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DORIS ANALIDA LOZANO\PLAN ASISTENCIA TECNICA\"/>
    </mc:Choice>
  </mc:AlternateContent>
  <bookViews>
    <workbookView xWindow="-120" yWindow="-120" windowWidth="20730" windowHeight="11040" activeTab="1"/>
  </bookViews>
  <sheets>
    <sheet name="INSTRUCTIVO" sheetId="15" r:id="rId1"/>
    <sheet name="PLAN" sheetId="1" r:id="rId2"/>
    <sheet name="1 TRIM" sheetId="9" r:id="rId3"/>
    <sheet name="2 TRIM" sheetId="10" r:id="rId4"/>
    <sheet name="3 TRIM" sheetId="11" r:id="rId5"/>
    <sheet name="4 TRIM" sheetId="12" r:id="rId6"/>
    <sheet name="FORMULAS" sheetId="13" r:id="rId7"/>
    <sheet name="GRAFICOS" sheetId="14" r:id="rId8"/>
  </sheets>
  <externalReferences>
    <externalReference r:id="rId9"/>
  </externalReferences>
  <definedNames>
    <definedName name="_xlnm._FilterDatabase" localSheetId="1" hidden="1">PLAN!$A$10:$O$348</definedName>
    <definedName name="ACC">PLAN!#REF!</definedName>
    <definedName name="AÑO">'[1]BBDD CLIENTES'!$F$301:$F$310</definedName>
    <definedName name="ASE">'[1]BBDD CLIENTES'!$J$301:$J$311</definedName>
    <definedName name="CALIFICACION">#REF!</definedName>
    <definedName name="CAPT">'[1]CLIENTES CAPTURADOS'!$B$2</definedName>
    <definedName name="CAUSA">'[1]CLI PERDIDOS X COT'!$L$58:$L$60</definedName>
    <definedName name="CAUSADEM">'[1]CLI PERDIDOS X DEMO'!$L$77:$L$79</definedName>
    <definedName name="DEMO">'[1]CLIENTES CAPTURADOS'!$C$2</definedName>
    <definedName name="DIA">'[1]BBDD CLIENTES'!$E$301:$E$331</definedName>
    <definedName name="FORM">'[1]BBDD CLIENTES'!$H$301:$H$304</definedName>
    <definedName name="GAN">'[1]BBDD CLIENTES'!$B$4</definedName>
    <definedName name="MES">PLAN!#REF!</definedName>
    <definedName name="PDTO">'[1]BBDD CLIENTES'!$I$301:$I$330</definedName>
    <definedName name="PER">'[1]BBDD CLIENTES'!$C$4</definedName>
    <definedName name="RESP">PLAN!#REF!</definedName>
    <definedName name="RTA">'[1]BBDD CLIENTES'!$Y$294:$Y$298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350" i="13" l="1"/>
  <c r="U351" i="13"/>
  <c r="AD339" i="13"/>
  <c r="AC339" i="13"/>
  <c r="AD338" i="13"/>
  <c r="AC338" i="13"/>
  <c r="AD337" i="13"/>
  <c r="AC337" i="13"/>
  <c r="AD336" i="13"/>
  <c r="AC336" i="13"/>
  <c r="AD335" i="13"/>
  <c r="AC335" i="13"/>
  <c r="AD334" i="13"/>
  <c r="AC334" i="13"/>
  <c r="AD333" i="13"/>
  <c r="AC333" i="13"/>
  <c r="AD332" i="13"/>
  <c r="AC332" i="13"/>
  <c r="AD331" i="13"/>
  <c r="AC331" i="13"/>
  <c r="AD330" i="13"/>
  <c r="AC330" i="13"/>
  <c r="AD329" i="13"/>
  <c r="AC329" i="13"/>
  <c r="L339" i="13"/>
  <c r="AD328" i="13"/>
  <c r="AC328" i="13"/>
  <c r="AD327" i="13"/>
  <c r="AC327" i="13"/>
  <c r="AD326" i="13"/>
  <c r="AC326" i="13"/>
  <c r="AD325" i="13"/>
  <c r="AC325" i="13"/>
  <c r="AD324" i="13"/>
  <c r="AC324" i="13"/>
  <c r="AD323" i="13"/>
  <c r="AC323" i="13"/>
  <c r="L338" i="13"/>
  <c r="AD322" i="13"/>
  <c r="AC322" i="13"/>
  <c r="L337" i="13"/>
  <c r="AD321" i="13"/>
  <c r="AC321" i="13"/>
  <c r="AD320" i="13"/>
  <c r="AC320" i="13"/>
  <c r="L336" i="13"/>
  <c r="AD319" i="13"/>
  <c r="AC319" i="13"/>
  <c r="L335" i="13"/>
  <c r="AD318" i="13"/>
  <c r="AC318" i="13"/>
  <c r="AD317" i="13"/>
  <c r="AC317" i="13"/>
  <c r="AD316" i="13"/>
  <c r="AC316" i="13"/>
  <c r="AD315" i="13"/>
  <c r="AC315" i="13"/>
  <c r="AD314" i="13"/>
  <c r="AC314" i="13"/>
  <c r="L334" i="13"/>
  <c r="AD313" i="13"/>
  <c r="AC313" i="13"/>
  <c r="L333" i="13"/>
  <c r="AD312" i="13"/>
  <c r="AC312" i="13"/>
  <c r="AD311" i="13"/>
  <c r="AC311" i="13"/>
  <c r="AD310" i="13"/>
  <c r="AC310" i="13"/>
  <c r="AD309" i="13"/>
  <c r="AC309" i="13"/>
  <c r="AD308" i="13"/>
  <c r="AC308" i="13"/>
  <c r="AD307" i="13"/>
  <c r="AC307" i="13"/>
  <c r="AD306" i="13"/>
  <c r="AC306" i="13"/>
  <c r="AD305" i="13"/>
  <c r="AC305" i="13"/>
  <c r="AD304" i="13"/>
  <c r="AC304" i="13"/>
  <c r="AD303" i="13"/>
  <c r="AC303" i="13"/>
  <c r="AD302" i="13"/>
  <c r="AC302" i="13"/>
  <c r="AD301" i="13"/>
  <c r="AC301" i="13"/>
  <c r="AD300" i="13"/>
  <c r="AC300" i="13"/>
  <c r="AD299" i="13"/>
  <c r="AC299" i="13"/>
  <c r="AD298" i="13"/>
  <c r="AC298" i="13"/>
  <c r="AD297" i="13"/>
  <c r="AC297" i="13"/>
  <c r="AD296" i="13"/>
  <c r="AC296" i="13"/>
  <c r="AD295" i="13"/>
  <c r="AC295" i="13"/>
  <c r="L332" i="13"/>
  <c r="AD294" i="13"/>
  <c r="AC294" i="13"/>
  <c r="L331" i="13"/>
  <c r="AD293" i="13"/>
  <c r="AC293" i="13"/>
  <c r="L330" i="13"/>
  <c r="AD292" i="13"/>
  <c r="AC292" i="13"/>
  <c r="L329" i="13"/>
  <c r="AD291" i="13"/>
  <c r="AC291" i="13"/>
  <c r="L328" i="13"/>
  <c r="AD290" i="13"/>
  <c r="AC290" i="13"/>
  <c r="AD289" i="13"/>
  <c r="AC289" i="13"/>
  <c r="AD288" i="13"/>
  <c r="AC288" i="13"/>
  <c r="AD287" i="13"/>
  <c r="AC287" i="13"/>
  <c r="L327" i="13"/>
  <c r="AD286" i="13"/>
  <c r="AC286" i="13"/>
  <c r="L326" i="13"/>
  <c r="AD285" i="13"/>
  <c r="AC285" i="13"/>
  <c r="AD284" i="13"/>
  <c r="AC284" i="13"/>
  <c r="AD283" i="13"/>
  <c r="AC283" i="13"/>
  <c r="AD282" i="13"/>
  <c r="AC282" i="13"/>
  <c r="AD281" i="13"/>
  <c r="AC281" i="13"/>
  <c r="AD280" i="13"/>
  <c r="AC280" i="13"/>
  <c r="AD279" i="13"/>
  <c r="AC279" i="13"/>
  <c r="AD278" i="13"/>
  <c r="AC278" i="13"/>
  <c r="AD277" i="13"/>
  <c r="AC277" i="13"/>
  <c r="AD276" i="13"/>
  <c r="AC276" i="13"/>
  <c r="AD275" i="13"/>
  <c r="AC275" i="13"/>
  <c r="AD274" i="13"/>
  <c r="AC274" i="13"/>
  <c r="AD273" i="13"/>
  <c r="AC273" i="13"/>
  <c r="AD272" i="13"/>
  <c r="AC272" i="13"/>
  <c r="AD271" i="13"/>
  <c r="AC271" i="13"/>
  <c r="L325" i="13"/>
  <c r="AD270" i="13"/>
  <c r="AC270" i="13"/>
  <c r="L324" i="13"/>
  <c r="AD269" i="13"/>
  <c r="AC269" i="13"/>
  <c r="AD268" i="13"/>
  <c r="AC268" i="13"/>
  <c r="AD267" i="13"/>
  <c r="AC267" i="13"/>
  <c r="AD266" i="13"/>
  <c r="AC266" i="13"/>
  <c r="AD265" i="13"/>
  <c r="AC265" i="13"/>
  <c r="L323" i="13"/>
  <c r="AD264" i="13"/>
  <c r="AC264" i="13"/>
  <c r="AD263" i="13"/>
  <c r="AC263" i="13"/>
  <c r="AD262" i="13"/>
  <c r="AC262" i="13"/>
  <c r="AD261" i="13"/>
  <c r="AC261" i="13"/>
  <c r="AD260" i="13"/>
  <c r="AC260" i="13"/>
  <c r="AD259" i="13"/>
  <c r="AC259" i="13"/>
  <c r="AD258" i="13"/>
  <c r="AC258" i="13"/>
  <c r="AD257" i="13"/>
  <c r="AC257" i="13"/>
  <c r="AD256" i="13"/>
  <c r="AC256" i="13"/>
  <c r="AD255" i="13"/>
  <c r="AC255" i="13"/>
  <c r="AD254" i="13"/>
  <c r="AC254" i="13"/>
  <c r="AD253" i="13"/>
  <c r="AC253" i="13"/>
  <c r="AD252" i="13"/>
  <c r="AC252" i="13"/>
  <c r="AD251" i="13"/>
  <c r="AC251" i="13"/>
  <c r="AD250" i="13"/>
  <c r="AC250" i="13"/>
  <c r="L322" i="13"/>
  <c r="AD249" i="13"/>
  <c r="AC249" i="13"/>
  <c r="AD248" i="13"/>
  <c r="AC248" i="13"/>
  <c r="AD247" i="13"/>
  <c r="AC247" i="13"/>
  <c r="L321" i="13"/>
  <c r="AD246" i="13"/>
  <c r="AC246" i="13"/>
  <c r="AD245" i="13"/>
  <c r="AC245" i="13"/>
  <c r="L320" i="13"/>
  <c r="AD244" i="13"/>
  <c r="AC244" i="13"/>
  <c r="AD243" i="13"/>
  <c r="AC243" i="13"/>
  <c r="AD242" i="13"/>
  <c r="AC242" i="13"/>
  <c r="L319" i="13"/>
  <c r="AD241" i="13"/>
  <c r="AC241" i="13"/>
  <c r="L318" i="13"/>
  <c r="AD240" i="13"/>
  <c r="AC240" i="13"/>
  <c r="AD239" i="13"/>
  <c r="AC239" i="13"/>
  <c r="L317" i="13"/>
  <c r="AD238" i="13"/>
  <c r="AC238" i="13"/>
  <c r="L316" i="13"/>
  <c r="AD237" i="13"/>
  <c r="AC237" i="13"/>
  <c r="AD236" i="13"/>
  <c r="AC236" i="13"/>
  <c r="AD235" i="13"/>
  <c r="AC235" i="13"/>
  <c r="AD234" i="13"/>
  <c r="AC234" i="13"/>
  <c r="L315" i="13"/>
  <c r="AD233" i="13"/>
  <c r="AC233" i="13"/>
  <c r="AD232" i="13"/>
  <c r="AC232" i="13"/>
  <c r="L314" i="13"/>
  <c r="AD231" i="13"/>
  <c r="AC231" i="13"/>
  <c r="AD230" i="13"/>
  <c r="AC230" i="13"/>
  <c r="L313" i="13"/>
  <c r="AD229" i="13"/>
  <c r="AC229" i="13"/>
  <c r="L312" i="13"/>
  <c r="AD228" i="13"/>
  <c r="AC228" i="13"/>
  <c r="L311" i="13"/>
  <c r="AD227" i="13"/>
  <c r="AC227" i="13"/>
  <c r="L310" i="13"/>
  <c r="AD226" i="13"/>
  <c r="AC226" i="13"/>
  <c r="L309" i="13"/>
  <c r="AD225" i="13"/>
  <c r="AC225" i="13"/>
  <c r="L308" i="13"/>
  <c r="AD224" i="13"/>
  <c r="AC224" i="13"/>
  <c r="L228" i="13"/>
  <c r="AD223" i="13"/>
  <c r="AC223" i="13"/>
  <c r="L307" i="13"/>
  <c r="AD222" i="13"/>
  <c r="AC222" i="13"/>
  <c r="AD221" i="13"/>
  <c r="AC221" i="13"/>
  <c r="AD220" i="13"/>
  <c r="AC220" i="13"/>
  <c r="AD219" i="13"/>
  <c r="AC219" i="13"/>
  <c r="AD218" i="13"/>
  <c r="AC218" i="13"/>
  <c r="AD217" i="13"/>
  <c r="AC217" i="13"/>
  <c r="AD216" i="13"/>
  <c r="AC216" i="13"/>
  <c r="AD215" i="13"/>
  <c r="AC215" i="13"/>
  <c r="AD214" i="13"/>
  <c r="AC214" i="13"/>
  <c r="L225" i="13"/>
  <c r="AD213" i="13"/>
  <c r="AC213" i="13"/>
  <c r="L224" i="13"/>
  <c r="AD212" i="13"/>
  <c r="AC212" i="13"/>
  <c r="AD211" i="13"/>
  <c r="AC211" i="13"/>
  <c r="AD210" i="13"/>
  <c r="AC210" i="13"/>
  <c r="L222" i="13"/>
  <c r="AD209" i="13"/>
  <c r="AC209" i="13"/>
  <c r="L221" i="13"/>
  <c r="AD208" i="13"/>
  <c r="AC208" i="13"/>
  <c r="AD207" i="13"/>
  <c r="AC207" i="13"/>
  <c r="L220" i="13"/>
  <c r="AD206" i="13"/>
  <c r="AC206" i="13"/>
  <c r="AD205" i="13"/>
  <c r="AC205" i="13"/>
  <c r="L219" i="13"/>
  <c r="AD204" i="13"/>
  <c r="AC204" i="13"/>
  <c r="AD203" i="13"/>
  <c r="AC203" i="13"/>
  <c r="AD202" i="13"/>
  <c r="AC202" i="13"/>
  <c r="AD201" i="13"/>
  <c r="AC201" i="13"/>
  <c r="AD200" i="13"/>
  <c r="AC200" i="13"/>
  <c r="AD199" i="13"/>
  <c r="AC199" i="13"/>
  <c r="AD198" i="13"/>
  <c r="AC198" i="13"/>
  <c r="AD197" i="13"/>
  <c r="AC197" i="13"/>
  <c r="AD196" i="13"/>
  <c r="AC196" i="13"/>
  <c r="AD195" i="13"/>
  <c r="AC195" i="13"/>
  <c r="AD194" i="13"/>
  <c r="AC194" i="13"/>
  <c r="L218" i="13"/>
  <c r="AD193" i="13"/>
  <c r="AC193" i="13"/>
  <c r="L217" i="13"/>
  <c r="AD192" i="13"/>
  <c r="AC192" i="13"/>
  <c r="L216" i="13"/>
  <c r="AD191" i="13"/>
  <c r="AC191" i="13"/>
  <c r="L215" i="13"/>
  <c r="AD190" i="13"/>
  <c r="AC190" i="13"/>
  <c r="AD189" i="13"/>
  <c r="AC189" i="13"/>
  <c r="AD188" i="13"/>
  <c r="AC188" i="13"/>
  <c r="AD187" i="13"/>
  <c r="AC187" i="13"/>
  <c r="AD186" i="13"/>
  <c r="AC186" i="13"/>
  <c r="L214" i="13"/>
  <c r="AD185" i="13"/>
  <c r="AC185" i="13"/>
  <c r="L213" i="13"/>
  <c r="AD184" i="13"/>
  <c r="AC184" i="13"/>
  <c r="L306" i="13"/>
  <c r="AD183" i="13"/>
  <c r="AC183" i="13"/>
  <c r="L305" i="13"/>
  <c r="AD182" i="13"/>
  <c r="AC182" i="13"/>
  <c r="L304" i="13"/>
  <c r="AD181" i="13"/>
  <c r="AC181" i="13"/>
  <c r="L303" i="13"/>
  <c r="AD180" i="13"/>
  <c r="AC180" i="13"/>
  <c r="AD179" i="13"/>
  <c r="AC179" i="13"/>
  <c r="L212" i="13"/>
  <c r="AD178" i="13"/>
  <c r="AC178" i="13"/>
  <c r="AD177" i="13"/>
  <c r="AC177" i="13"/>
  <c r="AD176" i="13"/>
  <c r="AC176" i="13"/>
  <c r="L211" i="13"/>
  <c r="AD175" i="13"/>
  <c r="AC175" i="13"/>
  <c r="L210" i="13"/>
  <c r="AD174" i="13"/>
  <c r="AC174" i="13"/>
  <c r="L174" i="13"/>
  <c r="AD173" i="13"/>
  <c r="AC173" i="13"/>
  <c r="L173" i="13"/>
  <c r="AD172" i="13"/>
  <c r="AC172" i="13"/>
  <c r="L209" i="13"/>
  <c r="AD171" i="13"/>
  <c r="AC171" i="13"/>
  <c r="L208" i="13"/>
  <c r="AD170" i="13"/>
  <c r="AC170" i="13"/>
  <c r="L302" i="13"/>
  <c r="AD169" i="13"/>
  <c r="AC169" i="13"/>
  <c r="L301" i="13"/>
  <c r="AD168" i="13"/>
  <c r="AC168" i="13"/>
  <c r="AD167" i="13"/>
  <c r="AC167" i="13"/>
  <c r="L300" i="13"/>
  <c r="AD166" i="13"/>
  <c r="AC166" i="13"/>
  <c r="L299" i="13"/>
  <c r="AD165" i="13"/>
  <c r="AC165" i="13"/>
  <c r="AD164" i="13"/>
  <c r="AC164" i="13"/>
  <c r="L298" i="13"/>
  <c r="AD163" i="13"/>
  <c r="AC163" i="13"/>
  <c r="AD162" i="13"/>
  <c r="AC162" i="13"/>
  <c r="AD161" i="13"/>
  <c r="AC161" i="13"/>
  <c r="AD160" i="13"/>
  <c r="AC160" i="13"/>
  <c r="L297" i="13"/>
  <c r="AD159" i="13"/>
  <c r="AC159" i="13"/>
  <c r="L296" i="13"/>
  <c r="AD158" i="13"/>
  <c r="AC158" i="13"/>
  <c r="L295" i="13"/>
  <c r="AD157" i="13"/>
  <c r="AC157" i="13"/>
  <c r="L294" i="13"/>
  <c r="AD156" i="13"/>
  <c r="AC156" i="13"/>
  <c r="AD155" i="13"/>
  <c r="AC155" i="13"/>
  <c r="L293" i="13"/>
  <c r="AD154" i="13"/>
  <c r="AC154" i="13"/>
  <c r="AD153" i="13"/>
  <c r="AC153" i="13"/>
  <c r="AD152" i="13"/>
  <c r="AC152" i="13"/>
  <c r="AD151" i="13"/>
  <c r="AC151" i="13"/>
  <c r="L292" i="13"/>
  <c r="AD150" i="13"/>
  <c r="AC150" i="13"/>
  <c r="AD149" i="13"/>
  <c r="AC149" i="13"/>
  <c r="AD148" i="13"/>
  <c r="AC148" i="13"/>
  <c r="AD147" i="13"/>
  <c r="AC147" i="13"/>
  <c r="L291" i="13"/>
  <c r="AD146" i="13"/>
  <c r="AC146" i="13"/>
  <c r="AD145" i="13"/>
  <c r="AC145" i="13"/>
  <c r="L290" i="13"/>
  <c r="AD144" i="13"/>
  <c r="AC144" i="13"/>
  <c r="L192" i="13"/>
  <c r="AD143" i="13"/>
  <c r="AC143" i="13"/>
  <c r="AD142" i="13"/>
  <c r="AC142" i="13"/>
  <c r="AD141" i="13"/>
  <c r="AC141" i="13"/>
  <c r="L289" i="13"/>
  <c r="AD140" i="13"/>
  <c r="AC140" i="13"/>
  <c r="L288" i="13"/>
  <c r="AD139" i="13"/>
  <c r="AC139" i="13"/>
  <c r="L287" i="13"/>
  <c r="AD138" i="13"/>
  <c r="AC138" i="13"/>
  <c r="AD137" i="13"/>
  <c r="AC137" i="13"/>
  <c r="AD136" i="13"/>
  <c r="AC136" i="13"/>
  <c r="L286" i="13"/>
  <c r="AD135" i="13"/>
  <c r="AC135" i="13"/>
  <c r="L285" i="13"/>
  <c r="AD134" i="13"/>
  <c r="AC134" i="13"/>
  <c r="L284" i="13"/>
  <c r="AD133" i="13"/>
  <c r="AC133" i="13"/>
  <c r="L283" i="13"/>
  <c r="AD132" i="13"/>
  <c r="AC132" i="13"/>
  <c r="AD131" i="13"/>
  <c r="AC131" i="13"/>
  <c r="L282" i="13"/>
  <c r="AD130" i="13"/>
  <c r="AC130" i="13"/>
  <c r="L281" i="13"/>
  <c r="AD129" i="13"/>
  <c r="AC129" i="13"/>
  <c r="L280" i="13"/>
  <c r="AD128" i="13"/>
  <c r="AC128" i="13"/>
  <c r="AD127" i="13"/>
  <c r="AC127" i="13"/>
  <c r="AD126" i="13"/>
  <c r="AC126" i="13"/>
  <c r="L279" i="13"/>
  <c r="AD125" i="13"/>
  <c r="AC125" i="13"/>
  <c r="L278" i="13"/>
  <c r="AD124" i="13"/>
  <c r="AC124" i="13"/>
  <c r="L172" i="13"/>
  <c r="AD123" i="13"/>
  <c r="AC123" i="13"/>
  <c r="L277" i="13"/>
  <c r="AD122" i="13"/>
  <c r="AC122" i="13"/>
  <c r="L276" i="13"/>
  <c r="AD121" i="13"/>
  <c r="AC121" i="13"/>
  <c r="L207" i="13"/>
  <c r="AD120" i="13"/>
  <c r="AC120" i="13"/>
  <c r="AD119" i="13"/>
  <c r="AC119" i="13"/>
  <c r="AD118" i="13"/>
  <c r="AC118" i="13"/>
  <c r="L275" i="13"/>
  <c r="AD117" i="13"/>
  <c r="AC117" i="13"/>
  <c r="L274" i="13"/>
  <c r="AD116" i="13"/>
  <c r="AC116" i="13"/>
  <c r="L273" i="13"/>
  <c r="AD115" i="13"/>
  <c r="AC115" i="13"/>
  <c r="AD114" i="13"/>
  <c r="AC114" i="13"/>
  <c r="L191" i="13"/>
  <c r="AD113" i="13"/>
  <c r="AC113" i="13"/>
  <c r="L190" i="13"/>
  <c r="AD112" i="13"/>
  <c r="AC112" i="13"/>
  <c r="L141" i="13"/>
  <c r="AD111" i="13"/>
  <c r="AC111" i="13"/>
  <c r="AD110" i="13"/>
  <c r="AC110" i="13"/>
  <c r="AD109" i="13"/>
  <c r="AC109" i="13"/>
  <c r="L189" i="13"/>
  <c r="AD108" i="13"/>
  <c r="AC108" i="13"/>
  <c r="AD107" i="13"/>
  <c r="AC107" i="13"/>
  <c r="AD106" i="13"/>
  <c r="AC106" i="13"/>
  <c r="L272" i="13"/>
  <c r="AD105" i="13"/>
  <c r="AC105" i="13"/>
  <c r="L271" i="13"/>
  <c r="AD104" i="13"/>
  <c r="AC104" i="13"/>
  <c r="L270" i="13"/>
  <c r="AD103" i="13"/>
  <c r="AC103" i="13"/>
  <c r="L269" i="13"/>
  <c r="AD102" i="13"/>
  <c r="AC102" i="13"/>
  <c r="L268" i="13"/>
  <c r="AD101" i="13"/>
  <c r="AC101" i="13"/>
  <c r="L267" i="13"/>
  <c r="AD100" i="13"/>
  <c r="AC100" i="13"/>
  <c r="L140" i="13"/>
  <c r="AD99" i="13"/>
  <c r="AC99" i="13"/>
  <c r="L266" i="13"/>
  <c r="AD98" i="13"/>
  <c r="AC98" i="13"/>
  <c r="L188" i="13"/>
  <c r="AD97" i="13"/>
  <c r="AC97" i="13"/>
  <c r="L206" i="13"/>
  <c r="AD96" i="13"/>
  <c r="AC96" i="13"/>
  <c r="L205" i="13"/>
  <c r="AD95" i="13"/>
  <c r="AC95" i="13"/>
  <c r="L187" i="13"/>
  <c r="AD94" i="13"/>
  <c r="AC94" i="13"/>
  <c r="L265" i="13"/>
  <c r="AD93" i="13"/>
  <c r="AC93" i="13"/>
  <c r="L151" i="13"/>
  <c r="AD92" i="13"/>
  <c r="AC92" i="13"/>
  <c r="L92" i="13"/>
  <c r="AD91" i="13"/>
  <c r="AC91" i="13"/>
  <c r="L150" i="13"/>
  <c r="AD90" i="13"/>
  <c r="AC90" i="13"/>
  <c r="L186" i="13"/>
  <c r="AD89" i="13"/>
  <c r="AC89" i="13"/>
  <c r="L264" i="13"/>
  <c r="AD88" i="13"/>
  <c r="AC88" i="13"/>
  <c r="L149" i="13"/>
  <c r="AD87" i="13"/>
  <c r="AC87" i="13"/>
  <c r="L204" i="13"/>
  <c r="AD86" i="13"/>
  <c r="AC86" i="13"/>
  <c r="L203" i="13"/>
  <c r="AD85" i="13"/>
  <c r="AC85" i="13"/>
  <c r="L185" i="13"/>
  <c r="AD84" i="13"/>
  <c r="AC84" i="13"/>
  <c r="L117" i="13"/>
  <c r="AD83" i="13"/>
  <c r="AC83" i="13"/>
  <c r="AD82" i="13"/>
  <c r="AC82" i="13"/>
  <c r="AD81" i="13"/>
  <c r="AC81" i="13"/>
  <c r="AD80" i="13"/>
  <c r="AC80" i="13"/>
  <c r="L263" i="13"/>
  <c r="AD79" i="13"/>
  <c r="AC79" i="13"/>
  <c r="L262" i="13"/>
  <c r="AD78" i="13"/>
  <c r="AC78" i="13"/>
  <c r="L261" i="13"/>
  <c r="AD77" i="13"/>
  <c r="AC77" i="13"/>
  <c r="L260" i="13"/>
  <c r="AD76" i="13"/>
  <c r="AC76" i="13"/>
  <c r="L259" i="13"/>
  <c r="AD75" i="13"/>
  <c r="AC75" i="13"/>
  <c r="AD74" i="13"/>
  <c r="AC74" i="13"/>
  <c r="AD73" i="13"/>
  <c r="AC73" i="13"/>
  <c r="L258" i="13"/>
  <c r="AD72" i="13"/>
  <c r="AC72" i="13"/>
  <c r="L171" i="13"/>
  <c r="AD71" i="13"/>
  <c r="AC71" i="13"/>
  <c r="L170" i="13"/>
  <c r="AD70" i="13"/>
  <c r="AC70" i="13"/>
  <c r="L257" i="13"/>
  <c r="AD69" i="13"/>
  <c r="AC69" i="13"/>
  <c r="L132" i="13"/>
  <c r="AD68" i="13"/>
  <c r="AC68" i="13"/>
  <c r="L184" i="13"/>
  <c r="AD67" i="13"/>
  <c r="AC67" i="13"/>
  <c r="L139" i="13"/>
  <c r="AD66" i="13"/>
  <c r="AC66" i="13"/>
  <c r="AD65" i="13"/>
  <c r="AC65" i="13"/>
  <c r="AD64" i="13"/>
  <c r="AC64" i="13"/>
  <c r="AD63" i="13"/>
  <c r="AC63" i="13"/>
  <c r="L183" i="13"/>
  <c r="AD62" i="13"/>
  <c r="AC62" i="13"/>
  <c r="AD61" i="13"/>
  <c r="AC61" i="13"/>
  <c r="AD60" i="13"/>
  <c r="AC60" i="13"/>
  <c r="AD59" i="13"/>
  <c r="AC59" i="13"/>
  <c r="L62" i="13"/>
  <c r="AD58" i="13"/>
  <c r="AC58" i="13"/>
  <c r="L127" i="13"/>
  <c r="AD57" i="13"/>
  <c r="AC57" i="13"/>
  <c r="AD56" i="13"/>
  <c r="AC56" i="13"/>
  <c r="L80" i="13"/>
  <c r="AD55" i="13"/>
  <c r="AC55" i="13"/>
  <c r="L116" i="13"/>
  <c r="AD54" i="13"/>
  <c r="AC54" i="13"/>
  <c r="AD53" i="13"/>
  <c r="AC53" i="13"/>
  <c r="L131" i="13"/>
  <c r="AD52" i="13"/>
  <c r="AC52" i="13"/>
  <c r="L75" i="13"/>
  <c r="AD51" i="13"/>
  <c r="AC51" i="13"/>
  <c r="AD50" i="13"/>
  <c r="AC50" i="13"/>
  <c r="AD49" i="13"/>
  <c r="AC49" i="13"/>
  <c r="AD48" i="13"/>
  <c r="AC48" i="13"/>
  <c r="L66" i="13"/>
  <c r="AD47" i="13"/>
  <c r="AC47" i="13"/>
  <c r="L169" i="13"/>
  <c r="AD46" i="13"/>
  <c r="AC46" i="13"/>
  <c r="L256" i="13"/>
  <c r="AD45" i="13"/>
  <c r="AC45" i="13"/>
  <c r="L202" i="13"/>
  <c r="AD44" i="13"/>
  <c r="AC44" i="13"/>
  <c r="L50" i="13"/>
  <c r="AD43" i="13"/>
  <c r="AC43" i="13"/>
  <c r="AD42" i="13"/>
  <c r="AC42" i="13"/>
  <c r="AD41" i="13"/>
  <c r="AC41" i="13"/>
  <c r="L255" i="13"/>
  <c r="AD40" i="13"/>
  <c r="AC40" i="13"/>
  <c r="L112" i="13"/>
  <c r="AD39" i="13"/>
  <c r="AC39" i="13"/>
  <c r="L254" i="13"/>
  <c r="AD38" i="13"/>
  <c r="AC38" i="13"/>
  <c r="L98" i="13"/>
  <c r="AD37" i="13"/>
  <c r="AC37" i="13"/>
  <c r="L42" i="13"/>
  <c r="AD36" i="13"/>
  <c r="AC36" i="13"/>
  <c r="AD35" i="13"/>
  <c r="AC35" i="13"/>
  <c r="L168" i="13"/>
  <c r="AD34" i="13"/>
  <c r="AC34" i="13"/>
  <c r="L253" i="13"/>
  <c r="AD33" i="13"/>
  <c r="AC33" i="13"/>
  <c r="L252" i="13"/>
  <c r="AD32" i="13"/>
  <c r="AC32" i="13"/>
  <c r="L251" i="13"/>
  <c r="AD31" i="13"/>
  <c r="AC31" i="13"/>
  <c r="L250" i="13"/>
  <c r="AD30" i="13"/>
  <c r="AC30" i="13"/>
  <c r="L249" i="13"/>
  <c r="AD29" i="13"/>
  <c r="AC29" i="13"/>
  <c r="L201" i="13"/>
  <c r="AD28" i="13"/>
  <c r="AC28" i="13"/>
  <c r="L248" i="13"/>
  <c r="AD27" i="13"/>
  <c r="AC27" i="13"/>
  <c r="L247" i="13"/>
  <c r="AD26" i="13"/>
  <c r="AC26" i="13"/>
  <c r="L246" i="13"/>
  <c r="AD25" i="13"/>
  <c r="AC25" i="13"/>
  <c r="L245" i="13"/>
  <c r="AD24" i="13"/>
  <c r="AC24" i="13"/>
  <c r="L244" i="13"/>
  <c r="AD23" i="13"/>
  <c r="AC23" i="13"/>
  <c r="L58" i="13"/>
  <c r="AD22" i="13"/>
  <c r="AC22" i="13"/>
  <c r="L73" i="13"/>
  <c r="AD21" i="13"/>
  <c r="AC21" i="13"/>
  <c r="L200" i="13"/>
  <c r="AD20" i="13"/>
  <c r="AC20" i="13"/>
  <c r="L79" i="13"/>
  <c r="AD19" i="13"/>
  <c r="AC19" i="13"/>
  <c r="L54" i="13"/>
  <c r="AD18" i="13"/>
  <c r="AC18" i="13"/>
  <c r="L182" i="13"/>
  <c r="AD17" i="13"/>
  <c r="AC17" i="13"/>
  <c r="AD16" i="13"/>
  <c r="AC16" i="13"/>
  <c r="L126" i="13"/>
  <c r="AD15" i="13"/>
  <c r="AC15" i="13"/>
  <c r="AD14" i="13"/>
  <c r="AC14" i="13"/>
  <c r="AD13" i="13"/>
  <c r="AC13" i="13"/>
  <c r="L243" i="13"/>
  <c r="AD12" i="13"/>
  <c r="AC12" i="13"/>
  <c r="L167" i="13"/>
  <c r="AD11" i="13"/>
  <c r="AC11" i="13"/>
  <c r="L166" i="13"/>
  <c r="AD10" i="13"/>
  <c r="AC10" i="13"/>
  <c r="L242" i="13"/>
  <c r="AD9" i="13"/>
  <c r="AC9" i="13"/>
  <c r="L241" i="13"/>
  <c r="AD8" i="13"/>
  <c r="AC8" i="13"/>
  <c r="L138" i="13"/>
  <c r="AD7" i="13"/>
  <c r="AC7" i="13"/>
  <c r="L130" i="13"/>
  <c r="AD6" i="13"/>
  <c r="AC6" i="13"/>
  <c r="L240" i="13"/>
  <c r="AD5" i="13"/>
  <c r="AC5" i="13"/>
  <c r="L239" i="13"/>
  <c r="AD4" i="13"/>
  <c r="AC4" i="13"/>
  <c r="L199" i="13"/>
  <c r="AD3" i="13"/>
  <c r="AC3" i="13"/>
  <c r="L181" i="13"/>
  <c r="L20" i="13"/>
  <c r="L47" i="13"/>
  <c r="L152" i="13"/>
  <c r="L226" i="13"/>
  <c r="L227" i="13"/>
  <c r="L84" i="13"/>
  <c r="L104" i="13"/>
  <c r="L88" i="13"/>
  <c r="L142" i="13"/>
  <c r="L223" i="13"/>
  <c r="L7" i="13"/>
  <c r="L34" i="13"/>
  <c r="L41" i="13"/>
  <c r="L5" i="13"/>
  <c r="L39" i="13"/>
  <c r="L90" i="13"/>
  <c r="L64" i="13"/>
  <c r="L154" i="13"/>
  <c r="L119" i="13"/>
  <c r="L72" i="13"/>
  <c r="L157" i="13"/>
  <c r="L95" i="13"/>
  <c r="L229" i="13"/>
  <c r="L159" i="13"/>
  <c r="L65" i="13"/>
  <c r="L59" i="13"/>
  <c r="L85" i="13"/>
  <c r="L233" i="13"/>
  <c r="L144" i="13"/>
  <c r="L160" i="13"/>
  <c r="L76" i="13"/>
  <c r="L17" i="13"/>
  <c r="L28" i="13"/>
  <c r="L161" i="13"/>
  <c r="L97" i="13"/>
  <c r="L234" i="13"/>
  <c r="L19" i="13"/>
  <c r="L115" i="13"/>
  <c r="L146" i="13"/>
  <c r="L198" i="13"/>
  <c r="L27" i="13"/>
  <c r="L83" i="13"/>
  <c r="L236" i="13"/>
  <c r="L6" i="13"/>
  <c r="L18" i="13"/>
  <c r="L43" i="13"/>
  <c r="L55" i="13"/>
  <c r="L4" i="13"/>
  <c r="L105" i="13"/>
  <c r="L113" i="13"/>
  <c r="L107" i="13"/>
  <c r="L108" i="13"/>
  <c r="L52" i="13"/>
  <c r="L118" i="13"/>
  <c r="L35" i="13"/>
  <c r="L155" i="13"/>
  <c r="L99" i="13"/>
  <c r="L176" i="13"/>
  <c r="L32" i="13"/>
  <c r="L193" i="13"/>
  <c r="L158" i="13"/>
  <c r="L61" i="13"/>
  <c r="L196" i="13"/>
  <c r="L69" i="13"/>
  <c r="L70" i="13"/>
  <c r="L143" i="13"/>
  <c r="L110" i="13"/>
  <c r="L21" i="13"/>
  <c r="L134" i="13"/>
  <c r="L49" i="13"/>
  <c r="L197" i="13"/>
  <c r="L31" i="13"/>
  <c r="L135" i="13"/>
  <c r="L145" i="13"/>
  <c r="L103" i="13"/>
  <c r="L163" i="13"/>
  <c r="L125" i="13"/>
  <c r="L86" i="13"/>
  <c r="L101" i="13"/>
  <c r="L237" i="13"/>
  <c r="L8" i="13"/>
  <c r="L38" i="13"/>
  <c r="L29" i="13"/>
  <c r="L67" i="13"/>
  <c r="L3" i="13"/>
  <c r="L89" i="13"/>
  <c r="L96" i="13"/>
  <c r="L24" i="13"/>
  <c r="L13" i="13"/>
  <c r="L133" i="13"/>
  <c r="L53" i="13"/>
  <c r="L175" i="13"/>
  <c r="L68" i="13"/>
  <c r="L78" i="13"/>
  <c r="L93" i="13"/>
  <c r="L195" i="13"/>
  <c r="L177" i="13"/>
  <c r="L109" i="13"/>
  <c r="L179" i="13"/>
  <c r="L81" i="13"/>
  <c r="L100" i="13"/>
  <c r="L232" i="13"/>
  <c r="L26" i="13"/>
  <c r="L56" i="13"/>
  <c r="L9" i="13"/>
  <c r="L37" i="13"/>
  <c r="L16" i="13"/>
  <c r="L14" i="13"/>
  <c r="L36" i="13"/>
  <c r="L162" i="13"/>
  <c r="L124" i="13"/>
  <c r="L102" i="13"/>
  <c r="L82" i="13"/>
  <c r="L136" i="13"/>
  <c r="L40" i="13"/>
  <c r="L147" i="13"/>
  <c r="L74" i="13"/>
  <c r="L238" i="13"/>
  <c r="L12" i="13"/>
  <c r="L51" i="13"/>
  <c r="L48" i="13"/>
  <c r="L77" i="13"/>
  <c r="L15" i="13"/>
  <c r="L71" i="13"/>
  <c r="L106" i="13"/>
  <c r="L22" i="13"/>
  <c r="L94" i="13"/>
  <c r="L153" i="13"/>
  <c r="L114" i="13"/>
  <c r="L57" i="13"/>
  <c r="L30" i="13"/>
  <c r="L156" i="13"/>
  <c r="L10" i="13"/>
  <c r="L46" i="13"/>
  <c r="L194" i="13"/>
  <c r="L178" i="13"/>
  <c r="L128" i="13"/>
  <c r="L230" i="13"/>
  <c r="L120" i="13"/>
  <c r="L231" i="13"/>
  <c r="L180" i="13"/>
  <c r="L23" i="13"/>
  <c r="L60" i="13"/>
  <c r="L63" i="13"/>
  <c r="L11" i="13"/>
  <c r="L121" i="13"/>
  <c r="L122" i="13"/>
  <c r="L123" i="13"/>
  <c r="L33" i="13"/>
  <c r="L91" i="13"/>
  <c r="L44" i="13"/>
  <c r="L87" i="13"/>
  <c r="L45" i="13"/>
  <c r="L235" i="13"/>
  <c r="L111" i="13"/>
  <c r="L129" i="13"/>
  <c r="L25" i="13"/>
  <c r="L164" i="13"/>
  <c r="L137" i="13"/>
  <c r="L165" i="13"/>
  <c r="L148" i="13"/>
  <c r="M344" i="1"/>
  <c r="BC4" i="13"/>
  <c r="BC5" i="13"/>
  <c r="BC6" i="13"/>
  <c r="BC7" i="13"/>
  <c r="BC8" i="13"/>
  <c r="BC9" i="13"/>
  <c r="BC10" i="13"/>
  <c r="BC11" i="13"/>
  <c r="BC12" i="13"/>
  <c r="BC13" i="13"/>
  <c r="BC14" i="13"/>
  <c r="BC15" i="13"/>
  <c r="BC16" i="13"/>
  <c r="BC17" i="13"/>
  <c r="BC18" i="13"/>
  <c r="BC19" i="13"/>
  <c r="BC20" i="13"/>
  <c r="BC21" i="13"/>
  <c r="BC22" i="13"/>
  <c r="BC23" i="13"/>
  <c r="BC24" i="13"/>
  <c r="BC25" i="13"/>
  <c r="BC26" i="13"/>
  <c r="BC27" i="13"/>
  <c r="BC28" i="13"/>
  <c r="BC29" i="13"/>
  <c r="BC30" i="13"/>
  <c r="BC31" i="13"/>
  <c r="BC32" i="13"/>
  <c r="BC33" i="13"/>
  <c r="BC34" i="13"/>
  <c r="BC35" i="13"/>
  <c r="BC36" i="13"/>
  <c r="BC37" i="13"/>
  <c r="BC38" i="13"/>
  <c r="BC39" i="13"/>
  <c r="BC40" i="13"/>
  <c r="BC41" i="13"/>
  <c r="BC42" i="13"/>
  <c r="BC43" i="13"/>
  <c r="BC44" i="13"/>
  <c r="BC45" i="13"/>
  <c r="BC46" i="13"/>
  <c r="BC47" i="13"/>
  <c r="BC48" i="13"/>
  <c r="BC49" i="13"/>
  <c r="BC50" i="13"/>
  <c r="BC51" i="13"/>
  <c r="BC52" i="13"/>
  <c r="BC53" i="13"/>
  <c r="BC54" i="13"/>
  <c r="BC55" i="13"/>
  <c r="BC56" i="13"/>
  <c r="BC57" i="13"/>
  <c r="BC58" i="13"/>
  <c r="BC59" i="13"/>
  <c r="BC60" i="13"/>
  <c r="BC61" i="13"/>
  <c r="BC62" i="13"/>
  <c r="BC63" i="13"/>
  <c r="BC64" i="13"/>
  <c r="BC65" i="13"/>
  <c r="BC66" i="13"/>
  <c r="BC67" i="13"/>
  <c r="BC68" i="13"/>
  <c r="BC69" i="13"/>
  <c r="BC70" i="13"/>
  <c r="BC71" i="13"/>
  <c r="BC72" i="13"/>
  <c r="BC73" i="13"/>
  <c r="BC74" i="13"/>
  <c r="BC75" i="13"/>
  <c r="BC76" i="13"/>
  <c r="BC77" i="13"/>
  <c r="BC78" i="13"/>
  <c r="BC79" i="13"/>
  <c r="BC80" i="13"/>
  <c r="BC81" i="13"/>
  <c r="BC82" i="13"/>
  <c r="BC83" i="13"/>
  <c r="BC84" i="13"/>
  <c r="BC85" i="13"/>
  <c r="BC86" i="13"/>
  <c r="BC87" i="13"/>
  <c r="BC88" i="13"/>
  <c r="BC89" i="13"/>
  <c r="BC90" i="13"/>
  <c r="BC91" i="13"/>
  <c r="BC92" i="13"/>
  <c r="BC93" i="13"/>
  <c r="BC94" i="13"/>
  <c r="BC95" i="13"/>
  <c r="BC96" i="13"/>
  <c r="BC97" i="13"/>
  <c r="BC98" i="13"/>
  <c r="BC99" i="13"/>
  <c r="BC100" i="13"/>
  <c r="BC101" i="13"/>
  <c r="BC102" i="13"/>
  <c r="BC103" i="13"/>
  <c r="BC104" i="13"/>
  <c r="BC105" i="13"/>
  <c r="BC106" i="13"/>
  <c r="BC107" i="13"/>
  <c r="BC108" i="13"/>
  <c r="BC109" i="13"/>
  <c r="BC110" i="13"/>
  <c r="BC111" i="13"/>
  <c r="BC112" i="13"/>
  <c r="BC113" i="13"/>
  <c r="BC114" i="13"/>
  <c r="BC115" i="13"/>
  <c r="BC116" i="13"/>
  <c r="BC117" i="13"/>
  <c r="BC118" i="13"/>
  <c r="BC119" i="13"/>
  <c r="BC120" i="13"/>
  <c r="BC121" i="13"/>
  <c r="BC122" i="13"/>
  <c r="BC123" i="13"/>
  <c r="BC124" i="13"/>
  <c r="BC125" i="13"/>
  <c r="BC126" i="13"/>
  <c r="BC127" i="13"/>
  <c r="BC128" i="13"/>
  <c r="BC129" i="13"/>
  <c r="BC130" i="13"/>
  <c r="BC131" i="13"/>
  <c r="BC132" i="13"/>
  <c r="BC133" i="13"/>
  <c r="BC134" i="13"/>
  <c r="BC135" i="13"/>
  <c r="BC136" i="13"/>
  <c r="BC137" i="13"/>
  <c r="BC138" i="13"/>
  <c r="BC139" i="13"/>
  <c r="BC140" i="13"/>
  <c r="BC141" i="13"/>
  <c r="BC142" i="13"/>
  <c r="BC143" i="13"/>
  <c r="BC144" i="13"/>
  <c r="BC145" i="13"/>
  <c r="BC146" i="13"/>
  <c r="BC147" i="13"/>
  <c r="BC148" i="13"/>
  <c r="BC149" i="13"/>
  <c r="BC150" i="13"/>
  <c r="BC151" i="13"/>
  <c r="BC152" i="13"/>
  <c r="BC153" i="13"/>
  <c r="BC154" i="13"/>
  <c r="BC155" i="13"/>
  <c r="BC156" i="13"/>
  <c r="BC157" i="13"/>
  <c r="BC158" i="13"/>
  <c r="BC159" i="13"/>
  <c r="BC160" i="13"/>
  <c r="BC161" i="13"/>
  <c r="BC162" i="13"/>
  <c r="BC163" i="13"/>
  <c r="BC164" i="13"/>
  <c r="BC165" i="13"/>
  <c r="BC166" i="13"/>
  <c r="BC167" i="13"/>
  <c r="BC168" i="13"/>
  <c r="BC169" i="13"/>
  <c r="BC170" i="13"/>
  <c r="BC171" i="13"/>
  <c r="BC172" i="13"/>
  <c r="BC173" i="13"/>
  <c r="BC174" i="13"/>
  <c r="BC175" i="13"/>
  <c r="BC176" i="13"/>
  <c r="BC177" i="13"/>
  <c r="BC178" i="13"/>
  <c r="BC179" i="13"/>
  <c r="BC180" i="13"/>
  <c r="BC181" i="13"/>
  <c r="BC182" i="13"/>
  <c r="BC183" i="13"/>
  <c r="BC184" i="13"/>
  <c r="BC185" i="13"/>
  <c r="BC186" i="13"/>
  <c r="BC187" i="13"/>
  <c r="BC188" i="13"/>
  <c r="BC189" i="13"/>
  <c r="BC190" i="13"/>
  <c r="BC191" i="13"/>
  <c r="BC192" i="13"/>
  <c r="BC193" i="13"/>
  <c r="BC194" i="13"/>
  <c r="BC195" i="13"/>
  <c r="BC196" i="13"/>
  <c r="BC197" i="13"/>
  <c r="BC198" i="13"/>
  <c r="BC199" i="13"/>
  <c r="BC200" i="13"/>
  <c r="BC201" i="13"/>
  <c r="BC202" i="13"/>
  <c r="BC203" i="13"/>
  <c r="BC204" i="13"/>
  <c r="BC205" i="13"/>
  <c r="BC206" i="13"/>
  <c r="BC207" i="13"/>
  <c r="BC208" i="13"/>
  <c r="BC209" i="13"/>
  <c r="BC210" i="13"/>
  <c r="BC211" i="13"/>
  <c r="BC212" i="13"/>
  <c r="BC213" i="13"/>
  <c r="BC214" i="13"/>
  <c r="BC215" i="13"/>
  <c r="BC216" i="13"/>
  <c r="BC217" i="13"/>
  <c r="BC218" i="13"/>
  <c r="BC219" i="13"/>
  <c r="BC220" i="13"/>
  <c r="BC221" i="13"/>
  <c r="BC222" i="13"/>
  <c r="BC223" i="13"/>
  <c r="BC224" i="13"/>
  <c r="BC225" i="13"/>
  <c r="BC226" i="13"/>
  <c r="BC227" i="13"/>
  <c r="BC228" i="13"/>
  <c r="BC229" i="13"/>
  <c r="BC230" i="13"/>
  <c r="BC231" i="13"/>
  <c r="BC232" i="13"/>
  <c r="BC233" i="13"/>
  <c r="BC234" i="13"/>
  <c r="BC235" i="13"/>
  <c r="BC236" i="13"/>
  <c r="BC237" i="13"/>
  <c r="BC238" i="13"/>
  <c r="BC239" i="13"/>
  <c r="BC240" i="13"/>
  <c r="BC241" i="13"/>
  <c r="BC242" i="13"/>
  <c r="BC243" i="13"/>
  <c r="BC244" i="13"/>
  <c r="BC245" i="13"/>
  <c r="BC246" i="13"/>
  <c r="BC247" i="13"/>
  <c r="BC248" i="13"/>
  <c r="BC249" i="13"/>
  <c r="BC250" i="13"/>
  <c r="BC251" i="13"/>
  <c r="BC252" i="13"/>
  <c r="BC253" i="13"/>
  <c r="BC254" i="13"/>
  <c r="BC255" i="13"/>
  <c r="BC256" i="13"/>
  <c r="BC257" i="13"/>
  <c r="BC258" i="13"/>
  <c r="BC259" i="13"/>
  <c r="BC260" i="13"/>
  <c r="BC261" i="13"/>
  <c r="BC262" i="13"/>
  <c r="BC263" i="13"/>
  <c r="BC264" i="13"/>
  <c r="BC265" i="13"/>
  <c r="BC266" i="13"/>
  <c r="BC267" i="13"/>
  <c r="BC268" i="13"/>
  <c r="BC269" i="13"/>
  <c r="BC270" i="13"/>
  <c r="BC271" i="13"/>
  <c r="BC272" i="13"/>
  <c r="BC273" i="13"/>
  <c r="BC274" i="13"/>
  <c r="BC275" i="13"/>
  <c r="BC276" i="13"/>
  <c r="BC277" i="13"/>
  <c r="BC278" i="13"/>
  <c r="BC279" i="13"/>
  <c r="BC280" i="13"/>
  <c r="BC281" i="13"/>
  <c r="BC282" i="13"/>
  <c r="BC283" i="13"/>
  <c r="BC284" i="13"/>
  <c r="BC285" i="13"/>
  <c r="BC286" i="13"/>
  <c r="BC287" i="13"/>
  <c r="BC288" i="13"/>
  <c r="BC289" i="13"/>
  <c r="BC290" i="13"/>
  <c r="BC291" i="13"/>
  <c r="BC292" i="13"/>
  <c r="BC293" i="13"/>
  <c r="BC294" i="13"/>
  <c r="BC295" i="13"/>
  <c r="BC296" i="13"/>
  <c r="BC297" i="13"/>
  <c r="BC298" i="13"/>
  <c r="BC299" i="13"/>
  <c r="BC300" i="13"/>
  <c r="BC301" i="13"/>
  <c r="BC302" i="13"/>
  <c r="BC303" i="13"/>
  <c r="BC304" i="13"/>
  <c r="BC305" i="13"/>
  <c r="BC306" i="13"/>
  <c r="BC307" i="13"/>
  <c r="BC308" i="13"/>
  <c r="BC309" i="13"/>
  <c r="BC310" i="13"/>
  <c r="BC311" i="13"/>
  <c r="BC312" i="13"/>
  <c r="BC313" i="13"/>
  <c r="BC314" i="13"/>
  <c r="BC315" i="13"/>
  <c r="BC316" i="13"/>
  <c r="BC317" i="13"/>
  <c r="BC318" i="13"/>
  <c r="BC319" i="13"/>
  <c r="BC320" i="13"/>
  <c r="BC321" i="13"/>
  <c r="BC322" i="13"/>
  <c r="BC323" i="13"/>
  <c r="BC324" i="13"/>
  <c r="BC325" i="13"/>
  <c r="BC326" i="13"/>
  <c r="BC327" i="13"/>
  <c r="BC328" i="13"/>
  <c r="BC329" i="13"/>
  <c r="BC330" i="13"/>
  <c r="BC331" i="13"/>
  <c r="BC332" i="13"/>
  <c r="BC333" i="13"/>
  <c r="BC334" i="13"/>
  <c r="BC335" i="13"/>
  <c r="BC336" i="13"/>
  <c r="BC337" i="13"/>
  <c r="BC338" i="13"/>
  <c r="BC339" i="13"/>
  <c r="BC3" i="13"/>
  <c r="BB4" i="13"/>
  <c r="BB5" i="13"/>
  <c r="BB6" i="13"/>
  <c r="BB7" i="13"/>
  <c r="BB8" i="13"/>
  <c r="BB9" i="13"/>
  <c r="BB10" i="13"/>
  <c r="BB11" i="13"/>
  <c r="BB12" i="13"/>
  <c r="BB13" i="13"/>
  <c r="BB14" i="13"/>
  <c r="BB15" i="13"/>
  <c r="BB16" i="13"/>
  <c r="BB17" i="13"/>
  <c r="BB18" i="13"/>
  <c r="BB19" i="13"/>
  <c r="BB20" i="13"/>
  <c r="BB21" i="13"/>
  <c r="BB22" i="13"/>
  <c r="BB23" i="13"/>
  <c r="BB24" i="13"/>
  <c r="BB25" i="13"/>
  <c r="BB26" i="13"/>
  <c r="BB27" i="13"/>
  <c r="BB28" i="13"/>
  <c r="BB29" i="13"/>
  <c r="BB30" i="13"/>
  <c r="BB31" i="13"/>
  <c r="BB32" i="13"/>
  <c r="BB33" i="13"/>
  <c r="BB34" i="13"/>
  <c r="BB35" i="13"/>
  <c r="BB36" i="13"/>
  <c r="BB37" i="13"/>
  <c r="BB38" i="13"/>
  <c r="BB39" i="13"/>
  <c r="BB40" i="13"/>
  <c r="BB41" i="13"/>
  <c r="BB42" i="13"/>
  <c r="BB43" i="13"/>
  <c r="BB44" i="13"/>
  <c r="BB45" i="13"/>
  <c r="BB46" i="13"/>
  <c r="BB47" i="13"/>
  <c r="BB48" i="13"/>
  <c r="BB49" i="13"/>
  <c r="BB50" i="13"/>
  <c r="BB51" i="13"/>
  <c r="BB52" i="13"/>
  <c r="BB53" i="13"/>
  <c r="BB54" i="13"/>
  <c r="BB55" i="13"/>
  <c r="BB56" i="13"/>
  <c r="BB57" i="13"/>
  <c r="BB58" i="13"/>
  <c r="BB59" i="13"/>
  <c r="BB60" i="13"/>
  <c r="BB61" i="13"/>
  <c r="BB62" i="13"/>
  <c r="BB63" i="13"/>
  <c r="BB64" i="13"/>
  <c r="BB65" i="13"/>
  <c r="BB66" i="13"/>
  <c r="BB67" i="13"/>
  <c r="BB68" i="13"/>
  <c r="BB69" i="13"/>
  <c r="BB70" i="13"/>
  <c r="BB71" i="13"/>
  <c r="BB72" i="13"/>
  <c r="BB73" i="13"/>
  <c r="BB74" i="13"/>
  <c r="BB75" i="13"/>
  <c r="BB76" i="13"/>
  <c r="BB77" i="13"/>
  <c r="BB78" i="13"/>
  <c r="BB79" i="13"/>
  <c r="BB80" i="13"/>
  <c r="BB81" i="13"/>
  <c r="BB82" i="13"/>
  <c r="BB83" i="13"/>
  <c r="BB84" i="13"/>
  <c r="BB85" i="13"/>
  <c r="BB86" i="13"/>
  <c r="BB87" i="13"/>
  <c r="BB88" i="13"/>
  <c r="BB89" i="13"/>
  <c r="BB90" i="13"/>
  <c r="BB91" i="13"/>
  <c r="BB92" i="13"/>
  <c r="BB93" i="13"/>
  <c r="BB94" i="13"/>
  <c r="BB95" i="13"/>
  <c r="BB96" i="13"/>
  <c r="BB97" i="13"/>
  <c r="BB98" i="13"/>
  <c r="BB99" i="13"/>
  <c r="BB100" i="13"/>
  <c r="BB101" i="13"/>
  <c r="BB102" i="13"/>
  <c r="BB103" i="13"/>
  <c r="BB104" i="13"/>
  <c r="BB105" i="13"/>
  <c r="BB106" i="13"/>
  <c r="BB107" i="13"/>
  <c r="BB108" i="13"/>
  <c r="BB109" i="13"/>
  <c r="BB110" i="13"/>
  <c r="BB111" i="13"/>
  <c r="BB112" i="13"/>
  <c r="BB113" i="13"/>
  <c r="BB114" i="13"/>
  <c r="BB115" i="13"/>
  <c r="BB116" i="13"/>
  <c r="BB117" i="13"/>
  <c r="BB118" i="13"/>
  <c r="BB119" i="13"/>
  <c r="BB120" i="13"/>
  <c r="BB121" i="13"/>
  <c r="BB122" i="13"/>
  <c r="BB123" i="13"/>
  <c r="BB124" i="13"/>
  <c r="BB125" i="13"/>
  <c r="BB126" i="13"/>
  <c r="BB127" i="13"/>
  <c r="BB128" i="13"/>
  <c r="BB129" i="13"/>
  <c r="BB130" i="13"/>
  <c r="BB131" i="13"/>
  <c r="BB132" i="13"/>
  <c r="BB133" i="13"/>
  <c r="BB134" i="13"/>
  <c r="BB135" i="13"/>
  <c r="BB136" i="13"/>
  <c r="BB137" i="13"/>
  <c r="BB138" i="13"/>
  <c r="BB139" i="13"/>
  <c r="BB140" i="13"/>
  <c r="BB141" i="13"/>
  <c r="BB142" i="13"/>
  <c r="BB143" i="13"/>
  <c r="BB144" i="13"/>
  <c r="BB145" i="13"/>
  <c r="BB146" i="13"/>
  <c r="BB147" i="13"/>
  <c r="BB148" i="13"/>
  <c r="BB149" i="13"/>
  <c r="BB150" i="13"/>
  <c r="BB151" i="13"/>
  <c r="BB152" i="13"/>
  <c r="BB153" i="13"/>
  <c r="BB154" i="13"/>
  <c r="BB155" i="13"/>
  <c r="BB156" i="13"/>
  <c r="BB157" i="13"/>
  <c r="BB158" i="13"/>
  <c r="BB159" i="13"/>
  <c r="BB160" i="13"/>
  <c r="BB161" i="13"/>
  <c r="BB162" i="13"/>
  <c r="BB163" i="13"/>
  <c r="BB164" i="13"/>
  <c r="BB165" i="13"/>
  <c r="BB166" i="13"/>
  <c r="BB167" i="13"/>
  <c r="BB168" i="13"/>
  <c r="BB169" i="13"/>
  <c r="BB170" i="13"/>
  <c r="BB171" i="13"/>
  <c r="BB172" i="13"/>
  <c r="BB173" i="13"/>
  <c r="BB174" i="13"/>
  <c r="BB175" i="13"/>
  <c r="BB176" i="13"/>
  <c r="BB177" i="13"/>
  <c r="BB178" i="13"/>
  <c r="BB179" i="13"/>
  <c r="BB180" i="13"/>
  <c r="BB181" i="13"/>
  <c r="BB182" i="13"/>
  <c r="BB183" i="13"/>
  <c r="BB184" i="13"/>
  <c r="BB185" i="13"/>
  <c r="BB186" i="13"/>
  <c r="BB187" i="13"/>
  <c r="BB188" i="13"/>
  <c r="BB189" i="13"/>
  <c r="BB190" i="13"/>
  <c r="BB191" i="13"/>
  <c r="BB192" i="13"/>
  <c r="BB193" i="13"/>
  <c r="BB194" i="13"/>
  <c r="BB195" i="13"/>
  <c r="BB196" i="13"/>
  <c r="BB197" i="13"/>
  <c r="BB198" i="13"/>
  <c r="BB199" i="13"/>
  <c r="BB200" i="13"/>
  <c r="BB201" i="13"/>
  <c r="BB202" i="13"/>
  <c r="BB203" i="13"/>
  <c r="BB204" i="13"/>
  <c r="BB205" i="13"/>
  <c r="BB206" i="13"/>
  <c r="BB207" i="13"/>
  <c r="BB208" i="13"/>
  <c r="BB209" i="13"/>
  <c r="BB210" i="13"/>
  <c r="BB211" i="13"/>
  <c r="BB212" i="13"/>
  <c r="BB213" i="13"/>
  <c r="BB214" i="13"/>
  <c r="BB215" i="13"/>
  <c r="BB216" i="13"/>
  <c r="BB217" i="13"/>
  <c r="BB218" i="13"/>
  <c r="BB219" i="13"/>
  <c r="BB220" i="13"/>
  <c r="BB221" i="13"/>
  <c r="BB222" i="13"/>
  <c r="BB223" i="13"/>
  <c r="BB224" i="13"/>
  <c r="BB225" i="13"/>
  <c r="BB226" i="13"/>
  <c r="BB227" i="13"/>
  <c r="BB228" i="13"/>
  <c r="BB229" i="13"/>
  <c r="BB230" i="13"/>
  <c r="BB231" i="13"/>
  <c r="BB232" i="13"/>
  <c r="BB233" i="13"/>
  <c r="BB234" i="13"/>
  <c r="BB235" i="13"/>
  <c r="BB236" i="13"/>
  <c r="BB237" i="13"/>
  <c r="BB238" i="13"/>
  <c r="BB239" i="13"/>
  <c r="BB240" i="13"/>
  <c r="BB241" i="13"/>
  <c r="BB242" i="13"/>
  <c r="BB243" i="13"/>
  <c r="BB244" i="13"/>
  <c r="BB245" i="13"/>
  <c r="BB246" i="13"/>
  <c r="BB247" i="13"/>
  <c r="BB248" i="13"/>
  <c r="BB249" i="13"/>
  <c r="BB250" i="13"/>
  <c r="BB251" i="13"/>
  <c r="BB252" i="13"/>
  <c r="BB253" i="13"/>
  <c r="BB254" i="13"/>
  <c r="BB255" i="13"/>
  <c r="BB256" i="13"/>
  <c r="BB257" i="13"/>
  <c r="BB258" i="13"/>
  <c r="BB259" i="13"/>
  <c r="BB260" i="13"/>
  <c r="BB261" i="13"/>
  <c r="BB262" i="13"/>
  <c r="BB263" i="13"/>
  <c r="BB264" i="13"/>
  <c r="BB265" i="13"/>
  <c r="BB266" i="13"/>
  <c r="BB267" i="13"/>
  <c r="BB268" i="13"/>
  <c r="BB269" i="13"/>
  <c r="BB270" i="13"/>
  <c r="BB271" i="13"/>
  <c r="BB272" i="13"/>
  <c r="BB273" i="13"/>
  <c r="BB274" i="13"/>
  <c r="BB275" i="13"/>
  <c r="BB276" i="13"/>
  <c r="BB277" i="13"/>
  <c r="BB278" i="13"/>
  <c r="BB279" i="13"/>
  <c r="BB280" i="13"/>
  <c r="BB281" i="13"/>
  <c r="BB282" i="13"/>
  <c r="BB283" i="13"/>
  <c r="BB284" i="13"/>
  <c r="BB285" i="13"/>
  <c r="BB286" i="13"/>
  <c r="BB287" i="13"/>
  <c r="BB288" i="13"/>
  <c r="BB289" i="13"/>
  <c r="BB290" i="13"/>
  <c r="BB291" i="13"/>
  <c r="BB292" i="13"/>
  <c r="BB293" i="13"/>
  <c r="BB294" i="13"/>
  <c r="BB295" i="13"/>
  <c r="BB296" i="13"/>
  <c r="BB297" i="13"/>
  <c r="BB298" i="13"/>
  <c r="BB299" i="13"/>
  <c r="BB300" i="13"/>
  <c r="BB301" i="13"/>
  <c r="BB302" i="13"/>
  <c r="BB303" i="13"/>
  <c r="BB304" i="13"/>
  <c r="BB305" i="13"/>
  <c r="BB306" i="13"/>
  <c r="BB307" i="13"/>
  <c r="BB308" i="13"/>
  <c r="BB309" i="13"/>
  <c r="BB310" i="13"/>
  <c r="BB311" i="13"/>
  <c r="BB312" i="13"/>
  <c r="BB313" i="13"/>
  <c r="BB314" i="13"/>
  <c r="BB315" i="13"/>
  <c r="BB316" i="13"/>
  <c r="BB317" i="13"/>
  <c r="BB318" i="13"/>
  <c r="BB319" i="13"/>
  <c r="BB320" i="13"/>
  <c r="BB321" i="13"/>
  <c r="BB322" i="13"/>
  <c r="BB323" i="13"/>
  <c r="BB324" i="13"/>
  <c r="BB325" i="13"/>
  <c r="BB326" i="13"/>
  <c r="BB327" i="13"/>
  <c r="BB328" i="13"/>
  <c r="BB329" i="13"/>
  <c r="BB330" i="13"/>
  <c r="BB331" i="13"/>
  <c r="BB332" i="13"/>
  <c r="BB333" i="13"/>
  <c r="BB334" i="13"/>
  <c r="BB335" i="13"/>
  <c r="BB336" i="13"/>
  <c r="BB337" i="13"/>
  <c r="BB338" i="13"/>
  <c r="BB339" i="13"/>
  <c r="BB3" i="13"/>
  <c r="BA4" i="13"/>
  <c r="BA5" i="13"/>
  <c r="BA6" i="13"/>
  <c r="BA7" i="13"/>
  <c r="BA8" i="13"/>
  <c r="BA9" i="13"/>
  <c r="BA10" i="13"/>
  <c r="BA11" i="13"/>
  <c r="BA12" i="13"/>
  <c r="BA13" i="13"/>
  <c r="BA14" i="13"/>
  <c r="BA15" i="13"/>
  <c r="BA16" i="13"/>
  <c r="BA17" i="13"/>
  <c r="BA18" i="13"/>
  <c r="BA19" i="13"/>
  <c r="BA20" i="13"/>
  <c r="BA21" i="13"/>
  <c r="BA22" i="13"/>
  <c r="BA23" i="13"/>
  <c r="BA24" i="13"/>
  <c r="BA25" i="13"/>
  <c r="BA26" i="13"/>
  <c r="BA27" i="13"/>
  <c r="BA28" i="13"/>
  <c r="BA29" i="13"/>
  <c r="BA30" i="13"/>
  <c r="BA31" i="13"/>
  <c r="BA32" i="13"/>
  <c r="BA33" i="13"/>
  <c r="BA34" i="13"/>
  <c r="BA35" i="13"/>
  <c r="BA36" i="13"/>
  <c r="BA37" i="13"/>
  <c r="BA38" i="13"/>
  <c r="BA39" i="13"/>
  <c r="BA40" i="13"/>
  <c r="BA41" i="13"/>
  <c r="BA42" i="13"/>
  <c r="BA43" i="13"/>
  <c r="BA44" i="13"/>
  <c r="BA45" i="13"/>
  <c r="BA46" i="13"/>
  <c r="BA47" i="13"/>
  <c r="BA48" i="13"/>
  <c r="BA49" i="13"/>
  <c r="BA50" i="13"/>
  <c r="BA51" i="13"/>
  <c r="BA52" i="13"/>
  <c r="BA53" i="13"/>
  <c r="BA54" i="13"/>
  <c r="BA55" i="13"/>
  <c r="BA56" i="13"/>
  <c r="BA57" i="13"/>
  <c r="BA58" i="13"/>
  <c r="BA59" i="13"/>
  <c r="BA60" i="13"/>
  <c r="BA61" i="13"/>
  <c r="BA62" i="13"/>
  <c r="BA63" i="13"/>
  <c r="BA64" i="13"/>
  <c r="BA65" i="13"/>
  <c r="BA66" i="13"/>
  <c r="BA67" i="13"/>
  <c r="BA68" i="13"/>
  <c r="BA69" i="13"/>
  <c r="BA70" i="13"/>
  <c r="BA71" i="13"/>
  <c r="BA72" i="13"/>
  <c r="BA73" i="13"/>
  <c r="BA74" i="13"/>
  <c r="BA75" i="13"/>
  <c r="BA76" i="13"/>
  <c r="BA77" i="13"/>
  <c r="BA78" i="13"/>
  <c r="BA79" i="13"/>
  <c r="BA80" i="13"/>
  <c r="BA81" i="13"/>
  <c r="BA82" i="13"/>
  <c r="BA83" i="13"/>
  <c r="BA84" i="13"/>
  <c r="BA85" i="13"/>
  <c r="BA86" i="13"/>
  <c r="BA87" i="13"/>
  <c r="BA88" i="13"/>
  <c r="BA89" i="13"/>
  <c r="BA90" i="13"/>
  <c r="BA91" i="13"/>
  <c r="BA92" i="13"/>
  <c r="BA93" i="13"/>
  <c r="BA94" i="13"/>
  <c r="BA95" i="13"/>
  <c r="BA96" i="13"/>
  <c r="BA97" i="13"/>
  <c r="BA98" i="13"/>
  <c r="BA99" i="13"/>
  <c r="BA100" i="13"/>
  <c r="BA101" i="13"/>
  <c r="BA102" i="13"/>
  <c r="BA103" i="13"/>
  <c r="BA104" i="13"/>
  <c r="BA105" i="13"/>
  <c r="BA106" i="13"/>
  <c r="BA107" i="13"/>
  <c r="BA108" i="13"/>
  <c r="BA109" i="13"/>
  <c r="BA110" i="13"/>
  <c r="BA111" i="13"/>
  <c r="BA112" i="13"/>
  <c r="BA113" i="13"/>
  <c r="BA114" i="13"/>
  <c r="BA115" i="13"/>
  <c r="BA116" i="13"/>
  <c r="BA117" i="13"/>
  <c r="BA118" i="13"/>
  <c r="BA119" i="13"/>
  <c r="BA120" i="13"/>
  <c r="BA121" i="13"/>
  <c r="BA122" i="13"/>
  <c r="BA123" i="13"/>
  <c r="BA124" i="13"/>
  <c r="BA125" i="13"/>
  <c r="BA126" i="13"/>
  <c r="BA127" i="13"/>
  <c r="BA128" i="13"/>
  <c r="BA129" i="13"/>
  <c r="BA130" i="13"/>
  <c r="BA131" i="13"/>
  <c r="BA132" i="13"/>
  <c r="BA133" i="13"/>
  <c r="BA134" i="13"/>
  <c r="BA135" i="13"/>
  <c r="BA136" i="13"/>
  <c r="BA137" i="13"/>
  <c r="BA138" i="13"/>
  <c r="BA139" i="13"/>
  <c r="BA140" i="13"/>
  <c r="BA141" i="13"/>
  <c r="BA142" i="13"/>
  <c r="BA143" i="13"/>
  <c r="BA144" i="13"/>
  <c r="BA145" i="13"/>
  <c r="BA146" i="13"/>
  <c r="BA147" i="13"/>
  <c r="BA148" i="13"/>
  <c r="BA149" i="13"/>
  <c r="BA150" i="13"/>
  <c r="BA151" i="13"/>
  <c r="BA152" i="13"/>
  <c r="BA153" i="13"/>
  <c r="BA154" i="13"/>
  <c r="BA155" i="13"/>
  <c r="BA156" i="13"/>
  <c r="BA157" i="13"/>
  <c r="BA158" i="13"/>
  <c r="BA159" i="13"/>
  <c r="BA160" i="13"/>
  <c r="BA161" i="13"/>
  <c r="BA162" i="13"/>
  <c r="BA163" i="13"/>
  <c r="BA164" i="13"/>
  <c r="BA165" i="13"/>
  <c r="BA166" i="13"/>
  <c r="BA167" i="13"/>
  <c r="BA168" i="13"/>
  <c r="BA169" i="13"/>
  <c r="BA170" i="13"/>
  <c r="BA171" i="13"/>
  <c r="BA172" i="13"/>
  <c r="BA173" i="13"/>
  <c r="BA174" i="13"/>
  <c r="BA175" i="13"/>
  <c r="BA176" i="13"/>
  <c r="BA177" i="13"/>
  <c r="BA178" i="13"/>
  <c r="BA179" i="13"/>
  <c r="BA180" i="13"/>
  <c r="BA181" i="13"/>
  <c r="BA182" i="13"/>
  <c r="BA183" i="13"/>
  <c r="BA184" i="13"/>
  <c r="BA185" i="13"/>
  <c r="BA186" i="13"/>
  <c r="BA187" i="13"/>
  <c r="BA188" i="13"/>
  <c r="BA189" i="13"/>
  <c r="BA190" i="13"/>
  <c r="BA191" i="13"/>
  <c r="BA192" i="13"/>
  <c r="BA193" i="13"/>
  <c r="BA194" i="13"/>
  <c r="BA195" i="13"/>
  <c r="BA196" i="13"/>
  <c r="BA197" i="13"/>
  <c r="BA198" i="13"/>
  <c r="BA199" i="13"/>
  <c r="BA200" i="13"/>
  <c r="BA201" i="13"/>
  <c r="BA202" i="13"/>
  <c r="BA203" i="13"/>
  <c r="BA204" i="13"/>
  <c r="BA205" i="13"/>
  <c r="BA206" i="13"/>
  <c r="BA207" i="13"/>
  <c r="BA208" i="13"/>
  <c r="BA209" i="13"/>
  <c r="BA210" i="13"/>
  <c r="BA211" i="13"/>
  <c r="BA212" i="13"/>
  <c r="BA213" i="13"/>
  <c r="BA214" i="13"/>
  <c r="BA215" i="13"/>
  <c r="BA216" i="13"/>
  <c r="BA217" i="13"/>
  <c r="BA218" i="13"/>
  <c r="BA219" i="13"/>
  <c r="BA220" i="13"/>
  <c r="BA221" i="13"/>
  <c r="BA222" i="13"/>
  <c r="BA223" i="13"/>
  <c r="BA224" i="13"/>
  <c r="BA225" i="13"/>
  <c r="BA226" i="13"/>
  <c r="BA227" i="13"/>
  <c r="BA228" i="13"/>
  <c r="BA229" i="13"/>
  <c r="BA230" i="13"/>
  <c r="BA231" i="13"/>
  <c r="BA232" i="13"/>
  <c r="BA233" i="13"/>
  <c r="BA234" i="13"/>
  <c r="BA235" i="13"/>
  <c r="BA236" i="13"/>
  <c r="BA237" i="13"/>
  <c r="BA238" i="13"/>
  <c r="BA239" i="13"/>
  <c r="BA240" i="13"/>
  <c r="BA241" i="13"/>
  <c r="BA242" i="13"/>
  <c r="BA243" i="13"/>
  <c r="BA244" i="13"/>
  <c r="BA245" i="13"/>
  <c r="BA246" i="13"/>
  <c r="BA247" i="13"/>
  <c r="BA248" i="13"/>
  <c r="BA249" i="13"/>
  <c r="BA250" i="13"/>
  <c r="BA251" i="13"/>
  <c r="BA252" i="13"/>
  <c r="BA253" i="13"/>
  <c r="BA254" i="13"/>
  <c r="BA255" i="13"/>
  <c r="BA256" i="13"/>
  <c r="BA257" i="13"/>
  <c r="BA258" i="13"/>
  <c r="BA259" i="13"/>
  <c r="BA260" i="13"/>
  <c r="BA261" i="13"/>
  <c r="BA262" i="13"/>
  <c r="BA263" i="13"/>
  <c r="BA264" i="13"/>
  <c r="BA265" i="13"/>
  <c r="BA266" i="13"/>
  <c r="BA267" i="13"/>
  <c r="BA268" i="13"/>
  <c r="BA269" i="13"/>
  <c r="BA270" i="13"/>
  <c r="BA271" i="13"/>
  <c r="BA272" i="13"/>
  <c r="BA273" i="13"/>
  <c r="BA274" i="13"/>
  <c r="BA275" i="13"/>
  <c r="BA276" i="13"/>
  <c r="BA277" i="13"/>
  <c r="BA278" i="13"/>
  <c r="BA279" i="13"/>
  <c r="BA280" i="13"/>
  <c r="BA281" i="13"/>
  <c r="BA282" i="13"/>
  <c r="BA283" i="13"/>
  <c r="BA284" i="13"/>
  <c r="BA285" i="13"/>
  <c r="BA286" i="13"/>
  <c r="BA287" i="13"/>
  <c r="BA288" i="13"/>
  <c r="BA289" i="13"/>
  <c r="BA290" i="13"/>
  <c r="BA291" i="13"/>
  <c r="BA292" i="13"/>
  <c r="BA293" i="13"/>
  <c r="BA294" i="13"/>
  <c r="BA295" i="13"/>
  <c r="BA296" i="13"/>
  <c r="BA297" i="13"/>
  <c r="BA298" i="13"/>
  <c r="BA299" i="13"/>
  <c r="BA300" i="13"/>
  <c r="BA301" i="13"/>
  <c r="BA302" i="13"/>
  <c r="BA303" i="13"/>
  <c r="BA304" i="13"/>
  <c r="BA305" i="13"/>
  <c r="BA306" i="13"/>
  <c r="BA307" i="13"/>
  <c r="BA308" i="13"/>
  <c r="BA309" i="13"/>
  <c r="BA310" i="13"/>
  <c r="BA311" i="13"/>
  <c r="BA312" i="13"/>
  <c r="BA313" i="13"/>
  <c r="BA314" i="13"/>
  <c r="BA315" i="13"/>
  <c r="BA316" i="13"/>
  <c r="BA317" i="13"/>
  <c r="BA318" i="13"/>
  <c r="BA319" i="13"/>
  <c r="BA320" i="13"/>
  <c r="BA321" i="13"/>
  <c r="BA322" i="13"/>
  <c r="BA323" i="13"/>
  <c r="BA324" i="13"/>
  <c r="BA325" i="13"/>
  <c r="BA326" i="13"/>
  <c r="BA327" i="13"/>
  <c r="BA328" i="13"/>
  <c r="BA329" i="13"/>
  <c r="BA330" i="13"/>
  <c r="BA331" i="13"/>
  <c r="BA332" i="13"/>
  <c r="BA333" i="13"/>
  <c r="BA334" i="13"/>
  <c r="BA335" i="13"/>
  <c r="BA336" i="13"/>
  <c r="BA337" i="13"/>
  <c r="BA338" i="13"/>
  <c r="BA339" i="13"/>
  <c r="BA3" i="13"/>
  <c r="AO4" i="13"/>
  <c r="AO5" i="13"/>
  <c r="AO6" i="13"/>
  <c r="AO7" i="13"/>
  <c r="AO8" i="13"/>
  <c r="AO9" i="13"/>
  <c r="AO10" i="13"/>
  <c r="AO11" i="13"/>
  <c r="AO12" i="13"/>
  <c r="AO13" i="13"/>
  <c r="AO14" i="13"/>
  <c r="AO15" i="13"/>
  <c r="AO16" i="13"/>
  <c r="AO17" i="13"/>
  <c r="AO18" i="13"/>
  <c r="AO19" i="13"/>
  <c r="AO20" i="13"/>
  <c r="AO21" i="13"/>
  <c r="AO22" i="13"/>
  <c r="AO23" i="13"/>
  <c r="AO24" i="13"/>
  <c r="AO25" i="13"/>
  <c r="AO26" i="13"/>
  <c r="AO27" i="13"/>
  <c r="AO28" i="13"/>
  <c r="AO29" i="13"/>
  <c r="AO30" i="13"/>
  <c r="AO31" i="13"/>
  <c r="AO32" i="13"/>
  <c r="AO33" i="13"/>
  <c r="AO34" i="13"/>
  <c r="AO35" i="13"/>
  <c r="AO36" i="13"/>
  <c r="AO37" i="13"/>
  <c r="AO38" i="13"/>
  <c r="AO39" i="13"/>
  <c r="AO40" i="13"/>
  <c r="AO41" i="13"/>
  <c r="AO42" i="13"/>
  <c r="AO43" i="13"/>
  <c r="AO44" i="13"/>
  <c r="AO45" i="13"/>
  <c r="AO46" i="13"/>
  <c r="AO47" i="13"/>
  <c r="AO48" i="13"/>
  <c r="AO49" i="13"/>
  <c r="AO50" i="13"/>
  <c r="AO51" i="13"/>
  <c r="AO52" i="13"/>
  <c r="AO53" i="13"/>
  <c r="AO54" i="13"/>
  <c r="AO55" i="13"/>
  <c r="AO56" i="13"/>
  <c r="AO57" i="13"/>
  <c r="AO58" i="13"/>
  <c r="AO59" i="13"/>
  <c r="AO60" i="13"/>
  <c r="AO61" i="13"/>
  <c r="AO62" i="13"/>
  <c r="AO63" i="13"/>
  <c r="AO64" i="13"/>
  <c r="AO65" i="13"/>
  <c r="AO66" i="13"/>
  <c r="AO67" i="13"/>
  <c r="AO68" i="13"/>
  <c r="AO69" i="13"/>
  <c r="AO70" i="13"/>
  <c r="AO71" i="13"/>
  <c r="AO72" i="13"/>
  <c r="AO73" i="13"/>
  <c r="AO74" i="13"/>
  <c r="AO75" i="13"/>
  <c r="AO76" i="13"/>
  <c r="AO77" i="13"/>
  <c r="AO78" i="13"/>
  <c r="AO79" i="13"/>
  <c r="AO80" i="13"/>
  <c r="AO81" i="13"/>
  <c r="AO82" i="13"/>
  <c r="AO83" i="13"/>
  <c r="AO84" i="13"/>
  <c r="AO85" i="13"/>
  <c r="AO86" i="13"/>
  <c r="AO87" i="13"/>
  <c r="AO88" i="13"/>
  <c r="AO89" i="13"/>
  <c r="AO90" i="13"/>
  <c r="AO91" i="13"/>
  <c r="AO92" i="13"/>
  <c r="AO93" i="13"/>
  <c r="AO94" i="13"/>
  <c r="AO95" i="13"/>
  <c r="AO96" i="13"/>
  <c r="AO97" i="13"/>
  <c r="AO98" i="13"/>
  <c r="AO99" i="13"/>
  <c r="AO100" i="13"/>
  <c r="AO101" i="13"/>
  <c r="AO102" i="13"/>
  <c r="AO103" i="13"/>
  <c r="AO104" i="13"/>
  <c r="AO105" i="13"/>
  <c r="AO106" i="13"/>
  <c r="AO107" i="13"/>
  <c r="AO108" i="13"/>
  <c r="AO109" i="13"/>
  <c r="AO110" i="13"/>
  <c r="AO111" i="13"/>
  <c r="AO112" i="13"/>
  <c r="AO113" i="13"/>
  <c r="AO114" i="13"/>
  <c r="AO115" i="13"/>
  <c r="AO116" i="13"/>
  <c r="AO117" i="13"/>
  <c r="AO118" i="13"/>
  <c r="AO119" i="13"/>
  <c r="AO120" i="13"/>
  <c r="AO121" i="13"/>
  <c r="AO122" i="13"/>
  <c r="AO123" i="13"/>
  <c r="AO124" i="13"/>
  <c r="AO125" i="13"/>
  <c r="AO126" i="13"/>
  <c r="AO127" i="13"/>
  <c r="AO128" i="13"/>
  <c r="AO129" i="13"/>
  <c r="AO130" i="13"/>
  <c r="AO131" i="13"/>
  <c r="AO132" i="13"/>
  <c r="AO133" i="13"/>
  <c r="AO134" i="13"/>
  <c r="AO135" i="13"/>
  <c r="AO136" i="13"/>
  <c r="AO137" i="13"/>
  <c r="AO138" i="13"/>
  <c r="AO139" i="13"/>
  <c r="AO140" i="13"/>
  <c r="AO141" i="13"/>
  <c r="AO142" i="13"/>
  <c r="AO143" i="13"/>
  <c r="AO144" i="13"/>
  <c r="AO145" i="13"/>
  <c r="AO146" i="13"/>
  <c r="AO147" i="13"/>
  <c r="AO148" i="13"/>
  <c r="AO149" i="13"/>
  <c r="AO150" i="13"/>
  <c r="AO151" i="13"/>
  <c r="AO152" i="13"/>
  <c r="AO153" i="13"/>
  <c r="AO154" i="13"/>
  <c r="AO155" i="13"/>
  <c r="AO156" i="13"/>
  <c r="AO157" i="13"/>
  <c r="AO158" i="13"/>
  <c r="AO159" i="13"/>
  <c r="AO160" i="13"/>
  <c r="AO161" i="13"/>
  <c r="AO162" i="13"/>
  <c r="AO163" i="13"/>
  <c r="AO164" i="13"/>
  <c r="AO165" i="13"/>
  <c r="AO166" i="13"/>
  <c r="AO167" i="13"/>
  <c r="AO168" i="13"/>
  <c r="AO169" i="13"/>
  <c r="AO170" i="13"/>
  <c r="AO171" i="13"/>
  <c r="AO172" i="13"/>
  <c r="AO173" i="13"/>
  <c r="AO174" i="13"/>
  <c r="AO175" i="13"/>
  <c r="AO176" i="13"/>
  <c r="AO177" i="13"/>
  <c r="AO178" i="13"/>
  <c r="AO179" i="13"/>
  <c r="AO180" i="13"/>
  <c r="AO181" i="13"/>
  <c r="AO182" i="13"/>
  <c r="AO183" i="13"/>
  <c r="AO184" i="13"/>
  <c r="AO185" i="13"/>
  <c r="AO186" i="13"/>
  <c r="AO187" i="13"/>
  <c r="AO188" i="13"/>
  <c r="AO189" i="13"/>
  <c r="AO190" i="13"/>
  <c r="AO191" i="13"/>
  <c r="AO192" i="13"/>
  <c r="AO193" i="13"/>
  <c r="AO194" i="13"/>
  <c r="AO195" i="13"/>
  <c r="AO196" i="13"/>
  <c r="AO197" i="13"/>
  <c r="AO198" i="13"/>
  <c r="AO199" i="13"/>
  <c r="AO200" i="13"/>
  <c r="AO201" i="13"/>
  <c r="AO202" i="13"/>
  <c r="AO203" i="13"/>
  <c r="AO204" i="13"/>
  <c r="AO205" i="13"/>
  <c r="AO206" i="13"/>
  <c r="AO207" i="13"/>
  <c r="AO208" i="13"/>
  <c r="AO209" i="13"/>
  <c r="AO210" i="13"/>
  <c r="AO211" i="13"/>
  <c r="AO212" i="13"/>
  <c r="AO213" i="13"/>
  <c r="AO214" i="13"/>
  <c r="AO215" i="13"/>
  <c r="AO216" i="13"/>
  <c r="AO217" i="13"/>
  <c r="AO218" i="13"/>
  <c r="AO219" i="13"/>
  <c r="AO220" i="13"/>
  <c r="AO221" i="13"/>
  <c r="AO222" i="13"/>
  <c r="AO223" i="13"/>
  <c r="AO224" i="13"/>
  <c r="AO225" i="13"/>
  <c r="AO226" i="13"/>
  <c r="AO227" i="13"/>
  <c r="AO228" i="13"/>
  <c r="AO229" i="13"/>
  <c r="AO230" i="13"/>
  <c r="AO231" i="13"/>
  <c r="AO232" i="13"/>
  <c r="AO233" i="13"/>
  <c r="AO234" i="13"/>
  <c r="AO235" i="13"/>
  <c r="AO236" i="13"/>
  <c r="AO237" i="13"/>
  <c r="AO238" i="13"/>
  <c r="AO239" i="13"/>
  <c r="AO240" i="13"/>
  <c r="AO241" i="13"/>
  <c r="AO242" i="13"/>
  <c r="AO243" i="13"/>
  <c r="AO244" i="13"/>
  <c r="AO245" i="13"/>
  <c r="AO246" i="13"/>
  <c r="AO247" i="13"/>
  <c r="AO248" i="13"/>
  <c r="AO249" i="13"/>
  <c r="AO250" i="13"/>
  <c r="AO251" i="13"/>
  <c r="AO252" i="13"/>
  <c r="AO253" i="13"/>
  <c r="AO254" i="13"/>
  <c r="AO255" i="13"/>
  <c r="AO256" i="13"/>
  <c r="AO257" i="13"/>
  <c r="AO258" i="13"/>
  <c r="AO259" i="13"/>
  <c r="AO260" i="13"/>
  <c r="AO261" i="13"/>
  <c r="AO262" i="13"/>
  <c r="AO263" i="13"/>
  <c r="AO264" i="13"/>
  <c r="AO265" i="13"/>
  <c r="AO266" i="13"/>
  <c r="AO267" i="13"/>
  <c r="AO268" i="13"/>
  <c r="AO269" i="13"/>
  <c r="AO270" i="13"/>
  <c r="AO271" i="13"/>
  <c r="AO272" i="13"/>
  <c r="AO273" i="13"/>
  <c r="AO274" i="13"/>
  <c r="AO275" i="13"/>
  <c r="AO276" i="13"/>
  <c r="AO277" i="13"/>
  <c r="AO278" i="13"/>
  <c r="AO279" i="13"/>
  <c r="AO280" i="13"/>
  <c r="AO281" i="13"/>
  <c r="AO282" i="13"/>
  <c r="AO283" i="13"/>
  <c r="AO284" i="13"/>
  <c r="AO285" i="13"/>
  <c r="AO286" i="13"/>
  <c r="AO287" i="13"/>
  <c r="AO288" i="13"/>
  <c r="AO289" i="13"/>
  <c r="AO290" i="13"/>
  <c r="AO291" i="13"/>
  <c r="AO292" i="13"/>
  <c r="AO293" i="13"/>
  <c r="AO294" i="13"/>
  <c r="AO295" i="13"/>
  <c r="AO296" i="13"/>
  <c r="AO297" i="13"/>
  <c r="AO298" i="13"/>
  <c r="AO299" i="13"/>
  <c r="AO300" i="13"/>
  <c r="AO301" i="13"/>
  <c r="AO302" i="13"/>
  <c r="AO303" i="13"/>
  <c r="AO304" i="13"/>
  <c r="AO305" i="13"/>
  <c r="AO306" i="13"/>
  <c r="AO307" i="13"/>
  <c r="AO308" i="13"/>
  <c r="AO309" i="13"/>
  <c r="AO310" i="13"/>
  <c r="AO311" i="13"/>
  <c r="AO312" i="13"/>
  <c r="AO313" i="13"/>
  <c r="AO314" i="13"/>
  <c r="AO315" i="13"/>
  <c r="AO316" i="13"/>
  <c r="AO317" i="13"/>
  <c r="AO318" i="13"/>
  <c r="AO319" i="13"/>
  <c r="AO320" i="13"/>
  <c r="AO321" i="13"/>
  <c r="AO322" i="13"/>
  <c r="AO323" i="13"/>
  <c r="AO324" i="13"/>
  <c r="AO325" i="13"/>
  <c r="AO326" i="13"/>
  <c r="AO327" i="13"/>
  <c r="AO328" i="13"/>
  <c r="AO329" i="13"/>
  <c r="AO330" i="13"/>
  <c r="AO331" i="13"/>
  <c r="AO332" i="13"/>
  <c r="AO333" i="13"/>
  <c r="AO334" i="13"/>
  <c r="AO335" i="13"/>
  <c r="AO336" i="13"/>
  <c r="AO337" i="13"/>
  <c r="AO338" i="13"/>
  <c r="AO339" i="13"/>
  <c r="AO3" i="13"/>
  <c r="AN4" i="13"/>
  <c r="AN5" i="13"/>
  <c r="AN6" i="13"/>
  <c r="AN7" i="13"/>
  <c r="AN8" i="13"/>
  <c r="AN9" i="13"/>
  <c r="AN10" i="13"/>
  <c r="AN11" i="13"/>
  <c r="AN12" i="13"/>
  <c r="AN13" i="13"/>
  <c r="AN14" i="13"/>
  <c r="AN15" i="13"/>
  <c r="AN16" i="13"/>
  <c r="AN17" i="13"/>
  <c r="AN18" i="13"/>
  <c r="AN19" i="13"/>
  <c r="AN20" i="13"/>
  <c r="AN21" i="13"/>
  <c r="AN22" i="13"/>
  <c r="AN23" i="13"/>
  <c r="AN24" i="13"/>
  <c r="AN25" i="13"/>
  <c r="AN26" i="13"/>
  <c r="AN27" i="13"/>
  <c r="AN28" i="13"/>
  <c r="AN29" i="13"/>
  <c r="AN30" i="13"/>
  <c r="AN31" i="13"/>
  <c r="AN32" i="13"/>
  <c r="AN33" i="13"/>
  <c r="AN34" i="13"/>
  <c r="AN35" i="13"/>
  <c r="AN36" i="13"/>
  <c r="AN37" i="13"/>
  <c r="AN38" i="13"/>
  <c r="AN39" i="13"/>
  <c r="AN40" i="13"/>
  <c r="AN41" i="13"/>
  <c r="AN42" i="13"/>
  <c r="AN43" i="13"/>
  <c r="AN44" i="13"/>
  <c r="AN45" i="13"/>
  <c r="AN46" i="13"/>
  <c r="AN47" i="13"/>
  <c r="AN48" i="13"/>
  <c r="AN49" i="13"/>
  <c r="AN50" i="13"/>
  <c r="AN51" i="13"/>
  <c r="AN52" i="13"/>
  <c r="AN53" i="13"/>
  <c r="AN54" i="13"/>
  <c r="AN55" i="13"/>
  <c r="AN56" i="13"/>
  <c r="AN57" i="13"/>
  <c r="AN58" i="13"/>
  <c r="AN59" i="13"/>
  <c r="AN60" i="13"/>
  <c r="AN61" i="13"/>
  <c r="AN62" i="13"/>
  <c r="AN63" i="13"/>
  <c r="AN64" i="13"/>
  <c r="AN65" i="13"/>
  <c r="AN66" i="13"/>
  <c r="AN67" i="13"/>
  <c r="AN68" i="13"/>
  <c r="AN69" i="13"/>
  <c r="AN70" i="13"/>
  <c r="AN71" i="13"/>
  <c r="AN72" i="13"/>
  <c r="AN73" i="13"/>
  <c r="AN74" i="13"/>
  <c r="AN75" i="13"/>
  <c r="AN76" i="13"/>
  <c r="AN77" i="13"/>
  <c r="AN78" i="13"/>
  <c r="AN79" i="13"/>
  <c r="AN80" i="13"/>
  <c r="AN81" i="13"/>
  <c r="AN82" i="13"/>
  <c r="AN83" i="13"/>
  <c r="AN84" i="13"/>
  <c r="AN85" i="13"/>
  <c r="AN86" i="13"/>
  <c r="AN87" i="13"/>
  <c r="AN88" i="13"/>
  <c r="AN89" i="13"/>
  <c r="AN90" i="13"/>
  <c r="AN91" i="13"/>
  <c r="AN92" i="13"/>
  <c r="AN93" i="13"/>
  <c r="AN94" i="13"/>
  <c r="AN95" i="13"/>
  <c r="AN96" i="13"/>
  <c r="AN97" i="13"/>
  <c r="AN98" i="13"/>
  <c r="AN99" i="13"/>
  <c r="AN100" i="13"/>
  <c r="AN101" i="13"/>
  <c r="AN102" i="13"/>
  <c r="AN103" i="13"/>
  <c r="AN104" i="13"/>
  <c r="AN105" i="13"/>
  <c r="AN106" i="13"/>
  <c r="AN107" i="13"/>
  <c r="AN108" i="13"/>
  <c r="AN109" i="13"/>
  <c r="AN110" i="13"/>
  <c r="AN111" i="13"/>
  <c r="AN112" i="13"/>
  <c r="AN113" i="13"/>
  <c r="AN114" i="13"/>
  <c r="AN115" i="13"/>
  <c r="AN116" i="13"/>
  <c r="AN117" i="13"/>
  <c r="AN118" i="13"/>
  <c r="AN119" i="13"/>
  <c r="AN120" i="13"/>
  <c r="AN121" i="13"/>
  <c r="AN122" i="13"/>
  <c r="AN123" i="13"/>
  <c r="AN124" i="13"/>
  <c r="AN125" i="13"/>
  <c r="AN126" i="13"/>
  <c r="AN127" i="13"/>
  <c r="AN128" i="13"/>
  <c r="AN129" i="13"/>
  <c r="AN130" i="13"/>
  <c r="AN131" i="13"/>
  <c r="AN132" i="13"/>
  <c r="AN133" i="13"/>
  <c r="AN134" i="13"/>
  <c r="AN135" i="13"/>
  <c r="AN136" i="13"/>
  <c r="AN137" i="13"/>
  <c r="AN138" i="13"/>
  <c r="AN139" i="13"/>
  <c r="AN140" i="13"/>
  <c r="AN141" i="13"/>
  <c r="AN142" i="13"/>
  <c r="AN143" i="13"/>
  <c r="AN144" i="13"/>
  <c r="AN145" i="13"/>
  <c r="AN146" i="13"/>
  <c r="AN147" i="13"/>
  <c r="AN148" i="13"/>
  <c r="AN149" i="13"/>
  <c r="AN150" i="13"/>
  <c r="AN151" i="13"/>
  <c r="AN152" i="13"/>
  <c r="AN153" i="13"/>
  <c r="AN154" i="13"/>
  <c r="AN155" i="13"/>
  <c r="AN156" i="13"/>
  <c r="AN157" i="13"/>
  <c r="AN158" i="13"/>
  <c r="AN159" i="13"/>
  <c r="AN160" i="13"/>
  <c r="AN161" i="13"/>
  <c r="AN162" i="13"/>
  <c r="AN163" i="13"/>
  <c r="AN164" i="13"/>
  <c r="AN165" i="13"/>
  <c r="AN166" i="13"/>
  <c r="AN167" i="13"/>
  <c r="AN168" i="13"/>
  <c r="AN169" i="13"/>
  <c r="AN170" i="13"/>
  <c r="AN171" i="13"/>
  <c r="AN172" i="13"/>
  <c r="AN173" i="13"/>
  <c r="AN174" i="13"/>
  <c r="AN175" i="13"/>
  <c r="AN176" i="13"/>
  <c r="AN177" i="13"/>
  <c r="AN178" i="13"/>
  <c r="AN179" i="13"/>
  <c r="AN180" i="13"/>
  <c r="AN181" i="13"/>
  <c r="AN182" i="13"/>
  <c r="AN183" i="13"/>
  <c r="AN184" i="13"/>
  <c r="AN185" i="13"/>
  <c r="AN186" i="13"/>
  <c r="AN187" i="13"/>
  <c r="AN188" i="13"/>
  <c r="AN189" i="13"/>
  <c r="AN190" i="13"/>
  <c r="AN191" i="13"/>
  <c r="AN192" i="13"/>
  <c r="AN193" i="13"/>
  <c r="AN194" i="13"/>
  <c r="AN195" i="13"/>
  <c r="AN196" i="13"/>
  <c r="AN197" i="13"/>
  <c r="AN198" i="13"/>
  <c r="AN199" i="13"/>
  <c r="AN200" i="13"/>
  <c r="AN201" i="13"/>
  <c r="AN202" i="13"/>
  <c r="AN203" i="13"/>
  <c r="AN204" i="13"/>
  <c r="AN205" i="13"/>
  <c r="AN206" i="13"/>
  <c r="AN207" i="13"/>
  <c r="AN208" i="13"/>
  <c r="AN209" i="13"/>
  <c r="AN210" i="13"/>
  <c r="AN211" i="13"/>
  <c r="AN212" i="13"/>
  <c r="AN213" i="13"/>
  <c r="AN214" i="13"/>
  <c r="AN215" i="13"/>
  <c r="AN216" i="13"/>
  <c r="AN217" i="13"/>
  <c r="AN218" i="13"/>
  <c r="AN219" i="13"/>
  <c r="AN220" i="13"/>
  <c r="AN221" i="13"/>
  <c r="AN222" i="13"/>
  <c r="AN223" i="13"/>
  <c r="AN224" i="13"/>
  <c r="AN225" i="13"/>
  <c r="AN226" i="13"/>
  <c r="AN227" i="13"/>
  <c r="AN228" i="13"/>
  <c r="AN229" i="13"/>
  <c r="AN230" i="13"/>
  <c r="AN231" i="13"/>
  <c r="AN232" i="13"/>
  <c r="AN233" i="13"/>
  <c r="AN234" i="13"/>
  <c r="AN235" i="13"/>
  <c r="AN236" i="13"/>
  <c r="AN237" i="13"/>
  <c r="AN238" i="13"/>
  <c r="AN239" i="13"/>
  <c r="AN240" i="13"/>
  <c r="AN241" i="13"/>
  <c r="AN242" i="13"/>
  <c r="AN243" i="13"/>
  <c r="AN244" i="13"/>
  <c r="AN245" i="13"/>
  <c r="AN246" i="13"/>
  <c r="AN247" i="13"/>
  <c r="AN248" i="13"/>
  <c r="AN249" i="13"/>
  <c r="AN250" i="13"/>
  <c r="AN251" i="13"/>
  <c r="AN252" i="13"/>
  <c r="AN253" i="13"/>
  <c r="AN254" i="13"/>
  <c r="AN255" i="13"/>
  <c r="AN256" i="13"/>
  <c r="AN257" i="13"/>
  <c r="AN258" i="13"/>
  <c r="AN259" i="13"/>
  <c r="AN260" i="13"/>
  <c r="AN261" i="13"/>
  <c r="AN262" i="13"/>
  <c r="AN263" i="13"/>
  <c r="AN264" i="13"/>
  <c r="AN265" i="13"/>
  <c r="AN266" i="13"/>
  <c r="AN267" i="13"/>
  <c r="AN268" i="13"/>
  <c r="AN269" i="13"/>
  <c r="AN270" i="13"/>
  <c r="AN271" i="13"/>
  <c r="AN272" i="13"/>
  <c r="AN273" i="13"/>
  <c r="AN274" i="13"/>
  <c r="AN275" i="13"/>
  <c r="AN276" i="13"/>
  <c r="AN277" i="13"/>
  <c r="AN278" i="13"/>
  <c r="AN279" i="13"/>
  <c r="AN280" i="13"/>
  <c r="AN281" i="13"/>
  <c r="AN282" i="13"/>
  <c r="AN283" i="13"/>
  <c r="AN284" i="13"/>
  <c r="AN285" i="13"/>
  <c r="AN286" i="13"/>
  <c r="AN287" i="13"/>
  <c r="AN288" i="13"/>
  <c r="AN289" i="13"/>
  <c r="AN290" i="13"/>
  <c r="AN291" i="13"/>
  <c r="AN292" i="13"/>
  <c r="AN293" i="13"/>
  <c r="AN294" i="13"/>
  <c r="AN295" i="13"/>
  <c r="AN296" i="13"/>
  <c r="AN297" i="13"/>
  <c r="AN298" i="13"/>
  <c r="AN299" i="13"/>
  <c r="AN300" i="13"/>
  <c r="AN301" i="13"/>
  <c r="AN302" i="13"/>
  <c r="AN303" i="13"/>
  <c r="AN304" i="13"/>
  <c r="AN305" i="13"/>
  <c r="AN306" i="13"/>
  <c r="AN307" i="13"/>
  <c r="AN308" i="13"/>
  <c r="AN309" i="13"/>
  <c r="AN310" i="13"/>
  <c r="AN311" i="13"/>
  <c r="AN312" i="13"/>
  <c r="AN313" i="13"/>
  <c r="AN314" i="13"/>
  <c r="AN315" i="13"/>
  <c r="AN316" i="13"/>
  <c r="AN317" i="13"/>
  <c r="AN318" i="13"/>
  <c r="AN319" i="13"/>
  <c r="AN320" i="13"/>
  <c r="AN321" i="13"/>
  <c r="AN322" i="13"/>
  <c r="AN323" i="13"/>
  <c r="AN324" i="13"/>
  <c r="AN325" i="13"/>
  <c r="AN326" i="13"/>
  <c r="AN327" i="13"/>
  <c r="AN328" i="13"/>
  <c r="AN329" i="13"/>
  <c r="AN330" i="13"/>
  <c r="AN331" i="13"/>
  <c r="AN332" i="13"/>
  <c r="AN333" i="13"/>
  <c r="AN334" i="13"/>
  <c r="AN335" i="13"/>
  <c r="AN336" i="13"/>
  <c r="AN337" i="13"/>
  <c r="AN338" i="13"/>
  <c r="AN339" i="13"/>
  <c r="AN3" i="13"/>
  <c r="AZ4" i="13"/>
  <c r="AZ5" i="13"/>
  <c r="AZ6" i="13"/>
  <c r="AZ7" i="13"/>
  <c r="AZ8" i="13"/>
  <c r="AZ9" i="13"/>
  <c r="AZ10" i="13"/>
  <c r="AZ11" i="13"/>
  <c r="AZ12" i="13"/>
  <c r="AZ13" i="13"/>
  <c r="AZ14" i="13"/>
  <c r="AZ15" i="13"/>
  <c r="AZ16" i="13"/>
  <c r="AZ17" i="13"/>
  <c r="AZ18" i="13"/>
  <c r="AZ19" i="13"/>
  <c r="AZ20" i="13"/>
  <c r="AZ21" i="13"/>
  <c r="AZ22" i="13"/>
  <c r="AZ23" i="13"/>
  <c r="AZ24" i="13"/>
  <c r="AZ25" i="13"/>
  <c r="AZ26" i="13"/>
  <c r="AZ27" i="13"/>
  <c r="AZ28" i="13"/>
  <c r="AZ29" i="13"/>
  <c r="AZ30" i="13"/>
  <c r="AZ31" i="13"/>
  <c r="AZ32" i="13"/>
  <c r="AZ33" i="13"/>
  <c r="AZ34" i="13"/>
  <c r="AZ35" i="13"/>
  <c r="AZ36" i="13"/>
  <c r="AZ37" i="13"/>
  <c r="AZ38" i="13"/>
  <c r="AZ39" i="13"/>
  <c r="AZ40" i="13"/>
  <c r="AZ41" i="13"/>
  <c r="AZ42" i="13"/>
  <c r="AZ43" i="13"/>
  <c r="AZ44" i="13"/>
  <c r="AZ45" i="13"/>
  <c r="AZ46" i="13"/>
  <c r="AZ47" i="13"/>
  <c r="AZ48" i="13"/>
  <c r="AZ49" i="13"/>
  <c r="AZ50" i="13"/>
  <c r="AZ51" i="13"/>
  <c r="AZ52" i="13"/>
  <c r="AZ53" i="13"/>
  <c r="AZ54" i="13"/>
  <c r="AZ55" i="13"/>
  <c r="AZ56" i="13"/>
  <c r="AZ57" i="13"/>
  <c r="AZ58" i="13"/>
  <c r="AZ59" i="13"/>
  <c r="AZ60" i="13"/>
  <c r="AZ61" i="13"/>
  <c r="AZ62" i="13"/>
  <c r="AZ63" i="13"/>
  <c r="AZ64" i="13"/>
  <c r="AZ65" i="13"/>
  <c r="AZ66" i="13"/>
  <c r="AZ67" i="13"/>
  <c r="AZ68" i="13"/>
  <c r="AZ69" i="13"/>
  <c r="AZ70" i="13"/>
  <c r="AZ71" i="13"/>
  <c r="AZ72" i="13"/>
  <c r="AZ73" i="13"/>
  <c r="AZ74" i="13"/>
  <c r="AZ75" i="13"/>
  <c r="AZ76" i="13"/>
  <c r="AZ77" i="13"/>
  <c r="AZ78" i="13"/>
  <c r="AZ79" i="13"/>
  <c r="AZ80" i="13"/>
  <c r="AZ81" i="13"/>
  <c r="AZ82" i="13"/>
  <c r="AZ83" i="13"/>
  <c r="AZ84" i="13"/>
  <c r="AZ85" i="13"/>
  <c r="AZ86" i="13"/>
  <c r="AZ87" i="13"/>
  <c r="AZ88" i="13"/>
  <c r="AZ89" i="13"/>
  <c r="AZ90" i="13"/>
  <c r="AZ91" i="13"/>
  <c r="AZ92" i="13"/>
  <c r="AZ93" i="13"/>
  <c r="AZ94" i="13"/>
  <c r="AZ95" i="13"/>
  <c r="AZ96" i="13"/>
  <c r="AZ97" i="13"/>
  <c r="AZ98" i="13"/>
  <c r="AZ99" i="13"/>
  <c r="AZ100" i="13"/>
  <c r="AZ101" i="13"/>
  <c r="AZ102" i="13"/>
  <c r="AZ103" i="13"/>
  <c r="AZ104" i="13"/>
  <c r="AZ105" i="13"/>
  <c r="AZ106" i="13"/>
  <c r="AZ107" i="13"/>
  <c r="AZ108" i="13"/>
  <c r="AZ109" i="13"/>
  <c r="AZ110" i="13"/>
  <c r="AZ111" i="13"/>
  <c r="AZ112" i="13"/>
  <c r="AZ113" i="13"/>
  <c r="AZ114" i="13"/>
  <c r="AZ115" i="13"/>
  <c r="AZ116" i="13"/>
  <c r="AZ117" i="13"/>
  <c r="AZ118" i="13"/>
  <c r="AZ119" i="13"/>
  <c r="AZ120" i="13"/>
  <c r="AZ121" i="13"/>
  <c r="AZ122" i="13"/>
  <c r="AZ123" i="13"/>
  <c r="AZ124" i="13"/>
  <c r="AZ125" i="13"/>
  <c r="AZ126" i="13"/>
  <c r="AZ127" i="13"/>
  <c r="AZ128" i="13"/>
  <c r="AZ129" i="13"/>
  <c r="AZ130" i="13"/>
  <c r="AZ131" i="13"/>
  <c r="AZ132" i="13"/>
  <c r="AZ133" i="13"/>
  <c r="AZ134" i="13"/>
  <c r="AZ135" i="13"/>
  <c r="AZ136" i="13"/>
  <c r="AZ137" i="13"/>
  <c r="AZ138" i="13"/>
  <c r="AZ139" i="13"/>
  <c r="AZ140" i="13"/>
  <c r="AZ141" i="13"/>
  <c r="AZ142" i="13"/>
  <c r="AZ143" i="13"/>
  <c r="AZ144" i="13"/>
  <c r="AZ145" i="13"/>
  <c r="AZ146" i="13"/>
  <c r="AZ147" i="13"/>
  <c r="AZ148" i="13"/>
  <c r="AZ149" i="13"/>
  <c r="AZ150" i="13"/>
  <c r="AZ151" i="13"/>
  <c r="AZ152" i="13"/>
  <c r="AZ153" i="13"/>
  <c r="AZ154" i="13"/>
  <c r="AZ155" i="13"/>
  <c r="AZ156" i="13"/>
  <c r="AZ157" i="13"/>
  <c r="AZ158" i="13"/>
  <c r="AZ159" i="13"/>
  <c r="AZ160" i="13"/>
  <c r="AZ161" i="13"/>
  <c r="AZ162" i="13"/>
  <c r="AZ163" i="13"/>
  <c r="AZ164" i="13"/>
  <c r="AZ165" i="13"/>
  <c r="AZ166" i="13"/>
  <c r="AZ167" i="13"/>
  <c r="AZ168" i="13"/>
  <c r="AZ169" i="13"/>
  <c r="AZ170" i="13"/>
  <c r="AZ171" i="13"/>
  <c r="AZ172" i="13"/>
  <c r="AZ173" i="13"/>
  <c r="AZ174" i="13"/>
  <c r="AZ175" i="13"/>
  <c r="AZ176" i="13"/>
  <c r="AZ177" i="13"/>
  <c r="AZ178" i="13"/>
  <c r="AZ179" i="13"/>
  <c r="AZ180" i="13"/>
  <c r="AZ181" i="13"/>
  <c r="AZ182" i="13"/>
  <c r="AZ183" i="13"/>
  <c r="AZ184" i="13"/>
  <c r="AZ185" i="13"/>
  <c r="AZ186" i="13"/>
  <c r="AZ187" i="13"/>
  <c r="AZ188" i="13"/>
  <c r="AZ189" i="13"/>
  <c r="AZ190" i="13"/>
  <c r="AZ191" i="13"/>
  <c r="AZ192" i="13"/>
  <c r="AZ193" i="13"/>
  <c r="AZ194" i="13"/>
  <c r="AZ195" i="13"/>
  <c r="AZ196" i="13"/>
  <c r="AZ197" i="13"/>
  <c r="AZ198" i="13"/>
  <c r="AZ199" i="13"/>
  <c r="AZ200" i="13"/>
  <c r="AZ201" i="13"/>
  <c r="AZ202" i="13"/>
  <c r="AZ203" i="13"/>
  <c r="AZ204" i="13"/>
  <c r="AZ205" i="13"/>
  <c r="AZ206" i="13"/>
  <c r="AZ207" i="13"/>
  <c r="AZ208" i="13"/>
  <c r="AZ209" i="13"/>
  <c r="AZ210" i="13"/>
  <c r="AZ211" i="13"/>
  <c r="AZ212" i="13"/>
  <c r="AZ213" i="13"/>
  <c r="AZ214" i="13"/>
  <c r="AZ215" i="13"/>
  <c r="AZ216" i="13"/>
  <c r="AZ217" i="13"/>
  <c r="AZ218" i="13"/>
  <c r="AZ219" i="13"/>
  <c r="AZ220" i="13"/>
  <c r="AZ221" i="13"/>
  <c r="AZ222" i="13"/>
  <c r="AZ223" i="13"/>
  <c r="AZ224" i="13"/>
  <c r="AZ225" i="13"/>
  <c r="AZ226" i="13"/>
  <c r="AZ227" i="13"/>
  <c r="AZ228" i="13"/>
  <c r="AZ229" i="13"/>
  <c r="AZ230" i="13"/>
  <c r="AZ231" i="13"/>
  <c r="AZ232" i="13"/>
  <c r="AZ233" i="13"/>
  <c r="AZ234" i="13"/>
  <c r="AZ235" i="13"/>
  <c r="AZ236" i="13"/>
  <c r="AZ237" i="13"/>
  <c r="AZ238" i="13"/>
  <c r="AZ239" i="13"/>
  <c r="AZ240" i="13"/>
  <c r="AZ241" i="13"/>
  <c r="AZ242" i="13"/>
  <c r="AZ243" i="13"/>
  <c r="AZ244" i="13"/>
  <c r="AZ245" i="13"/>
  <c r="AZ246" i="13"/>
  <c r="AZ247" i="13"/>
  <c r="AZ248" i="13"/>
  <c r="AZ249" i="13"/>
  <c r="AZ250" i="13"/>
  <c r="AZ251" i="13"/>
  <c r="AZ252" i="13"/>
  <c r="AZ253" i="13"/>
  <c r="AZ254" i="13"/>
  <c r="AZ255" i="13"/>
  <c r="AZ256" i="13"/>
  <c r="AZ257" i="13"/>
  <c r="AZ258" i="13"/>
  <c r="AZ259" i="13"/>
  <c r="AZ260" i="13"/>
  <c r="AZ261" i="13"/>
  <c r="AZ262" i="13"/>
  <c r="AZ263" i="13"/>
  <c r="AZ264" i="13"/>
  <c r="AZ265" i="13"/>
  <c r="AZ266" i="13"/>
  <c r="AZ267" i="13"/>
  <c r="AZ268" i="13"/>
  <c r="AZ269" i="13"/>
  <c r="AZ270" i="13"/>
  <c r="AZ271" i="13"/>
  <c r="AZ272" i="13"/>
  <c r="AZ273" i="13"/>
  <c r="AZ274" i="13"/>
  <c r="AZ275" i="13"/>
  <c r="AZ276" i="13"/>
  <c r="AZ277" i="13"/>
  <c r="AZ278" i="13"/>
  <c r="AZ279" i="13"/>
  <c r="AZ280" i="13"/>
  <c r="AZ281" i="13"/>
  <c r="AZ282" i="13"/>
  <c r="AZ283" i="13"/>
  <c r="AZ284" i="13"/>
  <c r="AZ285" i="13"/>
  <c r="AZ286" i="13"/>
  <c r="AZ287" i="13"/>
  <c r="AZ288" i="13"/>
  <c r="AZ289" i="13"/>
  <c r="AZ290" i="13"/>
  <c r="AZ291" i="13"/>
  <c r="AZ292" i="13"/>
  <c r="AZ293" i="13"/>
  <c r="AZ294" i="13"/>
  <c r="AZ295" i="13"/>
  <c r="AZ296" i="13"/>
  <c r="AZ297" i="13"/>
  <c r="AZ298" i="13"/>
  <c r="AZ299" i="13"/>
  <c r="AZ300" i="13"/>
  <c r="AZ301" i="13"/>
  <c r="AZ302" i="13"/>
  <c r="AZ303" i="13"/>
  <c r="AZ304" i="13"/>
  <c r="AZ305" i="13"/>
  <c r="AZ306" i="13"/>
  <c r="AZ307" i="13"/>
  <c r="AZ308" i="13"/>
  <c r="AZ309" i="13"/>
  <c r="AZ310" i="13"/>
  <c r="AZ311" i="13"/>
  <c r="AZ312" i="13"/>
  <c r="AZ313" i="13"/>
  <c r="AZ314" i="13"/>
  <c r="AZ315" i="13"/>
  <c r="AZ316" i="13"/>
  <c r="AZ317" i="13"/>
  <c r="AZ318" i="13"/>
  <c r="AZ319" i="13"/>
  <c r="AZ320" i="13"/>
  <c r="AZ321" i="13"/>
  <c r="AZ322" i="13"/>
  <c r="AZ323" i="13"/>
  <c r="AZ324" i="13"/>
  <c r="AZ325" i="13"/>
  <c r="AZ326" i="13"/>
  <c r="AZ327" i="13"/>
  <c r="AZ328" i="13"/>
  <c r="AZ329" i="13"/>
  <c r="AZ330" i="13"/>
  <c r="AZ331" i="13"/>
  <c r="AZ332" i="13"/>
  <c r="AZ333" i="13"/>
  <c r="AZ334" i="13"/>
  <c r="AZ335" i="13"/>
  <c r="AZ336" i="13"/>
  <c r="AZ337" i="13"/>
  <c r="AZ338" i="13"/>
  <c r="AZ339" i="13"/>
  <c r="AZ3" i="13"/>
  <c r="AY4" i="13"/>
  <c r="AY5" i="13"/>
  <c r="AY6" i="13"/>
  <c r="AY7" i="13"/>
  <c r="AY8" i="13"/>
  <c r="AY9" i="13"/>
  <c r="AY10" i="13"/>
  <c r="AY11" i="13"/>
  <c r="AY12" i="13"/>
  <c r="AY13" i="13"/>
  <c r="AY14" i="13"/>
  <c r="AY15" i="13"/>
  <c r="AY16" i="13"/>
  <c r="AY17" i="13"/>
  <c r="AY18" i="13"/>
  <c r="AY19" i="13"/>
  <c r="AY20" i="13"/>
  <c r="AY21" i="13"/>
  <c r="AY22" i="13"/>
  <c r="AY23" i="13"/>
  <c r="AY24" i="13"/>
  <c r="AY25" i="13"/>
  <c r="AY26" i="13"/>
  <c r="AY27" i="13"/>
  <c r="AY28" i="13"/>
  <c r="AY29" i="13"/>
  <c r="AY30" i="13"/>
  <c r="AY31" i="13"/>
  <c r="AY32" i="13"/>
  <c r="AY33" i="13"/>
  <c r="AY34" i="13"/>
  <c r="AY35" i="13"/>
  <c r="AY36" i="13"/>
  <c r="AY37" i="13"/>
  <c r="AY38" i="13"/>
  <c r="AY39" i="13"/>
  <c r="AY40" i="13"/>
  <c r="AY41" i="13"/>
  <c r="AY42" i="13"/>
  <c r="AY43" i="13"/>
  <c r="AY44" i="13"/>
  <c r="AY45" i="13"/>
  <c r="AY46" i="13"/>
  <c r="AY47" i="13"/>
  <c r="AY48" i="13"/>
  <c r="AY49" i="13"/>
  <c r="AY50" i="13"/>
  <c r="AY51" i="13"/>
  <c r="AY52" i="13"/>
  <c r="AY53" i="13"/>
  <c r="AY54" i="13"/>
  <c r="AY55" i="13"/>
  <c r="AY56" i="13"/>
  <c r="AY57" i="13"/>
  <c r="AY58" i="13"/>
  <c r="AY59" i="13"/>
  <c r="AY60" i="13"/>
  <c r="AY61" i="13"/>
  <c r="AY62" i="13"/>
  <c r="AY63" i="13"/>
  <c r="AY64" i="13"/>
  <c r="AY65" i="13"/>
  <c r="AY66" i="13"/>
  <c r="AY67" i="13"/>
  <c r="AY68" i="13"/>
  <c r="AY69" i="13"/>
  <c r="AY70" i="13"/>
  <c r="AY71" i="13"/>
  <c r="AY72" i="13"/>
  <c r="AY73" i="13"/>
  <c r="AY74" i="13"/>
  <c r="AY75" i="13"/>
  <c r="AY76" i="13"/>
  <c r="AY77" i="13"/>
  <c r="AY78" i="13"/>
  <c r="AY79" i="13"/>
  <c r="AY80" i="13"/>
  <c r="AY81" i="13"/>
  <c r="AY82" i="13"/>
  <c r="AY83" i="13"/>
  <c r="AY84" i="13"/>
  <c r="AY85" i="13"/>
  <c r="AY86" i="13"/>
  <c r="AY87" i="13"/>
  <c r="AY88" i="13"/>
  <c r="AY89" i="13"/>
  <c r="AY90" i="13"/>
  <c r="AY91" i="13"/>
  <c r="AY92" i="13"/>
  <c r="AY93" i="13"/>
  <c r="AY94" i="13"/>
  <c r="AY95" i="13"/>
  <c r="AY96" i="13"/>
  <c r="AY97" i="13"/>
  <c r="AY98" i="13"/>
  <c r="AY99" i="13"/>
  <c r="AY100" i="13"/>
  <c r="AY101" i="13"/>
  <c r="AY102" i="13"/>
  <c r="AY103" i="13"/>
  <c r="AY104" i="13"/>
  <c r="AY105" i="13"/>
  <c r="AY106" i="13"/>
  <c r="AY107" i="13"/>
  <c r="AY108" i="13"/>
  <c r="AY109" i="13"/>
  <c r="AY110" i="13"/>
  <c r="AY111" i="13"/>
  <c r="AY112" i="13"/>
  <c r="AY113" i="13"/>
  <c r="AY114" i="13"/>
  <c r="AY115" i="13"/>
  <c r="AY116" i="13"/>
  <c r="AY117" i="13"/>
  <c r="AY118" i="13"/>
  <c r="AY119" i="13"/>
  <c r="AY120" i="13"/>
  <c r="AY121" i="13"/>
  <c r="AY122" i="13"/>
  <c r="AY123" i="13"/>
  <c r="AY124" i="13"/>
  <c r="AY125" i="13"/>
  <c r="AY126" i="13"/>
  <c r="AY127" i="13"/>
  <c r="AY128" i="13"/>
  <c r="AY129" i="13"/>
  <c r="AY130" i="13"/>
  <c r="AY131" i="13"/>
  <c r="AY132" i="13"/>
  <c r="AY133" i="13"/>
  <c r="AY134" i="13"/>
  <c r="AY135" i="13"/>
  <c r="AY136" i="13"/>
  <c r="AY137" i="13"/>
  <c r="AY138" i="13"/>
  <c r="AY139" i="13"/>
  <c r="AY140" i="13"/>
  <c r="AY141" i="13"/>
  <c r="AY142" i="13"/>
  <c r="AY143" i="13"/>
  <c r="AY144" i="13"/>
  <c r="AY145" i="13"/>
  <c r="AY146" i="13"/>
  <c r="AY147" i="13"/>
  <c r="AY148" i="13"/>
  <c r="AY149" i="13"/>
  <c r="AY150" i="13"/>
  <c r="AY151" i="13"/>
  <c r="AY152" i="13"/>
  <c r="AY153" i="13"/>
  <c r="AY154" i="13"/>
  <c r="AY155" i="13"/>
  <c r="AY156" i="13"/>
  <c r="AY157" i="13"/>
  <c r="AY158" i="13"/>
  <c r="AY159" i="13"/>
  <c r="AY160" i="13"/>
  <c r="AY161" i="13"/>
  <c r="AY162" i="13"/>
  <c r="AY163" i="13"/>
  <c r="AY164" i="13"/>
  <c r="AY165" i="13"/>
  <c r="AY166" i="13"/>
  <c r="AY167" i="13"/>
  <c r="AY168" i="13"/>
  <c r="AY169" i="13"/>
  <c r="AY170" i="13"/>
  <c r="AY171" i="13"/>
  <c r="AY172" i="13"/>
  <c r="AY173" i="13"/>
  <c r="AY174" i="13"/>
  <c r="AY175" i="13"/>
  <c r="AY176" i="13"/>
  <c r="AY177" i="13"/>
  <c r="AY178" i="13"/>
  <c r="AY179" i="13"/>
  <c r="AY180" i="13"/>
  <c r="AY181" i="13"/>
  <c r="AY182" i="13"/>
  <c r="AY183" i="13"/>
  <c r="AY184" i="13"/>
  <c r="AY185" i="13"/>
  <c r="AY186" i="13"/>
  <c r="AY187" i="13"/>
  <c r="AY188" i="13"/>
  <c r="AY189" i="13"/>
  <c r="AY190" i="13"/>
  <c r="AY191" i="13"/>
  <c r="AY192" i="13"/>
  <c r="AY193" i="13"/>
  <c r="AY194" i="13"/>
  <c r="AY195" i="13"/>
  <c r="AY196" i="13"/>
  <c r="AY197" i="13"/>
  <c r="AY198" i="13"/>
  <c r="AY199" i="13"/>
  <c r="AY200" i="13"/>
  <c r="AY201" i="13"/>
  <c r="AY202" i="13"/>
  <c r="AY203" i="13"/>
  <c r="AY204" i="13"/>
  <c r="AY205" i="13"/>
  <c r="AY206" i="13"/>
  <c r="AY207" i="13"/>
  <c r="AY208" i="13"/>
  <c r="AY209" i="13"/>
  <c r="AY210" i="13"/>
  <c r="AY211" i="13"/>
  <c r="AY212" i="13"/>
  <c r="AY213" i="13"/>
  <c r="AY214" i="13"/>
  <c r="AY215" i="13"/>
  <c r="AY216" i="13"/>
  <c r="AY217" i="13"/>
  <c r="AY218" i="13"/>
  <c r="AY219" i="13"/>
  <c r="AY220" i="13"/>
  <c r="AY221" i="13"/>
  <c r="AY222" i="13"/>
  <c r="AY223" i="13"/>
  <c r="AY224" i="13"/>
  <c r="AY225" i="13"/>
  <c r="AY226" i="13"/>
  <c r="AY227" i="13"/>
  <c r="AY228" i="13"/>
  <c r="AY229" i="13"/>
  <c r="AY230" i="13"/>
  <c r="AY231" i="13"/>
  <c r="AY232" i="13"/>
  <c r="AY233" i="13"/>
  <c r="AY234" i="13"/>
  <c r="AY235" i="13"/>
  <c r="AY236" i="13"/>
  <c r="AY237" i="13"/>
  <c r="AY238" i="13"/>
  <c r="AY239" i="13"/>
  <c r="AY240" i="13"/>
  <c r="AY241" i="13"/>
  <c r="AY242" i="13"/>
  <c r="AY243" i="13"/>
  <c r="AY244" i="13"/>
  <c r="AY245" i="13"/>
  <c r="AY246" i="13"/>
  <c r="AY247" i="13"/>
  <c r="AY248" i="13"/>
  <c r="AY249" i="13"/>
  <c r="AY250" i="13"/>
  <c r="AY251" i="13"/>
  <c r="AY252" i="13"/>
  <c r="AY253" i="13"/>
  <c r="AY254" i="13"/>
  <c r="AY255" i="13"/>
  <c r="AY256" i="13"/>
  <c r="AY257" i="13"/>
  <c r="AY258" i="13"/>
  <c r="AY259" i="13"/>
  <c r="AY260" i="13"/>
  <c r="AY261" i="13"/>
  <c r="AY262" i="13"/>
  <c r="AY263" i="13"/>
  <c r="AY264" i="13"/>
  <c r="AY265" i="13"/>
  <c r="AY266" i="13"/>
  <c r="AY267" i="13"/>
  <c r="AY268" i="13"/>
  <c r="AY269" i="13"/>
  <c r="AY270" i="13"/>
  <c r="AY271" i="13"/>
  <c r="AY272" i="13"/>
  <c r="AY273" i="13"/>
  <c r="AY274" i="13"/>
  <c r="AY275" i="13"/>
  <c r="AY276" i="13"/>
  <c r="AY277" i="13"/>
  <c r="AY278" i="13"/>
  <c r="AY279" i="13"/>
  <c r="AY280" i="13"/>
  <c r="AY281" i="13"/>
  <c r="AY282" i="13"/>
  <c r="AY283" i="13"/>
  <c r="AY284" i="13"/>
  <c r="AY285" i="13"/>
  <c r="AY286" i="13"/>
  <c r="AY287" i="13"/>
  <c r="AY288" i="13"/>
  <c r="AY289" i="13"/>
  <c r="AY290" i="13"/>
  <c r="AY291" i="13"/>
  <c r="AY292" i="13"/>
  <c r="AY293" i="13"/>
  <c r="AY294" i="13"/>
  <c r="AY295" i="13"/>
  <c r="AY296" i="13"/>
  <c r="AY297" i="13"/>
  <c r="AY298" i="13"/>
  <c r="AY299" i="13"/>
  <c r="AY300" i="13"/>
  <c r="AY301" i="13"/>
  <c r="AY302" i="13"/>
  <c r="AY303" i="13"/>
  <c r="AY304" i="13"/>
  <c r="AY305" i="13"/>
  <c r="AY306" i="13"/>
  <c r="AY307" i="13"/>
  <c r="AY308" i="13"/>
  <c r="AY309" i="13"/>
  <c r="AY310" i="13"/>
  <c r="AY311" i="13"/>
  <c r="AY312" i="13"/>
  <c r="AY313" i="13"/>
  <c r="AY314" i="13"/>
  <c r="AY315" i="13"/>
  <c r="AY316" i="13"/>
  <c r="AY317" i="13"/>
  <c r="AY318" i="13"/>
  <c r="AY319" i="13"/>
  <c r="AY320" i="13"/>
  <c r="AY321" i="13"/>
  <c r="AY322" i="13"/>
  <c r="AY323" i="13"/>
  <c r="AY324" i="13"/>
  <c r="AY325" i="13"/>
  <c r="AY326" i="13"/>
  <c r="AY327" i="13"/>
  <c r="AY328" i="13"/>
  <c r="AY329" i="13"/>
  <c r="AY330" i="13"/>
  <c r="AY331" i="13"/>
  <c r="AY332" i="13"/>
  <c r="AY333" i="13"/>
  <c r="AY334" i="13"/>
  <c r="AY335" i="13"/>
  <c r="AY336" i="13"/>
  <c r="AY337" i="13"/>
  <c r="AY338" i="13"/>
  <c r="AY339" i="13"/>
  <c r="AY3" i="13"/>
  <c r="AU4" i="13"/>
  <c r="AV4" i="13"/>
  <c r="AW4" i="13"/>
  <c r="AX4" i="13"/>
  <c r="BD4" i="13"/>
  <c r="BE4" i="13"/>
  <c r="BF4" i="13"/>
  <c r="AU5" i="13"/>
  <c r="AV5" i="13"/>
  <c r="AW5" i="13"/>
  <c r="AX5" i="13"/>
  <c r="BD5" i="13"/>
  <c r="BE5" i="13"/>
  <c r="BF5" i="13"/>
  <c r="AU6" i="13"/>
  <c r="AV6" i="13"/>
  <c r="AW6" i="13"/>
  <c r="AX6" i="13"/>
  <c r="BD6" i="13"/>
  <c r="BE6" i="13"/>
  <c r="BF6" i="13"/>
  <c r="AU7" i="13"/>
  <c r="AV7" i="13"/>
  <c r="AW7" i="13"/>
  <c r="AX7" i="13"/>
  <c r="BD7" i="13"/>
  <c r="BE7" i="13"/>
  <c r="BF7" i="13"/>
  <c r="AU8" i="13"/>
  <c r="AV8" i="13"/>
  <c r="AW8" i="13"/>
  <c r="AX8" i="13"/>
  <c r="BD8" i="13"/>
  <c r="BE8" i="13"/>
  <c r="BF8" i="13"/>
  <c r="AU9" i="13"/>
  <c r="AV9" i="13"/>
  <c r="AW9" i="13"/>
  <c r="AX9" i="13"/>
  <c r="BD9" i="13"/>
  <c r="BE9" i="13"/>
  <c r="BF9" i="13"/>
  <c r="AU10" i="13"/>
  <c r="AV10" i="13"/>
  <c r="AW10" i="13"/>
  <c r="AX10" i="13"/>
  <c r="BD10" i="13"/>
  <c r="BE10" i="13"/>
  <c r="BF10" i="13"/>
  <c r="AU11" i="13"/>
  <c r="AV11" i="13"/>
  <c r="AW11" i="13"/>
  <c r="AX11" i="13"/>
  <c r="BD11" i="13"/>
  <c r="BE11" i="13"/>
  <c r="BF11" i="13"/>
  <c r="AU12" i="13"/>
  <c r="AV12" i="13"/>
  <c r="AW12" i="13"/>
  <c r="AX12" i="13"/>
  <c r="BD12" i="13"/>
  <c r="BE12" i="13"/>
  <c r="BF12" i="13"/>
  <c r="AU13" i="13"/>
  <c r="AV13" i="13"/>
  <c r="AW13" i="13"/>
  <c r="AX13" i="13"/>
  <c r="BD13" i="13"/>
  <c r="BE13" i="13"/>
  <c r="BF13" i="13"/>
  <c r="AU14" i="13"/>
  <c r="AV14" i="13"/>
  <c r="AW14" i="13"/>
  <c r="AX14" i="13"/>
  <c r="BD14" i="13"/>
  <c r="BE14" i="13"/>
  <c r="BF14" i="13"/>
  <c r="AU15" i="13"/>
  <c r="AV15" i="13"/>
  <c r="AW15" i="13"/>
  <c r="AX15" i="13"/>
  <c r="BD15" i="13"/>
  <c r="BE15" i="13"/>
  <c r="BF15" i="13"/>
  <c r="AU16" i="13"/>
  <c r="AV16" i="13"/>
  <c r="AW16" i="13"/>
  <c r="AX16" i="13"/>
  <c r="BD16" i="13"/>
  <c r="BE16" i="13"/>
  <c r="BF16" i="13"/>
  <c r="AU17" i="13"/>
  <c r="AV17" i="13"/>
  <c r="AW17" i="13"/>
  <c r="AX17" i="13"/>
  <c r="BD17" i="13"/>
  <c r="BE17" i="13"/>
  <c r="BF17" i="13"/>
  <c r="AU18" i="13"/>
  <c r="AV18" i="13"/>
  <c r="AW18" i="13"/>
  <c r="AX18" i="13"/>
  <c r="BD18" i="13"/>
  <c r="BE18" i="13"/>
  <c r="BF18" i="13"/>
  <c r="AU19" i="13"/>
  <c r="AV19" i="13"/>
  <c r="AW19" i="13"/>
  <c r="AX19" i="13"/>
  <c r="BD19" i="13"/>
  <c r="BE19" i="13"/>
  <c r="BF19" i="13"/>
  <c r="AU20" i="13"/>
  <c r="AV20" i="13"/>
  <c r="AW20" i="13"/>
  <c r="AX20" i="13"/>
  <c r="BD20" i="13"/>
  <c r="BE20" i="13"/>
  <c r="BF20" i="13"/>
  <c r="AU21" i="13"/>
  <c r="AV21" i="13"/>
  <c r="AW21" i="13"/>
  <c r="AX21" i="13"/>
  <c r="BD21" i="13"/>
  <c r="BE21" i="13"/>
  <c r="BF21" i="13"/>
  <c r="AU22" i="13"/>
  <c r="AV22" i="13"/>
  <c r="AW22" i="13"/>
  <c r="AX22" i="13"/>
  <c r="BD22" i="13"/>
  <c r="BE22" i="13"/>
  <c r="BF22" i="13"/>
  <c r="AU23" i="13"/>
  <c r="AV23" i="13"/>
  <c r="AW23" i="13"/>
  <c r="AX23" i="13"/>
  <c r="BD23" i="13"/>
  <c r="BE23" i="13"/>
  <c r="BF23" i="13"/>
  <c r="AU24" i="13"/>
  <c r="AV24" i="13"/>
  <c r="AW24" i="13"/>
  <c r="AX24" i="13"/>
  <c r="BD24" i="13"/>
  <c r="BE24" i="13"/>
  <c r="BF24" i="13"/>
  <c r="AU25" i="13"/>
  <c r="AV25" i="13"/>
  <c r="AW25" i="13"/>
  <c r="AX25" i="13"/>
  <c r="BD25" i="13"/>
  <c r="BE25" i="13"/>
  <c r="BF25" i="13"/>
  <c r="AU26" i="13"/>
  <c r="AV26" i="13"/>
  <c r="AW26" i="13"/>
  <c r="AX26" i="13"/>
  <c r="BD26" i="13"/>
  <c r="BE26" i="13"/>
  <c r="BF26" i="13"/>
  <c r="AU27" i="13"/>
  <c r="AV27" i="13"/>
  <c r="AW27" i="13"/>
  <c r="AX27" i="13"/>
  <c r="BD27" i="13"/>
  <c r="BE27" i="13"/>
  <c r="BF27" i="13"/>
  <c r="AU28" i="13"/>
  <c r="AV28" i="13"/>
  <c r="AW28" i="13"/>
  <c r="AX28" i="13"/>
  <c r="BD28" i="13"/>
  <c r="BE28" i="13"/>
  <c r="BF28" i="13"/>
  <c r="AU29" i="13"/>
  <c r="AV29" i="13"/>
  <c r="AW29" i="13"/>
  <c r="AX29" i="13"/>
  <c r="BD29" i="13"/>
  <c r="BE29" i="13"/>
  <c r="BF29" i="13"/>
  <c r="AU30" i="13"/>
  <c r="AV30" i="13"/>
  <c r="AW30" i="13"/>
  <c r="AX30" i="13"/>
  <c r="BD30" i="13"/>
  <c r="BE30" i="13"/>
  <c r="BF30" i="13"/>
  <c r="AU31" i="13"/>
  <c r="AV31" i="13"/>
  <c r="AW31" i="13"/>
  <c r="AX31" i="13"/>
  <c r="BD31" i="13"/>
  <c r="BE31" i="13"/>
  <c r="BF31" i="13"/>
  <c r="AU32" i="13"/>
  <c r="AV32" i="13"/>
  <c r="AW32" i="13"/>
  <c r="AX32" i="13"/>
  <c r="BD32" i="13"/>
  <c r="BE32" i="13"/>
  <c r="BF32" i="13"/>
  <c r="AU33" i="13"/>
  <c r="AV33" i="13"/>
  <c r="AW33" i="13"/>
  <c r="AX33" i="13"/>
  <c r="BD33" i="13"/>
  <c r="BE33" i="13"/>
  <c r="BF33" i="13"/>
  <c r="AU34" i="13"/>
  <c r="AV34" i="13"/>
  <c r="AW34" i="13"/>
  <c r="AX34" i="13"/>
  <c r="BD34" i="13"/>
  <c r="BE34" i="13"/>
  <c r="BF34" i="13"/>
  <c r="AU35" i="13"/>
  <c r="AV35" i="13"/>
  <c r="AW35" i="13"/>
  <c r="AX35" i="13"/>
  <c r="BD35" i="13"/>
  <c r="BE35" i="13"/>
  <c r="BF35" i="13"/>
  <c r="AU36" i="13"/>
  <c r="AV36" i="13"/>
  <c r="AW36" i="13"/>
  <c r="AX36" i="13"/>
  <c r="BD36" i="13"/>
  <c r="BE36" i="13"/>
  <c r="BF36" i="13"/>
  <c r="AU37" i="13"/>
  <c r="AV37" i="13"/>
  <c r="AW37" i="13"/>
  <c r="AX37" i="13"/>
  <c r="BD37" i="13"/>
  <c r="BE37" i="13"/>
  <c r="BF37" i="13"/>
  <c r="AU38" i="13"/>
  <c r="AV38" i="13"/>
  <c r="AW38" i="13"/>
  <c r="AX38" i="13"/>
  <c r="BD38" i="13"/>
  <c r="BE38" i="13"/>
  <c r="BF38" i="13"/>
  <c r="AU39" i="13"/>
  <c r="AV39" i="13"/>
  <c r="AW39" i="13"/>
  <c r="AX39" i="13"/>
  <c r="BD39" i="13"/>
  <c r="BE39" i="13"/>
  <c r="BF39" i="13"/>
  <c r="AU40" i="13"/>
  <c r="AV40" i="13"/>
  <c r="AW40" i="13"/>
  <c r="AX40" i="13"/>
  <c r="BD40" i="13"/>
  <c r="BE40" i="13"/>
  <c r="BF40" i="13"/>
  <c r="AU41" i="13"/>
  <c r="AV41" i="13"/>
  <c r="AW41" i="13"/>
  <c r="AX41" i="13"/>
  <c r="BD41" i="13"/>
  <c r="BE41" i="13"/>
  <c r="BF41" i="13"/>
  <c r="AU42" i="13"/>
  <c r="AV42" i="13"/>
  <c r="AW42" i="13"/>
  <c r="AX42" i="13"/>
  <c r="BD42" i="13"/>
  <c r="BE42" i="13"/>
  <c r="BF42" i="13"/>
  <c r="AU43" i="13"/>
  <c r="AV43" i="13"/>
  <c r="AW43" i="13"/>
  <c r="AX43" i="13"/>
  <c r="BD43" i="13"/>
  <c r="BE43" i="13"/>
  <c r="BF43" i="13"/>
  <c r="AU44" i="13"/>
  <c r="AV44" i="13"/>
  <c r="AW44" i="13"/>
  <c r="AX44" i="13"/>
  <c r="BD44" i="13"/>
  <c r="BE44" i="13"/>
  <c r="BF44" i="13"/>
  <c r="AU45" i="13"/>
  <c r="AV45" i="13"/>
  <c r="AW45" i="13"/>
  <c r="AX45" i="13"/>
  <c r="BD45" i="13"/>
  <c r="BE45" i="13"/>
  <c r="BF45" i="13"/>
  <c r="AU46" i="13"/>
  <c r="AV46" i="13"/>
  <c r="AW46" i="13"/>
  <c r="AX46" i="13"/>
  <c r="BD46" i="13"/>
  <c r="BE46" i="13"/>
  <c r="BF46" i="13"/>
  <c r="AU47" i="13"/>
  <c r="AV47" i="13"/>
  <c r="AW47" i="13"/>
  <c r="AX47" i="13"/>
  <c r="BD47" i="13"/>
  <c r="BE47" i="13"/>
  <c r="BF47" i="13"/>
  <c r="AU48" i="13"/>
  <c r="AV48" i="13"/>
  <c r="AW48" i="13"/>
  <c r="AX48" i="13"/>
  <c r="BD48" i="13"/>
  <c r="BE48" i="13"/>
  <c r="BF48" i="13"/>
  <c r="AU49" i="13"/>
  <c r="AV49" i="13"/>
  <c r="AW49" i="13"/>
  <c r="AX49" i="13"/>
  <c r="BD49" i="13"/>
  <c r="BE49" i="13"/>
  <c r="BF49" i="13"/>
  <c r="AU50" i="13"/>
  <c r="AV50" i="13"/>
  <c r="AW50" i="13"/>
  <c r="AX50" i="13"/>
  <c r="BD50" i="13"/>
  <c r="BE50" i="13"/>
  <c r="BF50" i="13"/>
  <c r="AU51" i="13"/>
  <c r="AV51" i="13"/>
  <c r="AW51" i="13"/>
  <c r="AX51" i="13"/>
  <c r="BD51" i="13"/>
  <c r="BE51" i="13"/>
  <c r="BF51" i="13"/>
  <c r="AU52" i="13"/>
  <c r="AV52" i="13"/>
  <c r="AW52" i="13"/>
  <c r="AX52" i="13"/>
  <c r="BD52" i="13"/>
  <c r="BE52" i="13"/>
  <c r="BF52" i="13"/>
  <c r="AU53" i="13"/>
  <c r="AV53" i="13"/>
  <c r="AW53" i="13"/>
  <c r="AX53" i="13"/>
  <c r="BD53" i="13"/>
  <c r="BE53" i="13"/>
  <c r="BF53" i="13"/>
  <c r="AU54" i="13"/>
  <c r="AV54" i="13"/>
  <c r="AW54" i="13"/>
  <c r="AX54" i="13"/>
  <c r="BD54" i="13"/>
  <c r="BE54" i="13"/>
  <c r="BF54" i="13"/>
  <c r="AU55" i="13"/>
  <c r="AV55" i="13"/>
  <c r="AW55" i="13"/>
  <c r="AX55" i="13"/>
  <c r="BD55" i="13"/>
  <c r="BE55" i="13"/>
  <c r="BF55" i="13"/>
  <c r="AU56" i="13"/>
  <c r="AV56" i="13"/>
  <c r="AW56" i="13"/>
  <c r="AX56" i="13"/>
  <c r="BD56" i="13"/>
  <c r="BE56" i="13"/>
  <c r="BF56" i="13"/>
  <c r="AU57" i="13"/>
  <c r="AV57" i="13"/>
  <c r="AW57" i="13"/>
  <c r="AX57" i="13"/>
  <c r="BD57" i="13"/>
  <c r="BE57" i="13"/>
  <c r="BF57" i="13"/>
  <c r="AU58" i="13"/>
  <c r="AV58" i="13"/>
  <c r="AW58" i="13"/>
  <c r="AX58" i="13"/>
  <c r="BD58" i="13"/>
  <c r="BE58" i="13"/>
  <c r="BF58" i="13"/>
  <c r="AU59" i="13"/>
  <c r="AV59" i="13"/>
  <c r="AW59" i="13"/>
  <c r="AX59" i="13"/>
  <c r="BD59" i="13"/>
  <c r="BE59" i="13"/>
  <c r="BF59" i="13"/>
  <c r="AU60" i="13"/>
  <c r="AV60" i="13"/>
  <c r="AW60" i="13"/>
  <c r="AX60" i="13"/>
  <c r="BD60" i="13"/>
  <c r="BE60" i="13"/>
  <c r="BF60" i="13"/>
  <c r="AU61" i="13"/>
  <c r="AV61" i="13"/>
  <c r="AW61" i="13"/>
  <c r="AX61" i="13"/>
  <c r="BD61" i="13"/>
  <c r="BE61" i="13"/>
  <c r="BF61" i="13"/>
  <c r="AU62" i="13"/>
  <c r="AV62" i="13"/>
  <c r="AW62" i="13"/>
  <c r="AX62" i="13"/>
  <c r="BD62" i="13"/>
  <c r="BE62" i="13"/>
  <c r="BF62" i="13"/>
  <c r="AU63" i="13"/>
  <c r="AV63" i="13"/>
  <c r="AW63" i="13"/>
  <c r="AX63" i="13"/>
  <c r="BD63" i="13"/>
  <c r="BE63" i="13"/>
  <c r="BF63" i="13"/>
  <c r="AU64" i="13"/>
  <c r="AV64" i="13"/>
  <c r="AW64" i="13"/>
  <c r="AX64" i="13"/>
  <c r="BD64" i="13"/>
  <c r="BE64" i="13"/>
  <c r="BF64" i="13"/>
  <c r="AU65" i="13"/>
  <c r="AV65" i="13"/>
  <c r="AW65" i="13"/>
  <c r="AX65" i="13"/>
  <c r="BD65" i="13"/>
  <c r="BE65" i="13"/>
  <c r="BF65" i="13"/>
  <c r="AU66" i="13"/>
  <c r="AV66" i="13"/>
  <c r="AW66" i="13"/>
  <c r="AX66" i="13"/>
  <c r="BD66" i="13"/>
  <c r="BE66" i="13"/>
  <c r="BF66" i="13"/>
  <c r="AU67" i="13"/>
  <c r="AV67" i="13"/>
  <c r="AW67" i="13"/>
  <c r="AX67" i="13"/>
  <c r="BD67" i="13"/>
  <c r="BE67" i="13"/>
  <c r="BF67" i="13"/>
  <c r="AU68" i="13"/>
  <c r="AV68" i="13"/>
  <c r="AW68" i="13"/>
  <c r="AX68" i="13"/>
  <c r="BD68" i="13"/>
  <c r="BE68" i="13"/>
  <c r="BF68" i="13"/>
  <c r="AU69" i="13"/>
  <c r="AV69" i="13"/>
  <c r="AW69" i="13"/>
  <c r="AX69" i="13"/>
  <c r="BD69" i="13"/>
  <c r="BE69" i="13"/>
  <c r="BF69" i="13"/>
  <c r="AU70" i="13"/>
  <c r="AV70" i="13"/>
  <c r="AW70" i="13"/>
  <c r="AX70" i="13"/>
  <c r="BD70" i="13"/>
  <c r="BE70" i="13"/>
  <c r="BF70" i="13"/>
  <c r="AU71" i="13"/>
  <c r="AV71" i="13"/>
  <c r="AW71" i="13"/>
  <c r="AX71" i="13"/>
  <c r="BD71" i="13"/>
  <c r="BE71" i="13"/>
  <c r="BF71" i="13"/>
  <c r="AU72" i="13"/>
  <c r="AV72" i="13"/>
  <c r="AW72" i="13"/>
  <c r="AX72" i="13"/>
  <c r="BD72" i="13"/>
  <c r="BE72" i="13"/>
  <c r="BF72" i="13"/>
  <c r="AU73" i="13"/>
  <c r="AV73" i="13"/>
  <c r="AW73" i="13"/>
  <c r="AX73" i="13"/>
  <c r="BD73" i="13"/>
  <c r="BE73" i="13"/>
  <c r="BF73" i="13"/>
  <c r="AU74" i="13"/>
  <c r="AV74" i="13"/>
  <c r="AW74" i="13"/>
  <c r="AX74" i="13"/>
  <c r="BD74" i="13"/>
  <c r="BE74" i="13"/>
  <c r="BF74" i="13"/>
  <c r="AU75" i="13"/>
  <c r="AV75" i="13"/>
  <c r="AW75" i="13"/>
  <c r="AX75" i="13"/>
  <c r="BD75" i="13"/>
  <c r="BE75" i="13"/>
  <c r="BF75" i="13"/>
  <c r="AU76" i="13"/>
  <c r="AV76" i="13"/>
  <c r="AW76" i="13"/>
  <c r="AX76" i="13"/>
  <c r="BD76" i="13"/>
  <c r="BE76" i="13"/>
  <c r="BF76" i="13"/>
  <c r="AU77" i="13"/>
  <c r="AV77" i="13"/>
  <c r="AW77" i="13"/>
  <c r="AX77" i="13"/>
  <c r="BD77" i="13"/>
  <c r="BE77" i="13"/>
  <c r="BF77" i="13"/>
  <c r="AU78" i="13"/>
  <c r="AV78" i="13"/>
  <c r="AW78" i="13"/>
  <c r="AX78" i="13"/>
  <c r="BD78" i="13"/>
  <c r="BE78" i="13"/>
  <c r="BF78" i="13"/>
  <c r="AU79" i="13"/>
  <c r="AV79" i="13"/>
  <c r="AW79" i="13"/>
  <c r="AX79" i="13"/>
  <c r="BD79" i="13"/>
  <c r="BE79" i="13"/>
  <c r="BF79" i="13"/>
  <c r="AU80" i="13"/>
  <c r="AV80" i="13"/>
  <c r="AW80" i="13"/>
  <c r="AX80" i="13"/>
  <c r="BD80" i="13"/>
  <c r="BE80" i="13"/>
  <c r="BF80" i="13"/>
  <c r="AU81" i="13"/>
  <c r="AV81" i="13"/>
  <c r="AW81" i="13"/>
  <c r="AX81" i="13"/>
  <c r="BD81" i="13"/>
  <c r="BE81" i="13"/>
  <c r="BF81" i="13"/>
  <c r="AU82" i="13"/>
  <c r="AV82" i="13"/>
  <c r="AW82" i="13"/>
  <c r="AX82" i="13"/>
  <c r="BD82" i="13"/>
  <c r="BE82" i="13"/>
  <c r="BF82" i="13"/>
  <c r="AU83" i="13"/>
  <c r="AV83" i="13"/>
  <c r="AW83" i="13"/>
  <c r="AX83" i="13"/>
  <c r="BD83" i="13"/>
  <c r="BE83" i="13"/>
  <c r="BF83" i="13"/>
  <c r="AU84" i="13"/>
  <c r="AV84" i="13"/>
  <c r="AW84" i="13"/>
  <c r="AX84" i="13"/>
  <c r="BD84" i="13"/>
  <c r="BE84" i="13"/>
  <c r="BF84" i="13"/>
  <c r="AU85" i="13"/>
  <c r="AV85" i="13"/>
  <c r="AW85" i="13"/>
  <c r="AX85" i="13"/>
  <c r="BD85" i="13"/>
  <c r="BE85" i="13"/>
  <c r="BF85" i="13"/>
  <c r="AU86" i="13"/>
  <c r="AV86" i="13"/>
  <c r="AW86" i="13"/>
  <c r="AX86" i="13"/>
  <c r="BD86" i="13"/>
  <c r="BE86" i="13"/>
  <c r="BF86" i="13"/>
  <c r="AU87" i="13"/>
  <c r="AV87" i="13"/>
  <c r="AW87" i="13"/>
  <c r="AX87" i="13"/>
  <c r="BD87" i="13"/>
  <c r="BE87" i="13"/>
  <c r="BF87" i="13"/>
  <c r="AU88" i="13"/>
  <c r="AV88" i="13"/>
  <c r="AW88" i="13"/>
  <c r="AX88" i="13"/>
  <c r="BD88" i="13"/>
  <c r="BE88" i="13"/>
  <c r="BF88" i="13"/>
  <c r="AU89" i="13"/>
  <c r="AV89" i="13"/>
  <c r="AW89" i="13"/>
  <c r="AX89" i="13"/>
  <c r="BD89" i="13"/>
  <c r="BE89" i="13"/>
  <c r="BF89" i="13"/>
  <c r="AU90" i="13"/>
  <c r="AV90" i="13"/>
  <c r="AW90" i="13"/>
  <c r="AX90" i="13"/>
  <c r="BD90" i="13"/>
  <c r="BE90" i="13"/>
  <c r="BF90" i="13"/>
  <c r="AU91" i="13"/>
  <c r="AV91" i="13"/>
  <c r="AW91" i="13"/>
  <c r="AX91" i="13"/>
  <c r="BD91" i="13"/>
  <c r="BE91" i="13"/>
  <c r="BF91" i="13"/>
  <c r="AU92" i="13"/>
  <c r="AV92" i="13"/>
  <c r="AW92" i="13"/>
  <c r="AX92" i="13"/>
  <c r="BD92" i="13"/>
  <c r="BE92" i="13"/>
  <c r="BF92" i="13"/>
  <c r="AU93" i="13"/>
  <c r="AV93" i="13"/>
  <c r="AW93" i="13"/>
  <c r="AX93" i="13"/>
  <c r="BD93" i="13"/>
  <c r="BE93" i="13"/>
  <c r="BF93" i="13"/>
  <c r="AU94" i="13"/>
  <c r="AV94" i="13"/>
  <c r="AW94" i="13"/>
  <c r="AX94" i="13"/>
  <c r="BD94" i="13"/>
  <c r="BE94" i="13"/>
  <c r="BF94" i="13"/>
  <c r="AU95" i="13"/>
  <c r="AV95" i="13"/>
  <c r="AW95" i="13"/>
  <c r="AX95" i="13"/>
  <c r="BD95" i="13"/>
  <c r="BE95" i="13"/>
  <c r="BF95" i="13"/>
  <c r="AU96" i="13"/>
  <c r="AV96" i="13"/>
  <c r="AW96" i="13"/>
  <c r="AX96" i="13"/>
  <c r="BD96" i="13"/>
  <c r="BE96" i="13"/>
  <c r="BF96" i="13"/>
  <c r="AU97" i="13"/>
  <c r="AV97" i="13"/>
  <c r="AW97" i="13"/>
  <c r="AX97" i="13"/>
  <c r="BD97" i="13"/>
  <c r="BE97" i="13"/>
  <c r="BF97" i="13"/>
  <c r="AU98" i="13"/>
  <c r="AV98" i="13"/>
  <c r="AW98" i="13"/>
  <c r="AX98" i="13"/>
  <c r="BD98" i="13"/>
  <c r="BE98" i="13"/>
  <c r="BF98" i="13"/>
  <c r="AU99" i="13"/>
  <c r="AV99" i="13"/>
  <c r="AW99" i="13"/>
  <c r="AX99" i="13"/>
  <c r="BD99" i="13"/>
  <c r="BE99" i="13"/>
  <c r="BF99" i="13"/>
  <c r="AU100" i="13"/>
  <c r="AV100" i="13"/>
  <c r="AW100" i="13"/>
  <c r="AX100" i="13"/>
  <c r="BD100" i="13"/>
  <c r="BE100" i="13"/>
  <c r="BF100" i="13"/>
  <c r="AU101" i="13"/>
  <c r="AV101" i="13"/>
  <c r="AW101" i="13"/>
  <c r="AX101" i="13"/>
  <c r="BD101" i="13"/>
  <c r="BE101" i="13"/>
  <c r="BF101" i="13"/>
  <c r="AU102" i="13"/>
  <c r="AV102" i="13"/>
  <c r="AW102" i="13"/>
  <c r="AX102" i="13"/>
  <c r="BD102" i="13"/>
  <c r="BE102" i="13"/>
  <c r="BF102" i="13"/>
  <c r="AU103" i="13"/>
  <c r="AV103" i="13"/>
  <c r="AW103" i="13"/>
  <c r="AX103" i="13"/>
  <c r="BD103" i="13"/>
  <c r="BE103" i="13"/>
  <c r="BF103" i="13"/>
  <c r="AU104" i="13"/>
  <c r="AV104" i="13"/>
  <c r="AW104" i="13"/>
  <c r="AX104" i="13"/>
  <c r="BD104" i="13"/>
  <c r="BE104" i="13"/>
  <c r="BF104" i="13"/>
  <c r="AU105" i="13"/>
  <c r="AV105" i="13"/>
  <c r="AW105" i="13"/>
  <c r="AX105" i="13"/>
  <c r="BD105" i="13"/>
  <c r="BE105" i="13"/>
  <c r="BF105" i="13"/>
  <c r="AU106" i="13"/>
  <c r="AV106" i="13"/>
  <c r="AW106" i="13"/>
  <c r="AX106" i="13"/>
  <c r="BD106" i="13"/>
  <c r="BE106" i="13"/>
  <c r="BF106" i="13"/>
  <c r="AU107" i="13"/>
  <c r="AV107" i="13"/>
  <c r="AW107" i="13"/>
  <c r="AX107" i="13"/>
  <c r="BD107" i="13"/>
  <c r="BE107" i="13"/>
  <c r="BF107" i="13"/>
  <c r="AU108" i="13"/>
  <c r="AV108" i="13"/>
  <c r="AW108" i="13"/>
  <c r="AX108" i="13"/>
  <c r="BD108" i="13"/>
  <c r="BE108" i="13"/>
  <c r="BF108" i="13"/>
  <c r="AU109" i="13"/>
  <c r="AV109" i="13"/>
  <c r="AW109" i="13"/>
  <c r="AX109" i="13"/>
  <c r="BD109" i="13"/>
  <c r="BE109" i="13"/>
  <c r="BF109" i="13"/>
  <c r="AU110" i="13"/>
  <c r="AV110" i="13"/>
  <c r="AW110" i="13"/>
  <c r="AX110" i="13"/>
  <c r="BD110" i="13"/>
  <c r="BE110" i="13"/>
  <c r="BF110" i="13"/>
  <c r="AU111" i="13"/>
  <c r="AV111" i="13"/>
  <c r="AW111" i="13"/>
  <c r="AX111" i="13"/>
  <c r="BD111" i="13"/>
  <c r="BE111" i="13"/>
  <c r="BF111" i="13"/>
  <c r="AU112" i="13"/>
  <c r="AV112" i="13"/>
  <c r="AW112" i="13"/>
  <c r="AX112" i="13"/>
  <c r="BD112" i="13"/>
  <c r="BE112" i="13"/>
  <c r="BF112" i="13"/>
  <c r="AU113" i="13"/>
  <c r="AV113" i="13"/>
  <c r="AW113" i="13"/>
  <c r="AX113" i="13"/>
  <c r="BD113" i="13"/>
  <c r="BE113" i="13"/>
  <c r="BF113" i="13"/>
  <c r="AU114" i="13"/>
  <c r="AV114" i="13"/>
  <c r="AW114" i="13"/>
  <c r="AX114" i="13"/>
  <c r="BD114" i="13"/>
  <c r="BE114" i="13"/>
  <c r="BF114" i="13"/>
  <c r="AU115" i="13"/>
  <c r="AV115" i="13"/>
  <c r="AW115" i="13"/>
  <c r="AX115" i="13"/>
  <c r="BD115" i="13"/>
  <c r="BE115" i="13"/>
  <c r="BF115" i="13"/>
  <c r="AU116" i="13"/>
  <c r="AV116" i="13"/>
  <c r="AW116" i="13"/>
  <c r="AX116" i="13"/>
  <c r="BD116" i="13"/>
  <c r="BE116" i="13"/>
  <c r="BF116" i="13"/>
  <c r="AU117" i="13"/>
  <c r="AV117" i="13"/>
  <c r="AW117" i="13"/>
  <c r="AX117" i="13"/>
  <c r="BD117" i="13"/>
  <c r="BE117" i="13"/>
  <c r="BF117" i="13"/>
  <c r="AU118" i="13"/>
  <c r="AV118" i="13"/>
  <c r="AW118" i="13"/>
  <c r="AX118" i="13"/>
  <c r="BD118" i="13"/>
  <c r="BE118" i="13"/>
  <c r="BF118" i="13"/>
  <c r="AU119" i="13"/>
  <c r="AV119" i="13"/>
  <c r="AW119" i="13"/>
  <c r="AX119" i="13"/>
  <c r="BD119" i="13"/>
  <c r="BE119" i="13"/>
  <c r="BF119" i="13"/>
  <c r="AU120" i="13"/>
  <c r="AV120" i="13"/>
  <c r="AW120" i="13"/>
  <c r="AX120" i="13"/>
  <c r="BD120" i="13"/>
  <c r="BE120" i="13"/>
  <c r="BF120" i="13"/>
  <c r="AU121" i="13"/>
  <c r="AV121" i="13"/>
  <c r="AW121" i="13"/>
  <c r="AX121" i="13"/>
  <c r="BD121" i="13"/>
  <c r="BE121" i="13"/>
  <c r="BF121" i="13"/>
  <c r="AU122" i="13"/>
  <c r="AV122" i="13"/>
  <c r="AW122" i="13"/>
  <c r="AX122" i="13"/>
  <c r="BD122" i="13"/>
  <c r="BE122" i="13"/>
  <c r="BF122" i="13"/>
  <c r="AU123" i="13"/>
  <c r="AV123" i="13"/>
  <c r="AW123" i="13"/>
  <c r="AX123" i="13"/>
  <c r="BD123" i="13"/>
  <c r="BE123" i="13"/>
  <c r="BF123" i="13"/>
  <c r="AU124" i="13"/>
  <c r="AV124" i="13"/>
  <c r="AW124" i="13"/>
  <c r="AX124" i="13"/>
  <c r="BD124" i="13"/>
  <c r="BE124" i="13"/>
  <c r="BF124" i="13"/>
  <c r="AU125" i="13"/>
  <c r="AV125" i="13"/>
  <c r="AW125" i="13"/>
  <c r="AX125" i="13"/>
  <c r="BD125" i="13"/>
  <c r="BE125" i="13"/>
  <c r="BF125" i="13"/>
  <c r="AU126" i="13"/>
  <c r="AV126" i="13"/>
  <c r="AW126" i="13"/>
  <c r="AX126" i="13"/>
  <c r="BD126" i="13"/>
  <c r="BE126" i="13"/>
  <c r="BF126" i="13"/>
  <c r="AU127" i="13"/>
  <c r="AV127" i="13"/>
  <c r="AW127" i="13"/>
  <c r="AX127" i="13"/>
  <c r="BD127" i="13"/>
  <c r="BE127" i="13"/>
  <c r="BF127" i="13"/>
  <c r="AU128" i="13"/>
  <c r="AV128" i="13"/>
  <c r="AW128" i="13"/>
  <c r="AX128" i="13"/>
  <c r="BD128" i="13"/>
  <c r="BE128" i="13"/>
  <c r="BF128" i="13"/>
  <c r="AU129" i="13"/>
  <c r="AV129" i="13"/>
  <c r="AW129" i="13"/>
  <c r="AX129" i="13"/>
  <c r="BD129" i="13"/>
  <c r="BE129" i="13"/>
  <c r="BF129" i="13"/>
  <c r="AU130" i="13"/>
  <c r="AV130" i="13"/>
  <c r="AW130" i="13"/>
  <c r="AX130" i="13"/>
  <c r="BD130" i="13"/>
  <c r="BE130" i="13"/>
  <c r="BF130" i="13"/>
  <c r="AU131" i="13"/>
  <c r="AV131" i="13"/>
  <c r="AW131" i="13"/>
  <c r="AX131" i="13"/>
  <c r="BD131" i="13"/>
  <c r="BE131" i="13"/>
  <c r="BF131" i="13"/>
  <c r="AU132" i="13"/>
  <c r="AV132" i="13"/>
  <c r="AW132" i="13"/>
  <c r="AX132" i="13"/>
  <c r="BD132" i="13"/>
  <c r="BE132" i="13"/>
  <c r="BF132" i="13"/>
  <c r="AU133" i="13"/>
  <c r="AV133" i="13"/>
  <c r="AW133" i="13"/>
  <c r="AX133" i="13"/>
  <c r="BD133" i="13"/>
  <c r="BE133" i="13"/>
  <c r="BF133" i="13"/>
  <c r="AU134" i="13"/>
  <c r="AV134" i="13"/>
  <c r="AW134" i="13"/>
  <c r="AX134" i="13"/>
  <c r="BD134" i="13"/>
  <c r="BE134" i="13"/>
  <c r="BF134" i="13"/>
  <c r="AU135" i="13"/>
  <c r="AV135" i="13"/>
  <c r="AW135" i="13"/>
  <c r="AX135" i="13"/>
  <c r="BD135" i="13"/>
  <c r="BE135" i="13"/>
  <c r="BF135" i="13"/>
  <c r="AU136" i="13"/>
  <c r="AV136" i="13"/>
  <c r="AW136" i="13"/>
  <c r="AX136" i="13"/>
  <c r="BD136" i="13"/>
  <c r="BE136" i="13"/>
  <c r="BF136" i="13"/>
  <c r="AU137" i="13"/>
  <c r="AV137" i="13"/>
  <c r="AW137" i="13"/>
  <c r="AX137" i="13"/>
  <c r="BD137" i="13"/>
  <c r="BE137" i="13"/>
  <c r="BF137" i="13"/>
  <c r="AU138" i="13"/>
  <c r="AV138" i="13"/>
  <c r="AW138" i="13"/>
  <c r="AX138" i="13"/>
  <c r="BD138" i="13"/>
  <c r="BE138" i="13"/>
  <c r="BF138" i="13"/>
  <c r="AU139" i="13"/>
  <c r="AV139" i="13"/>
  <c r="AW139" i="13"/>
  <c r="AX139" i="13"/>
  <c r="BD139" i="13"/>
  <c r="BE139" i="13"/>
  <c r="BF139" i="13"/>
  <c r="AU140" i="13"/>
  <c r="AV140" i="13"/>
  <c r="AW140" i="13"/>
  <c r="AX140" i="13"/>
  <c r="BD140" i="13"/>
  <c r="BE140" i="13"/>
  <c r="BF140" i="13"/>
  <c r="AU141" i="13"/>
  <c r="AV141" i="13"/>
  <c r="AW141" i="13"/>
  <c r="AX141" i="13"/>
  <c r="BD141" i="13"/>
  <c r="BE141" i="13"/>
  <c r="BF141" i="13"/>
  <c r="AU142" i="13"/>
  <c r="AV142" i="13"/>
  <c r="AW142" i="13"/>
  <c r="AX142" i="13"/>
  <c r="BD142" i="13"/>
  <c r="BE142" i="13"/>
  <c r="BF142" i="13"/>
  <c r="AU143" i="13"/>
  <c r="AV143" i="13"/>
  <c r="AW143" i="13"/>
  <c r="AX143" i="13"/>
  <c r="BD143" i="13"/>
  <c r="BE143" i="13"/>
  <c r="BF143" i="13"/>
  <c r="AU144" i="13"/>
  <c r="AV144" i="13"/>
  <c r="AW144" i="13"/>
  <c r="AX144" i="13"/>
  <c r="BD144" i="13"/>
  <c r="BE144" i="13"/>
  <c r="BF144" i="13"/>
  <c r="AU145" i="13"/>
  <c r="AV145" i="13"/>
  <c r="AW145" i="13"/>
  <c r="AX145" i="13"/>
  <c r="BD145" i="13"/>
  <c r="BE145" i="13"/>
  <c r="BF145" i="13"/>
  <c r="AU146" i="13"/>
  <c r="AV146" i="13"/>
  <c r="AW146" i="13"/>
  <c r="AX146" i="13"/>
  <c r="BD146" i="13"/>
  <c r="BE146" i="13"/>
  <c r="BF146" i="13"/>
  <c r="AU147" i="13"/>
  <c r="AV147" i="13"/>
  <c r="AW147" i="13"/>
  <c r="AX147" i="13"/>
  <c r="BD147" i="13"/>
  <c r="BE147" i="13"/>
  <c r="BF147" i="13"/>
  <c r="AU148" i="13"/>
  <c r="AV148" i="13"/>
  <c r="AW148" i="13"/>
  <c r="AX148" i="13"/>
  <c r="BD148" i="13"/>
  <c r="BE148" i="13"/>
  <c r="BF148" i="13"/>
  <c r="AU149" i="13"/>
  <c r="AV149" i="13"/>
  <c r="AW149" i="13"/>
  <c r="AX149" i="13"/>
  <c r="BD149" i="13"/>
  <c r="BE149" i="13"/>
  <c r="BF149" i="13"/>
  <c r="AU150" i="13"/>
  <c r="AV150" i="13"/>
  <c r="AW150" i="13"/>
  <c r="AX150" i="13"/>
  <c r="BD150" i="13"/>
  <c r="BE150" i="13"/>
  <c r="BF150" i="13"/>
  <c r="AU151" i="13"/>
  <c r="AV151" i="13"/>
  <c r="AW151" i="13"/>
  <c r="AX151" i="13"/>
  <c r="BD151" i="13"/>
  <c r="BE151" i="13"/>
  <c r="BF151" i="13"/>
  <c r="AU152" i="13"/>
  <c r="AV152" i="13"/>
  <c r="AW152" i="13"/>
  <c r="AX152" i="13"/>
  <c r="BD152" i="13"/>
  <c r="BE152" i="13"/>
  <c r="BF152" i="13"/>
  <c r="AU153" i="13"/>
  <c r="AV153" i="13"/>
  <c r="AW153" i="13"/>
  <c r="AX153" i="13"/>
  <c r="BD153" i="13"/>
  <c r="BE153" i="13"/>
  <c r="BF153" i="13"/>
  <c r="AU154" i="13"/>
  <c r="AV154" i="13"/>
  <c r="AW154" i="13"/>
  <c r="AX154" i="13"/>
  <c r="BD154" i="13"/>
  <c r="BE154" i="13"/>
  <c r="BF154" i="13"/>
  <c r="AU155" i="13"/>
  <c r="AV155" i="13"/>
  <c r="AW155" i="13"/>
  <c r="AX155" i="13"/>
  <c r="BD155" i="13"/>
  <c r="BE155" i="13"/>
  <c r="BF155" i="13"/>
  <c r="AU156" i="13"/>
  <c r="AV156" i="13"/>
  <c r="AW156" i="13"/>
  <c r="AX156" i="13"/>
  <c r="BD156" i="13"/>
  <c r="BE156" i="13"/>
  <c r="BF156" i="13"/>
  <c r="AU157" i="13"/>
  <c r="AV157" i="13"/>
  <c r="AW157" i="13"/>
  <c r="AX157" i="13"/>
  <c r="BD157" i="13"/>
  <c r="BE157" i="13"/>
  <c r="BF157" i="13"/>
  <c r="AU158" i="13"/>
  <c r="AV158" i="13"/>
  <c r="AW158" i="13"/>
  <c r="AX158" i="13"/>
  <c r="BD158" i="13"/>
  <c r="BE158" i="13"/>
  <c r="BF158" i="13"/>
  <c r="AU159" i="13"/>
  <c r="AV159" i="13"/>
  <c r="AW159" i="13"/>
  <c r="AX159" i="13"/>
  <c r="BD159" i="13"/>
  <c r="BE159" i="13"/>
  <c r="BF159" i="13"/>
  <c r="AU160" i="13"/>
  <c r="AV160" i="13"/>
  <c r="AW160" i="13"/>
  <c r="AX160" i="13"/>
  <c r="BD160" i="13"/>
  <c r="BE160" i="13"/>
  <c r="BF160" i="13"/>
  <c r="AU161" i="13"/>
  <c r="AV161" i="13"/>
  <c r="AW161" i="13"/>
  <c r="AX161" i="13"/>
  <c r="BD161" i="13"/>
  <c r="BE161" i="13"/>
  <c r="BF161" i="13"/>
  <c r="AU162" i="13"/>
  <c r="AV162" i="13"/>
  <c r="AW162" i="13"/>
  <c r="AX162" i="13"/>
  <c r="BD162" i="13"/>
  <c r="BE162" i="13"/>
  <c r="BF162" i="13"/>
  <c r="AU163" i="13"/>
  <c r="AV163" i="13"/>
  <c r="AW163" i="13"/>
  <c r="AX163" i="13"/>
  <c r="BD163" i="13"/>
  <c r="BE163" i="13"/>
  <c r="BF163" i="13"/>
  <c r="AU164" i="13"/>
  <c r="AV164" i="13"/>
  <c r="AW164" i="13"/>
  <c r="AX164" i="13"/>
  <c r="BD164" i="13"/>
  <c r="BE164" i="13"/>
  <c r="BF164" i="13"/>
  <c r="AU165" i="13"/>
  <c r="AV165" i="13"/>
  <c r="AW165" i="13"/>
  <c r="AX165" i="13"/>
  <c r="BD165" i="13"/>
  <c r="BE165" i="13"/>
  <c r="BF165" i="13"/>
  <c r="AU166" i="13"/>
  <c r="AV166" i="13"/>
  <c r="AW166" i="13"/>
  <c r="AX166" i="13"/>
  <c r="BD166" i="13"/>
  <c r="BE166" i="13"/>
  <c r="BF166" i="13"/>
  <c r="AU167" i="13"/>
  <c r="AV167" i="13"/>
  <c r="AW167" i="13"/>
  <c r="AX167" i="13"/>
  <c r="BD167" i="13"/>
  <c r="BE167" i="13"/>
  <c r="BF167" i="13"/>
  <c r="AU168" i="13"/>
  <c r="AV168" i="13"/>
  <c r="AW168" i="13"/>
  <c r="AX168" i="13"/>
  <c r="BD168" i="13"/>
  <c r="BE168" i="13"/>
  <c r="BF168" i="13"/>
  <c r="AU169" i="13"/>
  <c r="AV169" i="13"/>
  <c r="AW169" i="13"/>
  <c r="AX169" i="13"/>
  <c r="BD169" i="13"/>
  <c r="BE169" i="13"/>
  <c r="BF169" i="13"/>
  <c r="AU170" i="13"/>
  <c r="AV170" i="13"/>
  <c r="AW170" i="13"/>
  <c r="AX170" i="13"/>
  <c r="BD170" i="13"/>
  <c r="BE170" i="13"/>
  <c r="BF170" i="13"/>
  <c r="AU171" i="13"/>
  <c r="AV171" i="13"/>
  <c r="AW171" i="13"/>
  <c r="AX171" i="13"/>
  <c r="BD171" i="13"/>
  <c r="BE171" i="13"/>
  <c r="BF171" i="13"/>
  <c r="AU172" i="13"/>
  <c r="AV172" i="13"/>
  <c r="AW172" i="13"/>
  <c r="AX172" i="13"/>
  <c r="BD172" i="13"/>
  <c r="BE172" i="13"/>
  <c r="BF172" i="13"/>
  <c r="AU173" i="13"/>
  <c r="AV173" i="13"/>
  <c r="AW173" i="13"/>
  <c r="AX173" i="13"/>
  <c r="BD173" i="13"/>
  <c r="BE173" i="13"/>
  <c r="BF173" i="13"/>
  <c r="AU174" i="13"/>
  <c r="AV174" i="13"/>
  <c r="AW174" i="13"/>
  <c r="AX174" i="13"/>
  <c r="BD174" i="13"/>
  <c r="BE174" i="13"/>
  <c r="BF174" i="13"/>
  <c r="AU175" i="13"/>
  <c r="AV175" i="13"/>
  <c r="AW175" i="13"/>
  <c r="AX175" i="13"/>
  <c r="BD175" i="13"/>
  <c r="BE175" i="13"/>
  <c r="BF175" i="13"/>
  <c r="AU176" i="13"/>
  <c r="AV176" i="13"/>
  <c r="AW176" i="13"/>
  <c r="AX176" i="13"/>
  <c r="BD176" i="13"/>
  <c r="BE176" i="13"/>
  <c r="BF176" i="13"/>
  <c r="AU177" i="13"/>
  <c r="AV177" i="13"/>
  <c r="AW177" i="13"/>
  <c r="AX177" i="13"/>
  <c r="BD177" i="13"/>
  <c r="BE177" i="13"/>
  <c r="BF177" i="13"/>
  <c r="AU178" i="13"/>
  <c r="AV178" i="13"/>
  <c r="AW178" i="13"/>
  <c r="AX178" i="13"/>
  <c r="BD178" i="13"/>
  <c r="BE178" i="13"/>
  <c r="BF178" i="13"/>
  <c r="AU179" i="13"/>
  <c r="AV179" i="13"/>
  <c r="AW179" i="13"/>
  <c r="AX179" i="13"/>
  <c r="BD179" i="13"/>
  <c r="BE179" i="13"/>
  <c r="BF179" i="13"/>
  <c r="AU180" i="13"/>
  <c r="AV180" i="13"/>
  <c r="AW180" i="13"/>
  <c r="AX180" i="13"/>
  <c r="BD180" i="13"/>
  <c r="BE180" i="13"/>
  <c r="BF180" i="13"/>
  <c r="AU181" i="13"/>
  <c r="AV181" i="13"/>
  <c r="AW181" i="13"/>
  <c r="AX181" i="13"/>
  <c r="BD181" i="13"/>
  <c r="BE181" i="13"/>
  <c r="BF181" i="13"/>
  <c r="AU182" i="13"/>
  <c r="AV182" i="13"/>
  <c r="AW182" i="13"/>
  <c r="AX182" i="13"/>
  <c r="BD182" i="13"/>
  <c r="BE182" i="13"/>
  <c r="BF182" i="13"/>
  <c r="AU183" i="13"/>
  <c r="AV183" i="13"/>
  <c r="AW183" i="13"/>
  <c r="AX183" i="13"/>
  <c r="BD183" i="13"/>
  <c r="BE183" i="13"/>
  <c r="BF183" i="13"/>
  <c r="AU184" i="13"/>
  <c r="AV184" i="13"/>
  <c r="AW184" i="13"/>
  <c r="AX184" i="13"/>
  <c r="BD184" i="13"/>
  <c r="BE184" i="13"/>
  <c r="BF184" i="13"/>
  <c r="AU185" i="13"/>
  <c r="AV185" i="13"/>
  <c r="AW185" i="13"/>
  <c r="AX185" i="13"/>
  <c r="BD185" i="13"/>
  <c r="BE185" i="13"/>
  <c r="BF185" i="13"/>
  <c r="AU186" i="13"/>
  <c r="AV186" i="13"/>
  <c r="AW186" i="13"/>
  <c r="AX186" i="13"/>
  <c r="BD186" i="13"/>
  <c r="BE186" i="13"/>
  <c r="BF186" i="13"/>
  <c r="AU187" i="13"/>
  <c r="AV187" i="13"/>
  <c r="AW187" i="13"/>
  <c r="AX187" i="13"/>
  <c r="BD187" i="13"/>
  <c r="BE187" i="13"/>
  <c r="BF187" i="13"/>
  <c r="AU188" i="13"/>
  <c r="AV188" i="13"/>
  <c r="AW188" i="13"/>
  <c r="AX188" i="13"/>
  <c r="BD188" i="13"/>
  <c r="BE188" i="13"/>
  <c r="BF188" i="13"/>
  <c r="AU189" i="13"/>
  <c r="AV189" i="13"/>
  <c r="AW189" i="13"/>
  <c r="AX189" i="13"/>
  <c r="BD189" i="13"/>
  <c r="BE189" i="13"/>
  <c r="BF189" i="13"/>
  <c r="AU190" i="13"/>
  <c r="AV190" i="13"/>
  <c r="AW190" i="13"/>
  <c r="AX190" i="13"/>
  <c r="BD190" i="13"/>
  <c r="BE190" i="13"/>
  <c r="BF190" i="13"/>
  <c r="AU191" i="13"/>
  <c r="AV191" i="13"/>
  <c r="AW191" i="13"/>
  <c r="AX191" i="13"/>
  <c r="BD191" i="13"/>
  <c r="BE191" i="13"/>
  <c r="BF191" i="13"/>
  <c r="AU192" i="13"/>
  <c r="AV192" i="13"/>
  <c r="AW192" i="13"/>
  <c r="AX192" i="13"/>
  <c r="BD192" i="13"/>
  <c r="BE192" i="13"/>
  <c r="BF192" i="13"/>
  <c r="AU193" i="13"/>
  <c r="AV193" i="13"/>
  <c r="AW193" i="13"/>
  <c r="AX193" i="13"/>
  <c r="BD193" i="13"/>
  <c r="BE193" i="13"/>
  <c r="BF193" i="13"/>
  <c r="AU194" i="13"/>
  <c r="AV194" i="13"/>
  <c r="AW194" i="13"/>
  <c r="AX194" i="13"/>
  <c r="BD194" i="13"/>
  <c r="BE194" i="13"/>
  <c r="BF194" i="13"/>
  <c r="AU195" i="13"/>
  <c r="AV195" i="13"/>
  <c r="AW195" i="13"/>
  <c r="AX195" i="13"/>
  <c r="BD195" i="13"/>
  <c r="BE195" i="13"/>
  <c r="BF195" i="13"/>
  <c r="AU196" i="13"/>
  <c r="AV196" i="13"/>
  <c r="AW196" i="13"/>
  <c r="AX196" i="13"/>
  <c r="BD196" i="13"/>
  <c r="BE196" i="13"/>
  <c r="BF196" i="13"/>
  <c r="AU197" i="13"/>
  <c r="AV197" i="13"/>
  <c r="AW197" i="13"/>
  <c r="AX197" i="13"/>
  <c r="BD197" i="13"/>
  <c r="BE197" i="13"/>
  <c r="BF197" i="13"/>
  <c r="AU198" i="13"/>
  <c r="AV198" i="13"/>
  <c r="AW198" i="13"/>
  <c r="AX198" i="13"/>
  <c r="BD198" i="13"/>
  <c r="BE198" i="13"/>
  <c r="BF198" i="13"/>
  <c r="AU199" i="13"/>
  <c r="AV199" i="13"/>
  <c r="AW199" i="13"/>
  <c r="AX199" i="13"/>
  <c r="BD199" i="13"/>
  <c r="BE199" i="13"/>
  <c r="BF199" i="13"/>
  <c r="AU200" i="13"/>
  <c r="AV200" i="13"/>
  <c r="AW200" i="13"/>
  <c r="AX200" i="13"/>
  <c r="BD200" i="13"/>
  <c r="BE200" i="13"/>
  <c r="BF200" i="13"/>
  <c r="AU201" i="13"/>
  <c r="AV201" i="13"/>
  <c r="AW201" i="13"/>
  <c r="AX201" i="13"/>
  <c r="BD201" i="13"/>
  <c r="BE201" i="13"/>
  <c r="BF201" i="13"/>
  <c r="AU202" i="13"/>
  <c r="AV202" i="13"/>
  <c r="AW202" i="13"/>
  <c r="AX202" i="13"/>
  <c r="BD202" i="13"/>
  <c r="BE202" i="13"/>
  <c r="BF202" i="13"/>
  <c r="AU203" i="13"/>
  <c r="AV203" i="13"/>
  <c r="AW203" i="13"/>
  <c r="AX203" i="13"/>
  <c r="BD203" i="13"/>
  <c r="BE203" i="13"/>
  <c r="BF203" i="13"/>
  <c r="AU204" i="13"/>
  <c r="AV204" i="13"/>
  <c r="AW204" i="13"/>
  <c r="AX204" i="13"/>
  <c r="BD204" i="13"/>
  <c r="BE204" i="13"/>
  <c r="BF204" i="13"/>
  <c r="AU205" i="13"/>
  <c r="AV205" i="13"/>
  <c r="AW205" i="13"/>
  <c r="AX205" i="13"/>
  <c r="BD205" i="13"/>
  <c r="BE205" i="13"/>
  <c r="BF205" i="13"/>
  <c r="AU206" i="13"/>
  <c r="AV206" i="13"/>
  <c r="AW206" i="13"/>
  <c r="AX206" i="13"/>
  <c r="BD206" i="13"/>
  <c r="BE206" i="13"/>
  <c r="BF206" i="13"/>
  <c r="AU207" i="13"/>
  <c r="AV207" i="13"/>
  <c r="AW207" i="13"/>
  <c r="AX207" i="13"/>
  <c r="BD207" i="13"/>
  <c r="BE207" i="13"/>
  <c r="BF207" i="13"/>
  <c r="AU208" i="13"/>
  <c r="AV208" i="13"/>
  <c r="AW208" i="13"/>
  <c r="AX208" i="13"/>
  <c r="BD208" i="13"/>
  <c r="BE208" i="13"/>
  <c r="BF208" i="13"/>
  <c r="AU209" i="13"/>
  <c r="AV209" i="13"/>
  <c r="AW209" i="13"/>
  <c r="AX209" i="13"/>
  <c r="BD209" i="13"/>
  <c r="BE209" i="13"/>
  <c r="BF209" i="13"/>
  <c r="AU210" i="13"/>
  <c r="AV210" i="13"/>
  <c r="AW210" i="13"/>
  <c r="AX210" i="13"/>
  <c r="BD210" i="13"/>
  <c r="BE210" i="13"/>
  <c r="BF210" i="13"/>
  <c r="AU211" i="13"/>
  <c r="AV211" i="13"/>
  <c r="AW211" i="13"/>
  <c r="AX211" i="13"/>
  <c r="BD211" i="13"/>
  <c r="BE211" i="13"/>
  <c r="BF211" i="13"/>
  <c r="AU212" i="13"/>
  <c r="AV212" i="13"/>
  <c r="AW212" i="13"/>
  <c r="AX212" i="13"/>
  <c r="BD212" i="13"/>
  <c r="BE212" i="13"/>
  <c r="BF212" i="13"/>
  <c r="AU213" i="13"/>
  <c r="AV213" i="13"/>
  <c r="AW213" i="13"/>
  <c r="AX213" i="13"/>
  <c r="BD213" i="13"/>
  <c r="BE213" i="13"/>
  <c r="BF213" i="13"/>
  <c r="AU214" i="13"/>
  <c r="AV214" i="13"/>
  <c r="AW214" i="13"/>
  <c r="AX214" i="13"/>
  <c r="BD214" i="13"/>
  <c r="BE214" i="13"/>
  <c r="BF214" i="13"/>
  <c r="AU215" i="13"/>
  <c r="AV215" i="13"/>
  <c r="AW215" i="13"/>
  <c r="AX215" i="13"/>
  <c r="BD215" i="13"/>
  <c r="BE215" i="13"/>
  <c r="BF215" i="13"/>
  <c r="AU216" i="13"/>
  <c r="AV216" i="13"/>
  <c r="AW216" i="13"/>
  <c r="AX216" i="13"/>
  <c r="BD216" i="13"/>
  <c r="BE216" i="13"/>
  <c r="BF216" i="13"/>
  <c r="AU217" i="13"/>
  <c r="AV217" i="13"/>
  <c r="AW217" i="13"/>
  <c r="AX217" i="13"/>
  <c r="BD217" i="13"/>
  <c r="BE217" i="13"/>
  <c r="BF217" i="13"/>
  <c r="AU218" i="13"/>
  <c r="AV218" i="13"/>
  <c r="AW218" i="13"/>
  <c r="AX218" i="13"/>
  <c r="BD218" i="13"/>
  <c r="BE218" i="13"/>
  <c r="BF218" i="13"/>
  <c r="AU219" i="13"/>
  <c r="AV219" i="13"/>
  <c r="AW219" i="13"/>
  <c r="AX219" i="13"/>
  <c r="BD219" i="13"/>
  <c r="BE219" i="13"/>
  <c r="BF219" i="13"/>
  <c r="AU220" i="13"/>
  <c r="AV220" i="13"/>
  <c r="AW220" i="13"/>
  <c r="AX220" i="13"/>
  <c r="BD220" i="13"/>
  <c r="BE220" i="13"/>
  <c r="BF220" i="13"/>
  <c r="AU221" i="13"/>
  <c r="AV221" i="13"/>
  <c r="AW221" i="13"/>
  <c r="AX221" i="13"/>
  <c r="BD221" i="13"/>
  <c r="BE221" i="13"/>
  <c r="BF221" i="13"/>
  <c r="AU222" i="13"/>
  <c r="AV222" i="13"/>
  <c r="AW222" i="13"/>
  <c r="AX222" i="13"/>
  <c r="BD222" i="13"/>
  <c r="BE222" i="13"/>
  <c r="BF222" i="13"/>
  <c r="AU223" i="13"/>
  <c r="AV223" i="13"/>
  <c r="AW223" i="13"/>
  <c r="AX223" i="13"/>
  <c r="BD223" i="13"/>
  <c r="BE223" i="13"/>
  <c r="BF223" i="13"/>
  <c r="AU224" i="13"/>
  <c r="AV224" i="13"/>
  <c r="AW224" i="13"/>
  <c r="AX224" i="13"/>
  <c r="BD224" i="13"/>
  <c r="BE224" i="13"/>
  <c r="BF224" i="13"/>
  <c r="AU225" i="13"/>
  <c r="AV225" i="13"/>
  <c r="AW225" i="13"/>
  <c r="AX225" i="13"/>
  <c r="BD225" i="13"/>
  <c r="BE225" i="13"/>
  <c r="BF225" i="13"/>
  <c r="AU226" i="13"/>
  <c r="AV226" i="13"/>
  <c r="AW226" i="13"/>
  <c r="AX226" i="13"/>
  <c r="BD226" i="13"/>
  <c r="BE226" i="13"/>
  <c r="BF226" i="13"/>
  <c r="AU227" i="13"/>
  <c r="AV227" i="13"/>
  <c r="AW227" i="13"/>
  <c r="AX227" i="13"/>
  <c r="BD227" i="13"/>
  <c r="BE227" i="13"/>
  <c r="BF227" i="13"/>
  <c r="AU228" i="13"/>
  <c r="AV228" i="13"/>
  <c r="AW228" i="13"/>
  <c r="AX228" i="13"/>
  <c r="BD228" i="13"/>
  <c r="BE228" i="13"/>
  <c r="BF228" i="13"/>
  <c r="AU229" i="13"/>
  <c r="AV229" i="13"/>
  <c r="AW229" i="13"/>
  <c r="AX229" i="13"/>
  <c r="BD229" i="13"/>
  <c r="BE229" i="13"/>
  <c r="BF229" i="13"/>
  <c r="AU230" i="13"/>
  <c r="AV230" i="13"/>
  <c r="AW230" i="13"/>
  <c r="AX230" i="13"/>
  <c r="BD230" i="13"/>
  <c r="BE230" i="13"/>
  <c r="BF230" i="13"/>
  <c r="AU231" i="13"/>
  <c r="AV231" i="13"/>
  <c r="AW231" i="13"/>
  <c r="AX231" i="13"/>
  <c r="BD231" i="13"/>
  <c r="BE231" i="13"/>
  <c r="BF231" i="13"/>
  <c r="AU232" i="13"/>
  <c r="AV232" i="13"/>
  <c r="AW232" i="13"/>
  <c r="AX232" i="13"/>
  <c r="BD232" i="13"/>
  <c r="BE232" i="13"/>
  <c r="BF232" i="13"/>
  <c r="AU233" i="13"/>
  <c r="AV233" i="13"/>
  <c r="AW233" i="13"/>
  <c r="AX233" i="13"/>
  <c r="BD233" i="13"/>
  <c r="BE233" i="13"/>
  <c r="BF233" i="13"/>
  <c r="AU234" i="13"/>
  <c r="AV234" i="13"/>
  <c r="AW234" i="13"/>
  <c r="AX234" i="13"/>
  <c r="BD234" i="13"/>
  <c r="BE234" i="13"/>
  <c r="BF234" i="13"/>
  <c r="AU235" i="13"/>
  <c r="AV235" i="13"/>
  <c r="AW235" i="13"/>
  <c r="AX235" i="13"/>
  <c r="BD235" i="13"/>
  <c r="BE235" i="13"/>
  <c r="BF235" i="13"/>
  <c r="AU236" i="13"/>
  <c r="AV236" i="13"/>
  <c r="AW236" i="13"/>
  <c r="AX236" i="13"/>
  <c r="BD236" i="13"/>
  <c r="BE236" i="13"/>
  <c r="BF236" i="13"/>
  <c r="AU237" i="13"/>
  <c r="AV237" i="13"/>
  <c r="AW237" i="13"/>
  <c r="AX237" i="13"/>
  <c r="BD237" i="13"/>
  <c r="BE237" i="13"/>
  <c r="BF237" i="13"/>
  <c r="AU238" i="13"/>
  <c r="AV238" i="13"/>
  <c r="AW238" i="13"/>
  <c r="AX238" i="13"/>
  <c r="BD238" i="13"/>
  <c r="BE238" i="13"/>
  <c r="BF238" i="13"/>
  <c r="AU239" i="13"/>
  <c r="AV239" i="13"/>
  <c r="AW239" i="13"/>
  <c r="AX239" i="13"/>
  <c r="BD239" i="13"/>
  <c r="BE239" i="13"/>
  <c r="BF239" i="13"/>
  <c r="AU240" i="13"/>
  <c r="AV240" i="13"/>
  <c r="AW240" i="13"/>
  <c r="AX240" i="13"/>
  <c r="BD240" i="13"/>
  <c r="BE240" i="13"/>
  <c r="BF240" i="13"/>
  <c r="AU241" i="13"/>
  <c r="AV241" i="13"/>
  <c r="AW241" i="13"/>
  <c r="AX241" i="13"/>
  <c r="BD241" i="13"/>
  <c r="BE241" i="13"/>
  <c r="BF241" i="13"/>
  <c r="AU242" i="13"/>
  <c r="AV242" i="13"/>
  <c r="AW242" i="13"/>
  <c r="AX242" i="13"/>
  <c r="BD242" i="13"/>
  <c r="BE242" i="13"/>
  <c r="BF242" i="13"/>
  <c r="AU243" i="13"/>
  <c r="AV243" i="13"/>
  <c r="AW243" i="13"/>
  <c r="AX243" i="13"/>
  <c r="BD243" i="13"/>
  <c r="BE243" i="13"/>
  <c r="BF243" i="13"/>
  <c r="AU244" i="13"/>
  <c r="AV244" i="13"/>
  <c r="AW244" i="13"/>
  <c r="AX244" i="13"/>
  <c r="BD244" i="13"/>
  <c r="BE244" i="13"/>
  <c r="BF244" i="13"/>
  <c r="AU245" i="13"/>
  <c r="AV245" i="13"/>
  <c r="AW245" i="13"/>
  <c r="AX245" i="13"/>
  <c r="BD245" i="13"/>
  <c r="BE245" i="13"/>
  <c r="BF245" i="13"/>
  <c r="AU246" i="13"/>
  <c r="AV246" i="13"/>
  <c r="AW246" i="13"/>
  <c r="AX246" i="13"/>
  <c r="BD246" i="13"/>
  <c r="BE246" i="13"/>
  <c r="BF246" i="13"/>
  <c r="AU247" i="13"/>
  <c r="AV247" i="13"/>
  <c r="AW247" i="13"/>
  <c r="AX247" i="13"/>
  <c r="BD247" i="13"/>
  <c r="BE247" i="13"/>
  <c r="BF247" i="13"/>
  <c r="AU248" i="13"/>
  <c r="AV248" i="13"/>
  <c r="AW248" i="13"/>
  <c r="AX248" i="13"/>
  <c r="BD248" i="13"/>
  <c r="BE248" i="13"/>
  <c r="BF248" i="13"/>
  <c r="AU249" i="13"/>
  <c r="AV249" i="13"/>
  <c r="AW249" i="13"/>
  <c r="AX249" i="13"/>
  <c r="BD249" i="13"/>
  <c r="BE249" i="13"/>
  <c r="BF249" i="13"/>
  <c r="AU250" i="13"/>
  <c r="AV250" i="13"/>
  <c r="AW250" i="13"/>
  <c r="AX250" i="13"/>
  <c r="BD250" i="13"/>
  <c r="BE250" i="13"/>
  <c r="BF250" i="13"/>
  <c r="AU251" i="13"/>
  <c r="AV251" i="13"/>
  <c r="AW251" i="13"/>
  <c r="AX251" i="13"/>
  <c r="BD251" i="13"/>
  <c r="BE251" i="13"/>
  <c r="BF251" i="13"/>
  <c r="AU252" i="13"/>
  <c r="AV252" i="13"/>
  <c r="AW252" i="13"/>
  <c r="AX252" i="13"/>
  <c r="BD252" i="13"/>
  <c r="BE252" i="13"/>
  <c r="BF252" i="13"/>
  <c r="AU253" i="13"/>
  <c r="AV253" i="13"/>
  <c r="AW253" i="13"/>
  <c r="AX253" i="13"/>
  <c r="BD253" i="13"/>
  <c r="BE253" i="13"/>
  <c r="BF253" i="13"/>
  <c r="AU254" i="13"/>
  <c r="AV254" i="13"/>
  <c r="AW254" i="13"/>
  <c r="AX254" i="13"/>
  <c r="BD254" i="13"/>
  <c r="BE254" i="13"/>
  <c r="BF254" i="13"/>
  <c r="AU255" i="13"/>
  <c r="AV255" i="13"/>
  <c r="AW255" i="13"/>
  <c r="AX255" i="13"/>
  <c r="BD255" i="13"/>
  <c r="BE255" i="13"/>
  <c r="BF255" i="13"/>
  <c r="AU256" i="13"/>
  <c r="AV256" i="13"/>
  <c r="AW256" i="13"/>
  <c r="AX256" i="13"/>
  <c r="BD256" i="13"/>
  <c r="BE256" i="13"/>
  <c r="BF256" i="13"/>
  <c r="AU257" i="13"/>
  <c r="AV257" i="13"/>
  <c r="AW257" i="13"/>
  <c r="AX257" i="13"/>
  <c r="BD257" i="13"/>
  <c r="BE257" i="13"/>
  <c r="BF257" i="13"/>
  <c r="AU258" i="13"/>
  <c r="AV258" i="13"/>
  <c r="AW258" i="13"/>
  <c r="AX258" i="13"/>
  <c r="BD258" i="13"/>
  <c r="BE258" i="13"/>
  <c r="BF258" i="13"/>
  <c r="AU259" i="13"/>
  <c r="AV259" i="13"/>
  <c r="AW259" i="13"/>
  <c r="AX259" i="13"/>
  <c r="BD259" i="13"/>
  <c r="BE259" i="13"/>
  <c r="BF259" i="13"/>
  <c r="AU260" i="13"/>
  <c r="AV260" i="13"/>
  <c r="AW260" i="13"/>
  <c r="AX260" i="13"/>
  <c r="BD260" i="13"/>
  <c r="BE260" i="13"/>
  <c r="BF260" i="13"/>
  <c r="AU261" i="13"/>
  <c r="AV261" i="13"/>
  <c r="AW261" i="13"/>
  <c r="AX261" i="13"/>
  <c r="BD261" i="13"/>
  <c r="BE261" i="13"/>
  <c r="BF261" i="13"/>
  <c r="AU262" i="13"/>
  <c r="AV262" i="13"/>
  <c r="AW262" i="13"/>
  <c r="AX262" i="13"/>
  <c r="BD262" i="13"/>
  <c r="BE262" i="13"/>
  <c r="BF262" i="13"/>
  <c r="AU263" i="13"/>
  <c r="AV263" i="13"/>
  <c r="AW263" i="13"/>
  <c r="AX263" i="13"/>
  <c r="BD263" i="13"/>
  <c r="BE263" i="13"/>
  <c r="BF263" i="13"/>
  <c r="AU264" i="13"/>
  <c r="AV264" i="13"/>
  <c r="AW264" i="13"/>
  <c r="AX264" i="13"/>
  <c r="BD264" i="13"/>
  <c r="BE264" i="13"/>
  <c r="BF264" i="13"/>
  <c r="AU265" i="13"/>
  <c r="AV265" i="13"/>
  <c r="AW265" i="13"/>
  <c r="AX265" i="13"/>
  <c r="BD265" i="13"/>
  <c r="BE265" i="13"/>
  <c r="BF265" i="13"/>
  <c r="AU266" i="13"/>
  <c r="AV266" i="13"/>
  <c r="AW266" i="13"/>
  <c r="AX266" i="13"/>
  <c r="BD266" i="13"/>
  <c r="BE266" i="13"/>
  <c r="BF266" i="13"/>
  <c r="AU267" i="13"/>
  <c r="AV267" i="13"/>
  <c r="AW267" i="13"/>
  <c r="AX267" i="13"/>
  <c r="BD267" i="13"/>
  <c r="BE267" i="13"/>
  <c r="BF267" i="13"/>
  <c r="AU268" i="13"/>
  <c r="AV268" i="13"/>
  <c r="AW268" i="13"/>
  <c r="AX268" i="13"/>
  <c r="BD268" i="13"/>
  <c r="BE268" i="13"/>
  <c r="BF268" i="13"/>
  <c r="AU269" i="13"/>
  <c r="AV269" i="13"/>
  <c r="AW269" i="13"/>
  <c r="AX269" i="13"/>
  <c r="BD269" i="13"/>
  <c r="BE269" i="13"/>
  <c r="BF269" i="13"/>
  <c r="AU270" i="13"/>
  <c r="AV270" i="13"/>
  <c r="AW270" i="13"/>
  <c r="AX270" i="13"/>
  <c r="BD270" i="13"/>
  <c r="BE270" i="13"/>
  <c r="BF270" i="13"/>
  <c r="AU271" i="13"/>
  <c r="AV271" i="13"/>
  <c r="AW271" i="13"/>
  <c r="AX271" i="13"/>
  <c r="BD271" i="13"/>
  <c r="BE271" i="13"/>
  <c r="BF271" i="13"/>
  <c r="AU272" i="13"/>
  <c r="AV272" i="13"/>
  <c r="AW272" i="13"/>
  <c r="AX272" i="13"/>
  <c r="BD272" i="13"/>
  <c r="BE272" i="13"/>
  <c r="BF272" i="13"/>
  <c r="AU273" i="13"/>
  <c r="AV273" i="13"/>
  <c r="AW273" i="13"/>
  <c r="AX273" i="13"/>
  <c r="BD273" i="13"/>
  <c r="BE273" i="13"/>
  <c r="BF273" i="13"/>
  <c r="AU274" i="13"/>
  <c r="AV274" i="13"/>
  <c r="AW274" i="13"/>
  <c r="AX274" i="13"/>
  <c r="BD274" i="13"/>
  <c r="BE274" i="13"/>
  <c r="BF274" i="13"/>
  <c r="AU275" i="13"/>
  <c r="AV275" i="13"/>
  <c r="AW275" i="13"/>
  <c r="AX275" i="13"/>
  <c r="BD275" i="13"/>
  <c r="BE275" i="13"/>
  <c r="BF275" i="13"/>
  <c r="AU276" i="13"/>
  <c r="AV276" i="13"/>
  <c r="AW276" i="13"/>
  <c r="AX276" i="13"/>
  <c r="BD276" i="13"/>
  <c r="BE276" i="13"/>
  <c r="BF276" i="13"/>
  <c r="AU277" i="13"/>
  <c r="AV277" i="13"/>
  <c r="AW277" i="13"/>
  <c r="AX277" i="13"/>
  <c r="BD277" i="13"/>
  <c r="BE277" i="13"/>
  <c r="BF277" i="13"/>
  <c r="AU278" i="13"/>
  <c r="AV278" i="13"/>
  <c r="AW278" i="13"/>
  <c r="AX278" i="13"/>
  <c r="BD278" i="13"/>
  <c r="BE278" i="13"/>
  <c r="BF278" i="13"/>
  <c r="AU279" i="13"/>
  <c r="AV279" i="13"/>
  <c r="AW279" i="13"/>
  <c r="AX279" i="13"/>
  <c r="BD279" i="13"/>
  <c r="BE279" i="13"/>
  <c r="BF279" i="13"/>
  <c r="AU280" i="13"/>
  <c r="AV280" i="13"/>
  <c r="AW280" i="13"/>
  <c r="AX280" i="13"/>
  <c r="BD280" i="13"/>
  <c r="BE280" i="13"/>
  <c r="BF280" i="13"/>
  <c r="AU281" i="13"/>
  <c r="AV281" i="13"/>
  <c r="AW281" i="13"/>
  <c r="AX281" i="13"/>
  <c r="BD281" i="13"/>
  <c r="BE281" i="13"/>
  <c r="BF281" i="13"/>
  <c r="AU282" i="13"/>
  <c r="AV282" i="13"/>
  <c r="AW282" i="13"/>
  <c r="AX282" i="13"/>
  <c r="BD282" i="13"/>
  <c r="BE282" i="13"/>
  <c r="BF282" i="13"/>
  <c r="AU283" i="13"/>
  <c r="AV283" i="13"/>
  <c r="AW283" i="13"/>
  <c r="AX283" i="13"/>
  <c r="BD283" i="13"/>
  <c r="BE283" i="13"/>
  <c r="BF283" i="13"/>
  <c r="AU284" i="13"/>
  <c r="AV284" i="13"/>
  <c r="AW284" i="13"/>
  <c r="AX284" i="13"/>
  <c r="BD284" i="13"/>
  <c r="BE284" i="13"/>
  <c r="BF284" i="13"/>
  <c r="AU285" i="13"/>
  <c r="AV285" i="13"/>
  <c r="AW285" i="13"/>
  <c r="AX285" i="13"/>
  <c r="BD285" i="13"/>
  <c r="BE285" i="13"/>
  <c r="BF285" i="13"/>
  <c r="AU286" i="13"/>
  <c r="AV286" i="13"/>
  <c r="AW286" i="13"/>
  <c r="AX286" i="13"/>
  <c r="BD286" i="13"/>
  <c r="BE286" i="13"/>
  <c r="BF286" i="13"/>
  <c r="AU287" i="13"/>
  <c r="AV287" i="13"/>
  <c r="AW287" i="13"/>
  <c r="AX287" i="13"/>
  <c r="BD287" i="13"/>
  <c r="BE287" i="13"/>
  <c r="BF287" i="13"/>
  <c r="AU288" i="13"/>
  <c r="AV288" i="13"/>
  <c r="AW288" i="13"/>
  <c r="AX288" i="13"/>
  <c r="BD288" i="13"/>
  <c r="BE288" i="13"/>
  <c r="BF288" i="13"/>
  <c r="AU289" i="13"/>
  <c r="AV289" i="13"/>
  <c r="AW289" i="13"/>
  <c r="AX289" i="13"/>
  <c r="BD289" i="13"/>
  <c r="BE289" i="13"/>
  <c r="BF289" i="13"/>
  <c r="AU290" i="13"/>
  <c r="AV290" i="13"/>
  <c r="AW290" i="13"/>
  <c r="AX290" i="13"/>
  <c r="BD290" i="13"/>
  <c r="BE290" i="13"/>
  <c r="BF290" i="13"/>
  <c r="AU291" i="13"/>
  <c r="AV291" i="13"/>
  <c r="AW291" i="13"/>
  <c r="AX291" i="13"/>
  <c r="BD291" i="13"/>
  <c r="BE291" i="13"/>
  <c r="BF291" i="13"/>
  <c r="AU292" i="13"/>
  <c r="AV292" i="13"/>
  <c r="AW292" i="13"/>
  <c r="AX292" i="13"/>
  <c r="BD292" i="13"/>
  <c r="BE292" i="13"/>
  <c r="BF292" i="13"/>
  <c r="AU293" i="13"/>
  <c r="AV293" i="13"/>
  <c r="AW293" i="13"/>
  <c r="AX293" i="13"/>
  <c r="BD293" i="13"/>
  <c r="BE293" i="13"/>
  <c r="BF293" i="13"/>
  <c r="AU294" i="13"/>
  <c r="AV294" i="13"/>
  <c r="AW294" i="13"/>
  <c r="AX294" i="13"/>
  <c r="BD294" i="13"/>
  <c r="BE294" i="13"/>
  <c r="BF294" i="13"/>
  <c r="AU295" i="13"/>
  <c r="AV295" i="13"/>
  <c r="AW295" i="13"/>
  <c r="AX295" i="13"/>
  <c r="BD295" i="13"/>
  <c r="BE295" i="13"/>
  <c r="BF295" i="13"/>
  <c r="AU296" i="13"/>
  <c r="AV296" i="13"/>
  <c r="AW296" i="13"/>
  <c r="AX296" i="13"/>
  <c r="BD296" i="13"/>
  <c r="BE296" i="13"/>
  <c r="BF296" i="13"/>
  <c r="AU297" i="13"/>
  <c r="AV297" i="13"/>
  <c r="AW297" i="13"/>
  <c r="AX297" i="13"/>
  <c r="BD297" i="13"/>
  <c r="BE297" i="13"/>
  <c r="BF297" i="13"/>
  <c r="AU298" i="13"/>
  <c r="AV298" i="13"/>
  <c r="AW298" i="13"/>
  <c r="AX298" i="13"/>
  <c r="BD298" i="13"/>
  <c r="BE298" i="13"/>
  <c r="BF298" i="13"/>
  <c r="AU299" i="13"/>
  <c r="AV299" i="13"/>
  <c r="AW299" i="13"/>
  <c r="AX299" i="13"/>
  <c r="BD299" i="13"/>
  <c r="BE299" i="13"/>
  <c r="BF299" i="13"/>
  <c r="AU300" i="13"/>
  <c r="AV300" i="13"/>
  <c r="AW300" i="13"/>
  <c r="AX300" i="13"/>
  <c r="BD300" i="13"/>
  <c r="BE300" i="13"/>
  <c r="BF300" i="13"/>
  <c r="AU301" i="13"/>
  <c r="AV301" i="13"/>
  <c r="AW301" i="13"/>
  <c r="AX301" i="13"/>
  <c r="BD301" i="13"/>
  <c r="BE301" i="13"/>
  <c r="BF301" i="13"/>
  <c r="AU302" i="13"/>
  <c r="AV302" i="13"/>
  <c r="AW302" i="13"/>
  <c r="AX302" i="13"/>
  <c r="BD302" i="13"/>
  <c r="BE302" i="13"/>
  <c r="BF302" i="13"/>
  <c r="AU303" i="13"/>
  <c r="AV303" i="13"/>
  <c r="AW303" i="13"/>
  <c r="AX303" i="13"/>
  <c r="BD303" i="13"/>
  <c r="BE303" i="13"/>
  <c r="BF303" i="13"/>
  <c r="AU304" i="13"/>
  <c r="AV304" i="13"/>
  <c r="AW304" i="13"/>
  <c r="AX304" i="13"/>
  <c r="BD304" i="13"/>
  <c r="BE304" i="13"/>
  <c r="BF304" i="13"/>
  <c r="AU305" i="13"/>
  <c r="AV305" i="13"/>
  <c r="AW305" i="13"/>
  <c r="AX305" i="13"/>
  <c r="BD305" i="13"/>
  <c r="BE305" i="13"/>
  <c r="BF305" i="13"/>
  <c r="AU306" i="13"/>
  <c r="AV306" i="13"/>
  <c r="AW306" i="13"/>
  <c r="AX306" i="13"/>
  <c r="BD306" i="13"/>
  <c r="BE306" i="13"/>
  <c r="BF306" i="13"/>
  <c r="AU307" i="13"/>
  <c r="AV307" i="13"/>
  <c r="AW307" i="13"/>
  <c r="AX307" i="13"/>
  <c r="BD307" i="13"/>
  <c r="BE307" i="13"/>
  <c r="BF307" i="13"/>
  <c r="AU308" i="13"/>
  <c r="AV308" i="13"/>
  <c r="AW308" i="13"/>
  <c r="AX308" i="13"/>
  <c r="BD308" i="13"/>
  <c r="BE308" i="13"/>
  <c r="BF308" i="13"/>
  <c r="AU309" i="13"/>
  <c r="AV309" i="13"/>
  <c r="AW309" i="13"/>
  <c r="AX309" i="13"/>
  <c r="BD309" i="13"/>
  <c r="BE309" i="13"/>
  <c r="BF309" i="13"/>
  <c r="AU310" i="13"/>
  <c r="AV310" i="13"/>
  <c r="AW310" i="13"/>
  <c r="AX310" i="13"/>
  <c r="BD310" i="13"/>
  <c r="BE310" i="13"/>
  <c r="BF310" i="13"/>
  <c r="AU311" i="13"/>
  <c r="AV311" i="13"/>
  <c r="AW311" i="13"/>
  <c r="AX311" i="13"/>
  <c r="BD311" i="13"/>
  <c r="BE311" i="13"/>
  <c r="BF311" i="13"/>
  <c r="AU312" i="13"/>
  <c r="AV312" i="13"/>
  <c r="AW312" i="13"/>
  <c r="AX312" i="13"/>
  <c r="BD312" i="13"/>
  <c r="BE312" i="13"/>
  <c r="BF312" i="13"/>
  <c r="AU313" i="13"/>
  <c r="AV313" i="13"/>
  <c r="AW313" i="13"/>
  <c r="AX313" i="13"/>
  <c r="BD313" i="13"/>
  <c r="BE313" i="13"/>
  <c r="BF313" i="13"/>
  <c r="AU314" i="13"/>
  <c r="AV314" i="13"/>
  <c r="AW314" i="13"/>
  <c r="AX314" i="13"/>
  <c r="BD314" i="13"/>
  <c r="BE314" i="13"/>
  <c r="BF314" i="13"/>
  <c r="AU315" i="13"/>
  <c r="AV315" i="13"/>
  <c r="AW315" i="13"/>
  <c r="AX315" i="13"/>
  <c r="BD315" i="13"/>
  <c r="BE315" i="13"/>
  <c r="BF315" i="13"/>
  <c r="AU316" i="13"/>
  <c r="AV316" i="13"/>
  <c r="AW316" i="13"/>
  <c r="AX316" i="13"/>
  <c r="BD316" i="13"/>
  <c r="BE316" i="13"/>
  <c r="BF316" i="13"/>
  <c r="AU317" i="13"/>
  <c r="AV317" i="13"/>
  <c r="AW317" i="13"/>
  <c r="AX317" i="13"/>
  <c r="BD317" i="13"/>
  <c r="BE317" i="13"/>
  <c r="BF317" i="13"/>
  <c r="AU318" i="13"/>
  <c r="AV318" i="13"/>
  <c r="AW318" i="13"/>
  <c r="AX318" i="13"/>
  <c r="BD318" i="13"/>
  <c r="BE318" i="13"/>
  <c r="BF318" i="13"/>
  <c r="AU319" i="13"/>
  <c r="AV319" i="13"/>
  <c r="AW319" i="13"/>
  <c r="AX319" i="13"/>
  <c r="BD319" i="13"/>
  <c r="BE319" i="13"/>
  <c r="BF319" i="13"/>
  <c r="AU320" i="13"/>
  <c r="AV320" i="13"/>
  <c r="AW320" i="13"/>
  <c r="AX320" i="13"/>
  <c r="BD320" i="13"/>
  <c r="BE320" i="13"/>
  <c r="BF320" i="13"/>
  <c r="AU321" i="13"/>
  <c r="AV321" i="13"/>
  <c r="AW321" i="13"/>
  <c r="AX321" i="13"/>
  <c r="BD321" i="13"/>
  <c r="BE321" i="13"/>
  <c r="BF321" i="13"/>
  <c r="AU322" i="13"/>
  <c r="AV322" i="13"/>
  <c r="AW322" i="13"/>
  <c r="AX322" i="13"/>
  <c r="BD322" i="13"/>
  <c r="BE322" i="13"/>
  <c r="BF322" i="13"/>
  <c r="AU323" i="13"/>
  <c r="AV323" i="13"/>
  <c r="AW323" i="13"/>
  <c r="AX323" i="13"/>
  <c r="BD323" i="13"/>
  <c r="BE323" i="13"/>
  <c r="BF323" i="13"/>
  <c r="AU324" i="13"/>
  <c r="AV324" i="13"/>
  <c r="AW324" i="13"/>
  <c r="AX324" i="13"/>
  <c r="BD324" i="13"/>
  <c r="BE324" i="13"/>
  <c r="BF324" i="13"/>
  <c r="AU325" i="13"/>
  <c r="AV325" i="13"/>
  <c r="AW325" i="13"/>
  <c r="AX325" i="13"/>
  <c r="BD325" i="13"/>
  <c r="BE325" i="13"/>
  <c r="BF325" i="13"/>
  <c r="AU326" i="13"/>
  <c r="AV326" i="13"/>
  <c r="AW326" i="13"/>
  <c r="AX326" i="13"/>
  <c r="BD326" i="13"/>
  <c r="BE326" i="13"/>
  <c r="BF326" i="13"/>
  <c r="AU327" i="13"/>
  <c r="AV327" i="13"/>
  <c r="AW327" i="13"/>
  <c r="AX327" i="13"/>
  <c r="BD327" i="13"/>
  <c r="BE327" i="13"/>
  <c r="BF327" i="13"/>
  <c r="AU328" i="13"/>
  <c r="AV328" i="13"/>
  <c r="AW328" i="13"/>
  <c r="AX328" i="13"/>
  <c r="BD328" i="13"/>
  <c r="BE328" i="13"/>
  <c r="BF328" i="13"/>
  <c r="AU329" i="13"/>
  <c r="AV329" i="13"/>
  <c r="AW329" i="13"/>
  <c r="AX329" i="13"/>
  <c r="BD329" i="13"/>
  <c r="BE329" i="13"/>
  <c r="BF329" i="13"/>
  <c r="AU330" i="13"/>
  <c r="AV330" i="13"/>
  <c r="AW330" i="13"/>
  <c r="AX330" i="13"/>
  <c r="BD330" i="13"/>
  <c r="BE330" i="13"/>
  <c r="BF330" i="13"/>
  <c r="AU331" i="13"/>
  <c r="AV331" i="13"/>
  <c r="AW331" i="13"/>
  <c r="AX331" i="13"/>
  <c r="BD331" i="13"/>
  <c r="BE331" i="13"/>
  <c r="BF331" i="13"/>
  <c r="AU332" i="13"/>
  <c r="AV332" i="13"/>
  <c r="AW332" i="13"/>
  <c r="AX332" i="13"/>
  <c r="BD332" i="13"/>
  <c r="BE332" i="13"/>
  <c r="BF332" i="13"/>
  <c r="AU333" i="13"/>
  <c r="AV333" i="13"/>
  <c r="AW333" i="13"/>
  <c r="AX333" i="13"/>
  <c r="BD333" i="13"/>
  <c r="BE333" i="13"/>
  <c r="BF333" i="13"/>
  <c r="AU334" i="13"/>
  <c r="AV334" i="13"/>
  <c r="AW334" i="13"/>
  <c r="AX334" i="13"/>
  <c r="BD334" i="13"/>
  <c r="BE334" i="13"/>
  <c r="BF334" i="13"/>
  <c r="AU335" i="13"/>
  <c r="AV335" i="13"/>
  <c r="AW335" i="13"/>
  <c r="AX335" i="13"/>
  <c r="BD335" i="13"/>
  <c r="BE335" i="13"/>
  <c r="BF335" i="13"/>
  <c r="AU336" i="13"/>
  <c r="AV336" i="13"/>
  <c r="AW336" i="13"/>
  <c r="AX336" i="13"/>
  <c r="BD336" i="13"/>
  <c r="BE336" i="13"/>
  <c r="BF336" i="13"/>
  <c r="AU337" i="13"/>
  <c r="AV337" i="13"/>
  <c r="AW337" i="13"/>
  <c r="AX337" i="13"/>
  <c r="BD337" i="13"/>
  <c r="BE337" i="13"/>
  <c r="BF337" i="13"/>
  <c r="AU338" i="13"/>
  <c r="AV338" i="13"/>
  <c r="AW338" i="13"/>
  <c r="AX338" i="13"/>
  <c r="BD338" i="13"/>
  <c r="BE338" i="13"/>
  <c r="BF338" i="13"/>
  <c r="AU339" i="13"/>
  <c r="AV339" i="13"/>
  <c r="AW339" i="13"/>
  <c r="AX339" i="13"/>
  <c r="BD339" i="13"/>
  <c r="BE339" i="13"/>
  <c r="BF339" i="13"/>
  <c r="AX3" i="13"/>
  <c r="AW3" i="13"/>
  <c r="AV3" i="13"/>
  <c r="AU3" i="13"/>
  <c r="AM4" i="13"/>
  <c r="AM5" i="13"/>
  <c r="AM6" i="13"/>
  <c r="AM7" i="13"/>
  <c r="AM8" i="13"/>
  <c r="AM9" i="13"/>
  <c r="AM10" i="13"/>
  <c r="AM11" i="13"/>
  <c r="AM12" i="13"/>
  <c r="AM13" i="13"/>
  <c r="AM14" i="13"/>
  <c r="AM15" i="13"/>
  <c r="AM16" i="13"/>
  <c r="AM17" i="13"/>
  <c r="AM18" i="13"/>
  <c r="AM19" i="13"/>
  <c r="AM20" i="13"/>
  <c r="AM21" i="13"/>
  <c r="AM22" i="13"/>
  <c r="AM23" i="13"/>
  <c r="AM24" i="13"/>
  <c r="AM25" i="13"/>
  <c r="AM26" i="13"/>
  <c r="AM27" i="13"/>
  <c r="AM28" i="13"/>
  <c r="AM29" i="13"/>
  <c r="AM30" i="13"/>
  <c r="AM31" i="13"/>
  <c r="AM32" i="13"/>
  <c r="AM33" i="13"/>
  <c r="AM34" i="13"/>
  <c r="AM35" i="13"/>
  <c r="AM36" i="13"/>
  <c r="AM37" i="13"/>
  <c r="AM38" i="13"/>
  <c r="AM39" i="13"/>
  <c r="AM40" i="13"/>
  <c r="AM41" i="13"/>
  <c r="AM42" i="13"/>
  <c r="AM43" i="13"/>
  <c r="AM44" i="13"/>
  <c r="AM45" i="13"/>
  <c r="AM46" i="13"/>
  <c r="AM47" i="13"/>
  <c r="AM48" i="13"/>
  <c r="AM49" i="13"/>
  <c r="AM50" i="13"/>
  <c r="AM51" i="13"/>
  <c r="AM52" i="13"/>
  <c r="AM53" i="13"/>
  <c r="AM54" i="13"/>
  <c r="AM55" i="13"/>
  <c r="AM56" i="13"/>
  <c r="AM57" i="13"/>
  <c r="AM58" i="13"/>
  <c r="AM59" i="13"/>
  <c r="AM60" i="13"/>
  <c r="AM61" i="13"/>
  <c r="AM62" i="13"/>
  <c r="AM63" i="13"/>
  <c r="AM64" i="13"/>
  <c r="AM65" i="13"/>
  <c r="AM66" i="13"/>
  <c r="AM67" i="13"/>
  <c r="AM68" i="13"/>
  <c r="AM69" i="13"/>
  <c r="AM70" i="13"/>
  <c r="AM71" i="13"/>
  <c r="AM72" i="13"/>
  <c r="AM73" i="13"/>
  <c r="AM74" i="13"/>
  <c r="AM75" i="13"/>
  <c r="AM76" i="13"/>
  <c r="AM77" i="13"/>
  <c r="AM78" i="13"/>
  <c r="AM79" i="13"/>
  <c r="AM80" i="13"/>
  <c r="AM81" i="13"/>
  <c r="AM82" i="13"/>
  <c r="AM83" i="13"/>
  <c r="AM84" i="13"/>
  <c r="AM85" i="13"/>
  <c r="AM86" i="13"/>
  <c r="AM87" i="13"/>
  <c r="AM88" i="13"/>
  <c r="AM89" i="13"/>
  <c r="AM90" i="13"/>
  <c r="AM91" i="13"/>
  <c r="AM92" i="13"/>
  <c r="AM93" i="13"/>
  <c r="AM94" i="13"/>
  <c r="AM95" i="13"/>
  <c r="AM96" i="13"/>
  <c r="AM97" i="13"/>
  <c r="AM98" i="13"/>
  <c r="AM99" i="13"/>
  <c r="AM100" i="13"/>
  <c r="AM101" i="13"/>
  <c r="AM102" i="13"/>
  <c r="AM103" i="13"/>
  <c r="AM104" i="13"/>
  <c r="AM105" i="13"/>
  <c r="AM106" i="13"/>
  <c r="AM107" i="13"/>
  <c r="AM108" i="13"/>
  <c r="AM109" i="13"/>
  <c r="AM110" i="13"/>
  <c r="AM111" i="13"/>
  <c r="AM112" i="13"/>
  <c r="AM113" i="13"/>
  <c r="AM114" i="13"/>
  <c r="AM115" i="13"/>
  <c r="AM116" i="13"/>
  <c r="AM117" i="13"/>
  <c r="AM118" i="13"/>
  <c r="AM119" i="13"/>
  <c r="AM120" i="13"/>
  <c r="AM121" i="13"/>
  <c r="AM122" i="13"/>
  <c r="AM123" i="13"/>
  <c r="AM124" i="13"/>
  <c r="AM125" i="13"/>
  <c r="AM126" i="13"/>
  <c r="AM127" i="13"/>
  <c r="AM128" i="13"/>
  <c r="AM129" i="13"/>
  <c r="AM130" i="13"/>
  <c r="AM131" i="13"/>
  <c r="AM132" i="13"/>
  <c r="AM133" i="13"/>
  <c r="AM134" i="13"/>
  <c r="AM135" i="13"/>
  <c r="AM136" i="13"/>
  <c r="AM137" i="13"/>
  <c r="AM138" i="13"/>
  <c r="AM139" i="13"/>
  <c r="AM140" i="13"/>
  <c r="AM141" i="13"/>
  <c r="AM142" i="13"/>
  <c r="AM143" i="13"/>
  <c r="AM144" i="13"/>
  <c r="AM145" i="13"/>
  <c r="AM146" i="13"/>
  <c r="AM147" i="13"/>
  <c r="AM148" i="13"/>
  <c r="AM149" i="13"/>
  <c r="AM150" i="13"/>
  <c r="AM151" i="13"/>
  <c r="AM152" i="13"/>
  <c r="AM153" i="13"/>
  <c r="AM154" i="13"/>
  <c r="AM155" i="13"/>
  <c r="AM156" i="13"/>
  <c r="AM157" i="13"/>
  <c r="AM158" i="13"/>
  <c r="AM159" i="13"/>
  <c r="AM160" i="13"/>
  <c r="AM161" i="13"/>
  <c r="AM162" i="13"/>
  <c r="AM163" i="13"/>
  <c r="AM164" i="13"/>
  <c r="AM165" i="13"/>
  <c r="AM166" i="13"/>
  <c r="AM167" i="13"/>
  <c r="AM168" i="13"/>
  <c r="AM169" i="13"/>
  <c r="AM170" i="13"/>
  <c r="AM171" i="13"/>
  <c r="AM172" i="13"/>
  <c r="AM173" i="13"/>
  <c r="AM174" i="13"/>
  <c r="AM175" i="13"/>
  <c r="AM176" i="13"/>
  <c r="AM177" i="13"/>
  <c r="AM178" i="13"/>
  <c r="AM179" i="13"/>
  <c r="AM180" i="13"/>
  <c r="AM181" i="13"/>
  <c r="AM182" i="13"/>
  <c r="AM183" i="13"/>
  <c r="AM184" i="13"/>
  <c r="AM185" i="13"/>
  <c r="AM186" i="13"/>
  <c r="AM187" i="13"/>
  <c r="AM188" i="13"/>
  <c r="AM189" i="13"/>
  <c r="AM190" i="13"/>
  <c r="AM191" i="13"/>
  <c r="AM192" i="13"/>
  <c r="AM193" i="13"/>
  <c r="AM194" i="13"/>
  <c r="AM195" i="13"/>
  <c r="AM196" i="13"/>
  <c r="AM197" i="13"/>
  <c r="AM198" i="13"/>
  <c r="AM199" i="13"/>
  <c r="AM200" i="13"/>
  <c r="AM201" i="13"/>
  <c r="AM202" i="13"/>
  <c r="AM203" i="13"/>
  <c r="AM204" i="13"/>
  <c r="AM205" i="13"/>
  <c r="AM206" i="13"/>
  <c r="AM207" i="13"/>
  <c r="AM208" i="13"/>
  <c r="AM209" i="13"/>
  <c r="AM210" i="13"/>
  <c r="AM211" i="13"/>
  <c r="AM212" i="13"/>
  <c r="AM213" i="13"/>
  <c r="AM214" i="13"/>
  <c r="AM215" i="13"/>
  <c r="AM216" i="13"/>
  <c r="AM217" i="13"/>
  <c r="AM218" i="13"/>
  <c r="AM219" i="13"/>
  <c r="AM220" i="13"/>
  <c r="AM221" i="13"/>
  <c r="AM222" i="13"/>
  <c r="AM223" i="13"/>
  <c r="AM224" i="13"/>
  <c r="AM225" i="13"/>
  <c r="AM226" i="13"/>
  <c r="AM227" i="13"/>
  <c r="AM228" i="13"/>
  <c r="AM229" i="13"/>
  <c r="AM230" i="13"/>
  <c r="AM231" i="13"/>
  <c r="AM232" i="13"/>
  <c r="AM233" i="13"/>
  <c r="AM234" i="13"/>
  <c r="AM235" i="13"/>
  <c r="AM236" i="13"/>
  <c r="AM237" i="13"/>
  <c r="AM238" i="13"/>
  <c r="AM239" i="13"/>
  <c r="AM240" i="13"/>
  <c r="AM241" i="13"/>
  <c r="AM242" i="13"/>
  <c r="AM243" i="13"/>
  <c r="AM244" i="13"/>
  <c r="AM245" i="13"/>
  <c r="AM246" i="13"/>
  <c r="AM247" i="13"/>
  <c r="AM248" i="13"/>
  <c r="AM249" i="13"/>
  <c r="AM250" i="13"/>
  <c r="AM251" i="13"/>
  <c r="AM252" i="13"/>
  <c r="AM253" i="13"/>
  <c r="AM254" i="13"/>
  <c r="AM255" i="13"/>
  <c r="AM256" i="13"/>
  <c r="AM257" i="13"/>
  <c r="AM258" i="13"/>
  <c r="AM259" i="13"/>
  <c r="AM260" i="13"/>
  <c r="AM261" i="13"/>
  <c r="AM262" i="13"/>
  <c r="AM263" i="13"/>
  <c r="AM264" i="13"/>
  <c r="AM265" i="13"/>
  <c r="AM266" i="13"/>
  <c r="AM267" i="13"/>
  <c r="AM268" i="13"/>
  <c r="AM269" i="13"/>
  <c r="AM270" i="13"/>
  <c r="AM271" i="13"/>
  <c r="AM272" i="13"/>
  <c r="AM273" i="13"/>
  <c r="AM274" i="13"/>
  <c r="AM275" i="13"/>
  <c r="AM276" i="13"/>
  <c r="AM277" i="13"/>
  <c r="AM278" i="13"/>
  <c r="AM279" i="13"/>
  <c r="AM280" i="13"/>
  <c r="AM281" i="13"/>
  <c r="AM282" i="13"/>
  <c r="AM283" i="13"/>
  <c r="AM284" i="13"/>
  <c r="AM285" i="13"/>
  <c r="AM286" i="13"/>
  <c r="AM287" i="13"/>
  <c r="AM288" i="13"/>
  <c r="AM289" i="13"/>
  <c r="AM290" i="13"/>
  <c r="AM291" i="13"/>
  <c r="AM292" i="13"/>
  <c r="AM293" i="13"/>
  <c r="AM294" i="13"/>
  <c r="AM295" i="13"/>
  <c r="AM296" i="13"/>
  <c r="AM297" i="13"/>
  <c r="AM298" i="13"/>
  <c r="AM299" i="13"/>
  <c r="AM300" i="13"/>
  <c r="AM301" i="13"/>
  <c r="AM302" i="13"/>
  <c r="AM303" i="13"/>
  <c r="AM304" i="13"/>
  <c r="AM305" i="13"/>
  <c r="AM306" i="13"/>
  <c r="AM307" i="13"/>
  <c r="AM308" i="13"/>
  <c r="AM309" i="13"/>
  <c r="AM310" i="13"/>
  <c r="AM311" i="13"/>
  <c r="AM312" i="13"/>
  <c r="AM313" i="13"/>
  <c r="AM314" i="13"/>
  <c r="AM315" i="13"/>
  <c r="AM316" i="13"/>
  <c r="AM317" i="13"/>
  <c r="AM318" i="13"/>
  <c r="AM319" i="13"/>
  <c r="AM320" i="13"/>
  <c r="AM321" i="13"/>
  <c r="AM322" i="13"/>
  <c r="AM323" i="13"/>
  <c r="AM324" i="13"/>
  <c r="AM325" i="13"/>
  <c r="AM326" i="13"/>
  <c r="AM327" i="13"/>
  <c r="AM328" i="13"/>
  <c r="AM329" i="13"/>
  <c r="AM330" i="13"/>
  <c r="AM331" i="13"/>
  <c r="AM332" i="13"/>
  <c r="AM333" i="13"/>
  <c r="AM334" i="13"/>
  <c r="AM335" i="13"/>
  <c r="AM336" i="13"/>
  <c r="AM337" i="13"/>
  <c r="AM338" i="13"/>
  <c r="AM339" i="13"/>
  <c r="AM3" i="13"/>
  <c r="AL4" i="13"/>
  <c r="AL5" i="13"/>
  <c r="AL6" i="13"/>
  <c r="AL7" i="13"/>
  <c r="AL8" i="13"/>
  <c r="AL9" i="13"/>
  <c r="AL10" i="13"/>
  <c r="AL11" i="13"/>
  <c r="AL12" i="13"/>
  <c r="AL13" i="13"/>
  <c r="AL14" i="13"/>
  <c r="AL15" i="13"/>
  <c r="AL16" i="13"/>
  <c r="AL17" i="13"/>
  <c r="AL18" i="13"/>
  <c r="AL19" i="13"/>
  <c r="AL20" i="13"/>
  <c r="AL21" i="13"/>
  <c r="AL22" i="13"/>
  <c r="AL23" i="13"/>
  <c r="AL24" i="13"/>
  <c r="AL25" i="13"/>
  <c r="AL26" i="13"/>
  <c r="AL27" i="13"/>
  <c r="AL28" i="13"/>
  <c r="AL29" i="13"/>
  <c r="AL30" i="13"/>
  <c r="AL31" i="13"/>
  <c r="AL32" i="13"/>
  <c r="AL33" i="13"/>
  <c r="AL34" i="13"/>
  <c r="AL35" i="13"/>
  <c r="AL36" i="13"/>
  <c r="AL37" i="13"/>
  <c r="AL38" i="13"/>
  <c r="AL39" i="13"/>
  <c r="AL40" i="13"/>
  <c r="AL41" i="13"/>
  <c r="AL42" i="13"/>
  <c r="AL43" i="13"/>
  <c r="AL44" i="13"/>
  <c r="AL45" i="13"/>
  <c r="AL46" i="13"/>
  <c r="AL47" i="13"/>
  <c r="AL48" i="13"/>
  <c r="AL49" i="13"/>
  <c r="AL50" i="13"/>
  <c r="AL51" i="13"/>
  <c r="AL52" i="13"/>
  <c r="AL53" i="13"/>
  <c r="AL54" i="13"/>
  <c r="AL55" i="13"/>
  <c r="AL56" i="13"/>
  <c r="AL57" i="13"/>
  <c r="AL58" i="13"/>
  <c r="AL59" i="13"/>
  <c r="AL60" i="13"/>
  <c r="AL61" i="13"/>
  <c r="AL62" i="13"/>
  <c r="AL63" i="13"/>
  <c r="AL64" i="13"/>
  <c r="AL65" i="13"/>
  <c r="AL66" i="13"/>
  <c r="AL67" i="13"/>
  <c r="AL68" i="13"/>
  <c r="AL69" i="13"/>
  <c r="AL70" i="13"/>
  <c r="AL71" i="13"/>
  <c r="AL72" i="13"/>
  <c r="AL73" i="13"/>
  <c r="AL74" i="13"/>
  <c r="AL75" i="13"/>
  <c r="AL76" i="13"/>
  <c r="AL77" i="13"/>
  <c r="AL78" i="13"/>
  <c r="AL79" i="13"/>
  <c r="AL80" i="13"/>
  <c r="AL81" i="13"/>
  <c r="AL82" i="13"/>
  <c r="AL83" i="13"/>
  <c r="AL84" i="13"/>
  <c r="AL85" i="13"/>
  <c r="AL86" i="13"/>
  <c r="AL87" i="13"/>
  <c r="AL88" i="13"/>
  <c r="AL89" i="13"/>
  <c r="AL90" i="13"/>
  <c r="AL91" i="13"/>
  <c r="AL92" i="13"/>
  <c r="AL93" i="13"/>
  <c r="AL94" i="13"/>
  <c r="AL95" i="13"/>
  <c r="AL96" i="13"/>
  <c r="AL97" i="13"/>
  <c r="AL98" i="13"/>
  <c r="AL99" i="13"/>
  <c r="AL100" i="13"/>
  <c r="AL101" i="13"/>
  <c r="AL102" i="13"/>
  <c r="AL103" i="13"/>
  <c r="AL104" i="13"/>
  <c r="AL105" i="13"/>
  <c r="AL106" i="13"/>
  <c r="AL107" i="13"/>
  <c r="AL108" i="13"/>
  <c r="AL109" i="13"/>
  <c r="AL110" i="13"/>
  <c r="AL111" i="13"/>
  <c r="AL112" i="13"/>
  <c r="AL113" i="13"/>
  <c r="AL114" i="13"/>
  <c r="AL115" i="13"/>
  <c r="AL116" i="13"/>
  <c r="AL117" i="13"/>
  <c r="AL118" i="13"/>
  <c r="AL119" i="13"/>
  <c r="AL120" i="13"/>
  <c r="AL121" i="13"/>
  <c r="AL122" i="13"/>
  <c r="AL123" i="13"/>
  <c r="AL124" i="13"/>
  <c r="AL125" i="13"/>
  <c r="AL126" i="13"/>
  <c r="AL127" i="13"/>
  <c r="AL128" i="13"/>
  <c r="AL129" i="13"/>
  <c r="AL130" i="13"/>
  <c r="AL131" i="13"/>
  <c r="AL132" i="13"/>
  <c r="AL133" i="13"/>
  <c r="AL134" i="13"/>
  <c r="AL135" i="13"/>
  <c r="AL136" i="13"/>
  <c r="AL137" i="13"/>
  <c r="AL138" i="13"/>
  <c r="AL139" i="13"/>
  <c r="AL140" i="13"/>
  <c r="AL141" i="13"/>
  <c r="AL142" i="13"/>
  <c r="AL143" i="13"/>
  <c r="AL144" i="13"/>
  <c r="AL145" i="13"/>
  <c r="AL146" i="13"/>
  <c r="AL147" i="13"/>
  <c r="AL148" i="13"/>
  <c r="AL149" i="13"/>
  <c r="AL150" i="13"/>
  <c r="AL151" i="13"/>
  <c r="AL152" i="13"/>
  <c r="AL153" i="13"/>
  <c r="AL154" i="13"/>
  <c r="AL155" i="13"/>
  <c r="AL156" i="13"/>
  <c r="AL157" i="13"/>
  <c r="AL158" i="13"/>
  <c r="AL159" i="13"/>
  <c r="AL160" i="13"/>
  <c r="AL161" i="13"/>
  <c r="AL162" i="13"/>
  <c r="AL163" i="13"/>
  <c r="AL164" i="13"/>
  <c r="AL165" i="13"/>
  <c r="AL166" i="13"/>
  <c r="AL167" i="13"/>
  <c r="AL168" i="13"/>
  <c r="AL169" i="13"/>
  <c r="AL170" i="13"/>
  <c r="AL171" i="13"/>
  <c r="AL172" i="13"/>
  <c r="AL173" i="13"/>
  <c r="AL174" i="13"/>
  <c r="AL175" i="13"/>
  <c r="AL176" i="13"/>
  <c r="AL177" i="13"/>
  <c r="AL178" i="13"/>
  <c r="AL179" i="13"/>
  <c r="AL180" i="13"/>
  <c r="AL181" i="13"/>
  <c r="AL182" i="13"/>
  <c r="AL183" i="13"/>
  <c r="AL184" i="13"/>
  <c r="AL185" i="13"/>
  <c r="AL186" i="13"/>
  <c r="AL187" i="13"/>
  <c r="AL188" i="13"/>
  <c r="AL189" i="13"/>
  <c r="AL190" i="13"/>
  <c r="AL191" i="13"/>
  <c r="AL192" i="13"/>
  <c r="AL193" i="13"/>
  <c r="AL194" i="13"/>
  <c r="AL195" i="13"/>
  <c r="AL196" i="13"/>
  <c r="AL197" i="13"/>
  <c r="AL198" i="13"/>
  <c r="AL199" i="13"/>
  <c r="AL200" i="13"/>
  <c r="AL201" i="13"/>
  <c r="AL202" i="13"/>
  <c r="AL203" i="13"/>
  <c r="AL204" i="13"/>
  <c r="AL205" i="13"/>
  <c r="AL206" i="13"/>
  <c r="AL207" i="13"/>
  <c r="AL208" i="13"/>
  <c r="AL209" i="13"/>
  <c r="AL210" i="13"/>
  <c r="AL211" i="13"/>
  <c r="AL212" i="13"/>
  <c r="AL213" i="13"/>
  <c r="AL214" i="13"/>
  <c r="AL215" i="13"/>
  <c r="AL216" i="13"/>
  <c r="AL217" i="13"/>
  <c r="AL218" i="13"/>
  <c r="AL219" i="13"/>
  <c r="AL220" i="13"/>
  <c r="AL221" i="13"/>
  <c r="AL222" i="13"/>
  <c r="AL223" i="13"/>
  <c r="AL224" i="13"/>
  <c r="AL225" i="13"/>
  <c r="AL226" i="13"/>
  <c r="AL227" i="13"/>
  <c r="AL228" i="13"/>
  <c r="AL229" i="13"/>
  <c r="AL230" i="13"/>
  <c r="AL231" i="13"/>
  <c r="AL232" i="13"/>
  <c r="AL233" i="13"/>
  <c r="AL234" i="13"/>
  <c r="AL235" i="13"/>
  <c r="AL236" i="13"/>
  <c r="AL237" i="13"/>
  <c r="AL238" i="13"/>
  <c r="AL239" i="13"/>
  <c r="AL240" i="13"/>
  <c r="AL241" i="13"/>
  <c r="AL242" i="13"/>
  <c r="AL243" i="13"/>
  <c r="AL244" i="13"/>
  <c r="AL245" i="13"/>
  <c r="AL246" i="13"/>
  <c r="AL247" i="13"/>
  <c r="AL248" i="13"/>
  <c r="AL249" i="13"/>
  <c r="AL250" i="13"/>
  <c r="AL251" i="13"/>
  <c r="AL252" i="13"/>
  <c r="AL253" i="13"/>
  <c r="AL254" i="13"/>
  <c r="AL255" i="13"/>
  <c r="AL256" i="13"/>
  <c r="AL257" i="13"/>
  <c r="AL258" i="13"/>
  <c r="AL259" i="13"/>
  <c r="AL260" i="13"/>
  <c r="AL261" i="13"/>
  <c r="AL262" i="13"/>
  <c r="AL263" i="13"/>
  <c r="AL264" i="13"/>
  <c r="AL265" i="13"/>
  <c r="AL266" i="13"/>
  <c r="AL267" i="13"/>
  <c r="AL268" i="13"/>
  <c r="AL269" i="13"/>
  <c r="AL270" i="13"/>
  <c r="AL271" i="13"/>
  <c r="AL272" i="13"/>
  <c r="AL273" i="13"/>
  <c r="AL274" i="13"/>
  <c r="AL275" i="13"/>
  <c r="AL276" i="13"/>
  <c r="AL277" i="13"/>
  <c r="AL278" i="13"/>
  <c r="AL279" i="13"/>
  <c r="AL280" i="13"/>
  <c r="AL281" i="13"/>
  <c r="AL282" i="13"/>
  <c r="AL283" i="13"/>
  <c r="AL284" i="13"/>
  <c r="AL285" i="13"/>
  <c r="AL286" i="13"/>
  <c r="AL287" i="13"/>
  <c r="AL288" i="13"/>
  <c r="AL289" i="13"/>
  <c r="AL290" i="13"/>
  <c r="AL291" i="13"/>
  <c r="AL292" i="13"/>
  <c r="AL293" i="13"/>
  <c r="AL294" i="13"/>
  <c r="AL295" i="13"/>
  <c r="AL296" i="13"/>
  <c r="AL297" i="13"/>
  <c r="AL298" i="13"/>
  <c r="AL299" i="13"/>
  <c r="AL300" i="13"/>
  <c r="AL301" i="13"/>
  <c r="AL302" i="13"/>
  <c r="AL303" i="13"/>
  <c r="AL304" i="13"/>
  <c r="AL305" i="13"/>
  <c r="AL306" i="13"/>
  <c r="AL307" i="13"/>
  <c r="AL308" i="13"/>
  <c r="AL309" i="13"/>
  <c r="AL310" i="13"/>
  <c r="AL311" i="13"/>
  <c r="AL312" i="13"/>
  <c r="AL313" i="13"/>
  <c r="AL314" i="13"/>
  <c r="AL315" i="13"/>
  <c r="AL316" i="13"/>
  <c r="AL317" i="13"/>
  <c r="AL318" i="13"/>
  <c r="AL319" i="13"/>
  <c r="AL320" i="13"/>
  <c r="AL321" i="13"/>
  <c r="AL322" i="13"/>
  <c r="AL323" i="13"/>
  <c r="AL324" i="13"/>
  <c r="AL325" i="13"/>
  <c r="AL326" i="13"/>
  <c r="AL327" i="13"/>
  <c r="AL328" i="13"/>
  <c r="AL329" i="13"/>
  <c r="AL330" i="13"/>
  <c r="AL331" i="13"/>
  <c r="AL332" i="13"/>
  <c r="AL333" i="13"/>
  <c r="AL334" i="13"/>
  <c r="AL335" i="13"/>
  <c r="AL336" i="13"/>
  <c r="AL337" i="13"/>
  <c r="AL338" i="13"/>
  <c r="AL339" i="13"/>
  <c r="AL3" i="13"/>
  <c r="AK4" i="13"/>
  <c r="AK5" i="13"/>
  <c r="AK6" i="13"/>
  <c r="AK7" i="13"/>
  <c r="AK8" i="13"/>
  <c r="AK9" i="13"/>
  <c r="AK10" i="13"/>
  <c r="AK11" i="13"/>
  <c r="AK12" i="13"/>
  <c r="AK13" i="13"/>
  <c r="AK14" i="13"/>
  <c r="AK15" i="13"/>
  <c r="AK16" i="13"/>
  <c r="AK17" i="13"/>
  <c r="AK18" i="13"/>
  <c r="AK19" i="13"/>
  <c r="AK20" i="13"/>
  <c r="AK21" i="13"/>
  <c r="AK22" i="13"/>
  <c r="AK23" i="13"/>
  <c r="AK24" i="13"/>
  <c r="AK25" i="13"/>
  <c r="AK26" i="13"/>
  <c r="AK27" i="13"/>
  <c r="AK28" i="13"/>
  <c r="AK29" i="13"/>
  <c r="AK30" i="13"/>
  <c r="AK31" i="13"/>
  <c r="AK32" i="13"/>
  <c r="AK33" i="13"/>
  <c r="AK34" i="13"/>
  <c r="AK35" i="13"/>
  <c r="AK36" i="13"/>
  <c r="AK37" i="13"/>
  <c r="AK38" i="13"/>
  <c r="AK39" i="13"/>
  <c r="AK40" i="13"/>
  <c r="AK41" i="13"/>
  <c r="AK42" i="13"/>
  <c r="AK43" i="13"/>
  <c r="AK44" i="13"/>
  <c r="AK45" i="13"/>
  <c r="AK46" i="13"/>
  <c r="AK47" i="13"/>
  <c r="AK48" i="13"/>
  <c r="AK49" i="13"/>
  <c r="AK50" i="13"/>
  <c r="AK51" i="13"/>
  <c r="AK52" i="13"/>
  <c r="AK53" i="13"/>
  <c r="AK54" i="13"/>
  <c r="AK55" i="13"/>
  <c r="AK56" i="13"/>
  <c r="AK57" i="13"/>
  <c r="AK58" i="13"/>
  <c r="AK59" i="13"/>
  <c r="AK60" i="13"/>
  <c r="AK61" i="13"/>
  <c r="AK62" i="13"/>
  <c r="AK63" i="13"/>
  <c r="AK64" i="13"/>
  <c r="AK65" i="13"/>
  <c r="AK66" i="13"/>
  <c r="AK67" i="13"/>
  <c r="AK68" i="13"/>
  <c r="AK69" i="13"/>
  <c r="AK70" i="13"/>
  <c r="AK71" i="13"/>
  <c r="AK72" i="13"/>
  <c r="AK73" i="13"/>
  <c r="AK74" i="13"/>
  <c r="AK75" i="13"/>
  <c r="AK76" i="13"/>
  <c r="AK77" i="13"/>
  <c r="AK78" i="13"/>
  <c r="AK79" i="13"/>
  <c r="AK80" i="13"/>
  <c r="AK81" i="13"/>
  <c r="AK82" i="13"/>
  <c r="AK83" i="13"/>
  <c r="AK84" i="13"/>
  <c r="AK85" i="13"/>
  <c r="AK86" i="13"/>
  <c r="AK87" i="13"/>
  <c r="AK88" i="13"/>
  <c r="AK89" i="13"/>
  <c r="AK90" i="13"/>
  <c r="AK91" i="13"/>
  <c r="AK92" i="13"/>
  <c r="AK93" i="13"/>
  <c r="AK94" i="13"/>
  <c r="AK95" i="13"/>
  <c r="AK96" i="13"/>
  <c r="AK97" i="13"/>
  <c r="AK98" i="13"/>
  <c r="AK99" i="13"/>
  <c r="AK100" i="13"/>
  <c r="AK101" i="13"/>
  <c r="AK102" i="13"/>
  <c r="AK103" i="13"/>
  <c r="AK104" i="13"/>
  <c r="AK105" i="13"/>
  <c r="AK106" i="13"/>
  <c r="AK107" i="13"/>
  <c r="AK108" i="13"/>
  <c r="AK109" i="13"/>
  <c r="AK110" i="13"/>
  <c r="AK111" i="13"/>
  <c r="AK112" i="13"/>
  <c r="AK113" i="13"/>
  <c r="AK114" i="13"/>
  <c r="AK115" i="13"/>
  <c r="AK116" i="13"/>
  <c r="AK117" i="13"/>
  <c r="AK118" i="13"/>
  <c r="AK119" i="13"/>
  <c r="AK120" i="13"/>
  <c r="AK121" i="13"/>
  <c r="AK122" i="13"/>
  <c r="AK123" i="13"/>
  <c r="AK124" i="13"/>
  <c r="AK125" i="13"/>
  <c r="AK126" i="13"/>
  <c r="AK127" i="13"/>
  <c r="AK128" i="13"/>
  <c r="AK129" i="13"/>
  <c r="AK130" i="13"/>
  <c r="AK131" i="13"/>
  <c r="AK132" i="13"/>
  <c r="AK133" i="13"/>
  <c r="AK134" i="13"/>
  <c r="AK135" i="13"/>
  <c r="AK136" i="13"/>
  <c r="AK137" i="13"/>
  <c r="AK138" i="13"/>
  <c r="AK139" i="13"/>
  <c r="AK140" i="13"/>
  <c r="AK141" i="13"/>
  <c r="AK142" i="13"/>
  <c r="AK143" i="13"/>
  <c r="AK144" i="13"/>
  <c r="AK145" i="13"/>
  <c r="AK146" i="13"/>
  <c r="AK147" i="13"/>
  <c r="AK148" i="13"/>
  <c r="AK149" i="13"/>
  <c r="AK150" i="13"/>
  <c r="AK151" i="13"/>
  <c r="AK152" i="13"/>
  <c r="AK153" i="13"/>
  <c r="AK154" i="13"/>
  <c r="AK155" i="13"/>
  <c r="AK156" i="13"/>
  <c r="AK157" i="13"/>
  <c r="AK158" i="13"/>
  <c r="AK159" i="13"/>
  <c r="AK160" i="13"/>
  <c r="AK161" i="13"/>
  <c r="AK162" i="13"/>
  <c r="AK163" i="13"/>
  <c r="AK164" i="13"/>
  <c r="AK165" i="13"/>
  <c r="AK166" i="13"/>
  <c r="AK167" i="13"/>
  <c r="AK168" i="13"/>
  <c r="AK169" i="13"/>
  <c r="AK170" i="13"/>
  <c r="AK171" i="13"/>
  <c r="AK172" i="13"/>
  <c r="AK173" i="13"/>
  <c r="AK174" i="13"/>
  <c r="AK175" i="13"/>
  <c r="AK176" i="13"/>
  <c r="AK177" i="13"/>
  <c r="AK178" i="13"/>
  <c r="AK179" i="13"/>
  <c r="AK180" i="13"/>
  <c r="AK181" i="13"/>
  <c r="AK182" i="13"/>
  <c r="AK183" i="13"/>
  <c r="AK184" i="13"/>
  <c r="AK185" i="13"/>
  <c r="AK186" i="13"/>
  <c r="AK187" i="13"/>
  <c r="AK188" i="13"/>
  <c r="AK189" i="13"/>
  <c r="AK190" i="13"/>
  <c r="AK191" i="13"/>
  <c r="AK192" i="13"/>
  <c r="AK193" i="13"/>
  <c r="AK194" i="13"/>
  <c r="AK195" i="13"/>
  <c r="AK196" i="13"/>
  <c r="AK197" i="13"/>
  <c r="AK198" i="13"/>
  <c r="AK199" i="13"/>
  <c r="AK200" i="13"/>
  <c r="AK201" i="13"/>
  <c r="AK202" i="13"/>
  <c r="AK203" i="13"/>
  <c r="AK204" i="13"/>
  <c r="AK205" i="13"/>
  <c r="AK206" i="13"/>
  <c r="AK207" i="13"/>
  <c r="AK208" i="13"/>
  <c r="AK209" i="13"/>
  <c r="AK210" i="13"/>
  <c r="AK211" i="13"/>
  <c r="AK212" i="13"/>
  <c r="AK213" i="13"/>
  <c r="AK214" i="13"/>
  <c r="AK215" i="13"/>
  <c r="AK216" i="13"/>
  <c r="AK217" i="13"/>
  <c r="AK218" i="13"/>
  <c r="AK219" i="13"/>
  <c r="AK220" i="13"/>
  <c r="AK221" i="13"/>
  <c r="AK222" i="13"/>
  <c r="AK223" i="13"/>
  <c r="AK224" i="13"/>
  <c r="AK225" i="13"/>
  <c r="AK226" i="13"/>
  <c r="AK227" i="13"/>
  <c r="AK228" i="13"/>
  <c r="AK229" i="13"/>
  <c r="AK230" i="13"/>
  <c r="AK231" i="13"/>
  <c r="AK232" i="13"/>
  <c r="AK233" i="13"/>
  <c r="AK234" i="13"/>
  <c r="AK235" i="13"/>
  <c r="AK236" i="13"/>
  <c r="AK237" i="13"/>
  <c r="AK238" i="13"/>
  <c r="AK239" i="13"/>
  <c r="AK240" i="13"/>
  <c r="AK241" i="13"/>
  <c r="AK242" i="13"/>
  <c r="AK243" i="13"/>
  <c r="AK244" i="13"/>
  <c r="AK245" i="13"/>
  <c r="AK246" i="13"/>
  <c r="AK247" i="13"/>
  <c r="AK248" i="13"/>
  <c r="AK249" i="13"/>
  <c r="AK250" i="13"/>
  <c r="AK251" i="13"/>
  <c r="AK252" i="13"/>
  <c r="AK253" i="13"/>
  <c r="AK254" i="13"/>
  <c r="AK255" i="13"/>
  <c r="AK256" i="13"/>
  <c r="AK257" i="13"/>
  <c r="AK258" i="13"/>
  <c r="AK259" i="13"/>
  <c r="AK260" i="13"/>
  <c r="AK261" i="13"/>
  <c r="AK262" i="13"/>
  <c r="AK263" i="13"/>
  <c r="AK264" i="13"/>
  <c r="AK265" i="13"/>
  <c r="AK266" i="13"/>
  <c r="AK267" i="13"/>
  <c r="AK268" i="13"/>
  <c r="AK269" i="13"/>
  <c r="AK270" i="13"/>
  <c r="AK271" i="13"/>
  <c r="AK272" i="13"/>
  <c r="AK273" i="13"/>
  <c r="AK274" i="13"/>
  <c r="AK275" i="13"/>
  <c r="AK276" i="13"/>
  <c r="AK277" i="13"/>
  <c r="AK278" i="13"/>
  <c r="AK279" i="13"/>
  <c r="AK280" i="13"/>
  <c r="AK281" i="13"/>
  <c r="AK282" i="13"/>
  <c r="AK283" i="13"/>
  <c r="AK284" i="13"/>
  <c r="AK285" i="13"/>
  <c r="AK286" i="13"/>
  <c r="AK287" i="13"/>
  <c r="AK288" i="13"/>
  <c r="AK289" i="13"/>
  <c r="AK290" i="13"/>
  <c r="AK291" i="13"/>
  <c r="AK292" i="13"/>
  <c r="AK293" i="13"/>
  <c r="AK294" i="13"/>
  <c r="AK295" i="13"/>
  <c r="AK296" i="13"/>
  <c r="AK297" i="13"/>
  <c r="AK298" i="13"/>
  <c r="AK299" i="13"/>
  <c r="AK300" i="13"/>
  <c r="AK301" i="13"/>
  <c r="AK302" i="13"/>
  <c r="AK303" i="13"/>
  <c r="AK304" i="13"/>
  <c r="AK305" i="13"/>
  <c r="AK306" i="13"/>
  <c r="AK307" i="13"/>
  <c r="AK308" i="13"/>
  <c r="AK309" i="13"/>
  <c r="AK310" i="13"/>
  <c r="AK311" i="13"/>
  <c r="AK312" i="13"/>
  <c r="AK313" i="13"/>
  <c r="AK314" i="13"/>
  <c r="AK315" i="13"/>
  <c r="AK316" i="13"/>
  <c r="AK317" i="13"/>
  <c r="AK318" i="13"/>
  <c r="AK319" i="13"/>
  <c r="AK320" i="13"/>
  <c r="AK321" i="13"/>
  <c r="AK322" i="13"/>
  <c r="AK323" i="13"/>
  <c r="AK324" i="13"/>
  <c r="AK325" i="13"/>
  <c r="AK326" i="13"/>
  <c r="AK327" i="13"/>
  <c r="AK328" i="13"/>
  <c r="AK329" i="13"/>
  <c r="AK330" i="13"/>
  <c r="AK331" i="13"/>
  <c r="AK332" i="13"/>
  <c r="AK333" i="13"/>
  <c r="AK334" i="13"/>
  <c r="AK335" i="13"/>
  <c r="AK336" i="13"/>
  <c r="AK337" i="13"/>
  <c r="AK338" i="13"/>
  <c r="AK339" i="13"/>
  <c r="AK3" i="13"/>
  <c r="AJ4" i="13"/>
  <c r="AJ5" i="13"/>
  <c r="AJ6" i="13"/>
  <c r="AJ7" i="13"/>
  <c r="AJ8" i="13"/>
  <c r="AJ9" i="13"/>
  <c r="AJ10" i="13"/>
  <c r="AJ11" i="13"/>
  <c r="AJ12" i="13"/>
  <c r="AJ13" i="13"/>
  <c r="AJ14" i="13"/>
  <c r="AJ15" i="13"/>
  <c r="AJ16" i="13"/>
  <c r="AJ17" i="13"/>
  <c r="AJ18" i="13"/>
  <c r="AJ19" i="13"/>
  <c r="AJ20" i="13"/>
  <c r="AJ21" i="13"/>
  <c r="AJ22" i="13"/>
  <c r="AJ23" i="13"/>
  <c r="AJ24" i="13"/>
  <c r="AJ25" i="13"/>
  <c r="AJ26" i="13"/>
  <c r="AJ27" i="13"/>
  <c r="AJ28" i="13"/>
  <c r="AJ29" i="13"/>
  <c r="AJ30" i="13"/>
  <c r="AJ31" i="13"/>
  <c r="AJ32" i="13"/>
  <c r="AJ33" i="13"/>
  <c r="AJ34" i="13"/>
  <c r="AJ35" i="13"/>
  <c r="AJ36" i="13"/>
  <c r="AJ37" i="13"/>
  <c r="AJ38" i="13"/>
  <c r="AJ39" i="13"/>
  <c r="AJ40" i="13"/>
  <c r="AJ41" i="13"/>
  <c r="AJ42" i="13"/>
  <c r="AJ43" i="13"/>
  <c r="AJ44" i="13"/>
  <c r="AJ45" i="13"/>
  <c r="AJ46" i="13"/>
  <c r="AJ47" i="13"/>
  <c r="AJ48" i="13"/>
  <c r="AJ49" i="13"/>
  <c r="AJ50" i="13"/>
  <c r="AJ51" i="13"/>
  <c r="AJ52" i="13"/>
  <c r="AJ53" i="13"/>
  <c r="AJ54" i="13"/>
  <c r="AJ55" i="13"/>
  <c r="AJ56" i="13"/>
  <c r="AJ57" i="13"/>
  <c r="AJ58" i="13"/>
  <c r="AJ59" i="13"/>
  <c r="AJ60" i="13"/>
  <c r="AJ61" i="13"/>
  <c r="AJ62" i="13"/>
  <c r="AJ63" i="13"/>
  <c r="AJ64" i="13"/>
  <c r="AJ65" i="13"/>
  <c r="AJ66" i="13"/>
  <c r="AJ67" i="13"/>
  <c r="AJ68" i="13"/>
  <c r="AJ69" i="13"/>
  <c r="AJ70" i="13"/>
  <c r="AJ71" i="13"/>
  <c r="AJ72" i="13"/>
  <c r="AJ73" i="13"/>
  <c r="AJ74" i="13"/>
  <c r="AJ75" i="13"/>
  <c r="AJ76" i="13"/>
  <c r="AJ77" i="13"/>
  <c r="AJ78" i="13"/>
  <c r="AJ79" i="13"/>
  <c r="AJ80" i="13"/>
  <c r="AJ81" i="13"/>
  <c r="AJ82" i="13"/>
  <c r="AJ83" i="13"/>
  <c r="AJ84" i="13"/>
  <c r="AJ85" i="13"/>
  <c r="AJ86" i="13"/>
  <c r="AJ87" i="13"/>
  <c r="AJ88" i="13"/>
  <c r="AJ89" i="13"/>
  <c r="AJ90" i="13"/>
  <c r="AJ91" i="13"/>
  <c r="AJ92" i="13"/>
  <c r="AJ93" i="13"/>
  <c r="AJ94" i="13"/>
  <c r="AJ95" i="13"/>
  <c r="AJ96" i="13"/>
  <c r="AJ97" i="13"/>
  <c r="AJ98" i="13"/>
  <c r="AJ99" i="13"/>
  <c r="AJ100" i="13"/>
  <c r="AJ101" i="13"/>
  <c r="AJ102" i="13"/>
  <c r="AJ103" i="13"/>
  <c r="AJ104" i="13"/>
  <c r="AJ105" i="13"/>
  <c r="AJ106" i="13"/>
  <c r="AJ107" i="13"/>
  <c r="AJ108" i="13"/>
  <c r="AJ109" i="13"/>
  <c r="AJ110" i="13"/>
  <c r="AJ111" i="13"/>
  <c r="AJ112" i="13"/>
  <c r="AJ113" i="13"/>
  <c r="AJ114" i="13"/>
  <c r="AJ115" i="13"/>
  <c r="AJ116" i="13"/>
  <c r="AJ117" i="13"/>
  <c r="AJ118" i="13"/>
  <c r="AJ119" i="13"/>
  <c r="AJ120" i="13"/>
  <c r="AJ121" i="13"/>
  <c r="AJ122" i="13"/>
  <c r="AJ123" i="13"/>
  <c r="AJ124" i="13"/>
  <c r="AJ125" i="13"/>
  <c r="AJ126" i="13"/>
  <c r="AJ127" i="13"/>
  <c r="AJ128" i="13"/>
  <c r="AJ129" i="13"/>
  <c r="AJ130" i="13"/>
  <c r="AJ131" i="13"/>
  <c r="AJ132" i="13"/>
  <c r="AJ133" i="13"/>
  <c r="AJ134" i="13"/>
  <c r="AJ135" i="13"/>
  <c r="AJ136" i="13"/>
  <c r="AJ137" i="13"/>
  <c r="AJ138" i="13"/>
  <c r="AJ139" i="13"/>
  <c r="AJ140" i="13"/>
  <c r="AJ141" i="13"/>
  <c r="AJ142" i="13"/>
  <c r="AJ143" i="13"/>
  <c r="AJ144" i="13"/>
  <c r="AJ145" i="13"/>
  <c r="AJ146" i="13"/>
  <c r="AJ147" i="13"/>
  <c r="AJ148" i="13"/>
  <c r="AJ149" i="13"/>
  <c r="AJ150" i="13"/>
  <c r="AJ151" i="13"/>
  <c r="AJ152" i="13"/>
  <c r="AJ153" i="13"/>
  <c r="AJ154" i="13"/>
  <c r="AJ155" i="13"/>
  <c r="AJ156" i="13"/>
  <c r="AJ157" i="13"/>
  <c r="AJ158" i="13"/>
  <c r="AJ159" i="13"/>
  <c r="AJ160" i="13"/>
  <c r="AJ161" i="13"/>
  <c r="AJ162" i="13"/>
  <c r="AJ163" i="13"/>
  <c r="AJ164" i="13"/>
  <c r="AJ165" i="13"/>
  <c r="AJ166" i="13"/>
  <c r="AJ167" i="13"/>
  <c r="AJ168" i="13"/>
  <c r="AJ169" i="13"/>
  <c r="AJ170" i="13"/>
  <c r="AJ171" i="13"/>
  <c r="AJ172" i="13"/>
  <c r="AJ173" i="13"/>
  <c r="AJ174" i="13"/>
  <c r="AJ175" i="13"/>
  <c r="AJ176" i="13"/>
  <c r="AJ177" i="13"/>
  <c r="AJ178" i="13"/>
  <c r="AJ179" i="13"/>
  <c r="AJ180" i="13"/>
  <c r="AJ181" i="13"/>
  <c r="AJ182" i="13"/>
  <c r="AJ183" i="13"/>
  <c r="AJ184" i="13"/>
  <c r="AJ185" i="13"/>
  <c r="AJ186" i="13"/>
  <c r="AJ187" i="13"/>
  <c r="AJ188" i="13"/>
  <c r="AJ189" i="13"/>
  <c r="AJ190" i="13"/>
  <c r="AJ191" i="13"/>
  <c r="AJ192" i="13"/>
  <c r="AJ193" i="13"/>
  <c r="AJ194" i="13"/>
  <c r="AJ195" i="13"/>
  <c r="AJ196" i="13"/>
  <c r="AJ197" i="13"/>
  <c r="AJ198" i="13"/>
  <c r="AJ199" i="13"/>
  <c r="AJ200" i="13"/>
  <c r="AJ201" i="13"/>
  <c r="AJ202" i="13"/>
  <c r="AJ203" i="13"/>
  <c r="AJ204" i="13"/>
  <c r="AJ205" i="13"/>
  <c r="AJ206" i="13"/>
  <c r="AJ207" i="13"/>
  <c r="AJ208" i="13"/>
  <c r="AJ209" i="13"/>
  <c r="AJ210" i="13"/>
  <c r="AJ211" i="13"/>
  <c r="AJ212" i="13"/>
  <c r="AJ213" i="13"/>
  <c r="AJ214" i="13"/>
  <c r="AJ215" i="13"/>
  <c r="AJ216" i="13"/>
  <c r="AJ217" i="13"/>
  <c r="AJ218" i="13"/>
  <c r="AJ219" i="13"/>
  <c r="AJ220" i="13"/>
  <c r="AJ221" i="13"/>
  <c r="AJ222" i="13"/>
  <c r="AJ223" i="13"/>
  <c r="AJ224" i="13"/>
  <c r="AJ225" i="13"/>
  <c r="AJ226" i="13"/>
  <c r="AJ227" i="13"/>
  <c r="AJ228" i="13"/>
  <c r="AJ229" i="13"/>
  <c r="AJ230" i="13"/>
  <c r="AJ231" i="13"/>
  <c r="AJ232" i="13"/>
  <c r="AJ233" i="13"/>
  <c r="AJ234" i="13"/>
  <c r="AJ235" i="13"/>
  <c r="AJ236" i="13"/>
  <c r="AJ237" i="13"/>
  <c r="AJ238" i="13"/>
  <c r="AJ239" i="13"/>
  <c r="AJ240" i="13"/>
  <c r="AJ241" i="13"/>
  <c r="AJ242" i="13"/>
  <c r="AJ243" i="13"/>
  <c r="AJ244" i="13"/>
  <c r="AJ245" i="13"/>
  <c r="AJ246" i="13"/>
  <c r="AJ247" i="13"/>
  <c r="AJ248" i="13"/>
  <c r="AJ249" i="13"/>
  <c r="AJ250" i="13"/>
  <c r="AJ251" i="13"/>
  <c r="AJ252" i="13"/>
  <c r="AJ253" i="13"/>
  <c r="AJ254" i="13"/>
  <c r="AJ255" i="13"/>
  <c r="AJ256" i="13"/>
  <c r="AJ257" i="13"/>
  <c r="AJ258" i="13"/>
  <c r="AJ259" i="13"/>
  <c r="AJ260" i="13"/>
  <c r="AJ261" i="13"/>
  <c r="AJ262" i="13"/>
  <c r="AJ263" i="13"/>
  <c r="AJ264" i="13"/>
  <c r="AJ265" i="13"/>
  <c r="AJ266" i="13"/>
  <c r="AJ267" i="13"/>
  <c r="AJ268" i="13"/>
  <c r="AJ269" i="13"/>
  <c r="AJ270" i="13"/>
  <c r="AJ271" i="13"/>
  <c r="AJ272" i="13"/>
  <c r="AJ273" i="13"/>
  <c r="AJ274" i="13"/>
  <c r="AJ275" i="13"/>
  <c r="AJ276" i="13"/>
  <c r="AJ277" i="13"/>
  <c r="AJ278" i="13"/>
  <c r="AJ279" i="13"/>
  <c r="AJ280" i="13"/>
  <c r="AJ281" i="13"/>
  <c r="AJ282" i="13"/>
  <c r="AJ283" i="13"/>
  <c r="AJ284" i="13"/>
  <c r="AJ285" i="13"/>
  <c r="AJ286" i="13"/>
  <c r="AJ287" i="13"/>
  <c r="AJ288" i="13"/>
  <c r="AJ289" i="13"/>
  <c r="AJ290" i="13"/>
  <c r="AJ291" i="13"/>
  <c r="AJ292" i="13"/>
  <c r="AJ293" i="13"/>
  <c r="AJ294" i="13"/>
  <c r="AJ295" i="13"/>
  <c r="AJ296" i="13"/>
  <c r="AJ297" i="13"/>
  <c r="AJ298" i="13"/>
  <c r="AJ299" i="13"/>
  <c r="AJ300" i="13"/>
  <c r="AJ301" i="13"/>
  <c r="AJ302" i="13"/>
  <c r="AJ303" i="13"/>
  <c r="AJ304" i="13"/>
  <c r="AJ305" i="13"/>
  <c r="AJ306" i="13"/>
  <c r="AJ307" i="13"/>
  <c r="AJ308" i="13"/>
  <c r="AJ309" i="13"/>
  <c r="AJ310" i="13"/>
  <c r="AJ311" i="13"/>
  <c r="AJ312" i="13"/>
  <c r="AJ313" i="13"/>
  <c r="AJ314" i="13"/>
  <c r="AJ315" i="13"/>
  <c r="AJ316" i="13"/>
  <c r="AJ317" i="13"/>
  <c r="AJ318" i="13"/>
  <c r="AJ319" i="13"/>
  <c r="AJ320" i="13"/>
  <c r="AJ321" i="13"/>
  <c r="AJ322" i="13"/>
  <c r="AJ323" i="13"/>
  <c r="AJ324" i="13"/>
  <c r="AJ325" i="13"/>
  <c r="AJ326" i="13"/>
  <c r="AJ327" i="13"/>
  <c r="AJ328" i="13"/>
  <c r="AJ329" i="13"/>
  <c r="AJ330" i="13"/>
  <c r="AJ331" i="13"/>
  <c r="AJ332" i="13"/>
  <c r="AJ333" i="13"/>
  <c r="AJ334" i="13"/>
  <c r="AJ335" i="13"/>
  <c r="AJ336" i="13"/>
  <c r="AJ337" i="13"/>
  <c r="AJ338" i="13"/>
  <c r="AJ339" i="13"/>
  <c r="AJ3" i="13"/>
  <c r="AB4" i="13"/>
  <c r="AB5" i="13"/>
  <c r="AB6" i="13"/>
  <c r="AB7" i="13"/>
  <c r="AB8" i="13"/>
  <c r="AB9" i="13"/>
  <c r="AB10" i="13"/>
  <c r="AB11" i="13"/>
  <c r="AB12" i="13"/>
  <c r="AB13" i="13"/>
  <c r="AB14" i="13"/>
  <c r="AB15" i="13"/>
  <c r="AB16" i="13"/>
  <c r="AB17" i="13"/>
  <c r="AB18" i="13"/>
  <c r="AB19" i="13"/>
  <c r="AB20" i="13"/>
  <c r="AB21" i="13"/>
  <c r="AB22" i="13"/>
  <c r="AB23" i="13"/>
  <c r="AB24" i="13"/>
  <c r="AB25" i="13"/>
  <c r="AB26" i="13"/>
  <c r="AB27" i="13"/>
  <c r="AB28" i="13"/>
  <c r="AB29" i="13"/>
  <c r="AB30" i="13"/>
  <c r="AB31" i="13"/>
  <c r="AB32" i="13"/>
  <c r="AB33" i="13"/>
  <c r="AB34" i="13"/>
  <c r="AB35" i="13"/>
  <c r="AB36" i="13"/>
  <c r="AB37" i="13"/>
  <c r="AB38" i="13"/>
  <c r="AB39" i="13"/>
  <c r="AB40" i="13"/>
  <c r="AB41" i="13"/>
  <c r="AB42" i="13"/>
  <c r="AB43" i="13"/>
  <c r="AB44" i="13"/>
  <c r="AB45" i="13"/>
  <c r="AB46" i="13"/>
  <c r="AB47" i="13"/>
  <c r="AB48" i="13"/>
  <c r="AB49" i="13"/>
  <c r="AB50" i="13"/>
  <c r="AB51" i="13"/>
  <c r="AB52" i="13"/>
  <c r="AB53" i="13"/>
  <c r="AB54" i="13"/>
  <c r="AB55" i="13"/>
  <c r="AB56" i="13"/>
  <c r="AB57" i="13"/>
  <c r="AB58" i="13"/>
  <c r="AB59" i="13"/>
  <c r="AB60" i="13"/>
  <c r="AB61" i="13"/>
  <c r="AB62" i="13"/>
  <c r="AB63" i="13"/>
  <c r="AB64" i="13"/>
  <c r="AB65" i="13"/>
  <c r="AB66" i="13"/>
  <c r="AB67" i="13"/>
  <c r="AB68" i="13"/>
  <c r="AB69" i="13"/>
  <c r="AB70" i="13"/>
  <c r="AB71" i="13"/>
  <c r="AB72" i="13"/>
  <c r="AB73" i="13"/>
  <c r="AB74" i="13"/>
  <c r="AB75" i="13"/>
  <c r="AB76" i="13"/>
  <c r="AB77" i="13"/>
  <c r="AB78" i="13"/>
  <c r="AB79" i="13"/>
  <c r="AB80" i="13"/>
  <c r="AB81" i="13"/>
  <c r="AB82" i="13"/>
  <c r="AB83" i="13"/>
  <c r="AB84" i="13"/>
  <c r="AB85" i="13"/>
  <c r="AB86" i="13"/>
  <c r="AB87" i="13"/>
  <c r="AB88" i="13"/>
  <c r="AB89" i="13"/>
  <c r="AB90" i="13"/>
  <c r="AB91" i="13"/>
  <c r="AB92" i="13"/>
  <c r="AB93" i="13"/>
  <c r="AB94" i="13"/>
  <c r="AB95" i="13"/>
  <c r="AB96" i="13"/>
  <c r="AB97" i="13"/>
  <c r="AB98" i="13"/>
  <c r="AB99" i="13"/>
  <c r="AB100" i="13"/>
  <c r="AB101" i="13"/>
  <c r="AB102" i="13"/>
  <c r="AB103" i="13"/>
  <c r="AB104" i="13"/>
  <c r="AB105" i="13"/>
  <c r="AB106" i="13"/>
  <c r="AB107" i="13"/>
  <c r="AB108" i="13"/>
  <c r="AB109" i="13"/>
  <c r="AB110" i="13"/>
  <c r="AB111" i="13"/>
  <c r="AB112" i="13"/>
  <c r="AB113" i="13"/>
  <c r="AB114" i="13"/>
  <c r="AB115" i="13"/>
  <c r="AB116" i="13"/>
  <c r="AB117" i="13"/>
  <c r="AB118" i="13"/>
  <c r="AB119" i="13"/>
  <c r="AB120" i="13"/>
  <c r="AB121" i="13"/>
  <c r="AB122" i="13"/>
  <c r="AB123" i="13"/>
  <c r="AB124" i="13"/>
  <c r="AB125" i="13"/>
  <c r="AB126" i="13"/>
  <c r="AB127" i="13"/>
  <c r="AB128" i="13"/>
  <c r="AB129" i="13"/>
  <c r="AB130" i="13"/>
  <c r="AB131" i="13"/>
  <c r="AB132" i="13"/>
  <c r="AB133" i="13"/>
  <c r="AB134" i="13"/>
  <c r="AB135" i="13"/>
  <c r="AB136" i="13"/>
  <c r="AB137" i="13"/>
  <c r="AB138" i="13"/>
  <c r="AB139" i="13"/>
  <c r="AB140" i="13"/>
  <c r="AB141" i="13"/>
  <c r="AB142" i="13"/>
  <c r="AB143" i="13"/>
  <c r="AB144" i="13"/>
  <c r="AB145" i="13"/>
  <c r="AB146" i="13"/>
  <c r="AB147" i="13"/>
  <c r="AB148" i="13"/>
  <c r="AB149" i="13"/>
  <c r="AB150" i="13"/>
  <c r="AB151" i="13"/>
  <c r="AB152" i="13"/>
  <c r="AB153" i="13"/>
  <c r="AB154" i="13"/>
  <c r="AB155" i="13"/>
  <c r="AB156" i="13"/>
  <c r="AB157" i="13"/>
  <c r="AB158" i="13"/>
  <c r="AB159" i="13"/>
  <c r="AB160" i="13"/>
  <c r="AB161" i="13"/>
  <c r="AB162" i="13"/>
  <c r="AB163" i="13"/>
  <c r="AB164" i="13"/>
  <c r="AB165" i="13"/>
  <c r="AB166" i="13"/>
  <c r="AB167" i="13"/>
  <c r="AB168" i="13"/>
  <c r="AB169" i="13"/>
  <c r="AB170" i="13"/>
  <c r="AB171" i="13"/>
  <c r="AB172" i="13"/>
  <c r="AB173" i="13"/>
  <c r="AB174" i="13"/>
  <c r="AB175" i="13"/>
  <c r="AB176" i="13"/>
  <c r="AB177" i="13"/>
  <c r="AB178" i="13"/>
  <c r="AB179" i="13"/>
  <c r="AB180" i="13"/>
  <c r="AB181" i="13"/>
  <c r="AB182" i="13"/>
  <c r="AB183" i="13"/>
  <c r="AB184" i="13"/>
  <c r="AB185" i="13"/>
  <c r="AB186" i="13"/>
  <c r="AB187" i="13"/>
  <c r="AB188" i="13"/>
  <c r="AB189" i="13"/>
  <c r="AB190" i="13"/>
  <c r="AB191" i="13"/>
  <c r="AB192" i="13"/>
  <c r="AB193" i="13"/>
  <c r="AB194" i="13"/>
  <c r="AB195" i="13"/>
  <c r="AB196" i="13"/>
  <c r="AB197" i="13"/>
  <c r="AB198" i="13"/>
  <c r="AB199" i="13"/>
  <c r="AB200" i="13"/>
  <c r="AB201" i="13"/>
  <c r="AB202" i="13"/>
  <c r="AB203" i="13"/>
  <c r="AB204" i="13"/>
  <c r="AB205" i="13"/>
  <c r="AB206" i="13"/>
  <c r="AB207" i="13"/>
  <c r="AB208" i="13"/>
  <c r="AB209" i="13"/>
  <c r="AB210" i="13"/>
  <c r="AB211" i="13"/>
  <c r="AB212" i="13"/>
  <c r="AB213" i="13"/>
  <c r="AB214" i="13"/>
  <c r="AB215" i="13"/>
  <c r="AB216" i="13"/>
  <c r="AB217" i="13"/>
  <c r="AB218" i="13"/>
  <c r="AB219" i="13"/>
  <c r="AB220" i="13"/>
  <c r="AB221" i="13"/>
  <c r="AB222" i="13"/>
  <c r="AB223" i="13"/>
  <c r="AB224" i="13"/>
  <c r="AB225" i="13"/>
  <c r="AB226" i="13"/>
  <c r="AB227" i="13"/>
  <c r="AB228" i="13"/>
  <c r="AB229" i="13"/>
  <c r="AB230" i="13"/>
  <c r="AB231" i="13"/>
  <c r="AB232" i="13"/>
  <c r="AB233" i="13"/>
  <c r="AB234" i="13"/>
  <c r="AB235" i="13"/>
  <c r="AB236" i="13"/>
  <c r="AB237" i="13"/>
  <c r="AB238" i="13"/>
  <c r="AB239" i="13"/>
  <c r="AB240" i="13"/>
  <c r="AB241" i="13"/>
  <c r="AB242" i="13"/>
  <c r="AB243" i="13"/>
  <c r="AB244" i="13"/>
  <c r="AB245" i="13"/>
  <c r="AB246" i="13"/>
  <c r="AB247" i="13"/>
  <c r="AB248" i="13"/>
  <c r="AB249" i="13"/>
  <c r="AB250" i="13"/>
  <c r="AB251" i="13"/>
  <c r="AB252" i="13"/>
  <c r="AB253" i="13"/>
  <c r="AB254" i="13"/>
  <c r="AB255" i="13"/>
  <c r="AB256" i="13"/>
  <c r="AB257" i="13"/>
  <c r="AB258" i="13"/>
  <c r="AB259" i="13"/>
  <c r="AB260" i="13"/>
  <c r="AB261" i="13"/>
  <c r="AB262" i="13"/>
  <c r="AB263" i="13"/>
  <c r="AB264" i="13"/>
  <c r="AB265" i="13"/>
  <c r="AB266" i="13"/>
  <c r="AB267" i="13"/>
  <c r="AB268" i="13"/>
  <c r="AB269" i="13"/>
  <c r="AB270" i="13"/>
  <c r="AB271" i="13"/>
  <c r="AB272" i="13"/>
  <c r="AB273" i="13"/>
  <c r="AB274" i="13"/>
  <c r="AB275" i="13"/>
  <c r="AB276" i="13"/>
  <c r="AB277" i="13"/>
  <c r="AB278" i="13"/>
  <c r="AB279" i="13"/>
  <c r="AB280" i="13"/>
  <c r="AB281" i="13"/>
  <c r="AB282" i="13"/>
  <c r="AB283" i="13"/>
  <c r="AB284" i="13"/>
  <c r="AB285" i="13"/>
  <c r="AB286" i="13"/>
  <c r="AB287" i="13"/>
  <c r="AB288" i="13"/>
  <c r="AB289" i="13"/>
  <c r="AB290" i="13"/>
  <c r="AB291" i="13"/>
  <c r="AB292" i="13"/>
  <c r="AB293" i="13"/>
  <c r="AB294" i="13"/>
  <c r="AB295" i="13"/>
  <c r="AB296" i="13"/>
  <c r="AB297" i="13"/>
  <c r="AB298" i="13"/>
  <c r="AB299" i="13"/>
  <c r="AB300" i="13"/>
  <c r="AB301" i="13"/>
  <c r="AB302" i="13"/>
  <c r="AB303" i="13"/>
  <c r="AB304" i="13"/>
  <c r="AB305" i="13"/>
  <c r="AB306" i="13"/>
  <c r="AB307" i="13"/>
  <c r="AB308" i="13"/>
  <c r="AB309" i="13"/>
  <c r="AB310" i="13"/>
  <c r="AB311" i="13"/>
  <c r="AB312" i="13"/>
  <c r="AB313" i="13"/>
  <c r="AB314" i="13"/>
  <c r="AB315" i="13"/>
  <c r="AB316" i="13"/>
  <c r="AB317" i="13"/>
  <c r="AB318" i="13"/>
  <c r="AB319" i="13"/>
  <c r="AB320" i="13"/>
  <c r="AB321" i="13"/>
  <c r="AB322" i="13"/>
  <c r="AB323" i="13"/>
  <c r="AB324" i="13"/>
  <c r="AB325" i="13"/>
  <c r="AB326" i="13"/>
  <c r="AB327" i="13"/>
  <c r="AB328" i="13"/>
  <c r="AB329" i="13"/>
  <c r="AB330" i="13"/>
  <c r="AB331" i="13"/>
  <c r="AB332" i="13"/>
  <c r="AB333" i="13"/>
  <c r="AB334" i="13"/>
  <c r="AB335" i="13"/>
  <c r="AB336" i="13"/>
  <c r="AB337" i="13"/>
  <c r="AB338" i="13"/>
  <c r="AB339" i="13"/>
  <c r="AB3" i="13"/>
  <c r="AA4" i="13"/>
  <c r="AA5" i="13"/>
  <c r="AA6" i="13"/>
  <c r="AA7" i="13"/>
  <c r="AA8" i="13"/>
  <c r="AA9" i="13"/>
  <c r="AA10" i="13"/>
  <c r="AA11" i="13"/>
  <c r="AA12" i="13"/>
  <c r="AA13" i="13"/>
  <c r="AA14" i="13"/>
  <c r="F6" i="13"/>
  <c r="AA15" i="13"/>
  <c r="AA16" i="13"/>
  <c r="AA17" i="13"/>
  <c r="AA18" i="13"/>
  <c r="AA19" i="13"/>
  <c r="AA20" i="13"/>
  <c r="AA21" i="13"/>
  <c r="AA22" i="13"/>
  <c r="AA23" i="13"/>
  <c r="AA24" i="13"/>
  <c r="AA25" i="13"/>
  <c r="AA26" i="13"/>
  <c r="AA27" i="13"/>
  <c r="AA28" i="13"/>
  <c r="AA29" i="13"/>
  <c r="AA30" i="13"/>
  <c r="AA31" i="13"/>
  <c r="AA32" i="13"/>
  <c r="AA33" i="13"/>
  <c r="AA34" i="13"/>
  <c r="AA35" i="13"/>
  <c r="AA36" i="13"/>
  <c r="F12" i="13"/>
  <c r="AA37" i="13"/>
  <c r="AA38" i="13"/>
  <c r="AA39" i="13"/>
  <c r="AA40" i="13"/>
  <c r="AA41" i="13"/>
  <c r="AA42" i="13"/>
  <c r="F18" i="13"/>
  <c r="AA43" i="13"/>
  <c r="F38" i="13"/>
  <c r="AA44" i="13"/>
  <c r="AA45" i="13"/>
  <c r="AA46" i="13"/>
  <c r="AA47" i="13"/>
  <c r="AA48" i="13"/>
  <c r="AA49" i="13"/>
  <c r="AA50" i="13"/>
  <c r="AA51" i="13"/>
  <c r="F29" i="13"/>
  <c r="AA52" i="13"/>
  <c r="AA53" i="13"/>
  <c r="AA54" i="13"/>
  <c r="AA55" i="13"/>
  <c r="AA56" i="13"/>
  <c r="AA57" i="13"/>
  <c r="F7" i="13"/>
  <c r="AA58" i="13"/>
  <c r="AA59" i="13"/>
  <c r="F62" i="13"/>
  <c r="AA60" i="13"/>
  <c r="F51" i="13"/>
  <c r="AA61" i="13"/>
  <c r="F34" i="13"/>
  <c r="AA62" i="13"/>
  <c r="AA63" i="13"/>
  <c r="AA64" i="13"/>
  <c r="F48" i="13"/>
  <c r="AA65" i="13"/>
  <c r="F41" i="13"/>
  <c r="AA66" i="13"/>
  <c r="AA67" i="13"/>
  <c r="AA68" i="13"/>
  <c r="AA69" i="13"/>
  <c r="AA70" i="13"/>
  <c r="AA71" i="13"/>
  <c r="AA72" i="13"/>
  <c r="AA73" i="13"/>
  <c r="AA74" i="13"/>
  <c r="AA75" i="13"/>
  <c r="F67" i="13"/>
  <c r="AA76" i="13"/>
  <c r="AA77" i="13"/>
  <c r="AA78" i="13"/>
  <c r="AA79" i="13"/>
  <c r="AA80" i="13"/>
  <c r="AA81" i="13"/>
  <c r="F5" i="13"/>
  <c r="AA82" i="13"/>
  <c r="AA83" i="13"/>
  <c r="AA84" i="13"/>
  <c r="AA85" i="13"/>
  <c r="AA86" i="13"/>
  <c r="AA87" i="13"/>
  <c r="AA88" i="13"/>
  <c r="AA89" i="13"/>
  <c r="AA90" i="13"/>
  <c r="AA91" i="13"/>
  <c r="AA92" i="13"/>
  <c r="F92" i="13"/>
  <c r="AA93" i="13"/>
  <c r="AA94" i="13"/>
  <c r="AA95" i="13"/>
  <c r="AA96" i="13"/>
  <c r="AA97" i="13"/>
  <c r="AA98" i="13"/>
  <c r="AA99" i="13"/>
  <c r="AA100" i="13"/>
  <c r="AA101" i="13"/>
  <c r="AA102" i="13"/>
  <c r="AA103" i="13"/>
  <c r="AA104" i="13"/>
  <c r="AA105" i="13"/>
  <c r="AA106" i="13"/>
  <c r="AA107" i="13"/>
  <c r="AA108" i="13"/>
  <c r="F77" i="13"/>
  <c r="AA109" i="13"/>
  <c r="AA110" i="13"/>
  <c r="AA111" i="13"/>
  <c r="AA112" i="13"/>
  <c r="AA113" i="13"/>
  <c r="AA114" i="13"/>
  <c r="AA115" i="13"/>
  <c r="F24" i="13"/>
  <c r="AA116" i="13"/>
  <c r="AA117" i="13"/>
  <c r="AA118" i="13"/>
  <c r="AA119" i="13"/>
  <c r="F13" i="13"/>
  <c r="AA120" i="13"/>
  <c r="F15" i="13"/>
  <c r="AA121" i="13"/>
  <c r="AA122" i="13"/>
  <c r="AA123" i="13"/>
  <c r="AA124" i="13"/>
  <c r="AA125" i="13"/>
  <c r="AA126" i="13"/>
  <c r="AA127" i="13"/>
  <c r="AA128" i="13"/>
  <c r="F71" i="13"/>
  <c r="AA129" i="13"/>
  <c r="AA130" i="13"/>
  <c r="AA131" i="13"/>
  <c r="AA132" i="13"/>
  <c r="F106" i="13"/>
  <c r="AA133" i="13"/>
  <c r="AA134" i="13"/>
  <c r="AA135" i="13"/>
  <c r="AA136" i="13"/>
  <c r="AA137" i="13"/>
  <c r="F39" i="13"/>
  <c r="AA138" i="13"/>
  <c r="AA139" i="13"/>
  <c r="AA140" i="13"/>
  <c r="AA141" i="13"/>
  <c r="AA142" i="13"/>
  <c r="AA143" i="13"/>
  <c r="F133" i="13"/>
  <c r="AA144" i="13"/>
  <c r="AA145" i="13"/>
  <c r="AA146" i="13"/>
  <c r="AA147" i="13"/>
  <c r="AA148" i="13"/>
  <c r="F22" i="13"/>
  <c r="AA149" i="13"/>
  <c r="AA150" i="13"/>
  <c r="AA151" i="13"/>
  <c r="AA152" i="13"/>
  <c r="F94" i="13"/>
  <c r="AA153" i="13"/>
  <c r="F90" i="13"/>
  <c r="AA154" i="13"/>
  <c r="F118" i="13"/>
  <c r="AA155" i="13"/>
  <c r="AA156" i="13"/>
  <c r="F153" i="13"/>
  <c r="AA157" i="13"/>
  <c r="AA158" i="13"/>
  <c r="AA159" i="13"/>
  <c r="AA160" i="13"/>
  <c r="AA161" i="13"/>
  <c r="F64" i="13"/>
  <c r="AA162" i="13"/>
  <c r="AA163" i="13"/>
  <c r="F53" i="13"/>
  <c r="AA164" i="13"/>
  <c r="AA165" i="13"/>
  <c r="AA166" i="13"/>
  <c r="AA167" i="13"/>
  <c r="AA168" i="13"/>
  <c r="F114" i="13"/>
  <c r="AA169" i="13"/>
  <c r="AA170" i="13"/>
  <c r="AA171" i="13"/>
  <c r="AA172" i="13"/>
  <c r="AA173" i="13"/>
  <c r="F173" i="13"/>
  <c r="AA174" i="13"/>
  <c r="F174" i="13"/>
  <c r="AA175" i="13"/>
  <c r="AA176" i="13"/>
  <c r="AA177" i="13"/>
  <c r="F119" i="13"/>
  <c r="AA178" i="13"/>
  <c r="AA179" i="13"/>
  <c r="AA180" i="13"/>
  <c r="F57" i="13"/>
  <c r="AA181" i="13"/>
  <c r="AA182" i="13"/>
  <c r="AA183" i="13"/>
  <c r="AA184" i="13"/>
  <c r="AA185" i="13"/>
  <c r="AA186" i="13"/>
  <c r="AA187" i="13"/>
  <c r="F175" i="13"/>
  <c r="AA188" i="13"/>
  <c r="F30" i="13"/>
  <c r="AA189" i="13"/>
  <c r="AA190" i="13"/>
  <c r="AA191" i="13"/>
  <c r="AA192" i="13"/>
  <c r="AA193" i="13"/>
  <c r="AA194" i="13"/>
  <c r="AA195" i="13"/>
  <c r="AA196" i="13"/>
  <c r="F156" i="13"/>
  <c r="AA197" i="13"/>
  <c r="F157" i="13"/>
  <c r="AA198" i="13"/>
  <c r="AA199" i="13"/>
  <c r="F78" i="13"/>
  <c r="AA200" i="13"/>
  <c r="F10" i="13"/>
  <c r="AA201" i="13"/>
  <c r="F95" i="13"/>
  <c r="AA202" i="13"/>
  <c r="AA203" i="13"/>
  <c r="F93" i="13"/>
  <c r="AA204" i="13"/>
  <c r="F46" i="13"/>
  <c r="AA205" i="13"/>
  <c r="AA206" i="13"/>
  <c r="AA207" i="13"/>
  <c r="AA208" i="13"/>
  <c r="F194" i="13"/>
  <c r="AA209" i="13"/>
  <c r="AA210" i="13"/>
  <c r="AA211" i="13"/>
  <c r="F195" i="13"/>
  <c r="AA212" i="13"/>
  <c r="AA213" i="13"/>
  <c r="AA214" i="13"/>
  <c r="AA215" i="13"/>
  <c r="AA216" i="13"/>
  <c r="F178" i="13"/>
  <c r="AA217" i="13"/>
  <c r="AA218" i="13"/>
  <c r="F158" i="13"/>
  <c r="AA219" i="13"/>
  <c r="F109" i="13"/>
  <c r="AA220" i="13"/>
  <c r="F128" i="13"/>
  <c r="AA221" i="13"/>
  <c r="AA222" i="13"/>
  <c r="F61" i="13"/>
  <c r="AA223" i="13"/>
  <c r="AA224" i="13"/>
  <c r="AA225" i="13"/>
  <c r="AA226" i="13"/>
  <c r="AA227" i="13"/>
  <c r="AA228" i="13"/>
  <c r="AA229" i="13"/>
  <c r="AA230" i="13"/>
  <c r="AA231" i="13"/>
  <c r="AA232" i="13"/>
  <c r="AA233" i="13"/>
  <c r="F229" i="13"/>
  <c r="AA234" i="13"/>
  <c r="AA235" i="13"/>
  <c r="AA236" i="13"/>
  <c r="F230" i="13"/>
  <c r="AA237" i="13"/>
  <c r="F159" i="13"/>
  <c r="AA238" i="13"/>
  <c r="AA239" i="13"/>
  <c r="AA240" i="13"/>
  <c r="F120" i="13"/>
  <c r="AA241" i="13"/>
  <c r="AA242" i="13"/>
  <c r="AA243" i="13"/>
  <c r="AA244" i="13"/>
  <c r="F231" i="13"/>
  <c r="AA245" i="13"/>
  <c r="AA246" i="13"/>
  <c r="AA247" i="13"/>
  <c r="AA248" i="13"/>
  <c r="AA249" i="13"/>
  <c r="F65" i="13"/>
  <c r="AA250" i="13"/>
  <c r="AA251" i="13"/>
  <c r="F232" i="13"/>
  <c r="AA252" i="13"/>
  <c r="F23" i="13"/>
  <c r="AA253" i="13"/>
  <c r="AA254" i="13"/>
  <c r="F69" i="13"/>
  <c r="AA255" i="13"/>
  <c r="F26" i="13"/>
  <c r="AA256" i="13"/>
  <c r="AA257" i="13"/>
  <c r="F85" i="13"/>
  <c r="AA258" i="13"/>
  <c r="F70" i="13"/>
  <c r="AA259" i="13"/>
  <c r="F56" i="13"/>
  <c r="AA260" i="13"/>
  <c r="F63" i="13"/>
  <c r="AA261" i="13"/>
  <c r="AA262" i="13"/>
  <c r="F143" i="13"/>
  <c r="AA263" i="13"/>
  <c r="AA264" i="13"/>
  <c r="F11" i="13"/>
  <c r="AA265" i="13"/>
  <c r="AA266" i="13"/>
  <c r="F110" i="13"/>
  <c r="AA267" i="13"/>
  <c r="F37" i="13"/>
  <c r="AA268" i="13"/>
  <c r="F121" i="13"/>
  <c r="AA269" i="13"/>
  <c r="AA270" i="13"/>
  <c r="AA271" i="13"/>
  <c r="AA272" i="13"/>
  <c r="F122" i="13"/>
  <c r="AA273" i="13"/>
  <c r="F160" i="13"/>
  <c r="AA274" i="13"/>
  <c r="F21" i="13"/>
  <c r="AA275" i="13"/>
  <c r="F16" i="13"/>
  <c r="AA276" i="13"/>
  <c r="F123" i="13"/>
  <c r="AA277" i="13"/>
  <c r="AA278" i="13"/>
  <c r="F134" i="13"/>
  <c r="AA279" i="13"/>
  <c r="F14" i="13"/>
  <c r="AA280" i="13"/>
  <c r="AA281" i="13"/>
  <c r="F17" i="13"/>
  <c r="AA282" i="13"/>
  <c r="AA283" i="13"/>
  <c r="AA284" i="13"/>
  <c r="F91" i="13"/>
  <c r="AA285" i="13"/>
  <c r="AA286" i="13"/>
  <c r="AA287" i="13"/>
  <c r="AA288" i="13"/>
  <c r="AA289" i="13"/>
  <c r="F161" i="13"/>
  <c r="AA290" i="13"/>
  <c r="F197" i="13"/>
  <c r="AA291" i="13"/>
  <c r="AA292" i="13"/>
  <c r="AA293" i="13"/>
  <c r="AA294" i="13"/>
  <c r="AA295" i="13"/>
  <c r="AA296" i="13"/>
  <c r="F87" i="13"/>
  <c r="AA297" i="13"/>
  <c r="F97" i="13"/>
  <c r="AA298" i="13"/>
  <c r="F31" i="13"/>
  <c r="AA299" i="13"/>
  <c r="F162" i="13"/>
  <c r="AA300" i="13"/>
  <c r="F45" i="13"/>
  <c r="AA301" i="13"/>
  <c r="F234" i="13"/>
  <c r="AA302" i="13"/>
  <c r="F135" i="13"/>
  <c r="AA303" i="13"/>
  <c r="AA304" i="13"/>
  <c r="AA305" i="13"/>
  <c r="F19" i="13"/>
  <c r="AA306" i="13"/>
  <c r="AA307" i="13"/>
  <c r="F102" i="13"/>
  <c r="AA308" i="13"/>
  <c r="F111" i="13"/>
  <c r="AA309" i="13"/>
  <c r="AA310" i="13"/>
  <c r="F103" i="13"/>
  <c r="AA311" i="13"/>
  <c r="F82" i="13"/>
  <c r="AA312" i="13"/>
  <c r="AA313" i="13"/>
  <c r="AA314" i="13"/>
  <c r="AA315" i="13"/>
  <c r="F136" i="13"/>
  <c r="AA316" i="13"/>
  <c r="F25" i="13"/>
  <c r="AA317" i="13"/>
  <c r="F146" i="13"/>
  <c r="AA318" i="13"/>
  <c r="AA319" i="13"/>
  <c r="AA320" i="13"/>
  <c r="AA321" i="13"/>
  <c r="F198" i="13"/>
  <c r="AA322" i="13"/>
  <c r="AA323" i="13"/>
  <c r="AA324" i="13"/>
  <c r="F164" i="13"/>
  <c r="AA325" i="13"/>
  <c r="F27" i="13"/>
  <c r="AA326" i="13"/>
  <c r="F125" i="13"/>
  <c r="AA327" i="13"/>
  <c r="F40" i="13"/>
  <c r="AA328" i="13"/>
  <c r="AA329" i="13"/>
  <c r="AA330" i="13"/>
  <c r="F86" i="13"/>
  <c r="AA331" i="13"/>
  <c r="F147" i="13"/>
  <c r="AA332" i="13"/>
  <c r="F165" i="13"/>
  <c r="AA333" i="13"/>
  <c r="AA334" i="13"/>
  <c r="F101" i="13"/>
  <c r="AA335" i="13"/>
  <c r="F74" i="13"/>
  <c r="AA336" i="13"/>
  <c r="AA337" i="13"/>
  <c r="AA338" i="13"/>
  <c r="F237" i="13"/>
  <c r="AA339" i="13"/>
  <c r="F238" i="13"/>
  <c r="AA3" i="13"/>
  <c r="F181" i="13"/>
  <c r="F36" i="13"/>
  <c r="F81" i="13"/>
  <c r="F100" i="13"/>
  <c r="F68" i="13"/>
  <c r="F89" i="13"/>
  <c r="F145" i="13"/>
  <c r="F49" i="13"/>
  <c r="F32" i="13"/>
  <c r="F155" i="13"/>
  <c r="F35" i="13"/>
  <c r="F108" i="13"/>
  <c r="F113" i="13"/>
  <c r="F4" i="13"/>
  <c r="F43" i="13"/>
  <c r="F236" i="13"/>
  <c r="F129" i="13"/>
  <c r="F44" i="13"/>
  <c r="F60" i="13"/>
  <c r="F9" i="13"/>
  <c r="F179" i="13"/>
  <c r="F177" i="13"/>
  <c r="F96" i="13"/>
  <c r="F8" i="13"/>
  <c r="F148" i="13"/>
  <c r="F33" i="13"/>
  <c r="F180" i="13"/>
  <c r="F124" i="13"/>
  <c r="F196" i="13"/>
  <c r="F193" i="13"/>
  <c r="F176" i="13"/>
  <c r="F99" i="13"/>
  <c r="F52" i="13"/>
  <c r="F107" i="13"/>
  <c r="F105" i="13"/>
  <c r="F55" i="13"/>
  <c r="F137" i="13"/>
  <c r="F235" i="13"/>
  <c r="F163" i="13"/>
  <c r="F83" i="13"/>
  <c r="F115" i="13"/>
  <c r="F28" i="13"/>
  <c r="F76" i="13"/>
  <c r="F144" i="13"/>
  <c r="F233" i="13"/>
  <c r="F59" i="13"/>
  <c r="F72" i="13"/>
  <c r="F154" i="13"/>
  <c r="F338" i="13"/>
  <c r="G338" i="13"/>
  <c r="F328" i="13"/>
  <c r="F310" i="13"/>
  <c r="F212" i="13"/>
  <c r="F208" i="13"/>
  <c r="F293" i="13"/>
  <c r="F291" i="13"/>
  <c r="F287" i="13"/>
  <c r="F282" i="13"/>
  <c r="F277" i="13"/>
  <c r="F266" i="13"/>
  <c r="F150" i="13"/>
  <c r="F3" i="13"/>
  <c r="F139" i="13"/>
  <c r="F168" i="13"/>
  <c r="F247" i="13"/>
  <c r="F54" i="13"/>
  <c r="F166" i="13"/>
  <c r="F337" i="13"/>
  <c r="F334" i="13"/>
  <c r="F322" i="13"/>
  <c r="F319" i="13"/>
  <c r="F315" i="13"/>
  <c r="F309" i="13"/>
  <c r="F222" i="13"/>
  <c r="F218" i="13"/>
  <c r="F214" i="13"/>
  <c r="F302" i="13"/>
  <c r="F281" i="13"/>
  <c r="F276" i="13"/>
  <c r="F191" i="13"/>
  <c r="F272" i="13"/>
  <c r="F188" i="13"/>
  <c r="F186" i="13"/>
  <c r="F88" i="13"/>
  <c r="F104" i="13"/>
  <c r="F127" i="13"/>
  <c r="F253" i="13"/>
  <c r="F246" i="13"/>
  <c r="F182" i="13"/>
  <c r="F242" i="13"/>
  <c r="F339" i="13"/>
  <c r="F333" i="13"/>
  <c r="F323" i="13"/>
  <c r="F318" i="13"/>
  <c r="F308" i="13"/>
  <c r="F226" i="13"/>
  <c r="F221" i="13"/>
  <c r="F217" i="13"/>
  <c r="F213" i="13"/>
  <c r="F301" i="13"/>
  <c r="F290" i="13"/>
  <c r="F280" i="13"/>
  <c r="F207" i="13"/>
  <c r="F190" i="13"/>
  <c r="F271" i="13"/>
  <c r="F206" i="13"/>
  <c r="F264" i="13"/>
  <c r="F258" i="13"/>
  <c r="F47" i="13"/>
  <c r="F255" i="13"/>
  <c r="F252" i="13"/>
  <c r="F245" i="13"/>
  <c r="F20" i="13"/>
  <c r="F241" i="13"/>
  <c r="F336" i="13"/>
  <c r="F314" i="13"/>
  <c r="F228" i="13"/>
  <c r="F216" i="13"/>
  <c r="F306" i="13"/>
  <c r="F211" i="13"/>
  <c r="F297" i="13"/>
  <c r="F192" i="13"/>
  <c r="F286" i="13"/>
  <c r="F141" i="13"/>
  <c r="F270" i="13"/>
  <c r="F205" i="13"/>
  <c r="F149" i="13"/>
  <c r="F263" i="13"/>
  <c r="F171" i="13"/>
  <c r="F80" i="13"/>
  <c r="F66" i="13"/>
  <c r="F112" i="13"/>
  <c r="F251" i="13"/>
  <c r="F244" i="13"/>
  <c r="F126" i="13"/>
  <c r="F138" i="13"/>
  <c r="F335" i="13"/>
  <c r="F332" i="13"/>
  <c r="F327" i="13"/>
  <c r="F325" i="13"/>
  <c r="F321" i="13"/>
  <c r="F317" i="13"/>
  <c r="F307" i="13"/>
  <c r="F220" i="13"/>
  <c r="F215" i="13"/>
  <c r="F305" i="13"/>
  <c r="F210" i="13"/>
  <c r="F300" i="13"/>
  <c r="F296" i="13"/>
  <c r="F292" i="13"/>
  <c r="F285" i="13"/>
  <c r="F142" i="13"/>
  <c r="F269" i="13"/>
  <c r="F187" i="13"/>
  <c r="F204" i="13"/>
  <c r="F262" i="13"/>
  <c r="F170" i="13"/>
  <c r="F183" i="13"/>
  <c r="F116" i="13"/>
  <c r="F169" i="13"/>
  <c r="F254" i="13"/>
  <c r="F250" i="13"/>
  <c r="F58" i="13"/>
  <c r="F130" i="13"/>
  <c r="F331" i="13"/>
  <c r="F326" i="13"/>
  <c r="F324" i="13"/>
  <c r="F316" i="13"/>
  <c r="F313" i="13"/>
  <c r="F225" i="13"/>
  <c r="F304" i="13"/>
  <c r="F299" i="13"/>
  <c r="F295" i="13"/>
  <c r="F284" i="13"/>
  <c r="F279" i="13"/>
  <c r="F275" i="13"/>
  <c r="F268" i="13"/>
  <c r="F265" i="13"/>
  <c r="F203" i="13"/>
  <c r="F261" i="13"/>
  <c r="F257" i="13"/>
  <c r="F84" i="13"/>
  <c r="F256" i="13"/>
  <c r="F98" i="13"/>
  <c r="F249" i="13"/>
  <c r="F73" i="13"/>
  <c r="F240" i="13"/>
  <c r="F330" i="13"/>
  <c r="F320" i="13"/>
  <c r="F312" i="13"/>
  <c r="F227" i="13"/>
  <c r="F224" i="13"/>
  <c r="F219" i="13"/>
  <c r="F303" i="13"/>
  <c r="F294" i="13"/>
  <c r="F152" i="13"/>
  <c r="F289" i="13"/>
  <c r="F283" i="13"/>
  <c r="F278" i="13"/>
  <c r="F274" i="13"/>
  <c r="F189" i="13"/>
  <c r="F267" i="13"/>
  <c r="F151" i="13"/>
  <c r="F185" i="13"/>
  <c r="F260" i="13"/>
  <c r="F132" i="13"/>
  <c r="F131" i="13"/>
  <c r="F202" i="13"/>
  <c r="F42" i="13"/>
  <c r="F201" i="13"/>
  <c r="F200" i="13"/>
  <c r="F243" i="13"/>
  <c r="F239" i="13"/>
  <c r="F329" i="13"/>
  <c r="F311" i="13"/>
  <c r="F223" i="13"/>
  <c r="F209" i="13"/>
  <c r="F298" i="13"/>
  <c r="F288" i="13"/>
  <c r="F172" i="13"/>
  <c r="F273" i="13"/>
  <c r="F140" i="13"/>
  <c r="F117" i="13"/>
  <c r="F259" i="13"/>
  <c r="F184" i="13"/>
  <c r="F75" i="13"/>
  <c r="F50" i="13"/>
  <c r="F248" i="13"/>
  <c r="F79" i="13"/>
  <c r="F167" i="13"/>
  <c r="F199" i="13"/>
  <c r="B337" i="13"/>
  <c r="H337" i="13"/>
  <c r="E337" i="13"/>
  <c r="G337" i="13"/>
  <c r="K337" i="13"/>
  <c r="N337" i="13"/>
  <c r="O337" i="13"/>
  <c r="Y337" i="13"/>
  <c r="Z337" i="13"/>
  <c r="AE337" i="13"/>
  <c r="AF337" i="13"/>
  <c r="AP337" i="13"/>
  <c r="AQ337" i="13"/>
  <c r="BJ337" i="13"/>
  <c r="BK337" i="13"/>
  <c r="BL337" i="13"/>
  <c r="BM337" i="13"/>
  <c r="BN337" i="13"/>
  <c r="B338" i="13"/>
  <c r="E338" i="13"/>
  <c r="K338" i="13"/>
  <c r="N338" i="13"/>
  <c r="O338" i="13"/>
  <c r="Y338" i="13"/>
  <c r="Z338" i="13"/>
  <c r="AE338" i="13"/>
  <c r="AF338" i="13"/>
  <c r="AP338" i="13"/>
  <c r="AQ338" i="13"/>
  <c r="BJ338" i="13"/>
  <c r="BK338" i="13"/>
  <c r="BL338" i="13"/>
  <c r="BM338" i="13"/>
  <c r="BN338" i="13"/>
  <c r="B339" i="13"/>
  <c r="E339" i="13"/>
  <c r="G339" i="13"/>
  <c r="K339" i="13"/>
  <c r="N339" i="13"/>
  <c r="O339" i="13"/>
  <c r="P339" i="13"/>
  <c r="Y339" i="13"/>
  <c r="Z339" i="13"/>
  <c r="AE339" i="13"/>
  <c r="AF339" i="13"/>
  <c r="AP339" i="13"/>
  <c r="AQ339" i="13"/>
  <c r="BJ339" i="13"/>
  <c r="BK339" i="13"/>
  <c r="BL339" i="13"/>
  <c r="BM339" i="13"/>
  <c r="BN339" i="13"/>
  <c r="J348" i="1"/>
  <c r="K348" i="1"/>
  <c r="L348" i="1"/>
  <c r="I348" i="1"/>
  <c r="M347" i="1"/>
  <c r="U339" i="13"/>
  <c r="M346" i="1"/>
  <c r="U338" i="13"/>
  <c r="M345" i="1"/>
  <c r="U337" i="13"/>
  <c r="Q339" i="13"/>
  <c r="Q337" i="13"/>
  <c r="Q338" i="13"/>
  <c r="P338" i="13"/>
  <c r="AR339" i="13"/>
  <c r="BG337" i="13"/>
  <c r="AG337" i="13"/>
  <c r="AR337" i="13"/>
  <c r="BG339" i="13"/>
  <c r="H339" i="13"/>
  <c r="H338" i="13"/>
  <c r="P337" i="13"/>
  <c r="M338" i="13"/>
  <c r="AR338" i="13"/>
  <c r="AG339" i="13"/>
  <c r="BG338" i="13"/>
  <c r="M337" i="13"/>
  <c r="AG338" i="13"/>
  <c r="M339" i="13"/>
  <c r="AX340" i="13"/>
  <c r="AZ340" i="13"/>
  <c r="AL340" i="13"/>
  <c r="AY340" i="13"/>
  <c r="AM340" i="13"/>
  <c r="BJ336" i="13"/>
  <c r="BK336" i="13"/>
  <c r="BL336" i="13"/>
  <c r="BM336" i="13"/>
  <c r="BN336" i="13"/>
  <c r="AP336" i="13"/>
  <c r="AQ336" i="13"/>
  <c r="Y336" i="13"/>
  <c r="Z336" i="13"/>
  <c r="AE336" i="13"/>
  <c r="AF336" i="13"/>
  <c r="B336" i="13"/>
  <c r="E336" i="13"/>
  <c r="K336" i="13"/>
  <c r="N336" i="13"/>
  <c r="O336" i="13"/>
  <c r="U336" i="13"/>
  <c r="AR336" i="13"/>
  <c r="BG336" i="13"/>
  <c r="AG336" i="13"/>
  <c r="P336" i="13"/>
  <c r="G336" i="13"/>
  <c r="H336" i="13"/>
  <c r="M336" i="13"/>
  <c r="Q336" i="13"/>
  <c r="AF335" i="13"/>
  <c r="AE335" i="13"/>
  <c r="Z335" i="13"/>
  <c r="AF334" i="13"/>
  <c r="AE334" i="13"/>
  <c r="Z334" i="13"/>
  <c r="AF333" i="13"/>
  <c r="AE333" i="13"/>
  <c r="Z333" i="13"/>
  <c r="AF332" i="13"/>
  <c r="AE332" i="13"/>
  <c r="Z332" i="13"/>
  <c r="AF331" i="13"/>
  <c r="AE331" i="13"/>
  <c r="Z331" i="13"/>
  <c r="AF330" i="13"/>
  <c r="AE330" i="13"/>
  <c r="Z330" i="13"/>
  <c r="AF329" i="13"/>
  <c r="AE329" i="13"/>
  <c r="R339" i="13"/>
  <c r="S339" i="13"/>
  <c r="Z329" i="13"/>
  <c r="AF328" i="13"/>
  <c r="AE328" i="13"/>
  <c r="Z328" i="13"/>
  <c r="AF327" i="13"/>
  <c r="AE327" i="13"/>
  <c r="Z327" i="13"/>
  <c r="AF326" i="13"/>
  <c r="AE326" i="13"/>
  <c r="Z326" i="13"/>
  <c r="AF325" i="13"/>
  <c r="AE325" i="13"/>
  <c r="Z325" i="13"/>
  <c r="AF324" i="13"/>
  <c r="AE324" i="13"/>
  <c r="Z324" i="13"/>
  <c r="AF323" i="13"/>
  <c r="AE323" i="13"/>
  <c r="R338" i="13"/>
  <c r="S338" i="13"/>
  <c r="Z323" i="13"/>
  <c r="AF322" i="13"/>
  <c r="AE322" i="13"/>
  <c r="R337" i="13"/>
  <c r="S337" i="13"/>
  <c r="Z322" i="13"/>
  <c r="AF321" i="13"/>
  <c r="AE321" i="13"/>
  <c r="Z321" i="13"/>
  <c r="AF320" i="13"/>
  <c r="AE320" i="13"/>
  <c r="R336" i="13"/>
  <c r="S336" i="13"/>
  <c r="Z320" i="13"/>
  <c r="AF319" i="13"/>
  <c r="AE319" i="13"/>
  <c r="Z319" i="13"/>
  <c r="AF318" i="13"/>
  <c r="AE318" i="13"/>
  <c r="Z318" i="13"/>
  <c r="AF317" i="13"/>
  <c r="AE317" i="13"/>
  <c r="Z317" i="13"/>
  <c r="AF316" i="13"/>
  <c r="AE316" i="13"/>
  <c r="Z316" i="13"/>
  <c r="AF315" i="13"/>
  <c r="AE315" i="13"/>
  <c r="Z315" i="13"/>
  <c r="AF314" i="13"/>
  <c r="AE314" i="13"/>
  <c r="Z314" i="13"/>
  <c r="AF313" i="13"/>
  <c r="AE313" i="13"/>
  <c r="Z313" i="13"/>
  <c r="AF312" i="13"/>
  <c r="AE312" i="13"/>
  <c r="Z312" i="13"/>
  <c r="AF311" i="13"/>
  <c r="AE311" i="13"/>
  <c r="Z311" i="13"/>
  <c r="AF310" i="13"/>
  <c r="AE310" i="13"/>
  <c r="Z310" i="13"/>
  <c r="AF309" i="13"/>
  <c r="AE309" i="13"/>
  <c r="Z309" i="13"/>
  <c r="AF308" i="13"/>
  <c r="AE308" i="13"/>
  <c r="Z308" i="13"/>
  <c r="AF307" i="13"/>
  <c r="AE307" i="13"/>
  <c r="Z307" i="13"/>
  <c r="AF306" i="13"/>
  <c r="AE306" i="13"/>
  <c r="Z306" i="13"/>
  <c r="AF305" i="13"/>
  <c r="AE305" i="13"/>
  <c r="Z305" i="13"/>
  <c r="AF304" i="13"/>
  <c r="AE304" i="13"/>
  <c r="Z304" i="13"/>
  <c r="AF303" i="13"/>
  <c r="AE303" i="13"/>
  <c r="Z303" i="13"/>
  <c r="AF302" i="13"/>
  <c r="AE302" i="13"/>
  <c r="Z302" i="13"/>
  <c r="AF301" i="13"/>
  <c r="AE301" i="13"/>
  <c r="Z301" i="13"/>
  <c r="AF300" i="13"/>
  <c r="AE300" i="13"/>
  <c r="Z300" i="13"/>
  <c r="AF299" i="13"/>
  <c r="AE299" i="13"/>
  <c r="Z299" i="13"/>
  <c r="AF298" i="13"/>
  <c r="AE298" i="13"/>
  <c r="Z298" i="13"/>
  <c r="AF297" i="13"/>
  <c r="AE297" i="13"/>
  <c r="Z297" i="13"/>
  <c r="AF296" i="13"/>
  <c r="AE296" i="13"/>
  <c r="Z296" i="13"/>
  <c r="AF295" i="13"/>
  <c r="AE295" i="13"/>
  <c r="Z295" i="13"/>
  <c r="AF294" i="13"/>
  <c r="AE294" i="13"/>
  <c r="R331" i="13"/>
  <c r="Z294" i="13"/>
  <c r="AF293" i="13"/>
  <c r="AE293" i="13"/>
  <c r="Z293" i="13"/>
  <c r="AF292" i="13"/>
  <c r="AE292" i="13"/>
  <c r="Z292" i="13"/>
  <c r="AF291" i="13"/>
  <c r="AE291" i="13"/>
  <c r="R328" i="13"/>
  <c r="Z291" i="13"/>
  <c r="AF290" i="13"/>
  <c r="AE290" i="13"/>
  <c r="Z290" i="13"/>
  <c r="AF289" i="13"/>
  <c r="AE289" i="13"/>
  <c r="Z289" i="13"/>
  <c r="AF288" i="13"/>
  <c r="AE288" i="13"/>
  <c r="Z288" i="13"/>
  <c r="AF287" i="13"/>
  <c r="AE287" i="13"/>
  <c r="Z287" i="13"/>
  <c r="AF286" i="13"/>
  <c r="AE286" i="13"/>
  <c r="Z286" i="13"/>
  <c r="AF285" i="13"/>
  <c r="AE285" i="13"/>
  <c r="Z285" i="13"/>
  <c r="AF284" i="13"/>
  <c r="AE284" i="13"/>
  <c r="Z284" i="13"/>
  <c r="AF283" i="13"/>
  <c r="AE283" i="13"/>
  <c r="Z283" i="13"/>
  <c r="AF282" i="13"/>
  <c r="AE282" i="13"/>
  <c r="Z282" i="13"/>
  <c r="AF281" i="13"/>
  <c r="AE281" i="13"/>
  <c r="Z281" i="13"/>
  <c r="AF280" i="13"/>
  <c r="AE280" i="13"/>
  <c r="Z280" i="13"/>
  <c r="AF279" i="13"/>
  <c r="AE279" i="13"/>
  <c r="Z279" i="13"/>
  <c r="AF278" i="13"/>
  <c r="AE278" i="13"/>
  <c r="Z278" i="13"/>
  <c r="AF277" i="13"/>
  <c r="AE277" i="13"/>
  <c r="Z277" i="13"/>
  <c r="AF276" i="13"/>
  <c r="AE276" i="13"/>
  <c r="Z276" i="13"/>
  <c r="AF275" i="13"/>
  <c r="AE275" i="13"/>
  <c r="Z275" i="13"/>
  <c r="AF274" i="13"/>
  <c r="AE274" i="13"/>
  <c r="Z274" i="13"/>
  <c r="AF273" i="13"/>
  <c r="AE273" i="13"/>
  <c r="Z273" i="13"/>
  <c r="AF272" i="13"/>
  <c r="AE272" i="13"/>
  <c r="Z272" i="13"/>
  <c r="AF271" i="13"/>
  <c r="AE271" i="13"/>
  <c r="Z271" i="13"/>
  <c r="AF270" i="13"/>
  <c r="AE270" i="13"/>
  <c r="Z270" i="13"/>
  <c r="AF269" i="13"/>
  <c r="AE269" i="13"/>
  <c r="Z269" i="13"/>
  <c r="AF268" i="13"/>
  <c r="AE268" i="13"/>
  <c r="Z268" i="13"/>
  <c r="AF267" i="13"/>
  <c r="AE267" i="13"/>
  <c r="Z267" i="13"/>
  <c r="AF266" i="13"/>
  <c r="AE266" i="13"/>
  <c r="Z266" i="13"/>
  <c r="AF265" i="13"/>
  <c r="AE265" i="13"/>
  <c r="R323" i="13"/>
  <c r="Z265" i="13"/>
  <c r="AF264" i="13"/>
  <c r="AE264" i="13"/>
  <c r="Z264" i="13"/>
  <c r="AF263" i="13"/>
  <c r="AE263" i="13"/>
  <c r="Z263" i="13"/>
  <c r="AF262" i="13"/>
  <c r="AE262" i="13"/>
  <c r="Z262" i="13"/>
  <c r="AF261" i="13"/>
  <c r="AE261" i="13"/>
  <c r="Z261" i="13"/>
  <c r="AF260" i="13"/>
  <c r="AE260" i="13"/>
  <c r="Z260" i="13"/>
  <c r="AF259" i="13"/>
  <c r="AE259" i="13"/>
  <c r="Z259" i="13"/>
  <c r="AF258" i="13"/>
  <c r="AE258" i="13"/>
  <c r="Z258" i="13"/>
  <c r="AF257" i="13"/>
  <c r="AE257" i="13"/>
  <c r="Z257" i="13"/>
  <c r="AF256" i="13"/>
  <c r="AE256" i="13"/>
  <c r="Z256" i="13"/>
  <c r="AF255" i="13"/>
  <c r="AE255" i="13"/>
  <c r="Z255" i="13"/>
  <c r="AF254" i="13"/>
  <c r="AE254" i="13"/>
  <c r="Z254" i="13"/>
  <c r="AF253" i="13"/>
  <c r="AE253" i="13"/>
  <c r="Z253" i="13"/>
  <c r="AF252" i="13"/>
  <c r="AE252" i="13"/>
  <c r="Z252" i="13"/>
  <c r="AF251" i="13"/>
  <c r="AE251" i="13"/>
  <c r="Z251" i="13"/>
  <c r="AF250" i="13"/>
  <c r="AE250" i="13"/>
  <c r="Z250" i="13"/>
  <c r="AF249" i="13"/>
  <c r="AE249" i="13"/>
  <c r="Z249" i="13"/>
  <c r="AF248" i="13"/>
  <c r="AE248" i="13"/>
  <c r="Z248" i="13"/>
  <c r="AF247" i="13"/>
  <c r="AE247" i="13"/>
  <c r="Z247" i="13"/>
  <c r="AF246" i="13"/>
  <c r="AE246" i="13"/>
  <c r="Z246" i="13"/>
  <c r="AF245" i="13"/>
  <c r="AE245" i="13"/>
  <c r="Z245" i="13"/>
  <c r="AF244" i="13"/>
  <c r="AE244" i="13"/>
  <c r="Z244" i="13"/>
  <c r="AF243" i="13"/>
  <c r="AE243" i="13"/>
  <c r="Z243" i="13"/>
  <c r="AF242" i="13"/>
  <c r="AE242" i="13"/>
  <c r="Z242" i="13"/>
  <c r="AF241" i="13"/>
  <c r="AE241" i="13"/>
  <c r="Z241" i="13"/>
  <c r="AF240" i="13"/>
  <c r="AE240" i="13"/>
  <c r="Z240" i="13"/>
  <c r="AF239" i="13"/>
  <c r="AE239" i="13"/>
  <c r="Z239" i="13"/>
  <c r="AF238" i="13"/>
  <c r="AE238" i="13"/>
  <c r="Z238" i="13"/>
  <c r="AF237" i="13"/>
  <c r="AE237" i="13"/>
  <c r="Z237" i="13"/>
  <c r="AF236" i="13"/>
  <c r="AE236" i="13"/>
  <c r="Z236" i="13"/>
  <c r="AF235" i="13"/>
  <c r="AE235" i="13"/>
  <c r="R235" i="13"/>
  <c r="Z235" i="13"/>
  <c r="AF234" i="13"/>
  <c r="AE234" i="13"/>
  <c r="R315" i="13"/>
  <c r="Z234" i="13"/>
  <c r="AF233" i="13"/>
  <c r="AE233" i="13"/>
  <c r="Z233" i="13"/>
  <c r="AF232" i="13"/>
  <c r="AE232" i="13"/>
  <c r="Z232" i="13"/>
  <c r="AF231" i="13"/>
  <c r="AE231" i="13"/>
  <c r="Z231" i="13"/>
  <c r="AF230" i="13"/>
  <c r="AE230" i="13"/>
  <c r="Z230" i="13"/>
  <c r="AF229" i="13"/>
  <c r="AE229" i="13"/>
  <c r="Z229" i="13"/>
  <c r="AF228" i="13"/>
  <c r="AE228" i="13"/>
  <c r="Z228" i="13"/>
  <c r="AF227" i="13"/>
  <c r="AE227" i="13"/>
  <c r="Z227" i="13"/>
  <c r="AF226" i="13"/>
  <c r="AE226" i="13"/>
  <c r="Z226" i="13"/>
  <c r="AF225" i="13"/>
  <c r="AE225" i="13"/>
  <c r="Z225" i="13"/>
  <c r="AF224" i="13"/>
  <c r="AE224" i="13"/>
  <c r="Z224" i="13"/>
  <c r="AF223" i="13"/>
  <c r="AE223" i="13"/>
  <c r="R307" i="13"/>
  <c r="Z223" i="13"/>
  <c r="AF222" i="13"/>
  <c r="AE222" i="13"/>
  <c r="Z222" i="13"/>
  <c r="AF221" i="13"/>
  <c r="AE221" i="13"/>
  <c r="R227" i="13"/>
  <c r="Z221" i="13"/>
  <c r="AF220" i="13"/>
  <c r="AE220" i="13"/>
  <c r="Z220" i="13"/>
  <c r="AF219" i="13"/>
  <c r="AE219" i="13"/>
  <c r="Z219" i="13"/>
  <c r="AF218" i="13"/>
  <c r="AE218" i="13"/>
  <c r="Z218" i="13"/>
  <c r="AF217" i="13"/>
  <c r="AE217" i="13"/>
  <c r="Z217" i="13"/>
  <c r="AF216" i="13"/>
  <c r="AE216" i="13"/>
  <c r="Z216" i="13"/>
  <c r="AF215" i="13"/>
  <c r="AE215" i="13"/>
  <c r="Z215" i="13"/>
  <c r="AF214" i="13"/>
  <c r="AE214" i="13"/>
  <c r="Z214" i="13"/>
  <c r="AF213" i="13"/>
  <c r="AE213" i="13"/>
  <c r="Z213" i="13"/>
  <c r="AF212" i="13"/>
  <c r="AE212" i="13"/>
  <c r="Z212" i="13"/>
  <c r="AF211" i="13"/>
  <c r="AE211" i="13"/>
  <c r="Z211" i="13"/>
  <c r="AF210" i="13"/>
  <c r="AE210" i="13"/>
  <c r="Z210" i="13"/>
  <c r="AF209" i="13"/>
  <c r="AE209" i="13"/>
  <c r="Z209" i="13"/>
  <c r="AF208" i="13"/>
  <c r="AE208" i="13"/>
  <c r="Z208" i="13"/>
  <c r="AF207" i="13"/>
  <c r="AE207" i="13"/>
  <c r="Z207" i="13"/>
  <c r="AF206" i="13"/>
  <c r="AE206" i="13"/>
  <c r="Z206" i="13"/>
  <c r="AF205" i="13"/>
  <c r="AE205" i="13"/>
  <c r="R219" i="13"/>
  <c r="Z205" i="13"/>
  <c r="AF204" i="13"/>
  <c r="AE204" i="13"/>
  <c r="Z204" i="13"/>
  <c r="AF203" i="13"/>
  <c r="AE203" i="13"/>
  <c r="Z203" i="13"/>
  <c r="AF202" i="13"/>
  <c r="AE202" i="13"/>
  <c r="Z202" i="13"/>
  <c r="AF201" i="13"/>
  <c r="AE201" i="13"/>
  <c r="Z201" i="13"/>
  <c r="AF200" i="13"/>
  <c r="AE200" i="13"/>
  <c r="Z200" i="13"/>
  <c r="AF199" i="13"/>
  <c r="AE199" i="13"/>
  <c r="Z199" i="13"/>
  <c r="AF198" i="13"/>
  <c r="AE198" i="13"/>
  <c r="Z198" i="13"/>
  <c r="AF197" i="13"/>
  <c r="AE197" i="13"/>
  <c r="Z197" i="13"/>
  <c r="AF196" i="13"/>
  <c r="AE196" i="13"/>
  <c r="Z196" i="13"/>
  <c r="AF195" i="13"/>
  <c r="AE195" i="13"/>
  <c r="Z195" i="13"/>
  <c r="AF194" i="13"/>
  <c r="AE194" i="13"/>
  <c r="Z194" i="13"/>
  <c r="AF193" i="13"/>
  <c r="AE193" i="13"/>
  <c r="Z193" i="13"/>
  <c r="AF192" i="13"/>
  <c r="AE192" i="13"/>
  <c r="Z192" i="13"/>
  <c r="AF191" i="13"/>
  <c r="AE191" i="13"/>
  <c r="Z191" i="13"/>
  <c r="AF190" i="13"/>
  <c r="AE190" i="13"/>
  <c r="Z190" i="13"/>
  <c r="AF189" i="13"/>
  <c r="AE189" i="13"/>
  <c r="Z189" i="13"/>
  <c r="AF188" i="13"/>
  <c r="AE188" i="13"/>
  <c r="Z188" i="13"/>
  <c r="AF187" i="13"/>
  <c r="AE187" i="13"/>
  <c r="Z187" i="13"/>
  <c r="AF186" i="13"/>
  <c r="AE186" i="13"/>
  <c r="Z186" i="13"/>
  <c r="AF185" i="13"/>
  <c r="AE185" i="13"/>
  <c r="Z185" i="13"/>
  <c r="AF184" i="13"/>
  <c r="AE184" i="13"/>
  <c r="Z184" i="13"/>
  <c r="AF183" i="13"/>
  <c r="AE183" i="13"/>
  <c r="Z183" i="13"/>
  <c r="AF182" i="13"/>
  <c r="AE182" i="13"/>
  <c r="Z182" i="13"/>
  <c r="AF181" i="13"/>
  <c r="AE181" i="13"/>
  <c r="Z181" i="13"/>
  <c r="AF180" i="13"/>
  <c r="AE180" i="13"/>
  <c r="Z180" i="13"/>
  <c r="AF179" i="13"/>
  <c r="AE179" i="13"/>
  <c r="Z179" i="13"/>
  <c r="AF178" i="13"/>
  <c r="AE178" i="13"/>
  <c r="Z178" i="13"/>
  <c r="AF177" i="13"/>
  <c r="AE177" i="13"/>
  <c r="Z177" i="13"/>
  <c r="AF176" i="13"/>
  <c r="AE176" i="13"/>
  <c r="Z176" i="13"/>
  <c r="AF175" i="13"/>
  <c r="AE175" i="13"/>
  <c r="Z175" i="13"/>
  <c r="AF174" i="13"/>
  <c r="AE174" i="13"/>
  <c r="Z174" i="13"/>
  <c r="AF173" i="13"/>
  <c r="AE173" i="13"/>
  <c r="Z173" i="13"/>
  <c r="AF172" i="13"/>
  <c r="AE172" i="13"/>
  <c r="Z172" i="13"/>
  <c r="AF171" i="13"/>
  <c r="AE171" i="13"/>
  <c r="Z171" i="13"/>
  <c r="AF170" i="13"/>
  <c r="AE170" i="13"/>
  <c r="Z170" i="13"/>
  <c r="AF169" i="13"/>
  <c r="AE169" i="13"/>
  <c r="Z169" i="13"/>
  <c r="AF168" i="13"/>
  <c r="AE168" i="13"/>
  <c r="Z168" i="13"/>
  <c r="AF167" i="13"/>
  <c r="AE167" i="13"/>
  <c r="Z167" i="13"/>
  <c r="AF166" i="13"/>
  <c r="AE166" i="13"/>
  <c r="R299" i="13"/>
  <c r="Z166" i="13"/>
  <c r="AF165" i="13"/>
  <c r="AE165" i="13"/>
  <c r="Z165" i="13"/>
  <c r="AF164" i="13"/>
  <c r="AE164" i="13"/>
  <c r="Z164" i="13"/>
  <c r="AF163" i="13"/>
  <c r="AE163" i="13"/>
  <c r="Z163" i="13"/>
  <c r="AF162" i="13"/>
  <c r="AE162" i="13"/>
  <c r="Z162" i="13"/>
  <c r="AF161" i="13"/>
  <c r="AE161" i="13"/>
  <c r="Z161" i="13"/>
  <c r="AF160" i="13"/>
  <c r="AE160" i="13"/>
  <c r="Z160" i="13"/>
  <c r="AF159" i="13"/>
  <c r="AE159" i="13"/>
  <c r="Z159" i="13"/>
  <c r="AF158" i="13"/>
  <c r="AE158" i="13"/>
  <c r="Z158" i="13"/>
  <c r="AF157" i="13"/>
  <c r="AE157" i="13"/>
  <c r="Z157" i="13"/>
  <c r="AF156" i="13"/>
  <c r="AE156" i="13"/>
  <c r="Z156" i="13"/>
  <c r="AF155" i="13"/>
  <c r="AE155" i="13"/>
  <c r="Z155" i="13"/>
  <c r="AF154" i="13"/>
  <c r="AE154" i="13"/>
  <c r="Z154" i="13"/>
  <c r="AF153" i="13"/>
  <c r="AE153" i="13"/>
  <c r="Z153" i="13"/>
  <c r="AF152" i="13"/>
  <c r="AE152" i="13"/>
  <c r="Z152" i="13"/>
  <c r="AF151" i="13"/>
  <c r="AE151" i="13"/>
  <c r="Z151" i="13"/>
  <c r="AF150" i="13"/>
  <c r="AE150" i="13"/>
  <c r="Z150" i="13"/>
  <c r="AF149" i="13"/>
  <c r="AE149" i="13"/>
  <c r="Z149" i="13"/>
  <c r="AF148" i="13"/>
  <c r="AE148" i="13"/>
  <c r="Z148" i="13"/>
  <c r="AF147" i="13"/>
  <c r="AE147" i="13"/>
  <c r="R291" i="13"/>
  <c r="Z147" i="13"/>
  <c r="AF146" i="13"/>
  <c r="AE146" i="13"/>
  <c r="Z146" i="13"/>
  <c r="AF145" i="13"/>
  <c r="AE145" i="13"/>
  <c r="Z145" i="13"/>
  <c r="AF144" i="13"/>
  <c r="AE144" i="13"/>
  <c r="Z144" i="13"/>
  <c r="AF143" i="13"/>
  <c r="AE143" i="13"/>
  <c r="Z143" i="13"/>
  <c r="AF142" i="13"/>
  <c r="AE142" i="13"/>
  <c r="Z142" i="13"/>
  <c r="AF141" i="13"/>
  <c r="AE141" i="13"/>
  <c r="Z141" i="13"/>
  <c r="AF140" i="13"/>
  <c r="AE140" i="13"/>
  <c r="Z140" i="13"/>
  <c r="AF139" i="13"/>
  <c r="AE139" i="13"/>
  <c r="Z139" i="13"/>
  <c r="AF138" i="13"/>
  <c r="AE138" i="13"/>
  <c r="Z138" i="13"/>
  <c r="AF137" i="13"/>
  <c r="AE137" i="13"/>
  <c r="Z137" i="13"/>
  <c r="AF136" i="13"/>
  <c r="AE136" i="13"/>
  <c r="Z136" i="13"/>
  <c r="AF135" i="13"/>
  <c r="AE135" i="13"/>
  <c r="Z135" i="13"/>
  <c r="AF134" i="13"/>
  <c r="AE134" i="13"/>
  <c r="Z134" i="13"/>
  <c r="AF133" i="13"/>
  <c r="AE133" i="13"/>
  <c r="R283" i="13"/>
  <c r="Z133" i="13"/>
  <c r="AF132" i="13"/>
  <c r="AE132" i="13"/>
  <c r="Z132" i="13"/>
  <c r="AF131" i="13"/>
  <c r="AE131" i="13"/>
  <c r="Z131" i="13"/>
  <c r="AF130" i="13"/>
  <c r="AE130" i="13"/>
  <c r="Z130" i="13"/>
  <c r="AF129" i="13"/>
  <c r="AE129" i="13"/>
  <c r="Z129" i="13"/>
  <c r="AF128" i="13"/>
  <c r="AE128" i="13"/>
  <c r="Z128" i="13"/>
  <c r="AF127" i="13"/>
  <c r="AE127" i="13"/>
  <c r="Z127" i="13"/>
  <c r="AF126" i="13"/>
  <c r="AE126" i="13"/>
  <c r="Z126" i="13"/>
  <c r="AF125" i="13"/>
  <c r="AE125" i="13"/>
  <c r="Z125" i="13"/>
  <c r="AF124" i="13"/>
  <c r="AE124" i="13"/>
  <c r="Z124" i="13"/>
  <c r="AF123" i="13"/>
  <c r="AE123" i="13"/>
  <c r="Z123" i="13"/>
  <c r="AF122" i="13"/>
  <c r="AE122" i="13"/>
  <c r="Z122" i="13"/>
  <c r="AF121" i="13"/>
  <c r="AE121" i="13"/>
  <c r="Z121" i="13"/>
  <c r="AF120" i="13"/>
  <c r="AE120" i="13"/>
  <c r="Z120" i="13"/>
  <c r="AF119" i="13"/>
  <c r="AE119" i="13"/>
  <c r="Z119" i="13"/>
  <c r="AF118" i="13"/>
  <c r="AE118" i="13"/>
  <c r="R275" i="13"/>
  <c r="Z118" i="13"/>
  <c r="AF117" i="13"/>
  <c r="AE117" i="13"/>
  <c r="Z117" i="13"/>
  <c r="AF116" i="13"/>
  <c r="AE116" i="13"/>
  <c r="Z116" i="13"/>
  <c r="AF115" i="13"/>
  <c r="AE115" i="13"/>
  <c r="Z115" i="13"/>
  <c r="AF114" i="13"/>
  <c r="AE114" i="13"/>
  <c r="Z114" i="13"/>
  <c r="AF113" i="13"/>
  <c r="AE113" i="13"/>
  <c r="Z113" i="13"/>
  <c r="AF112" i="13"/>
  <c r="AE112" i="13"/>
  <c r="Z112" i="13"/>
  <c r="AF111" i="13"/>
  <c r="AE111" i="13"/>
  <c r="Z111" i="13"/>
  <c r="AF110" i="13"/>
  <c r="AE110" i="13"/>
  <c r="Z110" i="13"/>
  <c r="AF109" i="13"/>
  <c r="AE109" i="13"/>
  <c r="Z109" i="13"/>
  <c r="AF108" i="13"/>
  <c r="AE108" i="13"/>
  <c r="Z108" i="13"/>
  <c r="AF107" i="13"/>
  <c r="AE107" i="13"/>
  <c r="Z107" i="13"/>
  <c r="AF106" i="13"/>
  <c r="AE106" i="13"/>
  <c r="Z106" i="13"/>
  <c r="AF105" i="13"/>
  <c r="AE105" i="13"/>
  <c r="Z105" i="13"/>
  <c r="AF104" i="13"/>
  <c r="AE104" i="13"/>
  <c r="Z104" i="13"/>
  <c r="AF103" i="13"/>
  <c r="AE103" i="13"/>
  <c r="Z103" i="13"/>
  <c r="AF102" i="13"/>
  <c r="AE102" i="13"/>
  <c r="Z102" i="13"/>
  <c r="AF101" i="13"/>
  <c r="AE101" i="13"/>
  <c r="R267" i="13"/>
  <c r="Z101" i="13"/>
  <c r="AF100" i="13"/>
  <c r="AE100" i="13"/>
  <c r="Z100" i="13"/>
  <c r="AF99" i="13"/>
  <c r="AE99" i="13"/>
  <c r="Z99" i="13"/>
  <c r="AF98" i="13"/>
  <c r="AE98" i="13"/>
  <c r="Z98" i="13"/>
  <c r="AF97" i="13"/>
  <c r="AE97" i="13"/>
  <c r="Z97" i="13"/>
  <c r="AF96" i="13"/>
  <c r="AE96" i="13"/>
  <c r="Z96" i="13"/>
  <c r="AF95" i="13"/>
  <c r="AE95" i="13"/>
  <c r="Z95" i="13"/>
  <c r="AF94" i="13"/>
  <c r="AE94" i="13"/>
  <c r="Z94" i="13"/>
  <c r="AF93" i="13"/>
  <c r="AE93" i="13"/>
  <c r="Z93" i="13"/>
  <c r="AF92" i="13"/>
  <c r="AE92" i="13"/>
  <c r="Z92" i="13"/>
  <c r="AF91" i="13"/>
  <c r="AE91" i="13"/>
  <c r="Z91" i="13"/>
  <c r="AF90" i="13"/>
  <c r="AE90" i="13"/>
  <c r="Z90" i="13"/>
  <c r="AF89" i="13"/>
  <c r="AE89" i="13"/>
  <c r="Z89" i="13"/>
  <c r="AF88" i="13"/>
  <c r="AE88" i="13"/>
  <c r="Z88" i="13"/>
  <c r="AF87" i="13"/>
  <c r="AE87" i="13"/>
  <c r="Z87" i="13"/>
  <c r="AF86" i="13"/>
  <c r="AE86" i="13"/>
  <c r="Z86" i="13"/>
  <c r="AF85" i="13"/>
  <c r="AE85" i="13"/>
  <c r="Z85" i="13"/>
  <c r="AF84" i="13"/>
  <c r="AE84" i="13"/>
  <c r="Z84" i="13"/>
  <c r="AF83" i="13"/>
  <c r="AE83" i="13"/>
  <c r="Z83" i="13"/>
  <c r="AF82" i="13"/>
  <c r="AE82" i="13"/>
  <c r="Z82" i="13"/>
  <c r="AF81" i="13"/>
  <c r="AE81" i="13"/>
  <c r="Z81" i="13"/>
  <c r="AF80" i="13"/>
  <c r="AE80" i="13"/>
  <c r="Z80" i="13"/>
  <c r="AF79" i="13"/>
  <c r="AE79" i="13"/>
  <c r="Z79" i="13"/>
  <c r="AF78" i="13"/>
  <c r="AE78" i="13"/>
  <c r="Z78" i="13"/>
  <c r="AF77" i="13"/>
  <c r="AE77" i="13"/>
  <c r="Z77" i="13"/>
  <c r="AF76" i="13"/>
  <c r="AE76" i="13"/>
  <c r="R259" i="13"/>
  <c r="Z76" i="13"/>
  <c r="AF75" i="13"/>
  <c r="AE75" i="13"/>
  <c r="Z75" i="13"/>
  <c r="AF74" i="13"/>
  <c r="AE74" i="13"/>
  <c r="Z74" i="13"/>
  <c r="AF73" i="13"/>
  <c r="AE73" i="13"/>
  <c r="Z73" i="13"/>
  <c r="AF72" i="13"/>
  <c r="AE72" i="13"/>
  <c r="Z72" i="13"/>
  <c r="AF71" i="13"/>
  <c r="AE71" i="13"/>
  <c r="Z71" i="13"/>
  <c r="AF70" i="13"/>
  <c r="AE70" i="13"/>
  <c r="Z70" i="13"/>
  <c r="AF69" i="13"/>
  <c r="AE69" i="13"/>
  <c r="Z69" i="13"/>
  <c r="AF68" i="13"/>
  <c r="AE68" i="13"/>
  <c r="Z68" i="13"/>
  <c r="AF67" i="13"/>
  <c r="AE67" i="13"/>
  <c r="Z67" i="13"/>
  <c r="AF66" i="13"/>
  <c r="AE66" i="13"/>
  <c r="Z66" i="13"/>
  <c r="AF65" i="13"/>
  <c r="AE65" i="13"/>
  <c r="Z65" i="13"/>
  <c r="AF64" i="13"/>
  <c r="AE64" i="13"/>
  <c r="Z64" i="13"/>
  <c r="AF63" i="13"/>
  <c r="AE63" i="13"/>
  <c r="Z63" i="13"/>
  <c r="AF62" i="13"/>
  <c r="AE62" i="13"/>
  <c r="Z62" i="13"/>
  <c r="AF61" i="13"/>
  <c r="AE61" i="13"/>
  <c r="Z61" i="13"/>
  <c r="AF60" i="13"/>
  <c r="AE60" i="13"/>
  <c r="Z60" i="13"/>
  <c r="AF59" i="13"/>
  <c r="AE59" i="13"/>
  <c r="Z59" i="13"/>
  <c r="AF58" i="13"/>
  <c r="AE58" i="13"/>
  <c r="Z58" i="13"/>
  <c r="AF57" i="13"/>
  <c r="AE57" i="13"/>
  <c r="Z57" i="13"/>
  <c r="AF56" i="13"/>
  <c r="AE56" i="13"/>
  <c r="Z56" i="13"/>
  <c r="AF55" i="13"/>
  <c r="AE55" i="13"/>
  <c r="Z55" i="13"/>
  <c r="AF54" i="13"/>
  <c r="AE54" i="13"/>
  <c r="Z54" i="13"/>
  <c r="AF53" i="13"/>
  <c r="AE53" i="13"/>
  <c r="Z53" i="13"/>
  <c r="AF52" i="13"/>
  <c r="AE52" i="13"/>
  <c r="Z52" i="13"/>
  <c r="AF51" i="13"/>
  <c r="AE51" i="13"/>
  <c r="Z51" i="13"/>
  <c r="AF50" i="13"/>
  <c r="AE50" i="13"/>
  <c r="Z50" i="13"/>
  <c r="AF49" i="13"/>
  <c r="AE49" i="13"/>
  <c r="Z49" i="13"/>
  <c r="AF48" i="13"/>
  <c r="AE48" i="13"/>
  <c r="Z48" i="13"/>
  <c r="AF47" i="13"/>
  <c r="AE47" i="13"/>
  <c r="Z47" i="13"/>
  <c r="AF46" i="13"/>
  <c r="AE46" i="13"/>
  <c r="Z46" i="13"/>
  <c r="AF45" i="13"/>
  <c r="AE45" i="13"/>
  <c r="Z45" i="13"/>
  <c r="AF44" i="13"/>
  <c r="AE44" i="13"/>
  <c r="Z44" i="13"/>
  <c r="AF43" i="13"/>
  <c r="AE43" i="13"/>
  <c r="Z43" i="13"/>
  <c r="AF42" i="13"/>
  <c r="AE42" i="13"/>
  <c r="Z42" i="13"/>
  <c r="AF41" i="13"/>
  <c r="AE41" i="13"/>
  <c r="Z41" i="13"/>
  <c r="AF40" i="13"/>
  <c r="AE40" i="13"/>
  <c r="Z40" i="13"/>
  <c r="AF39" i="13"/>
  <c r="AE39" i="13"/>
  <c r="Z39" i="13"/>
  <c r="AF38" i="13"/>
  <c r="AE38" i="13"/>
  <c r="Z38" i="13"/>
  <c r="AF37" i="13"/>
  <c r="AE37" i="13"/>
  <c r="Z37" i="13"/>
  <c r="AF36" i="13"/>
  <c r="AE36" i="13"/>
  <c r="Z36" i="13"/>
  <c r="AF35" i="13"/>
  <c r="AE35" i="13"/>
  <c r="Z35" i="13"/>
  <c r="AF34" i="13"/>
  <c r="AE34" i="13"/>
  <c r="Z34" i="13"/>
  <c r="AF33" i="13"/>
  <c r="AE33" i="13"/>
  <c r="Z33" i="13"/>
  <c r="AF32" i="13"/>
  <c r="AE32" i="13"/>
  <c r="R251" i="13"/>
  <c r="Z32" i="13"/>
  <c r="AF31" i="13"/>
  <c r="AE31" i="13"/>
  <c r="Z31" i="13"/>
  <c r="AF30" i="13"/>
  <c r="AE30" i="13"/>
  <c r="Z30" i="13"/>
  <c r="AF29" i="13"/>
  <c r="AE29" i="13"/>
  <c r="Z29" i="13"/>
  <c r="AF28" i="13"/>
  <c r="AE28" i="13"/>
  <c r="Z28" i="13"/>
  <c r="AF27" i="13"/>
  <c r="AE27" i="13"/>
  <c r="Z27" i="13"/>
  <c r="AF26" i="13"/>
  <c r="AE26" i="13"/>
  <c r="Z26" i="13"/>
  <c r="AF25" i="13"/>
  <c r="AE25" i="13"/>
  <c r="Z25" i="13"/>
  <c r="AF24" i="13"/>
  <c r="AE24" i="13"/>
  <c r="Z24" i="13"/>
  <c r="AF23" i="13"/>
  <c r="AE23" i="13"/>
  <c r="Z23" i="13"/>
  <c r="AF22" i="13"/>
  <c r="AE22" i="13"/>
  <c r="Z22" i="13"/>
  <c r="AF21" i="13"/>
  <c r="AE21" i="13"/>
  <c r="Z21" i="13"/>
  <c r="AF20" i="13"/>
  <c r="AE20" i="13"/>
  <c r="Z20" i="13"/>
  <c r="AF19" i="13"/>
  <c r="AE19" i="13"/>
  <c r="Z19" i="13"/>
  <c r="AF18" i="13"/>
  <c r="AE18" i="13"/>
  <c r="Z18" i="13"/>
  <c r="AF17" i="13"/>
  <c r="AE17" i="13"/>
  <c r="Z17" i="13"/>
  <c r="AF16" i="13"/>
  <c r="AE16" i="13"/>
  <c r="Z16" i="13"/>
  <c r="AF15" i="13"/>
  <c r="AE15" i="13"/>
  <c r="Z15" i="13"/>
  <c r="AF14" i="13"/>
  <c r="AE14" i="13"/>
  <c r="Z14" i="13"/>
  <c r="AF13" i="13"/>
  <c r="AE13" i="13"/>
  <c r="R243" i="13"/>
  <c r="Z13" i="13"/>
  <c r="AF12" i="13"/>
  <c r="AE12" i="13"/>
  <c r="Z12" i="13"/>
  <c r="AF11" i="13"/>
  <c r="AE11" i="13"/>
  <c r="Z11" i="13"/>
  <c r="AF10" i="13"/>
  <c r="AE10" i="13"/>
  <c r="Z10" i="13"/>
  <c r="AF9" i="13"/>
  <c r="AE9" i="13"/>
  <c r="Z9" i="13"/>
  <c r="AF8" i="13"/>
  <c r="AE8" i="13"/>
  <c r="Z8" i="13"/>
  <c r="AF7" i="13"/>
  <c r="AE7" i="13"/>
  <c r="Z7" i="13"/>
  <c r="AF6" i="13"/>
  <c r="AE6" i="13"/>
  <c r="Z6" i="13"/>
  <c r="AF5" i="13"/>
  <c r="AE5" i="13"/>
  <c r="Z5" i="13"/>
  <c r="AF4" i="13"/>
  <c r="AE4" i="13"/>
  <c r="Z4" i="13"/>
  <c r="AF3" i="13"/>
  <c r="AE3" i="13"/>
  <c r="Z3" i="13"/>
  <c r="Y4" i="13"/>
  <c r="Y5" i="13"/>
  <c r="Y6" i="13"/>
  <c r="Y7" i="13"/>
  <c r="Y8" i="13"/>
  <c r="Y9" i="13"/>
  <c r="Y10" i="13"/>
  <c r="Y11" i="13"/>
  <c r="Y12" i="13"/>
  <c r="Y13" i="13"/>
  <c r="Y14" i="13"/>
  <c r="C6" i="13"/>
  <c r="Y15" i="13"/>
  <c r="C8" i="13"/>
  <c r="Y16" i="13"/>
  <c r="Y17" i="13"/>
  <c r="Y18" i="13"/>
  <c r="Y19" i="13"/>
  <c r="Y20" i="13"/>
  <c r="Y21" i="13"/>
  <c r="Y22" i="13"/>
  <c r="Y23" i="13"/>
  <c r="Y24" i="13"/>
  <c r="Y25" i="13"/>
  <c r="Y26" i="13"/>
  <c r="Y27" i="13"/>
  <c r="Y28" i="13"/>
  <c r="Y29" i="13"/>
  <c r="Y30" i="13"/>
  <c r="Y31" i="13"/>
  <c r="Y32" i="13"/>
  <c r="Y33" i="13"/>
  <c r="Y34" i="13"/>
  <c r="Y35" i="13"/>
  <c r="Y36" i="13"/>
  <c r="Y37" i="13"/>
  <c r="Y38" i="13"/>
  <c r="Y39" i="13"/>
  <c r="Y40" i="13"/>
  <c r="Y41" i="13"/>
  <c r="Y42" i="13"/>
  <c r="C18" i="13"/>
  <c r="Y43" i="13"/>
  <c r="Y44" i="13"/>
  <c r="Y45" i="13"/>
  <c r="Y46" i="13"/>
  <c r="Y47" i="13"/>
  <c r="Y48" i="13"/>
  <c r="Y49" i="13"/>
  <c r="Y50" i="13"/>
  <c r="Y51" i="13"/>
  <c r="Y52" i="13"/>
  <c r="Y53" i="13"/>
  <c r="Y54" i="13"/>
  <c r="Y55" i="13"/>
  <c r="Y56" i="13"/>
  <c r="Y57" i="13"/>
  <c r="Y58" i="13"/>
  <c r="Y59" i="13"/>
  <c r="Y60" i="13"/>
  <c r="Y61" i="13"/>
  <c r="Y62" i="13"/>
  <c r="Y63" i="13"/>
  <c r="Y64" i="13"/>
  <c r="C48" i="13"/>
  <c r="Y65" i="13"/>
  <c r="C41" i="13"/>
  <c r="Y66" i="13"/>
  <c r="Y67" i="13"/>
  <c r="Y68" i="13"/>
  <c r="Y69" i="13"/>
  <c r="Y70" i="13"/>
  <c r="Y71" i="13"/>
  <c r="Y72" i="13"/>
  <c r="Y73" i="13"/>
  <c r="Y74" i="13"/>
  <c r="Y75" i="13"/>
  <c r="Y76" i="13"/>
  <c r="Y77" i="13"/>
  <c r="Y78" i="13"/>
  <c r="Y79" i="13"/>
  <c r="Y80" i="13"/>
  <c r="Y81" i="13"/>
  <c r="C5" i="13"/>
  <c r="Y82" i="13"/>
  <c r="C4" i="13"/>
  <c r="Y83" i="13"/>
  <c r="Y84" i="13"/>
  <c r="Y85" i="13"/>
  <c r="Y86" i="13"/>
  <c r="Y87" i="13"/>
  <c r="Y88" i="13"/>
  <c r="Y89" i="13"/>
  <c r="Y90" i="13"/>
  <c r="Y91" i="13"/>
  <c r="Y92" i="13"/>
  <c r="Y93" i="13"/>
  <c r="Y94" i="13"/>
  <c r="Y95" i="13"/>
  <c r="Y96" i="13"/>
  <c r="Y97" i="13"/>
  <c r="Y98" i="13"/>
  <c r="Y99" i="13"/>
  <c r="Y100" i="13"/>
  <c r="Y101" i="13"/>
  <c r="Y102" i="13"/>
  <c r="Y103" i="13"/>
  <c r="Y104" i="13"/>
  <c r="Y105" i="13"/>
  <c r="Y106" i="13"/>
  <c r="Y107" i="13"/>
  <c r="Y108" i="13"/>
  <c r="Y109" i="13"/>
  <c r="Y110" i="13"/>
  <c r="Y111" i="13"/>
  <c r="Y112" i="13"/>
  <c r="Y113" i="13"/>
  <c r="Y114" i="13"/>
  <c r="Y115" i="13"/>
  <c r="Y116" i="13"/>
  <c r="Y117" i="13"/>
  <c r="Y118" i="13"/>
  <c r="Y119" i="13"/>
  <c r="Y120" i="13"/>
  <c r="Y121" i="13"/>
  <c r="Y122" i="13"/>
  <c r="Y123" i="13"/>
  <c r="Y124" i="13"/>
  <c r="Y125" i="13"/>
  <c r="Y126" i="13"/>
  <c r="Y127" i="13"/>
  <c r="Y128" i="13"/>
  <c r="Y129" i="13"/>
  <c r="Y130" i="13"/>
  <c r="Y131" i="13"/>
  <c r="Y132" i="13"/>
  <c r="Y133" i="13"/>
  <c r="Y134" i="13"/>
  <c r="Y135" i="13"/>
  <c r="Y136" i="13"/>
  <c r="Y137" i="13"/>
  <c r="Y138" i="13"/>
  <c r="C113" i="13"/>
  <c r="Y139" i="13"/>
  <c r="Y140" i="13"/>
  <c r="Y141" i="13"/>
  <c r="Y142" i="13"/>
  <c r="Y143" i="13"/>
  <c r="Y144" i="13"/>
  <c r="Y145" i="13"/>
  <c r="Y146" i="13"/>
  <c r="C108" i="13"/>
  <c r="Y147" i="13"/>
  <c r="Y148" i="13"/>
  <c r="C148" i="13"/>
  <c r="Y149" i="13"/>
  <c r="Y150" i="13"/>
  <c r="Y151" i="13"/>
  <c r="Y152" i="13"/>
  <c r="C94" i="13"/>
  <c r="Y153" i="13"/>
  <c r="Y154" i="13"/>
  <c r="C118" i="13"/>
  <c r="Y155" i="13"/>
  <c r="Y156" i="13"/>
  <c r="Y157" i="13"/>
  <c r="Y158" i="13"/>
  <c r="Y159" i="13"/>
  <c r="Y160" i="13"/>
  <c r="Y161" i="13"/>
  <c r="C64" i="13"/>
  <c r="Y162" i="13"/>
  <c r="C35" i="13"/>
  <c r="Y163" i="13"/>
  <c r="Y164" i="13"/>
  <c r="Y165" i="13"/>
  <c r="Y166" i="13"/>
  <c r="Y167" i="13"/>
  <c r="Y168" i="13"/>
  <c r="Y169" i="13"/>
  <c r="Y170" i="13"/>
  <c r="Y171" i="13"/>
  <c r="Y172" i="13"/>
  <c r="Y173" i="13"/>
  <c r="Y174" i="13"/>
  <c r="Y175" i="13"/>
  <c r="Y176" i="13"/>
  <c r="Y177" i="13"/>
  <c r="Y178" i="13"/>
  <c r="C155" i="13"/>
  <c r="Y179" i="13"/>
  <c r="Y180" i="13"/>
  <c r="Y181" i="13"/>
  <c r="Y182" i="13"/>
  <c r="Y183" i="13"/>
  <c r="Y184" i="13"/>
  <c r="Y185" i="13"/>
  <c r="Y186" i="13"/>
  <c r="Y187" i="13"/>
  <c r="Y188" i="13"/>
  <c r="Y189" i="13"/>
  <c r="Y190" i="13"/>
  <c r="Y191" i="13"/>
  <c r="Y192" i="13"/>
  <c r="Y193" i="13"/>
  <c r="Y194" i="13"/>
  <c r="Y195" i="13"/>
  <c r="Y196" i="13"/>
  <c r="Y197" i="13"/>
  <c r="Y198" i="13"/>
  <c r="Y199" i="13"/>
  <c r="Y200" i="13"/>
  <c r="C10" i="13"/>
  <c r="Y201" i="13"/>
  <c r="Y202" i="13"/>
  <c r="C32" i="13"/>
  <c r="Y203" i="13"/>
  <c r="Y204" i="13"/>
  <c r="Y205" i="13"/>
  <c r="Y206" i="13"/>
  <c r="Y207" i="13"/>
  <c r="Y208" i="13"/>
  <c r="Y209" i="13"/>
  <c r="Y210" i="13"/>
  <c r="Y211" i="13"/>
  <c r="Y212" i="13"/>
  <c r="Y213" i="13"/>
  <c r="Y214" i="13"/>
  <c r="Y215" i="13"/>
  <c r="Y216" i="13"/>
  <c r="Y217" i="13"/>
  <c r="Y218" i="13"/>
  <c r="Y219" i="13"/>
  <c r="Y220" i="13"/>
  <c r="Y221" i="13"/>
  <c r="Y222" i="13"/>
  <c r="Y223" i="13"/>
  <c r="Y224" i="13"/>
  <c r="Y225" i="13"/>
  <c r="Y226" i="13"/>
  <c r="Y227" i="13"/>
  <c r="Y228" i="13"/>
  <c r="Y229" i="13"/>
  <c r="Y230" i="13"/>
  <c r="Y231" i="13"/>
  <c r="Y232" i="13"/>
  <c r="Y233" i="13"/>
  <c r="C229" i="13"/>
  <c r="Y234" i="13"/>
  <c r="Y235" i="13"/>
  <c r="Y236" i="13"/>
  <c r="C236" i="13"/>
  <c r="Y237" i="13"/>
  <c r="C237" i="13"/>
  <c r="Y238" i="13"/>
  <c r="C238" i="13"/>
  <c r="Y239" i="13"/>
  <c r="Y240" i="13"/>
  <c r="C120" i="13"/>
  <c r="Y241" i="13"/>
  <c r="Y242" i="13"/>
  <c r="Y243" i="13"/>
  <c r="Y244" i="13"/>
  <c r="Y245" i="13"/>
  <c r="Y246" i="13"/>
  <c r="Y247" i="13"/>
  <c r="Y248" i="13"/>
  <c r="C180" i="13"/>
  <c r="Y249" i="13"/>
  <c r="C65" i="13"/>
  <c r="Y250" i="13"/>
  <c r="Y251" i="13"/>
  <c r="Y252" i="13"/>
  <c r="Y253" i="13"/>
  <c r="Y254" i="13"/>
  <c r="Y255" i="13"/>
  <c r="Y256" i="13"/>
  <c r="C60" i="13"/>
  <c r="Y257" i="13"/>
  <c r="C85" i="13"/>
  <c r="Y258" i="13"/>
  <c r="Y259" i="13"/>
  <c r="Y260" i="13"/>
  <c r="Y261" i="13"/>
  <c r="Y262" i="13"/>
  <c r="Y263" i="13"/>
  <c r="Y264" i="13"/>
  <c r="C11" i="13"/>
  <c r="Y265" i="13"/>
  <c r="Y266" i="13"/>
  <c r="Y267" i="13"/>
  <c r="Y268" i="13"/>
  <c r="Y269" i="13"/>
  <c r="Y270" i="13"/>
  <c r="Y271" i="13"/>
  <c r="Y272" i="13"/>
  <c r="C122" i="13"/>
  <c r="Y273" i="13"/>
  <c r="C160" i="13"/>
  <c r="Y274" i="13"/>
  <c r="Y275" i="13"/>
  <c r="Y276" i="13"/>
  <c r="Y277" i="13"/>
  <c r="Y278" i="13"/>
  <c r="Y279" i="13"/>
  <c r="Y280" i="13"/>
  <c r="C33" i="13"/>
  <c r="Y281" i="13"/>
  <c r="C17" i="13"/>
  <c r="Y282" i="13"/>
  <c r="Y283" i="13"/>
  <c r="Y284" i="13"/>
  <c r="Y285" i="13"/>
  <c r="Y286" i="13"/>
  <c r="Y287" i="13"/>
  <c r="Y288" i="13"/>
  <c r="C44" i="13"/>
  <c r="Y289" i="13"/>
  <c r="C161" i="13"/>
  <c r="Y290" i="13"/>
  <c r="Y291" i="13"/>
  <c r="Y292" i="13"/>
  <c r="Y293" i="13"/>
  <c r="Y294" i="13"/>
  <c r="Y295" i="13"/>
  <c r="Y296" i="13"/>
  <c r="Y297" i="13"/>
  <c r="C97" i="13"/>
  <c r="Y298" i="13"/>
  <c r="Y299" i="13"/>
  <c r="Y300" i="13"/>
  <c r="Y301" i="13"/>
  <c r="Y302" i="13"/>
  <c r="Y303" i="13"/>
  <c r="Y304" i="13"/>
  <c r="C235" i="13"/>
  <c r="Y305" i="13"/>
  <c r="C19" i="13"/>
  <c r="Y306" i="13"/>
  <c r="Y307" i="13"/>
  <c r="Y308" i="13"/>
  <c r="Y309" i="13"/>
  <c r="Y310" i="13"/>
  <c r="Y311" i="13"/>
  <c r="Y312" i="13"/>
  <c r="C129" i="13"/>
  <c r="Y313" i="13"/>
  <c r="Y314" i="13"/>
  <c r="Y315" i="13"/>
  <c r="Y316" i="13"/>
  <c r="Y317" i="13"/>
  <c r="Y318" i="13"/>
  <c r="Y319" i="13"/>
  <c r="Y320" i="13"/>
  <c r="Y321" i="13"/>
  <c r="C198" i="13"/>
  <c r="Y322" i="13"/>
  <c r="Y323" i="13"/>
  <c r="Y324" i="13"/>
  <c r="Y325" i="13"/>
  <c r="Y326" i="13"/>
  <c r="Y327" i="13"/>
  <c r="Y328" i="13"/>
  <c r="C137" i="13"/>
  <c r="Y329" i="13"/>
  <c r="Y330" i="13"/>
  <c r="Y331" i="13"/>
  <c r="Y332" i="13"/>
  <c r="Y333" i="13"/>
  <c r="Y334" i="13"/>
  <c r="Y335" i="13"/>
  <c r="Y3" i="13"/>
  <c r="C181" i="13"/>
  <c r="C95" i="13"/>
  <c r="C119" i="13"/>
  <c r="C90" i="13"/>
  <c r="C39" i="13"/>
  <c r="C7" i="13"/>
  <c r="C87" i="13"/>
  <c r="C178" i="13"/>
  <c r="C194" i="13"/>
  <c r="C114" i="13"/>
  <c r="C71" i="13"/>
  <c r="C15" i="13"/>
  <c r="C38" i="13"/>
  <c r="C168" i="13"/>
  <c r="C247" i="13"/>
  <c r="C54" i="13"/>
  <c r="C166" i="13"/>
  <c r="C218" i="13"/>
  <c r="C214" i="13"/>
  <c r="C302" i="13"/>
  <c r="C281" i="13"/>
  <c r="C276" i="13"/>
  <c r="C191" i="13"/>
  <c r="C272" i="13"/>
  <c r="C188" i="13"/>
  <c r="C186" i="13"/>
  <c r="C88" i="13"/>
  <c r="C104" i="13"/>
  <c r="C127" i="13"/>
  <c r="C43" i="13"/>
  <c r="C253" i="13"/>
  <c r="C246" i="13"/>
  <c r="C182" i="13"/>
  <c r="C242" i="13"/>
  <c r="C333" i="13"/>
  <c r="C323" i="13"/>
  <c r="C318" i="13"/>
  <c r="C308" i="13"/>
  <c r="C226" i="13"/>
  <c r="C221" i="13"/>
  <c r="C217" i="13"/>
  <c r="C213" i="13"/>
  <c r="C301" i="13"/>
  <c r="C290" i="13"/>
  <c r="C280" i="13"/>
  <c r="C207" i="13"/>
  <c r="C190" i="13"/>
  <c r="C271" i="13"/>
  <c r="C206" i="13"/>
  <c r="C264" i="13"/>
  <c r="C258" i="13"/>
  <c r="C47" i="13"/>
  <c r="C255" i="13"/>
  <c r="C252" i="13"/>
  <c r="C245" i="13"/>
  <c r="C20" i="13"/>
  <c r="C241" i="13"/>
  <c r="C314" i="13"/>
  <c r="C228" i="13"/>
  <c r="C216" i="13"/>
  <c r="C306" i="13"/>
  <c r="C211" i="13"/>
  <c r="C297" i="13"/>
  <c r="C192" i="13"/>
  <c r="C286" i="13"/>
  <c r="C141" i="13"/>
  <c r="C270" i="13"/>
  <c r="C205" i="13"/>
  <c r="C149" i="13"/>
  <c r="C263" i="13"/>
  <c r="C171" i="13"/>
  <c r="C80" i="13"/>
  <c r="C66" i="13"/>
  <c r="C112" i="13"/>
  <c r="C251" i="13"/>
  <c r="C244" i="13"/>
  <c r="C126" i="13"/>
  <c r="C138" i="13"/>
  <c r="C254" i="13"/>
  <c r="C250" i="13"/>
  <c r="C58" i="13"/>
  <c r="C130" i="13"/>
  <c r="C98" i="13"/>
  <c r="C249" i="13"/>
  <c r="C73" i="13"/>
  <c r="C240" i="13"/>
  <c r="C201" i="13"/>
  <c r="C200" i="13"/>
  <c r="C243" i="13"/>
  <c r="C239" i="13"/>
  <c r="C248" i="13"/>
  <c r="C79" i="13"/>
  <c r="C167" i="13"/>
  <c r="C199" i="13"/>
  <c r="I332" i="13"/>
  <c r="C165" i="13"/>
  <c r="I331" i="13"/>
  <c r="C147" i="13"/>
  <c r="I323" i="13"/>
  <c r="C338" i="13"/>
  <c r="I338" i="13"/>
  <c r="J338" i="13"/>
  <c r="I315" i="13"/>
  <c r="C136" i="13"/>
  <c r="I307" i="13"/>
  <c r="C102" i="13"/>
  <c r="I299" i="13"/>
  <c r="C162" i="13"/>
  <c r="I291" i="13"/>
  <c r="C328" i="13"/>
  <c r="I283" i="13"/>
  <c r="C36" i="13"/>
  <c r="I275" i="13"/>
  <c r="C16" i="13"/>
  <c r="I267" i="13"/>
  <c r="C37" i="13"/>
  <c r="I259" i="13"/>
  <c r="C56" i="13"/>
  <c r="I251" i="13"/>
  <c r="C232" i="13"/>
  <c r="I243" i="13"/>
  <c r="C100" i="13"/>
  <c r="I235" i="13"/>
  <c r="C81" i="13"/>
  <c r="I227" i="13"/>
  <c r="C310" i="13"/>
  <c r="I219" i="13"/>
  <c r="C109" i="13"/>
  <c r="I211" i="13"/>
  <c r="C195" i="13"/>
  <c r="I203" i="13"/>
  <c r="C93" i="13"/>
  <c r="I195" i="13"/>
  <c r="C68" i="13"/>
  <c r="I187" i="13"/>
  <c r="C175" i="13"/>
  <c r="I179" i="13"/>
  <c r="C212" i="13"/>
  <c r="I171" i="13"/>
  <c r="C208" i="13"/>
  <c r="I163" i="13"/>
  <c r="C53" i="13"/>
  <c r="I155" i="13"/>
  <c r="C293" i="13"/>
  <c r="I147" i="13"/>
  <c r="C291" i="13"/>
  <c r="I139" i="13"/>
  <c r="C287" i="13"/>
  <c r="I131" i="13"/>
  <c r="C282" i="13"/>
  <c r="I123" i="13"/>
  <c r="C277" i="13"/>
  <c r="I115" i="13"/>
  <c r="C24" i="13"/>
  <c r="I107" i="13"/>
  <c r="C89" i="13"/>
  <c r="I99" i="13"/>
  <c r="C266" i="13"/>
  <c r="I91" i="13"/>
  <c r="C150" i="13"/>
  <c r="I83" i="13"/>
  <c r="C3" i="13"/>
  <c r="I75" i="13"/>
  <c r="C67" i="13"/>
  <c r="I67" i="13"/>
  <c r="C139" i="13"/>
  <c r="I59" i="13"/>
  <c r="C62" i="13"/>
  <c r="I51" i="13"/>
  <c r="C29" i="13"/>
  <c r="I330" i="13"/>
  <c r="C86" i="13"/>
  <c r="I314" i="13"/>
  <c r="C334" i="13"/>
  <c r="I306" i="13"/>
  <c r="C145" i="13"/>
  <c r="I298" i="13"/>
  <c r="C31" i="13"/>
  <c r="I290" i="13"/>
  <c r="C197" i="13"/>
  <c r="I282" i="13"/>
  <c r="C49" i="13"/>
  <c r="I274" i="13"/>
  <c r="C21" i="13"/>
  <c r="I266" i="13"/>
  <c r="C110" i="13"/>
  <c r="I258" i="13"/>
  <c r="C70" i="13"/>
  <c r="I250" i="13"/>
  <c r="C322" i="13"/>
  <c r="I242" i="13"/>
  <c r="C319" i="13"/>
  <c r="I234" i="13"/>
  <c r="C315" i="13"/>
  <c r="I226" i="13"/>
  <c r="C309" i="13"/>
  <c r="I218" i="13"/>
  <c r="C158" i="13"/>
  <c r="I210" i="13"/>
  <c r="C222" i="13"/>
  <c r="AE340" i="13"/>
  <c r="I335" i="13"/>
  <c r="C74" i="13"/>
  <c r="I322" i="13"/>
  <c r="C337" i="13"/>
  <c r="I337" i="13"/>
  <c r="J337" i="13"/>
  <c r="C339" i="13"/>
  <c r="I339" i="13"/>
  <c r="J339" i="13"/>
  <c r="AF340" i="13"/>
  <c r="C336" i="13"/>
  <c r="I336" i="13"/>
  <c r="J336" i="13"/>
  <c r="I319" i="13"/>
  <c r="C335" i="13"/>
  <c r="I311" i="13"/>
  <c r="C82" i="13"/>
  <c r="I303" i="13"/>
  <c r="C124" i="13"/>
  <c r="I295" i="13"/>
  <c r="C332" i="13"/>
  <c r="I287" i="13"/>
  <c r="C327" i="13"/>
  <c r="I279" i="13"/>
  <c r="C14" i="13"/>
  <c r="I271" i="13"/>
  <c r="C325" i="13"/>
  <c r="I263" i="13"/>
  <c r="C9" i="13"/>
  <c r="I255" i="13"/>
  <c r="C26" i="13"/>
  <c r="I247" i="13"/>
  <c r="C321" i="13"/>
  <c r="I239" i="13"/>
  <c r="C317" i="13"/>
  <c r="I231" i="13"/>
  <c r="C179" i="13"/>
  <c r="I223" i="13"/>
  <c r="C307" i="13"/>
  <c r="I215" i="13"/>
  <c r="C177" i="13"/>
  <c r="I207" i="13"/>
  <c r="C220" i="13"/>
  <c r="I199" i="13"/>
  <c r="C78" i="13"/>
  <c r="I191" i="13"/>
  <c r="C215" i="13"/>
  <c r="I183" i="13"/>
  <c r="C305" i="13"/>
  <c r="I175" i="13"/>
  <c r="C210" i="13"/>
  <c r="I167" i="13"/>
  <c r="C300" i="13"/>
  <c r="I159" i="13"/>
  <c r="C296" i="13"/>
  <c r="I151" i="13"/>
  <c r="C292" i="13"/>
  <c r="I143" i="13"/>
  <c r="C133" i="13"/>
  <c r="I135" i="13"/>
  <c r="C285" i="13"/>
  <c r="I127" i="13"/>
  <c r="C142" i="13"/>
  <c r="I119" i="13"/>
  <c r="C13" i="13"/>
  <c r="I111" i="13"/>
  <c r="C96" i="13"/>
  <c r="I103" i="13"/>
  <c r="C269" i="13"/>
  <c r="I95" i="13"/>
  <c r="C187" i="13"/>
  <c r="I87" i="13"/>
  <c r="C204" i="13"/>
  <c r="I79" i="13"/>
  <c r="C262" i="13"/>
  <c r="I71" i="13"/>
  <c r="C170" i="13"/>
  <c r="I63" i="13"/>
  <c r="C183" i="13"/>
  <c r="I55" i="13"/>
  <c r="C116" i="13"/>
  <c r="I47" i="13"/>
  <c r="C169" i="13"/>
  <c r="I334" i="13"/>
  <c r="C101" i="13"/>
  <c r="I326" i="13"/>
  <c r="C125" i="13"/>
  <c r="I318" i="13"/>
  <c r="C163" i="13"/>
  <c r="I310" i="13"/>
  <c r="C103" i="13"/>
  <c r="I302" i="13"/>
  <c r="C135" i="13"/>
  <c r="I294" i="13"/>
  <c r="C331" i="13"/>
  <c r="I286" i="13"/>
  <c r="C326" i="13"/>
  <c r="I278" i="13"/>
  <c r="C134" i="13"/>
  <c r="I270" i="13"/>
  <c r="C324" i="13"/>
  <c r="I262" i="13"/>
  <c r="C143" i="13"/>
  <c r="I254" i="13"/>
  <c r="C69" i="13"/>
  <c r="I246" i="13"/>
  <c r="C196" i="13"/>
  <c r="I238" i="13"/>
  <c r="C316" i="13"/>
  <c r="I230" i="13"/>
  <c r="C313" i="13"/>
  <c r="I222" i="13"/>
  <c r="C61" i="13"/>
  <c r="I214" i="13"/>
  <c r="C225" i="13"/>
  <c r="I206" i="13"/>
  <c r="C193" i="13"/>
  <c r="I198" i="13"/>
  <c r="C176" i="13"/>
  <c r="I190" i="13"/>
  <c r="C99" i="13"/>
  <c r="I182" i="13"/>
  <c r="C304" i="13"/>
  <c r="I174" i="13"/>
  <c r="C174" i="13"/>
  <c r="I166" i="13"/>
  <c r="C299" i="13"/>
  <c r="I158" i="13"/>
  <c r="C295" i="13"/>
  <c r="I150" i="13"/>
  <c r="C52" i="13"/>
  <c r="I142" i="13"/>
  <c r="C107" i="13"/>
  <c r="I134" i="13"/>
  <c r="C284" i="13"/>
  <c r="I126" i="13"/>
  <c r="C279" i="13"/>
  <c r="I118" i="13"/>
  <c r="C275" i="13"/>
  <c r="I110" i="13"/>
  <c r="C105" i="13"/>
  <c r="I102" i="13"/>
  <c r="C268" i="13"/>
  <c r="I94" i="13"/>
  <c r="C265" i="13"/>
  <c r="I86" i="13"/>
  <c r="C203" i="13"/>
  <c r="I78" i="13"/>
  <c r="C261" i="13"/>
  <c r="I70" i="13"/>
  <c r="C257" i="13"/>
  <c r="I62" i="13"/>
  <c r="C55" i="13"/>
  <c r="I54" i="13"/>
  <c r="C84" i="13"/>
  <c r="I46" i="13"/>
  <c r="C256" i="13"/>
  <c r="I327" i="13"/>
  <c r="C40" i="13"/>
  <c r="I333" i="13"/>
  <c r="C83" i="13"/>
  <c r="I325" i="13"/>
  <c r="C27" i="13"/>
  <c r="I317" i="13"/>
  <c r="C146" i="13"/>
  <c r="I309" i="13"/>
  <c r="C115" i="13"/>
  <c r="I301" i="13"/>
  <c r="C234" i="13"/>
  <c r="I293" i="13"/>
  <c r="C330" i="13"/>
  <c r="I285" i="13"/>
  <c r="C28" i="13"/>
  <c r="I277" i="13"/>
  <c r="C76" i="13"/>
  <c r="I269" i="13"/>
  <c r="C144" i="13"/>
  <c r="I261" i="13"/>
  <c r="C233" i="13"/>
  <c r="I253" i="13"/>
  <c r="C59" i="13"/>
  <c r="I245" i="13"/>
  <c r="C320" i="13"/>
  <c r="I237" i="13"/>
  <c r="C159" i="13"/>
  <c r="I229" i="13"/>
  <c r="C312" i="13"/>
  <c r="I221" i="13"/>
  <c r="C227" i="13"/>
  <c r="I213" i="13"/>
  <c r="C224" i="13"/>
  <c r="I205" i="13"/>
  <c r="C219" i="13"/>
  <c r="I197" i="13"/>
  <c r="C157" i="13"/>
  <c r="I189" i="13"/>
  <c r="C72" i="13"/>
  <c r="I181" i="13"/>
  <c r="C303" i="13"/>
  <c r="I173" i="13"/>
  <c r="C173" i="13"/>
  <c r="I165" i="13"/>
  <c r="C154" i="13"/>
  <c r="I157" i="13"/>
  <c r="C294" i="13"/>
  <c r="I149" i="13"/>
  <c r="C152" i="13"/>
  <c r="I141" i="13"/>
  <c r="C289" i="13"/>
  <c r="I133" i="13"/>
  <c r="C283" i="13"/>
  <c r="I125" i="13"/>
  <c r="C278" i="13"/>
  <c r="I117" i="13"/>
  <c r="C274" i="13"/>
  <c r="I109" i="13"/>
  <c r="C189" i="13"/>
  <c r="I101" i="13"/>
  <c r="C267" i="13"/>
  <c r="I93" i="13"/>
  <c r="C151" i="13"/>
  <c r="I85" i="13"/>
  <c r="C185" i="13"/>
  <c r="I77" i="13"/>
  <c r="C260" i="13"/>
  <c r="I69" i="13"/>
  <c r="C132" i="13"/>
  <c r="I61" i="13"/>
  <c r="C34" i="13"/>
  <c r="I53" i="13"/>
  <c r="C131" i="13"/>
  <c r="I45" i="13"/>
  <c r="C202" i="13"/>
  <c r="I37" i="13"/>
  <c r="C42" i="13"/>
  <c r="I324" i="13"/>
  <c r="C164" i="13"/>
  <c r="I316" i="13"/>
  <c r="C25" i="13"/>
  <c r="I308" i="13"/>
  <c r="C111" i="13"/>
  <c r="I300" i="13"/>
  <c r="C45" i="13"/>
  <c r="I292" i="13"/>
  <c r="C329" i="13"/>
  <c r="I284" i="13"/>
  <c r="C91" i="13"/>
  <c r="I276" i="13"/>
  <c r="C123" i="13"/>
  <c r="I268" i="13"/>
  <c r="C121" i="13"/>
  <c r="I260" i="13"/>
  <c r="C63" i="13"/>
  <c r="I252" i="13"/>
  <c r="C23" i="13"/>
  <c r="I244" i="13"/>
  <c r="C231" i="13"/>
  <c r="I236" i="13"/>
  <c r="C230" i="13"/>
  <c r="I228" i="13"/>
  <c r="C311" i="13"/>
  <c r="I220" i="13"/>
  <c r="C128" i="13"/>
  <c r="I212" i="13"/>
  <c r="C223" i="13"/>
  <c r="I204" i="13"/>
  <c r="C46" i="13"/>
  <c r="I196" i="13"/>
  <c r="C156" i="13"/>
  <c r="I188" i="13"/>
  <c r="C30" i="13"/>
  <c r="I180" i="13"/>
  <c r="C57" i="13"/>
  <c r="I172" i="13"/>
  <c r="C209" i="13"/>
  <c r="I164" i="13"/>
  <c r="C298" i="13"/>
  <c r="I156" i="13"/>
  <c r="C153" i="13"/>
  <c r="I148" i="13"/>
  <c r="C22" i="13"/>
  <c r="I140" i="13"/>
  <c r="C288" i="13"/>
  <c r="I132" i="13"/>
  <c r="C106" i="13"/>
  <c r="I124" i="13"/>
  <c r="C172" i="13"/>
  <c r="I116" i="13"/>
  <c r="C273" i="13"/>
  <c r="I108" i="13"/>
  <c r="C77" i="13"/>
  <c r="I100" i="13"/>
  <c r="C140" i="13"/>
  <c r="I92" i="13"/>
  <c r="C92" i="13"/>
  <c r="I84" i="13"/>
  <c r="C117" i="13"/>
  <c r="I76" i="13"/>
  <c r="C259" i="13"/>
  <c r="I68" i="13"/>
  <c r="C184" i="13"/>
  <c r="I60" i="13"/>
  <c r="C51" i="13"/>
  <c r="I52" i="13"/>
  <c r="C75" i="13"/>
  <c r="I44" i="13"/>
  <c r="C50" i="13"/>
  <c r="I36" i="13"/>
  <c r="C12" i="13"/>
  <c r="AC340" i="13"/>
  <c r="AD340" i="13"/>
  <c r="O29" i="14"/>
  <c r="AA340" i="13"/>
  <c r="AB340" i="13"/>
  <c r="Y340" i="13"/>
  <c r="Z340" i="13"/>
  <c r="R187" i="13"/>
  <c r="R195" i="13"/>
  <c r="R203" i="13"/>
  <c r="R211" i="13"/>
  <c r="I39" i="13"/>
  <c r="I31" i="13"/>
  <c r="I23" i="13"/>
  <c r="I15" i="13"/>
  <c r="I7" i="13"/>
  <c r="R10" i="13"/>
  <c r="R18" i="13"/>
  <c r="R26" i="13"/>
  <c r="R34" i="13"/>
  <c r="R42" i="13"/>
  <c r="R50" i="13"/>
  <c r="R58" i="13"/>
  <c r="R66" i="13"/>
  <c r="R74" i="13"/>
  <c r="R82" i="13"/>
  <c r="R90" i="13"/>
  <c r="R98" i="13"/>
  <c r="R106" i="13"/>
  <c r="R114" i="13"/>
  <c r="R122" i="13"/>
  <c r="R130" i="13"/>
  <c r="R138" i="13"/>
  <c r="R146" i="13"/>
  <c r="R154" i="13"/>
  <c r="R162" i="13"/>
  <c r="R170" i="13"/>
  <c r="R178" i="13"/>
  <c r="R186" i="13"/>
  <c r="R194" i="13"/>
  <c r="R202" i="13"/>
  <c r="R210" i="13"/>
  <c r="R218" i="13"/>
  <c r="R226" i="13"/>
  <c r="R234" i="13"/>
  <c r="R242" i="13"/>
  <c r="R250" i="13"/>
  <c r="R258" i="13"/>
  <c r="R266" i="13"/>
  <c r="R274" i="13"/>
  <c r="R282" i="13"/>
  <c r="R290" i="13"/>
  <c r="R298" i="13"/>
  <c r="R306" i="13"/>
  <c r="R314" i="13"/>
  <c r="R322" i="13"/>
  <c r="R330" i="13"/>
  <c r="I38" i="13"/>
  <c r="I30" i="13"/>
  <c r="I22" i="13"/>
  <c r="R288" i="13"/>
  <c r="R296" i="13"/>
  <c r="R304" i="13"/>
  <c r="R312" i="13"/>
  <c r="R320" i="13"/>
  <c r="I3" i="13"/>
  <c r="I29" i="13"/>
  <c r="R8" i="13"/>
  <c r="R40" i="13"/>
  <c r="R48" i="13"/>
  <c r="R56" i="13"/>
  <c r="R64" i="13"/>
  <c r="R72" i="13"/>
  <c r="R80" i="13"/>
  <c r="R88" i="13"/>
  <c r="R96" i="13"/>
  <c r="R104" i="13"/>
  <c r="R112" i="13"/>
  <c r="R120" i="13"/>
  <c r="R128" i="13"/>
  <c r="R136" i="13"/>
  <c r="R144" i="13"/>
  <c r="R152" i="13"/>
  <c r="R160" i="13"/>
  <c r="R168" i="13"/>
  <c r="R176" i="13"/>
  <c r="R184" i="13"/>
  <c r="R192" i="13"/>
  <c r="R200" i="13"/>
  <c r="R208" i="13"/>
  <c r="R216" i="13"/>
  <c r="R224" i="13"/>
  <c r="R232" i="13"/>
  <c r="R240" i="13"/>
  <c r="R248" i="13"/>
  <c r="R256" i="13"/>
  <c r="R264" i="13"/>
  <c r="R272" i="13"/>
  <c r="R280" i="13"/>
  <c r="I202" i="13"/>
  <c r="I194" i="13"/>
  <c r="I186" i="13"/>
  <c r="I178" i="13"/>
  <c r="I170" i="13"/>
  <c r="I162" i="13"/>
  <c r="I154" i="13"/>
  <c r="I146" i="13"/>
  <c r="I138" i="13"/>
  <c r="I130" i="13"/>
  <c r="I122" i="13"/>
  <c r="I114" i="13"/>
  <c r="I106" i="13"/>
  <c r="I98" i="13"/>
  <c r="I90" i="13"/>
  <c r="I82" i="13"/>
  <c r="I74" i="13"/>
  <c r="I66" i="13"/>
  <c r="I58" i="13"/>
  <c r="I50" i="13"/>
  <c r="I42" i="13"/>
  <c r="I34" i="13"/>
  <c r="I26" i="13"/>
  <c r="I18" i="13"/>
  <c r="I10" i="13"/>
  <c r="R233" i="13"/>
  <c r="R241" i="13"/>
  <c r="R249" i="13"/>
  <c r="R257" i="13"/>
  <c r="R265" i="13"/>
  <c r="R273" i="13"/>
  <c r="R281" i="13"/>
  <c r="R289" i="13"/>
  <c r="R297" i="13"/>
  <c r="R305" i="13"/>
  <c r="R313" i="13"/>
  <c r="R321" i="13"/>
  <c r="R329" i="13"/>
  <c r="I328" i="13"/>
  <c r="I320" i="13"/>
  <c r="I312" i="13"/>
  <c r="I304" i="13"/>
  <c r="I296" i="13"/>
  <c r="I288" i="13"/>
  <c r="I280" i="13"/>
  <c r="I272" i="13"/>
  <c r="I264" i="13"/>
  <c r="I256" i="13"/>
  <c r="I248" i="13"/>
  <c r="I240" i="13"/>
  <c r="I232" i="13"/>
  <c r="I224" i="13"/>
  <c r="I216" i="13"/>
  <c r="I208" i="13"/>
  <c r="I200" i="13"/>
  <c r="I192" i="13"/>
  <c r="I184" i="13"/>
  <c r="I176" i="13"/>
  <c r="I168" i="13"/>
  <c r="I160" i="13"/>
  <c r="I152" i="13"/>
  <c r="I144" i="13"/>
  <c r="I136" i="13"/>
  <c r="I128" i="13"/>
  <c r="I120" i="13"/>
  <c r="I112" i="13"/>
  <c r="I104" i="13"/>
  <c r="I96" i="13"/>
  <c r="I88" i="13"/>
  <c r="I80" i="13"/>
  <c r="I72" i="13"/>
  <c r="I64" i="13"/>
  <c r="I56" i="13"/>
  <c r="I48" i="13"/>
  <c r="I40" i="13"/>
  <c r="I32" i="13"/>
  <c r="I24" i="13"/>
  <c r="I16" i="13"/>
  <c r="I8" i="13"/>
  <c r="R3" i="13"/>
  <c r="R11" i="13"/>
  <c r="R19" i="13"/>
  <c r="R27" i="13"/>
  <c r="R35" i="13"/>
  <c r="R43" i="13"/>
  <c r="R51" i="13"/>
  <c r="R59" i="13"/>
  <c r="R67" i="13"/>
  <c r="R75" i="13"/>
  <c r="R83" i="13"/>
  <c r="R91" i="13"/>
  <c r="R99" i="13"/>
  <c r="R107" i="13"/>
  <c r="R115" i="13"/>
  <c r="R123" i="13"/>
  <c r="R131" i="13"/>
  <c r="R139" i="13"/>
  <c r="R147" i="13"/>
  <c r="R155" i="13"/>
  <c r="R163" i="13"/>
  <c r="R171" i="13"/>
  <c r="R179" i="13"/>
  <c r="R9" i="13"/>
  <c r="R17" i="13"/>
  <c r="R25" i="13"/>
  <c r="R33" i="13"/>
  <c r="R41" i="13"/>
  <c r="R49" i="13"/>
  <c r="R57" i="13"/>
  <c r="R65" i="13"/>
  <c r="R73" i="13"/>
  <c r="R81" i="13"/>
  <c r="R89" i="13"/>
  <c r="R97" i="13"/>
  <c r="R105" i="13"/>
  <c r="R113" i="13"/>
  <c r="R121" i="13"/>
  <c r="R129" i="13"/>
  <c r="R137" i="13"/>
  <c r="R145" i="13"/>
  <c r="R153" i="13"/>
  <c r="R161" i="13"/>
  <c r="R169" i="13"/>
  <c r="R177" i="13"/>
  <c r="R185" i="13"/>
  <c r="R193" i="13"/>
  <c r="R201" i="13"/>
  <c r="R209" i="13"/>
  <c r="R217" i="13"/>
  <c r="R225" i="13"/>
  <c r="R6" i="13"/>
  <c r="R14" i="13"/>
  <c r="R22" i="13"/>
  <c r="R30" i="13"/>
  <c r="R38" i="13"/>
  <c r="R46" i="13"/>
  <c r="R54" i="13"/>
  <c r="R62" i="13"/>
  <c r="R70" i="13"/>
  <c r="R78" i="13"/>
  <c r="R86" i="13"/>
  <c r="R94" i="13"/>
  <c r="R102" i="13"/>
  <c r="R110" i="13"/>
  <c r="R118" i="13"/>
  <c r="R126" i="13"/>
  <c r="R302" i="13"/>
  <c r="R318" i="13"/>
  <c r="R4" i="13"/>
  <c r="R12" i="13"/>
  <c r="R20" i="13"/>
  <c r="R28" i="13"/>
  <c r="R36" i="13"/>
  <c r="R44" i="13"/>
  <c r="R52" i="13"/>
  <c r="R60" i="13"/>
  <c r="R68" i="13"/>
  <c r="R76" i="13"/>
  <c r="R84" i="13"/>
  <c r="R92" i="13"/>
  <c r="R100" i="13"/>
  <c r="R108" i="13"/>
  <c r="R116" i="13"/>
  <c r="R124" i="13"/>
  <c r="R132" i="13"/>
  <c r="R140" i="13"/>
  <c r="R148" i="13"/>
  <c r="R156" i="13"/>
  <c r="R164" i="13"/>
  <c r="R172" i="13"/>
  <c r="R180" i="13"/>
  <c r="R188" i="13"/>
  <c r="R196" i="13"/>
  <c r="R204" i="13"/>
  <c r="R212" i="13"/>
  <c r="R220" i="13"/>
  <c r="R228" i="13"/>
  <c r="R236" i="13"/>
  <c r="R244" i="13"/>
  <c r="R252" i="13"/>
  <c r="R260" i="13"/>
  <c r="R268" i="13"/>
  <c r="R276" i="13"/>
  <c r="R284" i="13"/>
  <c r="R292" i="13"/>
  <c r="R300" i="13"/>
  <c r="R308" i="13"/>
  <c r="R316" i="13"/>
  <c r="R324" i="13"/>
  <c r="R332" i="13"/>
  <c r="R16" i="13"/>
  <c r="R24" i="13"/>
  <c r="R32" i="13"/>
  <c r="R7" i="13"/>
  <c r="R15" i="13"/>
  <c r="R23" i="13"/>
  <c r="R31" i="13"/>
  <c r="R39" i="13"/>
  <c r="R47" i="13"/>
  <c r="R55" i="13"/>
  <c r="R63" i="13"/>
  <c r="R71" i="13"/>
  <c r="R79" i="13"/>
  <c r="R87" i="13"/>
  <c r="R95" i="13"/>
  <c r="R103" i="13"/>
  <c r="R111" i="13"/>
  <c r="R119" i="13"/>
  <c r="R127" i="13"/>
  <c r="R135" i="13"/>
  <c r="R143" i="13"/>
  <c r="R151" i="13"/>
  <c r="R159" i="13"/>
  <c r="R167" i="13"/>
  <c r="R175" i="13"/>
  <c r="R183" i="13"/>
  <c r="R191" i="13"/>
  <c r="R199" i="13"/>
  <c r="R207" i="13"/>
  <c r="R215" i="13"/>
  <c r="R223" i="13"/>
  <c r="R231" i="13"/>
  <c r="R239" i="13"/>
  <c r="R247" i="13"/>
  <c r="R255" i="13"/>
  <c r="R263" i="13"/>
  <c r="R271" i="13"/>
  <c r="R279" i="13"/>
  <c r="R287" i="13"/>
  <c r="R295" i="13"/>
  <c r="R303" i="13"/>
  <c r="R311" i="13"/>
  <c r="R319" i="13"/>
  <c r="R327" i="13"/>
  <c r="R335" i="13"/>
  <c r="R134" i="13"/>
  <c r="R142" i="13"/>
  <c r="R150" i="13"/>
  <c r="R158" i="13"/>
  <c r="R166" i="13"/>
  <c r="R174" i="13"/>
  <c r="R182" i="13"/>
  <c r="R190" i="13"/>
  <c r="R198" i="13"/>
  <c r="R206" i="13"/>
  <c r="R214" i="13"/>
  <c r="R222" i="13"/>
  <c r="R230" i="13"/>
  <c r="R238" i="13"/>
  <c r="R246" i="13"/>
  <c r="R254" i="13"/>
  <c r="R262" i="13"/>
  <c r="R270" i="13"/>
  <c r="R278" i="13"/>
  <c r="R286" i="13"/>
  <c r="R294" i="13"/>
  <c r="R310" i="13"/>
  <c r="R326" i="13"/>
  <c r="R334" i="13"/>
  <c r="R5" i="13"/>
  <c r="R13" i="13"/>
  <c r="R21" i="13"/>
  <c r="R29" i="13"/>
  <c r="R37" i="13"/>
  <c r="R45" i="13"/>
  <c r="R53" i="13"/>
  <c r="R61" i="13"/>
  <c r="R69" i="13"/>
  <c r="R77" i="13"/>
  <c r="R85" i="13"/>
  <c r="R93" i="13"/>
  <c r="R101" i="13"/>
  <c r="R109" i="13"/>
  <c r="R117" i="13"/>
  <c r="R125" i="13"/>
  <c r="R133" i="13"/>
  <c r="R141" i="13"/>
  <c r="R149" i="13"/>
  <c r="R157" i="13"/>
  <c r="R165" i="13"/>
  <c r="R173" i="13"/>
  <c r="R181" i="13"/>
  <c r="R189" i="13"/>
  <c r="R197" i="13"/>
  <c r="R205" i="13"/>
  <c r="R213" i="13"/>
  <c r="R221" i="13"/>
  <c r="R229" i="13"/>
  <c r="R237" i="13"/>
  <c r="R245" i="13"/>
  <c r="R253" i="13"/>
  <c r="R261" i="13"/>
  <c r="R269" i="13"/>
  <c r="R277" i="13"/>
  <c r="R285" i="13"/>
  <c r="R293" i="13"/>
  <c r="R301" i="13"/>
  <c r="R309" i="13"/>
  <c r="R317" i="13"/>
  <c r="R325" i="13"/>
  <c r="R333" i="13"/>
  <c r="I14" i="13"/>
  <c r="I6" i="13"/>
  <c r="I43" i="13"/>
  <c r="I35" i="13"/>
  <c r="I27" i="13"/>
  <c r="I19" i="13"/>
  <c r="I329" i="13"/>
  <c r="I321" i="13"/>
  <c r="I11" i="13"/>
  <c r="I21" i="13"/>
  <c r="I13" i="13"/>
  <c r="I5" i="13"/>
  <c r="I28" i="13"/>
  <c r="I20" i="13"/>
  <c r="I12" i="13"/>
  <c r="I4" i="13"/>
  <c r="I313" i="13"/>
  <c r="I305" i="13"/>
  <c r="I297" i="13"/>
  <c r="I289" i="13"/>
  <c r="I281" i="13"/>
  <c r="I273" i="13"/>
  <c r="I265" i="13"/>
  <c r="I257" i="13"/>
  <c r="I249" i="13"/>
  <c r="I241" i="13"/>
  <c r="I233" i="13"/>
  <c r="I225" i="13"/>
  <c r="I217" i="13"/>
  <c r="I209" i="13"/>
  <c r="I201" i="13"/>
  <c r="I193" i="13"/>
  <c r="I185" i="13"/>
  <c r="I177" i="13"/>
  <c r="I169" i="13"/>
  <c r="I161" i="13"/>
  <c r="I153" i="13"/>
  <c r="I145" i="13"/>
  <c r="I137" i="13"/>
  <c r="I129" i="13"/>
  <c r="I121" i="13"/>
  <c r="I113" i="13"/>
  <c r="I105" i="13"/>
  <c r="I97" i="13"/>
  <c r="I89" i="13"/>
  <c r="I81" i="13"/>
  <c r="I73" i="13"/>
  <c r="I65" i="13"/>
  <c r="I57" i="13"/>
  <c r="I49" i="13"/>
  <c r="I41" i="13"/>
  <c r="I33" i="13"/>
  <c r="I25" i="13"/>
  <c r="I17" i="13"/>
  <c r="I9" i="13"/>
  <c r="BK4" i="13"/>
  <c r="BL4" i="13"/>
  <c r="BM4" i="13"/>
  <c r="BN4" i="13"/>
  <c r="BK5" i="13"/>
  <c r="BK6" i="13"/>
  <c r="BL6" i="13"/>
  <c r="BM6" i="13"/>
  <c r="BN6" i="13"/>
  <c r="BK7" i="13"/>
  <c r="BK8" i="13"/>
  <c r="BL8" i="13"/>
  <c r="BM8" i="13"/>
  <c r="BN8" i="13"/>
  <c r="BK9" i="13"/>
  <c r="BL9" i="13"/>
  <c r="BM9" i="13"/>
  <c r="BN9" i="13"/>
  <c r="BK10" i="13"/>
  <c r="BL10" i="13"/>
  <c r="BM10" i="13"/>
  <c r="BK11" i="13"/>
  <c r="BL11" i="13"/>
  <c r="BM11" i="13"/>
  <c r="BN11" i="13"/>
  <c r="BK12" i="13"/>
  <c r="BK13" i="13"/>
  <c r="BL13" i="13"/>
  <c r="BM13" i="13"/>
  <c r="BN13" i="13"/>
  <c r="BK14" i="13"/>
  <c r="BL14" i="13"/>
  <c r="BM14" i="13"/>
  <c r="BN14" i="13"/>
  <c r="BK15" i="13"/>
  <c r="BL15" i="13"/>
  <c r="BM15" i="13"/>
  <c r="BN15" i="13"/>
  <c r="BK16" i="13"/>
  <c r="BL16" i="13"/>
  <c r="BM16" i="13"/>
  <c r="BN16" i="13"/>
  <c r="BK17" i="13"/>
  <c r="BL17" i="13"/>
  <c r="BM17" i="13"/>
  <c r="BN17" i="13"/>
  <c r="BK18" i="13"/>
  <c r="BL18" i="13"/>
  <c r="BM18" i="13"/>
  <c r="BK19" i="13"/>
  <c r="BL19" i="13"/>
  <c r="BM19" i="13"/>
  <c r="BN19" i="13"/>
  <c r="BK20" i="13"/>
  <c r="BL20" i="13"/>
  <c r="BM20" i="13"/>
  <c r="BN20" i="13"/>
  <c r="BK21" i="13"/>
  <c r="BL21" i="13"/>
  <c r="BM21" i="13"/>
  <c r="BN21" i="13"/>
  <c r="BK22" i="13"/>
  <c r="BL22" i="13"/>
  <c r="BM22" i="13"/>
  <c r="BN22" i="13"/>
  <c r="BK23" i="13"/>
  <c r="BL23" i="13"/>
  <c r="BM23" i="13"/>
  <c r="BN23" i="13"/>
  <c r="BK24" i="13"/>
  <c r="BL24" i="13"/>
  <c r="BM24" i="13"/>
  <c r="BN24" i="13"/>
  <c r="BK25" i="13"/>
  <c r="BL25" i="13"/>
  <c r="BM25" i="13"/>
  <c r="BN25" i="13"/>
  <c r="BK26" i="13"/>
  <c r="BL26" i="13"/>
  <c r="BM26" i="13"/>
  <c r="BK27" i="13"/>
  <c r="BL27" i="13"/>
  <c r="BM27" i="13"/>
  <c r="BN27" i="13"/>
  <c r="BK28" i="13"/>
  <c r="BL28" i="13"/>
  <c r="BM28" i="13"/>
  <c r="BN28" i="13"/>
  <c r="BK29" i="13"/>
  <c r="BL29" i="13"/>
  <c r="BM29" i="13"/>
  <c r="BN29" i="13"/>
  <c r="BK30" i="13"/>
  <c r="BL30" i="13"/>
  <c r="BM30" i="13"/>
  <c r="BN30" i="13"/>
  <c r="BK31" i="13"/>
  <c r="BK32" i="13"/>
  <c r="BL32" i="13"/>
  <c r="BM32" i="13"/>
  <c r="BN32" i="13"/>
  <c r="BK33" i="13"/>
  <c r="BL33" i="13"/>
  <c r="BM33" i="13"/>
  <c r="BN33" i="13"/>
  <c r="BK34" i="13"/>
  <c r="BL34" i="13"/>
  <c r="BM34" i="13"/>
  <c r="BK35" i="13"/>
  <c r="BL35" i="13"/>
  <c r="BM35" i="13"/>
  <c r="BN35" i="13"/>
  <c r="BK36" i="13"/>
  <c r="BK37" i="13"/>
  <c r="BK38" i="13"/>
  <c r="BL38" i="13"/>
  <c r="BM38" i="13"/>
  <c r="BN38" i="13"/>
  <c r="BK39" i="13"/>
  <c r="BL39" i="13"/>
  <c r="BM39" i="13"/>
  <c r="BN39" i="13"/>
  <c r="BK40" i="13"/>
  <c r="BL40" i="13"/>
  <c r="BM40" i="13"/>
  <c r="BN40" i="13"/>
  <c r="BK41" i="13"/>
  <c r="BL41" i="13"/>
  <c r="BM41" i="13"/>
  <c r="BN41" i="13"/>
  <c r="BK42" i="13"/>
  <c r="BL42" i="13"/>
  <c r="BM42" i="13"/>
  <c r="BN42" i="13"/>
  <c r="BK43" i="13"/>
  <c r="BL43" i="13"/>
  <c r="BM43" i="13"/>
  <c r="BN43" i="13"/>
  <c r="BK44" i="13"/>
  <c r="BL44" i="13"/>
  <c r="BM44" i="13"/>
  <c r="BN44" i="13"/>
  <c r="BK45" i="13"/>
  <c r="BL45" i="13"/>
  <c r="BM45" i="13"/>
  <c r="BN45" i="13"/>
  <c r="BK46" i="13"/>
  <c r="BL46" i="13"/>
  <c r="BM46" i="13"/>
  <c r="BN46" i="13"/>
  <c r="BK47" i="13"/>
  <c r="BL47" i="13"/>
  <c r="BM47" i="13"/>
  <c r="BN47" i="13"/>
  <c r="BK48" i="13"/>
  <c r="BL48" i="13"/>
  <c r="BM48" i="13"/>
  <c r="BN48" i="13"/>
  <c r="BK49" i="13"/>
  <c r="BL49" i="13"/>
  <c r="BM49" i="13"/>
  <c r="BN49" i="13"/>
  <c r="BK50" i="13"/>
  <c r="BL50" i="13"/>
  <c r="BM50" i="13"/>
  <c r="BK51" i="13"/>
  <c r="BL51" i="13"/>
  <c r="BM51" i="13"/>
  <c r="BN51" i="13"/>
  <c r="BK52" i="13"/>
  <c r="BK53" i="13"/>
  <c r="BL53" i="13"/>
  <c r="BM53" i="13"/>
  <c r="BN53" i="13"/>
  <c r="BK54" i="13"/>
  <c r="BL54" i="13"/>
  <c r="BM54" i="13"/>
  <c r="BN54" i="13"/>
  <c r="BK55" i="13"/>
  <c r="BK56" i="13"/>
  <c r="BL56" i="13"/>
  <c r="BM56" i="13"/>
  <c r="BN56" i="13"/>
  <c r="BK57" i="13"/>
  <c r="BL57" i="13"/>
  <c r="BM57" i="13"/>
  <c r="BN57" i="13"/>
  <c r="BK58" i="13"/>
  <c r="BL58" i="13"/>
  <c r="BM58" i="13"/>
  <c r="BK59" i="13"/>
  <c r="BL59" i="13"/>
  <c r="BM59" i="13"/>
  <c r="BN59" i="13"/>
  <c r="BK60" i="13"/>
  <c r="BL60" i="13"/>
  <c r="BM60" i="13"/>
  <c r="BN60" i="13"/>
  <c r="BK61" i="13"/>
  <c r="BL61" i="13"/>
  <c r="BM61" i="13"/>
  <c r="BN61" i="13"/>
  <c r="BK62" i="13"/>
  <c r="BL62" i="13"/>
  <c r="BM62" i="13"/>
  <c r="BN62" i="13"/>
  <c r="BK63" i="13"/>
  <c r="BL63" i="13"/>
  <c r="BM63" i="13"/>
  <c r="BN63" i="13"/>
  <c r="BK64" i="13"/>
  <c r="BK65" i="13"/>
  <c r="BL65" i="13"/>
  <c r="BM65" i="13"/>
  <c r="BN65" i="13"/>
  <c r="BK66" i="13"/>
  <c r="BL66" i="13"/>
  <c r="BM66" i="13"/>
  <c r="BK67" i="13"/>
  <c r="BL67" i="13"/>
  <c r="BM67" i="13"/>
  <c r="BN67" i="13"/>
  <c r="BK68" i="13"/>
  <c r="BK69" i="13"/>
  <c r="BK70" i="13"/>
  <c r="BL70" i="13"/>
  <c r="BM70" i="13"/>
  <c r="BN70" i="13"/>
  <c r="BK71" i="13"/>
  <c r="BL71" i="13"/>
  <c r="BM71" i="13"/>
  <c r="BN71" i="13"/>
  <c r="BK72" i="13"/>
  <c r="BL72" i="13"/>
  <c r="BM72" i="13"/>
  <c r="BN72" i="13"/>
  <c r="BK73" i="13"/>
  <c r="BL73" i="13"/>
  <c r="BM73" i="13"/>
  <c r="BN73" i="13"/>
  <c r="BK74" i="13"/>
  <c r="BL74" i="13"/>
  <c r="BM74" i="13"/>
  <c r="BK75" i="13"/>
  <c r="BL75" i="13"/>
  <c r="BM75" i="13"/>
  <c r="BN75" i="13"/>
  <c r="BK76" i="13"/>
  <c r="BL76" i="13"/>
  <c r="BM76" i="13"/>
  <c r="BN76" i="13"/>
  <c r="BK77" i="13"/>
  <c r="BL77" i="13"/>
  <c r="BM77" i="13"/>
  <c r="BN77" i="13"/>
  <c r="BK78" i="13"/>
  <c r="BL78" i="13"/>
  <c r="BM78" i="13"/>
  <c r="BN78" i="13"/>
  <c r="BK79" i="13"/>
  <c r="BL79" i="13"/>
  <c r="BM79" i="13"/>
  <c r="BN79" i="13"/>
  <c r="BK80" i="13"/>
  <c r="BK81" i="13"/>
  <c r="BL81" i="13"/>
  <c r="BM81" i="13"/>
  <c r="BN81" i="13"/>
  <c r="BK82" i="13"/>
  <c r="BL82" i="13"/>
  <c r="BM82" i="13"/>
  <c r="BK83" i="13"/>
  <c r="BL83" i="13"/>
  <c r="BM83" i="13"/>
  <c r="BN83" i="13"/>
  <c r="BK84" i="13"/>
  <c r="BL84" i="13"/>
  <c r="BM84" i="13"/>
  <c r="BN84" i="13"/>
  <c r="BK85" i="13"/>
  <c r="BL85" i="13"/>
  <c r="BM85" i="13"/>
  <c r="BN85" i="13"/>
  <c r="BK86" i="13"/>
  <c r="BL86" i="13"/>
  <c r="BM86" i="13"/>
  <c r="BN86" i="13"/>
  <c r="BK87" i="13"/>
  <c r="BL87" i="13"/>
  <c r="BM87" i="13"/>
  <c r="BN87" i="13"/>
  <c r="BK88" i="13"/>
  <c r="BL88" i="13"/>
  <c r="BM88" i="13"/>
  <c r="BN88" i="13"/>
  <c r="BK89" i="13"/>
  <c r="BL89" i="13"/>
  <c r="BM89" i="13"/>
  <c r="BN89" i="13"/>
  <c r="BK90" i="13"/>
  <c r="BL90" i="13"/>
  <c r="BM90" i="13"/>
  <c r="BK91" i="13"/>
  <c r="BL91" i="13"/>
  <c r="BM91" i="13"/>
  <c r="BN91" i="13"/>
  <c r="BK92" i="13"/>
  <c r="BK93" i="13"/>
  <c r="BL93" i="13"/>
  <c r="BM93" i="13"/>
  <c r="BN93" i="13"/>
  <c r="BK94" i="13"/>
  <c r="BL94" i="13"/>
  <c r="BM94" i="13"/>
  <c r="BN94" i="13"/>
  <c r="BK95" i="13"/>
  <c r="BL95" i="13"/>
  <c r="BM95" i="13"/>
  <c r="BN95" i="13"/>
  <c r="BK96" i="13"/>
  <c r="BK97" i="13"/>
  <c r="BL97" i="13"/>
  <c r="BM97" i="13"/>
  <c r="BN97" i="13"/>
  <c r="BK98" i="13"/>
  <c r="BL98" i="13"/>
  <c r="BM98" i="13"/>
  <c r="BK99" i="13"/>
  <c r="BL99" i="13"/>
  <c r="BM99" i="13"/>
  <c r="BN99" i="13"/>
  <c r="BK100" i="13"/>
  <c r="BL100" i="13"/>
  <c r="BM100" i="13"/>
  <c r="BN100" i="13"/>
  <c r="BK101" i="13"/>
  <c r="BK102" i="13"/>
  <c r="BL102" i="13"/>
  <c r="BM102" i="13"/>
  <c r="BN102" i="13"/>
  <c r="BK103" i="13"/>
  <c r="BL103" i="13"/>
  <c r="BM103" i="13"/>
  <c r="BN103" i="13"/>
  <c r="BK104" i="13"/>
  <c r="BL104" i="13"/>
  <c r="BM104" i="13"/>
  <c r="BN104" i="13"/>
  <c r="BK105" i="13"/>
  <c r="BL105" i="13"/>
  <c r="BM105" i="13"/>
  <c r="BN105" i="13"/>
  <c r="BK106" i="13"/>
  <c r="BL106" i="13"/>
  <c r="BM106" i="13"/>
  <c r="BK107" i="13"/>
  <c r="BL107" i="13"/>
  <c r="BM107" i="13"/>
  <c r="BN107" i="13"/>
  <c r="BK108" i="13"/>
  <c r="BL108" i="13"/>
  <c r="BM108" i="13"/>
  <c r="BN108" i="13"/>
  <c r="BK109" i="13"/>
  <c r="BK110" i="13"/>
  <c r="BL110" i="13"/>
  <c r="BM110" i="13"/>
  <c r="BN110" i="13"/>
  <c r="BK111" i="13"/>
  <c r="BL111" i="13"/>
  <c r="BM111" i="13"/>
  <c r="BN111" i="13"/>
  <c r="BK112" i="13"/>
  <c r="BK113" i="13"/>
  <c r="BL113" i="13"/>
  <c r="BM113" i="13"/>
  <c r="BN113" i="13"/>
  <c r="BK114" i="13"/>
  <c r="BL114" i="13"/>
  <c r="BM114" i="13"/>
  <c r="BN114" i="13"/>
  <c r="BK115" i="13"/>
  <c r="BL115" i="13"/>
  <c r="BM115" i="13"/>
  <c r="BN115" i="13"/>
  <c r="BK116" i="13"/>
  <c r="BL116" i="13"/>
  <c r="BM116" i="13"/>
  <c r="BN116" i="13"/>
  <c r="BK117" i="13"/>
  <c r="BL117" i="13"/>
  <c r="BM117" i="13"/>
  <c r="BN117" i="13"/>
  <c r="BK118" i="13"/>
  <c r="BL118" i="13"/>
  <c r="BM118" i="13"/>
  <c r="BN118" i="13"/>
  <c r="BK119" i="13"/>
  <c r="BL119" i="13"/>
  <c r="BM119" i="13"/>
  <c r="BN119" i="13"/>
  <c r="BK120" i="13"/>
  <c r="BL120" i="13"/>
  <c r="BM120" i="13"/>
  <c r="BN120" i="13"/>
  <c r="BK121" i="13"/>
  <c r="BL121" i="13"/>
  <c r="BM121" i="13"/>
  <c r="BN121" i="13"/>
  <c r="BK122" i="13"/>
  <c r="BL122" i="13"/>
  <c r="BM122" i="13"/>
  <c r="BK123" i="13"/>
  <c r="BL123" i="13"/>
  <c r="BM123" i="13"/>
  <c r="BN123" i="13"/>
  <c r="BK124" i="13"/>
  <c r="BK125" i="13"/>
  <c r="BL125" i="13"/>
  <c r="BM125" i="13"/>
  <c r="BN125" i="13"/>
  <c r="BK126" i="13"/>
  <c r="BL126" i="13"/>
  <c r="BM126" i="13"/>
  <c r="BN126" i="13"/>
  <c r="BK127" i="13"/>
  <c r="BL127" i="13"/>
  <c r="BM127" i="13"/>
  <c r="BN127" i="13"/>
  <c r="BK128" i="13"/>
  <c r="BK129" i="13"/>
  <c r="BL129" i="13"/>
  <c r="BM129" i="13"/>
  <c r="BN129" i="13"/>
  <c r="BK130" i="13"/>
  <c r="BL130" i="13"/>
  <c r="BM130" i="13"/>
  <c r="BK131" i="13"/>
  <c r="BL131" i="13"/>
  <c r="BM131" i="13"/>
  <c r="BN131" i="13"/>
  <c r="BK132" i="13"/>
  <c r="BL132" i="13"/>
  <c r="BM132" i="13"/>
  <c r="BN132" i="13"/>
  <c r="BK133" i="13"/>
  <c r="BL133" i="13"/>
  <c r="BM133" i="13"/>
  <c r="BN133" i="13"/>
  <c r="BK134" i="13"/>
  <c r="BL134" i="13"/>
  <c r="BM134" i="13"/>
  <c r="BN134" i="13"/>
  <c r="BK135" i="13"/>
  <c r="BL135" i="13"/>
  <c r="BM135" i="13"/>
  <c r="BN135" i="13"/>
  <c r="BK136" i="13"/>
  <c r="BL136" i="13"/>
  <c r="BM136" i="13"/>
  <c r="BN136" i="13"/>
  <c r="BK137" i="13"/>
  <c r="BL137" i="13"/>
  <c r="BM137" i="13"/>
  <c r="BN137" i="13"/>
  <c r="BK138" i="13"/>
  <c r="BL138" i="13"/>
  <c r="BM138" i="13"/>
  <c r="BK139" i="13"/>
  <c r="BL139" i="13"/>
  <c r="BM139" i="13"/>
  <c r="BN139" i="13"/>
  <c r="BK140" i="13"/>
  <c r="BL140" i="13"/>
  <c r="BM140" i="13"/>
  <c r="BN140" i="13"/>
  <c r="BK141" i="13"/>
  <c r="BK142" i="13"/>
  <c r="BL142" i="13"/>
  <c r="BM142" i="13"/>
  <c r="BN142" i="13"/>
  <c r="BK143" i="13"/>
  <c r="BL143" i="13"/>
  <c r="BM143" i="13"/>
  <c r="BN143" i="13"/>
  <c r="BK144" i="13"/>
  <c r="BK145" i="13"/>
  <c r="BL145" i="13"/>
  <c r="BM145" i="13"/>
  <c r="BN145" i="13"/>
  <c r="BK146" i="13"/>
  <c r="BL146" i="13"/>
  <c r="BM146" i="13"/>
  <c r="BK147" i="13"/>
  <c r="BL147" i="13"/>
  <c r="BM147" i="13"/>
  <c r="BN147" i="13"/>
  <c r="BK148" i="13"/>
  <c r="BL148" i="13"/>
  <c r="BM148" i="13"/>
  <c r="BN148" i="13"/>
  <c r="BK149" i="13"/>
  <c r="BL149" i="13"/>
  <c r="BM149" i="13"/>
  <c r="BN149" i="13"/>
  <c r="BK150" i="13"/>
  <c r="BL150" i="13"/>
  <c r="BM150" i="13"/>
  <c r="BN150" i="13"/>
  <c r="BK151" i="13"/>
  <c r="BL151" i="13"/>
  <c r="BM151" i="13"/>
  <c r="BN151" i="13"/>
  <c r="BK152" i="13"/>
  <c r="BL152" i="13"/>
  <c r="BM152" i="13"/>
  <c r="BN152" i="13"/>
  <c r="BK153" i="13"/>
  <c r="BL153" i="13"/>
  <c r="BM153" i="13"/>
  <c r="BN153" i="13"/>
  <c r="BK154" i="13"/>
  <c r="BL154" i="13"/>
  <c r="BM154" i="13"/>
  <c r="BK155" i="13"/>
  <c r="BL155" i="13"/>
  <c r="BM155" i="13"/>
  <c r="BN155" i="13"/>
  <c r="BK156" i="13"/>
  <c r="BL156" i="13"/>
  <c r="BM156" i="13"/>
  <c r="BN156" i="13"/>
  <c r="BK157" i="13"/>
  <c r="BL157" i="13"/>
  <c r="BM157" i="13"/>
  <c r="BN157" i="13"/>
  <c r="BK158" i="13"/>
  <c r="BL158" i="13"/>
  <c r="BM158" i="13"/>
  <c r="BN158" i="13"/>
  <c r="BK159" i="13"/>
  <c r="BL159" i="13"/>
  <c r="BM159" i="13"/>
  <c r="BN159" i="13"/>
  <c r="BK160" i="13"/>
  <c r="BK161" i="13"/>
  <c r="BL161" i="13"/>
  <c r="BM161" i="13"/>
  <c r="BN161" i="13"/>
  <c r="BK162" i="13"/>
  <c r="BL162" i="13"/>
  <c r="BM162" i="13"/>
  <c r="BK163" i="13"/>
  <c r="BL163" i="13"/>
  <c r="BM163" i="13"/>
  <c r="BN163" i="13"/>
  <c r="BK164" i="13"/>
  <c r="BK165" i="13"/>
  <c r="BL165" i="13"/>
  <c r="BM165" i="13"/>
  <c r="BN165" i="13"/>
  <c r="BK166" i="13"/>
  <c r="BL166" i="13"/>
  <c r="BM166" i="13"/>
  <c r="BN166" i="13"/>
  <c r="BK167" i="13"/>
  <c r="BL167" i="13"/>
  <c r="BM167" i="13"/>
  <c r="BN167" i="13"/>
  <c r="BK168" i="13"/>
  <c r="BL168" i="13"/>
  <c r="BM168" i="13"/>
  <c r="BN168" i="13"/>
  <c r="BK169" i="13"/>
  <c r="BL169" i="13"/>
  <c r="BM169" i="13"/>
  <c r="BN169" i="13"/>
  <c r="BK170" i="13"/>
  <c r="BL170" i="13"/>
  <c r="BM170" i="13"/>
  <c r="BN170" i="13"/>
  <c r="BK171" i="13"/>
  <c r="BL171" i="13"/>
  <c r="BM171" i="13"/>
  <c r="BN171" i="13"/>
  <c r="BK172" i="13"/>
  <c r="BL172" i="13"/>
  <c r="BM172" i="13"/>
  <c r="BN172" i="13"/>
  <c r="BK173" i="13"/>
  <c r="BL173" i="13"/>
  <c r="BM173" i="13"/>
  <c r="BN173" i="13"/>
  <c r="BK174" i="13"/>
  <c r="BL174" i="13"/>
  <c r="BM174" i="13"/>
  <c r="BN174" i="13"/>
  <c r="BK175" i="13"/>
  <c r="BK176" i="13"/>
  <c r="BK177" i="13"/>
  <c r="BL177" i="13"/>
  <c r="BM177" i="13"/>
  <c r="BN177" i="13"/>
  <c r="BK178" i="13"/>
  <c r="BL178" i="13"/>
  <c r="BM178" i="13"/>
  <c r="BN178" i="13"/>
  <c r="BK179" i="13"/>
  <c r="BL179" i="13"/>
  <c r="BM179" i="13"/>
  <c r="BN179" i="13"/>
  <c r="BK180" i="13"/>
  <c r="BK181" i="13"/>
  <c r="BL181" i="13"/>
  <c r="BM181" i="13"/>
  <c r="BN181" i="13"/>
  <c r="BK182" i="13"/>
  <c r="BL182" i="13"/>
  <c r="BM182" i="13"/>
  <c r="BN182" i="13"/>
  <c r="BK183" i="13"/>
  <c r="BL183" i="13"/>
  <c r="BM183" i="13"/>
  <c r="BN183" i="13"/>
  <c r="BK184" i="13"/>
  <c r="BL184" i="13"/>
  <c r="BM184" i="13"/>
  <c r="BN184" i="13"/>
  <c r="BK185" i="13"/>
  <c r="BL185" i="13"/>
  <c r="BM185" i="13"/>
  <c r="BN185" i="13"/>
  <c r="BK186" i="13"/>
  <c r="BL186" i="13"/>
  <c r="BM186" i="13"/>
  <c r="BK187" i="13"/>
  <c r="BL187" i="13"/>
  <c r="BM187" i="13"/>
  <c r="BN187" i="13"/>
  <c r="BK188" i="13"/>
  <c r="BL188" i="13"/>
  <c r="BM188" i="13"/>
  <c r="BN188" i="13"/>
  <c r="BK189" i="13"/>
  <c r="BL189" i="13"/>
  <c r="BM189" i="13"/>
  <c r="BN189" i="13"/>
  <c r="BK190" i="13"/>
  <c r="BL190" i="13"/>
  <c r="BM190" i="13"/>
  <c r="BN190" i="13"/>
  <c r="BK191" i="13"/>
  <c r="BL191" i="13"/>
  <c r="BM191" i="13"/>
  <c r="BN191" i="13"/>
  <c r="BK192" i="13"/>
  <c r="BL192" i="13"/>
  <c r="BM192" i="13"/>
  <c r="BN192" i="13"/>
  <c r="BK193" i="13"/>
  <c r="BL193" i="13"/>
  <c r="BM193" i="13"/>
  <c r="BN193" i="13"/>
  <c r="BK194" i="13"/>
  <c r="BL194" i="13"/>
  <c r="BM194" i="13"/>
  <c r="BK195" i="13"/>
  <c r="BL195" i="13"/>
  <c r="BM195" i="13"/>
  <c r="BN195" i="13"/>
  <c r="BK196" i="13"/>
  <c r="BK197" i="13"/>
  <c r="BL197" i="13"/>
  <c r="BM197" i="13"/>
  <c r="BN197" i="13"/>
  <c r="BK198" i="13"/>
  <c r="BL198" i="13"/>
  <c r="BM198" i="13"/>
  <c r="BN198" i="13"/>
  <c r="BK199" i="13"/>
  <c r="BK200" i="13"/>
  <c r="BL200" i="13"/>
  <c r="BM200" i="13"/>
  <c r="BN200" i="13"/>
  <c r="BK201" i="13"/>
  <c r="BL201" i="13"/>
  <c r="BM201" i="13"/>
  <c r="BN201" i="13"/>
  <c r="BK202" i="13"/>
  <c r="BL202" i="13"/>
  <c r="BM202" i="13"/>
  <c r="BK203" i="13"/>
  <c r="BL203" i="13"/>
  <c r="BM203" i="13"/>
  <c r="BN203" i="13"/>
  <c r="BK204" i="13"/>
  <c r="BL204" i="13"/>
  <c r="BM204" i="13"/>
  <c r="BN204" i="13"/>
  <c r="BK205" i="13"/>
  <c r="BK206" i="13"/>
  <c r="BL206" i="13"/>
  <c r="BM206" i="13"/>
  <c r="BN206" i="13"/>
  <c r="BK207" i="13"/>
  <c r="BL207" i="13"/>
  <c r="BM207" i="13"/>
  <c r="BN207" i="13"/>
  <c r="BK208" i="13"/>
  <c r="BL208" i="13"/>
  <c r="BM208" i="13"/>
  <c r="BN208" i="13"/>
  <c r="BK209" i="13"/>
  <c r="BL209" i="13"/>
  <c r="BM209" i="13"/>
  <c r="BN209" i="13"/>
  <c r="BK210" i="13"/>
  <c r="BL210" i="13"/>
  <c r="BM210" i="13"/>
  <c r="BK211" i="13"/>
  <c r="BL211" i="13"/>
  <c r="BM211" i="13"/>
  <c r="BN211" i="13"/>
  <c r="BK212" i="13"/>
  <c r="BL212" i="13"/>
  <c r="BM212" i="13"/>
  <c r="BN212" i="13"/>
  <c r="BK213" i="13"/>
  <c r="BK214" i="13"/>
  <c r="BL214" i="13"/>
  <c r="BM214" i="13"/>
  <c r="BN214" i="13"/>
  <c r="BK215" i="13"/>
  <c r="BL215" i="13"/>
  <c r="BM215" i="13"/>
  <c r="BN215" i="13"/>
  <c r="BK216" i="13"/>
  <c r="BL216" i="13"/>
  <c r="BM216" i="13"/>
  <c r="BN216" i="13"/>
  <c r="BK217" i="13"/>
  <c r="BL217" i="13"/>
  <c r="BM217" i="13"/>
  <c r="BN217" i="13"/>
  <c r="BK218" i="13"/>
  <c r="BL218" i="13"/>
  <c r="BM218" i="13"/>
  <c r="BK219" i="13"/>
  <c r="BL219" i="13"/>
  <c r="BM219" i="13"/>
  <c r="BN219" i="13"/>
  <c r="BK220" i="13"/>
  <c r="BK221" i="13"/>
  <c r="BL221" i="13"/>
  <c r="BM221" i="13"/>
  <c r="BN221" i="13"/>
  <c r="BK222" i="13"/>
  <c r="BL222" i="13"/>
  <c r="BM222" i="13"/>
  <c r="BN222" i="13"/>
  <c r="BK223" i="13"/>
  <c r="BK224" i="13"/>
  <c r="BL224" i="13"/>
  <c r="BM224" i="13"/>
  <c r="BN224" i="13"/>
  <c r="BK225" i="13"/>
  <c r="BL225" i="13"/>
  <c r="BM225" i="13"/>
  <c r="BN225" i="13"/>
  <c r="BK226" i="13"/>
  <c r="BL226" i="13"/>
  <c r="BM226" i="13"/>
  <c r="BK227" i="13"/>
  <c r="BL227" i="13"/>
  <c r="BM227" i="13"/>
  <c r="BN227" i="13"/>
  <c r="BK228" i="13"/>
  <c r="BL228" i="13"/>
  <c r="BM228" i="13"/>
  <c r="BN228" i="13"/>
  <c r="BK229" i="13"/>
  <c r="BL229" i="13"/>
  <c r="BM229" i="13"/>
  <c r="BN229" i="13"/>
  <c r="BK230" i="13"/>
  <c r="BL230" i="13"/>
  <c r="BM230" i="13"/>
  <c r="BN230" i="13"/>
  <c r="BK231" i="13"/>
  <c r="BL231" i="13"/>
  <c r="BM231" i="13"/>
  <c r="BN231" i="13"/>
  <c r="BK232" i="13"/>
  <c r="BK233" i="13"/>
  <c r="BL233" i="13"/>
  <c r="BM233" i="13"/>
  <c r="BN233" i="13"/>
  <c r="BK234" i="13"/>
  <c r="BL234" i="13"/>
  <c r="BM234" i="13"/>
  <c r="BK235" i="13"/>
  <c r="BL235" i="13"/>
  <c r="BM235" i="13"/>
  <c r="BN235" i="13"/>
  <c r="BK236" i="13"/>
  <c r="BK237" i="13"/>
  <c r="BK238" i="13"/>
  <c r="BL238" i="13"/>
  <c r="BM238" i="13"/>
  <c r="BN238" i="13"/>
  <c r="BK239" i="13"/>
  <c r="BK240" i="13"/>
  <c r="BL240" i="13"/>
  <c r="BM240" i="13"/>
  <c r="BN240" i="13"/>
  <c r="BK241" i="13"/>
  <c r="BL241" i="13"/>
  <c r="BM241" i="13"/>
  <c r="BN241" i="13"/>
  <c r="BK242" i="13"/>
  <c r="BL242" i="13"/>
  <c r="BM242" i="13"/>
  <c r="BK243" i="13"/>
  <c r="BL243" i="13"/>
  <c r="BM243" i="13"/>
  <c r="BN243" i="13"/>
  <c r="BK244" i="13"/>
  <c r="BL244" i="13"/>
  <c r="BM244" i="13"/>
  <c r="BN244" i="13"/>
  <c r="BK245" i="13"/>
  <c r="BL245" i="13"/>
  <c r="BM245" i="13"/>
  <c r="BN245" i="13"/>
  <c r="BK246" i="13"/>
  <c r="BL246" i="13"/>
  <c r="BM246" i="13"/>
  <c r="BN246" i="13"/>
  <c r="BK247" i="13"/>
  <c r="BK248" i="13"/>
  <c r="BL248" i="13"/>
  <c r="BM248" i="13"/>
  <c r="BN248" i="13"/>
  <c r="BK249" i="13"/>
  <c r="BL249" i="13"/>
  <c r="BM249" i="13"/>
  <c r="BN249" i="13"/>
  <c r="BK250" i="13"/>
  <c r="BL250" i="13"/>
  <c r="BM250" i="13"/>
  <c r="BK251" i="13"/>
  <c r="BL251" i="13"/>
  <c r="BM251" i="13"/>
  <c r="BN251" i="13"/>
  <c r="BK252" i="13"/>
  <c r="BK253" i="13"/>
  <c r="BL253" i="13"/>
  <c r="BM253" i="13"/>
  <c r="BN253" i="13"/>
  <c r="BK254" i="13"/>
  <c r="BL254" i="13"/>
  <c r="BM254" i="13"/>
  <c r="BN254" i="13"/>
  <c r="BK255" i="13"/>
  <c r="BL255" i="13"/>
  <c r="BM255" i="13"/>
  <c r="BN255" i="13"/>
  <c r="BK256" i="13"/>
  <c r="BL256" i="13"/>
  <c r="BM256" i="13"/>
  <c r="BN256" i="13"/>
  <c r="BK257" i="13"/>
  <c r="BL257" i="13"/>
  <c r="BM257" i="13"/>
  <c r="BN257" i="13"/>
  <c r="BK258" i="13"/>
  <c r="BL258" i="13"/>
  <c r="BM258" i="13"/>
  <c r="BK259" i="13"/>
  <c r="BL259" i="13"/>
  <c r="BM259" i="13"/>
  <c r="BN259" i="13"/>
  <c r="BK260" i="13"/>
  <c r="BL260" i="13"/>
  <c r="BM260" i="13"/>
  <c r="BN260" i="13"/>
  <c r="BK261" i="13"/>
  <c r="BL261" i="13"/>
  <c r="BM261" i="13"/>
  <c r="BN261" i="13"/>
  <c r="BK262" i="13"/>
  <c r="BL262" i="13"/>
  <c r="BM262" i="13"/>
  <c r="BN262" i="13"/>
  <c r="BK263" i="13"/>
  <c r="BK264" i="13"/>
  <c r="BL264" i="13"/>
  <c r="BM264" i="13"/>
  <c r="BN264" i="13"/>
  <c r="BK265" i="13"/>
  <c r="BL265" i="13"/>
  <c r="BM265" i="13"/>
  <c r="BN265" i="13"/>
  <c r="BK266" i="13"/>
  <c r="BL266" i="13"/>
  <c r="BM266" i="13"/>
  <c r="BN266" i="13"/>
  <c r="BK267" i="13"/>
  <c r="BL267" i="13"/>
  <c r="BM267" i="13"/>
  <c r="BN267" i="13"/>
  <c r="BK268" i="13"/>
  <c r="BL268" i="13"/>
  <c r="BM268" i="13"/>
  <c r="BN268" i="13"/>
  <c r="BK269" i="13"/>
  <c r="BK270" i="13"/>
  <c r="BL270" i="13"/>
  <c r="BM270" i="13"/>
  <c r="BN270" i="13"/>
  <c r="BK271" i="13"/>
  <c r="BL271" i="13"/>
  <c r="BM271" i="13"/>
  <c r="BN271" i="13"/>
  <c r="BK272" i="13"/>
  <c r="BL272" i="13"/>
  <c r="BM272" i="13"/>
  <c r="BN272" i="13"/>
  <c r="BK273" i="13"/>
  <c r="BL273" i="13"/>
  <c r="BM273" i="13"/>
  <c r="BN273" i="13"/>
  <c r="BK274" i="13"/>
  <c r="BL274" i="13"/>
  <c r="BM274" i="13"/>
  <c r="BN274" i="13"/>
  <c r="BK275" i="13"/>
  <c r="BL275" i="13"/>
  <c r="BM275" i="13"/>
  <c r="BK276" i="13"/>
  <c r="BL276" i="13"/>
  <c r="BM276" i="13"/>
  <c r="BN276" i="13"/>
  <c r="BK277" i="13"/>
  <c r="BL277" i="13"/>
  <c r="BM277" i="13"/>
  <c r="BN277" i="13"/>
  <c r="BK278" i="13"/>
  <c r="BL278" i="13"/>
  <c r="BM278" i="13"/>
  <c r="BN278" i="13"/>
  <c r="BK279" i="13"/>
  <c r="BL279" i="13"/>
  <c r="BM279" i="13"/>
  <c r="BN279" i="13"/>
  <c r="BK280" i="13"/>
  <c r="BL280" i="13"/>
  <c r="BM280" i="13"/>
  <c r="BN280" i="13"/>
  <c r="BK281" i="13"/>
  <c r="BL281" i="13"/>
  <c r="BM281" i="13"/>
  <c r="BN281" i="13"/>
  <c r="BK282" i="13"/>
  <c r="BL282" i="13"/>
  <c r="BM282" i="13"/>
  <c r="BK283" i="13"/>
  <c r="BL283" i="13"/>
  <c r="BM283" i="13"/>
  <c r="BN283" i="13"/>
  <c r="BK284" i="13"/>
  <c r="BL284" i="13"/>
  <c r="BM284" i="13"/>
  <c r="BN284" i="13"/>
  <c r="BK285" i="13"/>
  <c r="BL285" i="13"/>
  <c r="BM285" i="13"/>
  <c r="BN285" i="13"/>
  <c r="BK286" i="13"/>
  <c r="BL286" i="13"/>
  <c r="BM286" i="13"/>
  <c r="BN286" i="13"/>
  <c r="BK287" i="13"/>
  <c r="BK288" i="13"/>
  <c r="BK289" i="13"/>
  <c r="BL289" i="13"/>
  <c r="BM289" i="13"/>
  <c r="BN289" i="13"/>
  <c r="BK290" i="13"/>
  <c r="BL290" i="13"/>
  <c r="BM290" i="13"/>
  <c r="BK291" i="13"/>
  <c r="BL291" i="13"/>
  <c r="BM291" i="13"/>
  <c r="BK292" i="13"/>
  <c r="BL292" i="13"/>
  <c r="BM292" i="13"/>
  <c r="BN292" i="13"/>
  <c r="BK293" i="13"/>
  <c r="BL293" i="13"/>
  <c r="BM293" i="13"/>
  <c r="BN293" i="13"/>
  <c r="BK294" i="13"/>
  <c r="BL294" i="13"/>
  <c r="BM294" i="13"/>
  <c r="BN294" i="13"/>
  <c r="BK295" i="13"/>
  <c r="BL295" i="13"/>
  <c r="BM295" i="13"/>
  <c r="BN295" i="13"/>
  <c r="BK296" i="13"/>
  <c r="BL296" i="13"/>
  <c r="BM296" i="13"/>
  <c r="BN296" i="13"/>
  <c r="BK297" i="13"/>
  <c r="BL297" i="13"/>
  <c r="BM297" i="13"/>
  <c r="BN297" i="13"/>
  <c r="BK298" i="13"/>
  <c r="BL298" i="13"/>
  <c r="BM298" i="13"/>
  <c r="BK299" i="13"/>
  <c r="BL299" i="13"/>
  <c r="BM299" i="13"/>
  <c r="BN299" i="13"/>
  <c r="BK300" i="13"/>
  <c r="BL300" i="13"/>
  <c r="BM300" i="13"/>
  <c r="BN300" i="13"/>
  <c r="BK301" i="13"/>
  <c r="BL301" i="13"/>
  <c r="BM301" i="13"/>
  <c r="BN301" i="13"/>
  <c r="BK302" i="13"/>
  <c r="BL302" i="13"/>
  <c r="BM302" i="13"/>
  <c r="BN302" i="13"/>
  <c r="BK303" i="13"/>
  <c r="BL303" i="13"/>
  <c r="BM303" i="13"/>
  <c r="BN303" i="13"/>
  <c r="BK304" i="13"/>
  <c r="BK305" i="13"/>
  <c r="BL305" i="13"/>
  <c r="BM305" i="13"/>
  <c r="BN305" i="13"/>
  <c r="BK306" i="13"/>
  <c r="BL306" i="13"/>
  <c r="BM306" i="13"/>
  <c r="BK307" i="13"/>
  <c r="BL307" i="13"/>
  <c r="BM307" i="13"/>
  <c r="BK308" i="13"/>
  <c r="BL308" i="13"/>
  <c r="BM308" i="13"/>
  <c r="BN308" i="13"/>
  <c r="BK309" i="13"/>
  <c r="BK310" i="13"/>
  <c r="BL310" i="13"/>
  <c r="BM310" i="13"/>
  <c r="BN310" i="13"/>
  <c r="BK311" i="13"/>
  <c r="BK312" i="13"/>
  <c r="BL312" i="13"/>
  <c r="BM312" i="13"/>
  <c r="BN312" i="13"/>
  <c r="BK313" i="13"/>
  <c r="BL313" i="13"/>
  <c r="BM313" i="13"/>
  <c r="BN313" i="13"/>
  <c r="BK314" i="13"/>
  <c r="BL314" i="13"/>
  <c r="BM314" i="13"/>
  <c r="BK315" i="13"/>
  <c r="BL315" i="13"/>
  <c r="BM315" i="13"/>
  <c r="BN315" i="13"/>
  <c r="BK316" i="13"/>
  <c r="BL316" i="13"/>
  <c r="BM316" i="13"/>
  <c r="BN316" i="13"/>
  <c r="BK317" i="13"/>
  <c r="BL317" i="13"/>
  <c r="BM317" i="13"/>
  <c r="BN317" i="13"/>
  <c r="BK318" i="13"/>
  <c r="BL318" i="13"/>
  <c r="BM318" i="13"/>
  <c r="BN318" i="13"/>
  <c r="BK319" i="13"/>
  <c r="BL319" i="13"/>
  <c r="BM319" i="13"/>
  <c r="BN319" i="13"/>
  <c r="BK320" i="13"/>
  <c r="BK321" i="13"/>
  <c r="BL321" i="13"/>
  <c r="BM321" i="13"/>
  <c r="BN321" i="13"/>
  <c r="BK322" i="13"/>
  <c r="BL322" i="13"/>
  <c r="BM322" i="13"/>
  <c r="BK323" i="13"/>
  <c r="BL323" i="13"/>
  <c r="BM323" i="13"/>
  <c r="BN323" i="13"/>
  <c r="BK324" i="13"/>
  <c r="BL324" i="13"/>
  <c r="BM324" i="13"/>
  <c r="BN324" i="13"/>
  <c r="BK325" i="13"/>
  <c r="BL325" i="13"/>
  <c r="BM325" i="13"/>
  <c r="BN325" i="13"/>
  <c r="BK326" i="13"/>
  <c r="BL326" i="13"/>
  <c r="BM326" i="13"/>
  <c r="BN326" i="13"/>
  <c r="BK327" i="13"/>
  <c r="BL327" i="13"/>
  <c r="BM327" i="13"/>
  <c r="BN327" i="13"/>
  <c r="BK328" i="13"/>
  <c r="BL328" i="13"/>
  <c r="BM328" i="13"/>
  <c r="BN328" i="13"/>
  <c r="BK329" i="13"/>
  <c r="BL329" i="13"/>
  <c r="BM329" i="13"/>
  <c r="BN329" i="13"/>
  <c r="BK330" i="13"/>
  <c r="BL330" i="13"/>
  <c r="BM330" i="13"/>
  <c r="BK331" i="13"/>
  <c r="BL331" i="13"/>
  <c r="BM331" i="13"/>
  <c r="BN331" i="13"/>
  <c r="BK332" i="13"/>
  <c r="BL332" i="13"/>
  <c r="BM332" i="13"/>
  <c r="BN332" i="13"/>
  <c r="BK333" i="13"/>
  <c r="BL333" i="13"/>
  <c r="BM333" i="13"/>
  <c r="BN333" i="13"/>
  <c r="BK334" i="13"/>
  <c r="BL334" i="13"/>
  <c r="BM334" i="13"/>
  <c r="BN334" i="13"/>
  <c r="BK335" i="13"/>
  <c r="BL335" i="13"/>
  <c r="BM335" i="13"/>
  <c r="BN335" i="13"/>
  <c r="BK3" i="13"/>
  <c r="BJ4" i="13"/>
  <c r="BJ5" i="13"/>
  <c r="BJ6" i="13"/>
  <c r="BJ7" i="13"/>
  <c r="BJ8" i="13"/>
  <c r="BJ9" i="13"/>
  <c r="BJ10" i="13"/>
  <c r="BJ11" i="13"/>
  <c r="BJ12" i="13"/>
  <c r="BJ13" i="13"/>
  <c r="BJ14" i="13"/>
  <c r="BJ15" i="13"/>
  <c r="BJ16" i="13"/>
  <c r="BJ17" i="13"/>
  <c r="BJ18" i="13"/>
  <c r="BJ19" i="13"/>
  <c r="BJ20" i="13"/>
  <c r="BJ21" i="13"/>
  <c r="BJ22" i="13"/>
  <c r="BJ23" i="13"/>
  <c r="BJ24" i="13"/>
  <c r="BJ25" i="13"/>
  <c r="BJ26" i="13"/>
  <c r="BJ27" i="13"/>
  <c r="BJ28" i="13"/>
  <c r="BJ29" i="13"/>
  <c r="BJ30" i="13"/>
  <c r="BJ31" i="13"/>
  <c r="BJ32" i="13"/>
  <c r="BJ33" i="13"/>
  <c r="BJ34" i="13"/>
  <c r="BJ35" i="13"/>
  <c r="BJ36" i="13"/>
  <c r="BJ37" i="13"/>
  <c r="BJ38" i="13"/>
  <c r="BJ39" i="13"/>
  <c r="BJ40" i="13"/>
  <c r="BJ41" i="13"/>
  <c r="BJ42" i="13"/>
  <c r="BJ43" i="13"/>
  <c r="BJ44" i="13"/>
  <c r="BJ45" i="13"/>
  <c r="BJ46" i="13"/>
  <c r="BJ47" i="13"/>
  <c r="BJ48" i="13"/>
  <c r="BJ49" i="13"/>
  <c r="BJ50" i="13"/>
  <c r="BJ51" i="13"/>
  <c r="BJ52" i="13"/>
  <c r="BJ53" i="13"/>
  <c r="BJ54" i="13"/>
  <c r="BJ55" i="13"/>
  <c r="BJ56" i="13"/>
  <c r="BJ57" i="13"/>
  <c r="BJ58" i="13"/>
  <c r="BJ59" i="13"/>
  <c r="BJ60" i="13"/>
  <c r="BJ61" i="13"/>
  <c r="BJ62" i="13"/>
  <c r="BJ63" i="13"/>
  <c r="BJ64" i="13"/>
  <c r="BJ65" i="13"/>
  <c r="BJ66" i="13"/>
  <c r="BJ67" i="13"/>
  <c r="BJ68" i="13"/>
  <c r="BJ69" i="13"/>
  <c r="BJ70" i="13"/>
  <c r="BJ71" i="13"/>
  <c r="BJ72" i="13"/>
  <c r="BJ73" i="13"/>
  <c r="BJ74" i="13"/>
  <c r="BJ75" i="13"/>
  <c r="BJ76" i="13"/>
  <c r="BJ77" i="13"/>
  <c r="BJ78" i="13"/>
  <c r="BJ79" i="13"/>
  <c r="BJ80" i="13"/>
  <c r="BJ81" i="13"/>
  <c r="BJ82" i="13"/>
  <c r="BJ83" i="13"/>
  <c r="BJ84" i="13"/>
  <c r="BJ85" i="13"/>
  <c r="BJ86" i="13"/>
  <c r="BJ87" i="13"/>
  <c r="BJ88" i="13"/>
  <c r="BJ89" i="13"/>
  <c r="BJ90" i="13"/>
  <c r="BJ91" i="13"/>
  <c r="BJ92" i="13"/>
  <c r="BJ93" i="13"/>
  <c r="BJ94" i="13"/>
  <c r="BJ95" i="13"/>
  <c r="BJ96" i="13"/>
  <c r="BJ97" i="13"/>
  <c r="BJ98" i="13"/>
  <c r="BJ99" i="13"/>
  <c r="BJ100" i="13"/>
  <c r="BJ101" i="13"/>
  <c r="BJ102" i="13"/>
  <c r="BJ103" i="13"/>
  <c r="BJ104" i="13"/>
  <c r="BJ105" i="13"/>
  <c r="BJ106" i="13"/>
  <c r="BJ107" i="13"/>
  <c r="BJ108" i="13"/>
  <c r="BJ109" i="13"/>
  <c r="BJ110" i="13"/>
  <c r="BJ111" i="13"/>
  <c r="BJ112" i="13"/>
  <c r="BJ113" i="13"/>
  <c r="BJ114" i="13"/>
  <c r="BJ115" i="13"/>
  <c r="BJ116" i="13"/>
  <c r="BJ117" i="13"/>
  <c r="BJ118" i="13"/>
  <c r="BJ119" i="13"/>
  <c r="BJ120" i="13"/>
  <c r="BJ121" i="13"/>
  <c r="BJ122" i="13"/>
  <c r="BJ123" i="13"/>
  <c r="BJ124" i="13"/>
  <c r="BJ125" i="13"/>
  <c r="BJ126" i="13"/>
  <c r="BJ127" i="13"/>
  <c r="BJ128" i="13"/>
  <c r="BJ129" i="13"/>
  <c r="BJ130" i="13"/>
  <c r="BJ131" i="13"/>
  <c r="BJ132" i="13"/>
  <c r="BJ133" i="13"/>
  <c r="BJ134" i="13"/>
  <c r="BJ135" i="13"/>
  <c r="BJ136" i="13"/>
  <c r="BJ137" i="13"/>
  <c r="BJ138" i="13"/>
  <c r="BJ139" i="13"/>
  <c r="BJ140" i="13"/>
  <c r="BJ141" i="13"/>
  <c r="BJ142" i="13"/>
  <c r="BJ143" i="13"/>
  <c r="BJ144" i="13"/>
  <c r="BJ145" i="13"/>
  <c r="BJ146" i="13"/>
  <c r="BJ147" i="13"/>
  <c r="BJ148" i="13"/>
  <c r="BJ149" i="13"/>
  <c r="BJ150" i="13"/>
  <c r="BJ151" i="13"/>
  <c r="BJ152" i="13"/>
  <c r="BJ153" i="13"/>
  <c r="BJ154" i="13"/>
  <c r="BJ155" i="13"/>
  <c r="BJ156" i="13"/>
  <c r="BJ157" i="13"/>
  <c r="BJ158" i="13"/>
  <c r="BJ159" i="13"/>
  <c r="BJ160" i="13"/>
  <c r="BJ161" i="13"/>
  <c r="BJ162" i="13"/>
  <c r="BJ163" i="13"/>
  <c r="BJ164" i="13"/>
  <c r="BJ165" i="13"/>
  <c r="BJ166" i="13"/>
  <c r="BJ167" i="13"/>
  <c r="BJ168" i="13"/>
  <c r="BJ169" i="13"/>
  <c r="BJ170" i="13"/>
  <c r="BJ171" i="13"/>
  <c r="BJ172" i="13"/>
  <c r="BJ173" i="13"/>
  <c r="BJ174" i="13"/>
  <c r="BJ175" i="13"/>
  <c r="BJ176" i="13"/>
  <c r="BJ177" i="13"/>
  <c r="BJ178" i="13"/>
  <c r="BJ179" i="13"/>
  <c r="BJ180" i="13"/>
  <c r="BJ181" i="13"/>
  <c r="BJ182" i="13"/>
  <c r="BJ183" i="13"/>
  <c r="BJ184" i="13"/>
  <c r="BJ185" i="13"/>
  <c r="BJ186" i="13"/>
  <c r="BJ187" i="13"/>
  <c r="BJ188" i="13"/>
  <c r="BJ189" i="13"/>
  <c r="BJ190" i="13"/>
  <c r="BJ191" i="13"/>
  <c r="BJ192" i="13"/>
  <c r="BJ193" i="13"/>
  <c r="BJ194" i="13"/>
  <c r="BJ195" i="13"/>
  <c r="BJ196" i="13"/>
  <c r="BJ197" i="13"/>
  <c r="BJ198" i="13"/>
  <c r="BJ199" i="13"/>
  <c r="BJ200" i="13"/>
  <c r="BJ201" i="13"/>
  <c r="BJ202" i="13"/>
  <c r="BJ203" i="13"/>
  <c r="BJ204" i="13"/>
  <c r="BJ205" i="13"/>
  <c r="BJ206" i="13"/>
  <c r="BJ207" i="13"/>
  <c r="BJ208" i="13"/>
  <c r="BJ209" i="13"/>
  <c r="BJ210" i="13"/>
  <c r="BJ211" i="13"/>
  <c r="BJ212" i="13"/>
  <c r="BJ213" i="13"/>
  <c r="BJ214" i="13"/>
  <c r="BJ215" i="13"/>
  <c r="BJ216" i="13"/>
  <c r="BJ217" i="13"/>
  <c r="BJ218" i="13"/>
  <c r="BJ219" i="13"/>
  <c r="BJ220" i="13"/>
  <c r="BJ221" i="13"/>
  <c r="BJ222" i="13"/>
  <c r="BJ223" i="13"/>
  <c r="BJ224" i="13"/>
  <c r="BJ225" i="13"/>
  <c r="BJ226" i="13"/>
  <c r="BJ227" i="13"/>
  <c r="BJ228" i="13"/>
  <c r="BJ229" i="13"/>
  <c r="BJ230" i="13"/>
  <c r="BJ231" i="13"/>
  <c r="BJ232" i="13"/>
  <c r="BJ233" i="13"/>
  <c r="BJ234" i="13"/>
  <c r="BJ235" i="13"/>
  <c r="BJ236" i="13"/>
  <c r="BJ237" i="13"/>
  <c r="BJ238" i="13"/>
  <c r="BJ239" i="13"/>
  <c r="BJ240" i="13"/>
  <c r="BJ241" i="13"/>
  <c r="BJ242" i="13"/>
  <c r="BJ243" i="13"/>
  <c r="BJ244" i="13"/>
  <c r="BJ245" i="13"/>
  <c r="BJ246" i="13"/>
  <c r="BJ247" i="13"/>
  <c r="BJ248" i="13"/>
  <c r="BJ249" i="13"/>
  <c r="BJ250" i="13"/>
  <c r="BJ251" i="13"/>
  <c r="BJ252" i="13"/>
  <c r="BJ253" i="13"/>
  <c r="BJ254" i="13"/>
  <c r="BJ255" i="13"/>
  <c r="BJ256" i="13"/>
  <c r="BJ257" i="13"/>
  <c r="BJ258" i="13"/>
  <c r="BJ259" i="13"/>
  <c r="BJ260" i="13"/>
  <c r="BJ261" i="13"/>
  <c r="BJ262" i="13"/>
  <c r="BJ263" i="13"/>
  <c r="BJ264" i="13"/>
  <c r="BJ265" i="13"/>
  <c r="BJ266" i="13"/>
  <c r="BJ267" i="13"/>
  <c r="BJ268" i="13"/>
  <c r="BJ269" i="13"/>
  <c r="BJ270" i="13"/>
  <c r="BJ271" i="13"/>
  <c r="BJ272" i="13"/>
  <c r="BJ273" i="13"/>
  <c r="BJ274" i="13"/>
  <c r="BJ275" i="13"/>
  <c r="BJ276" i="13"/>
  <c r="BJ277" i="13"/>
  <c r="BJ278" i="13"/>
  <c r="BJ279" i="13"/>
  <c r="BJ280" i="13"/>
  <c r="BJ281" i="13"/>
  <c r="BJ282" i="13"/>
  <c r="BJ283" i="13"/>
  <c r="BJ284" i="13"/>
  <c r="BJ285" i="13"/>
  <c r="BJ286" i="13"/>
  <c r="BJ287" i="13"/>
  <c r="BJ288" i="13"/>
  <c r="BJ289" i="13"/>
  <c r="BJ290" i="13"/>
  <c r="BJ291" i="13"/>
  <c r="BJ292" i="13"/>
  <c r="BJ293" i="13"/>
  <c r="BJ294" i="13"/>
  <c r="BJ295" i="13"/>
  <c r="BJ296" i="13"/>
  <c r="BJ297" i="13"/>
  <c r="BJ298" i="13"/>
  <c r="BJ299" i="13"/>
  <c r="BJ300" i="13"/>
  <c r="BJ301" i="13"/>
  <c r="BJ302" i="13"/>
  <c r="BJ303" i="13"/>
  <c r="BJ304" i="13"/>
  <c r="BJ305" i="13"/>
  <c r="BJ306" i="13"/>
  <c r="BJ307" i="13"/>
  <c r="BJ308" i="13"/>
  <c r="BJ309" i="13"/>
  <c r="BJ310" i="13"/>
  <c r="BJ311" i="13"/>
  <c r="BJ312" i="13"/>
  <c r="BJ313" i="13"/>
  <c r="BJ314" i="13"/>
  <c r="BJ315" i="13"/>
  <c r="BJ316" i="13"/>
  <c r="BJ317" i="13"/>
  <c r="BJ318" i="13"/>
  <c r="BJ319" i="13"/>
  <c r="BJ320" i="13"/>
  <c r="BJ321" i="13"/>
  <c r="BJ322" i="13"/>
  <c r="BJ323" i="13"/>
  <c r="BJ324" i="13"/>
  <c r="BJ325" i="13"/>
  <c r="BJ326" i="13"/>
  <c r="BJ327" i="13"/>
  <c r="BJ328" i="13"/>
  <c r="BJ329" i="13"/>
  <c r="BJ330" i="13"/>
  <c r="BJ331" i="13"/>
  <c r="BJ332" i="13"/>
  <c r="BJ333" i="13"/>
  <c r="BJ334" i="13"/>
  <c r="BJ335" i="13"/>
  <c r="BJ3" i="13"/>
  <c r="BL5" i="13"/>
  <c r="BM5" i="13"/>
  <c r="BN5" i="13"/>
  <c r="BL7" i="13"/>
  <c r="BM7" i="13"/>
  <c r="BN7" i="13"/>
  <c r="BL12" i="13"/>
  <c r="BM12" i="13"/>
  <c r="BN12" i="13"/>
  <c r="BL31" i="13"/>
  <c r="BM31" i="13"/>
  <c r="BN31" i="13"/>
  <c r="BL36" i="13"/>
  <c r="BM36" i="13"/>
  <c r="BN36" i="13"/>
  <c r="BL37" i="13"/>
  <c r="BM37" i="13"/>
  <c r="BN37" i="13"/>
  <c r="BL52" i="13"/>
  <c r="BM52" i="13"/>
  <c r="BN52" i="13"/>
  <c r="BL55" i="13"/>
  <c r="BM55" i="13"/>
  <c r="BN55" i="13"/>
  <c r="BL64" i="13"/>
  <c r="BM64" i="13"/>
  <c r="BN64" i="13"/>
  <c r="BL68" i="13"/>
  <c r="BM68" i="13"/>
  <c r="BN68" i="13"/>
  <c r="BL69" i="13"/>
  <c r="BM69" i="13"/>
  <c r="BN69" i="13"/>
  <c r="BL80" i="13"/>
  <c r="BM80" i="13"/>
  <c r="BN80" i="13"/>
  <c r="BL92" i="13"/>
  <c r="BM92" i="13"/>
  <c r="BN92" i="13"/>
  <c r="BL96" i="13"/>
  <c r="BM96" i="13"/>
  <c r="BN96" i="13"/>
  <c r="BL101" i="13"/>
  <c r="BM101" i="13"/>
  <c r="BN101" i="13"/>
  <c r="BL109" i="13"/>
  <c r="BM109" i="13"/>
  <c r="BN109" i="13"/>
  <c r="BL112" i="13"/>
  <c r="BM112" i="13"/>
  <c r="BN112" i="13"/>
  <c r="BL124" i="13"/>
  <c r="BM124" i="13"/>
  <c r="BN124" i="13"/>
  <c r="BL128" i="13"/>
  <c r="BM128" i="13"/>
  <c r="BN128" i="13"/>
  <c r="BL141" i="13"/>
  <c r="BM141" i="13"/>
  <c r="BN141" i="13"/>
  <c r="BL144" i="13"/>
  <c r="BM144" i="13"/>
  <c r="BN144" i="13"/>
  <c r="BL160" i="13"/>
  <c r="BM160" i="13"/>
  <c r="BN160" i="13"/>
  <c r="BL164" i="13"/>
  <c r="BM164" i="13"/>
  <c r="BN164" i="13"/>
  <c r="BL175" i="13"/>
  <c r="BM175" i="13"/>
  <c r="BN175" i="13"/>
  <c r="BL176" i="13"/>
  <c r="BM176" i="13"/>
  <c r="BN176" i="13"/>
  <c r="BL180" i="13"/>
  <c r="BM180" i="13"/>
  <c r="BN180" i="13"/>
  <c r="BL196" i="13"/>
  <c r="BM196" i="13"/>
  <c r="BN196" i="13"/>
  <c r="BL199" i="13"/>
  <c r="BM199" i="13"/>
  <c r="BN199" i="13"/>
  <c r="BL205" i="13"/>
  <c r="BM205" i="13"/>
  <c r="BN205" i="13"/>
  <c r="BL213" i="13"/>
  <c r="BM213" i="13"/>
  <c r="BN213" i="13"/>
  <c r="BL220" i="13"/>
  <c r="BM220" i="13"/>
  <c r="BN220" i="13"/>
  <c r="BL223" i="13"/>
  <c r="BM223" i="13"/>
  <c r="BN223" i="13"/>
  <c r="BL232" i="13"/>
  <c r="BM232" i="13"/>
  <c r="BN232" i="13"/>
  <c r="BL236" i="13"/>
  <c r="BM236" i="13"/>
  <c r="BN236" i="13"/>
  <c r="BL237" i="13"/>
  <c r="BM237" i="13"/>
  <c r="BN237" i="13"/>
  <c r="BL239" i="13"/>
  <c r="BM239" i="13"/>
  <c r="BN239" i="13"/>
  <c r="BL247" i="13"/>
  <c r="BM247" i="13"/>
  <c r="BN247" i="13"/>
  <c r="BL252" i="13"/>
  <c r="BM252" i="13"/>
  <c r="BN252" i="13"/>
  <c r="BL263" i="13"/>
  <c r="BM263" i="13"/>
  <c r="BN263" i="13"/>
  <c r="BL269" i="13"/>
  <c r="BM269" i="13"/>
  <c r="BN269" i="13"/>
  <c r="BL287" i="13"/>
  <c r="BM287" i="13"/>
  <c r="BN287" i="13"/>
  <c r="BL288" i="13"/>
  <c r="BM288" i="13"/>
  <c r="BN288" i="13"/>
  <c r="BL304" i="13"/>
  <c r="BM304" i="13"/>
  <c r="BN304" i="13"/>
  <c r="BL309" i="13"/>
  <c r="BM309" i="13"/>
  <c r="BN309" i="13"/>
  <c r="BL311" i="13"/>
  <c r="BM311" i="13"/>
  <c r="BN311" i="13"/>
  <c r="BL320" i="13"/>
  <c r="BM320" i="13"/>
  <c r="BN320" i="13"/>
  <c r="BZ21" i="13"/>
  <c r="BY21" i="13"/>
  <c r="BX21" i="13"/>
  <c r="BW12" i="13"/>
  <c r="BV12" i="13"/>
  <c r="BW3" i="13"/>
  <c r="BV3" i="13"/>
  <c r="BY12" i="13"/>
  <c r="BX12" i="13"/>
  <c r="BY3" i="13"/>
  <c r="BX3" i="13"/>
  <c r="BW21" i="13"/>
  <c r="BV21" i="13"/>
  <c r="BU21" i="13"/>
  <c r="BU12" i="13"/>
  <c r="BT12" i="13"/>
  <c r="BU3" i="13"/>
  <c r="BT3" i="13"/>
  <c r="U29" i="14"/>
  <c r="U28" i="14"/>
  <c r="BT21" i="13"/>
  <c r="BS21" i="13"/>
  <c r="BR21" i="13"/>
  <c r="BS12" i="13"/>
  <c r="BR12" i="13"/>
  <c r="BS3" i="13"/>
  <c r="BR3" i="13"/>
  <c r="D337" i="13"/>
  <c r="T337" i="13"/>
  <c r="V337" i="13"/>
  <c r="D338" i="13"/>
  <c r="T338" i="13"/>
  <c r="V338" i="13"/>
  <c r="D336" i="13"/>
  <c r="T336" i="13"/>
  <c r="V336" i="13"/>
  <c r="D339" i="13"/>
  <c r="T339" i="13"/>
  <c r="V339" i="13"/>
  <c r="T340" i="13"/>
  <c r="O28" i="14"/>
  <c r="BJ340" i="13"/>
  <c r="R340" i="13"/>
  <c r="F340" i="13"/>
  <c r="BK340" i="13"/>
  <c r="C340" i="13"/>
  <c r="I340" i="13"/>
  <c r="BL3" i="13"/>
  <c r="BL340" i="13"/>
  <c r="BN330" i="13"/>
  <c r="BN322" i="13"/>
  <c r="BN314" i="13"/>
  <c r="BN306" i="13"/>
  <c r="BN298" i="13"/>
  <c r="BN290" i="13"/>
  <c r="BN282" i="13"/>
  <c r="BN258" i="13"/>
  <c r="BN250" i="13"/>
  <c r="BN242" i="13"/>
  <c r="BN234" i="13"/>
  <c r="BN226" i="13"/>
  <c r="BN218" i="13"/>
  <c r="BN210" i="13"/>
  <c r="BN202" i="13"/>
  <c r="BN194" i="13"/>
  <c r="BN186" i="13"/>
  <c r="BN162" i="13"/>
  <c r="BN154" i="13"/>
  <c r="BN146" i="13"/>
  <c r="BN138" i="13"/>
  <c r="BN130" i="13"/>
  <c r="BN122" i="13"/>
  <c r="BN106" i="13"/>
  <c r="BN98" i="13"/>
  <c r="BN90" i="13"/>
  <c r="BN82" i="13"/>
  <c r="BN74" i="13"/>
  <c r="BN66" i="13"/>
  <c r="BN58" i="13"/>
  <c r="BN50" i="13"/>
  <c r="BN34" i="13"/>
  <c r="BN26" i="13"/>
  <c r="BN18" i="13"/>
  <c r="BN10" i="13"/>
  <c r="BN307" i="13"/>
  <c r="BN291" i="13"/>
  <c r="BN275" i="13"/>
  <c r="BM3" i="13"/>
  <c r="BM340" i="13"/>
  <c r="U72" i="14"/>
  <c r="U73" i="14"/>
  <c r="U74" i="14"/>
  <c r="J74" i="14"/>
  <c r="V72" i="14"/>
  <c r="V73" i="14"/>
  <c r="V74" i="14"/>
  <c r="AP322" i="13"/>
  <c r="AQ322" i="13"/>
  <c r="AP323" i="13"/>
  <c r="AQ323" i="13"/>
  <c r="AP324" i="13"/>
  <c r="AQ324" i="13"/>
  <c r="AP325" i="13"/>
  <c r="AQ325" i="13"/>
  <c r="AP326" i="13"/>
  <c r="AQ326" i="13"/>
  <c r="AP327" i="13"/>
  <c r="AQ327" i="13"/>
  <c r="AP328" i="13"/>
  <c r="AQ328" i="13"/>
  <c r="AP329" i="13"/>
  <c r="AQ329" i="13"/>
  <c r="AP330" i="13"/>
  <c r="AQ330" i="13"/>
  <c r="AP331" i="13"/>
  <c r="AQ331" i="13"/>
  <c r="AP332" i="13"/>
  <c r="AQ332" i="13"/>
  <c r="AP333" i="13"/>
  <c r="AQ333" i="13"/>
  <c r="AP334" i="13"/>
  <c r="AQ334" i="13"/>
  <c r="AP335" i="13"/>
  <c r="AQ335" i="13"/>
  <c r="AG329" i="13"/>
  <c r="B332" i="13"/>
  <c r="E332" i="13"/>
  <c r="G332" i="13"/>
  <c r="K332" i="13"/>
  <c r="N332" i="13"/>
  <c r="O332" i="13"/>
  <c r="B333" i="13"/>
  <c r="E333" i="13"/>
  <c r="G333" i="13"/>
  <c r="K333" i="13"/>
  <c r="N333" i="13"/>
  <c r="O333" i="13"/>
  <c r="B334" i="13"/>
  <c r="E334" i="13"/>
  <c r="G334" i="13"/>
  <c r="K334" i="13"/>
  <c r="N334" i="13"/>
  <c r="O334" i="13"/>
  <c r="B335" i="13"/>
  <c r="E335" i="13"/>
  <c r="K335" i="13"/>
  <c r="N335" i="13"/>
  <c r="O335" i="13"/>
  <c r="B322" i="13"/>
  <c r="E322" i="13"/>
  <c r="G322" i="13"/>
  <c r="K322" i="13"/>
  <c r="N322" i="13"/>
  <c r="O322" i="13"/>
  <c r="B323" i="13"/>
  <c r="E323" i="13"/>
  <c r="G323" i="13"/>
  <c r="K323" i="13"/>
  <c r="N323" i="13"/>
  <c r="O323" i="13"/>
  <c r="B324" i="13"/>
  <c r="E324" i="13"/>
  <c r="G324" i="13"/>
  <c r="K324" i="13"/>
  <c r="N324" i="13"/>
  <c r="O324" i="13"/>
  <c r="B325" i="13"/>
  <c r="E325" i="13"/>
  <c r="K325" i="13"/>
  <c r="N325" i="13"/>
  <c r="O325" i="13"/>
  <c r="B326" i="13"/>
  <c r="E326" i="13"/>
  <c r="G326" i="13"/>
  <c r="K326" i="13"/>
  <c r="N326" i="13"/>
  <c r="O326" i="13"/>
  <c r="B327" i="13"/>
  <c r="E327" i="13"/>
  <c r="G327" i="13"/>
  <c r="K327" i="13"/>
  <c r="N327" i="13"/>
  <c r="O327" i="13"/>
  <c r="B328" i="13"/>
  <c r="E328" i="13"/>
  <c r="K328" i="13"/>
  <c r="N328" i="13"/>
  <c r="O328" i="13"/>
  <c r="B329" i="13"/>
  <c r="E329" i="13"/>
  <c r="K329" i="13"/>
  <c r="N329" i="13"/>
  <c r="O329" i="13"/>
  <c r="B330" i="13"/>
  <c r="E330" i="13"/>
  <c r="G330" i="13"/>
  <c r="K330" i="13"/>
  <c r="N330" i="13"/>
  <c r="O330" i="13"/>
  <c r="B331" i="13"/>
  <c r="E331" i="13"/>
  <c r="G331" i="13"/>
  <c r="K331" i="13"/>
  <c r="N331" i="13"/>
  <c r="O331" i="13"/>
  <c r="M343" i="1"/>
  <c r="U335" i="13"/>
  <c r="M342" i="1"/>
  <c r="U334" i="13"/>
  <c r="M341" i="1"/>
  <c r="U333" i="13"/>
  <c r="M340" i="1"/>
  <c r="U332" i="13"/>
  <c r="M339" i="1"/>
  <c r="U331" i="13"/>
  <c r="M338" i="1"/>
  <c r="U330" i="13"/>
  <c r="M337" i="1"/>
  <c r="U329" i="13"/>
  <c r="M336" i="1"/>
  <c r="U328" i="13"/>
  <c r="M335" i="1"/>
  <c r="U327" i="13"/>
  <c r="M334" i="1"/>
  <c r="U326" i="13"/>
  <c r="M333" i="1"/>
  <c r="U325" i="13"/>
  <c r="M332" i="1"/>
  <c r="U324" i="13"/>
  <c r="U323" i="13"/>
  <c r="U322" i="13"/>
  <c r="M327" i="1"/>
  <c r="M328" i="1"/>
  <c r="M329" i="1"/>
  <c r="BN3" i="13"/>
  <c r="BN340" i="13"/>
  <c r="Q329" i="13"/>
  <c r="S329" i="13"/>
  <c r="Q323" i="13"/>
  <c r="S323" i="13"/>
  <c r="Q333" i="13"/>
  <c r="S333" i="13"/>
  <c r="P335" i="13"/>
  <c r="Q331" i="13"/>
  <c r="S331" i="13"/>
  <c r="Q326" i="13"/>
  <c r="S326" i="13"/>
  <c r="Q335" i="13"/>
  <c r="S335" i="13"/>
  <c r="Q327" i="13"/>
  <c r="S327" i="13"/>
  <c r="Q328" i="13"/>
  <c r="S328" i="13"/>
  <c r="Q322" i="13"/>
  <c r="S322" i="13"/>
  <c r="Q332" i="13"/>
  <c r="S332" i="13"/>
  <c r="Q324" i="13"/>
  <c r="S324" i="13"/>
  <c r="Q330" i="13"/>
  <c r="S330" i="13"/>
  <c r="Q334" i="13"/>
  <c r="S334" i="13"/>
  <c r="Q325" i="13"/>
  <c r="S325" i="13"/>
  <c r="H331" i="13"/>
  <c r="J331" i="13"/>
  <c r="H326" i="13"/>
  <c r="J326" i="13"/>
  <c r="H327" i="13"/>
  <c r="J327" i="13"/>
  <c r="H329" i="13"/>
  <c r="J329" i="13"/>
  <c r="H330" i="13"/>
  <c r="J330" i="13"/>
  <c r="D335" i="13"/>
  <c r="H335" i="13"/>
  <c r="J335" i="13"/>
  <c r="D328" i="13"/>
  <c r="H328" i="13"/>
  <c r="J328" i="13"/>
  <c r="D322" i="13"/>
  <c r="H322" i="13"/>
  <c r="J322" i="13"/>
  <c r="D332" i="13"/>
  <c r="H332" i="13"/>
  <c r="J332" i="13"/>
  <c r="H323" i="13"/>
  <c r="J323" i="13"/>
  <c r="D333" i="13"/>
  <c r="H333" i="13"/>
  <c r="J333" i="13"/>
  <c r="D325" i="13"/>
  <c r="H325" i="13"/>
  <c r="J325" i="13"/>
  <c r="H324" i="13"/>
  <c r="J324" i="13"/>
  <c r="D334" i="13"/>
  <c r="H334" i="13"/>
  <c r="J334" i="13"/>
  <c r="M331" i="13"/>
  <c r="M332" i="13"/>
  <c r="M323" i="13"/>
  <c r="P333" i="13"/>
  <c r="P323" i="13"/>
  <c r="M333" i="13"/>
  <c r="P326" i="13"/>
  <c r="M326" i="13"/>
  <c r="M325" i="13"/>
  <c r="M328" i="13"/>
  <c r="M322" i="13"/>
  <c r="T335" i="13"/>
  <c r="V335" i="13"/>
  <c r="P334" i="13"/>
  <c r="M335" i="13"/>
  <c r="P332" i="13"/>
  <c r="P329" i="13"/>
  <c r="T326" i="13"/>
  <c r="V326" i="13"/>
  <c r="M334" i="13"/>
  <c r="BG335" i="13"/>
  <c r="BG333" i="13"/>
  <c r="BG332" i="13"/>
  <c r="BG329" i="13"/>
  <c r="BG328" i="13"/>
  <c r="BG322" i="13"/>
  <c r="AR325" i="13"/>
  <c r="BG321" i="13"/>
  <c r="AR330" i="13"/>
  <c r="AR329" i="13"/>
  <c r="BG319" i="13"/>
  <c r="BG320" i="13"/>
  <c r="BG330" i="13"/>
  <c r="AG328" i="13"/>
  <c r="BG331" i="13"/>
  <c r="BG324" i="13"/>
  <c r="BG323" i="13"/>
  <c r="AG322" i="13"/>
  <c r="BG325" i="13"/>
  <c r="AG331" i="13"/>
  <c r="AG326" i="13"/>
  <c r="AG324" i="13"/>
  <c r="AG323" i="13"/>
  <c r="AR331" i="13"/>
  <c r="BG326" i="13"/>
  <c r="AG330" i="13"/>
  <c r="AR326" i="13"/>
  <c r="BG334" i="13"/>
  <c r="AG335" i="13"/>
  <c r="AG334" i="13"/>
  <c r="AG333" i="13"/>
  <c r="AG332" i="13"/>
  <c r="AG325" i="13"/>
  <c r="AR335" i="13"/>
  <c r="AR334" i="13"/>
  <c r="AR333" i="13"/>
  <c r="AR332" i="13"/>
  <c r="AR328" i="13"/>
  <c r="AR327" i="13"/>
  <c r="AR322" i="13"/>
  <c r="AR324" i="13"/>
  <c r="AR323" i="13"/>
  <c r="AG327" i="13"/>
  <c r="BG327" i="13"/>
  <c r="T333" i="13"/>
  <c r="V333" i="13"/>
  <c r="T334" i="13"/>
  <c r="V334" i="13"/>
  <c r="T332" i="13"/>
  <c r="V332" i="13"/>
  <c r="G335" i="13"/>
  <c r="T328" i="13"/>
  <c r="V328" i="13"/>
  <c r="M327" i="13"/>
  <c r="G329" i="13"/>
  <c r="M330" i="13"/>
  <c r="T323" i="13"/>
  <c r="V323" i="13"/>
  <c r="G325" i="13"/>
  <c r="P328" i="13"/>
  <c r="D327" i="13"/>
  <c r="P325" i="13"/>
  <c r="D324" i="13"/>
  <c r="P322" i="13"/>
  <c r="M329" i="13"/>
  <c r="T331" i="13"/>
  <c r="V331" i="13"/>
  <c r="P331" i="13"/>
  <c r="D330" i="13"/>
  <c r="P327" i="13"/>
  <c r="P324" i="13"/>
  <c r="P330" i="13"/>
  <c r="D329" i="13"/>
  <c r="D326" i="13"/>
  <c r="M324" i="13"/>
  <c r="D323" i="13"/>
  <c r="T325" i="13"/>
  <c r="V325" i="13"/>
  <c r="T322" i="13"/>
  <c r="V322" i="13"/>
  <c r="D331" i="13"/>
  <c r="G328" i="13"/>
  <c r="T327" i="13"/>
  <c r="V327" i="13"/>
  <c r="T329" i="13"/>
  <c r="V329" i="13"/>
  <c r="T330" i="13"/>
  <c r="V330" i="13"/>
  <c r="T324" i="13"/>
  <c r="V324" i="13"/>
  <c r="U321" i="13"/>
  <c r="B320" i="13"/>
  <c r="B321" i="13"/>
  <c r="AQ321" i="13"/>
  <c r="V50" i="14"/>
  <c r="AP321" i="13"/>
  <c r="V49" i="14"/>
  <c r="P50" i="14"/>
  <c r="P49" i="14"/>
  <c r="O321" i="13"/>
  <c r="N321" i="13"/>
  <c r="K321" i="13"/>
  <c r="E321" i="13"/>
  <c r="AQ320" i="13"/>
  <c r="AP320" i="13"/>
  <c r="O320" i="13"/>
  <c r="N320" i="13"/>
  <c r="K320" i="13"/>
  <c r="E320" i="13"/>
  <c r="U320" i="13"/>
  <c r="Q320" i="13"/>
  <c r="S320" i="13"/>
  <c r="Q321" i="13"/>
  <c r="S321" i="13"/>
  <c r="H321" i="13"/>
  <c r="J321" i="13"/>
  <c r="H320" i="13"/>
  <c r="J320" i="13"/>
  <c r="T320" i="13"/>
  <c r="V320" i="13"/>
  <c r="AR321" i="13"/>
  <c r="AR320" i="13"/>
  <c r="AG321" i="13"/>
  <c r="AG320" i="13"/>
  <c r="P321" i="13"/>
  <c r="G321" i="13"/>
  <c r="P320" i="13"/>
  <c r="M320" i="13"/>
  <c r="D320" i="13"/>
  <c r="T321" i="13"/>
  <c r="V321" i="13"/>
  <c r="D321" i="13"/>
  <c r="M321" i="13"/>
  <c r="G320" i="13"/>
  <c r="M6" i="14"/>
  <c r="M5" i="14"/>
  <c r="M4" i="14"/>
  <c r="I49" i="14"/>
  <c r="I50" i="14"/>
  <c r="AQ319" i="13"/>
  <c r="U50" i="14"/>
  <c r="AP319" i="13"/>
  <c r="U49" i="14"/>
  <c r="U319" i="13"/>
  <c r="O319" i="13"/>
  <c r="N319" i="13"/>
  <c r="K319" i="13"/>
  <c r="E319" i="13"/>
  <c r="B319" i="13"/>
  <c r="BF3" i="13"/>
  <c r="BF340" i="13"/>
  <c r="BE3" i="13"/>
  <c r="BE340" i="13"/>
  <c r="BD3" i="13"/>
  <c r="BD340" i="13"/>
  <c r="AQ318" i="13"/>
  <c r="AP318" i="13"/>
  <c r="AQ317" i="13"/>
  <c r="AP317" i="13"/>
  <c r="AQ316" i="13"/>
  <c r="AP316" i="13"/>
  <c r="AQ315" i="13"/>
  <c r="AP315" i="13"/>
  <c r="AQ314" i="13"/>
  <c r="AP314" i="13"/>
  <c r="AQ313" i="13"/>
  <c r="AP313" i="13"/>
  <c r="AQ312" i="13"/>
  <c r="AP312" i="13"/>
  <c r="AQ311" i="13"/>
  <c r="AP311" i="13"/>
  <c r="AQ310" i="13"/>
  <c r="AP310" i="13"/>
  <c r="AQ309" i="13"/>
  <c r="AP309" i="13"/>
  <c r="AQ308" i="13"/>
  <c r="AP308" i="13"/>
  <c r="AQ307" i="13"/>
  <c r="AP307" i="13"/>
  <c r="AQ306" i="13"/>
  <c r="AP306" i="13"/>
  <c r="AQ305" i="13"/>
  <c r="AP305" i="13"/>
  <c r="AQ304" i="13"/>
  <c r="AP304" i="13"/>
  <c r="AQ303" i="13"/>
  <c r="AP303" i="13"/>
  <c r="AQ302" i="13"/>
  <c r="AP302" i="13"/>
  <c r="AQ301" i="13"/>
  <c r="AP301" i="13"/>
  <c r="AQ300" i="13"/>
  <c r="AP300" i="13"/>
  <c r="AQ299" i="13"/>
  <c r="AP299" i="13"/>
  <c r="AQ298" i="13"/>
  <c r="AP298" i="13"/>
  <c r="AQ297" i="13"/>
  <c r="AP297" i="13"/>
  <c r="AQ296" i="13"/>
  <c r="AP296" i="13"/>
  <c r="AQ295" i="13"/>
  <c r="AP295" i="13"/>
  <c r="AQ294" i="13"/>
  <c r="AP294" i="13"/>
  <c r="AQ293" i="13"/>
  <c r="AP293" i="13"/>
  <c r="AQ292" i="13"/>
  <c r="AP292" i="13"/>
  <c r="AQ291" i="13"/>
  <c r="AP291" i="13"/>
  <c r="AQ290" i="13"/>
  <c r="AP290" i="13"/>
  <c r="AQ289" i="13"/>
  <c r="AP289" i="13"/>
  <c r="AQ288" i="13"/>
  <c r="AP288" i="13"/>
  <c r="AQ287" i="13"/>
  <c r="AP287" i="13"/>
  <c r="AQ286" i="13"/>
  <c r="AP286" i="13"/>
  <c r="AQ285" i="13"/>
  <c r="AP285" i="13"/>
  <c r="AQ284" i="13"/>
  <c r="AP284" i="13"/>
  <c r="AQ283" i="13"/>
  <c r="AP283" i="13"/>
  <c r="AQ282" i="13"/>
  <c r="AP282" i="13"/>
  <c r="AQ281" i="13"/>
  <c r="AP281" i="13"/>
  <c r="AQ280" i="13"/>
  <c r="AP280" i="13"/>
  <c r="AQ279" i="13"/>
  <c r="AP279" i="13"/>
  <c r="AQ278" i="13"/>
  <c r="AP278" i="13"/>
  <c r="AQ277" i="13"/>
  <c r="AP277" i="13"/>
  <c r="AQ276" i="13"/>
  <c r="AP276" i="13"/>
  <c r="AQ275" i="13"/>
  <c r="AP275" i="13"/>
  <c r="AQ274" i="13"/>
  <c r="AP274" i="13"/>
  <c r="AQ273" i="13"/>
  <c r="AP273" i="13"/>
  <c r="AQ272" i="13"/>
  <c r="AP272" i="13"/>
  <c r="AQ271" i="13"/>
  <c r="AP271" i="13"/>
  <c r="AQ270" i="13"/>
  <c r="AP270" i="13"/>
  <c r="AQ269" i="13"/>
  <c r="AP269" i="13"/>
  <c r="AQ268" i="13"/>
  <c r="AP268" i="13"/>
  <c r="AQ267" i="13"/>
  <c r="AP267" i="13"/>
  <c r="AQ266" i="13"/>
  <c r="AP266" i="13"/>
  <c r="AQ265" i="13"/>
  <c r="AP265" i="13"/>
  <c r="AQ264" i="13"/>
  <c r="AP264" i="13"/>
  <c r="AQ263" i="13"/>
  <c r="AP263" i="13"/>
  <c r="AQ262" i="13"/>
  <c r="AP262" i="13"/>
  <c r="AQ261" i="13"/>
  <c r="AP261" i="13"/>
  <c r="AQ260" i="13"/>
  <c r="AP260" i="13"/>
  <c r="AQ259" i="13"/>
  <c r="AP259" i="13"/>
  <c r="AQ258" i="13"/>
  <c r="AP258" i="13"/>
  <c r="AQ257" i="13"/>
  <c r="AP257" i="13"/>
  <c r="AQ256" i="13"/>
  <c r="AP256" i="13"/>
  <c r="AQ255" i="13"/>
  <c r="AP255" i="13"/>
  <c r="AQ254" i="13"/>
  <c r="AP254" i="13"/>
  <c r="AQ253" i="13"/>
  <c r="AP253" i="13"/>
  <c r="AQ252" i="13"/>
  <c r="AP252" i="13"/>
  <c r="AQ251" i="13"/>
  <c r="AP251" i="13"/>
  <c r="AQ250" i="13"/>
  <c r="AP250" i="13"/>
  <c r="AQ249" i="13"/>
  <c r="AP249" i="13"/>
  <c r="AQ248" i="13"/>
  <c r="AP248" i="13"/>
  <c r="AQ247" i="13"/>
  <c r="AP247" i="13"/>
  <c r="AQ246" i="13"/>
  <c r="AP246" i="13"/>
  <c r="AQ245" i="13"/>
  <c r="AP245" i="13"/>
  <c r="AQ244" i="13"/>
  <c r="AP244" i="13"/>
  <c r="AQ243" i="13"/>
  <c r="AP243" i="13"/>
  <c r="AQ242" i="13"/>
  <c r="AP242" i="13"/>
  <c r="AQ241" i="13"/>
  <c r="AP241" i="13"/>
  <c r="AQ240" i="13"/>
  <c r="AP240" i="13"/>
  <c r="AQ239" i="13"/>
  <c r="AP239" i="13"/>
  <c r="AQ238" i="13"/>
  <c r="AP238" i="13"/>
  <c r="AQ237" i="13"/>
  <c r="AP237" i="13"/>
  <c r="AQ236" i="13"/>
  <c r="AP236" i="13"/>
  <c r="AQ235" i="13"/>
  <c r="AP235" i="13"/>
  <c r="AQ234" i="13"/>
  <c r="AP234" i="13"/>
  <c r="AQ233" i="13"/>
  <c r="AP233" i="13"/>
  <c r="AQ232" i="13"/>
  <c r="AP232" i="13"/>
  <c r="AQ231" i="13"/>
  <c r="AP231" i="13"/>
  <c r="AQ230" i="13"/>
  <c r="AP230" i="13"/>
  <c r="AQ229" i="13"/>
  <c r="AP229" i="13"/>
  <c r="AQ228" i="13"/>
  <c r="AP228" i="13"/>
  <c r="AQ227" i="13"/>
  <c r="AP227" i="13"/>
  <c r="AQ226" i="13"/>
  <c r="AP226" i="13"/>
  <c r="AQ225" i="13"/>
  <c r="AP225" i="13"/>
  <c r="AQ224" i="13"/>
  <c r="AP224" i="13"/>
  <c r="AQ223" i="13"/>
  <c r="AP223" i="13"/>
  <c r="AQ222" i="13"/>
  <c r="AP222" i="13"/>
  <c r="AQ221" i="13"/>
  <c r="AP221" i="13"/>
  <c r="AQ220" i="13"/>
  <c r="AP220" i="13"/>
  <c r="AQ219" i="13"/>
  <c r="AP219" i="13"/>
  <c r="AQ218" i="13"/>
  <c r="AP218" i="13"/>
  <c r="AQ217" i="13"/>
  <c r="AP217" i="13"/>
  <c r="AQ216" i="13"/>
  <c r="AP216" i="13"/>
  <c r="AQ215" i="13"/>
  <c r="AP215" i="13"/>
  <c r="AQ214" i="13"/>
  <c r="AP214" i="13"/>
  <c r="AQ213" i="13"/>
  <c r="AP213" i="13"/>
  <c r="AQ212" i="13"/>
  <c r="AP212" i="13"/>
  <c r="AQ211" i="13"/>
  <c r="AP211" i="13"/>
  <c r="AQ210" i="13"/>
  <c r="AP210" i="13"/>
  <c r="AQ209" i="13"/>
  <c r="AP209" i="13"/>
  <c r="AQ208" i="13"/>
  <c r="AP208" i="13"/>
  <c r="AQ207" i="13"/>
  <c r="AP207" i="13"/>
  <c r="AQ206" i="13"/>
  <c r="AP206" i="13"/>
  <c r="AQ205" i="13"/>
  <c r="AP205" i="13"/>
  <c r="AQ204" i="13"/>
  <c r="AP204" i="13"/>
  <c r="AQ203" i="13"/>
  <c r="AP203" i="13"/>
  <c r="AQ202" i="13"/>
  <c r="AP202" i="13"/>
  <c r="AQ201" i="13"/>
  <c r="AP201" i="13"/>
  <c r="AQ200" i="13"/>
  <c r="AP200" i="13"/>
  <c r="AQ199" i="13"/>
  <c r="AP199" i="13"/>
  <c r="AQ198" i="13"/>
  <c r="AP198" i="13"/>
  <c r="AQ197" i="13"/>
  <c r="AP197" i="13"/>
  <c r="AQ196" i="13"/>
  <c r="AP196" i="13"/>
  <c r="AQ195" i="13"/>
  <c r="AP195" i="13"/>
  <c r="AQ194" i="13"/>
  <c r="AP194" i="13"/>
  <c r="AQ193" i="13"/>
  <c r="AP193" i="13"/>
  <c r="AQ192" i="13"/>
  <c r="AP192" i="13"/>
  <c r="AQ191" i="13"/>
  <c r="AP191" i="13"/>
  <c r="AQ190" i="13"/>
  <c r="AP190" i="13"/>
  <c r="AQ189" i="13"/>
  <c r="AP189" i="13"/>
  <c r="AQ188" i="13"/>
  <c r="AP188" i="13"/>
  <c r="AQ187" i="13"/>
  <c r="AP187" i="13"/>
  <c r="AQ186" i="13"/>
  <c r="AP186" i="13"/>
  <c r="AQ185" i="13"/>
  <c r="AP185" i="13"/>
  <c r="AQ184" i="13"/>
  <c r="AP184" i="13"/>
  <c r="AQ183" i="13"/>
  <c r="AP183" i="13"/>
  <c r="AQ182" i="13"/>
  <c r="AP182" i="13"/>
  <c r="AQ181" i="13"/>
  <c r="AP181" i="13"/>
  <c r="AQ180" i="13"/>
  <c r="AP180" i="13"/>
  <c r="AQ179" i="13"/>
  <c r="AP179" i="13"/>
  <c r="AQ178" i="13"/>
  <c r="AP178" i="13"/>
  <c r="AQ177" i="13"/>
  <c r="AP177" i="13"/>
  <c r="AQ176" i="13"/>
  <c r="AP176" i="13"/>
  <c r="AQ175" i="13"/>
  <c r="AP175" i="13"/>
  <c r="AQ174" i="13"/>
  <c r="AP174" i="13"/>
  <c r="AQ173" i="13"/>
  <c r="AP173" i="13"/>
  <c r="AQ172" i="13"/>
  <c r="AP172" i="13"/>
  <c r="AQ171" i="13"/>
  <c r="AP171" i="13"/>
  <c r="AQ170" i="13"/>
  <c r="AP170" i="13"/>
  <c r="AQ169" i="13"/>
  <c r="AP169" i="13"/>
  <c r="AQ168" i="13"/>
  <c r="AP168" i="13"/>
  <c r="AQ167" i="13"/>
  <c r="AP167" i="13"/>
  <c r="AQ166" i="13"/>
  <c r="AP166" i="13"/>
  <c r="AQ165" i="13"/>
  <c r="AP165" i="13"/>
  <c r="AQ164" i="13"/>
  <c r="AP164" i="13"/>
  <c r="AQ163" i="13"/>
  <c r="AP163" i="13"/>
  <c r="AQ162" i="13"/>
  <c r="AP162" i="13"/>
  <c r="AQ161" i="13"/>
  <c r="AP161" i="13"/>
  <c r="AQ160" i="13"/>
  <c r="AP160" i="13"/>
  <c r="AQ159" i="13"/>
  <c r="AP159" i="13"/>
  <c r="AQ158" i="13"/>
  <c r="AP158" i="13"/>
  <c r="AQ157" i="13"/>
  <c r="AP157" i="13"/>
  <c r="AQ156" i="13"/>
  <c r="AP156" i="13"/>
  <c r="AQ155" i="13"/>
  <c r="AP155" i="13"/>
  <c r="AQ154" i="13"/>
  <c r="AP154" i="13"/>
  <c r="AQ153" i="13"/>
  <c r="AP153" i="13"/>
  <c r="AQ152" i="13"/>
  <c r="AP152" i="13"/>
  <c r="AQ151" i="13"/>
  <c r="AP151" i="13"/>
  <c r="AQ150" i="13"/>
  <c r="AP150" i="13"/>
  <c r="AQ149" i="13"/>
  <c r="AP149" i="13"/>
  <c r="AQ148" i="13"/>
  <c r="AP148" i="13"/>
  <c r="AQ147" i="13"/>
  <c r="AP147" i="13"/>
  <c r="AQ146" i="13"/>
  <c r="AP146" i="13"/>
  <c r="AQ145" i="13"/>
  <c r="AP145" i="13"/>
  <c r="AQ144" i="13"/>
  <c r="AP144" i="13"/>
  <c r="AQ143" i="13"/>
  <c r="AP143" i="13"/>
  <c r="AQ142" i="13"/>
  <c r="AP142" i="13"/>
  <c r="AQ141" i="13"/>
  <c r="AP141" i="13"/>
  <c r="AQ140" i="13"/>
  <c r="AP140" i="13"/>
  <c r="AQ139" i="13"/>
  <c r="AP139" i="13"/>
  <c r="AQ138" i="13"/>
  <c r="AP138" i="13"/>
  <c r="AQ137" i="13"/>
  <c r="AP137" i="13"/>
  <c r="AQ136" i="13"/>
  <c r="AP136" i="13"/>
  <c r="AQ135" i="13"/>
  <c r="AP135" i="13"/>
  <c r="AQ134" i="13"/>
  <c r="AP134" i="13"/>
  <c r="AQ133" i="13"/>
  <c r="AP133" i="13"/>
  <c r="AQ132" i="13"/>
  <c r="AP132" i="13"/>
  <c r="AQ131" i="13"/>
  <c r="AP131" i="13"/>
  <c r="AQ130" i="13"/>
  <c r="AP130" i="13"/>
  <c r="AQ129" i="13"/>
  <c r="AP129" i="13"/>
  <c r="AQ128" i="13"/>
  <c r="AP128" i="13"/>
  <c r="AQ127" i="13"/>
  <c r="AP127" i="13"/>
  <c r="AQ126" i="13"/>
  <c r="AP126" i="13"/>
  <c r="AQ125" i="13"/>
  <c r="AP125" i="13"/>
  <c r="AQ124" i="13"/>
  <c r="AP124" i="13"/>
  <c r="AQ123" i="13"/>
  <c r="AP123" i="13"/>
  <c r="AQ122" i="13"/>
  <c r="AP122" i="13"/>
  <c r="AQ121" i="13"/>
  <c r="AP121" i="13"/>
  <c r="AQ120" i="13"/>
  <c r="AP120" i="13"/>
  <c r="AQ119" i="13"/>
  <c r="AP119" i="13"/>
  <c r="AQ118" i="13"/>
  <c r="AP118" i="13"/>
  <c r="AQ117" i="13"/>
  <c r="AP117" i="13"/>
  <c r="AQ116" i="13"/>
  <c r="AP116" i="13"/>
  <c r="AQ115" i="13"/>
  <c r="AP115" i="13"/>
  <c r="AQ114" i="13"/>
  <c r="AP114" i="13"/>
  <c r="AQ113" i="13"/>
  <c r="AP113" i="13"/>
  <c r="AQ112" i="13"/>
  <c r="AP112" i="13"/>
  <c r="AQ111" i="13"/>
  <c r="AP111" i="13"/>
  <c r="AQ110" i="13"/>
  <c r="AP110" i="13"/>
  <c r="AQ109" i="13"/>
  <c r="AP109" i="13"/>
  <c r="AQ108" i="13"/>
  <c r="AP108" i="13"/>
  <c r="AQ107" i="13"/>
  <c r="AP107" i="13"/>
  <c r="AQ106" i="13"/>
  <c r="AP106" i="13"/>
  <c r="AQ105" i="13"/>
  <c r="AP105" i="13"/>
  <c r="AQ104" i="13"/>
  <c r="AP104" i="13"/>
  <c r="AQ103" i="13"/>
  <c r="AP103" i="13"/>
  <c r="AQ102" i="13"/>
  <c r="AP102" i="13"/>
  <c r="AQ101" i="13"/>
  <c r="AP101" i="13"/>
  <c r="AQ100" i="13"/>
  <c r="AP100" i="13"/>
  <c r="AQ99" i="13"/>
  <c r="AP99" i="13"/>
  <c r="AQ98" i="13"/>
  <c r="AP98" i="13"/>
  <c r="AQ97" i="13"/>
  <c r="AP97" i="13"/>
  <c r="AQ96" i="13"/>
  <c r="AP96" i="13"/>
  <c r="AQ95" i="13"/>
  <c r="AP95" i="13"/>
  <c r="AQ94" i="13"/>
  <c r="AP94" i="13"/>
  <c r="AQ93" i="13"/>
  <c r="AP93" i="13"/>
  <c r="AQ92" i="13"/>
  <c r="AP92" i="13"/>
  <c r="AQ91" i="13"/>
  <c r="AP91" i="13"/>
  <c r="AQ90" i="13"/>
  <c r="AP90" i="13"/>
  <c r="AQ89" i="13"/>
  <c r="AP89" i="13"/>
  <c r="AQ88" i="13"/>
  <c r="AP88" i="13"/>
  <c r="AQ87" i="13"/>
  <c r="AP87" i="13"/>
  <c r="AQ86" i="13"/>
  <c r="AP86" i="13"/>
  <c r="AQ85" i="13"/>
  <c r="AP85" i="13"/>
  <c r="AQ84" i="13"/>
  <c r="AP84" i="13"/>
  <c r="AQ83" i="13"/>
  <c r="AP83" i="13"/>
  <c r="AQ82" i="13"/>
  <c r="AP82" i="13"/>
  <c r="AQ81" i="13"/>
  <c r="AP81" i="13"/>
  <c r="AQ80" i="13"/>
  <c r="AP80" i="13"/>
  <c r="AQ79" i="13"/>
  <c r="AP79" i="13"/>
  <c r="AQ78" i="13"/>
  <c r="AP78" i="13"/>
  <c r="AQ77" i="13"/>
  <c r="AP77" i="13"/>
  <c r="AQ76" i="13"/>
  <c r="AP76" i="13"/>
  <c r="AQ75" i="13"/>
  <c r="AP75" i="13"/>
  <c r="AQ74" i="13"/>
  <c r="AP74" i="13"/>
  <c r="AQ73" i="13"/>
  <c r="AP73" i="13"/>
  <c r="AQ72" i="13"/>
  <c r="AP72" i="13"/>
  <c r="AQ71" i="13"/>
  <c r="AP71" i="13"/>
  <c r="AQ70" i="13"/>
  <c r="AP70" i="13"/>
  <c r="AQ69" i="13"/>
  <c r="AP69" i="13"/>
  <c r="AQ68" i="13"/>
  <c r="AP68" i="13"/>
  <c r="AQ67" i="13"/>
  <c r="AP67" i="13"/>
  <c r="AQ66" i="13"/>
  <c r="AP66" i="13"/>
  <c r="AQ65" i="13"/>
  <c r="AP65" i="13"/>
  <c r="AQ64" i="13"/>
  <c r="AP64" i="13"/>
  <c r="AQ63" i="13"/>
  <c r="AP63" i="13"/>
  <c r="AQ62" i="13"/>
  <c r="AP62" i="13"/>
  <c r="AQ61" i="13"/>
  <c r="AP61" i="13"/>
  <c r="AQ60" i="13"/>
  <c r="AP60" i="13"/>
  <c r="AQ59" i="13"/>
  <c r="AP59" i="13"/>
  <c r="AQ58" i="13"/>
  <c r="AP58" i="13"/>
  <c r="AQ57" i="13"/>
  <c r="AP57" i="13"/>
  <c r="AQ56" i="13"/>
  <c r="AP56" i="13"/>
  <c r="AQ55" i="13"/>
  <c r="AP55" i="13"/>
  <c r="AQ54" i="13"/>
  <c r="AP54" i="13"/>
  <c r="AQ53" i="13"/>
  <c r="AP53" i="13"/>
  <c r="AQ52" i="13"/>
  <c r="AP52" i="13"/>
  <c r="AQ51" i="13"/>
  <c r="AP51" i="13"/>
  <c r="AQ50" i="13"/>
  <c r="AP50" i="13"/>
  <c r="AQ49" i="13"/>
  <c r="AP49" i="13"/>
  <c r="AQ48" i="13"/>
  <c r="AP48" i="13"/>
  <c r="AQ47" i="13"/>
  <c r="AP47" i="13"/>
  <c r="AQ46" i="13"/>
  <c r="AP46" i="13"/>
  <c r="AQ45" i="13"/>
  <c r="AP45" i="13"/>
  <c r="AQ44" i="13"/>
  <c r="AP44" i="13"/>
  <c r="AQ43" i="13"/>
  <c r="AP43" i="13"/>
  <c r="AQ42" i="13"/>
  <c r="AP42" i="13"/>
  <c r="AQ41" i="13"/>
  <c r="AP41" i="13"/>
  <c r="AQ40" i="13"/>
  <c r="AP40" i="13"/>
  <c r="AQ39" i="13"/>
  <c r="AP39" i="13"/>
  <c r="AQ38" i="13"/>
  <c r="AP38" i="13"/>
  <c r="AQ37" i="13"/>
  <c r="AP37" i="13"/>
  <c r="AQ36" i="13"/>
  <c r="AP36" i="13"/>
  <c r="AQ35" i="13"/>
  <c r="AP35" i="13"/>
  <c r="AQ34" i="13"/>
  <c r="AP34" i="13"/>
  <c r="AQ33" i="13"/>
  <c r="AP33" i="13"/>
  <c r="AQ32" i="13"/>
  <c r="AP32" i="13"/>
  <c r="AQ31" i="13"/>
  <c r="AP31" i="13"/>
  <c r="AQ30" i="13"/>
  <c r="AP30" i="13"/>
  <c r="AQ29" i="13"/>
  <c r="AP29" i="13"/>
  <c r="AQ28" i="13"/>
  <c r="AP28" i="13"/>
  <c r="AQ27" i="13"/>
  <c r="AP27" i="13"/>
  <c r="AQ26" i="13"/>
  <c r="AP26" i="13"/>
  <c r="AQ25" i="13"/>
  <c r="AP25" i="13"/>
  <c r="AQ24" i="13"/>
  <c r="AP24" i="13"/>
  <c r="AQ23" i="13"/>
  <c r="AP23" i="13"/>
  <c r="AQ22" i="13"/>
  <c r="AP22" i="13"/>
  <c r="AQ21" i="13"/>
  <c r="AP21" i="13"/>
  <c r="AQ20" i="13"/>
  <c r="AP20" i="13"/>
  <c r="AQ19" i="13"/>
  <c r="AP19" i="13"/>
  <c r="AQ18" i="13"/>
  <c r="AP18" i="13"/>
  <c r="AQ17" i="13"/>
  <c r="AP17" i="13"/>
  <c r="AQ16" i="13"/>
  <c r="AP16" i="13"/>
  <c r="AQ15" i="13"/>
  <c r="AP15" i="13"/>
  <c r="AQ14" i="13"/>
  <c r="AP14" i="13"/>
  <c r="AQ13" i="13"/>
  <c r="AP13" i="13"/>
  <c r="AQ12" i="13"/>
  <c r="AP12" i="13"/>
  <c r="AQ11" i="13"/>
  <c r="AP11" i="13"/>
  <c r="AQ10" i="13"/>
  <c r="AP10" i="13"/>
  <c r="AQ9" i="13"/>
  <c r="AP9" i="13"/>
  <c r="AQ8" i="13"/>
  <c r="AP8" i="13"/>
  <c r="AQ7" i="13"/>
  <c r="AP7" i="13"/>
  <c r="AQ6" i="13"/>
  <c r="AP6" i="13"/>
  <c r="AQ5" i="13"/>
  <c r="AP5" i="13"/>
  <c r="AQ4" i="13"/>
  <c r="AP4" i="13"/>
  <c r="AQ3" i="13"/>
  <c r="AQ340" i="13"/>
  <c r="AP3" i="13"/>
  <c r="O318" i="13"/>
  <c r="O317" i="13"/>
  <c r="O316" i="13"/>
  <c r="O315" i="13"/>
  <c r="O314" i="13"/>
  <c r="O313" i="13"/>
  <c r="T313" i="13"/>
  <c r="O312" i="13"/>
  <c r="T312" i="13"/>
  <c r="O311" i="13"/>
  <c r="O310" i="13"/>
  <c r="O309" i="13"/>
  <c r="O308" i="13"/>
  <c r="O307" i="13"/>
  <c r="O306" i="13"/>
  <c r="O305" i="13"/>
  <c r="O304" i="13"/>
  <c r="O303" i="13"/>
  <c r="O302" i="13"/>
  <c r="O301" i="13"/>
  <c r="O300" i="13"/>
  <c r="O299" i="13"/>
  <c r="O298" i="13"/>
  <c r="O297" i="13"/>
  <c r="O296" i="13"/>
  <c r="O295" i="13"/>
  <c r="O294" i="13"/>
  <c r="O293" i="13"/>
  <c r="O292" i="13"/>
  <c r="O291" i="13"/>
  <c r="O290" i="13"/>
  <c r="O289" i="13"/>
  <c r="O288" i="13"/>
  <c r="T288" i="13"/>
  <c r="O287" i="13"/>
  <c r="T287" i="13"/>
  <c r="O286" i="13"/>
  <c r="O285" i="13"/>
  <c r="O284" i="13"/>
  <c r="O283" i="13"/>
  <c r="O282" i="13"/>
  <c r="O281" i="13"/>
  <c r="O280" i="13"/>
  <c r="T280" i="13"/>
  <c r="O279" i="13"/>
  <c r="O278" i="13"/>
  <c r="O277" i="13"/>
  <c r="O276" i="13"/>
  <c r="O275" i="13"/>
  <c r="O274" i="13"/>
  <c r="O273" i="13"/>
  <c r="O272" i="13"/>
  <c r="O271" i="13"/>
  <c r="T271" i="13"/>
  <c r="O270" i="13"/>
  <c r="O269" i="13"/>
  <c r="O268" i="13"/>
  <c r="O267" i="13"/>
  <c r="O266" i="13"/>
  <c r="O265" i="13"/>
  <c r="O264" i="13"/>
  <c r="O263" i="13"/>
  <c r="O262" i="13"/>
  <c r="O261" i="13"/>
  <c r="O260" i="13"/>
  <c r="O259" i="13"/>
  <c r="O258" i="13"/>
  <c r="O257" i="13"/>
  <c r="O256" i="13"/>
  <c r="O255" i="13"/>
  <c r="O254" i="13"/>
  <c r="O253" i="13"/>
  <c r="O252" i="13"/>
  <c r="O251" i="13"/>
  <c r="O250" i="13"/>
  <c r="O249" i="13"/>
  <c r="O248" i="13"/>
  <c r="O247" i="13"/>
  <c r="O246" i="13"/>
  <c r="O245" i="13"/>
  <c r="O244" i="13"/>
  <c r="O243" i="13"/>
  <c r="O242" i="13"/>
  <c r="O241" i="13"/>
  <c r="O240" i="13"/>
  <c r="T240" i="13"/>
  <c r="O239" i="13"/>
  <c r="O238" i="13"/>
  <c r="O237" i="13"/>
  <c r="O236" i="13"/>
  <c r="O235" i="13"/>
  <c r="O234" i="13"/>
  <c r="O233" i="13"/>
  <c r="O232" i="13"/>
  <c r="O231" i="13"/>
  <c r="O230" i="13"/>
  <c r="O229" i="13"/>
  <c r="O228" i="13"/>
  <c r="O227" i="13"/>
  <c r="O226" i="13"/>
  <c r="O225" i="13"/>
  <c r="O224" i="13"/>
  <c r="O223" i="13"/>
  <c r="O222" i="13"/>
  <c r="O221" i="13"/>
  <c r="O220" i="13"/>
  <c r="O219" i="13"/>
  <c r="O218" i="13"/>
  <c r="O217" i="13"/>
  <c r="T217" i="13"/>
  <c r="O216" i="13"/>
  <c r="O215" i="13"/>
  <c r="O214" i="13"/>
  <c r="O213" i="13"/>
  <c r="O212" i="13"/>
  <c r="O211" i="13"/>
  <c r="O210" i="13"/>
  <c r="O209" i="13"/>
  <c r="O208" i="13"/>
  <c r="T208" i="13"/>
  <c r="O207" i="13"/>
  <c r="O206" i="13"/>
  <c r="O205" i="13"/>
  <c r="O204" i="13"/>
  <c r="O203" i="13"/>
  <c r="O202" i="13"/>
  <c r="O201" i="13"/>
  <c r="O200" i="13"/>
  <c r="O199" i="13"/>
  <c r="O198" i="13"/>
  <c r="O197" i="13"/>
  <c r="O196" i="13"/>
  <c r="O195" i="13"/>
  <c r="O194" i="13"/>
  <c r="O193" i="13"/>
  <c r="O192" i="13"/>
  <c r="O191" i="13"/>
  <c r="O190" i="13"/>
  <c r="O189" i="13"/>
  <c r="O188" i="13"/>
  <c r="O187" i="13"/>
  <c r="O186" i="13"/>
  <c r="O185" i="13"/>
  <c r="O184" i="13"/>
  <c r="O183" i="13"/>
  <c r="O182" i="13"/>
  <c r="O181" i="13"/>
  <c r="O180" i="13"/>
  <c r="O179" i="13"/>
  <c r="O178" i="13"/>
  <c r="O177" i="13"/>
  <c r="O176" i="13"/>
  <c r="O175" i="13"/>
  <c r="O174" i="13"/>
  <c r="O173" i="13"/>
  <c r="O172" i="13"/>
  <c r="O171" i="13"/>
  <c r="O170" i="13"/>
  <c r="O169" i="13"/>
  <c r="O168" i="13"/>
  <c r="O167" i="13"/>
  <c r="O166" i="13"/>
  <c r="O165" i="13"/>
  <c r="O164" i="13"/>
  <c r="O163" i="13"/>
  <c r="O162" i="13"/>
  <c r="O161" i="13"/>
  <c r="O160" i="13"/>
  <c r="O159" i="13"/>
  <c r="T159" i="13"/>
  <c r="O158" i="13"/>
  <c r="O157" i="13"/>
  <c r="O156" i="13"/>
  <c r="O155" i="13"/>
  <c r="O154" i="13"/>
  <c r="O153" i="13"/>
  <c r="O152" i="13"/>
  <c r="O151" i="13"/>
  <c r="O150" i="13"/>
  <c r="O149" i="13"/>
  <c r="O148" i="13"/>
  <c r="O147" i="13"/>
  <c r="O146" i="13"/>
  <c r="O145" i="13"/>
  <c r="O144" i="13"/>
  <c r="T144" i="13"/>
  <c r="O143" i="13"/>
  <c r="T143" i="13"/>
  <c r="O142" i="13"/>
  <c r="O141" i="13"/>
  <c r="O140" i="13"/>
  <c r="O139" i="13"/>
  <c r="O138" i="13"/>
  <c r="O137" i="13"/>
  <c r="O136" i="13"/>
  <c r="O135" i="13"/>
  <c r="O134" i="13"/>
  <c r="O133" i="13"/>
  <c r="O132" i="13"/>
  <c r="O131" i="13"/>
  <c r="O130" i="13"/>
  <c r="O129" i="13"/>
  <c r="T129" i="13"/>
  <c r="O128" i="13"/>
  <c r="O127" i="13"/>
  <c r="O126" i="13"/>
  <c r="O125" i="13"/>
  <c r="O124" i="13"/>
  <c r="O123" i="13"/>
  <c r="O122" i="13"/>
  <c r="O121" i="13"/>
  <c r="T121" i="13"/>
  <c r="O120" i="13"/>
  <c r="O119" i="13"/>
  <c r="O118" i="13"/>
  <c r="O117" i="13"/>
  <c r="O116" i="13"/>
  <c r="O115" i="13"/>
  <c r="O114" i="13"/>
  <c r="O113" i="13"/>
  <c r="O112" i="13"/>
  <c r="O111" i="13"/>
  <c r="O110" i="13"/>
  <c r="O109" i="13"/>
  <c r="O108" i="13"/>
  <c r="O107" i="13"/>
  <c r="O106" i="13"/>
  <c r="O105" i="13"/>
  <c r="O104" i="13"/>
  <c r="T104" i="13"/>
  <c r="O103" i="13"/>
  <c r="T103" i="13"/>
  <c r="O102" i="13"/>
  <c r="O101" i="13"/>
  <c r="O100" i="13"/>
  <c r="O99" i="13"/>
  <c r="O98" i="13"/>
  <c r="O97" i="13"/>
  <c r="O96" i="13"/>
  <c r="O95" i="13"/>
  <c r="O94" i="13"/>
  <c r="O93" i="13"/>
  <c r="O92" i="13"/>
  <c r="O91" i="13"/>
  <c r="O90" i="13"/>
  <c r="O89" i="13"/>
  <c r="T89" i="13"/>
  <c r="O88" i="13"/>
  <c r="O87" i="13"/>
  <c r="O86" i="13"/>
  <c r="O85" i="13"/>
  <c r="O84" i="13"/>
  <c r="O83" i="13"/>
  <c r="O82" i="13"/>
  <c r="O81" i="13"/>
  <c r="T81" i="13"/>
  <c r="O80" i="13"/>
  <c r="O79" i="13"/>
  <c r="O78" i="13"/>
  <c r="O77" i="13"/>
  <c r="O76" i="13"/>
  <c r="O75" i="13"/>
  <c r="O74" i="13"/>
  <c r="O73" i="13"/>
  <c r="O72" i="13"/>
  <c r="T72" i="13"/>
  <c r="O71" i="13"/>
  <c r="O70" i="13"/>
  <c r="O69" i="13"/>
  <c r="O68" i="13"/>
  <c r="O67" i="13"/>
  <c r="O66" i="13"/>
  <c r="O65" i="13"/>
  <c r="O64" i="13"/>
  <c r="O63" i="13"/>
  <c r="T63" i="13"/>
  <c r="O62" i="13"/>
  <c r="O61" i="13"/>
  <c r="O60" i="13"/>
  <c r="O59" i="13"/>
  <c r="O58" i="13"/>
  <c r="O57" i="13"/>
  <c r="O56" i="13"/>
  <c r="O55" i="13"/>
  <c r="O54" i="13"/>
  <c r="O53" i="13"/>
  <c r="O52" i="13"/>
  <c r="O51" i="13"/>
  <c r="O50" i="13"/>
  <c r="O49" i="13"/>
  <c r="O48" i="13"/>
  <c r="O47" i="13"/>
  <c r="O46" i="13"/>
  <c r="O45" i="13"/>
  <c r="O44" i="13"/>
  <c r="O43" i="13"/>
  <c r="O42" i="13"/>
  <c r="O41" i="13"/>
  <c r="O40" i="13"/>
  <c r="T40" i="13"/>
  <c r="O39" i="13"/>
  <c r="T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T7" i="13"/>
  <c r="O6" i="13"/>
  <c r="O5" i="13"/>
  <c r="O4" i="13"/>
  <c r="O3" i="13"/>
  <c r="BC340" i="13"/>
  <c r="BB340" i="13"/>
  <c r="BA340" i="13"/>
  <c r="AO340" i="13"/>
  <c r="O50" i="14"/>
  <c r="AN340" i="13"/>
  <c r="O49" i="14"/>
  <c r="T316" i="13"/>
  <c r="T308" i="13"/>
  <c r="T304" i="13"/>
  <c r="T303" i="13"/>
  <c r="T296" i="13"/>
  <c r="T274" i="13"/>
  <c r="T268" i="13"/>
  <c r="T264" i="13"/>
  <c r="T262" i="13"/>
  <c r="T254" i="13"/>
  <c r="T246" i="13"/>
  <c r="T238" i="13"/>
  <c r="T230" i="13"/>
  <c r="T224" i="13"/>
  <c r="T222" i="13"/>
  <c r="T214" i="13"/>
  <c r="T212" i="13"/>
  <c r="T206" i="13"/>
  <c r="T204" i="13"/>
  <c r="T202" i="13"/>
  <c r="T198" i="13"/>
  <c r="T196" i="13"/>
  <c r="T195" i="13"/>
  <c r="T194" i="13"/>
  <c r="T190" i="13"/>
  <c r="T188" i="13"/>
  <c r="T187" i="13"/>
  <c r="T186" i="13"/>
  <c r="T182" i="13"/>
  <c r="T180" i="13"/>
  <c r="T178" i="13"/>
  <c r="T174" i="13"/>
  <c r="T172" i="13"/>
  <c r="T158" i="13"/>
  <c r="T153" i="13"/>
  <c r="T150" i="13"/>
  <c r="T146" i="13"/>
  <c r="T142" i="13"/>
  <c r="T138" i="13"/>
  <c r="T134" i="13"/>
  <c r="T130" i="13"/>
  <c r="T126" i="13"/>
  <c r="T118" i="13"/>
  <c r="T102" i="13"/>
  <c r="T94" i="13"/>
  <c r="T86" i="13"/>
  <c r="T78" i="13"/>
  <c r="T70" i="13"/>
  <c r="T62" i="13"/>
  <c r="T58" i="13"/>
  <c r="T46" i="13"/>
  <c r="T36" i="13"/>
  <c r="T34" i="13"/>
  <c r="T30" i="13"/>
  <c r="T29" i="13"/>
  <c r="T28" i="13"/>
  <c r="T22" i="13"/>
  <c r="T20" i="13"/>
  <c r="T14" i="13"/>
  <c r="T13" i="13"/>
  <c r="T12" i="13"/>
  <c r="I74" i="14"/>
  <c r="I73" i="14"/>
  <c r="I72" i="14"/>
  <c r="I29" i="14"/>
  <c r="BG315" i="13"/>
  <c r="BG307" i="13"/>
  <c r="BG299" i="13"/>
  <c r="BG291" i="13"/>
  <c r="BG283" i="13"/>
  <c r="AV340" i="13"/>
  <c r="AG318" i="13"/>
  <c r="AG314" i="13"/>
  <c r="AG310" i="13"/>
  <c r="AG303" i="13"/>
  <c r="AG298" i="13"/>
  <c r="AG291" i="13"/>
  <c r="AG290" i="13"/>
  <c r="AG282" i="13"/>
  <c r="AG275" i="13"/>
  <c r="AG274" i="13"/>
  <c r="AG270" i="13"/>
  <c r="AG262" i="13"/>
  <c r="AG258" i="13"/>
  <c r="AG250" i="13"/>
  <c r="AG246" i="13"/>
  <c r="AG242" i="13"/>
  <c r="AG238" i="13"/>
  <c r="AG234" i="13"/>
  <c r="AG230" i="13"/>
  <c r="AG226" i="13"/>
  <c r="AG222" i="13"/>
  <c r="AG218" i="13"/>
  <c r="AG210" i="13"/>
  <c r="AG206" i="13"/>
  <c r="AG202" i="13"/>
  <c r="AG198" i="13"/>
  <c r="AG194" i="13"/>
  <c r="AG190" i="13"/>
  <c r="AG186" i="13"/>
  <c r="AG182" i="13"/>
  <c r="AG178" i="13"/>
  <c r="AG170" i="13"/>
  <c r="AG166" i="13"/>
  <c r="AG158" i="13"/>
  <c r="AG154" i="13"/>
  <c r="AG150" i="13"/>
  <c r="AG146" i="13"/>
  <c r="AG142" i="13"/>
  <c r="AG138" i="13"/>
  <c r="AG135" i="13"/>
  <c r="AG130" i="13"/>
  <c r="AG126" i="13"/>
  <c r="AG122" i="13"/>
  <c r="AG118" i="13"/>
  <c r="AG110" i="13"/>
  <c r="AG102" i="13"/>
  <c r="AG98" i="13"/>
  <c r="AG95" i="13"/>
  <c r="AG94" i="13"/>
  <c r="AG92" i="13"/>
  <c r="AG90" i="13"/>
  <c r="AG84" i="13"/>
  <c r="AG82" i="13"/>
  <c r="AG76" i="13"/>
  <c r="AG74" i="13"/>
  <c r="AG70" i="13"/>
  <c r="AG68" i="13"/>
  <c r="AG66" i="13"/>
  <c r="AG62" i="13"/>
  <c r="AG60" i="13"/>
  <c r="AG58" i="13"/>
  <c r="AG46" i="13"/>
  <c r="AG38" i="13"/>
  <c r="AG36" i="13"/>
  <c r="AG34" i="13"/>
  <c r="AG30" i="13"/>
  <c r="AG28" i="13"/>
  <c r="AG26" i="13"/>
  <c r="AG22" i="13"/>
  <c r="AG18" i="13"/>
  <c r="AG14" i="13"/>
  <c r="AG12" i="13"/>
  <c r="AG10" i="13"/>
  <c r="AG8" i="13"/>
  <c r="AG6" i="13"/>
  <c r="T290" i="13"/>
  <c r="T284" i="13"/>
  <c r="T266" i="13"/>
  <c r="T210" i="13"/>
  <c r="T203" i="13"/>
  <c r="T122" i="13"/>
  <c r="T114" i="13"/>
  <c r="T82" i="13"/>
  <c r="T53" i="13"/>
  <c r="T26" i="13"/>
  <c r="N318" i="13"/>
  <c r="P318" i="13"/>
  <c r="K318" i="13"/>
  <c r="E318" i="13"/>
  <c r="G318" i="13"/>
  <c r="B318" i="13"/>
  <c r="N317" i="13"/>
  <c r="P317" i="13"/>
  <c r="K317" i="13"/>
  <c r="E317" i="13"/>
  <c r="G317" i="13"/>
  <c r="B317" i="13"/>
  <c r="N316" i="13"/>
  <c r="P316" i="13"/>
  <c r="K316" i="13"/>
  <c r="E316" i="13"/>
  <c r="G316" i="13"/>
  <c r="B316" i="13"/>
  <c r="N315" i="13"/>
  <c r="K315" i="13"/>
  <c r="E315" i="13"/>
  <c r="G315" i="13"/>
  <c r="B315" i="13"/>
  <c r="N314" i="13"/>
  <c r="P314" i="13"/>
  <c r="K314" i="13"/>
  <c r="E314" i="13"/>
  <c r="G314" i="13"/>
  <c r="B314" i="13"/>
  <c r="N313" i="13"/>
  <c r="K313" i="13"/>
  <c r="E313" i="13"/>
  <c r="G313" i="13"/>
  <c r="B313" i="13"/>
  <c r="N312" i="13"/>
  <c r="K312" i="13"/>
  <c r="E312" i="13"/>
  <c r="G312" i="13"/>
  <c r="B312" i="13"/>
  <c r="N311" i="13"/>
  <c r="K311" i="13"/>
  <c r="E311" i="13"/>
  <c r="G311" i="13"/>
  <c r="B311" i="13"/>
  <c r="N310" i="13"/>
  <c r="K310" i="13"/>
  <c r="E310" i="13"/>
  <c r="G310" i="13"/>
  <c r="B310" i="13"/>
  <c r="N309" i="13"/>
  <c r="P309" i="13"/>
  <c r="K309" i="13"/>
  <c r="E309" i="13"/>
  <c r="G309" i="13"/>
  <c r="B309" i="13"/>
  <c r="N308" i="13"/>
  <c r="P308" i="13"/>
  <c r="K308" i="13"/>
  <c r="E308" i="13"/>
  <c r="G308" i="13"/>
  <c r="B308" i="13"/>
  <c r="N307" i="13"/>
  <c r="K307" i="13"/>
  <c r="E307" i="13"/>
  <c r="G307" i="13"/>
  <c r="B307" i="13"/>
  <c r="N306" i="13"/>
  <c r="P306" i="13"/>
  <c r="K306" i="13"/>
  <c r="E306" i="13"/>
  <c r="G306" i="13"/>
  <c r="B306" i="13"/>
  <c r="N305" i="13"/>
  <c r="K305" i="13"/>
  <c r="E305" i="13"/>
  <c r="G305" i="13"/>
  <c r="B305" i="13"/>
  <c r="N304" i="13"/>
  <c r="K304" i="13"/>
  <c r="E304" i="13"/>
  <c r="G304" i="13"/>
  <c r="B304" i="13"/>
  <c r="N303" i="13"/>
  <c r="K303" i="13"/>
  <c r="E303" i="13"/>
  <c r="G303" i="13"/>
  <c r="B303" i="13"/>
  <c r="N302" i="13"/>
  <c r="K302" i="13"/>
  <c r="E302" i="13"/>
  <c r="G302" i="13"/>
  <c r="B302" i="13"/>
  <c r="N301" i="13"/>
  <c r="P301" i="13"/>
  <c r="K301" i="13"/>
  <c r="E301" i="13"/>
  <c r="G301" i="13"/>
  <c r="B301" i="13"/>
  <c r="N300" i="13"/>
  <c r="P300" i="13"/>
  <c r="K300" i="13"/>
  <c r="E300" i="13"/>
  <c r="G300" i="13"/>
  <c r="B300" i="13"/>
  <c r="N299" i="13"/>
  <c r="K299" i="13"/>
  <c r="E299" i="13"/>
  <c r="G299" i="13"/>
  <c r="B299" i="13"/>
  <c r="N298" i="13"/>
  <c r="P298" i="13"/>
  <c r="K298" i="13"/>
  <c r="E298" i="13"/>
  <c r="G298" i="13"/>
  <c r="B298" i="13"/>
  <c r="N297" i="13"/>
  <c r="K297" i="13"/>
  <c r="E297" i="13"/>
  <c r="G297" i="13"/>
  <c r="B297" i="13"/>
  <c r="N296" i="13"/>
  <c r="K296" i="13"/>
  <c r="E296" i="13"/>
  <c r="B296" i="13"/>
  <c r="N295" i="13"/>
  <c r="K295" i="13"/>
  <c r="E295" i="13"/>
  <c r="G295" i="13"/>
  <c r="B295" i="13"/>
  <c r="N294" i="13"/>
  <c r="P294" i="13"/>
  <c r="K294" i="13"/>
  <c r="E294" i="13"/>
  <c r="G294" i="13"/>
  <c r="B294" i="13"/>
  <c r="N293" i="13"/>
  <c r="P293" i="13"/>
  <c r="K293" i="13"/>
  <c r="E293" i="13"/>
  <c r="G293" i="13"/>
  <c r="B293" i="13"/>
  <c r="N292" i="13"/>
  <c r="P292" i="13"/>
  <c r="K292" i="13"/>
  <c r="E292" i="13"/>
  <c r="G292" i="13"/>
  <c r="B292" i="13"/>
  <c r="N291" i="13"/>
  <c r="K291" i="13"/>
  <c r="E291" i="13"/>
  <c r="G291" i="13"/>
  <c r="B291" i="13"/>
  <c r="N290" i="13"/>
  <c r="P290" i="13"/>
  <c r="K290" i="13"/>
  <c r="E290" i="13"/>
  <c r="G290" i="13"/>
  <c r="B290" i="13"/>
  <c r="N289" i="13"/>
  <c r="K289" i="13"/>
  <c r="E289" i="13"/>
  <c r="G289" i="13"/>
  <c r="B289" i="13"/>
  <c r="N288" i="13"/>
  <c r="K288" i="13"/>
  <c r="E288" i="13"/>
  <c r="B288" i="13"/>
  <c r="N287" i="13"/>
  <c r="K287" i="13"/>
  <c r="E287" i="13"/>
  <c r="G287" i="13"/>
  <c r="B287" i="13"/>
  <c r="N286" i="13"/>
  <c r="P286" i="13"/>
  <c r="K286" i="13"/>
  <c r="E286" i="13"/>
  <c r="G286" i="13"/>
  <c r="B286" i="13"/>
  <c r="N285" i="13"/>
  <c r="P285" i="13"/>
  <c r="K285" i="13"/>
  <c r="E285" i="13"/>
  <c r="G285" i="13"/>
  <c r="B285" i="13"/>
  <c r="N284" i="13"/>
  <c r="P284" i="13"/>
  <c r="K284" i="13"/>
  <c r="E284" i="13"/>
  <c r="G284" i="13"/>
  <c r="B284" i="13"/>
  <c r="N283" i="13"/>
  <c r="K283" i="13"/>
  <c r="E283" i="13"/>
  <c r="G283" i="13"/>
  <c r="B283" i="13"/>
  <c r="N282" i="13"/>
  <c r="P282" i="13"/>
  <c r="K282" i="13"/>
  <c r="E282" i="13"/>
  <c r="G282" i="13"/>
  <c r="B282" i="13"/>
  <c r="N281" i="13"/>
  <c r="K281" i="13"/>
  <c r="E281" i="13"/>
  <c r="G281" i="13"/>
  <c r="B281" i="13"/>
  <c r="N280" i="13"/>
  <c r="K280" i="13"/>
  <c r="E280" i="13"/>
  <c r="G280" i="13"/>
  <c r="B280" i="13"/>
  <c r="N279" i="13"/>
  <c r="K279" i="13"/>
  <c r="E279" i="13"/>
  <c r="G279" i="13"/>
  <c r="B279" i="13"/>
  <c r="N278" i="13"/>
  <c r="P278" i="13"/>
  <c r="K278" i="13"/>
  <c r="E278" i="13"/>
  <c r="G278" i="13"/>
  <c r="B278" i="13"/>
  <c r="N277" i="13"/>
  <c r="P277" i="13"/>
  <c r="K277" i="13"/>
  <c r="E277" i="13"/>
  <c r="G277" i="13"/>
  <c r="B277" i="13"/>
  <c r="N276" i="13"/>
  <c r="P276" i="13"/>
  <c r="K276" i="13"/>
  <c r="E276" i="13"/>
  <c r="G276" i="13"/>
  <c r="B276" i="13"/>
  <c r="N275" i="13"/>
  <c r="K275" i="13"/>
  <c r="E275" i="13"/>
  <c r="G275" i="13"/>
  <c r="B275" i="13"/>
  <c r="N274" i="13"/>
  <c r="P274" i="13"/>
  <c r="K274" i="13"/>
  <c r="E274" i="13"/>
  <c r="G274" i="13"/>
  <c r="B274" i="13"/>
  <c r="N273" i="13"/>
  <c r="K273" i="13"/>
  <c r="E273" i="13"/>
  <c r="G273" i="13"/>
  <c r="B273" i="13"/>
  <c r="N272" i="13"/>
  <c r="K272" i="13"/>
  <c r="E272" i="13"/>
  <c r="B272" i="13"/>
  <c r="N271" i="13"/>
  <c r="K271" i="13"/>
  <c r="E271" i="13"/>
  <c r="G271" i="13"/>
  <c r="B271" i="13"/>
  <c r="N270" i="13"/>
  <c r="P270" i="13"/>
  <c r="K270" i="13"/>
  <c r="E270" i="13"/>
  <c r="G270" i="13"/>
  <c r="B270" i="13"/>
  <c r="N269" i="13"/>
  <c r="P269" i="13"/>
  <c r="K269" i="13"/>
  <c r="E269" i="13"/>
  <c r="G269" i="13"/>
  <c r="B269" i="13"/>
  <c r="N268" i="13"/>
  <c r="P268" i="13"/>
  <c r="K268" i="13"/>
  <c r="E268" i="13"/>
  <c r="G268" i="13"/>
  <c r="B268" i="13"/>
  <c r="N267" i="13"/>
  <c r="K267" i="13"/>
  <c r="E267" i="13"/>
  <c r="G267" i="13"/>
  <c r="B267" i="13"/>
  <c r="N266" i="13"/>
  <c r="P266" i="13"/>
  <c r="K266" i="13"/>
  <c r="E266" i="13"/>
  <c r="G266" i="13"/>
  <c r="B266" i="13"/>
  <c r="N265" i="13"/>
  <c r="K265" i="13"/>
  <c r="E265" i="13"/>
  <c r="G265" i="13"/>
  <c r="B265" i="13"/>
  <c r="N264" i="13"/>
  <c r="K264" i="13"/>
  <c r="E264" i="13"/>
  <c r="G264" i="13"/>
  <c r="B264" i="13"/>
  <c r="N263" i="13"/>
  <c r="K263" i="13"/>
  <c r="E263" i="13"/>
  <c r="G263" i="13"/>
  <c r="B263" i="13"/>
  <c r="N262" i="13"/>
  <c r="P262" i="13"/>
  <c r="K262" i="13"/>
  <c r="E262" i="13"/>
  <c r="G262" i="13"/>
  <c r="B262" i="13"/>
  <c r="N261" i="13"/>
  <c r="P261" i="13"/>
  <c r="K261" i="13"/>
  <c r="E261" i="13"/>
  <c r="G261" i="13"/>
  <c r="B261" i="13"/>
  <c r="N260" i="13"/>
  <c r="P260" i="13"/>
  <c r="K260" i="13"/>
  <c r="E260" i="13"/>
  <c r="G260" i="13"/>
  <c r="B260" i="13"/>
  <c r="N259" i="13"/>
  <c r="K259" i="13"/>
  <c r="E259" i="13"/>
  <c r="G259" i="13"/>
  <c r="B259" i="13"/>
  <c r="N258" i="13"/>
  <c r="P258" i="13"/>
  <c r="K258" i="13"/>
  <c r="E258" i="13"/>
  <c r="G258" i="13"/>
  <c r="B258" i="13"/>
  <c r="N257" i="13"/>
  <c r="K257" i="13"/>
  <c r="E257" i="13"/>
  <c r="G257" i="13"/>
  <c r="B257" i="13"/>
  <c r="N256" i="13"/>
  <c r="K256" i="13"/>
  <c r="E256" i="13"/>
  <c r="G256" i="13"/>
  <c r="B256" i="13"/>
  <c r="N255" i="13"/>
  <c r="K255" i="13"/>
  <c r="E255" i="13"/>
  <c r="G255" i="13"/>
  <c r="B255" i="13"/>
  <c r="N254" i="13"/>
  <c r="P254" i="13"/>
  <c r="K254" i="13"/>
  <c r="E254" i="13"/>
  <c r="G254" i="13"/>
  <c r="B254" i="13"/>
  <c r="N253" i="13"/>
  <c r="P253" i="13"/>
  <c r="K253" i="13"/>
  <c r="E253" i="13"/>
  <c r="G253" i="13"/>
  <c r="B253" i="13"/>
  <c r="N252" i="13"/>
  <c r="P252" i="13"/>
  <c r="K252" i="13"/>
  <c r="E252" i="13"/>
  <c r="G252" i="13"/>
  <c r="B252" i="13"/>
  <c r="N251" i="13"/>
  <c r="K251" i="13"/>
  <c r="E251" i="13"/>
  <c r="G251" i="13"/>
  <c r="B251" i="13"/>
  <c r="N250" i="13"/>
  <c r="P250" i="13"/>
  <c r="K250" i="13"/>
  <c r="E250" i="13"/>
  <c r="G250" i="13"/>
  <c r="B250" i="13"/>
  <c r="N249" i="13"/>
  <c r="K249" i="13"/>
  <c r="E249" i="13"/>
  <c r="G249" i="13"/>
  <c r="B249" i="13"/>
  <c r="N248" i="13"/>
  <c r="K248" i="13"/>
  <c r="E248" i="13"/>
  <c r="G248" i="13"/>
  <c r="B248" i="13"/>
  <c r="N247" i="13"/>
  <c r="K247" i="13"/>
  <c r="E247" i="13"/>
  <c r="G247" i="13"/>
  <c r="B247" i="13"/>
  <c r="N246" i="13"/>
  <c r="P246" i="13"/>
  <c r="K246" i="13"/>
  <c r="E246" i="13"/>
  <c r="G246" i="13"/>
  <c r="B246" i="13"/>
  <c r="N245" i="13"/>
  <c r="P245" i="13"/>
  <c r="K245" i="13"/>
  <c r="E245" i="13"/>
  <c r="G245" i="13"/>
  <c r="B245" i="13"/>
  <c r="N244" i="13"/>
  <c r="P244" i="13"/>
  <c r="K244" i="13"/>
  <c r="E244" i="13"/>
  <c r="G244" i="13"/>
  <c r="B244" i="13"/>
  <c r="N243" i="13"/>
  <c r="K243" i="13"/>
  <c r="E243" i="13"/>
  <c r="G243" i="13"/>
  <c r="B243" i="13"/>
  <c r="N242" i="13"/>
  <c r="P242" i="13"/>
  <c r="K242" i="13"/>
  <c r="E242" i="13"/>
  <c r="G242" i="13"/>
  <c r="B242" i="13"/>
  <c r="N241" i="13"/>
  <c r="K241" i="13"/>
  <c r="E241" i="13"/>
  <c r="G241" i="13"/>
  <c r="B241" i="13"/>
  <c r="N240" i="13"/>
  <c r="K240" i="13"/>
  <c r="E240" i="13"/>
  <c r="G240" i="13"/>
  <c r="B240" i="13"/>
  <c r="N239" i="13"/>
  <c r="K239" i="13"/>
  <c r="E239" i="13"/>
  <c r="G239" i="13"/>
  <c r="B239" i="13"/>
  <c r="N238" i="13"/>
  <c r="P238" i="13"/>
  <c r="K238" i="13"/>
  <c r="E238" i="13"/>
  <c r="G238" i="13"/>
  <c r="B238" i="13"/>
  <c r="N237" i="13"/>
  <c r="P237" i="13"/>
  <c r="K237" i="13"/>
  <c r="E237" i="13"/>
  <c r="G237" i="13"/>
  <c r="B237" i="13"/>
  <c r="N236" i="13"/>
  <c r="P236" i="13"/>
  <c r="K236" i="13"/>
  <c r="E236" i="13"/>
  <c r="G236" i="13"/>
  <c r="B236" i="13"/>
  <c r="N235" i="13"/>
  <c r="K235" i="13"/>
  <c r="E235" i="13"/>
  <c r="G235" i="13"/>
  <c r="B235" i="13"/>
  <c r="N234" i="13"/>
  <c r="P234" i="13"/>
  <c r="K234" i="13"/>
  <c r="E234" i="13"/>
  <c r="G234" i="13"/>
  <c r="B234" i="13"/>
  <c r="N233" i="13"/>
  <c r="K233" i="13"/>
  <c r="E233" i="13"/>
  <c r="G233" i="13"/>
  <c r="B233" i="13"/>
  <c r="N232" i="13"/>
  <c r="K232" i="13"/>
  <c r="E232" i="13"/>
  <c r="G232" i="13"/>
  <c r="B232" i="13"/>
  <c r="N231" i="13"/>
  <c r="K231" i="13"/>
  <c r="E231" i="13"/>
  <c r="G231" i="13"/>
  <c r="B231" i="13"/>
  <c r="N230" i="13"/>
  <c r="P230" i="13"/>
  <c r="K230" i="13"/>
  <c r="E230" i="13"/>
  <c r="G230" i="13"/>
  <c r="B230" i="13"/>
  <c r="N229" i="13"/>
  <c r="P229" i="13"/>
  <c r="K229" i="13"/>
  <c r="E229" i="13"/>
  <c r="G229" i="13"/>
  <c r="B229" i="13"/>
  <c r="N228" i="13"/>
  <c r="P228" i="13"/>
  <c r="K228" i="13"/>
  <c r="E228" i="13"/>
  <c r="G228" i="13"/>
  <c r="B228" i="13"/>
  <c r="N227" i="13"/>
  <c r="K227" i="13"/>
  <c r="E227" i="13"/>
  <c r="G227" i="13"/>
  <c r="B227" i="13"/>
  <c r="N226" i="13"/>
  <c r="P226" i="13"/>
  <c r="K226" i="13"/>
  <c r="E226" i="13"/>
  <c r="G226" i="13"/>
  <c r="B226" i="13"/>
  <c r="N225" i="13"/>
  <c r="K225" i="13"/>
  <c r="E225" i="13"/>
  <c r="G225" i="13"/>
  <c r="B225" i="13"/>
  <c r="N224" i="13"/>
  <c r="K224" i="13"/>
  <c r="E224" i="13"/>
  <c r="G224" i="13"/>
  <c r="B224" i="13"/>
  <c r="N223" i="13"/>
  <c r="K223" i="13"/>
  <c r="E223" i="13"/>
  <c r="G223" i="13"/>
  <c r="B223" i="13"/>
  <c r="N222" i="13"/>
  <c r="P222" i="13"/>
  <c r="K222" i="13"/>
  <c r="E222" i="13"/>
  <c r="G222" i="13"/>
  <c r="B222" i="13"/>
  <c r="N221" i="13"/>
  <c r="P221" i="13"/>
  <c r="K221" i="13"/>
  <c r="E221" i="13"/>
  <c r="G221" i="13"/>
  <c r="B221" i="13"/>
  <c r="N220" i="13"/>
  <c r="P220" i="13"/>
  <c r="K220" i="13"/>
  <c r="E220" i="13"/>
  <c r="G220" i="13"/>
  <c r="B220" i="13"/>
  <c r="N219" i="13"/>
  <c r="K219" i="13"/>
  <c r="E219" i="13"/>
  <c r="G219" i="13"/>
  <c r="B219" i="13"/>
  <c r="N218" i="13"/>
  <c r="P218" i="13"/>
  <c r="K218" i="13"/>
  <c r="E218" i="13"/>
  <c r="G218" i="13"/>
  <c r="B218" i="13"/>
  <c r="N217" i="13"/>
  <c r="K217" i="13"/>
  <c r="E217" i="13"/>
  <c r="G217" i="13"/>
  <c r="B217" i="13"/>
  <c r="N216" i="13"/>
  <c r="K216" i="13"/>
  <c r="E216" i="13"/>
  <c r="G216" i="13"/>
  <c r="B216" i="13"/>
  <c r="N215" i="13"/>
  <c r="K215" i="13"/>
  <c r="E215" i="13"/>
  <c r="G215" i="13"/>
  <c r="B215" i="13"/>
  <c r="N214" i="13"/>
  <c r="P214" i="13"/>
  <c r="K214" i="13"/>
  <c r="E214" i="13"/>
  <c r="G214" i="13"/>
  <c r="B214" i="13"/>
  <c r="N213" i="13"/>
  <c r="P213" i="13"/>
  <c r="K213" i="13"/>
  <c r="E213" i="13"/>
  <c r="G213" i="13"/>
  <c r="B213" i="13"/>
  <c r="N212" i="13"/>
  <c r="P212" i="13"/>
  <c r="K212" i="13"/>
  <c r="E212" i="13"/>
  <c r="G212" i="13"/>
  <c r="B212" i="13"/>
  <c r="N211" i="13"/>
  <c r="K211" i="13"/>
  <c r="E211" i="13"/>
  <c r="G211" i="13"/>
  <c r="B211" i="13"/>
  <c r="N210" i="13"/>
  <c r="P210" i="13"/>
  <c r="K210" i="13"/>
  <c r="E210" i="13"/>
  <c r="B210" i="13"/>
  <c r="N209" i="13"/>
  <c r="K209" i="13"/>
  <c r="E209" i="13"/>
  <c r="G209" i="13"/>
  <c r="B209" i="13"/>
  <c r="N208" i="13"/>
  <c r="K208" i="13"/>
  <c r="E208" i="13"/>
  <c r="G208" i="13"/>
  <c r="B208" i="13"/>
  <c r="N207" i="13"/>
  <c r="K207" i="13"/>
  <c r="E207" i="13"/>
  <c r="G207" i="13"/>
  <c r="B207" i="13"/>
  <c r="N206" i="13"/>
  <c r="P206" i="13"/>
  <c r="K206" i="13"/>
  <c r="E206" i="13"/>
  <c r="G206" i="13"/>
  <c r="B206" i="13"/>
  <c r="N205" i="13"/>
  <c r="P205" i="13"/>
  <c r="K205" i="13"/>
  <c r="E205" i="13"/>
  <c r="G205" i="13"/>
  <c r="B205" i="13"/>
  <c r="N204" i="13"/>
  <c r="P204" i="13"/>
  <c r="K204" i="13"/>
  <c r="E204" i="13"/>
  <c r="G204" i="13"/>
  <c r="B204" i="13"/>
  <c r="N203" i="13"/>
  <c r="K203" i="13"/>
  <c r="E203" i="13"/>
  <c r="G203" i="13"/>
  <c r="B203" i="13"/>
  <c r="N202" i="13"/>
  <c r="P202" i="13"/>
  <c r="K202" i="13"/>
  <c r="E202" i="13"/>
  <c r="B202" i="13"/>
  <c r="N201" i="13"/>
  <c r="K201" i="13"/>
  <c r="E201" i="13"/>
  <c r="G201" i="13"/>
  <c r="B201" i="13"/>
  <c r="N200" i="13"/>
  <c r="K200" i="13"/>
  <c r="E200" i="13"/>
  <c r="G200" i="13"/>
  <c r="B200" i="13"/>
  <c r="N199" i="13"/>
  <c r="K199" i="13"/>
  <c r="E199" i="13"/>
  <c r="G199" i="13"/>
  <c r="B199" i="13"/>
  <c r="N198" i="13"/>
  <c r="P198" i="13"/>
  <c r="K198" i="13"/>
  <c r="E198" i="13"/>
  <c r="G198" i="13"/>
  <c r="B198" i="13"/>
  <c r="N197" i="13"/>
  <c r="P197" i="13"/>
  <c r="K197" i="13"/>
  <c r="E197" i="13"/>
  <c r="G197" i="13"/>
  <c r="B197" i="13"/>
  <c r="N196" i="13"/>
  <c r="P196" i="13"/>
  <c r="K196" i="13"/>
  <c r="E196" i="13"/>
  <c r="G196" i="13"/>
  <c r="B196" i="13"/>
  <c r="N195" i="13"/>
  <c r="K195" i="13"/>
  <c r="E195" i="13"/>
  <c r="G195" i="13"/>
  <c r="B195" i="13"/>
  <c r="N194" i="13"/>
  <c r="P194" i="13"/>
  <c r="K194" i="13"/>
  <c r="E194" i="13"/>
  <c r="G194" i="13"/>
  <c r="B194" i="13"/>
  <c r="N193" i="13"/>
  <c r="K193" i="13"/>
  <c r="E193" i="13"/>
  <c r="G193" i="13"/>
  <c r="B193" i="13"/>
  <c r="N192" i="13"/>
  <c r="P192" i="13"/>
  <c r="K192" i="13"/>
  <c r="E192" i="13"/>
  <c r="G192" i="13"/>
  <c r="B192" i="13"/>
  <c r="N191" i="13"/>
  <c r="K191" i="13"/>
  <c r="E191" i="13"/>
  <c r="G191" i="13"/>
  <c r="B191" i="13"/>
  <c r="N190" i="13"/>
  <c r="P190" i="13"/>
  <c r="K190" i="13"/>
  <c r="E190" i="13"/>
  <c r="G190" i="13"/>
  <c r="B190" i="13"/>
  <c r="N189" i="13"/>
  <c r="P189" i="13"/>
  <c r="K189" i="13"/>
  <c r="E189" i="13"/>
  <c r="G189" i="13"/>
  <c r="B189" i="13"/>
  <c r="N188" i="13"/>
  <c r="P188" i="13"/>
  <c r="K188" i="13"/>
  <c r="E188" i="13"/>
  <c r="G188" i="13"/>
  <c r="B188" i="13"/>
  <c r="N187" i="13"/>
  <c r="K187" i="13"/>
  <c r="E187" i="13"/>
  <c r="G187" i="13"/>
  <c r="B187" i="13"/>
  <c r="N186" i="13"/>
  <c r="K186" i="13"/>
  <c r="E186" i="13"/>
  <c r="G186" i="13"/>
  <c r="B186" i="13"/>
  <c r="N185" i="13"/>
  <c r="K185" i="13"/>
  <c r="E185" i="13"/>
  <c r="G185" i="13"/>
  <c r="B185" i="13"/>
  <c r="N184" i="13"/>
  <c r="P184" i="13"/>
  <c r="K184" i="13"/>
  <c r="E184" i="13"/>
  <c r="G184" i="13"/>
  <c r="B184" i="13"/>
  <c r="N183" i="13"/>
  <c r="K183" i="13"/>
  <c r="E183" i="13"/>
  <c r="G183" i="13"/>
  <c r="B183" i="13"/>
  <c r="N182" i="13"/>
  <c r="P182" i="13"/>
  <c r="K182" i="13"/>
  <c r="E182" i="13"/>
  <c r="G182" i="13"/>
  <c r="B182" i="13"/>
  <c r="N181" i="13"/>
  <c r="P181" i="13"/>
  <c r="K181" i="13"/>
  <c r="E181" i="13"/>
  <c r="G181" i="13"/>
  <c r="B181" i="13"/>
  <c r="N180" i="13"/>
  <c r="P180" i="13"/>
  <c r="K180" i="13"/>
  <c r="E180" i="13"/>
  <c r="G180" i="13"/>
  <c r="B180" i="13"/>
  <c r="N179" i="13"/>
  <c r="K179" i="13"/>
  <c r="E179" i="13"/>
  <c r="G179" i="13"/>
  <c r="B179" i="13"/>
  <c r="N178" i="13"/>
  <c r="P178" i="13"/>
  <c r="K178" i="13"/>
  <c r="E178" i="13"/>
  <c r="G178" i="13"/>
  <c r="B178" i="13"/>
  <c r="N177" i="13"/>
  <c r="K177" i="13"/>
  <c r="E177" i="13"/>
  <c r="G177" i="13"/>
  <c r="B177" i="13"/>
  <c r="N176" i="13"/>
  <c r="P176" i="13"/>
  <c r="K176" i="13"/>
  <c r="E176" i="13"/>
  <c r="G176" i="13"/>
  <c r="B176" i="13"/>
  <c r="N175" i="13"/>
  <c r="K175" i="13"/>
  <c r="E175" i="13"/>
  <c r="G175" i="13"/>
  <c r="B175" i="13"/>
  <c r="N174" i="13"/>
  <c r="P174" i="13"/>
  <c r="K174" i="13"/>
  <c r="E174" i="13"/>
  <c r="G174" i="13"/>
  <c r="B174" i="13"/>
  <c r="N173" i="13"/>
  <c r="P173" i="13"/>
  <c r="K173" i="13"/>
  <c r="E173" i="13"/>
  <c r="G173" i="13"/>
  <c r="B173" i="13"/>
  <c r="N172" i="13"/>
  <c r="P172" i="13"/>
  <c r="K172" i="13"/>
  <c r="E172" i="13"/>
  <c r="G172" i="13"/>
  <c r="B172" i="13"/>
  <c r="N171" i="13"/>
  <c r="K171" i="13"/>
  <c r="E171" i="13"/>
  <c r="G171" i="13"/>
  <c r="B171" i="13"/>
  <c r="N170" i="13"/>
  <c r="P170" i="13"/>
  <c r="K170" i="13"/>
  <c r="E170" i="13"/>
  <c r="G170" i="13"/>
  <c r="B170" i="13"/>
  <c r="N169" i="13"/>
  <c r="K169" i="13"/>
  <c r="E169" i="13"/>
  <c r="G169" i="13"/>
  <c r="B169" i="13"/>
  <c r="N168" i="13"/>
  <c r="P168" i="13"/>
  <c r="K168" i="13"/>
  <c r="E168" i="13"/>
  <c r="G168" i="13"/>
  <c r="B168" i="13"/>
  <c r="N167" i="13"/>
  <c r="K167" i="13"/>
  <c r="E167" i="13"/>
  <c r="G167" i="13"/>
  <c r="B167" i="13"/>
  <c r="N166" i="13"/>
  <c r="P166" i="13"/>
  <c r="K166" i="13"/>
  <c r="E166" i="13"/>
  <c r="G166" i="13"/>
  <c r="B166" i="13"/>
  <c r="N165" i="13"/>
  <c r="P165" i="13"/>
  <c r="K165" i="13"/>
  <c r="E165" i="13"/>
  <c r="B165" i="13"/>
  <c r="N164" i="13"/>
  <c r="P164" i="13"/>
  <c r="K164" i="13"/>
  <c r="E164" i="13"/>
  <c r="G164" i="13"/>
  <c r="B164" i="13"/>
  <c r="N163" i="13"/>
  <c r="K163" i="13"/>
  <c r="E163" i="13"/>
  <c r="G163" i="13"/>
  <c r="B163" i="13"/>
  <c r="N162" i="13"/>
  <c r="P162" i="13"/>
  <c r="K162" i="13"/>
  <c r="E162" i="13"/>
  <c r="G162" i="13"/>
  <c r="B162" i="13"/>
  <c r="N161" i="13"/>
  <c r="K161" i="13"/>
  <c r="E161" i="13"/>
  <c r="G161" i="13"/>
  <c r="B161" i="13"/>
  <c r="N160" i="13"/>
  <c r="P160" i="13"/>
  <c r="K160" i="13"/>
  <c r="E160" i="13"/>
  <c r="G160" i="13"/>
  <c r="B160" i="13"/>
  <c r="N159" i="13"/>
  <c r="K159" i="13"/>
  <c r="E159" i="13"/>
  <c r="G159" i="13"/>
  <c r="B159" i="13"/>
  <c r="N158" i="13"/>
  <c r="P158" i="13"/>
  <c r="K158" i="13"/>
  <c r="E158" i="13"/>
  <c r="G158" i="13"/>
  <c r="B158" i="13"/>
  <c r="N157" i="13"/>
  <c r="P157" i="13"/>
  <c r="K157" i="13"/>
  <c r="E157" i="13"/>
  <c r="G157" i="13"/>
  <c r="B157" i="13"/>
  <c r="N156" i="13"/>
  <c r="P156" i="13"/>
  <c r="K156" i="13"/>
  <c r="E156" i="13"/>
  <c r="G156" i="13"/>
  <c r="B156" i="13"/>
  <c r="N155" i="13"/>
  <c r="K155" i="13"/>
  <c r="E155" i="13"/>
  <c r="G155" i="13"/>
  <c r="B155" i="13"/>
  <c r="N154" i="13"/>
  <c r="P154" i="13"/>
  <c r="K154" i="13"/>
  <c r="E154" i="13"/>
  <c r="G154" i="13"/>
  <c r="B154" i="13"/>
  <c r="N153" i="13"/>
  <c r="K153" i="13"/>
  <c r="E153" i="13"/>
  <c r="G153" i="13"/>
  <c r="B153" i="13"/>
  <c r="N152" i="13"/>
  <c r="P152" i="13"/>
  <c r="K152" i="13"/>
  <c r="E152" i="13"/>
  <c r="G152" i="13"/>
  <c r="B152" i="13"/>
  <c r="N151" i="13"/>
  <c r="K151" i="13"/>
  <c r="E151" i="13"/>
  <c r="G151" i="13"/>
  <c r="B151" i="13"/>
  <c r="N150" i="13"/>
  <c r="P150" i="13"/>
  <c r="K150" i="13"/>
  <c r="E150" i="13"/>
  <c r="G150" i="13"/>
  <c r="B150" i="13"/>
  <c r="N149" i="13"/>
  <c r="P149" i="13"/>
  <c r="K149" i="13"/>
  <c r="E149" i="13"/>
  <c r="G149" i="13"/>
  <c r="B149" i="13"/>
  <c r="N148" i="13"/>
  <c r="P148" i="13"/>
  <c r="K148" i="13"/>
  <c r="E148" i="13"/>
  <c r="G148" i="13"/>
  <c r="B148" i="13"/>
  <c r="N147" i="13"/>
  <c r="K147" i="13"/>
  <c r="E147" i="13"/>
  <c r="G147" i="13"/>
  <c r="B147" i="13"/>
  <c r="N146" i="13"/>
  <c r="P146" i="13"/>
  <c r="K146" i="13"/>
  <c r="E146" i="13"/>
  <c r="G146" i="13"/>
  <c r="B146" i="13"/>
  <c r="N145" i="13"/>
  <c r="K145" i="13"/>
  <c r="E145" i="13"/>
  <c r="G145" i="13"/>
  <c r="B145" i="13"/>
  <c r="N144" i="13"/>
  <c r="P144" i="13"/>
  <c r="K144" i="13"/>
  <c r="E144" i="13"/>
  <c r="G144" i="13"/>
  <c r="B144" i="13"/>
  <c r="N143" i="13"/>
  <c r="K143" i="13"/>
  <c r="E143" i="13"/>
  <c r="G143" i="13"/>
  <c r="B143" i="13"/>
  <c r="N142" i="13"/>
  <c r="P142" i="13"/>
  <c r="K142" i="13"/>
  <c r="E142" i="13"/>
  <c r="G142" i="13"/>
  <c r="B142" i="13"/>
  <c r="N141" i="13"/>
  <c r="P141" i="13"/>
  <c r="K141" i="13"/>
  <c r="E141" i="13"/>
  <c r="G141" i="13"/>
  <c r="B141" i="13"/>
  <c r="N140" i="13"/>
  <c r="P140" i="13"/>
  <c r="K140" i="13"/>
  <c r="E140" i="13"/>
  <c r="G140" i="13"/>
  <c r="B140" i="13"/>
  <c r="N139" i="13"/>
  <c r="K139" i="13"/>
  <c r="E139" i="13"/>
  <c r="G139" i="13"/>
  <c r="B139" i="13"/>
  <c r="N138" i="13"/>
  <c r="P138" i="13"/>
  <c r="K138" i="13"/>
  <c r="E138" i="13"/>
  <c r="G138" i="13"/>
  <c r="B138" i="13"/>
  <c r="N137" i="13"/>
  <c r="K137" i="13"/>
  <c r="E137" i="13"/>
  <c r="G137" i="13"/>
  <c r="B137" i="13"/>
  <c r="N136" i="13"/>
  <c r="P136" i="13"/>
  <c r="K136" i="13"/>
  <c r="E136" i="13"/>
  <c r="G136" i="13"/>
  <c r="B136" i="13"/>
  <c r="N135" i="13"/>
  <c r="K135" i="13"/>
  <c r="E135" i="13"/>
  <c r="G135" i="13"/>
  <c r="B135" i="13"/>
  <c r="N134" i="13"/>
  <c r="P134" i="13"/>
  <c r="K134" i="13"/>
  <c r="E134" i="13"/>
  <c r="G134" i="13"/>
  <c r="B134" i="13"/>
  <c r="N133" i="13"/>
  <c r="P133" i="13"/>
  <c r="K133" i="13"/>
  <c r="E133" i="13"/>
  <c r="G133" i="13"/>
  <c r="B133" i="13"/>
  <c r="N132" i="13"/>
  <c r="P132" i="13"/>
  <c r="K132" i="13"/>
  <c r="E132" i="13"/>
  <c r="G132" i="13"/>
  <c r="B132" i="13"/>
  <c r="N131" i="13"/>
  <c r="K131" i="13"/>
  <c r="E131" i="13"/>
  <c r="G131" i="13"/>
  <c r="B131" i="13"/>
  <c r="N130" i="13"/>
  <c r="P130" i="13"/>
  <c r="K130" i="13"/>
  <c r="E130" i="13"/>
  <c r="G130" i="13"/>
  <c r="B130" i="13"/>
  <c r="N129" i="13"/>
  <c r="P129" i="13"/>
  <c r="K129" i="13"/>
  <c r="E129" i="13"/>
  <c r="G129" i="13"/>
  <c r="B129" i="13"/>
  <c r="N128" i="13"/>
  <c r="P128" i="13"/>
  <c r="K128" i="13"/>
  <c r="E128" i="13"/>
  <c r="G128" i="13"/>
  <c r="B128" i="13"/>
  <c r="N127" i="13"/>
  <c r="K127" i="13"/>
  <c r="E127" i="13"/>
  <c r="B127" i="13"/>
  <c r="N126" i="13"/>
  <c r="P126" i="13"/>
  <c r="K126" i="13"/>
  <c r="E126" i="13"/>
  <c r="G126" i="13"/>
  <c r="B126" i="13"/>
  <c r="N125" i="13"/>
  <c r="P125" i="13"/>
  <c r="K125" i="13"/>
  <c r="E125" i="13"/>
  <c r="G125" i="13"/>
  <c r="B125" i="13"/>
  <c r="N124" i="13"/>
  <c r="P124" i="13"/>
  <c r="K124" i="13"/>
  <c r="E124" i="13"/>
  <c r="G124" i="13"/>
  <c r="B124" i="13"/>
  <c r="N123" i="13"/>
  <c r="K123" i="13"/>
  <c r="E123" i="13"/>
  <c r="G123" i="13"/>
  <c r="B123" i="13"/>
  <c r="N122" i="13"/>
  <c r="P122" i="13"/>
  <c r="K122" i="13"/>
  <c r="E122" i="13"/>
  <c r="G122" i="13"/>
  <c r="B122" i="13"/>
  <c r="N121" i="13"/>
  <c r="P121" i="13"/>
  <c r="K121" i="13"/>
  <c r="E121" i="13"/>
  <c r="G121" i="13"/>
  <c r="B121" i="13"/>
  <c r="N120" i="13"/>
  <c r="P120" i="13"/>
  <c r="K120" i="13"/>
  <c r="E120" i="13"/>
  <c r="G120" i="13"/>
  <c r="B120" i="13"/>
  <c r="N119" i="13"/>
  <c r="K119" i="13"/>
  <c r="E119" i="13"/>
  <c r="G119" i="13"/>
  <c r="B119" i="13"/>
  <c r="N118" i="13"/>
  <c r="P118" i="13"/>
  <c r="K118" i="13"/>
  <c r="E118" i="13"/>
  <c r="G118" i="13"/>
  <c r="B118" i="13"/>
  <c r="N117" i="13"/>
  <c r="P117" i="13"/>
  <c r="K117" i="13"/>
  <c r="E117" i="13"/>
  <c r="G117" i="13"/>
  <c r="B117" i="13"/>
  <c r="N116" i="13"/>
  <c r="P116" i="13"/>
  <c r="K116" i="13"/>
  <c r="E116" i="13"/>
  <c r="G116" i="13"/>
  <c r="B116" i="13"/>
  <c r="N115" i="13"/>
  <c r="K115" i="13"/>
  <c r="E115" i="13"/>
  <c r="G115" i="13"/>
  <c r="B115" i="13"/>
  <c r="N114" i="13"/>
  <c r="P114" i="13"/>
  <c r="K114" i="13"/>
  <c r="E114" i="13"/>
  <c r="G114" i="13"/>
  <c r="B114" i="13"/>
  <c r="N113" i="13"/>
  <c r="P113" i="13"/>
  <c r="K113" i="13"/>
  <c r="E113" i="13"/>
  <c r="G113" i="13"/>
  <c r="B113" i="13"/>
  <c r="N112" i="13"/>
  <c r="P112" i="13"/>
  <c r="K112" i="13"/>
  <c r="E112" i="13"/>
  <c r="B112" i="13"/>
  <c r="N111" i="13"/>
  <c r="K111" i="13"/>
  <c r="E111" i="13"/>
  <c r="G111" i="13"/>
  <c r="B111" i="13"/>
  <c r="N110" i="13"/>
  <c r="K110" i="13"/>
  <c r="E110" i="13"/>
  <c r="G110" i="13"/>
  <c r="B110" i="13"/>
  <c r="N109" i="13"/>
  <c r="P109" i="13"/>
  <c r="K109" i="13"/>
  <c r="E109" i="13"/>
  <c r="G109" i="13"/>
  <c r="B109" i="13"/>
  <c r="N108" i="13"/>
  <c r="P108" i="13"/>
  <c r="K108" i="13"/>
  <c r="E108" i="13"/>
  <c r="G108" i="13"/>
  <c r="B108" i="13"/>
  <c r="N107" i="13"/>
  <c r="K107" i="13"/>
  <c r="E107" i="13"/>
  <c r="G107" i="13"/>
  <c r="B107" i="13"/>
  <c r="N106" i="13"/>
  <c r="P106" i="13"/>
  <c r="K106" i="13"/>
  <c r="E106" i="13"/>
  <c r="G106" i="13"/>
  <c r="B106" i="13"/>
  <c r="N105" i="13"/>
  <c r="P105" i="13"/>
  <c r="K105" i="13"/>
  <c r="E105" i="13"/>
  <c r="G105" i="13"/>
  <c r="B105" i="13"/>
  <c r="N104" i="13"/>
  <c r="P104" i="13"/>
  <c r="K104" i="13"/>
  <c r="E104" i="13"/>
  <c r="G104" i="13"/>
  <c r="B104" i="13"/>
  <c r="N103" i="13"/>
  <c r="K103" i="13"/>
  <c r="E103" i="13"/>
  <c r="G103" i="13"/>
  <c r="B103" i="13"/>
  <c r="N102" i="13"/>
  <c r="P102" i="13"/>
  <c r="K102" i="13"/>
  <c r="E102" i="13"/>
  <c r="B102" i="13"/>
  <c r="N101" i="13"/>
  <c r="P101" i="13"/>
  <c r="K101" i="13"/>
  <c r="E101" i="13"/>
  <c r="G101" i="13"/>
  <c r="B101" i="13"/>
  <c r="N100" i="13"/>
  <c r="P100" i="13"/>
  <c r="K100" i="13"/>
  <c r="E100" i="13"/>
  <c r="G100" i="13"/>
  <c r="B100" i="13"/>
  <c r="N99" i="13"/>
  <c r="K99" i="13"/>
  <c r="E99" i="13"/>
  <c r="G99" i="13"/>
  <c r="B99" i="13"/>
  <c r="N98" i="13"/>
  <c r="P98" i="13"/>
  <c r="K98" i="13"/>
  <c r="E98" i="13"/>
  <c r="G98" i="13"/>
  <c r="B98" i="13"/>
  <c r="N97" i="13"/>
  <c r="P97" i="13"/>
  <c r="K97" i="13"/>
  <c r="E97" i="13"/>
  <c r="G97" i="13"/>
  <c r="B97" i="13"/>
  <c r="N96" i="13"/>
  <c r="P96" i="13"/>
  <c r="K96" i="13"/>
  <c r="E96" i="13"/>
  <c r="G96" i="13"/>
  <c r="B96" i="13"/>
  <c r="N95" i="13"/>
  <c r="K95" i="13"/>
  <c r="E95" i="13"/>
  <c r="G95" i="13"/>
  <c r="B95" i="13"/>
  <c r="N94" i="13"/>
  <c r="P94" i="13"/>
  <c r="K94" i="13"/>
  <c r="E94" i="13"/>
  <c r="B94" i="13"/>
  <c r="N93" i="13"/>
  <c r="P93" i="13"/>
  <c r="K93" i="13"/>
  <c r="E93" i="13"/>
  <c r="G93" i="13"/>
  <c r="B93" i="13"/>
  <c r="N92" i="13"/>
  <c r="P92" i="13"/>
  <c r="K92" i="13"/>
  <c r="E92" i="13"/>
  <c r="G92" i="13"/>
  <c r="B92" i="13"/>
  <c r="N91" i="13"/>
  <c r="K91" i="13"/>
  <c r="E91" i="13"/>
  <c r="G91" i="13"/>
  <c r="B91" i="13"/>
  <c r="N90" i="13"/>
  <c r="P90" i="13"/>
  <c r="K90" i="13"/>
  <c r="E90" i="13"/>
  <c r="G90" i="13"/>
  <c r="B90" i="13"/>
  <c r="N89" i="13"/>
  <c r="P89" i="13"/>
  <c r="K89" i="13"/>
  <c r="E89" i="13"/>
  <c r="G89" i="13"/>
  <c r="B89" i="13"/>
  <c r="N88" i="13"/>
  <c r="P88" i="13"/>
  <c r="K88" i="13"/>
  <c r="E88" i="13"/>
  <c r="G88" i="13"/>
  <c r="B88" i="13"/>
  <c r="N87" i="13"/>
  <c r="K87" i="13"/>
  <c r="E87" i="13"/>
  <c r="G87" i="13"/>
  <c r="B87" i="13"/>
  <c r="N86" i="13"/>
  <c r="P86" i="13"/>
  <c r="K86" i="13"/>
  <c r="E86" i="13"/>
  <c r="B86" i="13"/>
  <c r="N85" i="13"/>
  <c r="P85" i="13"/>
  <c r="K85" i="13"/>
  <c r="E85" i="13"/>
  <c r="G85" i="13"/>
  <c r="B85" i="13"/>
  <c r="N84" i="13"/>
  <c r="P84" i="13"/>
  <c r="K84" i="13"/>
  <c r="E84" i="13"/>
  <c r="G84" i="13"/>
  <c r="B84" i="13"/>
  <c r="N83" i="13"/>
  <c r="K83" i="13"/>
  <c r="E83" i="13"/>
  <c r="G83" i="13"/>
  <c r="B83" i="13"/>
  <c r="N82" i="13"/>
  <c r="P82" i="13"/>
  <c r="K82" i="13"/>
  <c r="E82" i="13"/>
  <c r="G82" i="13"/>
  <c r="B82" i="13"/>
  <c r="N81" i="13"/>
  <c r="P81" i="13"/>
  <c r="K81" i="13"/>
  <c r="E81" i="13"/>
  <c r="G81" i="13"/>
  <c r="B81" i="13"/>
  <c r="N80" i="13"/>
  <c r="P80" i="13"/>
  <c r="K80" i="13"/>
  <c r="E80" i="13"/>
  <c r="G80" i="13"/>
  <c r="B80" i="13"/>
  <c r="N79" i="13"/>
  <c r="K79" i="13"/>
  <c r="E79" i="13"/>
  <c r="G79" i="13"/>
  <c r="B79" i="13"/>
  <c r="N78" i="13"/>
  <c r="P78" i="13"/>
  <c r="K78" i="13"/>
  <c r="E78" i="13"/>
  <c r="B78" i="13"/>
  <c r="N77" i="13"/>
  <c r="P77" i="13"/>
  <c r="K77" i="13"/>
  <c r="E77" i="13"/>
  <c r="G77" i="13"/>
  <c r="B77" i="13"/>
  <c r="N76" i="13"/>
  <c r="P76" i="13"/>
  <c r="K76" i="13"/>
  <c r="E76" i="13"/>
  <c r="G76" i="13"/>
  <c r="B76" i="13"/>
  <c r="N75" i="13"/>
  <c r="K75" i="13"/>
  <c r="E75" i="13"/>
  <c r="G75" i="13"/>
  <c r="B75" i="13"/>
  <c r="N74" i="13"/>
  <c r="P74" i="13"/>
  <c r="K74" i="13"/>
  <c r="E74" i="13"/>
  <c r="G74" i="13"/>
  <c r="B74" i="13"/>
  <c r="N73" i="13"/>
  <c r="P73" i="13"/>
  <c r="K73" i="13"/>
  <c r="E73" i="13"/>
  <c r="B73" i="13"/>
  <c r="N72" i="13"/>
  <c r="P72" i="13"/>
  <c r="K72" i="13"/>
  <c r="E72" i="13"/>
  <c r="G72" i="13"/>
  <c r="B72" i="13"/>
  <c r="N71" i="13"/>
  <c r="K71" i="13"/>
  <c r="E71" i="13"/>
  <c r="G71" i="13"/>
  <c r="B71" i="13"/>
  <c r="N70" i="13"/>
  <c r="P70" i="13"/>
  <c r="K70" i="13"/>
  <c r="E70" i="13"/>
  <c r="B70" i="13"/>
  <c r="N69" i="13"/>
  <c r="P69" i="13"/>
  <c r="K69" i="13"/>
  <c r="E69" i="13"/>
  <c r="G69" i="13"/>
  <c r="B69" i="13"/>
  <c r="N68" i="13"/>
  <c r="P68" i="13"/>
  <c r="K68" i="13"/>
  <c r="E68" i="13"/>
  <c r="G68" i="13"/>
  <c r="B68" i="13"/>
  <c r="N67" i="13"/>
  <c r="K67" i="13"/>
  <c r="E67" i="13"/>
  <c r="G67" i="13"/>
  <c r="B67" i="13"/>
  <c r="N66" i="13"/>
  <c r="P66" i="13"/>
  <c r="K66" i="13"/>
  <c r="E66" i="13"/>
  <c r="G66" i="13"/>
  <c r="B66" i="13"/>
  <c r="N65" i="13"/>
  <c r="P65" i="13"/>
  <c r="K65" i="13"/>
  <c r="E65" i="13"/>
  <c r="B65" i="13"/>
  <c r="N64" i="13"/>
  <c r="P64" i="13"/>
  <c r="K64" i="13"/>
  <c r="E64" i="13"/>
  <c r="G64" i="13"/>
  <c r="B64" i="13"/>
  <c r="N63" i="13"/>
  <c r="K63" i="13"/>
  <c r="E63" i="13"/>
  <c r="G63" i="13"/>
  <c r="B63" i="13"/>
  <c r="N62" i="13"/>
  <c r="P62" i="13"/>
  <c r="K62" i="13"/>
  <c r="E62" i="13"/>
  <c r="B62" i="13"/>
  <c r="N61" i="13"/>
  <c r="P61" i="13"/>
  <c r="K61" i="13"/>
  <c r="E61" i="13"/>
  <c r="G61" i="13"/>
  <c r="B61" i="13"/>
  <c r="N60" i="13"/>
  <c r="P60" i="13"/>
  <c r="K60" i="13"/>
  <c r="E60" i="13"/>
  <c r="G60" i="13"/>
  <c r="B60" i="13"/>
  <c r="N59" i="13"/>
  <c r="K59" i="13"/>
  <c r="E59" i="13"/>
  <c r="G59" i="13"/>
  <c r="B59" i="13"/>
  <c r="N58" i="13"/>
  <c r="P58" i="13"/>
  <c r="K58" i="13"/>
  <c r="E58" i="13"/>
  <c r="G58" i="13"/>
  <c r="B58" i="13"/>
  <c r="N57" i="13"/>
  <c r="P57" i="13"/>
  <c r="K57" i="13"/>
  <c r="E57" i="13"/>
  <c r="B57" i="13"/>
  <c r="N56" i="13"/>
  <c r="P56" i="13"/>
  <c r="K56" i="13"/>
  <c r="E56" i="13"/>
  <c r="G56" i="13"/>
  <c r="B56" i="13"/>
  <c r="N55" i="13"/>
  <c r="K55" i="13"/>
  <c r="E55" i="13"/>
  <c r="G55" i="13"/>
  <c r="B55" i="13"/>
  <c r="N54" i="13"/>
  <c r="P54" i="13"/>
  <c r="K54" i="13"/>
  <c r="E54" i="13"/>
  <c r="G54" i="13"/>
  <c r="B54" i="13"/>
  <c r="N53" i="13"/>
  <c r="P53" i="13"/>
  <c r="K53" i="13"/>
  <c r="E53" i="13"/>
  <c r="G53" i="13"/>
  <c r="B53" i="13"/>
  <c r="N52" i="13"/>
  <c r="P52" i="13"/>
  <c r="K52" i="13"/>
  <c r="E52" i="13"/>
  <c r="G52" i="13"/>
  <c r="B52" i="13"/>
  <c r="N51" i="13"/>
  <c r="K51" i="13"/>
  <c r="E51" i="13"/>
  <c r="G51" i="13"/>
  <c r="B51" i="13"/>
  <c r="N50" i="13"/>
  <c r="P50" i="13"/>
  <c r="K50" i="13"/>
  <c r="E50" i="13"/>
  <c r="G50" i="13"/>
  <c r="B50" i="13"/>
  <c r="N49" i="13"/>
  <c r="P49" i="13"/>
  <c r="K49" i="13"/>
  <c r="E49" i="13"/>
  <c r="B49" i="13"/>
  <c r="N48" i="13"/>
  <c r="P48" i="13"/>
  <c r="K48" i="13"/>
  <c r="E48" i="13"/>
  <c r="B48" i="13"/>
  <c r="N47" i="13"/>
  <c r="K47" i="13"/>
  <c r="E47" i="13"/>
  <c r="G47" i="13"/>
  <c r="B47" i="13"/>
  <c r="N46" i="13"/>
  <c r="P46" i="13"/>
  <c r="K46" i="13"/>
  <c r="E46" i="13"/>
  <c r="G46" i="13"/>
  <c r="B46" i="13"/>
  <c r="N45" i="13"/>
  <c r="P45" i="13"/>
  <c r="K45" i="13"/>
  <c r="E45" i="13"/>
  <c r="G45" i="13"/>
  <c r="B45" i="13"/>
  <c r="N44" i="13"/>
  <c r="P44" i="13"/>
  <c r="K44" i="13"/>
  <c r="E44" i="13"/>
  <c r="G44" i="13"/>
  <c r="B44" i="13"/>
  <c r="N43" i="13"/>
  <c r="K43" i="13"/>
  <c r="E43" i="13"/>
  <c r="G43" i="13"/>
  <c r="B43" i="13"/>
  <c r="N42" i="13"/>
  <c r="P42" i="13"/>
  <c r="K42" i="13"/>
  <c r="E42" i="13"/>
  <c r="G42" i="13"/>
  <c r="B42" i="13"/>
  <c r="N41" i="13"/>
  <c r="P41" i="13"/>
  <c r="K41" i="13"/>
  <c r="E41" i="13"/>
  <c r="B41" i="13"/>
  <c r="N40" i="13"/>
  <c r="P40" i="13"/>
  <c r="K40" i="13"/>
  <c r="E40" i="13"/>
  <c r="B40" i="13"/>
  <c r="N39" i="13"/>
  <c r="K39" i="13"/>
  <c r="E39" i="13"/>
  <c r="G39" i="13"/>
  <c r="B39" i="13"/>
  <c r="N38" i="13"/>
  <c r="P38" i="13"/>
  <c r="K38" i="13"/>
  <c r="E38" i="13"/>
  <c r="G38" i="13"/>
  <c r="B38" i="13"/>
  <c r="N37" i="13"/>
  <c r="P37" i="13"/>
  <c r="K37" i="13"/>
  <c r="E37" i="13"/>
  <c r="B37" i="13"/>
  <c r="N36" i="13"/>
  <c r="P36" i="13"/>
  <c r="K36" i="13"/>
  <c r="E36" i="13"/>
  <c r="G36" i="13"/>
  <c r="B36" i="13"/>
  <c r="N35" i="13"/>
  <c r="K35" i="13"/>
  <c r="E35" i="13"/>
  <c r="G35" i="13"/>
  <c r="B35" i="13"/>
  <c r="N34" i="13"/>
  <c r="P34" i="13"/>
  <c r="K34" i="13"/>
  <c r="E34" i="13"/>
  <c r="G34" i="13"/>
  <c r="B34" i="13"/>
  <c r="N33" i="13"/>
  <c r="P33" i="13"/>
  <c r="K33" i="13"/>
  <c r="E33" i="13"/>
  <c r="B33" i="13"/>
  <c r="N32" i="13"/>
  <c r="P32" i="13"/>
  <c r="K32" i="13"/>
  <c r="E32" i="13"/>
  <c r="B32" i="13"/>
  <c r="N31" i="13"/>
  <c r="K31" i="13"/>
  <c r="E31" i="13"/>
  <c r="B31" i="13"/>
  <c r="N30" i="13"/>
  <c r="P30" i="13"/>
  <c r="K30" i="13"/>
  <c r="E30" i="13"/>
  <c r="G30" i="13"/>
  <c r="B30" i="13"/>
  <c r="N29" i="13"/>
  <c r="P29" i="13"/>
  <c r="K29" i="13"/>
  <c r="E29" i="13"/>
  <c r="B29" i="13"/>
  <c r="N28" i="13"/>
  <c r="P28" i="13"/>
  <c r="K28" i="13"/>
  <c r="E28" i="13"/>
  <c r="G28" i="13"/>
  <c r="B28" i="13"/>
  <c r="N27" i="13"/>
  <c r="K27" i="13"/>
  <c r="E27" i="13"/>
  <c r="G27" i="13"/>
  <c r="B27" i="13"/>
  <c r="N26" i="13"/>
  <c r="P26" i="13"/>
  <c r="K26" i="13"/>
  <c r="E26" i="13"/>
  <c r="G26" i="13"/>
  <c r="B26" i="13"/>
  <c r="N25" i="13"/>
  <c r="P25" i="13"/>
  <c r="K25" i="13"/>
  <c r="E25" i="13"/>
  <c r="B25" i="13"/>
  <c r="N24" i="13"/>
  <c r="P24" i="13"/>
  <c r="K24" i="13"/>
  <c r="E24" i="13"/>
  <c r="B24" i="13"/>
  <c r="N23" i="13"/>
  <c r="K23" i="13"/>
  <c r="E23" i="13"/>
  <c r="G23" i="13"/>
  <c r="B23" i="13"/>
  <c r="N22" i="13"/>
  <c r="P22" i="13"/>
  <c r="K22" i="13"/>
  <c r="E22" i="13"/>
  <c r="B22" i="13"/>
  <c r="N21" i="13"/>
  <c r="P21" i="13"/>
  <c r="K21" i="13"/>
  <c r="E21" i="13"/>
  <c r="B21" i="13"/>
  <c r="N20" i="13"/>
  <c r="P20" i="13"/>
  <c r="K20" i="13"/>
  <c r="E20" i="13"/>
  <c r="G20" i="13"/>
  <c r="B20" i="13"/>
  <c r="N19" i="13"/>
  <c r="K19" i="13"/>
  <c r="E19" i="13"/>
  <c r="G19" i="13"/>
  <c r="B19" i="13"/>
  <c r="N18" i="13"/>
  <c r="P18" i="13"/>
  <c r="K18" i="13"/>
  <c r="E18" i="13"/>
  <c r="B18" i="13"/>
  <c r="N17" i="13"/>
  <c r="P17" i="13"/>
  <c r="K17" i="13"/>
  <c r="E17" i="13"/>
  <c r="B17" i="13"/>
  <c r="N16" i="13"/>
  <c r="P16" i="13"/>
  <c r="K16" i="13"/>
  <c r="E16" i="13"/>
  <c r="B16" i="13"/>
  <c r="N15" i="13"/>
  <c r="K15" i="13"/>
  <c r="E15" i="13"/>
  <c r="G15" i="13"/>
  <c r="B15" i="13"/>
  <c r="N14" i="13"/>
  <c r="P14" i="13"/>
  <c r="K14" i="13"/>
  <c r="E14" i="13"/>
  <c r="B14" i="13"/>
  <c r="N13" i="13"/>
  <c r="P13" i="13"/>
  <c r="K13" i="13"/>
  <c r="E13" i="13"/>
  <c r="B13" i="13"/>
  <c r="N12" i="13"/>
  <c r="P12" i="13"/>
  <c r="K12" i="13"/>
  <c r="E12" i="13"/>
  <c r="G12" i="13"/>
  <c r="B12" i="13"/>
  <c r="N11" i="13"/>
  <c r="K11" i="13"/>
  <c r="E11" i="13"/>
  <c r="B11" i="13"/>
  <c r="N10" i="13"/>
  <c r="P10" i="13"/>
  <c r="K10" i="13"/>
  <c r="E10" i="13"/>
  <c r="G10" i="13"/>
  <c r="B10" i="13"/>
  <c r="N9" i="13"/>
  <c r="P9" i="13"/>
  <c r="K9" i="13"/>
  <c r="E9" i="13"/>
  <c r="B9" i="13"/>
  <c r="N8" i="13"/>
  <c r="P8" i="13"/>
  <c r="K8" i="13"/>
  <c r="E8" i="13"/>
  <c r="B8" i="13"/>
  <c r="N7" i="13"/>
  <c r="K7" i="13"/>
  <c r="E7" i="13"/>
  <c r="G7" i="13"/>
  <c r="B7" i="13"/>
  <c r="N6" i="13"/>
  <c r="P6" i="13"/>
  <c r="K6" i="13"/>
  <c r="E6" i="13"/>
  <c r="B6" i="13"/>
  <c r="N5" i="13"/>
  <c r="P5" i="13"/>
  <c r="K5" i="13"/>
  <c r="E5" i="13"/>
  <c r="B5" i="13"/>
  <c r="N4" i="13"/>
  <c r="P4" i="13"/>
  <c r="K4" i="13"/>
  <c r="E4" i="13"/>
  <c r="B4" i="13"/>
  <c r="N3" i="13"/>
  <c r="K3" i="13"/>
  <c r="E3" i="13"/>
  <c r="B3" i="13"/>
  <c r="BG318" i="13"/>
  <c r="AG316" i="13"/>
  <c r="T314" i="13"/>
  <c r="BG310" i="13"/>
  <c r="AG308" i="13"/>
  <c r="T306" i="13"/>
  <c r="BG302" i="13"/>
  <c r="AG300" i="13"/>
  <c r="T298" i="13"/>
  <c r="AG296" i="13"/>
  <c r="BG294" i="13"/>
  <c r="T293" i="13"/>
  <c r="AG292" i="13"/>
  <c r="BG286" i="13"/>
  <c r="AG284" i="13"/>
  <c r="AG280" i="13"/>
  <c r="BG278" i="13"/>
  <c r="T277" i="13"/>
  <c r="AG276" i="13"/>
  <c r="BG270" i="13"/>
  <c r="AG268" i="13"/>
  <c r="AG264" i="13"/>
  <c r="AG260" i="13"/>
  <c r="BG256" i="13"/>
  <c r="T253" i="13"/>
  <c r="AG252" i="13"/>
  <c r="AG251" i="13"/>
  <c r="BG246" i="13"/>
  <c r="T245" i="13"/>
  <c r="T237" i="13"/>
  <c r="AG236" i="13"/>
  <c r="AG235" i="13"/>
  <c r="T229" i="13"/>
  <c r="AG224" i="13"/>
  <c r="T221" i="13"/>
  <c r="BG214" i="13"/>
  <c r="T213" i="13"/>
  <c r="AG212" i="13"/>
  <c r="AG208" i="13"/>
  <c r="BG206" i="13"/>
  <c r="T205" i="13"/>
  <c r="AG204" i="13"/>
  <c r="AG200" i="13"/>
  <c r="BG198" i="13"/>
  <c r="T197" i="13"/>
  <c r="AG196" i="13"/>
  <c r="AG192" i="13"/>
  <c r="BG190" i="13"/>
  <c r="T189" i="13"/>
  <c r="AG188" i="13"/>
  <c r="AG187" i="13"/>
  <c r="AG184" i="13"/>
  <c r="BG182" i="13"/>
  <c r="T181" i="13"/>
  <c r="AG180" i="13"/>
  <c r="AG176" i="13"/>
  <c r="BG174" i="13"/>
  <c r="AG168" i="13"/>
  <c r="BG166" i="13"/>
  <c r="AG164" i="13"/>
  <c r="AG162" i="13"/>
  <c r="AG160" i="13"/>
  <c r="BG158" i="13"/>
  <c r="AG156" i="13"/>
  <c r="AG152" i="13"/>
  <c r="BG150" i="13"/>
  <c r="AG148" i="13"/>
  <c r="AG144" i="13"/>
  <c r="BG142" i="13"/>
  <c r="AG140" i="13"/>
  <c r="AG136" i="13"/>
  <c r="BG134" i="13"/>
  <c r="AG134" i="13"/>
  <c r="AG132" i="13"/>
  <c r="AG128" i="13"/>
  <c r="BG126" i="13"/>
  <c r="AG124" i="13"/>
  <c r="AG120" i="13"/>
  <c r="BG118" i="13"/>
  <c r="AG116" i="13"/>
  <c r="BG110" i="13"/>
  <c r="AG108" i="13"/>
  <c r="AG104" i="13"/>
  <c r="BG102" i="13"/>
  <c r="T101" i="13"/>
  <c r="AG100" i="13"/>
  <c r="AG96" i="13"/>
  <c r="BG94" i="13"/>
  <c r="T93" i="13"/>
  <c r="AG88" i="13"/>
  <c r="BG86" i="13"/>
  <c r="AG86" i="13"/>
  <c r="T85" i="13"/>
  <c r="AG80" i="13"/>
  <c r="BG78" i="13"/>
  <c r="AG78" i="13"/>
  <c r="T77" i="13"/>
  <c r="AG72" i="13"/>
  <c r="BG70" i="13"/>
  <c r="T69" i="13"/>
  <c r="AG64" i="13"/>
  <c r="BG62" i="13"/>
  <c r="T61" i="13"/>
  <c r="AG56" i="13"/>
  <c r="AG40" i="13"/>
  <c r="BG38" i="13"/>
  <c r="BG30" i="13"/>
  <c r="AG23" i="13"/>
  <c r="BY23" i="13"/>
  <c r="BV23" i="13"/>
  <c r="BG14" i="13"/>
  <c r="E340" i="13"/>
  <c r="P137" i="13"/>
  <c r="P145" i="13"/>
  <c r="P153" i="13"/>
  <c r="P161" i="13"/>
  <c r="P169" i="13"/>
  <c r="P177" i="13"/>
  <c r="P185" i="13"/>
  <c r="P193" i="13"/>
  <c r="P201" i="13"/>
  <c r="P209" i="13"/>
  <c r="P217" i="13"/>
  <c r="P225" i="13"/>
  <c r="P233" i="13"/>
  <c r="P241" i="13"/>
  <c r="P249" i="13"/>
  <c r="P257" i="13"/>
  <c r="P265" i="13"/>
  <c r="P273" i="13"/>
  <c r="P281" i="13"/>
  <c r="P289" i="13"/>
  <c r="P297" i="13"/>
  <c r="P305" i="13"/>
  <c r="P313" i="13"/>
  <c r="AP340" i="13"/>
  <c r="P200" i="13"/>
  <c r="P208" i="13"/>
  <c r="P216" i="13"/>
  <c r="P224" i="13"/>
  <c r="P232" i="13"/>
  <c r="P240" i="13"/>
  <c r="P248" i="13"/>
  <c r="P256" i="13"/>
  <c r="P264" i="13"/>
  <c r="P272" i="13"/>
  <c r="P280" i="13"/>
  <c r="P288" i="13"/>
  <c r="P296" i="13"/>
  <c r="P304" i="13"/>
  <c r="P312" i="13"/>
  <c r="B340" i="13"/>
  <c r="O340" i="13"/>
  <c r="K340" i="13"/>
  <c r="P186" i="13"/>
  <c r="N340" i="13"/>
  <c r="P72" i="14"/>
  <c r="O72" i="14"/>
  <c r="P73" i="14"/>
  <c r="O73" i="14"/>
  <c r="P74" i="14"/>
  <c r="O74" i="14"/>
  <c r="L340" i="13"/>
  <c r="AR119" i="13"/>
  <c r="AR223" i="13"/>
  <c r="AR231" i="13"/>
  <c r="AR275" i="13"/>
  <c r="BG27" i="13"/>
  <c r="BG43" i="13"/>
  <c r="BG51" i="13"/>
  <c r="BG147" i="13"/>
  <c r="BG155" i="13"/>
  <c r="BG267" i="13"/>
  <c r="AW340" i="13"/>
  <c r="AK340" i="13"/>
  <c r="C50" i="14"/>
  <c r="AJ340" i="13"/>
  <c r="C49" i="14"/>
  <c r="AU340" i="13"/>
  <c r="C72" i="14"/>
  <c r="BG8" i="13"/>
  <c r="BG69" i="13"/>
  <c r="BG80" i="13"/>
  <c r="BG85" i="13"/>
  <c r="BG192" i="13"/>
  <c r="BG205" i="13"/>
  <c r="BG216" i="13"/>
  <c r="BG240" i="13"/>
  <c r="BG248" i="13"/>
  <c r="BG280" i="13"/>
  <c r="BG304" i="13"/>
  <c r="P83" i="13"/>
  <c r="P91" i="13"/>
  <c r="P99" i="13"/>
  <c r="P107" i="13"/>
  <c r="P155" i="13"/>
  <c r="P187" i="13"/>
  <c r="P195" i="13"/>
  <c r="P203" i="13"/>
  <c r="P211" i="13"/>
  <c r="P227" i="13"/>
  <c r="P235" i="13"/>
  <c r="P243" i="13"/>
  <c r="P251" i="13"/>
  <c r="P259" i="13"/>
  <c r="P267" i="13"/>
  <c r="P275" i="13"/>
  <c r="P283" i="13"/>
  <c r="P291" i="13"/>
  <c r="P299" i="13"/>
  <c r="P307" i="13"/>
  <c r="P315" i="13"/>
  <c r="AR248" i="13"/>
  <c r="AR276" i="13"/>
  <c r="AR296" i="13"/>
  <c r="P11" i="13"/>
  <c r="P51" i="13"/>
  <c r="P67" i="13"/>
  <c r="P115" i="13"/>
  <c r="P147" i="13"/>
  <c r="P171" i="13"/>
  <c r="P179" i="13"/>
  <c r="P19" i="13"/>
  <c r="P27" i="13"/>
  <c r="P35" i="13"/>
  <c r="P43" i="13"/>
  <c r="P59" i="13"/>
  <c r="P75" i="13"/>
  <c r="P123" i="13"/>
  <c r="P131" i="13"/>
  <c r="P139" i="13"/>
  <c r="P163" i="13"/>
  <c r="P219" i="13"/>
  <c r="G31" i="13"/>
  <c r="BG58" i="13"/>
  <c r="BG98" i="13"/>
  <c r="BG106" i="13"/>
  <c r="BG138" i="13"/>
  <c r="BG178" i="13"/>
  <c r="AR68" i="13"/>
  <c r="BG314" i="13"/>
  <c r="Q3" i="13"/>
  <c r="S3" i="13"/>
  <c r="Q7" i="13"/>
  <c r="S7" i="13"/>
  <c r="Q9" i="13"/>
  <c r="S9" i="13"/>
  <c r="Q15" i="13"/>
  <c r="S15" i="13"/>
  <c r="Q17" i="13"/>
  <c r="S17" i="13"/>
  <c r="Q23" i="13"/>
  <c r="S23" i="13"/>
  <c r="Q25" i="13"/>
  <c r="S25" i="13"/>
  <c r="Q31" i="13"/>
  <c r="Q33" i="13"/>
  <c r="S33" i="13"/>
  <c r="Q39" i="13"/>
  <c r="S39" i="13"/>
  <c r="Q41" i="13"/>
  <c r="S41" i="13"/>
  <c r="Q47" i="13"/>
  <c r="S47" i="13"/>
  <c r="Q49" i="13"/>
  <c r="S49" i="13"/>
  <c r="Q55" i="13"/>
  <c r="S55" i="13"/>
  <c r="Q57" i="13"/>
  <c r="S57" i="13"/>
  <c r="Q63" i="13"/>
  <c r="S63" i="13"/>
  <c r="Q65" i="13"/>
  <c r="S65" i="13"/>
  <c r="Q71" i="13"/>
  <c r="S71" i="13"/>
  <c r="Q73" i="13"/>
  <c r="S73" i="13"/>
  <c r="Q79" i="13"/>
  <c r="S79" i="13"/>
  <c r="Q81" i="13"/>
  <c r="S81" i="13"/>
  <c r="Q87" i="13"/>
  <c r="S87" i="13"/>
  <c r="Q89" i="13"/>
  <c r="S89" i="13"/>
  <c r="Q95" i="13"/>
  <c r="S95" i="13"/>
  <c r="Q97" i="13"/>
  <c r="S97" i="13"/>
  <c r="Q103" i="13"/>
  <c r="S103" i="13"/>
  <c r="Q105" i="13"/>
  <c r="S105" i="13"/>
  <c r="Q111" i="13"/>
  <c r="S111" i="13"/>
  <c r="Q113" i="13"/>
  <c r="S113" i="13"/>
  <c r="Q119" i="13"/>
  <c r="S119" i="13"/>
  <c r="Q121" i="13"/>
  <c r="S121" i="13"/>
  <c r="Q127" i="13"/>
  <c r="S127" i="13"/>
  <c r="Q129" i="13"/>
  <c r="S129" i="13"/>
  <c r="Q135" i="13"/>
  <c r="S135" i="13"/>
  <c r="Q319" i="13"/>
  <c r="S319" i="13"/>
  <c r="AR69" i="13"/>
  <c r="AR113" i="13"/>
  <c r="AR157" i="13"/>
  <c r="AR225" i="13"/>
  <c r="AR281" i="13"/>
  <c r="BG17" i="13"/>
  <c r="BG23" i="13"/>
  <c r="BG68" i="13"/>
  <c r="BG76" i="13"/>
  <c r="BG135" i="13"/>
  <c r="BG140" i="13"/>
  <c r="BG148" i="13"/>
  <c r="BG161" i="13"/>
  <c r="BG164" i="13"/>
  <c r="BG185" i="13"/>
  <c r="BG193" i="13"/>
  <c r="BG199" i="13"/>
  <c r="BG201" i="13"/>
  <c r="BG209" i="13"/>
  <c r="BG215" i="13"/>
  <c r="BG220" i="13"/>
  <c r="BG228" i="13"/>
  <c r="BG244" i="13"/>
  <c r="BG252" i="13"/>
  <c r="BG263" i="13"/>
  <c r="BG265" i="13"/>
  <c r="BG273" i="13"/>
  <c r="BG281" i="13"/>
  <c r="BG287" i="13"/>
  <c r="BG289" i="13"/>
  <c r="BG297" i="13"/>
  <c r="BG303" i="13"/>
  <c r="BG305" i="13"/>
  <c r="BG308" i="13"/>
  <c r="BG313" i="13"/>
  <c r="AR71" i="13"/>
  <c r="AR75" i="13"/>
  <c r="AR83" i="13"/>
  <c r="AR179" i="13"/>
  <c r="M5" i="13"/>
  <c r="Q5" i="13"/>
  <c r="S5" i="13"/>
  <c r="M11" i="13"/>
  <c r="Q11" i="13"/>
  <c r="S11" i="13"/>
  <c r="M13" i="13"/>
  <c r="Q13" i="13"/>
  <c r="S13" i="13"/>
  <c r="M19" i="13"/>
  <c r="Q19" i="13"/>
  <c r="S19" i="13"/>
  <c r="M21" i="13"/>
  <c r="Q21" i="13"/>
  <c r="S21" i="13"/>
  <c r="M27" i="13"/>
  <c r="Q27" i="13"/>
  <c r="S27" i="13"/>
  <c r="M29" i="13"/>
  <c r="Q29" i="13"/>
  <c r="S29" i="13"/>
  <c r="M35" i="13"/>
  <c r="Q35" i="13"/>
  <c r="S35" i="13"/>
  <c r="M37" i="13"/>
  <c r="Q37" i="13"/>
  <c r="S37" i="13"/>
  <c r="M43" i="13"/>
  <c r="Q43" i="13"/>
  <c r="S43" i="13"/>
  <c r="M45" i="13"/>
  <c r="Q45" i="13"/>
  <c r="S45" i="13"/>
  <c r="M51" i="13"/>
  <c r="Q51" i="13"/>
  <c r="S51" i="13"/>
  <c r="M53" i="13"/>
  <c r="Q53" i="13"/>
  <c r="S53" i="13"/>
  <c r="M59" i="13"/>
  <c r="Q59" i="13"/>
  <c r="S59" i="13"/>
  <c r="M69" i="13"/>
  <c r="Q69" i="13"/>
  <c r="S69" i="13"/>
  <c r="M75" i="13"/>
  <c r="Q75" i="13"/>
  <c r="S75" i="13"/>
  <c r="M77" i="13"/>
  <c r="Q77" i="13"/>
  <c r="S77" i="13"/>
  <c r="M83" i="13"/>
  <c r="Q83" i="13"/>
  <c r="S83" i="13"/>
  <c r="M85" i="13"/>
  <c r="Q85" i="13"/>
  <c r="S85" i="13"/>
  <c r="M91" i="13"/>
  <c r="Q91" i="13"/>
  <c r="S91" i="13"/>
  <c r="M93" i="13"/>
  <c r="Q93" i="13"/>
  <c r="S93" i="13"/>
  <c r="M99" i="13"/>
  <c r="Q99" i="13"/>
  <c r="S99" i="13"/>
  <c r="M101" i="13"/>
  <c r="Q101" i="13"/>
  <c r="S101" i="13"/>
  <c r="M107" i="13"/>
  <c r="Q107" i="13"/>
  <c r="S107" i="13"/>
  <c r="M109" i="13"/>
  <c r="Q109" i="13"/>
  <c r="S109" i="13"/>
  <c r="M115" i="13"/>
  <c r="Q115" i="13"/>
  <c r="S115" i="13"/>
  <c r="M117" i="13"/>
  <c r="Q117" i="13"/>
  <c r="S117" i="13"/>
  <c r="M123" i="13"/>
  <c r="Q123" i="13"/>
  <c r="S123" i="13"/>
  <c r="M125" i="13"/>
  <c r="Q125" i="13"/>
  <c r="S125" i="13"/>
  <c r="M131" i="13"/>
  <c r="Q131" i="13"/>
  <c r="S131" i="13"/>
  <c r="M133" i="13"/>
  <c r="Q133" i="13"/>
  <c r="S133" i="13"/>
  <c r="Q137" i="13"/>
  <c r="S137" i="13"/>
  <c r="M139" i="13"/>
  <c r="Q139" i="13"/>
  <c r="S139" i="13"/>
  <c r="M141" i="13"/>
  <c r="Q141" i="13"/>
  <c r="S141" i="13"/>
  <c r="Q143" i="13"/>
  <c r="S143" i="13"/>
  <c r="Q145" i="13"/>
  <c r="S145" i="13"/>
  <c r="M147" i="13"/>
  <c r="Q147" i="13"/>
  <c r="S147" i="13"/>
  <c r="M149" i="13"/>
  <c r="Q149" i="13"/>
  <c r="S149" i="13"/>
  <c r="Q151" i="13"/>
  <c r="S151" i="13"/>
  <c r="Q153" i="13"/>
  <c r="S153" i="13"/>
  <c r="M155" i="13"/>
  <c r="Q155" i="13"/>
  <c r="S155" i="13"/>
  <c r="M157" i="13"/>
  <c r="Q157" i="13"/>
  <c r="S157" i="13"/>
  <c r="Q159" i="13"/>
  <c r="S159" i="13"/>
  <c r="Q161" i="13"/>
  <c r="S161" i="13"/>
  <c r="M163" i="13"/>
  <c r="Q163" i="13"/>
  <c r="S163" i="13"/>
  <c r="M165" i="13"/>
  <c r="Q165" i="13"/>
  <c r="S165" i="13"/>
  <c r="Q167" i="13"/>
  <c r="S167" i="13"/>
  <c r="Q169" i="13"/>
  <c r="S169" i="13"/>
  <c r="M171" i="13"/>
  <c r="Q171" i="13"/>
  <c r="S171" i="13"/>
  <c r="M173" i="13"/>
  <c r="Q173" i="13"/>
  <c r="S173" i="13"/>
  <c r="Q175" i="13"/>
  <c r="S175" i="13"/>
  <c r="Q177" i="13"/>
  <c r="S177" i="13"/>
  <c r="M179" i="13"/>
  <c r="Q179" i="13"/>
  <c r="S179" i="13"/>
  <c r="M181" i="13"/>
  <c r="Q181" i="13"/>
  <c r="S181" i="13"/>
  <c r="Q183" i="13"/>
  <c r="S183" i="13"/>
  <c r="Q185" i="13"/>
  <c r="S185" i="13"/>
  <c r="M187" i="13"/>
  <c r="Q187" i="13"/>
  <c r="S187" i="13"/>
  <c r="M189" i="13"/>
  <c r="Q189" i="13"/>
  <c r="S189" i="13"/>
  <c r="Q191" i="13"/>
  <c r="S191" i="13"/>
  <c r="Q193" i="13"/>
  <c r="S193" i="13"/>
  <c r="M195" i="13"/>
  <c r="Q195" i="13"/>
  <c r="S195" i="13"/>
  <c r="M197" i="13"/>
  <c r="Q197" i="13"/>
  <c r="S197" i="13"/>
  <c r="Q199" i="13"/>
  <c r="S199" i="13"/>
  <c r="Q201" i="13"/>
  <c r="S201" i="13"/>
  <c r="M203" i="13"/>
  <c r="Q203" i="13"/>
  <c r="S203" i="13"/>
  <c r="M205" i="13"/>
  <c r="Q205" i="13"/>
  <c r="S205" i="13"/>
  <c r="Q207" i="13"/>
  <c r="S207" i="13"/>
  <c r="Q209" i="13"/>
  <c r="S209" i="13"/>
  <c r="M211" i="13"/>
  <c r="Q211" i="13"/>
  <c r="S211" i="13"/>
  <c r="M213" i="13"/>
  <c r="Q213" i="13"/>
  <c r="S213" i="13"/>
  <c r="Q215" i="13"/>
  <c r="S215" i="13"/>
  <c r="Q217" i="13"/>
  <c r="S217" i="13"/>
  <c r="M219" i="13"/>
  <c r="Q219" i="13"/>
  <c r="S219" i="13"/>
  <c r="M221" i="13"/>
  <c r="Q221" i="13"/>
  <c r="S221" i="13"/>
  <c r="Q223" i="13"/>
  <c r="S223" i="13"/>
  <c r="Q225" i="13"/>
  <c r="S225" i="13"/>
  <c r="M227" i="13"/>
  <c r="Q227" i="13"/>
  <c r="S227" i="13"/>
  <c r="M229" i="13"/>
  <c r="Q229" i="13"/>
  <c r="S229" i="13"/>
  <c r="Q231" i="13"/>
  <c r="S231" i="13"/>
  <c r="Q233" i="13"/>
  <c r="S233" i="13"/>
  <c r="M235" i="13"/>
  <c r="Q235" i="13"/>
  <c r="S235" i="13"/>
  <c r="M237" i="13"/>
  <c r="Q237" i="13"/>
  <c r="S237" i="13"/>
  <c r="Q239" i="13"/>
  <c r="S239" i="13"/>
  <c r="Q241" i="13"/>
  <c r="S241" i="13"/>
  <c r="M243" i="13"/>
  <c r="Q243" i="13"/>
  <c r="S243" i="13"/>
  <c r="M245" i="13"/>
  <c r="Q245" i="13"/>
  <c r="S245" i="13"/>
  <c r="Q247" i="13"/>
  <c r="S247" i="13"/>
  <c r="Q249" i="13"/>
  <c r="S249" i="13"/>
  <c r="M251" i="13"/>
  <c r="Q251" i="13"/>
  <c r="S251" i="13"/>
  <c r="M253" i="13"/>
  <c r="Q253" i="13"/>
  <c r="S253" i="13"/>
  <c r="Q255" i="13"/>
  <c r="S255" i="13"/>
  <c r="Q257" i="13"/>
  <c r="S257" i="13"/>
  <c r="M259" i="13"/>
  <c r="Q259" i="13"/>
  <c r="S259" i="13"/>
  <c r="M261" i="13"/>
  <c r="Q261" i="13"/>
  <c r="S261" i="13"/>
  <c r="Q263" i="13"/>
  <c r="S263" i="13"/>
  <c r="Q265" i="13"/>
  <c r="S265" i="13"/>
  <c r="M267" i="13"/>
  <c r="Q267" i="13"/>
  <c r="S267" i="13"/>
  <c r="M269" i="13"/>
  <c r="Q269" i="13"/>
  <c r="S269" i="13"/>
  <c r="Q271" i="13"/>
  <c r="S271" i="13"/>
  <c r="Q273" i="13"/>
  <c r="S273" i="13"/>
  <c r="M275" i="13"/>
  <c r="Q275" i="13"/>
  <c r="S275" i="13"/>
  <c r="M277" i="13"/>
  <c r="Q277" i="13"/>
  <c r="S277" i="13"/>
  <c r="Q279" i="13"/>
  <c r="S279" i="13"/>
  <c r="Q281" i="13"/>
  <c r="S281" i="13"/>
  <c r="M283" i="13"/>
  <c r="Q283" i="13"/>
  <c r="S283" i="13"/>
  <c r="M285" i="13"/>
  <c r="Q285" i="13"/>
  <c r="S285" i="13"/>
  <c r="Q287" i="13"/>
  <c r="S287" i="13"/>
  <c r="Q289" i="13"/>
  <c r="S289" i="13"/>
  <c r="M291" i="13"/>
  <c r="Q291" i="13"/>
  <c r="S291" i="13"/>
  <c r="M293" i="13"/>
  <c r="Q293" i="13"/>
  <c r="S293" i="13"/>
  <c r="Q295" i="13"/>
  <c r="S295" i="13"/>
  <c r="Q297" i="13"/>
  <c r="S297" i="13"/>
  <c r="M299" i="13"/>
  <c r="Q299" i="13"/>
  <c r="S299" i="13"/>
  <c r="M301" i="13"/>
  <c r="Q301" i="13"/>
  <c r="S301" i="13"/>
  <c r="Q303" i="13"/>
  <c r="S303" i="13"/>
  <c r="Q305" i="13"/>
  <c r="S305" i="13"/>
  <c r="M307" i="13"/>
  <c r="Q307" i="13"/>
  <c r="S307" i="13"/>
  <c r="M309" i="13"/>
  <c r="Q309" i="13"/>
  <c r="S309" i="13"/>
  <c r="Q311" i="13"/>
  <c r="S311" i="13"/>
  <c r="Q313" i="13"/>
  <c r="S313" i="13"/>
  <c r="M315" i="13"/>
  <c r="Q315" i="13"/>
  <c r="S315" i="13"/>
  <c r="M317" i="13"/>
  <c r="Q317" i="13"/>
  <c r="S317" i="13"/>
  <c r="Q4" i="13"/>
  <c r="S4" i="13"/>
  <c r="Q6" i="13"/>
  <c r="S6" i="13"/>
  <c r="Q8" i="13"/>
  <c r="S8" i="13"/>
  <c r="Q10" i="13"/>
  <c r="S10" i="13"/>
  <c r="Q12" i="13"/>
  <c r="S12" i="13"/>
  <c r="Q14" i="13"/>
  <c r="S14" i="13"/>
  <c r="M16" i="13"/>
  <c r="Q16" i="13"/>
  <c r="S16" i="13"/>
  <c r="Q18" i="13"/>
  <c r="S18" i="13"/>
  <c r="M20" i="13"/>
  <c r="Q20" i="13"/>
  <c r="S20" i="13"/>
  <c r="Q22" i="13"/>
  <c r="S22" i="13"/>
  <c r="M24" i="13"/>
  <c r="Q24" i="13"/>
  <c r="S24" i="13"/>
  <c r="Q26" i="13"/>
  <c r="S26" i="13"/>
  <c r="M28" i="13"/>
  <c r="Q28" i="13"/>
  <c r="S28" i="13"/>
  <c r="Q30" i="13"/>
  <c r="S30" i="13"/>
  <c r="M32" i="13"/>
  <c r="Q32" i="13"/>
  <c r="S32" i="13"/>
  <c r="Q34" i="13"/>
  <c r="S34" i="13"/>
  <c r="M36" i="13"/>
  <c r="Q36" i="13"/>
  <c r="S36" i="13"/>
  <c r="Q38" i="13"/>
  <c r="S38" i="13"/>
  <c r="M40" i="13"/>
  <c r="Q40" i="13"/>
  <c r="S40" i="13"/>
  <c r="Q42" i="13"/>
  <c r="S42" i="13"/>
  <c r="M44" i="13"/>
  <c r="Q44" i="13"/>
  <c r="S44" i="13"/>
  <c r="Q46" i="13"/>
  <c r="S46" i="13"/>
  <c r="M48" i="13"/>
  <c r="Q48" i="13"/>
  <c r="S48" i="13"/>
  <c r="Q50" i="13"/>
  <c r="S50" i="13"/>
  <c r="M52" i="13"/>
  <c r="Q52" i="13"/>
  <c r="S52" i="13"/>
  <c r="Q54" i="13"/>
  <c r="S54" i="13"/>
  <c r="M56" i="13"/>
  <c r="Q56" i="13"/>
  <c r="S56" i="13"/>
  <c r="Q58" i="13"/>
  <c r="S58" i="13"/>
  <c r="M60" i="13"/>
  <c r="Q60" i="13"/>
  <c r="S60" i="13"/>
  <c r="Q62" i="13"/>
  <c r="S62" i="13"/>
  <c r="M64" i="13"/>
  <c r="Q64" i="13"/>
  <c r="S64" i="13"/>
  <c r="Q66" i="13"/>
  <c r="S66" i="13"/>
  <c r="M68" i="13"/>
  <c r="Q68" i="13"/>
  <c r="S68" i="13"/>
  <c r="Q70" i="13"/>
  <c r="S70" i="13"/>
  <c r="M72" i="13"/>
  <c r="Q72" i="13"/>
  <c r="S72" i="13"/>
  <c r="Q74" i="13"/>
  <c r="S74" i="13"/>
  <c r="M76" i="13"/>
  <c r="Q76" i="13"/>
  <c r="S76" i="13"/>
  <c r="Q78" i="13"/>
  <c r="S78" i="13"/>
  <c r="M80" i="13"/>
  <c r="Q80" i="13"/>
  <c r="S80" i="13"/>
  <c r="Q82" i="13"/>
  <c r="S82" i="13"/>
  <c r="M84" i="13"/>
  <c r="Q84" i="13"/>
  <c r="S84" i="13"/>
  <c r="Q86" i="13"/>
  <c r="S86" i="13"/>
  <c r="M88" i="13"/>
  <c r="Q88" i="13"/>
  <c r="S88" i="13"/>
  <c r="Q90" i="13"/>
  <c r="S90" i="13"/>
  <c r="M92" i="13"/>
  <c r="Q92" i="13"/>
  <c r="S92" i="13"/>
  <c r="Q94" i="13"/>
  <c r="S94" i="13"/>
  <c r="M96" i="13"/>
  <c r="Q96" i="13"/>
  <c r="S96" i="13"/>
  <c r="Q98" i="13"/>
  <c r="S98" i="13"/>
  <c r="M100" i="13"/>
  <c r="Q100" i="13"/>
  <c r="S100" i="13"/>
  <c r="Q102" i="13"/>
  <c r="S102" i="13"/>
  <c r="M104" i="13"/>
  <c r="Q104" i="13"/>
  <c r="S104" i="13"/>
  <c r="Q106" i="13"/>
  <c r="S106" i="13"/>
  <c r="M108" i="13"/>
  <c r="Q108" i="13"/>
  <c r="S108" i="13"/>
  <c r="Q110" i="13"/>
  <c r="S110" i="13"/>
  <c r="M112" i="13"/>
  <c r="Q112" i="13"/>
  <c r="S112" i="13"/>
  <c r="Q114" i="13"/>
  <c r="S114" i="13"/>
  <c r="M116" i="13"/>
  <c r="Q116" i="13"/>
  <c r="S116" i="13"/>
  <c r="Q118" i="13"/>
  <c r="S118" i="13"/>
  <c r="M120" i="13"/>
  <c r="Q120" i="13"/>
  <c r="S120" i="13"/>
  <c r="Q122" i="13"/>
  <c r="S122" i="13"/>
  <c r="M124" i="13"/>
  <c r="Q124" i="13"/>
  <c r="S124" i="13"/>
  <c r="Q126" i="13"/>
  <c r="S126" i="13"/>
  <c r="M128" i="13"/>
  <c r="Q128" i="13"/>
  <c r="S128" i="13"/>
  <c r="Q130" i="13"/>
  <c r="S130" i="13"/>
  <c r="M132" i="13"/>
  <c r="Q132" i="13"/>
  <c r="S132" i="13"/>
  <c r="Q134" i="13"/>
  <c r="S134" i="13"/>
  <c r="M136" i="13"/>
  <c r="Q136" i="13"/>
  <c r="S136" i="13"/>
  <c r="Q138" i="13"/>
  <c r="S138" i="13"/>
  <c r="M140" i="13"/>
  <c r="Q140" i="13"/>
  <c r="S140" i="13"/>
  <c r="Q142" i="13"/>
  <c r="S142" i="13"/>
  <c r="M144" i="13"/>
  <c r="Q144" i="13"/>
  <c r="S144" i="13"/>
  <c r="Q146" i="13"/>
  <c r="S146" i="13"/>
  <c r="M148" i="13"/>
  <c r="Q148" i="13"/>
  <c r="S148" i="13"/>
  <c r="Q150" i="13"/>
  <c r="S150" i="13"/>
  <c r="M152" i="13"/>
  <c r="Q152" i="13"/>
  <c r="S152" i="13"/>
  <c r="Q154" i="13"/>
  <c r="S154" i="13"/>
  <c r="M156" i="13"/>
  <c r="Q156" i="13"/>
  <c r="S156" i="13"/>
  <c r="Q158" i="13"/>
  <c r="S158" i="13"/>
  <c r="M160" i="13"/>
  <c r="Q160" i="13"/>
  <c r="S160" i="13"/>
  <c r="Q162" i="13"/>
  <c r="S162" i="13"/>
  <c r="M164" i="13"/>
  <c r="Q164" i="13"/>
  <c r="S164" i="13"/>
  <c r="Q166" i="13"/>
  <c r="S166" i="13"/>
  <c r="M168" i="13"/>
  <c r="Q168" i="13"/>
  <c r="S168" i="13"/>
  <c r="Q170" i="13"/>
  <c r="S170" i="13"/>
  <c r="M172" i="13"/>
  <c r="Q172" i="13"/>
  <c r="S172" i="13"/>
  <c r="Q174" i="13"/>
  <c r="S174" i="13"/>
  <c r="M176" i="13"/>
  <c r="Q176" i="13"/>
  <c r="S176" i="13"/>
  <c r="Q178" i="13"/>
  <c r="S178" i="13"/>
  <c r="M180" i="13"/>
  <c r="Q180" i="13"/>
  <c r="S180" i="13"/>
  <c r="Q182" i="13"/>
  <c r="S182" i="13"/>
  <c r="M184" i="13"/>
  <c r="Q184" i="13"/>
  <c r="S184" i="13"/>
  <c r="Q186" i="13"/>
  <c r="M188" i="13"/>
  <c r="Q188" i="13"/>
  <c r="S188" i="13"/>
  <c r="Q190" i="13"/>
  <c r="S190" i="13"/>
  <c r="M192" i="13"/>
  <c r="Q192" i="13"/>
  <c r="S192" i="13"/>
  <c r="Q194" i="13"/>
  <c r="S194" i="13"/>
  <c r="M196" i="13"/>
  <c r="Q196" i="13"/>
  <c r="S196" i="13"/>
  <c r="Q198" i="13"/>
  <c r="S198" i="13"/>
  <c r="M200" i="13"/>
  <c r="Q200" i="13"/>
  <c r="S200" i="13"/>
  <c r="Q202" i="13"/>
  <c r="S202" i="13"/>
  <c r="M204" i="13"/>
  <c r="Q204" i="13"/>
  <c r="S204" i="13"/>
  <c r="Q206" i="13"/>
  <c r="S206" i="13"/>
  <c r="M208" i="13"/>
  <c r="Q208" i="13"/>
  <c r="S208" i="13"/>
  <c r="Q210" i="13"/>
  <c r="S210" i="13"/>
  <c r="M212" i="13"/>
  <c r="Q212" i="13"/>
  <c r="S212" i="13"/>
  <c r="Q214" i="13"/>
  <c r="S214" i="13"/>
  <c r="M216" i="13"/>
  <c r="Q216" i="13"/>
  <c r="S216" i="13"/>
  <c r="Q218" i="13"/>
  <c r="S218" i="13"/>
  <c r="M220" i="13"/>
  <c r="Q220" i="13"/>
  <c r="S220" i="13"/>
  <c r="Q222" i="13"/>
  <c r="S222" i="13"/>
  <c r="M224" i="13"/>
  <c r="Q224" i="13"/>
  <c r="S224" i="13"/>
  <c r="Q226" i="13"/>
  <c r="S226" i="13"/>
  <c r="M228" i="13"/>
  <c r="Q228" i="13"/>
  <c r="S228" i="13"/>
  <c r="Q230" i="13"/>
  <c r="S230" i="13"/>
  <c r="M232" i="13"/>
  <c r="Q232" i="13"/>
  <c r="S232" i="13"/>
  <c r="M234" i="13"/>
  <c r="Q234" i="13"/>
  <c r="S234" i="13"/>
  <c r="M236" i="13"/>
  <c r="Q236" i="13"/>
  <c r="S236" i="13"/>
  <c r="M238" i="13"/>
  <c r="Q238" i="13"/>
  <c r="S238" i="13"/>
  <c r="M240" i="13"/>
  <c r="Q240" i="13"/>
  <c r="S240" i="13"/>
  <c r="M242" i="13"/>
  <c r="Q242" i="13"/>
  <c r="S242" i="13"/>
  <c r="M244" i="13"/>
  <c r="Q244" i="13"/>
  <c r="S244" i="13"/>
  <c r="M246" i="13"/>
  <c r="Q246" i="13"/>
  <c r="S246" i="13"/>
  <c r="M248" i="13"/>
  <c r="Q248" i="13"/>
  <c r="S248" i="13"/>
  <c r="M250" i="13"/>
  <c r="Q250" i="13"/>
  <c r="S250" i="13"/>
  <c r="M252" i="13"/>
  <c r="Q252" i="13"/>
  <c r="S252" i="13"/>
  <c r="M254" i="13"/>
  <c r="Q254" i="13"/>
  <c r="S254" i="13"/>
  <c r="M256" i="13"/>
  <c r="Q256" i="13"/>
  <c r="S256" i="13"/>
  <c r="M258" i="13"/>
  <c r="Q258" i="13"/>
  <c r="S258" i="13"/>
  <c r="M260" i="13"/>
  <c r="Q260" i="13"/>
  <c r="S260" i="13"/>
  <c r="M262" i="13"/>
  <c r="Q262" i="13"/>
  <c r="S262" i="13"/>
  <c r="M264" i="13"/>
  <c r="Q264" i="13"/>
  <c r="S264" i="13"/>
  <c r="M266" i="13"/>
  <c r="Q266" i="13"/>
  <c r="S266" i="13"/>
  <c r="M268" i="13"/>
  <c r="Q268" i="13"/>
  <c r="S268" i="13"/>
  <c r="M270" i="13"/>
  <c r="Q270" i="13"/>
  <c r="S270" i="13"/>
  <c r="M272" i="13"/>
  <c r="Q272" i="13"/>
  <c r="S272" i="13"/>
  <c r="M274" i="13"/>
  <c r="Q274" i="13"/>
  <c r="S274" i="13"/>
  <c r="M276" i="13"/>
  <c r="Q276" i="13"/>
  <c r="S276" i="13"/>
  <c r="M278" i="13"/>
  <c r="Q278" i="13"/>
  <c r="S278" i="13"/>
  <c r="M280" i="13"/>
  <c r="Q280" i="13"/>
  <c r="S280" i="13"/>
  <c r="M282" i="13"/>
  <c r="Q282" i="13"/>
  <c r="S282" i="13"/>
  <c r="M284" i="13"/>
  <c r="Q284" i="13"/>
  <c r="S284" i="13"/>
  <c r="M286" i="13"/>
  <c r="Q286" i="13"/>
  <c r="S286" i="13"/>
  <c r="M288" i="13"/>
  <c r="Q288" i="13"/>
  <c r="S288" i="13"/>
  <c r="M290" i="13"/>
  <c r="Q290" i="13"/>
  <c r="S290" i="13"/>
  <c r="M292" i="13"/>
  <c r="Q292" i="13"/>
  <c r="S292" i="13"/>
  <c r="M294" i="13"/>
  <c r="Q294" i="13"/>
  <c r="S294" i="13"/>
  <c r="M296" i="13"/>
  <c r="Q296" i="13"/>
  <c r="S296" i="13"/>
  <c r="M298" i="13"/>
  <c r="Q298" i="13"/>
  <c r="S298" i="13"/>
  <c r="M300" i="13"/>
  <c r="Q300" i="13"/>
  <c r="S300" i="13"/>
  <c r="M302" i="13"/>
  <c r="Q302" i="13"/>
  <c r="S302" i="13"/>
  <c r="M304" i="13"/>
  <c r="Q304" i="13"/>
  <c r="S304" i="13"/>
  <c r="M306" i="13"/>
  <c r="Q306" i="13"/>
  <c r="S306" i="13"/>
  <c r="M308" i="13"/>
  <c r="Q308" i="13"/>
  <c r="S308" i="13"/>
  <c r="M310" i="13"/>
  <c r="Q310" i="13"/>
  <c r="S310" i="13"/>
  <c r="M312" i="13"/>
  <c r="Q312" i="13"/>
  <c r="S312" i="13"/>
  <c r="M314" i="13"/>
  <c r="Q314" i="13"/>
  <c r="S314" i="13"/>
  <c r="M316" i="13"/>
  <c r="Q316" i="13"/>
  <c r="S316" i="13"/>
  <c r="M318" i="13"/>
  <c r="Q318" i="13"/>
  <c r="S318" i="13"/>
  <c r="M67" i="13"/>
  <c r="Q67" i="13"/>
  <c r="S67" i="13"/>
  <c r="M61" i="13"/>
  <c r="Q61" i="13"/>
  <c r="S61" i="13"/>
  <c r="H319" i="13"/>
  <c r="J319" i="13"/>
  <c r="AR24" i="13"/>
  <c r="AR100" i="13"/>
  <c r="AR128" i="13"/>
  <c r="AR160" i="13"/>
  <c r="AR164" i="13"/>
  <c r="AR200" i="13"/>
  <c r="AR220" i="13"/>
  <c r="AR228" i="13"/>
  <c r="AR244" i="13"/>
  <c r="AR252" i="13"/>
  <c r="AR256" i="13"/>
  <c r="AR260" i="13"/>
  <c r="AR264" i="13"/>
  <c r="AR272" i="13"/>
  <c r="AR280" i="13"/>
  <c r="AR292" i="13"/>
  <c r="AR312" i="13"/>
  <c r="BG6" i="13"/>
  <c r="BG22" i="13"/>
  <c r="H3" i="13"/>
  <c r="H5" i="13"/>
  <c r="J5" i="13"/>
  <c r="H7" i="13"/>
  <c r="J7" i="13"/>
  <c r="H9" i="13"/>
  <c r="J9" i="13"/>
  <c r="H11" i="13"/>
  <c r="J11" i="13"/>
  <c r="H13" i="13"/>
  <c r="J13" i="13"/>
  <c r="H15" i="13"/>
  <c r="J15" i="13"/>
  <c r="H17" i="13"/>
  <c r="J17" i="13"/>
  <c r="H19" i="13"/>
  <c r="J19" i="13"/>
  <c r="H21" i="13"/>
  <c r="J21" i="13"/>
  <c r="H23" i="13"/>
  <c r="J23" i="13"/>
  <c r="H25" i="13"/>
  <c r="J25" i="13"/>
  <c r="H27" i="13"/>
  <c r="J27" i="13"/>
  <c r="H29" i="13"/>
  <c r="J29" i="13"/>
  <c r="H31" i="13"/>
  <c r="H33" i="13"/>
  <c r="J33" i="13"/>
  <c r="H35" i="13"/>
  <c r="J35" i="13"/>
  <c r="H37" i="13"/>
  <c r="J37" i="13"/>
  <c r="H39" i="13"/>
  <c r="J39" i="13"/>
  <c r="H41" i="13"/>
  <c r="J41" i="13"/>
  <c r="H43" i="13"/>
  <c r="J43" i="13"/>
  <c r="D45" i="13"/>
  <c r="H45" i="13"/>
  <c r="J45" i="13"/>
  <c r="H47" i="13"/>
  <c r="J47" i="13"/>
  <c r="H49" i="13"/>
  <c r="J49" i="13"/>
  <c r="H51" i="13"/>
  <c r="J51" i="13"/>
  <c r="H53" i="13"/>
  <c r="J53" i="13"/>
  <c r="H55" i="13"/>
  <c r="J55" i="13"/>
  <c r="H57" i="13"/>
  <c r="J57" i="13"/>
  <c r="H59" i="13"/>
  <c r="J59" i="13"/>
  <c r="D61" i="13"/>
  <c r="H61" i="13"/>
  <c r="J61" i="13"/>
  <c r="H63" i="13"/>
  <c r="J63" i="13"/>
  <c r="H65" i="13"/>
  <c r="J65" i="13"/>
  <c r="H67" i="13"/>
  <c r="J67" i="13"/>
  <c r="H69" i="13"/>
  <c r="J69" i="13"/>
  <c r="H71" i="13"/>
  <c r="J71" i="13"/>
  <c r="H73" i="13"/>
  <c r="J73" i="13"/>
  <c r="H75" i="13"/>
  <c r="J75" i="13"/>
  <c r="H77" i="13"/>
  <c r="J77" i="13"/>
  <c r="H79" i="13"/>
  <c r="J79" i="13"/>
  <c r="D81" i="13"/>
  <c r="H81" i="13"/>
  <c r="J81" i="13"/>
  <c r="H83" i="13"/>
  <c r="J83" i="13"/>
  <c r="H85" i="13"/>
  <c r="J85" i="13"/>
  <c r="H87" i="13"/>
  <c r="J87" i="13"/>
  <c r="D89" i="13"/>
  <c r="H89" i="13"/>
  <c r="J89" i="13"/>
  <c r="H91" i="13"/>
  <c r="J91" i="13"/>
  <c r="H93" i="13"/>
  <c r="J93" i="13"/>
  <c r="H95" i="13"/>
  <c r="J95" i="13"/>
  <c r="H97" i="13"/>
  <c r="J97" i="13"/>
  <c r="H99" i="13"/>
  <c r="J99" i="13"/>
  <c r="H101" i="13"/>
  <c r="J101" i="13"/>
  <c r="H103" i="13"/>
  <c r="J103" i="13"/>
  <c r="H105" i="13"/>
  <c r="J105" i="13"/>
  <c r="H107" i="13"/>
  <c r="J107" i="13"/>
  <c r="D109" i="13"/>
  <c r="H109" i="13"/>
  <c r="J109" i="13"/>
  <c r="H111" i="13"/>
  <c r="J111" i="13"/>
  <c r="H113" i="13"/>
  <c r="J113" i="13"/>
  <c r="H115" i="13"/>
  <c r="J115" i="13"/>
  <c r="H117" i="13"/>
  <c r="J117" i="13"/>
  <c r="H119" i="13"/>
  <c r="J119" i="13"/>
  <c r="H121" i="13"/>
  <c r="J121" i="13"/>
  <c r="H123" i="13"/>
  <c r="J123" i="13"/>
  <c r="D125" i="13"/>
  <c r="H125" i="13"/>
  <c r="J125" i="13"/>
  <c r="H127" i="13"/>
  <c r="J127" i="13"/>
  <c r="H129" i="13"/>
  <c r="J129" i="13"/>
  <c r="H131" i="13"/>
  <c r="J131" i="13"/>
  <c r="H133" i="13"/>
  <c r="J133" i="13"/>
  <c r="H135" i="13"/>
  <c r="J135" i="13"/>
  <c r="H137" i="13"/>
  <c r="J137" i="13"/>
  <c r="H139" i="13"/>
  <c r="J139" i="13"/>
  <c r="H141" i="13"/>
  <c r="J141" i="13"/>
  <c r="H143" i="13"/>
  <c r="J143" i="13"/>
  <c r="H145" i="13"/>
  <c r="J145" i="13"/>
  <c r="H147" i="13"/>
  <c r="J147" i="13"/>
  <c r="D149" i="13"/>
  <c r="H149" i="13"/>
  <c r="J149" i="13"/>
  <c r="H151" i="13"/>
  <c r="J151" i="13"/>
  <c r="H153" i="13"/>
  <c r="J153" i="13"/>
  <c r="H155" i="13"/>
  <c r="J155" i="13"/>
  <c r="H157" i="13"/>
  <c r="J157" i="13"/>
  <c r="H159" i="13"/>
  <c r="J159" i="13"/>
  <c r="H161" i="13"/>
  <c r="J161" i="13"/>
  <c r="H163" i="13"/>
  <c r="J163" i="13"/>
  <c r="H165" i="13"/>
  <c r="J165" i="13"/>
  <c r="H167" i="13"/>
  <c r="J167" i="13"/>
  <c r="D169" i="13"/>
  <c r="H169" i="13"/>
  <c r="J169" i="13"/>
  <c r="H171" i="13"/>
  <c r="J171" i="13"/>
  <c r="H173" i="13"/>
  <c r="J173" i="13"/>
  <c r="H175" i="13"/>
  <c r="J175" i="13"/>
  <c r="D177" i="13"/>
  <c r="H177" i="13"/>
  <c r="J177" i="13"/>
  <c r="H179" i="13"/>
  <c r="J179" i="13"/>
  <c r="D181" i="13"/>
  <c r="H181" i="13"/>
  <c r="J181" i="13"/>
  <c r="D183" i="13"/>
  <c r="H183" i="13"/>
  <c r="J183" i="13"/>
  <c r="H185" i="13"/>
  <c r="J185" i="13"/>
  <c r="H187" i="13"/>
  <c r="J187" i="13"/>
  <c r="D189" i="13"/>
  <c r="H189" i="13"/>
  <c r="J189" i="13"/>
  <c r="H191" i="13"/>
  <c r="J191" i="13"/>
  <c r="D193" i="13"/>
  <c r="H193" i="13"/>
  <c r="J193" i="13"/>
  <c r="H195" i="13"/>
  <c r="J195" i="13"/>
  <c r="D197" i="13"/>
  <c r="H197" i="13"/>
  <c r="J197" i="13"/>
  <c r="H199" i="13"/>
  <c r="J199" i="13"/>
  <c r="D201" i="13"/>
  <c r="H201" i="13"/>
  <c r="J201" i="13"/>
  <c r="H203" i="13"/>
  <c r="J203" i="13"/>
  <c r="H205" i="13"/>
  <c r="J205" i="13"/>
  <c r="H207" i="13"/>
  <c r="J207" i="13"/>
  <c r="H209" i="13"/>
  <c r="J209" i="13"/>
  <c r="H211" i="13"/>
  <c r="J211" i="13"/>
  <c r="H213" i="13"/>
  <c r="J213" i="13"/>
  <c r="H215" i="13"/>
  <c r="J215" i="13"/>
  <c r="H217" i="13"/>
  <c r="J217" i="13"/>
  <c r="H219" i="13"/>
  <c r="J219" i="13"/>
  <c r="H221" i="13"/>
  <c r="J221" i="13"/>
  <c r="H223" i="13"/>
  <c r="J223" i="13"/>
  <c r="H225" i="13"/>
  <c r="J225" i="13"/>
  <c r="H227" i="13"/>
  <c r="J227" i="13"/>
  <c r="H229" i="13"/>
  <c r="J229" i="13"/>
  <c r="H231" i="13"/>
  <c r="J231" i="13"/>
  <c r="H233" i="13"/>
  <c r="J233" i="13"/>
  <c r="H235" i="13"/>
  <c r="J235" i="13"/>
  <c r="H237" i="13"/>
  <c r="J237" i="13"/>
  <c r="H239" i="13"/>
  <c r="J239" i="13"/>
  <c r="H241" i="13"/>
  <c r="J241" i="13"/>
  <c r="H243" i="13"/>
  <c r="J243" i="13"/>
  <c r="H245" i="13"/>
  <c r="J245" i="13"/>
  <c r="H247" i="13"/>
  <c r="J247" i="13"/>
  <c r="H249" i="13"/>
  <c r="J249" i="13"/>
  <c r="H251" i="13"/>
  <c r="J251" i="13"/>
  <c r="H253" i="13"/>
  <c r="J253" i="13"/>
  <c r="H255" i="13"/>
  <c r="J255" i="13"/>
  <c r="H257" i="13"/>
  <c r="J257" i="13"/>
  <c r="H259" i="13"/>
  <c r="J259" i="13"/>
  <c r="H261" i="13"/>
  <c r="J261" i="13"/>
  <c r="H263" i="13"/>
  <c r="J263" i="13"/>
  <c r="H265" i="13"/>
  <c r="J265" i="13"/>
  <c r="H267" i="13"/>
  <c r="J267" i="13"/>
  <c r="D269" i="13"/>
  <c r="H269" i="13"/>
  <c r="J269" i="13"/>
  <c r="H271" i="13"/>
  <c r="J271" i="13"/>
  <c r="D273" i="13"/>
  <c r="H273" i="13"/>
  <c r="J273" i="13"/>
  <c r="H275" i="13"/>
  <c r="J275" i="13"/>
  <c r="D277" i="13"/>
  <c r="H277" i="13"/>
  <c r="J277" i="13"/>
  <c r="H279" i="13"/>
  <c r="J279" i="13"/>
  <c r="H281" i="13"/>
  <c r="J281" i="13"/>
  <c r="H283" i="13"/>
  <c r="J283" i="13"/>
  <c r="H285" i="13"/>
  <c r="J285" i="13"/>
  <c r="H287" i="13"/>
  <c r="J287" i="13"/>
  <c r="D289" i="13"/>
  <c r="H289" i="13"/>
  <c r="J289" i="13"/>
  <c r="H291" i="13"/>
  <c r="J291" i="13"/>
  <c r="H293" i="13"/>
  <c r="J293" i="13"/>
  <c r="H295" i="13"/>
  <c r="J295" i="13"/>
  <c r="H297" i="13"/>
  <c r="J297" i="13"/>
  <c r="H299" i="13"/>
  <c r="J299" i="13"/>
  <c r="H301" i="13"/>
  <c r="J301" i="13"/>
  <c r="H303" i="13"/>
  <c r="J303" i="13"/>
  <c r="D305" i="13"/>
  <c r="H305" i="13"/>
  <c r="J305" i="13"/>
  <c r="H307" i="13"/>
  <c r="J307" i="13"/>
  <c r="H309" i="13"/>
  <c r="J309" i="13"/>
  <c r="H311" i="13"/>
  <c r="J311" i="13"/>
  <c r="H313" i="13"/>
  <c r="J313" i="13"/>
  <c r="H315" i="13"/>
  <c r="J315" i="13"/>
  <c r="D317" i="13"/>
  <c r="H317" i="13"/>
  <c r="J317" i="13"/>
  <c r="H4" i="13"/>
  <c r="J4" i="13"/>
  <c r="H6" i="13"/>
  <c r="J6" i="13"/>
  <c r="H8" i="13"/>
  <c r="J8" i="13"/>
  <c r="H10" i="13"/>
  <c r="J10" i="13"/>
  <c r="H12" i="13"/>
  <c r="J12" i="13"/>
  <c r="H14" i="13"/>
  <c r="J14" i="13"/>
  <c r="H16" i="13"/>
  <c r="J16" i="13"/>
  <c r="H18" i="13"/>
  <c r="J18" i="13"/>
  <c r="H20" i="13"/>
  <c r="J20" i="13"/>
  <c r="H22" i="13"/>
  <c r="J22" i="13"/>
  <c r="H24" i="13"/>
  <c r="J24" i="13"/>
  <c r="H26" i="13"/>
  <c r="J26" i="13"/>
  <c r="H28" i="13"/>
  <c r="J28" i="13"/>
  <c r="H30" i="13"/>
  <c r="J30" i="13"/>
  <c r="H32" i="13"/>
  <c r="J32" i="13"/>
  <c r="H34" i="13"/>
  <c r="J34" i="13"/>
  <c r="H36" i="13"/>
  <c r="J36" i="13"/>
  <c r="H38" i="13"/>
  <c r="J38" i="13"/>
  <c r="H40" i="13"/>
  <c r="J40" i="13"/>
  <c r="H42" i="13"/>
  <c r="J42" i="13"/>
  <c r="H44" i="13"/>
  <c r="J44" i="13"/>
  <c r="H46" i="13"/>
  <c r="J46" i="13"/>
  <c r="H48" i="13"/>
  <c r="J48" i="13"/>
  <c r="H50" i="13"/>
  <c r="J50" i="13"/>
  <c r="H52" i="13"/>
  <c r="J52" i="13"/>
  <c r="H54" i="13"/>
  <c r="J54" i="13"/>
  <c r="H56" i="13"/>
  <c r="J56" i="13"/>
  <c r="H58" i="13"/>
  <c r="J58" i="13"/>
  <c r="H60" i="13"/>
  <c r="J60" i="13"/>
  <c r="H62" i="13"/>
  <c r="J62" i="13"/>
  <c r="H64" i="13"/>
  <c r="J64" i="13"/>
  <c r="H66" i="13"/>
  <c r="J66" i="13"/>
  <c r="H68" i="13"/>
  <c r="J68" i="13"/>
  <c r="H70" i="13"/>
  <c r="J70" i="13"/>
  <c r="H72" i="13"/>
  <c r="J72" i="13"/>
  <c r="H74" i="13"/>
  <c r="J74" i="13"/>
  <c r="H76" i="13"/>
  <c r="J76" i="13"/>
  <c r="H78" i="13"/>
  <c r="J78" i="13"/>
  <c r="H80" i="13"/>
  <c r="J80" i="13"/>
  <c r="H82" i="13"/>
  <c r="J82" i="13"/>
  <c r="H84" i="13"/>
  <c r="J84" i="13"/>
  <c r="H86" i="13"/>
  <c r="J86" i="13"/>
  <c r="H88" i="13"/>
  <c r="J88" i="13"/>
  <c r="H90" i="13"/>
  <c r="J90" i="13"/>
  <c r="H92" i="13"/>
  <c r="J92" i="13"/>
  <c r="H94" i="13"/>
  <c r="J94" i="13"/>
  <c r="H96" i="13"/>
  <c r="J96" i="13"/>
  <c r="H98" i="13"/>
  <c r="J98" i="13"/>
  <c r="H100" i="13"/>
  <c r="J100" i="13"/>
  <c r="D102" i="13"/>
  <c r="H102" i="13"/>
  <c r="J102" i="13"/>
  <c r="H104" i="13"/>
  <c r="J104" i="13"/>
  <c r="H106" i="13"/>
  <c r="J106" i="13"/>
  <c r="H108" i="13"/>
  <c r="J108" i="13"/>
  <c r="H110" i="13"/>
  <c r="J110" i="13"/>
  <c r="H112" i="13"/>
  <c r="J112" i="13"/>
  <c r="H114" i="13"/>
  <c r="J114" i="13"/>
  <c r="H116" i="13"/>
  <c r="J116" i="13"/>
  <c r="H118" i="13"/>
  <c r="J118" i="13"/>
  <c r="H120" i="13"/>
  <c r="J120" i="13"/>
  <c r="H122" i="13"/>
  <c r="J122" i="13"/>
  <c r="H124" i="13"/>
  <c r="J124" i="13"/>
  <c r="H126" i="13"/>
  <c r="J126" i="13"/>
  <c r="H128" i="13"/>
  <c r="J128" i="13"/>
  <c r="H130" i="13"/>
  <c r="J130" i="13"/>
  <c r="H132" i="13"/>
  <c r="J132" i="13"/>
  <c r="H134" i="13"/>
  <c r="J134" i="13"/>
  <c r="H136" i="13"/>
  <c r="J136" i="13"/>
  <c r="D138" i="13"/>
  <c r="H138" i="13"/>
  <c r="J138" i="13"/>
  <c r="H140" i="13"/>
  <c r="J140" i="13"/>
  <c r="H142" i="13"/>
  <c r="J142" i="13"/>
  <c r="H144" i="13"/>
  <c r="J144" i="13"/>
  <c r="H146" i="13"/>
  <c r="J146" i="13"/>
  <c r="H148" i="13"/>
  <c r="J148" i="13"/>
  <c r="H150" i="13"/>
  <c r="J150" i="13"/>
  <c r="H152" i="13"/>
  <c r="J152" i="13"/>
  <c r="H154" i="13"/>
  <c r="J154" i="13"/>
  <c r="H156" i="13"/>
  <c r="J156" i="13"/>
  <c r="H158" i="13"/>
  <c r="J158" i="13"/>
  <c r="H160" i="13"/>
  <c r="J160" i="13"/>
  <c r="H162" i="13"/>
  <c r="J162" i="13"/>
  <c r="H164" i="13"/>
  <c r="J164" i="13"/>
  <c r="H166" i="13"/>
  <c r="J166" i="13"/>
  <c r="H168" i="13"/>
  <c r="J168" i="13"/>
  <c r="H170" i="13"/>
  <c r="J170" i="13"/>
  <c r="H172" i="13"/>
  <c r="J172" i="13"/>
  <c r="H174" i="13"/>
  <c r="J174" i="13"/>
  <c r="H176" i="13"/>
  <c r="J176" i="13"/>
  <c r="H178" i="13"/>
  <c r="J178" i="13"/>
  <c r="H180" i="13"/>
  <c r="J180" i="13"/>
  <c r="H182" i="13"/>
  <c r="J182" i="13"/>
  <c r="H184" i="13"/>
  <c r="J184" i="13"/>
  <c r="H186" i="13"/>
  <c r="J186" i="13"/>
  <c r="H188" i="13"/>
  <c r="J188" i="13"/>
  <c r="H190" i="13"/>
  <c r="J190" i="13"/>
  <c r="H192" i="13"/>
  <c r="J192" i="13"/>
  <c r="H194" i="13"/>
  <c r="J194" i="13"/>
  <c r="H196" i="13"/>
  <c r="J196" i="13"/>
  <c r="H198" i="13"/>
  <c r="J198" i="13"/>
  <c r="H200" i="13"/>
  <c r="J200" i="13"/>
  <c r="D202" i="13"/>
  <c r="H202" i="13"/>
  <c r="J202" i="13"/>
  <c r="H204" i="13"/>
  <c r="J204" i="13"/>
  <c r="H206" i="13"/>
  <c r="J206" i="13"/>
  <c r="H208" i="13"/>
  <c r="J208" i="13"/>
  <c r="H210" i="13"/>
  <c r="J210" i="13"/>
  <c r="H212" i="13"/>
  <c r="J212" i="13"/>
  <c r="H214" i="13"/>
  <c r="J214" i="13"/>
  <c r="H216" i="13"/>
  <c r="J216" i="13"/>
  <c r="D218" i="13"/>
  <c r="H218" i="13"/>
  <c r="J218" i="13"/>
  <c r="H220" i="13"/>
  <c r="J220" i="13"/>
  <c r="H222" i="13"/>
  <c r="J222" i="13"/>
  <c r="H224" i="13"/>
  <c r="J224" i="13"/>
  <c r="H226" i="13"/>
  <c r="J226" i="13"/>
  <c r="H228" i="13"/>
  <c r="J228" i="13"/>
  <c r="H230" i="13"/>
  <c r="J230" i="13"/>
  <c r="H232" i="13"/>
  <c r="J232" i="13"/>
  <c r="H234" i="13"/>
  <c r="J234" i="13"/>
  <c r="H236" i="13"/>
  <c r="J236" i="13"/>
  <c r="H238" i="13"/>
  <c r="J238" i="13"/>
  <c r="H240" i="13"/>
  <c r="J240" i="13"/>
  <c r="H242" i="13"/>
  <c r="J242" i="13"/>
  <c r="H244" i="13"/>
  <c r="J244" i="13"/>
  <c r="H246" i="13"/>
  <c r="J246" i="13"/>
  <c r="H248" i="13"/>
  <c r="J248" i="13"/>
  <c r="H250" i="13"/>
  <c r="J250" i="13"/>
  <c r="H252" i="13"/>
  <c r="J252" i="13"/>
  <c r="H254" i="13"/>
  <c r="J254" i="13"/>
  <c r="H256" i="13"/>
  <c r="J256" i="13"/>
  <c r="H258" i="13"/>
  <c r="J258" i="13"/>
  <c r="H260" i="13"/>
  <c r="J260" i="13"/>
  <c r="H262" i="13"/>
  <c r="J262" i="13"/>
  <c r="H264" i="13"/>
  <c r="J264" i="13"/>
  <c r="H266" i="13"/>
  <c r="J266" i="13"/>
  <c r="H268" i="13"/>
  <c r="J268" i="13"/>
  <c r="H270" i="13"/>
  <c r="J270" i="13"/>
  <c r="H272" i="13"/>
  <c r="J272" i="13"/>
  <c r="H274" i="13"/>
  <c r="J274" i="13"/>
  <c r="H276" i="13"/>
  <c r="J276" i="13"/>
  <c r="H278" i="13"/>
  <c r="J278" i="13"/>
  <c r="H280" i="13"/>
  <c r="J280" i="13"/>
  <c r="H282" i="13"/>
  <c r="J282" i="13"/>
  <c r="H284" i="13"/>
  <c r="J284" i="13"/>
  <c r="H286" i="13"/>
  <c r="J286" i="13"/>
  <c r="H288" i="13"/>
  <c r="J288" i="13"/>
  <c r="H290" i="13"/>
  <c r="J290" i="13"/>
  <c r="H292" i="13"/>
  <c r="J292" i="13"/>
  <c r="H294" i="13"/>
  <c r="J294" i="13"/>
  <c r="H296" i="13"/>
  <c r="J296" i="13"/>
  <c r="H298" i="13"/>
  <c r="J298" i="13"/>
  <c r="H300" i="13"/>
  <c r="J300" i="13"/>
  <c r="H302" i="13"/>
  <c r="J302" i="13"/>
  <c r="H304" i="13"/>
  <c r="J304" i="13"/>
  <c r="H306" i="13"/>
  <c r="J306" i="13"/>
  <c r="H308" i="13"/>
  <c r="J308" i="13"/>
  <c r="H310" i="13"/>
  <c r="J310" i="13"/>
  <c r="H312" i="13"/>
  <c r="J312" i="13"/>
  <c r="D314" i="13"/>
  <c r="H314" i="13"/>
  <c r="J314" i="13"/>
  <c r="H316" i="13"/>
  <c r="J316" i="13"/>
  <c r="H318" i="13"/>
  <c r="J318" i="13"/>
  <c r="AR48" i="13"/>
  <c r="AR72" i="13"/>
  <c r="AR80" i="13"/>
  <c r="AR96" i="13"/>
  <c r="P7" i="13"/>
  <c r="P31" i="13"/>
  <c r="P79" i="13"/>
  <c r="P103" i="13"/>
  <c r="P111" i="13"/>
  <c r="P151" i="13"/>
  <c r="P159" i="13"/>
  <c r="P175" i="13"/>
  <c r="P199" i="13"/>
  <c r="P231" i="13"/>
  <c r="P239" i="13"/>
  <c r="P271" i="13"/>
  <c r="P303" i="13"/>
  <c r="P311" i="13"/>
  <c r="P15" i="13"/>
  <c r="P39" i="13"/>
  <c r="P63" i="13"/>
  <c r="P95" i="13"/>
  <c r="P127" i="13"/>
  <c r="P135" i="13"/>
  <c r="P191" i="13"/>
  <c r="P215" i="13"/>
  <c r="P223" i="13"/>
  <c r="P255" i="13"/>
  <c r="P279" i="13"/>
  <c r="P295" i="13"/>
  <c r="P23" i="13"/>
  <c r="P47" i="13"/>
  <c r="P55" i="13"/>
  <c r="P71" i="13"/>
  <c r="P87" i="13"/>
  <c r="P119" i="13"/>
  <c r="P143" i="13"/>
  <c r="P167" i="13"/>
  <c r="P183" i="13"/>
  <c r="P207" i="13"/>
  <c r="P247" i="13"/>
  <c r="P287" i="13"/>
  <c r="AR16" i="13"/>
  <c r="AR32" i="13"/>
  <c r="M7" i="13"/>
  <c r="M23" i="13"/>
  <c r="M39" i="13"/>
  <c r="M47" i="13"/>
  <c r="BG10" i="13"/>
  <c r="BG66" i="13"/>
  <c r="BG93" i="13"/>
  <c r="BG103" i="13"/>
  <c r="BG119" i="13"/>
  <c r="BG141" i="13"/>
  <c r="BG151" i="13"/>
  <c r="BG154" i="13"/>
  <c r="BG159" i="13"/>
  <c r="BG167" i="13"/>
  <c r="BG175" i="13"/>
  <c r="BG234" i="13"/>
  <c r="BG258" i="13"/>
  <c r="BG266" i="13"/>
  <c r="BG274" i="13"/>
  <c r="BG282" i="13"/>
  <c r="BG290" i="13"/>
  <c r="BG306" i="13"/>
  <c r="M15" i="13"/>
  <c r="M63" i="13"/>
  <c r="M79" i="13"/>
  <c r="M119" i="13"/>
  <c r="M175" i="13"/>
  <c r="M199" i="13"/>
  <c r="M207" i="13"/>
  <c r="M215" i="13"/>
  <c r="M223" i="13"/>
  <c r="M231" i="13"/>
  <c r="M247" i="13"/>
  <c r="M271" i="13"/>
  <c r="M279" i="13"/>
  <c r="M311" i="13"/>
  <c r="M31" i="13"/>
  <c r="M55" i="13"/>
  <c r="M71" i="13"/>
  <c r="M87" i="13"/>
  <c r="M95" i="13"/>
  <c r="M103" i="13"/>
  <c r="M127" i="13"/>
  <c r="M135" i="13"/>
  <c r="M143" i="13"/>
  <c r="M151" i="13"/>
  <c r="M159" i="13"/>
  <c r="M167" i="13"/>
  <c r="M183" i="13"/>
  <c r="M191" i="13"/>
  <c r="M239" i="13"/>
  <c r="M255" i="13"/>
  <c r="M263" i="13"/>
  <c r="M287" i="13"/>
  <c r="M295" i="13"/>
  <c r="M303" i="13"/>
  <c r="AR39" i="13"/>
  <c r="AR59" i="13"/>
  <c r="AR99" i="13"/>
  <c r="AR135" i="13"/>
  <c r="AR139" i="13"/>
  <c r="AR207" i="13"/>
  <c r="AR4" i="13"/>
  <c r="AR38" i="13"/>
  <c r="AR94" i="13"/>
  <c r="AR206" i="13"/>
  <c r="AR242" i="13"/>
  <c r="AR246" i="13"/>
  <c r="M9" i="13"/>
  <c r="M17" i="13"/>
  <c r="M25" i="13"/>
  <c r="M33" i="13"/>
  <c r="M41" i="13"/>
  <c r="M49" i="13"/>
  <c r="M57" i="13"/>
  <c r="M65" i="13"/>
  <c r="M73" i="13"/>
  <c r="M81" i="13"/>
  <c r="M89" i="13"/>
  <c r="M97" i="13"/>
  <c r="M105" i="13"/>
  <c r="M113" i="13"/>
  <c r="M121" i="13"/>
  <c r="M129" i="13"/>
  <c r="M137" i="13"/>
  <c r="M145" i="13"/>
  <c r="M153" i="13"/>
  <c r="M161" i="13"/>
  <c r="M169" i="13"/>
  <c r="M177" i="13"/>
  <c r="M185" i="13"/>
  <c r="M193" i="13"/>
  <c r="M201" i="13"/>
  <c r="M209" i="13"/>
  <c r="M217" i="13"/>
  <c r="M225" i="13"/>
  <c r="M233" i="13"/>
  <c r="M241" i="13"/>
  <c r="M249" i="13"/>
  <c r="M257" i="13"/>
  <c r="M265" i="13"/>
  <c r="M273" i="13"/>
  <c r="M281" i="13"/>
  <c r="M289" i="13"/>
  <c r="M297" i="13"/>
  <c r="M305" i="13"/>
  <c r="M313" i="13"/>
  <c r="AR5" i="13"/>
  <c r="T59" i="13"/>
  <c r="T67" i="13"/>
  <c r="T75" i="13"/>
  <c r="T163" i="13"/>
  <c r="T171" i="13"/>
  <c r="T179" i="13"/>
  <c r="T211" i="13"/>
  <c r="T4" i="13"/>
  <c r="T5" i="13"/>
  <c r="T37" i="13"/>
  <c r="T173" i="13"/>
  <c r="AR8" i="13"/>
  <c r="AR12" i="13"/>
  <c r="AR20" i="13"/>
  <c r="AR28" i="13"/>
  <c r="AR36" i="13"/>
  <c r="AR40" i="13"/>
  <c r="AR56" i="13"/>
  <c r="AR60" i="13"/>
  <c r="AR64" i="13"/>
  <c r="AR76" i="13"/>
  <c r="AR84" i="13"/>
  <c r="AR88" i="13"/>
  <c r="AR92" i="13"/>
  <c r="AR104" i="13"/>
  <c r="AR120" i="13"/>
  <c r="AR124" i="13"/>
  <c r="AR132" i="13"/>
  <c r="AR136" i="13"/>
  <c r="AR140" i="13"/>
  <c r="AR144" i="13"/>
  <c r="AR148" i="13"/>
  <c r="AR152" i="13"/>
  <c r="AR156" i="13"/>
  <c r="AR168" i="13"/>
  <c r="AR176" i="13"/>
  <c r="AR180" i="13"/>
  <c r="AR184" i="13"/>
  <c r="AR188" i="13"/>
  <c r="AR192" i="13"/>
  <c r="AR196" i="13"/>
  <c r="AR204" i="13"/>
  <c r="AR208" i="13"/>
  <c r="AR212" i="13"/>
  <c r="AR216" i="13"/>
  <c r="AR224" i="13"/>
  <c r="AR236" i="13"/>
  <c r="AR240" i="13"/>
  <c r="T15" i="13"/>
  <c r="T23" i="13"/>
  <c r="T71" i="13"/>
  <c r="T79" i="13"/>
  <c r="T87" i="13"/>
  <c r="T95" i="13"/>
  <c r="T119" i="13"/>
  <c r="T151" i="13"/>
  <c r="T167" i="13"/>
  <c r="T183" i="13"/>
  <c r="T191" i="13"/>
  <c r="T199" i="13"/>
  <c r="T223" i="13"/>
  <c r="T231" i="13"/>
  <c r="T247" i="13"/>
  <c r="T255" i="13"/>
  <c r="T279" i="13"/>
  <c r="T295" i="13"/>
  <c r="T311" i="13"/>
  <c r="T80" i="13"/>
  <c r="T88" i="13"/>
  <c r="T96" i="13"/>
  <c r="T136" i="13"/>
  <c r="T192" i="13"/>
  <c r="T97" i="13"/>
  <c r="M4" i="13"/>
  <c r="M6" i="13"/>
  <c r="M8" i="13"/>
  <c r="M10" i="13"/>
  <c r="M12" i="13"/>
  <c r="M14" i="13"/>
  <c r="M18" i="13"/>
  <c r="M22" i="13"/>
  <c r="M26" i="13"/>
  <c r="M30" i="13"/>
  <c r="M34" i="13"/>
  <c r="M38" i="13"/>
  <c r="M42" i="13"/>
  <c r="M46" i="13"/>
  <c r="M50" i="13"/>
  <c r="M54" i="13"/>
  <c r="M58" i="13"/>
  <c r="M62" i="13"/>
  <c r="M66" i="13"/>
  <c r="M70" i="13"/>
  <c r="M74" i="13"/>
  <c r="M78" i="13"/>
  <c r="M82" i="13"/>
  <c r="M86" i="13"/>
  <c r="M90" i="13"/>
  <c r="M94" i="13"/>
  <c r="M98" i="13"/>
  <c r="M102" i="13"/>
  <c r="M106" i="13"/>
  <c r="M110" i="13"/>
  <c r="M114" i="13"/>
  <c r="M118" i="13"/>
  <c r="M122" i="13"/>
  <c r="M126" i="13"/>
  <c r="M130" i="13"/>
  <c r="M134" i="13"/>
  <c r="M138" i="13"/>
  <c r="M142" i="13"/>
  <c r="M146" i="13"/>
  <c r="M150" i="13"/>
  <c r="M154" i="13"/>
  <c r="M158" i="13"/>
  <c r="M162" i="13"/>
  <c r="M166" i="13"/>
  <c r="M170" i="13"/>
  <c r="M174" i="13"/>
  <c r="M178" i="13"/>
  <c r="M182" i="13"/>
  <c r="M186" i="13"/>
  <c r="M190" i="13"/>
  <c r="M194" i="13"/>
  <c r="M198" i="13"/>
  <c r="M202" i="13"/>
  <c r="M206" i="13"/>
  <c r="M210" i="13"/>
  <c r="M214" i="13"/>
  <c r="M218" i="13"/>
  <c r="M222" i="13"/>
  <c r="M226" i="13"/>
  <c r="M230" i="13"/>
  <c r="C73" i="14"/>
  <c r="C74" i="14"/>
  <c r="C29" i="14"/>
  <c r="D319" i="13"/>
  <c r="D44" i="13"/>
  <c r="D58" i="13"/>
  <c r="D82" i="13"/>
  <c r="D32" i="13"/>
  <c r="D29" i="13"/>
  <c r="L5" i="14"/>
  <c r="N5" i="14"/>
  <c r="O5" i="14"/>
  <c r="L6" i="14"/>
  <c r="N6" i="14"/>
  <c r="O6" i="14"/>
  <c r="BG298" i="13"/>
  <c r="D11" i="13"/>
  <c r="I75" i="14"/>
  <c r="G319" i="13"/>
  <c r="D19" i="13"/>
  <c r="AR11" i="13"/>
  <c r="AR23" i="13"/>
  <c r="AR31" i="13"/>
  <c r="AR35" i="13"/>
  <c r="AR51" i="13"/>
  <c r="AR55" i="13"/>
  <c r="AR63" i="13"/>
  <c r="AR67" i="13"/>
  <c r="AR79" i="13"/>
  <c r="AR87" i="13"/>
  <c r="AR91" i="13"/>
  <c r="AR95" i="13"/>
  <c r="AR103" i="13"/>
  <c r="AR111" i="13"/>
  <c r="AR123" i="13"/>
  <c r="AR127" i="13"/>
  <c r="AR131" i="13"/>
  <c r="AR143" i="13"/>
  <c r="AR147" i="13"/>
  <c r="AR151" i="13"/>
  <c r="AR155" i="13"/>
  <c r="AR159" i="13"/>
  <c r="AR163" i="13"/>
  <c r="AR167" i="13"/>
  <c r="AR183" i="13"/>
  <c r="AR187" i="13"/>
  <c r="AR191" i="13"/>
  <c r="AR195" i="13"/>
  <c r="AR199" i="13"/>
  <c r="AR203" i="13"/>
  <c r="AR211" i="13"/>
  <c r="AR215" i="13"/>
  <c r="AR239" i="13"/>
  <c r="AR247" i="13"/>
  <c r="AR255" i="13"/>
  <c r="AR271" i="13"/>
  <c r="AR287" i="13"/>
  <c r="AR291" i="13"/>
  <c r="AR295" i="13"/>
  <c r="AR303" i="13"/>
  <c r="BG5" i="13"/>
  <c r="BG11" i="13"/>
  <c r="BG13" i="13"/>
  <c r="BG19" i="13"/>
  <c r="BG29" i="13"/>
  <c r="BG32" i="13"/>
  <c r="BG35" i="13"/>
  <c r="BG59" i="13"/>
  <c r="BG67" i="13"/>
  <c r="BG75" i="13"/>
  <c r="BG83" i="13"/>
  <c r="BG91" i="13"/>
  <c r="BG99" i="13"/>
  <c r="BG123" i="13"/>
  <c r="BG131" i="13"/>
  <c r="BG139" i="13"/>
  <c r="BG163" i="13"/>
  <c r="BG176" i="13"/>
  <c r="BG179" i="13"/>
  <c r="BG184" i="13"/>
  <c r="BG187" i="13"/>
  <c r="BG195" i="13"/>
  <c r="BG197" i="13"/>
  <c r="BG200" i="13"/>
  <c r="BG203" i="13"/>
  <c r="BG208" i="13"/>
  <c r="BG211" i="13"/>
  <c r="BG232" i="13"/>
  <c r="BG245" i="13"/>
  <c r="BG264" i="13"/>
  <c r="BG275" i="13"/>
  <c r="BG288" i="13"/>
  <c r="BG296" i="13"/>
  <c r="D215" i="13"/>
  <c r="D239" i="13"/>
  <c r="D31" i="13"/>
  <c r="T25" i="13"/>
  <c r="D35" i="13"/>
  <c r="D51" i="13"/>
  <c r="D115" i="13"/>
  <c r="D147" i="13"/>
  <c r="D155" i="13"/>
  <c r="D219" i="13"/>
  <c r="D227" i="13"/>
  <c r="D235" i="13"/>
  <c r="D251" i="13"/>
  <c r="D283" i="13"/>
  <c r="D291" i="13"/>
  <c r="D299" i="13"/>
  <c r="D307" i="13"/>
  <c r="G13" i="13"/>
  <c r="G22" i="13"/>
  <c r="L3" i="14"/>
  <c r="C28" i="14"/>
  <c r="L4" i="14"/>
  <c r="N4" i="14"/>
  <c r="O4" i="14"/>
  <c r="I28" i="14"/>
  <c r="G5" i="13"/>
  <c r="G9" i="13"/>
  <c r="G17" i="13"/>
  <c r="G21" i="13"/>
  <c r="G25" i="13"/>
  <c r="G33" i="13"/>
  <c r="G41" i="13"/>
  <c r="G49" i="13"/>
  <c r="G57" i="13"/>
  <c r="G65" i="13"/>
  <c r="G73" i="13"/>
  <c r="T33" i="13"/>
  <c r="T6" i="13"/>
  <c r="G4" i="13"/>
  <c r="G6" i="13"/>
  <c r="G8" i="13"/>
  <c r="G14" i="13"/>
  <c r="G16" i="13"/>
  <c r="G24" i="13"/>
  <c r="G32" i="13"/>
  <c r="G40" i="13"/>
  <c r="G48" i="13"/>
  <c r="AR6" i="13"/>
  <c r="AR10" i="13"/>
  <c r="AR14" i="13"/>
  <c r="AR18" i="13"/>
  <c r="AR22" i="13"/>
  <c r="AR26" i="13"/>
  <c r="AR30" i="13"/>
  <c r="AR34" i="13"/>
  <c r="AR42" i="13"/>
  <c r="AR50" i="13"/>
  <c r="AR58" i="13"/>
  <c r="AR62" i="13"/>
  <c r="AR66" i="13"/>
  <c r="AR70" i="13"/>
  <c r="AR74" i="13"/>
  <c r="AR78" i="13"/>
  <c r="AR102" i="13"/>
  <c r="AR110" i="13"/>
  <c r="AR118" i="13"/>
  <c r="AR122" i="13"/>
  <c r="AR126" i="13"/>
  <c r="AR130" i="13"/>
  <c r="AR134" i="13"/>
  <c r="AR138" i="13"/>
  <c r="AR142" i="13"/>
  <c r="AR146" i="13"/>
  <c r="AR150" i="13"/>
  <c r="AR154" i="13"/>
  <c r="AR158" i="13"/>
  <c r="AR162" i="13"/>
  <c r="AR166" i="13"/>
  <c r="AR170" i="13"/>
  <c r="AR174" i="13"/>
  <c r="AR178" i="13"/>
  <c r="AR182" i="13"/>
  <c r="AR186" i="13"/>
  <c r="AR190" i="13"/>
  <c r="AR194" i="13"/>
  <c r="AR198" i="13"/>
  <c r="AR202" i="13"/>
  <c r="AR210" i="13"/>
  <c r="AR214" i="13"/>
  <c r="AR222" i="13"/>
  <c r="AR234" i="13"/>
  <c r="AR238" i="13"/>
  <c r="AR258" i="13"/>
  <c r="AR266" i="13"/>
  <c r="AR270" i="13"/>
  <c r="AR282" i="13"/>
  <c r="AR298" i="13"/>
  <c r="AR314" i="13"/>
  <c r="AR318" i="13"/>
  <c r="AR319" i="13"/>
  <c r="T31" i="13"/>
  <c r="AG5" i="13"/>
  <c r="AG9" i="13"/>
  <c r="AG13" i="13"/>
  <c r="AG17" i="13"/>
  <c r="AG21" i="13"/>
  <c r="AG25" i="13"/>
  <c r="AG29" i="13"/>
  <c r="AG33" i="13"/>
  <c r="AG37" i="13"/>
  <c r="AG45" i="13"/>
  <c r="AG53" i="13"/>
  <c r="AG57" i="13"/>
  <c r="AG61" i="13"/>
  <c r="AG65" i="13"/>
  <c r="AG69" i="13"/>
  <c r="AG73" i="13"/>
  <c r="AG77" i="13"/>
  <c r="AG81" i="13"/>
  <c r="AG85" i="13"/>
  <c r="AG89" i="13"/>
  <c r="AG93" i="13"/>
  <c r="AG97" i="13"/>
  <c r="AG101" i="13"/>
  <c r="AG105" i="13"/>
  <c r="AG109" i="13"/>
  <c r="AG117" i="13"/>
  <c r="AG121" i="13"/>
  <c r="AG125" i="13"/>
  <c r="AG129" i="13"/>
  <c r="AG133" i="13"/>
  <c r="AG137" i="13"/>
  <c r="AG141" i="13"/>
  <c r="AG145" i="13"/>
  <c r="AG149" i="13"/>
  <c r="AG153" i="13"/>
  <c r="AG157" i="13"/>
  <c r="AG161" i="13"/>
  <c r="AG165" i="13"/>
  <c r="AG169" i="13"/>
  <c r="AG177" i="13"/>
  <c r="AG181" i="13"/>
  <c r="AG185" i="13"/>
  <c r="AG189" i="13"/>
  <c r="AG193" i="13"/>
  <c r="AG197" i="13"/>
  <c r="AG201" i="13"/>
  <c r="AG205" i="13"/>
  <c r="AG209" i="13"/>
  <c r="AG213" i="13"/>
  <c r="AG237" i="13"/>
  <c r="AG245" i="13"/>
  <c r="AG261" i="13"/>
  <c r="AG277" i="13"/>
  <c r="AG293" i="13"/>
  <c r="AG309" i="13"/>
  <c r="AR9" i="13"/>
  <c r="AR13" i="13"/>
  <c r="AR17" i="13"/>
  <c r="AR21" i="13"/>
  <c r="AR25" i="13"/>
  <c r="AR29" i="13"/>
  <c r="AR33" i="13"/>
  <c r="AR37" i="13"/>
  <c r="AR41" i="13"/>
  <c r="AR49" i="13"/>
  <c r="AR57" i="13"/>
  <c r="AR61" i="13"/>
  <c r="AR65" i="13"/>
  <c r="AR73" i="13"/>
  <c r="AR77" i="13"/>
  <c r="AR81" i="13"/>
  <c r="AR85" i="13"/>
  <c r="AR89" i="13"/>
  <c r="AR93" i="13"/>
  <c r="AR97" i="13"/>
  <c r="AR82" i="13"/>
  <c r="AR86" i="13"/>
  <c r="AR90" i="13"/>
  <c r="AR98" i="13"/>
  <c r="AR101" i="13"/>
  <c r="AR105" i="13"/>
  <c r="AR109" i="13"/>
  <c r="AR117" i="13"/>
  <c r="AR121" i="13"/>
  <c r="AR125" i="13"/>
  <c r="AR129" i="13"/>
  <c r="AR133" i="13"/>
  <c r="AR137" i="13"/>
  <c r="AR141" i="13"/>
  <c r="AR145" i="13"/>
  <c r="AR149" i="13"/>
  <c r="AR153" i="13"/>
  <c r="AR161" i="13"/>
  <c r="AR165" i="13"/>
  <c r="AR173" i="13"/>
  <c r="AR177" i="13"/>
  <c r="AR181" i="13"/>
  <c r="AR185" i="13"/>
  <c r="AR189" i="13"/>
  <c r="AR193" i="13"/>
  <c r="AR197" i="13"/>
  <c r="AR201" i="13"/>
  <c r="AR205" i="13"/>
  <c r="AR209" i="13"/>
  <c r="AR213" i="13"/>
  <c r="AR237" i="13"/>
  <c r="AR245" i="13"/>
  <c r="AR261" i="13"/>
  <c r="AR265" i="13"/>
  <c r="AR273" i="13"/>
  <c r="AR277" i="13"/>
  <c r="AR289" i="13"/>
  <c r="AR293" i="13"/>
  <c r="AR297" i="13"/>
  <c r="AR305" i="13"/>
  <c r="AR313" i="13"/>
  <c r="BG4" i="13"/>
  <c r="BG7" i="13"/>
  <c r="BG9" i="13"/>
  <c r="BG12" i="13"/>
  <c r="BG15" i="13"/>
  <c r="BG20" i="13"/>
  <c r="BG25" i="13"/>
  <c r="BG28" i="13"/>
  <c r="BG31" i="13"/>
  <c r="BG33" i="13"/>
  <c r="BG36" i="13"/>
  <c r="BG41" i="13"/>
  <c r="BG44" i="13"/>
  <c r="BG47" i="13"/>
  <c r="BG49" i="13"/>
  <c r="BG52" i="13"/>
  <c r="BG55" i="13"/>
  <c r="BG57" i="13"/>
  <c r="BG60" i="13"/>
  <c r="BG63" i="13"/>
  <c r="BG65" i="13"/>
  <c r="BG71" i="13"/>
  <c r="BG73" i="13"/>
  <c r="BG79" i="13"/>
  <c r="BG81" i="13"/>
  <c r="BG84" i="13"/>
  <c r="BG87" i="13"/>
  <c r="BG89" i="13"/>
  <c r="BG92" i="13"/>
  <c r="BG95" i="13"/>
  <c r="BG97" i="13"/>
  <c r="BG100" i="13"/>
  <c r="BG108" i="13"/>
  <c r="BG116" i="13"/>
  <c r="BG121" i="13"/>
  <c r="BG124" i="13"/>
  <c r="BG127" i="13"/>
  <c r="BG129" i="13"/>
  <c r="BG132" i="13"/>
  <c r="BG137" i="13"/>
  <c r="BG143" i="13"/>
  <c r="BG145" i="13"/>
  <c r="BG153" i="13"/>
  <c r="BG156" i="13"/>
  <c r="BG169" i="13"/>
  <c r="BG177" i="13"/>
  <c r="BX22" i="13"/>
  <c r="BX23" i="13"/>
  <c r="BU22" i="13"/>
  <c r="BU23" i="13"/>
  <c r="BY4" i="13"/>
  <c r="BY5" i="13"/>
  <c r="AG319" i="13"/>
  <c r="BT4" i="13"/>
  <c r="BT5" i="13"/>
  <c r="BT13" i="13"/>
  <c r="BT14" i="13"/>
  <c r="D159" i="13"/>
  <c r="D16" i="13"/>
  <c r="D64" i="13"/>
  <c r="D272" i="13"/>
  <c r="AG211" i="13"/>
  <c r="AG215" i="13"/>
  <c r="AG223" i="13"/>
  <c r="AG255" i="13"/>
  <c r="AG271" i="13"/>
  <c r="AG287" i="13"/>
  <c r="AG295" i="13"/>
  <c r="AR7" i="13"/>
  <c r="AR15" i="13"/>
  <c r="AR19" i="13"/>
  <c r="AR27" i="13"/>
  <c r="M319" i="13"/>
  <c r="D143" i="13"/>
  <c r="T239" i="13"/>
  <c r="D231" i="13"/>
  <c r="P319" i="13"/>
  <c r="BR4" i="13"/>
  <c r="BR5" i="13"/>
  <c r="BS13" i="13"/>
  <c r="BS14" i="13"/>
  <c r="BT22" i="13"/>
  <c r="BT23" i="13"/>
  <c r="D38" i="13"/>
  <c r="BG16" i="13"/>
  <c r="BG18" i="13"/>
  <c r="BG21" i="13"/>
  <c r="BG24" i="13"/>
  <c r="BG26" i="13"/>
  <c r="BG34" i="13"/>
  <c r="BG37" i="13"/>
  <c r="BG40" i="13"/>
  <c r="BG42" i="13"/>
  <c r="BG48" i="13"/>
  <c r="BG50" i="13"/>
  <c r="BG56" i="13"/>
  <c r="BG61" i="13"/>
  <c r="BG64" i="13"/>
  <c r="BG72" i="13"/>
  <c r="BG74" i="13"/>
  <c r="BG77" i="13"/>
  <c r="BG82" i="13"/>
  <c r="BG88" i="13"/>
  <c r="BG90" i="13"/>
  <c r="BG96" i="13"/>
  <c r="BG101" i="13"/>
  <c r="BG114" i="13"/>
  <c r="BG117" i="13"/>
  <c r="BG120" i="13"/>
  <c r="BG122" i="13"/>
  <c r="BG125" i="13"/>
  <c r="BG128" i="13"/>
  <c r="BG130" i="13"/>
  <c r="BG133" i="13"/>
  <c r="BG136" i="13"/>
  <c r="BG144" i="13"/>
  <c r="BG146" i="13"/>
  <c r="BG149" i="13"/>
  <c r="BG152" i="13"/>
  <c r="BG157" i="13"/>
  <c r="BG160" i="13"/>
  <c r="BG162" i="13"/>
  <c r="BG168" i="13"/>
  <c r="BG170" i="13"/>
  <c r="BG173" i="13"/>
  <c r="BG181" i="13"/>
  <c r="BG186" i="13"/>
  <c r="BG189" i="13"/>
  <c r="BG194" i="13"/>
  <c r="BG202" i="13"/>
  <c r="BG210" i="13"/>
  <c r="BG213" i="13"/>
  <c r="BG221" i="13"/>
  <c r="BG224" i="13"/>
  <c r="BG261" i="13"/>
  <c r="BG269" i="13"/>
  <c r="BG272" i="13"/>
  <c r="T319" i="13"/>
  <c r="V319" i="13"/>
  <c r="D43" i="13"/>
  <c r="T43" i="13"/>
  <c r="D300" i="13"/>
  <c r="T300" i="13"/>
  <c r="T38" i="13"/>
  <c r="D207" i="13"/>
  <c r="T207" i="13"/>
  <c r="D255" i="13"/>
  <c r="D296" i="13"/>
  <c r="D304" i="13"/>
  <c r="Z341" i="13"/>
  <c r="AG7" i="13"/>
  <c r="AG11" i="13"/>
  <c r="AG15" i="13"/>
  <c r="AG19" i="13"/>
  <c r="AG27" i="13"/>
  <c r="AG31" i="13"/>
  <c r="AG35" i="13"/>
  <c r="AG39" i="13"/>
  <c r="AG43" i="13"/>
  <c r="AG51" i="13"/>
  <c r="AG59" i="13"/>
  <c r="AG63" i="13"/>
  <c r="AG67" i="13"/>
  <c r="AG71" i="13"/>
  <c r="AG75" i="13"/>
  <c r="AG79" i="13"/>
  <c r="AG83" i="13"/>
  <c r="AG87" i="13"/>
  <c r="AG91" i="13"/>
  <c r="AG99" i="13"/>
  <c r="AG103" i="13"/>
  <c r="AG111" i="13"/>
  <c r="AG119" i="13"/>
  <c r="AG123" i="13"/>
  <c r="AG127" i="13"/>
  <c r="AG131" i="13"/>
  <c r="AG139" i="13"/>
  <c r="AG143" i="13"/>
  <c r="AG147" i="13"/>
  <c r="AG151" i="13"/>
  <c r="AG155" i="13"/>
  <c r="AG159" i="13"/>
  <c r="AG163" i="13"/>
  <c r="AG171" i="13"/>
  <c r="AG179" i="13"/>
  <c r="AG183" i="13"/>
  <c r="AG191" i="13"/>
  <c r="AG195" i="13"/>
  <c r="AG199" i="13"/>
  <c r="AG203" i="13"/>
  <c r="AG207" i="13"/>
  <c r="D21" i="13"/>
  <c r="D37" i="13"/>
  <c r="D53" i="13"/>
  <c r="D117" i="13"/>
  <c r="D133" i="13"/>
  <c r="D141" i="13"/>
  <c r="D157" i="13"/>
  <c r="D165" i="13"/>
  <c r="D173" i="13"/>
  <c r="D199" i="13"/>
  <c r="D205" i="13"/>
  <c r="D213" i="13"/>
  <c r="D247" i="13"/>
  <c r="D261" i="13"/>
  <c r="D285" i="13"/>
  <c r="D293" i="13"/>
  <c r="D295" i="13"/>
  <c r="D301" i="13"/>
  <c r="D303" i="13"/>
  <c r="D309" i="13"/>
  <c r="D9" i="13"/>
  <c r="D17" i="13"/>
  <c r="D41" i="13"/>
  <c r="D49" i="13"/>
  <c r="D57" i="13"/>
  <c r="D65" i="13"/>
  <c r="D105" i="13"/>
  <c r="D153" i="13"/>
  <c r="D161" i="13"/>
  <c r="D185" i="13"/>
  <c r="D265" i="13"/>
  <c r="D281" i="13"/>
  <c r="D297" i="13"/>
  <c r="D313" i="13"/>
  <c r="AG4" i="13"/>
  <c r="AG16" i="13"/>
  <c r="AG20" i="13"/>
  <c r="AG24" i="13"/>
  <c r="AG32" i="13"/>
  <c r="D288" i="13"/>
  <c r="D10" i="13"/>
  <c r="BG180" i="13"/>
  <c r="BG183" i="13"/>
  <c r="BG188" i="13"/>
  <c r="BG191" i="13"/>
  <c r="BG196" i="13"/>
  <c r="BG204" i="13"/>
  <c r="BG207" i="13"/>
  <c r="BG212" i="13"/>
  <c r="BG236" i="13"/>
  <c r="BG239" i="13"/>
  <c r="BG247" i="13"/>
  <c r="BG260" i="13"/>
  <c r="BG271" i="13"/>
  <c r="D4" i="13"/>
  <c r="D6" i="13"/>
  <c r="D20" i="13"/>
  <c r="D28" i="13"/>
  <c r="D30" i="13"/>
  <c r="D46" i="13"/>
  <c r="D52" i="13"/>
  <c r="D54" i="13"/>
  <c r="D60" i="13"/>
  <c r="D62" i="13"/>
  <c r="D68" i="13"/>
  <c r="D70" i="13"/>
  <c r="D76" i="13"/>
  <c r="D78" i="13"/>
  <c r="D84" i="13"/>
  <c r="D86" i="13"/>
  <c r="D92" i="13"/>
  <c r="D94" i="13"/>
  <c r="D100" i="13"/>
  <c r="D108" i="13"/>
  <c r="D132" i="13"/>
  <c r="D140" i="13"/>
  <c r="D148" i="13"/>
  <c r="D164" i="13"/>
  <c r="D174" i="13"/>
  <c r="D222" i="13"/>
  <c r="D230" i="13"/>
  <c r="D238" i="13"/>
  <c r="D246" i="13"/>
  <c r="D254" i="13"/>
  <c r="D260" i="13"/>
  <c r="D268" i="13"/>
  <c r="D276" i="13"/>
  <c r="D284" i="13"/>
  <c r="D292" i="13"/>
  <c r="D308" i="13"/>
  <c r="D316" i="13"/>
  <c r="D139" i="13"/>
  <c r="T139" i="13"/>
  <c r="T267" i="13"/>
  <c r="D267" i="13"/>
  <c r="T131" i="13"/>
  <c r="D131" i="13"/>
  <c r="T16" i="13"/>
  <c r="T35" i="13"/>
  <c r="T51" i="13"/>
  <c r="D67" i="13"/>
  <c r="D75" i="13"/>
  <c r="T161" i="13"/>
  <c r="T83" i="13"/>
  <c r="D83" i="13"/>
  <c r="T243" i="13"/>
  <c r="D243" i="13"/>
  <c r="T315" i="13"/>
  <c r="D315" i="13"/>
  <c r="D59" i="13"/>
  <c r="D97" i="13"/>
  <c r="D27" i="13"/>
  <c r="T27" i="13"/>
  <c r="D91" i="13"/>
  <c r="T91" i="13"/>
  <c r="D275" i="13"/>
  <c r="T275" i="13"/>
  <c r="T19" i="13"/>
  <c r="D121" i="13"/>
  <c r="D122" i="13"/>
  <c r="D240" i="13"/>
  <c r="T123" i="13"/>
  <c r="D123" i="13"/>
  <c r="T259" i="13"/>
  <c r="D259" i="13"/>
  <c r="T115" i="13"/>
  <c r="D144" i="13"/>
  <c r="D107" i="13"/>
  <c r="T107" i="13"/>
  <c r="T147" i="13"/>
  <c r="T227" i="13"/>
  <c r="D24" i="13"/>
  <c r="D48" i="13"/>
  <c r="T152" i="13"/>
  <c r="D152" i="13"/>
  <c r="T184" i="13"/>
  <c r="D184" i="13"/>
  <c r="D208" i="13"/>
  <c r="D232" i="13"/>
  <c r="T232" i="13"/>
  <c r="D248" i="13"/>
  <c r="T99" i="13"/>
  <c r="D99" i="13"/>
  <c r="T8" i="13"/>
  <c r="D8" i="13"/>
  <c r="D56" i="13"/>
  <c r="T112" i="13"/>
  <c r="D112" i="13"/>
  <c r="T128" i="13"/>
  <c r="D128" i="13"/>
  <c r="D216" i="13"/>
  <c r="D312" i="13"/>
  <c r="D192" i="13"/>
  <c r="D113" i="13"/>
  <c r="T113" i="13"/>
  <c r="D145" i="13"/>
  <c r="T145" i="13"/>
  <c r="T209" i="13"/>
  <c r="D209" i="13"/>
  <c r="D225" i="13"/>
  <c r="T225" i="13"/>
  <c r="D233" i="13"/>
  <c r="T233" i="13"/>
  <c r="T241" i="13"/>
  <c r="D241" i="13"/>
  <c r="T249" i="13"/>
  <c r="D249" i="13"/>
  <c r="D257" i="13"/>
  <c r="T257" i="13"/>
  <c r="T11" i="13"/>
  <c r="D120" i="13"/>
  <c r="T120" i="13"/>
  <c r="D136" i="13"/>
  <c r="T160" i="13"/>
  <c r="D160" i="13"/>
  <c r="D176" i="13"/>
  <c r="T200" i="13"/>
  <c r="D200" i="13"/>
  <c r="D224" i="13"/>
  <c r="D256" i="13"/>
  <c r="D280" i="13"/>
  <c r="T155" i="13"/>
  <c r="T272" i="13"/>
  <c r="T307" i="13"/>
  <c r="D73" i="13"/>
  <c r="T73" i="13"/>
  <c r="T137" i="13"/>
  <c r="D137" i="13"/>
  <c r="D129" i="13"/>
  <c r="T248" i="13"/>
  <c r="T256" i="13"/>
  <c r="D264" i="13"/>
  <c r="T18" i="13"/>
  <c r="D18" i="13"/>
  <c r="D42" i="13"/>
  <c r="D50" i="13"/>
  <c r="T50" i="13"/>
  <c r="D66" i="13"/>
  <c r="T66" i="13"/>
  <c r="T74" i="13"/>
  <c r="D74" i="13"/>
  <c r="T90" i="13"/>
  <c r="D90" i="13"/>
  <c r="T98" i="13"/>
  <c r="D98" i="13"/>
  <c r="T106" i="13"/>
  <c r="D106" i="13"/>
  <c r="D114" i="13"/>
  <c r="D130" i="13"/>
  <c r="D210" i="13"/>
  <c r="D116" i="13"/>
  <c r="D124" i="13"/>
  <c r="D156" i="13"/>
  <c r="D151" i="13"/>
  <c r="D266" i="13"/>
  <c r="D274" i="13"/>
  <c r="D36" i="13"/>
  <c r="D146" i="13"/>
  <c r="D290" i="13"/>
  <c r="D39" i="13"/>
  <c r="T111" i="13"/>
  <c r="D111" i="13"/>
  <c r="D119" i="13"/>
  <c r="D127" i="13"/>
  <c r="T127" i="13"/>
  <c r="T135" i="13"/>
  <c r="D135" i="13"/>
  <c r="T175" i="13"/>
  <c r="D175" i="13"/>
  <c r="D191" i="13"/>
  <c r="D154" i="13"/>
  <c r="T154" i="13"/>
  <c r="T162" i="13"/>
  <c r="D162" i="13"/>
  <c r="D170" i="13"/>
  <c r="D226" i="13"/>
  <c r="D234" i="13"/>
  <c r="D242" i="13"/>
  <c r="D250" i="13"/>
  <c r="D258" i="13"/>
  <c r="T282" i="13"/>
  <c r="D282" i="13"/>
  <c r="D298" i="13"/>
  <c r="D306" i="13"/>
  <c r="D223" i="13"/>
  <c r="AR3" i="13"/>
  <c r="BS4" i="13"/>
  <c r="BS5" i="13"/>
  <c r="G11" i="13"/>
  <c r="D12" i="13"/>
  <c r="BU13" i="13"/>
  <c r="BU14" i="13"/>
  <c r="D14" i="13"/>
  <c r="G18" i="13"/>
  <c r="T21" i="13"/>
  <c r="BW23" i="13"/>
  <c r="T24" i="13"/>
  <c r="G29" i="13"/>
  <c r="T32" i="13"/>
  <c r="G37" i="13"/>
  <c r="AG54" i="13"/>
  <c r="AR54" i="13"/>
  <c r="BG54" i="13"/>
  <c r="D7" i="13"/>
  <c r="T9" i="13"/>
  <c r="BZ12" i="13"/>
  <c r="BV13" i="13"/>
  <c r="BV14" i="13"/>
  <c r="D25" i="13"/>
  <c r="D33" i="13"/>
  <c r="AG42" i="13"/>
  <c r="AR43" i="13"/>
  <c r="T45" i="13"/>
  <c r="AR45" i="13"/>
  <c r="AG48" i="13"/>
  <c r="AG52" i="13"/>
  <c r="AR52" i="13"/>
  <c r="BG53" i="13"/>
  <c r="D3" i="13"/>
  <c r="BU4" i="13"/>
  <c r="BU5" i="13"/>
  <c r="D5" i="13"/>
  <c r="BW13" i="13"/>
  <c r="BW14" i="13"/>
  <c r="D22" i="13"/>
  <c r="D23" i="13"/>
  <c r="BG39" i="13"/>
  <c r="AG41" i="13"/>
  <c r="T55" i="13"/>
  <c r="D55" i="13"/>
  <c r="AG55" i="13"/>
  <c r="M3" i="13"/>
  <c r="BZ3" i="13"/>
  <c r="BV4" i="13"/>
  <c r="BV5" i="13"/>
  <c r="BX13" i="13"/>
  <c r="BX14" i="13"/>
  <c r="BR22" i="13"/>
  <c r="BR23" i="13"/>
  <c r="BZ23" i="13"/>
  <c r="AG3" i="13"/>
  <c r="P3" i="13"/>
  <c r="P340" i="13"/>
  <c r="T3" i="13"/>
  <c r="BW4" i="13"/>
  <c r="BW5" i="13"/>
  <c r="T10" i="13"/>
  <c r="D13" i="13"/>
  <c r="BY13" i="13"/>
  <c r="BY14" i="13"/>
  <c r="D15" i="13"/>
  <c r="T17" i="13"/>
  <c r="BS22" i="13"/>
  <c r="BS23" i="13"/>
  <c r="D26" i="13"/>
  <c r="D34" i="13"/>
  <c r="D40" i="13"/>
  <c r="AR46" i="13"/>
  <c r="BG46" i="13"/>
  <c r="AG49" i="13"/>
  <c r="G3" i="13"/>
  <c r="AE341" i="13"/>
  <c r="AX341" i="13"/>
  <c r="AX342" i="13"/>
  <c r="J72" i="14"/>
  <c r="BG3" i="13"/>
  <c r="BX4" i="13"/>
  <c r="BX5" i="13"/>
  <c r="BR13" i="13"/>
  <c r="T41" i="13"/>
  <c r="T42" i="13"/>
  <c r="AG44" i="13"/>
  <c r="AR44" i="13"/>
  <c r="BG45" i="13"/>
  <c r="AR53" i="13"/>
  <c r="T47" i="13"/>
  <c r="D47" i="13"/>
  <c r="AG47" i="13"/>
  <c r="AR47" i="13"/>
  <c r="T54" i="13"/>
  <c r="AG50" i="13"/>
  <c r="T49" i="13"/>
  <c r="T57" i="13"/>
  <c r="G62" i="13"/>
  <c r="D63" i="13"/>
  <c r="T65" i="13"/>
  <c r="G70" i="13"/>
  <c r="D71" i="13"/>
  <c r="G78" i="13"/>
  <c r="D79" i="13"/>
  <c r="G86" i="13"/>
  <c r="D87" i="13"/>
  <c r="G94" i="13"/>
  <c r="D95" i="13"/>
  <c r="G102" i="13"/>
  <c r="D103" i="13"/>
  <c r="BG104" i="13"/>
  <c r="M111" i="13"/>
  <c r="T44" i="13"/>
  <c r="T52" i="13"/>
  <c r="T60" i="13"/>
  <c r="T68" i="13"/>
  <c r="T76" i="13"/>
  <c r="T84" i="13"/>
  <c r="T92" i="13"/>
  <c r="T100" i="13"/>
  <c r="D69" i="13"/>
  <c r="D77" i="13"/>
  <c r="D85" i="13"/>
  <c r="D93" i="13"/>
  <c r="D101" i="13"/>
  <c r="BG105" i="13"/>
  <c r="AG106" i="13"/>
  <c r="AR106" i="13"/>
  <c r="AR108" i="13"/>
  <c r="BG111" i="13"/>
  <c r="G112" i="13"/>
  <c r="AG112" i="13"/>
  <c r="AR112" i="13"/>
  <c r="BG112" i="13"/>
  <c r="AG114" i="13"/>
  <c r="AR114" i="13"/>
  <c r="AR116" i="13"/>
  <c r="D72" i="13"/>
  <c r="D80" i="13"/>
  <c r="D88" i="13"/>
  <c r="D96" i="13"/>
  <c r="D104" i="13"/>
  <c r="BG113" i="13"/>
  <c r="T105" i="13"/>
  <c r="T109" i="13"/>
  <c r="T48" i="13"/>
  <c r="T56" i="13"/>
  <c r="T64" i="13"/>
  <c r="AG107" i="13"/>
  <c r="AR107" i="13"/>
  <c r="BG107" i="13"/>
  <c r="BG109" i="13"/>
  <c r="AG113" i="13"/>
  <c r="AG115" i="13"/>
  <c r="AR115" i="13"/>
  <c r="BG115" i="13"/>
  <c r="T110" i="13"/>
  <c r="D110" i="13"/>
  <c r="P110" i="13"/>
  <c r="G127" i="13"/>
  <c r="T165" i="13"/>
  <c r="AR171" i="13"/>
  <c r="BG171" i="13"/>
  <c r="T117" i="13"/>
  <c r="T125" i="13"/>
  <c r="T133" i="13"/>
  <c r="T141" i="13"/>
  <c r="T149" i="13"/>
  <c r="T157" i="13"/>
  <c r="D163" i="13"/>
  <c r="G165" i="13"/>
  <c r="T166" i="13"/>
  <c r="D167" i="13"/>
  <c r="T169" i="13"/>
  <c r="T176" i="13"/>
  <c r="D118" i="13"/>
  <c r="D126" i="13"/>
  <c r="D134" i="13"/>
  <c r="D142" i="13"/>
  <c r="D150" i="13"/>
  <c r="D158" i="13"/>
  <c r="T168" i="13"/>
  <c r="AG172" i="13"/>
  <c r="AR172" i="13"/>
  <c r="BG172" i="13"/>
  <c r="AG174" i="13"/>
  <c r="D168" i="13"/>
  <c r="AR169" i="13"/>
  <c r="T170" i="13"/>
  <c r="BG165" i="13"/>
  <c r="AG173" i="13"/>
  <c r="T108" i="13"/>
  <c r="T116" i="13"/>
  <c r="T124" i="13"/>
  <c r="T132" i="13"/>
  <c r="T140" i="13"/>
  <c r="T148" i="13"/>
  <c r="T156" i="13"/>
  <c r="T164" i="13"/>
  <c r="AG167" i="13"/>
  <c r="D166" i="13"/>
  <c r="AG175" i="13"/>
  <c r="AR175" i="13"/>
  <c r="D171" i="13"/>
  <c r="D179" i="13"/>
  <c r="D187" i="13"/>
  <c r="D195" i="13"/>
  <c r="G202" i="13"/>
  <c r="D203" i="13"/>
  <c r="G210" i="13"/>
  <c r="D211" i="13"/>
  <c r="D214" i="13"/>
  <c r="AR218" i="13"/>
  <c r="AR226" i="13"/>
  <c r="BG238" i="13"/>
  <c r="T252" i="13"/>
  <c r="D252" i="13"/>
  <c r="D182" i="13"/>
  <c r="D190" i="13"/>
  <c r="D198" i="13"/>
  <c r="D206" i="13"/>
  <c r="T215" i="13"/>
  <c r="BG218" i="13"/>
  <c r="T219" i="13"/>
  <c r="AG221" i="13"/>
  <c r="AR221" i="13"/>
  <c r="BG226" i="13"/>
  <c r="AG229" i="13"/>
  <c r="AR229" i="13"/>
  <c r="AG231" i="13"/>
  <c r="AR235" i="13"/>
  <c r="BG235" i="13"/>
  <c r="AG240" i="13"/>
  <c r="AG249" i="13"/>
  <c r="AR249" i="13"/>
  <c r="BG249" i="13"/>
  <c r="T236" i="13"/>
  <c r="D236" i="13"/>
  <c r="D172" i="13"/>
  <c r="D180" i="13"/>
  <c r="D188" i="13"/>
  <c r="D196" i="13"/>
  <c r="D204" i="13"/>
  <c r="D212" i="13"/>
  <c r="D217" i="13"/>
  <c r="AG219" i="13"/>
  <c r="AR219" i="13"/>
  <c r="BG219" i="13"/>
  <c r="AG227" i="13"/>
  <c r="AR227" i="13"/>
  <c r="BG227" i="13"/>
  <c r="BG229" i="13"/>
  <c r="AG233" i="13"/>
  <c r="AR233" i="13"/>
  <c r="BG233" i="13"/>
  <c r="BG242" i="13"/>
  <c r="AG253" i="13"/>
  <c r="AR253" i="13"/>
  <c r="T177" i="13"/>
  <c r="T185" i="13"/>
  <c r="T193" i="13"/>
  <c r="T201" i="13"/>
  <c r="T216" i="13"/>
  <c r="AG217" i="13"/>
  <c r="AR217" i="13"/>
  <c r="BG217" i="13"/>
  <c r="T220" i="13"/>
  <c r="D220" i="13"/>
  <c r="AG225" i="13"/>
  <c r="BG225" i="13"/>
  <c r="T228" i="13"/>
  <c r="D228" i="13"/>
  <c r="AG239" i="13"/>
  <c r="AG243" i="13"/>
  <c r="AR243" i="13"/>
  <c r="BG243" i="13"/>
  <c r="AG248" i="13"/>
  <c r="AG257" i="13"/>
  <c r="AR257" i="13"/>
  <c r="BG257" i="13"/>
  <c r="AR259" i="13"/>
  <c r="D178" i="13"/>
  <c r="D186" i="13"/>
  <c r="D194" i="13"/>
  <c r="AG214" i="13"/>
  <c r="AG220" i="13"/>
  <c r="BG222" i="13"/>
  <c r="AG228" i="13"/>
  <c r="AR230" i="13"/>
  <c r="BG230" i="13"/>
  <c r="T244" i="13"/>
  <c r="D244" i="13"/>
  <c r="AG244" i="13"/>
  <c r="AR250" i="13"/>
  <c r="T251" i="13"/>
  <c r="BG253" i="13"/>
  <c r="AR262" i="13"/>
  <c r="BG262" i="13"/>
  <c r="AG216" i="13"/>
  <c r="BG231" i="13"/>
  <c r="AG232" i="13"/>
  <c r="AR232" i="13"/>
  <c r="AG241" i="13"/>
  <c r="AR241" i="13"/>
  <c r="BG241" i="13"/>
  <c r="BG250" i="13"/>
  <c r="AG254" i="13"/>
  <c r="AR254" i="13"/>
  <c r="BG254" i="13"/>
  <c r="BG259" i="13"/>
  <c r="T263" i="13"/>
  <c r="AG263" i="13"/>
  <c r="BG223" i="13"/>
  <c r="T235" i="13"/>
  <c r="BG237" i="13"/>
  <c r="AG247" i="13"/>
  <c r="AR251" i="13"/>
  <c r="BG251" i="13"/>
  <c r="BG255" i="13"/>
  <c r="AG256" i="13"/>
  <c r="AR268" i="13"/>
  <c r="BG277" i="13"/>
  <c r="T278" i="13"/>
  <c r="D278" i="13"/>
  <c r="AG278" i="13"/>
  <c r="AR278" i="13"/>
  <c r="T283" i="13"/>
  <c r="AR284" i="13"/>
  <c r="BG293" i="13"/>
  <c r="T294" i="13"/>
  <c r="D294" i="13"/>
  <c r="AG294" i="13"/>
  <c r="AR294" i="13"/>
  <c r="BG295" i="13"/>
  <c r="G296" i="13"/>
  <c r="T299" i="13"/>
  <c r="AR300" i="13"/>
  <c r="AG311" i="13"/>
  <c r="AR311" i="13"/>
  <c r="BG311" i="13"/>
  <c r="AG315" i="13"/>
  <c r="AR315" i="13"/>
  <c r="AG317" i="13"/>
  <c r="AR317" i="13"/>
  <c r="BG317" i="13"/>
  <c r="AG259" i="13"/>
  <c r="AG265" i="13"/>
  <c r="BG268" i="13"/>
  <c r="T269" i="13"/>
  <c r="T276" i="13"/>
  <c r="AG281" i="13"/>
  <c r="BG284" i="13"/>
  <c r="T285" i="13"/>
  <c r="T292" i="13"/>
  <c r="BG300" i="13"/>
  <c r="T301" i="13"/>
  <c r="AG306" i="13"/>
  <c r="AR306" i="13"/>
  <c r="T318" i="13"/>
  <c r="D318" i="13"/>
  <c r="T261" i="13"/>
  <c r="AR263" i="13"/>
  <c r="AG272" i="13"/>
  <c r="AR274" i="13"/>
  <c r="AG288" i="13"/>
  <c r="AR288" i="13"/>
  <c r="AR290" i="13"/>
  <c r="AG297" i="13"/>
  <c r="P302" i="13"/>
  <c r="AG304" i="13"/>
  <c r="AR304" i="13"/>
  <c r="AR308" i="13"/>
  <c r="D221" i="13"/>
  <c r="D229" i="13"/>
  <c r="D237" i="13"/>
  <c r="D245" i="13"/>
  <c r="D253" i="13"/>
  <c r="D262" i="13"/>
  <c r="AG267" i="13"/>
  <c r="AR267" i="13"/>
  <c r="AG269" i="13"/>
  <c r="AR269" i="13"/>
  <c r="G272" i="13"/>
  <c r="AG279" i="13"/>
  <c r="AR279" i="13"/>
  <c r="BG279" i="13"/>
  <c r="AG283" i="13"/>
  <c r="AR283" i="13"/>
  <c r="AG285" i="13"/>
  <c r="AR285" i="13"/>
  <c r="G288" i="13"/>
  <c r="AG299" i="13"/>
  <c r="AR299" i="13"/>
  <c r="AG301" i="13"/>
  <c r="AR301" i="13"/>
  <c r="T309" i="13"/>
  <c r="AG312" i="13"/>
  <c r="T218" i="13"/>
  <c r="T226" i="13"/>
  <c r="T234" i="13"/>
  <c r="T242" i="13"/>
  <c r="T250" i="13"/>
  <c r="T258" i="13"/>
  <c r="T270" i="13"/>
  <c r="D270" i="13"/>
  <c r="BG285" i="13"/>
  <c r="T286" i="13"/>
  <c r="D286" i="13"/>
  <c r="AG286" i="13"/>
  <c r="AR286" i="13"/>
  <c r="T291" i="13"/>
  <c r="BG301" i="13"/>
  <c r="T302" i="13"/>
  <c r="D302" i="13"/>
  <c r="AG302" i="13"/>
  <c r="AR302" i="13"/>
  <c r="P310" i="13"/>
  <c r="BG312" i="13"/>
  <c r="T260" i="13"/>
  <c r="D263" i="13"/>
  <c r="P263" i="13"/>
  <c r="AG273" i="13"/>
  <c r="BG276" i="13"/>
  <c r="AG289" i="13"/>
  <c r="BG292" i="13"/>
  <c r="AG305" i="13"/>
  <c r="AG307" i="13"/>
  <c r="AR307" i="13"/>
  <c r="AR309" i="13"/>
  <c r="BG309" i="13"/>
  <c r="AR316" i="13"/>
  <c r="AG266" i="13"/>
  <c r="T310" i="13"/>
  <c r="D310" i="13"/>
  <c r="AR310" i="13"/>
  <c r="AG313" i="13"/>
  <c r="BG316" i="13"/>
  <c r="T317" i="13"/>
  <c r="T265" i="13"/>
  <c r="D271" i="13"/>
  <c r="T273" i="13"/>
  <c r="D279" i="13"/>
  <c r="T281" i="13"/>
  <c r="D287" i="13"/>
  <c r="T289" i="13"/>
  <c r="T297" i="13"/>
  <c r="T305" i="13"/>
  <c r="D311" i="13"/>
  <c r="J3" i="13"/>
  <c r="H340" i="13"/>
  <c r="M340" i="13"/>
  <c r="O75" i="14"/>
  <c r="S186" i="13"/>
  <c r="Q340" i="13"/>
  <c r="G340" i="13"/>
  <c r="S340" i="13"/>
  <c r="D340" i="13"/>
  <c r="J340" i="13"/>
  <c r="J31" i="13"/>
  <c r="S31" i="13"/>
  <c r="AP341" i="13"/>
  <c r="AP342" i="13"/>
  <c r="BA341" i="13"/>
  <c r="BA342" i="13"/>
  <c r="AQ341" i="13"/>
  <c r="AQ342" i="13"/>
  <c r="BB341" i="13"/>
  <c r="BB342" i="13"/>
  <c r="BC341" i="13"/>
  <c r="BC342" i="13"/>
  <c r="C75" i="14"/>
  <c r="BK341" i="13"/>
  <c r="Y341" i="13"/>
  <c r="Y342" i="13"/>
  <c r="D28" i="14"/>
  <c r="AK341" i="13"/>
  <c r="AK342" i="13"/>
  <c r="D50" i="14"/>
  <c r="Z342" i="13"/>
  <c r="D29" i="14"/>
  <c r="AJ341" i="13"/>
  <c r="AJ342" i="13"/>
  <c r="D49" i="14"/>
  <c r="BZ13" i="13"/>
  <c r="BZ14" i="13"/>
  <c r="BG340" i="13"/>
  <c r="AL341" i="13"/>
  <c r="AL342" i="13"/>
  <c r="J49" i="14"/>
  <c r="AM341" i="13"/>
  <c r="AM342" i="13"/>
  <c r="J50" i="14"/>
  <c r="AU341" i="13"/>
  <c r="AR340" i="13"/>
  <c r="AD341" i="13"/>
  <c r="AD342" i="13"/>
  <c r="AC341" i="13"/>
  <c r="AC342" i="13"/>
  <c r="AV341" i="13"/>
  <c r="AV342" i="13"/>
  <c r="D73" i="14"/>
  <c r="AE342" i="13"/>
  <c r="AF341" i="13"/>
  <c r="AF342" i="13"/>
  <c r="BZ4" i="13"/>
  <c r="BZ5" i="13"/>
  <c r="AA341" i="13"/>
  <c r="AA342" i="13"/>
  <c r="AY341" i="13"/>
  <c r="AY342" i="13"/>
  <c r="J73" i="14"/>
  <c r="AN341" i="13"/>
  <c r="AN342" i="13"/>
  <c r="AW341" i="13"/>
  <c r="AW342" i="13"/>
  <c r="D74" i="14"/>
  <c r="BR14" i="13"/>
  <c r="AB341" i="13"/>
  <c r="AB342" i="13"/>
  <c r="AG340" i="13"/>
  <c r="AZ341" i="13"/>
  <c r="AZ342" i="13"/>
  <c r="AO341" i="13"/>
  <c r="AO342" i="13"/>
  <c r="BD341" i="13"/>
  <c r="BD342" i="13"/>
  <c r="BF341" i="13"/>
  <c r="BF342" i="13"/>
  <c r="BE341" i="13"/>
  <c r="BE342" i="13"/>
  <c r="AR341" i="13"/>
  <c r="AR342" i="13"/>
  <c r="BG341" i="13"/>
  <c r="BG342" i="13"/>
  <c r="AU342" i="13"/>
  <c r="D72" i="14"/>
  <c r="AG341" i="13"/>
  <c r="AG342" i="13"/>
  <c r="BL341" i="13"/>
  <c r="BM341" i="13"/>
  <c r="BJ341" i="13"/>
  <c r="BN341" i="13"/>
  <c r="M11" i="1"/>
  <c r="M12" i="1"/>
  <c r="U4" i="13"/>
  <c r="V4" i="13"/>
  <c r="M13" i="1"/>
  <c r="U5" i="13"/>
  <c r="V5" i="13"/>
  <c r="M14" i="1"/>
  <c r="U6" i="13"/>
  <c r="V6" i="13"/>
  <c r="M15" i="1"/>
  <c r="U7" i="13"/>
  <c r="V7" i="13"/>
  <c r="M16" i="1"/>
  <c r="U8" i="13"/>
  <c r="V8" i="13"/>
  <c r="M17" i="1"/>
  <c r="U9" i="13"/>
  <c r="V9" i="13"/>
  <c r="M18" i="1"/>
  <c r="U10" i="13"/>
  <c r="V10" i="13"/>
  <c r="M19" i="1"/>
  <c r="U11" i="13"/>
  <c r="V11" i="13"/>
  <c r="M20" i="1"/>
  <c r="U12" i="13"/>
  <c r="V12" i="13"/>
  <c r="M21" i="1"/>
  <c r="U13" i="13"/>
  <c r="V13" i="13"/>
  <c r="M22" i="1"/>
  <c r="U14" i="13"/>
  <c r="V14" i="13"/>
  <c r="M23" i="1"/>
  <c r="U15" i="13"/>
  <c r="V15" i="13"/>
  <c r="M24" i="1"/>
  <c r="U16" i="13"/>
  <c r="V16" i="13"/>
  <c r="M25" i="1"/>
  <c r="U17" i="13"/>
  <c r="V17" i="13"/>
  <c r="M26" i="1"/>
  <c r="U18" i="13"/>
  <c r="V18" i="13"/>
  <c r="M27" i="1"/>
  <c r="U19" i="13"/>
  <c r="V19" i="13"/>
  <c r="M28" i="1"/>
  <c r="U20" i="13"/>
  <c r="V20" i="13"/>
  <c r="M29" i="1"/>
  <c r="U21" i="13"/>
  <c r="V21" i="13"/>
  <c r="M30" i="1"/>
  <c r="U22" i="13"/>
  <c r="V22" i="13"/>
  <c r="M31" i="1"/>
  <c r="U23" i="13"/>
  <c r="V23" i="13"/>
  <c r="M32" i="1"/>
  <c r="U24" i="13"/>
  <c r="V24" i="13"/>
  <c r="M33" i="1"/>
  <c r="U25" i="13"/>
  <c r="V25" i="13"/>
  <c r="M34" i="1"/>
  <c r="U26" i="13"/>
  <c r="V26" i="13"/>
  <c r="M35" i="1"/>
  <c r="U27" i="13"/>
  <c r="V27" i="13"/>
  <c r="M36" i="1"/>
  <c r="U28" i="13"/>
  <c r="V28" i="13"/>
  <c r="M37" i="1"/>
  <c r="U29" i="13"/>
  <c r="V29" i="13"/>
  <c r="M38" i="1"/>
  <c r="U30" i="13"/>
  <c r="V30" i="13"/>
  <c r="U31" i="13"/>
  <c r="V31" i="13"/>
  <c r="M40" i="1"/>
  <c r="U32" i="13"/>
  <c r="V32" i="13"/>
  <c r="M41" i="1"/>
  <c r="U33" i="13"/>
  <c r="V33" i="13"/>
  <c r="M42" i="1"/>
  <c r="U34" i="13"/>
  <c r="V34" i="13"/>
  <c r="M43" i="1"/>
  <c r="U35" i="13"/>
  <c r="V35" i="13"/>
  <c r="M44" i="1"/>
  <c r="U36" i="13"/>
  <c r="V36" i="13"/>
  <c r="M45" i="1"/>
  <c r="U37" i="13"/>
  <c r="V37" i="13"/>
  <c r="M46" i="1"/>
  <c r="U38" i="13"/>
  <c r="V38" i="13"/>
  <c r="M47" i="1"/>
  <c r="U39" i="13"/>
  <c r="V39" i="13"/>
  <c r="M48" i="1"/>
  <c r="U40" i="13"/>
  <c r="V40" i="13"/>
  <c r="M49" i="1"/>
  <c r="U41" i="13"/>
  <c r="V41" i="13"/>
  <c r="M50" i="1"/>
  <c r="U42" i="13"/>
  <c r="V42" i="13"/>
  <c r="M51" i="1"/>
  <c r="U43" i="13"/>
  <c r="V43" i="13"/>
  <c r="M52" i="1"/>
  <c r="U44" i="13"/>
  <c r="V44" i="13"/>
  <c r="M53" i="1"/>
  <c r="U45" i="13"/>
  <c r="V45" i="13"/>
  <c r="M54" i="1"/>
  <c r="U46" i="13"/>
  <c r="V46" i="13"/>
  <c r="M55" i="1"/>
  <c r="U47" i="13"/>
  <c r="V47" i="13"/>
  <c r="M56" i="1"/>
  <c r="U48" i="13"/>
  <c r="V48" i="13"/>
  <c r="M57" i="1"/>
  <c r="U49" i="13"/>
  <c r="V49" i="13"/>
  <c r="M58" i="1"/>
  <c r="U50" i="13"/>
  <c r="V50" i="13"/>
  <c r="M59" i="1"/>
  <c r="U51" i="13"/>
  <c r="V51" i="13"/>
  <c r="M60" i="1"/>
  <c r="U52" i="13"/>
  <c r="V52" i="13"/>
  <c r="M61" i="1"/>
  <c r="U53" i="13"/>
  <c r="V53" i="13"/>
  <c r="M62" i="1"/>
  <c r="U54" i="13"/>
  <c r="V54" i="13"/>
  <c r="M63" i="1"/>
  <c r="U55" i="13"/>
  <c r="V55" i="13"/>
  <c r="M64" i="1"/>
  <c r="U56" i="13"/>
  <c r="V56" i="13"/>
  <c r="M65" i="1"/>
  <c r="U57" i="13"/>
  <c r="V57" i="13"/>
  <c r="M66" i="1"/>
  <c r="U58" i="13"/>
  <c r="V58" i="13"/>
  <c r="M67" i="1"/>
  <c r="U59" i="13"/>
  <c r="V59" i="13"/>
  <c r="M68" i="1"/>
  <c r="U60" i="13"/>
  <c r="V60" i="13"/>
  <c r="M69" i="1"/>
  <c r="U61" i="13"/>
  <c r="V61" i="13"/>
  <c r="G70" i="1"/>
  <c r="M70" i="1"/>
  <c r="U62" i="13"/>
  <c r="V62" i="13"/>
  <c r="M71" i="1"/>
  <c r="U63" i="13"/>
  <c r="V63" i="13"/>
  <c r="M72" i="1"/>
  <c r="U64" i="13"/>
  <c r="V64" i="13"/>
  <c r="M73" i="1"/>
  <c r="U65" i="13"/>
  <c r="V65" i="13"/>
  <c r="G74" i="1"/>
  <c r="M74" i="1"/>
  <c r="U66" i="13"/>
  <c r="V66" i="13"/>
  <c r="M75" i="1"/>
  <c r="U67" i="13"/>
  <c r="V67" i="13"/>
  <c r="M76" i="1"/>
  <c r="U68" i="13"/>
  <c r="V68" i="13"/>
  <c r="M77" i="1"/>
  <c r="U69" i="13"/>
  <c r="V69" i="13"/>
  <c r="M78" i="1"/>
  <c r="U70" i="13"/>
  <c r="V70" i="13"/>
  <c r="M79" i="1"/>
  <c r="U71" i="13"/>
  <c r="V71" i="13"/>
  <c r="G80" i="1"/>
  <c r="M80" i="1"/>
  <c r="U72" i="13"/>
  <c r="V72" i="13"/>
  <c r="G81" i="1"/>
  <c r="M81" i="1"/>
  <c r="U73" i="13"/>
  <c r="V73" i="13"/>
  <c r="M82" i="1"/>
  <c r="U74" i="13"/>
  <c r="V74" i="13"/>
  <c r="M83" i="1"/>
  <c r="U75" i="13"/>
  <c r="V75" i="13"/>
  <c r="M84" i="1"/>
  <c r="U76" i="13"/>
  <c r="V76" i="13"/>
  <c r="M85" i="1"/>
  <c r="U77" i="13"/>
  <c r="V77" i="13"/>
  <c r="M86" i="1"/>
  <c r="U78" i="13"/>
  <c r="V78" i="13"/>
  <c r="M87" i="1"/>
  <c r="U79" i="13"/>
  <c r="V79" i="13"/>
  <c r="M88" i="1"/>
  <c r="U80" i="13"/>
  <c r="V80" i="13"/>
  <c r="M89" i="1"/>
  <c r="U81" i="13"/>
  <c r="V81" i="13"/>
  <c r="M90" i="1"/>
  <c r="U82" i="13"/>
  <c r="V82" i="13"/>
  <c r="M91" i="1"/>
  <c r="U83" i="13"/>
  <c r="V83" i="13"/>
  <c r="M92" i="1"/>
  <c r="U84" i="13"/>
  <c r="V84" i="13"/>
  <c r="M93" i="1"/>
  <c r="U85" i="13"/>
  <c r="V85" i="13"/>
  <c r="M94" i="1"/>
  <c r="U86" i="13"/>
  <c r="V86" i="13"/>
  <c r="M95" i="1"/>
  <c r="U87" i="13"/>
  <c r="V87" i="13"/>
  <c r="M96" i="1"/>
  <c r="U88" i="13"/>
  <c r="V88" i="13"/>
  <c r="M97" i="1"/>
  <c r="U89" i="13"/>
  <c r="V89" i="13"/>
  <c r="M98" i="1"/>
  <c r="U90" i="13"/>
  <c r="V90" i="13"/>
  <c r="M99" i="1"/>
  <c r="U91" i="13"/>
  <c r="V91" i="13"/>
  <c r="M100" i="1"/>
  <c r="U92" i="13"/>
  <c r="V92" i="13"/>
  <c r="M101" i="1"/>
  <c r="U93" i="13"/>
  <c r="V93" i="13"/>
  <c r="M102" i="1"/>
  <c r="U94" i="13"/>
  <c r="V94" i="13"/>
  <c r="M103" i="1"/>
  <c r="U95" i="13"/>
  <c r="V95" i="13"/>
  <c r="M104" i="1"/>
  <c r="U96" i="13"/>
  <c r="V96" i="13"/>
  <c r="M105" i="1"/>
  <c r="U97" i="13"/>
  <c r="V97" i="13"/>
  <c r="M106" i="1"/>
  <c r="U98" i="13"/>
  <c r="V98" i="13"/>
  <c r="M107" i="1"/>
  <c r="U99" i="13"/>
  <c r="V99" i="13"/>
  <c r="M108" i="1"/>
  <c r="U100" i="13"/>
  <c r="V100" i="13"/>
  <c r="M109" i="1"/>
  <c r="U101" i="13"/>
  <c r="V101" i="13"/>
  <c r="M110" i="1"/>
  <c r="U102" i="13"/>
  <c r="V102" i="13"/>
  <c r="M111" i="1"/>
  <c r="U103" i="13"/>
  <c r="V103" i="13"/>
  <c r="M112" i="1"/>
  <c r="U104" i="13"/>
  <c r="V104" i="13"/>
  <c r="M113" i="1"/>
  <c r="U105" i="13"/>
  <c r="V105" i="13"/>
  <c r="M114" i="1"/>
  <c r="U106" i="13"/>
  <c r="V106" i="13"/>
  <c r="M115" i="1"/>
  <c r="U107" i="13"/>
  <c r="V107" i="13"/>
  <c r="M116" i="1"/>
  <c r="U108" i="13"/>
  <c r="V108" i="13"/>
  <c r="M117" i="1"/>
  <c r="U109" i="13"/>
  <c r="V109" i="13"/>
  <c r="M118" i="1"/>
  <c r="U110" i="13"/>
  <c r="V110" i="13"/>
  <c r="M119" i="1"/>
  <c r="U111" i="13"/>
  <c r="V111" i="13"/>
  <c r="M120" i="1"/>
  <c r="U112" i="13"/>
  <c r="V112" i="13"/>
  <c r="M121" i="1"/>
  <c r="U113" i="13"/>
  <c r="V113" i="13"/>
  <c r="M122" i="1"/>
  <c r="U114" i="13"/>
  <c r="V114" i="13"/>
  <c r="M123" i="1"/>
  <c r="U115" i="13"/>
  <c r="V115" i="13"/>
  <c r="M124" i="1"/>
  <c r="U116" i="13"/>
  <c r="V116" i="13"/>
  <c r="M125" i="1"/>
  <c r="U117" i="13"/>
  <c r="V117" i="13"/>
  <c r="M126" i="1"/>
  <c r="U118" i="13"/>
  <c r="V118" i="13"/>
  <c r="M127" i="1"/>
  <c r="U119" i="13"/>
  <c r="V119" i="13"/>
  <c r="M128" i="1"/>
  <c r="U120" i="13"/>
  <c r="V120" i="13"/>
  <c r="M129" i="1"/>
  <c r="U121" i="13"/>
  <c r="V121" i="13"/>
  <c r="M130" i="1"/>
  <c r="U122" i="13"/>
  <c r="V122" i="13"/>
  <c r="M131" i="1"/>
  <c r="U123" i="13"/>
  <c r="V123" i="13"/>
  <c r="M132" i="1"/>
  <c r="U124" i="13"/>
  <c r="V124" i="13"/>
  <c r="M133" i="1"/>
  <c r="U125" i="13"/>
  <c r="V125" i="13"/>
  <c r="M134" i="1"/>
  <c r="U126" i="13"/>
  <c r="V126" i="13"/>
  <c r="M135" i="1"/>
  <c r="U127" i="13"/>
  <c r="V127" i="13"/>
  <c r="M136" i="1"/>
  <c r="U128" i="13"/>
  <c r="V128" i="13"/>
  <c r="M137" i="1"/>
  <c r="U129" i="13"/>
  <c r="V129" i="13"/>
  <c r="M138" i="1"/>
  <c r="U130" i="13"/>
  <c r="V130" i="13"/>
  <c r="M139" i="1"/>
  <c r="U131" i="13"/>
  <c r="V131" i="13"/>
  <c r="M140" i="1"/>
  <c r="U132" i="13"/>
  <c r="V132" i="13"/>
  <c r="M141" i="1"/>
  <c r="U133" i="13"/>
  <c r="V133" i="13"/>
  <c r="M142" i="1"/>
  <c r="U134" i="13"/>
  <c r="V134" i="13"/>
  <c r="M143" i="1"/>
  <c r="U135" i="13"/>
  <c r="V135" i="13"/>
  <c r="M144" i="1"/>
  <c r="U136" i="13"/>
  <c r="V136" i="13"/>
  <c r="M145" i="1"/>
  <c r="U137" i="13"/>
  <c r="V137" i="13"/>
  <c r="M146" i="1"/>
  <c r="U138" i="13"/>
  <c r="V138" i="13"/>
  <c r="M147" i="1"/>
  <c r="U139" i="13"/>
  <c r="V139" i="13"/>
  <c r="M148" i="1"/>
  <c r="U140" i="13"/>
  <c r="V140" i="13"/>
  <c r="M149" i="1"/>
  <c r="U141" i="13"/>
  <c r="V141" i="13"/>
  <c r="M150" i="1"/>
  <c r="U142" i="13"/>
  <c r="V142" i="13"/>
  <c r="M151" i="1"/>
  <c r="U143" i="13"/>
  <c r="V143" i="13"/>
  <c r="M152" i="1"/>
  <c r="U144" i="13"/>
  <c r="V144" i="13"/>
  <c r="M153" i="1"/>
  <c r="U145" i="13"/>
  <c r="V145" i="13"/>
  <c r="M154" i="1"/>
  <c r="U146" i="13"/>
  <c r="V146" i="13"/>
  <c r="M155" i="1"/>
  <c r="U147" i="13"/>
  <c r="V147" i="13"/>
  <c r="M156" i="1"/>
  <c r="U148" i="13"/>
  <c r="V148" i="13"/>
  <c r="M157" i="1"/>
  <c r="U149" i="13"/>
  <c r="V149" i="13"/>
  <c r="M158" i="1"/>
  <c r="U150" i="13"/>
  <c r="V150" i="13"/>
  <c r="M159" i="1"/>
  <c r="U151" i="13"/>
  <c r="V151" i="13"/>
  <c r="M160" i="1"/>
  <c r="U152" i="13"/>
  <c r="V152" i="13"/>
  <c r="M161" i="1"/>
  <c r="U153" i="13"/>
  <c r="V153" i="13"/>
  <c r="M162" i="1"/>
  <c r="U154" i="13"/>
  <c r="V154" i="13"/>
  <c r="M163" i="1"/>
  <c r="U155" i="13"/>
  <c r="V155" i="13"/>
  <c r="M164" i="1"/>
  <c r="U156" i="13"/>
  <c r="V156" i="13"/>
  <c r="M165" i="1"/>
  <c r="U157" i="13"/>
  <c r="V157" i="13"/>
  <c r="M166" i="1"/>
  <c r="U158" i="13"/>
  <c r="V158" i="13"/>
  <c r="M167" i="1"/>
  <c r="U159" i="13"/>
  <c r="V159" i="13"/>
  <c r="M168" i="1"/>
  <c r="U160" i="13"/>
  <c r="V160" i="13"/>
  <c r="M169" i="1"/>
  <c r="U161" i="13"/>
  <c r="V161" i="13"/>
  <c r="M170" i="1"/>
  <c r="U162" i="13"/>
  <c r="V162" i="13"/>
  <c r="M171" i="1"/>
  <c r="U163" i="13"/>
  <c r="V163" i="13"/>
  <c r="M172" i="1"/>
  <c r="U164" i="13"/>
  <c r="V164" i="13"/>
  <c r="M173" i="1"/>
  <c r="U165" i="13"/>
  <c r="V165" i="13"/>
  <c r="M174" i="1"/>
  <c r="U166" i="13"/>
  <c r="V166" i="13"/>
  <c r="M175" i="1"/>
  <c r="U167" i="13"/>
  <c r="V167" i="13"/>
  <c r="M176" i="1"/>
  <c r="U168" i="13"/>
  <c r="V168" i="13"/>
  <c r="M177" i="1"/>
  <c r="U169" i="13"/>
  <c r="V169" i="13"/>
  <c r="M178" i="1"/>
  <c r="U170" i="13"/>
  <c r="V170" i="13"/>
  <c r="M179" i="1"/>
  <c r="U171" i="13"/>
  <c r="V171" i="13"/>
  <c r="M180" i="1"/>
  <c r="U172" i="13"/>
  <c r="V172" i="13"/>
  <c r="M181" i="1"/>
  <c r="U173" i="13"/>
  <c r="V173" i="13"/>
  <c r="M182" i="1"/>
  <c r="U174" i="13"/>
  <c r="V174" i="13"/>
  <c r="M183" i="1"/>
  <c r="U175" i="13"/>
  <c r="V175" i="13"/>
  <c r="M184" i="1"/>
  <c r="U176" i="13"/>
  <c r="V176" i="13"/>
  <c r="M185" i="1"/>
  <c r="U177" i="13"/>
  <c r="V177" i="13"/>
  <c r="M186" i="1"/>
  <c r="U178" i="13"/>
  <c r="V178" i="13"/>
  <c r="M187" i="1"/>
  <c r="U179" i="13"/>
  <c r="V179" i="13"/>
  <c r="M188" i="1"/>
  <c r="U180" i="13"/>
  <c r="V180" i="13"/>
  <c r="M189" i="1"/>
  <c r="U181" i="13"/>
  <c r="V181" i="13"/>
  <c r="M190" i="1"/>
  <c r="U182" i="13"/>
  <c r="V182" i="13"/>
  <c r="M191" i="1"/>
  <c r="U183" i="13"/>
  <c r="V183" i="13"/>
  <c r="M192" i="1"/>
  <c r="U184" i="13"/>
  <c r="V184" i="13"/>
  <c r="M193" i="1"/>
  <c r="U185" i="13"/>
  <c r="V185" i="13"/>
  <c r="M194" i="1"/>
  <c r="M195" i="1"/>
  <c r="U187" i="13"/>
  <c r="V187" i="13"/>
  <c r="M196" i="1"/>
  <c r="U188" i="13"/>
  <c r="V188" i="13"/>
  <c r="M197" i="1"/>
  <c r="U189" i="13"/>
  <c r="V189" i="13"/>
  <c r="M198" i="1"/>
  <c r="U190" i="13"/>
  <c r="V190" i="13"/>
  <c r="M199" i="1"/>
  <c r="U191" i="13"/>
  <c r="V191" i="13"/>
  <c r="M200" i="1"/>
  <c r="U192" i="13"/>
  <c r="V192" i="13"/>
  <c r="M201" i="1"/>
  <c r="U193" i="13"/>
  <c r="V193" i="13"/>
  <c r="M202" i="1"/>
  <c r="U194" i="13"/>
  <c r="V194" i="13"/>
  <c r="M203" i="1"/>
  <c r="U195" i="13"/>
  <c r="V195" i="13"/>
  <c r="M204" i="1"/>
  <c r="U196" i="13"/>
  <c r="V196" i="13"/>
  <c r="M205" i="1"/>
  <c r="U197" i="13"/>
  <c r="V197" i="13"/>
  <c r="M206" i="1"/>
  <c r="U198" i="13"/>
  <c r="V198" i="13"/>
  <c r="M207" i="1"/>
  <c r="U199" i="13"/>
  <c r="V199" i="13"/>
  <c r="M208" i="1"/>
  <c r="U200" i="13"/>
  <c r="V200" i="13"/>
  <c r="M209" i="1"/>
  <c r="U201" i="13"/>
  <c r="V201" i="13"/>
  <c r="M210" i="1"/>
  <c r="U202" i="13"/>
  <c r="V202" i="13"/>
  <c r="M211" i="1"/>
  <c r="U203" i="13"/>
  <c r="V203" i="13"/>
  <c r="M212" i="1"/>
  <c r="U204" i="13"/>
  <c r="V204" i="13"/>
  <c r="M213" i="1"/>
  <c r="U205" i="13"/>
  <c r="V205" i="13"/>
  <c r="M214" i="1"/>
  <c r="U206" i="13"/>
  <c r="V206" i="13"/>
  <c r="M215" i="1"/>
  <c r="U207" i="13"/>
  <c r="V207" i="13"/>
  <c r="M216" i="1"/>
  <c r="U208" i="13"/>
  <c r="V208" i="13"/>
  <c r="M217" i="1"/>
  <c r="U209" i="13"/>
  <c r="V209" i="13"/>
  <c r="M218" i="1"/>
  <c r="U210" i="13"/>
  <c r="V210" i="13"/>
  <c r="M219" i="1"/>
  <c r="U211" i="13"/>
  <c r="V211" i="13"/>
  <c r="M220" i="1"/>
  <c r="U212" i="13"/>
  <c r="V212" i="13"/>
  <c r="M221" i="1"/>
  <c r="U213" i="13"/>
  <c r="V213" i="13"/>
  <c r="M222" i="1"/>
  <c r="U214" i="13"/>
  <c r="V214" i="13"/>
  <c r="M223" i="1"/>
  <c r="U215" i="13"/>
  <c r="V215" i="13"/>
  <c r="M224" i="1"/>
  <c r="U216" i="13"/>
  <c r="V216" i="13"/>
  <c r="M225" i="1"/>
  <c r="U217" i="13"/>
  <c r="V217" i="13"/>
  <c r="M226" i="1"/>
  <c r="U218" i="13"/>
  <c r="V218" i="13"/>
  <c r="M227" i="1"/>
  <c r="U219" i="13"/>
  <c r="V219" i="13"/>
  <c r="M228" i="1"/>
  <c r="U220" i="13"/>
  <c r="V220" i="13"/>
  <c r="M229" i="1"/>
  <c r="U221" i="13"/>
  <c r="V221" i="13"/>
  <c r="M230" i="1"/>
  <c r="U222" i="13"/>
  <c r="V222" i="13"/>
  <c r="M231" i="1"/>
  <c r="U223" i="13"/>
  <c r="V223" i="13"/>
  <c r="M232" i="1"/>
  <c r="U224" i="13"/>
  <c r="V224" i="13"/>
  <c r="M233" i="1"/>
  <c r="U225" i="13"/>
  <c r="V225" i="13"/>
  <c r="M234" i="1"/>
  <c r="U226" i="13"/>
  <c r="V226" i="13"/>
  <c r="M235" i="1"/>
  <c r="U227" i="13"/>
  <c r="V227" i="13"/>
  <c r="M236" i="1"/>
  <c r="U228" i="13"/>
  <c r="V228" i="13"/>
  <c r="M237" i="1"/>
  <c r="U229" i="13"/>
  <c r="V229" i="13"/>
  <c r="M238" i="1"/>
  <c r="U230" i="13"/>
  <c r="V230" i="13"/>
  <c r="M239" i="1"/>
  <c r="U231" i="13"/>
  <c r="V231" i="13"/>
  <c r="M240" i="1"/>
  <c r="U232" i="13"/>
  <c r="V232" i="13"/>
  <c r="M241" i="1"/>
  <c r="U233" i="13"/>
  <c r="V233" i="13"/>
  <c r="M242" i="1"/>
  <c r="U234" i="13"/>
  <c r="V234" i="13"/>
  <c r="M243" i="1"/>
  <c r="U235" i="13"/>
  <c r="V235" i="13"/>
  <c r="M244" i="1"/>
  <c r="U236" i="13"/>
  <c r="V236" i="13"/>
  <c r="M245" i="1"/>
  <c r="U237" i="13"/>
  <c r="V237" i="13"/>
  <c r="M246" i="1"/>
  <c r="U238" i="13"/>
  <c r="V238" i="13"/>
  <c r="M247" i="1"/>
  <c r="U239" i="13"/>
  <c r="V239" i="13"/>
  <c r="M248" i="1"/>
  <c r="U240" i="13"/>
  <c r="V240" i="13"/>
  <c r="M249" i="1"/>
  <c r="U241" i="13"/>
  <c r="V241" i="13"/>
  <c r="M250" i="1"/>
  <c r="U242" i="13"/>
  <c r="V242" i="13"/>
  <c r="M251" i="1"/>
  <c r="U243" i="13"/>
  <c r="V243" i="13"/>
  <c r="M252" i="1"/>
  <c r="U244" i="13"/>
  <c r="V244" i="13"/>
  <c r="M253" i="1"/>
  <c r="U245" i="13"/>
  <c r="V245" i="13"/>
  <c r="M254" i="1"/>
  <c r="U246" i="13"/>
  <c r="V246" i="13"/>
  <c r="M255" i="1"/>
  <c r="U247" i="13"/>
  <c r="V247" i="13"/>
  <c r="M256" i="1"/>
  <c r="U248" i="13"/>
  <c r="V248" i="13"/>
  <c r="M257" i="1"/>
  <c r="U249" i="13"/>
  <c r="V249" i="13"/>
  <c r="M258" i="1"/>
  <c r="U250" i="13"/>
  <c r="V250" i="13"/>
  <c r="M259" i="1"/>
  <c r="U251" i="13"/>
  <c r="V251" i="13"/>
  <c r="M260" i="1"/>
  <c r="U252" i="13"/>
  <c r="V252" i="13"/>
  <c r="M261" i="1"/>
  <c r="U253" i="13"/>
  <c r="V253" i="13"/>
  <c r="M262" i="1"/>
  <c r="U254" i="13"/>
  <c r="V254" i="13"/>
  <c r="M263" i="1"/>
  <c r="U255" i="13"/>
  <c r="V255" i="13"/>
  <c r="M264" i="1"/>
  <c r="U256" i="13"/>
  <c r="V256" i="13"/>
  <c r="M265" i="1"/>
  <c r="U257" i="13"/>
  <c r="V257" i="13"/>
  <c r="M266" i="1"/>
  <c r="U258" i="13"/>
  <c r="V258" i="13"/>
  <c r="M267" i="1"/>
  <c r="U259" i="13"/>
  <c r="V259" i="13"/>
  <c r="M268" i="1"/>
  <c r="U260" i="13"/>
  <c r="V260" i="13"/>
  <c r="M269" i="1"/>
  <c r="U261" i="13"/>
  <c r="V261" i="13"/>
  <c r="M270" i="1"/>
  <c r="U262" i="13"/>
  <c r="V262" i="13"/>
  <c r="M271" i="1"/>
  <c r="U263" i="13"/>
  <c r="V263" i="13"/>
  <c r="M272" i="1"/>
  <c r="U264" i="13"/>
  <c r="V264" i="13"/>
  <c r="M273" i="1"/>
  <c r="U265" i="13"/>
  <c r="V265" i="13"/>
  <c r="M274" i="1"/>
  <c r="U266" i="13"/>
  <c r="V266" i="13"/>
  <c r="M275" i="1"/>
  <c r="U267" i="13"/>
  <c r="V267" i="13"/>
  <c r="M276" i="1"/>
  <c r="U268" i="13"/>
  <c r="V268" i="13"/>
  <c r="M277" i="1"/>
  <c r="U269" i="13"/>
  <c r="V269" i="13"/>
  <c r="M278" i="1"/>
  <c r="U270" i="13"/>
  <c r="V270" i="13"/>
  <c r="M279" i="1"/>
  <c r="U271" i="13"/>
  <c r="V271" i="13"/>
  <c r="M280" i="1"/>
  <c r="U272" i="13"/>
  <c r="V272" i="13"/>
  <c r="M281" i="1"/>
  <c r="U273" i="13"/>
  <c r="V273" i="13"/>
  <c r="M282" i="1"/>
  <c r="U274" i="13"/>
  <c r="V274" i="13"/>
  <c r="M283" i="1"/>
  <c r="U275" i="13"/>
  <c r="V275" i="13"/>
  <c r="M284" i="1"/>
  <c r="U276" i="13"/>
  <c r="V276" i="13"/>
  <c r="M285" i="1"/>
  <c r="U277" i="13"/>
  <c r="V277" i="13"/>
  <c r="M286" i="1"/>
  <c r="U278" i="13"/>
  <c r="V278" i="13"/>
  <c r="M287" i="1"/>
  <c r="U279" i="13"/>
  <c r="V279" i="13"/>
  <c r="M288" i="1"/>
  <c r="U280" i="13"/>
  <c r="V280" i="13"/>
  <c r="M289" i="1"/>
  <c r="U281" i="13"/>
  <c r="V281" i="13"/>
  <c r="M290" i="1"/>
  <c r="U282" i="13"/>
  <c r="V282" i="13"/>
  <c r="M291" i="1"/>
  <c r="U283" i="13"/>
  <c r="V283" i="13"/>
  <c r="M292" i="1"/>
  <c r="U284" i="13"/>
  <c r="V284" i="13"/>
  <c r="M293" i="1"/>
  <c r="U285" i="13"/>
  <c r="V285" i="13"/>
  <c r="M294" i="1"/>
  <c r="U286" i="13"/>
  <c r="V286" i="13"/>
  <c r="M295" i="1"/>
  <c r="U287" i="13"/>
  <c r="V287" i="13"/>
  <c r="M296" i="1"/>
  <c r="U288" i="13"/>
  <c r="V288" i="13"/>
  <c r="M297" i="1"/>
  <c r="U289" i="13"/>
  <c r="V289" i="13"/>
  <c r="M298" i="1"/>
  <c r="U290" i="13"/>
  <c r="V290" i="13"/>
  <c r="M299" i="1"/>
  <c r="U291" i="13"/>
  <c r="V291" i="13"/>
  <c r="M300" i="1"/>
  <c r="U292" i="13"/>
  <c r="V292" i="13"/>
  <c r="M301" i="1"/>
  <c r="U293" i="13"/>
  <c r="V293" i="13"/>
  <c r="M302" i="1"/>
  <c r="U294" i="13"/>
  <c r="V294" i="13"/>
  <c r="M303" i="1"/>
  <c r="U295" i="13"/>
  <c r="V295" i="13"/>
  <c r="M304" i="1"/>
  <c r="U296" i="13"/>
  <c r="V296" i="13"/>
  <c r="M305" i="1"/>
  <c r="U297" i="13"/>
  <c r="V297" i="13"/>
  <c r="M306" i="1"/>
  <c r="U298" i="13"/>
  <c r="V298" i="13"/>
  <c r="M307" i="1"/>
  <c r="U299" i="13"/>
  <c r="V299" i="13"/>
  <c r="M308" i="1"/>
  <c r="U300" i="13"/>
  <c r="V300" i="13"/>
  <c r="M309" i="1"/>
  <c r="U301" i="13"/>
  <c r="V301" i="13"/>
  <c r="M310" i="1"/>
  <c r="U302" i="13"/>
  <c r="V302" i="13"/>
  <c r="M311" i="1"/>
  <c r="U303" i="13"/>
  <c r="V303" i="13"/>
  <c r="M312" i="1"/>
  <c r="U304" i="13"/>
  <c r="V304" i="13"/>
  <c r="M313" i="1"/>
  <c r="U305" i="13"/>
  <c r="V305" i="13"/>
  <c r="M314" i="1"/>
  <c r="U306" i="13"/>
  <c r="V306" i="13"/>
  <c r="M315" i="1"/>
  <c r="U307" i="13"/>
  <c r="V307" i="13"/>
  <c r="M316" i="1"/>
  <c r="U308" i="13"/>
  <c r="V308" i="13"/>
  <c r="M317" i="1"/>
  <c r="U309" i="13"/>
  <c r="V309" i="13"/>
  <c r="M318" i="1"/>
  <c r="U310" i="13"/>
  <c r="V310" i="13"/>
  <c r="M319" i="1"/>
  <c r="U311" i="13"/>
  <c r="V311" i="13"/>
  <c r="M320" i="1"/>
  <c r="U312" i="13"/>
  <c r="V312" i="13"/>
  <c r="M321" i="1"/>
  <c r="U313" i="13"/>
  <c r="V313" i="13"/>
  <c r="M322" i="1"/>
  <c r="U314" i="13"/>
  <c r="V314" i="13"/>
  <c r="M323" i="1"/>
  <c r="U315" i="13"/>
  <c r="V315" i="13"/>
  <c r="M324" i="1"/>
  <c r="U316" i="13"/>
  <c r="V316" i="13"/>
  <c r="M325" i="1"/>
  <c r="U317" i="13"/>
  <c r="V317" i="13"/>
  <c r="M326" i="1"/>
  <c r="U318" i="13"/>
  <c r="V318" i="13"/>
  <c r="C355" i="1"/>
  <c r="C356" i="1"/>
  <c r="D356" i="1"/>
  <c r="U186" i="13"/>
  <c r="V186" i="13"/>
  <c r="M348" i="1"/>
  <c r="U3" i="13"/>
  <c r="M3" i="14"/>
  <c r="N3" i="14"/>
  <c r="O3" i="14"/>
  <c r="U340" i="13"/>
  <c r="V3" i="13"/>
  <c r="V340" i="13"/>
  <c r="T342" i="13"/>
  <c r="AA32" i="14"/>
  <c r="AN36" i="14"/>
  <c r="AJ36" i="14"/>
  <c r="AM36" i="14"/>
  <c r="AI33" i="14"/>
  <c r="AE33" i="14"/>
  <c r="AH33" i="14"/>
  <c r="AB32" i="14"/>
</calcChain>
</file>

<file path=xl/sharedStrings.xml><?xml version="1.0" encoding="utf-8"?>
<sst xmlns="http://schemas.openxmlformats.org/spreadsheetml/2006/main" count="128310" uniqueCount="1567">
  <si>
    <t>ASISTENCIA TÉCNICA</t>
  </si>
  <si>
    <t>Código: M-AT-FR-001</t>
  </si>
  <si>
    <t xml:space="preserve"> PLAN DE ASISTENCIA TÉCNICA</t>
  </si>
  <si>
    <t>Versión: 6</t>
  </si>
  <si>
    <t>Fecha de Aprobación: 22 de Diciembre 2022</t>
  </si>
  <si>
    <t>Dependencia del Sector Central o Entidad Descentralizada</t>
  </si>
  <si>
    <t>PROGRAMACIÓN</t>
  </si>
  <si>
    <t>No. Tema</t>
  </si>
  <si>
    <t>Tema</t>
  </si>
  <si>
    <t>Meta PDD</t>
  </si>
  <si>
    <t xml:space="preserve">Objetivo </t>
  </si>
  <si>
    <t>Programación ( Trim)</t>
  </si>
  <si>
    <t>Grupos de Interés</t>
  </si>
  <si>
    <t>LINEA BASE</t>
  </si>
  <si>
    <t xml:space="preserve">FUENTE </t>
  </si>
  <si>
    <t>TOTAL PROGRAMADO</t>
  </si>
  <si>
    <t>DEMANDA</t>
  </si>
  <si>
    <t>ESCUELA DE LA FELICIDAD</t>
  </si>
  <si>
    <t>ALTA CONSEJERÍA PARA LA FELICIDAD Y EL BIENESTAR</t>
  </si>
  <si>
    <t>GERENCIA DE GESTIÓN Y ASISTENCIA TÉCNICA</t>
  </si>
  <si>
    <t>Brindar herramientas a través del programa capacitaciones sobre los temas relacionados a las dimensiones de la política pública de felicidad y bienestar subjetivo: manejo de las emociones, salud mental, finanzas familiares, trabajo en equipo, familias felices, entre otros.</t>
  </si>
  <si>
    <t xml:space="preserve">Ejecución Plan de asistencia técnica año 2022 </t>
  </si>
  <si>
    <t>POLÍTICA PÚBLICA DE FELICIDAD Y BIENESTAR SUBJETIVO DEL DEPARTAMENTO</t>
  </si>
  <si>
    <t>Realizar socialización de la política pública de felicidad y bienestar subjetivo de Cundinamarca sobre los antecedentes de la felicidad hasta su implementación en el Departamento, de acuerdo con los cuatro  ejes  estratégicos, 11 dimensiones y sus indicadores de impacto</t>
  </si>
  <si>
    <t>Entidades territoriales: alcaldes, jefes de planeación, jefes de desarrollo social</t>
  </si>
  <si>
    <t>ELABORACIÓN INFORMES DE HECHOS VICTIMIZANTES JEP</t>
  </si>
  <si>
    <t>AGENCIA DE CUNDINAMARCA PARA LA PAZ Y LA CONVIVENCIA</t>
  </si>
  <si>
    <t>SUBGERENCIA TÉCNICA</t>
  </si>
  <si>
    <t>Acompañamiento para la elaboración de informes JEP</t>
  </si>
  <si>
    <t>Plan de AT 2021</t>
  </si>
  <si>
    <t>Organizaciones y agrupaciones  de víctimas del conflicto armado</t>
  </si>
  <si>
    <t>PROYECTOS TOAR</t>
  </si>
  <si>
    <t>Apoyar la articulación entre comparecientes, víctimas del conflicto armado y autoridades municipales, para la implementación de proyectos TOAR en los territorios.</t>
  </si>
  <si>
    <t>Organizaciones y agrupaciones  de víctimas del conflicto armado, autoridades municipales, militares y excombatientes</t>
  </si>
  <si>
    <t>CONFORMACIÓN DE LOS CONSEJOS TERRITORIALES DE PAZ</t>
  </si>
  <si>
    <t>Asesoría para las secretarías técnicas de los CTPRC en el proceso de conformación de los Consejos.</t>
  </si>
  <si>
    <t>Plan de AT 2022</t>
  </si>
  <si>
    <t>Funcionarios de las administraciones municipales encargados de la creación de los CMPRC</t>
  </si>
  <si>
    <t>DESARROLLO DE LOS JUEGOS “HÉROES Y HEROÍNAS DE PAZ”</t>
  </si>
  <si>
    <t xml:space="preserve">Formar a los gestores de paz en la promoción de la pedagogía de paz a través del juego con niños, niñas y adolescentes. </t>
  </si>
  <si>
    <t>Docentes, enlaces municipales de víctimas, personal de las bibliotecas municipales y funcionarios designados por la alcaldía municipal.</t>
  </si>
  <si>
    <t>FORMULACIÓN DE PROYECTOS PARA LA CONSOLIDACIÓN DE LA PAZ.</t>
  </si>
  <si>
    <t>Asesoría técnica a las organizaciones de la sociedad civil o comunidad para la formulación de proyectos de desarrollo territorial.</t>
  </si>
  <si>
    <t>N/A</t>
  </si>
  <si>
    <t>x</t>
  </si>
  <si>
    <t>Organizaciones de la sociedad civil o comunidad en general.</t>
  </si>
  <si>
    <t>NORMATIVA Y FUNCIONES DE LOS CONSEJOS TERRITORIALES DE PAZ</t>
  </si>
  <si>
    <t>Capacitar a funcionarios y consejeros respecto a la normatividad y funciones de los Consejos Territoriales de Paz</t>
  </si>
  <si>
    <t>X</t>
  </si>
  <si>
    <t>CREACIÓN O ACTUALIZACIÓN CONSEJOS TERRITORIALES DE PAZ</t>
  </si>
  <si>
    <t xml:space="preserve">Asesoría en la elaboración del proyecto de acto administrativo para la creación o actualización de los Consejos Territoriales de Paz </t>
  </si>
  <si>
    <t>Funcionarios de las administraciones municipales encargados de la creación de los CMP</t>
  </si>
  <si>
    <t>FORMULACIÓN PLANES DE ACCIÓN CONSEJOS TERRITORIALES DE PAZ</t>
  </si>
  <si>
    <t>Orientar a los Consejos Territoriales de Paz en la formulación e implementación de los respectivos planes de acción</t>
  </si>
  <si>
    <t xml:space="preserve">Miembro de los Consejos Municipales de Paz </t>
  </si>
  <si>
    <t>PREPARACIÓN PARA LA FORMULACIÓN DE POLÍTICA PÚBLICA DE PAZ</t>
  </si>
  <si>
    <t>Orientar el desarrollo de la fase de preparación para la formulación de las Políticas Municipales de Paz</t>
  </si>
  <si>
    <t>Alcaldes, secretarios de Gobierno, Enlace Municipal de Victimas</t>
  </si>
  <si>
    <t>MEJORAMIENTO DE CAPACIDADES PRODUCTIVAS, ENFOCADAS AL ACCESO A CANALES DE COMERCIALIZACIÓN.</t>
  </si>
  <si>
    <t>AGENCIA DE COMERCIALIZACIÓN E INNOVACIÓN PARA EL DESARROLLO DE CUNDINAMARCA</t>
  </si>
  <si>
    <t>SUB-GERENCIA DE INNOVACIÓN</t>
  </si>
  <si>
    <t>Plan de Asistencia 
Técnica 2022</t>
  </si>
  <si>
    <t xml:space="preserve"> MEJORAMIENTO DE CAPACIDADES PRODUCTIVAS, ENFOCADAS AL ACCESO A CANALES DE COMERCIALIZACIÓN A POBLACIÓN CON ENFOQUE DIFERENCIAL</t>
  </si>
  <si>
    <t>ACCESO DE PRODUCTORES A  LA VITRINA COMERCIAL KUNAMYA</t>
  </si>
  <si>
    <t>SUB-GERENCIA COMERCIAL</t>
  </si>
  <si>
    <t>Fortalecer los canales de comercialización de productores agropecuarios Invima, Cámara de Comercio, Factura electrónica entre otros.</t>
  </si>
  <si>
    <t>Emprendimientos y Mipymes</t>
  </si>
  <si>
    <t>COMERCIALIZACIÓN EMPRESARIAL</t>
  </si>
  <si>
    <t>Brindar capacitaciones a productores y asociaciones para el fortalecimiento de las habilidades comerciales y empresariales en cuanto a Ruedas de negocios, emprendimiento, Mesa nacional de compras publicas, entre otros temas.</t>
  </si>
  <si>
    <t>CONFORMACIÓN Y  FORMALIZACIÓN DE NUEVAS ORGANIZACIONES PRODUCTIVAS AGROINDUSTRIALES SIN ÁNIMO DE LUCRO EN EL DEPARTAMENTO DE CUNDINAMARCA.</t>
  </si>
  <si>
    <t>SUB-GERENCIA DE ASOCIATIVIDAD</t>
  </si>
  <si>
    <t>Fomentar y acompañar a los grupos de productores en la conformación de nuevas organizaciones agropecuarias que les permita acceder a los mercados formales y a la oferta institucional. Los temas a tratar son:
*Transferencia de conocimiento sobre las diferentes formas asociativas.
*Identificación del objetivo común.
*Construcción de estatutos.
*Constitución formal de la organización</t>
  </si>
  <si>
    <t>Grupos de productores agropecuarios rurales de Cundinamarca, que expresan voluntad de organización y formalización</t>
  </si>
  <si>
    <t>LIDERAZGO Y HABILIDADES GERENCIALES</t>
  </si>
  <si>
    <t>Representantes legales y miembros de  juntas directivas de las organizaciones agroindustriales del departamento de Cundinamarca</t>
  </si>
  <si>
    <t>CRECIMIENTO EMPRESARIAL</t>
  </si>
  <si>
    <t>Incrementar las capacidades empresariales de las organizaciones agropecuarias del departamento de Cundinamarca. Los temas a tratar son:
* Transferencia de conocimiento en temas administrativos, contables, mercadeo, negocios y planeación estratégica.
*Formulación e implementación de planes de negocio.
*Formulación ce propuesta de valor de la organización hacia sus asociados.</t>
  </si>
  <si>
    <t>Organizaciones agroindustriales sin ánimo de lucro del departamento de Cundinamarca</t>
  </si>
  <si>
    <t>FERIAS DE EMPLEO</t>
  </si>
  <si>
    <t>AGENCIA PÚBLICA DE EMPLEO DE CUNDINAMARCA</t>
  </si>
  <si>
    <t>Brindar los servicios básicos de intermediación laboral, comprendidos estos como; atención al usuario, orientación laboral a oferentes y potenciales empleadores, preselección, remisión y colocación efectiva con el fin de garantizar el acercamiento entre las dos partes,
logrando así generar la posibilidad de colocación que evidencie la prestación de los servicios por parte de la Agencia Pública de Empleo de Cundinamarca -APEC.</t>
  </si>
  <si>
    <t>Ejejcución Plan de Asistencia Técnica del año anterior.</t>
  </si>
  <si>
    <t>PROGRAMAS DE PROTECCIÓN SOCIAL</t>
  </si>
  <si>
    <t>BENEFICENCIA DE CUNDINAMARCA</t>
  </si>
  <si>
    <t>SUBGERENCIA DE PROTECCIÓN SOCIAL</t>
  </si>
  <si>
    <t>130 y 165</t>
  </si>
  <si>
    <t>Asesorar y orientar  a las autoridades municipales (alcaldes, secretarios, comisarios), acudientes y usuarios externos acerca de los procedimientos, requisitos y perfiles para acceder a los programas de protección integral que ofrece la Beneficencia a las personas mayores y personas con discapacidad mental, así como el traslado de usuarios entre los Centros de Protección.</t>
  </si>
  <si>
    <t>Ejecución del Plan de Asistencia Técnica del Año anterior</t>
  </si>
  <si>
    <t xml:space="preserve">Alcaldes, Secretarías de Desarrollo Social, Comisarías de Familia, Personería, población vulnerable. </t>
  </si>
  <si>
    <t>CONVENIOS INTERADMINISTRATIVOS PROTECCIÓN SOCIAL</t>
  </si>
  <si>
    <t xml:space="preserve">Asesorar y orientar, en el marco de la corresponsabilidad social, a las autoridades municipales (alcaldes, secretarios, comisarios), acerca del procedimiento y  requisitos, para la suscripción de contratos interadministrativos  de protección integral a personas mayores de 60 años y personas con discapacidad mental con derechos fundamentales vulnerados. </t>
  </si>
  <si>
    <t>Alcaldes, Secretarías de Desarrollo Social, Comisarías de Familia.</t>
  </si>
  <si>
    <t>ROLES DE UNA OFICINA DE CONTROL INTERNO</t>
  </si>
  <si>
    <t>DESPACHO DEL GOBERNADOR</t>
  </si>
  <si>
    <t>OFICINA DE CONTROL INTERNO</t>
  </si>
  <si>
    <t>Brindar capacitación a los Jefes OCI, sobre la ejecución del Rol de la Oficina de Control Interno de acuerdo a los nuevos lineamientos establecidos en la Guía del DAFP, para incrementar la eficiencia y efectividad de los Sistemas de Control Interno.</t>
  </si>
  <si>
    <t>Plan de Asistencia Técnica 2022.</t>
  </si>
  <si>
    <t>Oficinas de Control Interno de Alcaldías Municipales, Entidades Descentralizadas y Empresas Sociales del Estado (ESE'S) del Orden Departamental</t>
  </si>
  <si>
    <t>INFORMES DE LEY E INFORMES DE GESTIÓN</t>
  </si>
  <si>
    <t xml:space="preserve">Brindar asesoría práctica a los Jefes de Control Interno, sobre cuales son los informes que tienen bajo su responsabilidad, identificando las características de cada uno, como normatividad, tiempo y entidad de presentación. </t>
  </si>
  <si>
    <t>Encuesta virtual - Formulación Plan de Asistencia Técnica 2023</t>
  </si>
  <si>
    <t>ESTRATEGIA PARA LA RENDICIÓN DE FURAG</t>
  </si>
  <si>
    <t>Brindar tips a los Jefes de Control Interno, para el proceso de reporte del Formulario Único de Reporte y Avance de Gestión, con el fin de generar un proceso eficaz en su rendición y así obtener un buen resultado en el Índice de Desempeño Institucional.</t>
  </si>
  <si>
    <t>ROL EVALUACIÓN DE LA GESTIÓN DEL RIESGO</t>
  </si>
  <si>
    <t>Brindar taller practico a los Jefes de Control, sobre el diseño y efectividad de las actividades de administración del riesgo en la entidad para ayudar a asegurar que los riesgos claves o estratégicos, estén
adecuadamente definidos, sean gestionados apropiadamente lo cual repercute en la operación y eficacia del sistema de control interno.</t>
  </si>
  <si>
    <t>TÉCNICAS DE AUDITORÍA INTERNA</t>
  </si>
  <si>
    <t>Taller practico a los Jefes de Control Interno en como llevar a cabo un procedimiento objetivo y eficaz para la realización de las auditorías internas en sus entidades.</t>
  </si>
  <si>
    <t>EL ROL DEL CONTROL INTERNO EN EL PROCESO DE EMPALME</t>
  </si>
  <si>
    <t>Brindar asesoría a los Jefes de Control Interno en como llevar a cabo el proceso de Empalme efectivo, transparente y útil permitiendo generar herramientas al nuevo gobierno para su gestión.</t>
  </si>
  <si>
    <t>CONTROL SOCIAL Y ARTICULACIÓN CON EL SISTEMA DE CONTROL INTERNO</t>
  </si>
  <si>
    <t>Brindar a los Jefes de Control Interno,  asesoría en el proceso de articulación del sistema de control interno con el derecho
ciudadano al control social, permitiendo identificar  los roles y responsabilidades en materia de control de la gestión en las
entidades públicas.</t>
  </si>
  <si>
    <t>ASESORÍA EN OPERATIVIDAD DE OFICINA DE CONTROL INTERNO</t>
  </si>
  <si>
    <t>Brindar asistencia técnica especializada para el fortalecimiento de las competencias de las oficinas de control interno de las entidades descentralizadas y Municipales.</t>
  </si>
  <si>
    <t>ACCIONES DE FORTALECIMIENTO INSTITUCIONAL  OPERADORES URBANOS DE SERVICIOS PÚBLICOS</t>
  </si>
  <si>
    <t>EMPRESAS PÚBLICAS DE CUNDINAMARCA S.A. ESP</t>
  </si>
  <si>
    <t>ASEGURAMIENTO DE LA PRESTACIÓN DEL SERVICIO</t>
  </si>
  <si>
    <t>Garantizar la sostenibilidad de la prestación de los servicios públicos de acueducto, alcantarillado y aseo.</t>
  </si>
  <si>
    <t>Dirección Aseguramiento de la Prestación del Servicio</t>
  </si>
  <si>
    <t>Gerentes / Directores/  funcionarios de los prestadores servicios públicos.</t>
  </si>
  <si>
    <t>MEJORAMIENTO INSTITUCIONAL Y TÉCNICO A OPERADORES RURALES</t>
  </si>
  <si>
    <t>Mejorar la calidad del servicio de acueducto a 400 acueductos rurales y garantizar la sostenibilidad de la prestación de los operadores rurales.</t>
  </si>
  <si>
    <t>Gerentes / Directores/  funcionarios de los prestadores servicios público de acueducto en el área rural</t>
  </si>
  <si>
    <t xml:space="preserve">BUENAS PRÁCTICAS SANITARIAS EN PROCESOS DE TRATAMIENTO DE AGUA POTABLE </t>
  </si>
  <si>
    <t>Garantizar la calidad del agua suministrada a la población urbana.</t>
  </si>
  <si>
    <t>Operadores de  Plantas de Tramiento de Agua Potable -PTAP</t>
  </si>
  <si>
    <t>ASISTENCIA OPERACIONAL EN REDES DE ACUEDUCTO Y ALCANTARILLADO</t>
  </si>
  <si>
    <t>Mejorar la calidad del servicio de acueducto y alcantarillado.</t>
  </si>
  <si>
    <t>ALCANTARILLADO AL CAMPO</t>
  </si>
  <si>
    <t>Incrementar la cobertura del alcantarillado rural y prestar asistencia técnica, operativa, comercial y financiera en temas como operación de la infraestructura hidráulica,  estudios de costos y tarifas, manuales de funciones y procedimientos, catastros de usuarios, aspectos sociales, ambientales, sentido de pertenencia por el prestador y la cultura de pago a los  prestadores encargado de prestar el servicio de alcantarillado en el sector rural</t>
  </si>
  <si>
    <t>Asociaciones de Usuarios y/o Juntas de Acciòn Comunal</t>
  </si>
  <si>
    <t>NORMATIVIDAD COMUNAL (LEY 2166 DE 2021)</t>
  </si>
  <si>
    <t>INSTITUTO DEPARTAMENTAL DE ACCIÓN COMUNAL DE CUNDINAMARCA - IDACO</t>
  </si>
  <si>
    <t>ASESOR DE GERENCIA</t>
  </si>
  <si>
    <t>Realizar visitas técnicas a los diferentes municipios del Departamento de Cundinamarca para socializar la Ley 2166 de 2021 y su posterior  reglamentación.</t>
  </si>
  <si>
    <t>Plan 2021</t>
  </si>
  <si>
    <t>Organismos comunales</t>
  </si>
  <si>
    <t>INHABILITADO</t>
  </si>
  <si>
    <t>DERECHOS CULTURALES, ACCESO Y DISFRUTE DE LA CULTURA Y GOBERNANZA CULTURAL</t>
  </si>
  <si>
    <t>INSTITUTO DEPARTAMENTAL DE CULTURA Y TURISMO - IDECUT</t>
  </si>
  <si>
    <t>Mejorar la capacidad técnica de las administraciones municipales con herramientas, instrumentos y normatividades del sector que  potencialicen de forma endógena, las posibilidades de que los municipios puedan garantizar al cumplimiento de los derechos culturales, el acceso y disfrute de la cultura, cómo de el ejercicio de una excelente gobernanza cultural.</t>
  </si>
  <si>
    <t>Alcaldes, directores de cultura, gestores culturales, artístas, consejos culturales, servidores públicos internos de la Gobernación, comunidad cultural en general</t>
  </si>
  <si>
    <t xml:space="preserve">FORMACIÓN PROGRESIVA A LOS BIBLIOTECARIOS </t>
  </si>
  <si>
    <t>Formación modular y progresiva a los bibliotecarios, in situ.</t>
  </si>
  <si>
    <t>Bibliotecarios</t>
  </si>
  <si>
    <t>ASESORIA JURIDICAS EN RESOLUCION DE CONFLICTOS LEGALES QUE INVOLUCRE ANIMALES</t>
  </si>
  <si>
    <t>INSTITUTO DE PROTECCIÓN Y BIENESTAR ANIMAL DE CUNDINAMARCA - IPYBAC</t>
  </si>
  <si>
    <t>SUBGERENCIA DE BIENESTAR ANIMAL</t>
  </si>
  <si>
    <t>Prestar servicio de asesoría jurídica a la comunidad, instituciones y demás actores que requieran acompañamiento para la resolución legal de situaciones que involucren animales.</t>
  </si>
  <si>
    <t>IPYBAC</t>
  </si>
  <si>
    <t xml:space="preserve"> - Entes territoriales
- Juntas defensoras de animales
- Animalistas
- Umatas
- Inspectores de policía
- Secretarias de gobierno
- Secretarias de salud
- Comunidad en general</t>
  </si>
  <si>
    <t xml:space="preserve">DISEÑO Y FUNCIONAMIENTO DE CENTROS DE BIENESTAR ANIMAL </t>
  </si>
  <si>
    <t xml:space="preserve">Atender las solicitud hechas por los municipios para la guía y asesoría en los lineamientos del correcto diseño de los centros de bienestar animal, albergues y hogares de paso </t>
  </si>
  <si>
    <t xml:space="preserve"> - Entes territoriales
- Juntas defensoras de animales
- Animalistas
- Umatas</t>
  </si>
  <si>
    <t>VALORACIONES DE COMPORTAMIENTO DE ANIMALES</t>
  </si>
  <si>
    <t>Atender solicitudes de los municipios en cuanto a estimativos poblacionales de animales en condición de vulnerabilidad, generación de los programas de Capturas – Esterilizar – Soltar (CES), Animal Comunitario, Red de Hogares de Paso, y programa de adopciones.</t>
  </si>
  <si>
    <t xml:space="preserve">VIABILIZACIÓN DE BANCOS DE MAQUINARIA MUNICIPALES </t>
  </si>
  <si>
    <t>SECRETARIA DE AGRICULTURA Y DESARROLLO RURAL</t>
  </si>
  <si>
    <t>DIRECCIÓN DE PROMOCIÓN DE CRECIMIENTO AGROPECUARIO SOSTENIBLE</t>
  </si>
  <si>
    <t>Fortalecer los bancos de maquinaria agrícola del departamento.</t>
  </si>
  <si>
    <t>Ejecución PAT 2022</t>
  </si>
  <si>
    <t>Funcionarios de Alcaldías municipales responsables de la administración de bancos de maquinaria y/o organizaciones de productores agropecuarios</t>
  </si>
  <si>
    <t xml:space="preserve">FORTALECIMIENTO ORGANIZACIONAL, FAMILIAR Y COMUNITARIO AGROPECUARIO </t>
  </si>
  <si>
    <t>Fortalecer organizaciones y sistemas productivos familiares y comunitarios agropecuarios en el departamento de Cundinamarca, para el posicionamiento productivo.</t>
  </si>
  <si>
    <t>organizaciones de productores agropecuarios y/o sistemas productivos familiares y comunitarios</t>
  </si>
  <si>
    <t xml:space="preserve">SISTEMAS PRODUCTIVOS DEL DEPARTAMENTO </t>
  </si>
  <si>
    <t>Apoyo a pequeños productores del Departamento, en las respectivas líneas productivas.</t>
  </si>
  <si>
    <t>Ejecución PAT 2022/ Para entornos: Promedio datos planes de asistencia técnica años 2017-2018-2019</t>
  </si>
  <si>
    <t>Productores agropecuarios (incluido entornos rurales)</t>
  </si>
  <si>
    <t xml:space="preserve">ZONAS DE DESARROLLO AGROALIMENTARIO Y SOCIAL - ZODAS </t>
  </si>
  <si>
    <t>Vincular a pequeños productores del departamento a la estrategia Zonas de Desarrollo Agroalimentario y Social - ZODAS.</t>
  </si>
  <si>
    <t>Productores agropecuarios.</t>
  </si>
  <si>
    <t>APOYO A POBLACIÓN VÍCTIMA DEL CONFLICTO ARMADO DEL SECTOR RURAL.</t>
  </si>
  <si>
    <t>DIRECCIÓN DE DESARROLLO RURAL Y ORDENAMIENTO PRODUCTIVO</t>
  </si>
  <si>
    <t>Brindar apoyo a la población víctima del conflicto armado del sector rural mediante la socialización y aplicación de la ruta de atención establecida.</t>
  </si>
  <si>
    <t>Promedio datos planes de asistencia técnica años 2018-2019-2020</t>
  </si>
  <si>
    <t>Alcaldes, enlaces de victimas, mesa departamental de victimas y mesa municipal de victimas.</t>
  </si>
  <si>
    <t>FORMALIZACIÓN DE LA PROPIEDAD PRIVADA RURAL</t>
  </si>
  <si>
    <t>Poner en conocimiento de las autoridades municipales (secretarías de planeación, secretarías de agricultura, directores de UMATA, o quien haga sus veces) y/o del ciudadano interesado el procedimiento para acceder al programa departamental de formalización de la propiedad privada rural.</t>
  </si>
  <si>
    <t>Promedio datos planes de asistencia técnica años 2017 y 2020</t>
  </si>
  <si>
    <t>secretarías de planeación, secretarías de agricultura, directores de UMATA, o quien haga sus veces y comunidad rural en general.</t>
  </si>
  <si>
    <t xml:space="preserve">PLANEACIÓN Y EVALUACIONES AGROPECUARIAS DE CUNDINAMARCA </t>
  </si>
  <si>
    <t xml:space="preserve">OFICINA ASESORA DE PLANEACIÓN AGROPECUARIA </t>
  </si>
  <si>
    <t xml:space="preserve">Fortalecimiento a la planificación del sector agropecuario y de riesgo y desastres en el sector rural </t>
  </si>
  <si>
    <t>Capacitaciones realizadas a los 116 municipios en años anteriores.</t>
  </si>
  <si>
    <t>Directores y técnicos de las UMATA,  o quien haga sus veces y población en general</t>
  </si>
  <si>
    <t>FORMULACIÓN Y GESTIÓN DE PROYECTOS AGROPECUARIOS.</t>
  </si>
  <si>
    <t xml:space="preserve">Asistir técnicamente la formulación y gestión de proyectos agropecuarios en el Departamento </t>
  </si>
  <si>
    <t xml:space="preserve">Archivo Oficina </t>
  </si>
  <si>
    <t>OFERTA INSTITUCIONAL PARA EL APOYO A LAS OFICINAS DE DESARROLLO AGROPECUARIO, ASISTENCIA TÉCNICA Y EXTENSIÓN RURAL.</t>
  </si>
  <si>
    <t>OFICINA DE EXTENSIÓN RURAL Y TRANSFERENCIA DE TECNOLOGÍA</t>
  </si>
  <si>
    <t>Apoyar los procesos de transferencia de tecnología y extensión rural a los 116 municipios del Departamento, en el marco de la Ley 1876 de 2017, para la implementación del Plan Departamental de Extensión agropecuaria y Asistencia Técnica Directa Rural</t>
  </si>
  <si>
    <t>Promedio número   de funcionarios atendidos durante  las vigencias 2020, 2021 y 2022</t>
  </si>
  <si>
    <t xml:space="preserve">Funcionarios de las secretarías de agricultura, UMATA, o quien haga sus veces, profesionales y técnicos del sector agropecuario. </t>
  </si>
  <si>
    <t>INSTRUMENTOS DE FINANCIAMIENTO  AGROPECUARIO EN EL DEPARTAMENTO</t>
  </si>
  <si>
    <t>DESPACHO DEL SECRETARIO</t>
  </si>
  <si>
    <t>Fortalecer la productividad y competitividad del sector agropecuario, en Cundinamarca, por medio del acceso al financiamiento agropecuario.</t>
  </si>
  <si>
    <t>FINAGRO</t>
  </si>
  <si>
    <t>Pequeños productores agropecuarios.</t>
  </si>
  <si>
    <t>PROCESOS DE FORMACIÓN PARA PROFESIONALES, TECNÓLOGOS, TÉCNICOS Y PRODUCTORES AGROPECUARIOS</t>
  </si>
  <si>
    <t xml:space="preserve">Capacitar profesionales, tecnólogos, técnicos y productores para promover el mejoramiento y eficiencia del sector agropecuario </t>
  </si>
  <si>
    <t>ANDI</t>
  </si>
  <si>
    <t xml:space="preserve">Profesionales, tecnólogos, técnicos y productores del sector agropecuario </t>
  </si>
  <si>
    <t>PROGRAMA DE PAGO POR SERVICIOS AMBIENTALES (PSA)</t>
  </si>
  <si>
    <t>SECRETARÍA DEL AMBIENTE</t>
  </si>
  <si>
    <t>DIRECCIÓN DE SEGURIDAD HÍDRICA Y SANEAMIENTO BÁSICO</t>
  </si>
  <si>
    <t xml:space="preserve">Capacitación a los beneficiarios del programa de PSA en la adecuación, conservación y manejo de las zonas de interés hídrico favorecidos con el Pago por servicios ambientales. </t>
  </si>
  <si>
    <t>Ejecución plan de asistencia tecnica 2021</t>
  </si>
  <si>
    <t>Juntas de Acción Comunal
Juntas de Acueductos
Alcaldías Municipales
Comunidad en general</t>
  </si>
  <si>
    <t xml:space="preserve">EDUCACIÓN AMBIENTAL A TRAVÉS DE CIDEAS (COMITÉS TÉCNICOS INTERINSTITUCIONALES DE EDUCACIÓN AMBIENTAL) </t>
  </si>
  <si>
    <t>DIRECCIÓN DE EDUCACIÓN Y CULTURA AMBIENTAL</t>
  </si>
  <si>
    <t xml:space="preserve">Implementar proyectos de Educación Ambiental presentados a través de los CIDEAS (Comités Técnicos Interinstitucionales de Educación Ambiental) 
</t>
  </si>
  <si>
    <t>Ejecución plan de asistencia tecnica 2022</t>
  </si>
  <si>
    <t xml:space="preserve">CIDEAS (Comités Técnicos Interinstitucionales de Educación Ambiental) Municipales </t>
  </si>
  <si>
    <t>EDUCACIÓN AMBIENTAL</t>
  </si>
  <si>
    <t>Ejecutar actividades de educación y cultura ambiental en el Departamento de Cundinamarca</t>
  </si>
  <si>
    <t xml:space="preserve">Administraciones municipales, Instituciones Educativas (IE), Organizaciones no Gubernamentales (ONG), Juntas de Acción Comunal (JAC), Asociaciones de Acueducto,  </t>
  </si>
  <si>
    <t>HUELLA DE CARBONO</t>
  </si>
  <si>
    <t>DIRECCIÓN DE ECOSISTEMAS ESTRATÉGICOS Y SOSTENIBILIDAD AMBIENTAL DEL TERRITORIO</t>
  </si>
  <si>
    <t>Socializar el manejo de la  plataforma para la medición de la huella de carbono y su compensación en los entes territoriales.</t>
  </si>
  <si>
    <t>Reportes año 2021</t>
  </si>
  <si>
    <t>UMATA (Unidad Municipal de Asistencia Técnica Agropecuaria), Secretarías de Ambiente municipal, Hospitales Verdes</t>
  </si>
  <si>
    <t>PROGRAMAS DE USO EFICIENTE Y AHORRO DEL AGUA</t>
  </si>
  <si>
    <t>Apoyo a la formulación de los PUEAA para los acueductos veredales, municipales y/o regionales, y capacitación a los usuarios de los acueductos en el adecuado uso y ahorro del agua.</t>
  </si>
  <si>
    <t>Reportes año 2022</t>
  </si>
  <si>
    <t>Acueductos veredales</t>
  </si>
  <si>
    <t>RESTAURACIÓN A TRAVÉS DEL SERVICIO ECOSISTÉMICO DE POLINIZACIÓN</t>
  </si>
  <si>
    <t>PLANIFICACIÓN INTEGRAL DE LA GESTIÓN AMBIENTAL</t>
  </si>
  <si>
    <t>Realizar acompañamiento técnico  a los municipios que participan en la implementación de la estrategia de mantenimiento de predios denominada "Abejas con la Conservación", en cuanto al  manejo de los apiarios instalados en predios de importancia estratégica y particulares.</t>
  </si>
  <si>
    <t>29- 35-32-29</t>
  </si>
  <si>
    <t>Plan de asistencia tecnica anterior.</t>
  </si>
  <si>
    <t xml:space="preserve">Apicultores, UMATAS, Secretarías de Ambiente y Desarrollo rural o similares. </t>
  </si>
  <si>
    <t>CAMBIO CLIMÁTICO</t>
  </si>
  <si>
    <t>Brindar las bases y conocimientos generales de Cambio Climático en los 116 municipios del Departamento, con  el fin de incorporar  esta variable  en el desarrollo de la gestión  municipal.</t>
  </si>
  <si>
    <t xml:space="preserve">dato Secretaría del Ambiente </t>
  </si>
  <si>
    <t>Comunidades y entidades (municipios)</t>
  </si>
  <si>
    <t>NEGOCIOS VERDES</t>
  </si>
  <si>
    <t>Brindar Asesoría y Asistencia Técnica en Negocios Verdes a empresarios y emprendimientos</t>
  </si>
  <si>
    <t>Empresarios y Emprendimientos, UMATA, Secretaría del Ambiente</t>
  </si>
  <si>
    <t>RESPONSABILIDAD AMBIENTAL EMPRESARIAL (RAE)</t>
  </si>
  <si>
    <t>Desarrollar actividades que permitan cambios de cultura ambiental, así como la disminución de perdida de bienes y servicios ambientales de los ecosistemas</t>
  </si>
  <si>
    <t>Empresas y Municipios del departamento de Cundinamarca</t>
  </si>
  <si>
    <t>APOYO A LAS ASOCIACIONES PROVINCIALES DE RECUPERADORES AMBIENTALES</t>
  </si>
  <si>
    <t>Apoyo a las asociaciones de recuperadores en capacitación en la normativa vigente, en la conformación y legalización de sus asociaciones</t>
  </si>
  <si>
    <t>Reportes año 202</t>
  </si>
  <si>
    <t>Asociaciones de recicladores y/o recuperadores</t>
  </si>
  <si>
    <t>AJUSTE DE LOS PROGRAMAS DE GESTIÓN INTEGRAL DE RESIDUOS SÓLIDOS</t>
  </si>
  <si>
    <t>Apoyo a los municipios del departamento en el ajuste de los Planes de Gestión Integral de Residuos sólidos.</t>
  </si>
  <si>
    <t>Alcaldias municipales
Oficinas de Servicios Públicos</t>
  </si>
  <si>
    <t>CONSERVACIÓN Y MANEJO DE HUMEDALES Y ECOSISTEMAS</t>
  </si>
  <si>
    <t>Recuperación y conservación de ecosistemas lagunares en el Departamento de Cundinamarca</t>
  </si>
  <si>
    <t>Alcaldias municipales
Comunidad en general</t>
  </si>
  <si>
    <t>COMPETENCIA LABORALES PARA RECICLADORES DEL DEPARTAMENTO</t>
  </si>
  <si>
    <t>Brindar apoyo a los recuperadores del Departamento en la obtención de su certificación laboral que lo acredita como persona experta en la labor de reciclaje</t>
  </si>
  <si>
    <t>Asociaciones de recicladores y/o recuperadores
Recuperadores Independientes
Oficinas de Servicios Públicos</t>
  </si>
  <si>
    <t>VIVEROS REGIONALES Y  MUNICIPALES</t>
  </si>
  <si>
    <t>Llevar a cabo el Fortalecimiento del personal que maneja y apoya la propagación de material vegetal en los viveros de los municipios a través de capacitaciones puntuales.</t>
  </si>
  <si>
    <t>Viveristas, UMATA, Secretarías de Agricultura y Ambiente de los municipios</t>
  </si>
  <si>
    <t>SEMBRATONES</t>
  </si>
  <si>
    <t>Brindar Acompañamiento y apoyo a las jornadas de reforestación que realizan los municipios</t>
  </si>
  <si>
    <t>UMATA, Secretarías de Agricultura y Ambiente, Empresas de Servicios Públicos, Ejercito, Asociaciones</t>
  </si>
  <si>
    <t xml:space="preserve"> INTERNACIONALIZACIÓN </t>
  </si>
  <si>
    <t>SECRETARÍA DE ASUNTOS INTERNACIONALES</t>
  </si>
  <si>
    <t xml:space="preserve">ASUNTOS ECONÓMICOS INTERNACIONALES </t>
  </si>
  <si>
    <t xml:space="preserve">Prestar apoyo profesional a Empresas con Potencial Exportador del Departamento de Cundinamarca. </t>
  </si>
  <si>
    <t>Ejejcución Plan de Asistencia Técnica del año anterior</t>
  </si>
  <si>
    <t xml:space="preserve">Empresas con potencial Exportador del Departamento de Cundinamrca </t>
  </si>
  <si>
    <t>LICENCIAMIENTO DE MARCA, " CUNDINAMARCA, ¡EL DORADO LA LEYENDA VIVE!"</t>
  </si>
  <si>
    <t xml:space="preserve">DESPACHO DE LA SECRETARIA </t>
  </si>
  <si>
    <t xml:space="preserve">Prestar el apoyo profesional a las empresas de Cundinamarca interesadas en licenciar sus productos con el sello de la Marca, " Cundinamarca, ¡El Dorado la Leyenda Vive!" </t>
  </si>
  <si>
    <t xml:space="preserve">Empresas Cundinamarqueses </t>
  </si>
  <si>
    <t>GESTIÓN DE COOPERACIÓN TÉCNICA Y FINANCIERA NACIONAL E INTERNACIONAL</t>
  </si>
  <si>
    <t xml:space="preserve">OFICINA DE COOPERACIÓN </t>
  </si>
  <si>
    <t xml:space="preserve">Fortalecimiento institucional para la instalación de
 capacidades en gestión de cooperación.
Socialización y acompañamiento de las oportunidades 
de cooperación internacional ofertadas por los 
diferentes cooperantes.
Asistencia en la estructuración de procesos y
procedimientos para la gestión de cooperación. </t>
  </si>
  <si>
    <t>116 municipios del Departamento 
Empresas
Asociaciones
Departamentos</t>
  </si>
  <si>
    <t>BECAS Y CURSOS CORTOS</t>
  </si>
  <si>
    <t>Adelantar actividades de difusión, publicación y acompañamiento para realizar la postulación de becas y cursos cortos ofertados por diferentes cooperantes bilaterales y multilaterales.</t>
  </si>
  <si>
    <t xml:space="preserve">116 municipios del Departamento
Funcionarios de la Gobernación de Cundinamarca </t>
  </si>
  <si>
    <t>FORMACIÓN DE MENTORES CTEI</t>
  </si>
  <si>
    <t>SECRETARÍA DE CIENCIA, TECNOLOGÍA E INNOVACIÓN</t>
  </si>
  <si>
    <t>GESTIÓN ESTRATÉGICA</t>
  </si>
  <si>
    <t>Potencializar las capacidades en las comunidades y acceso a ellas, que permitan gestionar conocimiento y optimizar los recursos Científico- Tecnológicos.</t>
  </si>
  <si>
    <t>Jovenes y adultos mayores de 18 años</t>
  </si>
  <si>
    <t>INVESTIGACIÓN APLICADA EN LOS TERRITORIOS</t>
  </si>
  <si>
    <t>ASESORÍA TÉCNICA</t>
  </si>
  <si>
    <t>Crear y fortalecer 15  Semilleros del departamento de Cundinamarca</t>
  </si>
  <si>
    <t>Base de 
Datos
Diplomado 2022</t>
  </si>
  <si>
    <t>Estudiantes y Docentes del Departamento de Cundinamarca</t>
  </si>
  <si>
    <t>GENERACIÓN DE PLANES, PROGRAMAS Y POLÍTICAS DE CTEI EN EL MARCO DE LOS PLANES DE DESARROLLO MUNICIPALES PDM</t>
  </si>
  <si>
    <t xml:space="preserve">Apoyar la formulación de planes y políticas
de CTeI en los Municipios del departamento de Cundinamarca </t>
  </si>
  <si>
    <t>Administraciones Municipales.</t>
  </si>
  <si>
    <t>FORTALECIMIENTO EMPRESARIAL.</t>
  </si>
  <si>
    <t>SECRETARÍA DE COMPETITIVIDAD Y DESARROLLO ECONÓMICO</t>
  </si>
  <si>
    <t>DIRECCIÓN DE DESARROLLO EMPRESARIAL</t>
  </si>
  <si>
    <t>252,253,320</t>
  </si>
  <si>
    <t>Fortalecer las capacidades productivas, técnicas y administrativas de las mipymes o esquemas asociativos.</t>
  </si>
  <si>
    <t>PAT promediación año 2021 - 2022</t>
  </si>
  <si>
    <t>Empresarios, comercializadores y esquemas asociativos.</t>
  </si>
  <si>
    <t>DESARROLLO DEL POTENCIAL EMPRENDEDOR.</t>
  </si>
  <si>
    <t>251,253;252</t>
  </si>
  <si>
    <t>Impulsar emprendimientos de necesidad y oportunidad desde el inicio del ejercicio de la actividad económica que promuevan el entorno productivo del departamento a través de la ruta de fortalecimiento.</t>
  </si>
  <si>
    <t>Emprendedores y comercializadores.</t>
  </si>
  <si>
    <t>FORTALECIMIENTO AGROPECUARIO.</t>
  </si>
  <si>
    <t>Brindar herramientas para generar valor agregado mejorando la producción y comercialización del sector agropecuario.</t>
  </si>
  <si>
    <t>Productores y esquemas asociativos.</t>
  </si>
  <si>
    <t xml:space="preserve"> GESTIÓN DE LOS CONSEJOS MUNICIPALES DE POLÍTICA PÚBLICA COMPOS</t>
  </si>
  <si>
    <t>SECRETARÍA DE DESARROLLO E INCLUSIÓN SOCIAL</t>
  </si>
  <si>
    <t>DIRECCIÓN DE INCLUSIÓN SOCIAL</t>
  </si>
  <si>
    <t>Fortalecer mediante capacitaciones y acompañamiento, la gestión de los Consejos de política social de los municipios de Cundinamarca</t>
  </si>
  <si>
    <t>Plan de asistencias técnicas 2022</t>
  </si>
  <si>
    <t>Formuladores de política pública, integrantes de las instancias de los Consejos de Política social, autoridades municipales</t>
  </si>
  <si>
    <t>FORTALECIMIENTO FAMILIAR</t>
  </si>
  <si>
    <t>GERENCIA PARA LA FAMILIA, INFANCIA Y ADOLESCENCIA.</t>
  </si>
  <si>
    <t>Generar espacios de talleres de reconstrucción familiar y realización de intervenciones de carácter psicosocial para la mitigación de la Violencia intrafamiliar.</t>
  </si>
  <si>
    <t>Famlias con altos indices de violencia  de los municipios focalizados de Cundinamarca</t>
  </si>
  <si>
    <t>FUNCIONAMIENTO LUDOTECAS</t>
  </si>
  <si>
    <t>Realizar acompañamiento para  la implementación de estrategias, crear espacios lúdicos y formativos que favorezcan el desarrollo integral de los niños, y niñas.</t>
  </si>
  <si>
    <t xml:space="preserve">Ludotecarios y Secretarios de desarrollo social </t>
  </si>
  <si>
    <t xml:space="preserve">POLÍTICA PÚBLICA DE NIÑOS, NIÑAS Y ADOLESCENTES </t>
  </si>
  <si>
    <t>Asesorar y capacitar sobre la etapa implementación de la política publica "Cundinamarca al tamaño de los niños, niñas y adolescentes" en los 116 municipios del departamento.</t>
  </si>
  <si>
    <t>Formuladores de política pública, integrantes de las instancias de la politica publica de primera infancia, infancia y adolescencia  y autoridades municipales que requieran.</t>
  </si>
  <si>
    <t>PREVENCIÓN DEL EMBARAZO TEMPRANO Y PROMOCIÓN DE DERECHOS SEXUALES DE LOS NNA</t>
  </si>
  <si>
    <t>Brindar capacitaciones de Prevención del Embarazo adolescente y promoción de los derechos sexuales y reproductivos, con énfasis en las zonas rurales.</t>
  </si>
  <si>
    <t>Adolescentes, padres de familia y docentes del Departamento</t>
  </si>
  <si>
    <t xml:space="preserve">ACOMPAÑAMIENTO EN RENDICIÓN DE CUENTAS NIÑOS, NIÑAS Y ADOLESCENTES DE LOS MUNICIPIOS </t>
  </si>
  <si>
    <t>Orientar a los enlaces en los territorios del departamento sobre la rendición de cuentas de niños, niñas, adolescentes y jóvenes</t>
  </si>
  <si>
    <t>secretarios de desarrollo, coordinadores de 
programas para los niños, niñas y adolescentes, alcaldes.</t>
  </si>
  <si>
    <t xml:space="preserve">PROMOCIÓN DEL CONTROL SOCIAL Y PARTICIPACIÓN CIUDADANA </t>
  </si>
  <si>
    <t>Brindar orientación y asesoría a los municipios frente al control social y formas de participación ciudadana.</t>
  </si>
  <si>
    <t>ASISTENCIA EMOCIONAL Y PSICOLÓGICA PARA PERSONAS MAYORES FRENTE AL TEMA DE ENFERMEDADES MENTALES Y SITUACIONES DE MALTRATO</t>
  </si>
  <si>
    <t xml:space="preserve">SECRETARIA DE DESARROLLO E INCLUSIÓN SOCIAL </t>
  </si>
  <si>
    <t xml:space="preserve">GERENCIA PARA LA ATENCIÓN DE PERSONAS MAYORES Y POBLACIÓN CON DISCAPACIDAD </t>
  </si>
  <si>
    <t>Capacitar a las personas mayores  en la identificación de situaciones de maltrato y la ruta de atención psicosocial.</t>
  </si>
  <si>
    <t>Personas Mayores del Departamento de 
Cundinamarca y Cuidadores</t>
  </si>
  <si>
    <t>GESTIÓN Y FUNCIONAMIENTO DE LOS CONSEJOS DE DISCAPACIDAD</t>
  </si>
  <si>
    <t xml:space="preserve">SECRETARÍA DE DESARROLLO E INCLUSIÓN SOCIAL </t>
  </si>
  <si>
    <t>Brindar asesoría a los consejos municipales de discapacidad para motivar su participación y garantizar su funcionamiento</t>
  </si>
  <si>
    <t>Integrantes de los consejos municipales 
de discapacidad, Coordinadores de programas para personas con discapacidad y secretarias de desarrollo municipales</t>
  </si>
  <si>
    <t>IMPLEMENTACIÓN DEL MANUAL DE ACCESIBILIDAD Y PLANES INTEGRALES DE ACCESIBILIDAD EN LAS CONSTRUCCIONES Y/O REMODELACIÓN QUE ADELANTA EL MUNICIPIO.</t>
  </si>
  <si>
    <t>Capacitar a los técnicos municipales en la implementación del manual de accesibilidad en las construcciones y/o remodelación que adelanta el municipio.</t>
  </si>
  <si>
    <t>Secretarios de desarrollo, tecnicos municipales y Secretarios de planeación.</t>
  </si>
  <si>
    <t>FORMULACIÓN DE PROYECTOS PRODUCTIVOS</t>
  </si>
  <si>
    <t>GERENCIA PARA  LA ATENCIÓN DE GRUPOS ÉTNICOS Y COMUNIDAD LGBTI</t>
  </si>
  <si>
    <t>Capacitar  a las Comunidades Indígenas en temas relacionados en formulación de proyectos productivos.</t>
  </si>
  <si>
    <t>Comunidad Indigena</t>
  </si>
  <si>
    <t>NORMATIVIDAD LGBTIQ+</t>
  </si>
  <si>
    <t>Divulgar, socializar y capacitar sobre la Normatividad que rige el sector social LGBTI, para generar  herramientas y dar a conocer las rutas de atención.</t>
  </si>
  <si>
    <t>Funcionarios encargados de programas dirigiso a la comuniodad lgbtiq+ de las Alcaldias</t>
  </si>
  <si>
    <t>FORMULACIÓN DE PROYECTOS PRODUCTIVOS- POBLACIÓN RROM</t>
  </si>
  <si>
    <t>Capacitar a las Compañías en relaciona la elaboración de proyectos  productivos que resalten tu identidad cultural</t>
  </si>
  <si>
    <t>Comunidad Rrom</t>
  </si>
  <si>
    <t>FORMULACIÓN DE PROYECTOS PRODUCTIVOS COMUNIDAD AFROCOLOMBIANA</t>
  </si>
  <si>
    <t>Capacitación para impulsar los proyectos 
productivos de la comunidad Afrocolombiana acorde con los saberes tradicionales.</t>
  </si>
  <si>
    <t>Comunidades Afrocolombianas</t>
  </si>
  <si>
    <t>FORTALECIMIENTO DE LAS REDES DEPARTAMENTALES EN COMUNICACIÓN POPULAR JUVENIL</t>
  </si>
  <si>
    <t xml:space="preserve">GERENCIA DE JUVENTUD Y ADULTEZ </t>
  </si>
  <si>
    <t xml:space="preserve"> Capacitación a  redes juveniles de comunicación  existentes</t>
  </si>
  <si>
    <t>Población Joven 14-28 años</t>
  </si>
  <si>
    <t>CAPACITACIONES  EN LA PREVENCIÓN DEL CONSUMO DE SPA</t>
  </si>
  <si>
    <t>Realizar actividades que fomenten la creación de proyecto de vida y el aprovechamiento del tiempo libre dirigido a la prevención del consumo de sustancias psicoactivas para el intercambio de vivencias y experiencias; Atraves de capacitaciones a los jóvenes</t>
  </si>
  <si>
    <t xml:space="preserve">SEGUIMIENTO Y PROMOCIÓN DE PROYECTOS JUVENILES A TRAVÉS DEL BANCO DE INICIATIVAS JUVENILES </t>
  </si>
  <si>
    <t>Seguimiento a las iniciativas juveniles vigentes y la promoción a las plataformas juveniles para que participen en las convocatorias del  año 2022</t>
  </si>
  <si>
    <t>Población Joven 14-18 años</t>
  </si>
  <si>
    <t xml:space="preserve">ACTUALIZACIÓN Y CONFORMACIÓN DE LAS PLATAFORMAS MUNICIPALES DE JUVENTUDES </t>
  </si>
  <si>
    <t>Promover y apoyar el proceso de actualización y activación de las plataformas juveniles del Departamento</t>
  </si>
  <si>
    <t>PROCESOS DE FORMACIÓN EN EMPODERAMIENTO, LIDERAZGO POLÍTICO Y SOCIAL EN LOS JÓVENES.</t>
  </si>
  <si>
    <t>416, 417</t>
  </si>
  <si>
    <t>Realización de jornadas de capacitación para promover la participación juvenil</t>
  </si>
  <si>
    <t xml:space="preserve">POLÍTICA PUBLICA DE SEGURIDAD ALIMENTARIA Y NUTRICIONAL DEL DEPARTAMENTO </t>
  </si>
  <si>
    <t>GERENCIA PARA PROGRAMAS ESPECIALES</t>
  </si>
  <si>
    <t xml:space="preserve">7, 63 y 70 </t>
  </si>
  <si>
    <t>Realizar acompañamiento mediante capacitaciones y asesoría en la implementación, seguimiento y evaluación de la Política Pública de Seguridad Alimentaria y Nutricional del departamento.</t>
  </si>
  <si>
    <t>Plan de asistencias técnicas 2023</t>
  </si>
  <si>
    <t>Secretarias de Desarrollo, Secretarias de Salud, Umatas, JAC´s, asociaciones de productores, Población en General.</t>
  </si>
  <si>
    <t>FORTALECIMIENTO DE CONSEJOS CONSULTIVOS DE MUJERES DE CUNDINAMARCA</t>
  </si>
  <si>
    <t>SECRETARÍA DE LA MUJER Y EQUIDAD DE GÉNERO</t>
  </si>
  <si>
    <t xml:space="preserve">GERENCIA DE GESTIÓN Y ASISTENCIA TÉCNICA TERRITORIAL </t>
  </si>
  <si>
    <t>Fortalecer las instancias de participación de las mujeres en los territorios de Cundinamarca, para la representación efectiva y el optimo funcionamiento como órgano consultivo, técnico y político.</t>
  </si>
  <si>
    <t>Plan de asistencia técnica 2022</t>
  </si>
  <si>
    <t xml:space="preserve">Consejos Consultivos de Mujeres
Lideresas del Departamento
Administraciones municipales </t>
  </si>
  <si>
    <t>ACOMPAÑAMIENTO EN ACTUALIZACIÓN Y/O FORMULACIÓN DE POLÍTICAS PÚBLICAS DE MUJER.</t>
  </si>
  <si>
    <t>GERENCIA DE POLÍTICA Y ARTICULACIÓN SECTORIAL</t>
  </si>
  <si>
    <t>Brindar asesoría a los Municipios que están en proceso de formulación o actualización de la política pública de Mujer y Equidad de Género y promover la participación de los diferentes actores institucionales y civiles en la construcción de la misma.</t>
  </si>
  <si>
    <t>Cumplimiento de las actividades asociadas a la meta del PDD</t>
  </si>
  <si>
    <t xml:space="preserve">Funcionarios de las administraciones municipales
Mujeres, lideresas sociales y de género y consejeras consultivas </t>
  </si>
  <si>
    <t>EMPRENDIMIENTO Y AUTONOMÍA ECONÓMICA DE LAS MUJERES EN CUNDINAMARCA</t>
  </si>
  <si>
    <t>GERENCIA DE MUJER RURAL PARA EL DESARROLLO Y  EMPODERAMIENTO ECONÓMICO</t>
  </si>
  <si>
    <t>Impulsar las iniciativas  emprendedoras  de las mujer Rurales, mediante el planteamiento técnico, social, emocional,  económico y comercial  de  las iniciativas  generadoras de ingresos  de las mujeres y organizaciones  presentes en el Departamento de Cundinamarca   que permita   garantizar  el derecho al desarrollo y la autonomía económica, mediante la estrategia denominada ICPES bajo la  resolución 014 de 2021.</t>
  </si>
  <si>
    <t xml:space="preserve">Mujeres del  Departamento de Cundinamarca Territorio  Rural y Urbano </t>
  </si>
  <si>
    <t>VIOLENCIAS BASADAS EN GÉNERO</t>
  </si>
  <si>
    <t>GERENCIA DE COMUNICACIONES Y GESTIÓN DEL CONOCIMIENTO</t>
  </si>
  <si>
    <t xml:space="preserve"> Implementar acciones para la eliminación de todas las formas de discriminación y violencia contra las mujeres, realizando acciones para combatir estos aspectos. Fomentar la educación no sexista y  masculinidades corresponsables y no violentas</t>
  </si>
  <si>
    <t>Mujeres y hombres de todas la edades y con enfoque diferencial</t>
  </si>
  <si>
    <t xml:space="preserve"> NUEVOS LIDERAZGOS </t>
  </si>
  <si>
    <t xml:space="preserve">Forjar y construir nuevos liderazgos a través de la oferta de contenidos de la Escuela de Formación, política, liderazgo y género </t>
  </si>
  <si>
    <t>ORIENTACIÓN PARA LA CREACIÓN DE ORGANIZACIONES SOCIALES DE MUJERES EN EL DEPARTAMENTO DE CUNDINAMARCA.</t>
  </si>
  <si>
    <t>Orientar a las lideresas del Departamento en la construcción de organizaciones sociales con base en las necesidades y/o proyección de los grupos, para así fortalecer sus actividades.</t>
  </si>
  <si>
    <t>Reporte informes de asistencia técnica  vigencia 2022</t>
  </si>
  <si>
    <t>Organizaciones sociales de mujeres
Lideresas del Departamento</t>
  </si>
  <si>
    <t>ARTICULACIÓN INTERINSTITUCIONAL CON ENFOQUE DE GÉNERO</t>
  </si>
  <si>
    <t>Articular acciones interinstitucionales que promuevan programas y proyectos que favorezcan a las mujeres del Departamento en el marco del Plan de Desarrollo</t>
  </si>
  <si>
    <t>Creación de nuevo tema de asistencia técnica</t>
  </si>
  <si>
    <t>PROGRAMAS PARA EL ACCESO Y LA PERMANENCIA A LA EDUCACIÓN SUPERIOR</t>
  </si>
  <si>
    <t>SECRETARÍA DE EDUCACIÓN</t>
  </si>
  <si>
    <t>EDUCACIÓN SUPERIOR, CIENCIA Y TECNOLOGÍA</t>
  </si>
  <si>
    <t>Brindar información oportuna a los jóvenes Cundinamarqueses sobre los programas de acceso y permanencia a la educación superior.</t>
  </si>
  <si>
    <t>Ejecución Plan de Asistencia Técnica del año anterior</t>
  </si>
  <si>
    <t>Jóvenes egresados de las IED oficiales y no oficiales 
 del departamento de Cundinamarca</t>
  </si>
  <si>
    <t>SISTEMAS DE INFORMACIÓN</t>
  </si>
  <si>
    <t>MEDIOS Y NUEVAS TECNOLOGÍAS</t>
  </si>
  <si>
    <t>Dar asistencia técnica las IED de los municipios no certificados del Departamento de Cundinamarca</t>
  </si>
  <si>
    <t>Rectore, Docente y Grupo Administrativo de las instituciones educativas del Departamento de Cundinamarca</t>
  </si>
  <si>
    <t>CONECTIVIDAD</t>
  </si>
  <si>
    <t>Brindar acompañamiento y soporte técnico a las IED de los municipios no certificados del departamento, para la contratación del servicio de internet en las salas de sistemas.</t>
  </si>
  <si>
    <t>Instituciones y sedes educativas de los municipio no certificados del departamento.</t>
  </si>
  <si>
    <t>ADMINISTRACIÓN DE LAS REDES SOCIALES EDUCATIVAS DEL DEPARTAMENTO</t>
  </si>
  <si>
    <t>Prestar los servicios profesionales para la administración y gestión de las redes sociales educativas y el sostenimiento de las redes de aprendizaje.</t>
  </si>
  <si>
    <t>Instituciones educativas del departamento de Cundinamarca.</t>
  </si>
  <si>
    <t>FORMACIÓN FINANCIERA Y CONTRACTUAL</t>
  </si>
  <si>
    <t>DIRECCIÓN  ADMINISTRATIVA Y FINANCIERA</t>
  </si>
  <si>
    <t>Capacitar  a los Tesoreros (as) en los temas financieros y contractuales.</t>
  </si>
  <si>
    <t>Tesoreros(as)</t>
  </si>
  <si>
    <t xml:space="preserve">INFORMACIÓN FINANCIERA DE LAS  IED TRIMESTRALMENTE </t>
  </si>
  <si>
    <t>Acompañar a las IED en las mesa de trabajo virtual par el reporte información financiera trimestralmente.</t>
  </si>
  <si>
    <t>Pagadores (as) y Contadores (as)</t>
  </si>
  <si>
    <t>PROYECTOS PEDAGÓGICOS TRANSVERSALES: PLAN ESCOLAR DE GESTIÓN DEL RIESGO-PEGR Y PROYECTO AMBIENTAL ESCOLAR-PRAES</t>
  </si>
  <si>
    <t>DIRECCIÓN CALIDAD EDUCATIVA</t>
  </si>
  <si>
    <t>Brindar acompañamiento a  instituciones educativas focalizadas, de  municipios no certificados en las estrategias para consolidar los PEGR y PRAES.</t>
  </si>
  <si>
    <t>Rectores y docentes encargados del tema en relación (PRAES y PGER)</t>
  </si>
  <si>
    <t xml:space="preserve">PLANES DE MEJORAMIENTO INSTITUCIONAL </t>
  </si>
  <si>
    <t>Brindar acompañamiento  en la  formulación y seguimiento al Plan de Mejoramiento Institucional, teniendo en cuenta en el análisis y uso de los resultados de las evaluaciones externas e internas para la definición de acciones.</t>
  </si>
  <si>
    <t xml:space="preserve">Rectores de las IED focalizadas de los municipios no certificados del Departamento. </t>
  </si>
  <si>
    <t xml:space="preserve">SOCIALIZACIÓN Y USO DE RESULTADOS DE LAS PRUEBAS SABER. </t>
  </si>
  <si>
    <t xml:space="preserve">Brindar acompañamiento a las IED frente a la socialización y uso de resultados de las pruebas saber. </t>
  </si>
  <si>
    <t>Rectores y/o coordinadores encargadaso del SIEE en las IED focalozadas</t>
  </si>
  <si>
    <t>REORGANIZACIÓN DE INSTITUCIONES EDUCATIVAS DEL DEPARTAMENTO DE CUNDINAMARCA</t>
  </si>
  <si>
    <t>DIRECCIÓN DE COBERTURA</t>
  </si>
  <si>
    <t>Brindar acompañamiento para el mejoramiento de la organización actual de las Instituciones Educativas oficiales del departamento.</t>
  </si>
  <si>
    <t xml:space="preserve">Alcaldía, instituciones educativas y  comunidad en  general </t>
  </si>
  <si>
    <t xml:space="preserve">PROCESO DE MATRÍCULA </t>
  </si>
  <si>
    <t>Capacitar en lineamientos  que soportan el proceso de  la gestión de cobertura del servicio educativo a los responsables de dichos procesos.</t>
  </si>
  <si>
    <t>Rectores, directores de núcleo y personal administrativo de las instituciones educativas</t>
  </si>
  <si>
    <t>AUDITORIA DEL PROCESO DE  MATRÍCULA EN LAS IED</t>
  </si>
  <si>
    <t xml:space="preserve">Realizar acompañamiento  en la gestión de la matricula a través del Sistema - SIMAT a las 276 IE oficiales  y a los 371  establecimientos educativos  privados  en los municipios no certificados del Departamento. </t>
  </si>
  <si>
    <t>Estudiantes, personal directivo y administrativo de las IE</t>
  </si>
  <si>
    <t>JORNADA ÚNICA EN LAS IED DEL DEPARTAMENTO</t>
  </si>
  <si>
    <t xml:space="preserve">Brindar asesoría  y acompañamiento sobre los componentes y  condiciones del Programa de Jornada Única a los rectores que se encuentran implementando el programa o quieran acceder a esta estrategia </t>
  </si>
  <si>
    <t xml:space="preserve">Rectores de las 275 IE oficiales del Departamento de
Cundinamarca </t>
  </si>
  <si>
    <t>EDUCACIÓN INCLUSIVA</t>
  </si>
  <si>
    <t xml:space="preserve">Brindar acompañamiento a rectores, orientadores, docentes y profesionales de apoyo de las IED de los municipios no certificados, sobre la implementación del Decreto 1421 de 2017, en el marco de la Educación Inclusiva.  </t>
  </si>
  <si>
    <t>Comunidad educativa en general</t>
  </si>
  <si>
    <t>TRANSPORTE ESCOLAR</t>
  </si>
  <si>
    <t>Brindar asistencia técnica en temas de transporte escolar.</t>
  </si>
  <si>
    <t xml:space="preserve">105 municipios focalizados con la estrategia </t>
  </si>
  <si>
    <t>ALIMENTACIÓN ESCOLAR</t>
  </si>
  <si>
    <t xml:space="preserve">Capacitar a los actores sociales del Programa de Alimentación Escolar PAE  en los lineamientos técnicos, administrativos y estándares del PAE. 
</t>
  </si>
  <si>
    <t>Alcaldes muncipales,
 Secretarios de Desarrollo y/o Educación, Personeros Muncipales, Rectores de las Instituciones Educativas Departamentales de los municipios no certificados del Departamento de Cundinamarca, Comités de Alimentación Escolar CAE, Veedurias Ciudadanas PAE, Contraloria de La República, Produraduria Regional, Ministerio de Educación Nacional, Interventoría, Operadores de cada segmento, Equipo PAE</t>
  </si>
  <si>
    <t>CONVIVENCIA ESCOLAR</t>
  </si>
  <si>
    <t>Brindar asistencia técnica a la Instituciones Educativas de los Municipios no certificados del departamento, para el fortalecimiento de la convivencia escolar a partir de la revisión y ajuste de los manuales de convivencia y rutas de atención integral.</t>
  </si>
  <si>
    <t>Directivos docentes, docentes orientadores, líderes de convivencia escolar.</t>
  </si>
  <si>
    <t>BILINGÜISMO DOCENTES</t>
  </si>
  <si>
    <t xml:space="preserve">Brindar acompañamiento a los docentes del área de inglés de las IED Focalizadas para la vigencia  </t>
  </si>
  <si>
    <t xml:space="preserve">Docentes del área de inglés de las IED focalizadas para la vigencia  </t>
  </si>
  <si>
    <t>CONFORMACIÓN, FUNCIOMIENTO Y SEGUIMIENTO DE LAS ASOCIACIONES DE PADRES DE FAMILIA.</t>
  </si>
  <si>
    <t>DIRECCIÓN DE INSPECCIÓN, VIGILANCIA Y CONTROL</t>
  </si>
  <si>
    <t>Asesorar  a las IED de los municipios no certificados en la conformación, funciomiento y seguimiento de las APF.</t>
  </si>
  <si>
    <t xml:space="preserve">Rectores de las IED y presidentes de las Asociaciones de Padres de los municipios no certificados del Departamento. </t>
  </si>
  <si>
    <t>VIABILIZACIÓN DE PROYECTOS DE INFRAESTRUCTURA EDUCATIVA A  INSTITUCIONES EDUCATIVAS DEPARTAMENTALES IED</t>
  </si>
  <si>
    <t>DIRECCIÓN DE INFRAESTRUCTURA EDUCATIVA</t>
  </si>
  <si>
    <t>Asesorar a las IED en la elaboración de Proyectos con el fin de  mejorar, intervenir, construir los ambientes escolares e IED.</t>
  </si>
  <si>
    <t>Normatividad del sector educativo</t>
  </si>
  <si>
    <t>Rectores y Alcaldes Municipales</t>
  </si>
  <si>
    <t xml:space="preserve">VIABILIDAD TÉCNICA DE INFRAESTRUCTURA PARA  LICENCIA DE ESTABLECIMIENTOS EDUCATIVOS PRIVADOS Y DE EDUCACIÓN PARA EL TRABAJO Y DESARROLLO HUMANO FUNCIONAMIENTO O AMPLIACIÓN DE INSTITUCIONES EDUCATIVAS </t>
  </si>
  <si>
    <t xml:space="preserve">Asesorar a las Instituciones Educativas Privadas en el componente de infraestructura para la ampliación o apertura de nuevas sedes educativas. </t>
  </si>
  <si>
    <t>CONCEPTOS TÉCNICOS DE  INFRAESTRUCTURA.</t>
  </si>
  <si>
    <t>Asesorar a los Rectores y Alcaldes mediante visitas de Inspección Ocular y dar  el Conceptos Técnicos si lo requiere.</t>
  </si>
  <si>
    <t>DESARROLLO Y FORTALECIMIENTO DE EXPERIENCIAS SIGNIFICATIVAS</t>
  </si>
  <si>
    <t>Realizar el acompañamiento a las IED para fortalecer el Desarrollo y fortalecimiento de las Experiencias Significativas</t>
  </si>
  <si>
    <t>Rectores y/o docentes que desarrollen experiencias significativas en las IED</t>
  </si>
  <si>
    <t>PROYECTOS EDUCATIVOS INSTITUCIONALES «PEI»</t>
  </si>
  <si>
    <t>Realizar el acompañamiento a las IED para fortalecer y actualizar los Proyectos Educativos Institucionales</t>
  </si>
  <si>
    <t>ENTIDADES SIN ÁNIMO DE LUCRO CON FINES DE EDUCACIÓN FORMAL Y EDUCACIÓN PARA EL TRABAJO Y DESARROLLO HUMANO DEL DEPARTAMENTO DE CUNDINAMARCA.</t>
  </si>
  <si>
    <t>DIRECCIÓN DE INSPECCIÓN Y VIGILANCIA</t>
  </si>
  <si>
    <t>Prestar asesoría para la creación, funcionamiento y/o seguimiento de las ESAL con domicilio en el Departamento de Cundinamarca.</t>
  </si>
  <si>
    <t xml:space="preserve">Normatividad nacional </t>
  </si>
  <si>
    <t>Representantes Legales e integrantes de las ESAL.</t>
  </si>
  <si>
    <t>SISTEMAS DE GESTIÓN</t>
  </si>
  <si>
    <t>SECRETARÍA DE LA FUNCIÓN PÚBLICA</t>
  </si>
  <si>
    <t>DIRECCIÓN DE DESARROLLO ORGANIZACIONAL</t>
  </si>
  <si>
    <t>n/a</t>
  </si>
  <si>
    <t>Asesorar y capacitar  a las entidades descentralizadas y entidades municipales en temas relacionados a sistemas de gestión y mejora continua.</t>
  </si>
  <si>
    <t>Entes departamentales y descentralizados</t>
  </si>
  <si>
    <t>FORTALECIMIENTO DE CONOCIMIENTOS, HABILIDADES Y COMPETENCIAS</t>
  </si>
  <si>
    <t>DIRECCIÓN DE DESARROLLO HUMANO</t>
  </si>
  <si>
    <t>Impulsar el desarrollo integral de los funcionarios a través de actividades de formación, capacitación y entrenamiento, orientadas al fortalecimiento de conocimientos, habilidades y competencias tanto individuales como organizacionales, promoviendo así la movilidad laboral y una cultura centrada en la innovación, la transparencia y en el usuario.</t>
  </si>
  <si>
    <t>Funcionarios de sector central</t>
  </si>
  <si>
    <t>Plan institucinal de capacitación 2023</t>
  </si>
  <si>
    <t>Funcionarios del sector central</t>
  </si>
  <si>
    <t>APLICACIÓN DE TABLAS DE RETENCIÓN DOCUMENTAL</t>
  </si>
  <si>
    <t>SECRETARÍA GENERAL</t>
  </si>
  <si>
    <t>DIRECCIÓN DE GESTIÓN DOCUMENTAL</t>
  </si>
  <si>
    <t>Implementar en el sector central de la Gobernación de Cundinamarca  la aplicación de la tabla de retención Documental  con base en el programa de gestión documental durante el cuatrienio</t>
  </si>
  <si>
    <t>Plan de Asistencia Técnica 2022</t>
  </si>
  <si>
    <t>Dependencias del Sector Central de la Gobernación de Cundinamarca</t>
  </si>
  <si>
    <t xml:space="preserve">EVALUACIÓN Y CONVALIDACIÓN DE TABLAS DE RETENCIÓN DOCUMENTAL( TRD) Y TABLAS DE VALORACIÓN DOCUMENTAL (TVD) </t>
  </si>
  <si>
    <t>Apoyar  la organización  y el fortalecimiento de los archivos del Departamento</t>
  </si>
  <si>
    <t>Plan de Asistencia Técnica 2023</t>
  </si>
  <si>
    <t>Entidades Descentralizadas, Alcaldías y Entidades del orden municipal del Departamento de Cundinamarca.</t>
  </si>
  <si>
    <t>ORIENTACIÓN EN LA EJECUCIÓN DEL PROGRAMA DE GESTIÓN DOCUMENTAL</t>
  </si>
  <si>
    <t xml:space="preserve">Promover el desarrollo de la política archivística del Departamento </t>
  </si>
  <si>
    <t>Plan de Asistencia Técnica 2024</t>
  </si>
  <si>
    <t>CONSULTAS ENTES TERRITORIALES</t>
  </si>
  <si>
    <t>SECRETARÍA DE GOBIERNO</t>
  </si>
  <si>
    <t>DIRECCIÓN DE ASUNTOS MUNICIPALES</t>
  </si>
  <si>
    <t>Atender las solicitudes y/o consultas de los entes territoriales.</t>
  </si>
  <si>
    <t>Concejos, alcaldías, secretarios de Despacho</t>
  </si>
  <si>
    <t xml:space="preserve">ATENCIÓN A MUJERES VÍCTIMAS DE VIOLENCIA BASADA EN GENERO </t>
  </si>
  <si>
    <t>DIRECCIÓN DE SEGURIDAD Y ORDEN  PÚBLICO</t>
  </si>
  <si>
    <t>Proteger a las mujeres víctimas de violencia.</t>
  </si>
  <si>
    <t xml:space="preserve">Mujeres víctimas de violencias </t>
  </si>
  <si>
    <t>FORTALECIMIENTO CONCEJOS MUNICIPALES</t>
  </si>
  <si>
    <t>Capacitar a los concejales y ediles.</t>
  </si>
  <si>
    <t xml:space="preserve">Concejales </t>
  </si>
  <si>
    <t xml:space="preserve">SOLICITUD DE ACOMPAÑAMIENTO CONSEJOS DE SEGURIDAD </t>
  </si>
  <si>
    <t>Atender y evaluar las solicitudes en materia de seguridad y orden público.</t>
  </si>
  <si>
    <t>116 Alcaldías Municipales</t>
  </si>
  <si>
    <t>GARANTÍA JURÍDICA Y PARTICIPACIÓN TRANSFORMACIÓN DE LO PÚBLICO</t>
  </si>
  <si>
    <t xml:space="preserve">DIRECCIÓN DE CONVIVENCIA, JUSTICIA Y DERECHOS HUMANOS </t>
  </si>
  <si>
    <t xml:space="preserve">Realizar seguimiento a la implementación a la Política Pública Departamental de Discapacidad. </t>
  </si>
  <si>
    <t>Población con discapacidad - PcD
Administraciones municipales - comités
Entidades nacionales
Entidades departamentales</t>
  </si>
  <si>
    <t>SANEAMIENTO Y FORMALIZACIÓN DE LA  PROPIEDAD DE   BALDÍOS Y FISCALES (URBANOS  Y RURALES) EN LOS MUNICIPIOS DEL DEPARTAMENTO  DE CUNDINAMARCA</t>
  </si>
  <si>
    <t>DIRECCIÓN DE FORMALIZACIÓN DE PREDIOS</t>
  </si>
  <si>
    <t>Formalizar la propiedad de predios baldíos y fiscales (área urbana y rural).</t>
  </si>
  <si>
    <t>Funcionarios de la administraciones municipales y población ocupante de manera ilegal de predios baldíos y fiscales</t>
  </si>
  <si>
    <t>MECANISMOS DE PARTICIPACIÓN CIUDADANA</t>
  </si>
  <si>
    <t>Acompañar la creación y fortalecimiento de veedurías ciudadana.</t>
  </si>
  <si>
    <t>Comunidad en General</t>
  </si>
  <si>
    <t>PROMOCIÓN, DIFUSIÓN Y PROTECCIÓN DE LOS DDHH Y DIH</t>
  </si>
  <si>
    <t xml:space="preserve">
Fortalecer con las entidades estatales y demás competentes la promoción, difusión y protección de la cultura de los derechos humanos y derecho internacional humanitario en el departamento.
</t>
  </si>
  <si>
    <t>Comunidad en General
Administraciones municipales - comités
Academia
Entidades nacionales
Personeros
Entidades departamentales</t>
  </si>
  <si>
    <t xml:space="preserve">PARTICIPACIÓN, RESPETO Y RECONOCIMIENTO A LA LIBERTAD RELIGIOSA, DE CULTOS Y CONCIENCIA </t>
  </si>
  <si>
    <t>Fortalecer la implementación del plan de libertad religiosa, de cultos y conciencia que involucre los sectores religiosos en la construcción del tejido social del departamento.</t>
  </si>
  <si>
    <t>Sector Interreligioso
Administraciones municipales - comités
Academia
Entidades nacionales
Entidades departamentales
Organismos Internacionales</t>
  </si>
  <si>
    <t>CULTURA CIUDADANA</t>
  </si>
  <si>
    <t>DIRECCIÓN DE SEGURIDAD Y ORDEN PÚBLICO</t>
  </si>
  <si>
    <t>Implementar la estrategia en los  municipios del Departamento</t>
  </si>
  <si>
    <t>ATENCIÓN LÍNEA PSICOSOCIAL 123</t>
  </si>
  <si>
    <t xml:space="preserve">DIRECCIÓN DE SEGURIDAD Y ORDEN PÚBLICO </t>
  </si>
  <si>
    <t>Seguimiento a los casos remitidos al equipo psicosocial de la línea 123</t>
  </si>
  <si>
    <t>COMITÉS TERRITORIALES DE JUSTICIA TRANSICIONAL</t>
  </si>
  <si>
    <t>DIRECCIÓN DE ATENCIÓN A VÍCTIMAS DEL CONFLICTO</t>
  </si>
  <si>
    <t>Acompañamientos a los entes territoriales en los comités de justicia transicional</t>
  </si>
  <si>
    <t>Población VCA</t>
  </si>
  <si>
    <t>PLANES DE PREVENCIÓN, PROTECCIÓN Y CONTINGENCIA</t>
  </si>
  <si>
    <t xml:space="preserve">Acompañar los entre territoriales en la formulación de planes </t>
  </si>
  <si>
    <t>Alcaldias Municipales</t>
  </si>
  <si>
    <t xml:space="preserve">ATENCIÓN ALERTAS TEMPRANAS </t>
  </si>
  <si>
    <t>DIRECCIÓN ATENCIÓN A VICTIMAS</t>
  </si>
  <si>
    <t>Acompañar las alertas tempranas generadas por la Defensoría del pueblo, para la protección de derechos de los Cundinamarqueses</t>
  </si>
  <si>
    <t>entidades internas y externas</t>
  </si>
  <si>
    <t xml:space="preserve">PROTECCIÓN DE LOS RECURSOS NATURALES E INFRAESTRUCTURA ENERGÉTICA </t>
  </si>
  <si>
    <t>Socializar la importancia y  protección de los recursos Naturales , e infraestructura energética, de los municipios que conforman la Región Metropolitana en Seguridad.</t>
  </si>
  <si>
    <t>Funcionarios Alcaldías Municipales y Organizaciones sociales</t>
  </si>
  <si>
    <t>A,B,C  SEGURIDAD DE LA REGIÓN METROPOLITANA</t>
  </si>
  <si>
    <t>Socializar la ley organiza de la Región Metropolitana, en la línea de Seguridad y convivencia ciudadana, marco normativo, fondos de seguridad y convivencia ciudadana, y mesas de trabajo con los actores.</t>
  </si>
  <si>
    <t xml:space="preserve">
Funcionarios Públicos, Lideres y Organizaciones Sociales</t>
  </si>
  <si>
    <t>LUCHA CONTRA LA TRATA DE PERSONAS</t>
  </si>
  <si>
    <t xml:space="preserve">Sensibilizar, capacitar y acompañar a los municipios en la lucha contra la trata de personas. </t>
  </si>
  <si>
    <t>Funcionarios Alcaldías Municipales, JAC</t>
  </si>
  <si>
    <t>SISTEMA DE RESPONSABILIDAD PENAL ADOLESCENTE</t>
  </si>
  <si>
    <t>Desarrollar acciones de sensibilización, prevención, capacitación y acompañamiento a los municipios, para el fortalecimiento del Sistema de Responsabilidad Penal para Adolescentes.</t>
  </si>
  <si>
    <t>Funcionarios Alcaldías Municipales, Organizaciones sociales, Instituciones educativas, JAC</t>
  </si>
  <si>
    <t>EIRAS (ESQUEMAS INTEGRALES DE REACCIÓN ARTICULADA)</t>
  </si>
  <si>
    <t>Acompañar en materia de seguridad a los municipios</t>
  </si>
  <si>
    <t>FORMULACIÓN DE PROYECTOS HABITACIONALES Y PARTICIPACIÓN EN CONVOCATORIAS</t>
  </si>
  <si>
    <t>SECRETARÍA DE HÁBITAT Y VIVIENDA</t>
  </si>
  <si>
    <t>DIRECCIÓN DE PLANEACIÓN  Y COORDINACIÓN INTERINSTITUCIONAL</t>
  </si>
  <si>
    <t xml:space="preserve">49,50,52,
54,
55, 57 y 58 </t>
  </si>
  <si>
    <t>Brindar Asistencia Técnica a las administraciones  municipales en la formulación de proyectos habitacionales y en la aplicación de manuales operativos para la participación en Convocatorias Departamentales y Nacionales.</t>
  </si>
  <si>
    <t>Ejecución del Plan de Asistencia Técnica 2022</t>
  </si>
  <si>
    <t>Funcionarios Municipales encargados de la estructuración, formulación y gestión de proyectos habitacionales.</t>
  </si>
  <si>
    <t>GESTIÓN DE SUBSIDIOS FAMILIARES DE VIVIENDA</t>
  </si>
  <si>
    <t>49, 52, 54, 55, 57.</t>
  </si>
  <si>
    <t>Acompañar a las familias de escasos recursos del Departamento en su proceso de postulación, asignación y desembolso de subsidios familiares de vivienda ante las Cajas de Compensación Familiar Secretaría de Hábitat y Vivienda y el Gobierno Nacional.</t>
  </si>
  <si>
    <t>Familias cundinamarquesas de escasos recursos  que requieren de subsidios para la compra o mejoramiento de vivienda.</t>
  </si>
  <si>
    <t>LEGALIZACIÓN Y TITULACIÓN DE PREDIOS</t>
  </si>
  <si>
    <t>DIRECCIÓN DE POLÍTICA HABITACIONAL Y TITULACIÓN PREDIAL</t>
  </si>
  <si>
    <t>Asesorar a Municipios y personas de comunidad cundinamarquesa en la resolución de las necesidades de formalización de la propiedad pública o privada de familias de escasos recursos, a través de la gestión local e interinstitucional.</t>
  </si>
  <si>
    <t>Administraciones Municipales y familias
 cundinamarquesas urbanas y rurales de escasos recursos con necesidad de formalización de su propiedad.</t>
  </si>
  <si>
    <t>ACOMPAÑAMIENTO SOCIAL A COMUNIDADES BENEFICIARIAS DE PROYECTOS HABITACIONALES</t>
  </si>
  <si>
    <t>Brindar orientación por medio del acompañamiento a las familias  del Departamento que hayan sido beneficiadas en alguno de los proyectos habitacionales de Cundinamarca.</t>
  </si>
  <si>
    <t>Comunidades cundinamarquesas
 beneficiarias de proyectos habitacionales.</t>
  </si>
  <si>
    <t xml:space="preserve">EXENCIÓN EN EL PAGO DEL IMPUESTO DE REGISTRO A HOGARES BENEFICIARIOS DE SUBSIDIO FAMILIAR DE VIVIENDA VIS Y VIP </t>
  </si>
  <si>
    <t>DESPACHO DE LA SECRETARÍA DE HÁBITAT Y VIVIENDA</t>
  </si>
  <si>
    <t>52-54-
55-57</t>
  </si>
  <si>
    <t>Brindar asesoría y acompañamiento a la comunidad cundinamarquesa, notarias y constructoras que quieran acceder al beneficio de la exención.</t>
  </si>
  <si>
    <t>Comunidad Cundinamarquesa, Notarias y Constructoras.</t>
  </si>
  <si>
    <t>POLÍTICA PÚBLICA DE HÁBITAT Y VIVIENDA DEPARTAMENTAL</t>
  </si>
  <si>
    <t>Brindar Asistencia Técnica a las entidades territoriales del nivel local en temas relacionados con la implementación de la Política Pública de Hábitat y Vivienda Departamental.</t>
  </si>
  <si>
    <t>Entidades territoriales y Organismos de Acción Comunal.</t>
  </si>
  <si>
    <t>NORMATIVA PARA PRESENTACIÓN DE ESTADOS FINANCIEROS.</t>
  </si>
  <si>
    <t>SECRETARÍA DE HACIENDA</t>
  </si>
  <si>
    <t>DIRECCIÓN DE CONTADURÍA</t>
  </si>
  <si>
    <t>N.A.</t>
  </si>
  <si>
    <t>Brindar asistencia técnica en la aplicación de las normas contables para la correcta presentación de los estados financieros y la correspondiente agregación a los estados financieros del Departamento.</t>
  </si>
  <si>
    <t>Dirección Administrativa y Financiera de las Secretarías de Salud y Educación.
Contadores de las  Instituciones Educativas del Departamento -IED</t>
  </si>
  <si>
    <t>TRÁMITE DE CAUSACIÓN Y PAGO DEL IMPUESTO SOBRE VEHÍCULOS</t>
  </si>
  <si>
    <t>SUBDIRECCIÓN DE ATENCIÓN AL CONTRIBUYENTE</t>
  </si>
  <si>
    <t>Informar a los contribuyentes del impuesto sobre vehículos los procedimientos y mecanismos dispuestos por la administración tributaria departamental para el cumplimiento de su obligación.</t>
  </si>
  <si>
    <t>2021
2022</t>
  </si>
  <si>
    <t>Concesionarios de vehículos.
Organismos de tránsito.
Contribuyentes.</t>
  </si>
  <si>
    <t>ESQUEMAS ASOCIATIVOS TERRITORIALES Y GESTIÓN DE PROYECTOS PROVINCIALES.</t>
  </si>
  <si>
    <t>SECRETARÍA DE INTEGRACIÓN REGIONAL</t>
  </si>
  <si>
    <t>RELACIONES INTRATERRITORIALES</t>
  </si>
  <si>
    <t>Brindar capacitación a las administraciones municipales sobre esquemas asociativos territoriales y retroalimentación sobre los proyectos e iniciativas provinciales.</t>
  </si>
  <si>
    <t>Secretaría de Integración Regional - Talleres de dinámicas regionales</t>
  </si>
  <si>
    <t>Administraciones municipales</t>
  </si>
  <si>
    <t>REGIÓN METROPOLITANA Y DINÁMICAS AMBIENTALES, SOCIALES, TERRITORIALES Y ECONÓMICAS.</t>
  </si>
  <si>
    <t>DESPACHO - GESTIÓN E INTEGRACIÓN REGIONAL</t>
  </si>
  <si>
    <t>Asesorar a las Administraciones Municipales sobre el  procedimiento de ingreso a la Región Metropolitana y en la identificación de las dinámicas ambientales, sociales, territoriales y económicas</t>
  </si>
  <si>
    <t>Secretaría de Integración Regional - Informes de Gestión</t>
  </si>
  <si>
    <t>IDENTIDAD REGIONAL</t>
  </si>
  <si>
    <t>GESTIÓN E INTEGRACIÓN REGIONAL</t>
  </si>
  <si>
    <t>Brindar información a las administraciones municipales en la implementación de la Estrategia de Identidad Regional para que contribuyan en la gestión y programas culturales.</t>
  </si>
  <si>
    <t>Administraciones municipales
Directores o secretarios de Cultura
Areas de comunicación</t>
  </si>
  <si>
    <t xml:space="preserve">FORMACIÓN EN TEMAS JURÍDICOS Y  NORMATIVOS. </t>
  </si>
  <si>
    <t>SECRETARÍA JURÍDICA</t>
  </si>
  <si>
    <t>Incrementar la observancia de la normatividad aplicable a las actuaciones administrativas.</t>
  </si>
  <si>
    <t>Funcionarios de las Administraciones Municipales, ESE Departamentales y Municipales, Sector Central y Descentralizado del Departamento de Cundinamarca.</t>
  </si>
  <si>
    <t>MINERÍA (BUENAS PRÁCTICAS MINERAS)</t>
  </si>
  <si>
    <t>SECRETARÍA DE MINAS, ENERGÍA Y GAS</t>
  </si>
  <si>
    <t>Reportar la satisfacción de las asistencias técnicas en temas de buenas practicas mineras, tramites frente a las autoridades competentes y demás relacionados con actividad minera.</t>
  </si>
  <si>
    <t>Comunidad en general</t>
  </si>
  <si>
    <t>MINERÍA (CONOCIMIENTOS DE ACTIVIDAD MINERA)</t>
  </si>
  <si>
    <t>Desarrollar espacios de promoción e intercambio de conocimientos de la actividad minera del departamento de acuerdo a  la demanda.</t>
  </si>
  <si>
    <t>Empresarios y titulares mineros</t>
  </si>
  <si>
    <t>ENERGÍA (CONSTRUCCIÓN DE REDES DE ENERGÍA ELÉCTRICA)</t>
  </si>
  <si>
    <t>Aumentar las asesorías técnicas en temas del sector energético, afianzando el conocimiento de la población del departamento de Cundinamarca.</t>
  </si>
  <si>
    <t xml:space="preserve">Alcaldías y comunidad en general </t>
  </si>
  <si>
    <t>GAS (GAS COMBUSTIBLE DOMICILIARIO)</t>
  </si>
  <si>
    <t>Aumentar la cobertura  del servicio de gas domiciliario por redes  atraves de la asesoría y acompañamiento a los municipios, comunidades y operadores del servicio de gas del departamento de Cundinamarca en temas técnicos, financieros, regulatorios y normativos.</t>
  </si>
  <si>
    <t xml:space="preserve">Alcaldías, empresas operadoras del servicio y comunidad en general </t>
  </si>
  <si>
    <t>ENERGÍA (ENERGÍAS ALTERNATIVAS)</t>
  </si>
  <si>
    <t xml:space="preserve">Incrementar el conocimiento y prácticas en temas de energías alternativas por medio de asistencia técnica en el departamento de Cundinamarca.
</t>
  </si>
  <si>
    <t>MINERÍA (INVESTIGACIÓN E INNOVACIÓN)</t>
  </si>
  <si>
    <t>Incrementar la investigación  y la innovación para la productividad y competitividad del sector minero energético.</t>
  </si>
  <si>
    <t>MINERÍA  (CENTRO DE FORMACIÓN)</t>
  </si>
  <si>
    <t xml:space="preserve">Desarrollar las estrategias para la formulación del proyecto del centro de formación, investigación e innovación. </t>
  </si>
  <si>
    <t>SISBEN</t>
  </si>
  <si>
    <t xml:space="preserve">SECRETARÍA DE PLANEACIÓN </t>
  </si>
  <si>
    <t>DIRECCIÓN DE INFRAESTRUCTURA DE DATOS ESPACIALES ANÁLISIS Y ESTADÍSTICA</t>
  </si>
  <si>
    <t>Brindar asistencia técnica, Asesoría y Capacitación en Sisben IV de acuerdo a las directrices dadas por el Departamento Nacional de Planeación</t>
  </si>
  <si>
    <t>Ejecución 2022</t>
  </si>
  <si>
    <t>Administrador  Sisben</t>
  </si>
  <si>
    <t xml:space="preserve">CONFORMACIÓN DE PROYECTOS SECTORIALES CON COMPONENTE ESTADÍSTICO </t>
  </si>
  <si>
    <t>Orientar a funcionarios y contratistas, municipios y comunidad en general sobre herramientas de información estadística, geoportal de mapas, cartografía y temas relacionados.</t>
  </si>
  <si>
    <t>No Aplica</t>
  </si>
  <si>
    <t>Profesionales  y contratistas de las diferentes Secretarías de la Gobernación, ciudadanía en general</t>
  </si>
  <si>
    <t>ESTRATIFICACIÓN</t>
  </si>
  <si>
    <t>Apoyar e interactuar en conjunto con el DANE para solucionar los requerimientos de los municipios en el funcionamiento de la estratificación; gestionamiento de recurso económico para insumos cartográfico y catastrales.</t>
  </si>
  <si>
    <t>Jefes de planeación municipal, Comité de estratificación</t>
  </si>
  <si>
    <t>CICLO DE LA GESTIÓN DE POLÍTICAS PÚBLICAS DE LOS MUNICIPIOS DEL DEPARTAMENTO</t>
  </si>
  <si>
    <t>DIRECCIÓN DE ESTUDIOS ECONÓMICOS Y POLÍTICAS PUBLICAS</t>
  </si>
  <si>
    <t>Fortalecer las capacidades técnicas y administrativas  del ciclo de políticas públicas para mejorar el desempeño institucional de los municipios a través de la implementación de los lineamientos establecidos en el Departamento</t>
  </si>
  <si>
    <t>Secretarios Municipales  , enlaces Municipales , consejeros Municipales, asesores  Municipales</t>
  </si>
  <si>
    <t>LINEAMIENTOS DE LA POLÍTICA PÚBLICA EN EL DEPARTAMENTO</t>
  </si>
  <si>
    <t>Fortalecer las capacidades técnicas y administrativas  del ciclo de políticas públicas para mejorar el desempeño institucional de los lideres de política publica Departamental  a través de la implementación de los lineamientos establecidos por la Secretaría de Planeación</t>
  </si>
  <si>
    <t>Secretarios Departamentales  , enlaces Departamentales , consejeros Departamentales, asesores Departamentales</t>
  </si>
  <si>
    <t>GESTIÓN PLAN INDICATIVO</t>
  </si>
  <si>
    <t>SEGUIMIENTO Y EVALUACION</t>
  </si>
  <si>
    <t>N.A</t>
  </si>
  <si>
    <t>Orientar el proceso de gestión  del Plan Indicativo a las Dependencias y Entidades del departamento.</t>
  </si>
  <si>
    <t>Enlaces PDD entidades</t>
  </si>
  <si>
    <t>GESTIÓN PLAN DE ACCIÓN</t>
  </si>
  <si>
    <t>Orientar el proceso de gestión  del Plan de Acción a las Dependencias y Entidades del departamento.</t>
  </si>
  <si>
    <t>ELABORACIÓN INFORME DE GESTIÓN ANUAL</t>
  </si>
  <si>
    <t>Orientar el proceso elaboración de informes de gestión a las Dependencias y Entidades del departamento.</t>
  </si>
  <si>
    <t>MODELO INTEGRADO DE PLANEACIÓN GESTIÓN-MIPG</t>
  </si>
  <si>
    <t>Orientar y dar soporte a las Dependencias,  Entidades descentralizadas y municipios priorizados sobre los lineamientos de MIPG y la implementación de sus políticas.</t>
  </si>
  <si>
    <t>PAT 2022</t>
  </si>
  <si>
    <t>Enlaces y facilitadores de las Dependencias y Entidades que lideran las políticas de MIPG en la Gobernación de Cundinamarca</t>
  </si>
  <si>
    <t>PLAN ANTICORRUPCIÓN Y DE ATENCIÓN AL CIUDADANO-PAAC</t>
  </si>
  <si>
    <t>Orientar a las Dependencias y Entidades sobre el proceso de ejecución y monitoreo del PAAC Departamental.</t>
  </si>
  <si>
    <t>Enlaces designados para la ejecución PAAC, Directores de dependencias</t>
  </si>
  <si>
    <t xml:space="preserve">EJECUCIÓN PLAN DE ASISTENCIA TÉCNICA </t>
  </si>
  <si>
    <t>Orientar la elaboración, ejecución, modificación y seguimiento al Plan de Asistencia Técnica Departamental.</t>
  </si>
  <si>
    <t>Enlaces designados para la ejecución PAT, Facilitadores de la asistencia técnica, Directores de dependencias</t>
  </si>
  <si>
    <t>FORMULACIÓN, REGISTRO Y ACTUALIZACIÓN DE PROYECTOS DE INVERSIÓN PÚBLICA</t>
  </si>
  <si>
    <t>FINANZAS PÚBLICAS</t>
  </si>
  <si>
    <t>Fortalecer las capacidades de los funcionarios responsables de los proyectos de inversión pública de los entes territoriales y de la administración departamental en la gestión de los proyectos en las plataformas Bizagi y SUIFP-Territorio.</t>
  </si>
  <si>
    <t>NA</t>
  </si>
  <si>
    <t>Secretarios de planeación municipal, Secretarios de despacho municipal, Ciudadanía en general.</t>
  </si>
  <si>
    <t>SEGUIMIENTO A LA EJECUCIÓN DE PROYECTOS DE INVERSIÓN PÚBLICA</t>
  </si>
  <si>
    <t>Capacitar a los funcionarios responsables de los municipios del departamento, en el reporte efectivo del seguimiento a la ejecución presupuestal, física y de gestión de proyectos de inversión pública en la plataforma SPI</t>
  </si>
  <si>
    <t>Responsables municipales delegados para el reporte de ejecución de los proyectos en SPI</t>
  </si>
  <si>
    <t>FORTALECIMIENTO DEL FUNCIONAMIENTO DE LOS BANCOS DE PROYECTOS MUNICIPALES</t>
  </si>
  <si>
    <t>Fortalecer las capacidades de los funcionarios municipales para la organización y funcionamiento del banco de proyectos de inversión pública.</t>
  </si>
  <si>
    <t>Secretarios de planeación municipal, concejo municipal, consejo territorial de planeación, veeduría ciudadana.</t>
  </si>
  <si>
    <t>MEJORAMIENTO DEL INDICADOR MUNICIPAL DE LEY 617 DE 2000</t>
  </si>
  <si>
    <t xml:space="preserve">Asesorar y acompañar a los municipios del departamento que están en estado de riesgo o crítico, según in forme de viabilidad financiera 2022. </t>
  </si>
  <si>
    <t>Alcaldes, secretarios de hacienda, tesoreros,  contadores, concejales, personeros, contralor Soacha</t>
  </si>
  <si>
    <t xml:space="preserve">FORTALECIMIENTO DE LA GESTIÓN FINANCIERA MUNICIPAL </t>
  </si>
  <si>
    <t>Asesorar y acompañar a los municipios del departamento en materia financiera.</t>
  </si>
  <si>
    <t>GESPROY. SEGUIMIENTO A LA EJECUCIÓN DE LOS PROYECTOS FINANCIADOS CON RECURSOS DEL SISTEMA GENERAL DE REGALÍAS</t>
  </si>
  <si>
    <t xml:space="preserve">DIRECCIÓN DE GESTIÓN DE LA INVERSIÓN </t>
  </si>
  <si>
    <t>Brindar acompañamiento en la ejecución de los proyectos financiados con los recursos del SGR, Teniendo en cuenta el oportuno reporte de información en la plataforma Gesproy</t>
  </si>
  <si>
    <t>Informe asistencias técnicas corte 31 Octubre 2022</t>
  </si>
  <si>
    <t>Entidades ejecutoras  de proyectos, Supervisores de contratos, Profesionales de apoyo a la supervisión, Operadores</t>
  </si>
  <si>
    <t>DEPARTAMENTO PROYECTOS DEL DEPARTAMENTO FINANCIADOS CON REGALÍAS -SGR Y OTRAS FUENTES CONCURSABLES</t>
  </si>
  <si>
    <t>Brindar acompañamiento en la formulación, presentación, vIabilización y aprobación de proyectos que se prenden financiar con el SGR a las entidades del nivel central descentralizado del Departamento</t>
  </si>
  <si>
    <t>Informe asistencias técnicas corte 31 Octubre 2023</t>
  </si>
  <si>
    <t>Entidades Formuladoras  de proyectos, Secretario de planeación/técnico, Alcaldes, Secretarios hacienda</t>
  </si>
  <si>
    <t>MUNICIPIOS PROYECTOS MUNICIPALES FINANCIADOS CON REGALÍAS -SGR Y OTRAS FUENTES CONCURSABLES</t>
  </si>
  <si>
    <t>Brindar acompañamiento en la formulación, presentación, viabilización y aprobación de proyectos que se prenden financiar con el SGR a los municipios</t>
  </si>
  <si>
    <t>Informe asistencias técnicas corte 31 Octubre 2024</t>
  </si>
  <si>
    <t>SEGUIMIENTO A PLANES DE DESARROLLO MUNICIPAL</t>
  </si>
  <si>
    <t>DIRECCIÓN DE DESARROLLO TERRITORIAL</t>
  </si>
  <si>
    <t>Fortalecer las capacidades técnicas de las administraciones municipales para mejorar los indicadores de eficacia y eficiencia en el cumplimiento de los Planes de Desarrollo Municipal</t>
  </si>
  <si>
    <t>Registros históricos de AT año 2022</t>
  </si>
  <si>
    <t>Secretarios de planeación, consejos territoriales de planeación</t>
  </si>
  <si>
    <t>CONSEJO TERRITORIAL DE PLANEACIÓN DE CUNDINAMARCA-CTPC</t>
  </si>
  <si>
    <t>Brindar apoyo técnico al CTPC para su adecuado funcionamiento.</t>
  </si>
  <si>
    <t>Consejeros territoriales de Planeación departamental y municipal</t>
  </si>
  <si>
    <t xml:space="preserve">ORDENAMIENTO TERRITORIAL E INSTRUMENTOS DE PLANIFICACIÓN TERRITORIAL </t>
  </si>
  <si>
    <t>Fortalecer técnicamente a los municipios del Departamento en temas relacionados al Ordenamiento Territorial.</t>
  </si>
  <si>
    <t>Administraciones municipales/Consejeros Territoriales de planeación municipal/Concejales/comunidad en general</t>
  </si>
  <si>
    <t xml:space="preserve">PROCESO DE EMPALME DE GOBIERNO MUNICIPAL </t>
  </si>
  <si>
    <t>Fortalecer las capacidades técnicas de las administraciones municipales en la realización de un empalme exitoso.</t>
  </si>
  <si>
    <t>Alcaldes municipales, secretarias de Gobierno, control interno y Secretarios de planeación</t>
  </si>
  <si>
    <t>DISEÑO DE CAMPAÑAS, ESTRATEGIAS DE MERCADEO Y COMUNICACIONES</t>
  </si>
  <si>
    <t>SECRETARÍA DE PRENSA Y COMUNICACIONES</t>
  </si>
  <si>
    <t>DIRECCIÓN DE MERCADEO Y COMUNICACIONES DIRECCIÓN DE MEDIOS AUDIOVISUALES</t>
  </si>
  <si>
    <t>412-414</t>
  </si>
  <si>
    <t>Promocionar, fortalecer y consolidar la imagen del departamento.</t>
  </si>
  <si>
    <t>Informes Trimestraes de Asistencias Tecnicas Secretaría de Prensa y Comunicaciones 2022</t>
  </si>
  <si>
    <t>Dependencias del Sector Central
Entidades Descentralizadas
Municipios</t>
  </si>
  <si>
    <t>ELABORACIÓN DE MATERIAL PERIODÍSTICO</t>
  </si>
  <si>
    <t>Mantener informadas a las comunidades</t>
  </si>
  <si>
    <t>ELABORACIÓN DE MATERIAL GRÁFICO</t>
  </si>
  <si>
    <t>DIRECCIÓN DE MEDIOS AUDIOVISUALES</t>
  </si>
  <si>
    <t>ELABORACIÓN DE MATERIAL AUDIOVISUAL</t>
  </si>
  <si>
    <t>PUBLICACIÓN Y PROMOCIÓN EN INTERNET Y REDES SOCIALES</t>
  </si>
  <si>
    <t>412-413-414</t>
  </si>
  <si>
    <t>EMISIÓN DE CONTENIDOS PARA RADIO</t>
  </si>
  <si>
    <t>Promover y fortalecer el uso de la radio y la televisión como mecanismo de comunicación efectivos para aumentar la participación de las comunidades.</t>
  </si>
  <si>
    <t>RELACIONAMIENTO CON MEDIOS DE COMUNICACIÓN DEPARTAMENTALES Y OTROS GRUPOS DE INTERÉS</t>
  </si>
  <si>
    <t>LINEAMIENTOS PARA LOS PROYECTOS DE INVERSIÓN, PLAN DE ACCIÓN Y  PLAN INDICATIVO PDD</t>
  </si>
  <si>
    <t xml:space="preserve">SECRETARÍA DE SALUD </t>
  </si>
  <si>
    <t>OFICINA ASESORA DE PLANEACIÓN SECTORIAL</t>
  </si>
  <si>
    <t>Realizar el  proceso de planeación estratégica de la Secretaría de Salud de acuerdo a los lineamientos del PDD</t>
  </si>
  <si>
    <t xml:space="preserve">Secretaria de Salud </t>
  </si>
  <si>
    <t>LINEAMIENTOS PLAN DE ACCIÓN Y PLAN INDICATIVO  DEL PLAN DE DESARROLLO DEPARTAMENTAL, PLAN TERRITORIAL EN SALUD Y PLAN DE COHERENCIA</t>
  </si>
  <si>
    <t>PLANES ESTRATÉGICOS HOSPITALARIOS: PLAN INDICATIVO Y PLAN OPERATIVO ANUAL.</t>
  </si>
  <si>
    <t>Realizar el  proceso de planeación estratégica de los planes hospitalarios de acuerdo a los lineamientos nacionales y departamentales.</t>
  </si>
  <si>
    <t>Red hospitalaria pública de Cundinamarca.</t>
  </si>
  <si>
    <t>USO Y MANEJO DE LA PLATAFORMA WEB GESTION PDSP  DEL MINSALUD PARA LOS REPORTES DE LA  GESTIÓN OPERATIVA DEL PLAN TERRITORIAL DE SALUD MUNICIPAL 2020-2023</t>
  </si>
  <si>
    <t>Desarrollar capacidades en el personal delegado en el manejo de la plataforma web GESTION PDSP para el reporte de la gestión operativa (Componente Operativo Anual de Inversiones-COAI, Plan de Acción en Salud-PAS y su ejecución) en la anualidad.</t>
  </si>
  <si>
    <t>Plan de Asistencia Técnica del año anterior.</t>
  </si>
  <si>
    <t>Coordinadores PIC secretarios de  salud y secretarios de  desarrollo social del departamento</t>
  </si>
  <si>
    <t>ASISTENCIA TÉCNICA Y JURÍDICA A LAS ESES DEL ORDEN DEPARTAMENTAL.</t>
  </si>
  <si>
    <t>OFICINA ASESORA JURÍDICA</t>
  </si>
  <si>
    <t>Brindar Asistencia técnica con el fin de apoyar y asesorar en las acciones interpuestas contra las ESEs del Departamento de Cundinamarca, mejorando el conocimiento de la actividad técnica, administrativa y jurídica de las mismas.</t>
  </si>
  <si>
    <t xml:space="preserve">Pesonal asitencial y juridioco de las 14 redes de salud del departamento </t>
  </si>
  <si>
    <t>FORTALECIMIENTO DEL TALENTO HUMANO EN MATERIA DE CONTRATACIÓN, RESPONSABILIDAD MÉDICA Y DEFENSA JUDICIAL.</t>
  </si>
  <si>
    <t xml:space="preserve">Actualizar en materia jurídica a los profesionales del área que compete en temas como contratación, responsabilidad médica y defensa judicial. </t>
  </si>
  <si>
    <t>APOYO JURÍDICO A LAS DEPENDENCIAS DE LA SECRETARIA DE SALUD</t>
  </si>
  <si>
    <t>Apoyar  el talento humano y por ende las dependencias de la Secretaria de Salud,  en técnica jurídica, brindando apoyo que permita comprender y atender las necesidades de la comunidad.</t>
  </si>
  <si>
    <t>las dependencias de la secretaria de salud de Cundinamrac</t>
  </si>
  <si>
    <t>IMPLEMENTACIÓN DE LAS FORMAS DE PARTICIPACIÓN SOCIAL EN SALUD</t>
  </si>
  <si>
    <t>OFICINA DE PARTICIPACIÓN Y ATENCIÓN AL CIUDADANO</t>
  </si>
  <si>
    <t>Fortalecer asistencia técnica para que las formas de participación social en salud en los hospitales y alcaldías del Departamento, estén creadas activas y funcionando</t>
  </si>
  <si>
    <t>116 Alcaldias y 53 Hospitales del Departamento</t>
  </si>
  <si>
    <t>Funcionarios SIAU y SAC, Miembros de Asociaciones de Usuarios, Copacos y Veedurias en salud, Alcaldes Municipales, Gerentes ESE y comunidad</t>
  </si>
  <si>
    <t>CONFORMACIÓN DE LAS JUNTAS ASESORAS COMUNITARIAS</t>
  </si>
  <si>
    <t xml:space="preserve">Fortalecer acompañamiento y asistencia para la elección y funcionamiento de las juntas asesoras comunitarias conforme a la resolución 3664 de 2021 </t>
  </si>
  <si>
    <t xml:space="preserve">Funcionarios SIAU y Subgerentes cientificos ESE, Miembros elegidos ante la junta asesora comunitaria JACOM, Alcaldes Municipales y Gerentes ESE </t>
  </si>
  <si>
    <t>FORMULACIÓN Y REPORTE DE ACTIVIDADES CONSTRUIDAS EN EL PLAN DE ACCIÓN DE LA POLÍTICA PÚBLICA DE PARTICIPACIÓN SOCIAL EN SALUD-PPSS</t>
  </si>
  <si>
    <t>Fortalecer asistencia técnica para la formulación del plan de acción de política publica de participación social en salud de cada año, seguimiento a las actividades construidas en plan de acción de política publica del año anterior y reporte a la plataforma dispuesta, según indicaciones del Ministerio de salud y Resolución 2063 de 2017</t>
  </si>
  <si>
    <t xml:space="preserve">Funcionarios SIAU y SAC, Alcaldes Municipales y Gerentes ESE </t>
  </si>
  <si>
    <t xml:space="preserve">DESARROLLO DE LA ESTRATEGIA DE DEFENSORÍA DEL USUARIO EN SALUD </t>
  </si>
  <si>
    <t>Fortalecer acompañamiento y asistencia para apoyo e intermediación en defensoría del usuario ante fallas de calidad y respuesta por parte de las EPS a sus usuarios</t>
  </si>
  <si>
    <t>ELABORACIÓN DEL ANTEPROYECTO Y PROYECTO DE PRESUPUESTO Y MODIFICACIONES QUE SURJAN POR ADICIONES O REDUCCIONES DEL MISMO</t>
  </si>
  <si>
    <t>DIRECCIÓN ADMINISTRATIVA Y FINANCIERA</t>
  </si>
  <si>
    <t xml:space="preserve">Fortalecer  la elaboración del anteproyecto y proyecto de presupuesto, liquidación y desagregación del presupuesto,  informes del cierre presupuestal y la modificación de ajuste al presupuesto, modificaciones presupuestales que presenten las Empresas Sociales del Estado -ESEs de orden Departamental. </t>
  </si>
  <si>
    <t>Ordenanza 227 de 2014 "Estatuto de presupuesto del departamento de Cundinamarca y sus entdades descentralizadas entre ellas las Empresas Sociales del Estado</t>
  </si>
  <si>
    <t>Gerentes, subgerente administrativo y Financiero y lider de Presupuesto de las Empresas Sociales del Estado</t>
  </si>
  <si>
    <t>REVISIÓN, ANÁLISIS Y ENVIÓ AL MINISTERIO, INFORMACIÓN RELACIONADA AL DECRETO 2193 COMPILADO EN EL DECRETO 780 DE 2016</t>
  </si>
  <si>
    <t>Reportar dentro de los tiempos establecidos en el presente decreto la información solicitada.</t>
  </si>
  <si>
    <t>Empresas sociales del estado del departamento de Cundinamarca</t>
  </si>
  <si>
    <t>PROGRAMAS DE SANEAMIENTO FISCAL Y FINANCIERO Y PLANES DE GESTIÓN INTEGRAL DE RIESGO</t>
  </si>
  <si>
    <t>Acompañar el cumplimiento de las directrices establecidas por el Ministerio de Hacienda y crédito con respecto a los planes de Saneamiento Fiscal y Financiero (PSFF) y la Superintendencia Nacional de Salud con respecto a los  Programas de Mejoramiento Institucional</t>
  </si>
  <si>
    <t>Ley 1438 de 2011, Ley 1966 de 2018, y Resolución No 1342 de 2019, por las cuales se establece la caterorización del Riesgo financiero y Programas de Saneamiento Fiscal y Financiero</t>
  </si>
  <si>
    <t>Gerentes, subgerente administrativo y Financiero y lider de del Programa de Saneamiento Fiscal y Financiero de las Empresas Sociales del Estado</t>
  </si>
  <si>
    <t xml:space="preserve"> REPORTE DE LISTADOS CENSALES, DE POBLACIÓN ESPECIAL EN CUMPLIMIENTO A LA RESOLUCIÓN 1838 DE 2019 DE MINSALUD</t>
  </si>
  <si>
    <t>DIRECCIÓN DE ASEGURAMIENTO</t>
  </si>
  <si>
    <t>Realizar asistencia técnica a los 116 municipios sobre reporte de Listados Censales, de población especial en cumplimiento a la Resolución 1838 de 2019 de MINSALUD</t>
  </si>
  <si>
    <t>Ejecucion programacion  asistencias tecnicas vigencia 2022</t>
  </si>
  <si>
    <t>AFILIACIÓN AL SGSSS DE LA POBLACIÓN VÍCTIMA DEL CONFLICTO ARMADO LEY 1448 DE 2011</t>
  </si>
  <si>
    <t>Realizar asistencia técnica a los 116 municipios sobre la afiliación al SGSSS de la Población victimad el conflicto Armado Ley 1448 de 2011</t>
  </si>
  <si>
    <t>AFILIACIÓN AL SISTEMA DE SEGURIDAD SOCIAL EN SALUD DE LA POBLACIÓN NO ASEGURADA</t>
  </si>
  <si>
    <t>Garantizar que hospitales y alcaldías aseguren a la población pobre no asegurada de Cundinamarca  residente en el Departamento de Cundinamarca, atraves del Sistema Transaccional SAT-Decreto 064 de 2020</t>
  </si>
  <si>
    <t>Alcaldias y hospitales de la red pública</t>
  </si>
  <si>
    <t>CUENTAS MAESTRAS DE RÉGIMEN SUBSIDIADO</t>
  </si>
  <si>
    <t xml:space="preserve">Mantener informados a los funcionarios municipales de la normatividad y procedimientos del flujo de recursos del Régimen Subsidiado. </t>
  </si>
  <si>
    <t>Municipios</t>
  </si>
  <si>
    <t>CIRCULAR 001-2020 INSPECCIÓN, VIGILANCIA Y CONTROL A NIVEL TERRITORIAL</t>
  </si>
  <si>
    <t>Generar actividades de vigilancia permanente de las obligaciones de las eps del régimen subsidiado y contributivo  que operan en el departamento, haciendo obligatoria la adopción e implementación de la guía de auditoría y el informe de auditoría</t>
  </si>
  <si>
    <t>LIQUIDACIÓN MENSUAL DE AFILIADOS</t>
  </si>
  <si>
    <t>Orientar a los municipios en el resultado de la liquidación mensual de afiliados y el cumplimiento del marco normativo correspondiente</t>
  </si>
  <si>
    <t xml:space="preserve">Secretaria de Salud Municipal </t>
  </si>
  <si>
    <t>AFILIACIÓN A RIESGO LABORAL EN 6 PROVINCIAS DEL DEPARTAMENTO DE CUNDINAMARCA</t>
  </si>
  <si>
    <t>Verificar e identificar que todos los funcionarios de las Alcaldías estén afiliados al sistema general de riesgos laborales</t>
  </si>
  <si>
    <t>Plan de trabajo vigencia 2021</t>
  </si>
  <si>
    <t>Ente territorial municipal (alcadias)</t>
  </si>
  <si>
    <t>GESTIÓN Y SEGUIMIENTO A LAS BASES DE DATOS DE ASEGURAMIENTO</t>
  </si>
  <si>
    <t>Mejorar acceso a l a prestación de servicios</t>
  </si>
  <si>
    <t>Plan de Asistencia Técnica  2022</t>
  </si>
  <si>
    <t xml:space="preserve">MONITOREO, REALIMENTACIÓN, EN EL REPORTE RELACIONADO CON LA RESOLUCIÓN 202 DE 2021  </t>
  </si>
  <si>
    <t xml:space="preserve">Mejorar reporte, calidad del dato, tiempo de entrega y articulación entre entidades </t>
  </si>
  <si>
    <t xml:space="preserve">Programacion asistencia técnicas realizadas 2022 </t>
  </si>
  <si>
    <t>Secretaria de salud: IPS del departamento, Municipios departamento de Cundinamarca.</t>
  </si>
  <si>
    <t>PLANES HOSPITALARIOS DE GESTIÓN DEL RIEGO</t>
  </si>
  <si>
    <t xml:space="preserve">CRUE  DEPARTAMENTAL </t>
  </si>
  <si>
    <t xml:space="preserve">Evaluar amenazas, la vulnerabilidad, los riesgos y la capacidad de ruta hospitalaria  </t>
  </si>
  <si>
    <t xml:space="preserve">Hospitales del Departamento </t>
  </si>
  <si>
    <t>EMBLEMATIZACIÓN Y PROTECCIÓN DE LA MISIÓN MÉDICA PERSONAL SANITARIO Y COMUNIDAD</t>
  </si>
  <si>
    <t xml:space="preserve">Socialización de normatividad  destinada a la  protección del personal sanitario </t>
  </si>
  <si>
    <t xml:space="preserve">Personal sanitario de hospitales  y comunidad en general </t>
  </si>
  <si>
    <t xml:space="preserve">MANEJO  DE LA RED DE COMUNICACIONES </t>
  </si>
  <si>
    <t xml:space="preserve">Optimizar el funcionamiento de la red de comunicaciones </t>
  </si>
  <si>
    <t xml:space="preserve">Hospitales y Ambulancias Públicas </t>
  </si>
  <si>
    <t>FORMULACIÓN DE PROYECTOS</t>
  </si>
  <si>
    <t>Brindar soporte técnico en la elaboración de proyectos de adquisición de ambulancias</t>
  </si>
  <si>
    <t>Hospitales del Departamento - Alcaldias de Departamento</t>
  </si>
  <si>
    <t>REFERENCIA Y CONTRAREFERENCIA</t>
  </si>
  <si>
    <t>Realizar asistencia en cuanto el sistema de referencia y contrareferencia de los diferentes hospitales públicos y privados.</t>
  </si>
  <si>
    <t>12</t>
  </si>
  <si>
    <t>ESTRUCTURACIÓN DE LA RED PÚBLICA DE PRESTADORES DE SERVICIOS DE SALUD</t>
  </si>
  <si>
    <t>DIRECCIÓN DESARROLLO DE SERVICIOS</t>
  </si>
  <si>
    <t>Capacitar al talento humano de las ESEs en la organización de la Red Pública Departamental</t>
  </si>
  <si>
    <t>Plan asistencia técnica 2022</t>
  </si>
  <si>
    <t>ESE del Departamento</t>
  </si>
  <si>
    <t>FORMULACIÓN PROYECTOS DE DOTACIÓN E INFRAESTRUCTURA HOSPITALARIA</t>
  </si>
  <si>
    <t>28 y 382</t>
  </si>
  <si>
    <t>Capacitar al talento humano de las ESE frente a la presentación de proyectos de infraestructura hospitalaria y/o dotación que permitan mejorar las condiciones de habilitación de los prestadores públicos del Departamento</t>
  </si>
  <si>
    <t>SISTEMA OBLIGATORIO DE GARANTÍA DE LA CALIDAD DE LA ATENCIÓN EN SALUD</t>
  </si>
  <si>
    <t>Apoyar la implementación del Sistema Obligatorio de Garantía de la Calidad</t>
  </si>
  <si>
    <t>Prestadores de servicios de salud públicos y privados del departamento de Cundinamarca</t>
  </si>
  <si>
    <t xml:space="preserve">FORTALECIMIENTO DE LA GESTIÓN DE SEGURIDAD Y SALUD EN EL TRABAJO </t>
  </si>
  <si>
    <t>Orientar el cumplimiento de los requisitos de Seguridad y Salud en el Trabajo en la red de prestación de servicios, licenciamientos SST / rayos X  y radioprotección</t>
  </si>
  <si>
    <t>FORTALECIMIENTO DE LA AUTORIDAD SANITARIA PARA EL MEJORAMIENTO CONTINUO DE LA CALIDAD</t>
  </si>
  <si>
    <t>Articular acciones con las secretarias municipales de salud para el mejoramiento de la calidad de los prestadores de servicios de salud de su jurisdicción</t>
  </si>
  <si>
    <t>Secretarias Municipales de Salud</t>
  </si>
  <si>
    <t>IMPLEMENTACIÓN  ESTRATEGIA  IAMII  ARTICULADA A LAS  RIAS</t>
  </si>
  <si>
    <t>DIRECCIÓN DE SALUD PÚBLICA</t>
  </si>
  <si>
    <t>Fortalecer conocimientos frente a las intervenciones individuales dirigidas a la población materno infantil en el marco de la 3280/18 y la estrategia IAMI</t>
  </si>
  <si>
    <t>plan territorial de salud 2020-2023</t>
  </si>
  <si>
    <t>Entidades territoriales</t>
  </si>
  <si>
    <t xml:space="preserve"> EDUCACIÓN EN ALIMENTACIÓN SALUDABLE </t>
  </si>
  <si>
    <t xml:space="preserve">Socializar, implementar y/o asesorar las diferentes estrategias de alimentación saludable a desarrollar en el departamento </t>
  </si>
  <si>
    <t>PLAN DE ACCION -2021</t>
  </si>
  <si>
    <t>Entidades Territoriales Municipal.</t>
  </si>
  <si>
    <t>IMPLEMENTACIÓN RIAS ACCIONES DE NUTRICIÓN</t>
  </si>
  <si>
    <t xml:space="preserve"> Fortalecer conocimientos frente a las intervenciones individuales dirigidas a la población  materno infantil en el marco de la  3280/18</t>
  </si>
  <si>
    <t>MANEJO INTEGRAL  DE LA DESNUTRICIÓN  AGUDA</t>
  </si>
  <si>
    <t>Fortalecer los conocimientos básicos frente a la identificación y manejo integral de la desnutrición aguda</t>
  </si>
  <si>
    <t xml:space="preserve">ESTRATEGIA CUNDINAMARCA VIVE SALUDABLE </t>
  </si>
  <si>
    <t>Asistir técnicamente a los planes de intervenciones colectivas pic en la implementación de la estrategia Cundinamarca Vive Saludable.</t>
  </si>
  <si>
    <t>PLAN DE ACCION -2022</t>
  </si>
  <si>
    <t>DETECCIÓN TEMPRANA DE RIESGOS ASOCIADOS A HIPERTENSIÓN EN POBLACIÓN DE 20 A 69 AÑOS</t>
  </si>
  <si>
    <t>Asistir técnicamente al personal local de salud En la ejecución de acciones relacionadas con la  detección temprana de los factores de riesgo asociado a hipertensión.</t>
  </si>
  <si>
    <t>plan de accion 2020-2024</t>
  </si>
  <si>
    <t>DETECCIÓN TEMPRANA DE RIESGOS ASOCIADOS A DIABETES EN POBLACIÓN DE 20 A 69 AÑOS</t>
  </si>
  <si>
    <t>Asistir técnicamente al personal local de salud En la ejecución de acciones relacionadas con la  detección temprana de los factores de riesgo  asociados a la Diabetes</t>
  </si>
  <si>
    <t>plan de accion 2020-2025</t>
  </si>
  <si>
    <t>RUTAS INTEGRALES DE ATENCIÓN DEL CÁNCER</t>
  </si>
  <si>
    <t>Asistir técnicamente a los actores del sistema para la implementación de las Rutas integrales de Atención en cáncer.</t>
  </si>
  <si>
    <t>plan de accion 2020-2026</t>
  </si>
  <si>
    <t xml:space="preserve">ESTRATEGIAS Y ACCIONES COMO RESPUESTA INTEGRAL EN SALUD  MENTAL CONVIVENCIA SOCIAL EN LOS MUNICIPIOS DEL  DEPARTAMENTO </t>
  </si>
  <si>
    <t>Brindar herramientas a los diferentes actores sectoriales e intersectoriales para el abordaje de  los eventos de la Dimensión de Convivencia Social y Salud Mental</t>
  </si>
  <si>
    <t>PLAN DE ACCIÓN 2022</t>
  </si>
  <si>
    <t>PREVENCIÓN DE CONSUMO DE SUSTANCIAS PSICOACTIVAS</t>
  </si>
  <si>
    <t xml:space="preserve">Brindar asistencia técnica mediante la modalidad (virtual y/o presencial) en lineamientos de prevención del consumo de sustancias psicoactivas (SPA), rutas de atención, política pública de salud mental y herramientas de tamización.
</t>
  </si>
  <si>
    <t>LINEAMIENTOS DE PREVENCIÓN EN POBLACIÓN VULNERABLE</t>
  </si>
  <si>
    <t>Desarrollar capacidades en los territorios mediante asistencias técnicas para la socialización del plan de cuidado indígena en los territorios donde se encuentran las comunidades del departamento de Cundinamarca</t>
  </si>
  <si>
    <t>plan territorial de salud 2020-2022</t>
  </si>
  <si>
    <t xml:space="preserve"> DESARROLLAR LA ESTRATEGIA DE REHABILITACIÓN BASADA EN COMUNIDAD RBC, E  IMPLEMENTAR EL CERTIFICADO DE DISCAPACIDAD Y EL RLCPD.  </t>
  </si>
  <si>
    <t xml:space="preserve"> Promover el desarrollar la estrategia de rehabilitación Basada en comunidad RBC, e  Implementar el certificado de discapacidad y el RLCPD.  </t>
  </si>
  <si>
    <t>ATENCIÓN INTEGRAL EN SALUD CON ENFOQUE PSICOSOCIAL Y DIFERENCIAL DISEÑADO POR EL MINISTERIO DE SALUD CON BASE EN LA LEY 1448 DE 2011.</t>
  </si>
  <si>
    <t>Fortalecer la atención integral en salud con enfoque psicosocial y diferencial diseñado por el Ministerio de Salud con base en la ley 1448 de 2011</t>
  </si>
  <si>
    <t>LINEAMIENTOS PARA ENTORNOS EDUCATIVOS</t>
  </si>
  <si>
    <t xml:space="preserve">Fortalecer capacidades  relacionadas con entornos educativos en los profesionales que trabajan en la instituciones educativas de los sectores de salud y educación </t>
  </si>
  <si>
    <t>plan de accion 2020-2022</t>
  </si>
  <si>
    <t>TUBERCULOSIS Y HANSEN</t>
  </si>
  <si>
    <t>Fortalecer lineamientos técnicos y operativos del programa de tuberculosis y Hansen de acuerdo a normatividad vigente y, Seguimiento a los planes estratégicos Hacia el fin de la tuberculosis 2016-2025 y Compromiso de todos Hacia un país libre de enfermedad de Hansen 2016-2025</t>
  </si>
  <si>
    <t>Plan de accion 2022</t>
  </si>
  <si>
    <t>ESTRATEGIA CUNDINAMARCA MÁS SONRIENTE</t>
  </si>
  <si>
    <t>Fortalecer las capacidades técnicas en los odontólogos para lograr implementar la Estrategia Cundinamarca mas Sonriente</t>
  </si>
  <si>
    <t xml:space="preserve">PROGRAMA AMPLIADO DE INMUNIZACIONES </t>
  </si>
  <si>
    <t xml:space="preserve">Verificación de los 13 componentes del programa ampliado de inmunizaciones </t>
  </si>
  <si>
    <t>VERIFICACIÓN DE ESTÁNDARES DE CALIDAD EN SALUD PÚBLICA. RESOLUCIÓN 1619 DE 2015 EN LABORATORIOS DE AGUAS Y ALIMENTOS</t>
  </si>
  <si>
    <t xml:space="preserve">Aplicar la herramienta de verificación  de estándares de calidad en salud pública. Resolución 1619 de 2015
</t>
  </si>
  <si>
    <t>Plan de Acción 2020-2022</t>
  </si>
  <si>
    <t>VERIFICACIÓN DE ESTÁNDARES DE CALIDAD SALUD PÚBLICA. RESOLUCIÓN 1619 DE 2015 EN LABORATORIOS CLÍNICOS PÚBLICOS Y PRIVADOS</t>
  </si>
  <si>
    <t xml:space="preserve">Aplicar la herramienta de verificación de 
Estándares de calidad en salud pública. 
Resolución 1619 de 2015.
</t>
  </si>
  <si>
    <t>PROCESOS, LINEAMIENTOS, PROTOCOLOS DE EVENTOS  Y PROCEDIMIENTOS DE LOS PROGRAMAS DE  EVENTOS DE INTERÉS EN SALUD PÚBLICA</t>
  </si>
  <si>
    <t xml:space="preserve">Revisar procesos y procedimientos de los programas de  Eventos  de interés en salud pública con el fin de garantizar 
Resultados a los pacientes confiables y seguros.
</t>
  </si>
  <si>
    <t>RETROALIMENTACIÓN RESULTADOS EN CONTROL DE CALIDAD DEL PROGRAMA DE CITOLOGÍA DE CUELLO UTERINO</t>
  </si>
  <si>
    <t xml:space="preserve">Socializar resultados y generar acciones de mejora del  programa de citología de cuello uterino.
</t>
  </si>
  <si>
    <t>REVISIÓN DE PROCESOS Y PROCEDIMIENTOS EN BANCOS DE SANGRE Y SERVICIOS DE TRANSFUSIÓN SANGUÍNEA</t>
  </si>
  <si>
    <t xml:space="preserve">Mejorar procesos y procedimientos en bancos de sangre y servicios de transfusión sanguínea
</t>
  </si>
  <si>
    <t xml:space="preserve">VIGILANCIA ENTOMOLÓGICA </t>
  </si>
  <si>
    <t xml:space="preserve">Apoyar la Vigilancia Entomológica en los municipios  con presencia de vectores de interés en salud pública. 
</t>
  </si>
  <si>
    <t>IMPLEMENTACIÓN DE LA POLÍTICA PÚBLICA DE ENVEJECIMIENTO  Y VEJEZ</t>
  </si>
  <si>
    <t>Realización de planes de acción de las políticas públicas de envejecimiento y vejez  municipales, implementación de planes integrales en centros de atención.</t>
  </si>
  <si>
    <t>LINEAMIENTOS DE VIGILANCIA DE EVENTOS  DE INTERÉS EN SALUD PÚBLICA</t>
  </si>
  <si>
    <t>Aumentar al 100% la oportunidad y calidad del  reporte de los eventos de iteres en salud pública, mediante talento humano competente que permita la apropiación y gestión de la salud Publica en el  departamento de Cundinamarca.</t>
  </si>
  <si>
    <t xml:space="preserve">EVENTOS DE INTERÉS EN SALUD PÚBLICA,  VIGILANCIA EPIDEMIOLÓGICA Y SUBSISTEMAS DE INFORMACIÓN </t>
  </si>
  <si>
    <t xml:space="preserve">Fortalecimiento de capacidades en eventos de interés en salud publica, vigilancia epidemiológica y subsistemas de información </t>
  </si>
  <si>
    <t xml:space="preserve">  PROCESOS DE GESTIÓN DE LA SALUD PÚBLICA </t>
  </si>
  <si>
    <t>Fortalecer la capacidad técnica de los entes territoriales en la Gestión de la Salud Pública</t>
  </si>
  <si>
    <t>MODELO PREVENTIVO Y PREDICTIVO DE ATENCIÓN PRIMARIA EN SALUD A.P.S.</t>
  </si>
  <si>
    <t>Fortalecer la capacidad técnica de los entes territoriales, en el marco del modelo preventivo y predictivo de Atención Primaria en Salud A.P.S., que permitan aportar al logro de los resultados en salud contenidos en su Plan Territorial</t>
  </si>
  <si>
    <t>ETV Y ZOONOSIS ATENCIÓN, DIAGNÓSTICO, TRATAMIENTO Y SEGUIMIENTO (GUÍAS DE ATENCIÓN INTEGRAL - PROTOCOLOS - RUTAS DE ATENCIÓN INTEGRAL)</t>
  </si>
  <si>
    <t>Fortalecer las capacidades de los actores del Sistema General de Seguridad Social en Salud  SGSSS para la atención integral de pacientes con enfermedades trasmitidas por vectores y de origen zoonótico</t>
  </si>
  <si>
    <t>MONITOREO DE ADHERENCIA A GUÍAS DE ATENCIÓN INTEGRAL PARA LAS ENFERMEDADES TRANSMITIDAS POR VECTORES Y DE ORIGEN ZOONÓTICO</t>
  </si>
  <si>
    <t>Fortalecer las capacidades  para la atención integral de pacientes  y adherencia a los lineamientos y la normatividad vigente.</t>
  </si>
  <si>
    <t>PREVENCIÓN, PROMOCIÓN, Y  CAMBIO CONDUCTUAL   DE LAS ENFERMEDADES TRANSITADAS POR VECTORES Y ZOONOSIS EN EL MARCO DE LA ESTRATEGIA DE ENTORNOS SALUDABLES</t>
  </si>
  <si>
    <t>Fortalecer la participación social para la promoción ,prevención, vigilancia, inspección y control  de las ETV y zoonosis</t>
  </si>
  <si>
    <t>paln de accion 2022</t>
  </si>
  <si>
    <t>DERECHOS SEXUALES Y REPRODUCTIVOS</t>
  </si>
  <si>
    <t>68
69
116</t>
  </si>
  <si>
    <t>ENFERMEDADES PREVALENTES DE LA INFANCIA</t>
  </si>
  <si>
    <t>Realizar asistencia técnica a entidades territoriales e instituciones prestadoras de salud  y Entidades territoriales para desarrollar capacidades y adoptar adaptar e implementar ruta de promoción y mantenimiento de primera infancia.</t>
  </si>
  <si>
    <t xml:space="preserve">LINEAMIENTOS SALUD LABORAL </t>
  </si>
  <si>
    <t>Asistir técnicamente a ejecutores municipales de salud laboral y coordinadores PIC, en lineamientos proyectados en  la actual vigencia, para su socialización y capacitación, favoreciendo  ejecución e impacto en la población trabajadora informal.</t>
  </si>
  <si>
    <t>POBLACIÓN PRIVADA DE LA LIBERTAD</t>
  </si>
  <si>
    <t>Desarrollar capacidades en los territorios asistiendo  técnicamente a los municipios fortaleciendo el desarrollo de capacidades referente a la atención en salud y reconocimiento de la población privada de la libertad.</t>
  </si>
  <si>
    <t>ESTRATEGIA DE INFORMACIÓN EDUCACIÓN Y COMUNICACIÓN (I.E.C.) EN SALUD PÚBLICA</t>
  </si>
  <si>
    <t>Fortalecer la capacidad técnica de los agentes de Estado municipales sobre la articulación de los componentes de la estrategia Información, educación y comunicación en salud publica</t>
  </si>
  <si>
    <t>Plan de acción 2020 a 2022</t>
  </si>
  <si>
    <t>PLANEACIÓN DE LA IMPLEMENTACIÓN DE LA ESTRATEGIA DE GESTIÓN INTEGRAL EN ENFERMEDADES TRANSMITIDAS POR VECTORES Y ZOONOSIS 2, PLAN MUNICIPAL 2023</t>
  </si>
  <si>
    <t xml:space="preserve"> Optimización de las  capacidades técnicas de las enfermedades trasmisibles en el Departamento de Cundinamarca </t>
  </si>
  <si>
    <t>LINEAMIENTOS DE PREVENCIÓN PARA POBLACIÓN MIGRANTE, SALUD Y ENFOQUE DE GÉNERO</t>
  </si>
  <si>
    <t>Desarrollar capacidades en los territorios mediante asistencias técnicas para la socialización de acciones en salud pública en el territorio para población diferencial Migrante y enfoque de genero LGBTI</t>
  </si>
  <si>
    <t>plan de accion 2020 2022</t>
  </si>
  <si>
    <t xml:space="preserve">SEGUIMIENTO A  CASOS DE MALNUTRICIÓN </t>
  </si>
  <si>
    <t>Brindar herramientas al ente territorial para realizar el seguimiento al cumplimiento de la normatividad vigente frente al manejo de la malnutrición en la población del departamento</t>
  </si>
  <si>
    <t xml:space="preserve">CONSEJERÍA EN LACTANCIA MATERNA </t>
  </si>
  <si>
    <t xml:space="preserve">
Fortalecer conocimientos frente a información y educación en lactancia materna
</t>
  </si>
  <si>
    <t>LINEAMIENTOS DE PREVENCIÓN EN POBLACIÓN VULNERABLE HABITANTE DE  CALLE</t>
  </si>
  <si>
    <t xml:space="preserve">Realizar acciones de promoción de la  salud y gestión del riesgo de la población habitante de  calle,
</t>
  </si>
  <si>
    <t>POLÍTICA DE GOBIERNO DIGITAL</t>
  </si>
  <si>
    <t>SECRETARÍA DE TIC</t>
  </si>
  <si>
    <t>DIRECCIÓN DE GOBIERNO DIGITAL</t>
  </si>
  <si>
    <t>431
432
214</t>
  </si>
  <si>
    <t>Sensibilizar a los municipios y Gobernación de Cundinamarca, sobre los lineamientos de la política de Gobierno Digital.</t>
  </si>
  <si>
    <t>Plan Asistencia años anteriores</t>
  </si>
  <si>
    <t>Entidades Sector central, Entidades descentralizadas, Funcionarios públicos, Alcaldes</t>
  </si>
  <si>
    <t>USO Y APROPIACIÓN DE LAS TIC</t>
  </si>
  <si>
    <t>Formar ciudadanos más competitivos, proactivos e innovadores en el uso de las TIC</t>
  </si>
  <si>
    <t>Ciudadanía General</t>
  </si>
  <si>
    <t>TRATAMIENTO RESPONSABLE DE RESIDUOS ELÉCTRICOS Y ELECTRÓNICOS</t>
  </si>
  <si>
    <t>214
329</t>
  </si>
  <si>
    <t>Fomentar la recolección y tratamiento responsable de Residuos de aparatos eléctricos y electrónicos</t>
  </si>
  <si>
    <t>Cundinamarqueses, Entidades Sector Central, Entidades territoriales</t>
  </si>
  <si>
    <t>EMPRENDIMIENTO TIC</t>
  </si>
  <si>
    <t>Promover el emprendimiento digital en el departamento</t>
  </si>
  <si>
    <t xml:space="preserve">ELABORACIÓN DE LOS PLANES ESTRATÉGICOS DE SEGURIDAD VIAL </t>
  </si>
  <si>
    <t xml:space="preserve">SECRETARÍA DE TRANSPORTE Y MOVILIDAD </t>
  </si>
  <si>
    <t xml:space="preserve">GERENCIA DE SEGURIDAD VIAL </t>
  </si>
  <si>
    <t>Asesorar a las entidades territoriales en la elaboración de los PESV</t>
  </si>
  <si>
    <t xml:space="preserve">Entidades territoriales </t>
  </si>
  <si>
    <t>NORMAS DE TRÁNSITO.</t>
  </si>
  <si>
    <t xml:space="preserve">DIRECCIÓN DE SERVICIOS DE LA MOVILIDAD Y SEDES OPERATIVAS </t>
  </si>
  <si>
    <t xml:space="preserve">Asesorar  a las autoridades de transito en las diferentes normas. </t>
  </si>
  <si>
    <t xml:space="preserve">Autoridades de transito </t>
  </si>
  <si>
    <t xml:space="preserve">NORMAS DE TRÁNSITO Y CULTURA CIUDADANA. </t>
  </si>
  <si>
    <t xml:space="preserve">DIRECCIÓN DE POLÍTICA SECTORIAL </t>
  </si>
  <si>
    <t>Capacitar a los distintos actores viales del departamento para aumentar la cultura ciudadana en cuanto al respeto de normas de transito, en el departamento,  los municipios y sitios críticos.</t>
  </si>
  <si>
    <t xml:space="preserve">Actores viales </t>
  </si>
  <si>
    <t>SOLICITUDES DE VERIFICACIÓN DE ESCENARIOS DE RIESGO DE DESASTRES NATURALES.</t>
  </si>
  <si>
    <t>UNIDAD ADMINISTRATIVA ESPECIAL PARA LA GESTIÓN DEL RIESGO DE DESASTRES - UAEGRD</t>
  </si>
  <si>
    <t>UAEGRD - SUBDIRECCIÓN DE REDUCCIÓN</t>
  </si>
  <si>
    <t>Realizar visitas técnicas a los diferentes municipios del departamento de Cundinamarca desde los cuales reporten a la UAEGRD situaciones de riesgo con el fin de llevar a cabo la identificación de escenarios y formular acciones para la prevención y mitigación del riesgo.</t>
  </si>
  <si>
    <t>Plan asistencia técnica ejecutado 2022</t>
  </si>
  <si>
    <t>Municipios, Juntas de Acción Comunal, Población afectada de un fenómeno que ponga en riesgo integridad física y bienes.</t>
  </si>
  <si>
    <t xml:space="preserve">CAPACIDADES REALES EFECTIVAS PARA LOS PROCESOS DE GESTIÓN DEL RIESGO. </t>
  </si>
  <si>
    <t>UAEGRD - SUBDIRECCIÓN DE MANEJO DE DESASTRES</t>
  </si>
  <si>
    <t xml:space="preserve">Orientar a los municipios frente al reconocimiento de las capacidades reales en factores de bioseguridad, psicosociales, logísticos, físicos y preventivos. </t>
  </si>
  <si>
    <t>Consejos municipales de gestión del riesgo de desastres, cuerpos operativos, juntas de acción comunal, lideres comunales, representantes del sector privado y público, comunidad en general.</t>
  </si>
  <si>
    <t xml:space="preserve">INSTRUMENTOS LEGALES Y NORMATIVOS DEL PLAN DEPARTAMENTAL Y PLAN MUNICIPAL PARA LA GESTIÓN DEL RIESGO DE DESASTRES </t>
  </si>
  <si>
    <t>UAEGRD - SUBDIRECCIÓN DE CONOCIMIENTO Y SUBDIRECCIÓN DE MANEJO DE DESASTRES</t>
  </si>
  <si>
    <t xml:space="preserve">Fortalecer el conocimiento frente al plan departamental y planes municipales  para la gestión del riesgo a partir de la socialización del marco normativo y legal. </t>
  </si>
  <si>
    <t xml:space="preserve">NIVELES DE EMERGENCIA, DECLARATORIAS DE CALAMIDAD PÚBLICA Y PROTOCOLOS DE ACCIÓN PARA EVENTOS DE EMERGENCIA. </t>
  </si>
  <si>
    <t>Brindar acompañamiento con el fin de estandarizar la administración y manejo de la atención a la emergencia.</t>
  </si>
  <si>
    <t>INSTRUMENTOS LEGALES Y NORMATIVOS DE LA ESTRATEGIA DEPARTAMENTAL Y ESTRATEGIA MUNICIPAL DE RESPUESTA A EMERGENCIAS.</t>
  </si>
  <si>
    <t xml:space="preserve">Fortalecer el conocimiento frente la estrategia departamental y municipal de respuesta a emergencias a partir de la socialización del marco normativo y legal. </t>
  </si>
  <si>
    <t xml:space="preserve">DESARROLLO DE LA EVALUACIÓN DE DAÑO Y ANÁLISIS DE NECESIDADES. </t>
  </si>
  <si>
    <t xml:space="preserve">Orientar a los municipios para el cumplimiento de los requisitos establecidos para la activación de ayudas humanitarias por parte del departamento y la nación. 
</t>
  </si>
  <si>
    <t>ARTICULACIÓN INTERINSTITUCIONAL ORIENTADO LOS PROCESOS DE GESTIÓN DEL RIESGO.</t>
  </si>
  <si>
    <t xml:space="preserve">Fortalecer la gobernanza con el fin de fomentar acciones que propendan al adecuado manejo de la gestión del riesgo de desastres. </t>
  </si>
  <si>
    <t>Consejos municipales de gestión del riesgo de desastres, cuerpos operativos, juntas de acción comunal, lideres comunales, representantes del sector privado y público, comunidad en general, entidades del orden nacional e internacional.</t>
  </si>
  <si>
    <t>ELABORACIÓN DE PLANES ESCOLARES PARA LA GESTIÓN DEL RIESGO</t>
  </si>
  <si>
    <t>Fortalecer el conocimiento, la reducción y el manejo de desastres en el ámbito escolar, incorporando los diferentes actores de la comunidad educativa.</t>
  </si>
  <si>
    <t>Rectores, docentes, estudiantes, coordinadores municipales de gestión del riesgo</t>
  </si>
  <si>
    <t>ELABORACIÓN DE PLANES COMUNITARIOS PARA LA GESTIÓN DEL RIESGO</t>
  </si>
  <si>
    <t>Fortalecer el conocimiento, la reducción y el manejo de desastres en el ámbito comunitario, incorporando los diferentes actores de la comunidad.</t>
  </si>
  <si>
    <t>Juantas de acción comunal, consejos municipales para la gestión del riesgo, presidentes de juntas de acción comunal, coordinadores municipales para la gestión del riesgo, comunidad en general.</t>
  </si>
  <si>
    <t>MARCO NORMATIVO DE LA POLÍTICA PÚBLICA  Y POLÍTICA DEPARTAMENTAL PARA LA GESTIÓN DEL RIESGO.</t>
  </si>
  <si>
    <t>Fortalecer el conocimiento frente al marco normativo de la política nacional y departamental para la gestión del riesgo y sus instrumentos de planificación a fin de llevar a cabo la adecuada implementación de la política.</t>
  </si>
  <si>
    <t>ESTUDIOS BÁSICOS DE RIESGO</t>
  </si>
  <si>
    <t>UAEGRD - SUBDIRECCIÓN DE REDUCCIÓN Y SUBDIRECCIÓN DE CONOCIMIENTO</t>
  </si>
  <si>
    <t>451</t>
  </si>
  <si>
    <t xml:space="preserve">orientar a los municipios sobre el procedimiento que deben llevar a cabo para la elaboración de estudios básicos de riesgo y su posterior inclusión en los instrumentos de planificación </t>
  </si>
  <si>
    <t xml:space="preserve">Elecución de meta plan de desarrollo </t>
  </si>
  <si>
    <t>Consejos municipales de gestión del riesgo de desastres, coordinadores municipales para la getsión del riesgo, funcionarios de la alcaldia municipal</t>
  </si>
  <si>
    <t>PROGRAMA BEPS GESTORES Y CREADORES CULTURALES</t>
  </si>
  <si>
    <t>ENTIDAD DESCENTRALIZADA. (UNIDAD ADMINISTRATIVA ESPECIAL DE PENSIONES - UAEPC)</t>
  </si>
  <si>
    <t>DIRECCIÓN GENERAL - NATALIA DUQUE</t>
  </si>
  <si>
    <t>Meta 125</t>
  </si>
  <si>
    <t>Asesorar a los enlaces o encargados de cultura de los municipios del departamento de Cundinamarca para apoyar el proceso de gestores y creadores culturales con el fin de ser beneficiarios del servicio social complementario de beneficios económicos periódicos (BEPS)</t>
  </si>
  <si>
    <t>PDD</t>
  </si>
  <si>
    <t>Municipios del departamento y gestores y creadores  culturales</t>
  </si>
  <si>
    <t>SEGURIDAD SOCIAL</t>
  </si>
  <si>
    <t>DIRECCIÓN GENERAL - YESID PARDO</t>
  </si>
  <si>
    <t>Capacitar en Seguridad Social a (victimas, campesinos, mujeres, trabajadores informales, juntas de acción comunal) del departamento de conformidad con la estrategia de la "Ruta del Pensionado"</t>
  </si>
  <si>
    <t xml:space="preserve">Habitantes casco urbano, victimas, campesinos, mujeres, trabajadores informales, juntas de acción comunal del departamento de Cundinamarca </t>
  </si>
  <si>
    <t xml:space="preserve">   PROCESOS DE POSTCOSECHA Y AGROINDUSTRIALES DE HORTALIZAS </t>
  </si>
  <si>
    <t xml:space="preserve">Fortalecer los canales de comercialización a través del mejoramiento de la infraestructura productiva y Brindar, asesorias para diversificar y agregar valor al producto. </t>
  </si>
  <si>
    <t>pequeños productores beneficiarios de la planta de transformación del municipio de Cota,</t>
  </si>
  <si>
    <t>NORMATIVIDAD SANITARIA DEL SECTOR DE ALIMENTOS</t>
  </si>
  <si>
    <t xml:space="preserve">Realizar asistencia tecnica a personal administrativo, Tecnico y Operativo frente al cumplimiento de normatividad sanitaria del sector de alimentos. </t>
  </si>
  <si>
    <t>VIGILANCIA  CALIDAD DEL AGUA</t>
  </si>
  <si>
    <t>Asistencia técnica a las secretarias de salud municipales de categoría 1, 2 y 3 relacionados con la vigilancia de la calidad del agua suministrada para consumo humano, así como en la implementación de los formatos de inspección sanitaria a los sujetos sucesibles de vigilancia en salud ambiental de bajo riesgo.</t>
  </si>
  <si>
    <t>INSPECCIÓN, VIGILANCIA  Y CONTROL A ESTABLECIMIENTOS EN DONDE PRODUZCAN, ALMACENEN Y UTILICEN  SUSTANCIAS QUÍMICAS POTENCIALMENTE TÓXICAS</t>
  </si>
  <si>
    <t>Socializar la normatividad relacionada
 con la línea de seguridad química
 y precisar las competencias de los entes territoriales.</t>
  </si>
  <si>
    <t>plan territorial de salud 2020-2024</t>
  </si>
  <si>
    <t>CAPACIDADES COMERCIALES Y ENCADENAMIENTOS A PRODUCTORES Y ASOCIACIONES AGROPECUARIAS.</t>
  </si>
  <si>
    <t>Fortalecer las capacidades comerciales de los productores y asociaciones que están vinculadas a la ACIDC a través de encadenamientos comerciales.</t>
  </si>
  <si>
    <t>Plan de Asistencia 
Técnica 2023</t>
  </si>
  <si>
    <t>Asociaciones,  y pequeños productores.</t>
  </si>
  <si>
    <t>CALIDAD DEL AIRE</t>
  </si>
  <si>
    <t>Realizar capacitaciones sobre calidad del aire y sus efectos sobre la salud y el medio ambiente</t>
  </si>
  <si>
    <t>Capacitaciones año anterior</t>
  </si>
  <si>
    <t>Rectores, profesores, estudiantes</t>
  </si>
  <si>
    <t>ASESORÍAS MEDICO LEGALES EN CASOS DE PRESUNTO MALTRATO ANIMAL</t>
  </si>
  <si>
    <t>Prestar servicio de asesoría medicolegal a la comunidad, instituciones y demás actores que requieran acompañamiento técnico y/o jurídico para la instauración de denuncias, atención de casos, emisión de conceptos, generación de actos administrativos y sanción de procesos relacionados con presunto de maltrato animal.</t>
  </si>
  <si>
    <t>MANEJO DE PROBLEMÁTICAS ASOCIADAS A AMÍNALES</t>
  </si>
  <si>
    <t>Realizar atenciones para resolver conflictos generados por animales ferales, animales domésticos en condición de calle, animales silvestres y/o vehículos de tracción Animal</t>
  </si>
  <si>
    <t xml:space="preserve">PROTECCIÓN Y BIENESTAR ANIMAL </t>
  </si>
  <si>
    <t>Llevar conocimiento a territorio para mejorar la atención de los animales y promover una cultura que espete toda forma de vida</t>
  </si>
  <si>
    <t>TURISMO SOSTENIBLE</t>
  </si>
  <si>
    <t>Secretaria de Ciencia Tecnologia e Innovacion</t>
  </si>
  <si>
    <t>Aumentar mecanismos en la promoción turística sostenible desde la innovación y tecnología, en los municipios de La Palma y Yacopí del departamento de Cundinamarca</t>
  </si>
  <si>
    <t>Se encuentra dirigido a todas las personas que hacen parte del gremio turistico (Restaurantes, Hoteles, Centros vacacionales) Y toda la comunidad en general que quiera contribuir a la implementacion de herramientas y estrategias para aumentar el turismo sostenible en los municipios de la Palma y Yacopí</t>
  </si>
  <si>
    <t>TOTAL ANUAL</t>
  </si>
  <si>
    <t>EJECUCIÓN DE LA ASISTENCIA TÉCNICA</t>
  </si>
  <si>
    <t>TRIMESTRE</t>
  </si>
  <si>
    <t>desplegable</t>
  </si>
  <si>
    <t>No Tema</t>
  </si>
  <si>
    <t>Nombre del Tema</t>
  </si>
  <si>
    <t>Secretaria</t>
  </si>
  <si>
    <t>Subdioreccion Responsable</t>
  </si>
  <si>
    <t>Grupo de Interés asistido</t>
  </si>
  <si>
    <t>Cuales</t>
  </si>
  <si>
    <t>Cuales (Otros Sectores )</t>
  </si>
  <si>
    <t>Nombre y Apellido  quien imparte la asistencia T.</t>
  </si>
  <si>
    <t>Tipo de ejecución</t>
  </si>
  <si>
    <t>Clasificación del usuario</t>
  </si>
  <si>
    <t>Medio de Ejecución</t>
  </si>
  <si>
    <t># Personas beneficiadas</t>
  </si>
  <si>
    <t>Breve descripción de las actividades realizadas</t>
  </si>
  <si>
    <t>(Programada/Demanda)</t>
  </si>
  <si>
    <t>(Interno/Externo)</t>
  </si>
  <si>
    <t>(Campo/Oficina/Virtual)</t>
  </si>
  <si>
    <t>Fecha
DD/MM/AA</t>
  </si>
  <si>
    <t>TOTAL EJECUCION ANUAL POR TEMA</t>
  </si>
  <si>
    <t>TOTAL EJECUCION ANUAL POR TIPO</t>
  </si>
  <si>
    <t>TOTAL EJECUCION ANUAL POR CLASIFICACION DEL USUARIO</t>
  </si>
  <si>
    <t>TOTAL EJECUCION ANUAL POR MEDIO DE EJECUCION</t>
  </si>
  <si>
    <t>TOTAL BENEFICIARIOS</t>
  </si>
  <si>
    <t>TEMA</t>
  </si>
  <si>
    <t>PROGRAMADO I TRIMESTRE</t>
  </si>
  <si>
    <t>EJECUCION
 I 
TRIMESTRE</t>
  </si>
  <si>
    <t>% EJECUCION I TRIMESTRE</t>
  </si>
  <si>
    <t>PROGRAMADO II TRIMESTRE</t>
  </si>
  <si>
    <t>EJECUCION
 II 
TRIMESTRE</t>
  </si>
  <si>
    <t>% EJECUCION II TRIMESTRE</t>
  </si>
  <si>
    <t>PROGRAMADO III TRIMESTRE</t>
  </si>
  <si>
    <t>EJECUCION III TRIMESTRE</t>
  </si>
  <si>
    <t>% EJECUCION III TRIMESTRE</t>
  </si>
  <si>
    <t>PROGRAMADO IV TRIMESTRE</t>
  </si>
  <si>
    <t>EJECUCION IV TRIMESTRE</t>
  </si>
  <si>
    <t>% EJECUCION IV TRIMESTRE</t>
  </si>
  <si>
    <t>TOTAL ANUAL EJECUTADO</t>
  </si>
  <si>
    <t>TOTAL ANUAL PROGRAMADO</t>
  </si>
  <si>
    <t>EJECUCION I TRIMESTRE PROGRAMADA</t>
  </si>
  <si>
    <t>EJECUCION I TRIMESTRE 
DEMANDA</t>
  </si>
  <si>
    <t>EJECUCION II TRIMESTRE PROGRAMADA</t>
  </si>
  <si>
    <t>EJECUCION II TRIMESTRE DEMANDA</t>
  </si>
  <si>
    <t>EJECUCION III TRIMESTRE PROGRAMADA</t>
  </si>
  <si>
    <t>EJECUCION III TRIMESTRE DEMANDA</t>
  </si>
  <si>
    <t>EJECUCION IV TRIMESTRE PROGRAMADA</t>
  </si>
  <si>
    <t>EJECUCION IV TRIMESTRE DEMANDA</t>
  </si>
  <si>
    <t>I TRIMESTRE INTERNO</t>
  </si>
  <si>
    <t>I TRIMESTRE EXTERNO</t>
  </si>
  <si>
    <t>II TRIMESTRE INTERNO</t>
  </si>
  <si>
    <t>II TRIMESTRE EXTERNO</t>
  </si>
  <si>
    <t>III TRIMESTRE INTERNO</t>
  </si>
  <si>
    <t>III TRIMESTRE EXTERNO</t>
  </si>
  <si>
    <t>IV TRIMESTRE INTERNO</t>
  </si>
  <si>
    <t>IV TRIMESTRE EXTERNO</t>
  </si>
  <si>
    <t>I TRIMESTRE CAMPO</t>
  </si>
  <si>
    <t>I TRIMESTRE OFICINA</t>
  </si>
  <si>
    <t>I TRIMESTRE VIRTUAL</t>
  </si>
  <si>
    <t>II TRIMESTRE CAMPO</t>
  </si>
  <si>
    <t>II TRIMESTRE OFICINA</t>
  </si>
  <si>
    <t>II TRIMESTRE VIRTUAL</t>
  </si>
  <si>
    <t>III TRIMESTRE CAMPO</t>
  </si>
  <si>
    <t>III TRIMESTRE OFICINA</t>
  </si>
  <si>
    <t>III TRIMESTRE VIRTUAL</t>
  </si>
  <si>
    <t>IV TRIMESTRE CAMPO</t>
  </si>
  <si>
    <t>IV TRIMESTRE OFICINA</t>
  </si>
  <si>
    <t>IV TRIMESTRE VIRTUAL</t>
  </si>
  <si>
    <t>EJECUCION II TRIMESTRE</t>
  </si>
  <si>
    <t>I TRIMESTRE PROGRAMADA</t>
  </si>
  <si>
    <t>I TRIMESTRE DEMANDA</t>
  </si>
  <si>
    <t>II TRIMESTRE PROGRAMADA</t>
  </si>
  <si>
    <t>II TRIMESTRE DEMANDA</t>
  </si>
  <si>
    <t>III TRIMESTRE PROGRAMADA</t>
  </si>
  <si>
    <t>III TRIMESTRE DEMANDA</t>
  </si>
  <si>
    <t>IV TRIMESTRE PROGRAMADA</t>
  </si>
  <si>
    <t>IV TRIMESTRE DEMANDA</t>
  </si>
  <si>
    <t>PARCIAL EJECUTADO</t>
  </si>
  <si>
    <t>TOTAL EJECUTADO</t>
  </si>
  <si>
    <t>PORCENTAJE DE EJECUCION</t>
  </si>
  <si>
    <t>TOTALES</t>
  </si>
  <si>
    <t>ESTADO</t>
  </si>
  <si>
    <t>VALOR</t>
  </si>
  <si>
    <t>PLANEADO</t>
  </si>
  <si>
    <t>% CUMPLIMIENTO</t>
  </si>
  <si>
    <t>% FALTANTE</t>
  </si>
  <si>
    <t>EJECUCION I TRIMESTRE</t>
  </si>
  <si>
    <t>PROGRAMADA</t>
  </si>
  <si>
    <t xml:space="preserve">DEMANDA </t>
  </si>
  <si>
    <t>EJECUTADO</t>
  </si>
  <si>
    <t>Indicador</t>
  </si>
  <si>
    <t>Ejecucion</t>
  </si>
  <si>
    <t>Aguja</t>
  </si>
  <si>
    <t>Total Velocimetro</t>
  </si>
  <si>
    <t>Ejecución Real</t>
  </si>
  <si>
    <t>Ejecucion PAT</t>
  </si>
  <si>
    <t>a</t>
  </si>
  <si>
    <t>INTERNO</t>
  </si>
  <si>
    <t>EXTERNO</t>
  </si>
  <si>
    <t>CAMPO</t>
  </si>
  <si>
    <t>OFICINA</t>
  </si>
  <si>
    <t>VIRTUAL</t>
  </si>
  <si>
    <t>USO DE PLATAFORMAS CONTRACTUALES</t>
  </si>
  <si>
    <t>DESPACHO- OFICINA ASESORA JURÍDICA</t>
  </si>
  <si>
    <t>Brindar asistencia Tecnica a los contratistas de la Secretaría de Planeación en el uso de plataformas contractuales</t>
  </si>
  <si>
    <t xml:space="preserve">Brindar lineamientos y orientación a las entidades del sector central y descentralizado de la Gobernación de Cundinamarca en materia del proceso de empalme y cierre de gobierno </t>
  </si>
  <si>
    <t xml:space="preserve">Funcionarios y contratistas del sector central y descentralizado </t>
  </si>
  <si>
    <t>Formacion en las difetentes áreas artisticas del Departamento</t>
  </si>
  <si>
    <t>Formadores artisticos municipales y comunidad</t>
  </si>
  <si>
    <t xml:space="preserve">Socializar la implementación del plan departamental de música de Cundinamarca, procesos de organización, articulación, fortalecimiento, continuidad y seguimiento del sector musical de Cundinamarca: prácticas, expresiones, movimientos y procesos musicales. Plan de estudios musicales de Cundinamarca. </t>
  </si>
  <si>
    <t>Normatividad a aplicar para la identificación, conservación y preservación del patrimonio cultural cundinamarqués.</t>
  </si>
  <si>
    <t>Instancias Responsables de Cultura, a las Entidades Museales y Vigias del Patrimonio Cultural</t>
  </si>
  <si>
    <t>Prestar servicios profesionales para acompañar los procesos de evaluación y seguimiento de los productos artesanales en etapa de fortalecimiento como línea de emprendimiento.</t>
  </si>
  <si>
    <t>PLAN DE ACCION</t>
  </si>
  <si>
    <t>Artistas, cultores, actores del turismo, entidades territoriales</t>
  </si>
  <si>
    <t>Brindar asistencia tecnica a prestadores de servicio turistico para la prevención del fenomeno de la ESCNNA en el departamento de Cundinamarca</t>
  </si>
  <si>
    <t>Provincias del Departamento de Cundinamarca</t>
  </si>
  <si>
    <t>Orientar a los prestadores de servicios turísticos en la presentación de proyectos e iniciativas de turismo</t>
  </si>
  <si>
    <t>Incentivos económicos no condicionados  2020</t>
  </si>
  <si>
    <t>Prestadores y Operadores de servicio turístico</t>
  </si>
  <si>
    <t>Implementar un Modelo innovador de desarrollo turístico en los seis (6) municipios Pueblos Dorados</t>
  </si>
  <si>
    <t>*Municipios
*Prestadores de servicio turístico
*Comunidad en general</t>
  </si>
  <si>
    <t>Rescate de la cocina tipica tradicional del Departamento</t>
  </si>
  <si>
    <t>*Municipios
*Restaurantes
*Comunidad en general</t>
  </si>
  <si>
    <t>Fortalecer las competencias de la oferta turística para incursionar en los mercados locales, regionales, nacionales e internacionales</t>
  </si>
  <si>
    <t>Obtener una herramienta de planificación y gestión para mejorar la competitividad turística de un municipio</t>
  </si>
  <si>
    <t>Capacitación en demanda de productos para incentivar el turismo en Cundinamarca</t>
  </si>
  <si>
    <t>Operadores Tusiticos y enrtidades territoriales</t>
  </si>
  <si>
    <t xml:space="preserve">PLAN DE ASISTENCIA TÉCNICA </t>
  </si>
  <si>
    <t xml:space="preserve">El Plan de Asistencia Técnica es un instrumento de gestión que aplica el Departamento de Cundinamarca en el marco del Sistema Integral de Gestión de Calidad -SIGC-, mediante el cual se programan, ejecutan y se realiza el respectivo seguimiento a las actividades de Capacitación, Asesoría y Acompañamiento dirigidas a los diferentes grupos de interés de la entidad. </t>
  </si>
  <si>
    <t>TERMINOLOGÍA</t>
  </si>
  <si>
    <r>
      <t>Asistencia Técnica. (AT):</t>
    </r>
    <r>
      <rPr>
        <sz val="11"/>
        <color theme="1"/>
        <rFont val="Century Gothic"/>
        <family val="2"/>
      </rPr>
      <t xml:space="preserve"> Transferencia de información y/o conocimiento mediante la ejecución de un Plan que articule la oferta y la demanda de Asistencia Técnica, caracterizando sus grupos de interés especialmente con criterio diferencial, con el objetivo de fortalecer habilidades individuales además de capacidades institucionales y territoriales a los diferentes actores.</t>
    </r>
  </si>
  <si>
    <r>
      <t>Asistencia Técnica Institucional y Territorial: T</t>
    </r>
    <r>
      <rPr>
        <sz val="11"/>
        <color theme="1"/>
        <rFont val="Century Gothic"/>
        <family val="2"/>
      </rPr>
      <t>ransferencia de información, conocimiento y/o acompañamiento a los grupos de interes sobre políticas, planes, programas, proyectos, metodologías, instrumentos y herramientas direccionadas a crear y desarrollar capacidades, con acciones sistemáticas, articuladas, sinérgicas y lógicas que permitan generar valor publico de la Gobernación de Cundinamarca.</t>
    </r>
  </si>
  <si>
    <r>
      <t xml:space="preserve">Facilitadores: </t>
    </r>
    <r>
      <rPr>
        <sz val="11"/>
        <color theme="1"/>
        <rFont val="Century Gothic"/>
        <family val="2"/>
      </rPr>
      <t>Servidores Públicos, contratistas o terceros encargados de realizar la transferencia de información y/o conocimientos a los grupos de interés en cada uno de los temas definidos por laa Entidades Descentralizadas o Dependencia del Sector Central en el Portafolio de Servicios de Asistencia Técnica y en el Plan de Asistencia Técnica (PAT).</t>
    </r>
  </si>
  <si>
    <r>
      <t>Grupos de Interés:</t>
    </r>
    <r>
      <rPr>
        <sz val="11"/>
        <color theme="1"/>
        <rFont val="Century Gothic"/>
        <family val="2"/>
      </rPr>
      <t xml:space="preserve"> Grupo de individuos que se benefician de manera directa o inderecta de la transferencia de conocimientos entregados por los facilitadores en cumplimiento del Plan de Asistencia Técnica.</t>
    </r>
  </si>
  <si>
    <r>
      <t>Población Objeto:</t>
    </r>
    <r>
      <rPr>
        <sz val="11"/>
        <color theme="1"/>
        <rFont val="Century Gothic"/>
        <family val="2"/>
      </rPr>
      <t xml:space="preserve"> Individuos pertenecientes a los grupos de interés que se benefician de manera directa o inderecta de la transferencia de conocimientos entregados por los facilitadores en cumplimiento del Plan de Asistencia Técnica.</t>
    </r>
  </si>
  <si>
    <r>
      <t xml:space="preserve">Plan de Asistencia Técnica (PAT): </t>
    </r>
    <r>
      <rPr>
        <sz val="11"/>
        <color theme="1"/>
        <rFont val="Century Gothic"/>
        <family val="2"/>
      </rPr>
      <t>Herramienta que permite la articulación entre la oferta y la demanda, asi como programación, consolidación, ejecución, seguimiento y evaluación de la asistencia técnica.</t>
    </r>
  </si>
  <si>
    <r>
      <t xml:space="preserve">Línea de base: </t>
    </r>
    <r>
      <rPr>
        <sz val="11"/>
        <color theme="1"/>
        <rFont val="Century Gothic"/>
        <family val="2"/>
      </rPr>
      <t>Establecimiento de las condiciones iniciales de una meta, generalmente de carácter cuantitativo, que contribuyen al diagnóstico de un escenario usado como punto de referencia para establecer comparaciones con las situaciones que ocurrirán en el futuro.</t>
    </r>
  </si>
  <si>
    <r>
      <t xml:space="preserve">Fuente: </t>
    </r>
    <r>
      <rPr>
        <sz val="11"/>
        <color theme="1"/>
        <rFont val="Century Gothic"/>
        <family val="2"/>
      </rPr>
      <t>Se refiere a los posibles orígenes de los datos de la Linea Base que serán utilizados en la proyección para la  programacióin de las metas de la vigencia</t>
    </r>
  </si>
  <si>
    <t xml:space="preserve">INSTRUCCIONES PARA EL DILIGENCIAMIENTO DEL FORMATO PLAN DE ASISTENCIA TÉCNICA </t>
  </si>
  <si>
    <t>PROGRAMACIÓN DEL PLAN DE ASISTENCIA TÉCNICA DEPARTAMENTAL</t>
  </si>
  <si>
    <r>
      <t>Diligencie la información que la respectiva entidad va a programar anualmente en el formato Plan de Asistencia Técnica</t>
    </r>
    <r>
      <rPr>
        <sz val="11"/>
        <color rgb="FFFF0000"/>
        <rFont val="Century Gothic"/>
        <family val="2"/>
      </rPr>
      <t xml:space="preserve"> </t>
    </r>
    <r>
      <rPr>
        <sz val="11"/>
        <color theme="1"/>
        <rFont val="Century Gothic"/>
        <family val="2"/>
      </rPr>
      <t xml:space="preserve">(Hoja PLAN), teniendo en cuenta el nombre de cada una de las columnas señaladas, de la siguiente manera:  </t>
    </r>
  </si>
  <si>
    <r>
      <rPr>
        <b/>
        <sz val="11"/>
        <color theme="1"/>
        <rFont val="Century Gothic"/>
        <family val="2"/>
      </rPr>
      <t>No</t>
    </r>
    <r>
      <rPr>
        <sz val="11"/>
        <color theme="1"/>
        <rFont val="Century Gothic"/>
        <family val="2"/>
      </rPr>
      <t xml:space="preserve"> </t>
    </r>
    <r>
      <rPr>
        <b/>
        <sz val="11"/>
        <color theme="1"/>
        <rFont val="Century Gothic"/>
        <family val="2"/>
      </rPr>
      <t>Tema:</t>
    </r>
    <r>
      <rPr>
        <sz val="11"/>
        <color theme="1"/>
        <rFont val="Century Gothic"/>
        <family val="2"/>
      </rPr>
      <t xml:space="preserve"> El numero de tema se asignara por parte de la Secretaria de Planeación en el orden alfabetico de las dependencias y entidades.</t>
    </r>
  </si>
  <si>
    <r>
      <rPr>
        <b/>
        <sz val="11"/>
        <color theme="1"/>
        <rFont val="Century Gothic"/>
        <family val="2"/>
      </rPr>
      <t xml:space="preserve">Tema: </t>
    </r>
    <r>
      <rPr>
        <sz val="11"/>
        <color theme="1"/>
        <rFont val="Century Gothic"/>
        <family val="2"/>
      </rPr>
      <t xml:space="preserve">Señale los temas, objeto de asistencia técnica, que desarrollará la entidad durante el año.     </t>
    </r>
  </si>
  <si>
    <r>
      <rPr>
        <b/>
        <sz val="11"/>
        <color theme="1"/>
        <rFont val="Century Gothic"/>
        <family val="2"/>
      </rPr>
      <t xml:space="preserve">Dependencia del Sector Central o Entidad Descentralizada: </t>
    </r>
    <r>
      <rPr>
        <sz val="11"/>
        <color theme="1"/>
        <rFont val="Century Gothic"/>
        <family val="2"/>
      </rPr>
      <t>Escriba la Secretaria del Sector Central o Entidad Descentralizada que oferta la Asistencia Técnica.</t>
    </r>
  </si>
  <si>
    <r>
      <rPr>
        <b/>
        <sz val="11"/>
        <color theme="1"/>
        <rFont val="Century Gothic"/>
        <family val="2"/>
      </rPr>
      <t xml:space="preserve">Dirección o área responsable: </t>
    </r>
    <r>
      <rPr>
        <sz val="11"/>
        <color theme="1"/>
        <rFont val="Century Gothic"/>
        <family val="2"/>
      </rPr>
      <t>Escriba la Dirección o área responsable de desarrollar el tema, ejemplo: Dirección de Seguimiento y Evaluación.</t>
    </r>
  </si>
  <si>
    <r>
      <rPr>
        <b/>
        <sz val="11"/>
        <color theme="1"/>
        <rFont val="Century Gothic"/>
        <family val="2"/>
      </rPr>
      <t>Meta Plan Desarrollo Departamental (PDD</t>
    </r>
    <r>
      <rPr>
        <sz val="11"/>
        <color theme="1"/>
        <rFont val="Century Gothic"/>
        <family val="2"/>
      </rPr>
      <t xml:space="preserve">): Cuando aplique, digite el número de la Meta de Producto del Plan de Desarrollo Departamental-PDD-que esté asociada al tema programado.                                </t>
    </r>
  </si>
  <si>
    <r>
      <rPr>
        <b/>
        <sz val="11"/>
        <color theme="1"/>
        <rFont val="Century Gothic"/>
        <family val="2"/>
      </rPr>
      <t>Objetivo:</t>
    </r>
    <r>
      <rPr>
        <sz val="11"/>
        <color theme="1"/>
        <rFont val="Century Gothic"/>
        <family val="2"/>
      </rPr>
      <t xml:space="preserve"> Describa brevemente el objetivo que se propone la entidad para el respectivo año, con relación al tema programado y al tipo de asistencia técncia a realizar.  </t>
    </r>
  </si>
  <si>
    <r>
      <rPr>
        <b/>
        <sz val="11"/>
        <color theme="1"/>
        <rFont val="Century Gothic"/>
        <family val="2"/>
      </rPr>
      <t>Línea de Base:</t>
    </r>
    <r>
      <rPr>
        <sz val="11"/>
        <color theme="1"/>
        <rFont val="Century Gothic"/>
        <family val="2"/>
      </rPr>
      <t xml:space="preserve"> Describa de forma cuantitativa el punto de partida o la referencia histórica para la programación de las metas de la vigencia.</t>
    </r>
  </si>
  <si>
    <r>
      <rPr>
        <b/>
        <sz val="11"/>
        <color theme="1"/>
        <rFont val="Century Gothic"/>
        <family val="2"/>
      </rPr>
      <t>Fuente:</t>
    </r>
    <r>
      <rPr>
        <sz val="11"/>
        <color theme="1"/>
        <rFont val="Century Gothic"/>
        <family val="2"/>
      </rPr>
      <t xml:space="preserve"> Describa el origen de la Linea Base que respalde la fijación de la meta para la Vigencia. Ejemplo: Ejejcución Plan de Asistencia Técnica del año anterior.</t>
    </r>
  </si>
  <si>
    <r>
      <rPr>
        <b/>
        <sz val="11"/>
        <color theme="1"/>
        <rFont val="Century Gothic"/>
        <family val="2"/>
      </rPr>
      <t>Programación Trimestre (Trim) :</t>
    </r>
    <r>
      <rPr>
        <sz val="11"/>
        <color theme="1"/>
        <rFont val="Century Gothic"/>
        <family val="2"/>
      </rPr>
      <t xml:space="preserve"> Teniendo en cuenta la Linea Base, relacione el número de asistencias que la entidad planea realizar por cada trimestre del año, de acuerdo con el tema programado y el tipo de asistencia técnica a realizar.                                                                   </t>
    </r>
  </si>
  <si>
    <r>
      <rPr>
        <b/>
        <sz val="11"/>
        <color theme="1"/>
        <rFont val="Century Gothic"/>
        <family val="2"/>
      </rPr>
      <t>Grupos de Interés</t>
    </r>
    <r>
      <rPr>
        <sz val="11"/>
        <color theme="1"/>
        <rFont val="Century Gothic"/>
        <family val="2"/>
      </rPr>
      <t xml:space="preserve">: Indique la población objetivo a quienes va dirigida la asistencia técnica, ejemplo: Alcaldes, Jefes de planeación, Rectores de Instituciones Educativas, comunidad LGTBIQ+, víctimas del conflicto armado, servidores públicos internos de la Gobernación, etc. </t>
    </r>
  </si>
  <si>
    <r>
      <t xml:space="preserve">Nota: </t>
    </r>
    <r>
      <rPr>
        <sz val="11"/>
        <color theme="1"/>
        <rFont val="Century Gothic"/>
        <family val="2"/>
      </rPr>
      <t>Tenga en cuenta que la ejecución (columna Q a la AB) se alimenta de la información reportada en las hojas Trimestre1, Trimestre2, Trimestre3, Trimestre 4.
Para la satisfaccción (columna AB) se reflejará la satisfacción mayor al 70%.</t>
    </r>
  </si>
  <si>
    <t>AVANCE TRIMESTRAL DE LA ASISTENCIA TÉCNICA REALIZADA</t>
  </si>
  <si>
    <r>
      <t>Diligencie la información que la respectiva entidad va a reportar trimestralmente, de conformidad con los temas y tipo de asistencia técnica programada</t>
    </r>
    <r>
      <rPr>
        <sz val="11"/>
        <color rgb="FFFF0000"/>
        <rFont val="Century Gothic"/>
        <family val="2"/>
      </rPr>
      <t>,</t>
    </r>
    <r>
      <rPr>
        <sz val="11"/>
        <color theme="1"/>
        <rFont val="Century Gothic"/>
        <family val="2"/>
      </rPr>
      <t xml:space="preserve"> teniendo en cuenta el nombre de cada una de las columnas señaladas, de la siguiente manera:  </t>
    </r>
  </si>
  <si>
    <r>
      <rPr>
        <b/>
        <sz val="11"/>
        <color theme="1"/>
        <rFont val="Century Gothic"/>
        <family val="2"/>
      </rPr>
      <t>Dependencia del Sector Central o Entidad Descentralizada</t>
    </r>
    <r>
      <rPr>
        <sz val="11"/>
        <color theme="1"/>
        <rFont val="Century Gothic"/>
        <family val="2"/>
      </rPr>
      <t>: Seleccione de la lista desplegable el nombre de la dependencia o entidad que brinda la Asistencia Técnica</t>
    </r>
  </si>
  <si>
    <r>
      <rPr>
        <b/>
        <sz val="11"/>
        <color theme="1"/>
        <rFont val="Century Gothic"/>
        <family val="2"/>
      </rPr>
      <t>No del Tema</t>
    </r>
    <r>
      <rPr>
        <sz val="11"/>
        <color theme="1"/>
        <rFont val="Century Gothic"/>
        <family val="2"/>
      </rPr>
      <t>: Seleccione el número de tema asignado en el Plan.</t>
    </r>
  </si>
  <si>
    <r>
      <rPr>
        <b/>
        <sz val="11"/>
        <color theme="1"/>
        <rFont val="Century Gothic"/>
        <family val="2"/>
      </rPr>
      <t>Fecha</t>
    </r>
    <r>
      <rPr>
        <sz val="11"/>
        <color theme="1"/>
        <rFont val="Century Gothic"/>
        <family val="2"/>
      </rPr>
      <t>: Diligencie la fecha en la que realizó la asistecia en formato día/mes/año</t>
    </r>
  </si>
  <si>
    <r>
      <rPr>
        <b/>
        <sz val="11"/>
        <color theme="1"/>
        <rFont val="Century Gothic"/>
        <family val="2"/>
      </rPr>
      <t>Grupo de Interés</t>
    </r>
    <r>
      <rPr>
        <sz val="11"/>
        <color theme="1"/>
        <rFont val="Century Gothic"/>
        <family val="2"/>
      </rPr>
      <t>: Seleccione de la lista desplegable del  grupo de interes beneficiado con la Asistencia Técnica.</t>
    </r>
  </si>
  <si>
    <r>
      <rPr>
        <b/>
        <sz val="11"/>
        <color theme="1"/>
        <rFont val="Century Gothic"/>
        <family val="2"/>
      </rPr>
      <t>Cuales</t>
    </r>
    <r>
      <rPr>
        <sz val="11"/>
        <color theme="1"/>
        <rFont val="Century Gothic"/>
        <family val="2"/>
      </rPr>
      <t>:  Seleccione de la lista desplegable  el integrante del grupo de interes beneficiado con la Asistencia Técnica.</t>
    </r>
  </si>
  <si>
    <r>
      <rPr>
        <b/>
        <sz val="11"/>
        <color theme="1"/>
        <rFont val="Century Gothic"/>
        <family val="2"/>
      </rPr>
      <t>Cuales (Otros Sectores)</t>
    </r>
    <r>
      <rPr>
        <sz val="11"/>
        <color theme="1"/>
        <rFont val="Century Gothic"/>
        <family val="2"/>
      </rPr>
      <t>:  Si el beneficiado de la Asistencia Técnica es un grupo de interés dfiferente a los enunciados anteriormente por favor identifiquelos.(Ejemplo: Hospitales. EPS, IPS, Juntas de Acción Comunal, ETC)</t>
    </r>
  </si>
  <si>
    <r>
      <t>Nombre y apellido de quien imparte la asistencia técnica:</t>
    </r>
    <r>
      <rPr>
        <sz val="11"/>
        <color theme="1"/>
        <rFont val="Century Gothic"/>
        <family val="2"/>
      </rPr>
      <t xml:space="preserve"> Señale el </t>
    </r>
    <r>
      <rPr>
        <u/>
        <sz val="11"/>
        <color theme="1"/>
        <rFont val="Century Gothic"/>
        <family val="2"/>
      </rPr>
      <t>nombre completo</t>
    </r>
    <r>
      <rPr>
        <sz val="11"/>
        <color theme="1"/>
        <rFont val="Century Gothic"/>
        <family val="2"/>
      </rPr>
      <t xml:space="preserve"> de la persona que imparte la asistencia técnica, ejemplo: Juan José Sierra Pardo(*Diligenciar la información siempre en el mismo orden Nombres y apellidos).</t>
    </r>
  </si>
  <si>
    <r>
      <t>Tipo de ejecución</t>
    </r>
    <r>
      <rPr>
        <sz val="11"/>
        <color theme="1"/>
        <rFont val="Century Gothic"/>
        <family val="2"/>
      </rPr>
      <t>: Marque con una Equis (X) en la respectiva columna según corresponda, indicando si la ejecución de la asistencia técnica se realizó por demada o programada.</t>
    </r>
  </si>
  <si>
    <r>
      <t xml:space="preserve">Clasificación del usuario: </t>
    </r>
    <r>
      <rPr>
        <sz val="11"/>
        <color theme="1"/>
        <rFont val="Century Gothic"/>
        <family val="2"/>
      </rPr>
      <t xml:space="preserve">Marque con una Equis (X) en la respectiva columna según corresponda, si la asistencia técnica beneficia a un usuario interno o externo. </t>
    </r>
  </si>
  <si>
    <r>
      <rPr>
        <b/>
        <sz val="11"/>
        <color theme="1"/>
        <rFont val="Century Gothic"/>
        <family val="2"/>
      </rPr>
      <t>Medio de ejecución :</t>
    </r>
    <r>
      <rPr>
        <sz val="11"/>
        <color theme="1"/>
        <rFont val="Century Gothic"/>
        <family val="2"/>
      </rPr>
      <t xml:space="preserve"> Marque con una Equis (X) en la respectiva columna según corresponda, el medio de ejecución de la asistencia técnica: Campo, Oficina o Virtual.</t>
    </r>
  </si>
  <si>
    <r>
      <rPr>
        <b/>
        <sz val="11"/>
        <color theme="1"/>
        <rFont val="Century Gothic"/>
        <family val="2"/>
      </rPr>
      <t>Número de personas asistidas</t>
    </r>
    <r>
      <rPr>
        <sz val="11"/>
        <color theme="1"/>
        <rFont val="Century Gothic"/>
        <family val="2"/>
      </rPr>
      <t>: Digite el número de personas a quienes se les brindó la asistencia técnica.</t>
    </r>
  </si>
  <si>
    <r>
      <t xml:space="preserve">Breve descripción de las actividades realizadas: </t>
    </r>
    <r>
      <rPr>
        <sz val="11"/>
        <color theme="1"/>
        <rFont val="Century Gothic"/>
        <family val="2"/>
      </rPr>
      <t>Describa brevemente las actividades realizadas con relación al tema y tipo de asistencia técnica.</t>
    </r>
  </si>
  <si>
    <t>Productores y Asociaciones del Departamento.</t>
  </si>
  <si>
    <t>Generar capacidades de liderazgo y gerencia en los productores representantes legales de las organizaciones agropecuarias y en los miembros de sus juntas directivas. Los temas a tratar son:
* Cultural, con este se pretende mostrar la s ventajas de el trabajo en equipo, mediante la conformación de una organización sin animo de lucro.
*Roles y funciones de los directivos.</t>
  </si>
  <si>
    <t>SUBGERENCIA DE CULTURA</t>
  </si>
  <si>
    <t xml:space="preserve">Implementación de las acciones colectivas para la salud sexual y la salud reproductiva. Realizar asistencias técnicas a los profesionales de la salud de las IPS y EAPB del Departamento para actualización de Métodos de Planificación, Criterios de Elegibilidad OMS, Planificación Adolescentes, Anticoncepción de Emergencia, consulta preconcepcional y reconocimiento de los derechos sexuales y derechos reproductivos. Realizar desarrollo de competencias técnicas en  la Ruta de Atención a Víctimas de Violencia Sexual y a la Identificación y manejo de las Violencias Basadas en Género.
Asistir técnicamente para la puesta en marca de los Servicios Amigables en Salud para Adolescentes y Jóvenes a nivel municipal en los 116 municipios del Departamento en articulación  de la implementación de la Ruta de promoción y mantenimiento. Desarrollar capacidades a los actores intersectoriales y transectoriales  en los lineamientos técnicos y operativos en la RIA Materno Perinatal,  guías de práctica clínica para la atención integral de las gestantes.
Realizar asistencias técnicas a los profesionales de  la salud de las IPS y EAPB del Departamento para actualización de las guías de práctica clínica para la atención integral de las ITS, VIH, hepatitis B y C. </t>
  </si>
  <si>
    <t>PROCESO DE EMPALME Y CIERRE DE GOBIERNO</t>
  </si>
  <si>
    <t>PROCESOS DE FORMACIÓN ARTÍSTICA</t>
  </si>
  <si>
    <t>PLAN DE MÚSICA</t>
  </si>
  <si>
    <t>PATRIMONIO CULTURAL CUNDINAMARQUÉS</t>
  </si>
  <si>
    <t>ARTESANÍAS</t>
  </si>
  <si>
    <t>EXPLOTACIÓN SEXUAL EN NIÑOS, NIÑAS Y ADOLECENTES</t>
  </si>
  <si>
    <t>PRESENTACIÓN DE PROYECTOS E INICIATIVAS DE TURISMO</t>
  </si>
  <si>
    <t>PUEBLOS DORADOS</t>
  </si>
  <si>
    <t>SABORES DE CUNDINAMARCA</t>
  </si>
  <si>
    <t xml:space="preserve"> INCURSIÓN EN LOS MERCADOS LOCALES, REGIONALES, NACIONALES E INTERNACIONALES DE OPERADORES TURÍSTICOS</t>
  </si>
  <si>
    <t>PLANES DE DESARROLLO TURÍSTICO MUNICIPAL</t>
  </si>
  <si>
    <t>DEMANDA DE PRODUCTOS TURÍSTICOS</t>
  </si>
  <si>
    <t>FORMALIZACIÓN Y CAPACITACIONES TURÍSTICAS</t>
  </si>
  <si>
    <t>SUBGERENCIA DE TURISMO</t>
  </si>
  <si>
    <t>Contratistas Secretaría De Planeación</t>
  </si>
  <si>
    <t>PROGRAMADO I SEMESTRE</t>
  </si>
  <si>
    <t>EJECUTADO I SEMESTRE</t>
  </si>
  <si>
    <t>% EJECUTADO I SEMESTRE</t>
  </si>
  <si>
    <t>PROGRAMADO II SEMESTRE</t>
  </si>
  <si>
    <t>EJECUTADO II SEMESTRE</t>
  </si>
  <si>
    <t>% EJECUTADO II SEMESTRE</t>
  </si>
  <si>
    <t>Desarrollar ámbitos prácticos y conceptuales de la Planeación Territorial, familiarizando a los participantes en conceptos básicos, los componentes, el marco normativo y como espacio de interacción virtual para compartir experiencias ciudadanas y de las entidades.</t>
  </si>
  <si>
    <t>Administraciones municipales, Consejeros Territoriales de Planeación, Concejales, comunidad en general.</t>
  </si>
  <si>
    <t>PLANEACIÓN INTEGRAL DEL TERRITORIO MUNICIPAL</t>
  </si>
  <si>
    <t>SECRETARÍA DE PLANEACIÓN</t>
  </si>
  <si>
    <t>PLANES DE MEJORAMIENTO</t>
  </si>
  <si>
    <t>Brindar taller practico a los Jefes de Control Interno en la formulación de Planes de Mejoramiento y evaluación del cumplimiento y efectividad de estos.</t>
  </si>
  <si>
    <t>PROGRAMA DE TRANSPARENCIA Y ÉTICA PÚBLICA Y USO DE LA PLATAFORMA RED INTERINSTITUCIONAL DE TRANSPARENCIA Y ANTICORRUPCIÓN (RITA)</t>
  </si>
  <si>
    <r>
      <t> </t>
    </r>
    <r>
      <rPr>
        <sz val="12"/>
        <color rgb="FF000000"/>
        <rFont val="Calibri"/>
        <family val="2"/>
        <scheme val="minor"/>
      </rPr>
      <t>Brindar capacitación a los Jefes de Control Interno sobre los mecanismos de lucha contra la corrupción, para acercar a los ciudadanos a las instituciones públicas a través del uso de canales de participación ciudadana y transparencia, y prevenir actos que atenten contra el buen funcionamiento del Estado y la debida administración de los recursos públicos.</t>
    </r>
  </si>
  <si>
    <t>AUDITORIA INTERNA Y EXTERNA</t>
  </si>
  <si>
    <t xml:space="preserve"> Brindar taller práctico a los Jefes de Control Interno en el proceso de auditorías internas y externas. 
 </t>
  </si>
  <si>
    <t>CONTRATACIÓN ESTATAL </t>
  </si>
  <si>
    <t>RENDICION DE CUENTAS</t>
  </si>
  <si>
    <t xml:space="preserve">Brindar asesoría a los Jefes de Control Interno, sobre contratación estatal en relación con la efectiva prestación de los servicios públicos.
 </t>
  </si>
  <si>
    <t> Brindar asesoría a los Jefes de Control Interno, sobre la rendición de cuentas como obligación de las entidades y servidores públicos de informar los avances y los resultados de gestión.</t>
  </si>
  <si>
    <t>80</t>
  </si>
  <si>
    <t>81</t>
  </si>
  <si>
    <t>106</t>
  </si>
  <si>
    <t>186</t>
  </si>
  <si>
    <t>271</t>
  </si>
  <si>
    <t>286</t>
  </si>
  <si>
    <t>187</t>
  </si>
  <si>
    <t>62</t>
  </si>
  <si>
    <t>250</t>
  </si>
  <si>
    <t>253</t>
  </si>
  <si>
    <t>79</t>
  </si>
  <si>
    <t>280</t>
  </si>
  <si>
    <t>202</t>
  </si>
  <si>
    <t>55</t>
  </si>
  <si>
    <t>118</t>
  </si>
  <si>
    <t>283</t>
  </si>
  <si>
    <t>287</t>
  </si>
  <si>
    <t>256</t>
  </si>
  <si>
    <t>266</t>
  </si>
  <si>
    <t>200</t>
  </si>
  <si>
    <t>273</t>
  </si>
  <si>
    <t>75</t>
  </si>
  <si>
    <t>115</t>
  </si>
  <si>
    <t>255</t>
  </si>
  <si>
    <t>254</t>
  </si>
  <si>
    <t>52</t>
  </si>
  <si>
    <t>61</t>
  </si>
  <si>
    <t>166</t>
  </si>
  <si>
    <t>252</t>
  </si>
  <si>
    <t>57</t>
  </si>
  <si>
    <t>220</t>
  </si>
  <si>
    <t>20</t>
  </si>
  <si>
    <t>278</t>
  </si>
  <si>
    <t>277</t>
  </si>
  <si>
    <t>294</t>
  </si>
  <si>
    <t>304</t>
  </si>
  <si>
    <t>308</t>
  </si>
  <si>
    <t>114</t>
  </si>
  <si>
    <t>262</t>
  </si>
  <si>
    <t>270</t>
  </si>
  <si>
    <t>33</t>
  </si>
  <si>
    <t>48</t>
  </si>
  <si>
    <t>197</t>
  </si>
  <si>
    <t>175</t>
  </si>
  <si>
    <t>59</t>
  </si>
  <si>
    <t>58</t>
  </si>
  <si>
    <t>176</t>
  </si>
  <si>
    <t>222</t>
  </si>
  <si>
    <t>257</t>
  </si>
  <si>
    <t>193</t>
  </si>
  <si>
    <t>40</t>
  </si>
  <si>
    <t>136</t>
  </si>
  <si>
    <t>198</t>
  </si>
  <si>
    <t>148</t>
  </si>
  <si>
    <t>233</t>
  </si>
  <si>
    <t>74</t>
  </si>
  <si>
    <t>35</t>
  </si>
  <si>
    <t>258</t>
  </si>
  <si>
    <t>296</t>
  </si>
  <si>
    <t>298</t>
  </si>
  <si>
    <t>107</t>
  </si>
  <si>
    <t>50</t>
  </si>
  <si>
    <t>265</t>
  </si>
  <si>
    <t>279</t>
  </si>
  <si>
    <t>217</t>
  </si>
  <si>
    <t>208</t>
  </si>
  <si>
    <t>47</t>
  </si>
  <si>
    <t>49</t>
  </si>
  <si>
    <t>73</t>
  </si>
  <si>
    <t>46</t>
  </si>
  <si>
    <t>282</t>
  </si>
  <si>
    <t>264</t>
  </si>
  <si>
    <t>303</t>
  </si>
  <si>
    <t>86</t>
  </si>
  <si>
    <t>213</t>
  </si>
  <si>
    <t>88</t>
  </si>
  <si>
    <t>214</t>
  </si>
  <si>
    <t>63</t>
  </si>
  <si>
    <t>261</t>
  </si>
  <si>
    <t>113</t>
  </si>
  <si>
    <t>295</t>
  </si>
  <si>
    <t>238</t>
  </si>
  <si>
    <t>299</t>
  </si>
  <si>
    <t>13</t>
  </si>
  <si>
    <t>38</t>
  </si>
  <si>
    <t>251</t>
  </si>
  <si>
    <t>309</t>
  </si>
  <si>
    <t>122</t>
  </si>
  <si>
    <t>83</t>
  </si>
  <si>
    <t>135</t>
  </si>
  <si>
    <t>119</t>
  </si>
  <si>
    <t>108</t>
  </si>
  <si>
    <t>152</t>
  </si>
  <si>
    <t>281</t>
  </si>
  <si>
    <t>16</t>
  </si>
  <si>
    <t>146</t>
  </si>
  <si>
    <t>159</t>
  </si>
  <si>
    <t>163</t>
  </si>
  <si>
    <t>69</t>
  </si>
  <si>
    <t>67</t>
  </si>
  <si>
    <t>297</t>
  </si>
  <si>
    <t>218</t>
  </si>
  <si>
    <t>219</t>
  </si>
  <si>
    <t>288</t>
  </si>
  <si>
    <t>272</t>
  </si>
  <si>
    <t>53</t>
  </si>
  <si>
    <t>65</t>
  </si>
  <si>
    <t>70</t>
  </si>
  <si>
    <t>307</t>
  </si>
  <si>
    <t>313</t>
  </si>
  <si>
    <t>216</t>
  </si>
  <si>
    <t>98</t>
  </si>
  <si>
    <t>201</t>
  </si>
  <si>
    <t>147</t>
  </si>
  <si>
    <t>151</t>
  </si>
  <si>
    <t>300</t>
  </si>
  <si>
    <t>160</t>
  </si>
  <si>
    <t>161</t>
  </si>
  <si>
    <t>54</t>
  </si>
  <si>
    <t>205</t>
  </si>
  <si>
    <t>60</t>
  </si>
  <si>
    <t>64</t>
  </si>
  <si>
    <t>302</t>
  </si>
  <si>
    <t>194</t>
  </si>
  <si>
    <t>319</t>
  </si>
  <si>
    <t>259</t>
  </si>
  <si>
    <t>191</t>
  </si>
  <si>
    <t>51</t>
  </si>
  <si>
    <t>89</t>
  </si>
  <si>
    <t>91</t>
  </si>
  <si>
    <t>90</t>
  </si>
  <si>
    <t>105</t>
  </si>
  <si>
    <t>244</t>
  </si>
  <si>
    <t>15</t>
  </si>
  <si>
    <t>211</t>
  </si>
  <si>
    <t>130</t>
  </si>
  <si>
    <t>34</t>
  </si>
  <si>
    <t>231</t>
  </si>
  <si>
    <t>125</t>
  </si>
  <si>
    <t>323</t>
  </si>
  <si>
    <t>71</t>
  </si>
  <si>
    <t>241</t>
  </si>
  <si>
    <t>235</t>
  </si>
  <si>
    <t>196</t>
  </si>
  <si>
    <t>199</t>
  </si>
  <si>
    <t>203</t>
  </si>
  <si>
    <t>204</t>
  </si>
  <si>
    <t>188</t>
  </si>
  <si>
    <t>104</t>
  </si>
  <si>
    <t>195</t>
  </si>
  <si>
    <t>310</t>
  </si>
  <si>
    <t>325</t>
  </si>
  <si>
    <t>185</t>
  </si>
  <si>
    <t>109</t>
  </si>
  <si>
    <t>329</t>
  </si>
  <si>
    <t>85</t>
  </si>
  <si>
    <t>229</t>
  </si>
  <si>
    <t>318</t>
  </si>
  <si>
    <t>322</t>
  </si>
  <si>
    <t>301</t>
  </si>
  <si>
    <t>41</t>
  </si>
  <si>
    <t>328</t>
  </si>
  <si>
    <t>206</t>
  </si>
  <si>
    <t>212</t>
  </si>
  <si>
    <t>56</t>
  </si>
  <si>
    <t>189</t>
  </si>
  <si>
    <t>169</t>
  </si>
  <si>
    <t>210</t>
  </si>
  <si>
    <t>154</t>
  </si>
  <si>
    <t>150</t>
  </si>
  <si>
    <t>141</t>
  </si>
  <si>
    <t>170</t>
  </si>
  <si>
    <t>247</t>
  </si>
  <si>
    <t>84</t>
  </si>
  <si>
    <t>171</t>
  </si>
  <si>
    <t>66</t>
  </si>
  <si>
    <t>144</t>
  </si>
  <si>
    <t>178</t>
  </si>
  <si>
    <t>32</t>
  </si>
  <si>
    <t>332</t>
  </si>
  <si>
    <t>331</t>
  </si>
  <si>
    <t>333</t>
  </si>
  <si>
    <t>72</t>
  </si>
  <si>
    <t>45</t>
  </si>
  <si>
    <t>43</t>
  </si>
  <si>
    <t>315</t>
  </si>
  <si>
    <t>36</t>
  </si>
  <si>
    <t>330</t>
  </si>
  <si>
    <t>316</t>
  </si>
  <si>
    <t>314</t>
  </si>
  <si>
    <t>1</t>
  </si>
  <si>
    <t>111</t>
  </si>
  <si>
    <t>192</t>
  </si>
  <si>
    <t>112</t>
  </si>
  <si>
    <t>324</t>
  </si>
  <si>
    <t>173</t>
  </si>
  <si>
    <t>172</t>
  </si>
  <si>
    <t>93</t>
  </si>
  <si>
    <t>95</t>
  </si>
  <si>
    <t>94</t>
  </si>
  <si>
    <t>96</t>
  </si>
  <si>
    <t>27</t>
  </si>
  <si>
    <t>335</t>
  </si>
  <si>
    <t>336</t>
  </si>
  <si>
    <t>337</t>
  </si>
  <si>
    <t>326</t>
  </si>
  <si>
    <t>276</t>
  </si>
  <si>
    <t>242</t>
  </si>
  <si>
    <t>209</t>
  </si>
  <si>
    <t>174</t>
  </si>
  <si>
    <t>42</t>
  </si>
  <si>
    <t>9</t>
  </si>
  <si>
    <t>5</t>
  </si>
  <si>
    <t>10</t>
  </si>
  <si>
    <t>6</t>
  </si>
  <si>
    <t>183</t>
  </si>
  <si>
    <t>19</t>
  </si>
  <si>
    <t>275</t>
  </si>
  <si>
    <t>184</t>
  </si>
  <si>
    <t>274</t>
  </si>
  <si>
    <t>117</t>
  </si>
  <si>
    <t>260</t>
  </si>
  <si>
    <t>142</t>
  </si>
  <si>
    <t>140</t>
  </si>
  <si>
    <t>234</t>
  </si>
  <si>
    <t>17</t>
  </si>
  <si>
    <t>215</t>
  </si>
  <si>
    <t>18</t>
  </si>
  <si>
    <t>207</t>
  </si>
  <si>
    <t>110</t>
  </si>
  <si>
    <t>2</t>
  </si>
  <si>
    <t>123</t>
  </si>
  <si>
    <t>177</t>
  </si>
  <si>
    <t>124</t>
  </si>
  <si>
    <t>82</t>
  </si>
  <si>
    <t>127</t>
  </si>
  <si>
    <t>21</t>
  </si>
  <si>
    <t>126</t>
  </si>
  <si>
    <t>190</t>
  </si>
  <si>
    <t>267</t>
  </si>
  <si>
    <t>305</t>
  </si>
  <si>
    <t>306</t>
  </si>
  <si>
    <t>14</t>
  </si>
  <si>
    <t>334</t>
  </si>
  <si>
    <t>246</t>
  </si>
  <si>
    <t>249</t>
  </si>
  <si>
    <t>Demanda</t>
  </si>
  <si>
    <t>Externo</t>
  </si>
  <si>
    <t>Virtual</t>
  </si>
  <si>
    <t>Programada</t>
  </si>
  <si>
    <t>Campo</t>
  </si>
  <si>
    <t>Oficina</t>
  </si>
  <si>
    <t>Interno</t>
  </si>
  <si>
    <t>165</t>
  </si>
  <si>
    <t>138</t>
  </si>
  <si>
    <t>134</t>
  </si>
  <si>
    <t>132</t>
  </si>
  <si>
    <t>139</t>
  </si>
  <si>
    <t>120</t>
  </si>
  <si>
    <t>269</t>
  </si>
  <si>
    <t>164</t>
  </si>
  <si>
    <t>103</t>
  </si>
  <si>
    <t>243</t>
  </si>
  <si>
    <t>97</t>
  </si>
  <si>
    <t>76</t>
  </si>
  <si>
    <t>128</t>
  </si>
  <si>
    <t>268</t>
  </si>
  <si>
    <t>100</t>
  </si>
  <si>
    <t>116</t>
  </si>
  <si>
    <t>22</t>
  </si>
  <si>
    <t>23</t>
  </si>
  <si>
    <t>155</t>
  </si>
  <si>
    <t>158</t>
  </si>
  <si>
    <t>133</t>
  </si>
  <si>
    <t>223</t>
  </si>
  <si>
    <t>157</t>
  </si>
  <si>
    <t>129</t>
  </si>
  <si>
    <t>143</t>
  </si>
  <si>
    <t>179</t>
  </si>
  <si>
    <t>87</t>
  </si>
  <si>
    <t>145</t>
  </si>
  <si>
    <t>149</t>
  </si>
  <si>
    <t>8</t>
  </si>
  <si>
    <t>4</t>
  </si>
  <si>
    <t>3</t>
  </si>
  <si>
    <t>68</t>
  </si>
  <si>
    <t>240</t>
  </si>
  <si>
    <t>25</t>
  </si>
  <si>
    <t>26</t>
  </si>
  <si>
    <t>102</t>
  </si>
  <si>
    <t>24</t>
  </si>
  <si>
    <t>28</t>
  </si>
  <si>
    <t>317</t>
  </si>
  <si>
    <t>291</t>
  </si>
  <si>
    <t>292</t>
  </si>
  <si>
    <t>293</t>
  </si>
  <si>
    <t>121</t>
  </si>
  <si>
    <t>311</t>
  </si>
  <si>
    <t>Dirección o  Área Responsable</t>
  </si>
  <si>
    <t xml:space="preserve">Dependencias del sector central y descentralizadas, entidades territoriales, instituciones públicas del orden nacional y departamental, sector privado y ciudadanía general </t>
  </si>
  <si>
    <t xml:space="preserve">Funcionarios de las administraciones municipales y consejeros municipales de paz </t>
  </si>
  <si>
    <t>Organizaciones y productores agropecuarias municipios, asociaciones cooperativas, juntas de acción comunal</t>
  </si>
  <si>
    <t>asociaciones cooperativas, federaciones, juntas de acción comunal, productores con enfoque diferencial (desplazados, victimas del conflicto, discapacidad, padres cabeza de familia, indígenas entre otros)</t>
  </si>
  <si>
    <t>Ejecución Plan de Asistencia Técnica del año anterior.</t>
  </si>
  <si>
    <t>Buscadores de empleo (Oferentes) de 18 años en adelante, sin discriminar por sexo, genero y grupos focalizados.
Empresarios (Potenciales empleadores) aquie stan involucradas tanto las empresas del sector privado como de sector publico, las cuales requieran personal apra ocupar las vacantes requeridas.
La gestion va guiada a todos los municipios del Departamento de Cundinamarca. sin embargo dada su responsabilidad social se atenderas buscadores de empleo y potenciales empeladores que soliciten cualquier tipo de servicio de la agencia sin discriminar si es poblacion de otra region de pais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</si>
</sst>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0.0%"/>
    <numFmt numFmtId="165" formatCode="0.000%"/>
    <numFmt numFmtId="166" formatCode="0.0000%"/>
  </numFmts>
  <fonts count="60"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sz val="18"/>
      <color theme="3"/>
      <name val="Calibri Light"/>
      <family val="2"/>
      <scheme val="major"/>
    </font>
    <font>
      <b/>
      <sz val="13"/>
      <color theme="3"/>
      <name val="Calibri"/>
      <family val="2"/>
      <scheme val="minor"/>
    </font>
    <font>
      <b/>
      <sz val="11"/>
      <color theme="1"/>
      <name val="Calibri"/>
      <family val="2"/>
      <scheme val="minor"/>
    </font>
    <font>
      <sz val="24"/>
      <color theme="1"/>
      <name val="Calibri"/>
      <family val="2"/>
      <scheme val="minor"/>
    </font>
    <font>
      <b/>
      <sz val="12"/>
      <color theme="1"/>
      <name val="Calibri"/>
      <family val="2"/>
      <scheme val="minor"/>
    </font>
    <font>
      <sz val="11"/>
      <name val="Calibri"/>
      <family val="2"/>
      <scheme val="minor"/>
    </font>
    <font>
      <b/>
      <sz val="11"/>
      <color theme="1"/>
      <name val="Arial"/>
      <family val="2"/>
    </font>
    <font>
      <sz val="10"/>
      <color theme="1"/>
      <name val="Arial"/>
      <family val="2"/>
    </font>
    <font>
      <b/>
      <sz val="11"/>
      <color rgb="FF002060"/>
      <name val="Century Gothic"/>
      <family val="2"/>
    </font>
    <font>
      <b/>
      <sz val="10"/>
      <color theme="1"/>
      <name val="Century Gothic"/>
      <family val="2"/>
    </font>
    <font>
      <sz val="10"/>
      <name val="Arial"/>
      <family val="2"/>
    </font>
    <font>
      <b/>
      <i/>
      <sz val="14"/>
      <color theme="1"/>
      <name val="Century Gothic"/>
      <family val="2"/>
    </font>
    <font>
      <b/>
      <i/>
      <sz val="18"/>
      <color theme="0" tint="-0.34998626667073579"/>
      <name val="Century Gothic"/>
      <family val="2"/>
    </font>
    <font>
      <b/>
      <sz val="9"/>
      <color theme="1"/>
      <name val="Century Gothic"/>
      <family val="2"/>
    </font>
    <font>
      <b/>
      <sz val="9"/>
      <color theme="0"/>
      <name val="Century Gothic"/>
      <family val="2"/>
    </font>
    <font>
      <sz val="14"/>
      <color theme="1"/>
      <name val="Arial"/>
      <family val="2"/>
    </font>
    <font>
      <b/>
      <sz val="8"/>
      <color theme="1"/>
      <name val="Arial"/>
      <family val="2"/>
    </font>
    <font>
      <b/>
      <sz val="10"/>
      <color theme="1"/>
      <name val="Arial"/>
      <family val="2"/>
    </font>
    <font>
      <sz val="8"/>
      <color theme="1"/>
      <name val="Arial"/>
      <family val="2"/>
    </font>
    <font>
      <b/>
      <sz val="14"/>
      <color theme="1"/>
      <name val="Arial"/>
      <family val="2"/>
    </font>
    <font>
      <sz val="10"/>
      <name val="Arial"/>
    </font>
    <font>
      <b/>
      <sz val="10"/>
      <name val="Arial"/>
      <family val="2"/>
    </font>
    <font>
      <b/>
      <sz val="8"/>
      <name val="Arial"/>
      <family val="2"/>
    </font>
    <font>
      <b/>
      <sz val="18"/>
      <name val="Arial"/>
      <family val="2"/>
    </font>
    <font>
      <sz val="48"/>
      <name val="Arial"/>
      <family val="2"/>
    </font>
    <font>
      <b/>
      <sz val="72"/>
      <color theme="0"/>
      <name val="Calibri"/>
      <family val="2"/>
      <scheme val="minor"/>
    </font>
    <font>
      <sz val="10"/>
      <color theme="0"/>
      <name val="Arial"/>
      <family val="2"/>
    </font>
    <font>
      <b/>
      <sz val="20"/>
      <color theme="1"/>
      <name val="Calibri"/>
      <family val="2"/>
      <scheme val="minor"/>
    </font>
    <font>
      <b/>
      <sz val="16"/>
      <color theme="1"/>
      <name val="Calibri"/>
      <family val="2"/>
      <scheme val="minor"/>
    </font>
    <font>
      <sz val="10"/>
      <name val="Century Gothic"/>
      <family val="2"/>
    </font>
    <font>
      <b/>
      <sz val="11"/>
      <name val="Calibri"/>
      <family val="2"/>
      <scheme val="minor"/>
    </font>
    <font>
      <b/>
      <sz val="12"/>
      <color rgb="FF000000"/>
      <name val="Calibri"/>
      <family val="2"/>
      <scheme val="minor"/>
    </font>
    <font>
      <sz val="11"/>
      <color theme="1"/>
      <name val="Century Gothic"/>
      <family val="2"/>
    </font>
    <font>
      <b/>
      <sz val="11"/>
      <color theme="1"/>
      <name val="Century Gothic"/>
      <family val="2"/>
    </font>
    <font>
      <sz val="11"/>
      <name val="Century Gothic"/>
      <family val="2"/>
    </font>
    <font>
      <sz val="11"/>
      <color rgb="FFFF0000"/>
      <name val="Century Gothic"/>
      <family val="2"/>
    </font>
    <font>
      <u/>
      <sz val="11"/>
      <color theme="1"/>
      <name val="Century Gothic"/>
      <family val="2"/>
    </font>
    <font>
      <sz val="11"/>
      <color rgb="FF000000"/>
      <name val="Calibri"/>
      <family val="2"/>
      <scheme val="minor"/>
    </font>
    <font>
      <sz val="9"/>
      <color theme="1"/>
      <name val="Century Gothic"/>
      <family val="2"/>
    </font>
    <font>
      <sz val="14"/>
      <color theme="1"/>
      <name val="Century Gothic"/>
      <family val="2"/>
    </font>
    <font>
      <b/>
      <i/>
      <sz val="14"/>
      <color theme="0" tint="-0.34998626667073579"/>
      <name val="Century Gothic"/>
      <family val="2"/>
    </font>
    <font>
      <b/>
      <sz val="14"/>
      <color theme="1"/>
      <name val="Century Gothic"/>
      <family val="2"/>
    </font>
    <font>
      <sz val="10"/>
      <color rgb="FF000000"/>
      <name val="Arial"/>
      <family val="2"/>
    </font>
    <font>
      <sz val="11"/>
      <name val="Calibri"/>
      <family val="2"/>
    </font>
    <font>
      <sz val="12"/>
      <color rgb="FF000000"/>
      <name val="Calibri"/>
      <family val="2"/>
      <scheme val="minor"/>
    </font>
  </fonts>
  <fills count="5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5" tint="-0.249977111117893"/>
        <bgColor indexed="64"/>
      </patternFill>
    </fill>
    <fill>
      <patternFill patternType="solid">
        <fgColor rgb="FF00B050"/>
        <bgColor indexed="64"/>
      </patternFill>
    </fill>
    <fill>
      <patternFill patternType="solid">
        <fgColor theme="7" tint="0.39997558519241921"/>
        <bgColor indexed="64"/>
      </patternFill>
    </fill>
    <fill>
      <patternFill patternType="solid">
        <fgColor rgb="FF002060"/>
        <bgColor indexed="64"/>
      </patternFill>
    </fill>
    <fill>
      <patternFill patternType="solid">
        <fgColor rgb="FF92D050"/>
        <bgColor indexed="64"/>
      </patternFill>
    </fill>
    <fill>
      <patternFill patternType="solid">
        <fgColor theme="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C000"/>
        <bgColor indexed="64"/>
      </patternFill>
    </fill>
    <fill>
      <patternFill patternType="solid">
        <fgColor rgb="FFFF9900"/>
        <bgColor indexed="64"/>
      </patternFill>
    </fill>
    <fill>
      <patternFill patternType="solid">
        <fgColor theme="7"/>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rgb="FFFFFF00"/>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5">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4" applyNumberFormat="0" applyAlignment="0" applyProtection="0"/>
    <xf numFmtId="0" fontId="5" fillId="22" borderId="5" applyNumberFormat="0" applyAlignment="0" applyProtection="0"/>
    <xf numFmtId="0" fontId="6" fillId="0" borderId="6" applyNumberFormat="0" applyFill="0" applyAlignment="0" applyProtection="0"/>
    <xf numFmtId="0" fontId="7" fillId="0" borderId="7" applyNumberFormat="0" applyFill="0" applyAlignment="0" applyProtection="0"/>
    <xf numFmtId="0" fontId="8"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9" fillId="29" borderId="4" applyNumberFormat="0" applyAlignment="0" applyProtection="0"/>
    <xf numFmtId="0" fontId="10" fillId="30" borderId="0" applyNumberFormat="0" applyBorder="0" applyAlignment="0" applyProtection="0"/>
    <xf numFmtId="0" fontId="11" fillId="31" borderId="0" applyNumberFormat="0" applyBorder="0" applyAlignment="0" applyProtection="0"/>
    <xf numFmtId="0" fontId="1" fillId="32" borderId="8" applyNumberFormat="0" applyFont="0" applyAlignment="0" applyProtection="0"/>
    <xf numFmtId="0" fontId="12" fillId="21" borderId="9"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10" applyNumberFormat="0" applyFill="0" applyAlignment="0" applyProtection="0"/>
    <xf numFmtId="0" fontId="8" fillId="0" borderId="11" applyNumberFormat="0" applyFill="0" applyAlignment="0" applyProtection="0"/>
    <xf numFmtId="0" fontId="17" fillId="0" borderId="12" applyNumberFormat="0" applyFill="0" applyAlignment="0" applyProtection="0"/>
    <xf numFmtId="0" fontId="25" fillId="0" borderId="0"/>
    <xf numFmtId="9" fontId="1" fillId="0" borderId="0" applyFont="0" applyFill="0" applyBorder="0" applyAlignment="0" applyProtection="0"/>
    <xf numFmtId="41" fontId="1" fillId="0" borderId="0" applyFont="0" applyFill="0" applyBorder="0" applyAlignment="0" applyProtection="0"/>
    <xf numFmtId="0" fontId="35" fillId="0" borderId="0"/>
    <xf numFmtId="9" fontId="25" fillId="0" borderId="0" applyFont="0" applyFill="0" applyBorder="0" applyAlignment="0" applyProtection="0"/>
    <xf numFmtId="41"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1"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57" fillId="0" borderId="0"/>
    <xf numFmtId="43" fontId="25" fillId="0" borderId="0" applyFont="0" applyFill="0" applyBorder="0" applyAlignment="0" applyProtection="0"/>
    <xf numFmtId="0" fontId="1" fillId="0" borderId="0"/>
    <xf numFmtId="43" fontId="25" fillId="0" borderId="0" applyFont="0" applyFill="0" applyBorder="0" applyAlignment="0" applyProtection="0"/>
    <xf numFmtId="43" fontId="25" fillId="0" borderId="0" applyFont="0" applyFill="0" applyBorder="0" applyAlignment="0" applyProtection="0"/>
    <xf numFmtId="0" fontId="58" fillId="0" borderId="0"/>
    <xf numFmtId="43" fontId="25" fillId="0" borderId="0" applyFont="0" applyFill="0" applyBorder="0" applyAlignment="0" applyProtection="0"/>
  </cellStyleXfs>
  <cellXfs count="254">
    <xf numFmtId="0" fontId="0" fillId="0" borderId="0" xfId="0"/>
    <xf numFmtId="0" fontId="0" fillId="0" borderId="0" xfId="0" applyAlignment="1">
      <alignment horizontal="center"/>
    </xf>
    <xf numFmtId="0" fontId="0" fillId="0" borderId="15" xfId="0" applyBorder="1" applyAlignment="1">
      <alignment horizontal="center"/>
    </xf>
    <xf numFmtId="0" fontId="18" fillId="0" borderId="16" xfId="0" applyFont="1" applyBorder="1" applyAlignment="1">
      <alignment vertical="center"/>
    </xf>
    <xf numFmtId="0" fontId="0" fillId="0" borderId="17" xfId="0" applyBorder="1" applyAlignment="1">
      <alignment horizontal="center"/>
    </xf>
    <xf numFmtId="0" fontId="18" fillId="0" borderId="18" xfId="0" applyFont="1" applyBorder="1" applyAlignment="1">
      <alignment vertical="center"/>
    </xf>
    <xf numFmtId="0" fontId="0" fillId="0" borderId="19" xfId="0" applyBorder="1" applyAlignment="1">
      <alignment horizontal="center"/>
    </xf>
    <xf numFmtId="0" fontId="0" fillId="0" borderId="20" xfId="0" applyBorder="1" applyAlignment="1">
      <alignment horizontal="center"/>
    </xf>
    <xf numFmtId="0" fontId="18" fillId="0" borderId="1" xfId="0" applyFont="1" applyBorder="1" applyAlignment="1">
      <alignment vertical="center"/>
    </xf>
    <xf numFmtId="0" fontId="0" fillId="0" borderId="1" xfId="0" applyBorder="1" applyAlignment="1">
      <alignment horizontal="center"/>
    </xf>
    <xf numFmtId="0" fontId="26" fillId="0" borderId="0" xfId="0" applyFont="1" applyAlignment="1">
      <alignment horizontal="center"/>
    </xf>
    <xf numFmtId="0" fontId="24" fillId="0" borderId="0" xfId="0" applyFont="1"/>
    <xf numFmtId="0" fontId="0" fillId="0" borderId="0" xfId="0" applyAlignment="1">
      <alignment wrapText="1"/>
    </xf>
    <xf numFmtId="0" fontId="30" fillId="38" borderId="0" xfId="0" applyFont="1" applyFill="1" applyAlignment="1" applyProtection="1">
      <alignment horizontal="center"/>
      <protection hidden="1"/>
    </xf>
    <xf numFmtId="0" fontId="31" fillId="40" borderId="23" xfId="0" applyFont="1" applyFill="1" applyBorder="1" applyAlignment="1" applyProtection="1">
      <alignment horizontal="center" vertical="center"/>
      <protection hidden="1"/>
    </xf>
    <xf numFmtId="0" fontId="31" fillId="41" borderId="24" xfId="0" applyFont="1" applyFill="1" applyBorder="1" applyAlignment="1" applyProtection="1">
      <alignment horizontal="center" vertical="center" wrapText="1"/>
      <protection hidden="1"/>
    </xf>
    <xf numFmtId="0" fontId="31" fillId="41" borderId="25" xfId="0" applyFont="1" applyFill="1" applyBorder="1" applyAlignment="1" applyProtection="1">
      <alignment horizontal="center" vertical="center" wrapText="1"/>
      <protection hidden="1"/>
    </xf>
    <xf numFmtId="9" fontId="31" fillId="41" borderId="25" xfId="43" applyFont="1" applyFill="1" applyBorder="1" applyAlignment="1" applyProtection="1">
      <alignment horizontal="center" vertical="center" wrapText="1"/>
      <protection hidden="1"/>
    </xf>
    <xf numFmtId="0" fontId="31" fillId="42" borderId="24" xfId="0" applyFont="1" applyFill="1" applyBorder="1" applyAlignment="1" applyProtection="1">
      <alignment horizontal="center" vertical="center" wrapText="1"/>
      <protection hidden="1"/>
    </xf>
    <xf numFmtId="0" fontId="31" fillId="42" borderId="25" xfId="0" applyFont="1" applyFill="1" applyBorder="1" applyAlignment="1" applyProtection="1">
      <alignment horizontal="center" vertical="center" wrapText="1"/>
      <protection hidden="1"/>
    </xf>
    <xf numFmtId="0" fontId="31" fillId="43" borderId="24" xfId="0" applyFont="1" applyFill="1" applyBorder="1" applyAlignment="1" applyProtection="1">
      <alignment horizontal="center" vertical="center" wrapText="1"/>
      <protection hidden="1"/>
    </xf>
    <xf numFmtId="0" fontId="31" fillId="43" borderId="25" xfId="0" applyFont="1" applyFill="1" applyBorder="1" applyAlignment="1" applyProtection="1">
      <alignment horizontal="center" vertical="center" wrapText="1"/>
      <protection hidden="1"/>
    </xf>
    <xf numFmtId="0" fontId="31" fillId="35" borderId="24" xfId="0" applyFont="1" applyFill="1" applyBorder="1" applyAlignment="1" applyProtection="1">
      <alignment horizontal="center" vertical="center" wrapText="1"/>
      <protection hidden="1"/>
    </xf>
    <xf numFmtId="0" fontId="31" fillId="35" borderId="25" xfId="0" applyFont="1" applyFill="1" applyBorder="1" applyAlignment="1" applyProtection="1">
      <alignment horizontal="center" vertical="center" wrapText="1"/>
      <protection hidden="1"/>
    </xf>
    <xf numFmtId="0" fontId="31" fillId="40" borderId="27" xfId="0" applyFont="1" applyFill="1" applyBorder="1" applyAlignment="1" applyProtection="1">
      <alignment horizontal="center" vertical="center" wrapText="1"/>
      <protection hidden="1"/>
    </xf>
    <xf numFmtId="0" fontId="22" fillId="38" borderId="0" xfId="0" applyFont="1" applyFill="1" applyAlignment="1" applyProtection="1">
      <alignment horizontal="center" vertical="center" wrapText="1"/>
      <protection hidden="1"/>
    </xf>
    <xf numFmtId="0" fontId="31" fillId="40" borderId="25" xfId="0" applyFont="1" applyFill="1" applyBorder="1" applyAlignment="1" applyProtection="1">
      <alignment horizontal="center" vertical="center" wrapText="1"/>
      <protection hidden="1"/>
    </xf>
    <xf numFmtId="0" fontId="32" fillId="40" borderId="27" xfId="0" applyFont="1" applyFill="1" applyBorder="1" applyAlignment="1" applyProtection="1">
      <alignment horizontal="center" vertical="center" wrapText="1"/>
      <protection hidden="1"/>
    </xf>
    <xf numFmtId="0" fontId="31" fillId="40" borderId="23" xfId="0" applyFont="1" applyFill="1" applyBorder="1" applyAlignment="1" applyProtection="1">
      <alignment horizontal="center"/>
      <protection hidden="1"/>
    </xf>
    <xf numFmtId="0" fontId="33" fillId="40" borderId="23" xfId="0" applyFont="1" applyFill="1" applyBorder="1" applyAlignment="1" applyProtection="1">
      <alignment horizontal="center" vertical="center"/>
      <protection hidden="1"/>
    </xf>
    <xf numFmtId="0" fontId="33" fillId="40" borderId="25" xfId="0" applyFont="1" applyFill="1" applyBorder="1" applyAlignment="1" applyProtection="1">
      <alignment horizontal="center" vertical="center" wrapText="1"/>
      <protection hidden="1"/>
    </xf>
    <xf numFmtId="0" fontId="33" fillId="40" borderId="27" xfId="0" applyFont="1" applyFill="1" applyBorder="1" applyAlignment="1" applyProtection="1">
      <alignment horizontal="center" vertical="center" wrapText="1"/>
      <protection hidden="1"/>
    </xf>
    <xf numFmtId="0" fontId="33" fillId="38" borderId="0" xfId="0" applyFont="1" applyFill="1" applyAlignment="1" applyProtection="1">
      <alignment horizontal="center" vertical="center" wrapText="1"/>
      <protection hidden="1"/>
    </xf>
    <xf numFmtId="0" fontId="22" fillId="38" borderId="23" xfId="0" applyFont="1" applyFill="1" applyBorder="1" applyAlignment="1" applyProtection="1">
      <alignment horizontal="center"/>
      <protection hidden="1"/>
    </xf>
    <xf numFmtId="0" fontId="22" fillId="38" borderId="25" xfId="0" applyFont="1" applyFill="1" applyBorder="1" applyAlignment="1" applyProtection="1">
      <alignment horizontal="center" vertical="center" wrapText="1"/>
      <protection hidden="1"/>
    </xf>
    <xf numFmtId="0" fontId="22" fillId="38" borderId="27" xfId="0" applyFont="1" applyFill="1" applyBorder="1" applyAlignment="1" applyProtection="1">
      <alignment horizontal="center" vertical="center" wrapText="1"/>
      <protection hidden="1"/>
    </xf>
    <xf numFmtId="1" fontId="22" fillId="38" borderId="28" xfId="0" applyNumberFormat="1" applyFont="1" applyFill="1" applyBorder="1" applyAlignment="1" applyProtection="1">
      <alignment horizontal="center"/>
      <protection hidden="1"/>
    </xf>
    <xf numFmtId="1" fontId="20" fillId="41" borderId="13" xfId="42" applyNumberFormat="1" applyFont="1" applyFill="1" applyBorder="1" applyAlignment="1" applyProtection="1">
      <alignment horizontal="center" vertical="center" wrapText="1"/>
      <protection locked="0"/>
    </xf>
    <xf numFmtId="1" fontId="22" fillId="41" borderId="13" xfId="0" applyNumberFormat="1" applyFont="1" applyFill="1" applyBorder="1" applyAlignment="1" applyProtection="1">
      <alignment horizontal="center"/>
      <protection hidden="1"/>
    </xf>
    <xf numFmtId="9" fontId="22" fillId="41" borderId="13" xfId="43" applyFont="1" applyFill="1" applyBorder="1" applyAlignment="1" applyProtection="1">
      <alignment horizontal="center"/>
      <protection hidden="1"/>
    </xf>
    <xf numFmtId="1" fontId="20" fillId="42" borderId="13" xfId="42" applyNumberFormat="1" applyFont="1" applyFill="1" applyBorder="1" applyAlignment="1" applyProtection="1">
      <alignment horizontal="center" vertical="center" wrapText="1"/>
      <protection locked="0"/>
    </xf>
    <xf numFmtId="1" fontId="22" fillId="42" borderId="13" xfId="0" applyNumberFormat="1" applyFont="1" applyFill="1" applyBorder="1" applyAlignment="1" applyProtection="1">
      <alignment horizontal="center"/>
      <protection hidden="1"/>
    </xf>
    <xf numFmtId="9" fontId="22" fillId="42" borderId="13" xfId="43" applyFont="1" applyFill="1" applyBorder="1" applyAlignment="1" applyProtection="1">
      <alignment horizontal="center"/>
      <protection hidden="1"/>
    </xf>
    <xf numFmtId="1" fontId="20" fillId="43" borderId="13" xfId="42" applyNumberFormat="1" applyFont="1" applyFill="1" applyBorder="1" applyAlignment="1" applyProtection="1">
      <alignment horizontal="center" vertical="center" wrapText="1"/>
      <protection locked="0"/>
    </xf>
    <xf numFmtId="1" fontId="22" fillId="43" borderId="13" xfId="0" applyNumberFormat="1" applyFont="1" applyFill="1" applyBorder="1" applyAlignment="1" applyProtection="1">
      <alignment horizontal="center"/>
      <protection hidden="1"/>
    </xf>
    <xf numFmtId="9" fontId="22" fillId="43" borderId="13" xfId="43" applyFont="1" applyFill="1" applyBorder="1" applyAlignment="1" applyProtection="1">
      <alignment horizontal="center"/>
      <protection hidden="1"/>
    </xf>
    <xf numFmtId="1" fontId="20" fillId="35" borderId="13" xfId="42" applyNumberFormat="1" applyFont="1" applyFill="1" applyBorder="1" applyAlignment="1" applyProtection="1">
      <alignment horizontal="center" vertical="center" wrapText="1"/>
      <protection locked="0"/>
    </xf>
    <xf numFmtId="1" fontId="22" fillId="35" borderId="13" xfId="0" applyNumberFormat="1" applyFont="1" applyFill="1" applyBorder="1" applyAlignment="1" applyProtection="1">
      <alignment horizontal="center"/>
      <protection hidden="1"/>
    </xf>
    <xf numFmtId="9" fontId="22" fillId="35" borderId="13" xfId="43" applyFont="1" applyFill="1" applyBorder="1" applyAlignment="1" applyProtection="1">
      <alignment horizontal="center"/>
      <protection hidden="1"/>
    </xf>
    <xf numFmtId="1" fontId="22" fillId="38" borderId="0" xfId="0" applyNumberFormat="1" applyFont="1" applyFill="1" applyAlignment="1" applyProtection="1">
      <alignment horizontal="center"/>
      <protection hidden="1"/>
    </xf>
    <xf numFmtId="1" fontId="22" fillId="38" borderId="13" xfId="0" applyNumberFormat="1" applyFont="1" applyFill="1" applyBorder="1" applyAlignment="1" applyProtection="1">
      <alignment horizontal="center"/>
      <protection hidden="1"/>
    </xf>
    <xf numFmtId="1" fontId="22" fillId="38" borderId="29" xfId="0" applyNumberFormat="1" applyFont="1" applyFill="1" applyBorder="1" applyAlignment="1" applyProtection="1">
      <alignment horizontal="center"/>
      <protection hidden="1"/>
    </xf>
    <xf numFmtId="1" fontId="22" fillId="0" borderId="13" xfId="0" applyNumberFormat="1" applyFont="1" applyBorder="1" applyAlignment="1" applyProtection="1">
      <alignment horizontal="center"/>
      <protection hidden="1"/>
    </xf>
    <xf numFmtId="1" fontId="22" fillId="38" borderId="23" xfId="0" applyNumberFormat="1" applyFont="1" applyFill="1" applyBorder="1" applyAlignment="1" applyProtection="1">
      <alignment horizontal="center"/>
      <protection hidden="1"/>
    </xf>
    <xf numFmtId="1" fontId="22" fillId="38" borderId="25" xfId="0" applyNumberFormat="1" applyFont="1" applyFill="1" applyBorder="1" applyAlignment="1" applyProtection="1">
      <alignment horizontal="center"/>
      <protection hidden="1"/>
    </xf>
    <xf numFmtId="1" fontId="22" fillId="38" borderId="27" xfId="0" applyNumberFormat="1" applyFont="1" applyFill="1" applyBorder="1" applyAlignment="1" applyProtection="1">
      <alignment horizontal="center"/>
      <protection hidden="1"/>
    </xf>
    <xf numFmtId="0" fontId="22" fillId="38" borderId="30" xfId="0" applyFont="1" applyFill="1" applyBorder="1" applyAlignment="1" applyProtection="1">
      <alignment horizontal="center"/>
      <protection hidden="1"/>
    </xf>
    <xf numFmtId="1" fontId="20" fillId="41" borderId="1" xfId="42" applyNumberFormat="1" applyFont="1" applyFill="1" applyBorder="1" applyAlignment="1" applyProtection="1">
      <alignment horizontal="center" vertical="center" wrapText="1"/>
      <protection locked="0"/>
    </xf>
    <xf numFmtId="1" fontId="20" fillId="42" borderId="1" xfId="42" applyNumberFormat="1" applyFont="1" applyFill="1" applyBorder="1" applyAlignment="1" applyProtection="1">
      <alignment horizontal="center" vertical="center" wrapText="1"/>
      <protection locked="0"/>
    </xf>
    <xf numFmtId="1" fontId="20" fillId="43" borderId="1" xfId="42" applyNumberFormat="1" applyFont="1" applyFill="1" applyBorder="1" applyAlignment="1" applyProtection="1">
      <alignment horizontal="center" vertical="center" wrapText="1"/>
      <protection locked="0"/>
    </xf>
    <xf numFmtId="9" fontId="22" fillId="38" borderId="25" xfId="43" applyFont="1" applyFill="1" applyBorder="1" applyAlignment="1" applyProtection="1">
      <alignment horizontal="center"/>
      <protection hidden="1"/>
    </xf>
    <xf numFmtId="0" fontId="22" fillId="38" borderId="0" xfId="0" applyFont="1" applyFill="1" applyAlignment="1" applyProtection="1">
      <alignment horizontal="center"/>
      <protection hidden="1"/>
    </xf>
    <xf numFmtId="164" fontId="22" fillId="38" borderId="25" xfId="43" applyNumberFormat="1" applyFont="1" applyFill="1" applyBorder="1" applyAlignment="1" applyProtection="1">
      <alignment horizontal="center"/>
      <protection hidden="1"/>
    </xf>
    <xf numFmtId="1" fontId="33" fillId="40" borderId="23" xfId="0" applyNumberFormat="1" applyFont="1" applyFill="1" applyBorder="1" applyAlignment="1" applyProtection="1">
      <alignment horizontal="center"/>
      <protection hidden="1"/>
    </xf>
    <xf numFmtId="3" fontId="22" fillId="37" borderId="25" xfId="0" applyNumberFormat="1" applyFont="1" applyFill="1" applyBorder="1" applyAlignment="1" applyProtection="1">
      <alignment horizontal="center"/>
      <protection hidden="1"/>
    </xf>
    <xf numFmtId="1" fontId="22" fillId="40" borderId="27" xfId="0" applyNumberFormat="1" applyFont="1" applyFill="1" applyBorder="1" applyAlignment="1" applyProtection="1">
      <alignment horizontal="center"/>
      <protection hidden="1"/>
    </xf>
    <xf numFmtId="1" fontId="33" fillId="40" borderId="2" xfId="0" applyNumberFormat="1" applyFont="1" applyFill="1" applyBorder="1" applyAlignment="1" applyProtection="1">
      <alignment horizontal="center"/>
      <protection hidden="1"/>
    </xf>
    <xf numFmtId="3" fontId="22" fillId="37" borderId="23" xfId="0" applyNumberFormat="1" applyFont="1" applyFill="1" applyBorder="1" applyAlignment="1" applyProtection="1">
      <alignment horizontal="center"/>
      <protection hidden="1"/>
    </xf>
    <xf numFmtId="1" fontId="22" fillId="0" borderId="0" xfId="0" applyNumberFormat="1" applyFont="1" applyAlignment="1" applyProtection="1">
      <alignment horizontal="center"/>
      <protection hidden="1"/>
    </xf>
    <xf numFmtId="0" fontId="33" fillId="40" borderId="23" xfId="0" applyFont="1" applyFill="1" applyBorder="1" applyAlignment="1" applyProtection="1">
      <alignment horizontal="center"/>
      <protection hidden="1"/>
    </xf>
    <xf numFmtId="1" fontId="22" fillId="37" borderId="25" xfId="0" applyNumberFormat="1" applyFont="1" applyFill="1" applyBorder="1" applyAlignment="1" applyProtection="1">
      <alignment horizontal="center"/>
      <protection hidden="1"/>
    </xf>
    <xf numFmtId="1" fontId="22" fillId="37" borderId="39" xfId="0" applyNumberFormat="1" applyFont="1" applyFill="1" applyBorder="1" applyAlignment="1" applyProtection="1">
      <alignment horizontal="center"/>
      <protection hidden="1"/>
    </xf>
    <xf numFmtId="1" fontId="22" fillId="37" borderId="13" xfId="0" applyNumberFormat="1" applyFont="1" applyFill="1" applyBorder="1" applyAlignment="1" applyProtection="1">
      <alignment horizontal="center"/>
      <protection hidden="1"/>
    </xf>
    <xf numFmtId="1" fontId="22" fillId="37" borderId="26" xfId="0" applyNumberFormat="1" applyFont="1" applyFill="1" applyBorder="1" applyAlignment="1" applyProtection="1">
      <alignment horizontal="center"/>
      <protection hidden="1"/>
    </xf>
    <xf numFmtId="164" fontId="22" fillId="40" borderId="25" xfId="43" applyNumberFormat="1" applyFont="1" applyFill="1" applyBorder="1" applyAlignment="1" applyProtection="1">
      <alignment horizontal="center"/>
      <protection hidden="1"/>
    </xf>
    <xf numFmtId="9" fontId="22" fillId="40" borderId="27" xfId="43" applyFont="1" applyFill="1" applyBorder="1" applyAlignment="1" applyProtection="1">
      <alignment horizontal="center"/>
      <protection hidden="1"/>
    </xf>
    <xf numFmtId="0" fontId="33" fillId="40" borderId="36" xfId="0" applyFont="1" applyFill="1" applyBorder="1" applyAlignment="1" applyProtection="1">
      <alignment horizontal="center"/>
      <protection hidden="1"/>
    </xf>
    <xf numFmtId="9" fontId="22" fillId="40" borderId="39" xfId="0" applyNumberFormat="1" applyFont="1" applyFill="1" applyBorder="1" applyAlignment="1" applyProtection="1">
      <alignment horizontal="center"/>
      <protection hidden="1"/>
    </xf>
    <xf numFmtId="9" fontId="22" fillId="40" borderId="37" xfId="0" applyNumberFormat="1" applyFont="1" applyFill="1" applyBorder="1" applyAlignment="1" applyProtection="1">
      <alignment horizontal="center"/>
      <protection hidden="1"/>
    </xf>
    <xf numFmtId="9" fontId="22" fillId="40" borderId="25" xfId="43" applyFont="1" applyFill="1" applyBorder="1" applyAlignment="1" applyProtection="1">
      <alignment horizontal="center"/>
      <protection hidden="1"/>
    </xf>
    <xf numFmtId="9" fontId="22" fillId="40" borderId="25" xfId="0" applyNumberFormat="1" applyFont="1" applyFill="1" applyBorder="1" applyAlignment="1" applyProtection="1">
      <alignment horizontal="center"/>
      <protection hidden="1"/>
    </xf>
    <xf numFmtId="9" fontId="22" fillId="0" borderId="0" xfId="0" applyNumberFormat="1" applyFont="1" applyAlignment="1" applyProtection="1">
      <alignment horizontal="center"/>
      <protection hidden="1"/>
    </xf>
    <xf numFmtId="9" fontId="22" fillId="38" borderId="0" xfId="43" applyFont="1" applyFill="1" applyBorder="1" applyAlignment="1" applyProtection="1">
      <alignment horizontal="center"/>
      <protection hidden="1"/>
    </xf>
    <xf numFmtId="9" fontId="0" fillId="0" borderId="0" xfId="43" applyFont="1"/>
    <xf numFmtId="0" fontId="35" fillId="0" borderId="0" xfId="45"/>
    <xf numFmtId="0" fontId="36" fillId="0" borderId="0" xfId="45" applyFont="1"/>
    <xf numFmtId="3" fontId="36" fillId="0" borderId="0" xfId="45" applyNumberFormat="1" applyFont="1"/>
    <xf numFmtId="1" fontId="36" fillId="0" borderId="0" xfId="45" applyNumberFormat="1" applyFont="1"/>
    <xf numFmtId="0" fontId="36" fillId="0" borderId="1" xfId="45" applyFont="1" applyBorder="1" applyAlignment="1">
      <alignment horizontal="center"/>
    </xf>
    <xf numFmtId="3" fontId="36" fillId="0" borderId="1" xfId="45" applyNumberFormat="1" applyFont="1" applyBorder="1" applyAlignment="1">
      <alignment horizontal="center"/>
    </xf>
    <xf numFmtId="0" fontId="37" fillId="41" borderId="1" xfId="45" applyFont="1" applyFill="1" applyBorder="1"/>
    <xf numFmtId="1" fontId="36" fillId="41" borderId="1" xfId="45" applyNumberFormat="1" applyFont="1" applyFill="1" applyBorder="1"/>
    <xf numFmtId="41" fontId="35" fillId="41" borderId="1" xfId="45" applyNumberFormat="1" applyFill="1" applyBorder="1"/>
    <xf numFmtId="164" fontId="0" fillId="41" borderId="1" xfId="46" applyNumberFormat="1" applyFont="1" applyFill="1" applyBorder="1"/>
    <xf numFmtId="9" fontId="35" fillId="41" borderId="1" xfId="45" applyNumberFormat="1" applyFill="1" applyBorder="1"/>
    <xf numFmtId="0" fontId="37" fillId="34" borderId="1" xfId="45" applyFont="1" applyFill="1" applyBorder="1"/>
    <xf numFmtId="1" fontId="36" fillId="34" borderId="1" xfId="45" applyNumberFormat="1" applyFont="1" applyFill="1" applyBorder="1"/>
    <xf numFmtId="41" fontId="35" fillId="34" borderId="1" xfId="45" applyNumberFormat="1" applyFill="1" applyBorder="1"/>
    <xf numFmtId="164" fontId="0" fillId="34" borderId="1" xfId="46" applyNumberFormat="1" applyFont="1" applyFill="1" applyBorder="1"/>
    <xf numFmtId="9" fontId="35" fillId="34" borderId="1" xfId="45" applyNumberFormat="1" applyFill="1" applyBorder="1"/>
    <xf numFmtId="0" fontId="37" fillId="44" borderId="1" xfId="45" applyFont="1" applyFill="1" applyBorder="1"/>
    <xf numFmtId="1" fontId="36" fillId="44" borderId="1" xfId="45" applyNumberFormat="1" applyFont="1" applyFill="1" applyBorder="1"/>
    <xf numFmtId="41" fontId="35" fillId="44" borderId="1" xfId="45" applyNumberFormat="1" applyFill="1" applyBorder="1"/>
    <xf numFmtId="164" fontId="0" fillId="44" borderId="1" xfId="46" applyNumberFormat="1" applyFont="1" applyFill="1" applyBorder="1"/>
    <xf numFmtId="9" fontId="35" fillId="44" borderId="1" xfId="45" applyNumberFormat="1" applyFill="1" applyBorder="1"/>
    <xf numFmtId="0" fontId="37" fillId="0" borderId="0" xfId="45" applyFont="1"/>
    <xf numFmtId="41" fontId="35" fillId="0" borderId="0" xfId="45" applyNumberFormat="1"/>
    <xf numFmtId="164" fontId="0" fillId="0" borderId="0" xfId="46" applyNumberFormat="1" applyFont="1" applyFill="1" applyBorder="1"/>
    <xf numFmtId="10" fontId="35" fillId="0" borderId="0" xfId="45" applyNumberFormat="1"/>
    <xf numFmtId="0" fontId="37" fillId="35" borderId="1" xfId="45" applyFont="1" applyFill="1" applyBorder="1"/>
    <xf numFmtId="1" fontId="36" fillId="35" borderId="1" xfId="45" applyNumberFormat="1" applyFont="1" applyFill="1" applyBorder="1"/>
    <xf numFmtId="41" fontId="35" fillId="35" borderId="1" xfId="45" applyNumberFormat="1" applyFill="1" applyBorder="1"/>
    <xf numFmtId="164" fontId="0" fillId="35" borderId="1" xfId="46" applyNumberFormat="1" applyFont="1" applyFill="1" applyBorder="1"/>
    <xf numFmtId="9" fontId="35" fillId="35" borderId="1" xfId="45" applyNumberFormat="1" applyFill="1" applyBorder="1"/>
    <xf numFmtId="0" fontId="36" fillId="0" borderId="1" xfId="45" applyFont="1" applyBorder="1"/>
    <xf numFmtId="9" fontId="36" fillId="0" borderId="1" xfId="46" applyFont="1" applyBorder="1"/>
    <xf numFmtId="3" fontId="36" fillId="0" borderId="1" xfId="45" applyNumberFormat="1" applyFont="1" applyBorder="1"/>
    <xf numFmtId="0" fontId="38" fillId="0" borderId="0" xfId="45" applyFont="1" applyAlignment="1">
      <alignment horizontal="center" vertical="center" wrapText="1"/>
    </xf>
    <xf numFmtId="166" fontId="0" fillId="0" borderId="0" xfId="46" applyNumberFormat="1" applyFont="1" applyBorder="1"/>
    <xf numFmtId="9" fontId="0" fillId="0" borderId="0" xfId="47" applyNumberFormat="1" applyFont="1" applyBorder="1"/>
    <xf numFmtId="0" fontId="41" fillId="0" borderId="0" xfId="45" applyFont="1"/>
    <xf numFmtId="3" fontId="35" fillId="0" borderId="0" xfId="45" applyNumberFormat="1"/>
    <xf numFmtId="10" fontId="0" fillId="0" borderId="0" xfId="46" applyNumberFormat="1" applyFont="1" applyBorder="1"/>
    <xf numFmtId="9" fontId="41" fillId="0" borderId="0" xfId="45" applyNumberFormat="1" applyFont="1"/>
    <xf numFmtId="9" fontId="41" fillId="0" borderId="0" xfId="46" applyFont="1" applyFill="1"/>
    <xf numFmtId="9" fontId="41" fillId="0" borderId="0" xfId="46" applyFont="1" applyFill="1" applyAlignment="1">
      <alignment horizontal="center" vertical="center"/>
    </xf>
    <xf numFmtId="9" fontId="40" fillId="0" borderId="0" xfId="27" applyNumberFormat="1" applyFont="1" applyFill="1" applyBorder="1" applyAlignment="1">
      <alignment vertical="center"/>
    </xf>
    <xf numFmtId="9" fontId="41" fillId="0" borderId="0" xfId="46" applyFont="1"/>
    <xf numFmtId="164" fontId="0" fillId="0" borderId="0" xfId="46" applyNumberFormat="1" applyFont="1" applyAlignment="1">
      <alignment horizontal="center" vertical="center"/>
    </xf>
    <xf numFmtId="9" fontId="36" fillId="0" borderId="1" xfId="45" applyNumberFormat="1" applyFont="1" applyBorder="1"/>
    <xf numFmtId="1" fontId="36" fillId="0" borderId="1" xfId="45" applyNumberFormat="1" applyFont="1" applyBorder="1"/>
    <xf numFmtId="0" fontId="47" fillId="0" borderId="0" xfId="0" applyFont="1"/>
    <xf numFmtId="0" fontId="49" fillId="38" borderId="0" xfId="0" applyFont="1" applyFill="1" applyAlignment="1">
      <alignment horizontal="justify" vertical="justify" wrapText="1"/>
    </xf>
    <xf numFmtId="0" fontId="50" fillId="38" borderId="0" xfId="0" applyFont="1" applyFill="1" applyAlignment="1">
      <alignment horizontal="justify" vertical="justify"/>
    </xf>
    <xf numFmtId="0" fontId="47" fillId="38" borderId="0" xfId="0" applyFont="1" applyFill="1"/>
    <xf numFmtId="0" fontId="47"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horizontal="center"/>
    </xf>
    <xf numFmtId="0" fontId="28" fillId="33" borderId="45" xfId="0" applyFont="1" applyFill="1" applyBorder="1" applyAlignment="1">
      <alignment horizontal="center" vertical="center" wrapText="1"/>
    </xf>
    <xf numFmtId="0" fontId="28" fillId="34" borderId="45" xfId="0" applyFont="1" applyFill="1" applyBorder="1" applyAlignment="1">
      <alignment horizontal="center" vertical="center" wrapText="1"/>
    </xf>
    <xf numFmtId="0" fontId="28" fillId="35" borderId="45" xfId="0" applyFont="1" applyFill="1" applyBorder="1" applyAlignment="1">
      <alignment horizontal="center" vertical="center" wrapText="1"/>
    </xf>
    <xf numFmtId="0" fontId="53" fillId="0" borderId="0" xfId="0" applyFont="1"/>
    <xf numFmtId="0" fontId="53" fillId="0" borderId="0" xfId="0" applyFont="1" applyAlignment="1">
      <alignment wrapText="1"/>
    </xf>
    <xf numFmtId="0" fontId="54" fillId="0" borderId="0" xfId="0" applyFont="1"/>
    <xf numFmtId="0" fontId="56" fillId="0" borderId="0" xfId="0" applyFont="1"/>
    <xf numFmtId="0" fontId="20" fillId="55" borderId="45" xfId="0" applyFont="1" applyFill="1" applyBorder="1" applyAlignment="1">
      <alignment horizontal="center" vertical="center"/>
    </xf>
    <xf numFmtId="0" fontId="31" fillId="38" borderId="24" xfId="0" applyFont="1" applyFill="1" applyBorder="1" applyAlignment="1" applyProtection="1">
      <alignment horizontal="center" vertical="center" wrapText="1"/>
      <protection hidden="1"/>
    </xf>
    <xf numFmtId="9" fontId="22" fillId="38" borderId="13" xfId="43" applyFont="1" applyFill="1" applyBorder="1" applyAlignment="1" applyProtection="1">
      <alignment horizontal="center"/>
      <protection hidden="1"/>
    </xf>
    <xf numFmtId="1" fontId="20" fillId="38" borderId="13" xfId="42" applyNumberFormat="1" applyFont="1" applyFill="1" applyBorder="1" applyAlignment="1" applyProtection="1">
      <alignment horizontal="center" vertical="center" wrapText="1"/>
      <protection locked="0"/>
    </xf>
    <xf numFmtId="1" fontId="22" fillId="40" borderId="29" xfId="0" applyNumberFormat="1" applyFont="1" applyFill="1" applyBorder="1" applyAlignment="1" applyProtection="1">
      <alignment horizontal="center"/>
      <protection hidden="1"/>
    </xf>
    <xf numFmtId="9" fontId="22" fillId="40" borderId="29" xfId="43" applyFont="1" applyFill="1" applyBorder="1" applyAlignment="1" applyProtection="1">
      <alignment horizontal="center"/>
      <protection hidden="1"/>
    </xf>
    <xf numFmtId="41" fontId="43" fillId="52" borderId="41" xfId="44" applyFont="1" applyFill="1" applyBorder="1" applyAlignment="1">
      <alignment horizontal="center"/>
    </xf>
    <xf numFmtId="0" fontId="0" fillId="0" borderId="47" xfId="0" applyBorder="1" applyAlignment="1">
      <alignment horizontal="center" vertical="center"/>
    </xf>
    <xf numFmtId="0" fontId="0" fillId="0" borderId="48" xfId="0" applyBorder="1" applyAlignment="1">
      <alignment horizontal="center" vertical="center" wrapText="1"/>
    </xf>
    <xf numFmtId="0" fontId="0" fillId="0" borderId="48" xfId="0" applyBorder="1" applyAlignment="1">
      <alignment horizontal="center" vertical="center"/>
    </xf>
    <xf numFmtId="0" fontId="17" fillId="0" borderId="48" xfId="0" applyFont="1" applyBorder="1" applyAlignment="1">
      <alignment horizontal="center" vertical="center"/>
    </xf>
    <xf numFmtId="0" fontId="0" fillId="0" borderId="49" xfId="0" applyBorder="1" applyAlignment="1">
      <alignment horizontal="center" vertical="center" wrapText="1"/>
    </xf>
    <xf numFmtId="0" fontId="0" fillId="0" borderId="30"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17" fillId="0" borderId="1" xfId="0" applyFont="1" applyBorder="1" applyAlignment="1">
      <alignment horizontal="center" vertical="center"/>
    </xf>
    <xf numFmtId="0" fontId="0" fillId="0" borderId="46" xfId="0" applyBorder="1" applyAlignment="1">
      <alignment horizontal="center" vertical="center" wrapText="1"/>
    </xf>
    <xf numFmtId="0" fontId="52" fillId="0" borderId="46" xfId="0" applyFont="1" applyBorder="1" applyAlignment="1">
      <alignment horizontal="center" vertical="center"/>
    </xf>
    <xf numFmtId="0" fontId="46" fillId="0" borderId="0" xfId="0" applyFont="1" applyAlignment="1">
      <alignment horizontal="center" wrapText="1"/>
    </xf>
    <xf numFmtId="0" fontId="44" fillId="0" borderId="30" xfId="0" applyFont="1" applyBorder="1" applyAlignment="1" applyProtection="1">
      <alignment horizontal="center" vertical="center" wrapText="1"/>
      <protection locked="0"/>
    </xf>
    <xf numFmtId="0" fontId="1" fillId="0" borderId="1" xfId="0" applyFont="1" applyBorder="1" applyAlignment="1">
      <alignment horizontal="center" vertical="center" wrapText="1"/>
    </xf>
    <xf numFmtId="1" fontId="45" fillId="0" borderId="1" xfId="42" applyNumberFormat="1" applyFont="1" applyBorder="1" applyAlignment="1" applyProtection="1">
      <alignment horizontal="center" vertical="center" wrapText="1"/>
      <protection locked="0"/>
    </xf>
    <xf numFmtId="0" fontId="17" fillId="0" borderId="1" xfId="0" applyFont="1" applyBorder="1" applyAlignment="1">
      <alignment horizontal="center" vertical="center" wrapText="1"/>
    </xf>
    <xf numFmtId="0" fontId="52" fillId="0" borderId="1" xfId="0" applyFont="1" applyBorder="1" applyAlignment="1">
      <alignment horizontal="center" vertical="center" wrapText="1"/>
    </xf>
    <xf numFmtId="0" fontId="20" fillId="0" borderId="1" xfId="0" applyFont="1" applyBorder="1" applyAlignment="1" applyProtection="1">
      <alignment horizontal="center" vertical="center" wrapText="1"/>
      <protection locked="0"/>
    </xf>
    <xf numFmtId="49" fontId="20" fillId="0" borderId="1" xfId="0" applyNumberFormat="1" applyFont="1" applyBorder="1" applyAlignment="1" applyProtection="1">
      <alignment horizontal="center" vertical="center" wrapText="1"/>
      <protection locked="0"/>
    </xf>
    <xf numFmtId="1" fontId="20" fillId="0" borderId="1" xfId="0" applyNumberFormat="1" applyFont="1" applyBorder="1" applyAlignment="1" applyProtection="1">
      <alignment horizontal="center" vertical="center" wrapText="1"/>
      <protection locked="0"/>
    </xf>
    <xf numFmtId="1" fontId="45" fillId="0" borderId="1" xfId="0" applyNumberFormat="1" applyFont="1" applyBorder="1" applyAlignment="1" applyProtection="1">
      <alignment horizontal="center" vertical="center" wrapText="1"/>
      <protection locked="0"/>
    </xf>
    <xf numFmtId="0" fontId="45" fillId="0" borderId="1" xfId="0" applyFont="1" applyBorder="1" applyAlignment="1" applyProtection="1">
      <alignment horizontal="center" vertical="center" wrapText="1"/>
      <protection locked="0"/>
    </xf>
    <xf numFmtId="0" fontId="20" fillId="0" borderId="46"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0" fillId="0" borderId="28" xfId="0" applyBorder="1" applyAlignment="1">
      <alignment horizontal="center" vertical="center"/>
    </xf>
    <xf numFmtId="0" fontId="0" fillId="0" borderId="13" xfId="0" applyBorder="1" applyAlignment="1">
      <alignment horizontal="center" vertical="center" wrapText="1"/>
    </xf>
    <xf numFmtId="0" fontId="0" fillId="0" borderId="13" xfId="0" applyBorder="1" applyAlignment="1">
      <alignment horizontal="center" vertical="center"/>
    </xf>
    <xf numFmtId="0" fontId="17" fillId="0" borderId="13" xfId="0" applyFont="1" applyBorder="1" applyAlignment="1">
      <alignment horizontal="center" vertical="center"/>
    </xf>
    <xf numFmtId="0" fontId="0" fillId="0" borderId="29" xfId="0" applyBorder="1" applyAlignment="1">
      <alignment horizontal="center" vertical="center" wrapText="1"/>
    </xf>
    <xf numFmtId="0" fontId="59" fillId="0" borderId="0" xfId="0" applyFont="1" applyAlignment="1">
      <alignment horizontal="left" vertical="center" wrapText="1"/>
    </xf>
    <xf numFmtId="0" fontId="59" fillId="0" borderId="1" xfId="0" applyFont="1" applyBorder="1" applyAlignment="1">
      <alignment horizontal="center" vertical="center"/>
    </xf>
    <xf numFmtId="0" fontId="20" fillId="0" borderId="1" xfId="0" applyFont="1" applyBorder="1" applyAlignment="1">
      <alignment horizontal="center" vertical="center"/>
    </xf>
    <xf numFmtId="0" fontId="13" fillId="0" borderId="1" xfId="0" applyFont="1" applyBorder="1" applyAlignment="1">
      <alignment horizontal="center" vertical="center" wrapText="1"/>
    </xf>
    <xf numFmtId="0" fontId="13" fillId="0" borderId="46" xfId="0" applyFont="1" applyBorder="1" applyAlignment="1">
      <alignment horizontal="center" vertical="center" wrapText="1"/>
    </xf>
    <xf numFmtId="0" fontId="20" fillId="56" borderId="1" xfId="0" applyFont="1" applyFill="1" applyBorder="1" applyAlignment="1" applyProtection="1">
      <alignment horizontal="center" vertical="center" wrapText="1"/>
      <protection locked="0"/>
    </xf>
    <xf numFmtId="0" fontId="0" fillId="56" borderId="1" xfId="0" applyFill="1" applyBorder="1" applyAlignment="1">
      <alignment horizontal="center" vertical="center"/>
    </xf>
    <xf numFmtId="0" fontId="48" fillId="46" borderId="43" xfId="0" applyFont="1" applyFill="1" applyBorder="1" applyAlignment="1">
      <alignment horizontal="left" vertical="center" wrapText="1"/>
    </xf>
    <xf numFmtId="0" fontId="48" fillId="46" borderId="44" xfId="0" applyFont="1" applyFill="1" applyBorder="1" applyAlignment="1">
      <alignment horizontal="left" vertical="center" wrapText="1"/>
    </xf>
    <xf numFmtId="0" fontId="48" fillId="46" borderId="42" xfId="0" applyFont="1" applyFill="1" applyBorder="1" applyAlignment="1">
      <alignment horizontal="left" vertical="center" wrapText="1"/>
    </xf>
    <xf numFmtId="0" fontId="47" fillId="0" borderId="0" xfId="0" applyFont="1" applyAlignment="1">
      <alignment horizontal="center"/>
    </xf>
    <xf numFmtId="0" fontId="48" fillId="45" borderId="1" xfId="0" applyFont="1" applyFill="1" applyBorder="1" applyAlignment="1">
      <alignment horizontal="center" vertical="center" wrapText="1"/>
    </xf>
    <xf numFmtId="0" fontId="49" fillId="43" borderId="1" xfId="0" applyFont="1" applyFill="1" applyBorder="1" applyAlignment="1">
      <alignment horizontal="justify" vertical="justify" wrapText="1"/>
    </xf>
    <xf numFmtId="0" fontId="50" fillId="43" borderId="1" xfId="0" applyFont="1" applyFill="1" applyBorder="1" applyAlignment="1">
      <alignment horizontal="justify" vertical="justify"/>
    </xf>
    <xf numFmtId="0" fontId="48" fillId="35" borderId="1" xfId="0" applyFont="1" applyFill="1" applyBorder="1" applyAlignment="1">
      <alignment horizontal="center" vertical="center" wrapText="1"/>
    </xf>
    <xf numFmtId="0" fontId="48" fillId="46" borderId="43" xfId="0" applyFont="1" applyFill="1" applyBorder="1" applyAlignment="1">
      <alignment horizontal="left" wrapText="1"/>
    </xf>
    <xf numFmtId="0" fontId="48" fillId="46" borderId="44" xfId="0" applyFont="1" applyFill="1" applyBorder="1" applyAlignment="1">
      <alignment horizontal="left" wrapText="1"/>
    </xf>
    <xf numFmtId="0" fontId="48" fillId="46" borderId="42" xfId="0" applyFont="1" applyFill="1" applyBorder="1" applyAlignment="1">
      <alignment horizontal="left" wrapText="1"/>
    </xf>
    <xf numFmtId="0" fontId="47" fillId="49" borderId="1" xfId="0" applyFont="1" applyFill="1" applyBorder="1" applyAlignment="1">
      <alignment horizontal="left" vertical="center" wrapText="1"/>
    </xf>
    <xf numFmtId="0" fontId="48" fillId="47" borderId="1" xfId="0" applyFont="1" applyFill="1" applyBorder="1" applyAlignment="1">
      <alignment horizontal="center" vertical="center" wrapText="1"/>
    </xf>
    <xf numFmtId="0" fontId="48" fillId="48" borderId="1" xfId="0" applyFont="1" applyFill="1" applyBorder="1" applyAlignment="1">
      <alignment horizontal="center" vertical="center"/>
    </xf>
    <xf numFmtId="0" fontId="47" fillId="49" borderId="1" xfId="0" applyFont="1" applyFill="1" applyBorder="1" applyAlignment="1">
      <alignment horizontal="left" vertical="top" wrapText="1"/>
    </xf>
    <xf numFmtId="0" fontId="47" fillId="50" borderId="1" xfId="0" applyFont="1" applyFill="1" applyBorder="1" applyAlignment="1">
      <alignment horizontal="left" vertical="center" wrapText="1"/>
    </xf>
    <xf numFmtId="0" fontId="48" fillId="49" borderId="1" xfId="0" applyFont="1" applyFill="1" applyBorder="1" applyAlignment="1">
      <alignment horizontal="left" vertical="center" wrapText="1"/>
    </xf>
    <xf numFmtId="0" fontId="48" fillId="0" borderId="0" xfId="0" applyFont="1" applyAlignment="1">
      <alignment horizontal="center" vertical="center" wrapText="1"/>
    </xf>
    <xf numFmtId="0" fontId="48" fillId="42" borderId="1" xfId="0" applyFont="1" applyFill="1" applyBorder="1" applyAlignment="1">
      <alignment horizontal="center" vertical="center" wrapText="1"/>
    </xf>
    <xf numFmtId="0" fontId="48" fillId="50" borderId="1" xfId="0" applyFont="1" applyFill="1" applyBorder="1" applyAlignment="1">
      <alignment horizontal="left" vertical="center" wrapText="1"/>
    </xf>
    <xf numFmtId="0" fontId="47" fillId="0" borderId="0" xfId="0" applyFont="1" applyAlignment="1">
      <alignment horizontal="left"/>
    </xf>
    <xf numFmtId="0" fontId="48" fillId="0" borderId="0" xfId="0" applyFont="1" applyAlignment="1">
      <alignment horizontal="left"/>
    </xf>
    <xf numFmtId="0" fontId="42" fillId="53" borderId="41" xfId="0" applyFont="1" applyFill="1" applyBorder="1" applyAlignment="1">
      <alignment horizontal="center"/>
    </xf>
    <xf numFmtId="0" fontId="0" fillId="51" borderId="41" xfId="0" applyFill="1" applyBorder="1" applyAlignment="1">
      <alignment horizontal="center"/>
    </xf>
    <xf numFmtId="0" fontId="23" fillId="0" borderId="0" xfId="0" applyFont="1" applyAlignment="1">
      <alignment horizontal="left"/>
    </xf>
    <xf numFmtId="0" fontId="19" fillId="54" borderId="45" xfId="0" applyFont="1" applyFill="1" applyBorder="1" applyAlignment="1">
      <alignment horizontal="center" vertical="center"/>
    </xf>
    <xf numFmtId="0" fontId="20" fillId="55" borderId="45" xfId="0" applyFont="1" applyFill="1" applyBorder="1" applyAlignment="1">
      <alignment horizontal="center"/>
    </xf>
    <xf numFmtId="0" fontId="20" fillId="45" borderId="45" xfId="0" applyFont="1" applyFill="1" applyBorder="1" applyAlignment="1">
      <alignment horizontal="center" vertical="center"/>
    </xf>
    <xf numFmtId="0" fontId="45" fillId="55" borderId="45" xfId="0" applyFont="1" applyFill="1" applyBorder="1" applyAlignment="1">
      <alignment horizontal="center" vertical="center"/>
    </xf>
    <xf numFmtId="0" fontId="22" fillId="0" borderId="1" xfId="0" applyFont="1" applyBorder="1" applyAlignment="1">
      <alignment horizontal="left" vertical="center"/>
    </xf>
    <xf numFmtId="0" fontId="20" fillId="45" borderId="45" xfId="0" applyFont="1" applyFill="1" applyBorder="1" applyAlignment="1">
      <alignment horizontal="center" vertical="center" wrapText="1"/>
    </xf>
    <xf numFmtId="0" fontId="21" fillId="0" borderId="1" xfId="0" applyFont="1" applyBorder="1" applyAlignment="1">
      <alignment horizontal="center" vertical="center"/>
    </xf>
    <xf numFmtId="0" fontId="29" fillId="36" borderId="45" xfId="0" applyFont="1" applyFill="1" applyBorder="1" applyAlignment="1">
      <alignment horizontal="center" vertical="center" wrapText="1"/>
    </xf>
    <xf numFmtId="0" fontId="27" fillId="0" borderId="0" xfId="0" applyFont="1" applyAlignment="1">
      <alignment horizontal="center"/>
    </xf>
    <xf numFmtId="0" fontId="55" fillId="0" borderId="0" xfId="0" applyFont="1" applyAlignment="1">
      <alignment horizontal="center"/>
    </xf>
    <xf numFmtId="0" fontId="30" fillId="39" borderId="23" xfId="0" applyFont="1" applyFill="1" applyBorder="1" applyAlignment="1" applyProtection="1">
      <alignment horizontal="center"/>
      <protection hidden="1"/>
    </xf>
    <xf numFmtId="0" fontId="30" fillId="39" borderId="25" xfId="0" applyFont="1" applyFill="1" applyBorder="1" applyAlignment="1" applyProtection="1">
      <alignment horizontal="center"/>
      <protection hidden="1"/>
    </xf>
    <xf numFmtId="0" fontId="30" fillId="39" borderId="26" xfId="0" applyFont="1" applyFill="1" applyBorder="1" applyAlignment="1" applyProtection="1">
      <alignment horizontal="center"/>
      <protection hidden="1"/>
    </xf>
    <xf numFmtId="0" fontId="30" fillId="39" borderId="27" xfId="0" applyFont="1" applyFill="1" applyBorder="1" applyAlignment="1" applyProtection="1">
      <alignment horizontal="center"/>
      <protection hidden="1"/>
    </xf>
    <xf numFmtId="0" fontId="34" fillId="40" borderId="21" xfId="0" applyFont="1" applyFill="1" applyBorder="1" applyAlignment="1" applyProtection="1">
      <alignment horizontal="center" vertical="center"/>
      <protection hidden="1"/>
    </xf>
    <xf numFmtId="0" fontId="34" fillId="40" borderId="34" xfId="0" applyFont="1" applyFill="1" applyBorder="1" applyAlignment="1" applyProtection="1">
      <alignment horizontal="center" vertical="center"/>
      <protection hidden="1"/>
    </xf>
    <xf numFmtId="0" fontId="34" fillId="40" borderId="40" xfId="0" applyFont="1" applyFill="1" applyBorder="1" applyAlignment="1" applyProtection="1">
      <alignment horizontal="center" vertical="center"/>
      <protection hidden="1"/>
    </xf>
    <xf numFmtId="3" fontId="32" fillId="41" borderId="31" xfId="0" applyNumberFormat="1" applyFont="1" applyFill="1" applyBorder="1" applyAlignment="1" applyProtection="1">
      <alignment horizontal="center" vertical="center"/>
      <protection hidden="1"/>
    </xf>
    <xf numFmtId="3" fontId="32" fillId="41" borderId="35" xfId="0" applyNumberFormat="1" applyFont="1" applyFill="1" applyBorder="1" applyAlignment="1" applyProtection="1">
      <alignment horizontal="center" vertical="center"/>
      <protection hidden="1"/>
    </xf>
    <xf numFmtId="3" fontId="32" fillId="41" borderId="41" xfId="0" applyNumberFormat="1" applyFont="1" applyFill="1" applyBorder="1" applyAlignment="1" applyProtection="1">
      <alignment horizontal="center" vertical="center"/>
      <protection hidden="1"/>
    </xf>
    <xf numFmtId="3" fontId="22" fillId="37" borderId="33" xfId="0" applyNumberFormat="1" applyFont="1" applyFill="1" applyBorder="1" applyAlignment="1" applyProtection="1">
      <alignment horizontal="center" vertical="center"/>
      <protection hidden="1"/>
    </xf>
    <xf numFmtId="3" fontId="22" fillId="37" borderId="37" xfId="0" applyNumberFormat="1" applyFont="1" applyFill="1" applyBorder="1" applyAlignment="1" applyProtection="1">
      <alignment horizontal="center" vertical="center"/>
      <protection hidden="1"/>
    </xf>
    <xf numFmtId="165" fontId="22" fillId="40" borderId="22" xfId="43" applyNumberFormat="1" applyFont="1" applyFill="1" applyBorder="1" applyAlignment="1" applyProtection="1">
      <alignment horizontal="center" vertical="center"/>
      <protection hidden="1"/>
    </xf>
    <xf numFmtId="165" fontId="22" fillId="40" borderId="38" xfId="43" applyNumberFormat="1" applyFont="1" applyFill="1" applyBorder="1" applyAlignment="1" applyProtection="1">
      <alignment horizontal="center" vertical="center"/>
      <protection hidden="1"/>
    </xf>
    <xf numFmtId="165" fontId="22" fillId="40" borderId="37" xfId="43" applyNumberFormat="1" applyFont="1" applyFill="1" applyBorder="1" applyAlignment="1" applyProtection="1">
      <alignment horizontal="center" vertical="center"/>
      <protection hidden="1"/>
    </xf>
    <xf numFmtId="165" fontId="22" fillId="37" borderId="3" xfId="43" applyNumberFormat="1" applyFont="1" applyFill="1" applyBorder="1" applyAlignment="1" applyProtection="1">
      <alignment horizontal="center" vertical="center"/>
      <protection hidden="1"/>
    </xf>
    <xf numFmtId="165" fontId="22" fillId="37" borderId="24" xfId="43" applyNumberFormat="1" applyFont="1" applyFill="1" applyBorder="1" applyAlignment="1" applyProtection="1">
      <alignment horizontal="center" vertical="center"/>
      <protection hidden="1"/>
    </xf>
    <xf numFmtId="0" fontId="30" fillId="37" borderId="23" xfId="0" applyFont="1" applyFill="1" applyBorder="1" applyAlignment="1" applyProtection="1">
      <alignment horizontal="center"/>
      <protection hidden="1"/>
    </xf>
    <xf numFmtId="0" fontId="30" fillId="37" borderId="24" xfId="0" applyFont="1" applyFill="1" applyBorder="1" applyAlignment="1" applyProtection="1">
      <alignment horizontal="center"/>
      <protection hidden="1"/>
    </xf>
    <xf numFmtId="0" fontId="30" fillId="37" borderId="25" xfId="0" applyFont="1" applyFill="1" applyBorder="1" applyAlignment="1" applyProtection="1">
      <alignment horizontal="center"/>
      <protection hidden="1"/>
    </xf>
    <xf numFmtId="0" fontId="30" fillId="37" borderId="26" xfId="0" applyFont="1" applyFill="1" applyBorder="1" applyAlignment="1" applyProtection="1">
      <alignment horizontal="center"/>
      <protection hidden="1"/>
    </xf>
    <xf numFmtId="0" fontId="30" fillId="37" borderId="27" xfId="0" applyFont="1" applyFill="1" applyBorder="1" applyAlignment="1" applyProtection="1">
      <alignment horizontal="center"/>
      <protection hidden="1"/>
    </xf>
    <xf numFmtId="0" fontId="30" fillId="37" borderId="2" xfId="0" applyFont="1" applyFill="1" applyBorder="1" applyAlignment="1" applyProtection="1">
      <alignment horizontal="center"/>
      <protection hidden="1"/>
    </xf>
    <xf numFmtId="0" fontId="30" fillId="37" borderId="3" xfId="0" applyFont="1" applyFill="1" applyBorder="1" applyAlignment="1" applyProtection="1">
      <alignment horizontal="center"/>
      <protection hidden="1"/>
    </xf>
    <xf numFmtId="0" fontId="30" fillId="37" borderId="14" xfId="0" applyFont="1" applyFill="1" applyBorder="1" applyAlignment="1" applyProtection="1">
      <alignment horizontal="center"/>
      <protection hidden="1"/>
    </xf>
    <xf numFmtId="3" fontId="22" fillId="37" borderId="32" xfId="0" applyNumberFormat="1" applyFont="1" applyFill="1" applyBorder="1" applyAlignment="1" applyProtection="1">
      <alignment horizontal="center" vertical="center"/>
      <protection hidden="1"/>
    </xf>
    <xf numFmtId="3" fontId="22" fillId="37" borderId="36" xfId="0" applyNumberFormat="1" applyFont="1" applyFill="1" applyBorder="1" applyAlignment="1" applyProtection="1">
      <alignment horizontal="center" vertical="center"/>
      <protection hidden="1"/>
    </xf>
    <xf numFmtId="0" fontId="38" fillId="0" borderId="0" xfId="45" applyFont="1" applyAlignment="1">
      <alignment horizontal="center" vertical="center" wrapText="1"/>
    </xf>
    <xf numFmtId="0" fontId="39" fillId="0" borderId="0" xfId="45" applyFont="1" applyAlignment="1">
      <alignment horizontal="center" wrapText="1"/>
    </xf>
    <xf numFmtId="9" fontId="40" fillId="0" borderId="0" xfId="27" applyNumberFormat="1" applyFont="1" applyFill="1" applyAlignment="1">
      <alignment horizontal="center" vertical="center"/>
    </xf>
    <xf numFmtId="0" fontId="0" fillId="0" borderId="1" xfId="0" applyFont="1" applyBorder="1" applyAlignment="1">
      <alignment horizontal="center" vertical="center" wrapText="1"/>
    </xf>
  </cellXfs>
  <cellStyles count="65">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Millares [0]" xfId="44" builtinId="6"/>
    <cellStyle name="Millares [0] 2" xfId="47"/>
    <cellStyle name="Millares 2" xfId="49"/>
    <cellStyle name="Millares 2 2" xfId="55"/>
    <cellStyle name="Millares 2 2 2" xfId="64"/>
    <cellStyle name="Millares 2 3" xfId="61"/>
    <cellStyle name="Millares 3" xfId="56"/>
    <cellStyle name="Millares 3 2" xfId="62"/>
    <cellStyle name="Millares 4" xfId="54"/>
    <cellStyle name="Millares 5" xfId="59"/>
    <cellStyle name="Neutral" xfId="33" builtinId="28" customBuiltin="1"/>
    <cellStyle name="Normal" xfId="0" builtinId="0"/>
    <cellStyle name="Normal 2" xfId="45"/>
    <cellStyle name="Normal 2 2" xfId="42"/>
    <cellStyle name="Normal 2 2 2" xfId="50"/>
    <cellStyle name="Normal 2 3" xfId="63"/>
    <cellStyle name="Normal 2 4" xfId="58"/>
    <cellStyle name="Normal 3" xfId="53"/>
    <cellStyle name="Normal 4" xfId="51"/>
    <cellStyle name="Normal 4 2" xfId="57"/>
    <cellStyle name="Normal 4 3" xfId="60"/>
    <cellStyle name="Normal 5" xfId="48"/>
    <cellStyle name="Normal 6" xfId="52"/>
    <cellStyle name="Notas" xfId="34" builtinId="10" customBuiltin="1"/>
    <cellStyle name="Porcentaje" xfId="43" builtinId="5"/>
    <cellStyle name="Porcentaje 2" xfId="46"/>
    <cellStyle name="Salida" xfId="35" builtinId="21" customBuiltin="1"/>
    <cellStyle name="Texto de advertencia" xfId="36" builtinId="11" customBuiltin="1"/>
    <cellStyle name="Texto explicativo" xfId="37" builtinId="53" customBuiltin="1"/>
    <cellStyle name="Título" xfId="38" builtinId="15" customBuiltin="1"/>
    <cellStyle name="Título 2" xfId="39" builtinId="17" customBuiltin="1"/>
    <cellStyle name="Título 3" xfId="40" builtinId="18" customBuiltin="1"/>
    <cellStyle name="Total" xfId="41" builtinId="25" customBuiltin="1"/>
  </cellStyles>
  <dxfs count="0"/>
  <tableStyles count="0" defaultTableStyle="TableStyleMedium2" defaultPivotStyle="PivotStyleLight16"/>
  <colors>
    <mruColors>
      <color rgb="FFFF9900"/>
      <color rgb="FF669900"/>
      <color rgb="FF8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v>circunferencia</c:v>
          </c:tx>
          <c:dPt>
            <c:idx val="0"/>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01-EDC2-4423-BE96-4DD976610980}"/>
              </c:ext>
            </c:extLst>
          </c:dPt>
          <c:dPt>
            <c:idx val="1"/>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3-EDC2-4423-BE96-4DD976610980}"/>
              </c:ext>
            </c:extLst>
          </c:dPt>
          <c:dPt>
            <c:idx val="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05-EDC2-4423-BE96-4DD976610980}"/>
              </c:ext>
            </c:extLst>
          </c:dPt>
          <c:dPt>
            <c:idx val="3"/>
            <c:bubble3D val="0"/>
            <c:spPr>
              <a:noFill/>
              <a:ln w="19050">
                <a:solidFill>
                  <a:schemeClr val="lt1"/>
                </a:solidFill>
              </a:ln>
              <a:effectLst/>
            </c:spPr>
            <c:extLst>
              <c:ext xmlns:c16="http://schemas.microsoft.com/office/drawing/2014/chart" uri="{C3380CC4-5D6E-409C-BE32-E72D297353CC}">
                <c16:uniqueId val="{00000007-EDC2-4423-BE96-4DD976610980}"/>
              </c:ext>
            </c:extLst>
          </c:dPt>
          <c:dPt>
            <c:idx val="4"/>
            <c:bubble3D val="0"/>
            <c:spPr>
              <a:noFill/>
              <a:ln w="19050">
                <a:solidFill>
                  <a:schemeClr val="lt1"/>
                </a:solidFill>
              </a:ln>
              <a:effectLst/>
            </c:spPr>
            <c:extLst>
              <c:ext xmlns:c16="http://schemas.microsoft.com/office/drawing/2014/chart" uri="{C3380CC4-5D6E-409C-BE32-E72D297353CC}">
                <c16:uniqueId val="{00000009-EDC2-4423-BE96-4DD976610980}"/>
              </c:ext>
            </c:extLst>
          </c:dPt>
          <c:dPt>
            <c:idx val="5"/>
            <c:bubble3D val="0"/>
            <c:spPr>
              <a:noFill/>
              <a:ln w="19050">
                <a:solidFill>
                  <a:schemeClr val="lt1"/>
                </a:solidFill>
              </a:ln>
              <a:effectLst/>
            </c:spPr>
            <c:extLst>
              <c:ext xmlns:c16="http://schemas.microsoft.com/office/drawing/2014/chart" uri="{C3380CC4-5D6E-409C-BE32-E72D297353CC}">
                <c16:uniqueId val="{0000000B-EDC2-4423-BE96-4DD976610980}"/>
              </c:ext>
            </c:extLst>
          </c:dPt>
          <c:dPt>
            <c:idx val="6"/>
            <c:bubble3D val="0"/>
            <c:spPr>
              <a:solidFill>
                <a:srgbClr val="FF0000"/>
              </a:solidFill>
              <a:ln w="19050">
                <a:solidFill>
                  <a:schemeClr val="lt1"/>
                </a:solidFill>
              </a:ln>
              <a:effectLst/>
            </c:spPr>
            <c:extLst>
              <c:ext xmlns:c16="http://schemas.microsoft.com/office/drawing/2014/chart" uri="{C3380CC4-5D6E-409C-BE32-E72D297353CC}">
                <c16:uniqueId val="{0000000D-EDC2-4423-BE96-4DD976610980}"/>
              </c:ext>
            </c:extLst>
          </c:dPt>
          <c:dPt>
            <c:idx val="7"/>
            <c:bubble3D val="0"/>
            <c:spPr>
              <a:solidFill>
                <a:srgbClr val="FF3300"/>
              </a:solidFill>
              <a:ln w="19050">
                <a:solidFill>
                  <a:schemeClr val="lt1"/>
                </a:solidFill>
              </a:ln>
              <a:effectLst/>
            </c:spPr>
            <c:extLst>
              <c:ext xmlns:c16="http://schemas.microsoft.com/office/drawing/2014/chart" uri="{C3380CC4-5D6E-409C-BE32-E72D297353CC}">
                <c16:uniqueId val="{0000000F-EDC2-4423-BE96-4DD976610980}"/>
              </c:ext>
            </c:extLst>
          </c:dPt>
          <c:dPt>
            <c:idx val="8"/>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11-EDC2-4423-BE96-4DD976610980}"/>
              </c:ext>
            </c:extLst>
          </c:dPt>
          <c:dPt>
            <c:idx val="9"/>
            <c:bubble3D val="0"/>
            <c:spPr>
              <a:solidFill>
                <a:srgbClr val="FFFF00"/>
              </a:solidFill>
              <a:ln w="19050">
                <a:solidFill>
                  <a:schemeClr val="lt1"/>
                </a:solidFill>
              </a:ln>
              <a:effectLst/>
            </c:spPr>
            <c:extLst>
              <c:ext xmlns:c16="http://schemas.microsoft.com/office/drawing/2014/chart" uri="{C3380CC4-5D6E-409C-BE32-E72D297353CC}">
                <c16:uniqueId val="{00000013-EDC2-4423-BE96-4DD976610980}"/>
              </c:ext>
            </c:extLst>
          </c:dPt>
          <c:val>
            <c:numLit>
              <c:formatCode>General</c:formatCode>
              <c:ptCount val="10"/>
              <c:pt idx="0">
                <c:v>1</c:v>
              </c:pt>
              <c:pt idx="1">
                <c:v>1</c:v>
              </c:pt>
              <c:pt idx="2">
                <c:v>1</c:v>
              </c:pt>
              <c:pt idx="3">
                <c:v>1</c:v>
              </c:pt>
              <c:pt idx="4">
                <c:v>1</c:v>
              </c:pt>
              <c:pt idx="5">
                <c:v>1</c:v>
              </c:pt>
              <c:pt idx="6">
                <c:v>1</c:v>
              </c:pt>
              <c:pt idx="7">
                <c:v>1</c:v>
              </c:pt>
              <c:pt idx="8">
                <c:v>1</c:v>
              </c:pt>
              <c:pt idx="9">
                <c:v>1</c:v>
              </c:pt>
            </c:numLit>
          </c:val>
          <c:extLst>
            <c:ext xmlns:c16="http://schemas.microsoft.com/office/drawing/2014/chart" uri="{C3380CC4-5D6E-409C-BE32-E72D297353CC}">
              <c16:uniqueId val="{00000014-EDC2-4423-BE96-4DD976610980}"/>
            </c:ext>
          </c:extLst>
        </c:ser>
        <c:dLbls>
          <c:showLegendKey val="0"/>
          <c:showVal val="0"/>
          <c:showCatName val="0"/>
          <c:showSerName val="0"/>
          <c:showPercent val="0"/>
          <c:showBubbleSize val="0"/>
          <c:showLeaderLines val="1"/>
        </c:dLbls>
        <c:firstSliceAng val="17"/>
        <c:holeSize val="18"/>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EJECUCION POR TIPO DE USUARIO IV TRIMESTRE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6811715408270826E-2"/>
          <c:y val="0.17510514379709147"/>
          <c:w val="0.92566326041693892"/>
          <c:h val="0.72213401622447793"/>
        </c:manualLayout>
      </c:layout>
      <c:barChart>
        <c:barDir val="bar"/>
        <c:grouping val="clustered"/>
        <c:varyColors val="0"/>
        <c:ser>
          <c:idx val="0"/>
          <c:order val="0"/>
          <c:spPr>
            <a:solidFill>
              <a:schemeClr val="accent4">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7A0-4820-B66C-86CA19F51C33}"/>
              </c:ext>
            </c:extLst>
          </c:dPt>
          <c:dPt>
            <c:idx val="1"/>
            <c:invertIfNegative val="0"/>
            <c:bubble3D val="0"/>
            <c:spPr>
              <a:solidFill>
                <a:schemeClr val="accent4">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7A0-4820-B66C-86CA19F51C33}"/>
              </c:ext>
            </c:extLst>
          </c:dPt>
          <c:dLbls>
            <c:dLbl>
              <c:idx val="0"/>
              <c:tx>
                <c:rich>
                  <a:bodyPr/>
                  <a:lstStyle/>
                  <a:p>
                    <a:fld id="{10C86BEE-D11F-475A-A6E7-678048BBBD35}" type="CELLRANGE">
                      <a:rPr lang="en-US" baseline="0"/>
                      <a:pPr/>
                      <a:t>[CELLRANGE]</a:t>
                    </a:fld>
                    <a:r>
                      <a:rPr lang="en-US" baseline="0"/>
                      <a:t>; </a:t>
                    </a:r>
                    <a:fld id="{37C102A0-8905-4C56-B4F9-1E88738775B4}"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7A0-4820-B66C-86CA19F51C33}"/>
                </c:ext>
              </c:extLst>
            </c:dLbl>
            <c:dLbl>
              <c:idx val="1"/>
              <c:tx>
                <c:rich>
                  <a:bodyPr/>
                  <a:lstStyle/>
                  <a:p>
                    <a:fld id="{AC1F9BE5-7C3F-4104-8A1B-B587C6BABD74}" type="CELLRANGE">
                      <a:rPr lang="es-CO"/>
                      <a:pPr/>
                      <a:t>[CELLRANGE]</a:t>
                    </a:fld>
                    <a:r>
                      <a:rPr lang="es-CO" baseline="0"/>
                      <a:t>; </a:t>
                    </a:r>
                    <a:fld id="{66911187-9E6E-46FD-B4DC-57A2B66C36B6}" type="VALUE">
                      <a:rPr lang="es-CO" baseline="0"/>
                      <a:pPr/>
                      <a:t>[VALOR]</a:t>
                    </a:fld>
                    <a:endParaRPr lang="es-CO"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7A0-4820-B66C-86CA19F51C3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GRAFICOS!$T$49:$T$50</c:f>
              <c:strCache>
                <c:ptCount val="2"/>
                <c:pt idx="0">
                  <c:v>INTERNO</c:v>
                </c:pt>
                <c:pt idx="1">
                  <c:v>EXTERNO</c:v>
                </c:pt>
              </c:strCache>
            </c:strRef>
          </c:cat>
          <c:val>
            <c:numRef>
              <c:f>GRAFICOS!$U$49:$U$50</c:f>
              <c:numCache>
                <c:formatCode>#,##0</c:formatCode>
                <c:ptCount val="2"/>
                <c:pt idx="0">
                  <c:v>0</c:v>
                </c:pt>
                <c:pt idx="1">
                  <c:v>0</c:v>
                </c:pt>
              </c:numCache>
            </c:numRef>
          </c:val>
          <c:extLst>
            <c:ext xmlns:c15="http://schemas.microsoft.com/office/drawing/2012/chart" uri="{02D57815-91ED-43cb-92C2-25804820EDAC}">
              <c15:datalabelsRange>
                <c15:f>GRAFICOS!$V$49:$V$50</c15:f>
                <c15:dlblRangeCache>
                  <c:ptCount val="2"/>
                  <c:pt idx="0">
                    <c:v>0%</c:v>
                  </c:pt>
                  <c:pt idx="1">
                    <c:v>0%</c:v>
                  </c:pt>
                </c15:dlblRangeCache>
              </c15:datalabelsRange>
            </c:ext>
            <c:ext xmlns:c16="http://schemas.microsoft.com/office/drawing/2014/chart" uri="{C3380CC4-5D6E-409C-BE32-E72D297353CC}">
              <c16:uniqueId val="{00000004-87A0-4820-B66C-86CA19F51C33}"/>
            </c:ext>
          </c:extLst>
        </c:ser>
        <c:dLbls>
          <c:showLegendKey val="0"/>
          <c:showVal val="0"/>
          <c:showCatName val="0"/>
          <c:showSerName val="0"/>
          <c:showPercent val="0"/>
          <c:showBubbleSize val="0"/>
        </c:dLbls>
        <c:gapWidth val="207"/>
        <c:overlap val="-20"/>
        <c:axId val="348125376"/>
        <c:axId val="348125768"/>
      </c:barChart>
      <c:catAx>
        <c:axId val="348125376"/>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5768"/>
        <c:crosses val="autoZero"/>
        <c:auto val="1"/>
        <c:lblAlgn val="ctr"/>
        <c:lblOffset val="100"/>
        <c:noMultiLvlLbl val="0"/>
      </c:catAx>
      <c:valAx>
        <c:axId val="348125768"/>
        <c:scaling>
          <c:orientation val="minMax"/>
          <c:max val="3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5376"/>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1-DA5E-4352-A56D-70D3177CC5D7}"/>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DA5E-4352-A56D-70D3177CC5D7}"/>
              </c:ext>
            </c:extLst>
          </c:dPt>
          <c:val>
            <c:numRef>
              <c:f>GRAFICOS!$N$3:$O$3</c:f>
              <c:numCache>
                <c:formatCode>0%</c:formatCode>
                <c:ptCount val="2"/>
                <c:pt idx="0" formatCode="0.0%">
                  <c:v>0.75882658359293875</c:v>
                </c:pt>
                <c:pt idx="1">
                  <c:v>0.24117341640706125</c:v>
                </c:pt>
              </c:numCache>
            </c:numRef>
          </c:val>
          <c:extLst>
            <c:ext xmlns:c16="http://schemas.microsoft.com/office/drawing/2014/chart" uri="{C3380CC4-5D6E-409C-BE32-E72D297353CC}">
              <c16:uniqueId val="{00000004-DA5E-4352-A56D-70D3177CC5D7}"/>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00B050"/>
              </a:solidFill>
              <a:ln w="19050">
                <a:solidFill>
                  <a:schemeClr val="lt1"/>
                </a:solidFill>
              </a:ln>
              <a:effectLst/>
            </c:spPr>
            <c:extLst>
              <c:ext xmlns:c16="http://schemas.microsoft.com/office/drawing/2014/chart" uri="{C3380CC4-5D6E-409C-BE32-E72D297353CC}">
                <c16:uniqueId val="{00000001-D97F-4BDC-8356-D9C4EEF2B601}"/>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D97F-4BDC-8356-D9C4EEF2B601}"/>
              </c:ext>
            </c:extLst>
          </c:dPt>
          <c:val>
            <c:numRef>
              <c:f>GRAFICOS!$N$4:$O$4</c:f>
              <c:numCache>
                <c:formatCode>0%</c:formatCode>
                <c:ptCount val="2"/>
                <c:pt idx="0" formatCode="0.0%">
                  <c:v>0.9920834832673624</c:v>
                </c:pt>
                <c:pt idx="1">
                  <c:v>7.9165167326376018E-3</c:v>
                </c:pt>
              </c:numCache>
            </c:numRef>
          </c:val>
          <c:extLst>
            <c:ext xmlns:c16="http://schemas.microsoft.com/office/drawing/2014/chart" uri="{C3380CC4-5D6E-409C-BE32-E72D297353CC}">
              <c16:uniqueId val="{00000004-D97F-4BDC-8356-D9C4EEF2B601}"/>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6">
                <a:lumMod val="75000"/>
              </a:schemeClr>
            </a:solidFill>
          </c:spPr>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1A31-4751-BEE9-C4458B345D28}"/>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1A31-4751-BEE9-C4458B345D28}"/>
              </c:ext>
            </c:extLst>
          </c:dPt>
          <c:val>
            <c:numRef>
              <c:f>GRAFICOS!$N$5:$O$5</c:f>
              <c:numCache>
                <c:formatCode>0%</c:formatCode>
                <c:ptCount val="2"/>
                <c:pt idx="0" formatCode="0.0%">
                  <c:v>0.90173621243069735</c:v>
                </c:pt>
                <c:pt idx="1">
                  <c:v>9.8263787569302652E-2</c:v>
                </c:pt>
              </c:numCache>
            </c:numRef>
          </c:val>
          <c:extLst>
            <c:ext xmlns:c16="http://schemas.microsoft.com/office/drawing/2014/chart" uri="{C3380CC4-5D6E-409C-BE32-E72D297353CC}">
              <c16:uniqueId val="{00000004-1A31-4751-BEE9-C4458B345D28}"/>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1-DBFD-471D-B795-FFF6CFD01ED4}"/>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DBFD-471D-B795-FFF6CFD01ED4}"/>
              </c:ext>
            </c:extLst>
          </c:dPt>
          <c:val>
            <c:numRef>
              <c:f>GRAFICOS!$N$6:$O$6</c:f>
              <c:numCache>
                <c:formatCode>0%</c:formatCode>
                <c:ptCount val="2"/>
                <c:pt idx="0" formatCode="0.0%">
                  <c:v>0</c:v>
                </c:pt>
                <c:pt idx="1">
                  <c:v>1</c:v>
                </c:pt>
              </c:numCache>
            </c:numRef>
          </c:val>
          <c:extLst>
            <c:ext xmlns:c16="http://schemas.microsoft.com/office/drawing/2014/chart" uri="{C3380CC4-5D6E-409C-BE32-E72D297353CC}">
              <c16:uniqueId val="{00000004-DBFD-471D-B795-FFF6CFD01ED4}"/>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590643274852869E-4"/>
          <c:y val="8.6148049645390093E-2"/>
          <c:w val="0.67788040935672511"/>
          <c:h val="0.68509190307328605"/>
        </c:manualLayout>
      </c:layout>
      <c:doughnutChart>
        <c:varyColors val="1"/>
        <c:ser>
          <c:idx val="0"/>
          <c:order val="0"/>
          <c:dPt>
            <c:idx val="0"/>
            <c:bubble3D val="0"/>
            <c:spPr>
              <a:gradFill>
                <a:gsLst>
                  <a:gs pos="0">
                    <a:srgbClr val="4B2DFD"/>
                  </a:gs>
                  <a:gs pos="100000">
                    <a:srgbClr val="FEB8EA"/>
                  </a:gs>
                </a:gsLst>
                <a:lin ang="5400000" scaled="1"/>
              </a:gradFill>
              <a:ln w="19050">
                <a:noFill/>
              </a:ln>
              <a:effectLst/>
            </c:spPr>
            <c:extLst>
              <c:ext xmlns:c16="http://schemas.microsoft.com/office/drawing/2014/chart" uri="{C3380CC4-5D6E-409C-BE32-E72D297353CC}">
                <c16:uniqueId val="{00000001-42BF-4348-A1A7-191FA2E78EF0}"/>
              </c:ext>
            </c:extLst>
          </c:dPt>
          <c:dPt>
            <c:idx val="1"/>
            <c:bubble3D val="0"/>
            <c:spPr>
              <a:noFill/>
              <a:ln w="19050">
                <a:noFill/>
              </a:ln>
              <a:effectLst/>
            </c:spPr>
            <c:extLst>
              <c:ext xmlns:c16="http://schemas.microsoft.com/office/drawing/2014/chart" uri="{C3380CC4-5D6E-409C-BE32-E72D297353CC}">
                <c16:uniqueId val="{00000003-42BF-4348-A1A7-191FA2E78EF0}"/>
              </c:ext>
            </c:extLst>
          </c:dPt>
          <c:cat>
            <c:strRef>
              <c:f>GRAFICOS!$Z$32</c:f>
              <c:strCache>
                <c:ptCount val="1"/>
                <c:pt idx="0">
                  <c:v>EJECUTADO</c:v>
                </c:pt>
              </c:strCache>
            </c:strRef>
          </c:cat>
          <c:val>
            <c:numRef>
              <c:f>GRAFICOS!$AA$32:$AB$32</c:f>
              <c:numCache>
                <c:formatCode>0%</c:formatCode>
                <c:ptCount val="2"/>
                <c:pt idx="0" formatCode="0.0000%">
                  <c:v>0.71601175574180909</c:v>
                </c:pt>
                <c:pt idx="1">
                  <c:v>0.28398824425819091</c:v>
                </c:pt>
              </c:numCache>
            </c:numRef>
          </c:val>
          <c:extLst>
            <c:ext xmlns:c16="http://schemas.microsoft.com/office/drawing/2014/chart" uri="{C3380CC4-5D6E-409C-BE32-E72D297353CC}">
              <c16:uniqueId val="{00000004-42BF-4348-A1A7-191FA2E78EF0}"/>
            </c:ext>
          </c:extLst>
        </c:ser>
        <c:dLbls>
          <c:showLegendKey val="0"/>
          <c:showVal val="0"/>
          <c:showCatName val="0"/>
          <c:showSerName val="0"/>
          <c:showPercent val="0"/>
          <c:showBubbleSize val="0"/>
          <c:showLeaderLines val="1"/>
        </c:dLbls>
        <c:firstSliceAng val="0"/>
        <c:holeSize val="69"/>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8011104226944891E-2"/>
          <c:y val="0.14330177531810834"/>
          <c:w val="0.92068803345176176"/>
          <c:h val="0.66187176103542"/>
        </c:manualLayout>
      </c:layout>
      <c:barChart>
        <c:barDir val="col"/>
        <c:grouping val="clustered"/>
        <c:varyColors val="0"/>
        <c:ser>
          <c:idx val="0"/>
          <c:order val="0"/>
          <c:spPr>
            <a:solidFill>
              <a:schemeClr val="bg1">
                <a:lumMod val="50000"/>
              </a:schemeClr>
            </a:solidFill>
            <a:ln>
              <a:noFill/>
            </a:ln>
            <a:effectLst/>
          </c:spPr>
          <c:invertIfNegative val="0"/>
          <c:dPt>
            <c:idx val="0"/>
            <c:invertIfNegative val="0"/>
            <c:bubble3D val="0"/>
            <c:spPr>
              <a:solidFill>
                <a:schemeClr val="tx2">
                  <a:lumMod val="60000"/>
                  <a:lumOff val="40000"/>
                </a:schemeClr>
              </a:solidFill>
              <a:ln>
                <a:noFill/>
              </a:ln>
              <a:effectLst/>
              <a:scene3d>
                <a:camera prst="orthographicFront"/>
                <a:lightRig rig="threePt" dir="t"/>
              </a:scene3d>
              <a:sp3d>
                <a:bevelT w="63500" h="25400"/>
                <a:bevelB w="63500"/>
              </a:sp3d>
            </c:spPr>
            <c:extLst>
              <c:ext xmlns:c16="http://schemas.microsoft.com/office/drawing/2014/chart" uri="{C3380CC4-5D6E-409C-BE32-E72D297353CC}">
                <c16:uniqueId val="{00000001-3F30-4C51-AEB8-7E152D47DF39}"/>
              </c:ext>
            </c:extLst>
          </c:dPt>
          <c:dPt>
            <c:idx val="1"/>
            <c:invertIfNegative val="0"/>
            <c:bubble3D val="0"/>
            <c:spPr>
              <a:solidFill>
                <a:schemeClr val="bg1">
                  <a:lumMod val="50000"/>
                </a:schemeClr>
              </a:solidFill>
              <a:ln>
                <a:noFill/>
              </a:ln>
              <a:effectLst/>
              <a:scene3d>
                <a:camera prst="orthographicFront"/>
                <a:lightRig rig="threePt" dir="t"/>
              </a:scene3d>
              <a:sp3d>
                <a:bevelT w="63500" h="25400"/>
              </a:sp3d>
            </c:spPr>
            <c:extLst>
              <c:ext xmlns:c16="http://schemas.microsoft.com/office/drawing/2014/chart" uri="{C3380CC4-5D6E-409C-BE32-E72D297353CC}">
                <c16:uniqueId val="{00000003-3F30-4C51-AEB8-7E152D47DF39}"/>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GRAFICOS!$B$28:$B$29</c:f>
              <c:strCache>
                <c:ptCount val="2"/>
                <c:pt idx="0">
                  <c:v>PROGRAMADA</c:v>
                </c:pt>
                <c:pt idx="1">
                  <c:v>DEMANDA </c:v>
                </c:pt>
              </c:strCache>
            </c:strRef>
          </c:cat>
          <c:val>
            <c:numRef>
              <c:f>GRAFICOS!$C$28:$C$29</c:f>
              <c:numCache>
                <c:formatCode>#,##0</c:formatCode>
                <c:ptCount val="2"/>
                <c:pt idx="0">
                  <c:v>2923</c:v>
                </c:pt>
                <c:pt idx="1">
                  <c:v>952</c:v>
                </c:pt>
              </c:numCache>
            </c:numRef>
          </c:val>
          <c:extLst>
            <c:ext xmlns:c16="http://schemas.microsoft.com/office/drawing/2014/chart" uri="{C3380CC4-5D6E-409C-BE32-E72D297353CC}">
              <c16:uniqueId val="{00000004-3F30-4C51-AEB8-7E152D47DF39}"/>
            </c:ext>
          </c:extLst>
        </c:ser>
        <c:dLbls>
          <c:showLegendKey val="0"/>
          <c:showVal val="0"/>
          <c:showCatName val="0"/>
          <c:showSerName val="0"/>
          <c:showPercent val="0"/>
          <c:showBubbleSize val="0"/>
        </c:dLbls>
        <c:gapWidth val="222"/>
        <c:overlap val="-27"/>
        <c:axId val="349342432"/>
        <c:axId val="349343608"/>
      </c:barChart>
      <c:catAx>
        <c:axId val="34934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9343608"/>
        <c:crosses val="autoZero"/>
        <c:auto val="1"/>
        <c:lblAlgn val="ctr"/>
        <c:lblOffset val="100"/>
        <c:noMultiLvlLbl val="0"/>
      </c:catAx>
      <c:valAx>
        <c:axId val="349343608"/>
        <c:scaling>
          <c:orientation val="minMax"/>
          <c:max val="5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9342432"/>
        <c:crosses val="autoZero"/>
        <c:crossBetween val="between"/>
        <c:majorUnit val="5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tx2">
                <a:lumMod val="60000"/>
                <a:lumOff val="40000"/>
              </a:schemeClr>
            </a:solidFill>
          </c:spPr>
          <c:dPt>
            <c:idx val="0"/>
            <c:bubble3D val="0"/>
            <c:spPr>
              <a:solidFill>
                <a:schemeClr val="tx2">
                  <a:lumMod val="40000"/>
                  <a:lumOff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95AD-416F-88AB-17E9A05AC0F4}"/>
              </c:ext>
            </c:extLst>
          </c:dPt>
          <c:dPt>
            <c:idx val="1"/>
            <c:bubble3D val="0"/>
            <c:spPr>
              <a:solidFill>
                <a:schemeClr val="tx2">
                  <a:lumMod val="20000"/>
                  <a:lumOff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95AD-416F-88AB-17E9A05AC0F4}"/>
              </c:ext>
            </c:extLst>
          </c:dPt>
          <c:dPt>
            <c:idx val="2"/>
            <c:bubble3D val="0"/>
            <c:spPr>
              <a:solidFill>
                <a:schemeClr val="tx2">
                  <a:lumMod val="60000"/>
                  <a:lumOff val="4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95AD-416F-88AB-17E9A05AC0F4}"/>
              </c:ext>
            </c:extLst>
          </c:dPt>
          <c:dLbls>
            <c:dLbl>
              <c:idx val="0"/>
              <c:layout>
                <c:manualLayout>
                  <c:x val="-0.1346751984126984"/>
                  <c:y val="0.2084596486009213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AD-416F-88AB-17E9A05AC0F4}"/>
                </c:ext>
              </c:extLst>
            </c:dLbl>
            <c:dLbl>
              <c:idx val="1"/>
              <c:layout>
                <c:manualLayout>
                  <c:x val="-1.6036904761904763E-2"/>
                  <c:y val="-7.9174262417744216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AD-416F-88AB-17E9A05AC0F4}"/>
                </c:ext>
              </c:extLst>
            </c:dLbl>
            <c:dLbl>
              <c:idx val="2"/>
              <c:layout>
                <c:manualLayout>
                  <c:x val="9.0678373015873018E-2"/>
                  <c:y val="-0.1186616461266783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AD-416F-88AB-17E9A05AC0F4}"/>
                </c:ext>
              </c:extLst>
            </c:dLbl>
            <c:spPr>
              <a:noFill/>
              <a:ln>
                <a:noFill/>
              </a:ln>
              <a:effectLst/>
            </c:spPr>
            <c:txPr>
              <a:bodyPr rot="0" spcFirstLastPara="1" vertOverflow="ellipsis" vert="horz" wrap="square" anchor="ctr" anchorCtr="1"/>
              <a:lstStyle/>
              <a:p>
                <a:pPr>
                  <a:defRPr sz="1100" b="1" i="0" u="none" strike="noStrike" kern="1200" baseline="0">
                    <a:ln>
                      <a:noFill/>
                    </a:ln>
                    <a:solidFill>
                      <a:schemeClr val="tx1"/>
                    </a:solidFill>
                    <a:latin typeface="+mn-lt"/>
                    <a:ea typeface="+mn-ea"/>
                    <a:cs typeface="+mn-cs"/>
                  </a:defRPr>
                </a:pPr>
                <a:endParaRPr lang="es-CO"/>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GRAFICOS!$B$72:$B$74</c:f>
              <c:strCache>
                <c:ptCount val="3"/>
                <c:pt idx="0">
                  <c:v>CAMPO</c:v>
                </c:pt>
                <c:pt idx="1">
                  <c:v>OFICINA</c:v>
                </c:pt>
                <c:pt idx="2">
                  <c:v>VIRTUAL</c:v>
                </c:pt>
              </c:strCache>
            </c:strRef>
          </c:cat>
          <c:val>
            <c:numRef>
              <c:f>GRAFICOS!$C$72:$C$74</c:f>
              <c:numCache>
                <c:formatCode>0</c:formatCode>
                <c:ptCount val="3"/>
                <c:pt idx="0" formatCode="#,##0">
                  <c:v>2290</c:v>
                </c:pt>
                <c:pt idx="1">
                  <c:v>499</c:v>
                </c:pt>
                <c:pt idx="2" formatCode="#,##0">
                  <c:v>1086</c:v>
                </c:pt>
              </c:numCache>
            </c:numRef>
          </c:val>
          <c:extLst>
            <c:ext xmlns:c16="http://schemas.microsoft.com/office/drawing/2014/chart" uri="{C3380CC4-5D6E-409C-BE32-E72D297353CC}">
              <c16:uniqueId val="{00000006-95AD-416F-88AB-17E9A05AC0F4}"/>
            </c:ext>
          </c:extLst>
        </c:ser>
        <c:dLbls>
          <c:showLegendKey val="0"/>
          <c:showVal val="1"/>
          <c:showCatName val="1"/>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n>
            <a:noFill/>
          </a:ln>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3">
                <a:lumMod val="60000"/>
                <a:lumOff val="40000"/>
              </a:schemeClr>
            </a:solidFill>
          </c:spPr>
          <c:dPt>
            <c:idx val="0"/>
            <c:bubble3D val="0"/>
            <c:spPr>
              <a:solidFill>
                <a:schemeClr val="accent3">
                  <a:lumMod val="40000"/>
                  <a:lumOff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7E88-4D75-97A5-1E3B13E94601}"/>
              </c:ext>
            </c:extLst>
          </c:dPt>
          <c:dPt>
            <c:idx val="1"/>
            <c:bubble3D val="0"/>
            <c:spPr>
              <a:solidFill>
                <a:schemeClr val="accent3">
                  <a:lumMod val="20000"/>
                  <a:lumOff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7E88-4D75-97A5-1E3B13E94601}"/>
              </c:ext>
            </c:extLst>
          </c:dPt>
          <c:dPt>
            <c:idx val="2"/>
            <c:bubble3D val="0"/>
            <c:spPr>
              <a:solidFill>
                <a:schemeClr val="accent3">
                  <a:lumMod val="60000"/>
                  <a:lumOff val="4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7E88-4D75-97A5-1E3B13E94601}"/>
              </c:ext>
            </c:extLst>
          </c:dPt>
          <c:dLbls>
            <c:dLbl>
              <c:idx val="0"/>
              <c:layout>
                <c:manualLayout>
                  <c:x val="-0.14363095238095247"/>
                  <c:y val="0.1593495934959348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88-4D75-97A5-1E3B13E94601}"/>
                </c:ext>
              </c:extLst>
            </c:dLbl>
            <c:dLbl>
              <c:idx val="1"/>
              <c:layout>
                <c:manualLayout>
                  <c:x val="-9.4424603174603175E-2"/>
                  <c:y val="6.05100825811406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88-4D75-97A5-1E3B13E94601}"/>
                </c:ext>
              </c:extLst>
            </c:dLbl>
            <c:dLbl>
              <c:idx val="2"/>
              <c:layout>
                <c:manualLayout>
                  <c:x val="2.5198412698412651E-2"/>
                  <c:y val="-2.276422764227642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88-4D75-97A5-1E3B13E94601}"/>
                </c:ext>
              </c:extLst>
            </c:dLbl>
            <c:spPr>
              <a:noFill/>
              <a:ln>
                <a:noFill/>
              </a:ln>
              <a:effectLst/>
            </c:spPr>
            <c:txPr>
              <a:bodyPr rot="0" spcFirstLastPara="1" vertOverflow="ellipsis" vert="horz" wrap="square" anchor="ctr" anchorCtr="1"/>
              <a:lstStyle/>
              <a:p>
                <a:pPr>
                  <a:defRPr sz="1100" b="1" i="0" u="none" strike="noStrike" kern="1200" baseline="0">
                    <a:ln>
                      <a:noFill/>
                    </a:ln>
                    <a:solidFill>
                      <a:schemeClr val="tx1"/>
                    </a:solidFill>
                    <a:latin typeface="+mn-lt"/>
                    <a:ea typeface="+mn-ea"/>
                    <a:cs typeface="+mn-cs"/>
                  </a:defRPr>
                </a:pPr>
                <a:endParaRPr lang="es-CO"/>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GRAFICOS!$H$72:$H$74</c:f>
              <c:strCache>
                <c:ptCount val="3"/>
                <c:pt idx="0">
                  <c:v>CAMPO</c:v>
                </c:pt>
                <c:pt idx="1">
                  <c:v>OFICINA</c:v>
                </c:pt>
                <c:pt idx="2">
                  <c:v>VIRTUAL</c:v>
                </c:pt>
              </c:strCache>
            </c:strRef>
          </c:cat>
          <c:val>
            <c:numRef>
              <c:f>GRAFICOS!$I$72:$I$74</c:f>
              <c:numCache>
                <c:formatCode>0</c:formatCode>
                <c:ptCount val="3"/>
                <c:pt idx="0" formatCode="#,##0">
                  <c:v>8969</c:v>
                </c:pt>
                <c:pt idx="1">
                  <c:v>954</c:v>
                </c:pt>
                <c:pt idx="2" formatCode="#,##0">
                  <c:v>3604</c:v>
                </c:pt>
              </c:numCache>
            </c:numRef>
          </c:val>
          <c:extLst>
            <c:ext xmlns:c16="http://schemas.microsoft.com/office/drawing/2014/chart" uri="{C3380CC4-5D6E-409C-BE32-E72D297353CC}">
              <c16:uniqueId val="{00000006-7E88-4D75-97A5-1E3B13E94601}"/>
            </c:ext>
          </c:extLst>
        </c:ser>
        <c:dLbls>
          <c:showLegendKey val="0"/>
          <c:showVal val="1"/>
          <c:showCatName val="1"/>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n>
            <a:noFill/>
          </a:ln>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6">
                <a:lumMod val="60000"/>
                <a:lumOff val="40000"/>
              </a:schemeClr>
            </a:solidFill>
          </c:spPr>
          <c:dPt>
            <c:idx val="0"/>
            <c:bubble3D val="0"/>
            <c:spPr>
              <a:solidFill>
                <a:schemeClr val="accent6">
                  <a:lumMod val="40000"/>
                  <a:lumOff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2FCA-4882-BD87-437AAE49ED47}"/>
              </c:ext>
            </c:extLst>
          </c:dPt>
          <c:dPt>
            <c:idx val="1"/>
            <c:bubble3D val="0"/>
            <c:spPr>
              <a:solidFill>
                <a:schemeClr val="accent6">
                  <a:lumMod val="20000"/>
                  <a:lumOff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2FCA-4882-BD87-437AAE49ED47}"/>
              </c:ext>
            </c:extLst>
          </c:dPt>
          <c:dPt>
            <c:idx val="2"/>
            <c:bubble3D val="0"/>
            <c:spPr>
              <a:solidFill>
                <a:schemeClr val="accent6">
                  <a:lumMod val="60000"/>
                  <a:lumOff val="4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2FCA-4882-BD87-437AAE49ED47}"/>
              </c:ext>
            </c:extLst>
          </c:dPt>
          <c:dLbls>
            <c:dLbl>
              <c:idx val="0"/>
              <c:layout>
                <c:manualLayout>
                  <c:x val="-0.12599206349206357"/>
                  <c:y val="7.376262626262614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CA-4882-BD87-437AAE49ED47}"/>
                </c:ext>
              </c:extLst>
            </c:dLbl>
            <c:dLbl>
              <c:idx val="1"/>
              <c:layout>
                <c:manualLayout>
                  <c:x val="-7.678571428571429E-2"/>
                  <c:y val="-7.9174242424243004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CA-4882-BD87-437AAE49ED47}"/>
                </c:ext>
              </c:extLst>
            </c:dLbl>
            <c:dLbl>
              <c:idx val="2"/>
              <c:layout>
                <c:manualLayout>
                  <c:x val="1.259920634920635E-2"/>
                  <c:y val="-9.6212121212121207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CA-4882-BD87-437AAE49ED47}"/>
                </c:ext>
              </c:extLst>
            </c:dLbl>
            <c:spPr>
              <a:noFill/>
              <a:ln>
                <a:noFill/>
              </a:ln>
              <a:effectLst/>
            </c:spPr>
            <c:txPr>
              <a:bodyPr rot="0" spcFirstLastPara="1" vertOverflow="ellipsis" vert="horz" wrap="square" anchor="ctr" anchorCtr="1"/>
              <a:lstStyle/>
              <a:p>
                <a:pPr>
                  <a:defRPr sz="1100" b="1" i="0" u="none" strike="noStrike" kern="1200" baseline="0">
                    <a:ln>
                      <a:noFill/>
                    </a:ln>
                    <a:solidFill>
                      <a:schemeClr val="tx1"/>
                    </a:solidFill>
                    <a:latin typeface="+mn-lt"/>
                    <a:ea typeface="+mn-ea"/>
                    <a:cs typeface="+mn-cs"/>
                  </a:defRPr>
                </a:pPr>
                <a:endParaRPr lang="es-CO"/>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GRAFICOS!$N$72:$N$74</c:f>
              <c:strCache>
                <c:ptCount val="3"/>
                <c:pt idx="0">
                  <c:v>CAMPO</c:v>
                </c:pt>
                <c:pt idx="1">
                  <c:v>OFICINA</c:v>
                </c:pt>
                <c:pt idx="2">
                  <c:v>VIRTUAL</c:v>
                </c:pt>
              </c:strCache>
            </c:strRef>
          </c:cat>
          <c:val>
            <c:numRef>
              <c:f>GRAFICOS!$O$72:$O$74</c:f>
              <c:numCache>
                <c:formatCode>0</c:formatCode>
                <c:ptCount val="3"/>
                <c:pt idx="0" formatCode="#,##0">
                  <c:v>4057</c:v>
                </c:pt>
                <c:pt idx="1">
                  <c:v>292</c:v>
                </c:pt>
                <c:pt idx="2">
                  <c:v>1125</c:v>
                </c:pt>
              </c:numCache>
            </c:numRef>
          </c:val>
          <c:extLst>
            <c:ext xmlns:c16="http://schemas.microsoft.com/office/drawing/2014/chart" uri="{C3380CC4-5D6E-409C-BE32-E72D297353CC}">
              <c16:uniqueId val="{00000006-2FCA-4882-BD87-437AAE49ED47}"/>
            </c:ext>
          </c:extLst>
        </c:ser>
        <c:dLbls>
          <c:showLegendKey val="0"/>
          <c:showVal val="1"/>
          <c:showCatName val="1"/>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n>
            <a:noFill/>
          </a:ln>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noFill/>
              <a:ln w="19050">
                <a:noFill/>
              </a:ln>
              <a:effectLst/>
            </c:spPr>
            <c:extLst>
              <c:ext xmlns:c16="http://schemas.microsoft.com/office/drawing/2014/chart" uri="{C3380CC4-5D6E-409C-BE32-E72D297353CC}">
                <c16:uniqueId val="{00000001-E3D9-48DF-86D7-7FEEC64C955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3D9-48DF-86D7-7FEEC64C9550}"/>
              </c:ext>
            </c:extLst>
          </c:dPt>
          <c:dPt>
            <c:idx val="2"/>
            <c:bubble3D val="0"/>
            <c:spPr>
              <a:solidFill>
                <a:schemeClr val="tx1"/>
              </a:solidFill>
              <a:ln w="63500">
                <a:solidFill>
                  <a:schemeClr val="tx1"/>
                </a:solidFill>
              </a:ln>
              <a:effectLst/>
            </c:spPr>
            <c:extLst>
              <c:ext xmlns:c16="http://schemas.microsoft.com/office/drawing/2014/chart" uri="{C3380CC4-5D6E-409C-BE32-E72D297353CC}">
                <c16:uniqueId val="{00000005-E3D9-48DF-86D7-7FEEC64C9550}"/>
              </c:ext>
            </c:extLst>
          </c:dPt>
          <c:dPt>
            <c:idx val="3"/>
            <c:bubble3D val="0"/>
            <c:spPr>
              <a:noFill/>
              <a:ln w="19050">
                <a:noFill/>
              </a:ln>
              <a:effectLst/>
            </c:spPr>
            <c:extLst>
              <c:ext xmlns:c16="http://schemas.microsoft.com/office/drawing/2014/chart" uri="{C3380CC4-5D6E-409C-BE32-E72D297353CC}">
                <c16:uniqueId val="{00000007-E3D9-48DF-86D7-7FEEC64C9550}"/>
              </c:ext>
            </c:extLst>
          </c:dPt>
          <c:cat>
            <c:strRef>
              <c:f>GRAFICOS!$AE$32:$AH$32</c:f>
              <c:strCache>
                <c:ptCount val="4"/>
                <c:pt idx="0">
                  <c:v>Ejecucion</c:v>
                </c:pt>
                <c:pt idx="2">
                  <c:v>Aguja</c:v>
                </c:pt>
                <c:pt idx="3">
                  <c:v>Total Velocimetro</c:v>
                </c:pt>
              </c:strCache>
            </c:strRef>
          </c:cat>
          <c:val>
            <c:numRef>
              <c:f>GRAFICOS!$AE$33:$AH$33</c:f>
              <c:numCache>
                <c:formatCode>General</c:formatCode>
                <c:ptCount val="4"/>
                <c:pt idx="0" formatCode="0%">
                  <c:v>0.71601175574180909</c:v>
                </c:pt>
                <c:pt idx="2" formatCode="0%">
                  <c:v>0</c:v>
                </c:pt>
                <c:pt idx="3" formatCode="0%">
                  <c:v>1.2839882442581909</c:v>
                </c:pt>
              </c:numCache>
            </c:numRef>
          </c:val>
          <c:extLst>
            <c:ext xmlns:c16="http://schemas.microsoft.com/office/drawing/2014/chart" uri="{C3380CC4-5D6E-409C-BE32-E72D297353CC}">
              <c16:uniqueId val="{00000008-E3D9-48DF-86D7-7FEEC64C9550}"/>
            </c:ext>
          </c:extLst>
        </c:ser>
        <c:dLbls>
          <c:showLegendKey val="0"/>
          <c:showVal val="0"/>
          <c:showCatName val="0"/>
          <c:showSerName val="0"/>
          <c:showPercent val="0"/>
          <c:showBubbleSize val="0"/>
          <c:showLeaderLines val="1"/>
        </c:dLbls>
        <c:firstSliceAng val="233"/>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accent4">
                  <a:lumMod val="40000"/>
                  <a:lumOff val="6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3D4D-4DCC-BAF2-2F13E13F6CF0}"/>
              </c:ext>
            </c:extLst>
          </c:dPt>
          <c:dPt>
            <c:idx val="1"/>
            <c:bubble3D val="0"/>
            <c:spPr>
              <a:solidFill>
                <a:schemeClr val="accent4">
                  <a:lumMod val="20000"/>
                  <a:lumOff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3D4D-4DCC-BAF2-2F13E13F6CF0}"/>
              </c:ext>
            </c:extLst>
          </c:dPt>
          <c:dPt>
            <c:idx val="2"/>
            <c:bubble3D val="0"/>
            <c:spPr>
              <a:solidFill>
                <a:schemeClr val="accent4">
                  <a:lumMod val="60000"/>
                  <a:lumOff val="4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3D4D-4DCC-BAF2-2F13E13F6CF0}"/>
              </c:ext>
            </c:extLst>
          </c:dPt>
          <c:dLbls>
            <c:dLbl>
              <c:idx val="0"/>
              <c:layout>
                <c:manualLayout>
                  <c:x val="-5.7514285714285809E-2"/>
                  <c:y val="-4.56396464646464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4D-4DCC-BAF2-2F13E13F6CF0}"/>
                </c:ext>
              </c:extLst>
            </c:dLbl>
            <c:dLbl>
              <c:idx val="1"/>
              <c:layout>
                <c:manualLayout>
                  <c:x val="-8.5815095542963668E-2"/>
                  <c:y val="6.396088019559889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4D-4DCC-BAF2-2F13E13F6CF0}"/>
                </c:ext>
              </c:extLst>
            </c:dLbl>
            <c:dLbl>
              <c:idx val="2"/>
              <c:layout>
                <c:manualLayout>
                  <c:x val="0.11981964285714286"/>
                  <c:y val="-0.2184189393939393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4D-4DCC-BAF2-2F13E13F6CF0}"/>
                </c:ext>
              </c:extLst>
            </c:dLbl>
            <c:spPr>
              <a:noFill/>
              <a:ln>
                <a:noFill/>
              </a:ln>
              <a:effectLst/>
            </c:spPr>
            <c:txPr>
              <a:bodyPr rot="0" spcFirstLastPara="1" vertOverflow="ellipsis" vert="horz" wrap="square" anchor="ctr" anchorCtr="1"/>
              <a:lstStyle/>
              <a:p>
                <a:pPr>
                  <a:defRPr sz="1100" b="1" i="0" u="none" strike="noStrike" kern="1200" baseline="0">
                    <a:ln>
                      <a:noFill/>
                    </a:ln>
                    <a:solidFill>
                      <a:schemeClr val="tx1"/>
                    </a:solidFill>
                    <a:latin typeface="+mn-lt"/>
                    <a:ea typeface="+mn-ea"/>
                    <a:cs typeface="+mn-cs"/>
                  </a:defRPr>
                </a:pPr>
                <a:endParaRPr lang="es-CO"/>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GRAFICOS!$T$72:$T$74</c:f>
              <c:strCache>
                <c:ptCount val="3"/>
                <c:pt idx="0">
                  <c:v>CAMPO</c:v>
                </c:pt>
                <c:pt idx="1">
                  <c:v>OFICINA</c:v>
                </c:pt>
                <c:pt idx="2">
                  <c:v>VIRTUAL</c:v>
                </c:pt>
              </c:strCache>
            </c:strRef>
          </c:cat>
          <c:val>
            <c:numRef>
              <c:f>GRAFICOS!$U$72:$U$74</c:f>
              <c:numCache>
                <c:formatCode>0</c:formatCode>
                <c:ptCount val="3"/>
                <c:pt idx="0" formatCode="#,##0">
                  <c:v>0</c:v>
                </c:pt>
                <c:pt idx="1">
                  <c:v>0</c:v>
                </c:pt>
                <c:pt idx="2">
                  <c:v>0</c:v>
                </c:pt>
              </c:numCache>
            </c:numRef>
          </c:val>
          <c:extLst>
            <c:ext xmlns:c16="http://schemas.microsoft.com/office/drawing/2014/chart" uri="{C3380CC4-5D6E-409C-BE32-E72D297353CC}">
              <c16:uniqueId val="{00000006-3D4D-4DCC-BAF2-2F13E13F6CF0}"/>
            </c:ext>
          </c:extLst>
        </c:ser>
        <c:dLbls>
          <c:showLegendKey val="0"/>
          <c:showVal val="1"/>
          <c:showCatName val="1"/>
          <c:showSerName val="0"/>
          <c:showPercent val="0"/>
          <c:showBubbleSize val="0"/>
          <c:showLeaderLines val="1"/>
        </c:dLbls>
        <c:firstSliceAng val="0"/>
        <c:holeSize val="50"/>
      </c:doughnutChart>
      <c:spPr>
        <a:noFill/>
        <a:ln>
          <a:noFill/>
        </a:ln>
        <a:effectLst/>
      </c:spPr>
    </c:plotArea>
    <c:plotVisOnly val="1"/>
    <c:dispBlanksAs val="gap"/>
    <c:showDLblsOverMax val="0"/>
  </c:chart>
  <c:spPr>
    <a:noFill/>
    <a:ln w="9525" cap="flat" cmpd="sng" algn="ctr">
      <a:noFill/>
      <a:round/>
    </a:ln>
    <a:effectLst/>
  </c:spPr>
  <c:txPr>
    <a:bodyPr/>
    <a:lstStyle/>
    <a:p>
      <a:pPr>
        <a:defRPr>
          <a:ln>
            <a:noFill/>
          </a:ln>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dLbls>
          <c:showLegendKey val="0"/>
          <c:showVal val="0"/>
          <c:showCatName val="0"/>
          <c:showSerName val="0"/>
          <c:showPercent val="0"/>
          <c:showBubbleSize val="0"/>
          <c:showLeaderLines val="0"/>
        </c:dLbls>
        <c:firstSliceAng val="233"/>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EJECUCION POR TIPO II TRIMESTRE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96F2-44AC-86D4-6B6FE9F0C323}"/>
              </c:ext>
            </c:extLst>
          </c:dPt>
          <c:dPt>
            <c:idx val="1"/>
            <c:invertIfNegative val="0"/>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96F2-44AC-86D4-6B6FE9F0C323}"/>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GRAFICOS!$H$28:$H$29</c:f>
              <c:strCache>
                <c:ptCount val="2"/>
                <c:pt idx="0">
                  <c:v>PROGRAMADA</c:v>
                </c:pt>
                <c:pt idx="1">
                  <c:v>DEMANDA </c:v>
                </c:pt>
              </c:strCache>
            </c:strRef>
          </c:cat>
          <c:val>
            <c:numRef>
              <c:f>GRAFICOS!$I$28:$I$29</c:f>
              <c:numCache>
                <c:formatCode>#,##0</c:formatCode>
                <c:ptCount val="2"/>
                <c:pt idx="0">
                  <c:v>11028</c:v>
                </c:pt>
                <c:pt idx="1">
                  <c:v>2499</c:v>
                </c:pt>
              </c:numCache>
            </c:numRef>
          </c:val>
          <c:extLst>
            <c:ext xmlns:c16="http://schemas.microsoft.com/office/drawing/2014/chart" uri="{C3380CC4-5D6E-409C-BE32-E72D297353CC}">
              <c16:uniqueId val="{00000004-96F2-44AC-86D4-6B6FE9F0C323}"/>
            </c:ext>
          </c:extLst>
        </c:ser>
        <c:ser>
          <c:idx val="1"/>
          <c:order val="1"/>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GRAFICOS!$H$28:$H$29</c:f>
              <c:strCache>
                <c:ptCount val="2"/>
                <c:pt idx="0">
                  <c:v>PROGRAMADA</c:v>
                </c:pt>
                <c:pt idx="1">
                  <c:v>DEMANDA </c:v>
                </c:pt>
              </c:strCache>
            </c:strRef>
          </c:cat>
          <c:val>
            <c:numRef>
              <c:f>GRAFICOS!$J$28:$J$29</c:f>
              <c:numCache>
                <c:formatCode>#,##0</c:formatCode>
                <c:ptCount val="2"/>
              </c:numCache>
            </c:numRef>
          </c:val>
          <c:extLst>
            <c:ext xmlns:c16="http://schemas.microsoft.com/office/drawing/2014/chart" uri="{C3380CC4-5D6E-409C-BE32-E72D297353CC}">
              <c16:uniqueId val="{00000005-96F2-44AC-86D4-6B6FE9F0C323}"/>
            </c:ext>
          </c:extLst>
        </c:ser>
        <c:dLbls>
          <c:showLegendKey val="0"/>
          <c:showVal val="0"/>
          <c:showCatName val="0"/>
          <c:showSerName val="0"/>
          <c:showPercent val="0"/>
          <c:showBubbleSize val="0"/>
        </c:dLbls>
        <c:gapWidth val="100"/>
        <c:overlap val="-24"/>
        <c:axId val="283396960"/>
        <c:axId val="283395392"/>
      </c:barChart>
      <c:catAx>
        <c:axId val="283396960"/>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3395392"/>
        <c:crosses val="autoZero"/>
        <c:auto val="0"/>
        <c:lblAlgn val="ctr"/>
        <c:lblOffset val="100"/>
        <c:noMultiLvlLbl val="0"/>
      </c:catAx>
      <c:valAx>
        <c:axId val="283395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3396960"/>
        <c:crossesAt val="1"/>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EJECUCION POR TIPO III TRIMESTRE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5626-4C92-98DD-9FDD44EDDE1B}"/>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GRAFICOS!$N$28:$N$29</c:f>
              <c:strCache>
                <c:ptCount val="2"/>
                <c:pt idx="0">
                  <c:v>PROGRAMADA</c:v>
                </c:pt>
                <c:pt idx="1">
                  <c:v>DEMANDA </c:v>
                </c:pt>
              </c:strCache>
            </c:strRef>
          </c:cat>
          <c:val>
            <c:numRef>
              <c:f>GRAFICOS!$O$28:$O$29</c:f>
              <c:numCache>
                <c:formatCode>#,##0</c:formatCode>
                <c:ptCount val="2"/>
                <c:pt idx="0">
                  <c:v>12361</c:v>
                </c:pt>
                <c:pt idx="1">
                  <c:v>1689</c:v>
                </c:pt>
              </c:numCache>
            </c:numRef>
          </c:val>
          <c:extLst>
            <c:ext xmlns:c16="http://schemas.microsoft.com/office/drawing/2014/chart" uri="{C3380CC4-5D6E-409C-BE32-E72D297353CC}">
              <c16:uniqueId val="{00000002-5626-4C92-98DD-9FDD44EDDE1B}"/>
            </c:ext>
          </c:extLst>
        </c:ser>
        <c:ser>
          <c:idx val="1"/>
          <c:order val="1"/>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GRAFICOS!$N$28:$N$29</c:f>
              <c:strCache>
                <c:ptCount val="2"/>
                <c:pt idx="0">
                  <c:v>PROGRAMADA</c:v>
                </c:pt>
                <c:pt idx="1">
                  <c:v>DEMANDA </c:v>
                </c:pt>
              </c:strCache>
            </c:strRef>
          </c:cat>
          <c:val>
            <c:numRef>
              <c:f>GRAFICOS!$P$28:$P$29</c:f>
              <c:numCache>
                <c:formatCode>0</c:formatCode>
                <c:ptCount val="2"/>
              </c:numCache>
            </c:numRef>
          </c:val>
          <c:extLst>
            <c:ext xmlns:c16="http://schemas.microsoft.com/office/drawing/2014/chart" uri="{C3380CC4-5D6E-409C-BE32-E72D297353CC}">
              <c16:uniqueId val="{00000003-5626-4C92-98DD-9FDD44EDDE1B}"/>
            </c:ext>
          </c:extLst>
        </c:ser>
        <c:dLbls>
          <c:showLegendKey val="0"/>
          <c:showVal val="0"/>
          <c:showCatName val="0"/>
          <c:showSerName val="0"/>
          <c:showPercent val="0"/>
          <c:showBubbleSize val="0"/>
        </c:dLbls>
        <c:gapWidth val="100"/>
        <c:overlap val="-24"/>
        <c:axId val="283395784"/>
        <c:axId val="283396568"/>
      </c:barChart>
      <c:catAx>
        <c:axId val="2833957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3396568"/>
        <c:crosses val="autoZero"/>
        <c:auto val="1"/>
        <c:lblAlgn val="ctr"/>
        <c:lblOffset val="100"/>
        <c:noMultiLvlLbl val="0"/>
      </c:catAx>
      <c:valAx>
        <c:axId val="283396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83395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EJECUCION POR TIPO IV TRIMESTRE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4">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CCA0-4374-92E8-7389A5CEA7A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GRAFICOS!$T$28:$T$29</c:f>
              <c:strCache>
                <c:ptCount val="2"/>
                <c:pt idx="0">
                  <c:v>PROGRAMADA</c:v>
                </c:pt>
                <c:pt idx="1">
                  <c:v>DEMANDA </c:v>
                </c:pt>
              </c:strCache>
            </c:strRef>
          </c:cat>
          <c:val>
            <c:numRef>
              <c:f>GRAFICOS!$U$28:$U$29</c:f>
              <c:numCache>
                <c:formatCode>#,##0</c:formatCode>
                <c:ptCount val="2"/>
                <c:pt idx="0">
                  <c:v>0</c:v>
                </c:pt>
                <c:pt idx="1">
                  <c:v>0</c:v>
                </c:pt>
              </c:numCache>
            </c:numRef>
          </c:val>
          <c:extLst>
            <c:ext xmlns:c16="http://schemas.microsoft.com/office/drawing/2014/chart" uri="{C3380CC4-5D6E-409C-BE32-E72D297353CC}">
              <c16:uniqueId val="{00000002-CCA0-4374-92E8-7389A5CEA7A5}"/>
            </c:ext>
          </c:extLst>
        </c:ser>
        <c:ser>
          <c:idx val="1"/>
          <c:order val="1"/>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GRAFICOS!$T$28:$T$29</c:f>
              <c:strCache>
                <c:ptCount val="2"/>
                <c:pt idx="0">
                  <c:v>PROGRAMADA</c:v>
                </c:pt>
                <c:pt idx="1">
                  <c:v>DEMANDA </c:v>
                </c:pt>
              </c:strCache>
            </c:strRef>
          </c:cat>
          <c:val>
            <c:numRef>
              <c:f>GRAFICOS!$V$28:$V$29</c:f>
              <c:numCache>
                <c:formatCode>#,##0</c:formatCode>
                <c:ptCount val="2"/>
              </c:numCache>
            </c:numRef>
          </c:val>
          <c:extLst>
            <c:ext xmlns:c16="http://schemas.microsoft.com/office/drawing/2014/chart" uri="{C3380CC4-5D6E-409C-BE32-E72D297353CC}">
              <c16:uniqueId val="{00000003-CCA0-4374-92E8-7389A5CEA7A5}"/>
            </c:ext>
          </c:extLst>
        </c:ser>
        <c:dLbls>
          <c:showLegendKey val="0"/>
          <c:showVal val="0"/>
          <c:showCatName val="0"/>
          <c:showSerName val="0"/>
          <c:showPercent val="0"/>
          <c:showBubbleSize val="0"/>
        </c:dLbls>
        <c:gapWidth val="100"/>
        <c:overlap val="-24"/>
        <c:axId val="348122632"/>
        <c:axId val="348126552"/>
      </c:barChart>
      <c:catAx>
        <c:axId val="34812263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6552"/>
        <c:crosses val="autoZero"/>
        <c:auto val="1"/>
        <c:lblAlgn val="ctr"/>
        <c:lblOffset val="100"/>
        <c:noMultiLvlLbl val="0"/>
      </c:catAx>
      <c:valAx>
        <c:axId val="348126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2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EJECUCION POR TIPO DE USUARIO I TRIMESTRE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2435238095238095"/>
          <c:y val="0.28248680555555555"/>
          <c:w val="0.83069365079365076"/>
          <c:h val="0.63726388888888885"/>
        </c:manualLayout>
      </c:layout>
      <c:barChart>
        <c:barDir val="bar"/>
        <c:grouping val="clustered"/>
        <c:varyColors val="0"/>
        <c:ser>
          <c:idx val="0"/>
          <c:order val="0"/>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5BA-42FA-A282-8C24584557F0}"/>
              </c:ext>
            </c:extLst>
          </c:dPt>
          <c:dPt>
            <c:idx val="1"/>
            <c:invertIfNegative val="0"/>
            <c:bubble3D val="0"/>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5BA-42FA-A282-8C24584557F0}"/>
              </c:ext>
            </c:extLst>
          </c:dPt>
          <c:dLbls>
            <c:dLbl>
              <c:idx val="0"/>
              <c:tx>
                <c:rich>
                  <a:bodyPr/>
                  <a:lstStyle/>
                  <a:p>
                    <a:fld id="{C507953F-E10E-4493-9AF5-D626AAD797B3}" type="CELLRANGE">
                      <a:rPr lang="en-US" baseline="0"/>
                      <a:pPr/>
                      <a:t>[CELLRANGE]</a:t>
                    </a:fld>
                    <a:r>
                      <a:rPr lang="en-US" baseline="0"/>
                      <a:t>; </a:t>
                    </a:r>
                    <a:fld id="{D2ADF657-BE2F-46BA-8619-AC8781819036}"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5BA-42FA-A282-8C24584557F0}"/>
                </c:ext>
              </c:extLst>
            </c:dLbl>
            <c:dLbl>
              <c:idx val="1"/>
              <c:tx>
                <c:rich>
                  <a:bodyPr/>
                  <a:lstStyle/>
                  <a:p>
                    <a:fld id="{6072DC3B-AEF0-4023-BE31-EF5EF4787E58}" type="CELLRANGE">
                      <a:rPr lang="es-CO"/>
                      <a:pPr/>
                      <a:t>[CELLRANGE]</a:t>
                    </a:fld>
                    <a:r>
                      <a:rPr lang="es-CO" baseline="0"/>
                      <a:t>; </a:t>
                    </a:r>
                    <a:fld id="{07D4F59C-0BD2-4851-8E0D-492D848182E9}" type="VALUE">
                      <a:rPr lang="es-CO" baseline="0"/>
                      <a:pPr/>
                      <a:t>[VALOR]</a:t>
                    </a:fld>
                    <a:endParaRPr lang="es-CO"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5BA-42FA-A282-8C24584557F0}"/>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GRAFICOS!$B$49:$B$50</c:f>
              <c:strCache>
                <c:ptCount val="2"/>
                <c:pt idx="0">
                  <c:v>INTERNO</c:v>
                </c:pt>
                <c:pt idx="1">
                  <c:v>EXTERNO</c:v>
                </c:pt>
              </c:strCache>
            </c:strRef>
          </c:cat>
          <c:val>
            <c:numRef>
              <c:f>GRAFICOS!$C$49:$C$50</c:f>
              <c:numCache>
                <c:formatCode>0</c:formatCode>
                <c:ptCount val="2"/>
                <c:pt idx="0" formatCode="#,##0">
                  <c:v>682</c:v>
                </c:pt>
                <c:pt idx="1">
                  <c:v>3193</c:v>
                </c:pt>
              </c:numCache>
            </c:numRef>
          </c:val>
          <c:extLst>
            <c:ext xmlns:c15="http://schemas.microsoft.com/office/drawing/2012/chart" uri="{02D57815-91ED-43cb-92C2-25804820EDAC}">
              <c15:datalabelsRange>
                <c15:f>GRAFICOS!$D$49:$D$50</c15:f>
                <c15:dlblRangeCache>
                  <c:ptCount val="2"/>
                  <c:pt idx="0">
                    <c:v>18%</c:v>
                  </c:pt>
                  <c:pt idx="1">
                    <c:v>82%</c:v>
                  </c:pt>
                </c15:dlblRangeCache>
              </c15:datalabelsRange>
            </c:ext>
            <c:ext xmlns:c16="http://schemas.microsoft.com/office/drawing/2014/chart" uri="{C3380CC4-5D6E-409C-BE32-E72D297353CC}">
              <c16:uniqueId val="{00000004-85BA-42FA-A282-8C24584557F0}"/>
            </c:ext>
          </c:extLst>
        </c:ser>
        <c:dLbls>
          <c:showLegendKey val="0"/>
          <c:showVal val="0"/>
          <c:showCatName val="0"/>
          <c:showSerName val="0"/>
          <c:showPercent val="0"/>
          <c:showBubbleSize val="0"/>
        </c:dLbls>
        <c:gapWidth val="226"/>
        <c:overlap val="-20"/>
        <c:axId val="348119888"/>
        <c:axId val="348120280"/>
      </c:barChart>
      <c:catAx>
        <c:axId val="3481198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0280"/>
        <c:crosses val="autoZero"/>
        <c:auto val="1"/>
        <c:lblAlgn val="ctr"/>
        <c:lblOffset val="100"/>
        <c:noMultiLvlLbl val="0"/>
      </c:catAx>
      <c:valAx>
        <c:axId val="348120280"/>
        <c:scaling>
          <c:orientation val="minMax"/>
          <c:max val="50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19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EJECUCION POR TIPO DE USUARIO II TRIMESTRE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0790579766925347"/>
          <c:y val="0.19636493055555557"/>
          <c:w val="0.83652243682157268"/>
          <c:h val="0.72338576388888887"/>
        </c:manualLayout>
      </c:layout>
      <c:barChart>
        <c:barDir val="bar"/>
        <c:grouping val="clustered"/>
        <c:varyColors val="0"/>
        <c:ser>
          <c:idx val="0"/>
          <c:order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1BD-41BA-90BF-E49A9604375A}"/>
              </c:ext>
            </c:extLst>
          </c:dPt>
          <c:dPt>
            <c:idx val="1"/>
            <c:invertIfNegative val="0"/>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1BD-41BA-90BF-E49A9604375A}"/>
              </c:ext>
            </c:extLst>
          </c:dPt>
          <c:dLbls>
            <c:dLbl>
              <c:idx val="0"/>
              <c:tx>
                <c:rich>
                  <a:bodyPr/>
                  <a:lstStyle/>
                  <a:p>
                    <a:fld id="{A88FE02D-BBBF-433D-A009-7FA43CC434C5}" type="CELLRANGE">
                      <a:rPr lang="en-US" baseline="0"/>
                      <a:pPr/>
                      <a:t>[CELLRANGE]</a:t>
                    </a:fld>
                    <a:r>
                      <a:rPr lang="en-US" baseline="0"/>
                      <a:t>; </a:t>
                    </a:r>
                    <a:fld id="{B525B54F-1746-4446-8B69-304C9F90F3BD}"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1BD-41BA-90BF-E49A9604375A}"/>
                </c:ext>
              </c:extLst>
            </c:dLbl>
            <c:dLbl>
              <c:idx val="1"/>
              <c:tx>
                <c:rich>
                  <a:bodyPr/>
                  <a:lstStyle/>
                  <a:p>
                    <a:fld id="{FBA269F4-F041-4989-B3E2-A92A08EC7426}" type="CELLRANGE">
                      <a:rPr lang="es-CO"/>
                      <a:pPr/>
                      <a:t>[CELLRANGE]</a:t>
                    </a:fld>
                    <a:r>
                      <a:rPr lang="es-CO" baseline="0"/>
                      <a:t>; </a:t>
                    </a:r>
                    <a:fld id="{F7CA47B4-6441-4B0B-AAE5-4C7386E218B1}" type="VALUE">
                      <a:rPr lang="es-CO" baseline="0"/>
                      <a:pPr/>
                      <a:t>[VALOR]</a:t>
                    </a:fld>
                    <a:endParaRPr lang="es-CO"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1BD-41BA-90BF-E49A9604375A}"/>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GRAFICOS!$H$49:$H$50</c:f>
              <c:strCache>
                <c:ptCount val="2"/>
                <c:pt idx="0">
                  <c:v>INTERNO</c:v>
                </c:pt>
                <c:pt idx="1">
                  <c:v>EXTERNO</c:v>
                </c:pt>
              </c:strCache>
            </c:strRef>
          </c:cat>
          <c:val>
            <c:numRef>
              <c:f>GRAFICOS!$I$49:$I$50</c:f>
              <c:numCache>
                <c:formatCode>#,##0</c:formatCode>
                <c:ptCount val="2"/>
                <c:pt idx="0">
                  <c:v>1234</c:v>
                </c:pt>
                <c:pt idx="1">
                  <c:v>12293</c:v>
                </c:pt>
              </c:numCache>
            </c:numRef>
          </c:val>
          <c:extLst>
            <c:ext xmlns:c15="http://schemas.microsoft.com/office/drawing/2012/chart" uri="{02D57815-91ED-43cb-92C2-25804820EDAC}">
              <c15:datalabelsRange>
                <c15:f>GRAFICOS!$J$49:$J$50</c15:f>
                <c15:dlblRangeCache>
                  <c:ptCount val="2"/>
                  <c:pt idx="0">
                    <c:v>9%</c:v>
                  </c:pt>
                  <c:pt idx="1">
                    <c:v>91%</c:v>
                  </c:pt>
                </c15:dlblRangeCache>
              </c15:datalabelsRange>
            </c:ext>
            <c:ext xmlns:c16="http://schemas.microsoft.com/office/drawing/2014/chart" uri="{C3380CC4-5D6E-409C-BE32-E72D297353CC}">
              <c16:uniqueId val="{00000004-81BD-41BA-90BF-E49A9604375A}"/>
            </c:ext>
          </c:extLst>
        </c:ser>
        <c:dLbls>
          <c:showLegendKey val="0"/>
          <c:showVal val="0"/>
          <c:showCatName val="0"/>
          <c:showSerName val="0"/>
          <c:showPercent val="0"/>
          <c:showBubbleSize val="0"/>
        </c:dLbls>
        <c:gapWidth val="248"/>
        <c:overlap val="21"/>
        <c:axId val="348126160"/>
        <c:axId val="348120672"/>
      </c:barChart>
      <c:catAx>
        <c:axId val="34812616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0672"/>
        <c:crosses val="autoZero"/>
        <c:auto val="1"/>
        <c:lblAlgn val="ctr"/>
        <c:lblOffset val="100"/>
        <c:noMultiLvlLbl val="0"/>
      </c:catAx>
      <c:valAx>
        <c:axId val="348120672"/>
        <c:scaling>
          <c:orientation val="minMax"/>
          <c:max val="150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6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EJECUCION POR TIPO DE USUARIO III TRIMESTRE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3194528377714601"/>
          <c:y val="0.23893004115226338"/>
          <c:w val="0.83065080948057302"/>
          <c:h val="0.66148861022001881"/>
        </c:manualLayout>
      </c:layout>
      <c:barChart>
        <c:barDir val="bar"/>
        <c:grouping val="clustered"/>
        <c:varyColors val="0"/>
        <c:ser>
          <c:idx val="0"/>
          <c:order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bg1">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225-4493-8DA5-DBE2F113B0C8}"/>
              </c:ext>
            </c:extLst>
          </c:dPt>
          <c:dLbls>
            <c:dLbl>
              <c:idx val="0"/>
              <c:tx>
                <c:rich>
                  <a:bodyPr/>
                  <a:lstStyle/>
                  <a:p>
                    <a:fld id="{39EF972A-63D1-4CAC-B889-3761BCC0E58F}" type="CELLRANGE">
                      <a:rPr lang="en-US" baseline="0"/>
                      <a:pPr/>
                      <a:t>[CELLRANGE]</a:t>
                    </a:fld>
                    <a:r>
                      <a:rPr lang="en-US" baseline="0"/>
                      <a:t>; </a:t>
                    </a:r>
                    <a:fld id="{6D162233-53BA-4F57-8347-65BA028EDE0B}"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225-4493-8DA5-DBE2F113B0C8}"/>
                </c:ext>
              </c:extLst>
            </c:dLbl>
            <c:dLbl>
              <c:idx val="1"/>
              <c:tx>
                <c:rich>
                  <a:bodyPr/>
                  <a:lstStyle/>
                  <a:p>
                    <a:fld id="{4FF48246-A3FC-4769-8857-881ECFCF9864}" type="CELLRANGE">
                      <a:rPr lang="es-CO"/>
                      <a:pPr/>
                      <a:t>[CELLRANGE]</a:t>
                    </a:fld>
                    <a:r>
                      <a:rPr lang="es-CO" baseline="0"/>
                      <a:t>; </a:t>
                    </a:r>
                    <a:fld id="{661033BE-28DE-457C-9863-76BA6E91199E}" type="VALUE">
                      <a:rPr lang="es-CO" baseline="0"/>
                      <a:pPr/>
                      <a:t>[VALOR]</a:t>
                    </a:fld>
                    <a:endParaRPr lang="es-CO"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AA2-4B79-A697-E5413576BE8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GRAFICOS!$N$49:$N$50</c:f>
              <c:strCache>
                <c:ptCount val="2"/>
                <c:pt idx="0">
                  <c:v>INTERNO</c:v>
                </c:pt>
                <c:pt idx="1">
                  <c:v>EXTERNO</c:v>
                </c:pt>
              </c:strCache>
            </c:strRef>
          </c:cat>
          <c:val>
            <c:numRef>
              <c:f>GRAFICOS!$O$49:$O$50</c:f>
              <c:numCache>
                <c:formatCode>#,##0</c:formatCode>
                <c:ptCount val="2"/>
                <c:pt idx="0">
                  <c:v>577</c:v>
                </c:pt>
                <c:pt idx="1">
                  <c:v>4897</c:v>
                </c:pt>
              </c:numCache>
            </c:numRef>
          </c:val>
          <c:extLst>
            <c:ext xmlns:c15="http://schemas.microsoft.com/office/drawing/2012/chart" uri="{02D57815-91ED-43cb-92C2-25804820EDAC}">
              <c15:datalabelsRange>
                <c15:f>GRAFICOS!$P$49:$P$50</c15:f>
                <c15:dlblRangeCache>
                  <c:ptCount val="2"/>
                  <c:pt idx="0">
                    <c:v>500%</c:v>
                  </c:pt>
                  <c:pt idx="1">
                    <c:v>100%</c:v>
                  </c:pt>
                </c15:dlblRangeCache>
              </c15:datalabelsRange>
            </c:ext>
            <c:ext xmlns:c16="http://schemas.microsoft.com/office/drawing/2014/chart" uri="{C3380CC4-5D6E-409C-BE32-E72D297353CC}">
              <c16:uniqueId val="{00000003-A225-4493-8DA5-DBE2F113B0C8}"/>
            </c:ext>
          </c:extLst>
        </c:ser>
        <c:dLbls>
          <c:showLegendKey val="0"/>
          <c:showVal val="0"/>
          <c:showCatName val="0"/>
          <c:showSerName val="0"/>
          <c:showPercent val="0"/>
          <c:showBubbleSize val="0"/>
        </c:dLbls>
        <c:gapWidth val="233"/>
        <c:overlap val="-20"/>
        <c:axId val="348122240"/>
        <c:axId val="348123024"/>
      </c:barChart>
      <c:catAx>
        <c:axId val="34812224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3024"/>
        <c:crosses val="autoZero"/>
        <c:auto val="1"/>
        <c:lblAlgn val="ctr"/>
        <c:lblOffset val="100"/>
        <c:noMultiLvlLbl val="0"/>
      </c:catAx>
      <c:valAx>
        <c:axId val="348123024"/>
        <c:scaling>
          <c:orientation val="minMax"/>
          <c:max val="800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122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6</xdr:col>
      <xdr:colOff>0</xdr:colOff>
      <xdr:row>327</xdr:row>
      <xdr:rowOff>0</xdr:rowOff>
    </xdr:from>
    <xdr:to>
      <xdr:col>6</xdr:col>
      <xdr:colOff>180975</xdr:colOff>
      <xdr:row>328</xdr:row>
      <xdr:rowOff>0</xdr:rowOff>
    </xdr:to>
    <xdr:sp macro="" textlink="">
      <xdr:nvSpPr>
        <xdr:cNvPr id="572" name="Cuadro de texto 17">
          <a:extLst>
            <a:ext uri="{FF2B5EF4-FFF2-40B4-BE49-F238E27FC236}">
              <a16:creationId xmlns:a16="http://schemas.microsoft.com/office/drawing/2014/main" id="{00000000-0008-0000-0100-00003C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73" name="Cuadro de texto 19">
          <a:extLst>
            <a:ext uri="{FF2B5EF4-FFF2-40B4-BE49-F238E27FC236}">
              <a16:creationId xmlns:a16="http://schemas.microsoft.com/office/drawing/2014/main" id="{00000000-0008-0000-0100-00003D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74" name="Cuadro de texto 20">
          <a:extLst>
            <a:ext uri="{FF2B5EF4-FFF2-40B4-BE49-F238E27FC236}">
              <a16:creationId xmlns:a16="http://schemas.microsoft.com/office/drawing/2014/main" id="{00000000-0008-0000-0100-00003E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75" name="Cuadro de texto 21">
          <a:extLst>
            <a:ext uri="{FF2B5EF4-FFF2-40B4-BE49-F238E27FC236}">
              <a16:creationId xmlns:a16="http://schemas.microsoft.com/office/drawing/2014/main" id="{00000000-0008-0000-0100-00003F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76" name="Cuadro de texto 22">
          <a:extLst>
            <a:ext uri="{FF2B5EF4-FFF2-40B4-BE49-F238E27FC236}">
              <a16:creationId xmlns:a16="http://schemas.microsoft.com/office/drawing/2014/main" id="{00000000-0008-0000-0100-000040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77" name="Cuadro de texto 23">
          <a:extLst>
            <a:ext uri="{FF2B5EF4-FFF2-40B4-BE49-F238E27FC236}">
              <a16:creationId xmlns:a16="http://schemas.microsoft.com/office/drawing/2014/main" id="{00000000-0008-0000-0100-000041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78" name="Cuadro de texto 24">
          <a:extLst>
            <a:ext uri="{FF2B5EF4-FFF2-40B4-BE49-F238E27FC236}">
              <a16:creationId xmlns:a16="http://schemas.microsoft.com/office/drawing/2014/main" id="{00000000-0008-0000-0100-000042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79" name="Cuadro de texto 25">
          <a:extLst>
            <a:ext uri="{FF2B5EF4-FFF2-40B4-BE49-F238E27FC236}">
              <a16:creationId xmlns:a16="http://schemas.microsoft.com/office/drawing/2014/main" id="{00000000-0008-0000-0100-000043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0" name="Cuadro de texto 26">
          <a:extLst>
            <a:ext uri="{FF2B5EF4-FFF2-40B4-BE49-F238E27FC236}">
              <a16:creationId xmlns:a16="http://schemas.microsoft.com/office/drawing/2014/main" id="{00000000-0008-0000-0100-000044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1" name="Cuadro de texto 27">
          <a:extLst>
            <a:ext uri="{FF2B5EF4-FFF2-40B4-BE49-F238E27FC236}">
              <a16:creationId xmlns:a16="http://schemas.microsoft.com/office/drawing/2014/main" id="{00000000-0008-0000-0100-000045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2" name="Cuadro de texto 28">
          <a:extLst>
            <a:ext uri="{FF2B5EF4-FFF2-40B4-BE49-F238E27FC236}">
              <a16:creationId xmlns:a16="http://schemas.microsoft.com/office/drawing/2014/main" id="{00000000-0008-0000-0100-000046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3" name="Cuadro de texto 29">
          <a:extLst>
            <a:ext uri="{FF2B5EF4-FFF2-40B4-BE49-F238E27FC236}">
              <a16:creationId xmlns:a16="http://schemas.microsoft.com/office/drawing/2014/main" id="{00000000-0008-0000-0100-000047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4" name="Cuadro de texto 31">
          <a:extLst>
            <a:ext uri="{FF2B5EF4-FFF2-40B4-BE49-F238E27FC236}">
              <a16:creationId xmlns:a16="http://schemas.microsoft.com/office/drawing/2014/main" id="{00000000-0008-0000-0100-000048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5" name="Cuadro de texto 32">
          <a:extLst>
            <a:ext uri="{FF2B5EF4-FFF2-40B4-BE49-F238E27FC236}">
              <a16:creationId xmlns:a16="http://schemas.microsoft.com/office/drawing/2014/main" id="{00000000-0008-0000-0100-000049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6" name="Cuadro de texto 33">
          <a:extLst>
            <a:ext uri="{FF2B5EF4-FFF2-40B4-BE49-F238E27FC236}">
              <a16:creationId xmlns:a16="http://schemas.microsoft.com/office/drawing/2014/main" id="{00000000-0008-0000-0100-00004A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7" name="Cuadro de texto 34">
          <a:extLst>
            <a:ext uri="{FF2B5EF4-FFF2-40B4-BE49-F238E27FC236}">
              <a16:creationId xmlns:a16="http://schemas.microsoft.com/office/drawing/2014/main" id="{00000000-0008-0000-0100-00004B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8" name="Cuadro de texto 36">
          <a:extLst>
            <a:ext uri="{FF2B5EF4-FFF2-40B4-BE49-F238E27FC236}">
              <a16:creationId xmlns:a16="http://schemas.microsoft.com/office/drawing/2014/main" id="{00000000-0008-0000-0100-00004C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89" name="Cuadro de texto 37">
          <a:extLst>
            <a:ext uri="{FF2B5EF4-FFF2-40B4-BE49-F238E27FC236}">
              <a16:creationId xmlns:a16="http://schemas.microsoft.com/office/drawing/2014/main" id="{00000000-0008-0000-0100-00004D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0" name="Cuadro de texto 38">
          <a:extLst>
            <a:ext uri="{FF2B5EF4-FFF2-40B4-BE49-F238E27FC236}">
              <a16:creationId xmlns:a16="http://schemas.microsoft.com/office/drawing/2014/main" id="{00000000-0008-0000-0100-00004E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1" name="Cuadro de texto 39">
          <a:extLst>
            <a:ext uri="{FF2B5EF4-FFF2-40B4-BE49-F238E27FC236}">
              <a16:creationId xmlns:a16="http://schemas.microsoft.com/office/drawing/2014/main" id="{00000000-0008-0000-0100-00004F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2" name="Cuadro de texto 40">
          <a:extLst>
            <a:ext uri="{FF2B5EF4-FFF2-40B4-BE49-F238E27FC236}">
              <a16:creationId xmlns:a16="http://schemas.microsoft.com/office/drawing/2014/main" id="{00000000-0008-0000-0100-000050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3" name="Cuadro de texto 41">
          <a:extLst>
            <a:ext uri="{FF2B5EF4-FFF2-40B4-BE49-F238E27FC236}">
              <a16:creationId xmlns:a16="http://schemas.microsoft.com/office/drawing/2014/main" id="{00000000-0008-0000-0100-000051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4" name="Cuadro de texto 42">
          <a:extLst>
            <a:ext uri="{FF2B5EF4-FFF2-40B4-BE49-F238E27FC236}">
              <a16:creationId xmlns:a16="http://schemas.microsoft.com/office/drawing/2014/main" id="{00000000-0008-0000-0100-000052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5" name="Cuadro de texto 43">
          <a:extLst>
            <a:ext uri="{FF2B5EF4-FFF2-40B4-BE49-F238E27FC236}">
              <a16:creationId xmlns:a16="http://schemas.microsoft.com/office/drawing/2014/main" id="{00000000-0008-0000-0100-000053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6" name="Cuadro de texto 44">
          <a:extLst>
            <a:ext uri="{FF2B5EF4-FFF2-40B4-BE49-F238E27FC236}">
              <a16:creationId xmlns:a16="http://schemas.microsoft.com/office/drawing/2014/main" id="{00000000-0008-0000-0100-000054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7" name="Cuadro de texto 45">
          <a:extLst>
            <a:ext uri="{FF2B5EF4-FFF2-40B4-BE49-F238E27FC236}">
              <a16:creationId xmlns:a16="http://schemas.microsoft.com/office/drawing/2014/main" id="{00000000-0008-0000-0100-000055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8" name="Cuadro de texto 46">
          <a:extLst>
            <a:ext uri="{FF2B5EF4-FFF2-40B4-BE49-F238E27FC236}">
              <a16:creationId xmlns:a16="http://schemas.microsoft.com/office/drawing/2014/main" id="{00000000-0008-0000-0100-000056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599" name="Cuadro de texto 47">
          <a:extLst>
            <a:ext uri="{FF2B5EF4-FFF2-40B4-BE49-F238E27FC236}">
              <a16:creationId xmlns:a16="http://schemas.microsoft.com/office/drawing/2014/main" id="{00000000-0008-0000-0100-000057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0" name="Cuadro de texto 48">
          <a:extLst>
            <a:ext uri="{FF2B5EF4-FFF2-40B4-BE49-F238E27FC236}">
              <a16:creationId xmlns:a16="http://schemas.microsoft.com/office/drawing/2014/main" id="{00000000-0008-0000-0100-000058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1" name="Cuadro de texto 49">
          <a:extLst>
            <a:ext uri="{FF2B5EF4-FFF2-40B4-BE49-F238E27FC236}">
              <a16:creationId xmlns:a16="http://schemas.microsoft.com/office/drawing/2014/main" id="{00000000-0008-0000-0100-000059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2" name="Cuadro de texto 50">
          <a:extLst>
            <a:ext uri="{FF2B5EF4-FFF2-40B4-BE49-F238E27FC236}">
              <a16:creationId xmlns:a16="http://schemas.microsoft.com/office/drawing/2014/main" id="{00000000-0008-0000-0100-00005A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3" name="Cuadro de texto 51">
          <a:extLst>
            <a:ext uri="{FF2B5EF4-FFF2-40B4-BE49-F238E27FC236}">
              <a16:creationId xmlns:a16="http://schemas.microsoft.com/office/drawing/2014/main" id="{00000000-0008-0000-0100-00005B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4" name="Cuadro de texto 52">
          <a:extLst>
            <a:ext uri="{FF2B5EF4-FFF2-40B4-BE49-F238E27FC236}">
              <a16:creationId xmlns:a16="http://schemas.microsoft.com/office/drawing/2014/main" id="{00000000-0008-0000-0100-00005C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5" name="Cuadro de texto 53">
          <a:extLst>
            <a:ext uri="{FF2B5EF4-FFF2-40B4-BE49-F238E27FC236}">
              <a16:creationId xmlns:a16="http://schemas.microsoft.com/office/drawing/2014/main" id="{00000000-0008-0000-0100-00005D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6" name="Cuadro de texto 54">
          <a:extLst>
            <a:ext uri="{FF2B5EF4-FFF2-40B4-BE49-F238E27FC236}">
              <a16:creationId xmlns:a16="http://schemas.microsoft.com/office/drawing/2014/main" id="{00000000-0008-0000-0100-00005E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7" name="Cuadro de texto 55">
          <a:extLst>
            <a:ext uri="{FF2B5EF4-FFF2-40B4-BE49-F238E27FC236}">
              <a16:creationId xmlns:a16="http://schemas.microsoft.com/office/drawing/2014/main" id="{00000000-0008-0000-0100-00005F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8" name="Cuadro de texto 56">
          <a:extLst>
            <a:ext uri="{FF2B5EF4-FFF2-40B4-BE49-F238E27FC236}">
              <a16:creationId xmlns:a16="http://schemas.microsoft.com/office/drawing/2014/main" id="{00000000-0008-0000-0100-000060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09" name="Cuadro de texto 57">
          <a:extLst>
            <a:ext uri="{FF2B5EF4-FFF2-40B4-BE49-F238E27FC236}">
              <a16:creationId xmlns:a16="http://schemas.microsoft.com/office/drawing/2014/main" id="{00000000-0008-0000-0100-000061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0" name="Cuadro de texto 58">
          <a:extLst>
            <a:ext uri="{FF2B5EF4-FFF2-40B4-BE49-F238E27FC236}">
              <a16:creationId xmlns:a16="http://schemas.microsoft.com/office/drawing/2014/main" id="{00000000-0008-0000-0100-000062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1" name="Cuadro de texto 59">
          <a:extLst>
            <a:ext uri="{FF2B5EF4-FFF2-40B4-BE49-F238E27FC236}">
              <a16:creationId xmlns:a16="http://schemas.microsoft.com/office/drawing/2014/main" id="{00000000-0008-0000-0100-000063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2" name="Cuadro de texto 60">
          <a:extLst>
            <a:ext uri="{FF2B5EF4-FFF2-40B4-BE49-F238E27FC236}">
              <a16:creationId xmlns:a16="http://schemas.microsoft.com/office/drawing/2014/main" id="{00000000-0008-0000-0100-000064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3" name="Cuadro de texto 61">
          <a:extLst>
            <a:ext uri="{FF2B5EF4-FFF2-40B4-BE49-F238E27FC236}">
              <a16:creationId xmlns:a16="http://schemas.microsoft.com/office/drawing/2014/main" id="{00000000-0008-0000-0100-000065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4" name="Cuadro de texto 62">
          <a:extLst>
            <a:ext uri="{FF2B5EF4-FFF2-40B4-BE49-F238E27FC236}">
              <a16:creationId xmlns:a16="http://schemas.microsoft.com/office/drawing/2014/main" id="{00000000-0008-0000-0100-000066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5" name="Cuadro de texto 63">
          <a:extLst>
            <a:ext uri="{FF2B5EF4-FFF2-40B4-BE49-F238E27FC236}">
              <a16:creationId xmlns:a16="http://schemas.microsoft.com/office/drawing/2014/main" id="{00000000-0008-0000-0100-000067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6" name="Cuadro de texto 64">
          <a:extLst>
            <a:ext uri="{FF2B5EF4-FFF2-40B4-BE49-F238E27FC236}">
              <a16:creationId xmlns:a16="http://schemas.microsoft.com/office/drawing/2014/main" id="{00000000-0008-0000-0100-000068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7" name="Cuadro de texto 65">
          <a:extLst>
            <a:ext uri="{FF2B5EF4-FFF2-40B4-BE49-F238E27FC236}">
              <a16:creationId xmlns:a16="http://schemas.microsoft.com/office/drawing/2014/main" id="{00000000-0008-0000-0100-000069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8" name="Cuadro de texto 66">
          <a:extLst>
            <a:ext uri="{FF2B5EF4-FFF2-40B4-BE49-F238E27FC236}">
              <a16:creationId xmlns:a16="http://schemas.microsoft.com/office/drawing/2014/main" id="{00000000-0008-0000-0100-00006A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19" name="Cuadro de texto 67">
          <a:extLst>
            <a:ext uri="{FF2B5EF4-FFF2-40B4-BE49-F238E27FC236}">
              <a16:creationId xmlns:a16="http://schemas.microsoft.com/office/drawing/2014/main" id="{00000000-0008-0000-0100-00006B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0" name="Cuadro de texto 68">
          <a:extLst>
            <a:ext uri="{FF2B5EF4-FFF2-40B4-BE49-F238E27FC236}">
              <a16:creationId xmlns:a16="http://schemas.microsoft.com/office/drawing/2014/main" id="{00000000-0008-0000-0100-00006C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1" name="Cuadro de texto 69">
          <a:extLst>
            <a:ext uri="{FF2B5EF4-FFF2-40B4-BE49-F238E27FC236}">
              <a16:creationId xmlns:a16="http://schemas.microsoft.com/office/drawing/2014/main" id="{00000000-0008-0000-0100-00006D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2" name="Cuadro de texto 70">
          <a:extLst>
            <a:ext uri="{FF2B5EF4-FFF2-40B4-BE49-F238E27FC236}">
              <a16:creationId xmlns:a16="http://schemas.microsoft.com/office/drawing/2014/main" id="{00000000-0008-0000-0100-00006E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3" name="Cuadro de texto 71">
          <a:extLst>
            <a:ext uri="{FF2B5EF4-FFF2-40B4-BE49-F238E27FC236}">
              <a16:creationId xmlns:a16="http://schemas.microsoft.com/office/drawing/2014/main" id="{00000000-0008-0000-0100-00006F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4" name="Cuadro de texto 72">
          <a:extLst>
            <a:ext uri="{FF2B5EF4-FFF2-40B4-BE49-F238E27FC236}">
              <a16:creationId xmlns:a16="http://schemas.microsoft.com/office/drawing/2014/main" id="{00000000-0008-0000-0100-000070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5" name="Cuadro de texto 73">
          <a:extLst>
            <a:ext uri="{FF2B5EF4-FFF2-40B4-BE49-F238E27FC236}">
              <a16:creationId xmlns:a16="http://schemas.microsoft.com/office/drawing/2014/main" id="{00000000-0008-0000-0100-000071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6" name="Cuadro de texto 74">
          <a:extLst>
            <a:ext uri="{FF2B5EF4-FFF2-40B4-BE49-F238E27FC236}">
              <a16:creationId xmlns:a16="http://schemas.microsoft.com/office/drawing/2014/main" id="{00000000-0008-0000-0100-000072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7" name="Cuadro de texto 75">
          <a:extLst>
            <a:ext uri="{FF2B5EF4-FFF2-40B4-BE49-F238E27FC236}">
              <a16:creationId xmlns:a16="http://schemas.microsoft.com/office/drawing/2014/main" id="{00000000-0008-0000-0100-000073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8" name="Cuadro de texto 76">
          <a:extLst>
            <a:ext uri="{FF2B5EF4-FFF2-40B4-BE49-F238E27FC236}">
              <a16:creationId xmlns:a16="http://schemas.microsoft.com/office/drawing/2014/main" id="{00000000-0008-0000-0100-000074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29" name="Cuadro de texto 77">
          <a:extLst>
            <a:ext uri="{FF2B5EF4-FFF2-40B4-BE49-F238E27FC236}">
              <a16:creationId xmlns:a16="http://schemas.microsoft.com/office/drawing/2014/main" id="{00000000-0008-0000-0100-000075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0" name="Cuadro de texto 78">
          <a:extLst>
            <a:ext uri="{FF2B5EF4-FFF2-40B4-BE49-F238E27FC236}">
              <a16:creationId xmlns:a16="http://schemas.microsoft.com/office/drawing/2014/main" id="{00000000-0008-0000-0100-000076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1" name="Cuadro de texto 79">
          <a:extLst>
            <a:ext uri="{FF2B5EF4-FFF2-40B4-BE49-F238E27FC236}">
              <a16:creationId xmlns:a16="http://schemas.microsoft.com/office/drawing/2014/main" id="{00000000-0008-0000-0100-000077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2" name="Cuadro de texto 80">
          <a:extLst>
            <a:ext uri="{FF2B5EF4-FFF2-40B4-BE49-F238E27FC236}">
              <a16:creationId xmlns:a16="http://schemas.microsoft.com/office/drawing/2014/main" id="{00000000-0008-0000-0100-000078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3" name="Cuadro de texto 81">
          <a:extLst>
            <a:ext uri="{FF2B5EF4-FFF2-40B4-BE49-F238E27FC236}">
              <a16:creationId xmlns:a16="http://schemas.microsoft.com/office/drawing/2014/main" id="{00000000-0008-0000-0100-000079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4" name="Cuadro de texto 82">
          <a:extLst>
            <a:ext uri="{FF2B5EF4-FFF2-40B4-BE49-F238E27FC236}">
              <a16:creationId xmlns:a16="http://schemas.microsoft.com/office/drawing/2014/main" id="{00000000-0008-0000-0100-00007A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5" name="Cuadro de texto 83">
          <a:extLst>
            <a:ext uri="{FF2B5EF4-FFF2-40B4-BE49-F238E27FC236}">
              <a16:creationId xmlns:a16="http://schemas.microsoft.com/office/drawing/2014/main" id="{00000000-0008-0000-0100-00007B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6" name="Cuadro de texto 84">
          <a:extLst>
            <a:ext uri="{FF2B5EF4-FFF2-40B4-BE49-F238E27FC236}">
              <a16:creationId xmlns:a16="http://schemas.microsoft.com/office/drawing/2014/main" id="{00000000-0008-0000-0100-00007C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7" name="Cuadro de texto 85">
          <a:extLst>
            <a:ext uri="{FF2B5EF4-FFF2-40B4-BE49-F238E27FC236}">
              <a16:creationId xmlns:a16="http://schemas.microsoft.com/office/drawing/2014/main" id="{00000000-0008-0000-0100-00007D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8" name="Cuadro de texto 86">
          <a:extLst>
            <a:ext uri="{FF2B5EF4-FFF2-40B4-BE49-F238E27FC236}">
              <a16:creationId xmlns:a16="http://schemas.microsoft.com/office/drawing/2014/main" id="{00000000-0008-0000-0100-00007E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39" name="Cuadro de texto 87">
          <a:extLst>
            <a:ext uri="{FF2B5EF4-FFF2-40B4-BE49-F238E27FC236}">
              <a16:creationId xmlns:a16="http://schemas.microsoft.com/office/drawing/2014/main" id="{00000000-0008-0000-0100-00007F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0" name="Cuadro de texto 88">
          <a:extLst>
            <a:ext uri="{FF2B5EF4-FFF2-40B4-BE49-F238E27FC236}">
              <a16:creationId xmlns:a16="http://schemas.microsoft.com/office/drawing/2014/main" id="{00000000-0008-0000-0100-000080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1" name="Cuadro de texto 89">
          <a:extLst>
            <a:ext uri="{FF2B5EF4-FFF2-40B4-BE49-F238E27FC236}">
              <a16:creationId xmlns:a16="http://schemas.microsoft.com/office/drawing/2014/main" id="{00000000-0008-0000-0100-000081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2" name="Cuadro de texto 90">
          <a:extLst>
            <a:ext uri="{FF2B5EF4-FFF2-40B4-BE49-F238E27FC236}">
              <a16:creationId xmlns:a16="http://schemas.microsoft.com/office/drawing/2014/main" id="{00000000-0008-0000-0100-000082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3" name="Cuadro de texto 91">
          <a:extLst>
            <a:ext uri="{FF2B5EF4-FFF2-40B4-BE49-F238E27FC236}">
              <a16:creationId xmlns:a16="http://schemas.microsoft.com/office/drawing/2014/main" id="{00000000-0008-0000-0100-000083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4" name="Cuadro de texto 92">
          <a:extLst>
            <a:ext uri="{FF2B5EF4-FFF2-40B4-BE49-F238E27FC236}">
              <a16:creationId xmlns:a16="http://schemas.microsoft.com/office/drawing/2014/main" id="{00000000-0008-0000-0100-000084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5" name="Cuadro de texto 93">
          <a:extLst>
            <a:ext uri="{FF2B5EF4-FFF2-40B4-BE49-F238E27FC236}">
              <a16:creationId xmlns:a16="http://schemas.microsoft.com/office/drawing/2014/main" id="{00000000-0008-0000-0100-000085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6" name="Cuadro de texto 94">
          <a:extLst>
            <a:ext uri="{FF2B5EF4-FFF2-40B4-BE49-F238E27FC236}">
              <a16:creationId xmlns:a16="http://schemas.microsoft.com/office/drawing/2014/main" id="{00000000-0008-0000-0100-000086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7" name="Cuadro de texto 95">
          <a:extLst>
            <a:ext uri="{FF2B5EF4-FFF2-40B4-BE49-F238E27FC236}">
              <a16:creationId xmlns:a16="http://schemas.microsoft.com/office/drawing/2014/main" id="{00000000-0008-0000-0100-000087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8" name="Cuadro de texto 96">
          <a:extLst>
            <a:ext uri="{FF2B5EF4-FFF2-40B4-BE49-F238E27FC236}">
              <a16:creationId xmlns:a16="http://schemas.microsoft.com/office/drawing/2014/main" id="{00000000-0008-0000-0100-000088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49" name="Cuadro de texto 97">
          <a:extLst>
            <a:ext uri="{FF2B5EF4-FFF2-40B4-BE49-F238E27FC236}">
              <a16:creationId xmlns:a16="http://schemas.microsoft.com/office/drawing/2014/main" id="{00000000-0008-0000-0100-000089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0" name="Cuadro de texto 98">
          <a:extLst>
            <a:ext uri="{FF2B5EF4-FFF2-40B4-BE49-F238E27FC236}">
              <a16:creationId xmlns:a16="http://schemas.microsoft.com/office/drawing/2014/main" id="{00000000-0008-0000-0100-00008A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1" name="Cuadro de texto 99">
          <a:extLst>
            <a:ext uri="{FF2B5EF4-FFF2-40B4-BE49-F238E27FC236}">
              <a16:creationId xmlns:a16="http://schemas.microsoft.com/office/drawing/2014/main" id="{00000000-0008-0000-0100-00008B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2" name="Cuadro de texto 100">
          <a:extLst>
            <a:ext uri="{FF2B5EF4-FFF2-40B4-BE49-F238E27FC236}">
              <a16:creationId xmlns:a16="http://schemas.microsoft.com/office/drawing/2014/main" id="{00000000-0008-0000-0100-00008C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3" name="Cuadro de texto 101">
          <a:extLst>
            <a:ext uri="{FF2B5EF4-FFF2-40B4-BE49-F238E27FC236}">
              <a16:creationId xmlns:a16="http://schemas.microsoft.com/office/drawing/2014/main" id="{00000000-0008-0000-0100-00008D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4" name="Cuadro de texto 102">
          <a:extLst>
            <a:ext uri="{FF2B5EF4-FFF2-40B4-BE49-F238E27FC236}">
              <a16:creationId xmlns:a16="http://schemas.microsoft.com/office/drawing/2014/main" id="{00000000-0008-0000-0100-00008E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5" name="Cuadro de texto 103">
          <a:extLst>
            <a:ext uri="{FF2B5EF4-FFF2-40B4-BE49-F238E27FC236}">
              <a16:creationId xmlns:a16="http://schemas.microsoft.com/office/drawing/2014/main" id="{00000000-0008-0000-0100-00008F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6" name="Cuadro de texto 104">
          <a:extLst>
            <a:ext uri="{FF2B5EF4-FFF2-40B4-BE49-F238E27FC236}">
              <a16:creationId xmlns:a16="http://schemas.microsoft.com/office/drawing/2014/main" id="{00000000-0008-0000-0100-000090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7" name="Cuadro de texto 105">
          <a:extLst>
            <a:ext uri="{FF2B5EF4-FFF2-40B4-BE49-F238E27FC236}">
              <a16:creationId xmlns:a16="http://schemas.microsoft.com/office/drawing/2014/main" id="{00000000-0008-0000-0100-000091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8" name="Cuadro de texto 106">
          <a:extLst>
            <a:ext uri="{FF2B5EF4-FFF2-40B4-BE49-F238E27FC236}">
              <a16:creationId xmlns:a16="http://schemas.microsoft.com/office/drawing/2014/main" id="{00000000-0008-0000-0100-000092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59" name="Cuadro de texto 107">
          <a:extLst>
            <a:ext uri="{FF2B5EF4-FFF2-40B4-BE49-F238E27FC236}">
              <a16:creationId xmlns:a16="http://schemas.microsoft.com/office/drawing/2014/main" id="{00000000-0008-0000-0100-000093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0" name="Cuadro de texto 108">
          <a:extLst>
            <a:ext uri="{FF2B5EF4-FFF2-40B4-BE49-F238E27FC236}">
              <a16:creationId xmlns:a16="http://schemas.microsoft.com/office/drawing/2014/main" id="{00000000-0008-0000-0100-000094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1" name="Cuadro de texto 109">
          <a:extLst>
            <a:ext uri="{FF2B5EF4-FFF2-40B4-BE49-F238E27FC236}">
              <a16:creationId xmlns:a16="http://schemas.microsoft.com/office/drawing/2014/main" id="{00000000-0008-0000-0100-000095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2" name="Cuadro de texto 110">
          <a:extLst>
            <a:ext uri="{FF2B5EF4-FFF2-40B4-BE49-F238E27FC236}">
              <a16:creationId xmlns:a16="http://schemas.microsoft.com/office/drawing/2014/main" id="{00000000-0008-0000-0100-000096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3" name="Cuadro de texto 111">
          <a:extLst>
            <a:ext uri="{FF2B5EF4-FFF2-40B4-BE49-F238E27FC236}">
              <a16:creationId xmlns:a16="http://schemas.microsoft.com/office/drawing/2014/main" id="{00000000-0008-0000-0100-000097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4" name="Cuadro de texto 112">
          <a:extLst>
            <a:ext uri="{FF2B5EF4-FFF2-40B4-BE49-F238E27FC236}">
              <a16:creationId xmlns:a16="http://schemas.microsoft.com/office/drawing/2014/main" id="{00000000-0008-0000-0100-000098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5" name="Cuadro de texto 113">
          <a:extLst>
            <a:ext uri="{FF2B5EF4-FFF2-40B4-BE49-F238E27FC236}">
              <a16:creationId xmlns:a16="http://schemas.microsoft.com/office/drawing/2014/main" id="{00000000-0008-0000-0100-000099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6" name="Cuadro de texto 114">
          <a:extLst>
            <a:ext uri="{FF2B5EF4-FFF2-40B4-BE49-F238E27FC236}">
              <a16:creationId xmlns:a16="http://schemas.microsoft.com/office/drawing/2014/main" id="{00000000-0008-0000-0100-00009A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7" name="Cuadro de texto 115">
          <a:extLst>
            <a:ext uri="{FF2B5EF4-FFF2-40B4-BE49-F238E27FC236}">
              <a16:creationId xmlns:a16="http://schemas.microsoft.com/office/drawing/2014/main" id="{00000000-0008-0000-0100-00009B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8" name="Cuadro de texto 116">
          <a:extLst>
            <a:ext uri="{FF2B5EF4-FFF2-40B4-BE49-F238E27FC236}">
              <a16:creationId xmlns:a16="http://schemas.microsoft.com/office/drawing/2014/main" id="{00000000-0008-0000-0100-00009C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69" name="Cuadro de texto 117">
          <a:extLst>
            <a:ext uri="{FF2B5EF4-FFF2-40B4-BE49-F238E27FC236}">
              <a16:creationId xmlns:a16="http://schemas.microsoft.com/office/drawing/2014/main" id="{00000000-0008-0000-0100-00009D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0" name="Cuadro de texto 118">
          <a:extLst>
            <a:ext uri="{FF2B5EF4-FFF2-40B4-BE49-F238E27FC236}">
              <a16:creationId xmlns:a16="http://schemas.microsoft.com/office/drawing/2014/main" id="{00000000-0008-0000-0100-00009E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1" name="Cuadro de texto 119">
          <a:extLst>
            <a:ext uri="{FF2B5EF4-FFF2-40B4-BE49-F238E27FC236}">
              <a16:creationId xmlns:a16="http://schemas.microsoft.com/office/drawing/2014/main" id="{00000000-0008-0000-0100-00009F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2" name="Cuadro de texto 120">
          <a:extLst>
            <a:ext uri="{FF2B5EF4-FFF2-40B4-BE49-F238E27FC236}">
              <a16:creationId xmlns:a16="http://schemas.microsoft.com/office/drawing/2014/main" id="{00000000-0008-0000-0100-0000A0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3" name="Cuadro de texto 121">
          <a:extLst>
            <a:ext uri="{FF2B5EF4-FFF2-40B4-BE49-F238E27FC236}">
              <a16:creationId xmlns:a16="http://schemas.microsoft.com/office/drawing/2014/main" id="{00000000-0008-0000-0100-0000A1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4" name="Cuadro de texto 122">
          <a:extLst>
            <a:ext uri="{FF2B5EF4-FFF2-40B4-BE49-F238E27FC236}">
              <a16:creationId xmlns:a16="http://schemas.microsoft.com/office/drawing/2014/main" id="{00000000-0008-0000-0100-0000A2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5" name="Cuadro de texto 123">
          <a:extLst>
            <a:ext uri="{FF2B5EF4-FFF2-40B4-BE49-F238E27FC236}">
              <a16:creationId xmlns:a16="http://schemas.microsoft.com/office/drawing/2014/main" id="{00000000-0008-0000-0100-0000A3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6" name="Cuadro de texto 124">
          <a:extLst>
            <a:ext uri="{FF2B5EF4-FFF2-40B4-BE49-F238E27FC236}">
              <a16:creationId xmlns:a16="http://schemas.microsoft.com/office/drawing/2014/main" id="{00000000-0008-0000-0100-0000A4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7" name="Cuadro de texto 125">
          <a:extLst>
            <a:ext uri="{FF2B5EF4-FFF2-40B4-BE49-F238E27FC236}">
              <a16:creationId xmlns:a16="http://schemas.microsoft.com/office/drawing/2014/main" id="{00000000-0008-0000-0100-0000A5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8" name="Cuadro de texto 126">
          <a:extLst>
            <a:ext uri="{FF2B5EF4-FFF2-40B4-BE49-F238E27FC236}">
              <a16:creationId xmlns:a16="http://schemas.microsoft.com/office/drawing/2014/main" id="{00000000-0008-0000-0100-0000A6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79" name="Cuadro de texto 127">
          <a:extLst>
            <a:ext uri="{FF2B5EF4-FFF2-40B4-BE49-F238E27FC236}">
              <a16:creationId xmlns:a16="http://schemas.microsoft.com/office/drawing/2014/main" id="{00000000-0008-0000-0100-0000A7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0" name="Cuadro de texto 128">
          <a:extLst>
            <a:ext uri="{FF2B5EF4-FFF2-40B4-BE49-F238E27FC236}">
              <a16:creationId xmlns:a16="http://schemas.microsoft.com/office/drawing/2014/main" id="{00000000-0008-0000-0100-0000A8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1" name="Cuadro de texto 129">
          <a:extLst>
            <a:ext uri="{FF2B5EF4-FFF2-40B4-BE49-F238E27FC236}">
              <a16:creationId xmlns:a16="http://schemas.microsoft.com/office/drawing/2014/main" id="{00000000-0008-0000-0100-0000A9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2" name="Cuadro de texto 130">
          <a:extLst>
            <a:ext uri="{FF2B5EF4-FFF2-40B4-BE49-F238E27FC236}">
              <a16:creationId xmlns:a16="http://schemas.microsoft.com/office/drawing/2014/main" id="{00000000-0008-0000-0100-0000AA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3" name="Cuadro de texto 131">
          <a:extLst>
            <a:ext uri="{FF2B5EF4-FFF2-40B4-BE49-F238E27FC236}">
              <a16:creationId xmlns:a16="http://schemas.microsoft.com/office/drawing/2014/main" id="{00000000-0008-0000-0100-0000AB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4" name="Cuadro de texto 132">
          <a:extLst>
            <a:ext uri="{FF2B5EF4-FFF2-40B4-BE49-F238E27FC236}">
              <a16:creationId xmlns:a16="http://schemas.microsoft.com/office/drawing/2014/main" id="{00000000-0008-0000-0100-0000AC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5" name="Cuadro de texto 133">
          <a:extLst>
            <a:ext uri="{FF2B5EF4-FFF2-40B4-BE49-F238E27FC236}">
              <a16:creationId xmlns:a16="http://schemas.microsoft.com/office/drawing/2014/main" id="{00000000-0008-0000-0100-0000AD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6" name="Cuadro de texto 134">
          <a:extLst>
            <a:ext uri="{FF2B5EF4-FFF2-40B4-BE49-F238E27FC236}">
              <a16:creationId xmlns:a16="http://schemas.microsoft.com/office/drawing/2014/main" id="{00000000-0008-0000-0100-0000AE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7" name="Cuadro de texto 135">
          <a:extLst>
            <a:ext uri="{FF2B5EF4-FFF2-40B4-BE49-F238E27FC236}">
              <a16:creationId xmlns:a16="http://schemas.microsoft.com/office/drawing/2014/main" id="{00000000-0008-0000-0100-0000AF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8" name="Cuadro de texto 136">
          <a:extLst>
            <a:ext uri="{FF2B5EF4-FFF2-40B4-BE49-F238E27FC236}">
              <a16:creationId xmlns:a16="http://schemas.microsoft.com/office/drawing/2014/main" id="{00000000-0008-0000-0100-0000B0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89" name="Cuadro de texto 137">
          <a:extLst>
            <a:ext uri="{FF2B5EF4-FFF2-40B4-BE49-F238E27FC236}">
              <a16:creationId xmlns:a16="http://schemas.microsoft.com/office/drawing/2014/main" id="{00000000-0008-0000-0100-0000B1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0" name="Cuadro de texto 138">
          <a:extLst>
            <a:ext uri="{FF2B5EF4-FFF2-40B4-BE49-F238E27FC236}">
              <a16:creationId xmlns:a16="http://schemas.microsoft.com/office/drawing/2014/main" id="{00000000-0008-0000-0100-0000B2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1" name="Cuadro de texto 139">
          <a:extLst>
            <a:ext uri="{FF2B5EF4-FFF2-40B4-BE49-F238E27FC236}">
              <a16:creationId xmlns:a16="http://schemas.microsoft.com/office/drawing/2014/main" id="{00000000-0008-0000-0100-0000B3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2" name="Cuadro de texto 140">
          <a:extLst>
            <a:ext uri="{FF2B5EF4-FFF2-40B4-BE49-F238E27FC236}">
              <a16:creationId xmlns:a16="http://schemas.microsoft.com/office/drawing/2014/main" id="{00000000-0008-0000-0100-0000B4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3" name="Cuadro de texto 141">
          <a:extLst>
            <a:ext uri="{FF2B5EF4-FFF2-40B4-BE49-F238E27FC236}">
              <a16:creationId xmlns:a16="http://schemas.microsoft.com/office/drawing/2014/main" id="{00000000-0008-0000-0100-0000B5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4" name="Cuadro de texto 142">
          <a:extLst>
            <a:ext uri="{FF2B5EF4-FFF2-40B4-BE49-F238E27FC236}">
              <a16:creationId xmlns:a16="http://schemas.microsoft.com/office/drawing/2014/main" id="{00000000-0008-0000-0100-0000B6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5" name="Cuadro de texto 143">
          <a:extLst>
            <a:ext uri="{FF2B5EF4-FFF2-40B4-BE49-F238E27FC236}">
              <a16:creationId xmlns:a16="http://schemas.microsoft.com/office/drawing/2014/main" id="{00000000-0008-0000-0100-0000B7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6" name="Cuadro de texto 144">
          <a:extLst>
            <a:ext uri="{FF2B5EF4-FFF2-40B4-BE49-F238E27FC236}">
              <a16:creationId xmlns:a16="http://schemas.microsoft.com/office/drawing/2014/main" id="{00000000-0008-0000-0100-0000B8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7" name="Cuadro de texto 145">
          <a:extLst>
            <a:ext uri="{FF2B5EF4-FFF2-40B4-BE49-F238E27FC236}">
              <a16:creationId xmlns:a16="http://schemas.microsoft.com/office/drawing/2014/main" id="{00000000-0008-0000-0100-0000B9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8" name="Cuadro de texto 146">
          <a:extLst>
            <a:ext uri="{FF2B5EF4-FFF2-40B4-BE49-F238E27FC236}">
              <a16:creationId xmlns:a16="http://schemas.microsoft.com/office/drawing/2014/main" id="{00000000-0008-0000-0100-0000BA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699" name="Cuadro de texto 147">
          <a:extLst>
            <a:ext uri="{FF2B5EF4-FFF2-40B4-BE49-F238E27FC236}">
              <a16:creationId xmlns:a16="http://schemas.microsoft.com/office/drawing/2014/main" id="{00000000-0008-0000-0100-0000BB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0" name="Cuadro de texto 148">
          <a:extLst>
            <a:ext uri="{FF2B5EF4-FFF2-40B4-BE49-F238E27FC236}">
              <a16:creationId xmlns:a16="http://schemas.microsoft.com/office/drawing/2014/main" id="{00000000-0008-0000-0100-0000BC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1" name="Cuadro de texto 149">
          <a:extLst>
            <a:ext uri="{FF2B5EF4-FFF2-40B4-BE49-F238E27FC236}">
              <a16:creationId xmlns:a16="http://schemas.microsoft.com/office/drawing/2014/main" id="{00000000-0008-0000-0100-0000BD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2" name="Cuadro de texto 150">
          <a:extLst>
            <a:ext uri="{FF2B5EF4-FFF2-40B4-BE49-F238E27FC236}">
              <a16:creationId xmlns:a16="http://schemas.microsoft.com/office/drawing/2014/main" id="{00000000-0008-0000-0100-0000BE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3" name="Cuadro de texto 151">
          <a:extLst>
            <a:ext uri="{FF2B5EF4-FFF2-40B4-BE49-F238E27FC236}">
              <a16:creationId xmlns:a16="http://schemas.microsoft.com/office/drawing/2014/main" id="{00000000-0008-0000-0100-0000BF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4" name="Cuadro de texto 152">
          <a:extLst>
            <a:ext uri="{FF2B5EF4-FFF2-40B4-BE49-F238E27FC236}">
              <a16:creationId xmlns:a16="http://schemas.microsoft.com/office/drawing/2014/main" id="{00000000-0008-0000-0100-0000C0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5" name="Cuadro de texto 153">
          <a:extLst>
            <a:ext uri="{FF2B5EF4-FFF2-40B4-BE49-F238E27FC236}">
              <a16:creationId xmlns:a16="http://schemas.microsoft.com/office/drawing/2014/main" id="{00000000-0008-0000-0100-0000C1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6" name="Cuadro de texto 154">
          <a:extLst>
            <a:ext uri="{FF2B5EF4-FFF2-40B4-BE49-F238E27FC236}">
              <a16:creationId xmlns:a16="http://schemas.microsoft.com/office/drawing/2014/main" id="{00000000-0008-0000-0100-0000C2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7" name="Cuadro de texto 155">
          <a:extLst>
            <a:ext uri="{FF2B5EF4-FFF2-40B4-BE49-F238E27FC236}">
              <a16:creationId xmlns:a16="http://schemas.microsoft.com/office/drawing/2014/main" id="{00000000-0008-0000-0100-0000C3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8" name="Cuadro de texto 156">
          <a:extLst>
            <a:ext uri="{FF2B5EF4-FFF2-40B4-BE49-F238E27FC236}">
              <a16:creationId xmlns:a16="http://schemas.microsoft.com/office/drawing/2014/main" id="{00000000-0008-0000-0100-0000C4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09" name="Cuadro de texto 157">
          <a:extLst>
            <a:ext uri="{FF2B5EF4-FFF2-40B4-BE49-F238E27FC236}">
              <a16:creationId xmlns:a16="http://schemas.microsoft.com/office/drawing/2014/main" id="{00000000-0008-0000-0100-0000C5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0" name="Cuadro de texto 158">
          <a:extLst>
            <a:ext uri="{FF2B5EF4-FFF2-40B4-BE49-F238E27FC236}">
              <a16:creationId xmlns:a16="http://schemas.microsoft.com/office/drawing/2014/main" id="{00000000-0008-0000-0100-0000C6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1" name="Cuadro de texto 159">
          <a:extLst>
            <a:ext uri="{FF2B5EF4-FFF2-40B4-BE49-F238E27FC236}">
              <a16:creationId xmlns:a16="http://schemas.microsoft.com/office/drawing/2014/main" id="{00000000-0008-0000-0100-0000C7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2" name="Cuadro de texto 160">
          <a:extLst>
            <a:ext uri="{FF2B5EF4-FFF2-40B4-BE49-F238E27FC236}">
              <a16:creationId xmlns:a16="http://schemas.microsoft.com/office/drawing/2014/main" id="{00000000-0008-0000-0100-0000C8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3" name="Cuadro de texto 161">
          <a:extLst>
            <a:ext uri="{FF2B5EF4-FFF2-40B4-BE49-F238E27FC236}">
              <a16:creationId xmlns:a16="http://schemas.microsoft.com/office/drawing/2014/main" id="{00000000-0008-0000-0100-0000C9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4" name="Cuadro de texto 162">
          <a:extLst>
            <a:ext uri="{FF2B5EF4-FFF2-40B4-BE49-F238E27FC236}">
              <a16:creationId xmlns:a16="http://schemas.microsoft.com/office/drawing/2014/main" id="{00000000-0008-0000-0100-0000CA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5" name="Cuadro de texto 163">
          <a:extLst>
            <a:ext uri="{FF2B5EF4-FFF2-40B4-BE49-F238E27FC236}">
              <a16:creationId xmlns:a16="http://schemas.microsoft.com/office/drawing/2014/main" id="{00000000-0008-0000-0100-0000CB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6" name="Cuadro de texto 164">
          <a:extLst>
            <a:ext uri="{FF2B5EF4-FFF2-40B4-BE49-F238E27FC236}">
              <a16:creationId xmlns:a16="http://schemas.microsoft.com/office/drawing/2014/main" id="{00000000-0008-0000-0100-0000CC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7" name="Cuadro de texto 165">
          <a:extLst>
            <a:ext uri="{FF2B5EF4-FFF2-40B4-BE49-F238E27FC236}">
              <a16:creationId xmlns:a16="http://schemas.microsoft.com/office/drawing/2014/main" id="{00000000-0008-0000-0100-0000CD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8" name="Cuadro de texto 166">
          <a:extLst>
            <a:ext uri="{FF2B5EF4-FFF2-40B4-BE49-F238E27FC236}">
              <a16:creationId xmlns:a16="http://schemas.microsoft.com/office/drawing/2014/main" id="{00000000-0008-0000-0100-0000CE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19" name="Cuadro de texto 167">
          <a:extLst>
            <a:ext uri="{FF2B5EF4-FFF2-40B4-BE49-F238E27FC236}">
              <a16:creationId xmlns:a16="http://schemas.microsoft.com/office/drawing/2014/main" id="{00000000-0008-0000-0100-0000CF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0" name="Cuadro de texto 168">
          <a:extLst>
            <a:ext uri="{FF2B5EF4-FFF2-40B4-BE49-F238E27FC236}">
              <a16:creationId xmlns:a16="http://schemas.microsoft.com/office/drawing/2014/main" id="{00000000-0008-0000-0100-0000D0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1" name="Cuadro de texto 169">
          <a:extLst>
            <a:ext uri="{FF2B5EF4-FFF2-40B4-BE49-F238E27FC236}">
              <a16:creationId xmlns:a16="http://schemas.microsoft.com/office/drawing/2014/main" id="{00000000-0008-0000-0100-0000D1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2" name="Cuadro de texto 170">
          <a:extLst>
            <a:ext uri="{FF2B5EF4-FFF2-40B4-BE49-F238E27FC236}">
              <a16:creationId xmlns:a16="http://schemas.microsoft.com/office/drawing/2014/main" id="{00000000-0008-0000-0100-0000D2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3" name="Cuadro de texto 171">
          <a:extLst>
            <a:ext uri="{FF2B5EF4-FFF2-40B4-BE49-F238E27FC236}">
              <a16:creationId xmlns:a16="http://schemas.microsoft.com/office/drawing/2014/main" id="{00000000-0008-0000-0100-0000D3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4" name="Cuadro de texto 172">
          <a:extLst>
            <a:ext uri="{FF2B5EF4-FFF2-40B4-BE49-F238E27FC236}">
              <a16:creationId xmlns:a16="http://schemas.microsoft.com/office/drawing/2014/main" id="{00000000-0008-0000-0100-0000D4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5" name="Cuadro de texto 173">
          <a:extLst>
            <a:ext uri="{FF2B5EF4-FFF2-40B4-BE49-F238E27FC236}">
              <a16:creationId xmlns:a16="http://schemas.microsoft.com/office/drawing/2014/main" id="{00000000-0008-0000-0100-0000D5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6" name="Cuadro de texto 174">
          <a:extLst>
            <a:ext uri="{FF2B5EF4-FFF2-40B4-BE49-F238E27FC236}">
              <a16:creationId xmlns:a16="http://schemas.microsoft.com/office/drawing/2014/main" id="{00000000-0008-0000-0100-0000D6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7" name="Cuadro de texto 175">
          <a:extLst>
            <a:ext uri="{FF2B5EF4-FFF2-40B4-BE49-F238E27FC236}">
              <a16:creationId xmlns:a16="http://schemas.microsoft.com/office/drawing/2014/main" id="{00000000-0008-0000-0100-0000D7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8" name="Cuadro de texto 176">
          <a:extLst>
            <a:ext uri="{FF2B5EF4-FFF2-40B4-BE49-F238E27FC236}">
              <a16:creationId xmlns:a16="http://schemas.microsoft.com/office/drawing/2014/main" id="{00000000-0008-0000-0100-0000D8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29" name="Cuadro de texto 177">
          <a:extLst>
            <a:ext uri="{FF2B5EF4-FFF2-40B4-BE49-F238E27FC236}">
              <a16:creationId xmlns:a16="http://schemas.microsoft.com/office/drawing/2014/main" id="{00000000-0008-0000-0100-0000D9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0" name="Cuadro de texto 178">
          <a:extLst>
            <a:ext uri="{FF2B5EF4-FFF2-40B4-BE49-F238E27FC236}">
              <a16:creationId xmlns:a16="http://schemas.microsoft.com/office/drawing/2014/main" id="{00000000-0008-0000-0100-0000DA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1" name="Cuadro de texto 179">
          <a:extLst>
            <a:ext uri="{FF2B5EF4-FFF2-40B4-BE49-F238E27FC236}">
              <a16:creationId xmlns:a16="http://schemas.microsoft.com/office/drawing/2014/main" id="{00000000-0008-0000-0100-0000DB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2" name="Cuadro de texto 180">
          <a:extLst>
            <a:ext uri="{FF2B5EF4-FFF2-40B4-BE49-F238E27FC236}">
              <a16:creationId xmlns:a16="http://schemas.microsoft.com/office/drawing/2014/main" id="{00000000-0008-0000-0100-0000DC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3" name="Cuadro de texto 181">
          <a:extLst>
            <a:ext uri="{FF2B5EF4-FFF2-40B4-BE49-F238E27FC236}">
              <a16:creationId xmlns:a16="http://schemas.microsoft.com/office/drawing/2014/main" id="{00000000-0008-0000-0100-0000DD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4" name="Cuadro de texto 182">
          <a:extLst>
            <a:ext uri="{FF2B5EF4-FFF2-40B4-BE49-F238E27FC236}">
              <a16:creationId xmlns:a16="http://schemas.microsoft.com/office/drawing/2014/main" id="{00000000-0008-0000-0100-0000DE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5" name="Cuadro de texto 183">
          <a:extLst>
            <a:ext uri="{FF2B5EF4-FFF2-40B4-BE49-F238E27FC236}">
              <a16:creationId xmlns:a16="http://schemas.microsoft.com/office/drawing/2014/main" id="{00000000-0008-0000-0100-0000DF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6" name="Cuadro de texto 184">
          <a:extLst>
            <a:ext uri="{FF2B5EF4-FFF2-40B4-BE49-F238E27FC236}">
              <a16:creationId xmlns:a16="http://schemas.microsoft.com/office/drawing/2014/main" id="{00000000-0008-0000-0100-0000E0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7" name="Cuadro de texto 185">
          <a:extLst>
            <a:ext uri="{FF2B5EF4-FFF2-40B4-BE49-F238E27FC236}">
              <a16:creationId xmlns:a16="http://schemas.microsoft.com/office/drawing/2014/main" id="{00000000-0008-0000-0100-0000E1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8" name="Cuadro de texto 186">
          <a:extLst>
            <a:ext uri="{FF2B5EF4-FFF2-40B4-BE49-F238E27FC236}">
              <a16:creationId xmlns:a16="http://schemas.microsoft.com/office/drawing/2014/main" id="{00000000-0008-0000-0100-0000E2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39" name="Cuadro de texto 187">
          <a:extLst>
            <a:ext uri="{FF2B5EF4-FFF2-40B4-BE49-F238E27FC236}">
              <a16:creationId xmlns:a16="http://schemas.microsoft.com/office/drawing/2014/main" id="{00000000-0008-0000-0100-0000E3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0" name="Cuadro de texto 188">
          <a:extLst>
            <a:ext uri="{FF2B5EF4-FFF2-40B4-BE49-F238E27FC236}">
              <a16:creationId xmlns:a16="http://schemas.microsoft.com/office/drawing/2014/main" id="{00000000-0008-0000-0100-0000E4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1" name="Cuadro de texto 189">
          <a:extLst>
            <a:ext uri="{FF2B5EF4-FFF2-40B4-BE49-F238E27FC236}">
              <a16:creationId xmlns:a16="http://schemas.microsoft.com/office/drawing/2014/main" id="{00000000-0008-0000-0100-0000E5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2" name="Cuadro de texto 190">
          <a:extLst>
            <a:ext uri="{FF2B5EF4-FFF2-40B4-BE49-F238E27FC236}">
              <a16:creationId xmlns:a16="http://schemas.microsoft.com/office/drawing/2014/main" id="{00000000-0008-0000-0100-0000E6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3" name="Cuadro de texto 191">
          <a:extLst>
            <a:ext uri="{FF2B5EF4-FFF2-40B4-BE49-F238E27FC236}">
              <a16:creationId xmlns:a16="http://schemas.microsoft.com/office/drawing/2014/main" id="{00000000-0008-0000-0100-0000E7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4" name="Cuadro de texto 192">
          <a:extLst>
            <a:ext uri="{FF2B5EF4-FFF2-40B4-BE49-F238E27FC236}">
              <a16:creationId xmlns:a16="http://schemas.microsoft.com/office/drawing/2014/main" id="{00000000-0008-0000-0100-0000E8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5" name="Cuadro de texto 193">
          <a:extLst>
            <a:ext uri="{FF2B5EF4-FFF2-40B4-BE49-F238E27FC236}">
              <a16:creationId xmlns:a16="http://schemas.microsoft.com/office/drawing/2014/main" id="{00000000-0008-0000-0100-0000E9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6" name="Cuadro de texto 194">
          <a:extLst>
            <a:ext uri="{FF2B5EF4-FFF2-40B4-BE49-F238E27FC236}">
              <a16:creationId xmlns:a16="http://schemas.microsoft.com/office/drawing/2014/main" id="{00000000-0008-0000-0100-0000EA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7" name="Cuadro de texto 195">
          <a:extLst>
            <a:ext uri="{FF2B5EF4-FFF2-40B4-BE49-F238E27FC236}">
              <a16:creationId xmlns:a16="http://schemas.microsoft.com/office/drawing/2014/main" id="{00000000-0008-0000-0100-0000EB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8" name="Cuadro de texto 196">
          <a:extLst>
            <a:ext uri="{FF2B5EF4-FFF2-40B4-BE49-F238E27FC236}">
              <a16:creationId xmlns:a16="http://schemas.microsoft.com/office/drawing/2014/main" id="{00000000-0008-0000-0100-0000EC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49" name="Cuadro de texto 197">
          <a:extLst>
            <a:ext uri="{FF2B5EF4-FFF2-40B4-BE49-F238E27FC236}">
              <a16:creationId xmlns:a16="http://schemas.microsoft.com/office/drawing/2014/main" id="{00000000-0008-0000-0100-0000ED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0" name="Cuadro de texto 198">
          <a:extLst>
            <a:ext uri="{FF2B5EF4-FFF2-40B4-BE49-F238E27FC236}">
              <a16:creationId xmlns:a16="http://schemas.microsoft.com/office/drawing/2014/main" id="{00000000-0008-0000-0100-0000EE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1" name="Cuadro de texto 199">
          <a:extLst>
            <a:ext uri="{FF2B5EF4-FFF2-40B4-BE49-F238E27FC236}">
              <a16:creationId xmlns:a16="http://schemas.microsoft.com/office/drawing/2014/main" id="{00000000-0008-0000-0100-0000EF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2" name="Cuadro de texto 200">
          <a:extLst>
            <a:ext uri="{FF2B5EF4-FFF2-40B4-BE49-F238E27FC236}">
              <a16:creationId xmlns:a16="http://schemas.microsoft.com/office/drawing/2014/main" id="{00000000-0008-0000-0100-0000F0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3" name="Cuadro de texto 201">
          <a:extLst>
            <a:ext uri="{FF2B5EF4-FFF2-40B4-BE49-F238E27FC236}">
              <a16:creationId xmlns:a16="http://schemas.microsoft.com/office/drawing/2014/main" id="{00000000-0008-0000-0100-0000F1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4" name="Cuadro de texto 202">
          <a:extLst>
            <a:ext uri="{FF2B5EF4-FFF2-40B4-BE49-F238E27FC236}">
              <a16:creationId xmlns:a16="http://schemas.microsoft.com/office/drawing/2014/main" id="{00000000-0008-0000-0100-0000F2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5" name="Cuadro de texto 203">
          <a:extLst>
            <a:ext uri="{FF2B5EF4-FFF2-40B4-BE49-F238E27FC236}">
              <a16:creationId xmlns:a16="http://schemas.microsoft.com/office/drawing/2014/main" id="{00000000-0008-0000-0100-0000F3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6" name="Cuadro de texto 204">
          <a:extLst>
            <a:ext uri="{FF2B5EF4-FFF2-40B4-BE49-F238E27FC236}">
              <a16:creationId xmlns:a16="http://schemas.microsoft.com/office/drawing/2014/main" id="{00000000-0008-0000-0100-0000F4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7" name="Cuadro de texto 205">
          <a:extLst>
            <a:ext uri="{FF2B5EF4-FFF2-40B4-BE49-F238E27FC236}">
              <a16:creationId xmlns:a16="http://schemas.microsoft.com/office/drawing/2014/main" id="{00000000-0008-0000-0100-0000F5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8" name="Cuadro de texto 206">
          <a:extLst>
            <a:ext uri="{FF2B5EF4-FFF2-40B4-BE49-F238E27FC236}">
              <a16:creationId xmlns:a16="http://schemas.microsoft.com/office/drawing/2014/main" id="{00000000-0008-0000-0100-0000F6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59" name="Cuadro de texto 207">
          <a:extLst>
            <a:ext uri="{FF2B5EF4-FFF2-40B4-BE49-F238E27FC236}">
              <a16:creationId xmlns:a16="http://schemas.microsoft.com/office/drawing/2014/main" id="{00000000-0008-0000-0100-0000F7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0" name="Cuadro de texto 208">
          <a:extLst>
            <a:ext uri="{FF2B5EF4-FFF2-40B4-BE49-F238E27FC236}">
              <a16:creationId xmlns:a16="http://schemas.microsoft.com/office/drawing/2014/main" id="{00000000-0008-0000-0100-0000F8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1" name="Cuadro de texto 209">
          <a:extLst>
            <a:ext uri="{FF2B5EF4-FFF2-40B4-BE49-F238E27FC236}">
              <a16:creationId xmlns:a16="http://schemas.microsoft.com/office/drawing/2014/main" id="{00000000-0008-0000-0100-0000F9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2" name="Cuadro de texto 210">
          <a:extLst>
            <a:ext uri="{FF2B5EF4-FFF2-40B4-BE49-F238E27FC236}">
              <a16:creationId xmlns:a16="http://schemas.microsoft.com/office/drawing/2014/main" id="{00000000-0008-0000-0100-0000FA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3" name="Cuadro de texto 211">
          <a:extLst>
            <a:ext uri="{FF2B5EF4-FFF2-40B4-BE49-F238E27FC236}">
              <a16:creationId xmlns:a16="http://schemas.microsoft.com/office/drawing/2014/main" id="{00000000-0008-0000-0100-0000FB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4" name="Cuadro de texto 212">
          <a:extLst>
            <a:ext uri="{FF2B5EF4-FFF2-40B4-BE49-F238E27FC236}">
              <a16:creationId xmlns:a16="http://schemas.microsoft.com/office/drawing/2014/main" id="{00000000-0008-0000-0100-0000FC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5" name="Cuadro de texto 213">
          <a:extLst>
            <a:ext uri="{FF2B5EF4-FFF2-40B4-BE49-F238E27FC236}">
              <a16:creationId xmlns:a16="http://schemas.microsoft.com/office/drawing/2014/main" id="{00000000-0008-0000-0100-0000FD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6" name="Cuadro de texto 214">
          <a:extLst>
            <a:ext uri="{FF2B5EF4-FFF2-40B4-BE49-F238E27FC236}">
              <a16:creationId xmlns:a16="http://schemas.microsoft.com/office/drawing/2014/main" id="{00000000-0008-0000-0100-0000FE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7" name="Cuadro de texto 215">
          <a:extLst>
            <a:ext uri="{FF2B5EF4-FFF2-40B4-BE49-F238E27FC236}">
              <a16:creationId xmlns:a16="http://schemas.microsoft.com/office/drawing/2014/main" id="{00000000-0008-0000-0100-0000FF02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8" name="Cuadro de texto 216">
          <a:extLst>
            <a:ext uri="{FF2B5EF4-FFF2-40B4-BE49-F238E27FC236}">
              <a16:creationId xmlns:a16="http://schemas.microsoft.com/office/drawing/2014/main" id="{00000000-0008-0000-0100-000000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69" name="Cuadro de texto 217">
          <a:extLst>
            <a:ext uri="{FF2B5EF4-FFF2-40B4-BE49-F238E27FC236}">
              <a16:creationId xmlns:a16="http://schemas.microsoft.com/office/drawing/2014/main" id="{00000000-0008-0000-0100-000001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0" name="Cuadro de texto 218">
          <a:extLst>
            <a:ext uri="{FF2B5EF4-FFF2-40B4-BE49-F238E27FC236}">
              <a16:creationId xmlns:a16="http://schemas.microsoft.com/office/drawing/2014/main" id="{00000000-0008-0000-0100-000002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1" name="Cuadro de texto 219">
          <a:extLst>
            <a:ext uri="{FF2B5EF4-FFF2-40B4-BE49-F238E27FC236}">
              <a16:creationId xmlns:a16="http://schemas.microsoft.com/office/drawing/2014/main" id="{00000000-0008-0000-0100-000003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2" name="Cuadro de texto 220">
          <a:extLst>
            <a:ext uri="{FF2B5EF4-FFF2-40B4-BE49-F238E27FC236}">
              <a16:creationId xmlns:a16="http://schemas.microsoft.com/office/drawing/2014/main" id="{00000000-0008-0000-0100-000004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3" name="Cuadro de texto 221">
          <a:extLst>
            <a:ext uri="{FF2B5EF4-FFF2-40B4-BE49-F238E27FC236}">
              <a16:creationId xmlns:a16="http://schemas.microsoft.com/office/drawing/2014/main" id="{00000000-0008-0000-0100-000005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4" name="Cuadro de texto 222">
          <a:extLst>
            <a:ext uri="{FF2B5EF4-FFF2-40B4-BE49-F238E27FC236}">
              <a16:creationId xmlns:a16="http://schemas.microsoft.com/office/drawing/2014/main" id="{00000000-0008-0000-0100-000006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5" name="Cuadro de texto 223">
          <a:extLst>
            <a:ext uri="{FF2B5EF4-FFF2-40B4-BE49-F238E27FC236}">
              <a16:creationId xmlns:a16="http://schemas.microsoft.com/office/drawing/2014/main" id="{00000000-0008-0000-0100-000007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6" name="Cuadro de texto 224">
          <a:extLst>
            <a:ext uri="{FF2B5EF4-FFF2-40B4-BE49-F238E27FC236}">
              <a16:creationId xmlns:a16="http://schemas.microsoft.com/office/drawing/2014/main" id="{00000000-0008-0000-0100-000008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7" name="Cuadro de texto 225">
          <a:extLst>
            <a:ext uri="{FF2B5EF4-FFF2-40B4-BE49-F238E27FC236}">
              <a16:creationId xmlns:a16="http://schemas.microsoft.com/office/drawing/2014/main" id="{00000000-0008-0000-0100-000009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8" name="Cuadro de texto 226">
          <a:extLst>
            <a:ext uri="{FF2B5EF4-FFF2-40B4-BE49-F238E27FC236}">
              <a16:creationId xmlns:a16="http://schemas.microsoft.com/office/drawing/2014/main" id="{00000000-0008-0000-0100-00000A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79" name="Cuadro de texto 227">
          <a:extLst>
            <a:ext uri="{FF2B5EF4-FFF2-40B4-BE49-F238E27FC236}">
              <a16:creationId xmlns:a16="http://schemas.microsoft.com/office/drawing/2014/main" id="{00000000-0008-0000-0100-00000B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0" name="Cuadro de texto 228">
          <a:extLst>
            <a:ext uri="{FF2B5EF4-FFF2-40B4-BE49-F238E27FC236}">
              <a16:creationId xmlns:a16="http://schemas.microsoft.com/office/drawing/2014/main" id="{00000000-0008-0000-0100-00000C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1" name="Cuadro de texto 229">
          <a:extLst>
            <a:ext uri="{FF2B5EF4-FFF2-40B4-BE49-F238E27FC236}">
              <a16:creationId xmlns:a16="http://schemas.microsoft.com/office/drawing/2014/main" id="{00000000-0008-0000-0100-00000D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2" name="Cuadro de texto 230">
          <a:extLst>
            <a:ext uri="{FF2B5EF4-FFF2-40B4-BE49-F238E27FC236}">
              <a16:creationId xmlns:a16="http://schemas.microsoft.com/office/drawing/2014/main" id="{00000000-0008-0000-0100-00000E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3" name="Cuadro de texto 231">
          <a:extLst>
            <a:ext uri="{FF2B5EF4-FFF2-40B4-BE49-F238E27FC236}">
              <a16:creationId xmlns:a16="http://schemas.microsoft.com/office/drawing/2014/main" id="{00000000-0008-0000-0100-00000F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4" name="Cuadro de texto 232">
          <a:extLst>
            <a:ext uri="{FF2B5EF4-FFF2-40B4-BE49-F238E27FC236}">
              <a16:creationId xmlns:a16="http://schemas.microsoft.com/office/drawing/2014/main" id="{00000000-0008-0000-0100-000010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5" name="Cuadro de texto 233">
          <a:extLst>
            <a:ext uri="{FF2B5EF4-FFF2-40B4-BE49-F238E27FC236}">
              <a16:creationId xmlns:a16="http://schemas.microsoft.com/office/drawing/2014/main" id="{00000000-0008-0000-0100-000011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6" name="Cuadro de texto 234">
          <a:extLst>
            <a:ext uri="{FF2B5EF4-FFF2-40B4-BE49-F238E27FC236}">
              <a16:creationId xmlns:a16="http://schemas.microsoft.com/office/drawing/2014/main" id="{00000000-0008-0000-0100-000012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7" name="Cuadro de texto 235">
          <a:extLst>
            <a:ext uri="{FF2B5EF4-FFF2-40B4-BE49-F238E27FC236}">
              <a16:creationId xmlns:a16="http://schemas.microsoft.com/office/drawing/2014/main" id="{00000000-0008-0000-0100-000013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8" name="Cuadro de texto 236">
          <a:extLst>
            <a:ext uri="{FF2B5EF4-FFF2-40B4-BE49-F238E27FC236}">
              <a16:creationId xmlns:a16="http://schemas.microsoft.com/office/drawing/2014/main" id="{00000000-0008-0000-0100-000014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89" name="Cuadro de texto 237">
          <a:extLst>
            <a:ext uri="{FF2B5EF4-FFF2-40B4-BE49-F238E27FC236}">
              <a16:creationId xmlns:a16="http://schemas.microsoft.com/office/drawing/2014/main" id="{00000000-0008-0000-0100-000015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0" name="Cuadro de texto 238">
          <a:extLst>
            <a:ext uri="{FF2B5EF4-FFF2-40B4-BE49-F238E27FC236}">
              <a16:creationId xmlns:a16="http://schemas.microsoft.com/office/drawing/2014/main" id="{00000000-0008-0000-0100-000016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1" name="Cuadro de texto 239">
          <a:extLst>
            <a:ext uri="{FF2B5EF4-FFF2-40B4-BE49-F238E27FC236}">
              <a16:creationId xmlns:a16="http://schemas.microsoft.com/office/drawing/2014/main" id="{00000000-0008-0000-0100-000017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2" name="Cuadro de texto 240">
          <a:extLst>
            <a:ext uri="{FF2B5EF4-FFF2-40B4-BE49-F238E27FC236}">
              <a16:creationId xmlns:a16="http://schemas.microsoft.com/office/drawing/2014/main" id="{00000000-0008-0000-0100-000018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3" name="Cuadro de texto 241">
          <a:extLst>
            <a:ext uri="{FF2B5EF4-FFF2-40B4-BE49-F238E27FC236}">
              <a16:creationId xmlns:a16="http://schemas.microsoft.com/office/drawing/2014/main" id="{00000000-0008-0000-0100-000019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4" name="Cuadro de texto 242">
          <a:extLst>
            <a:ext uri="{FF2B5EF4-FFF2-40B4-BE49-F238E27FC236}">
              <a16:creationId xmlns:a16="http://schemas.microsoft.com/office/drawing/2014/main" id="{00000000-0008-0000-0100-00001A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5" name="Cuadro de texto 243">
          <a:extLst>
            <a:ext uri="{FF2B5EF4-FFF2-40B4-BE49-F238E27FC236}">
              <a16:creationId xmlns:a16="http://schemas.microsoft.com/office/drawing/2014/main" id="{00000000-0008-0000-0100-00001B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6" name="Cuadro de texto 244">
          <a:extLst>
            <a:ext uri="{FF2B5EF4-FFF2-40B4-BE49-F238E27FC236}">
              <a16:creationId xmlns:a16="http://schemas.microsoft.com/office/drawing/2014/main" id="{00000000-0008-0000-0100-00001C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7" name="Cuadro de texto 245">
          <a:extLst>
            <a:ext uri="{FF2B5EF4-FFF2-40B4-BE49-F238E27FC236}">
              <a16:creationId xmlns:a16="http://schemas.microsoft.com/office/drawing/2014/main" id="{00000000-0008-0000-0100-00001D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8" name="Cuadro de texto 246">
          <a:extLst>
            <a:ext uri="{FF2B5EF4-FFF2-40B4-BE49-F238E27FC236}">
              <a16:creationId xmlns:a16="http://schemas.microsoft.com/office/drawing/2014/main" id="{00000000-0008-0000-0100-00001E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799" name="Cuadro de texto 247">
          <a:extLst>
            <a:ext uri="{FF2B5EF4-FFF2-40B4-BE49-F238E27FC236}">
              <a16:creationId xmlns:a16="http://schemas.microsoft.com/office/drawing/2014/main" id="{00000000-0008-0000-0100-00001F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0" name="Cuadro de texto 248">
          <a:extLst>
            <a:ext uri="{FF2B5EF4-FFF2-40B4-BE49-F238E27FC236}">
              <a16:creationId xmlns:a16="http://schemas.microsoft.com/office/drawing/2014/main" id="{00000000-0008-0000-0100-000020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1" name="Cuadro de texto 249">
          <a:extLst>
            <a:ext uri="{FF2B5EF4-FFF2-40B4-BE49-F238E27FC236}">
              <a16:creationId xmlns:a16="http://schemas.microsoft.com/office/drawing/2014/main" id="{00000000-0008-0000-0100-000021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2" name="Cuadro de texto 250">
          <a:extLst>
            <a:ext uri="{FF2B5EF4-FFF2-40B4-BE49-F238E27FC236}">
              <a16:creationId xmlns:a16="http://schemas.microsoft.com/office/drawing/2014/main" id="{00000000-0008-0000-0100-000022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3" name="Cuadro de texto 251">
          <a:extLst>
            <a:ext uri="{FF2B5EF4-FFF2-40B4-BE49-F238E27FC236}">
              <a16:creationId xmlns:a16="http://schemas.microsoft.com/office/drawing/2014/main" id="{00000000-0008-0000-0100-000023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4" name="Cuadro de texto 252">
          <a:extLst>
            <a:ext uri="{FF2B5EF4-FFF2-40B4-BE49-F238E27FC236}">
              <a16:creationId xmlns:a16="http://schemas.microsoft.com/office/drawing/2014/main" id="{00000000-0008-0000-0100-000024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5" name="Cuadro de texto 253">
          <a:extLst>
            <a:ext uri="{FF2B5EF4-FFF2-40B4-BE49-F238E27FC236}">
              <a16:creationId xmlns:a16="http://schemas.microsoft.com/office/drawing/2014/main" id="{00000000-0008-0000-0100-000025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6" name="Cuadro de texto 254">
          <a:extLst>
            <a:ext uri="{FF2B5EF4-FFF2-40B4-BE49-F238E27FC236}">
              <a16:creationId xmlns:a16="http://schemas.microsoft.com/office/drawing/2014/main" id="{00000000-0008-0000-0100-000026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7" name="Cuadro de texto 255">
          <a:extLst>
            <a:ext uri="{FF2B5EF4-FFF2-40B4-BE49-F238E27FC236}">
              <a16:creationId xmlns:a16="http://schemas.microsoft.com/office/drawing/2014/main" id="{00000000-0008-0000-0100-000027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8" name="Cuadro de texto 256">
          <a:extLst>
            <a:ext uri="{FF2B5EF4-FFF2-40B4-BE49-F238E27FC236}">
              <a16:creationId xmlns:a16="http://schemas.microsoft.com/office/drawing/2014/main" id="{00000000-0008-0000-0100-000028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09" name="Cuadro de texto 257">
          <a:extLst>
            <a:ext uri="{FF2B5EF4-FFF2-40B4-BE49-F238E27FC236}">
              <a16:creationId xmlns:a16="http://schemas.microsoft.com/office/drawing/2014/main" id="{00000000-0008-0000-0100-000029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0" name="Cuadro de texto 258">
          <a:extLst>
            <a:ext uri="{FF2B5EF4-FFF2-40B4-BE49-F238E27FC236}">
              <a16:creationId xmlns:a16="http://schemas.microsoft.com/office/drawing/2014/main" id="{00000000-0008-0000-0100-00002A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1" name="Cuadro de texto 259">
          <a:extLst>
            <a:ext uri="{FF2B5EF4-FFF2-40B4-BE49-F238E27FC236}">
              <a16:creationId xmlns:a16="http://schemas.microsoft.com/office/drawing/2014/main" id="{00000000-0008-0000-0100-00002B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2" name="Cuadro de texto 260">
          <a:extLst>
            <a:ext uri="{FF2B5EF4-FFF2-40B4-BE49-F238E27FC236}">
              <a16:creationId xmlns:a16="http://schemas.microsoft.com/office/drawing/2014/main" id="{00000000-0008-0000-0100-00002C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3" name="Cuadro de texto 261">
          <a:extLst>
            <a:ext uri="{FF2B5EF4-FFF2-40B4-BE49-F238E27FC236}">
              <a16:creationId xmlns:a16="http://schemas.microsoft.com/office/drawing/2014/main" id="{00000000-0008-0000-0100-00002D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4" name="Cuadro de texto 262">
          <a:extLst>
            <a:ext uri="{FF2B5EF4-FFF2-40B4-BE49-F238E27FC236}">
              <a16:creationId xmlns:a16="http://schemas.microsoft.com/office/drawing/2014/main" id="{00000000-0008-0000-0100-00002E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5" name="Cuadro de texto 263">
          <a:extLst>
            <a:ext uri="{FF2B5EF4-FFF2-40B4-BE49-F238E27FC236}">
              <a16:creationId xmlns:a16="http://schemas.microsoft.com/office/drawing/2014/main" id="{00000000-0008-0000-0100-00002F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6" name="Cuadro de texto 264">
          <a:extLst>
            <a:ext uri="{FF2B5EF4-FFF2-40B4-BE49-F238E27FC236}">
              <a16:creationId xmlns:a16="http://schemas.microsoft.com/office/drawing/2014/main" id="{00000000-0008-0000-0100-000030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7" name="Cuadro de texto 265">
          <a:extLst>
            <a:ext uri="{FF2B5EF4-FFF2-40B4-BE49-F238E27FC236}">
              <a16:creationId xmlns:a16="http://schemas.microsoft.com/office/drawing/2014/main" id="{00000000-0008-0000-0100-000031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8" name="Cuadro de texto 266">
          <a:extLst>
            <a:ext uri="{FF2B5EF4-FFF2-40B4-BE49-F238E27FC236}">
              <a16:creationId xmlns:a16="http://schemas.microsoft.com/office/drawing/2014/main" id="{00000000-0008-0000-0100-000032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19" name="Cuadro de texto 267">
          <a:extLst>
            <a:ext uri="{FF2B5EF4-FFF2-40B4-BE49-F238E27FC236}">
              <a16:creationId xmlns:a16="http://schemas.microsoft.com/office/drawing/2014/main" id="{00000000-0008-0000-0100-000033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0" name="Cuadro de texto 268">
          <a:extLst>
            <a:ext uri="{FF2B5EF4-FFF2-40B4-BE49-F238E27FC236}">
              <a16:creationId xmlns:a16="http://schemas.microsoft.com/office/drawing/2014/main" id="{00000000-0008-0000-0100-000034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1" name="Cuadro de texto 269">
          <a:extLst>
            <a:ext uri="{FF2B5EF4-FFF2-40B4-BE49-F238E27FC236}">
              <a16:creationId xmlns:a16="http://schemas.microsoft.com/office/drawing/2014/main" id="{00000000-0008-0000-0100-000035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2" name="Cuadro de texto 270">
          <a:extLst>
            <a:ext uri="{FF2B5EF4-FFF2-40B4-BE49-F238E27FC236}">
              <a16:creationId xmlns:a16="http://schemas.microsoft.com/office/drawing/2014/main" id="{00000000-0008-0000-0100-000036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3" name="Cuadro de texto 271">
          <a:extLst>
            <a:ext uri="{FF2B5EF4-FFF2-40B4-BE49-F238E27FC236}">
              <a16:creationId xmlns:a16="http://schemas.microsoft.com/office/drawing/2014/main" id="{00000000-0008-0000-0100-000037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4" name="Cuadro de texto 272">
          <a:extLst>
            <a:ext uri="{FF2B5EF4-FFF2-40B4-BE49-F238E27FC236}">
              <a16:creationId xmlns:a16="http://schemas.microsoft.com/office/drawing/2014/main" id="{00000000-0008-0000-0100-000038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5" name="Cuadro de texto 273">
          <a:extLst>
            <a:ext uri="{FF2B5EF4-FFF2-40B4-BE49-F238E27FC236}">
              <a16:creationId xmlns:a16="http://schemas.microsoft.com/office/drawing/2014/main" id="{00000000-0008-0000-0100-000039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6" name="Cuadro de texto 274">
          <a:extLst>
            <a:ext uri="{FF2B5EF4-FFF2-40B4-BE49-F238E27FC236}">
              <a16:creationId xmlns:a16="http://schemas.microsoft.com/office/drawing/2014/main" id="{00000000-0008-0000-0100-00003A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7" name="Cuadro de texto 275">
          <a:extLst>
            <a:ext uri="{FF2B5EF4-FFF2-40B4-BE49-F238E27FC236}">
              <a16:creationId xmlns:a16="http://schemas.microsoft.com/office/drawing/2014/main" id="{00000000-0008-0000-0100-00003B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8" name="Cuadro de texto 276">
          <a:extLst>
            <a:ext uri="{FF2B5EF4-FFF2-40B4-BE49-F238E27FC236}">
              <a16:creationId xmlns:a16="http://schemas.microsoft.com/office/drawing/2014/main" id="{00000000-0008-0000-0100-00003C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29" name="Cuadro de texto 277">
          <a:extLst>
            <a:ext uri="{FF2B5EF4-FFF2-40B4-BE49-F238E27FC236}">
              <a16:creationId xmlns:a16="http://schemas.microsoft.com/office/drawing/2014/main" id="{00000000-0008-0000-0100-00003D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0" name="Cuadro de texto 278">
          <a:extLst>
            <a:ext uri="{FF2B5EF4-FFF2-40B4-BE49-F238E27FC236}">
              <a16:creationId xmlns:a16="http://schemas.microsoft.com/office/drawing/2014/main" id="{00000000-0008-0000-0100-00003E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1" name="Cuadro de texto 279">
          <a:extLst>
            <a:ext uri="{FF2B5EF4-FFF2-40B4-BE49-F238E27FC236}">
              <a16:creationId xmlns:a16="http://schemas.microsoft.com/office/drawing/2014/main" id="{00000000-0008-0000-0100-00003F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2" name="Cuadro de texto 280">
          <a:extLst>
            <a:ext uri="{FF2B5EF4-FFF2-40B4-BE49-F238E27FC236}">
              <a16:creationId xmlns:a16="http://schemas.microsoft.com/office/drawing/2014/main" id="{00000000-0008-0000-0100-000040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3" name="Cuadro de texto 281">
          <a:extLst>
            <a:ext uri="{FF2B5EF4-FFF2-40B4-BE49-F238E27FC236}">
              <a16:creationId xmlns:a16="http://schemas.microsoft.com/office/drawing/2014/main" id="{00000000-0008-0000-0100-000041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4" name="Cuadro de texto 282">
          <a:extLst>
            <a:ext uri="{FF2B5EF4-FFF2-40B4-BE49-F238E27FC236}">
              <a16:creationId xmlns:a16="http://schemas.microsoft.com/office/drawing/2014/main" id="{00000000-0008-0000-0100-000042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5" name="Cuadro de texto 283">
          <a:extLst>
            <a:ext uri="{FF2B5EF4-FFF2-40B4-BE49-F238E27FC236}">
              <a16:creationId xmlns:a16="http://schemas.microsoft.com/office/drawing/2014/main" id="{00000000-0008-0000-0100-000043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6" name="Cuadro de texto 284">
          <a:extLst>
            <a:ext uri="{FF2B5EF4-FFF2-40B4-BE49-F238E27FC236}">
              <a16:creationId xmlns:a16="http://schemas.microsoft.com/office/drawing/2014/main" id="{00000000-0008-0000-0100-000044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7" name="Cuadro de texto 285">
          <a:extLst>
            <a:ext uri="{FF2B5EF4-FFF2-40B4-BE49-F238E27FC236}">
              <a16:creationId xmlns:a16="http://schemas.microsoft.com/office/drawing/2014/main" id="{00000000-0008-0000-0100-000045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8" name="Cuadro de texto 286">
          <a:extLst>
            <a:ext uri="{FF2B5EF4-FFF2-40B4-BE49-F238E27FC236}">
              <a16:creationId xmlns:a16="http://schemas.microsoft.com/office/drawing/2014/main" id="{00000000-0008-0000-0100-000046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39" name="Cuadro de texto 287">
          <a:extLst>
            <a:ext uri="{FF2B5EF4-FFF2-40B4-BE49-F238E27FC236}">
              <a16:creationId xmlns:a16="http://schemas.microsoft.com/office/drawing/2014/main" id="{00000000-0008-0000-0100-000047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0" name="Cuadro de texto 288">
          <a:extLst>
            <a:ext uri="{FF2B5EF4-FFF2-40B4-BE49-F238E27FC236}">
              <a16:creationId xmlns:a16="http://schemas.microsoft.com/office/drawing/2014/main" id="{00000000-0008-0000-0100-000048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1" name="Cuadro de texto 289">
          <a:extLst>
            <a:ext uri="{FF2B5EF4-FFF2-40B4-BE49-F238E27FC236}">
              <a16:creationId xmlns:a16="http://schemas.microsoft.com/office/drawing/2014/main" id="{00000000-0008-0000-0100-000049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2" name="Cuadro de texto 290">
          <a:extLst>
            <a:ext uri="{FF2B5EF4-FFF2-40B4-BE49-F238E27FC236}">
              <a16:creationId xmlns:a16="http://schemas.microsoft.com/office/drawing/2014/main" id="{00000000-0008-0000-0100-00004A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3" name="Cuadro de texto 291">
          <a:extLst>
            <a:ext uri="{FF2B5EF4-FFF2-40B4-BE49-F238E27FC236}">
              <a16:creationId xmlns:a16="http://schemas.microsoft.com/office/drawing/2014/main" id="{00000000-0008-0000-0100-00004B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4" name="Cuadro de texto 292">
          <a:extLst>
            <a:ext uri="{FF2B5EF4-FFF2-40B4-BE49-F238E27FC236}">
              <a16:creationId xmlns:a16="http://schemas.microsoft.com/office/drawing/2014/main" id="{00000000-0008-0000-0100-00004C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5" name="Cuadro de texto 293">
          <a:extLst>
            <a:ext uri="{FF2B5EF4-FFF2-40B4-BE49-F238E27FC236}">
              <a16:creationId xmlns:a16="http://schemas.microsoft.com/office/drawing/2014/main" id="{00000000-0008-0000-0100-00004D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6" name="Cuadro de texto 294">
          <a:extLst>
            <a:ext uri="{FF2B5EF4-FFF2-40B4-BE49-F238E27FC236}">
              <a16:creationId xmlns:a16="http://schemas.microsoft.com/office/drawing/2014/main" id="{00000000-0008-0000-0100-00004E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7" name="Cuadro de texto 295">
          <a:extLst>
            <a:ext uri="{FF2B5EF4-FFF2-40B4-BE49-F238E27FC236}">
              <a16:creationId xmlns:a16="http://schemas.microsoft.com/office/drawing/2014/main" id="{00000000-0008-0000-0100-00004F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8" name="Cuadro de texto 296">
          <a:extLst>
            <a:ext uri="{FF2B5EF4-FFF2-40B4-BE49-F238E27FC236}">
              <a16:creationId xmlns:a16="http://schemas.microsoft.com/office/drawing/2014/main" id="{00000000-0008-0000-0100-000050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49" name="Cuadro de texto 297">
          <a:extLst>
            <a:ext uri="{FF2B5EF4-FFF2-40B4-BE49-F238E27FC236}">
              <a16:creationId xmlns:a16="http://schemas.microsoft.com/office/drawing/2014/main" id="{00000000-0008-0000-0100-000051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0" name="Cuadro de texto 298">
          <a:extLst>
            <a:ext uri="{FF2B5EF4-FFF2-40B4-BE49-F238E27FC236}">
              <a16:creationId xmlns:a16="http://schemas.microsoft.com/office/drawing/2014/main" id="{00000000-0008-0000-0100-000052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1" name="Cuadro de texto 299">
          <a:extLst>
            <a:ext uri="{FF2B5EF4-FFF2-40B4-BE49-F238E27FC236}">
              <a16:creationId xmlns:a16="http://schemas.microsoft.com/office/drawing/2014/main" id="{00000000-0008-0000-0100-000053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2" name="Cuadro de texto 300">
          <a:extLst>
            <a:ext uri="{FF2B5EF4-FFF2-40B4-BE49-F238E27FC236}">
              <a16:creationId xmlns:a16="http://schemas.microsoft.com/office/drawing/2014/main" id="{00000000-0008-0000-0100-000054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3" name="Cuadro de texto 301">
          <a:extLst>
            <a:ext uri="{FF2B5EF4-FFF2-40B4-BE49-F238E27FC236}">
              <a16:creationId xmlns:a16="http://schemas.microsoft.com/office/drawing/2014/main" id="{00000000-0008-0000-0100-000055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4" name="Cuadro de texto 302">
          <a:extLst>
            <a:ext uri="{FF2B5EF4-FFF2-40B4-BE49-F238E27FC236}">
              <a16:creationId xmlns:a16="http://schemas.microsoft.com/office/drawing/2014/main" id="{00000000-0008-0000-0100-000056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5" name="Cuadro de texto 303">
          <a:extLst>
            <a:ext uri="{FF2B5EF4-FFF2-40B4-BE49-F238E27FC236}">
              <a16:creationId xmlns:a16="http://schemas.microsoft.com/office/drawing/2014/main" id="{00000000-0008-0000-0100-000057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6" name="Cuadro de texto 304">
          <a:extLst>
            <a:ext uri="{FF2B5EF4-FFF2-40B4-BE49-F238E27FC236}">
              <a16:creationId xmlns:a16="http://schemas.microsoft.com/office/drawing/2014/main" id="{00000000-0008-0000-0100-000058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7" name="Cuadro de texto 305">
          <a:extLst>
            <a:ext uri="{FF2B5EF4-FFF2-40B4-BE49-F238E27FC236}">
              <a16:creationId xmlns:a16="http://schemas.microsoft.com/office/drawing/2014/main" id="{00000000-0008-0000-0100-000059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8" name="Cuadro de texto 306">
          <a:extLst>
            <a:ext uri="{FF2B5EF4-FFF2-40B4-BE49-F238E27FC236}">
              <a16:creationId xmlns:a16="http://schemas.microsoft.com/office/drawing/2014/main" id="{00000000-0008-0000-0100-00005A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59" name="Cuadro de texto 307">
          <a:extLst>
            <a:ext uri="{FF2B5EF4-FFF2-40B4-BE49-F238E27FC236}">
              <a16:creationId xmlns:a16="http://schemas.microsoft.com/office/drawing/2014/main" id="{00000000-0008-0000-0100-00005B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0" name="Cuadro de texto 308">
          <a:extLst>
            <a:ext uri="{FF2B5EF4-FFF2-40B4-BE49-F238E27FC236}">
              <a16:creationId xmlns:a16="http://schemas.microsoft.com/office/drawing/2014/main" id="{00000000-0008-0000-0100-00005C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1" name="Cuadro de texto 309">
          <a:extLst>
            <a:ext uri="{FF2B5EF4-FFF2-40B4-BE49-F238E27FC236}">
              <a16:creationId xmlns:a16="http://schemas.microsoft.com/office/drawing/2014/main" id="{00000000-0008-0000-0100-00005D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2" name="Cuadro de texto 310">
          <a:extLst>
            <a:ext uri="{FF2B5EF4-FFF2-40B4-BE49-F238E27FC236}">
              <a16:creationId xmlns:a16="http://schemas.microsoft.com/office/drawing/2014/main" id="{00000000-0008-0000-0100-00005E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3" name="Cuadro de texto 311">
          <a:extLst>
            <a:ext uri="{FF2B5EF4-FFF2-40B4-BE49-F238E27FC236}">
              <a16:creationId xmlns:a16="http://schemas.microsoft.com/office/drawing/2014/main" id="{00000000-0008-0000-0100-00005F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4" name="Cuadro de texto 313">
          <a:extLst>
            <a:ext uri="{FF2B5EF4-FFF2-40B4-BE49-F238E27FC236}">
              <a16:creationId xmlns:a16="http://schemas.microsoft.com/office/drawing/2014/main" id="{00000000-0008-0000-0100-000060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5" name="Cuadro de texto 314">
          <a:extLst>
            <a:ext uri="{FF2B5EF4-FFF2-40B4-BE49-F238E27FC236}">
              <a16:creationId xmlns:a16="http://schemas.microsoft.com/office/drawing/2014/main" id="{00000000-0008-0000-0100-000061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6" name="Cuadro de texto 315">
          <a:extLst>
            <a:ext uri="{FF2B5EF4-FFF2-40B4-BE49-F238E27FC236}">
              <a16:creationId xmlns:a16="http://schemas.microsoft.com/office/drawing/2014/main" id="{00000000-0008-0000-0100-000062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7" name="Cuadro de texto 316">
          <a:extLst>
            <a:ext uri="{FF2B5EF4-FFF2-40B4-BE49-F238E27FC236}">
              <a16:creationId xmlns:a16="http://schemas.microsoft.com/office/drawing/2014/main" id="{00000000-0008-0000-0100-000063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8" name="Cuadro de texto 318">
          <a:extLst>
            <a:ext uri="{FF2B5EF4-FFF2-40B4-BE49-F238E27FC236}">
              <a16:creationId xmlns:a16="http://schemas.microsoft.com/office/drawing/2014/main" id="{00000000-0008-0000-0100-000064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69" name="Cuadro de texto 319">
          <a:extLst>
            <a:ext uri="{FF2B5EF4-FFF2-40B4-BE49-F238E27FC236}">
              <a16:creationId xmlns:a16="http://schemas.microsoft.com/office/drawing/2014/main" id="{00000000-0008-0000-0100-000065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0" name="Cuadro de texto 320">
          <a:extLst>
            <a:ext uri="{FF2B5EF4-FFF2-40B4-BE49-F238E27FC236}">
              <a16:creationId xmlns:a16="http://schemas.microsoft.com/office/drawing/2014/main" id="{00000000-0008-0000-0100-000066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1" name="Cuadro de texto 321">
          <a:extLst>
            <a:ext uri="{FF2B5EF4-FFF2-40B4-BE49-F238E27FC236}">
              <a16:creationId xmlns:a16="http://schemas.microsoft.com/office/drawing/2014/main" id="{00000000-0008-0000-0100-000067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2" name="Cuadro de texto 322">
          <a:extLst>
            <a:ext uri="{FF2B5EF4-FFF2-40B4-BE49-F238E27FC236}">
              <a16:creationId xmlns:a16="http://schemas.microsoft.com/office/drawing/2014/main" id="{00000000-0008-0000-0100-000068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3" name="Cuadro de texto 323">
          <a:extLst>
            <a:ext uri="{FF2B5EF4-FFF2-40B4-BE49-F238E27FC236}">
              <a16:creationId xmlns:a16="http://schemas.microsoft.com/office/drawing/2014/main" id="{00000000-0008-0000-0100-000069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4" name="Cuadro de texto 324">
          <a:extLst>
            <a:ext uri="{FF2B5EF4-FFF2-40B4-BE49-F238E27FC236}">
              <a16:creationId xmlns:a16="http://schemas.microsoft.com/office/drawing/2014/main" id="{00000000-0008-0000-0100-00006A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5" name="Cuadro de texto 325">
          <a:extLst>
            <a:ext uri="{FF2B5EF4-FFF2-40B4-BE49-F238E27FC236}">
              <a16:creationId xmlns:a16="http://schemas.microsoft.com/office/drawing/2014/main" id="{00000000-0008-0000-0100-00006B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6" name="Cuadro de texto 326">
          <a:extLst>
            <a:ext uri="{FF2B5EF4-FFF2-40B4-BE49-F238E27FC236}">
              <a16:creationId xmlns:a16="http://schemas.microsoft.com/office/drawing/2014/main" id="{00000000-0008-0000-0100-00006C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7" name="Cuadro de texto 327">
          <a:extLst>
            <a:ext uri="{FF2B5EF4-FFF2-40B4-BE49-F238E27FC236}">
              <a16:creationId xmlns:a16="http://schemas.microsoft.com/office/drawing/2014/main" id="{00000000-0008-0000-0100-00006D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8" name="Cuadro de texto 328">
          <a:extLst>
            <a:ext uri="{FF2B5EF4-FFF2-40B4-BE49-F238E27FC236}">
              <a16:creationId xmlns:a16="http://schemas.microsoft.com/office/drawing/2014/main" id="{00000000-0008-0000-0100-00006E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79" name="Cuadro de texto 329">
          <a:extLst>
            <a:ext uri="{FF2B5EF4-FFF2-40B4-BE49-F238E27FC236}">
              <a16:creationId xmlns:a16="http://schemas.microsoft.com/office/drawing/2014/main" id="{00000000-0008-0000-0100-00006F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0" name="Cuadro de texto 330">
          <a:extLst>
            <a:ext uri="{FF2B5EF4-FFF2-40B4-BE49-F238E27FC236}">
              <a16:creationId xmlns:a16="http://schemas.microsoft.com/office/drawing/2014/main" id="{00000000-0008-0000-0100-000070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1" name="Cuadro de texto 331">
          <a:extLst>
            <a:ext uri="{FF2B5EF4-FFF2-40B4-BE49-F238E27FC236}">
              <a16:creationId xmlns:a16="http://schemas.microsoft.com/office/drawing/2014/main" id="{00000000-0008-0000-0100-000071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2" name="Cuadro de texto 332">
          <a:extLst>
            <a:ext uri="{FF2B5EF4-FFF2-40B4-BE49-F238E27FC236}">
              <a16:creationId xmlns:a16="http://schemas.microsoft.com/office/drawing/2014/main" id="{00000000-0008-0000-0100-000072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3" name="Cuadro de texto 333">
          <a:extLst>
            <a:ext uri="{FF2B5EF4-FFF2-40B4-BE49-F238E27FC236}">
              <a16:creationId xmlns:a16="http://schemas.microsoft.com/office/drawing/2014/main" id="{00000000-0008-0000-0100-000073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4" name="Cuadro de texto 334">
          <a:extLst>
            <a:ext uri="{FF2B5EF4-FFF2-40B4-BE49-F238E27FC236}">
              <a16:creationId xmlns:a16="http://schemas.microsoft.com/office/drawing/2014/main" id="{00000000-0008-0000-0100-000074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5" name="Cuadro de texto 335">
          <a:extLst>
            <a:ext uri="{FF2B5EF4-FFF2-40B4-BE49-F238E27FC236}">
              <a16:creationId xmlns:a16="http://schemas.microsoft.com/office/drawing/2014/main" id="{00000000-0008-0000-0100-000075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6" name="Cuadro de texto 336">
          <a:extLst>
            <a:ext uri="{FF2B5EF4-FFF2-40B4-BE49-F238E27FC236}">
              <a16:creationId xmlns:a16="http://schemas.microsoft.com/office/drawing/2014/main" id="{00000000-0008-0000-0100-000076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7" name="Cuadro de texto 337">
          <a:extLst>
            <a:ext uri="{FF2B5EF4-FFF2-40B4-BE49-F238E27FC236}">
              <a16:creationId xmlns:a16="http://schemas.microsoft.com/office/drawing/2014/main" id="{00000000-0008-0000-0100-000077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8" name="Cuadro de texto 338">
          <a:extLst>
            <a:ext uri="{FF2B5EF4-FFF2-40B4-BE49-F238E27FC236}">
              <a16:creationId xmlns:a16="http://schemas.microsoft.com/office/drawing/2014/main" id="{00000000-0008-0000-0100-000078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89" name="Cuadro de texto 339">
          <a:extLst>
            <a:ext uri="{FF2B5EF4-FFF2-40B4-BE49-F238E27FC236}">
              <a16:creationId xmlns:a16="http://schemas.microsoft.com/office/drawing/2014/main" id="{00000000-0008-0000-0100-000079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0" name="Cuadro de texto 340">
          <a:extLst>
            <a:ext uri="{FF2B5EF4-FFF2-40B4-BE49-F238E27FC236}">
              <a16:creationId xmlns:a16="http://schemas.microsoft.com/office/drawing/2014/main" id="{00000000-0008-0000-0100-00007A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1" name="Cuadro de texto 341">
          <a:extLst>
            <a:ext uri="{FF2B5EF4-FFF2-40B4-BE49-F238E27FC236}">
              <a16:creationId xmlns:a16="http://schemas.microsoft.com/office/drawing/2014/main" id="{00000000-0008-0000-0100-00007B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2" name="Cuadro de texto 342">
          <a:extLst>
            <a:ext uri="{FF2B5EF4-FFF2-40B4-BE49-F238E27FC236}">
              <a16:creationId xmlns:a16="http://schemas.microsoft.com/office/drawing/2014/main" id="{00000000-0008-0000-0100-00007C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3" name="Cuadro de texto 343">
          <a:extLst>
            <a:ext uri="{FF2B5EF4-FFF2-40B4-BE49-F238E27FC236}">
              <a16:creationId xmlns:a16="http://schemas.microsoft.com/office/drawing/2014/main" id="{00000000-0008-0000-0100-00007D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4" name="Cuadro de texto 344">
          <a:extLst>
            <a:ext uri="{FF2B5EF4-FFF2-40B4-BE49-F238E27FC236}">
              <a16:creationId xmlns:a16="http://schemas.microsoft.com/office/drawing/2014/main" id="{00000000-0008-0000-0100-00007E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5" name="Cuadro de texto 345">
          <a:extLst>
            <a:ext uri="{FF2B5EF4-FFF2-40B4-BE49-F238E27FC236}">
              <a16:creationId xmlns:a16="http://schemas.microsoft.com/office/drawing/2014/main" id="{00000000-0008-0000-0100-00007F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6" name="Cuadro de texto 346">
          <a:extLst>
            <a:ext uri="{FF2B5EF4-FFF2-40B4-BE49-F238E27FC236}">
              <a16:creationId xmlns:a16="http://schemas.microsoft.com/office/drawing/2014/main" id="{00000000-0008-0000-0100-000080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7" name="Cuadro de texto 347">
          <a:extLst>
            <a:ext uri="{FF2B5EF4-FFF2-40B4-BE49-F238E27FC236}">
              <a16:creationId xmlns:a16="http://schemas.microsoft.com/office/drawing/2014/main" id="{00000000-0008-0000-0100-000081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8" name="Cuadro de texto 348">
          <a:extLst>
            <a:ext uri="{FF2B5EF4-FFF2-40B4-BE49-F238E27FC236}">
              <a16:creationId xmlns:a16="http://schemas.microsoft.com/office/drawing/2014/main" id="{00000000-0008-0000-0100-000082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899" name="Cuadro de texto 349">
          <a:extLst>
            <a:ext uri="{FF2B5EF4-FFF2-40B4-BE49-F238E27FC236}">
              <a16:creationId xmlns:a16="http://schemas.microsoft.com/office/drawing/2014/main" id="{00000000-0008-0000-0100-000083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0" name="Cuadro de texto 350">
          <a:extLst>
            <a:ext uri="{FF2B5EF4-FFF2-40B4-BE49-F238E27FC236}">
              <a16:creationId xmlns:a16="http://schemas.microsoft.com/office/drawing/2014/main" id="{00000000-0008-0000-0100-000084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1" name="Cuadro de texto 351">
          <a:extLst>
            <a:ext uri="{FF2B5EF4-FFF2-40B4-BE49-F238E27FC236}">
              <a16:creationId xmlns:a16="http://schemas.microsoft.com/office/drawing/2014/main" id="{00000000-0008-0000-0100-000085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2" name="Cuadro de texto 352">
          <a:extLst>
            <a:ext uri="{FF2B5EF4-FFF2-40B4-BE49-F238E27FC236}">
              <a16:creationId xmlns:a16="http://schemas.microsoft.com/office/drawing/2014/main" id="{00000000-0008-0000-0100-000086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3" name="Cuadro de texto 353">
          <a:extLst>
            <a:ext uri="{FF2B5EF4-FFF2-40B4-BE49-F238E27FC236}">
              <a16:creationId xmlns:a16="http://schemas.microsoft.com/office/drawing/2014/main" id="{00000000-0008-0000-0100-000087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4" name="Cuadro de texto 354">
          <a:extLst>
            <a:ext uri="{FF2B5EF4-FFF2-40B4-BE49-F238E27FC236}">
              <a16:creationId xmlns:a16="http://schemas.microsoft.com/office/drawing/2014/main" id="{00000000-0008-0000-0100-000088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5" name="Cuadro de texto 355">
          <a:extLst>
            <a:ext uri="{FF2B5EF4-FFF2-40B4-BE49-F238E27FC236}">
              <a16:creationId xmlns:a16="http://schemas.microsoft.com/office/drawing/2014/main" id="{00000000-0008-0000-0100-000089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6" name="Cuadro de texto 356">
          <a:extLst>
            <a:ext uri="{FF2B5EF4-FFF2-40B4-BE49-F238E27FC236}">
              <a16:creationId xmlns:a16="http://schemas.microsoft.com/office/drawing/2014/main" id="{00000000-0008-0000-0100-00008A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7" name="Cuadro de texto 357">
          <a:extLst>
            <a:ext uri="{FF2B5EF4-FFF2-40B4-BE49-F238E27FC236}">
              <a16:creationId xmlns:a16="http://schemas.microsoft.com/office/drawing/2014/main" id="{00000000-0008-0000-0100-00008B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8" name="Cuadro de texto 358">
          <a:extLst>
            <a:ext uri="{FF2B5EF4-FFF2-40B4-BE49-F238E27FC236}">
              <a16:creationId xmlns:a16="http://schemas.microsoft.com/office/drawing/2014/main" id="{00000000-0008-0000-0100-00008C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09" name="Cuadro de texto 359">
          <a:extLst>
            <a:ext uri="{FF2B5EF4-FFF2-40B4-BE49-F238E27FC236}">
              <a16:creationId xmlns:a16="http://schemas.microsoft.com/office/drawing/2014/main" id="{00000000-0008-0000-0100-00008D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0" name="Cuadro de texto 360">
          <a:extLst>
            <a:ext uri="{FF2B5EF4-FFF2-40B4-BE49-F238E27FC236}">
              <a16:creationId xmlns:a16="http://schemas.microsoft.com/office/drawing/2014/main" id="{00000000-0008-0000-0100-00008E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1" name="Cuadro de texto 361">
          <a:extLst>
            <a:ext uri="{FF2B5EF4-FFF2-40B4-BE49-F238E27FC236}">
              <a16:creationId xmlns:a16="http://schemas.microsoft.com/office/drawing/2014/main" id="{00000000-0008-0000-0100-00008F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2" name="Cuadro de texto 362">
          <a:extLst>
            <a:ext uri="{FF2B5EF4-FFF2-40B4-BE49-F238E27FC236}">
              <a16:creationId xmlns:a16="http://schemas.microsoft.com/office/drawing/2014/main" id="{00000000-0008-0000-0100-000090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3" name="Cuadro de texto 363">
          <a:extLst>
            <a:ext uri="{FF2B5EF4-FFF2-40B4-BE49-F238E27FC236}">
              <a16:creationId xmlns:a16="http://schemas.microsoft.com/office/drawing/2014/main" id="{00000000-0008-0000-0100-000091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4" name="Cuadro de texto 364">
          <a:extLst>
            <a:ext uri="{FF2B5EF4-FFF2-40B4-BE49-F238E27FC236}">
              <a16:creationId xmlns:a16="http://schemas.microsoft.com/office/drawing/2014/main" id="{00000000-0008-0000-0100-000092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5" name="Cuadro de texto 365">
          <a:extLst>
            <a:ext uri="{FF2B5EF4-FFF2-40B4-BE49-F238E27FC236}">
              <a16:creationId xmlns:a16="http://schemas.microsoft.com/office/drawing/2014/main" id="{00000000-0008-0000-0100-000093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6" name="Cuadro de texto 366">
          <a:extLst>
            <a:ext uri="{FF2B5EF4-FFF2-40B4-BE49-F238E27FC236}">
              <a16:creationId xmlns:a16="http://schemas.microsoft.com/office/drawing/2014/main" id="{00000000-0008-0000-0100-000094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7" name="Cuadro de texto 367">
          <a:extLst>
            <a:ext uri="{FF2B5EF4-FFF2-40B4-BE49-F238E27FC236}">
              <a16:creationId xmlns:a16="http://schemas.microsoft.com/office/drawing/2014/main" id="{00000000-0008-0000-0100-000095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8" name="Cuadro de texto 368">
          <a:extLst>
            <a:ext uri="{FF2B5EF4-FFF2-40B4-BE49-F238E27FC236}">
              <a16:creationId xmlns:a16="http://schemas.microsoft.com/office/drawing/2014/main" id="{00000000-0008-0000-0100-000096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19" name="Cuadro de texto 369">
          <a:extLst>
            <a:ext uri="{FF2B5EF4-FFF2-40B4-BE49-F238E27FC236}">
              <a16:creationId xmlns:a16="http://schemas.microsoft.com/office/drawing/2014/main" id="{00000000-0008-0000-0100-000097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0" name="Cuadro de texto 370">
          <a:extLst>
            <a:ext uri="{FF2B5EF4-FFF2-40B4-BE49-F238E27FC236}">
              <a16:creationId xmlns:a16="http://schemas.microsoft.com/office/drawing/2014/main" id="{00000000-0008-0000-0100-000098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1" name="Cuadro de texto 371">
          <a:extLst>
            <a:ext uri="{FF2B5EF4-FFF2-40B4-BE49-F238E27FC236}">
              <a16:creationId xmlns:a16="http://schemas.microsoft.com/office/drawing/2014/main" id="{00000000-0008-0000-0100-000099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2" name="Cuadro de texto 372">
          <a:extLst>
            <a:ext uri="{FF2B5EF4-FFF2-40B4-BE49-F238E27FC236}">
              <a16:creationId xmlns:a16="http://schemas.microsoft.com/office/drawing/2014/main" id="{00000000-0008-0000-0100-00009A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3" name="Cuadro de texto 373">
          <a:extLst>
            <a:ext uri="{FF2B5EF4-FFF2-40B4-BE49-F238E27FC236}">
              <a16:creationId xmlns:a16="http://schemas.microsoft.com/office/drawing/2014/main" id="{00000000-0008-0000-0100-00009B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4" name="Cuadro de texto 374">
          <a:extLst>
            <a:ext uri="{FF2B5EF4-FFF2-40B4-BE49-F238E27FC236}">
              <a16:creationId xmlns:a16="http://schemas.microsoft.com/office/drawing/2014/main" id="{00000000-0008-0000-0100-00009C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5" name="Cuadro de texto 375">
          <a:extLst>
            <a:ext uri="{FF2B5EF4-FFF2-40B4-BE49-F238E27FC236}">
              <a16:creationId xmlns:a16="http://schemas.microsoft.com/office/drawing/2014/main" id="{00000000-0008-0000-0100-00009D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6" name="Cuadro de texto 376">
          <a:extLst>
            <a:ext uri="{FF2B5EF4-FFF2-40B4-BE49-F238E27FC236}">
              <a16:creationId xmlns:a16="http://schemas.microsoft.com/office/drawing/2014/main" id="{00000000-0008-0000-0100-00009E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7" name="Cuadro de texto 377">
          <a:extLst>
            <a:ext uri="{FF2B5EF4-FFF2-40B4-BE49-F238E27FC236}">
              <a16:creationId xmlns:a16="http://schemas.microsoft.com/office/drawing/2014/main" id="{00000000-0008-0000-0100-00009F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8" name="Cuadro de texto 378">
          <a:extLst>
            <a:ext uri="{FF2B5EF4-FFF2-40B4-BE49-F238E27FC236}">
              <a16:creationId xmlns:a16="http://schemas.microsoft.com/office/drawing/2014/main" id="{00000000-0008-0000-0100-0000A0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29" name="Cuadro de texto 379">
          <a:extLst>
            <a:ext uri="{FF2B5EF4-FFF2-40B4-BE49-F238E27FC236}">
              <a16:creationId xmlns:a16="http://schemas.microsoft.com/office/drawing/2014/main" id="{00000000-0008-0000-0100-0000A1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0" name="Cuadro de texto 380">
          <a:extLst>
            <a:ext uri="{FF2B5EF4-FFF2-40B4-BE49-F238E27FC236}">
              <a16:creationId xmlns:a16="http://schemas.microsoft.com/office/drawing/2014/main" id="{00000000-0008-0000-0100-0000A2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1" name="Cuadro de texto 381">
          <a:extLst>
            <a:ext uri="{FF2B5EF4-FFF2-40B4-BE49-F238E27FC236}">
              <a16:creationId xmlns:a16="http://schemas.microsoft.com/office/drawing/2014/main" id="{00000000-0008-0000-0100-0000A3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2" name="Cuadro de texto 382">
          <a:extLst>
            <a:ext uri="{FF2B5EF4-FFF2-40B4-BE49-F238E27FC236}">
              <a16:creationId xmlns:a16="http://schemas.microsoft.com/office/drawing/2014/main" id="{00000000-0008-0000-0100-0000A4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3" name="Cuadro de texto 383">
          <a:extLst>
            <a:ext uri="{FF2B5EF4-FFF2-40B4-BE49-F238E27FC236}">
              <a16:creationId xmlns:a16="http://schemas.microsoft.com/office/drawing/2014/main" id="{00000000-0008-0000-0100-0000A5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4" name="Cuadro de texto 384">
          <a:extLst>
            <a:ext uri="{FF2B5EF4-FFF2-40B4-BE49-F238E27FC236}">
              <a16:creationId xmlns:a16="http://schemas.microsoft.com/office/drawing/2014/main" id="{00000000-0008-0000-0100-0000A6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5" name="Cuadro de texto 385">
          <a:extLst>
            <a:ext uri="{FF2B5EF4-FFF2-40B4-BE49-F238E27FC236}">
              <a16:creationId xmlns:a16="http://schemas.microsoft.com/office/drawing/2014/main" id="{00000000-0008-0000-0100-0000A7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6" name="Cuadro de texto 386">
          <a:extLst>
            <a:ext uri="{FF2B5EF4-FFF2-40B4-BE49-F238E27FC236}">
              <a16:creationId xmlns:a16="http://schemas.microsoft.com/office/drawing/2014/main" id="{00000000-0008-0000-0100-0000A8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7" name="Cuadro de texto 387">
          <a:extLst>
            <a:ext uri="{FF2B5EF4-FFF2-40B4-BE49-F238E27FC236}">
              <a16:creationId xmlns:a16="http://schemas.microsoft.com/office/drawing/2014/main" id="{00000000-0008-0000-0100-0000A9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8" name="Cuadro de texto 388">
          <a:extLst>
            <a:ext uri="{FF2B5EF4-FFF2-40B4-BE49-F238E27FC236}">
              <a16:creationId xmlns:a16="http://schemas.microsoft.com/office/drawing/2014/main" id="{00000000-0008-0000-0100-0000AA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39" name="Cuadro de texto 389">
          <a:extLst>
            <a:ext uri="{FF2B5EF4-FFF2-40B4-BE49-F238E27FC236}">
              <a16:creationId xmlns:a16="http://schemas.microsoft.com/office/drawing/2014/main" id="{00000000-0008-0000-0100-0000AB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0" name="Cuadro de texto 390">
          <a:extLst>
            <a:ext uri="{FF2B5EF4-FFF2-40B4-BE49-F238E27FC236}">
              <a16:creationId xmlns:a16="http://schemas.microsoft.com/office/drawing/2014/main" id="{00000000-0008-0000-0100-0000AC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1" name="Cuadro de texto 391">
          <a:extLst>
            <a:ext uri="{FF2B5EF4-FFF2-40B4-BE49-F238E27FC236}">
              <a16:creationId xmlns:a16="http://schemas.microsoft.com/office/drawing/2014/main" id="{00000000-0008-0000-0100-0000AD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2" name="Cuadro de texto 392">
          <a:extLst>
            <a:ext uri="{FF2B5EF4-FFF2-40B4-BE49-F238E27FC236}">
              <a16:creationId xmlns:a16="http://schemas.microsoft.com/office/drawing/2014/main" id="{00000000-0008-0000-0100-0000AE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3" name="Cuadro de texto 393">
          <a:extLst>
            <a:ext uri="{FF2B5EF4-FFF2-40B4-BE49-F238E27FC236}">
              <a16:creationId xmlns:a16="http://schemas.microsoft.com/office/drawing/2014/main" id="{00000000-0008-0000-0100-0000AF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4" name="Cuadro de texto 394">
          <a:extLst>
            <a:ext uri="{FF2B5EF4-FFF2-40B4-BE49-F238E27FC236}">
              <a16:creationId xmlns:a16="http://schemas.microsoft.com/office/drawing/2014/main" id="{00000000-0008-0000-0100-0000B0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5" name="Cuadro de texto 395">
          <a:extLst>
            <a:ext uri="{FF2B5EF4-FFF2-40B4-BE49-F238E27FC236}">
              <a16:creationId xmlns:a16="http://schemas.microsoft.com/office/drawing/2014/main" id="{00000000-0008-0000-0100-0000B1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6" name="Cuadro de texto 396">
          <a:extLst>
            <a:ext uri="{FF2B5EF4-FFF2-40B4-BE49-F238E27FC236}">
              <a16:creationId xmlns:a16="http://schemas.microsoft.com/office/drawing/2014/main" id="{00000000-0008-0000-0100-0000B2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7" name="Cuadro de texto 397">
          <a:extLst>
            <a:ext uri="{FF2B5EF4-FFF2-40B4-BE49-F238E27FC236}">
              <a16:creationId xmlns:a16="http://schemas.microsoft.com/office/drawing/2014/main" id="{00000000-0008-0000-0100-0000B3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8" name="Cuadro de texto 398">
          <a:extLst>
            <a:ext uri="{FF2B5EF4-FFF2-40B4-BE49-F238E27FC236}">
              <a16:creationId xmlns:a16="http://schemas.microsoft.com/office/drawing/2014/main" id="{00000000-0008-0000-0100-0000B4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49" name="Cuadro de texto 399">
          <a:extLst>
            <a:ext uri="{FF2B5EF4-FFF2-40B4-BE49-F238E27FC236}">
              <a16:creationId xmlns:a16="http://schemas.microsoft.com/office/drawing/2014/main" id="{00000000-0008-0000-0100-0000B5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0" name="Cuadro de texto 400">
          <a:extLst>
            <a:ext uri="{FF2B5EF4-FFF2-40B4-BE49-F238E27FC236}">
              <a16:creationId xmlns:a16="http://schemas.microsoft.com/office/drawing/2014/main" id="{00000000-0008-0000-0100-0000B6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1" name="Cuadro de texto 401">
          <a:extLst>
            <a:ext uri="{FF2B5EF4-FFF2-40B4-BE49-F238E27FC236}">
              <a16:creationId xmlns:a16="http://schemas.microsoft.com/office/drawing/2014/main" id="{00000000-0008-0000-0100-0000B7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2" name="Cuadro de texto 402">
          <a:extLst>
            <a:ext uri="{FF2B5EF4-FFF2-40B4-BE49-F238E27FC236}">
              <a16:creationId xmlns:a16="http://schemas.microsoft.com/office/drawing/2014/main" id="{00000000-0008-0000-0100-0000B8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3" name="Cuadro de texto 403">
          <a:extLst>
            <a:ext uri="{FF2B5EF4-FFF2-40B4-BE49-F238E27FC236}">
              <a16:creationId xmlns:a16="http://schemas.microsoft.com/office/drawing/2014/main" id="{00000000-0008-0000-0100-0000B9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4" name="Cuadro de texto 404">
          <a:extLst>
            <a:ext uri="{FF2B5EF4-FFF2-40B4-BE49-F238E27FC236}">
              <a16:creationId xmlns:a16="http://schemas.microsoft.com/office/drawing/2014/main" id="{00000000-0008-0000-0100-0000BA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5" name="Cuadro de texto 405">
          <a:extLst>
            <a:ext uri="{FF2B5EF4-FFF2-40B4-BE49-F238E27FC236}">
              <a16:creationId xmlns:a16="http://schemas.microsoft.com/office/drawing/2014/main" id="{00000000-0008-0000-0100-0000BB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6" name="Cuadro de texto 406">
          <a:extLst>
            <a:ext uri="{FF2B5EF4-FFF2-40B4-BE49-F238E27FC236}">
              <a16:creationId xmlns:a16="http://schemas.microsoft.com/office/drawing/2014/main" id="{00000000-0008-0000-0100-0000BC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7" name="Cuadro de texto 407">
          <a:extLst>
            <a:ext uri="{FF2B5EF4-FFF2-40B4-BE49-F238E27FC236}">
              <a16:creationId xmlns:a16="http://schemas.microsoft.com/office/drawing/2014/main" id="{00000000-0008-0000-0100-0000BD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8" name="Cuadro de texto 408">
          <a:extLst>
            <a:ext uri="{FF2B5EF4-FFF2-40B4-BE49-F238E27FC236}">
              <a16:creationId xmlns:a16="http://schemas.microsoft.com/office/drawing/2014/main" id="{00000000-0008-0000-0100-0000BE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59" name="Cuadro de texto 409">
          <a:extLst>
            <a:ext uri="{FF2B5EF4-FFF2-40B4-BE49-F238E27FC236}">
              <a16:creationId xmlns:a16="http://schemas.microsoft.com/office/drawing/2014/main" id="{00000000-0008-0000-0100-0000BF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0" name="Cuadro de texto 410">
          <a:extLst>
            <a:ext uri="{FF2B5EF4-FFF2-40B4-BE49-F238E27FC236}">
              <a16:creationId xmlns:a16="http://schemas.microsoft.com/office/drawing/2014/main" id="{00000000-0008-0000-0100-0000C0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1" name="Cuadro de texto 411">
          <a:extLst>
            <a:ext uri="{FF2B5EF4-FFF2-40B4-BE49-F238E27FC236}">
              <a16:creationId xmlns:a16="http://schemas.microsoft.com/office/drawing/2014/main" id="{00000000-0008-0000-0100-0000C1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2" name="Cuadro de texto 412">
          <a:extLst>
            <a:ext uri="{FF2B5EF4-FFF2-40B4-BE49-F238E27FC236}">
              <a16:creationId xmlns:a16="http://schemas.microsoft.com/office/drawing/2014/main" id="{00000000-0008-0000-0100-0000C2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3" name="Cuadro de texto 413">
          <a:extLst>
            <a:ext uri="{FF2B5EF4-FFF2-40B4-BE49-F238E27FC236}">
              <a16:creationId xmlns:a16="http://schemas.microsoft.com/office/drawing/2014/main" id="{00000000-0008-0000-0100-0000C3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4" name="Cuadro de texto 414">
          <a:extLst>
            <a:ext uri="{FF2B5EF4-FFF2-40B4-BE49-F238E27FC236}">
              <a16:creationId xmlns:a16="http://schemas.microsoft.com/office/drawing/2014/main" id="{00000000-0008-0000-0100-0000C4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5" name="Cuadro de texto 415">
          <a:extLst>
            <a:ext uri="{FF2B5EF4-FFF2-40B4-BE49-F238E27FC236}">
              <a16:creationId xmlns:a16="http://schemas.microsoft.com/office/drawing/2014/main" id="{00000000-0008-0000-0100-0000C5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6" name="Cuadro de texto 416">
          <a:extLst>
            <a:ext uri="{FF2B5EF4-FFF2-40B4-BE49-F238E27FC236}">
              <a16:creationId xmlns:a16="http://schemas.microsoft.com/office/drawing/2014/main" id="{00000000-0008-0000-0100-0000C6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7" name="Cuadro de texto 417">
          <a:extLst>
            <a:ext uri="{FF2B5EF4-FFF2-40B4-BE49-F238E27FC236}">
              <a16:creationId xmlns:a16="http://schemas.microsoft.com/office/drawing/2014/main" id="{00000000-0008-0000-0100-0000C7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8" name="Cuadro de texto 418">
          <a:extLst>
            <a:ext uri="{FF2B5EF4-FFF2-40B4-BE49-F238E27FC236}">
              <a16:creationId xmlns:a16="http://schemas.microsoft.com/office/drawing/2014/main" id="{00000000-0008-0000-0100-0000C8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69" name="Cuadro de texto 419">
          <a:extLst>
            <a:ext uri="{FF2B5EF4-FFF2-40B4-BE49-F238E27FC236}">
              <a16:creationId xmlns:a16="http://schemas.microsoft.com/office/drawing/2014/main" id="{00000000-0008-0000-0100-0000C9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0" name="Cuadro de texto 420">
          <a:extLst>
            <a:ext uri="{FF2B5EF4-FFF2-40B4-BE49-F238E27FC236}">
              <a16:creationId xmlns:a16="http://schemas.microsoft.com/office/drawing/2014/main" id="{00000000-0008-0000-0100-0000CA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1" name="Cuadro de texto 421">
          <a:extLst>
            <a:ext uri="{FF2B5EF4-FFF2-40B4-BE49-F238E27FC236}">
              <a16:creationId xmlns:a16="http://schemas.microsoft.com/office/drawing/2014/main" id="{00000000-0008-0000-0100-0000CB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2" name="Cuadro de texto 422">
          <a:extLst>
            <a:ext uri="{FF2B5EF4-FFF2-40B4-BE49-F238E27FC236}">
              <a16:creationId xmlns:a16="http://schemas.microsoft.com/office/drawing/2014/main" id="{00000000-0008-0000-0100-0000CC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3" name="Cuadro de texto 423">
          <a:extLst>
            <a:ext uri="{FF2B5EF4-FFF2-40B4-BE49-F238E27FC236}">
              <a16:creationId xmlns:a16="http://schemas.microsoft.com/office/drawing/2014/main" id="{00000000-0008-0000-0100-0000CD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4" name="Cuadro de texto 424">
          <a:extLst>
            <a:ext uri="{FF2B5EF4-FFF2-40B4-BE49-F238E27FC236}">
              <a16:creationId xmlns:a16="http://schemas.microsoft.com/office/drawing/2014/main" id="{00000000-0008-0000-0100-0000CE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5" name="Cuadro de texto 425">
          <a:extLst>
            <a:ext uri="{FF2B5EF4-FFF2-40B4-BE49-F238E27FC236}">
              <a16:creationId xmlns:a16="http://schemas.microsoft.com/office/drawing/2014/main" id="{00000000-0008-0000-0100-0000CF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6" name="Cuadro de texto 426">
          <a:extLst>
            <a:ext uri="{FF2B5EF4-FFF2-40B4-BE49-F238E27FC236}">
              <a16:creationId xmlns:a16="http://schemas.microsoft.com/office/drawing/2014/main" id="{00000000-0008-0000-0100-0000D0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7" name="Cuadro de texto 427">
          <a:extLst>
            <a:ext uri="{FF2B5EF4-FFF2-40B4-BE49-F238E27FC236}">
              <a16:creationId xmlns:a16="http://schemas.microsoft.com/office/drawing/2014/main" id="{00000000-0008-0000-0100-0000D1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8" name="Cuadro de texto 428">
          <a:extLst>
            <a:ext uri="{FF2B5EF4-FFF2-40B4-BE49-F238E27FC236}">
              <a16:creationId xmlns:a16="http://schemas.microsoft.com/office/drawing/2014/main" id="{00000000-0008-0000-0100-0000D2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79" name="Cuadro de texto 429">
          <a:extLst>
            <a:ext uri="{FF2B5EF4-FFF2-40B4-BE49-F238E27FC236}">
              <a16:creationId xmlns:a16="http://schemas.microsoft.com/office/drawing/2014/main" id="{00000000-0008-0000-0100-0000D3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0" name="Cuadro de texto 430">
          <a:extLst>
            <a:ext uri="{FF2B5EF4-FFF2-40B4-BE49-F238E27FC236}">
              <a16:creationId xmlns:a16="http://schemas.microsoft.com/office/drawing/2014/main" id="{00000000-0008-0000-0100-0000D4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1" name="Cuadro de texto 431">
          <a:extLst>
            <a:ext uri="{FF2B5EF4-FFF2-40B4-BE49-F238E27FC236}">
              <a16:creationId xmlns:a16="http://schemas.microsoft.com/office/drawing/2014/main" id="{00000000-0008-0000-0100-0000D5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2" name="Cuadro de texto 432">
          <a:extLst>
            <a:ext uri="{FF2B5EF4-FFF2-40B4-BE49-F238E27FC236}">
              <a16:creationId xmlns:a16="http://schemas.microsoft.com/office/drawing/2014/main" id="{00000000-0008-0000-0100-0000D6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3" name="Cuadro de texto 433">
          <a:extLst>
            <a:ext uri="{FF2B5EF4-FFF2-40B4-BE49-F238E27FC236}">
              <a16:creationId xmlns:a16="http://schemas.microsoft.com/office/drawing/2014/main" id="{00000000-0008-0000-0100-0000D7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4" name="Cuadro de texto 434">
          <a:extLst>
            <a:ext uri="{FF2B5EF4-FFF2-40B4-BE49-F238E27FC236}">
              <a16:creationId xmlns:a16="http://schemas.microsoft.com/office/drawing/2014/main" id="{00000000-0008-0000-0100-0000D8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5" name="Cuadro de texto 435">
          <a:extLst>
            <a:ext uri="{FF2B5EF4-FFF2-40B4-BE49-F238E27FC236}">
              <a16:creationId xmlns:a16="http://schemas.microsoft.com/office/drawing/2014/main" id="{00000000-0008-0000-0100-0000D9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6" name="Cuadro de texto 436">
          <a:extLst>
            <a:ext uri="{FF2B5EF4-FFF2-40B4-BE49-F238E27FC236}">
              <a16:creationId xmlns:a16="http://schemas.microsoft.com/office/drawing/2014/main" id="{00000000-0008-0000-0100-0000DA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7" name="Cuadro de texto 437">
          <a:extLst>
            <a:ext uri="{FF2B5EF4-FFF2-40B4-BE49-F238E27FC236}">
              <a16:creationId xmlns:a16="http://schemas.microsoft.com/office/drawing/2014/main" id="{00000000-0008-0000-0100-0000DB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8" name="Cuadro de texto 438">
          <a:extLst>
            <a:ext uri="{FF2B5EF4-FFF2-40B4-BE49-F238E27FC236}">
              <a16:creationId xmlns:a16="http://schemas.microsoft.com/office/drawing/2014/main" id="{00000000-0008-0000-0100-0000DC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89" name="Cuadro de texto 439">
          <a:extLst>
            <a:ext uri="{FF2B5EF4-FFF2-40B4-BE49-F238E27FC236}">
              <a16:creationId xmlns:a16="http://schemas.microsoft.com/office/drawing/2014/main" id="{00000000-0008-0000-0100-0000DD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0" name="Cuadro de texto 440">
          <a:extLst>
            <a:ext uri="{FF2B5EF4-FFF2-40B4-BE49-F238E27FC236}">
              <a16:creationId xmlns:a16="http://schemas.microsoft.com/office/drawing/2014/main" id="{00000000-0008-0000-0100-0000DE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1" name="Cuadro de texto 441">
          <a:extLst>
            <a:ext uri="{FF2B5EF4-FFF2-40B4-BE49-F238E27FC236}">
              <a16:creationId xmlns:a16="http://schemas.microsoft.com/office/drawing/2014/main" id="{00000000-0008-0000-0100-0000DF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2" name="Cuadro de texto 442">
          <a:extLst>
            <a:ext uri="{FF2B5EF4-FFF2-40B4-BE49-F238E27FC236}">
              <a16:creationId xmlns:a16="http://schemas.microsoft.com/office/drawing/2014/main" id="{00000000-0008-0000-0100-0000E0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3" name="Cuadro de texto 443">
          <a:extLst>
            <a:ext uri="{FF2B5EF4-FFF2-40B4-BE49-F238E27FC236}">
              <a16:creationId xmlns:a16="http://schemas.microsoft.com/office/drawing/2014/main" id="{00000000-0008-0000-0100-0000E1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4" name="Cuadro de texto 444">
          <a:extLst>
            <a:ext uri="{FF2B5EF4-FFF2-40B4-BE49-F238E27FC236}">
              <a16:creationId xmlns:a16="http://schemas.microsoft.com/office/drawing/2014/main" id="{00000000-0008-0000-0100-0000E2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5" name="Cuadro de texto 445">
          <a:extLst>
            <a:ext uri="{FF2B5EF4-FFF2-40B4-BE49-F238E27FC236}">
              <a16:creationId xmlns:a16="http://schemas.microsoft.com/office/drawing/2014/main" id="{00000000-0008-0000-0100-0000E3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6" name="Cuadro de texto 446">
          <a:extLst>
            <a:ext uri="{FF2B5EF4-FFF2-40B4-BE49-F238E27FC236}">
              <a16:creationId xmlns:a16="http://schemas.microsoft.com/office/drawing/2014/main" id="{00000000-0008-0000-0100-0000E4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7" name="Cuadro de texto 447">
          <a:extLst>
            <a:ext uri="{FF2B5EF4-FFF2-40B4-BE49-F238E27FC236}">
              <a16:creationId xmlns:a16="http://schemas.microsoft.com/office/drawing/2014/main" id="{00000000-0008-0000-0100-0000E5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8" name="Cuadro de texto 448">
          <a:extLst>
            <a:ext uri="{FF2B5EF4-FFF2-40B4-BE49-F238E27FC236}">
              <a16:creationId xmlns:a16="http://schemas.microsoft.com/office/drawing/2014/main" id="{00000000-0008-0000-0100-0000E6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999" name="Cuadro de texto 449">
          <a:extLst>
            <a:ext uri="{FF2B5EF4-FFF2-40B4-BE49-F238E27FC236}">
              <a16:creationId xmlns:a16="http://schemas.microsoft.com/office/drawing/2014/main" id="{00000000-0008-0000-0100-0000E7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0" name="Cuadro de texto 450">
          <a:extLst>
            <a:ext uri="{FF2B5EF4-FFF2-40B4-BE49-F238E27FC236}">
              <a16:creationId xmlns:a16="http://schemas.microsoft.com/office/drawing/2014/main" id="{00000000-0008-0000-0100-0000E8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1" name="Cuadro de texto 451">
          <a:extLst>
            <a:ext uri="{FF2B5EF4-FFF2-40B4-BE49-F238E27FC236}">
              <a16:creationId xmlns:a16="http://schemas.microsoft.com/office/drawing/2014/main" id="{00000000-0008-0000-0100-0000E9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2" name="Cuadro de texto 452">
          <a:extLst>
            <a:ext uri="{FF2B5EF4-FFF2-40B4-BE49-F238E27FC236}">
              <a16:creationId xmlns:a16="http://schemas.microsoft.com/office/drawing/2014/main" id="{00000000-0008-0000-0100-0000EA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3" name="Cuadro de texto 453">
          <a:extLst>
            <a:ext uri="{FF2B5EF4-FFF2-40B4-BE49-F238E27FC236}">
              <a16:creationId xmlns:a16="http://schemas.microsoft.com/office/drawing/2014/main" id="{00000000-0008-0000-0100-0000EB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4" name="Cuadro de texto 454">
          <a:extLst>
            <a:ext uri="{FF2B5EF4-FFF2-40B4-BE49-F238E27FC236}">
              <a16:creationId xmlns:a16="http://schemas.microsoft.com/office/drawing/2014/main" id="{00000000-0008-0000-0100-0000EC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5" name="Cuadro de texto 455">
          <a:extLst>
            <a:ext uri="{FF2B5EF4-FFF2-40B4-BE49-F238E27FC236}">
              <a16:creationId xmlns:a16="http://schemas.microsoft.com/office/drawing/2014/main" id="{00000000-0008-0000-0100-0000ED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6" name="Cuadro de texto 456">
          <a:extLst>
            <a:ext uri="{FF2B5EF4-FFF2-40B4-BE49-F238E27FC236}">
              <a16:creationId xmlns:a16="http://schemas.microsoft.com/office/drawing/2014/main" id="{00000000-0008-0000-0100-0000EE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7" name="Cuadro de texto 457">
          <a:extLst>
            <a:ext uri="{FF2B5EF4-FFF2-40B4-BE49-F238E27FC236}">
              <a16:creationId xmlns:a16="http://schemas.microsoft.com/office/drawing/2014/main" id="{00000000-0008-0000-0100-0000EF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8" name="Cuadro de texto 458">
          <a:extLst>
            <a:ext uri="{FF2B5EF4-FFF2-40B4-BE49-F238E27FC236}">
              <a16:creationId xmlns:a16="http://schemas.microsoft.com/office/drawing/2014/main" id="{00000000-0008-0000-0100-0000F0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09" name="Cuadro de texto 459">
          <a:extLst>
            <a:ext uri="{FF2B5EF4-FFF2-40B4-BE49-F238E27FC236}">
              <a16:creationId xmlns:a16="http://schemas.microsoft.com/office/drawing/2014/main" id="{00000000-0008-0000-0100-0000F1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0" name="Cuadro de texto 460">
          <a:extLst>
            <a:ext uri="{FF2B5EF4-FFF2-40B4-BE49-F238E27FC236}">
              <a16:creationId xmlns:a16="http://schemas.microsoft.com/office/drawing/2014/main" id="{00000000-0008-0000-0100-0000F2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1" name="Cuadro de texto 461">
          <a:extLst>
            <a:ext uri="{FF2B5EF4-FFF2-40B4-BE49-F238E27FC236}">
              <a16:creationId xmlns:a16="http://schemas.microsoft.com/office/drawing/2014/main" id="{00000000-0008-0000-0100-0000F3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2" name="Cuadro de texto 462">
          <a:extLst>
            <a:ext uri="{FF2B5EF4-FFF2-40B4-BE49-F238E27FC236}">
              <a16:creationId xmlns:a16="http://schemas.microsoft.com/office/drawing/2014/main" id="{00000000-0008-0000-0100-0000F4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3" name="Cuadro de texto 463">
          <a:extLst>
            <a:ext uri="{FF2B5EF4-FFF2-40B4-BE49-F238E27FC236}">
              <a16:creationId xmlns:a16="http://schemas.microsoft.com/office/drawing/2014/main" id="{00000000-0008-0000-0100-0000F5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4" name="Cuadro de texto 464">
          <a:extLst>
            <a:ext uri="{FF2B5EF4-FFF2-40B4-BE49-F238E27FC236}">
              <a16:creationId xmlns:a16="http://schemas.microsoft.com/office/drawing/2014/main" id="{00000000-0008-0000-0100-0000F6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5" name="Cuadro de texto 465">
          <a:extLst>
            <a:ext uri="{FF2B5EF4-FFF2-40B4-BE49-F238E27FC236}">
              <a16:creationId xmlns:a16="http://schemas.microsoft.com/office/drawing/2014/main" id="{00000000-0008-0000-0100-0000F7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6" name="Cuadro de texto 466">
          <a:extLst>
            <a:ext uri="{FF2B5EF4-FFF2-40B4-BE49-F238E27FC236}">
              <a16:creationId xmlns:a16="http://schemas.microsoft.com/office/drawing/2014/main" id="{00000000-0008-0000-0100-0000F8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7" name="Cuadro de texto 467">
          <a:extLst>
            <a:ext uri="{FF2B5EF4-FFF2-40B4-BE49-F238E27FC236}">
              <a16:creationId xmlns:a16="http://schemas.microsoft.com/office/drawing/2014/main" id="{00000000-0008-0000-0100-0000F9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8" name="Cuadro de texto 468">
          <a:extLst>
            <a:ext uri="{FF2B5EF4-FFF2-40B4-BE49-F238E27FC236}">
              <a16:creationId xmlns:a16="http://schemas.microsoft.com/office/drawing/2014/main" id="{00000000-0008-0000-0100-0000FA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19" name="Cuadro de texto 469">
          <a:extLst>
            <a:ext uri="{FF2B5EF4-FFF2-40B4-BE49-F238E27FC236}">
              <a16:creationId xmlns:a16="http://schemas.microsoft.com/office/drawing/2014/main" id="{00000000-0008-0000-0100-0000FB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0" name="Cuadro de texto 470">
          <a:extLst>
            <a:ext uri="{FF2B5EF4-FFF2-40B4-BE49-F238E27FC236}">
              <a16:creationId xmlns:a16="http://schemas.microsoft.com/office/drawing/2014/main" id="{00000000-0008-0000-0100-0000FC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1" name="Cuadro de texto 471">
          <a:extLst>
            <a:ext uri="{FF2B5EF4-FFF2-40B4-BE49-F238E27FC236}">
              <a16:creationId xmlns:a16="http://schemas.microsoft.com/office/drawing/2014/main" id="{00000000-0008-0000-0100-0000FD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2" name="Cuadro de texto 472">
          <a:extLst>
            <a:ext uri="{FF2B5EF4-FFF2-40B4-BE49-F238E27FC236}">
              <a16:creationId xmlns:a16="http://schemas.microsoft.com/office/drawing/2014/main" id="{00000000-0008-0000-0100-0000FE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3" name="Cuadro de texto 473">
          <a:extLst>
            <a:ext uri="{FF2B5EF4-FFF2-40B4-BE49-F238E27FC236}">
              <a16:creationId xmlns:a16="http://schemas.microsoft.com/office/drawing/2014/main" id="{00000000-0008-0000-0100-0000FF03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4" name="Cuadro de texto 474">
          <a:extLst>
            <a:ext uri="{FF2B5EF4-FFF2-40B4-BE49-F238E27FC236}">
              <a16:creationId xmlns:a16="http://schemas.microsoft.com/office/drawing/2014/main" id="{00000000-0008-0000-0100-000000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5" name="Cuadro de texto 475">
          <a:extLst>
            <a:ext uri="{FF2B5EF4-FFF2-40B4-BE49-F238E27FC236}">
              <a16:creationId xmlns:a16="http://schemas.microsoft.com/office/drawing/2014/main" id="{00000000-0008-0000-0100-000001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6" name="Cuadro de texto 476">
          <a:extLst>
            <a:ext uri="{FF2B5EF4-FFF2-40B4-BE49-F238E27FC236}">
              <a16:creationId xmlns:a16="http://schemas.microsoft.com/office/drawing/2014/main" id="{00000000-0008-0000-0100-000002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7" name="Cuadro de texto 477">
          <a:extLst>
            <a:ext uri="{FF2B5EF4-FFF2-40B4-BE49-F238E27FC236}">
              <a16:creationId xmlns:a16="http://schemas.microsoft.com/office/drawing/2014/main" id="{00000000-0008-0000-0100-000003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8" name="Cuadro de texto 478">
          <a:extLst>
            <a:ext uri="{FF2B5EF4-FFF2-40B4-BE49-F238E27FC236}">
              <a16:creationId xmlns:a16="http://schemas.microsoft.com/office/drawing/2014/main" id="{00000000-0008-0000-0100-000004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29" name="Cuadro de texto 479">
          <a:extLst>
            <a:ext uri="{FF2B5EF4-FFF2-40B4-BE49-F238E27FC236}">
              <a16:creationId xmlns:a16="http://schemas.microsoft.com/office/drawing/2014/main" id="{00000000-0008-0000-0100-000005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0" name="Cuadro de texto 480">
          <a:extLst>
            <a:ext uri="{FF2B5EF4-FFF2-40B4-BE49-F238E27FC236}">
              <a16:creationId xmlns:a16="http://schemas.microsoft.com/office/drawing/2014/main" id="{00000000-0008-0000-0100-000006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1" name="Cuadro de texto 481">
          <a:extLst>
            <a:ext uri="{FF2B5EF4-FFF2-40B4-BE49-F238E27FC236}">
              <a16:creationId xmlns:a16="http://schemas.microsoft.com/office/drawing/2014/main" id="{00000000-0008-0000-0100-000007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2" name="Cuadro de texto 482">
          <a:extLst>
            <a:ext uri="{FF2B5EF4-FFF2-40B4-BE49-F238E27FC236}">
              <a16:creationId xmlns:a16="http://schemas.microsoft.com/office/drawing/2014/main" id="{00000000-0008-0000-0100-000008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3" name="Cuadro de texto 483">
          <a:extLst>
            <a:ext uri="{FF2B5EF4-FFF2-40B4-BE49-F238E27FC236}">
              <a16:creationId xmlns:a16="http://schemas.microsoft.com/office/drawing/2014/main" id="{00000000-0008-0000-0100-000009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4" name="Cuadro de texto 484">
          <a:extLst>
            <a:ext uri="{FF2B5EF4-FFF2-40B4-BE49-F238E27FC236}">
              <a16:creationId xmlns:a16="http://schemas.microsoft.com/office/drawing/2014/main" id="{00000000-0008-0000-0100-00000A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5" name="Cuadro de texto 485">
          <a:extLst>
            <a:ext uri="{FF2B5EF4-FFF2-40B4-BE49-F238E27FC236}">
              <a16:creationId xmlns:a16="http://schemas.microsoft.com/office/drawing/2014/main" id="{00000000-0008-0000-0100-00000B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6" name="Cuadro de texto 486">
          <a:extLst>
            <a:ext uri="{FF2B5EF4-FFF2-40B4-BE49-F238E27FC236}">
              <a16:creationId xmlns:a16="http://schemas.microsoft.com/office/drawing/2014/main" id="{00000000-0008-0000-0100-00000C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7" name="Cuadro de texto 487">
          <a:extLst>
            <a:ext uri="{FF2B5EF4-FFF2-40B4-BE49-F238E27FC236}">
              <a16:creationId xmlns:a16="http://schemas.microsoft.com/office/drawing/2014/main" id="{00000000-0008-0000-0100-00000D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8" name="Cuadro de texto 488">
          <a:extLst>
            <a:ext uri="{FF2B5EF4-FFF2-40B4-BE49-F238E27FC236}">
              <a16:creationId xmlns:a16="http://schemas.microsoft.com/office/drawing/2014/main" id="{00000000-0008-0000-0100-00000E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39" name="Cuadro de texto 489">
          <a:extLst>
            <a:ext uri="{FF2B5EF4-FFF2-40B4-BE49-F238E27FC236}">
              <a16:creationId xmlns:a16="http://schemas.microsoft.com/office/drawing/2014/main" id="{00000000-0008-0000-0100-00000F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0" name="Cuadro de texto 490">
          <a:extLst>
            <a:ext uri="{FF2B5EF4-FFF2-40B4-BE49-F238E27FC236}">
              <a16:creationId xmlns:a16="http://schemas.microsoft.com/office/drawing/2014/main" id="{00000000-0008-0000-0100-000010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1" name="Cuadro de texto 491">
          <a:extLst>
            <a:ext uri="{FF2B5EF4-FFF2-40B4-BE49-F238E27FC236}">
              <a16:creationId xmlns:a16="http://schemas.microsoft.com/office/drawing/2014/main" id="{00000000-0008-0000-0100-000011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2" name="Cuadro de texto 492">
          <a:extLst>
            <a:ext uri="{FF2B5EF4-FFF2-40B4-BE49-F238E27FC236}">
              <a16:creationId xmlns:a16="http://schemas.microsoft.com/office/drawing/2014/main" id="{00000000-0008-0000-0100-000012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3" name="Cuadro de texto 493">
          <a:extLst>
            <a:ext uri="{FF2B5EF4-FFF2-40B4-BE49-F238E27FC236}">
              <a16:creationId xmlns:a16="http://schemas.microsoft.com/office/drawing/2014/main" id="{00000000-0008-0000-0100-000013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4" name="Cuadro de texto 494">
          <a:extLst>
            <a:ext uri="{FF2B5EF4-FFF2-40B4-BE49-F238E27FC236}">
              <a16:creationId xmlns:a16="http://schemas.microsoft.com/office/drawing/2014/main" id="{00000000-0008-0000-0100-000014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5" name="Cuadro de texto 495">
          <a:extLst>
            <a:ext uri="{FF2B5EF4-FFF2-40B4-BE49-F238E27FC236}">
              <a16:creationId xmlns:a16="http://schemas.microsoft.com/office/drawing/2014/main" id="{00000000-0008-0000-0100-000015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6" name="Cuadro de texto 496">
          <a:extLst>
            <a:ext uri="{FF2B5EF4-FFF2-40B4-BE49-F238E27FC236}">
              <a16:creationId xmlns:a16="http://schemas.microsoft.com/office/drawing/2014/main" id="{00000000-0008-0000-0100-000016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7" name="Cuadro de texto 497">
          <a:extLst>
            <a:ext uri="{FF2B5EF4-FFF2-40B4-BE49-F238E27FC236}">
              <a16:creationId xmlns:a16="http://schemas.microsoft.com/office/drawing/2014/main" id="{00000000-0008-0000-0100-000017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8" name="Cuadro de texto 498">
          <a:extLst>
            <a:ext uri="{FF2B5EF4-FFF2-40B4-BE49-F238E27FC236}">
              <a16:creationId xmlns:a16="http://schemas.microsoft.com/office/drawing/2014/main" id="{00000000-0008-0000-0100-000018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49" name="Cuadro de texto 499">
          <a:extLst>
            <a:ext uri="{FF2B5EF4-FFF2-40B4-BE49-F238E27FC236}">
              <a16:creationId xmlns:a16="http://schemas.microsoft.com/office/drawing/2014/main" id="{00000000-0008-0000-0100-000019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0" name="Cuadro de texto 500">
          <a:extLst>
            <a:ext uri="{FF2B5EF4-FFF2-40B4-BE49-F238E27FC236}">
              <a16:creationId xmlns:a16="http://schemas.microsoft.com/office/drawing/2014/main" id="{00000000-0008-0000-0100-00001A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1" name="Cuadro de texto 501">
          <a:extLst>
            <a:ext uri="{FF2B5EF4-FFF2-40B4-BE49-F238E27FC236}">
              <a16:creationId xmlns:a16="http://schemas.microsoft.com/office/drawing/2014/main" id="{00000000-0008-0000-0100-00001B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2" name="Cuadro de texto 502">
          <a:extLst>
            <a:ext uri="{FF2B5EF4-FFF2-40B4-BE49-F238E27FC236}">
              <a16:creationId xmlns:a16="http://schemas.microsoft.com/office/drawing/2014/main" id="{00000000-0008-0000-0100-00001C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3" name="Cuadro de texto 503">
          <a:extLst>
            <a:ext uri="{FF2B5EF4-FFF2-40B4-BE49-F238E27FC236}">
              <a16:creationId xmlns:a16="http://schemas.microsoft.com/office/drawing/2014/main" id="{00000000-0008-0000-0100-00001D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4" name="Cuadro de texto 504">
          <a:extLst>
            <a:ext uri="{FF2B5EF4-FFF2-40B4-BE49-F238E27FC236}">
              <a16:creationId xmlns:a16="http://schemas.microsoft.com/office/drawing/2014/main" id="{00000000-0008-0000-0100-00001E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5" name="Cuadro de texto 505">
          <a:extLst>
            <a:ext uri="{FF2B5EF4-FFF2-40B4-BE49-F238E27FC236}">
              <a16:creationId xmlns:a16="http://schemas.microsoft.com/office/drawing/2014/main" id="{00000000-0008-0000-0100-00001F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6" name="Cuadro de texto 506">
          <a:extLst>
            <a:ext uri="{FF2B5EF4-FFF2-40B4-BE49-F238E27FC236}">
              <a16:creationId xmlns:a16="http://schemas.microsoft.com/office/drawing/2014/main" id="{00000000-0008-0000-0100-000020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7" name="Cuadro de texto 507">
          <a:extLst>
            <a:ext uri="{FF2B5EF4-FFF2-40B4-BE49-F238E27FC236}">
              <a16:creationId xmlns:a16="http://schemas.microsoft.com/office/drawing/2014/main" id="{00000000-0008-0000-0100-000021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8" name="Cuadro de texto 508">
          <a:extLst>
            <a:ext uri="{FF2B5EF4-FFF2-40B4-BE49-F238E27FC236}">
              <a16:creationId xmlns:a16="http://schemas.microsoft.com/office/drawing/2014/main" id="{00000000-0008-0000-0100-000022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59" name="Cuadro de texto 509">
          <a:extLst>
            <a:ext uri="{FF2B5EF4-FFF2-40B4-BE49-F238E27FC236}">
              <a16:creationId xmlns:a16="http://schemas.microsoft.com/office/drawing/2014/main" id="{00000000-0008-0000-0100-000023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0" name="Cuadro de texto 510">
          <a:extLst>
            <a:ext uri="{FF2B5EF4-FFF2-40B4-BE49-F238E27FC236}">
              <a16:creationId xmlns:a16="http://schemas.microsoft.com/office/drawing/2014/main" id="{00000000-0008-0000-0100-000024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1" name="Cuadro de texto 511">
          <a:extLst>
            <a:ext uri="{FF2B5EF4-FFF2-40B4-BE49-F238E27FC236}">
              <a16:creationId xmlns:a16="http://schemas.microsoft.com/office/drawing/2014/main" id="{00000000-0008-0000-0100-000025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2" name="Cuadro de texto 512">
          <a:extLst>
            <a:ext uri="{FF2B5EF4-FFF2-40B4-BE49-F238E27FC236}">
              <a16:creationId xmlns:a16="http://schemas.microsoft.com/office/drawing/2014/main" id="{00000000-0008-0000-0100-000026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3" name="Cuadro de texto 513">
          <a:extLst>
            <a:ext uri="{FF2B5EF4-FFF2-40B4-BE49-F238E27FC236}">
              <a16:creationId xmlns:a16="http://schemas.microsoft.com/office/drawing/2014/main" id="{00000000-0008-0000-0100-000027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4" name="Cuadro de texto 514">
          <a:extLst>
            <a:ext uri="{FF2B5EF4-FFF2-40B4-BE49-F238E27FC236}">
              <a16:creationId xmlns:a16="http://schemas.microsoft.com/office/drawing/2014/main" id="{00000000-0008-0000-0100-000028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5" name="Cuadro de texto 515">
          <a:extLst>
            <a:ext uri="{FF2B5EF4-FFF2-40B4-BE49-F238E27FC236}">
              <a16:creationId xmlns:a16="http://schemas.microsoft.com/office/drawing/2014/main" id="{00000000-0008-0000-0100-000029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6" name="Cuadro de texto 516">
          <a:extLst>
            <a:ext uri="{FF2B5EF4-FFF2-40B4-BE49-F238E27FC236}">
              <a16:creationId xmlns:a16="http://schemas.microsoft.com/office/drawing/2014/main" id="{00000000-0008-0000-0100-00002A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7" name="Cuadro de texto 517">
          <a:extLst>
            <a:ext uri="{FF2B5EF4-FFF2-40B4-BE49-F238E27FC236}">
              <a16:creationId xmlns:a16="http://schemas.microsoft.com/office/drawing/2014/main" id="{00000000-0008-0000-0100-00002B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8" name="Cuadro de texto 518">
          <a:extLst>
            <a:ext uri="{FF2B5EF4-FFF2-40B4-BE49-F238E27FC236}">
              <a16:creationId xmlns:a16="http://schemas.microsoft.com/office/drawing/2014/main" id="{00000000-0008-0000-0100-00002C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69" name="Cuadro de texto 519">
          <a:extLst>
            <a:ext uri="{FF2B5EF4-FFF2-40B4-BE49-F238E27FC236}">
              <a16:creationId xmlns:a16="http://schemas.microsoft.com/office/drawing/2014/main" id="{00000000-0008-0000-0100-00002D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0" name="Cuadro de texto 520">
          <a:extLst>
            <a:ext uri="{FF2B5EF4-FFF2-40B4-BE49-F238E27FC236}">
              <a16:creationId xmlns:a16="http://schemas.microsoft.com/office/drawing/2014/main" id="{00000000-0008-0000-0100-00002E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1" name="Cuadro de texto 521">
          <a:extLst>
            <a:ext uri="{FF2B5EF4-FFF2-40B4-BE49-F238E27FC236}">
              <a16:creationId xmlns:a16="http://schemas.microsoft.com/office/drawing/2014/main" id="{00000000-0008-0000-0100-00002F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2" name="Cuadro de texto 522">
          <a:extLst>
            <a:ext uri="{FF2B5EF4-FFF2-40B4-BE49-F238E27FC236}">
              <a16:creationId xmlns:a16="http://schemas.microsoft.com/office/drawing/2014/main" id="{00000000-0008-0000-0100-000030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3" name="Cuadro de texto 523">
          <a:extLst>
            <a:ext uri="{FF2B5EF4-FFF2-40B4-BE49-F238E27FC236}">
              <a16:creationId xmlns:a16="http://schemas.microsoft.com/office/drawing/2014/main" id="{00000000-0008-0000-0100-000031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4" name="Cuadro de texto 524">
          <a:extLst>
            <a:ext uri="{FF2B5EF4-FFF2-40B4-BE49-F238E27FC236}">
              <a16:creationId xmlns:a16="http://schemas.microsoft.com/office/drawing/2014/main" id="{00000000-0008-0000-0100-000032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5" name="Cuadro de texto 525">
          <a:extLst>
            <a:ext uri="{FF2B5EF4-FFF2-40B4-BE49-F238E27FC236}">
              <a16:creationId xmlns:a16="http://schemas.microsoft.com/office/drawing/2014/main" id="{00000000-0008-0000-0100-000033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6" name="Cuadro de texto 526">
          <a:extLst>
            <a:ext uri="{FF2B5EF4-FFF2-40B4-BE49-F238E27FC236}">
              <a16:creationId xmlns:a16="http://schemas.microsoft.com/office/drawing/2014/main" id="{00000000-0008-0000-0100-000034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7" name="Cuadro de texto 527">
          <a:extLst>
            <a:ext uri="{FF2B5EF4-FFF2-40B4-BE49-F238E27FC236}">
              <a16:creationId xmlns:a16="http://schemas.microsoft.com/office/drawing/2014/main" id="{00000000-0008-0000-0100-000035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8" name="Cuadro de texto 528">
          <a:extLst>
            <a:ext uri="{FF2B5EF4-FFF2-40B4-BE49-F238E27FC236}">
              <a16:creationId xmlns:a16="http://schemas.microsoft.com/office/drawing/2014/main" id="{00000000-0008-0000-0100-000036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79" name="Cuadro de texto 529">
          <a:extLst>
            <a:ext uri="{FF2B5EF4-FFF2-40B4-BE49-F238E27FC236}">
              <a16:creationId xmlns:a16="http://schemas.microsoft.com/office/drawing/2014/main" id="{00000000-0008-0000-0100-000037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0" name="Cuadro de texto 530">
          <a:extLst>
            <a:ext uri="{FF2B5EF4-FFF2-40B4-BE49-F238E27FC236}">
              <a16:creationId xmlns:a16="http://schemas.microsoft.com/office/drawing/2014/main" id="{00000000-0008-0000-0100-000038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1" name="Cuadro de texto 531">
          <a:extLst>
            <a:ext uri="{FF2B5EF4-FFF2-40B4-BE49-F238E27FC236}">
              <a16:creationId xmlns:a16="http://schemas.microsoft.com/office/drawing/2014/main" id="{00000000-0008-0000-0100-000039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2" name="Cuadro de texto 532">
          <a:extLst>
            <a:ext uri="{FF2B5EF4-FFF2-40B4-BE49-F238E27FC236}">
              <a16:creationId xmlns:a16="http://schemas.microsoft.com/office/drawing/2014/main" id="{00000000-0008-0000-0100-00003A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3" name="Cuadro de texto 533">
          <a:extLst>
            <a:ext uri="{FF2B5EF4-FFF2-40B4-BE49-F238E27FC236}">
              <a16:creationId xmlns:a16="http://schemas.microsoft.com/office/drawing/2014/main" id="{00000000-0008-0000-0100-00003B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4" name="Cuadro de texto 534">
          <a:extLst>
            <a:ext uri="{FF2B5EF4-FFF2-40B4-BE49-F238E27FC236}">
              <a16:creationId xmlns:a16="http://schemas.microsoft.com/office/drawing/2014/main" id="{00000000-0008-0000-0100-00003C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5" name="Cuadro de texto 535">
          <a:extLst>
            <a:ext uri="{FF2B5EF4-FFF2-40B4-BE49-F238E27FC236}">
              <a16:creationId xmlns:a16="http://schemas.microsoft.com/office/drawing/2014/main" id="{00000000-0008-0000-0100-00003D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6" name="Cuadro de texto 536">
          <a:extLst>
            <a:ext uri="{FF2B5EF4-FFF2-40B4-BE49-F238E27FC236}">
              <a16:creationId xmlns:a16="http://schemas.microsoft.com/office/drawing/2014/main" id="{00000000-0008-0000-0100-00003E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7" name="Cuadro de texto 537">
          <a:extLst>
            <a:ext uri="{FF2B5EF4-FFF2-40B4-BE49-F238E27FC236}">
              <a16:creationId xmlns:a16="http://schemas.microsoft.com/office/drawing/2014/main" id="{00000000-0008-0000-0100-00003F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8" name="Cuadro de texto 538">
          <a:extLst>
            <a:ext uri="{FF2B5EF4-FFF2-40B4-BE49-F238E27FC236}">
              <a16:creationId xmlns:a16="http://schemas.microsoft.com/office/drawing/2014/main" id="{00000000-0008-0000-0100-000040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89" name="Cuadro de texto 539">
          <a:extLst>
            <a:ext uri="{FF2B5EF4-FFF2-40B4-BE49-F238E27FC236}">
              <a16:creationId xmlns:a16="http://schemas.microsoft.com/office/drawing/2014/main" id="{00000000-0008-0000-0100-000041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0" name="Cuadro de texto 540">
          <a:extLst>
            <a:ext uri="{FF2B5EF4-FFF2-40B4-BE49-F238E27FC236}">
              <a16:creationId xmlns:a16="http://schemas.microsoft.com/office/drawing/2014/main" id="{00000000-0008-0000-0100-000042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1" name="Cuadro de texto 541">
          <a:extLst>
            <a:ext uri="{FF2B5EF4-FFF2-40B4-BE49-F238E27FC236}">
              <a16:creationId xmlns:a16="http://schemas.microsoft.com/office/drawing/2014/main" id="{00000000-0008-0000-0100-000043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2" name="Cuadro de texto 542">
          <a:extLst>
            <a:ext uri="{FF2B5EF4-FFF2-40B4-BE49-F238E27FC236}">
              <a16:creationId xmlns:a16="http://schemas.microsoft.com/office/drawing/2014/main" id="{00000000-0008-0000-0100-000044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3" name="Cuadro de texto 543">
          <a:extLst>
            <a:ext uri="{FF2B5EF4-FFF2-40B4-BE49-F238E27FC236}">
              <a16:creationId xmlns:a16="http://schemas.microsoft.com/office/drawing/2014/main" id="{00000000-0008-0000-0100-000045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4" name="Cuadro de texto 544">
          <a:extLst>
            <a:ext uri="{FF2B5EF4-FFF2-40B4-BE49-F238E27FC236}">
              <a16:creationId xmlns:a16="http://schemas.microsoft.com/office/drawing/2014/main" id="{00000000-0008-0000-0100-000046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5" name="Cuadro de texto 545">
          <a:extLst>
            <a:ext uri="{FF2B5EF4-FFF2-40B4-BE49-F238E27FC236}">
              <a16:creationId xmlns:a16="http://schemas.microsoft.com/office/drawing/2014/main" id="{00000000-0008-0000-0100-000047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6" name="Cuadro de texto 546">
          <a:extLst>
            <a:ext uri="{FF2B5EF4-FFF2-40B4-BE49-F238E27FC236}">
              <a16:creationId xmlns:a16="http://schemas.microsoft.com/office/drawing/2014/main" id="{00000000-0008-0000-0100-000048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7" name="Cuadro de texto 547">
          <a:extLst>
            <a:ext uri="{FF2B5EF4-FFF2-40B4-BE49-F238E27FC236}">
              <a16:creationId xmlns:a16="http://schemas.microsoft.com/office/drawing/2014/main" id="{00000000-0008-0000-0100-000049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8" name="Cuadro de texto 548">
          <a:extLst>
            <a:ext uri="{FF2B5EF4-FFF2-40B4-BE49-F238E27FC236}">
              <a16:creationId xmlns:a16="http://schemas.microsoft.com/office/drawing/2014/main" id="{00000000-0008-0000-0100-00004A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099" name="Cuadro de texto 549">
          <a:extLst>
            <a:ext uri="{FF2B5EF4-FFF2-40B4-BE49-F238E27FC236}">
              <a16:creationId xmlns:a16="http://schemas.microsoft.com/office/drawing/2014/main" id="{00000000-0008-0000-0100-00004B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0" name="Cuadro de texto 550">
          <a:extLst>
            <a:ext uri="{FF2B5EF4-FFF2-40B4-BE49-F238E27FC236}">
              <a16:creationId xmlns:a16="http://schemas.microsoft.com/office/drawing/2014/main" id="{00000000-0008-0000-0100-00004C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1" name="Cuadro de texto 551">
          <a:extLst>
            <a:ext uri="{FF2B5EF4-FFF2-40B4-BE49-F238E27FC236}">
              <a16:creationId xmlns:a16="http://schemas.microsoft.com/office/drawing/2014/main" id="{00000000-0008-0000-0100-00004D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2" name="Cuadro de texto 552">
          <a:extLst>
            <a:ext uri="{FF2B5EF4-FFF2-40B4-BE49-F238E27FC236}">
              <a16:creationId xmlns:a16="http://schemas.microsoft.com/office/drawing/2014/main" id="{00000000-0008-0000-0100-00004E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3" name="Cuadro de texto 553">
          <a:extLst>
            <a:ext uri="{FF2B5EF4-FFF2-40B4-BE49-F238E27FC236}">
              <a16:creationId xmlns:a16="http://schemas.microsoft.com/office/drawing/2014/main" id="{00000000-0008-0000-0100-00004F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4" name="Cuadro de texto 554">
          <a:extLst>
            <a:ext uri="{FF2B5EF4-FFF2-40B4-BE49-F238E27FC236}">
              <a16:creationId xmlns:a16="http://schemas.microsoft.com/office/drawing/2014/main" id="{00000000-0008-0000-0100-000050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5" name="Cuadro de texto 555">
          <a:extLst>
            <a:ext uri="{FF2B5EF4-FFF2-40B4-BE49-F238E27FC236}">
              <a16:creationId xmlns:a16="http://schemas.microsoft.com/office/drawing/2014/main" id="{00000000-0008-0000-0100-000051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6" name="Cuadro de texto 556">
          <a:extLst>
            <a:ext uri="{FF2B5EF4-FFF2-40B4-BE49-F238E27FC236}">
              <a16:creationId xmlns:a16="http://schemas.microsoft.com/office/drawing/2014/main" id="{00000000-0008-0000-0100-000052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7" name="Cuadro de texto 557">
          <a:extLst>
            <a:ext uri="{FF2B5EF4-FFF2-40B4-BE49-F238E27FC236}">
              <a16:creationId xmlns:a16="http://schemas.microsoft.com/office/drawing/2014/main" id="{00000000-0008-0000-0100-000053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8" name="Cuadro de texto 558">
          <a:extLst>
            <a:ext uri="{FF2B5EF4-FFF2-40B4-BE49-F238E27FC236}">
              <a16:creationId xmlns:a16="http://schemas.microsoft.com/office/drawing/2014/main" id="{00000000-0008-0000-0100-000054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09" name="Cuadro de texto 559">
          <a:extLst>
            <a:ext uri="{FF2B5EF4-FFF2-40B4-BE49-F238E27FC236}">
              <a16:creationId xmlns:a16="http://schemas.microsoft.com/office/drawing/2014/main" id="{00000000-0008-0000-0100-000055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0" name="Cuadro de texto 560">
          <a:extLst>
            <a:ext uri="{FF2B5EF4-FFF2-40B4-BE49-F238E27FC236}">
              <a16:creationId xmlns:a16="http://schemas.microsoft.com/office/drawing/2014/main" id="{00000000-0008-0000-0100-000056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1" name="Cuadro de texto 561">
          <a:extLst>
            <a:ext uri="{FF2B5EF4-FFF2-40B4-BE49-F238E27FC236}">
              <a16:creationId xmlns:a16="http://schemas.microsoft.com/office/drawing/2014/main" id="{00000000-0008-0000-0100-000057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2" name="Cuadro de texto 562">
          <a:extLst>
            <a:ext uri="{FF2B5EF4-FFF2-40B4-BE49-F238E27FC236}">
              <a16:creationId xmlns:a16="http://schemas.microsoft.com/office/drawing/2014/main" id="{00000000-0008-0000-0100-000058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3" name="Cuadro de texto 563">
          <a:extLst>
            <a:ext uri="{FF2B5EF4-FFF2-40B4-BE49-F238E27FC236}">
              <a16:creationId xmlns:a16="http://schemas.microsoft.com/office/drawing/2014/main" id="{00000000-0008-0000-0100-000059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4" name="Cuadro de texto 564">
          <a:extLst>
            <a:ext uri="{FF2B5EF4-FFF2-40B4-BE49-F238E27FC236}">
              <a16:creationId xmlns:a16="http://schemas.microsoft.com/office/drawing/2014/main" id="{00000000-0008-0000-0100-00005A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5" name="Cuadro de texto 565">
          <a:extLst>
            <a:ext uri="{FF2B5EF4-FFF2-40B4-BE49-F238E27FC236}">
              <a16:creationId xmlns:a16="http://schemas.microsoft.com/office/drawing/2014/main" id="{00000000-0008-0000-0100-00005B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6" name="Cuadro de texto 566">
          <a:extLst>
            <a:ext uri="{FF2B5EF4-FFF2-40B4-BE49-F238E27FC236}">
              <a16:creationId xmlns:a16="http://schemas.microsoft.com/office/drawing/2014/main" id="{00000000-0008-0000-0100-00005C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7" name="Cuadro de texto 567">
          <a:extLst>
            <a:ext uri="{FF2B5EF4-FFF2-40B4-BE49-F238E27FC236}">
              <a16:creationId xmlns:a16="http://schemas.microsoft.com/office/drawing/2014/main" id="{00000000-0008-0000-0100-00005D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8" name="Cuadro de texto 568">
          <a:extLst>
            <a:ext uri="{FF2B5EF4-FFF2-40B4-BE49-F238E27FC236}">
              <a16:creationId xmlns:a16="http://schemas.microsoft.com/office/drawing/2014/main" id="{00000000-0008-0000-0100-00005E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19" name="Cuadro de texto 569">
          <a:extLst>
            <a:ext uri="{FF2B5EF4-FFF2-40B4-BE49-F238E27FC236}">
              <a16:creationId xmlns:a16="http://schemas.microsoft.com/office/drawing/2014/main" id="{00000000-0008-0000-0100-00005F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0" name="Cuadro de texto 570">
          <a:extLst>
            <a:ext uri="{FF2B5EF4-FFF2-40B4-BE49-F238E27FC236}">
              <a16:creationId xmlns:a16="http://schemas.microsoft.com/office/drawing/2014/main" id="{00000000-0008-0000-0100-000060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1" name="Cuadro de texto 571">
          <a:extLst>
            <a:ext uri="{FF2B5EF4-FFF2-40B4-BE49-F238E27FC236}">
              <a16:creationId xmlns:a16="http://schemas.microsoft.com/office/drawing/2014/main" id="{00000000-0008-0000-0100-000061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2" name="Cuadro de texto 572">
          <a:extLst>
            <a:ext uri="{FF2B5EF4-FFF2-40B4-BE49-F238E27FC236}">
              <a16:creationId xmlns:a16="http://schemas.microsoft.com/office/drawing/2014/main" id="{00000000-0008-0000-0100-000062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3" name="Cuadro de texto 573">
          <a:extLst>
            <a:ext uri="{FF2B5EF4-FFF2-40B4-BE49-F238E27FC236}">
              <a16:creationId xmlns:a16="http://schemas.microsoft.com/office/drawing/2014/main" id="{00000000-0008-0000-0100-000063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4" name="Cuadro de texto 574">
          <a:extLst>
            <a:ext uri="{FF2B5EF4-FFF2-40B4-BE49-F238E27FC236}">
              <a16:creationId xmlns:a16="http://schemas.microsoft.com/office/drawing/2014/main" id="{00000000-0008-0000-0100-000064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5" name="Cuadro de texto 575">
          <a:extLst>
            <a:ext uri="{FF2B5EF4-FFF2-40B4-BE49-F238E27FC236}">
              <a16:creationId xmlns:a16="http://schemas.microsoft.com/office/drawing/2014/main" id="{00000000-0008-0000-0100-000065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6" name="Cuadro de texto 576">
          <a:extLst>
            <a:ext uri="{FF2B5EF4-FFF2-40B4-BE49-F238E27FC236}">
              <a16:creationId xmlns:a16="http://schemas.microsoft.com/office/drawing/2014/main" id="{00000000-0008-0000-0100-000066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7" name="Cuadro de texto 577">
          <a:extLst>
            <a:ext uri="{FF2B5EF4-FFF2-40B4-BE49-F238E27FC236}">
              <a16:creationId xmlns:a16="http://schemas.microsoft.com/office/drawing/2014/main" id="{00000000-0008-0000-0100-000067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8" name="Cuadro de texto 578">
          <a:extLst>
            <a:ext uri="{FF2B5EF4-FFF2-40B4-BE49-F238E27FC236}">
              <a16:creationId xmlns:a16="http://schemas.microsoft.com/office/drawing/2014/main" id="{00000000-0008-0000-0100-000068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29" name="Cuadro de texto 579">
          <a:extLst>
            <a:ext uri="{FF2B5EF4-FFF2-40B4-BE49-F238E27FC236}">
              <a16:creationId xmlns:a16="http://schemas.microsoft.com/office/drawing/2014/main" id="{00000000-0008-0000-0100-000069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0" name="Cuadro de texto 580">
          <a:extLst>
            <a:ext uri="{FF2B5EF4-FFF2-40B4-BE49-F238E27FC236}">
              <a16:creationId xmlns:a16="http://schemas.microsoft.com/office/drawing/2014/main" id="{00000000-0008-0000-0100-00006A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1" name="Cuadro de texto 581">
          <a:extLst>
            <a:ext uri="{FF2B5EF4-FFF2-40B4-BE49-F238E27FC236}">
              <a16:creationId xmlns:a16="http://schemas.microsoft.com/office/drawing/2014/main" id="{00000000-0008-0000-0100-00006B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2" name="Cuadro de texto 582">
          <a:extLst>
            <a:ext uri="{FF2B5EF4-FFF2-40B4-BE49-F238E27FC236}">
              <a16:creationId xmlns:a16="http://schemas.microsoft.com/office/drawing/2014/main" id="{00000000-0008-0000-0100-00006C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3" name="Cuadro de texto 583">
          <a:extLst>
            <a:ext uri="{FF2B5EF4-FFF2-40B4-BE49-F238E27FC236}">
              <a16:creationId xmlns:a16="http://schemas.microsoft.com/office/drawing/2014/main" id="{00000000-0008-0000-0100-00006D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4" name="Cuadro de texto 584">
          <a:extLst>
            <a:ext uri="{FF2B5EF4-FFF2-40B4-BE49-F238E27FC236}">
              <a16:creationId xmlns:a16="http://schemas.microsoft.com/office/drawing/2014/main" id="{00000000-0008-0000-0100-00006E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5" name="Cuadro de texto 585">
          <a:extLst>
            <a:ext uri="{FF2B5EF4-FFF2-40B4-BE49-F238E27FC236}">
              <a16:creationId xmlns:a16="http://schemas.microsoft.com/office/drawing/2014/main" id="{00000000-0008-0000-0100-00006F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6" name="Cuadro de texto 586">
          <a:extLst>
            <a:ext uri="{FF2B5EF4-FFF2-40B4-BE49-F238E27FC236}">
              <a16:creationId xmlns:a16="http://schemas.microsoft.com/office/drawing/2014/main" id="{00000000-0008-0000-0100-000070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7" name="Cuadro de texto 587">
          <a:extLst>
            <a:ext uri="{FF2B5EF4-FFF2-40B4-BE49-F238E27FC236}">
              <a16:creationId xmlns:a16="http://schemas.microsoft.com/office/drawing/2014/main" id="{00000000-0008-0000-0100-000071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8" name="Cuadro de texto 588">
          <a:extLst>
            <a:ext uri="{FF2B5EF4-FFF2-40B4-BE49-F238E27FC236}">
              <a16:creationId xmlns:a16="http://schemas.microsoft.com/office/drawing/2014/main" id="{00000000-0008-0000-0100-000072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39" name="Cuadro de texto 589">
          <a:extLst>
            <a:ext uri="{FF2B5EF4-FFF2-40B4-BE49-F238E27FC236}">
              <a16:creationId xmlns:a16="http://schemas.microsoft.com/office/drawing/2014/main" id="{00000000-0008-0000-0100-000073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40" name="Cuadro de texto 590">
          <a:extLst>
            <a:ext uri="{FF2B5EF4-FFF2-40B4-BE49-F238E27FC236}">
              <a16:creationId xmlns:a16="http://schemas.microsoft.com/office/drawing/2014/main" id="{00000000-0008-0000-0100-000074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twoCellAnchor>
    <xdr:from>
      <xdr:col>6</xdr:col>
      <xdr:colOff>0</xdr:colOff>
      <xdr:row>327</xdr:row>
      <xdr:rowOff>0</xdr:rowOff>
    </xdr:from>
    <xdr:to>
      <xdr:col>6</xdr:col>
      <xdr:colOff>180975</xdr:colOff>
      <xdr:row>328</xdr:row>
      <xdr:rowOff>0</xdr:rowOff>
    </xdr:to>
    <xdr:sp macro="" textlink="">
      <xdr:nvSpPr>
        <xdr:cNvPr id="1141" name="Cuadro de texto 591">
          <a:extLst>
            <a:ext uri="{FF2B5EF4-FFF2-40B4-BE49-F238E27FC236}">
              <a16:creationId xmlns:a16="http://schemas.microsoft.com/office/drawing/2014/main" id="{00000000-0008-0000-0100-000075040000}"/>
            </a:ext>
          </a:extLst>
        </xdr:cNvPr>
        <xdr:cNvSpPr txBox="1"/>
      </xdr:nvSpPr>
      <xdr:spPr>
        <a:xfrm>
          <a:off x="9591675" y="676275"/>
          <a:ext cx="180975" cy="76200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CO"/>
        </a:p>
      </xdr:txBody>
    </xdr:sp>
    <xdr:clientData/>
  </xdr:twoCellAnchor>
  <xdr:oneCellAnchor>
    <xdr:from>
      <xdr:col>5</xdr:col>
      <xdr:colOff>2752725</xdr:colOff>
      <xdr:row>330</xdr:row>
      <xdr:rowOff>0</xdr:rowOff>
    </xdr:from>
    <xdr:ext cx="184731" cy="264560"/>
    <xdr:sp macro="" textlink="">
      <xdr:nvSpPr>
        <xdr:cNvPr id="2130" name="CuadroTexto 2129">
          <a:extLst>
            <a:ext uri="{FF2B5EF4-FFF2-40B4-BE49-F238E27FC236}">
              <a16:creationId xmlns:a16="http://schemas.microsoft.com/office/drawing/2014/main" id="{00000000-0008-0000-0100-000052080000}"/>
            </a:ext>
          </a:extLst>
        </xdr:cNvPr>
        <xdr:cNvSpPr txBox="1"/>
      </xdr:nvSpPr>
      <xdr:spPr>
        <a:xfrm>
          <a:off x="1014412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131" name="CuadroTexto 2130">
          <a:extLst>
            <a:ext uri="{FF2B5EF4-FFF2-40B4-BE49-F238E27FC236}">
              <a16:creationId xmlns:a16="http://schemas.microsoft.com/office/drawing/2014/main" id="{00000000-0008-0000-0100-00005308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329</xdr:row>
      <xdr:rowOff>0</xdr:rowOff>
    </xdr:from>
    <xdr:ext cx="184731" cy="264560"/>
    <xdr:sp macro="" textlink="">
      <xdr:nvSpPr>
        <xdr:cNvPr id="2132" name="CuadroTexto 2131">
          <a:extLst>
            <a:ext uri="{FF2B5EF4-FFF2-40B4-BE49-F238E27FC236}">
              <a16:creationId xmlns:a16="http://schemas.microsoft.com/office/drawing/2014/main" id="{00000000-0008-0000-0100-000054080000}"/>
            </a:ext>
          </a:extLst>
        </xdr:cNvPr>
        <xdr:cNvSpPr txBox="1"/>
      </xdr:nvSpPr>
      <xdr:spPr>
        <a:xfrm>
          <a:off x="10144125" y="143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33" name="CuadroTexto 2132">
          <a:extLst>
            <a:ext uri="{FF2B5EF4-FFF2-40B4-BE49-F238E27FC236}">
              <a16:creationId xmlns:a16="http://schemas.microsoft.com/office/drawing/2014/main" id="{00000000-0008-0000-0100-000055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330</xdr:row>
      <xdr:rowOff>0</xdr:rowOff>
    </xdr:from>
    <xdr:ext cx="184731" cy="264560"/>
    <xdr:sp macro="" textlink="">
      <xdr:nvSpPr>
        <xdr:cNvPr id="2134" name="CuadroTexto 2133">
          <a:extLst>
            <a:ext uri="{FF2B5EF4-FFF2-40B4-BE49-F238E27FC236}">
              <a16:creationId xmlns:a16="http://schemas.microsoft.com/office/drawing/2014/main" id="{00000000-0008-0000-0100-000056080000}"/>
            </a:ext>
          </a:extLst>
        </xdr:cNvPr>
        <xdr:cNvSpPr txBox="1"/>
      </xdr:nvSpPr>
      <xdr:spPr>
        <a:xfrm>
          <a:off x="1014412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135" name="CuadroTexto 2134">
          <a:extLst>
            <a:ext uri="{FF2B5EF4-FFF2-40B4-BE49-F238E27FC236}">
              <a16:creationId xmlns:a16="http://schemas.microsoft.com/office/drawing/2014/main" id="{00000000-0008-0000-0100-00005708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329</xdr:row>
      <xdr:rowOff>0</xdr:rowOff>
    </xdr:from>
    <xdr:ext cx="184731" cy="264560"/>
    <xdr:sp macro="" textlink="">
      <xdr:nvSpPr>
        <xdr:cNvPr id="2136" name="CuadroTexto 2135">
          <a:extLst>
            <a:ext uri="{FF2B5EF4-FFF2-40B4-BE49-F238E27FC236}">
              <a16:creationId xmlns:a16="http://schemas.microsoft.com/office/drawing/2014/main" id="{00000000-0008-0000-0100-000058080000}"/>
            </a:ext>
          </a:extLst>
        </xdr:cNvPr>
        <xdr:cNvSpPr txBox="1"/>
      </xdr:nvSpPr>
      <xdr:spPr>
        <a:xfrm>
          <a:off x="10144125" y="143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37" name="CuadroTexto 2136">
          <a:extLst>
            <a:ext uri="{FF2B5EF4-FFF2-40B4-BE49-F238E27FC236}">
              <a16:creationId xmlns:a16="http://schemas.microsoft.com/office/drawing/2014/main" id="{00000000-0008-0000-0100-000059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330</xdr:row>
      <xdr:rowOff>0</xdr:rowOff>
    </xdr:from>
    <xdr:ext cx="184731" cy="264560"/>
    <xdr:sp macro="" textlink="">
      <xdr:nvSpPr>
        <xdr:cNvPr id="2138" name="CuadroTexto 2137">
          <a:extLst>
            <a:ext uri="{FF2B5EF4-FFF2-40B4-BE49-F238E27FC236}">
              <a16:creationId xmlns:a16="http://schemas.microsoft.com/office/drawing/2014/main" id="{00000000-0008-0000-0100-00005A080000}"/>
            </a:ext>
          </a:extLst>
        </xdr:cNvPr>
        <xdr:cNvSpPr txBox="1"/>
      </xdr:nvSpPr>
      <xdr:spPr>
        <a:xfrm>
          <a:off x="1014412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139" name="CuadroTexto 2138">
          <a:extLst>
            <a:ext uri="{FF2B5EF4-FFF2-40B4-BE49-F238E27FC236}">
              <a16:creationId xmlns:a16="http://schemas.microsoft.com/office/drawing/2014/main" id="{00000000-0008-0000-0100-00005B08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329</xdr:row>
      <xdr:rowOff>0</xdr:rowOff>
    </xdr:from>
    <xdr:ext cx="184731" cy="264560"/>
    <xdr:sp macro="" textlink="">
      <xdr:nvSpPr>
        <xdr:cNvPr id="2140" name="CuadroTexto 2139">
          <a:extLst>
            <a:ext uri="{FF2B5EF4-FFF2-40B4-BE49-F238E27FC236}">
              <a16:creationId xmlns:a16="http://schemas.microsoft.com/office/drawing/2014/main" id="{00000000-0008-0000-0100-00005C080000}"/>
            </a:ext>
          </a:extLst>
        </xdr:cNvPr>
        <xdr:cNvSpPr txBox="1"/>
      </xdr:nvSpPr>
      <xdr:spPr>
        <a:xfrm>
          <a:off x="10144125" y="143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41" name="CuadroTexto 2140">
          <a:extLst>
            <a:ext uri="{FF2B5EF4-FFF2-40B4-BE49-F238E27FC236}">
              <a16:creationId xmlns:a16="http://schemas.microsoft.com/office/drawing/2014/main" id="{00000000-0008-0000-0100-00005D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330</xdr:row>
      <xdr:rowOff>0</xdr:rowOff>
    </xdr:from>
    <xdr:ext cx="184731" cy="264560"/>
    <xdr:sp macro="" textlink="">
      <xdr:nvSpPr>
        <xdr:cNvPr id="2142" name="CuadroTexto 2141">
          <a:extLst>
            <a:ext uri="{FF2B5EF4-FFF2-40B4-BE49-F238E27FC236}">
              <a16:creationId xmlns:a16="http://schemas.microsoft.com/office/drawing/2014/main" id="{00000000-0008-0000-0100-00005E080000}"/>
            </a:ext>
          </a:extLst>
        </xdr:cNvPr>
        <xdr:cNvSpPr txBox="1"/>
      </xdr:nvSpPr>
      <xdr:spPr>
        <a:xfrm>
          <a:off x="10144125" y="355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143" name="CuadroTexto 2142">
          <a:extLst>
            <a:ext uri="{FF2B5EF4-FFF2-40B4-BE49-F238E27FC236}">
              <a16:creationId xmlns:a16="http://schemas.microsoft.com/office/drawing/2014/main" id="{00000000-0008-0000-0100-00005F08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329</xdr:row>
      <xdr:rowOff>0</xdr:rowOff>
    </xdr:from>
    <xdr:ext cx="184731" cy="264560"/>
    <xdr:sp macro="" textlink="">
      <xdr:nvSpPr>
        <xdr:cNvPr id="2144" name="CuadroTexto 2143">
          <a:extLst>
            <a:ext uri="{FF2B5EF4-FFF2-40B4-BE49-F238E27FC236}">
              <a16:creationId xmlns:a16="http://schemas.microsoft.com/office/drawing/2014/main" id="{00000000-0008-0000-0100-000060080000}"/>
            </a:ext>
          </a:extLst>
        </xdr:cNvPr>
        <xdr:cNvSpPr txBox="1"/>
      </xdr:nvSpPr>
      <xdr:spPr>
        <a:xfrm>
          <a:off x="10144125" y="143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45" name="CuadroTexto 2144">
          <a:extLst>
            <a:ext uri="{FF2B5EF4-FFF2-40B4-BE49-F238E27FC236}">
              <a16:creationId xmlns:a16="http://schemas.microsoft.com/office/drawing/2014/main" id="{00000000-0008-0000-0100-000061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46" name="CuadroTexto 2145">
          <a:extLst>
            <a:ext uri="{FF2B5EF4-FFF2-40B4-BE49-F238E27FC236}">
              <a16:creationId xmlns:a16="http://schemas.microsoft.com/office/drawing/2014/main" id="{00000000-0008-0000-0100-000062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329</xdr:row>
      <xdr:rowOff>0</xdr:rowOff>
    </xdr:from>
    <xdr:ext cx="184731" cy="264560"/>
    <xdr:sp macro="" textlink="">
      <xdr:nvSpPr>
        <xdr:cNvPr id="2147" name="CuadroTexto 2146">
          <a:extLst>
            <a:ext uri="{FF2B5EF4-FFF2-40B4-BE49-F238E27FC236}">
              <a16:creationId xmlns:a16="http://schemas.microsoft.com/office/drawing/2014/main" id="{00000000-0008-0000-0100-000063080000}"/>
            </a:ext>
          </a:extLst>
        </xdr:cNvPr>
        <xdr:cNvSpPr txBox="1"/>
      </xdr:nvSpPr>
      <xdr:spPr>
        <a:xfrm>
          <a:off x="10144125" y="143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48" name="CuadroTexto 2147">
          <a:extLst>
            <a:ext uri="{FF2B5EF4-FFF2-40B4-BE49-F238E27FC236}">
              <a16:creationId xmlns:a16="http://schemas.microsoft.com/office/drawing/2014/main" id="{00000000-0008-0000-0100-000064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335</xdr:row>
      <xdr:rowOff>0</xdr:rowOff>
    </xdr:from>
    <xdr:ext cx="184731" cy="264560"/>
    <xdr:sp macro="" textlink="">
      <xdr:nvSpPr>
        <xdr:cNvPr id="2149" name="CuadroTexto 2148">
          <a:extLst>
            <a:ext uri="{FF2B5EF4-FFF2-40B4-BE49-F238E27FC236}">
              <a16:creationId xmlns:a16="http://schemas.microsoft.com/office/drawing/2014/main" id="{00000000-0008-0000-0100-000065080000}"/>
            </a:ext>
          </a:extLst>
        </xdr:cNvPr>
        <xdr:cNvSpPr txBox="1"/>
      </xdr:nvSpPr>
      <xdr:spPr>
        <a:xfrm>
          <a:off x="1014412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50" name="CuadroTexto 2149">
          <a:extLst>
            <a:ext uri="{FF2B5EF4-FFF2-40B4-BE49-F238E27FC236}">
              <a16:creationId xmlns:a16="http://schemas.microsoft.com/office/drawing/2014/main" id="{00000000-0008-0000-0100-000066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329</xdr:row>
      <xdr:rowOff>0</xdr:rowOff>
    </xdr:from>
    <xdr:ext cx="184731" cy="264560"/>
    <xdr:sp macro="" textlink="">
      <xdr:nvSpPr>
        <xdr:cNvPr id="2151" name="CuadroTexto 2150">
          <a:extLst>
            <a:ext uri="{FF2B5EF4-FFF2-40B4-BE49-F238E27FC236}">
              <a16:creationId xmlns:a16="http://schemas.microsoft.com/office/drawing/2014/main" id="{00000000-0008-0000-0100-000067080000}"/>
            </a:ext>
          </a:extLst>
        </xdr:cNvPr>
        <xdr:cNvSpPr txBox="1"/>
      </xdr:nvSpPr>
      <xdr:spPr>
        <a:xfrm>
          <a:off x="10144125" y="143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52" name="CuadroTexto 2151">
          <a:extLst>
            <a:ext uri="{FF2B5EF4-FFF2-40B4-BE49-F238E27FC236}">
              <a16:creationId xmlns:a16="http://schemas.microsoft.com/office/drawing/2014/main" id="{00000000-0008-0000-0100-000068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335</xdr:row>
      <xdr:rowOff>0</xdr:rowOff>
    </xdr:from>
    <xdr:ext cx="184731" cy="264560"/>
    <xdr:sp macro="" textlink="">
      <xdr:nvSpPr>
        <xdr:cNvPr id="2153" name="CuadroTexto 2152">
          <a:extLst>
            <a:ext uri="{FF2B5EF4-FFF2-40B4-BE49-F238E27FC236}">
              <a16:creationId xmlns:a16="http://schemas.microsoft.com/office/drawing/2014/main" id="{00000000-0008-0000-0100-000069080000}"/>
            </a:ext>
          </a:extLst>
        </xdr:cNvPr>
        <xdr:cNvSpPr txBox="1"/>
      </xdr:nvSpPr>
      <xdr:spPr>
        <a:xfrm>
          <a:off x="10144125" y="793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154" name="CuadroTexto 2153">
          <a:extLst>
            <a:ext uri="{FF2B5EF4-FFF2-40B4-BE49-F238E27FC236}">
              <a16:creationId xmlns:a16="http://schemas.microsoft.com/office/drawing/2014/main" id="{00000000-0008-0000-0100-00006A080000}"/>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155" name="CuadroTexto 2154">
          <a:extLst>
            <a:ext uri="{FF2B5EF4-FFF2-40B4-BE49-F238E27FC236}">
              <a16:creationId xmlns:a16="http://schemas.microsoft.com/office/drawing/2014/main" id="{00000000-0008-0000-0100-00006B080000}"/>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156" name="CuadroTexto 2155">
          <a:extLst>
            <a:ext uri="{FF2B5EF4-FFF2-40B4-BE49-F238E27FC236}">
              <a16:creationId xmlns:a16="http://schemas.microsoft.com/office/drawing/2014/main" id="{00000000-0008-0000-0100-00006C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157" name="CuadroTexto 2156">
          <a:extLst>
            <a:ext uri="{FF2B5EF4-FFF2-40B4-BE49-F238E27FC236}">
              <a16:creationId xmlns:a16="http://schemas.microsoft.com/office/drawing/2014/main" id="{00000000-0008-0000-0100-00006D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158" name="CuadroTexto 2157">
          <a:extLst>
            <a:ext uri="{FF2B5EF4-FFF2-40B4-BE49-F238E27FC236}">
              <a16:creationId xmlns:a16="http://schemas.microsoft.com/office/drawing/2014/main" id="{00000000-0008-0000-0100-00006E08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59" name="CuadroTexto 2158">
          <a:extLst>
            <a:ext uri="{FF2B5EF4-FFF2-40B4-BE49-F238E27FC236}">
              <a16:creationId xmlns:a16="http://schemas.microsoft.com/office/drawing/2014/main" id="{00000000-0008-0000-0100-00006F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60" name="CuadroTexto 2159">
          <a:extLst>
            <a:ext uri="{FF2B5EF4-FFF2-40B4-BE49-F238E27FC236}">
              <a16:creationId xmlns:a16="http://schemas.microsoft.com/office/drawing/2014/main" id="{00000000-0008-0000-0100-000070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61" name="CuadroTexto 2160">
          <a:extLst>
            <a:ext uri="{FF2B5EF4-FFF2-40B4-BE49-F238E27FC236}">
              <a16:creationId xmlns:a16="http://schemas.microsoft.com/office/drawing/2014/main" id="{00000000-0008-0000-0100-000071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162" name="CuadroTexto 2161">
          <a:extLst>
            <a:ext uri="{FF2B5EF4-FFF2-40B4-BE49-F238E27FC236}">
              <a16:creationId xmlns:a16="http://schemas.microsoft.com/office/drawing/2014/main" id="{00000000-0008-0000-0100-00007208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63" name="CuadroTexto 2162">
          <a:extLst>
            <a:ext uri="{FF2B5EF4-FFF2-40B4-BE49-F238E27FC236}">
              <a16:creationId xmlns:a16="http://schemas.microsoft.com/office/drawing/2014/main" id="{00000000-0008-0000-0100-000073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64" name="CuadroTexto 2163">
          <a:extLst>
            <a:ext uri="{FF2B5EF4-FFF2-40B4-BE49-F238E27FC236}">
              <a16:creationId xmlns:a16="http://schemas.microsoft.com/office/drawing/2014/main" id="{00000000-0008-0000-0100-000074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65" name="CuadroTexto 2164">
          <a:extLst>
            <a:ext uri="{FF2B5EF4-FFF2-40B4-BE49-F238E27FC236}">
              <a16:creationId xmlns:a16="http://schemas.microsoft.com/office/drawing/2014/main" id="{00000000-0008-0000-0100-000075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66" name="CuadroTexto 2165">
          <a:extLst>
            <a:ext uri="{FF2B5EF4-FFF2-40B4-BE49-F238E27FC236}">
              <a16:creationId xmlns:a16="http://schemas.microsoft.com/office/drawing/2014/main" id="{00000000-0008-0000-0100-000076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67" name="CuadroTexto 2166">
          <a:extLst>
            <a:ext uri="{FF2B5EF4-FFF2-40B4-BE49-F238E27FC236}">
              <a16:creationId xmlns:a16="http://schemas.microsoft.com/office/drawing/2014/main" id="{00000000-0008-0000-0100-000077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68" name="CuadroTexto 2167">
          <a:extLst>
            <a:ext uri="{FF2B5EF4-FFF2-40B4-BE49-F238E27FC236}">
              <a16:creationId xmlns:a16="http://schemas.microsoft.com/office/drawing/2014/main" id="{00000000-0008-0000-0100-000078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69" name="CuadroTexto 2168">
          <a:extLst>
            <a:ext uri="{FF2B5EF4-FFF2-40B4-BE49-F238E27FC236}">
              <a16:creationId xmlns:a16="http://schemas.microsoft.com/office/drawing/2014/main" id="{00000000-0008-0000-0100-000079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70" name="CuadroTexto 2169">
          <a:extLst>
            <a:ext uri="{FF2B5EF4-FFF2-40B4-BE49-F238E27FC236}">
              <a16:creationId xmlns:a16="http://schemas.microsoft.com/office/drawing/2014/main" id="{00000000-0008-0000-0100-00007A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71" name="CuadroTexto 2170">
          <a:extLst>
            <a:ext uri="{FF2B5EF4-FFF2-40B4-BE49-F238E27FC236}">
              <a16:creationId xmlns:a16="http://schemas.microsoft.com/office/drawing/2014/main" id="{00000000-0008-0000-0100-00007B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72" name="CuadroTexto 2171">
          <a:extLst>
            <a:ext uri="{FF2B5EF4-FFF2-40B4-BE49-F238E27FC236}">
              <a16:creationId xmlns:a16="http://schemas.microsoft.com/office/drawing/2014/main" id="{00000000-0008-0000-0100-00007C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73" name="CuadroTexto 2172">
          <a:extLst>
            <a:ext uri="{FF2B5EF4-FFF2-40B4-BE49-F238E27FC236}">
              <a16:creationId xmlns:a16="http://schemas.microsoft.com/office/drawing/2014/main" id="{00000000-0008-0000-0100-00007D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74" name="CuadroTexto 2173">
          <a:extLst>
            <a:ext uri="{FF2B5EF4-FFF2-40B4-BE49-F238E27FC236}">
              <a16:creationId xmlns:a16="http://schemas.microsoft.com/office/drawing/2014/main" id="{00000000-0008-0000-0100-00007E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75" name="CuadroTexto 2174">
          <a:extLst>
            <a:ext uri="{FF2B5EF4-FFF2-40B4-BE49-F238E27FC236}">
              <a16:creationId xmlns:a16="http://schemas.microsoft.com/office/drawing/2014/main" id="{00000000-0008-0000-0100-00007F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76" name="CuadroTexto 2175">
          <a:extLst>
            <a:ext uri="{FF2B5EF4-FFF2-40B4-BE49-F238E27FC236}">
              <a16:creationId xmlns:a16="http://schemas.microsoft.com/office/drawing/2014/main" id="{00000000-0008-0000-0100-000080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77" name="CuadroTexto 2176">
          <a:extLst>
            <a:ext uri="{FF2B5EF4-FFF2-40B4-BE49-F238E27FC236}">
              <a16:creationId xmlns:a16="http://schemas.microsoft.com/office/drawing/2014/main" id="{00000000-0008-0000-0100-000081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78" name="CuadroTexto 2177">
          <a:extLst>
            <a:ext uri="{FF2B5EF4-FFF2-40B4-BE49-F238E27FC236}">
              <a16:creationId xmlns:a16="http://schemas.microsoft.com/office/drawing/2014/main" id="{00000000-0008-0000-0100-000082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79" name="CuadroTexto 2178">
          <a:extLst>
            <a:ext uri="{FF2B5EF4-FFF2-40B4-BE49-F238E27FC236}">
              <a16:creationId xmlns:a16="http://schemas.microsoft.com/office/drawing/2014/main" id="{00000000-0008-0000-0100-000083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80" name="CuadroTexto 2179">
          <a:extLst>
            <a:ext uri="{FF2B5EF4-FFF2-40B4-BE49-F238E27FC236}">
              <a16:creationId xmlns:a16="http://schemas.microsoft.com/office/drawing/2014/main" id="{00000000-0008-0000-0100-000084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181" name="CuadroTexto 2180">
          <a:extLst>
            <a:ext uri="{FF2B5EF4-FFF2-40B4-BE49-F238E27FC236}">
              <a16:creationId xmlns:a16="http://schemas.microsoft.com/office/drawing/2014/main" id="{00000000-0008-0000-0100-000085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182" name="CuadroTexto 2181">
          <a:extLst>
            <a:ext uri="{FF2B5EF4-FFF2-40B4-BE49-F238E27FC236}">
              <a16:creationId xmlns:a16="http://schemas.microsoft.com/office/drawing/2014/main" id="{00000000-0008-0000-0100-000086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183" name="CuadroTexto 2182">
          <a:extLst>
            <a:ext uri="{FF2B5EF4-FFF2-40B4-BE49-F238E27FC236}">
              <a16:creationId xmlns:a16="http://schemas.microsoft.com/office/drawing/2014/main" id="{00000000-0008-0000-0100-000087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184" name="CuadroTexto 2183">
          <a:extLst>
            <a:ext uri="{FF2B5EF4-FFF2-40B4-BE49-F238E27FC236}">
              <a16:creationId xmlns:a16="http://schemas.microsoft.com/office/drawing/2014/main" id="{00000000-0008-0000-0100-000088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185" name="CuadroTexto 2184">
          <a:extLst>
            <a:ext uri="{FF2B5EF4-FFF2-40B4-BE49-F238E27FC236}">
              <a16:creationId xmlns:a16="http://schemas.microsoft.com/office/drawing/2014/main" id="{00000000-0008-0000-0100-000089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86" name="CuadroTexto 2185">
          <a:extLst>
            <a:ext uri="{FF2B5EF4-FFF2-40B4-BE49-F238E27FC236}">
              <a16:creationId xmlns:a16="http://schemas.microsoft.com/office/drawing/2014/main" id="{00000000-0008-0000-0100-00008A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87" name="CuadroTexto 2186">
          <a:extLst>
            <a:ext uri="{FF2B5EF4-FFF2-40B4-BE49-F238E27FC236}">
              <a16:creationId xmlns:a16="http://schemas.microsoft.com/office/drawing/2014/main" id="{00000000-0008-0000-0100-00008B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88" name="CuadroTexto 2187">
          <a:extLst>
            <a:ext uri="{FF2B5EF4-FFF2-40B4-BE49-F238E27FC236}">
              <a16:creationId xmlns:a16="http://schemas.microsoft.com/office/drawing/2014/main" id="{00000000-0008-0000-0100-00008C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189" name="CuadroTexto 2188">
          <a:extLst>
            <a:ext uri="{FF2B5EF4-FFF2-40B4-BE49-F238E27FC236}">
              <a16:creationId xmlns:a16="http://schemas.microsoft.com/office/drawing/2014/main" id="{00000000-0008-0000-0100-00008D080000}"/>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190" name="CuadroTexto 2189">
          <a:extLst>
            <a:ext uri="{FF2B5EF4-FFF2-40B4-BE49-F238E27FC236}">
              <a16:creationId xmlns:a16="http://schemas.microsoft.com/office/drawing/2014/main" id="{00000000-0008-0000-0100-00008E080000}"/>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191" name="CuadroTexto 2190">
          <a:extLst>
            <a:ext uri="{FF2B5EF4-FFF2-40B4-BE49-F238E27FC236}">
              <a16:creationId xmlns:a16="http://schemas.microsoft.com/office/drawing/2014/main" id="{00000000-0008-0000-0100-00008F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192" name="CuadroTexto 2191">
          <a:extLst>
            <a:ext uri="{FF2B5EF4-FFF2-40B4-BE49-F238E27FC236}">
              <a16:creationId xmlns:a16="http://schemas.microsoft.com/office/drawing/2014/main" id="{00000000-0008-0000-0100-000090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193" name="CuadroTexto 2192">
          <a:extLst>
            <a:ext uri="{FF2B5EF4-FFF2-40B4-BE49-F238E27FC236}">
              <a16:creationId xmlns:a16="http://schemas.microsoft.com/office/drawing/2014/main" id="{00000000-0008-0000-0100-00009108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94" name="CuadroTexto 2193">
          <a:extLst>
            <a:ext uri="{FF2B5EF4-FFF2-40B4-BE49-F238E27FC236}">
              <a16:creationId xmlns:a16="http://schemas.microsoft.com/office/drawing/2014/main" id="{00000000-0008-0000-0100-000092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95" name="CuadroTexto 2194">
          <a:extLst>
            <a:ext uri="{FF2B5EF4-FFF2-40B4-BE49-F238E27FC236}">
              <a16:creationId xmlns:a16="http://schemas.microsoft.com/office/drawing/2014/main" id="{00000000-0008-0000-0100-000093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96" name="CuadroTexto 2195">
          <a:extLst>
            <a:ext uri="{FF2B5EF4-FFF2-40B4-BE49-F238E27FC236}">
              <a16:creationId xmlns:a16="http://schemas.microsoft.com/office/drawing/2014/main" id="{00000000-0008-0000-0100-000094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197" name="CuadroTexto 2196">
          <a:extLst>
            <a:ext uri="{FF2B5EF4-FFF2-40B4-BE49-F238E27FC236}">
              <a16:creationId xmlns:a16="http://schemas.microsoft.com/office/drawing/2014/main" id="{00000000-0008-0000-0100-00009508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198" name="CuadroTexto 2197">
          <a:extLst>
            <a:ext uri="{FF2B5EF4-FFF2-40B4-BE49-F238E27FC236}">
              <a16:creationId xmlns:a16="http://schemas.microsoft.com/office/drawing/2014/main" id="{00000000-0008-0000-0100-000096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199" name="CuadroTexto 2198">
          <a:extLst>
            <a:ext uri="{FF2B5EF4-FFF2-40B4-BE49-F238E27FC236}">
              <a16:creationId xmlns:a16="http://schemas.microsoft.com/office/drawing/2014/main" id="{00000000-0008-0000-0100-000097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00" name="CuadroTexto 2199">
          <a:extLst>
            <a:ext uri="{FF2B5EF4-FFF2-40B4-BE49-F238E27FC236}">
              <a16:creationId xmlns:a16="http://schemas.microsoft.com/office/drawing/2014/main" id="{00000000-0008-0000-0100-000098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1" name="CuadroTexto 2200">
          <a:extLst>
            <a:ext uri="{FF2B5EF4-FFF2-40B4-BE49-F238E27FC236}">
              <a16:creationId xmlns:a16="http://schemas.microsoft.com/office/drawing/2014/main" id="{00000000-0008-0000-0100-000099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2" name="CuadroTexto 2201">
          <a:extLst>
            <a:ext uri="{FF2B5EF4-FFF2-40B4-BE49-F238E27FC236}">
              <a16:creationId xmlns:a16="http://schemas.microsoft.com/office/drawing/2014/main" id="{00000000-0008-0000-0100-00009A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3" name="CuadroTexto 2202">
          <a:extLst>
            <a:ext uri="{FF2B5EF4-FFF2-40B4-BE49-F238E27FC236}">
              <a16:creationId xmlns:a16="http://schemas.microsoft.com/office/drawing/2014/main" id="{00000000-0008-0000-0100-00009B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4" name="CuadroTexto 2203">
          <a:extLst>
            <a:ext uri="{FF2B5EF4-FFF2-40B4-BE49-F238E27FC236}">
              <a16:creationId xmlns:a16="http://schemas.microsoft.com/office/drawing/2014/main" id="{00000000-0008-0000-0100-00009C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5" name="CuadroTexto 2204">
          <a:extLst>
            <a:ext uri="{FF2B5EF4-FFF2-40B4-BE49-F238E27FC236}">
              <a16:creationId xmlns:a16="http://schemas.microsoft.com/office/drawing/2014/main" id="{00000000-0008-0000-0100-00009D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6" name="CuadroTexto 2205">
          <a:extLst>
            <a:ext uri="{FF2B5EF4-FFF2-40B4-BE49-F238E27FC236}">
              <a16:creationId xmlns:a16="http://schemas.microsoft.com/office/drawing/2014/main" id="{00000000-0008-0000-0100-00009E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7" name="CuadroTexto 2206">
          <a:extLst>
            <a:ext uri="{FF2B5EF4-FFF2-40B4-BE49-F238E27FC236}">
              <a16:creationId xmlns:a16="http://schemas.microsoft.com/office/drawing/2014/main" id="{00000000-0008-0000-0100-00009F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8" name="CuadroTexto 2207">
          <a:extLst>
            <a:ext uri="{FF2B5EF4-FFF2-40B4-BE49-F238E27FC236}">
              <a16:creationId xmlns:a16="http://schemas.microsoft.com/office/drawing/2014/main" id="{00000000-0008-0000-0100-0000A0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09" name="CuadroTexto 2208">
          <a:extLst>
            <a:ext uri="{FF2B5EF4-FFF2-40B4-BE49-F238E27FC236}">
              <a16:creationId xmlns:a16="http://schemas.microsoft.com/office/drawing/2014/main" id="{00000000-0008-0000-0100-0000A1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10" name="CuadroTexto 2209">
          <a:extLst>
            <a:ext uri="{FF2B5EF4-FFF2-40B4-BE49-F238E27FC236}">
              <a16:creationId xmlns:a16="http://schemas.microsoft.com/office/drawing/2014/main" id="{00000000-0008-0000-0100-0000A2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11" name="CuadroTexto 2210">
          <a:extLst>
            <a:ext uri="{FF2B5EF4-FFF2-40B4-BE49-F238E27FC236}">
              <a16:creationId xmlns:a16="http://schemas.microsoft.com/office/drawing/2014/main" id="{00000000-0008-0000-0100-0000A3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12" name="CuadroTexto 2211">
          <a:extLst>
            <a:ext uri="{FF2B5EF4-FFF2-40B4-BE49-F238E27FC236}">
              <a16:creationId xmlns:a16="http://schemas.microsoft.com/office/drawing/2014/main" id="{00000000-0008-0000-0100-0000A4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13" name="CuadroTexto 2212">
          <a:extLst>
            <a:ext uri="{FF2B5EF4-FFF2-40B4-BE49-F238E27FC236}">
              <a16:creationId xmlns:a16="http://schemas.microsoft.com/office/drawing/2014/main" id="{00000000-0008-0000-0100-0000A5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14" name="CuadroTexto 2213">
          <a:extLst>
            <a:ext uri="{FF2B5EF4-FFF2-40B4-BE49-F238E27FC236}">
              <a16:creationId xmlns:a16="http://schemas.microsoft.com/office/drawing/2014/main" id="{00000000-0008-0000-0100-0000A6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15" name="CuadroTexto 2214">
          <a:extLst>
            <a:ext uri="{FF2B5EF4-FFF2-40B4-BE49-F238E27FC236}">
              <a16:creationId xmlns:a16="http://schemas.microsoft.com/office/drawing/2014/main" id="{00000000-0008-0000-0100-0000A7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16" name="CuadroTexto 2215">
          <a:extLst>
            <a:ext uri="{FF2B5EF4-FFF2-40B4-BE49-F238E27FC236}">
              <a16:creationId xmlns:a16="http://schemas.microsoft.com/office/drawing/2014/main" id="{00000000-0008-0000-0100-0000A8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17" name="CuadroTexto 2216">
          <a:extLst>
            <a:ext uri="{FF2B5EF4-FFF2-40B4-BE49-F238E27FC236}">
              <a16:creationId xmlns:a16="http://schemas.microsoft.com/office/drawing/2014/main" id="{00000000-0008-0000-0100-0000A9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18" name="CuadroTexto 2217">
          <a:extLst>
            <a:ext uri="{FF2B5EF4-FFF2-40B4-BE49-F238E27FC236}">
              <a16:creationId xmlns:a16="http://schemas.microsoft.com/office/drawing/2014/main" id="{00000000-0008-0000-0100-0000AA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19" name="CuadroTexto 2218">
          <a:extLst>
            <a:ext uri="{FF2B5EF4-FFF2-40B4-BE49-F238E27FC236}">
              <a16:creationId xmlns:a16="http://schemas.microsoft.com/office/drawing/2014/main" id="{00000000-0008-0000-0100-0000AB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20" name="CuadroTexto 2219">
          <a:extLst>
            <a:ext uri="{FF2B5EF4-FFF2-40B4-BE49-F238E27FC236}">
              <a16:creationId xmlns:a16="http://schemas.microsoft.com/office/drawing/2014/main" id="{00000000-0008-0000-0100-0000AC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21" name="CuadroTexto 2220">
          <a:extLst>
            <a:ext uri="{FF2B5EF4-FFF2-40B4-BE49-F238E27FC236}">
              <a16:creationId xmlns:a16="http://schemas.microsoft.com/office/drawing/2014/main" id="{00000000-0008-0000-0100-0000AD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22" name="CuadroTexto 2221">
          <a:extLst>
            <a:ext uri="{FF2B5EF4-FFF2-40B4-BE49-F238E27FC236}">
              <a16:creationId xmlns:a16="http://schemas.microsoft.com/office/drawing/2014/main" id="{00000000-0008-0000-0100-0000AE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23" name="CuadroTexto 2222">
          <a:extLst>
            <a:ext uri="{FF2B5EF4-FFF2-40B4-BE49-F238E27FC236}">
              <a16:creationId xmlns:a16="http://schemas.microsoft.com/office/drawing/2014/main" id="{00000000-0008-0000-0100-0000AF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224" name="CuadroTexto 2223">
          <a:extLst>
            <a:ext uri="{FF2B5EF4-FFF2-40B4-BE49-F238E27FC236}">
              <a16:creationId xmlns:a16="http://schemas.microsoft.com/office/drawing/2014/main" id="{00000000-0008-0000-0100-0000B0080000}"/>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225" name="CuadroTexto 2224">
          <a:extLst>
            <a:ext uri="{FF2B5EF4-FFF2-40B4-BE49-F238E27FC236}">
              <a16:creationId xmlns:a16="http://schemas.microsoft.com/office/drawing/2014/main" id="{00000000-0008-0000-0100-0000B1080000}"/>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26" name="CuadroTexto 2225">
          <a:extLst>
            <a:ext uri="{FF2B5EF4-FFF2-40B4-BE49-F238E27FC236}">
              <a16:creationId xmlns:a16="http://schemas.microsoft.com/office/drawing/2014/main" id="{00000000-0008-0000-0100-0000B2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27" name="CuadroTexto 2226">
          <a:extLst>
            <a:ext uri="{FF2B5EF4-FFF2-40B4-BE49-F238E27FC236}">
              <a16:creationId xmlns:a16="http://schemas.microsoft.com/office/drawing/2014/main" id="{00000000-0008-0000-0100-0000B3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228" name="CuadroTexto 2227">
          <a:extLst>
            <a:ext uri="{FF2B5EF4-FFF2-40B4-BE49-F238E27FC236}">
              <a16:creationId xmlns:a16="http://schemas.microsoft.com/office/drawing/2014/main" id="{00000000-0008-0000-0100-0000B408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29" name="CuadroTexto 2228">
          <a:extLst>
            <a:ext uri="{FF2B5EF4-FFF2-40B4-BE49-F238E27FC236}">
              <a16:creationId xmlns:a16="http://schemas.microsoft.com/office/drawing/2014/main" id="{00000000-0008-0000-0100-0000B5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30" name="CuadroTexto 2229">
          <a:extLst>
            <a:ext uri="{FF2B5EF4-FFF2-40B4-BE49-F238E27FC236}">
              <a16:creationId xmlns:a16="http://schemas.microsoft.com/office/drawing/2014/main" id="{00000000-0008-0000-0100-0000B6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31" name="CuadroTexto 2230">
          <a:extLst>
            <a:ext uri="{FF2B5EF4-FFF2-40B4-BE49-F238E27FC236}">
              <a16:creationId xmlns:a16="http://schemas.microsoft.com/office/drawing/2014/main" id="{00000000-0008-0000-0100-0000B7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232" name="CuadroTexto 2231">
          <a:extLst>
            <a:ext uri="{FF2B5EF4-FFF2-40B4-BE49-F238E27FC236}">
              <a16:creationId xmlns:a16="http://schemas.microsoft.com/office/drawing/2014/main" id="{00000000-0008-0000-0100-0000B808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33" name="CuadroTexto 2232">
          <a:extLst>
            <a:ext uri="{FF2B5EF4-FFF2-40B4-BE49-F238E27FC236}">
              <a16:creationId xmlns:a16="http://schemas.microsoft.com/office/drawing/2014/main" id="{00000000-0008-0000-0100-0000B9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34" name="CuadroTexto 2233">
          <a:extLst>
            <a:ext uri="{FF2B5EF4-FFF2-40B4-BE49-F238E27FC236}">
              <a16:creationId xmlns:a16="http://schemas.microsoft.com/office/drawing/2014/main" id="{00000000-0008-0000-0100-0000BA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35" name="CuadroTexto 2234">
          <a:extLst>
            <a:ext uri="{FF2B5EF4-FFF2-40B4-BE49-F238E27FC236}">
              <a16:creationId xmlns:a16="http://schemas.microsoft.com/office/drawing/2014/main" id="{00000000-0008-0000-0100-0000BB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36" name="CuadroTexto 2235">
          <a:extLst>
            <a:ext uri="{FF2B5EF4-FFF2-40B4-BE49-F238E27FC236}">
              <a16:creationId xmlns:a16="http://schemas.microsoft.com/office/drawing/2014/main" id="{00000000-0008-0000-0100-0000BC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37" name="CuadroTexto 2236">
          <a:extLst>
            <a:ext uri="{FF2B5EF4-FFF2-40B4-BE49-F238E27FC236}">
              <a16:creationId xmlns:a16="http://schemas.microsoft.com/office/drawing/2014/main" id="{00000000-0008-0000-0100-0000BD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38" name="CuadroTexto 2237">
          <a:extLst>
            <a:ext uri="{FF2B5EF4-FFF2-40B4-BE49-F238E27FC236}">
              <a16:creationId xmlns:a16="http://schemas.microsoft.com/office/drawing/2014/main" id="{00000000-0008-0000-0100-0000BE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39" name="CuadroTexto 2238">
          <a:extLst>
            <a:ext uri="{FF2B5EF4-FFF2-40B4-BE49-F238E27FC236}">
              <a16:creationId xmlns:a16="http://schemas.microsoft.com/office/drawing/2014/main" id="{00000000-0008-0000-0100-0000BF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40" name="CuadroTexto 2239">
          <a:extLst>
            <a:ext uri="{FF2B5EF4-FFF2-40B4-BE49-F238E27FC236}">
              <a16:creationId xmlns:a16="http://schemas.microsoft.com/office/drawing/2014/main" id="{00000000-0008-0000-0100-0000C0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41" name="CuadroTexto 2240">
          <a:extLst>
            <a:ext uri="{FF2B5EF4-FFF2-40B4-BE49-F238E27FC236}">
              <a16:creationId xmlns:a16="http://schemas.microsoft.com/office/drawing/2014/main" id="{00000000-0008-0000-0100-0000C1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42" name="CuadroTexto 2241">
          <a:extLst>
            <a:ext uri="{FF2B5EF4-FFF2-40B4-BE49-F238E27FC236}">
              <a16:creationId xmlns:a16="http://schemas.microsoft.com/office/drawing/2014/main" id="{00000000-0008-0000-0100-0000C2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43" name="CuadroTexto 2242">
          <a:extLst>
            <a:ext uri="{FF2B5EF4-FFF2-40B4-BE49-F238E27FC236}">
              <a16:creationId xmlns:a16="http://schemas.microsoft.com/office/drawing/2014/main" id="{00000000-0008-0000-0100-0000C3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44" name="CuadroTexto 2243">
          <a:extLst>
            <a:ext uri="{FF2B5EF4-FFF2-40B4-BE49-F238E27FC236}">
              <a16:creationId xmlns:a16="http://schemas.microsoft.com/office/drawing/2014/main" id="{00000000-0008-0000-0100-0000C4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45" name="CuadroTexto 2244">
          <a:extLst>
            <a:ext uri="{FF2B5EF4-FFF2-40B4-BE49-F238E27FC236}">
              <a16:creationId xmlns:a16="http://schemas.microsoft.com/office/drawing/2014/main" id="{00000000-0008-0000-0100-0000C5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46" name="CuadroTexto 2245">
          <a:extLst>
            <a:ext uri="{FF2B5EF4-FFF2-40B4-BE49-F238E27FC236}">
              <a16:creationId xmlns:a16="http://schemas.microsoft.com/office/drawing/2014/main" id="{00000000-0008-0000-0100-0000C6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47" name="CuadroTexto 2246">
          <a:extLst>
            <a:ext uri="{FF2B5EF4-FFF2-40B4-BE49-F238E27FC236}">
              <a16:creationId xmlns:a16="http://schemas.microsoft.com/office/drawing/2014/main" id="{00000000-0008-0000-0100-0000C7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48" name="CuadroTexto 2247">
          <a:extLst>
            <a:ext uri="{FF2B5EF4-FFF2-40B4-BE49-F238E27FC236}">
              <a16:creationId xmlns:a16="http://schemas.microsoft.com/office/drawing/2014/main" id="{00000000-0008-0000-0100-0000C8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49" name="CuadroTexto 2248">
          <a:extLst>
            <a:ext uri="{FF2B5EF4-FFF2-40B4-BE49-F238E27FC236}">
              <a16:creationId xmlns:a16="http://schemas.microsoft.com/office/drawing/2014/main" id="{00000000-0008-0000-0100-0000C9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50" name="CuadroTexto 2249">
          <a:extLst>
            <a:ext uri="{FF2B5EF4-FFF2-40B4-BE49-F238E27FC236}">
              <a16:creationId xmlns:a16="http://schemas.microsoft.com/office/drawing/2014/main" id="{00000000-0008-0000-0100-0000CA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51" name="CuadroTexto 2250">
          <a:extLst>
            <a:ext uri="{FF2B5EF4-FFF2-40B4-BE49-F238E27FC236}">
              <a16:creationId xmlns:a16="http://schemas.microsoft.com/office/drawing/2014/main" id="{00000000-0008-0000-0100-0000CB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52" name="CuadroTexto 2251">
          <a:extLst>
            <a:ext uri="{FF2B5EF4-FFF2-40B4-BE49-F238E27FC236}">
              <a16:creationId xmlns:a16="http://schemas.microsoft.com/office/drawing/2014/main" id="{00000000-0008-0000-0100-0000CC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53" name="CuadroTexto 2252">
          <a:extLst>
            <a:ext uri="{FF2B5EF4-FFF2-40B4-BE49-F238E27FC236}">
              <a16:creationId xmlns:a16="http://schemas.microsoft.com/office/drawing/2014/main" id="{00000000-0008-0000-0100-0000CD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54" name="CuadroTexto 2253">
          <a:extLst>
            <a:ext uri="{FF2B5EF4-FFF2-40B4-BE49-F238E27FC236}">
              <a16:creationId xmlns:a16="http://schemas.microsoft.com/office/drawing/2014/main" id="{00000000-0008-0000-0100-0000CE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55" name="CuadroTexto 2254">
          <a:extLst>
            <a:ext uri="{FF2B5EF4-FFF2-40B4-BE49-F238E27FC236}">
              <a16:creationId xmlns:a16="http://schemas.microsoft.com/office/drawing/2014/main" id="{00000000-0008-0000-0100-0000CF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56" name="CuadroTexto 2255">
          <a:extLst>
            <a:ext uri="{FF2B5EF4-FFF2-40B4-BE49-F238E27FC236}">
              <a16:creationId xmlns:a16="http://schemas.microsoft.com/office/drawing/2014/main" id="{00000000-0008-0000-0100-0000D0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57" name="CuadroTexto 2256">
          <a:extLst>
            <a:ext uri="{FF2B5EF4-FFF2-40B4-BE49-F238E27FC236}">
              <a16:creationId xmlns:a16="http://schemas.microsoft.com/office/drawing/2014/main" id="{00000000-0008-0000-0100-0000D1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58" name="CuadroTexto 2257">
          <a:extLst>
            <a:ext uri="{FF2B5EF4-FFF2-40B4-BE49-F238E27FC236}">
              <a16:creationId xmlns:a16="http://schemas.microsoft.com/office/drawing/2014/main" id="{00000000-0008-0000-0100-0000D2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259" name="CuadroTexto 2258">
          <a:extLst>
            <a:ext uri="{FF2B5EF4-FFF2-40B4-BE49-F238E27FC236}">
              <a16:creationId xmlns:a16="http://schemas.microsoft.com/office/drawing/2014/main" id="{00000000-0008-0000-0100-0000D3080000}"/>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260" name="CuadroTexto 2259">
          <a:extLst>
            <a:ext uri="{FF2B5EF4-FFF2-40B4-BE49-F238E27FC236}">
              <a16:creationId xmlns:a16="http://schemas.microsoft.com/office/drawing/2014/main" id="{00000000-0008-0000-0100-0000D4080000}"/>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61" name="CuadroTexto 2260">
          <a:extLst>
            <a:ext uri="{FF2B5EF4-FFF2-40B4-BE49-F238E27FC236}">
              <a16:creationId xmlns:a16="http://schemas.microsoft.com/office/drawing/2014/main" id="{00000000-0008-0000-0100-0000D5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62" name="CuadroTexto 2261">
          <a:extLst>
            <a:ext uri="{FF2B5EF4-FFF2-40B4-BE49-F238E27FC236}">
              <a16:creationId xmlns:a16="http://schemas.microsoft.com/office/drawing/2014/main" id="{00000000-0008-0000-0100-0000D6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263" name="CuadroTexto 2262">
          <a:extLst>
            <a:ext uri="{FF2B5EF4-FFF2-40B4-BE49-F238E27FC236}">
              <a16:creationId xmlns:a16="http://schemas.microsoft.com/office/drawing/2014/main" id="{00000000-0008-0000-0100-0000D708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64" name="CuadroTexto 2263">
          <a:extLst>
            <a:ext uri="{FF2B5EF4-FFF2-40B4-BE49-F238E27FC236}">
              <a16:creationId xmlns:a16="http://schemas.microsoft.com/office/drawing/2014/main" id="{00000000-0008-0000-0100-0000D8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65" name="CuadroTexto 2264">
          <a:extLst>
            <a:ext uri="{FF2B5EF4-FFF2-40B4-BE49-F238E27FC236}">
              <a16:creationId xmlns:a16="http://schemas.microsoft.com/office/drawing/2014/main" id="{00000000-0008-0000-0100-0000D9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66" name="CuadroTexto 2265">
          <a:extLst>
            <a:ext uri="{FF2B5EF4-FFF2-40B4-BE49-F238E27FC236}">
              <a16:creationId xmlns:a16="http://schemas.microsoft.com/office/drawing/2014/main" id="{00000000-0008-0000-0100-0000DA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267" name="CuadroTexto 2266">
          <a:extLst>
            <a:ext uri="{FF2B5EF4-FFF2-40B4-BE49-F238E27FC236}">
              <a16:creationId xmlns:a16="http://schemas.microsoft.com/office/drawing/2014/main" id="{00000000-0008-0000-0100-0000DB08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68" name="CuadroTexto 2267">
          <a:extLst>
            <a:ext uri="{FF2B5EF4-FFF2-40B4-BE49-F238E27FC236}">
              <a16:creationId xmlns:a16="http://schemas.microsoft.com/office/drawing/2014/main" id="{00000000-0008-0000-0100-0000DC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69" name="CuadroTexto 2268">
          <a:extLst>
            <a:ext uri="{FF2B5EF4-FFF2-40B4-BE49-F238E27FC236}">
              <a16:creationId xmlns:a16="http://schemas.microsoft.com/office/drawing/2014/main" id="{00000000-0008-0000-0100-0000DD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338</xdr:row>
      <xdr:rowOff>0</xdr:rowOff>
    </xdr:from>
    <xdr:ext cx="184731" cy="264560"/>
    <xdr:sp macro="" textlink="">
      <xdr:nvSpPr>
        <xdr:cNvPr id="2270" name="CuadroTexto 2269">
          <a:extLst>
            <a:ext uri="{FF2B5EF4-FFF2-40B4-BE49-F238E27FC236}">
              <a16:creationId xmlns:a16="http://schemas.microsoft.com/office/drawing/2014/main" id="{00000000-0008-0000-0100-0000DE080000}"/>
            </a:ext>
          </a:extLst>
        </xdr:cNvPr>
        <xdr:cNvSpPr txBox="1"/>
      </xdr:nvSpPr>
      <xdr:spPr>
        <a:xfrm>
          <a:off x="10144125" y="1041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1" name="CuadroTexto 2270">
          <a:extLst>
            <a:ext uri="{FF2B5EF4-FFF2-40B4-BE49-F238E27FC236}">
              <a16:creationId xmlns:a16="http://schemas.microsoft.com/office/drawing/2014/main" id="{00000000-0008-0000-0100-0000DF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2" name="CuadroTexto 2271">
          <a:extLst>
            <a:ext uri="{FF2B5EF4-FFF2-40B4-BE49-F238E27FC236}">
              <a16:creationId xmlns:a16="http://schemas.microsoft.com/office/drawing/2014/main" id="{00000000-0008-0000-0100-0000E0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3" name="CuadroTexto 2272">
          <a:extLst>
            <a:ext uri="{FF2B5EF4-FFF2-40B4-BE49-F238E27FC236}">
              <a16:creationId xmlns:a16="http://schemas.microsoft.com/office/drawing/2014/main" id="{00000000-0008-0000-0100-0000E1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4" name="CuadroTexto 2273">
          <a:extLst>
            <a:ext uri="{FF2B5EF4-FFF2-40B4-BE49-F238E27FC236}">
              <a16:creationId xmlns:a16="http://schemas.microsoft.com/office/drawing/2014/main" id="{00000000-0008-0000-0100-0000E2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5" name="CuadroTexto 2274">
          <a:extLst>
            <a:ext uri="{FF2B5EF4-FFF2-40B4-BE49-F238E27FC236}">
              <a16:creationId xmlns:a16="http://schemas.microsoft.com/office/drawing/2014/main" id="{00000000-0008-0000-0100-0000E3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6" name="CuadroTexto 2275">
          <a:extLst>
            <a:ext uri="{FF2B5EF4-FFF2-40B4-BE49-F238E27FC236}">
              <a16:creationId xmlns:a16="http://schemas.microsoft.com/office/drawing/2014/main" id="{00000000-0008-0000-0100-0000E4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7" name="CuadroTexto 2276">
          <a:extLst>
            <a:ext uri="{FF2B5EF4-FFF2-40B4-BE49-F238E27FC236}">
              <a16:creationId xmlns:a16="http://schemas.microsoft.com/office/drawing/2014/main" id="{00000000-0008-0000-0100-0000E5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8" name="CuadroTexto 2277">
          <a:extLst>
            <a:ext uri="{FF2B5EF4-FFF2-40B4-BE49-F238E27FC236}">
              <a16:creationId xmlns:a16="http://schemas.microsoft.com/office/drawing/2014/main" id="{00000000-0008-0000-0100-0000E6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79" name="CuadroTexto 2278">
          <a:extLst>
            <a:ext uri="{FF2B5EF4-FFF2-40B4-BE49-F238E27FC236}">
              <a16:creationId xmlns:a16="http://schemas.microsoft.com/office/drawing/2014/main" id="{00000000-0008-0000-0100-0000E7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80" name="CuadroTexto 2279">
          <a:extLst>
            <a:ext uri="{FF2B5EF4-FFF2-40B4-BE49-F238E27FC236}">
              <a16:creationId xmlns:a16="http://schemas.microsoft.com/office/drawing/2014/main" id="{00000000-0008-0000-0100-0000E8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81" name="CuadroTexto 2280">
          <a:extLst>
            <a:ext uri="{FF2B5EF4-FFF2-40B4-BE49-F238E27FC236}">
              <a16:creationId xmlns:a16="http://schemas.microsoft.com/office/drawing/2014/main" id="{00000000-0008-0000-0100-0000E9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82" name="CuadroTexto 2281">
          <a:extLst>
            <a:ext uri="{FF2B5EF4-FFF2-40B4-BE49-F238E27FC236}">
              <a16:creationId xmlns:a16="http://schemas.microsoft.com/office/drawing/2014/main" id="{00000000-0008-0000-0100-0000EA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83" name="CuadroTexto 2282">
          <a:extLst>
            <a:ext uri="{FF2B5EF4-FFF2-40B4-BE49-F238E27FC236}">
              <a16:creationId xmlns:a16="http://schemas.microsoft.com/office/drawing/2014/main" id="{00000000-0008-0000-0100-0000EB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84" name="CuadroTexto 2283">
          <a:extLst>
            <a:ext uri="{FF2B5EF4-FFF2-40B4-BE49-F238E27FC236}">
              <a16:creationId xmlns:a16="http://schemas.microsoft.com/office/drawing/2014/main" id="{00000000-0008-0000-0100-0000EC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85" name="CuadroTexto 2284">
          <a:extLst>
            <a:ext uri="{FF2B5EF4-FFF2-40B4-BE49-F238E27FC236}">
              <a16:creationId xmlns:a16="http://schemas.microsoft.com/office/drawing/2014/main" id="{00000000-0008-0000-0100-0000ED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86" name="CuadroTexto 2285">
          <a:extLst>
            <a:ext uri="{FF2B5EF4-FFF2-40B4-BE49-F238E27FC236}">
              <a16:creationId xmlns:a16="http://schemas.microsoft.com/office/drawing/2014/main" id="{00000000-0008-0000-0100-0000EE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87" name="CuadroTexto 2286">
          <a:extLst>
            <a:ext uri="{FF2B5EF4-FFF2-40B4-BE49-F238E27FC236}">
              <a16:creationId xmlns:a16="http://schemas.microsoft.com/office/drawing/2014/main" id="{00000000-0008-0000-0100-0000EF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288" name="CuadroTexto 2287">
          <a:extLst>
            <a:ext uri="{FF2B5EF4-FFF2-40B4-BE49-F238E27FC236}">
              <a16:creationId xmlns:a16="http://schemas.microsoft.com/office/drawing/2014/main" id="{00000000-0008-0000-0100-0000F0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89" name="CuadroTexto 2288">
          <a:extLst>
            <a:ext uri="{FF2B5EF4-FFF2-40B4-BE49-F238E27FC236}">
              <a16:creationId xmlns:a16="http://schemas.microsoft.com/office/drawing/2014/main" id="{00000000-0008-0000-0100-0000F1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90" name="CuadroTexto 2289">
          <a:extLst>
            <a:ext uri="{FF2B5EF4-FFF2-40B4-BE49-F238E27FC236}">
              <a16:creationId xmlns:a16="http://schemas.microsoft.com/office/drawing/2014/main" id="{00000000-0008-0000-0100-0000F2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91" name="CuadroTexto 2290">
          <a:extLst>
            <a:ext uri="{FF2B5EF4-FFF2-40B4-BE49-F238E27FC236}">
              <a16:creationId xmlns:a16="http://schemas.microsoft.com/office/drawing/2014/main" id="{00000000-0008-0000-0100-0000F3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92" name="CuadroTexto 2291">
          <a:extLst>
            <a:ext uri="{FF2B5EF4-FFF2-40B4-BE49-F238E27FC236}">
              <a16:creationId xmlns:a16="http://schemas.microsoft.com/office/drawing/2014/main" id="{00000000-0008-0000-0100-0000F4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293" name="CuadroTexto 2292">
          <a:extLst>
            <a:ext uri="{FF2B5EF4-FFF2-40B4-BE49-F238E27FC236}">
              <a16:creationId xmlns:a16="http://schemas.microsoft.com/office/drawing/2014/main" id="{00000000-0008-0000-0100-0000F508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294" name="CuadroTexto 2293">
          <a:extLst>
            <a:ext uri="{FF2B5EF4-FFF2-40B4-BE49-F238E27FC236}">
              <a16:creationId xmlns:a16="http://schemas.microsoft.com/office/drawing/2014/main" id="{00000000-0008-0000-0100-0000F608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295" name="CuadroTexto 2294">
          <a:extLst>
            <a:ext uri="{FF2B5EF4-FFF2-40B4-BE49-F238E27FC236}">
              <a16:creationId xmlns:a16="http://schemas.microsoft.com/office/drawing/2014/main" id="{00000000-0008-0000-0100-0000F7080000}"/>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96" name="CuadroTexto 2295">
          <a:extLst>
            <a:ext uri="{FF2B5EF4-FFF2-40B4-BE49-F238E27FC236}">
              <a16:creationId xmlns:a16="http://schemas.microsoft.com/office/drawing/2014/main" id="{00000000-0008-0000-0100-0000F8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297" name="CuadroTexto 2296">
          <a:extLst>
            <a:ext uri="{FF2B5EF4-FFF2-40B4-BE49-F238E27FC236}">
              <a16:creationId xmlns:a16="http://schemas.microsoft.com/office/drawing/2014/main" id="{00000000-0008-0000-0100-0000F908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333</xdr:row>
      <xdr:rowOff>0</xdr:rowOff>
    </xdr:from>
    <xdr:ext cx="184731" cy="264560"/>
    <xdr:sp macro="" textlink="">
      <xdr:nvSpPr>
        <xdr:cNvPr id="2298" name="CuadroTexto 2297">
          <a:extLst>
            <a:ext uri="{FF2B5EF4-FFF2-40B4-BE49-F238E27FC236}">
              <a16:creationId xmlns:a16="http://schemas.microsoft.com/office/drawing/2014/main" id="{00000000-0008-0000-0100-0000FA080000}"/>
            </a:ext>
          </a:extLst>
        </xdr:cNvPr>
        <xdr:cNvSpPr txBox="1"/>
      </xdr:nvSpPr>
      <xdr:spPr>
        <a:xfrm>
          <a:off x="101441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337</xdr:row>
      <xdr:rowOff>0</xdr:rowOff>
    </xdr:from>
    <xdr:ext cx="184731" cy="264560"/>
    <xdr:sp macro="" textlink="">
      <xdr:nvSpPr>
        <xdr:cNvPr id="2299" name="CuadroTexto 2298">
          <a:extLst>
            <a:ext uri="{FF2B5EF4-FFF2-40B4-BE49-F238E27FC236}">
              <a16:creationId xmlns:a16="http://schemas.microsoft.com/office/drawing/2014/main" id="{00000000-0008-0000-0100-0000FB080000}"/>
            </a:ext>
          </a:extLst>
        </xdr:cNvPr>
        <xdr:cNvSpPr txBox="1"/>
      </xdr:nvSpPr>
      <xdr:spPr>
        <a:xfrm>
          <a:off x="10144125" y="964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336</xdr:row>
      <xdr:rowOff>0</xdr:rowOff>
    </xdr:from>
    <xdr:ext cx="184731" cy="264560"/>
    <xdr:sp macro="" textlink="">
      <xdr:nvSpPr>
        <xdr:cNvPr id="2300" name="CuadroTexto 2299">
          <a:extLst>
            <a:ext uri="{FF2B5EF4-FFF2-40B4-BE49-F238E27FC236}">
              <a16:creationId xmlns:a16="http://schemas.microsoft.com/office/drawing/2014/main" id="{00000000-0008-0000-0100-0000FC080000}"/>
            </a:ext>
          </a:extLst>
        </xdr:cNvPr>
        <xdr:cNvSpPr txBox="1"/>
      </xdr:nvSpPr>
      <xdr:spPr>
        <a:xfrm>
          <a:off x="10144125" y="869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336</xdr:row>
      <xdr:rowOff>0</xdr:rowOff>
    </xdr:from>
    <xdr:ext cx="184731" cy="264560"/>
    <xdr:sp macro="" textlink="">
      <xdr:nvSpPr>
        <xdr:cNvPr id="2301" name="CuadroTexto 2300">
          <a:extLst>
            <a:ext uri="{FF2B5EF4-FFF2-40B4-BE49-F238E27FC236}">
              <a16:creationId xmlns:a16="http://schemas.microsoft.com/office/drawing/2014/main" id="{00000000-0008-0000-0100-0000FD080000}"/>
            </a:ext>
          </a:extLst>
        </xdr:cNvPr>
        <xdr:cNvSpPr txBox="1"/>
      </xdr:nvSpPr>
      <xdr:spPr>
        <a:xfrm>
          <a:off x="10144125" y="869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02" name="CuadroTexto 2301">
          <a:extLst>
            <a:ext uri="{FF2B5EF4-FFF2-40B4-BE49-F238E27FC236}">
              <a16:creationId xmlns:a16="http://schemas.microsoft.com/office/drawing/2014/main" id="{00000000-0008-0000-0100-0000FE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03" name="CuadroTexto 2302">
          <a:extLst>
            <a:ext uri="{FF2B5EF4-FFF2-40B4-BE49-F238E27FC236}">
              <a16:creationId xmlns:a16="http://schemas.microsoft.com/office/drawing/2014/main" id="{00000000-0008-0000-0100-0000FF08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04" name="CuadroTexto 2303">
          <a:extLst>
            <a:ext uri="{FF2B5EF4-FFF2-40B4-BE49-F238E27FC236}">
              <a16:creationId xmlns:a16="http://schemas.microsoft.com/office/drawing/2014/main" id="{00000000-0008-0000-0100-000000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05" name="CuadroTexto 2304">
          <a:extLst>
            <a:ext uri="{FF2B5EF4-FFF2-40B4-BE49-F238E27FC236}">
              <a16:creationId xmlns:a16="http://schemas.microsoft.com/office/drawing/2014/main" id="{00000000-0008-0000-0100-00000109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06" name="CuadroTexto 2305">
          <a:extLst>
            <a:ext uri="{FF2B5EF4-FFF2-40B4-BE49-F238E27FC236}">
              <a16:creationId xmlns:a16="http://schemas.microsoft.com/office/drawing/2014/main" id="{00000000-0008-0000-0100-00000209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07" name="CuadroTexto 2306">
          <a:extLst>
            <a:ext uri="{FF2B5EF4-FFF2-40B4-BE49-F238E27FC236}">
              <a16:creationId xmlns:a16="http://schemas.microsoft.com/office/drawing/2014/main" id="{00000000-0008-0000-0100-000003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08" name="CuadroTexto 2307">
          <a:extLst>
            <a:ext uri="{FF2B5EF4-FFF2-40B4-BE49-F238E27FC236}">
              <a16:creationId xmlns:a16="http://schemas.microsoft.com/office/drawing/2014/main" id="{00000000-0008-0000-0100-00000409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09" name="CuadroTexto 2308">
          <a:extLst>
            <a:ext uri="{FF2B5EF4-FFF2-40B4-BE49-F238E27FC236}">
              <a16:creationId xmlns:a16="http://schemas.microsoft.com/office/drawing/2014/main" id="{00000000-0008-0000-0100-00000509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0" name="CuadroTexto 2309">
          <a:extLst>
            <a:ext uri="{FF2B5EF4-FFF2-40B4-BE49-F238E27FC236}">
              <a16:creationId xmlns:a16="http://schemas.microsoft.com/office/drawing/2014/main" id="{00000000-0008-0000-0100-000006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1" name="CuadroTexto 2310">
          <a:extLst>
            <a:ext uri="{FF2B5EF4-FFF2-40B4-BE49-F238E27FC236}">
              <a16:creationId xmlns:a16="http://schemas.microsoft.com/office/drawing/2014/main" id="{00000000-0008-0000-0100-000007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2" name="CuadroTexto 2311">
          <a:extLst>
            <a:ext uri="{FF2B5EF4-FFF2-40B4-BE49-F238E27FC236}">
              <a16:creationId xmlns:a16="http://schemas.microsoft.com/office/drawing/2014/main" id="{00000000-0008-0000-0100-000008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3" name="CuadroTexto 2312">
          <a:extLst>
            <a:ext uri="{FF2B5EF4-FFF2-40B4-BE49-F238E27FC236}">
              <a16:creationId xmlns:a16="http://schemas.microsoft.com/office/drawing/2014/main" id="{00000000-0008-0000-0100-000009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4" name="CuadroTexto 2313">
          <a:extLst>
            <a:ext uri="{FF2B5EF4-FFF2-40B4-BE49-F238E27FC236}">
              <a16:creationId xmlns:a16="http://schemas.microsoft.com/office/drawing/2014/main" id="{00000000-0008-0000-0100-00000A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5" name="CuadroTexto 2314">
          <a:extLst>
            <a:ext uri="{FF2B5EF4-FFF2-40B4-BE49-F238E27FC236}">
              <a16:creationId xmlns:a16="http://schemas.microsoft.com/office/drawing/2014/main" id="{00000000-0008-0000-0100-00000B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6" name="CuadroTexto 2315">
          <a:extLst>
            <a:ext uri="{FF2B5EF4-FFF2-40B4-BE49-F238E27FC236}">
              <a16:creationId xmlns:a16="http://schemas.microsoft.com/office/drawing/2014/main" id="{00000000-0008-0000-0100-00000C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7" name="CuadroTexto 2316">
          <a:extLst>
            <a:ext uri="{FF2B5EF4-FFF2-40B4-BE49-F238E27FC236}">
              <a16:creationId xmlns:a16="http://schemas.microsoft.com/office/drawing/2014/main" id="{00000000-0008-0000-0100-00000D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8" name="CuadroTexto 2317">
          <a:extLst>
            <a:ext uri="{FF2B5EF4-FFF2-40B4-BE49-F238E27FC236}">
              <a16:creationId xmlns:a16="http://schemas.microsoft.com/office/drawing/2014/main" id="{00000000-0008-0000-0100-00000E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19" name="CuadroTexto 2318">
          <a:extLst>
            <a:ext uri="{FF2B5EF4-FFF2-40B4-BE49-F238E27FC236}">
              <a16:creationId xmlns:a16="http://schemas.microsoft.com/office/drawing/2014/main" id="{00000000-0008-0000-0100-00000F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20" name="CuadroTexto 2319">
          <a:extLst>
            <a:ext uri="{FF2B5EF4-FFF2-40B4-BE49-F238E27FC236}">
              <a16:creationId xmlns:a16="http://schemas.microsoft.com/office/drawing/2014/main" id="{00000000-0008-0000-0100-000010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21" name="CuadroTexto 2320">
          <a:extLst>
            <a:ext uri="{FF2B5EF4-FFF2-40B4-BE49-F238E27FC236}">
              <a16:creationId xmlns:a16="http://schemas.microsoft.com/office/drawing/2014/main" id="{00000000-0008-0000-0100-000011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22" name="CuadroTexto 2321">
          <a:extLst>
            <a:ext uri="{FF2B5EF4-FFF2-40B4-BE49-F238E27FC236}">
              <a16:creationId xmlns:a16="http://schemas.microsoft.com/office/drawing/2014/main" id="{00000000-0008-0000-0100-000012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23" name="CuadroTexto 2322">
          <a:extLst>
            <a:ext uri="{FF2B5EF4-FFF2-40B4-BE49-F238E27FC236}">
              <a16:creationId xmlns:a16="http://schemas.microsoft.com/office/drawing/2014/main" id="{00000000-0008-0000-0100-000013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24" name="CuadroTexto 2323">
          <a:extLst>
            <a:ext uri="{FF2B5EF4-FFF2-40B4-BE49-F238E27FC236}">
              <a16:creationId xmlns:a16="http://schemas.microsoft.com/office/drawing/2014/main" id="{00000000-0008-0000-0100-000014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25" name="CuadroTexto 2324">
          <a:extLst>
            <a:ext uri="{FF2B5EF4-FFF2-40B4-BE49-F238E27FC236}">
              <a16:creationId xmlns:a16="http://schemas.microsoft.com/office/drawing/2014/main" id="{00000000-0008-0000-0100-000015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26" name="CuadroTexto 2325">
          <a:extLst>
            <a:ext uri="{FF2B5EF4-FFF2-40B4-BE49-F238E27FC236}">
              <a16:creationId xmlns:a16="http://schemas.microsoft.com/office/drawing/2014/main" id="{00000000-0008-0000-0100-000016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336</xdr:row>
      <xdr:rowOff>0</xdr:rowOff>
    </xdr:from>
    <xdr:ext cx="184731" cy="264560"/>
    <xdr:sp macro="" textlink="">
      <xdr:nvSpPr>
        <xdr:cNvPr id="2327" name="CuadroTexto 2326">
          <a:extLst>
            <a:ext uri="{FF2B5EF4-FFF2-40B4-BE49-F238E27FC236}">
              <a16:creationId xmlns:a16="http://schemas.microsoft.com/office/drawing/2014/main" id="{00000000-0008-0000-0100-000017090000}"/>
            </a:ext>
          </a:extLst>
        </xdr:cNvPr>
        <xdr:cNvSpPr txBox="1"/>
      </xdr:nvSpPr>
      <xdr:spPr>
        <a:xfrm>
          <a:off x="10144125" y="869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336</xdr:row>
      <xdr:rowOff>0</xdr:rowOff>
    </xdr:from>
    <xdr:ext cx="184731" cy="264560"/>
    <xdr:sp macro="" textlink="">
      <xdr:nvSpPr>
        <xdr:cNvPr id="2328" name="CuadroTexto 2327">
          <a:extLst>
            <a:ext uri="{FF2B5EF4-FFF2-40B4-BE49-F238E27FC236}">
              <a16:creationId xmlns:a16="http://schemas.microsoft.com/office/drawing/2014/main" id="{00000000-0008-0000-0100-000018090000}"/>
            </a:ext>
          </a:extLst>
        </xdr:cNvPr>
        <xdr:cNvSpPr txBox="1"/>
      </xdr:nvSpPr>
      <xdr:spPr>
        <a:xfrm>
          <a:off x="10144125" y="869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29" name="CuadroTexto 2328">
          <a:extLst>
            <a:ext uri="{FF2B5EF4-FFF2-40B4-BE49-F238E27FC236}">
              <a16:creationId xmlns:a16="http://schemas.microsoft.com/office/drawing/2014/main" id="{00000000-0008-0000-0100-000019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30" name="CuadroTexto 2329">
          <a:extLst>
            <a:ext uri="{FF2B5EF4-FFF2-40B4-BE49-F238E27FC236}">
              <a16:creationId xmlns:a16="http://schemas.microsoft.com/office/drawing/2014/main" id="{00000000-0008-0000-0100-00001A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31" name="CuadroTexto 2330">
          <a:extLst>
            <a:ext uri="{FF2B5EF4-FFF2-40B4-BE49-F238E27FC236}">
              <a16:creationId xmlns:a16="http://schemas.microsoft.com/office/drawing/2014/main" id="{00000000-0008-0000-0100-00001B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32" name="CuadroTexto 2331">
          <a:extLst>
            <a:ext uri="{FF2B5EF4-FFF2-40B4-BE49-F238E27FC236}">
              <a16:creationId xmlns:a16="http://schemas.microsoft.com/office/drawing/2014/main" id="{00000000-0008-0000-0100-00001C09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33" name="CuadroTexto 2332">
          <a:extLst>
            <a:ext uri="{FF2B5EF4-FFF2-40B4-BE49-F238E27FC236}">
              <a16:creationId xmlns:a16="http://schemas.microsoft.com/office/drawing/2014/main" id="{00000000-0008-0000-0100-00001D09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34" name="CuadroTexto 2333">
          <a:extLst>
            <a:ext uri="{FF2B5EF4-FFF2-40B4-BE49-F238E27FC236}">
              <a16:creationId xmlns:a16="http://schemas.microsoft.com/office/drawing/2014/main" id="{00000000-0008-0000-0100-00001E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35" name="CuadroTexto 2334">
          <a:extLst>
            <a:ext uri="{FF2B5EF4-FFF2-40B4-BE49-F238E27FC236}">
              <a16:creationId xmlns:a16="http://schemas.microsoft.com/office/drawing/2014/main" id="{00000000-0008-0000-0100-00001F09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36" name="CuadroTexto 2335">
          <a:extLst>
            <a:ext uri="{FF2B5EF4-FFF2-40B4-BE49-F238E27FC236}">
              <a16:creationId xmlns:a16="http://schemas.microsoft.com/office/drawing/2014/main" id="{00000000-0008-0000-0100-00002009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37" name="CuadroTexto 2336">
          <a:extLst>
            <a:ext uri="{FF2B5EF4-FFF2-40B4-BE49-F238E27FC236}">
              <a16:creationId xmlns:a16="http://schemas.microsoft.com/office/drawing/2014/main" id="{00000000-0008-0000-0100-000021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38" name="CuadroTexto 2337">
          <a:extLst>
            <a:ext uri="{FF2B5EF4-FFF2-40B4-BE49-F238E27FC236}">
              <a16:creationId xmlns:a16="http://schemas.microsoft.com/office/drawing/2014/main" id="{00000000-0008-0000-0100-000022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39" name="CuadroTexto 2338">
          <a:extLst>
            <a:ext uri="{FF2B5EF4-FFF2-40B4-BE49-F238E27FC236}">
              <a16:creationId xmlns:a16="http://schemas.microsoft.com/office/drawing/2014/main" id="{00000000-0008-0000-0100-000023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0" name="CuadroTexto 2339">
          <a:extLst>
            <a:ext uri="{FF2B5EF4-FFF2-40B4-BE49-F238E27FC236}">
              <a16:creationId xmlns:a16="http://schemas.microsoft.com/office/drawing/2014/main" id="{00000000-0008-0000-0100-000024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1" name="CuadroTexto 2340">
          <a:extLst>
            <a:ext uri="{FF2B5EF4-FFF2-40B4-BE49-F238E27FC236}">
              <a16:creationId xmlns:a16="http://schemas.microsoft.com/office/drawing/2014/main" id="{00000000-0008-0000-0100-000025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2" name="CuadroTexto 2341">
          <a:extLst>
            <a:ext uri="{FF2B5EF4-FFF2-40B4-BE49-F238E27FC236}">
              <a16:creationId xmlns:a16="http://schemas.microsoft.com/office/drawing/2014/main" id="{00000000-0008-0000-0100-000026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3" name="CuadroTexto 2342">
          <a:extLst>
            <a:ext uri="{FF2B5EF4-FFF2-40B4-BE49-F238E27FC236}">
              <a16:creationId xmlns:a16="http://schemas.microsoft.com/office/drawing/2014/main" id="{00000000-0008-0000-0100-000027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4" name="CuadroTexto 2343">
          <a:extLst>
            <a:ext uri="{FF2B5EF4-FFF2-40B4-BE49-F238E27FC236}">
              <a16:creationId xmlns:a16="http://schemas.microsoft.com/office/drawing/2014/main" id="{00000000-0008-0000-0100-000028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5" name="CuadroTexto 2344">
          <a:extLst>
            <a:ext uri="{FF2B5EF4-FFF2-40B4-BE49-F238E27FC236}">
              <a16:creationId xmlns:a16="http://schemas.microsoft.com/office/drawing/2014/main" id="{00000000-0008-0000-0100-000029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6" name="CuadroTexto 2345">
          <a:extLst>
            <a:ext uri="{FF2B5EF4-FFF2-40B4-BE49-F238E27FC236}">
              <a16:creationId xmlns:a16="http://schemas.microsoft.com/office/drawing/2014/main" id="{00000000-0008-0000-0100-00002A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7" name="CuadroTexto 2346">
          <a:extLst>
            <a:ext uri="{FF2B5EF4-FFF2-40B4-BE49-F238E27FC236}">
              <a16:creationId xmlns:a16="http://schemas.microsoft.com/office/drawing/2014/main" id="{00000000-0008-0000-0100-00002B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48" name="CuadroTexto 2347">
          <a:extLst>
            <a:ext uri="{FF2B5EF4-FFF2-40B4-BE49-F238E27FC236}">
              <a16:creationId xmlns:a16="http://schemas.microsoft.com/office/drawing/2014/main" id="{00000000-0008-0000-0100-00002C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49" name="CuadroTexto 2348">
          <a:extLst>
            <a:ext uri="{FF2B5EF4-FFF2-40B4-BE49-F238E27FC236}">
              <a16:creationId xmlns:a16="http://schemas.microsoft.com/office/drawing/2014/main" id="{00000000-0008-0000-0100-00002D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50" name="CuadroTexto 2349">
          <a:extLst>
            <a:ext uri="{FF2B5EF4-FFF2-40B4-BE49-F238E27FC236}">
              <a16:creationId xmlns:a16="http://schemas.microsoft.com/office/drawing/2014/main" id="{00000000-0008-0000-0100-00002E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51" name="CuadroTexto 2350">
          <a:extLst>
            <a:ext uri="{FF2B5EF4-FFF2-40B4-BE49-F238E27FC236}">
              <a16:creationId xmlns:a16="http://schemas.microsoft.com/office/drawing/2014/main" id="{00000000-0008-0000-0100-00002F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52" name="CuadroTexto 2351">
          <a:extLst>
            <a:ext uri="{FF2B5EF4-FFF2-40B4-BE49-F238E27FC236}">
              <a16:creationId xmlns:a16="http://schemas.microsoft.com/office/drawing/2014/main" id="{00000000-0008-0000-0100-000030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53" name="CuadroTexto 2352">
          <a:extLst>
            <a:ext uri="{FF2B5EF4-FFF2-40B4-BE49-F238E27FC236}">
              <a16:creationId xmlns:a16="http://schemas.microsoft.com/office/drawing/2014/main" id="{00000000-0008-0000-0100-000031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336</xdr:row>
      <xdr:rowOff>0</xdr:rowOff>
    </xdr:from>
    <xdr:ext cx="184731" cy="264560"/>
    <xdr:sp macro="" textlink="">
      <xdr:nvSpPr>
        <xdr:cNvPr id="2354" name="CuadroTexto 2353">
          <a:extLst>
            <a:ext uri="{FF2B5EF4-FFF2-40B4-BE49-F238E27FC236}">
              <a16:creationId xmlns:a16="http://schemas.microsoft.com/office/drawing/2014/main" id="{00000000-0008-0000-0100-000032090000}"/>
            </a:ext>
          </a:extLst>
        </xdr:cNvPr>
        <xdr:cNvSpPr txBox="1"/>
      </xdr:nvSpPr>
      <xdr:spPr>
        <a:xfrm>
          <a:off x="10144125" y="869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336</xdr:row>
      <xdr:rowOff>0</xdr:rowOff>
    </xdr:from>
    <xdr:ext cx="184731" cy="264560"/>
    <xdr:sp macro="" textlink="">
      <xdr:nvSpPr>
        <xdr:cNvPr id="2355" name="CuadroTexto 2354">
          <a:extLst>
            <a:ext uri="{FF2B5EF4-FFF2-40B4-BE49-F238E27FC236}">
              <a16:creationId xmlns:a16="http://schemas.microsoft.com/office/drawing/2014/main" id="{00000000-0008-0000-0100-000033090000}"/>
            </a:ext>
          </a:extLst>
        </xdr:cNvPr>
        <xdr:cNvSpPr txBox="1"/>
      </xdr:nvSpPr>
      <xdr:spPr>
        <a:xfrm>
          <a:off x="10144125" y="869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56" name="CuadroTexto 2355">
          <a:extLst>
            <a:ext uri="{FF2B5EF4-FFF2-40B4-BE49-F238E27FC236}">
              <a16:creationId xmlns:a16="http://schemas.microsoft.com/office/drawing/2014/main" id="{00000000-0008-0000-0100-000034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57" name="CuadroTexto 2356">
          <a:extLst>
            <a:ext uri="{FF2B5EF4-FFF2-40B4-BE49-F238E27FC236}">
              <a16:creationId xmlns:a16="http://schemas.microsoft.com/office/drawing/2014/main" id="{00000000-0008-0000-0100-000035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58" name="CuadroTexto 2357">
          <a:extLst>
            <a:ext uri="{FF2B5EF4-FFF2-40B4-BE49-F238E27FC236}">
              <a16:creationId xmlns:a16="http://schemas.microsoft.com/office/drawing/2014/main" id="{00000000-0008-0000-0100-000036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59" name="CuadroTexto 2358">
          <a:extLst>
            <a:ext uri="{FF2B5EF4-FFF2-40B4-BE49-F238E27FC236}">
              <a16:creationId xmlns:a16="http://schemas.microsoft.com/office/drawing/2014/main" id="{00000000-0008-0000-0100-00003709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60" name="CuadroTexto 2359">
          <a:extLst>
            <a:ext uri="{FF2B5EF4-FFF2-40B4-BE49-F238E27FC236}">
              <a16:creationId xmlns:a16="http://schemas.microsoft.com/office/drawing/2014/main" id="{00000000-0008-0000-0100-00003809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61" name="CuadroTexto 2360">
          <a:extLst>
            <a:ext uri="{FF2B5EF4-FFF2-40B4-BE49-F238E27FC236}">
              <a16:creationId xmlns:a16="http://schemas.microsoft.com/office/drawing/2014/main" id="{00000000-0008-0000-0100-000039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62" name="CuadroTexto 2361">
          <a:extLst>
            <a:ext uri="{FF2B5EF4-FFF2-40B4-BE49-F238E27FC236}">
              <a16:creationId xmlns:a16="http://schemas.microsoft.com/office/drawing/2014/main" id="{00000000-0008-0000-0100-00003A09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63" name="CuadroTexto 2362">
          <a:extLst>
            <a:ext uri="{FF2B5EF4-FFF2-40B4-BE49-F238E27FC236}">
              <a16:creationId xmlns:a16="http://schemas.microsoft.com/office/drawing/2014/main" id="{00000000-0008-0000-0100-00003B09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64" name="CuadroTexto 2363">
          <a:extLst>
            <a:ext uri="{FF2B5EF4-FFF2-40B4-BE49-F238E27FC236}">
              <a16:creationId xmlns:a16="http://schemas.microsoft.com/office/drawing/2014/main" id="{00000000-0008-0000-0100-00003C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65" name="CuadroTexto 2364">
          <a:extLst>
            <a:ext uri="{FF2B5EF4-FFF2-40B4-BE49-F238E27FC236}">
              <a16:creationId xmlns:a16="http://schemas.microsoft.com/office/drawing/2014/main" id="{00000000-0008-0000-0100-00003D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66" name="CuadroTexto 2365">
          <a:extLst>
            <a:ext uri="{FF2B5EF4-FFF2-40B4-BE49-F238E27FC236}">
              <a16:creationId xmlns:a16="http://schemas.microsoft.com/office/drawing/2014/main" id="{00000000-0008-0000-0100-00003E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67" name="CuadroTexto 2366">
          <a:extLst>
            <a:ext uri="{FF2B5EF4-FFF2-40B4-BE49-F238E27FC236}">
              <a16:creationId xmlns:a16="http://schemas.microsoft.com/office/drawing/2014/main" id="{00000000-0008-0000-0100-00003F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68" name="CuadroTexto 2367">
          <a:extLst>
            <a:ext uri="{FF2B5EF4-FFF2-40B4-BE49-F238E27FC236}">
              <a16:creationId xmlns:a16="http://schemas.microsoft.com/office/drawing/2014/main" id="{00000000-0008-0000-0100-000040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69" name="CuadroTexto 2368">
          <a:extLst>
            <a:ext uri="{FF2B5EF4-FFF2-40B4-BE49-F238E27FC236}">
              <a16:creationId xmlns:a16="http://schemas.microsoft.com/office/drawing/2014/main" id="{00000000-0008-0000-0100-000041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70" name="CuadroTexto 2369">
          <a:extLst>
            <a:ext uri="{FF2B5EF4-FFF2-40B4-BE49-F238E27FC236}">
              <a16:creationId xmlns:a16="http://schemas.microsoft.com/office/drawing/2014/main" id="{00000000-0008-0000-0100-000042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71" name="CuadroTexto 2370">
          <a:extLst>
            <a:ext uri="{FF2B5EF4-FFF2-40B4-BE49-F238E27FC236}">
              <a16:creationId xmlns:a16="http://schemas.microsoft.com/office/drawing/2014/main" id="{00000000-0008-0000-0100-000043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72" name="CuadroTexto 2371">
          <a:extLst>
            <a:ext uri="{FF2B5EF4-FFF2-40B4-BE49-F238E27FC236}">
              <a16:creationId xmlns:a16="http://schemas.microsoft.com/office/drawing/2014/main" id="{00000000-0008-0000-0100-000044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73" name="CuadroTexto 2372">
          <a:extLst>
            <a:ext uri="{FF2B5EF4-FFF2-40B4-BE49-F238E27FC236}">
              <a16:creationId xmlns:a16="http://schemas.microsoft.com/office/drawing/2014/main" id="{00000000-0008-0000-0100-000045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74" name="CuadroTexto 2373">
          <a:extLst>
            <a:ext uri="{FF2B5EF4-FFF2-40B4-BE49-F238E27FC236}">
              <a16:creationId xmlns:a16="http://schemas.microsoft.com/office/drawing/2014/main" id="{00000000-0008-0000-0100-000046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75" name="CuadroTexto 2374">
          <a:extLst>
            <a:ext uri="{FF2B5EF4-FFF2-40B4-BE49-F238E27FC236}">
              <a16:creationId xmlns:a16="http://schemas.microsoft.com/office/drawing/2014/main" id="{00000000-0008-0000-0100-000047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76" name="CuadroTexto 2375">
          <a:extLst>
            <a:ext uri="{FF2B5EF4-FFF2-40B4-BE49-F238E27FC236}">
              <a16:creationId xmlns:a16="http://schemas.microsoft.com/office/drawing/2014/main" id="{00000000-0008-0000-0100-000048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77" name="CuadroTexto 2376">
          <a:extLst>
            <a:ext uri="{FF2B5EF4-FFF2-40B4-BE49-F238E27FC236}">
              <a16:creationId xmlns:a16="http://schemas.microsoft.com/office/drawing/2014/main" id="{00000000-0008-0000-0100-000049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78" name="CuadroTexto 2377">
          <a:extLst>
            <a:ext uri="{FF2B5EF4-FFF2-40B4-BE49-F238E27FC236}">
              <a16:creationId xmlns:a16="http://schemas.microsoft.com/office/drawing/2014/main" id="{00000000-0008-0000-0100-00004A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79" name="CuadroTexto 2378">
          <a:extLst>
            <a:ext uri="{FF2B5EF4-FFF2-40B4-BE49-F238E27FC236}">
              <a16:creationId xmlns:a16="http://schemas.microsoft.com/office/drawing/2014/main" id="{00000000-0008-0000-0100-00004B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80" name="CuadroTexto 2379">
          <a:extLst>
            <a:ext uri="{FF2B5EF4-FFF2-40B4-BE49-F238E27FC236}">
              <a16:creationId xmlns:a16="http://schemas.microsoft.com/office/drawing/2014/main" id="{00000000-0008-0000-0100-00004C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336</xdr:row>
      <xdr:rowOff>0</xdr:rowOff>
    </xdr:from>
    <xdr:ext cx="184731" cy="264560"/>
    <xdr:sp macro="" textlink="">
      <xdr:nvSpPr>
        <xdr:cNvPr id="2381" name="CuadroTexto 2380">
          <a:extLst>
            <a:ext uri="{FF2B5EF4-FFF2-40B4-BE49-F238E27FC236}">
              <a16:creationId xmlns:a16="http://schemas.microsoft.com/office/drawing/2014/main" id="{00000000-0008-0000-0100-00004D090000}"/>
            </a:ext>
          </a:extLst>
        </xdr:cNvPr>
        <xdr:cNvSpPr txBox="1"/>
      </xdr:nvSpPr>
      <xdr:spPr>
        <a:xfrm>
          <a:off x="10144125" y="869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336</xdr:row>
      <xdr:rowOff>0</xdr:rowOff>
    </xdr:from>
    <xdr:ext cx="184731" cy="264560"/>
    <xdr:sp macro="" textlink="">
      <xdr:nvSpPr>
        <xdr:cNvPr id="2382" name="CuadroTexto 2381">
          <a:extLst>
            <a:ext uri="{FF2B5EF4-FFF2-40B4-BE49-F238E27FC236}">
              <a16:creationId xmlns:a16="http://schemas.microsoft.com/office/drawing/2014/main" id="{00000000-0008-0000-0100-00004E090000}"/>
            </a:ext>
          </a:extLst>
        </xdr:cNvPr>
        <xdr:cNvSpPr txBox="1"/>
      </xdr:nvSpPr>
      <xdr:spPr>
        <a:xfrm>
          <a:off x="10144125" y="869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83" name="CuadroTexto 2382">
          <a:extLst>
            <a:ext uri="{FF2B5EF4-FFF2-40B4-BE49-F238E27FC236}">
              <a16:creationId xmlns:a16="http://schemas.microsoft.com/office/drawing/2014/main" id="{00000000-0008-0000-0100-00004F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384" name="CuadroTexto 2383">
          <a:extLst>
            <a:ext uri="{FF2B5EF4-FFF2-40B4-BE49-F238E27FC236}">
              <a16:creationId xmlns:a16="http://schemas.microsoft.com/office/drawing/2014/main" id="{00000000-0008-0000-0100-000050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85" name="CuadroTexto 2384">
          <a:extLst>
            <a:ext uri="{FF2B5EF4-FFF2-40B4-BE49-F238E27FC236}">
              <a16:creationId xmlns:a16="http://schemas.microsoft.com/office/drawing/2014/main" id="{00000000-0008-0000-0100-000051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86" name="CuadroTexto 2385">
          <a:extLst>
            <a:ext uri="{FF2B5EF4-FFF2-40B4-BE49-F238E27FC236}">
              <a16:creationId xmlns:a16="http://schemas.microsoft.com/office/drawing/2014/main" id="{00000000-0008-0000-0100-00005209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87" name="CuadroTexto 2386">
          <a:extLst>
            <a:ext uri="{FF2B5EF4-FFF2-40B4-BE49-F238E27FC236}">
              <a16:creationId xmlns:a16="http://schemas.microsoft.com/office/drawing/2014/main" id="{00000000-0008-0000-0100-00005309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88" name="CuadroTexto 2387">
          <a:extLst>
            <a:ext uri="{FF2B5EF4-FFF2-40B4-BE49-F238E27FC236}">
              <a16:creationId xmlns:a16="http://schemas.microsoft.com/office/drawing/2014/main" id="{00000000-0008-0000-0100-000054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89" name="CuadroTexto 2388">
          <a:extLst>
            <a:ext uri="{FF2B5EF4-FFF2-40B4-BE49-F238E27FC236}">
              <a16:creationId xmlns:a16="http://schemas.microsoft.com/office/drawing/2014/main" id="{00000000-0008-0000-0100-00005509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340</xdr:row>
      <xdr:rowOff>0</xdr:rowOff>
    </xdr:from>
    <xdr:ext cx="184731" cy="264560"/>
    <xdr:sp macro="" textlink="">
      <xdr:nvSpPr>
        <xdr:cNvPr id="2390" name="CuadroTexto 2389">
          <a:extLst>
            <a:ext uri="{FF2B5EF4-FFF2-40B4-BE49-F238E27FC236}">
              <a16:creationId xmlns:a16="http://schemas.microsoft.com/office/drawing/2014/main" id="{00000000-0008-0000-0100-000056090000}"/>
            </a:ext>
          </a:extLst>
        </xdr:cNvPr>
        <xdr:cNvSpPr txBox="1"/>
      </xdr:nvSpPr>
      <xdr:spPr>
        <a:xfrm>
          <a:off x="10144125" y="1174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1" name="CuadroTexto 2390">
          <a:extLst>
            <a:ext uri="{FF2B5EF4-FFF2-40B4-BE49-F238E27FC236}">
              <a16:creationId xmlns:a16="http://schemas.microsoft.com/office/drawing/2014/main" id="{00000000-0008-0000-0100-000057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2" name="CuadroTexto 2391">
          <a:extLst>
            <a:ext uri="{FF2B5EF4-FFF2-40B4-BE49-F238E27FC236}">
              <a16:creationId xmlns:a16="http://schemas.microsoft.com/office/drawing/2014/main" id="{00000000-0008-0000-0100-000058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3" name="CuadroTexto 2392">
          <a:extLst>
            <a:ext uri="{FF2B5EF4-FFF2-40B4-BE49-F238E27FC236}">
              <a16:creationId xmlns:a16="http://schemas.microsoft.com/office/drawing/2014/main" id="{00000000-0008-0000-0100-000059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4" name="CuadroTexto 2393">
          <a:extLst>
            <a:ext uri="{FF2B5EF4-FFF2-40B4-BE49-F238E27FC236}">
              <a16:creationId xmlns:a16="http://schemas.microsoft.com/office/drawing/2014/main" id="{00000000-0008-0000-0100-00005A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5" name="CuadroTexto 2394">
          <a:extLst>
            <a:ext uri="{FF2B5EF4-FFF2-40B4-BE49-F238E27FC236}">
              <a16:creationId xmlns:a16="http://schemas.microsoft.com/office/drawing/2014/main" id="{00000000-0008-0000-0100-00005B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6" name="CuadroTexto 2395">
          <a:extLst>
            <a:ext uri="{FF2B5EF4-FFF2-40B4-BE49-F238E27FC236}">
              <a16:creationId xmlns:a16="http://schemas.microsoft.com/office/drawing/2014/main" id="{00000000-0008-0000-0100-00005C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7" name="CuadroTexto 2396">
          <a:extLst>
            <a:ext uri="{FF2B5EF4-FFF2-40B4-BE49-F238E27FC236}">
              <a16:creationId xmlns:a16="http://schemas.microsoft.com/office/drawing/2014/main" id="{00000000-0008-0000-0100-00005D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8" name="CuadroTexto 2397">
          <a:extLst>
            <a:ext uri="{FF2B5EF4-FFF2-40B4-BE49-F238E27FC236}">
              <a16:creationId xmlns:a16="http://schemas.microsoft.com/office/drawing/2014/main" id="{00000000-0008-0000-0100-00005E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399" name="CuadroTexto 2398">
          <a:extLst>
            <a:ext uri="{FF2B5EF4-FFF2-40B4-BE49-F238E27FC236}">
              <a16:creationId xmlns:a16="http://schemas.microsoft.com/office/drawing/2014/main" id="{00000000-0008-0000-0100-00005F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400" name="CuadroTexto 2399">
          <a:extLst>
            <a:ext uri="{FF2B5EF4-FFF2-40B4-BE49-F238E27FC236}">
              <a16:creationId xmlns:a16="http://schemas.microsoft.com/office/drawing/2014/main" id="{00000000-0008-0000-0100-000060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401" name="CuadroTexto 2400">
          <a:extLst>
            <a:ext uri="{FF2B5EF4-FFF2-40B4-BE49-F238E27FC236}">
              <a16:creationId xmlns:a16="http://schemas.microsoft.com/office/drawing/2014/main" id="{00000000-0008-0000-0100-000061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402" name="CuadroTexto 2401">
          <a:extLst>
            <a:ext uri="{FF2B5EF4-FFF2-40B4-BE49-F238E27FC236}">
              <a16:creationId xmlns:a16="http://schemas.microsoft.com/office/drawing/2014/main" id="{00000000-0008-0000-0100-000062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403" name="CuadroTexto 2402">
          <a:extLst>
            <a:ext uri="{FF2B5EF4-FFF2-40B4-BE49-F238E27FC236}">
              <a16:creationId xmlns:a16="http://schemas.microsoft.com/office/drawing/2014/main" id="{00000000-0008-0000-0100-000063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404" name="CuadroTexto 2403">
          <a:extLst>
            <a:ext uri="{FF2B5EF4-FFF2-40B4-BE49-F238E27FC236}">
              <a16:creationId xmlns:a16="http://schemas.microsoft.com/office/drawing/2014/main" id="{00000000-0008-0000-0100-000064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341</xdr:row>
      <xdr:rowOff>0</xdr:rowOff>
    </xdr:from>
    <xdr:ext cx="184731" cy="264560"/>
    <xdr:sp macro="" textlink="">
      <xdr:nvSpPr>
        <xdr:cNvPr id="2405" name="CuadroTexto 2404">
          <a:extLst>
            <a:ext uri="{FF2B5EF4-FFF2-40B4-BE49-F238E27FC236}">
              <a16:creationId xmlns:a16="http://schemas.microsoft.com/office/drawing/2014/main" id="{00000000-0008-0000-0100-000065090000}"/>
            </a:ext>
          </a:extLst>
        </xdr:cNvPr>
        <xdr:cNvSpPr txBox="1"/>
      </xdr:nvSpPr>
      <xdr:spPr>
        <a:xfrm>
          <a:off x="10144125" y="1250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406" name="CuadroTexto 2405">
          <a:extLst>
            <a:ext uri="{FF2B5EF4-FFF2-40B4-BE49-F238E27FC236}">
              <a16:creationId xmlns:a16="http://schemas.microsoft.com/office/drawing/2014/main" id="{00000000-0008-0000-0100-000066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339</xdr:row>
      <xdr:rowOff>0</xdr:rowOff>
    </xdr:from>
    <xdr:ext cx="184731" cy="264560"/>
    <xdr:sp macro="" textlink="">
      <xdr:nvSpPr>
        <xdr:cNvPr id="2407" name="CuadroTexto 2406">
          <a:extLst>
            <a:ext uri="{FF2B5EF4-FFF2-40B4-BE49-F238E27FC236}">
              <a16:creationId xmlns:a16="http://schemas.microsoft.com/office/drawing/2014/main" id="{00000000-0008-0000-0100-000067090000}"/>
            </a:ext>
          </a:extLst>
        </xdr:cNvPr>
        <xdr:cNvSpPr txBox="1"/>
      </xdr:nvSpPr>
      <xdr:spPr>
        <a:xfrm>
          <a:off x="10144125" y="1098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08" name="CuadroTexto 2407">
          <a:extLst>
            <a:ext uri="{FF2B5EF4-FFF2-40B4-BE49-F238E27FC236}">
              <a16:creationId xmlns:a16="http://schemas.microsoft.com/office/drawing/2014/main" id="{00000000-0008-0000-0100-000068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09" name="CuadroTexto 2408">
          <a:extLst>
            <a:ext uri="{FF2B5EF4-FFF2-40B4-BE49-F238E27FC236}">
              <a16:creationId xmlns:a16="http://schemas.microsoft.com/office/drawing/2014/main" id="{00000000-0008-0000-0100-000069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0" name="CuadroTexto 2409">
          <a:extLst>
            <a:ext uri="{FF2B5EF4-FFF2-40B4-BE49-F238E27FC236}">
              <a16:creationId xmlns:a16="http://schemas.microsoft.com/office/drawing/2014/main" id="{00000000-0008-0000-0100-00006A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1" name="CuadroTexto 2410">
          <a:extLst>
            <a:ext uri="{FF2B5EF4-FFF2-40B4-BE49-F238E27FC236}">
              <a16:creationId xmlns:a16="http://schemas.microsoft.com/office/drawing/2014/main" id="{00000000-0008-0000-0100-00006B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2" name="CuadroTexto 2411">
          <a:extLst>
            <a:ext uri="{FF2B5EF4-FFF2-40B4-BE49-F238E27FC236}">
              <a16:creationId xmlns:a16="http://schemas.microsoft.com/office/drawing/2014/main" id="{00000000-0008-0000-0100-00006C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3" name="CuadroTexto 2412">
          <a:extLst>
            <a:ext uri="{FF2B5EF4-FFF2-40B4-BE49-F238E27FC236}">
              <a16:creationId xmlns:a16="http://schemas.microsoft.com/office/drawing/2014/main" id="{00000000-0008-0000-0100-00006D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4" name="CuadroTexto 2413">
          <a:extLst>
            <a:ext uri="{FF2B5EF4-FFF2-40B4-BE49-F238E27FC236}">
              <a16:creationId xmlns:a16="http://schemas.microsoft.com/office/drawing/2014/main" id="{00000000-0008-0000-0100-00006E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5" name="CuadroTexto 2414">
          <a:extLst>
            <a:ext uri="{FF2B5EF4-FFF2-40B4-BE49-F238E27FC236}">
              <a16:creationId xmlns:a16="http://schemas.microsoft.com/office/drawing/2014/main" id="{00000000-0008-0000-0100-00006F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6" name="CuadroTexto 2415">
          <a:extLst>
            <a:ext uri="{FF2B5EF4-FFF2-40B4-BE49-F238E27FC236}">
              <a16:creationId xmlns:a16="http://schemas.microsoft.com/office/drawing/2014/main" id="{00000000-0008-0000-0100-000070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7" name="CuadroTexto 2416">
          <a:extLst>
            <a:ext uri="{FF2B5EF4-FFF2-40B4-BE49-F238E27FC236}">
              <a16:creationId xmlns:a16="http://schemas.microsoft.com/office/drawing/2014/main" id="{00000000-0008-0000-0100-000071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8" name="CuadroTexto 2417">
          <a:extLst>
            <a:ext uri="{FF2B5EF4-FFF2-40B4-BE49-F238E27FC236}">
              <a16:creationId xmlns:a16="http://schemas.microsoft.com/office/drawing/2014/main" id="{00000000-0008-0000-0100-000072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19" name="CuadroTexto 2418">
          <a:extLst>
            <a:ext uri="{FF2B5EF4-FFF2-40B4-BE49-F238E27FC236}">
              <a16:creationId xmlns:a16="http://schemas.microsoft.com/office/drawing/2014/main" id="{00000000-0008-0000-0100-000073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0" name="CuadroTexto 2419">
          <a:extLst>
            <a:ext uri="{FF2B5EF4-FFF2-40B4-BE49-F238E27FC236}">
              <a16:creationId xmlns:a16="http://schemas.microsoft.com/office/drawing/2014/main" id="{00000000-0008-0000-0100-000074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1" name="CuadroTexto 2420">
          <a:extLst>
            <a:ext uri="{FF2B5EF4-FFF2-40B4-BE49-F238E27FC236}">
              <a16:creationId xmlns:a16="http://schemas.microsoft.com/office/drawing/2014/main" id="{00000000-0008-0000-0100-000075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2" name="CuadroTexto 2421">
          <a:extLst>
            <a:ext uri="{FF2B5EF4-FFF2-40B4-BE49-F238E27FC236}">
              <a16:creationId xmlns:a16="http://schemas.microsoft.com/office/drawing/2014/main" id="{00000000-0008-0000-0100-000076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3" name="CuadroTexto 2422">
          <a:extLst>
            <a:ext uri="{FF2B5EF4-FFF2-40B4-BE49-F238E27FC236}">
              <a16:creationId xmlns:a16="http://schemas.microsoft.com/office/drawing/2014/main" id="{00000000-0008-0000-0100-000077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4" name="CuadroTexto 2423">
          <a:extLst>
            <a:ext uri="{FF2B5EF4-FFF2-40B4-BE49-F238E27FC236}">
              <a16:creationId xmlns:a16="http://schemas.microsoft.com/office/drawing/2014/main" id="{00000000-0008-0000-0100-000078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5" name="CuadroTexto 2424">
          <a:extLst>
            <a:ext uri="{FF2B5EF4-FFF2-40B4-BE49-F238E27FC236}">
              <a16:creationId xmlns:a16="http://schemas.microsoft.com/office/drawing/2014/main" id="{00000000-0008-0000-0100-000079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6" name="CuadroTexto 2425">
          <a:extLst>
            <a:ext uri="{FF2B5EF4-FFF2-40B4-BE49-F238E27FC236}">
              <a16:creationId xmlns:a16="http://schemas.microsoft.com/office/drawing/2014/main" id="{00000000-0008-0000-0100-00007A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7" name="CuadroTexto 2426">
          <a:extLst>
            <a:ext uri="{FF2B5EF4-FFF2-40B4-BE49-F238E27FC236}">
              <a16:creationId xmlns:a16="http://schemas.microsoft.com/office/drawing/2014/main" id="{00000000-0008-0000-0100-00007B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8" name="CuadroTexto 2427">
          <a:extLst>
            <a:ext uri="{FF2B5EF4-FFF2-40B4-BE49-F238E27FC236}">
              <a16:creationId xmlns:a16="http://schemas.microsoft.com/office/drawing/2014/main" id="{00000000-0008-0000-0100-00007C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29" name="CuadroTexto 2428">
          <a:extLst>
            <a:ext uri="{FF2B5EF4-FFF2-40B4-BE49-F238E27FC236}">
              <a16:creationId xmlns:a16="http://schemas.microsoft.com/office/drawing/2014/main" id="{00000000-0008-0000-0100-00007D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0" name="CuadroTexto 2429">
          <a:extLst>
            <a:ext uri="{FF2B5EF4-FFF2-40B4-BE49-F238E27FC236}">
              <a16:creationId xmlns:a16="http://schemas.microsoft.com/office/drawing/2014/main" id="{00000000-0008-0000-0100-00007E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1" name="CuadroTexto 2430">
          <a:extLst>
            <a:ext uri="{FF2B5EF4-FFF2-40B4-BE49-F238E27FC236}">
              <a16:creationId xmlns:a16="http://schemas.microsoft.com/office/drawing/2014/main" id="{00000000-0008-0000-0100-00007F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2" name="CuadroTexto 2431">
          <a:extLst>
            <a:ext uri="{FF2B5EF4-FFF2-40B4-BE49-F238E27FC236}">
              <a16:creationId xmlns:a16="http://schemas.microsoft.com/office/drawing/2014/main" id="{00000000-0008-0000-0100-000080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3" name="CuadroTexto 2432">
          <a:extLst>
            <a:ext uri="{FF2B5EF4-FFF2-40B4-BE49-F238E27FC236}">
              <a16:creationId xmlns:a16="http://schemas.microsoft.com/office/drawing/2014/main" id="{00000000-0008-0000-0100-000081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4" name="CuadroTexto 2433">
          <a:extLst>
            <a:ext uri="{FF2B5EF4-FFF2-40B4-BE49-F238E27FC236}">
              <a16:creationId xmlns:a16="http://schemas.microsoft.com/office/drawing/2014/main" id="{00000000-0008-0000-0100-000082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5" name="CuadroTexto 2434">
          <a:extLst>
            <a:ext uri="{FF2B5EF4-FFF2-40B4-BE49-F238E27FC236}">
              <a16:creationId xmlns:a16="http://schemas.microsoft.com/office/drawing/2014/main" id="{00000000-0008-0000-0100-000083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6" name="CuadroTexto 2435">
          <a:extLst>
            <a:ext uri="{FF2B5EF4-FFF2-40B4-BE49-F238E27FC236}">
              <a16:creationId xmlns:a16="http://schemas.microsoft.com/office/drawing/2014/main" id="{00000000-0008-0000-0100-000084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7" name="CuadroTexto 2436">
          <a:extLst>
            <a:ext uri="{FF2B5EF4-FFF2-40B4-BE49-F238E27FC236}">
              <a16:creationId xmlns:a16="http://schemas.microsoft.com/office/drawing/2014/main" id="{00000000-0008-0000-0100-000085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8" name="CuadroTexto 2437">
          <a:extLst>
            <a:ext uri="{FF2B5EF4-FFF2-40B4-BE49-F238E27FC236}">
              <a16:creationId xmlns:a16="http://schemas.microsoft.com/office/drawing/2014/main" id="{00000000-0008-0000-0100-000086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39" name="CuadroTexto 2438">
          <a:extLst>
            <a:ext uri="{FF2B5EF4-FFF2-40B4-BE49-F238E27FC236}">
              <a16:creationId xmlns:a16="http://schemas.microsoft.com/office/drawing/2014/main" id="{00000000-0008-0000-0100-000087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0" name="CuadroTexto 2439">
          <a:extLst>
            <a:ext uri="{FF2B5EF4-FFF2-40B4-BE49-F238E27FC236}">
              <a16:creationId xmlns:a16="http://schemas.microsoft.com/office/drawing/2014/main" id="{00000000-0008-0000-0100-000088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1" name="CuadroTexto 2440">
          <a:extLst>
            <a:ext uri="{FF2B5EF4-FFF2-40B4-BE49-F238E27FC236}">
              <a16:creationId xmlns:a16="http://schemas.microsoft.com/office/drawing/2014/main" id="{00000000-0008-0000-0100-000089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2" name="CuadroTexto 2441">
          <a:extLst>
            <a:ext uri="{FF2B5EF4-FFF2-40B4-BE49-F238E27FC236}">
              <a16:creationId xmlns:a16="http://schemas.microsoft.com/office/drawing/2014/main" id="{00000000-0008-0000-0100-00008A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3" name="CuadroTexto 2442">
          <a:extLst>
            <a:ext uri="{FF2B5EF4-FFF2-40B4-BE49-F238E27FC236}">
              <a16:creationId xmlns:a16="http://schemas.microsoft.com/office/drawing/2014/main" id="{00000000-0008-0000-0100-00008B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4" name="CuadroTexto 2443">
          <a:extLst>
            <a:ext uri="{FF2B5EF4-FFF2-40B4-BE49-F238E27FC236}">
              <a16:creationId xmlns:a16="http://schemas.microsoft.com/office/drawing/2014/main" id="{00000000-0008-0000-0100-00008C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5" name="CuadroTexto 2444">
          <a:extLst>
            <a:ext uri="{FF2B5EF4-FFF2-40B4-BE49-F238E27FC236}">
              <a16:creationId xmlns:a16="http://schemas.microsoft.com/office/drawing/2014/main" id="{00000000-0008-0000-0100-00008D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6" name="CuadroTexto 2445">
          <a:extLst>
            <a:ext uri="{FF2B5EF4-FFF2-40B4-BE49-F238E27FC236}">
              <a16:creationId xmlns:a16="http://schemas.microsoft.com/office/drawing/2014/main" id="{00000000-0008-0000-0100-00008E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7" name="CuadroTexto 2446">
          <a:extLst>
            <a:ext uri="{FF2B5EF4-FFF2-40B4-BE49-F238E27FC236}">
              <a16:creationId xmlns:a16="http://schemas.microsoft.com/office/drawing/2014/main" id="{00000000-0008-0000-0100-00008F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8" name="CuadroTexto 2447">
          <a:extLst>
            <a:ext uri="{FF2B5EF4-FFF2-40B4-BE49-F238E27FC236}">
              <a16:creationId xmlns:a16="http://schemas.microsoft.com/office/drawing/2014/main" id="{00000000-0008-0000-0100-000090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49" name="CuadroTexto 2448">
          <a:extLst>
            <a:ext uri="{FF2B5EF4-FFF2-40B4-BE49-F238E27FC236}">
              <a16:creationId xmlns:a16="http://schemas.microsoft.com/office/drawing/2014/main" id="{00000000-0008-0000-0100-000091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0" name="CuadroTexto 2449">
          <a:extLst>
            <a:ext uri="{FF2B5EF4-FFF2-40B4-BE49-F238E27FC236}">
              <a16:creationId xmlns:a16="http://schemas.microsoft.com/office/drawing/2014/main" id="{00000000-0008-0000-0100-000092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1" name="CuadroTexto 2450">
          <a:extLst>
            <a:ext uri="{FF2B5EF4-FFF2-40B4-BE49-F238E27FC236}">
              <a16:creationId xmlns:a16="http://schemas.microsoft.com/office/drawing/2014/main" id="{00000000-0008-0000-0100-000093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2" name="CuadroTexto 2451">
          <a:extLst>
            <a:ext uri="{FF2B5EF4-FFF2-40B4-BE49-F238E27FC236}">
              <a16:creationId xmlns:a16="http://schemas.microsoft.com/office/drawing/2014/main" id="{00000000-0008-0000-0100-000094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3" name="CuadroTexto 2452">
          <a:extLst>
            <a:ext uri="{FF2B5EF4-FFF2-40B4-BE49-F238E27FC236}">
              <a16:creationId xmlns:a16="http://schemas.microsoft.com/office/drawing/2014/main" id="{00000000-0008-0000-0100-000095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4" name="CuadroTexto 2453">
          <a:extLst>
            <a:ext uri="{FF2B5EF4-FFF2-40B4-BE49-F238E27FC236}">
              <a16:creationId xmlns:a16="http://schemas.microsoft.com/office/drawing/2014/main" id="{00000000-0008-0000-0100-000096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5" name="CuadroTexto 2454">
          <a:extLst>
            <a:ext uri="{FF2B5EF4-FFF2-40B4-BE49-F238E27FC236}">
              <a16:creationId xmlns:a16="http://schemas.microsoft.com/office/drawing/2014/main" id="{00000000-0008-0000-0100-000097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6" name="CuadroTexto 2455">
          <a:extLst>
            <a:ext uri="{FF2B5EF4-FFF2-40B4-BE49-F238E27FC236}">
              <a16:creationId xmlns:a16="http://schemas.microsoft.com/office/drawing/2014/main" id="{00000000-0008-0000-0100-000098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7" name="CuadroTexto 2456">
          <a:extLst>
            <a:ext uri="{FF2B5EF4-FFF2-40B4-BE49-F238E27FC236}">
              <a16:creationId xmlns:a16="http://schemas.microsoft.com/office/drawing/2014/main" id="{00000000-0008-0000-0100-000099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8" name="CuadroTexto 2457">
          <a:extLst>
            <a:ext uri="{FF2B5EF4-FFF2-40B4-BE49-F238E27FC236}">
              <a16:creationId xmlns:a16="http://schemas.microsoft.com/office/drawing/2014/main" id="{00000000-0008-0000-0100-00009A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59" name="CuadroTexto 2458">
          <a:extLst>
            <a:ext uri="{FF2B5EF4-FFF2-40B4-BE49-F238E27FC236}">
              <a16:creationId xmlns:a16="http://schemas.microsoft.com/office/drawing/2014/main" id="{00000000-0008-0000-0100-00009B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0" name="CuadroTexto 2459">
          <a:extLst>
            <a:ext uri="{FF2B5EF4-FFF2-40B4-BE49-F238E27FC236}">
              <a16:creationId xmlns:a16="http://schemas.microsoft.com/office/drawing/2014/main" id="{00000000-0008-0000-0100-00009C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1" name="CuadroTexto 2460">
          <a:extLst>
            <a:ext uri="{FF2B5EF4-FFF2-40B4-BE49-F238E27FC236}">
              <a16:creationId xmlns:a16="http://schemas.microsoft.com/office/drawing/2014/main" id="{00000000-0008-0000-0100-00009D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2" name="CuadroTexto 2461">
          <a:extLst>
            <a:ext uri="{FF2B5EF4-FFF2-40B4-BE49-F238E27FC236}">
              <a16:creationId xmlns:a16="http://schemas.microsoft.com/office/drawing/2014/main" id="{00000000-0008-0000-0100-00009E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3" name="CuadroTexto 2462">
          <a:extLst>
            <a:ext uri="{FF2B5EF4-FFF2-40B4-BE49-F238E27FC236}">
              <a16:creationId xmlns:a16="http://schemas.microsoft.com/office/drawing/2014/main" id="{00000000-0008-0000-0100-00009F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4" name="CuadroTexto 2463">
          <a:extLst>
            <a:ext uri="{FF2B5EF4-FFF2-40B4-BE49-F238E27FC236}">
              <a16:creationId xmlns:a16="http://schemas.microsoft.com/office/drawing/2014/main" id="{00000000-0008-0000-0100-0000A0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5" name="CuadroTexto 2464">
          <a:extLst>
            <a:ext uri="{FF2B5EF4-FFF2-40B4-BE49-F238E27FC236}">
              <a16:creationId xmlns:a16="http://schemas.microsoft.com/office/drawing/2014/main" id="{00000000-0008-0000-0100-0000A1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6" name="CuadroTexto 2465">
          <a:extLst>
            <a:ext uri="{FF2B5EF4-FFF2-40B4-BE49-F238E27FC236}">
              <a16:creationId xmlns:a16="http://schemas.microsoft.com/office/drawing/2014/main" id="{00000000-0008-0000-0100-0000A2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7" name="CuadroTexto 2466">
          <a:extLst>
            <a:ext uri="{FF2B5EF4-FFF2-40B4-BE49-F238E27FC236}">
              <a16:creationId xmlns:a16="http://schemas.microsoft.com/office/drawing/2014/main" id="{00000000-0008-0000-0100-0000A3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8" name="CuadroTexto 2467">
          <a:extLst>
            <a:ext uri="{FF2B5EF4-FFF2-40B4-BE49-F238E27FC236}">
              <a16:creationId xmlns:a16="http://schemas.microsoft.com/office/drawing/2014/main" id="{00000000-0008-0000-0100-0000A4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69" name="CuadroTexto 2468">
          <a:extLst>
            <a:ext uri="{FF2B5EF4-FFF2-40B4-BE49-F238E27FC236}">
              <a16:creationId xmlns:a16="http://schemas.microsoft.com/office/drawing/2014/main" id="{00000000-0008-0000-0100-0000A5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0" name="CuadroTexto 2469">
          <a:extLst>
            <a:ext uri="{FF2B5EF4-FFF2-40B4-BE49-F238E27FC236}">
              <a16:creationId xmlns:a16="http://schemas.microsoft.com/office/drawing/2014/main" id="{00000000-0008-0000-0100-0000A6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1" name="CuadroTexto 2470">
          <a:extLst>
            <a:ext uri="{FF2B5EF4-FFF2-40B4-BE49-F238E27FC236}">
              <a16:creationId xmlns:a16="http://schemas.microsoft.com/office/drawing/2014/main" id="{00000000-0008-0000-0100-0000A7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2" name="CuadroTexto 2471">
          <a:extLst>
            <a:ext uri="{FF2B5EF4-FFF2-40B4-BE49-F238E27FC236}">
              <a16:creationId xmlns:a16="http://schemas.microsoft.com/office/drawing/2014/main" id="{00000000-0008-0000-0100-0000A8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3" name="CuadroTexto 2472">
          <a:extLst>
            <a:ext uri="{FF2B5EF4-FFF2-40B4-BE49-F238E27FC236}">
              <a16:creationId xmlns:a16="http://schemas.microsoft.com/office/drawing/2014/main" id="{00000000-0008-0000-0100-0000A9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4" name="CuadroTexto 2473">
          <a:extLst>
            <a:ext uri="{FF2B5EF4-FFF2-40B4-BE49-F238E27FC236}">
              <a16:creationId xmlns:a16="http://schemas.microsoft.com/office/drawing/2014/main" id="{00000000-0008-0000-0100-0000AA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5" name="CuadroTexto 2474">
          <a:extLst>
            <a:ext uri="{FF2B5EF4-FFF2-40B4-BE49-F238E27FC236}">
              <a16:creationId xmlns:a16="http://schemas.microsoft.com/office/drawing/2014/main" id="{00000000-0008-0000-0100-0000AB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6" name="CuadroTexto 2475">
          <a:extLst>
            <a:ext uri="{FF2B5EF4-FFF2-40B4-BE49-F238E27FC236}">
              <a16:creationId xmlns:a16="http://schemas.microsoft.com/office/drawing/2014/main" id="{00000000-0008-0000-0100-0000AC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7" name="CuadroTexto 2476">
          <a:extLst>
            <a:ext uri="{FF2B5EF4-FFF2-40B4-BE49-F238E27FC236}">
              <a16:creationId xmlns:a16="http://schemas.microsoft.com/office/drawing/2014/main" id="{00000000-0008-0000-0100-0000AD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8" name="CuadroTexto 2477">
          <a:extLst>
            <a:ext uri="{FF2B5EF4-FFF2-40B4-BE49-F238E27FC236}">
              <a16:creationId xmlns:a16="http://schemas.microsoft.com/office/drawing/2014/main" id="{00000000-0008-0000-0100-0000AE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79" name="CuadroTexto 2478">
          <a:extLst>
            <a:ext uri="{FF2B5EF4-FFF2-40B4-BE49-F238E27FC236}">
              <a16:creationId xmlns:a16="http://schemas.microsoft.com/office/drawing/2014/main" id="{00000000-0008-0000-0100-0000AF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0" name="CuadroTexto 2479">
          <a:extLst>
            <a:ext uri="{FF2B5EF4-FFF2-40B4-BE49-F238E27FC236}">
              <a16:creationId xmlns:a16="http://schemas.microsoft.com/office/drawing/2014/main" id="{00000000-0008-0000-0100-0000B0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1" name="CuadroTexto 2480">
          <a:extLst>
            <a:ext uri="{FF2B5EF4-FFF2-40B4-BE49-F238E27FC236}">
              <a16:creationId xmlns:a16="http://schemas.microsoft.com/office/drawing/2014/main" id="{00000000-0008-0000-0100-0000B1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2" name="CuadroTexto 2481">
          <a:extLst>
            <a:ext uri="{FF2B5EF4-FFF2-40B4-BE49-F238E27FC236}">
              <a16:creationId xmlns:a16="http://schemas.microsoft.com/office/drawing/2014/main" id="{00000000-0008-0000-0100-0000B2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3" name="CuadroTexto 2482">
          <a:extLst>
            <a:ext uri="{FF2B5EF4-FFF2-40B4-BE49-F238E27FC236}">
              <a16:creationId xmlns:a16="http://schemas.microsoft.com/office/drawing/2014/main" id="{00000000-0008-0000-0100-0000B3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4" name="CuadroTexto 2483">
          <a:extLst>
            <a:ext uri="{FF2B5EF4-FFF2-40B4-BE49-F238E27FC236}">
              <a16:creationId xmlns:a16="http://schemas.microsoft.com/office/drawing/2014/main" id="{00000000-0008-0000-0100-0000B4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5" name="CuadroTexto 2484">
          <a:extLst>
            <a:ext uri="{FF2B5EF4-FFF2-40B4-BE49-F238E27FC236}">
              <a16:creationId xmlns:a16="http://schemas.microsoft.com/office/drawing/2014/main" id="{00000000-0008-0000-0100-0000B5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6" name="CuadroTexto 2485">
          <a:extLst>
            <a:ext uri="{FF2B5EF4-FFF2-40B4-BE49-F238E27FC236}">
              <a16:creationId xmlns:a16="http://schemas.microsoft.com/office/drawing/2014/main" id="{00000000-0008-0000-0100-0000B6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7" name="CuadroTexto 2486">
          <a:extLst>
            <a:ext uri="{FF2B5EF4-FFF2-40B4-BE49-F238E27FC236}">
              <a16:creationId xmlns:a16="http://schemas.microsoft.com/office/drawing/2014/main" id="{00000000-0008-0000-0100-0000B7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8" name="CuadroTexto 2487">
          <a:extLst>
            <a:ext uri="{FF2B5EF4-FFF2-40B4-BE49-F238E27FC236}">
              <a16:creationId xmlns:a16="http://schemas.microsoft.com/office/drawing/2014/main" id="{00000000-0008-0000-0100-0000B8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89" name="CuadroTexto 2488">
          <a:extLst>
            <a:ext uri="{FF2B5EF4-FFF2-40B4-BE49-F238E27FC236}">
              <a16:creationId xmlns:a16="http://schemas.microsoft.com/office/drawing/2014/main" id="{00000000-0008-0000-0100-0000B9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0" name="CuadroTexto 2489">
          <a:extLst>
            <a:ext uri="{FF2B5EF4-FFF2-40B4-BE49-F238E27FC236}">
              <a16:creationId xmlns:a16="http://schemas.microsoft.com/office/drawing/2014/main" id="{00000000-0008-0000-0100-0000BA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1" name="CuadroTexto 2490">
          <a:extLst>
            <a:ext uri="{FF2B5EF4-FFF2-40B4-BE49-F238E27FC236}">
              <a16:creationId xmlns:a16="http://schemas.microsoft.com/office/drawing/2014/main" id="{00000000-0008-0000-0100-0000BB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2" name="CuadroTexto 2491">
          <a:extLst>
            <a:ext uri="{FF2B5EF4-FFF2-40B4-BE49-F238E27FC236}">
              <a16:creationId xmlns:a16="http://schemas.microsoft.com/office/drawing/2014/main" id="{00000000-0008-0000-0100-0000BC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3" name="CuadroTexto 2492">
          <a:extLst>
            <a:ext uri="{FF2B5EF4-FFF2-40B4-BE49-F238E27FC236}">
              <a16:creationId xmlns:a16="http://schemas.microsoft.com/office/drawing/2014/main" id="{00000000-0008-0000-0100-0000BD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4" name="CuadroTexto 2493">
          <a:extLst>
            <a:ext uri="{FF2B5EF4-FFF2-40B4-BE49-F238E27FC236}">
              <a16:creationId xmlns:a16="http://schemas.microsoft.com/office/drawing/2014/main" id="{00000000-0008-0000-0100-0000BE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5" name="CuadroTexto 2494">
          <a:extLst>
            <a:ext uri="{FF2B5EF4-FFF2-40B4-BE49-F238E27FC236}">
              <a16:creationId xmlns:a16="http://schemas.microsoft.com/office/drawing/2014/main" id="{00000000-0008-0000-0100-0000BF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6" name="CuadroTexto 2495">
          <a:extLst>
            <a:ext uri="{FF2B5EF4-FFF2-40B4-BE49-F238E27FC236}">
              <a16:creationId xmlns:a16="http://schemas.microsoft.com/office/drawing/2014/main" id="{00000000-0008-0000-0100-0000C0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7" name="CuadroTexto 2496">
          <a:extLst>
            <a:ext uri="{FF2B5EF4-FFF2-40B4-BE49-F238E27FC236}">
              <a16:creationId xmlns:a16="http://schemas.microsoft.com/office/drawing/2014/main" id="{00000000-0008-0000-0100-0000C1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8" name="CuadroTexto 2497">
          <a:extLst>
            <a:ext uri="{FF2B5EF4-FFF2-40B4-BE49-F238E27FC236}">
              <a16:creationId xmlns:a16="http://schemas.microsoft.com/office/drawing/2014/main" id="{00000000-0008-0000-0100-0000C2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499" name="CuadroTexto 2498">
          <a:extLst>
            <a:ext uri="{FF2B5EF4-FFF2-40B4-BE49-F238E27FC236}">
              <a16:creationId xmlns:a16="http://schemas.microsoft.com/office/drawing/2014/main" id="{00000000-0008-0000-0100-0000C3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0" name="CuadroTexto 2499">
          <a:extLst>
            <a:ext uri="{FF2B5EF4-FFF2-40B4-BE49-F238E27FC236}">
              <a16:creationId xmlns:a16="http://schemas.microsoft.com/office/drawing/2014/main" id="{00000000-0008-0000-0100-0000C4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1" name="CuadroTexto 2500">
          <a:extLst>
            <a:ext uri="{FF2B5EF4-FFF2-40B4-BE49-F238E27FC236}">
              <a16:creationId xmlns:a16="http://schemas.microsoft.com/office/drawing/2014/main" id="{00000000-0008-0000-0100-0000C5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2" name="CuadroTexto 2501">
          <a:extLst>
            <a:ext uri="{FF2B5EF4-FFF2-40B4-BE49-F238E27FC236}">
              <a16:creationId xmlns:a16="http://schemas.microsoft.com/office/drawing/2014/main" id="{00000000-0008-0000-0100-0000C6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3" name="CuadroTexto 2502">
          <a:extLst>
            <a:ext uri="{FF2B5EF4-FFF2-40B4-BE49-F238E27FC236}">
              <a16:creationId xmlns:a16="http://schemas.microsoft.com/office/drawing/2014/main" id="{00000000-0008-0000-0100-0000C7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4" name="CuadroTexto 2503">
          <a:extLst>
            <a:ext uri="{FF2B5EF4-FFF2-40B4-BE49-F238E27FC236}">
              <a16:creationId xmlns:a16="http://schemas.microsoft.com/office/drawing/2014/main" id="{00000000-0008-0000-0100-0000C8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5" name="CuadroTexto 2504">
          <a:extLst>
            <a:ext uri="{FF2B5EF4-FFF2-40B4-BE49-F238E27FC236}">
              <a16:creationId xmlns:a16="http://schemas.microsoft.com/office/drawing/2014/main" id="{00000000-0008-0000-0100-0000C9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6" name="CuadroTexto 2505">
          <a:extLst>
            <a:ext uri="{FF2B5EF4-FFF2-40B4-BE49-F238E27FC236}">
              <a16:creationId xmlns:a16="http://schemas.microsoft.com/office/drawing/2014/main" id="{00000000-0008-0000-0100-0000CA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7" name="CuadroTexto 2506">
          <a:extLst>
            <a:ext uri="{FF2B5EF4-FFF2-40B4-BE49-F238E27FC236}">
              <a16:creationId xmlns:a16="http://schemas.microsoft.com/office/drawing/2014/main" id="{00000000-0008-0000-0100-0000CB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8" name="CuadroTexto 2507">
          <a:extLst>
            <a:ext uri="{FF2B5EF4-FFF2-40B4-BE49-F238E27FC236}">
              <a16:creationId xmlns:a16="http://schemas.microsoft.com/office/drawing/2014/main" id="{00000000-0008-0000-0100-0000CC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09" name="CuadroTexto 2508">
          <a:extLst>
            <a:ext uri="{FF2B5EF4-FFF2-40B4-BE49-F238E27FC236}">
              <a16:creationId xmlns:a16="http://schemas.microsoft.com/office/drawing/2014/main" id="{00000000-0008-0000-0100-0000CD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0" name="CuadroTexto 2509">
          <a:extLst>
            <a:ext uri="{FF2B5EF4-FFF2-40B4-BE49-F238E27FC236}">
              <a16:creationId xmlns:a16="http://schemas.microsoft.com/office/drawing/2014/main" id="{00000000-0008-0000-0100-0000CE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1" name="CuadroTexto 2510">
          <a:extLst>
            <a:ext uri="{FF2B5EF4-FFF2-40B4-BE49-F238E27FC236}">
              <a16:creationId xmlns:a16="http://schemas.microsoft.com/office/drawing/2014/main" id="{00000000-0008-0000-0100-0000CF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2" name="CuadroTexto 2511">
          <a:extLst>
            <a:ext uri="{FF2B5EF4-FFF2-40B4-BE49-F238E27FC236}">
              <a16:creationId xmlns:a16="http://schemas.microsoft.com/office/drawing/2014/main" id="{00000000-0008-0000-0100-0000D0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3" name="CuadroTexto 2512">
          <a:extLst>
            <a:ext uri="{FF2B5EF4-FFF2-40B4-BE49-F238E27FC236}">
              <a16:creationId xmlns:a16="http://schemas.microsoft.com/office/drawing/2014/main" id="{00000000-0008-0000-0100-0000D1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4" name="CuadroTexto 2513">
          <a:extLst>
            <a:ext uri="{FF2B5EF4-FFF2-40B4-BE49-F238E27FC236}">
              <a16:creationId xmlns:a16="http://schemas.microsoft.com/office/drawing/2014/main" id="{00000000-0008-0000-0100-0000D2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5" name="CuadroTexto 2514">
          <a:extLst>
            <a:ext uri="{FF2B5EF4-FFF2-40B4-BE49-F238E27FC236}">
              <a16:creationId xmlns:a16="http://schemas.microsoft.com/office/drawing/2014/main" id="{00000000-0008-0000-0100-0000D3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6" name="CuadroTexto 2515">
          <a:extLst>
            <a:ext uri="{FF2B5EF4-FFF2-40B4-BE49-F238E27FC236}">
              <a16:creationId xmlns:a16="http://schemas.microsoft.com/office/drawing/2014/main" id="{00000000-0008-0000-0100-0000D4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7" name="CuadroTexto 2516">
          <a:extLst>
            <a:ext uri="{FF2B5EF4-FFF2-40B4-BE49-F238E27FC236}">
              <a16:creationId xmlns:a16="http://schemas.microsoft.com/office/drawing/2014/main" id="{00000000-0008-0000-0100-0000D5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8" name="CuadroTexto 2517">
          <a:extLst>
            <a:ext uri="{FF2B5EF4-FFF2-40B4-BE49-F238E27FC236}">
              <a16:creationId xmlns:a16="http://schemas.microsoft.com/office/drawing/2014/main" id="{00000000-0008-0000-0100-0000D6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19" name="CuadroTexto 2518">
          <a:extLst>
            <a:ext uri="{FF2B5EF4-FFF2-40B4-BE49-F238E27FC236}">
              <a16:creationId xmlns:a16="http://schemas.microsoft.com/office/drawing/2014/main" id="{00000000-0008-0000-0100-0000D7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0" name="CuadroTexto 2519">
          <a:extLst>
            <a:ext uri="{FF2B5EF4-FFF2-40B4-BE49-F238E27FC236}">
              <a16:creationId xmlns:a16="http://schemas.microsoft.com/office/drawing/2014/main" id="{00000000-0008-0000-0100-0000D8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1" name="CuadroTexto 2520">
          <a:extLst>
            <a:ext uri="{FF2B5EF4-FFF2-40B4-BE49-F238E27FC236}">
              <a16:creationId xmlns:a16="http://schemas.microsoft.com/office/drawing/2014/main" id="{00000000-0008-0000-0100-0000D9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2" name="CuadroTexto 2521">
          <a:extLst>
            <a:ext uri="{FF2B5EF4-FFF2-40B4-BE49-F238E27FC236}">
              <a16:creationId xmlns:a16="http://schemas.microsoft.com/office/drawing/2014/main" id="{00000000-0008-0000-0100-0000DA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3" name="CuadroTexto 2522">
          <a:extLst>
            <a:ext uri="{FF2B5EF4-FFF2-40B4-BE49-F238E27FC236}">
              <a16:creationId xmlns:a16="http://schemas.microsoft.com/office/drawing/2014/main" id="{00000000-0008-0000-0100-0000DB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4" name="CuadroTexto 2523">
          <a:extLst>
            <a:ext uri="{FF2B5EF4-FFF2-40B4-BE49-F238E27FC236}">
              <a16:creationId xmlns:a16="http://schemas.microsoft.com/office/drawing/2014/main" id="{00000000-0008-0000-0100-0000DC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5" name="CuadroTexto 2524">
          <a:extLst>
            <a:ext uri="{FF2B5EF4-FFF2-40B4-BE49-F238E27FC236}">
              <a16:creationId xmlns:a16="http://schemas.microsoft.com/office/drawing/2014/main" id="{00000000-0008-0000-0100-0000DD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6" name="CuadroTexto 2525">
          <a:extLst>
            <a:ext uri="{FF2B5EF4-FFF2-40B4-BE49-F238E27FC236}">
              <a16:creationId xmlns:a16="http://schemas.microsoft.com/office/drawing/2014/main" id="{00000000-0008-0000-0100-0000DE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7" name="CuadroTexto 2526">
          <a:extLst>
            <a:ext uri="{FF2B5EF4-FFF2-40B4-BE49-F238E27FC236}">
              <a16:creationId xmlns:a16="http://schemas.microsoft.com/office/drawing/2014/main" id="{00000000-0008-0000-0100-0000DF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8" name="CuadroTexto 2527">
          <a:extLst>
            <a:ext uri="{FF2B5EF4-FFF2-40B4-BE49-F238E27FC236}">
              <a16:creationId xmlns:a16="http://schemas.microsoft.com/office/drawing/2014/main" id="{00000000-0008-0000-0100-0000E0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29" name="CuadroTexto 2528">
          <a:extLst>
            <a:ext uri="{FF2B5EF4-FFF2-40B4-BE49-F238E27FC236}">
              <a16:creationId xmlns:a16="http://schemas.microsoft.com/office/drawing/2014/main" id="{00000000-0008-0000-0100-0000E1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0" name="CuadroTexto 2529">
          <a:extLst>
            <a:ext uri="{FF2B5EF4-FFF2-40B4-BE49-F238E27FC236}">
              <a16:creationId xmlns:a16="http://schemas.microsoft.com/office/drawing/2014/main" id="{00000000-0008-0000-0100-0000E2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1" name="CuadroTexto 2530">
          <a:extLst>
            <a:ext uri="{FF2B5EF4-FFF2-40B4-BE49-F238E27FC236}">
              <a16:creationId xmlns:a16="http://schemas.microsoft.com/office/drawing/2014/main" id="{00000000-0008-0000-0100-0000E3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2" name="CuadroTexto 2531">
          <a:extLst>
            <a:ext uri="{FF2B5EF4-FFF2-40B4-BE49-F238E27FC236}">
              <a16:creationId xmlns:a16="http://schemas.microsoft.com/office/drawing/2014/main" id="{00000000-0008-0000-0100-0000E4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3" name="CuadroTexto 2532">
          <a:extLst>
            <a:ext uri="{FF2B5EF4-FFF2-40B4-BE49-F238E27FC236}">
              <a16:creationId xmlns:a16="http://schemas.microsoft.com/office/drawing/2014/main" id="{00000000-0008-0000-0100-0000E5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4" name="CuadroTexto 2533">
          <a:extLst>
            <a:ext uri="{FF2B5EF4-FFF2-40B4-BE49-F238E27FC236}">
              <a16:creationId xmlns:a16="http://schemas.microsoft.com/office/drawing/2014/main" id="{00000000-0008-0000-0100-0000E6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5" name="CuadroTexto 2534">
          <a:extLst>
            <a:ext uri="{FF2B5EF4-FFF2-40B4-BE49-F238E27FC236}">
              <a16:creationId xmlns:a16="http://schemas.microsoft.com/office/drawing/2014/main" id="{00000000-0008-0000-0100-0000E7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6" name="CuadroTexto 2535">
          <a:extLst>
            <a:ext uri="{FF2B5EF4-FFF2-40B4-BE49-F238E27FC236}">
              <a16:creationId xmlns:a16="http://schemas.microsoft.com/office/drawing/2014/main" id="{00000000-0008-0000-0100-0000E8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7" name="CuadroTexto 2536">
          <a:extLst>
            <a:ext uri="{FF2B5EF4-FFF2-40B4-BE49-F238E27FC236}">
              <a16:creationId xmlns:a16="http://schemas.microsoft.com/office/drawing/2014/main" id="{00000000-0008-0000-0100-0000E9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8" name="CuadroTexto 2537">
          <a:extLst>
            <a:ext uri="{FF2B5EF4-FFF2-40B4-BE49-F238E27FC236}">
              <a16:creationId xmlns:a16="http://schemas.microsoft.com/office/drawing/2014/main" id="{00000000-0008-0000-0100-0000EA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39" name="CuadroTexto 2538">
          <a:extLst>
            <a:ext uri="{FF2B5EF4-FFF2-40B4-BE49-F238E27FC236}">
              <a16:creationId xmlns:a16="http://schemas.microsoft.com/office/drawing/2014/main" id="{00000000-0008-0000-0100-0000EB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0" name="CuadroTexto 2539">
          <a:extLst>
            <a:ext uri="{FF2B5EF4-FFF2-40B4-BE49-F238E27FC236}">
              <a16:creationId xmlns:a16="http://schemas.microsoft.com/office/drawing/2014/main" id="{00000000-0008-0000-0100-0000EC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1" name="CuadroTexto 2540">
          <a:extLst>
            <a:ext uri="{FF2B5EF4-FFF2-40B4-BE49-F238E27FC236}">
              <a16:creationId xmlns:a16="http://schemas.microsoft.com/office/drawing/2014/main" id="{00000000-0008-0000-0100-0000ED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2" name="CuadroTexto 2541">
          <a:extLst>
            <a:ext uri="{FF2B5EF4-FFF2-40B4-BE49-F238E27FC236}">
              <a16:creationId xmlns:a16="http://schemas.microsoft.com/office/drawing/2014/main" id="{00000000-0008-0000-0100-0000EE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3" name="CuadroTexto 2542">
          <a:extLst>
            <a:ext uri="{FF2B5EF4-FFF2-40B4-BE49-F238E27FC236}">
              <a16:creationId xmlns:a16="http://schemas.microsoft.com/office/drawing/2014/main" id="{00000000-0008-0000-0100-0000EF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4" name="CuadroTexto 2543">
          <a:extLst>
            <a:ext uri="{FF2B5EF4-FFF2-40B4-BE49-F238E27FC236}">
              <a16:creationId xmlns:a16="http://schemas.microsoft.com/office/drawing/2014/main" id="{00000000-0008-0000-0100-0000F0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5" name="CuadroTexto 2544">
          <a:extLst>
            <a:ext uri="{FF2B5EF4-FFF2-40B4-BE49-F238E27FC236}">
              <a16:creationId xmlns:a16="http://schemas.microsoft.com/office/drawing/2014/main" id="{00000000-0008-0000-0100-0000F1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6" name="CuadroTexto 2545">
          <a:extLst>
            <a:ext uri="{FF2B5EF4-FFF2-40B4-BE49-F238E27FC236}">
              <a16:creationId xmlns:a16="http://schemas.microsoft.com/office/drawing/2014/main" id="{00000000-0008-0000-0100-0000F2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7" name="CuadroTexto 2546">
          <a:extLst>
            <a:ext uri="{FF2B5EF4-FFF2-40B4-BE49-F238E27FC236}">
              <a16:creationId xmlns:a16="http://schemas.microsoft.com/office/drawing/2014/main" id="{00000000-0008-0000-0100-0000F3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8" name="CuadroTexto 2547">
          <a:extLst>
            <a:ext uri="{FF2B5EF4-FFF2-40B4-BE49-F238E27FC236}">
              <a16:creationId xmlns:a16="http://schemas.microsoft.com/office/drawing/2014/main" id="{00000000-0008-0000-0100-0000F4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49" name="CuadroTexto 2548">
          <a:extLst>
            <a:ext uri="{FF2B5EF4-FFF2-40B4-BE49-F238E27FC236}">
              <a16:creationId xmlns:a16="http://schemas.microsoft.com/office/drawing/2014/main" id="{00000000-0008-0000-0100-0000F5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0" name="CuadroTexto 2549">
          <a:extLst>
            <a:ext uri="{FF2B5EF4-FFF2-40B4-BE49-F238E27FC236}">
              <a16:creationId xmlns:a16="http://schemas.microsoft.com/office/drawing/2014/main" id="{00000000-0008-0000-0100-0000F6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1" name="CuadroTexto 2550">
          <a:extLst>
            <a:ext uri="{FF2B5EF4-FFF2-40B4-BE49-F238E27FC236}">
              <a16:creationId xmlns:a16="http://schemas.microsoft.com/office/drawing/2014/main" id="{00000000-0008-0000-0100-0000F7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2" name="CuadroTexto 2551">
          <a:extLst>
            <a:ext uri="{FF2B5EF4-FFF2-40B4-BE49-F238E27FC236}">
              <a16:creationId xmlns:a16="http://schemas.microsoft.com/office/drawing/2014/main" id="{00000000-0008-0000-0100-0000F8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3" name="CuadroTexto 2552">
          <a:extLst>
            <a:ext uri="{FF2B5EF4-FFF2-40B4-BE49-F238E27FC236}">
              <a16:creationId xmlns:a16="http://schemas.microsoft.com/office/drawing/2014/main" id="{00000000-0008-0000-0100-0000F9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4" name="CuadroTexto 2553">
          <a:extLst>
            <a:ext uri="{FF2B5EF4-FFF2-40B4-BE49-F238E27FC236}">
              <a16:creationId xmlns:a16="http://schemas.microsoft.com/office/drawing/2014/main" id="{00000000-0008-0000-0100-0000FA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5" name="CuadroTexto 2554">
          <a:extLst>
            <a:ext uri="{FF2B5EF4-FFF2-40B4-BE49-F238E27FC236}">
              <a16:creationId xmlns:a16="http://schemas.microsoft.com/office/drawing/2014/main" id="{00000000-0008-0000-0100-0000FB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6" name="CuadroTexto 2555">
          <a:extLst>
            <a:ext uri="{FF2B5EF4-FFF2-40B4-BE49-F238E27FC236}">
              <a16:creationId xmlns:a16="http://schemas.microsoft.com/office/drawing/2014/main" id="{00000000-0008-0000-0100-0000FC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7" name="CuadroTexto 2556">
          <a:extLst>
            <a:ext uri="{FF2B5EF4-FFF2-40B4-BE49-F238E27FC236}">
              <a16:creationId xmlns:a16="http://schemas.microsoft.com/office/drawing/2014/main" id="{00000000-0008-0000-0100-0000FD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8" name="CuadroTexto 2557">
          <a:extLst>
            <a:ext uri="{FF2B5EF4-FFF2-40B4-BE49-F238E27FC236}">
              <a16:creationId xmlns:a16="http://schemas.microsoft.com/office/drawing/2014/main" id="{00000000-0008-0000-0100-0000FE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59" name="CuadroTexto 2558">
          <a:extLst>
            <a:ext uri="{FF2B5EF4-FFF2-40B4-BE49-F238E27FC236}">
              <a16:creationId xmlns:a16="http://schemas.microsoft.com/office/drawing/2014/main" id="{00000000-0008-0000-0100-0000FF09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0" name="CuadroTexto 2559">
          <a:extLst>
            <a:ext uri="{FF2B5EF4-FFF2-40B4-BE49-F238E27FC236}">
              <a16:creationId xmlns:a16="http://schemas.microsoft.com/office/drawing/2014/main" id="{00000000-0008-0000-0100-000000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1" name="CuadroTexto 2560">
          <a:extLst>
            <a:ext uri="{FF2B5EF4-FFF2-40B4-BE49-F238E27FC236}">
              <a16:creationId xmlns:a16="http://schemas.microsoft.com/office/drawing/2014/main" id="{00000000-0008-0000-0100-000001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2" name="CuadroTexto 2561">
          <a:extLst>
            <a:ext uri="{FF2B5EF4-FFF2-40B4-BE49-F238E27FC236}">
              <a16:creationId xmlns:a16="http://schemas.microsoft.com/office/drawing/2014/main" id="{00000000-0008-0000-0100-000002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3" name="CuadroTexto 2562">
          <a:extLst>
            <a:ext uri="{FF2B5EF4-FFF2-40B4-BE49-F238E27FC236}">
              <a16:creationId xmlns:a16="http://schemas.microsoft.com/office/drawing/2014/main" id="{00000000-0008-0000-0100-000003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4" name="CuadroTexto 2563">
          <a:extLst>
            <a:ext uri="{FF2B5EF4-FFF2-40B4-BE49-F238E27FC236}">
              <a16:creationId xmlns:a16="http://schemas.microsoft.com/office/drawing/2014/main" id="{00000000-0008-0000-0100-000004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5" name="CuadroTexto 2564">
          <a:extLst>
            <a:ext uri="{FF2B5EF4-FFF2-40B4-BE49-F238E27FC236}">
              <a16:creationId xmlns:a16="http://schemas.microsoft.com/office/drawing/2014/main" id="{00000000-0008-0000-0100-000005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6" name="CuadroTexto 2565">
          <a:extLst>
            <a:ext uri="{FF2B5EF4-FFF2-40B4-BE49-F238E27FC236}">
              <a16:creationId xmlns:a16="http://schemas.microsoft.com/office/drawing/2014/main" id="{00000000-0008-0000-0100-000006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7" name="CuadroTexto 2566">
          <a:extLst>
            <a:ext uri="{FF2B5EF4-FFF2-40B4-BE49-F238E27FC236}">
              <a16:creationId xmlns:a16="http://schemas.microsoft.com/office/drawing/2014/main" id="{00000000-0008-0000-0100-000007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8" name="CuadroTexto 2567">
          <a:extLst>
            <a:ext uri="{FF2B5EF4-FFF2-40B4-BE49-F238E27FC236}">
              <a16:creationId xmlns:a16="http://schemas.microsoft.com/office/drawing/2014/main" id="{00000000-0008-0000-0100-000008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69" name="CuadroTexto 2568">
          <a:extLst>
            <a:ext uri="{FF2B5EF4-FFF2-40B4-BE49-F238E27FC236}">
              <a16:creationId xmlns:a16="http://schemas.microsoft.com/office/drawing/2014/main" id="{00000000-0008-0000-0100-000009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0" name="CuadroTexto 2569">
          <a:extLst>
            <a:ext uri="{FF2B5EF4-FFF2-40B4-BE49-F238E27FC236}">
              <a16:creationId xmlns:a16="http://schemas.microsoft.com/office/drawing/2014/main" id="{00000000-0008-0000-0100-00000A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1" name="CuadroTexto 2570">
          <a:extLst>
            <a:ext uri="{FF2B5EF4-FFF2-40B4-BE49-F238E27FC236}">
              <a16:creationId xmlns:a16="http://schemas.microsoft.com/office/drawing/2014/main" id="{00000000-0008-0000-0100-00000B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2" name="CuadroTexto 2571">
          <a:extLst>
            <a:ext uri="{FF2B5EF4-FFF2-40B4-BE49-F238E27FC236}">
              <a16:creationId xmlns:a16="http://schemas.microsoft.com/office/drawing/2014/main" id="{00000000-0008-0000-0100-00000C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3" name="CuadroTexto 2572">
          <a:extLst>
            <a:ext uri="{FF2B5EF4-FFF2-40B4-BE49-F238E27FC236}">
              <a16:creationId xmlns:a16="http://schemas.microsoft.com/office/drawing/2014/main" id="{00000000-0008-0000-0100-00000D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4" name="CuadroTexto 2573">
          <a:extLst>
            <a:ext uri="{FF2B5EF4-FFF2-40B4-BE49-F238E27FC236}">
              <a16:creationId xmlns:a16="http://schemas.microsoft.com/office/drawing/2014/main" id="{00000000-0008-0000-0100-00000E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5" name="CuadroTexto 2574">
          <a:extLst>
            <a:ext uri="{FF2B5EF4-FFF2-40B4-BE49-F238E27FC236}">
              <a16:creationId xmlns:a16="http://schemas.microsoft.com/office/drawing/2014/main" id="{00000000-0008-0000-0100-00000F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6" name="CuadroTexto 2575">
          <a:extLst>
            <a:ext uri="{FF2B5EF4-FFF2-40B4-BE49-F238E27FC236}">
              <a16:creationId xmlns:a16="http://schemas.microsoft.com/office/drawing/2014/main" id="{00000000-0008-0000-0100-000010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7" name="CuadroTexto 2576">
          <a:extLst>
            <a:ext uri="{FF2B5EF4-FFF2-40B4-BE49-F238E27FC236}">
              <a16:creationId xmlns:a16="http://schemas.microsoft.com/office/drawing/2014/main" id="{00000000-0008-0000-0100-000011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8" name="CuadroTexto 2577">
          <a:extLst>
            <a:ext uri="{FF2B5EF4-FFF2-40B4-BE49-F238E27FC236}">
              <a16:creationId xmlns:a16="http://schemas.microsoft.com/office/drawing/2014/main" id="{00000000-0008-0000-0100-000012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79" name="CuadroTexto 2578">
          <a:extLst>
            <a:ext uri="{FF2B5EF4-FFF2-40B4-BE49-F238E27FC236}">
              <a16:creationId xmlns:a16="http://schemas.microsoft.com/office/drawing/2014/main" id="{00000000-0008-0000-0100-000013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0" name="CuadroTexto 2579">
          <a:extLst>
            <a:ext uri="{FF2B5EF4-FFF2-40B4-BE49-F238E27FC236}">
              <a16:creationId xmlns:a16="http://schemas.microsoft.com/office/drawing/2014/main" id="{00000000-0008-0000-0100-000014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1" name="CuadroTexto 2580">
          <a:extLst>
            <a:ext uri="{FF2B5EF4-FFF2-40B4-BE49-F238E27FC236}">
              <a16:creationId xmlns:a16="http://schemas.microsoft.com/office/drawing/2014/main" id="{00000000-0008-0000-0100-000015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2" name="CuadroTexto 2581">
          <a:extLst>
            <a:ext uri="{FF2B5EF4-FFF2-40B4-BE49-F238E27FC236}">
              <a16:creationId xmlns:a16="http://schemas.microsoft.com/office/drawing/2014/main" id="{00000000-0008-0000-0100-000016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3" name="CuadroTexto 2582">
          <a:extLst>
            <a:ext uri="{FF2B5EF4-FFF2-40B4-BE49-F238E27FC236}">
              <a16:creationId xmlns:a16="http://schemas.microsoft.com/office/drawing/2014/main" id="{00000000-0008-0000-0100-000017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4" name="CuadroTexto 2583">
          <a:extLst>
            <a:ext uri="{FF2B5EF4-FFF2-40B4-BE49-F238E27FC236}">
              <a16:creationId xmlns:a16="http://schemas.microsoft.com/office/drawing/2014/main" id="{00000000-0008-0000-0100-000018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5" name="CuadroTexto 2584">
          <a:extLst>
            <a:ext uri="{FF2B5EF4-FFF2-40B4-BE49-F238E27FC236}">
              <a16:creationId xmlns:a16="http://schemas.microsoft.com/office/drawing/2014/main" id="{00000000-0008-0000-0100-000019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6" name="CuadroTexto 2585">
          <a:extLst>
            <a:ext uri="{FF2B5EF4-FFF2-40B4-BE49-F238E27FC236}">
              <a16:creationId xmlns:a16="http://schemas.microsoft.com/office/drawing/2014/main" id="{00000000-0008-0000-0100-00001A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7" name="CuadroTexto 2586">
          <a:extLst>
            <a:ext uri="{FF2B5EF4-FFF2-40B4-BE49-F238E27FC236}">
              <a16:creationId xmlns:a16="http://schemas.microsoft.com/office/drawing/2014/main" id="{00000000-0008-0000-0100-00001B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8" name="CuadroTexto 2587">
          <a:extLst>
            <a:ext uri="{FF2B5EF4-FFF2-40B4-BE49-F238E27FC236}">
              <a16:creationId xmlns:a16="http://schemas.microsoft.com/office/drawing/2014/main" id="{00000000-0008-0000-0100-00001C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89" name="CuadroTexto 2588">
          <a:extLst>
            <a:ext uri="{FF2B5EF4-FFF2-40B4-BE49-F238E27FC236}">
              <a16:creationId xmlns:a16="http://schemas.microsoft.com/office/drawing/2014/main" id="{00000000-0008-0000-0100-00001D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0" name="CuadroTexto 2589">
          <a:extLst>
            <a:ext uri="{FF2B5EF4-FFF2-40B4-BE49-F238E27FC236}">
              <a16:creationId xmlns:a16="http://schemas.microsoft.com/office/drawing/2014/main" id="{00000000-0008-0000-0100-00001E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1" name="CuadroTexto 2590">
          <a:extLst>
            <a:ext uri="{FF2B5EF4-FFF2-40B4-BE49-F238E27FC236}">
              <a16:creationId xmlns:a16="http://schemas.microsoft.com/office/drawing/2014/main" id="{00000000-0008-0000-0100-00001F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2" name="CuadroTexto 2591">
          <a:extLst>
            <a:ext uri="{FF2B5EF4-FFF2-40B4-BE49-F238E27FC236}">
              <a16:creationId xmlns:a16="http://schemas.microsoft.com/office/drawing/2014/main" id="{00000000-0008-0000-0100-000020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3" name="CuadroTexto 2592">
          <a:extLst>
            <a:ext uri="{FF2B5EF4-FFF2-40B4-BE49-F238E27FC236}">
              <a16:creationId xmlns:a16="http://schemas.microsoft.com/office/drawing/2014/main" id="{00000000-0008-0000-0100-000021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4" name="CuadroTexto 2593">
          <a:extLst>
            <a:ext uri="{FF2B5EF4-FFF2-40B4-BE49-F238E27FC236}">
              <a16:creationId xmlns:a16="http://schemas.microsoft.com/office/drawing/2014/main" id="{00000000-0008-0000-0100-000022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5" name="CuadroTexto 2594">
          <a:extLst>
            <a:ext uri="{FF2B5EF4-FFF2-40B4-BE49-F238E27FC236}">
              <a16:creationId xmlns:a16="http://schemas.microsoft.com/office/drawing/2014/main" id="{00000000-0008-0000-0100-000023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6" name="CuadroTexto 2595">
          <a:extLst>
            <a:ext uri="{FF2B5EF4-FFF2-40B4-BE49-F238E27FC236}">
              <a16:creationId xmlns:a16="http://schemas.microsoft.com/office/drawing/2014/main" id="{00000000-0008-0000-0100-000024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7" name="CuadroTexto 2596">
          <a:extLst>
            <a:ext uri="{FF2B5EF4-FFF2-40B4-BE49-F238E27FC236}">
              <a16:creationId xmlns:a16="http://schemas.microsoft.com/office/drawing/2014/main" id="{00000000-0008-0000-0100-000025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8" name="CuadroTexto 2597">
          <a:extLst>
            <a:ext uri="{FF2B5EF4-FFF2-40B4-BE49-F238E27FC236}">
              <a16:creationId xmlns:a16="http://schemas.microsoft.com/office/drawing/2014/main" id="{00000000-0008-0000-0100-000026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599" name="CuadroTexto 2598">
          <a:extLst>
            <a:ext uri="{FF2B5EF4-FFF2-40B4-BE49-F238E27FC236}">
              <a16:creationId xmlns:a16="http://schemas.microsoft.com/office/drawing/2014/main" id="{00000000-0008-0000-0100-000027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0" name="CuadroTexto 2599">
          <a:extLst>
            <a:ext uri="{FF2B5EF4-FFF2-40B4-BE49-F238E27FC236}">
              <a16:creationId xmlns:a16="http://schemas.microsoft.com/office/drawing/2014/main" id="{00000000-0008-0000-0100-000028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1" name="CuadroTexto 2600">
          <a:extLst>
            <a:ext uri="{FF2B5EF4-FFF2-40B4-BE49-F238E27FC236}">
              <a16:creationId xmlns:a16="http://schemas.microsoft.com/office/drawing/2014/main" id="{00000000-0008-0000-0100-000029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2" name="CuadroTexto 2601">
          <a:extLst>
            <a:ext uri="{FF2B5EF4-FFF2-40B4-BE49-F238E27FC236}">
              <a16:creationId xmlns:a16="http://schemas.microsoft.com/office/drawing/2014/main" id="{00000000-0008-0000-0100-00002A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3" name="CuadroTexto 2602">
          <a:extLst>
            <a:ext uri="{FF2B5EF4-FFF2-40B4-BE49-F238E27FC236}">
              <a16:creationId xmlns:a16="http://schemas.microsoft.com/office/drawing/2014/main" id="{00000000-0008-0000-0100-00002B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4" name="CuadroTexto 2603">
          <a:extLst>
            <a:ext uri="{FF2B5EF4-FFF2-40B4-BE49-F238E27FC236}">
              <a16:creationId xmlns:a16="http://schemas.microsoft.com/office/drawing/2014/main" id="{00000000-0008-0000-0100-00002C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5" name="CuadroTexto 2604">
          <a:extLst>
            <a:ext uri="{FF2B5EF4-FFF2-40B4-BE49-F238E27FC236}">
              <a16:creationId xmlns:a16="http://schemas.microsoft.com/office/drawing/2014/main" id="{00000000-0008-0000-0100-00002D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6" name="CuadroTexto 2605">
          <a:extLst>
            <a:ext uri="{FF2B5EF4-FFF2-40B4-BE49-F238E27FC236}">
              <a16:creationId xmlns:a16="http://schemas.microsoft.com/office/drawing/2014/main" id="{00000000-0008-0000-0100-00002E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7" name="CuadroTexto 2606">
          <a:extLst>
            <a:ext uri="{FF2B5EF4-FFF2-40B4-BE49-F238E27FC236}">
              <a16:creationId xmlns:a16="http://schemas.microsoft.com/office/drawing/2014/main" id="{00000000-0008-0000-0100-00002F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8" name="CuadroTexto 2607">
          <a:extLst>
            <a:ext uri="{FF2B5EF4-FFF2-40B4-BE49-F238E27FC236}">
              <a16:creationId xmlns:a16="http://schemas.microsoft.com/office/drawing/2014/main" id="{00000000-0008-0000-0100-000030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09" name="CuadroTexto 2608">
          <a:extLst>
            <a:ext uri="{FF2B5EF4-FFF2-40B4-BE49-F238E27FC236}">
              <a16:creationId xmlns:a16="http://schemas.microsoft.com/office/drawing/2014/main" id="{00000000-0008-0000-0100-000031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0" name="CuadroTexto 2609">
          <a:extLst>
            <a:ext uri="{FF2B5EF4-FFF2-40B4-BE49-F238E27FC236}">
              <a16:creationId xmlns:a16="http://schemas.microsoft.com/office/drawing/2014/main" id="{00000000-0008-0000-0100-000032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1" name="CuadroTexto 2610">
          <a:extLst>
            <a:ext uri="{FF2B5EF4-FFF2-40B4-BE49-F238E27FC236}">
              <a16:creationId xmlns:a16="http://schemas.microsoft.com/office/drawing/2014/main" id="{00000000-0008-0000-0100-000033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2" name="CuadroTexto 2611">
          <a:extLst>
            <a:ext uri="{FF2B5EF4-FFF2-40B4-BE49-F238E27FC236}">
              <a16:creationId xmlns:a16="http://schemas.microsoft.com/office/drawing/2014/main" id="{00000000-0008-0000-0100-000034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3" name="CuadroTexto 2612">
          <a:extLst>
            <a:ext uri="{FF2B5EF4-FFF2-40B4-BE49-F238E27FC236}">
              <a16:creationId xmlns:a16="http://schemas.microsoft.com/office/drawing/2014/main" id="{00000000-0008-0000-0100-000035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4" name="CuadroTexto 2613">
          <a:extLst>
            <a:ext uri="{FF2B5EF4-FFF2-40B4-BE49-F238E27FC236}">
              <a16:creationId xmlns:a16="http://schemas.microsoft.com/office/drawing/2014/main" id="{00000000-0008-0000-0100-000036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5" name="CuadroTexto 2614">
          <a:extLst>
            <a:ext uri="{FF2B5EF4-FFF2-40B4-BE49-F238E27FC236}">
              <a16:creationId xmlns:a16="http://schemas.microsoft.com/office/drawing/2014/main" id="{00000000-0008-0000-0100-000037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6" name="CuadroTexto 2615">
          <a:extLst>
            <a:ext uri="{FF2B5EF4-FFF2-40B4-BE49-F238E27FC236}">
              <a16:creationId xmlns:a16="http://schemas.microsoft.com/office/drawing/2014/main" id="{00000000-0008-0000-0100-000038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7" name="CuadroTexto 2616">
          <a:extLst>
            <a:ext uri="{FF2B5EF4-FFF2-40B4-BE49-F238E27FC236}">
              <a16:creationId xmlns:a16="http://schemas.microsoft.com/office/drawing/2014/main" id="{00000000-0008-0000-0100-000039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8" name="CuadroTexto 2617">
          <a:extLst>
            <a:ext uri="{FF2B5EF4-FFF2-40B4-BE49-F238E27FC236}">
              <a16:creationId xmlns:a16="http://schemas.microsoft.com/office/drawing/2014/main" id="{00000000-0008-0000-0100-00003A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19" name="CuadroTexto 2618">
          <a:extLst>
            <a:ext uri="{FF2B5EF4-FFF2-40B4-BE49-F238E27FC236}">
              <a16:creationId xmlns:a16="http://schemas.microsoft.com/office/drawing/2014/main" id="{00000000-0008-0000-0100-00003B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20" name="CuadroTexto 2619">
          <a:extLst>
            <a:ext uri="{FF2B5EF4-FFF2-40B4-BE49-F238E27FC236}">
              <a16:creationId xmlns:a16="http://schemas.microsoft.com/office/drawing/2014/main" id="{00000000-0008-0000-0100-00003C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21" name="CuadroTexto 2620">
          <a:extLst>
            <a:ext uri="{FF2B5EF4-FFF2-40B4-BE49-F238E27FC236}">
              <a16:creationId xmlns:a16="http://schemas.microsoft.com/office/drawing/2014/main" id="{00000000-0008-0000-0100-00003D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22" name="CuadroTexto 2621">
          <a:extLst>
            <a:ext uri="{FF2B5EF4-FFF2-40B4-BE49-F238E27FC236}">
              <a16:creationId xmlns:a16="http://schemas.microsoft.com/office/drawing/2014/main" id="{00000000-0008-0000-0100-00003E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5</xdr:col>
      <xdr:colOff>2752725</xdr:colOff>
      <xdr:row>334</xdr:row>
      <xdr:rowOff>0</xdr:rowOff>
    </xdr:from>
    <xdr:ext cx="184731" cy="264560"/>
    <xdr:sp macro="" textlink="">
      <xdr:nvSpPr>
        <xdr:cNvPr id="2623" name="CuadroTexto 2622">
          <a:extLst>
            <a:ext uri="{FF2B5EF4-FFF2-40B4-BE49-F238E27FC236}">
              <a16:creationId xmlns:a16="http://schemas.microsoft.com/office/drawing/2014/main" id="{00000000-0008-0000-0100-00003F0A0000}"/>
            </a:ext>
          </a:extLst>
        </xdr:cNvPr>
        <xdr:cNvSpPr txBox="1"/>
      </xdr:nvSpPr>
      <xdr:spPr>
        <a:xfrm>
          <a:off x="10144125" y="698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2752725</xdr:colOff>
      <xdr:row>11</xdr:row>
      <xdr:rowOff>0</xdr:rowOff>
    </xdr:from>
    <xdr:ext cx="184731" cy="264560"/>
    <xdr:sp macro="" textlink="">
      <xdr:nvSpPr>
        <xdr:cNvPr id="2" name="CuadroTexto 1">
          <a:extLst>
            <a:ext uri="{FF2B5EF4-FFF2-40B4-BE49-F238E27FC236}">
              <a16:creationId xmlns:a16="http://schemas.microsoft.com/office/drawing/2014/main" id="{00000000-0008-0000-0600-000002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xdr:row>
      <xdr:rowOff>0</xdr:rowOff>
    </xdr:from>
    <xdr:ext cx="184731" cy="264560"/>
    <xdr:sp macro="" textlink="">
      <xdr:nvSpPr>
        <xdr:cNvPr id="3" name="CuadroTexto 2">
          <a:extLst>
            <a:ext uri="{FF2B5EF4-FFF2-40B4-BE49-F238E27FC236}">
              <a16:creationId xmlns:a16="http://schemas.microsoft.com/office/drawing/2014/main" id="{00000000-0008-0000-0600-000003000000}"/>
            </a:ext>
          </a:extLst>
        </xdr:cNvPr>
        <xdr:cNvSpPr txBox="1"/>
      </xdr:nvSpPr>
      <xdr:spPr>
        <a:xfrm>
          <a:off x="15811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8</xdr:row>
      <xdr:rowOff>0</xdr:rowOff>
    </xdr:from>
    <xdr:ext cx="184731" cy="264560"/>
    <xdr:sp macro="" textlink="">
      <xdr:nvSpPr>
        <xdr:cNvPr id="5" name="CuadroTexto 4">
          <a:extLst>
            <a:ext uri="{FF2B5EF4-FFF2-40B4-BE49-F238E27FC236}">
              <a16:creationId xmlns:a16="http://schemas.microsoft.com/office/drawing/2014/main" id="{00000000-0008-0000-0600-000005000000}"/>
            </a:ext>
          </a:extLst>
        </xdr:cNvPr>
        <xdr:cNvSpPr txBox="1"/>
      </xdr:nvSpPr>
      <xdr:spPr>
        <a:xfrm>
          <a:off x="1581150" y="19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xdr:row>
      <xdr:rowOff>0</xdr:rowOff>
    </xdr:from>
    <xdr:ext cx="184731" cy="264560"/>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15811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8</xdr:row>
      <xdr:rowOff>0</xdr:rowOff>
    </xdr:from>
    <xdr:ext cx="184731" cy="264560"/>
    <xdr:sp macro="" textlink="">
      <xdr:nvSpPr>
        <xdr:cNvPr id="9" name="CuadroTexto 8">
          <a:extLst>
            <a:ext uri="{FF2B5EF4-FFF2-40B4-BE49-F238E27FC236}">
              <a16:creationId xmlns:a16="http://schemas.microsoft.com/office/drawing/2014/main" id="{00000000-0008-0000-0600-000009000000}"/>
            </a:ext>
          </a:extLst>
        </xdr:cNvPr>
        <xdr:cNvSpPr txBox="1"/>
      </xdr:nvSpPr>
      <xdr:spPr>
        <a:xfrm>
          <a:off x="1581150" y="19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10" name="CuadroTexto 9">
          <a:extLst>
            <a:ext uri="{FF2B5EF4-FFF2-40B4-BE49-F238E27FC236}">
              <a16:creationId xmlns:a16="http://schemas.microsoft.com/office/drawing/2014/main" id="{00000000-0008-0000-0600-00000A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11" name="CuadroTexto 10">
          <a:extLst>
            <a:ext uri="{FF2B5EF4-FFF2-40B4-BE49-F238E27FC236}">
              <a16:creationId xmlns:a16="http://schemas.microsoft.com/office/drawing/2014/main" id="{00000000-0008-0000-0600-00000B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2" name="CuadroTexto 11">
          <a:extLst>
            <a:ext uri="{FF2B5EF4-FFF2-40B4-BE49-F238E27FC236}">
              <a16:creationId xmlns:a16="http://schemas.microsoft.com/office/drawing/2014/main" id="{00000000-0008-0000-0600-00000C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3" name="CuadroTexto 12">
          <a:extLst>
            <a:ext uri="{FF2B5EF4-FFF2-40B4-BE49-F238E27FC236}">
              <a16:creationId xmlns:a16="http://schemas.microsoft.com/office/drawing/2014/main" id="{00000000-0008-0000-0600-00000D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14" name="CuadroTexto 13">
          <a:extLst>
            <a:ext uri="{FF2B5EF4-FFF2-40B4-BE49-F238E27FC236}">
              <a16:creationId xmlns:a16="http://schemas.microsoft.com/office/drawing/2014/main" id="{00000000-0008-0000-0600-00000E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5" name="CuadroTexto 14">
          <a:extLst>
            <a:ext uri="{FF2B5EF4-FFF2-40B4-BE49-F238E27FC236}">
              <a16:creationId xmlns:a16="http://schemas.microsoft.com/office/drawing/2014/main" id="{00000000-0008-0000-0600-00000F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6" name="CuadroTexto 15">
          <a:extLst>
            <a:ext uri="{FF2B5EF4-FFF2-40B4-BE49-F238E27FC236}">
              <a16:creationId xmlns:a16="http://schemas.microsoft.com/office/drawing/2014/main" id="{00000000-0008-0000-0600-000010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7" name="CuadroTexto 16">
          <a:extLst>
            <a:ext uri="{FF2B5EF4-FFF2-40B4-BE49-F238E27FC236}">
              <a16:creationId xmlns:a16="http://schemas.microsoft.com/office/drawing/2014/main" id="{00000000-0008-0000-0600-000011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18" name="CuadroTexto 17">
          <a:extLst>
            <a:ext uri="{FF2B5EF4-FFF2-40B4-BE49-F238E27FC236}">
              <a16:creationId xmlns:a16="http://schemas.microsoft.com/office/drawing/2014/main" id="{00000000-0008-0000-0600-000012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9" name="CuadroTexto 18">
          <a:extLst>
            <a:ext uri="{FF2B5EF4-FFF2-40B4-BE49-F238E27FC236}">
              <a16:creationId xmlns:a16="http://schemas.microsoft.com/office/drawing/2014/main" id="{00000000-0008-0000-0600-000013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0" name="CuadroTexto 19">
          <a:extLst>
            <a:ext uri="{FF2B5EF4-FFF2-40B4-BE49-F238E27FC236}">
              <a16:creationId xmlns:a16="http://schemas.microsoft.com/office/drawing/2014/main" id="{00000000-0008-0000-0600-000014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1" name="CuadroTexto 20">
          <a:extLst>
            <a:ext uri="{FF2B5EF4-FFF2-40B4-BE49-F238E27FC236}">
              <a16:creationId xmlns:a16="http://schemas.microsoft.com/office/drawing/2014/main" id="{00000000-0008-0000-0600-000015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2" name="CuadroTexto 21">
          <a:extLst>
            <a:ext uri="{FF2B5EF4-FFF2-40B4-BE49-F238E27FC236}">
              <a16:creationId xmlns:a16="http://schemas.microsoft.com/office/drawing/2014/main" id="{00000000-0008-0000-0600-000016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3" name="CuadroTexto 22">
          <a:extLst>
            <a:ext uri="{FF2B5EF4-FFF2-40B4-BE49-F238E27FC236}">
              <a16:creationId xmlns:a16="http://schemas.microsoft.com/office/drawing/2014/main" id="{00000000-0008-0000-0600-000017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4" name="CuadroTexto 23">
          <a:extLst>
            <a:ext uri="{FF2B5EF4-FFF2-40B4-BE49-F238E27FC236}">
              <a16:creationId xmlns:a16="http://schemas.microsoft.com/office/drawing/2014/main" id="{00000000-0008-0000-0600-000018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5" name="CuadroTexto 24">
          <a:extLst>
            <a:ext uri="{FF2B5EF4-FFF2-40B4-BE49-F238E27FC236}">
              <a16:creationId xmlns:a16="http://schemas.microsoft.com/office/drawing/2014/main" id="{00000000-0008-0000-0600-000019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6" name="CuadroTexto 25">
          <a:extLst>
            <a:ext uri="{FF2B5EF4-FFF2-40B4-BE49-F238E27FC236}">
              <a16:creationId xmlns:a16="http://schemas.microsoft.com/office/drawing/2014/main" id="{00000000-0008-0000-0600-00001A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7" name="CuadroTexto 26">
          <a:extLst>
            <a:ext uri="{FF2B5EF4-FFF2-40B4-BE49-F238E27FC236}">
              <a16:creationId xmlns:a16="http://schemas.microsoft.com/office/drawing/2014/main" id="{00000000-0008-0000-0600-00001B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8" name="CuadroTexto 27">
          <a:extLst>
            <a:ext uri="{FF2B5EF4-FFF2-40B4-BE49-F238E27FC236}">
              <a16:creationId xmlns:a16="http://schemas.microsoft.com/office/drawing/2014/main" id="{00000000-0008-0000-0600-00001C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9" name="CuadroTexto 28">
          <a:extLst>
            <a:ext uri="{FF2B5EF4-FFF2-40B4-BE49-F238E27FC236}">
              <a16:creationId xmlns:a16="http://schemas.microsoft.com/office/drawing/2014/main" id="{00000000-0008-0000-0600-00001D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0" name="CuadroTexto 29">
          <a:extLst>
            <a:ext uri="{FF2B5EF4-FFF2-40B4-BE49-F238E27FC236}">
              <a16:creationId xmlns:a16="http://schemas.microsoft.com/office/drawing/2014/main" id="{00000000-0008-0000-0600-00001E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1" name="CuadroTexto 30">
          <a:extLst>
            <a:ext uri="{FF2B5EF4-FFF2-40B4-BE49-F238E27FC236}">
              <a16:creationId xmlns:a16="http://schemas.microsoft.com/office/drawing/2014/main" id="{00000000-0008-0000-0600-00001F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2" name="CuadroTexto 31">
          <a:extLst>
            <a:ext uri="{FF2B5EF4-FFF2-40B4-BE49-F238E27FC236}">
              <a16:creationId xmlns:a16="http://schemas.microsoft.com/office/drawing/2014/main" id="{00000000-0008-0000-0600-000020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33" name="CuadroTexto 32">
          <a:extLst>
            <a:ext uri="{FF2B5EF4-FFF2-40B4-BE49-F238E27FC236}">
              <a16:creationId xmlns:a16="http://schemas.microsoft.com/office/drawing/2014/main" id="{00000000-0008-0000-0600-000021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34" name="CuadroTexto 33">
          <a:extLst>
            <a:ext uri="{FF2B5EF4-FFF2-40B4-BE49-F238E27FC236}">
              <a16:creationId xmlns:a16="http://schemas.microsoft.com/office/drawing/2014/main" id="{00000000-0008-0000-0600-000022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35" name="CuadroTexto 34">
          <a:extLst>
            <a:ext uri="{FF2B5EF4-FFF2-40B4-BE49-F238E27FC236}">
              <a16:creationId xmlns:a16="http://schemas.microsoft.com/office/drawing/2014/main" id="{00000000-0008-0000-0600-000023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6" name="CuadroTexto 35">
          <a:extLst>
            <a:ext uri="{FF2B5EF4-FFF2-40B4-BE49-F238E27FC236}">
              <a16:creationId xmlns:a16="http://schemas.microsoft.com/office/drawing/2014/main" id="{00000000-0008-0000-0600-000024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37" name="CuadroTexto 36">
          <a:extLst>
            <a:ext uri="{FF2B5EF4-FFF2-40B4-BE49-F238E27FC236}">
              <a16:creationId xmlns:a16="http://schemas.microsoft.com/office/drawing/2014/main" id="{00000000-0008-0000-0600-000025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38" name="CuadroTexto 37">
          <a:extLst>
            <a:ext uri="{FF2B5EF4-FFF2-40B4-BE49-F238E27FC236}">
              <a16:creationId xmlns:a16="http://schemas.microsoft.com/office/drawing/2014/main" id="{00000000-0008-0000-0600-000026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9" name="CuadroTexto 38">
          <a:extLst>
            <a:ext uri="{FF2B5EF4-FFF2-40B4-BE49-F238E27FC236}">
              <a16:creationId xmlns:a16="http://schemas.microsoft.com/office/drawing/2014/main" id="{00000000-0008-0000-0600-000027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40" name="CuadroTexto 39">
          <a:extLst>
            <a:ext uri="{FF2B5EF4-FFF2-40B4-BE49-F238E27FC236}">
              <a16:creationId xmlns:a16="http://schemas.microsoft.com/office/drawing/2014/main" id="{00000000-0008-0000-0600-000028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41" name="CuadroTexto 40">
          <a:extLst>
            <a:ext uri="{FF2B5EF4-FFF2-40B4-BE49-F238E27FC236}">
              <a16:creationId xmlns:a16="http://schemas.microsoft.com/office/drawing/2014/main" id="{00000000-0008-0000-0600-000029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42" name="CuadroTexto 41">
          <a:extLst>
            <a:ext uri="{FF2B5EF4-FFF2-40B4-BE49-F238E27FC236}">
              <a16:creationId xmlns:a16="http://schemas.microsoft.com/office/drawing/2014/main" id="{00000000-0008-0000-0600-00002A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43" name="CuadroTexto 42">
          <a:extLst>
            <a:ext uri="{FF2B5EF4-FFF2-40B4-BE49-F238E27FC236}">
              <a16:creationId xmlns:a16="http://schemas.microsoft.com/office/drawing/2014/main" id="{00000000-0008-0000-0600-00002B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44" name="CuadroTexto 43">
          <a:extLst>
            <a:ext uri="{FF2B5EF4-FFF2-40B4-BE49-F238E27FC236}">
              <a16:creationId xmlns:a16="http://schemas.microsoft.com/office/drawing/2014/main" id="{00000000-0008-0000-0600-00002C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45" name="CuadroTexto 44">
          <a:extLst>
            <a:ext uri="{FF2B5EF4-FFF2-40B4-BE49-F238E27FC236}">
              <a16:creationId xmlns:a16="http://schemas.microsoft.com/office/drawing/2014/main" id="{00000000-0008-0000-0600-00002D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46" name="CuadroTexto 45">
          <a:extLst>
            <a:ext uri="{FF2B5EF4-FFF2-40B4-BE49-F238E27FC236}">
              <a16:creationId xmlns:a16="http://schemas.microsoft.com/office/drawing/2014/main" id="{00000000-0008-0000-0600-00002E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47" name="CuadroTexto 46">
          <a:extLst>
            <a:ext uri="{FF2B5EF4-FFF2-40B4-BE49-F238E27FC236}">
              <a16:creationId xmlns:a16="http://schemas.microsoft.com/office/drawing/2014/main" id="{00000000-0008-0000-0600-00002F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48" name="CuadroTexto 47">
          <a:extLst>
            <a:ext uri="{FF2B5EF4-FFF2-40B4-BE49-F238E27FC236}">
              <a16:creationId xmlns:a16="http://schemas.microsoft.com/office/drawing/2014/main" id="{00000000-0008-0000-0600-000030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49" name="CuadroTexto 48">
          <a:extLst>
            <a:ext uri="{FF2B5EF4-FFF2-40B4-BE49-F238E27FC236}">
              <a16:creationId xmlns:a16="http://schemas.microsoft.com/office/drawing/2014/main" id="{00000000-0008-0000-0600-000031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50" name="CuadroTexto 49">
          <a:extLst>
            <a:ext uri="{FF2B5EF4-FFF2-40B4-BE49-F238E27FC236}">
              <a16:creationId xmlns:a16="http://schemas.microsoft.com/office/drawing/2014/main" id="{00000000-0008-0000-0600-000032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51" name="CuadroTexto 50">
          <a:extLst>
            <a:ext uri="{FF2B5EF4-FFF2-40B4-BE49-F238E27FC236}">
              <a16:creationId xmlns:a16="http://schemas.microsoft.com/office/drawing/2014/main" id="{00000000-0008-0000-0600-000033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52" name="CuadroTexto 51">
          <a:extLst>
            <a:ext uri="{FF2B5EF4-FFF2-40B4-BE49-F238E27FC236}">
              <a16:creationId xmlns:a16="http://schemas.microsoft.com/office/drawing/2014/main" id="{00000000-0008-0000-0600-000034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53" name="CuadroTexto 52">
          <a:extLst>
            <a:ext uri="{FF2B5EF4-FFF2-40B4-BE49-F238E27FC236}">
              <a16:creationId xmlns:a16="http://schemas.microsoft.com/office/drawing/2014/main" id="{00000000-0008-0000-0600-000035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54" name="CuadroTexto 53">
          <a:extLst>
            <a:ext uri="{FF2B5EF4-FFF2-40B4-BE49-F238E27FC236}">
              <a16:creationId xmlns:a16="http://schemas.microsoft.com/office/drawing/2014/main" id="{00000000-0008-0000-0600-000036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55" name="CuadroTexto 54">
          <a:extLst>
            <a:ext uri="{FF2B5EF4-FFF2-40B4-BE49-F238E27FC236}">
              <a16:creationId xmlns:a16="http://schemas.microsoft.com/office/drawing/2014/main" id="{00000000-0008-0000-0600-000037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56" name="CuadroTexto 55">
          <a:extLst>
            <a:ext uri="{FF2B5EF4-FFF2-40B4-BE49-F238E27FC236}">
              <a16:creationId xmlns:a16="http://schemas.microsoft.com/office/drawing/2014/main" id="{00000000-0008-0000-0600-000038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57" name="CuadroTexto 56">
          <a:extLst>
            <a:ext uri="{FF2B5EF4-FFF2-40B4-BE49-F238E27FC236}">
              <a16:creationId xmlns:a16="http://schemas.microsoft.com/office/drawing/2014/main" id="{00000000-0008-0000-0600-000039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58" name="CuadroTexto 57">
          <a:extLst>
            <a:ext uri="{FF2B5EF4-FFF2-40B4-BE49-F238E27FC236}">
              <a16:creationId xmlns:a16="http://schemas.microsoft.com/office/drawing/2014/main" id="{00000000-0008-0000-0600-00003A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59" name="CuadroTexto 58">
          <a:extLst>
            <a:ext uri="{FF2B5EF4-FFF2-40B4-BE49-F238E27FC236}">
              <a16:creationId xmlns:a16="http://schemas.microsoft.com/office/drawing/2014/main" id="{00000000-0008-0000-0600-00003B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60" name="CuadroTexto 59">
          <a:extLst>
            <a:ext uri="{FF2B5EF4-FFF2-40B4-BE49-F238E27FC236}">
              <a16:creationId xmlns:a16="http://schemas.microsoft.com/office/drawing/2014/main" id="{00000000-0008-0000-0600-00003C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61" name="CuadroTexto 60">
          <a:extLst>
            <a:ext uri="{FF2B5EF4-FFF2-40B4-BE49-F238E27FC236}">
              <a16:creationId xmlns:a16="http://schemas.microsoft.com/office/drawing/2014/main" id="{00000000-0008-0000-0600-00003D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62" name="CuadroTexto 61">
          <a:extLst>
            <a:ext uri="{FF2B5EF4-FFF2-40B4-BE49-F238E27FC236}">
              <a16:creationId xmlns:a16="http://schemas.microsoft.com/office/drawing/2014/main" id="{00000000-0008-0000-0600-00003E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63" name="CuadroTexto 62">
          <a:extLst>
            <a:ext uri="{FF2B5EF4-FFF2-40B4-BE49-F238E27FC236}">
              <a16:creationId xmlns:a16="http://schemas.microsoft.com/office/drawing/2014/main" id="{00000000-0008-0000-0600-00003F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64" name="CuadroTexto 63">
          <a:extLst>
            <a:ext uri="{FF2B5EF4-FFF2-40B4-BE49-F238E27FC236}">
              <a16:creationId xmlns:a16="http://schemas.microsoft.com/office/drawing/2014/main" id="{00000000-0008-0000-0600-000040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65" name="CuadroTexto 64">
          <a:extLst>
            <a:ext uri="{FF2B5EF4-FFF2-40B4-BE49-F238E27FC236}">
              <a16:creationId xmlns:a16="http://schemas.microsoft.com/office/drawing/2014/main" id="{00000000-0008-0000-0600-000041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66" name="CuadroTexto 65">
          <a:extLst>
            <a:ext uri="{FF2B5EF4-FFF2-40B4-BE49-F238E27FC236}">
              <a16:creationId xmlns:a16="http://schemas.microsoft.com/office/drawing/2014/main" id="{00000000-0008-0000-0600-000042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67" name="CuadroTexto 66">
          <a:extLst>
            <a:ext uri="{FF2B5EF4-FFF2-40B4-BE49-F238E27FC236}">
              <a16:creationId xmlns:a16="http://schemas.microsoft.com/office/drawing/2014/main" id="{00000000-0008-0000-0600-000043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68" name="CuadroTexto 67">
          <a:extLst>
            <a:ext uri="{FF2B5EF4-FFF2-40B4-BE49-F238E27FC236}">
              <a16:creationId xmlns:a16="http://schemas.microsoft.com/office/drawing/2014/main" id="{00000000-0008-0000-0600-000044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69" name="CuadroTexto 68">
          <a:extLst>
            <a:ext uri="{FF2B5EF4-FFF2-40B4-BE49-F238E27FC236}">
              <a16:creationId xmlns:a16="http://schemas.microsoft.com/office/drawing/2014/main" id="{00000000-0008-0000-0600-000045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70" name="CuadroTexto 69">
          <a:extLst>
            <a:ext uri="{FF2B5EF4-FFF2-40B4-BE49-F238E27FC236}">
              <a16:creationId xmlns:a16="http://schemas.microsoft.com/office/drawing/2014/main" id="{00000000-0008-0000-0600-000046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71" name="CuadroTexto 70">
          <a:extLst>
            <a:ext uri="{FF2B5EF4-FFF2-40B4-BE49-F238E27FC236}">
              <a16:creationId xmlns:a16="http://schemas.microsoft.com/office/drawing/2014/main" id="{00000000-0008-0000-0600-000047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72" name="CuadroTexto 71">
          <a:extLst>
            <a:ext uri="{FF2B5EF4-FFF2-40B4-BE49-F238E27FC236}">
              <a16:creationId xmlns:a16="http://schemas.microsoft.com/office/drawing/2014/main" id="{00000000-0008-0000-0600-000048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73" name="CuadroTexto 72">
          <a:extLst>
            <a:ext uri="{FF2B5EF4-FFF2-40B4-BE49-F238E27FC236}">
              <a16:creationId xmlns:a16="http://schemas.microsoft.com/office/drawing/2014/main" id="{00000000-0008-0000-0600-000049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74" name="CuadroTexto 73">
          <a:extLst>
            <a:ext uri="{FF2B5EF4-FFF2-40B4-BE49-F238E27FC236}">
              <a16:creationId xmlns:a16="http://schemas.microsoft.com/office/drawing/2014/main" id="{00000000-0008-0000-0600-00004A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75" name="CuadroTexto 74">
          <a:extLst>
            <a:ext uri="{FF2B5EF4-FFF2-40B4-BE49-F238E27FC236}">
              <a16:creationId xmlns:a16="http://schemas.microsoft.com/office/drawing/2014/main" id="{00000000-0008-0000-0600-00004B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76" name="CuadroTexto 75">
          <a:extLst>
            <a:ext uri="{FF2B5EF4-FFF2-40B4-BE49-F238E27FC236}">
              <a16:creationId xmlns:a16="http://schemas.microsoft.com/office/drawing/2014/main" id="{00000000-0008-0000-0600-00004C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77" name="CuadroTexto 76">
          <a:extLst>
            <a:ext uri="{FF2B5EF4-FFF2-40B4-BE49-F238E27FC236}">
              <a16:creationId xmlns:a16="http://schemas.microsoft.com/office/drawing/2014/main" id="{00000000-0008-0000-0600-00004D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78" name="CuadroTexto 77">
          <a:extLst>
            <a:ext uri="{FF2B5EF4-FFF2-40B4-BE49-F238E27FC236}">
              <a16:creationId xmlns:a16="http://schemas.microsoft.com/office/drawing/2014/main" id="{00000000-0008-0000-0600-00004E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79" name="CuadroTexto 78">
          <a:extLst>
            <a:ext uri="{FF2B5EF4-FFF2-40B4-BE49-F238E27FC236}">
              <a16:creationId xmlns:a16="http://schemas.microsoft.com/office/drawing/2014/main" id="{00000000-0008-0000-0600-00004F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80" name="CuadroTexto 79">
          <a:extLst>
            <a:ext uri="{FF2B5EF4-FFF2-40B4-BE49-F238E27FC236}">
              <a16:creationId xmlns:a16="http://schemas.microsoft.com/office/drawing/2014/main" id="{00000000-0008-0000-0600-000050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81" name="CuadroTexto 80">
          <a:extLst>
            <a:ext uri="{FF2B5EF4-FFF2-40B4-BE49-F238E27FC236}">
              <a16:creationId xmlns:a16="http://schemas.microsoft.com/office/drawing/2014/main" id="{00000000-0008-0000-0600-000051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82" name="CuadroTexto 81">
          <a:extLst>
            <a:ext uri="{FF2B5EF4-FFF2-40B4-BE49-F238E27FC236}">
              <a16:creationId xmlns:a16="http://schemas.microsoft.com/office/drawing/2014/main" id="{00000000-0008-0000-0600-000052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83" name="CuadroTexto 82">
          <a:extLst>
            <a:ext uri="{FF2B5EF4-FFF2-40B4-BE49-F238E27FC236}">
              <a16:creationId xmlns:a16="http://schemas.microsoft.com/office/drawing/2014/main" id="{00000000-0008-0000-0600-000053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84" name="CuadroTexto 83">
          <a:extLst>
            <a:ext uri="{FF2B5EF4-FFF2-40B4-BE49-F238E27FC236}">
              <a16:creationId xmlns:a16="http://schemas.microsoft.com/office/drawing/2014/main" id="{00000000-0008-0000-0600-000054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85" name="CuadroTexto 84">
          <a:extLst>
            <a:ext uri="{FF2B5EF4-FFF2-40B4-BE49-F238E27FC236}">
              <a16:creationId xmlns:a16="http://schemas.microsoft.com/office/drawing/2014/main" id="{00000000-0008-0000-0600-000055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86" name="CuadroTexto 85">
          <a:extLst>
            <a:ext uri="{FF2B5EF4-FFF2-40B4-BE49-F238E27FC236}">
              <a16:creationId xmlns:a16="http://schemas.microsoft.com/office/drawing/2014/main" id="{00000000-0008-0000-0600-000056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87" name="CuadroTexto 86">
          <a:extLst>
            <a:ext uri="{FF2B5EF4-FFF2-40B4-BE49-F238E27FC236}">
              <a16:creationId xmlns:a16="http://schemas.microsoft.com/office/drawing/2014/main" id="{00000000-0008-0000-0600-000057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88" name="CuadroTexto 87">
          <a:extLst>
            <a:ext uri="{FF2B5EF4-FFF2-40B4-BE49-F238E27FC236}">
              <a16:creationId xmlns:a16="http://schemas.microsoft.com/office/drawing/2014/main" id="{00000000-0008-0000-0600-000058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89" name="CuadroTexto 88">
          <a:extLst>
            <a:ext uri="{FF2B5EF4-FFF2-40B4-BE49-F238E27FC236}">
              <a16:creationId xmlns:a16="http://schemas.microsoft.com/office/drawing/2014/main" id="{00000000-0008-0000-0600-000059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90" name="CuadroTexto 89">
          <a:extLst>
            <a:ext uri="{FF2B5EF4-FFF2-40B4-BE49-F238E27FC236}">
              <a16:creationId xmlns:a16="http://schemas.microsoft.com/office/drawing/2014/main" id="{00000000-0008-0000-0600-00005A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91" name="CuadroTexto 90">
          <a:extLst>
            <a:ext uri="{FF2B5EF4-FFF2-40B4-BE49-F238E27FC236}">
              <a16:creationId xmlns:a16="http://schemas.microsoft.com/office/drawing/2014/main" id="{00000000-0008-0000-0600-00005B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92" name="CuadroTexto 91">
          <a:extLst>
            <a:ext uri="{FF2B5EF4-FFF2-40B4-BE49-F238E27FC236}">
              <a16:creationId xmlns:a16="http://schemas.microsoft.com/office/drawing/2014/main" id="{00000000-0008-0000-0600-00005C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93" name="CuadroTexto 92">
          <a:extLst>
            <a:ext uri="{FF2B5EF4-FFF2-40B4-BE49-F238E27FC236}">
              <a16:creationId xmlns:a16="http://schemas.microsoft.com/office/drawing/2014/main" id="{00000000-0008-0000-0600-00005D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94" name="CuadroTexto 93">
          <a:extLst>
            <a:ext uri="{FF2B5EF4-FFF2-40B4-BE49-F238E27FC236}">
              <a16:creationId xmlns:a16="http://schemas.microsoft.com/office/drawing/2014/main" id="{00000000-0008-0000-0600-00005E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95" name="CuadroTexto 94">
          <a:extLst>
            <a:ext uri="{FF2B5EF4-FFF2-40B4-BE49-F238E27FC236}">
              <a16:creationId xmlns:a16="http://schemas.microsoft.com/office/drawing/2014/main" id="{00000000-0008-0000-0600-00005F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96" name="CuadroTexto 95">
          <a:extLst>
            <a:ext uri="{FF2B5EF4-FFF2-40B4-BE49-F238E27FC236}">
              <a16:creationId xmlns:a16="http://schemas.microsoft.com/office/drawing/2014/main" id="{00000000-0008-0000-0600-000060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97" name="CuadroTexto 96">
          <a:extLst>
            <a:ext uri="{FF2B5EF4-FFF2-40B4-BE49-F238E27FC236}">
              <a16:creationId xmlns:a16="http://schemas.microsoft.com/office/drawing/2014/main" id="{00000000-0008-0000-0600-000061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98" name="CuadroTexto 97">
          <a:extLst>
            <a:ext uri="{FF2B5EF4-FFF2-40B4-BE49-F238E27FC236}">
              <a16:creationId xmlns:a16="http://schemas.microsoft.com/office/drawing/2014/main" id="{00000000-0008-0000-0600-000062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99" name="CuadroTexto 98">
          <a:extLst>
            <a:ext uri="{FF2B5EF4-FFF2-40B4-BE49-F238E27FC236}">
              <a16:creationId xmlns:a16="http://schemas.microsoft.com/office/drawing/2014/main" id="{00000000-0008-0000-0600-000063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00" name="CuadroTexto 99">
          <a:extLst>
            <a:ext uri="{FF2B5EF4-FFF2-40B4-BE49-F238E27FC236}">
              <a16:creationId xmlns:a16="http://schemas.microsoft.com/office/drawing/2014/main" id="{00000000-0008-0000-0600-000064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01" name="CuadroTexto 100">
          <a:extLst>
            <a:ext uri="{FF2B5EF4-FFF2-40B4-BE49-F238E27FC236}">
              <a16:creationId xmlns:a16="http://schemas.microsoft.com/office/drawing/2014/main" id="{00000000-0008-0000-0600-000065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02" name="CuadroTexto 101">
          <a:extLst>
            <a:ext uri="{FF2B5EF4-FFF2-40B4-BE49-F238E27FC236}">
              <a16:creationId xmlns:a16="http://schemas.microsoft.com/office/drawing/2014/main" id="{00000000-0008-0000-0600-000066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03" name="CuadroTexto 102">
          <a:extLst>
            <a:ext uri="{FF2B5EF4-FFF2-40B4-BE49-F238E27FC236}">
              <a16:creationId xmlns:a16="http://schemas.microsoft.com/office/drawing/2014/main" id="{00000000-0008-0000-0600-000067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04" name="CuadroTexto 103">
          <a:extLst>
            <a:ext uri="{FF2B5EF4-FFF2-40B4-BE49-F238E27FC236}">
              <a16:creationId xmlns:a16="http://schemas.microsoft.com/office/drawing/2014/main" id="{00000000-0008-0000-0600-000068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05" name="CuadroTexto 104">
          <a:extLst>
            <a:ext uri="{FF2B5EF4-FFF2-40B4-BE49-F238E27FC236}">
              <a16:creationId xmlns:a16="http://schemas.microsoft.com/office/drawing/2014/main" id="{00000000-0008-0000-0600-000069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06" name="CuadroTexto 105">
          <a:extLst>
            <a:ext uri="{FF2B5EF4-FFF2-40B4-BE49-F238E27FC236}">
              <a16:creationId xmlns:a16="http://schemas.microsoft.com/office/drawing/2014/main" id="{00000000-0008-0000-0600-00006A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07" name="CuadroTexto 106">
          <a:extLst>
            <a:ext uri="{FF2B5EF4-FFF2-40B4-BE49-F238E27FC236}">
              <a16:creationId xmlns:a16="http://schemas.microsoft.com/office/drawing/2014/main" id="{00000000-0008-0000-0600-00006B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08" name="CuadroTexto 107">
          <a:extLst>
            <a:ext uri="{FF2B5EF4-FFF2-40B4-BE49-F238E27FC236}">
              <a16:creationId xmlns:a16="http://schemas.microsoft.com/office/drawing/2014/main" id="{00000000-0008-0000-0600-00006C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09" name="CuadroTexto 108">
          <a:extLst>
            <a:ext uri="{FF2B5EF4-FFF2-40B4-BE49-F238E27FC236}">
              <a16:creationId xmlns:a16="http://schemas.microsoft.com/office/drawing/2014/main" id="{00000000-0008-0000-0600-00006D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10" name="CuadroTexto 109">
          <a:extLst>
            <a:ext uri="{FF2B5EF4-FFF2-40B4-BE49-F238E27FC236}">
              <a16:creationId xmlns:a16="http://schemas.microsoft.com/office/drawing/2014/main" id="{00000000-0008-0000-0600-00006E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11" name="CuadroTexto 110">
          <a:extLst>
            <a:ext uri="{FF2B5EF4-FFF2-40B4-BE49-F238E27FC236}">
              <a16:creationId xmlns:a16="http://schemas.microsoft.com/office/drawing/2014/main" id="{00000000-0008-0000-0600-00006F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112" name="CuadroTexto 111">
          <a:extLst>
            <a:ext uri="{FF2B5EF4-FFF2-40B4-BE49-F238E27FC236}">
              <a16:creationId xmlns:a16="http://schemas.microsoft.com/office/drawing/2014/main" id="{00000000-0008-0000-0600-000070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113" name="CuadroTexto 112">
          <a:extLst>
            <a:ext uri="{FF2B5EF4-FFF2-40B4-BE49-F238E27FC236}">
              <a16:creationId xmlns:a16="http://schemas.microsoft.com/office/drawing/2014/main" id="{00000000-0008-0000-0600-000071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114" name="CuadroTexto 113">
          <a:extLst>
            <a:ext uri="{FF2B5EF4-FFF2-40B4-BE49-F238E27FC236}">
              <a16:creationId xmlns:a16="http://schemas.microsoft.com/office/drawing/2014/main" id="{00000000-0008-0000-0600-000072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115" name="CuadroTexto 114">
          <a:extLst>
            <a:ext uri="{FF2B5EF4-FFF2-40B4-BE49-F238E27FC236}">
              <a16:creationId xmlns:a16="http://schemas.microsoft.com/office/drawing/2014/main" id="{00000000-0008-0000-0600-000073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116" name="CuadroTexto 115">
          <a:extLst>
            <a:ext uri="{FF2B5EF4-FFF2-40B4-BE49-F238E27FC236}">
              <a16:creationId xmlns:a16="http://schemas.microsoft.com/office/drawing/2014/main" id="{00000000-0008-0000-0600-000074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17" name="CuadroTexto 116">
          <a:extLst>
            <a:ext uri="{FF2B5EF4-FFF2-40B4-BE49-F238E27FC236}">
              <a16:creationId xmlns:a16="http://schemas.microsoft.com/office/drawing/2014/main" id="{00000000-0008-0000-0600-000075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18" name="CuadroTexto 117">
          <a:extLst>
            <a:ext uri="{FF2B5EF4-FFF2-40B4-BE49-F238E27FC236}">
              <a16:creationId xmlns:a16="http://schemas.microsoft.com/office/drawing/2014/main" id="{00000000-0008-0000-0600-000076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119" name="CuadroTexto 118">
          <a:extLst>
            <a:ext uri="{FF2B5EF4-FFF2-40B4-BE49-F238E27FC236}">
              <a16:creationId xmlns:a16="http://schemas.microsoft.com/office/drawing/2014/main" id="{00000000-0008-0000-0600-000077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20" name="CuadroTexto 119">
          <a:extLst>
            <a:ext uri="{FF2B5EF4-FFF2-40B4-BE49-F238E27FC236}">
              <a16:creationId xmlns:a16="http://schemas.microsoft.com/office/drawing/2014/main" id="{00000000-0008-0000-0600-000078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21" name="CuadroTexto 120">
          <a:extLst>
            <a:ext uri="{FF2B5EF4-FFF2-40B4-BE49-F238E27FC236}">
              <a16:creationId xmlns:a16="http://schemas.microsoft.com/office/drawing/2014/main" id="{00000000-0008-0000-0600-000079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22" name="CuadroTexto 121">
          <a:extLst>
            <a:ext uri="{FF2B5EF4-FFF2-40B4-BE49-F238E27FC236}">
              <a16:creationId xmlns:a16="http://schemas.microsoft.com/office/drawing/2014/main" id="{00000000-0008-0000-0600-00007A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123" name="CuadroTexto 122">
          <a:extLst>
            <a:ext uri="{FF2B5EF4-FFF2-40B4-BE49-F238E27FC236}">
              <a16:creationId xmlns:a16="http://schemas.microsoft.com/office/drawing/2014/main" id="{00000000-0008-0000-0600-00007B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24" name="CuadroTexto 123">
          <a:extLst>
            <a:ext uri="{FF2B5EF4-FFF2-40B4-BE49-F238E27FC236}">
              <a16:creationId xmlns:a16="http://schemas.microsoft.com/office/drawing/2014/main" id="{00000000-0008-0000-0600-00007C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25" name="CuadroTexto 124">
          <a:extLst>
            <a:ext uri="{FF2B5EF4-FFF2-40B4-BE49-F238E27FC236}">
              <a16:creationId xmlns:a16="http://schemas.microsoft.com/office/drawing/2014/main" id="{00000000-0008-0000-0600-00007D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26" name="CuadroTexto 125">
          <a:extLst>
            <a:ext uri="{FF2B5EF4-FFF2-40B4-BE49-F238E27FC236}">
              <a16:creationId xmlns:a16="http://schemas.microsoft.com/office/drawing/2014/main" id="{00000000-0008-0000-0600-00007E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27" name="CuadroTexto 126">
          <a:extLst>
            <a:ext uri="{FF2B5EF4-FFF2-40B4-BE49-F238E27FC236}">
              <a16:creationId xmlns:a16="http://schemas.microsoft.com/office/drawing/2014/main" id="{00000000-0008-0000-0600-00007F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28" name="CuadroTexto 127">
          <a:extLst>
            <a:ext uri="{FF2B5EF4-FFF2-40B4-BE49-F238E27FC236}">
              <a16:creationId xmlns:a16="http://schemas.microsoft.com/office/drawing/2014/main" id="{00000000-0008-0000-0600-000080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29" name="CuadroTexto 128">
          <a:extLst>
            <a:ext uri="{FF2B5EF4-FFF2-40B4-BE49-F238E27FC236}">
              <a16:creationId xmlns:a16="http://schemas.microsoft.com/office/drawing/2014/main" id="{00000000-0008-0000-0600-000081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30" name="CuadroTexto 129">
          <a:extLst>
            <a:ext uri="{FF2B5EF4-FFF2-40B4-BE49-F238E27FC236}">
              <a16:creationId xmlns:a16="http://schemas.microsoft.com/office/drawing/2014/main" id="{00000000-0008-0000-0600-000082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31" name="CuadroTexto 130">
          <a:extLst>
            <a:ext uri="{FF2B5EF4-FFF2-40B4-BE49-F238E27FC236}">
              <a16:creationId xmlns:a16="http://schemas.microsoft.com/office/drawing/2014/main" id="{00000000-0008-0000-0600-000083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32" name="CuadroTexto 131">
          <a:extLst>
            <a:ext uri="{FF2B5EF4-FFF2-40B4-BE49-F238E27FC236}">
              <a16:creationId xmlns:a16="http://schemas.microsoft.com/office/drawing/2014/main" id="{00000000-0008-0000-0600-000084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33" name="CuadroTexto 132">
          <a:extLst>
            <a:ext uri="{FF2B5EF4-FFF2-40B4-BE49-F238E27FC236}">
              <a16:creationId xmlns:a16="http://schemas.microsoft.com/office/drawing/2014/main" id="{00000000-0008-0000-0600-000085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34" name="CuadroTexto 133">
          <a:extLst>
            <a:ext uri="{FF2B5EF4-FFF2-40B4-BE49-F238E27FC236}">
              <a16:creationId xmlns:a16="http://schemas.microsoft.com/office/drawing/2014/main" id="{00000000-0008-0000-0600-000086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35" name="CuadroTexto 134">
          <a:extLst>
            <a:ext uri="{FF2B5EF4-FFF2-40B4-BE49-F238E27FC236}">
              <a16:creationId xmlns:a16="http://schemas.microsoft.com/office/drawing/2014/main" id="{00000000-0008-0000-0600-000087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36" name="CuadroTexto 135">
          <a:extLst>
            <a:ext uri="{FF2B5EF4-FFF2-40B4-BE49-F238E27FC236}">
              <a16:creationId xmlns:a16="http://schemas.microsoft.com/office/drawing/2014/main" id="{00000000-0008-0000-0600-000088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37" name="CuadroTexto 136">
          <a:extLst>
            <a:ext uri="{FF2B5EF4-FFF2-40B4-BE49-F238E27FC236}">
              <a16:creationId xmlns:a16="http://schemas.microsoft.com/office/drawing/2014/main" id="{00000000-0008-0000-0600-000089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38" name="CuadroTexto 137">
          <a:extLst>
            <a:ext uri="{FF2B5EF4-FFF2-40B4-BE49-F238E27FC236}">
              <a16:creationId xmlns:a16="http://schemas.microsoft.com/office/drawing/2014/main" id="{00000000-0008-0000-0600-00008A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39" name="CuadroTexto 138">
          <a:extLst>
            <a:ext uri="{FF2B5EF4-FFF2-40B4-BE49-F238E27FC236}">
              <a16:creationId xmlns:a16="http://schemas.microsoft.com/office/drawing/2014/main" id="{00000000-0008-0000-0600-00008B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40" name="CuadroTexto 139">
          <a:extLst>
            <a:ext uri="{FF2B5EF4-FFF2-40B4-BE49-F238E27FC236}">
              <a16:creationId xmlns:a16="http://schemas.microsoft.com/office/drawing/2014/main" id="{00000000-0008-0000-0600-00008C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41" name="CuadroTexto 140">
          <a:extLst>
            <a:ext uri="{FF2B5EF4-FFF2-40B4-BE49-F238E27FC236}">
              <a16:creationId xmlns:a16="http://schemas.microsoft.com/office/drawing/2014/main" id="{00000000-0008-0000-0600-00008D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42" name="CuadroTexto 141">
          <a:extLst>
            <a:ext uri="{FF2B5EF4-FFF2-40B4-BE49-F238E27FC236}">
              <a16:creationId xmlns:a16="http://schemas.microsoft.com/office/drawing/2014/main" id="{00000000-0008-0000-0600-00008E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43" name="CuadroTexto 142">
          <a:extLst>
            <a:ext uri="{FF2B5EF4-FFF2-40B4-BE49-F238E27FC236}">
              <a16:creationId xmlns:a16="http://schemas.microsoft.com/office/drawing/2014/main" id="{00000000-0008-0000-0600-00008F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44" name="CuadroTexto 143">
          <a:extLst>
            <a:ext uri="{FF2B5EF4-FFF2-40B4-BE49-F238E27FC236}">
              <a16:creationId xmlns:a16="http://schemas.microsoft.com/office/drawing/2014/main" id="{00000000-0008-0000-0600-000090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45" name="CuadroTexto 144">
          <a:extLst>
            <a:ext uri="{FF2B5EF4-FFF2-40B4-BE49-F238E27FC236}">
              <a16:creationId xmlns:a16="http://schemas.microsoft.com/office/drawing/2014/main" id="{00000000-0008-0000-0600-000091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46" name="CuadroTexto 145">
          <a:extLst>
            <a:ext uri="{FF2B5EF4-FFF2-40B4-BE49-F238E27FC236}">
              <a16:creationId xmlns:a16="http://schemas.microsoft.com/office/drawing/2014/main" id="{00000000-0008-0000-0600-000092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147" name="CuadroTexto 146">
          <a:extLst>
            <a:ext uri="{FF2B5EF4-FFF2-40B4-BE49-F238E27FC236}">
              <a16:creationId xmlns:a16="http://schemas.microsoft.com/office/drawing/2014/main" id="{00000000-0008-0000-0600-000093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148" name="CuadroTexto 147">
          <a:extLst>
            <a:ext uri="{FF2B5EF4-FFF2-40B4-BE49-F238E27FC236}">
              <a16:creationId xmlns:a16="http://schemas.microsoft.com/office/drawing/2014/main" id="{00000000-0008-0000-0600-000094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149" name="CuadroTexto 148">
          <a:extLst>
            <a:ext uri="{FF2B5EF4-FFF2-40B4-BE49-F238E27FC236}">
              <a16:creationId xmlns:a16="http://schemas.microsoft.com/office/drawing/2014/main" id="{00000000-0008-0000-0600-000095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50" name="CuadroTexto 149">
          <a:extLst>
            <a:ext uri="{FF2B5EF4-FFF2-40B4-BE49-F238E27FC236}">
              <a16:creationId xmlns:a16="http://schemas.microsoft.com/office/drawing/2014/main" id="{00000000-0008-0000-0600-000096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42</xdr:row>
      <xdr:rowOff>0</xdr:rowOff>
    </xdr:from>
    <xdr:ext cx="184731" cy="264560"/>
    <xdr:sp macro="" textlink="">
      <xdr:nvSpPr>
        <xdr:cNvPr id="151" name="CuadroTexto 150">
          <a:extLst>
            <a:ext uri="{FF2B5EF4-FFF2-40B4-BE49-F238E27FC236}">
              <a16:creationId xmlns:a16="http://schemas.microsoft.com/office/drawing/2014/main" id="{00000000-0008-0000-0600-000097000000}"/>
            </a:ext>
          </a:extLst>
        </xdr:cNvPr>
        <xdr:cNvSpPr txBox="1"/>
      </xdr:nvSpPr>
      <xdr:spPr>
        <a:xfrm>
          <a:off x="158115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xdr:row>
      <xdr:rowOff>0</xdr:rowOff>
    </xdr:from>
    <xdr:ext cx="184731" cy="264560"/>
    <xdr:sp macro="" textlink="">
      <xdr:nvSpPr>
        <xdr:cNvPr id="152" name="CuadroTexto 151">
          <a:extLst>
            <a:ext uri="{FF2B5EF4-FFF2-40B4-BE49-F238E27FC236}">
              <a16:creationId xmlns:a16="http://schemas.microsoft.com/office/drawing/2014/main" id="{00000000-0008-0000-0600-000098000000}"/>
            </a:ext>
          </a:extLst>
        </xdr:cNvPr>
        <xdr:cNvSpPr txBox="1"/>
      </xdr:nvSpPr>
      <xdr:spPr>
        <a:xfrm>
          <a:off x="15811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53" name="CuadroTexto 152">
          <a:extLst>
            <a:ext uri="{FF2B5EF4-FFF2-40B4-BE49-F238E27FC236}">
              <a16:creationId xmlns:a16="http://schemas.microsoft.com/office/drawing/2014/main" id="{00000000-0008-0000-0600-000099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8</xdr:row>
      <xdr:rowOff>0</xdr:rowOff>
    </xdr:from>
    <xdr:ext cx="184731" cy="264560"/>
    <xdr:sp macro="" textlink="">
      <xdr:nvSpPr>
        <xdr:cNvPr id="154" name="CuadroTexto 153">
          <a:extLst>
            <a:ext uri="{FF2B5EF4-FFF2-40B4-BE49-F238E27FC236}">
              <a16:creationId xmlns:a16="http://schemas.microsoft.com/office/drawing/2014/main" id="{00000000-0008-0000-0600-00009A000000}"/>
            </a:ext>
          </a:extLst>
        </xdr:cNvPr>
        <xdr:cNvSpPr txBox="1"/>
      </xdr:nvSpPr>
      <xdr:spPr>
        <a:xfrm>
          <a:off x="1581150" y="19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55" name="CuadroTexto 154">
          <a:extLst>
            <a:ext uri="{FF2B5EF4-FFF2-40B4-BE49-F238E27FC236}">
              <a16:creationId xmlns:a16="http://schemas.microsoft.com/office/drawing/2014/main" id="{00000000-0008-0000-0600-00009B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42</xdr:row>
      <xdr:rowOff>0</xdr:rowOff>
    </xdr:from>
    <xdr:ext cx="184731" cy="264560"/>
    <xdr:sp macro="" textlink="">
      <xdr:nvSpPr>
        <xdr:cNvPr id="156" name="CuadroTexto 155">
          <a:extLst>
            <a:ext uri="{FF2B5EF4-FFF2-40B4-BE49-F238E27FC236}">
              <a16:creationId xmlns:a16="http://schemas.microsoft.com/office/drawing/2014/main" id="{00000000-0008-0000-0600-00009C000000}"/>
            </a:ext>
          </a:extLst>
        </xdr:cNvPr>
        <xdr:cNvSpPr txBox="1"/>
      </xdr:nvSpPr>
      <xdr:spPr>
        <a:xfrm>
          <a:off x="158115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xdr:row>
      <xdr:rowOff>0</xdr:rowOff>
    </xdr:from>
    <xdr:ext cx="184731" cy="264560"/>
    <xdr:sp macro="" textlink="">
      <xdr:nvSpPr>
        <xdr:cNvPr id="157" name="CuadroTexto 156">
          <a:extLst>
            <a:ext uri="{FF2B5EF4-FFF2-40B4-BE49-F238E27FC236}">
              <a16:creationId xmlns:a16="http://schemas.microsoft.com/office/drawing/2014/main" id="{00000000-0008-0000-0600-00009D000000}"/>
            </a:ext>
          </a:extLst>
        </xdr:cNvPr>
        <xdr:cNvSpPr txBox="1"/>
      </xdr:nvSpPr>
      <xdr:spPr>
        <a:xfrm>
          <a:off x="15811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58" name="CuadroTexto 157">
          <a:extLst>
            <a:ext uri="{FF2B5EF4-FFF2-40B4-BE49-F238E27FC236}">
              <a16:creationId xmlns:a16="http://schemas.microsoft.com/office/drawing/2014/main" id="{00000000-0008-0000-0600-00009E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8</xdr:row>
      <xdr:rowOff>0</xdr:rowOff>
    </xdr:from>
    <xdr:ext cx="184731" cy="264560"/>
    <xdr:sp macro="" textlink="">
      <xdr:nvSpPr>
        <xdr:cNvPr id="159" name="CuadroTexto 158">
          <a:extLst>
            <a:ext uri="{FF2B5EF4-FFF2-40B4-BE49-F238E27FC236}">
              <a16:creationId xmlns:a16="http://schemas.microsoft.com/office/drawing/2014/main" id="{00000000-0008-0000-0600-00009F000000}"/>
            </a:ext>
          </a:extLst>
        </xdr:cNvPr>
        <xdr:cNvSpPr txBox="1"/>
      </xdr:nvSpPr>
      <xdr:spPr>
        <a:xfrm>
          <a:off x="1581150" y="19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160" name="CuadroTexto 159">
          <a:extLst>
            <a:ext uri="{FF2B5EF4-FFF2-40B4-BE49-F238E27FC236}">
              <a16:creationId xmlns:a16="http://schemas.microsoft.com/office/drawing/2014/main" id="{00000000-0008-0000-0600-0000A0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161" name="CuadroTexto 160">
          <a:extLst>
            <a:ext uri="{FF2B5EF4-FFF2-40B4-BE49-F238E27FC236}">
              <a16:creationId xmlns:a16="http://schemas.microsoft.com/office/drawing/2014/main" id="{00000000-0008-0000-0600-0000A1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62" name="CuadroTexto 161">
          <a:extLst>
            <a:ext uri="{FF2B5EF4-FFF2-40B4-BE49-F238E27FC236}">
              <a16:creationId xmlns:a16="http://schemas.microsoft.com/office/drawing/2014/main" id="{00000000-0008-0000-0600-0000A2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63" name="CuadroTexto 162">
          <a:extLst>
            <a:ext uri="{FF2B5EF4-FFF2-40B4-BE49-F238E27FC236}">
              <a16:creationId xmlns:a16="http://schemas.microsoft.com/office/drawing/2014/main" id="{00000000-0008-0000-0600-0000A3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164" name="CuadroTexto 163">
          <a:extLst>
            <a:ext uri="{FF2B5EF4-FFF2-40B4-BE49-F238E27FC236}">
              <a16:creationId xmlns:a16="http://schemas.microsoft.com/office/drawing/2014/main" id="{00000000-0008-0000-0600-0000A4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65" name="CuadroTexto 164">
          <a:extLst>
            <a:ext uri="{FF2B5EF4-FFF2-40B4-BE49-F238E27FC236}">
              <a16:creationId xmlns:a16="http://schemas.microsoft.com/office/drawing/2014/main" id="{00000000-0008-0000-0600-0000A5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66" name="CuadroTexto 165">
          <a:extLst>
            <a:ext uri="{FF2B5EF4-FFF2-40B4-BE49-F238E27FC236}">
              <a16:creationId xmlns:a16="http://schemas.microsoft.com/office/drawing/2014/main" id="{00000000-0008-0000-0600-0000A6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67" name="CuadroTexto 166">
          <a:extLst>
            <a:ext uri="{FF2B5EF4-FFF2-40B4-BE49-F238E27FC236}">
              <a16:creationId xmlns:a16="http://schemas.microsoft.com/office/drawing/2014/main" id="{00000000-0008-0000-0600-0000A7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168" name="CuadroTexto 167">
          <a:extLst>
            <a:ext uri="{FF2B5EF4-FFF2-40B4-BE49-F238E27FC236}">
              <a16:creationId xmlns:a16="http://schemas.microsoft.com/office/drawing/2014/main" id="{00000000-0008-0000-0600-0000A8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69" name="CuadroTexto 168">
          <a:extLst>
            <a:ext uri="{FF2B5EF4-FFF2-40B4-BE49-F238E27FC236}">
              <a16:creationId xmlns:a16="http://schemas.microsoft.com/office/drawing/2014/main" id="{00000000-0008-0000-0600-0000A9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70" name="CuadroTexto 169">
          <a:extLst>
            <a:ext uri="{FF2B5EF4-FFF2-40B4-BE49-F238E27FC236}">
              <a16:creationId xmlns:a16="http://schemas.microsoft.com/office/drawing/2014/main" id="{00000000-0008-0000-0600-0000AA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171" name="CuadroTexto 170">
          <a:extLst>
            <a:ext uri="{FF2B5EF4-FFF2-40B4-BE49-F238E27FC236}">
              <a16:creationId xmlns:a16="http://schemas.microsoft.com/office/drawing/2014/main" id="{00000000-0008-0000-0600-0000AB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72" name="CuadroTexto 171">
          <a:extLst>
            <a:ext uri="{FF2B5EF4-FFF2-40B4-BE49-F238E27FC236}">
              <a16:creationId xmlns:a16="http://schemas.microsoft.com/office/drawing/2014/main" id="{00000000-0008-0000-0600-0000AC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73" name="CuadroTexto 172">
          <a:extLst>
            <a:ext uri="{FF2B5EF4-FFF2-40B4-BE49-F238E27FC236}">
              <a16:creationId xmlns:a16="http://schemas.microsoft.com/office/drawing/2014/main" id="{00000000-0008-0000-0600-0000AD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74" name="CuadroTexto 173">
          <a:extLst>
            <a:ext uri="{FF2B5EF4-FFF2-40B4-BE49-F238E27FC236}">
              <a16:creationId xmlns:a16="http://schemas.microsoft.com/office/drawing/2014/main" id="{00000000-0008-0000-0600-0000AE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75" name="CuadroTexto 174">
          <a:extLst>
            <a:ext uri="{FF2B5EF4-FFF2-40B4-BE49-F238E27FC236}">
              <a16:creationId xmlns:a16="http://schemas.microsoft.com/office/drawing/2014/main" id="{00000000-0008-0000-0600-0000AF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76" name="CuadroTexto 175">
          <a:extLst>
            <a:ext uri="{FF2B5EF4-FFF2-40B4-BE49-F238E27FC236}">
              <a16:creationId xmlns:a16="http://schemas.microsoft.com/office/drawing/2014/main" id="{00000000-0008-0000-0600-0000B0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77" name="CuadroTexto 176">
          <a:extLst>
            <a:ext uri="{FF2B5EF4-FFF2-40B4-BE49-F238E27FC236}">
              <a16:creationId xmlns:a16="http://schemas.microsoft.com/office/drawing/2014/main" id="{00000000-0008-0000-0600-0000B1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78" name="CuadroTexto 177">
          <a:extLst>
            <a:ext uri="{FF2B5EF4-FFF2-40B4-BE49-F238E27FC236}">
              <a16:creationId xmlns:a16="http://schemas.microsoft.com/office/drawing/2014/main" id="{00000000-0008-0000-0600-0000B2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79" name="CuadroTexto 178">
          <a:extLst>
            <a:ext uri="{FF2B5EF4-FFF2-40B4-BE49-F238E27FC236}">
              <a16:creationId xmlns:a16="http://schemas.microsoft.com/office/drawing/2014/main" id="{00000000-0008-0000-0600-0000B3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80" name="CuadroTexto 179">
          <a:extLst>
            <a:ext uri="{FF2B5EF4-FFF2-40B4-BE49-F238E27FC236}">
              <a16:creationId xmlns:a16="http://schemas.microsoft.com/office/drawing/2014/main" id="{00000000-0008-0000-0600-0000B4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81" name="CuadroTexto 180">
          <a:extLst>
            <a:ext uri="{FF2B5EF4-FFF2-40B4-BE49-F238E27FC236}">
              <a16:creationId xmlns:a16="http://schemas.microsoft.com/office/drawing/2014/main" id="{00000000-0008-0000-0600-0000B5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82" name="CuadroTexto 181">
          <a:extLst>
            <a:ext uri="{FF2B5EF4-FFF2-40B4-BE49-F238E27FC236}">
              <a16:creationId xmlns:a16="http://schemas.microsoft.com/office/drawing/2014/main" id="{00000000-0008-0000-0600-0000B6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83" name="CuadroTexto 182">
          <a:extLst>
            <a:ext uri="{FF2B5EF4-FFF2-40B4-BE49-F238E27FC236}">
              <a16:creationId xmlns:a16="http://schemas.microsoft.com/office/drawing/2014/main" id="{00000000-0008-0000-0600-0000B7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84" name="CuadroTexto 183">
          <a:extLst>
            <a:ext uri="{FF2B5EF4-FFF2-40B4-BE49-F238E27FC236}">
              <a16:creationId xmlns:a16="http://schemas.microsoft.com/office/drawing/2014/main" id="{00000000-0008-0000-0600-0000B8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185" name="CuadroTexto 184">
          <a:extLst>
            <a:ext uri="{FF2B5EF4-FFF2-40B4-BE49-F238E27FC236}">
              <a16:creationId xmlns:a16="http://schemas.microsoft.com/office/drawing/2014/main" id="{00000000-0008-0000-0600-0000B9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30</xdr:row>
      <xdr:rowOff>0</xdr:rowOff>
    </xdr:from>
    <xdr:ext cx="184731" cy="264560"/>
    <xdr:sp macro="" textlink="">
      <xdr:nvSpPr>
        <xdr:cNvPr id="186" name="CuadroTexto 185">
          <a:extLst>
            <a:ext uri="{FF2B5EF4-FFF2-40B4-BE49-F238E27FC236}">
              <a16:creationId xmlns:a16="http://schemas.microsoft.com/office/drawing/2014/main" id="{00000000-0008-0000-0600-0000BA000000}"/>
            </a:ext>
          </a:extLst>
        </xdr:cNvPr>
        <xdr:cNvSpPr txBox="1"/>
      </xdr:nvSpPr>
      <xdr:spPr>
        <a:xfrm>
          <a:off x="1581150"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38</xdr:row>
      <xdr:rowOff>0</xdr:rowOff>
    </xdr:from>
    <xdr:ext cx="184731" cy="264560"/>
    <xdr:sp macro="" textlink="">
      <xdr:nvSpPr>
        <xdr:cNvPr id="187" name="CuadroTexto 186">
          <a:extLst>
            <a:ext uri="{FF2B5EF4-FFF2-40B4-BE49-F238E27FC236}">
              <a16:creationId xmlns:a16="http://schemas.microsoft.com/office/drawing/2014/main" id="{00000000-0008-0000-0600-0000BB000000}"/>
            </a:ext>
          </a:extLst>
        </xdr:cNvPr>
        <xdr:cNvSpPr txBox="1"/>
      </xdr:nvSpPr>
      <xdr:spPr>
        <a:xfrm>
          <a:off x="1581150"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50</xdr:row>
      <xdr:rowOff>0</xdr:rowOff>
    </xdr:from>
    <xdr:ext cx="184731" cy="264560"/>
    <xdr:sp macro="" textlink="">
      <xdr:nvSpPr>
        <xdr:cNvPr id="188" name="CuadroTexto 187">
          <a:extLst>
            <a:ext uri="{FF2B5EF4-FFF2-40B4-BE49-F238E27FC236}">
              <a16:creationId xmlns:a16="http://schemas.microsoft.com/office/drawing/2014/main" id="{00000000-0008-0000-0600-0000BC000000}"/>
            </a:ext>
          </a:extLst>
        </xdr:cNvPr>
        <xdr:cNvSpPr txBox="1"/>
      </xdr:nvSpPr>
      <xdr:spPr>
        <a:xfrm>
          <a:off x="1581150"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89" name="CuadroTexto 188">
          <a:extLst>
            <a:ext uri="{FF2B5EF4-FFF2-40B4-BE49-F238E27FC236}">
              <a16:creationId xmlns:a16="http://schemas.microsoft.com/office/drawing/2014/main" id="{00000000-0008-0000-0600-0000BD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90" name="CuadroTexto 189">
          <a:extLst>
            <a:ext uri="{FF2B5EF4-FFF2-40B4-BE49-F238E27FC236}">
              <a16:creationId xmlns:a16="http://schemas.microsoft.com/office/drawing/2014/main" id="{00000000-0008-0000-0600-0000BE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91" name="CuadroTexto 190">
          <a:extLst>
            <a:ext uri="{FF2B5EF4-FFF2-40B4-BE49-F238E27FC236}">
              <a16:creationId xmlns:a16="http://schemas.microsoft.com/office/drawing/2014/main" id="{00000000-0008-0000-0600-0000BF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192" name="CuadroTexto 191">
          <a:extLst>
            <a:ext uri="{FF2B5EF4-FFF2-40B4-BE49-F238E27FC236}">
              <a16:creationId xmlns:a16="http://schemas.microsoft.com/office/drawing/2014/main" id="{00000000-0008-0000-0600-0000C0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93" name="CuadroTexto 192">
          <a:extLst>
            <a:ext uri="{FF2B5EF4-FFF2-40B4-BE49-F238E27FC236}">
              <a16:creationId xmlns:a16="http://schemas.microsoft.com/office/drawing/2014/main" id="{00000000-0008-0000-0600-0000C1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194" name="CuadroTexto 193">
          <a:extLst>
            <a:ext uri="{FF2B5EF4-FFF2-40B4-BE49-F238E27FC236}">
              <a16:creationId xmlns:a16="http://schemas.microsoft.com/office/drawing/2014/main" id="{00000000-0008-0000-0600-0000C2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29</xdr:row>
      <xdr:rowOff>0</xdr:rowOff>
    </xdr:from>
    <xdr:ext cx="184731" cy="264560"/>
    <xdr:sp macro="" textlink="">
      <xdr:nvSpPr>
        <xdr:cNvPr id="195" name="CuadroTexto 194">
          <a:extLst>
            <a:ext uri="{FF2B5EF4-FFF2-40B4-BE49-F238E27FC236}">
              <a16:creationId xmlns:a16="http://schemas.microsoft.com/office/drawing/2014/main" id="{00000000-0008-0000-0600-0000C3000000}"/>
            </a:ext>
          </a:extLst>
        </xdr:cNvPr>
        <xdr:cNvSpPr txBox="1"/>
      </xdr:nvSpPr>
      <xdr:spPr>
        <a:xfrm>
          <a:off x="1581150" y="641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37</xdr:row>
      <xdr:rowOff>0</xdr:rowOff>
    </xdr:from>
    <xdr:ext cx="184731" cy="264560"/>
    <xdr:sp macro="" textlink="">
      <xdr:nvSpPr>
        <xdr:cNvPr id="196" name="CuadroTexto 195">
          <a:extLst>
            <a:ext uri="{FF2B5EF4-FFF2-40B4-BE49-F238E27FC236}">
              <a16:creationId xmlns:a16="http://schemas.microsoft.com/office/drawing/2014/main" id="{00000000-0008-0000-0600-0000C4000000}"/>
            </a:ext>
          </a:extLst>
        </xdr:cNvPr>
        <xdr:cNvSpPr txBox="1"/>
      </xdr:nvSpPr>
      <xdr:spPr>
        <a:xfrm>
          <a:off x="1581150" y="79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49</xdr:row>
      <xdr:rowOff>0</xdr:rowOff>
    </xdr:from>
    <xdr:ext cx="184731" cy="264560"/>
    <xdr:sp macro="" textlink="">
      <xdr:nvSpPr>
        <xdr:cNvPr id="197" name="CuadroTexto 196">
          <a:extLst>
            <a:ext uri="{FF2B5EF4-FFF2-40B4-BE49-F238E27FC236}">
              <a16:creationId xmlns:a16="http://schemas.microsoft.com/office/drawing/2014/main" id="{00000000-0008-0000-0600-0000C5000000}"/>
            </a:ext>
          </a:extLst>
        </xdr:cNvPr>
        <xdr:cNvSpPr txBox="1"/>
      </xdr:nvSpPr>
      <xdr:spPr>
        <a:xfrm>
          <a:off x="1581150"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198" name="CuadroTexto 197">
          <a:extLst>
            <a:ext uri="{FF2B5EF4-FFF2-40B4-BE49-F238E27FC236}">
              <a16:creationId xmlns:a16="http://schemas.microsoft.com/office/drawing/2014/main" id="{00000000-0008-0000-0600-0000C6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199" name="CuadroTexto 198">
          <a:extLst>
            <a:ext uri="{FF2B5EF4-FFF2-40B4-BE49-F238E27FC236}">
              <a16:creationId xmlns:a16="http://schemas.microsoft.com/office/drawing/2014/main" id="{00000000-0008-0000-0600-0000C7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200" name="CuadroTexto 199">
          <a:extLst>
            <a:ext uri="{FF2B5EF4-FFF2-40B4-BE49-F238E27FC236}">
              <a16:creationId xmlns:a16="http://schemas.microsoft.com/office/drawing/2014/main" id="{00000000-0008-0000-0600-0000C8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201" name="CuadroTexto 200">
          <a:extLst>
            <a:ext uri="{FF2B5EF4-FFF2-40B4-BE49-F238E27FC236}">
              <a16:creationId xmlns:a16="http://schemas.microsoft.com/office/drawing/2014/main" id="{00000000-0008-0000-0600-0000C9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202" name="CuadroTexto 201">
          <a:extLst>
            <a:ext uri="{FF2B5EF4-FFF2-40B4-BE49-F238E27FC236}">
              <a16:creationId xmlns:a16="http://schemas.microsoft.com/office/drawing/2014/main" id="{00000000-0008-0000-0600-0000CA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03" name="CuadroTexto 202">
          <a:extLst>
            <a:ext uri="{FF2B5EF4-FFF2-40B4-BE49-F238E27FC236}">
              <a16:creationId xmlns:a16="http://schemas.microsoft.com/office/drawing/2014/main" id="{00000000-0008-0000-0600-0000CB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04" name="CuadroTexto 203">
          <a:extLst>
            <a:ext uri="{FF2B5EF4-FFF2-40B4-BE49-F238E27FC236}">
              <a16:creationId xmlns:a16="http://schemas.microsoft.com/office/drawing/2014/main" id="{00000000-0008-0000-0600-0000CC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205" name="CuadroTexto 204">
          <a:extLst>
            <a:ext uri="{FF2B5EF4-FFF2-40B4-BE49-F238E27FC236}">
              <a16:creationId xmlns:a16="http://schemas.microsoft.com/office/drawing/2014/main" id="{00000000-0008-0000-0600-0000CD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06" name="CuadroTexto 205">
          <a:extLst>
            <a:ext uri="{FF2B5EF4-FFF2-40B4-BE49-F238E27FC236}">
              <a16:creationId xmlns:a16="http://schemas.microsoft.com/office/drawing/2014/main" id="{00000000-0008-0000-0600-0000CE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07" name="CuadroTexto 206">
          <a:extLst>
            <a:ext uri="{FF2B5EF4-FFF2-40B4-BE49-F238E27FC236}">
              <a16:creationId xmlns:a16="http://schemas.microsoft.com/office/drawing/2014/main" id="{00000000-0008-0000-0600-0000CF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08" name="CuadroTexto 207">
          <a:extLst>
            <a:ext uri="{FF2B5EF4-FFF2-40B4-BE49-F238E27FC236}">
              <a16:creationId xmlns:a16="http://schemas.microsoft.com/office/drawing/2014/main" id="{00000000-0008-0000-0600-0000D0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209" name="CuadroTexto 208">
          <a:extLst>
            <a:ext uri="{FF2B5EF4-FFF2-40B4-BE49-F238E27FC236}">
              <a16:creationId xmlns:a16="http://schemas.microsoft.com/office/drawing/2014/main" id="{00000000-0008-0000-0600-0000D1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10" name="CuadroTexto 209">
          <a:extLst>
            <a:ext uri="{FF2B5EF4-FFF2-40B4-BE49-F238E27FC236}">
              <a16:creationId xmlns:a16="http://schemas.microsoft.com/office/drawing/2014/main" id="{00000000-0008-0000-0600-0000D2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11" name="CuadroTexto 210">
          <a:extLst>
            <a:ext uri="{FF2B5EF4-FFF2-40B4-BE49-F238E27FC236}">
              <a16:creationId xmlns:a16="http://schemas.microsoft.com/office/drawing/2014/main" id="{00000000-0008-0000-0600-0000D3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12" name="CuadroTexto 211">
          <a:extLst>
            <a:ext uri="{FF2B5EF4-FFF2-40B4-BE49-F238E27FC236}">
              <a16:creationId xmlns:a16="http://schemas.microsoft.com/office/drawing/2014/main" id="{00000000-0008-0000-0600-0000D4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13" name="CuadroTexto 212">
          <a:extLst>
            <a:ext uri="{FF2B5EF4-FFF2-40B4-BE49-F238E27FC236}">
              <a16:creationId xmlns:a16="http://schemas.microsoft.com/office/drawing/2014/main" id="{00000000-0008-0000-0600-0000D5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14" name="CuadroTexto 213">
          <a:extLst>
            <a:ext uri="{FF2B5EF4-FFF2-40B4-BE49-F238E27FC236}">
              <a16:creationId xmlns:a16="http://schemas.microsoft.com/office/drawing/2014/main" id="{00000000-0008-0000-0600-0000D6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15" name="CuadroTexto 214">
          <a:extLst>
            <a:ext uri="{FF2B5EF4-FFF2-40B4-BE49-F238E27FC236}">
              <a16:creationId xmlns:a16="http://schemas.microsoft.com/office/drawing/2014/main" id="{00000000-0008-0000-0600-0000D7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16" name="CuadroTexto 215">
          <a:extLst>
            <a:ext uri="{FF2B5EF4-FFF2-40B4-BE49-F238E27FC236}">
              <a16:creationId xmlns:a16="http://schemas.microsoft.com/office/drawing/2014/main" id="{00000000-0008-0000-0600-0000D8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17" name="CuadroTexto 216">
          <a:extLst>
            <a:ext uri="{FF2B5EF4-FFF2-40B4-BE49-F238E27FC236}">
              <a16:creationId xmlns:a16="http://schemas.microsoft.com/office/drawing/2014/main" id="{00000000-0008-0000-0600-0000D9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18" name="CuadroTexto 217">
          <a:extLst>
            <a:ext uri="{FF2B5EF4-FFF2-40B4-BE49-F238E27FC236}">
              <a16:creationId xmlns:a16="http://schemas.microsoft.com/office/drawing/2014/main" id="{00000000-0008-0000-0600-0000DA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19" name="CuadroTexto 218">
          <a:extLst>
            <a:ext uri="{FF2B5EF4-FFF2-40B4-BE49-F238E27FC236}">
              <a16:creationId xmlns:a16="http://schemas.microsoft.com/office/drawing/2014/main" id="{00000000-0008-0000-0600-0000DB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20" name="CuadroTexto 219">
          <a:extLst>
            <a:ext uri="{FF2B5EF4-FFF2-40B4-BE49-F238E27FC236}">
              <a16:creationId xmlns:a16="http://schemas.microsoft.com/office/drawing/2014/main" id="{00000000-0008-0000-0600-0000DC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21" name="CuadroTexto 220">
          <a:extLst>
            <a:ext uri="{FF2B5EF4-FFF2-40B4-BE49-F238E27FC236}">
              <a16:creationId xmlns:a16="http://schemas.microsoft.com/office/drawing/2014/main" id="{00000000-0008-0000-0600-0000DD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22" name="CuadroTexto 221">
          <a:extLst>
            <a:ext uri="{FF2B5EF4-FFF2-40B4-BE49-F238E27FC236}">
              <a16:creationId xmlns:a16="http://schemas.microsoft.com/office/drawing/2014/main" id="{00000000-0008-0000-0600-0000DE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23" name="CuadroTexto 222">
          <a:extLst>
            <a:ext uri="{FF2B5EF4-FFF2-40B4-BE49-F238E27FC236}">
              <a16:creationId xmlns:a16="http://schemas.microsoft.com/office/drawing/2014/main" id="{00000000-0008-0000-0600-0000DF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24" name="CuadroTexto 223">
          <a:extLst>
            <a:ext uri="{FF2B5EF4-FFF2-40B4-BE49-F238E27FC236}">
              <a16:creationId xmlns:a16="http://schemas.microsoft.com/office/drawing/2014/main" id="{00000000-0008-0000-0600-0000E0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25" name="CuadroTexto 224">
          <a:extLst>
            <a:ext uri="{FF2B5EF4-FFF2-40B4-BE49-F238E27FC236}">
              <a16:creationId xmlns:a16="http://schemas.microsoft.com/office/drawing/2014/main" id="{00000000-0008-0000-0600-0000E1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26" name="CuadroTexto 225">
          <a:extLst>
            <a:ext uri="{FF2B5EF4-FFF2-40B4-BE49-F238E27FC236}">
              <a16:creationId xmlns:a16="http://schemas.microsoft.com/office/drawing/2014/main" id="{00000000-0008-0000-0600-0000E2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30</xdr:row>
      <xdr:rowOff>0</xdr:rowOff>
    </xdr:from>
    <xdr:ext cx="184731" cy="264560"/>
    <xdr:sp macro="" textlink="">
      <xdr:nvSpPr>
        <xdr:cNvPr id="227" name="CuadroTexto 226">
          <a:extLst>
            <a:ext uri="{FF2B5EF4-FFF2-40B4-BE49-F238E27FC236}">
              <a16:creationId xmlns:a16="http://schemas.microsoft.com/office/drawing/2014/main" id="{00000000-0008-0000-0600-0000E3000000}"/>
            </a:ext>
          </a:extLst>
        </xdr:cNvPr>
        <xdr:cNvSpPr txBox="1"/>
      </xdr:nvSpPr>
      <xdr:spPr>
        <a:xfrm>
          <a:off x="1581150"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38</xdr:row>
      <xdr:rowOff>0</xdr:rowOff>
    </xdr:from>
    <xdr:ext cx="184731" cy="264560"/>
    <xdr:sp macro="" textlink="">
      <xdr:nvSpPr>
        <xdr:cNvPr id="228" name="CuadroTexto 227">
          <a:extLst>
            <a:ext uri="{FF2B5EF4-FFF2-40B4-BE49-F238E27FC236}">
              <a16:creationId xmlns:a16="http://schemas.microsoft.com/office/drawing/2014/main" id="{00000000-0008-0000-0600-0000E4000000}"/>
            </a:ext>
          </a:extLst>
        </xdr:cNvPr>
        <xdr:cNvSpPr txBox="1"/>
      </xdr:nvSpPr>
      <xdr:spPr>
        <a:xfrm>
          <a:off x="1581150"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50</xdr:row>
      <xdr:rowOff>0</xdr:rowOff>
    </xdr:from>
    <xdr:ext cx="184731" cy="264560"/>
    <xdr:sp macro="" textlink="">
      <xdr:nvSpPr>
        <xdr:cNvPr id="229" name="CuadroTexto 228">
          <a:extLst>
            <a:ext uri="{FF2B5EF4-FFF2-40B4-BE49-F238E27FC236}">
              <a16:creationId xmlns:a16="http://schemas.microsoft.com/office/drawing/2014/main" id="{00000000-0008-0000-0600-0000E5000000}"/>
            </a:ext>
          </a:extLst>
        </xdr:cNvPr>
        <xdr:cNvSpPr txBox="1"/>
      </xdr:nvSpPr>
      <xdr:spPr>
        <a:xfrm>
          <a:off x="1581150"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30" name="CuadroTexto 229">
          <a:extLst>
            <a:ext uri="{FF2B5EF4-FFF2-40B4-BE49-F238E27FC236}">
              <a16:creationId xmlns:a16="http://schemas.microsoft.com/office/drawing/2014/main" id="{00000000-0008-0000-0600-0000E6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31" name="CuadroTexto 230">
          <a:extLst>
            <a:ext uri="{FF2B5EF4-FFF2-40B4-BE49-F238E27FC236}">
              <a16:creationId xmlns:a16="http://schemas.microsoft.com/office/drawing/2014/main" id="{00000000-0008-0000-0600-0000E7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32" name="CuadroTexto 231">
          <a:extLst>
            <a:ext uri="{FF2B5EF4-FFF2-40B4-BE49-F238E27FC236}">
              <a16:creationId xmlns:a16="http://schemas.microsoft.com/office/drawing/2014/main" id="{00000000-0008-0000-0600-0000E8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33" name="CuadroTexto 232">
          <a:extLst>
            <a:ext uri="{FF2B5EF4-FFF2-40B4-BE49-F238E27FC236}">
              <a16:creationId xmlns:a16="http://schemas.microsoft.com/office/drawing/2014/main" id="{00000000-0008-0000-0600-0000E9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34" name="CuadroTexto 233">
          <a:extLst>
            <a:ext uri="{FF2B5EF4-FFF2-40B4-BE49-F238E27FC236}">
              <a16:creationId xmlns:a16="http://schemas.microsoft.com/office/drawing/2014/main" id="{00000000-0008-0000-0600-0000EA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35" name="CuadroTexto 234">
          <a:extLst>
            <a:ext uri="{FF2B5EF4-FFF2-40B4-BE49-F238E27FC236}">
              <a16:creationId xmlns:a16="http://schemas.microsoft.com/office/drawing/2014/main" id="{00000000-0008-0000-0600-0000EB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29</xdr:row>
      <xdr:rowOff>0</xdr:rowOff>
    </xdr:from>
    <xdr:ext cx="184731" cy="264560"/>
    <xdr:sp macro="" textlink="">
      <xdr:nvSpPr>
        <xdr:cNvPr id="236" name="CuadroTexto 235">
          <a:extLst>
            <a:ext uri="{FF2B5EF4-FFF2-40B4-BE49-F238E27FC236}">
              <a16:creationId xmlns:a16="http://schemas.microsoft.com/office/drawing/2014/main" id="{00000000-0008-0000-0600-0000EC000000}"/>
            </a:ext>
          </a:extLst>
        </xdr:cNvPr>
        <xdr:cNvSpPr txBox="1"/>
      </xdr:nvSpPr>
      <xdr:spPr>
        <a:xfrm>
          <a:off x="1581150" y="641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37</xdr:row>
      <xdr:rowOff>0</xdr:rowOff>
    </xdr:from>
    <xdr:ext cx="184731" cy="264560"/>
    <xdr:sp macro="" textlink="">
      <xdr:nvSpPr>
        <xdr:cNvPr id="237" name="CuadroTexto 236">
          <a:extLst>
            <a:ext uri="{FF2B5EF4-FFF2-40B4-BE49-F238E27FC236}">
              <a16:creationId xmlns:a16="http://schemas.microsoft.com/office/drawing/2014/main" id="{00000000-0008-0000-0600-0000ED000000}"/>
            </a:ext>
          </a:extLst>
        </xdr:cNvPr>
        <xdr:cNvSpPr txBox="1"/>
      </xdr:nvSpPr>
      <xdr:spPr>
        <a:xfrm>
          <a:off x="1581150" y="79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49</xdr:row>
      <xdr:rowOff>0</xdr:rowOff>
    </xdr:from>
    <xdr:ext cx="184731" cy="264560"/>
    <xdr:sp macro="" textlink="">
      <xdr:nvSpPr>
        <xdr:cNvPr id="238" name="CuadroTexto 237">
          <a:extLst>
            <a:ext uri="{FF2B5EF4-FFF2-40B4-BE49-F238E27FC236}">
              <a16:creationId xmlns:a16="http://schemas.microsoft.com/office/drawing/2014/main" id="{00000000-0008-0000-0600-0000EE000000}"/>
            </a:ext>
          </a:extLst>
        </xdr:cNvPr>
        <xdr:cNvSpPr txBox="1"/>
      </xdr:nvSpPr>
      <xdr:spPr>
        <a:xfrm>
          <a:off x="1581150"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239" name="CuadroTexto 238">
          <a:extLst>
            <a:ext uri="{FF2B5EF4-FFF2-40B4-BE49-F238E27FC236}">
              <a16:creationId xmlns:a16="http://schemas.microsoft.com/office/drawing/2014/main" id="{00000000-0008-0000-0600-0000EF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240" name="CuadroTexto 239">
          <a:extLst>
            <a:ext uri="{FF2B5EF4-FFF2-40B4-BE49-F238E27FC236}">
              <a16:creationId xmlns:a16="http://schemas.microsoft.com/office/drawing/2014/main" id="{00000000-0008-0000-0600-0000F0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241" name="CuadroTexto 240">
          <a:extLst>
            <a:ext uri="{FF2B5EF4-FFF2-40B4-BE49-F238E27FC236}">
              <a16:creationId xmlns:a16="http://schemas.microsoft.com/office/drawing/2014/main" id="{00000000-0008-0000-0600-0000F100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242" name="CuadroTexto 241">
          <a:extLst>
            <a:ext uri="{FF2B5EF4-FFF2-40B4-BE49-F238E27FC236}">
              <a16:creationId xmlns:a16="http://schemas.microsoft.com/office/drawing/2014/main" id="{00000000-0008-0000-0600-0000F2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243" name="CuadroTexto 242">
          <a:extLst>
            <a:ext uri="{FF2B5EF4-FFF2-40B4-BE49-F238E27FC236}">
              <a16:creationId xmlns:a16="http://schemas.microsoft.com/office/drawing/2014/main" id="{00000000-0008-0000-0600-0000F300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44" name="CuadroTexto 243">
          <a:extLst>
            <a:ext uri="{FF2B5EF4-FFF2-40B4-BE49-F238E27FC236}">
              <a16:creationId xmlns:a16="http://schemas.microsoft.com/office/drawing/2014/main" id="{00000000-0008-0000-0600-0000F4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45" name="CuadroTexto 244">
          <a:extLst>
            <a:ext uri="{FF2B5EF4-FFF2-40B4-BE49-F238E27FC236}">
              <a16:creationId xmlns:a16="http://schemas.microsoft.com/office/drawing/2014/main" id="{00000000-0008-0000-0600-0000F500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246" name="CuadroTexto 245">
          <a:extLst>
            <a:ext uri="{FF2B5EF4-FFF2-40B4-BE49-F238E27FC236}">
              <a16:creationId xmlns:a16="http://schemas.microsoft.com/office/drawing/2014/main" id="{00000000-0008-0000-0600-0000F6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47" name="CuadroTexto 246">
          <a:extLst>
            <a:ext uri="{FF2B5EF4-FFF2-40B4-BE49-F238E27FC236}">
              <a16:creationId xmlns:a16="http://schemas.microsoft.com/office/drawing/2014/main" id="{00000000-0008-0000-0600-0000F7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48" name="CuadroTexto 247">
          <a:extLst>
            <a:ext uri="{FF2B5EF4-FFF2-40B4-BE49-F238E27FC236}">
              <a16:creationId xmlns:a16="http://schemas.microsoft.com/office/drawing/2014/main" id="{00000000-0008-0000-0600-0000F8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49" name="CuadroTexto 248">
          <a:extLst>
            <a:ext uri="{FF2B5EF4-FFF2-40B4-BE49-F238E27FC236}">
              <a16:creationId xmlns:a16="http://schemas.microsoft.com/office/drawing/2014/main" id="{00000000-0008-0000-0600-0000F9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250" name="CuadroTexto 249">
          <a:extLst>
            <a:ext uri="{FF2B5EF4-FFF2-40B4-BE49-F238E27FC236}">
              <a16:creationId xmlns:a16="http://schemas.microsoft.com/office/drawing/2014/main" id="{00000000-0008-0000-0600-0000FA00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51" name="CuadroTexto 250">
          <a:extLst>
            <a:ext uri="{FF2B5EF4-FFF2-40B4-BE49-F238E27FC236}">
              <a16:creationId xmlns:a16="http://schemas.microsoft.com/office/drawing/2014/main" id="{00000000-0008-0000-0600-0000FB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52" name="CuadroTexto 251">
          <a:extLst>
            <a:ext uri="{FF2B5EF4-FFF2-40B4-BE49-F238E27FC236}">
              <a16:creationId xmlns:a16="http://schemas.microsoft.com/office/drawing/2014/main" id="{00000000-0008-0000-0600-0000FC00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53" name="CuadroTexto 252">
          <a:extLst>
            <a:ext uri="{FF2B5EF4-FFF2-40B4-BE49-F238E27FC236}">
              <a16:creationId xmlns:a16="http://schemas.microsoft.com/office/drawing/2014/main" id="{00000000-0008-0000-0600-0000FD00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54" name="CuadroTexto 253">
          <a:extLst>
            <a:ext uri="{FF2B5EF4-FFF2-40B4-BE49-F238E27FC236}">
              <a16:creationId xmlns:a16="http://schemas.microsoft.com/office/drawing/2014/main" id="{00000000-0008-0000-0600-0000FE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55" name="CuadroTexto 254">
          <a:extLst>
            <a:ext uri="{FF2B5EF4-FFF2-40B4-BE49-F238E27FC236}">
              <a16:creationId xmlns:a16="http://schemas.microsoft.com/office/drawing/2014/main" id="{00000000-0008-0000-0600-0000FF00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56" name="CuadroTexto 255">
          <a:extLst>
            <a:ext uri="{FF2B5EF4-FFF2-40B4-BE49-F238E27FC236}">
              <a16:creationId xmlns:a16="http://schemas.microsoft.com/office/drawing/2014/main" id="{00000000-0008-0000-0600-000000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57" name="CuadroTexto 256">
          <a:extLst>
            <a:ext uri="{FF2B5EF4-FFF2-40B4-BE49-F238E27FC236}">
              <a16:creationId xmlns:a16="http://schemas.microsoft.com/office/drawing/2014/main" id="{00000000-0008-0000-0600-000001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58" name="CuadroTexto 257">
          <a:extLst>
            <a:ext uri="{FF2B5EF4-FFF2-40B4-BE49-F238E27FC236}">
              <a16:creationId xmlns:a16="http://schemas.microsoft.com/office/drawing/2014/main" id="{00000000-0008-0000-0600-000002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59" name="CuadroTexto 258">
          <a:extLst>
            <a:ext uri="{FF2B5EF4-FFF2-40B4-BE49-F238E27FC236}">
              <a16:creationId xmlns:a16="http://schemas.microsoft.com/office/drawing/2014/main" id="{00000000-0008-0000-0600-000003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60" name="CuadroTexto 259">
          <a:extLst>
            <a:ext uri="{FF2B5EF4-FFF2-40B4-BE49-F238E27FC236}">
              <a16:creationId xmlns:a16="http://schemas.microsoft.com/office/drawing/2014/main" id="{00000000-0008-0000-0600-000004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61" name="CuadroTexto 260">
          <a:extLst>
            <a:ext uri="{FF2B5EF4-FFF2-40B4-BE49-F238E27FC236}">
              <a16:creationId xmlns:a16="http://schemas.microsoft.com/office/drawing/2014/main" id="{00000000-0008-0000-0600-000005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62" name="CuadroTexto 261">
          <a:extLst>
            <a:ext uri="{FF2B5EF4-FFF2-40B4-BE49-F238E27FC236}">
              <a16:creationId xmlns:a16="http://schemas.microsoft.com/office/drawing/2014/main" id="{00000000-0008-0000-0600-000006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63" name="CuadroTexto 262">
          <a:extLst>
            <a:ext uri="{FF2B5EF4-FFF2-40B4-BE49-F238E27FC236}">
              <a16:creationId xmlns:a16="http://schemas.microsoft.com/office/drawing/2014/main" id="{00000000-0008-0000-0600-000007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64" name="CuadroTexto 263">
          <a:extLst>
            <a:ext uri="{FF2B5EF4-FFF2-40B4-BE49-F238E27FC236}">
              <a16:creationId xmlns:a16="http://schemas.microsoft.com/office/drawing/2014/main" id="{00000000-0008-0000-0600-000008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65" name="CuadroTexto 264">
          <a:extLst>
            <a:ext uri="{FF2B5EF4-FFF2-40B4-BE49-F238E27FC236}">
              <a16:creationId xmlns:a16="http://schemas.microsoft.com/office/drawing/2014/main" id="{00000000-0008-0000-0600-00000901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66" name="CuadroTexto 265">
          <a:extLst>
            <a:ext uri="{FF2B5EF4-FFF2-40B4-BE49-F238E27FC236}">
              <a16:creationId xmlns:a16="http://schemas.microsoft.com/office/drawing/2014/main" id="{00000000-0008-0000-0600-00000A01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67" name="CuadroTexto 266">
          <a:extLst>
            <a:ext uri="{FF2B5EF4-FFF2-40B4-BE49-F238E27FC236}">
              <a16:creationId xmlns:a16="http://schemas.microsoft.com/office/drawing/2014/main" id="{00000000-0008-0000-0600-00000B01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30</xdr:row>
      <xdr:rowOff>0</xdr:rowOff>
    </xdr:from>
    <xdr:ext cx="184731" cy="264560"/>
    <xdr:sp macro="" textlink="">
      <xdr:nvSpPr>
        <xdr:cNvPr id="268" name="CuadroTexto 267">
          <a:extLst>
            <a:ext uri="{FF2B5EF4-FFF2-40B4-BE49-F238E27FC236}">
              <a16:creationId xmlns:a16="http://schemas.microsoft.com/office/drawing/2014/main" id="{00000000-0008-0000-0600-00000C010000}"/>
            </a:ext>
          </a:extLst>
        </xdr:cNvPr>
        <xdr:cNvSpPr txBox="1"/>
      </xdr:nvSpPr>
      <xdr:spPr>
        <a:xfrm>
          <a:off x="1581150"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38</xdr:row>
      <xdr:rowOff>0</xdr:rowOff>
    </xdr:from>
    <xdr:ext cx="184731" cy="264560"/>
    <xdr:sp macro="" textlink="">
      <xdr:nvSpPr>
        <xdr:cNvPr id="269" name="CuadroTexto 268">
          <a:extLst>
            <a:ext uri="{FF2B5EF4-FFF2-40B4-BE49-F238E27FC236}">
              <a16:creationId xmlns:a16="http://schemas.microsoft.com/office/drawing/2014/main" id="{00000000-0008-0000-0600-00000D010000}"/>
            </a:ext>
          </a:extLst>
        </xdr:cNvPr>
        <xdr:cNvSpPr txBox="1"/>
      </xdr:nvSpPr>
      <xdr:spPr>
        <a:xfrm>
          <a:off x="1581150"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50</xdr:row>
      <xdr:rowOff>0</xdr:rowOff>
    </xdr:from>
    <xdr:ext cx="184731" cy="264560"/>
    <xdr:sp macro="" textlink="">
      <xdr:nvSpPr>
        <xdr:cNvPr id="270" name="CuadroTexto 269">
          <a:extLst>
            <a:ext uri="{FF2B5EF4-FFF2-40B4-BE49-F238E27FC236}">
              <a16:creationId xmlns:a16="http://schemas.microsoft.com/office/drawing/2014/main" id="{00000000-0008-0000-0600-00000E010000}"/>
            </a:ext>
          </a:extLst>
        </xdr:cNvPr>
        <xdr:cNvSpPr txBox="1"/>
      </xdr:nvSpPr>
      <xdr:spPr>
        <a:xfrm>
          <a:off x="1581150"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71" name="CuadroTexto 270">
          <a:extLst>
            <a:ext uri="{FF2B5EF4-FFF2-40B4-BE49-F238E27FC236}">
              <a16:creationId xmlns:a16="http://schemas.microsoft.com/office/drawing/2014/main" id="{00000000-0008-0000-0600-00000F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72" name="CuadroTexto 271">
          <a:extLst>
            <a:ext uri="{FF2B5EF4-FFF2-40B4-BE49-F238E27FC236}">
              <a16:creationId xmlns:a16="http://schemas.microsoft.com/office/drawing/2014/main" id="{00000000-0008-0000-0600-00001001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73" name="CuadroTexto 272">
          <a:extLst>
            <a:ext uri="{FF2B5EF4-FFF2-40B4-BE49-F238E27FC236}">
              <a16:creationId xmlns:a16="http://schemas.microsoft.com/office/drawing/2014/main" id="{00000000-0008-0000-0600-00001101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74" name="CuadroTexto 273">
          <a:extLst>
            <a:ext uri="{FF2B5EF4-FFF2-40B4-BE49-F238E27FC236}">
              <a16:creationId xmlns:a16="http://schemas.microsoft.com/office/drawing/2014/main" id="{00000000-0008-0000-0600-000012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75" name="CuadroTexto 274">
          <a:extLst>
            <a:ext uri="{FF2B5EF4-FFF2-40B4-BE49-F238E27FC236}">
              <a16:creationId xmlns:a16="http://schemas.microsoft.com/office/drawing/2014/main" id="{00000000-0008-0000-0600-00001301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76" name="CuadroTexto 275">
          <a:extLst>
            <a:ext uri="{FF2B5EF4-FFF2-40B4-BE49-F238E27FC236}">
              <a16:creationId xmlns:a16="http://schemas.microsoft.com/office/drawing/2014/main" id="{00000000-0008-0000-0600-00001401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29</xdr:row>
      <xdr:rowOff>0</xdr:rowOff>
    </xdr:from>
    <xdr:ext cx="184731" cy="264560"/>
    <xdr:sp macro="" textlink="">
      <xdr:nvSpPr>
        <xdr:cNvPr id="277" name="CuadroTexto 276">
          <a:extLst>
            <a:ext uri="{FF2B5EF4-FFF2-40B4-BE49-F238E27FC236}">
              <a16:creationId xmlns:a16="http://schemas.microsoft.com/office/drawing/2014/main" id="{00000000-0008-0000-0600-000015010000}"/>
            </a:ext>
          </a:extLst>
        </xdr:cNvPr>
        <xdr:cNvSpPr txBox="1"/>
      </xdr:nvSpPr>
      <xdr:spPr>
        <a:xfrm>
          <a:off x="1581150" y="641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37</xdr:row>
      <xdr:rowOff>0</xdr:rowOff>
    </xdr:from>
    <xdr:ext cx="184731" cy="264560"/>
    <xdr:sp macro="" textlink="">
      <xdr:nvSpPr>
        <xdr:cNvPr id="278" name="CuadroTexto 277">
          <a:extLst>
            <a:ext uri="{FF2B5EF4-FFF2-40B4-BE49-F238E27FC236}">
              <a16:creationId xmlns:a16="http://schemas.microsoft.com/office/drawing/2014/main" id="{00000000-0008-0000-0600-000016010000}"/>
            </a:ext>
          </a:extLst>
        </xdr:cNvPr>
        <xdr:cNvSpPr txBox="1"/>
      </xdr:nvSpPr>
      <xdr:spPr>
        <a:xfrm>
          <a:off x="1581150" y="79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49</xdr:row>
      <xdr:rowOff>0</xdr:rowOff>
    </xdr:from>
    <xdr:ext cx="184731" cy="264560"/>
    <xdr:sp macro="" textlink="">
      <xdr:nvSpPr>
        <xdr:cNvPr id="279" name="CuadroTexto 278">
          <a:extLst>
            <a:ext uri="{FF2B5EF4-FFF2-40B4-BE49-F238E27FC236}">
              <a16:creationId xmlns:a16="http://schemas.microsoft.com/office/drawing/2014/main" id="{00000000-0008-0000-0600-000017010000}"/>
            </a:ext>
          </a:extLst>
        </xdr:cNvPr>
        <xdr:cNvSpPr txBox="1"/>
      </xdr:nvSpPr>
      <xdr:spPr>
        <a:xfrm>
          <a:off x="1581150"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280" name="CuadroTexto 279">
          <a:extLst>
            <a:ext uri="{FF2B5EF4-FFF2-40B4-BE49-F238E27FC236}">
              <a16:creationId xmlns:a16="http://schemas.microsoft.com/office/drawing/2014/main" id="{00000000-0008-0000-0600-00001801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281" name="CuadroTexto 280">
          <a:extLst>
            <a:ext uri="{FF2B5EF4-FFF2-40B4-BE49-F238E27FC236}">
              <a16:creationId xmlns:a16="http://schemas.microsoft.com/office/drawing/2014/main" id="{00000000-0008-0000-0600-00001901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282" name="CuadroTexto 281">
          <a:extLst>
            <a:ext uri="{FF2B5EF4-FFF2-40B4-BE49-F238E27FC236}">
              <a16:creationId xmlns:a16="http://schemas.microsoft.com/office/drawing/2014/main" id="{00000000-0008-0000-0600-00001A01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283" name="CuadroTexto 282">
          <a:extLst>
            <a:ext uri="{FF2B5EF4-FFF2-40B4-BE49-F238E27FC236}">
              <a16:creationId xmlns:a16="http://schemas.microsoft.com/office/drawing/2014/main" id="{00000000-0008-0000-0600-00001B01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7</xdr:row>
      <xdr:rowOff>0</xdr:rowOff>
    </xdr:from>
    <xdr:ext cx="184731" cy="264560"/>
    <xdr:sp macro="" textlink="">
      <xdr:nvSpPr>
        <xdr:cNvPr id="284" name="CuadroTexto 283">
          <a:extLst>
            <a:ext uri="{FF2B5EF4-FFF2-40B4-BE49-F238E27FC236}">
              <a16:creationId xmlns:a16="http://schemas.microsoft.com/office/drawing/2014/main" id="{00000000-0008-0000-0600-00001C010000}"/>
            </a:ext>
          </a:extLst>
        </xdr:cNvPr>
        <xdr:cNvSpPr txBox="1"/>
      </xdr:nvSpPr>
      <xdr:spPr>
        <a:xfrm>
          <a:off x="1581150" y="177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85" name="CuadroTexto 284">
          <a:extLst>
            <a:ext uri="{FF2B5EF4-FFF2-40B4-BE49-F238E27FC236}">
              <a16:creationId xmlns:a16="http://schemas.microsoft.com/office/drawing/2014/main" id="{00000000-0008-0000-0600-00001D01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286" name="CuadroTexto 285">
          <a:extLst>
            <a:ext uri="{FF2B5EF4-FFF2-40B4-BE49-F238E27FC236}">
              <a16:creationId xmlns:a16="http://schemas.microsoft.com/office/drawing/2014/main" id="{00000000-0008-0000-0600-00001E01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287" name="CuadroTexto 286">
          <a:extLst>
            <a:ext uri="{FF2B5EF4-FFF2-40B4-BE49-F238E27FC236}">
              <a16:creationId xmlns:a16="http://schemas.microsoft.com/office/drawing/2014/main" id="{00000000-0008-0000-0600-00001F01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88" name="CuadroTexto 287">
          <a:extLst>
            <a:ext uri="{FF2B5EF4-FFF2-40B4-BE49-F238E27FC236}">
              <a16:creationId xmlns:a16="http://schemas.microsoft.com/office/drawing/2014/main" id="{00000000-0008-0000-0600-00002001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89" name="CuadroTexto 288">
          <a:extLst>
            <a:ext uri="{FF2B5EF4-FFF2-40B4-BE49-F238E27FC236}">
              <a16:creationId xmlns:a16="http://schemas.microsoft.com/office/drawing/2014/main" id="{00000000-0008-0000-0600-00002101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90" name="CuadroTexto 289">
          <a:extLst>
            <a:ext uri="{FF2B5EF4-FFF2-40B4-BE49-F238E27FC236}">
              <a16:creationId xmlns:a16="http://schemas.microsoft.com/office/drawing/2014/main" id="{00000000-0008-0000-0600-00002201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13</xdr:row>
      <xdr:rowOff>0</xdr:rowOff>
    </xdr:from>
    <xdr:ext cx="184731" cy="264560"/>
    <xdr:sp macro="" textlink="">
      <xdr:nvSpPr>
        <xdr:cNvPr id="291" name="CuadroTexto 290">
          <a:extLst>
            <a:ext uri="{FF2B5EF4-FFF2-40B4-BE49-F238E27FC236}">
              <a16:creationId xmlns:a16="http://schemas.microsoft.com/office/drawing/2014/main" id="{00000000-0008-0000-0600-000023010000}"/>
            </a:ext>
          </a:extLst>
        </xdr:cNvPr>
        <xdr:cNvSpPr txBox="1"/>
      </xdr:nvSpPr>
      <xdr:spPr>
        <a:xfrm>
          <a:off x="158115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92" name="CuadroTexto 291">
          <a:extLst>
            <a:ext uri="{FF2B5EF4-FFF2-40B4-BE49-F238E27FC236}">
              <a16:creationId xmlns:a16="http://schemas.microsoft.com/office/drawing/2014/main" id="{00000000-0008-0000-0600-00002401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293" name="CuadroTexto 292">
          <a:extLst>
            <a:ext uri="{FF2B5EF4-FFF2-40B4-BE49-F238E27FC236}">
              <a16:creationId xmlns:a16="http://schemas.microsoft.com/office/drawing/2014/main" id="{00000000-0008-0000-0600-00002501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11</xdr:row>
      <xdr:rowOff>0</xdr:rowOff>
    </xdr:from>
    <xdr:ext cx="184731" cy="264560"/>
    <xdr:sp macro="" textlink="">
      <xdr:nvSpPr>
        <xdr:cNvPr id="294" name="CuadroTexto 293">
          <a:extLst>
            <a:ext uri="{FF2B5EF4-FFF2-40B4-BE49-F238E27FC236}">
              <a16:creationId xmlns:a16="http://schemas.microsoft.com/office/drawing/2014/main" id="{00000000-0008-0000-0600-000026010000}"/>
            </a:ext>
          </a:extLst>
        </xdr:cNvPr>
        <xdr:cNvSpPr txBox="1"/>
      </xdr:nvSpPr>
      <xdr:spPr>
        <a:xfrm>
          <a:off x="1581150" y="273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95" name="CuadroTexto 294">
          <a:extLst>
            <a:ext uri="{FF2B5EF4-FFF2-40B4-BE49-F238E27FC236}">
              <a16:creationId xmlns:a16="http://schemas.microsoft.com/office/drawing/2014/main" id="{00000000-0008-0000-0600-000027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96" name="CuadroTexto 295">
          <a:extLst>
            <a:ext uri="{FF2B5EF4-FFF2-40B4-BE49-F238E27FC236}">
              <a16:creationId xmlns:a16="http://schemas.microsoft.com/office/drawing/2014/main" id="{00000000-0008-0000-0600-000028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97" name="CuadroTexto 296">
          <a:extLst>
            <a:ext uri="{FF2B5EF4-FFF2-40B4-BE49-F238E27FC236}">
              <a16:creationId xmlns:a16="http://schemas.microsoft.com/office/drawing/2014/main" id="{00000000-0008-0000-0600-000029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98" name="CuadroTexto 297">
          <a:extLst>
            <a:ext uri="{FF2B5EF4-FFF2-40B4-BE49-F238E27FC236}">
              <a16:creationId xmlns:a16="http://schemas.microsoft.com/office/drawing/2014/main" id="{00000000-0008-0000-0600-00002A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299" name="CuadroTexto 298">
          <a:extLst>
            <a:ext uri="{FF2B5EF4-FFF2-40B4-BE49-F238E27FC236}">
              <a16:creationId xmlns:a16="http://schemas.microsoft.com/office/drawing/2014/main" id="{00000000-0008-0000-0600-00002B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00" name="CuadroTexto 299">
          <a:extLst>
            <a:ext uri="{FF2B5EF4-FFF2-40B4-BE49-F238E27FC236}">
              <a16:creationId xmlns:a16="http://schemas.microsoft.com/office/drawing/2014/main" id="{00000000-0008-0000-0600-00002C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01" name="CuadroTexto 300">
          <a:extLst>
            <a:ext uri="{FF2B5EF4-FFF2-40B4-BE49-F238E27FC236}">
              <a16:creationId xmlns:a16="http://schemas.microsoft.com/office/drawing/2014/main" id="{00000000-0008-0000-0600-00002D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02" name="CuadroTexto 301">
          <a:extLst>
            <a:ext uri="{FF2B5EF4-FFF2-40B4-BE49-F238E27FC236}">
              <a16:creationId xmlns:a16="http://schemas.microsoft.com/office/drawing/2014/main" id="{00000000-0008-0000-0600-00002E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03" name="CuadroTexto 302">
          <a:extLst>
            <a:ext uri="{FF2B5EF4-FFF2-40B4-BE49-F238E27FC236}">
              <a16:creationId xmlns:a16="http://schemas.microsoft.com/office/drawing/2014/main" id="{00000000-0008-0000-0600-00002F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04" name="CuadroTexto 303">
          <a:extLst>
            <a:ext uri="{FF2B5EF4-FFF2-40B4-BE49-F238E27FC236}">
              <a16:creationId xmlns:a16="http://schemas.microsoft.com/office/drawing/2014/main" id="{00000000-0008-0000-0600-000030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05" name="CuadroTexto 304">
          <a:extLst>
            <a:ext uri="{FF2B5EF4-FFF2-40B4-BE49-F238E27FC236}">
              <a16:creationId xmlns:a16="http://schemas.microsoft.com/office/drawing/2014/main" id="{00000000-0008-0000-0600-000031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306" name="CuadroTexto 305">
          <a:extLst>
            <a:ext uri="{FF2B5EF4-FFF2-40B4-BE49-F238E27FC236}">
              <a16:creationId xmlns:a16="http://schemas.microsoft.com/office/drawing/2014/main" id="{00000000-0008-0000-0600-00003201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307" name="CuadroTexto 306">
          <a:extLst>
            <a:ext uri="{FF2B5EF4-FFF2-40B4-BE49-F238E27FC236}">
              <a16:creationId xmlns:a16="http://schemas.microsoft.com/office/drawing/2014/main" id="{00000000-0008-0000-0600-00003301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15</xdr:row>
      <xdr:rowOff>0</xdr:rowOff>
    </xdr:from>
    <xdr:ext cx="184731" cy="264560"/>
    <xdr:sp macro="" textlink="">
      <xdr:nvSpPr>
        <xdr:cNvPr id="308" name="CuadroTexto 307">
          <a:extLst>
            <a:ext uri="{FF2B5EF4-FFF2-40B4-BE49-F238E27FC236}">
              <a16:creationId xmlns:a16="http://schemas.microsoft.com/office/drawing/2014/main" id="{00000000-0008-0000-0600-000034010000}"/>
            </a:ext>
          </a:extLst>
        </xdr:cNvPr>
        <xdr:cNvSpPr txBox="1"/>
      </xdr:nvSpPr>
      <xdr:spPr>
        <a:xfrm>
          <a:off x="1581150"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30</xdr:row>
      <xdr:rowOff>0</xdr:rowOff>
    </xdr:from>
    <xdr:ext cx="184731" cy="264560"/>
    <xdr:sp macro="" textlink="">
      <xdr:nvSpPr>
        <xdr:cNvPr id="309" name="CuadroTexto 308">
          <a:extLst>
            <a:ext uri="{FF2B5EF4-FFF2-40B4-BE49-F238E27FC236}">
              <a16:creationId xmlns:a16="http://schemas.microsoft.com/office/drawing/2014/main" id="{00000000-0008-0000-0600-000035010000}"/>
            </a:ext>
          </a:extLst>
        </xdr:cNvPr>
        <xdr:cNvSpPr txBox="1"/>
      </xdr:nvSpPr>
      <xdr:spPr>
        <a:xfrm>
          <a:off x="1581150" y="661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38</xdr:row>
      <xdr:rowOff>0</xdr:rowOff>
    </xdr:from>
    <xdr:ext cx="184731" cy="264560"/>
    <xdr:sp macro="" textlink="">
      <xdr:nvSpPr>
        <xdr:cNvPr id="310" name="CuadroTexto 309">
          <a:extLst>
            <a:ext uri="{FF2B5EF4-FFF2-40B4-BE49-F238E27FC236}">
              <a16:creationId xmlns:a16="http://schemas.microsoft.com/office/drawing/2014/main" id="{00000000-0008-0000-0600-000036010000}"/>
            </a:ext>
          </a:extLst>
        </xdr:cNvPr>
        <xdr:cNvSpPr txBox="1"/>
      </xdr:nvSpPr>
      <xdr:spPr>
        <a:xfrm>
          <a:off x="1581150" y="813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50</xdr:row>
      <xdr:rowOff>0</xdr:rowOff>
    </xdr:from>
    <xdr:ext cx="184731" cy="264560"/>
    <xdr:sp macro="" textlink="">
      <xdr:nvSpPr>
        <xdr:cNvPr id="311" name="CuadroTexto 310">
          <a:extLst>
            <a:ext uri="{FF2B5EF4-FFF2-40B4-BE49-F238E27FC236}">
              <a16:creationId xmlns:a16="http://schemas.microsoft.com/office/drawing/2014/main" id="{00000000-0008-0000-0600-000037010000}"/>
            </a:ext>
          </a:extLst>
        </xdr:cNvPr>
        <xdr:cNvSpPr txBox="1"/>
      </xdr:nvSpPr>
      <xdr:spPr>
        <a:xfrm>
          <a:off x="1581150" y="1042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12" name="CuadroTexto 311">
          <a:extLst>
            <a:ext uri="{FF2B5EF4-FFF2-40B4-BE49-F238E27FC236}">
              <a16:creationId xmlns:a16="http://schemas.microsoft.com/office/drawing/2014/main" id="{00000000-0008-0000-0600-000038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313" name="CuadroTexto 312">
          <a:extLst>
            <a:ext uri="{FF2B5EF4-FFF2-40B4-BE49-F238E27FC236}">
              <a16:creationId xmlns:a16="http://schemas.microsoft.com/office/drawing/2014/main" id="{00000000-0008-0000-0600-00003901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314" name="CuadroTexto 313">
          <a:extLst>
            <a:ext uri="{FF2B5EF4-FFF2-40B4-BE49-F238E27FC236}">
              <a16:creationId xmlns:a16="http://schemas.microsoft.com/office/drawing/2014/main" id="{00000000-0008-0000-0600-00003A01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12</xdr:row>
      <xdr:rowOff>0</xdr:rowOff>
    </xdr:from>
    <xdr:ext cx="184731" cy="264560"/>
    <xdr:sp macro="" textlink="">
      <xdr:nvSpPr>
        <xdr:cNvPr id="315" name="CuadroTexto 314">
          <a:extLst>
            <a:ext uri="{FF2B5EF4-FFF2-40B4-BE49-F238E27FC236}">
              <a16:creationId xmlns:a16="http://schemas.microsoft.com/office/drawing/2014/main" id="{00000000-0008-0000-0600-00003B010000}"/>
            </a:ext>
          </a:extLst>
        </xdr:cNvPr>
        <xdr:cNvSpPr txBox="1"/>
      </xdr:nvSpPr>
      <xdr:spPr>
        <a:xfrm>
          <a:off x="1581150" y="293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316" name="CuadroTexto 315">
          <a:extLst>
            <a:ext uri="{FF2B5EF4-FFF2-40B4-BE49-F238E27FC236}">
              <a16:creationId xmlns:a16="http://schemas.microsoft.com/office/drawing/2014/main" id="{00000000-0008-0000-0600-00003C01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10</xdr:row>
      <xdr:rowOff>0</xdr:rowOff>
    </xdr:from>
    <xdr:ext cx="184731" cy="264560"/>
    <xdr:sp macro="" textlink="">
      <xdr:nvSpPr>
        <xdr:cNvPr id="317" name="CuadroTexto 316">
          <a:extLst>
            <a:ext uri="{FF2B5EF4-FFF2-40B4-BE49-F238E27FC236}">
              <a16:creationId xmlns:a16="http://schemas.microsoft.com/office/drawing/2014/main" id="{00000000-0008-0000-0600-00003D010000}"/>
            </a:ext>
          </a:extLst>
        </xdr:cNvPr>
        <xdr:cNvSpPr txBox="1"/>
      </xdr:nvSpPr>
      <xdr:spPr>
        <a:xfrm>
          <a:off x="1581150"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29</xdr:row>
      <xdr:rowOff>0</xdr:rowOff>
    </xdr:from>
    <xdr:ext cx="184731" cy="264560"/>
    <xdr:sp macro="" textlink="">
      <xdr:nvSpPr>
        <xdr:cNvPr id="318" name="CuadroTexto 317">
          <a:extLst>
            <a:ext uri="{FF2B5EF4-FFF2-40B4-BE49-F238E27FC236}">
              <a16:creationId xmlns:a16="http://schemas.microsoft.com/office/drawing/2014/main" id="{00000000-0008-0000-0600-00003E010000}"/>
            </a:ext>
          </a:extLst>
        </xdr:cNvPr>
        <xdr:cNvSpPr txBox="1"/>
      </xdr:nvSpPr>
      <xdr:spPr>
        <a:xfrm>
          <a:off x="1581150" y="641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37</xdr:row>
      <xdr:rowOff>0</xdr:rowOff>
    </xdr:from>
    <xdr:ext cx="184731" cy="264560"/>
    <xdr:sp macro="" textlink="">
      <xdr:nvSpPr>
        <xdr:cNvPr id="319" name="CuadroTexto 318">
          <a:extLst>
            <a:ext uri="{FF2B5EF4-FFF2-40B4-BE49-F238E27FC236}">
              <a16:creationId xmlns:a16="http://schemas.microsoft.com/office/drawing/2014/main" id="{00000000-0008-0000-0600-00003F010000}"/>
            </a:ext>
          </a:extLst>
        </xdr:cNvPr>
        <xdr:cNvSpPr txBox="1"/>
      </xdr:nvSpPr>
      <xdr:spPr>
        <a:xfrm>
          <a:off x="1581150" y="794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49</xdr:row>
      <xdr:rowOff>0</xdr:rowOff>
    </xdr:from>
    <xdr:ext cx="184731" cy="264560"/>
    <xdr:sp macro="" textlink="">
      <xdr:nvSpPr>
        <xdr:cNvPr id="320" name="CuadroTexto 319">
          <a:extLst>
            <a:ext uri="{FF2B5EF4-FFF2-40B4-BE49-F238E27FC236}">
              <a16:creationId xmlns:a16="http://schemas.microsoft.com/office/drawing/2014/main" id="{00000000-0008-0000-0600-000040010000}"/>
            </a:ext>
          </a:extLst>
        </xdr:cNvPr>
        <xdr:cNvSpPr txBox="1"/>
      </xdr:nvSpPr>
      <xdr:spPr>
        <a:xfrm>
          <a:off x="1581150" y="1022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321" name="CuadroTexto 320">
          <a:extLst>
            <a:ext uri="{FF2B5EF4-FFF2-40B4-BE49-F238E27FC236}">
              <a16:creationId xmlns:a16="http://schemas.microsoft.com/office/drawing/2014/main" id="{00000000-0008-0000-0600-00004101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322" name="CuadroTexto 321">
          <a:extLst>
            <a:ext uri="{FF2B5EF4-FFF2-40B4-BE49-F238E27FC236}">
              <a16:creationId xmlns:a16="http://schemas.microsoft.com/office/drawing/2014/main" id="{00000000-0008-0000-0600-00004201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14</xdr:row>
      <xdr:rowOff>0</xdr:rowOff>
    </xdr:from>
    <xdr:ext cx="184731" cy="264560"/>
    <xdr:sp macro="" textlink="">
      <xdr:nvSpPr>
        <xdr:cNvPr id="323" name="CuadroTexto 322">
          <a:extLst>
            <a:ext uri="{FF2B5EF4-FFF2-40B4-BE49-F238E27FC236}">
              <a16:creationId xmlns:a16="http://schemas.microsoft.com/office/drawing/2014/main" id="{00000000-0008-0000-0600-000043010000}"/>
            </a:ext>
          </a:extLst>
        </xdr:cNvPr>
        <xdr:cNvSpPr txBox="1"/>
      </xdr:nvSpPr>
      <xdr:spPr>
        <a:xfrm>
          <a:off x="1581150" y="33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36</xdr:row>
      <xdr:rowOff>0</xdr:rowOff>
    </xdr:from>
    <xdr:ext cx="184731" cy="264560"/>
    <xdr:sp macro="" textlink="">
      <xdr:nvSpPr>
        <xdr:cNvPr id="324" name="CuadroTexto 323">
          <a:extLst>
            <a:ext uri="{FF2B5EF4-FFF2-40B4-BE49-F238E27FC236}">
              <a16:creationId xmlns:a16="http://schemas.microsoft.com/office/drawing/2014/main" id="{00000000-0008-0000-0600-000044010000}"/>
            </a:ext>
          </a:extLst>
        </xdr:cNvPr>
        <xdr:cNvSpPr txBox="1"/>
      </xdr:nvSpPr>
      <xdr:spPr>
        <a:xfrm>
          <a:off x="15811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36</xdr:row>
      <xdr:rowOff>0</xdr:rowOff>
    </xdr:from>
    <xdr:ext cx="184731" cy="264560"/>
    <xdr:sp macro="" textlink="">
      <xdr:nvSpPr>
        <xdr:cNvPr id="325" name="CuadroTexto 324">
          <a:extLst>
            <a:ext uri="{FF2B5EF4-FFF2-40B4-BE49-F238E27FC236}">
              <a16:creationId xmlns:a16="http://schemas.microsoft.com/office/drawing/2014/main" id="{00000000-0008-0000-0600-000045010000}"/>
            </a:ext>
          </a:extLst>
        </xdr:cNvPr>
        <xdr:cNvSpPr txBox="1"/>
      </xdr:nvSpPr>
      <xdr:spPr>
        <a:xfrm>
          <a:off x="15811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294</xdr:row>
      <xdr:rowOff>0</xdr:rowOff>
    </xdr:from>
    <xdr:ext cx="184731" cy="264560"/>
    <xdr:sp macro="" textlink="">
      <xdr:nvSpPr>
        <xdr:cNvPr id="326" name="CuadroTexto 325">
          <a:extLst>
            <a:ext uri="{FF2B5EF4-FFF2-40B4-BE49-F238E27FC236}">
              <a16:creationId xmlns:a16="http://schemas.microsoft.com/office/drawing/2014/main" id="{00000000-0008-0000-0600-000046010000}"/>
            </a:ext>
          </a:extLst>
        </xdr:cNvPr>
        <xdr:cNvSpPr txBox="1"/>
      </xdr:nvSpPr>
      <xdr:spPr>
        <a:xfrm>
          <a:off x="1581150" y="5690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294</xdr:row>
      <xdr:rowOff>0</xdr:rowOff>
    </xdr:from>
    <xdr:ext cx="184731" cy="264560"/>
    <xdr:sp macro="" textlink="">
      <xdr:nvSpPr>
        <xdr:cNvPr id="327" name="CuadroTexto 326">
          <a:extLst>
            <a:ext uri="{FF2B5EF4-FFF2-40B4-BE49-F238E27FC236}">
              <a16:creationId xmlns:a16="http://schemas.microsoft.com/office/drawing/2014/main" id="{00000000-0008-0000-0600-000047010000}"/>
            </a:ext>
          </a:extLst>
        </xdr:cNvPr>
        <xdr:cNvSpPr txBox="1"/>
      </xdr:nvSpPr>
      <xdr:spPr>
        <a:xfrm>
          <a:off x="1581150" y="5690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294</xdr:row>
      <xdr:rowOff>0</xdr:rowOff>
    </xdr:from>
    <xdr:ext cx="184731" cy="264560"/>
    <xdr:sp macro="" textlink="">
      <xdr:nvSpPr>
        <xdr:cNvPr id="328" name="CuadroTexto 327">
          <a:extLst>
            <a:ext uri="{FF2B5EF4-FFF2-40B4-BE49-F238E27FC236}">
              <a16:creationId xmlns:a16="http://schemas.microsoft.com/office/drawing/2014/main" id="{00000000-0008-0000-0600-000048010000}"/>
            </a:ext>
          </a:extLst>
        </xdr:cNvPr>
        <xdr:cNvSpPr txBox="1"/>
      </xdr:nvSpPr>
      <xdr:spPr>
        <a:xfrm>
          <a:off x="1581150" y="5690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294</xdr:row>
      <xdr:rowOff>0</xdr:rowOff>
    </xdr:from>
    <xdr:ext cx="184731" cy="264560"/>
    <xdr:sp macro="" textlink="">
      <xdr:nvSpPr>
        <xdr:cNvPr id="329" name="CuadroTexto 328">
          <a:extLst>
            <a:ext uri="{FF2B5EF4-FFF2-40B4-BE49-F238E27FC236}">
              <a16:creationId xmlns:a16="http://schemas.microsoft.com/office/drawing/2014/main" id="{00000000-0008-0000-0600-000049010000}"/>
            </a:ext>
          </a:extLst>
        </xdr:cNvPr>
        <xdr:cNvSpPr txBox="1"/>
      </xdr:nvSpPr>
      <xdr:spPr>
        <a:xfrm>
          <a:off x="1581150" y="5690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48</xdr:row>
      <xdr:rowOff>0</xdr:rowOff>
    </xdr:from>
    <xdr:ext cx="184731" cy="264560"/>
    <xdr:sp macro="" textlink="">
      <xdr:nvSpPr>
        <xdr:cNvPr id="330" name="CuadroTexto 329">
          <a:extLst>
            <a:ext uri="{FF2B5EF4-FFF2-40B4-BE49-F238E27FC236}">
              <a16:creationId xmlns:a16="http://schemas.microsoft.com/office/drawing/2014/main" id="{00000000-0008-0000-0600-00004A010000}"/>
            </a:ext>
          </a:extLst>
        </xdr:cNvPr>
        <xdr:cNvSpPr txBox="1"/>
      </xdr:nvSpPr>
      <xdr:spPr>
        <a:xfrm>
          <a:off x="1581150" y="1003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48</xdr:row>
      <xdr:rowOff>0</xdr:rowOff>
    </xdr:from>
    <xdr:ext cx="184731" cy="264560"/>
    <xdr:sp macro="" textlink="">
      <xdr:nvSpPr>
        <xdr:cNvPr id="331" name="CuadroTexto 330">
          <a:extLst>
            <a:ext uri="{FF2B5EF4-FFF2-40B4-BE49-F238E27FC236}">
              <a16:creationId xmlns:a16="http://schemas.microsoft.com/office/drawing/2014/main" id="{00000000-0008-0000-0600-00004B010000}"/>
            </a:ext>
          </a:extLst>
        </xdr:cNvPr>
        <xdr:cNvSpPr txBox="1"/>
      </xdr:nvSpPr>
      <xdr:spPr>
        <a:xfrm>
          <a:off x="1581150" y="1003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48</xdr:row>
      <xdr:rowOff>0</xdr:rowOff>
    </xdr:from>
    <xdr:ext cx="184731" cy="264560"/>
    <xdr:sp macro="" textlink="">
      <xdr:nvSpPr>
        <xdr:cNvPr id="332" name="CuadroTexto 331">
          <a:extLst>
            <a:ext uri="{FF2B5EF4-FFF2-40B4-BE49-F238E27FC236}">
              <a16:creationId xmlns:a16="http://schemas.microsoft.com/office/drawing/2014/main" id="{00000000-0008-0000-0600-00004C010000}"/>
            </a:ext>
          </a:extLst>
        </xdr:cNvPr>
        <xdr:cNvSpPr txBox="1"/>
      </xdr:nvSpPr>
      <xdr:spPr>
        <a:xfrm>
          <a:off x="1581150" y="1003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48</xdr:row>
      <xdr:rowOff>0</xdr:rowOff>
    </xdr:from>
    <xdr:ext cx="184731" cy="264560"/>
    <xdr:sp macro="" textlink="">
      <xdr:nvSpPr>
        <xdr:cNvPr id="333" name="CuadroTexto 332">
          <a:extLst>
            <a:ext uri="{FF2B5EF4-FFF2-40B4-BE49-F238E27FC236}">
              <a16:creationId xmlns:a16="http://schemas.microsoft.com/office/drawing/2014/main" id="{00000000-0008-0000-0600-00004D010000}"/>
            </a:ext>
          </a:extLst>
        </xdr:cNvPr>
        <xdr:cNvSpPr txBox="1"/>
      </xdr:nvSpPr>
      <xdr:spPr>
        <a:xfrm>
          <a:off x="1581150" y="1003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34" name="CuadroTexto 333">
          <a:extLst>
            <a:ext uri="{FF2B5EF4-FFF2-40B4-BE49-F238E27FC236}">
              <a16:creationId xmlns:a16="http://schemas.microsoft.com/office/drawing/2014/main" id="{00000000-0008-0000-0600-00004E01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35" name="CuadroTexto 334">
          <a:extLst>
            <a:ext uri="{FF2B5EF4-FFF2-40B4-BE49-F238E27FC236}">
              <a16:creationId xmlns:a16="http://schemas.microsoft.com/office/drawing/2014/main" id="{00000000-0008-0000-0600-00004F01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36" name="CuadroTexto 335">
          <a:extLst>
            <a:ext uri="{FF2B5EF4-FFF2-40B4-BE49-F238E27FC236}">
              <a16:creationId xmlns:a16="http://schemas.microsoft.com/office/drawing/2014/main" id="{00000000-0008-0000-0600-00005001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37" name="CuadroTexto 336">
          <a:extLst>
            <a:ext uri="{FF2B5EF4-FFF2-40B4-BE49-F238E27FC236}">
              <a16:creationId xmlns:a16="http://schemas.microsoft.com/office/drawing/2014/main" id="{00000000-0008-0000-0600-00005101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38" name="CuadroTexto 337">
          <a:extLst>
            <a:ext uri="{FF2B5EF4-FFF2-40B4-BE49-F238E27FC236}">
              <a16:creationId xmlns:a16="http://schemas.microsoft.com/office/drawing/2014/main" id="{00000000-0008-0000-0600-00005201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39" name="CuadroTexto 338">
          <a:extLst>
            <a:ext uri="{FF2B5EF4-FFF2-40B4-BE49-F238E27FC236}">
              <a16:creationId xmlns:a16="http://schemas.microsoft.com/office/drawing/2014/main" id="{00000000-0008-0000-0600-00005301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0" name="CuadroTexto 339">
          <a:extLst>
            <a:ext uri="{FF2B5EF4-FFF2-40B4-BE49-F238E27FC236}">
              <a16:creationId xmlns:a16="http://schemas.microsoft.com/office/drawing/2014/main" id="{00000000-0008-0000-0600-00005401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1" name="CuadroTexto 340">
          <a:extLst>
            <a:ext uri="{FF2B5EF4-FFF2-40B4-BE49-F238E27FC236}">
              <a16:creationId xmlns:a16="http://schemas.microsoft.com/office/drawing/2014/main" id="{00000000-0008-0000-0600-00005501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2" name="CuadroTexto 341">
          <a:extLst>
            <a:ext uri="{FF2B5EF4-FFF2-40B4-BE49-F238E27FC236}">
              <a16:creationId xmlns:a16="http://schemas.microsoft.com/office/drawing/2014/main" id="{00000000-0008-0000-0600-00005601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3" name="CuadroTexto 342">
          <a:extLst>
            <a:ext uri="{FF2B5EF4-FFF2-40B4-BE49-F238E27FC236}">
              <a16:creationId xmlns:a16="http://schemas.microsoft.com/office/drawing/2014/main" id="{00000000-0008-0000-0600-00005701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4" name="CuadroTexto 343">
          <a:extLst>
            <a:ext uri="{FF2B5EF4-FFF2-40B4-BE49-F238E27FC236}">
              <a16:creationId xmlns:a16="http://schemas.microsoft.com/office/drawing/2014/main" id="{00000000-0008-0000-0600-00005801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5" name="CuadroTexto 344">
          <a:extLst>
            <a:ext uri="{FF2B5EF4-FFF2-40B4-BE49-F238E27FC236}">
              <a16:creationId xmlns:a16="http://schemas.microsoft.com/office/drawing/2014/main" id="{00000000-0008-0000-0600-00005901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6" name="CuadroTexto 345">
          <a:extLst>
            <a:ext uri="{FF2B5EF4-FFF2-40B4-BE49-F238E27FC236}">
              <a16:creationId xmlns:a16="http://schemas.microsoft.com/office/drawing/2014/main" id="{00000000-0008-0000-0600-00005A01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7" name="CuadroTexto 346">
          <a:extLst>
            <a:ext uri="{FF2B5EF4-FFF2-40B4-BE49-F238E27FC236}">
              <a16:creationId xmlns:a16="http://schemas.microsoft.com/office/drawing/2014/main" id="{00000000-0008-0000-0600-00005B01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8" name="CuadroTexto 347">
          <a:extLst>
            <a:ext uri="{FF2B5EF4-FFF2-40B4-BE49-F238E27FC236}">
              <a16:creationId xmlns:a16="http://schemas.microsoft.com/office/drawing/2014/main" id="{00000000-0008-0000-0600-00005C01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55</xdr:row>
      <xdr:rowOff>0</xdr:rowOff>
    </xdr:from>
    <xdr:ext cx="184731" cy="264560"/>
    <xdr:sp macro="" textlink="">
      <xdr:nvSpPr>
        <xdr:cNvPr id="349" name="CuadroTexto 348">
          <a:extLst>
            <a:ext uri="{FF2B5EF4-FFF2-40B4-BE49-F238E27FC236}">
              <a16:creationId xmlns:a16="http://schemas.microsoft.com/office/drawing/2014/main" id="{00000000-0008-0000-0600-00005D010000}"/>
            </a:ext>
          </a:extLst>
        </xdr:cNvPr>
        <xdr:cNvSpPr txBox="1"/>
      </xdr:nvSpPr>
      <xdr:spPr>
        <a:xfrm>
          <a:off x="1581150" y="1137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57</xdr:row>
      <xdr:rowOff>0</xdr:rowOff>
    </xdr:from>
    <xdr:ext cx="184731" cy="264560"/>
    <xdr:sp macro="" textlink="">
      <xdr:nvSpPr>
        <xdr:cNvPr id="350" name="CuadroTexto 349">
          <a:extLst>
            <a:ext uri="{FF2B5EF4-FFF2-40B4-BE49-F238E27FC236}">
              <a16:creationId xmlns:a16="http://schemas.microsoft.com/office/drawing/2014/main" id="{00000000-0008-0000-0600-00005E010000}"/>
            </a:ext>
          </a:extLst>
        </xdr:cNvPr>
        <xdr:cNvSpPr txBox="1"/>
      </xdr:nvSpPr>
      <xdr:spPr>
        <a:xfrm>
          <a:off x="158115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57</xdr:row>
      <xdr:rowOff>0</xdr:rowOff>
    </xdr:from>
    <xdr:ext cx="184731" cy="264560"/>
    <xdr:sp macro="" textlink="">
      <xdr:nvSpPr>
        <xdr:cNvPr id="351" name="CuadroTexto 350">
          <a:extLst>
            <a:ext uri="{FF2B5EF4-FFF2-40B4-BE49-F238E27FC236}">
              <a16:creationId xmlns:a16="http://schemas.microsoft.com/office/drawing/2014/main" id="{00000000-0008-0000-0600-00005F010000}"/>
            </a:ext>
          </a:extLst>
        </xdr:cNvPr>
        <xdr:cNvSpPr txBox="1"/>
      </xdr:nvSpPr>
      <xdr:spPr>
        <a:xfrm>
          <a:off x="158115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57</xdr:row>
      <xdr:rowOff>0</xdr:rowOff>
    </xdr:from>
    <xdr:ext cx="184731" cy="264560"/>
    <xdr:sp macro="" textlink="">
      <xdr:nvSpPr>
        <xdr:cNvPr id="352" name="CuadroTexto 351">
          <a:extLst>
            <a:ext uri="{FF2B5EF4-FFF2-40B4-BE49-F238E27FC236}">
              <a16:creationId xmlns:a16="http://schemas.microsoft.com/office/drawing/2014/main" id="{00000000-0008-0000-0600-000060010000}"/>
            </a:ext>
          </a:extLst>
        </xdr:cNvPr>
        <xdr:cNvSpPr txBox="1"/>
      </xdr:nvSpPr>
      <xdr:spPr>
        <a:xfrm>
          <a:off x="158115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oneCellAnchor>
    <xdr:from>
      <xdr:col>0</xdr:col>
      <xdr:colOff>2752725</xdr:colOff>
      <xdr:row>57</xdr:row>
      <xdr:rowOff>0</xdr:rowOff>
    </xdr:from>
    <xdr:ext cx="184731" cy="264560"/>
    <xdr:sp macro="" textlink="">
      <xdr:nvSpPr>
        <xdr:cNvPr id="353" name="CuadroTexto 352">
          <a:extLst>
            <a:ext uri="{FF2B5EF4-FFF2-40B4-BE49-F238E27FC236}">
              <a16:creationId xmlns:a16="http://schemas.microsoft.com/office/drawing/2014/main" id="{00000000-0008-0000-0600-000061010000}"/>
            </a:ext>
          </a:extLst>
        </xdr:cNvPr>
        <xdr:cNvSpPr txBox="1"/>
      </xdr:nvSpPr>
      <xdr:spPr>
        <a:xfrm>
          <a:off x="1581150" y="1175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200025</xdr:colOff>
      <xdr:row>41</xdr:row>
      <xdr:rowOff>19050</xdr:rowOff>
    </xdr:from>
    <xdr:to>
      <xdr:col>28</xdr:col>
      <xdr:colOff>296775</xdr:colOff>
      <xdr:row>61</xdr:row>
      <xdr:rowOff>20550</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333374</xdr:colOff>
      <xdr:row>41</xdr:row>
      <xdr:rowOff>152398</xdr:rowOff>
    </xdr:from>
    <xdr:to>
      <xdr:col>28</xdr:col>
      <xdr:colOff>142124</xdr:colOff>
      <xdr:row>60</xdr:row>
      <xdr:rowOff>27823</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828674</xdr:colOff>
      <xdr:row>38</xdr:row>
      <xdr:rowOff>38100</xdr:rowOff>
    </xdr:from>
    <xdr:to>
      <xdr:col>29</xdr:col>
      <xdr:colOff>85725</xdr:colOff>
      <xdr:row>68</xdr:row>
      <xdr:rowOff>76200</xdr:rowOff>
    </xdr:to>
    <xdr:graphicFrame macro="">
      <xdr:nvGraphicFramePr>
        <xdr:cNvPr id="4" name="Gráfico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9524</xdr:colOff>
      <xdr:row>29</xdr:row>
      <xdr:rowOff>152400</xdr:rowOff>
    </xdr:from>
    <xdr:to>
      <xdr:col>11</xdr:col>
      <xdr:colOff>0</xdr:colOff>
      <xdr:row>46</xdr:row>
      <xdr:rowOff>146325</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29</xdr:row>
      <xdr:rowOff>152399</xdr:rowOff>
    </xdr:from>
    <xdr:to>
      <xdr:col>17</xdr:col>
      <xdr:colOff>0</xdr:colOff>
      <xdr:row>46</xdr:row>
      <xdr:rowOff>146324</xdr:rowOff>
    </xdr:to>
    <xdr:graphicFrame macro="">
      <xdr:nvGraphicFramePr>
        <xdr:cNvPr id="6" name="Gráfico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104775</xdr:colOff>
      <xdr:row>29</xdr:row>
      <xdr:rowOff>123823</xdr:rowOff>
    </xdr:from>
    <xdr:to>
      <xdr:col>22</xdr:col>
      <xdr:colOff>1038225</xdr:colOff>
      <xdr:row>46</xdr:row>
      <xdr:rowOff>117748</xdr:rowOff>
    </xdr:to>
    <xdr:graphicFrame macro="">
      <xdr:nvGraphicFramePr>
        <xdr:cNvPr id="7" name="Gráfico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219075</xdr:colOff>
      <xdr:row>51</xdr:row>
      <xdr:rowOff>19048</xdr:rowOff>
    </xdr:from>
    <xdr:to>
      <xdr:col>5</xdr:col>
      <xdr:colOff>9525</xdr:colOff>
      <xdr:row>68</xdr:row>
      <xdr:rowOff>146323</xdr:rowOff>
    </xdr:to>
    <xdr:graphicFrame macro="">
      <xdr:nvGraphicFramePr>
        <xdr:cNvPr id="8" name="Gráfico 7">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19049</xdr:colOff>
      <xdr:row>51</xdr:row>
      <xdr:rowOff>9525</xdr:rowOff>
    </xdr:from>
    <xdr:to>
      <xdr:col>11</xdr:col>
      <xdr:colOff>0</xdr:colOff>
      <xdr:row>68</xdr:row>
      <xdr:rowOff>136800</xdr:rowOff>
    </xdr:to>
    <xdr:graphicFrame macro="">
      <xdr:nvGraphicFramePr>
        <xdr:cNvPr id="9" name="Gráfico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50</xdr:row>
      <xdr:rowOff>142875</xdr:rowOff>
    </xdr:from>
    <xdr:to>
      <xdr:col>17</xdr:col>
      <xdr:colOff>9525</xdr:colOff>
      <xdr:row>68</xdr:row>
      <xdr:rowOff>108225</xdr:rowOff>
    </xdr:to>
    <xdr:graphicFrame macro="">
      <xdr:nvGraphicFramePr>
        <xdr:cNvPr id="10" name="Gráfico 9">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85726</xdr:colOff>
      <xdr:row>51</xdr:row>
      <xdr:rowOff>9524</xdr:rowOff>
    </xdr:from>
    <xdr:to>
      <xdr:col>23</xdr:col>
      <xdr:colOff>0</xdr:colOff>
      <xdr:row>68</xdr:row>
      <xdr:rowOff>123825</xdr:rowOff>
    </xdr:to>
    <xdr:graphicFrame macro="">
      <xdr:nvGraphicFramePr>
        <xdr:cNvPr id="11" name="Gráfico 10">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9</xdr:row>
      <xdr:rowOff>37900</xdr:rowOff>
    </xdr:from>
    <xdr:to>
      <xdr:col>5</xdr:col>
      <xdr:colOff>0</xdr:colOff>
      <xdr:row>25</xdr:row>
      <xdr:rowOff>55034</xdr:rowOff>
    </xdr:to>
    <xdr:graphicFrame macro="">
      <xdr:nvGraphicFramePr>
        <xdr:cNvPr id="12" name="Gráfico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4233</xdr:colOff>
      <xdr:row>9</xdr:row>
      <xdr:rowOff>11759</xdr:rowOff>
    </xdr:from>
    <xdr:to>
      <xdr:col>11</xdr:col>
      <xdr:colOff>0</xdr:colOff>
      <xdr:row>25</xdr:row>
      <xdr:rowOff>52917</xdr:rowOff>
    </xdr:to>
    <xdr:graphicFrame macro="">
      <xdr:nvGraphicFramePr>
        <xdr:cNvPr id="13" name="Gráfico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723900</xdr:colOff>
      <xdr:row>8</xdr:row>
      <xdr:rowOff>38100</xdr:rowOff>
    </xdr:from>
    <xdr:to>
      <xdr:col>10</xdr:col>
      <xdr:colOff>333375</xdr:colOff>
      <xdr:row>8</xdr:row>
      <xdr:rowOff>628650</xdr:rowOff>
    </xdr:to>
    <xdr:sp macro="" textlink="$K$4">
      <xdr:nvSpPr>
        <xdr:cNvPr id="14" name="Rectángulo redondeado 13">
          <a:extLst>
            <a:ext uri="{FF2B5EF4-FFF2-40B4-BE49-F238E27FC236}">
              <a16:creationId xmlns:a16="http://schemas.microsoft.com/office/drawing/2014/main" id="{00000000-0008-0000-0700-00000E000000}"/>
            </a:ext>
          </a:extLst>
        </xdr:cNvPr>
        <xdr:cNvSpPr/>
      </xdr:nvSpPr>
      <xdr:spPr>
        <a:xfrm>
          <a:off x="7010400" y="1333500"/>
          <a:ext cx="3800475" cy="5905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EBFB6DB-B71A-4172-8E1E-AC7B62A32CE7}" type="TxLink">
            <a:rPr lang="en-US" sz="2000" b="1" i="0" u="none" strike="noStrike">
              <a:solidFill>
                <a:srgbClr val="00B050"/>
              </a:solidFill>
              <a:latin typeface="Arial"/>
              <a:cs typeface="Arial"/>
            </a:rPr>
            <a:pPr algn="ctr"/>
            <a:t>EJECUCION II TRIMESTRE</a:t>
          </a:fld>
          <a:endParaRPr lang="es-CO" sz="8800">
            <a:solidFill>
              <a:srgbClr val="00B050"/>
            </a:solidFill>
          </a:endParaRPr>
        </a:p>
      </xdr:txBody>
    </xdr:sp>
    <xdr:clientData/>
  </xdr:twoCellAnchor>
  <xdr:twoCellAnchor>
    <xdr:from>
      <xdr:col>12</xdr:col>
      <xdr:colOff>19050</xdr:colOff>
      <xdr:row>9</xdr:row>
      <xdr:rowOff>56668</xdr:rowOff>
    </xdr:from>
    <xdr:to>
      <xdr:col>17</xdr:col>
      <xdr:colOff>0</xdr:colOff>
      <xdr:row>25</xdr:row>
      <xdr:rowOff>66675</xdr:rowOff>
    </xdr:to>
    <xdr:graphicFrame macro="">
      <xdr:nvGraphicFramePr>
        <xdr:cNvPr id="15" name="Gráfico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1038226</xdr:colOff>
      <xdr:row>9</xdr:row>
      <xdr:rowOff>73083</xdr:rowOff>
    </xdr:from>
    <xdr:to>
      <xdr:col>22</xdr:col>
      <xdr:colOff>1038225</xdr:colOff>
      <xdr:row>25</xdr:row>
      <xdr:rowOff>24342</xdr:rowOff>
    </xdr:to>
    <xdr:graphicFrame macro="">
      <xdr:nvGraphicFramePr>
        <xdr:cNvPr id="16" name="Gráfico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25</xdr:col>
      <xdr:colOff>209550</xdr:colOff>
      <xdr:row>9</xdr:row>
      <xdr:rowOff>85725</xdr:rowOff>
    </xdr:from>
    <xdr:to>
      <xdr:col>27</xdr:col>
      <xdr:colOff>634050</xdr:colOff>
      <xdr:row>25</xdr:row>
      <xdr:rowOff>14925</xdr:rowOff>
    </xdr:to>
    <xdr:sp macro="" textlink="">
      <xdr:nvSpPr>
        <xdr:cNvPr id="17" name="Elipse 16">
          <a:extLst>
            <a:ext uri="{FF2B5EF4-FFF2-40B4-BE49-F238E27FC236}">
              <a16:creationId xmlns:a16="http://schemas.microsoft.com/office/drawing/2014/main" id="{00000000-0008-0000-0700-000011000000}"/>
            </a:ext>
          </a:extLst>
        </xdr:cNvPr>
        <xdr:cNvSpPr/>
      </xdr:nvSpPr>
      <xdr:spPr>
        <a:xfrm>
          <a:off x="26403300" y="2057400"/>
          <a:ext cx="2520000" cy="2520000"/>
        </a:xfrm>
        <a:prstGeom prst="ellipse">
          <a:avLst/>
        </a:prstGeom>
        <a:solidFill>
          <a:schemeClr val="bg1">
            <a:lumMod val="85000"/>
          </a:schemeClr>
        </a:solidFill>
        <a:ln>
          <a:noFill/>
        </a:ln>
        <a:effectLst>
          <a:outerShdw blurRad="190500" dist="190500" dir="13500000" algn="tl" rotWithShape="0">
            <a:schemeClr val="bg1">
              <a:alpha val="75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25</xdr:col>
      <xdr:colOff>304800</xdr:colOff>
      <xdr:row>10</xdr:row>
      <xdr:rowOff>28576</xdr:rowOff>
    </xdr:from>
    <xdr:to>
      <xdr:col>27</xdr:col>
      <xdr:colOff>549300</xdr:colOff>
      <xdr:row>24</xdr:row>
      <xdr:rowOff>101626</xdr:rowOff>
    </xdr:to>
    <xdr:sp macro="" textlink="">
      <xdr:nvSpPr>
        <xdr:cNvPr id="18" name="Anillo 17">
          <a:extLst>
            <a:ext uri="{FF2B5EF4-FFF2-40B4-BE49-F238E27FC236}">
              <a16:creationId xmlns:a16="http://schemas.microsoft.com/office/drawing/2014/main" id="{00000000-0008-0000-0700-000012000000}"/>
            </a:ext>
          </a:extLst>
        </xdr:cNvPr>
        <xdr:cNvSpPr/>
      </xdr:nvSpPr>
      <xdr:spPr>
        <a:xfrm>
          <a:off x="26498550" y="2162176"/>
          <a:ext cx="2340000" cy="2340000"/>
        </a:xfrm>
        <a:prstGeom prst="donut">
          <a:avLst>
            <a:gd name="adj" fmla="val 16134"/>
          </a:avLst>
        </a:prstGeom>
        <a:solidFill>
          <a:srgbClr val="EAEAE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25</xdr:col>
      <xdr:colOff>438148</xdr:colOff>
      <xdr:row>9</xdr:row>
      <xdr:rowOff>38100</xdr:rowOff>
    </xdr:from>
    <xdr:to>
      <xdr:col>28</xdr:col>
      <xdr:colOff>354898</xdr:colOff>
      <xdr:row>28</xdr:row>
      <xdr:rowOff>21525</xdr:rowOff>
    </xdr:to>
    <xdr:graphicFrame macro="">
      <xdr:nvGraphicFramePr>
        <xdr:cNvPr id="19" name="Gráfico 18">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903821</xdr:colOff>
      <xdr:row>14</xdr:row>
      <xdr:rowOff>96307</xdr:rowOff>
    </xdr:from>
    <xdr:to>
      <xdr:col>27</xdr:col>
      <xdr:colOff>28579</xdr:colOff>
      <xdr:row>19</xdr:row>
      <xdr:rowOff>75140</xdr:rowOff>
    </xdr:to>
    <xdr:sp macro="" textlink="$AA$32">
      <xdr:nvSpPr>
        <xdr:cNvPr id="20" name="Rectángulo redondeado 19">
          <a:extLst>
            <a:ext uri="{FF2B5EF4-FFF2-40B4-BE49-F238E27FC236}">
              <a16:creationId xmlns:a16="http://schemas.microsoft.com/office/drawing/2014/main" id="{00000000-0008-0000-0700-000014000000}"/>
            </a:ext>
          </a:extLst>
        </xdr:cNvPr>
        <xdr:cNvSpPr/>
      </xdr:nvSpPr>
      <xdr:spPr>
        <a:xfrm>
          <a:off x="27097571" y="2877607"/>
          <a:ext cx="1220258" cy="78845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18117DD-8646-410B-A124-320B75B8008B}" type="TxLink">
            <a:rPr lang="en-US" sz="3600" b="1" i="0" u="none" strike="noStrike">
              <a:gradFill>
                <a:gsLst>
                  <a:gs pos="0">
                    <a:srgbClr val="29028C"/>
                  </a:gs>
                  <a:gs pos="100000">
                    <a:srgbClr val="F0029B"/>
                  </a:gs>
                </a:gsLst>
                <a:lin ang="5400000" scaled="1"/>
              </a:gradFill>
              <a:latin typeface="Arial"/>
              <a:cs typeface="Arial"/>
            </a:rPr>
            <a:pPr algn="ctr"/>
            <a:t>71,6012%</a:t>
          </a:fld>
          <a:endParaRPr lang="es-CO" sz="13800" b="1">
            <a:gradFill>
              <a:gsLst>
                <a:gs pos="0">
                  <a:srgbClr val="29028C"/>
                </a:gs>
                <a:gs pos="100000">
                  <a:srgbClr val="F0029B"/>
                </a:gs>
              </a:gsLst>
              <a:lin ang="5400000" scaled="1"/>
            </a:gradFill>
          </a:endParaRPr>
        </a:p>
      </xdr:txBody>
    </xdr:sp>
    <xdr:clientData/>
  </xdr:twoCellAnchor>
  <xdr:twoCellAnchor>
    <xdr:from>
      <xdr:col>24</xdr:col>
      <xdr:colOff>152401</xdr:colOff>
      <xdr:row>8</xdr:row>
      <xdr:rowOff>28576</xdr:rowOff>
    </xdr:from>
    <xdr:to>
      <xdr:col>28</xdr:col>
      <xdr:colOff>914400</xdr:colOff>
      <xdr:row>8</xdr:row>
      <xdr:rowOff>568326</xdr:rowOff>
    </xdr:to>
    <xdr:sp macro="" textlink="">
      <xdr:nvSpPr>
        <xdr:cNvPr id="21" name="Rectángulo redondeado 20">
          <a:extLst>
            <a:ext uri="{FF2B5EF4-FFF2-40B4-BE49-F238E27FC236}">
              <a16:creationId xmlns:a16="http://schemas.microsoft.com/office/drawing/2014/main" id="{00000000-0008-0000-0700-000015000000}"/>
            </a:ext>
          </a:extLst>
        </xdr:cNvPr>
        <xdr:cNvSpPr/>
      </xdr:nvSpPr>
      <xdr:spPr>
        <a:xfrm>
          <a:off x="25298401" y="1323976"/>
          <a:ext cx="4952999" cy="5397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gradFill>
                <a:gsLst>
                  <a:gs pos="0">
                    <a:srgbClr val="29028C"/>
                  </a:gs>
                  <a:gs pos="100000">
                    <a:srgbClr val="F0029B"/>
                  </a:gs>
                </a:gsLst>
                <a:lin ang="5400000" scaled="1"/>
              </a:gradFill>
            </a:rPr>
            <a:t>%</a:t>
          </a:r>
          <a:r>
            <a:rPr lang="es-CO" sz="2400" b="1" baseline="0">
              <a:gradFill>
                <a:gsLst>
                  <a:gs pos="0">
                    <a:srgbClr val="29028C"/>
                  </a:gs>
                  <a:gs pos="100000">
                    <a:srgbClr val="F0029B"/>
                  </a:gs>
                </a:gsLst>
                <a:lin ang="5400000" scaled="1"/>
              </a:gradFill>
            </a:rPr>
            <a:t> DE EJECUCION TOTAL AÑO 2023</a:t>
          </a:r>
        </a:p>
        <a:p>
          <a:pPr algn="ctr"/>
          <a:endParaRPr lang="es-CO" sz="2400" b="1">
            <a:gradFill>
              <a:gsLst>
                <a:gs pos="0">
                  <a:srgbClr val="29028C"/>
                </a:gs>
                <a:gs pos="100000">
                  <a:srgbClr val="F0029B"/>
                </a:gs>
              </a:gsLst>
              <a:lin ang="5400000" scaled="1"/>
            </a:gradFill>
          </a:endParaRPr>
        </a:p>
      </xdr:txBody>
    </xdr:sp>
    <xdr:clientData/>
  </xdr:twoCellAnchor>
  <xdr:twoCellAnchor>
    <xdr:from>
      <xdr:col>0</xdr:col>
      <xdr:colOff>206375</xdr:colOff>
      <xdr:row>29</xdr:row>
      <xdr:rowOff>158749</xdr:rowOff>
    </xdr:from>
    <xdr:to>
      <xdr:col>4</xdr:col>
      <xdr:colOff>1009650</xdr:colOff>
      <xdr:row>46</xdr:row>
      <xdr:rowOff>123825</xdr:rowOff>
    </xdr:to>
    <xdr:graphicFrame macro="">
      <xdr:nvGraphicFramePr>
        <xdr:cNvPr id="22" name="Gráfico 21">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295274</xdr:colOff>
      <xdr:row>75</xdr:row>
      <xdr:rowOff>38100</xdr:rowOff>
    </xdr:from>
    <xdr:to>
      <xdr:col>5</xdr:col>
      <xdr:colOff>96524</xdr:colOff>
      <xdr:row>99</xdr:row>
      <xdr:rowOff>111899</xdr:rowOff>
    </xdr:to>
    <xdr:grpSp>
      <xdr:nvGrpSpPr>
        <xdr:cNvPr id="23" name="Grupo 22">
          <a:extLst>
            <a:ext uri="{FF2B5EF4-FFF2-40B4-BE49-F238E27FC236}">
              <a16:creationId xmlns:a16="http://schemas.microsoft.com/office/drawing/2014/main" id="{00000000-0008-0000-0700-000017000000}"/>
            </a:ext>
          </a:extLst>
        </xdr:cNvPr>
        <xdr:cNvGrpSpPr/>
      </xdr:nvGrpSpPr>
      <xdr:grpSpPr>
        <a:xfrm>
          <a:off x="295274" y="12915900"/>
          <a:ext cx="5040000" cy="3959999"/>
          <a:chOff x="0" y="12582526"/>
          <a:chExt cx="4680000" cy="4680000"/>
        </a:xfrm>
      </xdr:grpSpPr>
      <xdr:graphicFrame macro="">
        <xdr:nvGraphicFramePr>
          <xdr:cNvPr id="24" name="Gráfico 23">
            <a:extLst>
              <a:ext uri="{FF2B5EF4-FFF2-40B4-BE49-F238E27FC236}">
                <a16:creationId xmlns:a16="http://schemas.microsoft.com/office/drawing/2014/main" id="{00000000-0008-0000-0700-000018000000}"/>
              </a:ext>
            </a:extLst>
          </xdr:cNvPr>
          <xdr:cNvGraphicFramePr/>
        </xdr:nvGraphicFramePr>
        <xdr:xfrm>
          <a:off x="0" y="12582526"/>
          <a:ext cx="4680000" cy="4680000"/>
        </xdr:xfrm>
        <a:graphic>
          <a:graphicData uri="http://schemas.openxmlformats.org/drawingml/2006/chart">
            <c:chart xmlns:c="http://schemas.openxmlformats.org/drawingml/2006/chart" xmlns:r="http://schemas.openxmlformats.org/officeDocument/2006/relationships" r:id="rId17"/>
          </a:graphicData>
        </a:graphic>
      </xdr:graphicFrame>
      <xdr:sp macro="" textlink="$C$75">
        <xdr:nvSpPr>
          <xdr:cNvPr id="25" name="Elipse 24">
            <a:extLst>
              <a:ext uri="{FF2B5EF4-FFF2-40B4-BE49-F238E27FC236}">
                <a16:creationId xmlns:a16="http://schemas.microsoft.com/office/drawing/2014/main" id="{00000000-0008-0000-0700-000019000000}"/>
              </a:ext>
            </a:extLst>
          </xdr:cNvPr>
          <xdr:cNvSpPr/>
        </xdr:nvSpPr>
        <xdr:spPr>
          <a:xfrm>
            <a:off x="1629399" y="14027569"/>
            <a:ext cx="1413159" cy="1774408"/>
          </a:xfrm>
          <a:prstGeom prst="ellipse">
            <a:avLst/>
          </a:prstGeom>
          <a:solidFill>
            <a:schemeClr val="tx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FF13288-09DF-46E4-A47A-E478FFBA0B35}" type="TxLink">
              <a:rPr lang="en-US" sz="2400" b="1" i="0" u="none" strike="noStrike">
                <a:solidFill>
                  <a:srgbClr val="000000"/>
                </a:solidFill>
                <a:latin typeface="Arial"/>
                <a:cs typeface="Arial"/>
              </a:rPr>
              <a:pPr algn="ctr"/>
              <a:t>3.875</a:t>
            </a:fld>
            <a:endParaRPr lang="es-CO" sz="6600" b="1">
              <a:solidFill>
                <a:sysClr val="windowText" lastClr="000000"/>
              </a:solidFill>
            </a:endParaRPr>
          </a:p>
        </xdr:txBody>
      </xdr:sp>
    </xdr:grpSp>
    <xdr:clientData/>
  </xdr:twoCellAnchor>
  <xdr:twoCellAnchor>
    <xdr:from>
      <xdr:col>6</xdr:col>
      <xdr:colOff>28575</xdr:colOff>
      <xdr:row>75</xdr:row>
      <xdr:rowOff>9525</xdr:rowOff>
    </xdr:from>
    <xdr:to>
      <xdr:col>10</xdr:col>
      <xdr:colOff>877575</xdr:colOff>
      <xdr:row>99</xdr:row>
      <xdr:rowOff>28575</xdr:rowOff>
    </xdr:to>
    <xdr:grpSp>
      <xdr:nvGrpSpPr>
        <xdr:cNvPr id="26" name="Grupo 25">
          <a:extLst>
            <a:ext uri="{FF2B5EF4-FFF2-40B4-BE49-F238E27FC236}">
              <a16:creationId xmlns:a16="http://schemas.microsoft.com/office/drawing/2014/main" id="{00000000-0008-0000-0700-00001A000000}"/>
            </a:ext>
          </a:extLst>
        </xdr:cNvPr>
        <xdr:cNvGrpSpPr/>
      </xdr:nvGrpSpPr>
      <xdr:grpSpPr>
        <a:xfrm>
          <a:off x="6315075" y="12887325"/>
          <a:ext cx="5040000" cy="3905250"/>
          <a:chOff x="0" y="12582526"/>
          <a:chExt cx="4680000" cy="4680000"/>
        </a:xfrm>
      </xdr:grpSpPr>
      <xdr:graphicFrame macro="">
        <xdr:nvGraphicFramePr>
          <xdr:cNvPr id="27" name="Gráfico 26">
            <a:extLst>
              <a:ext uri="{FF2B5EF4-FFF2-40B4-BE49-F238E27FC236}">
                <a16:creationId xmlns:a16="http://schemas.microsoft.com/office/drawing/2014/main" id="{00000000-0008-0000-0700-00001B000000}"/>
              </a:ext>
            </a:extLst>
          </xdr:cNvPr>
          <xdr:cNvGraphicFramePr/>
        </xdr:nvGraphicFramePr>
        <xdr:xfrm>
          <a:off x="0" y="12582526"/>
          <a:ext cx="4680000" cy="4680000"/>
        </xdr:xfrm>
        <a:graphic>
          <a:graphicData uri="http://schemas.openxmlformats.org/drawingml/2006/chart">
            <c:chart xmlns:c="http://schemas.openxmlformats.org/drawingml/2006/chart" xmlns:r="http://schemas.openxmlformats.org/officeDocument/2006/relationships" r:id="rId18"/>
          </a:graphicData>
        </a:graphic>
      </xdr:graphicFrame>
      <xdr:sp macro="" textlink="$I$75">
        <xdr:nvSpPr>
          <xdr:cNvPr id="28" name="Elipse 27">
            <a:extLst>
              <a:ext uri="{FF2B5EF4-FFF2-40B4-BE49-F238E27FC236}">
                <a16:creationId xmlns:a16="http://schemas.microsoft.com/office/drawing/2014/main" id="{00000000-0008-0000-0700-00001C000000}"/>
              </a:ext>
            </a:extLst>
          </xdr:cNvPr>
          <xdr:cNvSpPr/>
        </xdr:nvSpPr>
        <xdr:spPr>
          <a:xfrm>
            <a:off x="1636258" y="14009355"/>
            <a:ext cx="1406298" cy="1837756"/>
          </a:xfrm>
          <a:prstGeom prst="ellipse">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8EF2AED-721F-4606-A394-F84B944C63CD}" type="TxLink">
              <a:rPr lang="en-US" sz="2000" b="1" i="0" u="none" strike="noStrike">
                <a:solidFill>
                  <a:srgbClr val="000000"/>
                </a:solidFill>
                <a:latin typeface="Arial"/>
                <a:cs typeface="Arial"/>
              </a:rPr>
              <a:pPr algn="ctr"/>
              <a:t>13.527</a:t>
            </a:fld>
            <a:endParaRPr lang="es-CO" sz="28700" b="1">
              <a:solidFill>
                <a:sysClr val="windowText" lastClr="000000"/>
              </a:solidFill>
            </a:endParaRPr>
          </a:p>
        </xdr:txBody>
      </xdr:sp>
    </xdr:grpSp>
    <xdr:clientData/>
  </xdr:twoCellAnchor>
  <xdr:twoCellAnchor>
    <xdr:from>
      <xdr:col>12</xdr:col>
      <xdr:colOff>47625</xdr:colOff>
      <xdr:row>75</xdr:row>
      <xdr:rowOff>0</xdr:rowOff>
    </xdr:from>
    <xdr:to>
      <xdr:col>16</xdr:col>
      <xdr:colOff>896625</xdr:colOff>
      <xdr:row>99</xdr:row>
      <xdr:rowOff>73800</xdr:rowOff>
    </xdr:to>
    <xdr:grpSp>
      <xdr:nvGrpSpPr>
        <xdr:cNvPr id="29" name="Grupo 28">
          <a:extLst>
            <a:ext uri="{FF2B5EF4-FFF2-40B4-BE49-F238E27FC236}">
              <a16:creationId xmlns:a16="http://schemas.microsoft.com/office/drawing/2014/main" id="{00000000-0008-0000-0700-00001D000000}"/>
            </a:ext>
          </a:extLst>
        </xdr:cNvPr>
        <xdr:cNvGrpSpPr/>
      </xdr:nvGrpSpPr>
      <xdr:grpSpPr>
        <a:xfrm>
          <a:off x="12620625" y="12877800"/>
          <a:ext cx="5040000" cy="3960000"/>
          <a:chOff x="-1672166" y="10666942"/>
          <a:chExt cx="4680000" cy="4680000"/>
        </a:xfrm>
        <a:solidFill>
          <a:schemeClr val="accent6">
            <a:lumMod val="75000"/>
          </a:schemeClr>
        </a:solidFill>
      </xdr:grpSpPr>
      <xdr:graphicFrame macro="">
        <xdr:nvGraphicFramePr>
          <xdr:cNvPr id="30" name="Gráfico 29">
            <a:extLst>
              <a:ext uri="{FF2B5EF4-FFF2-40B4-BE49-F238E27FC236}">
                <a16:creationId xmlns:a16="http://schemas.microsoft.com/office/drawing/2014/main" id="{00000000-0008-0000-0700-00001E000000}"/>
              </a:ext>
            </a:extLst>
          </xdr:cNvPr>
          <xdr:cNvGraphicFramePr/>
        </xdr:nvGraphicFramePr>
        <xdr:xfrm>
          <a:off x="-1672166" y="10666942"/>
          <a:ext cx="4680000" cy="4680000"/>
        </xdr:xfrm>
        <a:graphic>
          <a:graphicData uri="http://schemas.openxmlformats.org/drawingml/2006/chart">
            <c:chart xmlns:c="http://schemas.openxmlformats.org/drawingml/2006/chart" xmlns:r="http://schemas.openxmlformats.org/officeDocument/2006/relationships" r:id="rId19"/>
          </a:graphicData>
        </a:graphic>
      </xdr:graphicFrame>
      <xdr:sp macro="" textlink="$O$75">
        <xdr:nvSpPr>
          <xdr:cNvPr id="31" name="Elipse 30">
            <a:extLst>
              <a:ext uri="{FF2B5EF4-FFF2-40B4-BE49-F238E27FC236}">
                <a16:creationId xmlns:a16="http://schemas.microsoft.com/office/drawing/2014/main" id="{00000000-0008-0000-0700-00001F000000}"/>
              </a:ext>
            </a:extLst>
          </xdr:cNvPr>
          <xdr:cNvSpPr/>
        </xdr:nvSpPr>
        <xdr:spPr>
          <a:xfrm>
            <a:off x="-9373" y="12107815"/>
            <a:ext cx="1353230" cy="1767320"/>
          </a:xfrm>
          <a:prstGeom prst="ellipse">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2071103-62BD-4756-B1C8-AA9A060D8EF5}" type="TxLink">
              <a:rPr lang="en-US" sz="2400" b="1" i="0" u="none" strike="noStrike">
                <a:solidFill>
                  <a:srgbClr val="000000"/>
                </a:solidFill>
                <a:latin typeface="Arial"/>
                <a:cs typeface="Arial"/>
              </a:rPr>
              <a:pPr algn="ctr"/>
              <a:t>5.474</a:t>
            </a:fld>
            <a:endParaRPr lang="es-CO" sz="213200" b="1">
              <a:solidFill>
                <a:sysClr val="windowText" lastClr="000000"/>
              </a:solidFill>
            </a:endParaRPr>
          </a:p>
        </xdr:txBody>
      </xdr:sp>
    </xdr:grpSp>
    <xdr:clientData/>
  </xdr:twoCellAnchor>
  <xdr:twoCellAnchor>
    <xdr:from>
      <xdr:col>18</xdr:col>
      <xdr:colOff>142875</xdr:colOff>
      <xdr:row>74</xdr:row>
      <xdr:rowOff>142874</xdr:rowOff>
    </xdr:from>
    <xdr:to>
      <xdr:col>22</xdr:col>
      <xdr:colOff>991875</xdr:colOff>
      <xdr:row>99</xdr:row>
      <xdr:rowOff>54749</xdr:rowOff>
    </xdr:to>
    <xdr:grpSp>
      <xdr:nvGrpSpPr>
        <xdr:cNvPr id="32" name="Grupo 31">
          <a:extLst>
            <a:ext uri="{FF2B5EF4-FFF2-40B4-BE49-F238E27FC236}">
              <a16:creationId xmlns:a16="http://schemas.microsoft.com/office/drawing/2014/main" id="{00000000-0008-0000-0700-000020000000}"/>
            </a:ext>
          </a:extLst>
        </xdr:cNvPr>
        <xdr:cNvGrpSpPr/>
      </xdr:nvGrpSpPr>
      <xdr:grpSpPr>
        <a:xfrm>
          <a:off x="19002375" y="12858749"/>
          <a:ext cx="5040000" cy="3960000"/>
          <a:chOff x="-1672166" y="10666942"/>
          <a:chExt cx="4680000" cy="4680000"/>
        </a:xfrm>
      </xdr:grpSpPr>
      <xdr:graphicFrame macro="">
        <xdr:nvGraphicFramePr>
          <xdr:cNvPr id="33" name="Gráfico 32">
            <a:extLst>
              <a:ext uri="{FF2B5EF4-FFF2-40B4-BE49-F238E27FC236}">
                <a16:creationId xmlns:a16="http://schemas.microsoft.com/office/drawing/2014/main" id="{00000000-0008-0000-0700-000021000000}"/>
              </a:ext>
            </a:extLst>
          </xdr:cNvPr>
          <xdr:cNvGraphicFramePr/>
        </xdr:nvGraphicFramePr>
        <xdr:xfrm>
          <a:off x="-1672166" y="10666942"/>
          <a:ext cx="4680000" cy="4680000"/>
        </xdr:xfrm>
        <a:graphic>
          <a:graphicData uri="http://schemas.openxmlformats.org/drawingml/2006/chart">
            <c:chart xmlns:c="http://schemas.openxmlformats.org/drawingml/2006/chart" xmlns:r="http://schemas.openxmlformats.org/officeDocument/2006/relationships" r:id="rId20"/>
          </a:graphicData>
        </a:graphic>
      </xdr:graphicFrame>
      <xdr:sp macro="" textlink="$V$72">
        <xdr:nvSpPr>
          <xdr:cNvPr id="34" name="Elipse 33">
            <a:extLst>
              <a:ext uri="{FF2B5EF4-FFF2-40B4-BE49-F238E27FC236}">
                <a16:creationId xmlns:a16="http://schemas.microsoft.com/office/drawing/2014/main" id="{00000000-0008-0000-0700-000022000000}"/>
              </a:ext>
            </a:extLst>
          </xdr:cNvPr>
          <xdr:cNvSpPr/>
        </xdr:nvSpPr>
        <xdr:spPr>
          <a:xfrm>
            <a:off x="-1363" y="12139422"/>
            <a:ext cx="1329646" cy="1724227"/>
          </a:xfrm>
          <a:prstGeom prst="ellipse">
            <a:avLst/>
          </a:prstGeom>
          <a:solidFill>
            <a:schemeClr val="accent4">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290B047-52C7-4A6F-8B03-4DC5745A4441}" type="TxLink">
              <a:rPr lang="en-US" sz="3200" b="1" i="0" u="none" strike="noStrike">
                <a:solidFill>
                  <a:sysClr val="windowText" lastClr="000000"/>
                </a:solidFill>
                <a:latin typeface="Arial"/>
                <a:cs typeface="Arial"/>
              </a:rPr>
              <a:pPr algn="ctr"/>
              <a:t>0</a:t>
            </a:fld>
            <a:endParaRPr lang="es-CO" sz="192900">
              <a:solidFill>
                <a:sysClr val="windowText" lastClr="000000"/>
              </a:solidFill>
            </a:endParaRPr>
          </a:p>
        </xdr:txBody>
      </xdr:sp>
    </xdr:grpSp>
    <xdr:clientData/>
  </xdr:twoCellAnchor>
  <xdr:twoCellAnchor>
    <xdr:from>
      <xdr:col>26</xdr:col>
      <xdr:colOff>570442</xdr:colOff>
      <xdr:row>49</xdr:row>
      <xdr:rowOff>137584</xdr:rowOff>
    </xdr:from>
    <xdr:to>
      <xdr:col>26</xdr:col>
      <xdr:colOff>966442</xdr:colOff>
      <xdr:row>52</xdr:row>
      <xdr:rowOff>47809</xdr:rowOff>
    </xdr:to>
    <xdr:sp macro="" textlink="">
      <xdr:nvSpPr>
        <xdr:cNvPr id="35" name="Elipse 34">
          <a:extLst>
            <a:ext uri="{FF2B5EF4-FFF2-40B4-BE49-F238E27FC236}">
              <a16:creationId xmlns:a16="http://schemas.microsoft.com/office/drawing/2014/main" id="{00000000-0008-0000-0700-000023000000}"/>
            </a:ext>
          </a:extLst>
        </xdr:cNvPr>
        <xdr:cNvSpPr/>
      </xdr:nvSpPr>
      <xdr:spPr>
        <a:xfrm>
          <a:off x="27811942" y="8719609"/>
          <a:ext cx="396000" cy="396000"/>
        </a:xfrm>
        <a:prstGeom prst="ellipse">
          <a:avLst/>
        </a:prstGeom>
        <a:solidFill>
          <a:schemeClr val="tx1"/>
        </a:solidFill>
        <a:ln>
          <a:noFill/>
        </a:ln>
        <a:scene3d>
          <a:camera prst="orthographicFront"/>
          <a:lightRig rig="threePt" dir="t"/>
        </a:scene3d>
        <a:sp3d>
          <a:bevelT w="198120" h="198120" prst="angle"/>
          <a:bevelB w="198120" h="198120"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5292</xdr:colOff>
      <xdr:row>40</xdr:row>
      <xdr:rowOff>48683</xdr:rowOff>
    </xdr:from>
    <xdr:to>
      <xdr:col>27</xdr:col>
      <xdr:colOff>523875</xdr:colOff>
      <xdr:row>42</xdr:row>
      <xdr:rowOff>48683</xdr:rowOff>
    </xdr:to>
    <xdr:sp macro="" textlink="">
      <xdr:nvSpPr>
        <xdr:cNvPr id="36" name="Rectángulo 35">
          <a:extLst>
            <a:ext uri="{FF2B5EF4-FFF2-40B4-BE49-F238E27FC236}">
              <a16:creationId xmlns:a16="http://schemas.microsoft.com/office/drawing/2014/main" id="{00000000-0008-0000-0700-000024000000}"/>
            </a:ext>
          </a:extLst>
        </xdr:cNvPr>
        <xdr:cNvSpPr/>
      </xdr:nvSpPr>
      <xdr:spPr>
        <a:xfrm>
          <a:off x="28294542" y="7173383"/>
          <a:ext cx="518583"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accent3">
                  <a:lumMod val="60000"/>
                  <a:lumOff val="40000"/>
                </a:schemeClr>
              </a:solidFill>
            </a:rPr>
            <a:t>80%</a:t>
          </a:r>
        </a:p>
      </xdr:txBody>
    </xdr:sp>
    <xdr:clientData/>
  </xdr:twoCellAnchor>
  <xdr:twoCellAnchor>
    <xdr:from>
      <xdr:col>25</xdr:col>
      <xdr:colOff>866775</xdr:colOff>
      <xdr:row>40</xdr:row>
      <xdr:rowOff>142875</xdr:rowOff>
    </xdr:from>
    <xdr:to>
      <xdr:col>26</xdr:col>
      <xdr:colOff>381000</xdr:colOff>
      <xdr:row>42</xdr:row>
      <xdr:rowOff>76200</xdr:rowOff>
    </xdr:to>
    <xdr:sp macro="" textlink="">
      <xdr:nvSpPr>
        <xdr:cNvPr id="37" name="Rectángulo 36">
          <a:extLst>
            <a:ext uri="{FF2B5EF4-FFF2-40B4-BE49-F238E27FC236}">
              <a16:creationId xmlns:a16="http://schemas.microsoft.com/office/drawing/2014/main" id="{00000000-0008-0000-0700-000025000000}"/>
            </a:ext>
          </a:extLst>
        </xdr:cNvPr>
        <xdr:cNvSpPr/>
      </xdr:nvSpPr>
      <xdr:spPr>
        <a:xfrm>
          <a:off x="27060525" y="7267575"/>
          <a:ext cx="561975"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rgbClr val="FFC000"/>
              </a:solidFill>
            </a:rPr>
            <a:t>60%</a:t>
          </a:r>
        </a:p>
      </xdr:txBody>
    </xdr:sp>
    <xdr:clientData/>
  </xdr:twoCellAnchor>
  <xdr:twoCellAnchor>
    <xdr:from>
      <xdr:col>25</xdr:col>
      <xdr:colOff>123825</xdr:colOff>
      <xdr:row>44</xdr:row>
      <xdr:rowOff>95250</xdr:rowOff>
    </xdr:from>
    <xdr:to>
      <xdr:col>25</xdr:col>
      <xdr:colOff>647701</xdr:colOff>
      <xdr:row>46</xdr:row>
      <xdr:rowOff>66675</xdr:rowOff>
    </xdr:to>
    <xdr:sp macro="" textlink="">
      <xdr:nvSpPr>
        <xdr:cNvPr id="38" name="Rectángulo 37">
          <a:extLst>
            <a:ext uri="{FF2B5EF4-FFF2-40B4-BE49-F238E27FC236}">
              <a16:creationId xmlns:a16="http://schemas.microsoft.com/office/drawing/2014/main" id="{00000000-0008-0000-0700-000026000000}"/>
            </a:ext>
          </a:extLst>
        </xdr:cNvPr>
        <xdr:cNvSpPr/>
      </xdr:nvSpPr>
      <xdr:spPr>
        <a:xfrm>
          <a:off x="26317575" y="7867650"/>
          <a:ext cx="523876" cy="2952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accent6">
                  <a:lumMod val="75000"/>
                </a:schemeClr>
              </a:solidFill>
            </a:rPr>
            <a:t>40%</a:t>
          </a:r>
        </a:p>
      </xdr:txBody>
    </xdr:sp>
    <xdr:clientData/>
  </xdr:twoCellAnchor>
  <xdr:twoCellAnchor>
    <xdr:from>
      <xdr:col>24</xdr:col>
      <xdr:colOff>923925</xdr:colOff>
      <xdr:row>50</xdr:row>
      <xdr:rowOff>42333</xdr:rowOff>
    </xdr:from>
    <xdr:to>
      <xdr:col>25</xdr:col>
      <xdr:colOff>390525</xdr:colOff>
      <xdr:row>52</xdr:row>
      <xdr:rowOff>42333</xdr:rowOff>
    </xdr:to>
    <xdr:sp macro="" textlink="">
      <xdr:nvSpPr>
        <xdr:cNvPr id="39" name="Rectángulo 38">
          <a:extLst>
            <a:ext uri="{FF2B5EF4-FFF2-40B4-BE49-F238E27FC236}">
              <a16:creationId xmlns:a16="http://schemas.microsoft.com/office/drawing/2014/main" id="{00000000-0008-0000-0700-000027000000}"/>
            </a:ext>
          </a:extLst>
        </xdr:cNvPr>
        <xdr:cNvSpPr/>
      </xdr:nvSpPr>
      <xdr:spPr>
        <a:xfrm>
          <a:off x="26069925" y="8786283"/>
          <a:ext cx="514350"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rgbClr val="FF3300"/>
              </a:solidFill>
            </a:rPr>
            <a:t>20%</a:t>
          </a:r>
        </a:p>
      </xdr:txBody>
    </xdr:sp>
    <xdr:clientData/>
  </xdr:twoCellAnchor>
  <xdr:twoCellAnchor>
    <xdr:from>
      <xdr:col>25</xdr:col>
      <xdr:colOff>257175</xdr:colOff>
      <xdr:row>55</xdr:row>
      <xdr:rowOff>123824</xdr:rowOff>
    </xdr:from>
    <xdr:to>
      <xdr:col>25</xdr:col>
      <xdr:colOff>695325</xdr:colOff>
      <xdr:row>57</xdr:row>
      <xdr:rowOff>114299</xdr:rowOff>
    </xdr:to>
    <xdr:sp macro="" textlink="">
      <xdr:nvSpPr>
        <xdr:cNvPr id="40" name="Rectángulo 39">
          <a:extLst>
            <a:ext uri="{FF2B5EF4-FFF2-40B4-BE49-F238E27FC236}">
              <a16:creationId xmlns:a16="http://schemas.microsoft.com/office/drawing/2014/main" id="{00000000-0008-0000-0700-000028000000}"/>
            </a:ext>
          </a:extLst>
        </xdr:cNvPr>
        <xdr:cNvSpPr/>
      </xdr:nvSpPr>
      <xdr:spPr>
        <a:xfrm>
          <a:off x="26450925" y="9677399"/>
          <a:ext cx="438150" cy="314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rgbClr val="FF3300"/>
              </a:solidFill>
            </a:rPr>
            <a:t>0%</a:t>
          </a:r>
        </a:p>
      </xdr:txBody>
    </xdr:sp>
    <xdr:clientData/>
  </xdr:twoCellAnchor>
  <xdr:twoCellAnchor>
    <xdr:from>
      <xdr:col>27</xdr:col>
      <xdr:colOff>882650</xdr:colOff>
      <xdr:row>44</xdr:row>
      <xdr:rowOff>57149</xdr:rowOff>
    </xdr:from>
    <xdr:to>
      <xdr:col>28</xdr:col>
      <xdr:colOff>428625</xdr:colOff>
      <xdr:row>46</xdr:row>
      <xdr:rowOff>57149</xdr:rowOff>
    </xdr:to>
    <xdr:sp macro="" textlink="">
      <xdr:nvSpPr>
        <xdr:cNvPr id="41" name="Rectángulo 40">
          <a:extLst>
            <a:ext uri="{FF2B5EF4-FFF2-40B4-BE49-F238E27FC236}">
              <a16:creationId xmlns:a16="http://schemas.microsoft.com/office/drawing/2014/main" id="{00000000-0008-0000-0700-000029000000}"/>
            </a:ext>
          </a:extLst>
        </xdr:cNvPr>
        <xdr:cNvSpPr/>
      </xdr:nvSpPr>
      <xdr:spPr>
        <a:xfrm>
          <a:off x="29171900" y="7829549"/>
          <a:ext cx="593725"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accent3">
                  <a:lumMod val="75000"/>
                </a:schemeClr>
              </a:solidFill>
            </a:rPr>
            <a:t>100%</a:t>
          </a:r>
        </a:p>
      </xdr:txBody>
    </xdr:sp>
    <xdr:clientData/>
  </xdr:twoCellAnchor>
  <xdr:twoCellAnchor>
    <xdr:from>
      <xdr:col>27</xdr:col>
      <xdr:colOff>964142</xdr:colOff>
      <xdr:row>49</xdr:row>
      <xdr:rowOff>142875</xdr:rowOff>
    </xdr:from>
    <xdr:to>
      <xdr:col>28</xdr:col>
      <xdr:colOff>900642</xdr:colOff>
      <xdr:row>51</xdr:row>
      <xdr:rowOff>142875</xdr:rowOff>
    </xdr:to>
    <xdr:sp macro="" textlink="">
      <xdr:nvSpPr>
        <xdr:cNvPr id="42" name="Rectángulo 41">
          <a:extLst>
            <a:ext uri="{FF2B5EF4-FFF2-40B4-BE49-F238E27FC236}">
              <a16:creationId xmlns:a16="http://schemas.microsoft.com/office/drawing/2014/main" id="{00000000-0008-0000-0700-00002A000000}"/>
            </a:ext>
          </a:extLst>
        </xdr:cNvPr>
        <xdr:cNvSpPr/>
      </xdr:nvSpPr>
      <xdr:spPr>
        <a:xfrm>
          <a:off x="29253392" y="8724900"/>
          <a:ext cx="984250"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accent3">
                  <a:lumMod val="50000"/>
                </a:schemeClr>
              </a:solidFill>
            </a:rPr>
            <a:t>120%</a:t>
          </a:r>
        </a:p>
      </xdr:txBody>
    </xdr:sp>
    <xdr:clientData/>
  </xdr:twoCellAnchor>
  <xdr:twoCellAnchor>
    <xdr:from>
      <xdr:col>27</xdr:col>
      <xdr:colOff>862541</xdr:colOff>
      <xdr:row>55</xdr:row>
      <xdr:rowOff>58208</xdr:rowOff>
    </xdr:from>
    <xdr:to>
      <xdr:col>28</xdr:col>
      <xdr:colOff>428625</xdr:colOff>
      <xdr:row>57</xdr:row>
      <xdr:rowOff>58208</xdr:rowOff>
    </xdr:to>
    <xdr:sp macro="" textlink="">
      <xdr:nvSpPr>
        <xdr:cNvPr id="43" name="Rectángulo 42">
          <a:extLst>
            <a:ext uri="{FF2B5EF4-FFF2-40B4-BE49-F238E27FC236}">
              <a16:creationId xmlns:a16="http://schemas.microsoft.com/office/drawing/2014/main" id="{00000000-0008-0000-0700-00002B000000}"/>
            </a:ext>
          </a:extLst>
        </xdr:cNvPr>
        <xdr:cNvSpPr/>
      </xdr:nvSpPr>
      <xdr:spPr>
        <a:xfrm>
          <a:off x="29151791" y="9611783"/>
          <a:ext cx="613834"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tx1"/>
              </a:solidFill>
            </a:rPr>
            <a:t>140%</a:t>
          </a:r>
        </a:p>
      </xdr:txBody>
    </xdr:sp>
    <xdr:clientData/>
  </xdr:twoCellAnchor>
  <xdr:twoCellAnchor>
    <xdr:from>
      <xdr:col>29</xdr:col>
      <xdr:colOff>2243667</xdr:colOff>
      <xdr:row>52</xdr:row>
      <xdr:rowOff>10583</xdr:rowOff>
    </xdr:from>
    <xdr:to>
      <xdr:col>29</xdr:col>
      <xdr:colOff>2762250</xdr:colOff>
      <xdr:row>54</xdr:row>
      <xdr:rowOff>10583</xdr:rowOff>
    </xdr:to>
    <xdr:sp macro="" textlink="">
      <xdr:nvSpPr>
        <xdr:cNvPr id="44" name="Rectángulo 43">
          <a:extLst>
            <a:ext uri="{FF2B5EF4-FFF2-40B4-BE49-F238E27FC236}">
              <a16:creationId xmlns:a16="http://schemas.microsoft.com/office/drawing/2014/main" id="{00000000-0008-0000-0700-00002C000000}"/>
            </a:ext>
          </a:extLst>
        </xdr:cNvPr>
        <xdr:cNvSpPr/>
      </xdr:nvSpPr>
      <xdr:spPr>
        <a:xfrm>
          <a:off x="31428267" y="9078383"/>
          <a:ext cx="4233"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400" b="1">
            <a:solidFill>
              <a:srgbClr val="FF3300"/>
            </a:solidFill>
          </a:endParaRPr>
        </a:p>
      </xdr:txBody>
    </xdr:sp>
    <xdr:clientData/>
  </xdr:twoCellAnchor>
  <xdr:twoCellAnchor>
    <xdr:from>
      <xdr:col>29</xdr:col>
      <xdr:colOff>0</xdr:colOff>
      <xdr:row>57</xdr:row>
      <xdr:rowOff>0</xdr:rowOff>
    </xdr:from>
    <xdr:to>
      <xdr:col>29</xdr:col>
      <xdr:colOff>518583</xdr:colOff>
      <xdr:row>59</xdr:row>
      <xdr:rowOff>0</xdr:rowOff>
    </xdr:to>
    <xdr:sp macro="" textlink="">
      <xdr:nvSpPr>
        <xdr:cNvPr id="45" name="Rectángulo 44">
          <a:extLst>
            <a:ext uri="{FF2B5EF4-FFF2-40B4-BE49-F238E27FC236}">
              <a16:creationId xmlns:a16="http://schemas.microsoft.com/office/drawing/2014/main" id="{00000000-0008-0000-0700-00002D000000}"/>
            </a:ext>
          </a:extLst>
        </xdr:cNvPr>
        <xdr:cNvSpPr/>
      </xdr:nvSpPr>
      <xdr:spPr>
        <a:xfrm>
          <a:off x="30384750" y="9877425"/>
          <a:ext cx="518583"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400" b="1">
            <a:solidFill>
              <a:srgbClr val="FF3300"/>
            </a:solidFill>
          </a:endParaRPr>
        </a:p>
      </xdr:txBody>
    </xdr:sp>
    <xdr:clientData/>
  </xdr:twoCellAnchor>
  <xdr:twoCellAnchor>
    <xdr:from>
      <xdr:col>25</xdr:col>
      <xdr:colOff>377824</xdr:colOff>
      <xdr:row>52</xdr:row>
      <xdr:rowOff>156633</xdr:rowOff>
    </xdr:from>
    <xdr:to>
      <xdr:col>28</xdr:col>
      <xdr:colOff>222248</xdr:colOff>
      <xdr:row>56</xdr:row>
      <xdr:rowOff>68791</xdr:rowOff>
    </xdr:to>
    <xdr:sp macro="" textlink="$AN$36">
      <xdr:nvSpPr>
        <xdr:cNvPr id="46" name="Rectángulo 45">
          <a:extLst>
            <a:ext uri="{FF2B5EF4-FFF2-40B4-BE49-F238E27FC236}">
              <a16:creationId xmlns:a16="http://schemas.microsoft.com/office/drawing/2014/main" id="{00000000-0008-0000-0700-00002E000000}"/>
            </a:ext>
          </a:extLst>
        </xdr:cNvPr>
        <xdr:cNvSpPr/>
      </xdr:nvSpPr>
      <xdr:spPr>
        <a:xfrm>
          <a:off x="26571574" y="9224433"/>
          <a:ext cx="2987674" cy="5598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A395452-AEB7-4882-81C1-A0BD49FD12C9}" type="TxLink">
            <a:rPr lang="en-US" sz="4000" b="1" i="0" u="none" strike="noStrike">
              <a:solidFill>
                <a:srgbClr val="000000"/>
              </a:solidFill>
              <a:latin typeface="Arial"/>
              <a:cs typeface="Arial"/>
            </a:rPr>
            <a:pPr algn="ctr"/>
            <a:t>71,6%</a:t>
          </a:fld>
          <a:endParaRPr lang="es-CO" sz="4800" b="1"/>
        </a:p>
      </xdr:txBody>
    </xdr:sp>
    <xdr:clientData/>
  </xdr:twoCellAnchor>
  <xdr:twoCellAnchor>
    <xdr:from>
      <xdr:col>24</xdr:col>
      <xdr:colOff>651933</xdr:colOff>
      <xdr:row>56</xdr:row>
      <xdr:rowOff>146050</xdr:rowOff>
    </xdr:from>
    <xdr:to>
      <xdr:col>28</xdr:col>
      <xdr:colOff>895349</xdr:colOff>
      <xdr:row>58</xdr:row>
      <xdr:rowOff>146050</xdr:rowOff>
    </xdr:to>
    <xdr:sp macro="" textlink="">
      <xdr:nvSpPr>
        <xdr:cNvPr id="47" name="Rectángulo 46">
          <a:extLst>
            <a:ext uri="{FF2B5EF4-FFF2-40B4-BE49-F238E27FC236}">
              <a16:creationId xmlns:a16="http://schemas.microsoft.com/office/drawing/2014/main" id="{00000000-0008-0000-0700-00002F000000}"/>
            </a:ext>
          </a:extLst>
        </xdr:cNvPr>
        <xdr:cNvSpPr/>
      </xdr:nvSpPr>
      <xdr:spPr>
        <a:xfrm>
          <a:off x="25797933" y="9861550"/>
          <a:ext cx="4434416"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000" b="1">
              <a:solidFill>
                <a:sysClr val="windowText" lastClr="000000"/>
              </a:solidFill>
            </a:rPr>
            <a:t>EJECUCION</a:t>
          </a:r>
          <a:r>
            <a:rPr lang="es-CO" sz="1000" b="1" baseline="0">
              <a:solidFill>
                <a:sysClr val="windowText" lastClr="000000"/>
              </a:solidFill>
            </a:rPr>
            <a:t> PLAN DE ASISTENCIA TECNICA 2023</a:t>
          </a:r>
          <a:endParaRPr lang="es-CO" sz="1000" b="1">
            <a:solidFill>
              <a:sysClr val="windowText" lastClr="000000"/>
            </a:solidFill>
          </a:endParaRPr>
        </a:p>
      </xdr:txBody>
    </xdr:sp>
    <xdr:clientData/>
  </xdr:twoCellAnchor>
  <xdr:twoCellAnchor>
    <xdr:from>
      <xdr:col>24</xdr:col>
      <xdr:colOff>897468</xdr:colOff>
      <xdr:row>38</xdr:row>
      <xdr:rowOff>59263</xdr:rowOff>
    </xdr:from>
    <xdr:to>
      <xdr:col>28</xdr:col>
      <xdr:colOff>738468</xdr:colOff>
      <xdr:row>63</xdr:row>
      <xdr:rowOff>43138</xdr:rowOff>
    </xdr:to>
    <xdr:sp macro="" textlink="">
      <xdr:nvSpPr>
        <xdr:cNvPr id="48" name="Elipse 47">
          <a:extLst>
            <a:ext uri="{FF2B5EF4-FFF2-40B4-BE49-F238E27FC236}">
              <a16:creationId xmlns:a16="http://schemas.microsoft.com/office/drawing/2014/main" id="{00000000-0008-0000-0700-000030000000}"/>
            </a:ext>
          </a:extLst>
        </xdr:cNvPr>
        <xdr:cNvSpPr/>
      </xdr:nvSpPr>
      <xdr:spPr>
        <a:xfrm>
          <a:off x="26043468" y="6860113"/>
          <a:ext cx="4032000" cy="4032000"/>
        </a:xfrm>
        <a:prstGeom prst="ellipse">
          <a:avLst/>
        </a:prstGeom>
        <a:noFill/>
        <a:effectLst>
          <a:outerShdw blurRad="63500" sx="102000" sy="102000" algn="ctr" rotWithShape="0">
            <a:schemeClr val="tx1">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24</xdr:col>
      <xdr:colOff>756711</xdr:colOff>
      <xdr:row>37</xdr:row>
      <xdr:rowOff>109008</xdr:rowOff>
    </xdr:from>
    <xdr:to>
      <xdr:col>28</xdr:col>
      <xdr:colOff>885711</xdr:colOff>
      <xdr:row>64</xdr:row>
      <xdr:rowOff>57033</xdr:rowOff>
    </xdr:to>
    <xdr:sp macro="" textlink="">
      <xdr:nvSpPr>
        <xdr:cNvPr id="49" name="Elipse 48">
          <a:extLst>
            <a:ext uri="{FF2B5EF4-FFF2-40B4-BE49-F238E27FC236}">
              <a16:creationId xmlns:a16="http://schemas.microsoft.com/office/drawing/2014/main" id="{00000000-0008-0000-0700-000031000000}"/>
            </a:ext>
          </a:extLst>
        </xdr:cNvPr>
        <xdr:cNvSpPr/>
      </xdr:nvSpPr>
      <xdr:spPr>
        <a:xfrm>
          <a:off x="25902711" y="6747933"/>
          <a:ext cx="4320000" cy="4320000"/>
        </a:xfrm>
        <a:prstGeom prst="ellipse">
          <a:avLst/>
        </a:prstGeom>
        <a:noFill/>
        <a:ln w="57150">
          <a:solidFill>
            <a:schemeClr val="tx1"/>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0</xdr:colOff>
      <xdr:row>8</xdr:row>
      <xdr:rowOff>49068</xdr:rowOff>
    </xdr:from>
    <xdr:to>
      <xdr:col>4</xdr:col>
      <xdr:colOff>19050</xdr:colOff>
      <xdr:row>8</xdr:row>
      <xdr:rowOff>549199</xdr:rowOff>
    </xdr:to>
    <xdr:sp macro="" textlink="$K$3">
      <xdr:nvSpPr>
        <xdr:cNvPr id="50" name="Rectángulo redondeado 49">
          <a:extLst>
            <a:ext uri="{FF2B5EF4-FFF2-40B4-BE49-F238E27FC236}">
              <a16:creationId xmlns:a16="http://schemas.microsoft.com/office/drawing/2014/main" id="{00000000-0008-0000-0700-000032000000}"/>
            </a:ext>
          </a:extLst>
        </xdr:cNvPr>
        <xdr:cNvSpPr/>
      </xdr:nvSpPr>
      <xdr:spPr>
        <a:xfrm>
          <a:off x="1047750" y="1344468"/>
          <a:ext cx="3162300" cy="50013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C603D7D-E757-49CA-A5FE-2EFE51A50550}" type="TxLink">
            <a:rPr lang="en-US" sz="1800" b="1" i="0" u="none" strike="noStrike">
              <a:solidFill>
                <a:schemeClr val="tx2">
                  <a:lumMod val="60000"/>
                  <a:lumOff val="40000"/>
                </a:schemeClr>
              </a:solidFill>
              <a:latin typeface="Arial"/>
              <a:cs typeface="Arial"/>
            </a:rPr>
            <a:pPr algn="ctr"/>
            <a:t>EJECUCION I TRIMESTRE</a:t>
          </a:fld>
          <a:endParaRPr lang="es-CO" sz="1800">
            <a:solidFill>
              <a:schemeClr val="tx2">
                <a:lumMod val="60000"/>
                <a:lumOff val="40000"/>
              </a:schemeClr>
            </a:solidFill>
          </a:endParaRPr>
        </a:p>
      </xdr:txBody>
    </xdr:sp>
    <xdr:clientData/>
  </xdr:twoCellAnchor>
  <xdr:twoCellAnchor>
    <xdr:from>
      <xdr:col>12</xdr:col>
      <xdr:colOff>819150</xdr:colOff>
      <xdr:row>8</xdr:row>
      <xdr:rowOff>10968</xdr:rowOff>
    </xdr:from>
    <xdr:to>
      <xdr:col>16</xdr:col>
      <xdr:colOff>200025</xdr:colOff>
      <xdr:row>8</xdr:row>
      <xdr:rowOff>511099</xdr:rowOff>
    </xdr:to>
    <xdr:sp macro="" textlink="$K$5">
      <xdr:nvSpPr>
        <xdr:cNvPr id="51" name="Rectángulo redondeado 50">
          <a:extLst>
            <a:ext uri="{FF2B5EF4-FFF2-40B4-BE49-F238E27FC236}">
              <a16:creationId xmlns:a16="http://schemas.microsoft.com/office/drawing/2014/main" id="{00000000-0008-0000-0700-000033000000}"/>
            </a:ext>
          </a:extLst>
        </xdr:cNvPr>
        <xdr:cNvSpPr/>
      </xdr:nvSpPr>
      <xdr:spPr>
        <a:xfrm>
          <a:off x="13392150" y="1306368"/>
          <a:ext cx="3571875" cy="50013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A26EEA1-39F8-491E-9161-CD506FC395CB}" type="TxLink">
            <a:rPr lang="en-US" sz="2000" b="1" i="0" u="none" strike="noStrike">
              <a:solidFill>
                <a:schemeClr val="accent6">
                  <a:lumMod val="75000"/>
                </a:schemeClr>
              </a:solidFill>
              <a:latin typeface="Arial"/>
              <a:cs typeface="Arial"/>
            </a:rPr>
            <a:pPr algn="ctr"/>
            <a:t>EJECUCION III TRIMESTRE</a:t>
          </a:fld>
          <a:endParaRPr lang="es-CO" sz="41300">
            <a:solidFill>
              <a:schemeClr val="accent6">
                <a:lumMod val="75000"/>
              </a:schemeClr>
            </a:solidFill>
          </a:endParaRPr>
        </a:p>
      </xdr:txBody>
    </xdr:sp>
    <xdr:clientData/>
  </xdr:twoCellAnchor>
  <xdr:twoCellAnchor>
    <xdr:from>
      <xdr:col>18</xdr:col>
      <xdr:colOff>393014</xdr:colOff>
      <xdr:row>8</xdr:row>
      <xdr:rowOff>10968</xdr:rowOff>
    </xdr:from>
    <xdr:to>
      <xdr:col>23</xdr:col>
      <xdr:colOff>38099</xdr:colOff>
      <xdr:row>8</xdr:row>
      <xdr:rowOff>511099</xdr:rowOff>
    </xdr:to>
    <xdr:sp macro="" textlink="$K$6">
      <xdr:nvSpPr>
        <xdr:cNvPr id="52" name="Rectángulo redondeado 51">
          <a:extLst>
            <a:ext uri="{FF2B5EF4-FFF2-40B4-BE49-F238E27FC236}">
              <a16:creationId xmlns:a16="http://schemas.microsoft.com/office/drawing/2014/main" id="{00000000-0008-0000-0700-000034000000}"/>
            </a:ext>
          </a:extLst>
        </xdr:cNvPr>
        <xdr:cNvSpPr/>
      </xdr:nvSpPr>
      <xdr:spPr>
        <a:xfrm>
          <a:off x="19252514" y="1306368"/>
          <a:ext cx="4883835" cy="50013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D2ABA79-631F-4A88-903C-CDB8CE190E50}" type="TxLink">
            <a:rPr lang="en-US" sz="2000" b="1" i="0" u="none" strike="noStrike">
              <a:solidFill>
                <a:srgbClr val="7030A0"/>
              </a:solidFill>
              <a:latin typeface="Arial"/>
              <a:cs typeface="Arial"/>
            </a:rPr>
            <a:pPr algn="ctr"/>
            <a:t>EJECUCION IV TRIMESTRE</a:t>
          </a:fld>
          <a:endParaRPr lang="es-CO" sz="213200">
            <a:solidFill>
              <a:srgbClr val="7030A0"/>
            </a:solidFill>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0.37861</cdr:x>
      <cdr:y>0.24201</cdr:y>
    </cdr:from>
    <cdr:to>
      <cdr:x>0.62002</cdr:x>
      <cdr:y>0.7466</cdr:y>
    </cdr:to>
    <cdr:sp macro="" textlink="">
      <cdr:nvSpPr>
        <cdr:cNvPr id="2" name="Elipse 1"/>
        <cdr:cNvSpPr/>
      </cdr:nvSpPr>
      <cdr:spPr>
        <a:xfrm xmlns:a="http://schemas.openxmlformats.org/drawingml/2006/main">
          <a:off x="2032640" y="621571"/>
          <a:ext cx="1296000" cy="1296000"/>
        </a:xfrm>
        <a:prstGeom xmlns:a="http://schemas.openxmlformats.org/drawingml/2006/main" prst="ellipse">
          <a:avLst/>
        </a:prstGeom>
        <a:solidFill xmlns:a="http://schemas.openxmlformats.org/drawingml/2006/main">
          <a:schemeClr val="tx2">
            <a:lumMod val="60000"/>
            <a:lumOff val="40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O"/>
        </a:p>
      </cdr:txBody>
    </cdr:sp>
  </cdr:relSizeAnchor>
  <cdr:relSizeAnchor xmlns:cdr="http://schemas.openxmlformats.org/drawingml/2006/chartDrawing">
    <cdr:from>
      <cdr:x>0.40157</cdr:x>
      <cdr:y>0.39734</cdr:y>
    </cdr:from>
    <cdr:to>
      <cdr:x>0.59055</cdr:x>
      <cdr:y>0.57379</cdr:y>
    </cdr:to>
    <cdr:sp macro="" textlink="GRAFICOS!$N$3">
      <cdr:nvSpPr>
        <cdr:cNvPr id="3" name="Rectángulo 2"/>
        <cdr:cNvSpPr/>
      </cdr:nvSpPr>
      <cdr:spPr>
        <a:xfrm xmlns:a="http://schemas.openxmlformats.org/drawingml/2006/main">
          <a:off x="2649682" y="1501487"/>
          <a:ext cx="1246909" cy="66675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wrap="none" anchor="ctr"/>
        <a:lstStyle xmlns:a="http://schemas.openxmlformats.org/drawingml/2006/main"/>
        <a:p xmlns:a="http://schemas.openxmlformats.org/drawingml/2006/main">
          <a:pPr algn="ctr"/>
          <a:fld id="{47BF4125-E2A7-447C-8E83-9ACB7B4BDC62}" type="TxLink">
            <a:rPr lang="en-US" sz="2000" b="1" i="0" u="none" strike="noStrike">
              <a:solidFill>
                <a:schemeClr val="bg1"/>
              </a:solidFill>
              <a:latin typeface="Arial"/>
              <a:cs typeface="Arial"/>
            </a:rPr>
            <a:pPr algn="ctr"/>
            <a:t>75,9%</a:t>
          </a:fld>
          <a:endParaRPr lang="es-CO" sz="2800" b="1">
            <a:solidFill>
              <a:schemeClr val="bg1"/>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0.3727</cdr:x>
      <cdr:y>0.23803</cdr:y>
    </cdr:from>
    <cdr:to>
      <cdr:x>0.62803</cdr:x>
      <cdr:y>0.74013</cdr:y>
    </cdr:to>
    <cdr:sp macro="" textlink="">
      <cdr:nvSpPr>
        <cdr:cNvPr id="2" name="Elipse 1"/>
        <cdr:cNvSpPr/>
      </cdr:nvSpPr>
      <cdr:spPr>
        <a:xfrm xmlns:a="http://schemas.openxmlformats.org/drawingml/2006/main">
          <a:off x="1891737" y="614387"/>
          <a:ext cx="1296000" cy="1296000"/>
        </a:xfrm>
        <a:prstGeom xmlns:a="http://schemas.openxmlformats.org/drawingml/2006/main" prst="ellipse">
          <a:avLst/>
        </a:prstGeom>
        <a:solidFill xmlns:a="http://schemas.openxmlformats.org/drawingml/2006/main">
          <a:srgbClr val="00B05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O"/>
        </a:p>
      </cdr:txBody>
    </cdr:sp>
  </cdr:relSizeAnchor>
  <cdr:relSizeAnchor xmlns:cdr="http://schemas.openxmlformats.org/drawingml/2006/chartDrawing">
    <cdr:from>
      <cdr:x>0.40157</cdr:x>
      <cdr:y>0.39734</cdr:y>
    </cdr:from>
    <cdr:to>
      <cdr:x>0.59055</cdr:x>
      <cdr:y>0.57379</cdr:y>
    </cdr:to>
    <cdr:sp macro="" textlink="GRAFICOS!$N$4">
      <cdr:nvSpPr>
        <cdr:cNvPr id="3" name="Rectángulo 2"/>
        <cdr:cNvSpPr/>
      </cdr:nvSpPr>
      <cdr:spPr>
        <a:xfrm xmlns:a="http://schemas.openxmlformats.org/drawingml/2006/main">
          <a:off x="2649682" y="1501487"/>
          <a:ext cx="1246909" cy="66675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wrap="none" anchor="ctr"/>
        <a:lstStyle xmlns:a="http://schemas.openxmlformats.org/drawingml/2006/main"/>
        <a:p xmlns:a="http://schemas.openxmlformats.org/drawingml/2006/main">
          <a:pPr algn="ctr"/>
          <a:fld id="{A0722491-4207-497D-BADF-0FE5A72A05F5}" type="TxLink">
            <a:rPr lang="en-US" sz="2000" b="1" i="0" u="none" strike="noStrike">
              <a:solidFill>
                <a:schemeClr val="bg1"/>
              </a:solidFill>
              <a:latin typeface="Arial"/>
              <a:cs typeface="Arial"/>
            </a:rPr>
            <a:pPr algn="ctr"/>
            <a:t>99,2%</a:t>
          </a:fld>
          <a:endParaRPr lang="es-CO" sz="6000" b="1">
            <a:solidFill>
              <a:schemeClr val="bg1"/>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0.37852</cdr:x>
      <cdr:y>0.24108</cdr:y>
    </cdr:from>
    <cdr:to>
      <cdr:x>0.61186</cdr:x>
      <cdr:y>0.74908</cdr:y>
    </cdr:to>
    <cdr:sp macro="" textlink="">
      <cdr:nvSpPr>
        <cdr:cNvPr id="2" name="Elipse 1"/>
        <cdr:cNvSpPr/>
      </cdr:nvSpPr>
      <cdr:spPr>
        <a:xfrm xmlns:a="http://schemas.openxmlformats.org/drawingml/2006/main">
          <a:off x="2143261" y="627003"/>
          <a:ext cx="1321200" cy="1321200"/>
        </a:xfrm>
        <a:prstGeom xmlns:a="http://schemas.openxmlformats.org/drawingml/2006/main" prst="ellipse">
          <a:avLst/>
        </a:prstGeom>
        <a:solidFill xmlns:a="http://schemas.openxmlformats.org/drawingml/2006/main">
          <a:schemeClr val="accent6">
            <a:lumMod val="75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O" sz="2000"/>
        </a:p>
      </cdr:txBody>
    </cdr:sp>
  </cdr:relSizeAnchor>
  <cdr:relSizeAnchor xmlns:cdr="http://schemas.openxmlformats.org/drawingml/2006/chartDrawing">
    <cdr:from>
      <cdr:x>0.40998</cdr:x>
      <cdr:y>0.39734</cdr:y>
    </cdr:from>
    <cdr:to>
      <cdr:x>0.59896</cdr:x>
      <cdr:y>0.57379</cdr:y>
    </cdr:to>
    <cdr:sp macro="" textlink="GRAFICOS!$N$5">
      <cdr:nvSpPr>
        <cdr:cNvPr id="3" name="Rectángulo 2"/>
        <cdr:cNvSpPr/>
      </cdr:nvSpPr>
      <cdr:spPr>
        <a:xfrm xmlns:a="http://schemas.openxmlformats.org/drawingml/2006/main">
          <a:off x="2321386" y="1033405"/>
          <a:ext cx="1070039" cy="45891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wrap="none" anchor="ctr"/>
        <a:lstStyle xmlns:a="http://schemas.openxmlformats.org/drawingml/2006/main"/>
        <a:p xmlns:a="http://schemas.openxmlformats.org/drawingml/2006/main">
          <a:pPr algn="ctr"/>
          <a:fld id="{61D6CED8-9AB5-44FC-A1AE-C6DD9482327F}" type="TxLink">
            <a:rPr lang="en-US" sz="2000" b="1" i="0" u="none" strike="noStrike">
              <a:solidFill>
                <a:schemeClr val="bg1"/>
              </a:solidFill>
              <a:latin typeface="Arial"/>
              <a:cs typeface="Arial"/>
            </a:rPr>
            <a:pPr algn="ctr"/>
            <a:t>90,2%</a:t>
          </a:fld>
          <a:endParaRPr lang="es-CO" sz="6000" b="1">
            <a:solidFill>
              <a:schemeClr val="bg1"/>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0.37479</cdr:x>
      <cdr:y>0.24138</cdr:y>
    </cdr:from>
    <cdr:to>
      <cdr:x>0.63086</cdr:x>
      <cdr:y>0.75874</cdr:y>
    </cdr:to>
    <cdr:sp macro="" textlink="">
      <cdr:nvSpPr>
        <cdr:cNvPr id="2" name="Elipse 1"/>
        <cdr:cNvSpPr/>
      </cdr:nvSpPr>
      <cdr:spPr>
        <a:xfrm xmlns:a="http://schemas.openxmlformats.org/drawingml/2006/main">
          <a:off x="1896834" y="604673"/>
          <a:ext cx="1296000" cy="1296000"/>
        </a:xfrm>
        <a:prstGeom xmlns:a="http://schemas.openxmlformats.org/drawingml/2006/main" prst="ellipse">
          <a:avLst/>
        </a:prstGeom>
        <a:solidFill xmlns:a="http://schemas.openxmlformats.org/drawingml/2006/main">
          <a:schemeClr val="accent4">
            <a:lumMod val="75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CO">
            <a:solidFill>
              <a:schemeClr val="bg1"/>
            </a:solidFill>
          </a:endParaRPr>
        </a:p>
      </cdr:txBody>
    </cdr:sp>
  </cdr:relSizeAnchor>
  <cdr:relSizeAnchor xmlns:cdr="http://schemas.openxmlformats.org/drawingml/2006/chartDrawing">
    <cdr:from>
      <cdr:x>0.39969</cdr:x>
      <cdr:y>0.39734</cdr:y>
    </cdr:from>
    <cdr:to>
      <cdr:x>0.58867</cdr:x>
      <cdr:y>0.57379</cdr:y>
    </cdr:to>
    <cdr:sp macro="" textlink="GRAFICOS!$N$6">
      <cdr:nvSpPr>
        <cdr:cNvPr id="3" name="Rectángulo 2"/>
        <cdr:cNvSpPr/>
      </cdr:nvSpPr>
      <cdr:spPr>
        <a:xfrm xmlns:a="http://schemas.openxmlformats.org/drawingml/2006/main">
          <a:off x="2024539" y="1010062"/>
          <a:ext cx="957236" cy="44854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wrap="none" anchor="ctr"/>
        <a:lstStyle xmlns:a="http://schemas.openxmlformats.org/drawingml/2006/main"/>
        <a:p xmlns:a="http://schemas.openxmlformats.org/drawingml/2006/main">
          <a:pPr algn="ctr"/>
          <a:fld id="{9646E351-DA39-4AB9-8C79-9967CE05E0CD}" type="TxLink">
            <a:rPr lang="en-US" sz="2000" b="1" i="0" u="none" strike="noStrike">
              <a:solidFill>
                <a:schemeClr val="bg1"/>
              </a:solidFill>
              <a:latin typeface="Arial"/>
              <a:cs typeface="Arial"/>
            </a:rPr>
            <a:pPr algn="ctr"/>
            <a:t>0,0%</a:t>
          </a:fld>
          <a:endParaRPr lang="es-CO" sz="6000" b="1">
            <a:solidFill>
              <a:schemeClr val="bg1"/>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iroenriqueespinosa/Downloads/file:/Servidor/D/DATOS/2007/SOPORTE/ENTRADA/GESTI&#211;N%20DE%20CLIENTES/CRM%20JCMP%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EL"/>
      <sheetName val="BBDD CLIENTES"/>
      <sheetName val="CLI PERDIDOS X COT"/>
      <sheetName val="CLI PERDIDOS X DEMO"/>
      <sheetName val="CLIENTES CAPTURADOS"/>
      <sheetName val="Tablero"/>
      <sheetName val="PLAN"/>
      <sheetName val="FORMULAS"/>
    </sheetNames>
    <sheetDataSet>
      <sheetData sheetId="0"/>
      <sheetData sheetId="1">
        <row r="4">
          <cell r="B4">
            <v>41</v>
          </cell>
          <cell r="C4">
            <v>0</v>
          </cell>
        </row>
        <row r="294">
          <cell r="Y294" t="str">
            <v>Aplazado</v>
          </cell>
        </row>
        <row r="295">
          <cell r="Y295" t="str">
            <v>Compra</v>
          </cell>
        </row>
        <row r="296">
          <cell r="Y296" t="str">
            <v>En espera</v>
          </cell>
        </row>
        <row r="297">
          <cell r="Y297" t="str">
            <v>No compro</v>
          </cell>
        </row>
        <row r="298">
          <cell r="Y298" t="str">
            <v>Demo</v>
          </cell>
        </row>
        <row r="301">
          <cell r="E301">
            <v>1</v>
          </cell>
          <cell r="F301">
            <v>2006</v>
          </cell>
          <cell r="H301" t="str">
            <v>Punto de Venta</v>
          </cell>
          <cell r="I301" t="str">
            <v>ACT</v>
          </cell>
          <cell r="J301" t="str">
            <v>Amanda</v>
          </cell>
        </row>
        <row r="302">
          <cell r="E302">
            <v>2</v>
          </cell>
          <cell r="F302">
            <v>2007</v>
          </cell>
          <cell r="H302" t="str">
            <v>Gestión del Cliente</v>
          </cell>
          <cell r="I302" t="str">
            <v>CAR</v>
          </cell>
          <cell r="J302" t="str">
            <v>Edgar</v>
          </cell>
        </row>
        <row r="303">
          <cell r="E303">
            <v>3</v>
          </cell>
          <cell r="F303">
            <v>2008</v>
          </cell>
          <cell r="H303" t="str">
            <v>Referido</v>
          </cell>
          <cell r="I303" t="str">
            <v>COM</v>
          </cell>
          <cell r="J303" t="str">
            <v>Ibeth</v>
          </cell>
        </row>
        <row r="304">
          <cell r="E304">
            <v>4</v>
          </cell>
          <cell r="F304">
            <v>2009</v>
          </cell>
          <cell r="H304" t="str">
            <v>Distribuidor</v>
          </cell>
          <cell r="I304" t="str">
            <v>CON</v>
          </cell>
          <cell r="J304" t="str">
            <v>LigiaC</v>
          </cell>
        </row>
        <row r="305">
          <cell r="E305">
            <v>5</v>
          </cell>
          <cell r="F305">
            <v>2010</v>
          </cell>
          <cell r="I305" t="str">
            <v>COP</v>
          </cell>
          <cell r="J305" t="str">
            <v>Lucia</v>
          </cell>
        </row>
        <row r="306">
          <cell r="E306">
            <v>6</v>
          </cell>
          <cell r="F306">
            <v>2011</v>
          </cell>
          <cell r="I306" t="str">
            <v>CXP</v>
          </cell>
          <cell r="J306" t="str">
            <v>Magaly</v>
          </cell>
        </row>
        <row r="307">
          <cell r="E307">
            <v>7</v>
          </cell>
          <cell r="F307">
            <v>2012</v>
          </cell>
          <cell r="I307" t="str">
            <v>E_ED</v>
          </cell>
          <cell r="J307" t="str">
            <v>Milena</v>
          </cell>
        </row>
        <row r="308">
          <cell r="E308">
            <v>8</v>
          </cell>
          <cell r="F308">
            <v>2013</v>
          </cell>
          <cell r="I308" t="str">
            <v>E_FA</v>
          </cell>
          <cell r="J308" t="str">
            <v>Nelba</v>
          </cell>
        </row>
        <row r="309">
          <cell r="E309">
            <v>9</v>
          </cell>
          <cell r="F309">
            <v>2014</v>
          </cell>
          <cell r="I309" t="str">
            <v>E_HO</v>
          </cell>
          <cell r="J309" t="str">
            <v>Nelly</v>
          </cell>
        </row>
        <row r="310">
          <cell r="E310">
            <v>10</v>
          </cell>
          <cell r="F310">
            <v>2015</v>
          </cell>
          <cell r="I310" t="str">
            <v>E_UN</v>
          </cell>
          <cell r="J310" t="str">
            <v>Pilar</v>
          </cell>
        </row>
        <row r="311">
          <cell r="E311">
            <v>11</v>
          </cell>
          <cell r="I311" t="str">
            <v>NOM</v>
          </cell>
          <cell r="J311" t="str">
            <v>Emilce</v>
          </cell>
        </row>
        <row r="312">
          <cell r="E312">
            <v>12</v>
          </cell>
          <cell r="I312" t="str">
            <v>POS</v>
          </cell>
        </row>
        <row r="313">
          <cell r="E313">
            <v>13</v>
          </cell>
          <cell r="I313" t="str">
            <v>PRE</v>
          </cell>
        </row>
        <row r="314">
          <cell r="E314">
            <v>14</v>
          </cell>
          <cell r="I314" t="str">
            <v>PTO</v>
          </cell>
        </row>
        <row r="315">
          <cell r="E315">
            <v>15</v>
          </cell>
          <cell r="I315" t="str">
            <v>SEP</v>
          </cell>
        </row>
        <row r="316">
          <cell r="E316">
            <v>16</v>
          </cell>
          <cell r="I316" t="str">
            <v>aACT</v>
          </cell>
        </row>
        <row r="317">
          <cell r="E317">
            <v>17</v>
          </cell>
          <cell r="I317" t="str">
            <v>aCAR</v>
          </cell>
        </row>
        <row r="318">
          <cell r="E318">
            <v>18</v>
          </cell>
          <cell r="I318" t="str">
            <v>aCOM</v>
          </cell>
        </row>
        <row r="319">
          <cell r="E319">
            <v>19</v>
          </cell>
          <cell r="I319" t="str">
            <v>aCON</v>
          </cell>
        </row>
        <row r="320">
          <cell r="E320">
            <v>20</v>
          </cell>
          <cell r="I320" t="str">
            <v>aCOP</v>
          </cell>
        </row>
        <row r="321">
          <cell r="E321">
            <v>21</v>
          </cell>
          <cell r="I321" t="str">
            <v>aCXP</v>
          </cell>
        </row>
        <row r="322">
          <cell r="E322">
            <v>22</v>
          </cell>
          <cell r="I322" t="str">
            <v>aE_ED</v>
          </cell>
        </row>
        <row r="323">
          <cell r="E323">
            <v>23</v>
          </cell>
          <cell r="I323" t="str">
            <v>aE_FA</v>
          </cell>
        </row>
        <row r="324">
          <cell r="E324">
            <v>24</v>
          </cell>
          <cell r="I324" t="str">
            <v>aE_HO</v>
          </cell>
        </row>
        <row r="325">
          <cell r="E325">
            <v>25</v>
          </cell>
          <cell r="I325" t="str">
            <v>aE_UN</v>
          </cell>
        </row>
        <row r="326">
          <cell r="E326">
            <v>26</v>
          </cell>
          <cell r="I326" t="str">
            <v>aNOM</v>
          </cell>
        </row>
        <row r="327">
          <cell r="E327">
            <v>27</v>
          </cell>
          <cell r="I327" t="str">
            <v>aPOS</v>
          </cell>
        </row>
        <row r="328">
          <cell r="E328">
            <v>28</v>
          </cell>
          <cell r="I328" t="str">
            <v>aPRE</v>
          </cell>
        </row>
        <row r="329">
          <cell r="E329">
            <v>29</v>
          </cell>
          <cell r="I329" t="str">
            <v>aPTO</v>
          </cell>
        </row>
        <row r="330">
          <cell r="E330">
            <v>30</v>
          </cell>
          <cell r="I330" t="str">
            <v>aSEP</v>
          </cell>
        </row>
        <row r="331">
          <cell r="E331">
            <v>31</v>
          </cell>
        </row>
      </sheetData>
      <sheetData sheetId="2">
        <row r="58">
          <cell r="L58" t="str">
            <v>MUY CARO</v>
          </cell>
        </row>
        <row r="59">
          <cell r="L59" t="str">
            <v>MODULOS NO INTEGRADOS</v>
          </cell>
        </row>
        <row r="60">
          <cell r="L60" t="str">
            <v>MODO NO GRAFICO</v>
          </cell>
        </row>
      </sheetData>
      <sheetData sheetId="3">
        <row r="77">
          <cell r="L77" t="str">
            <v>MUY CARO</v>
          </cell>
        </row>
        <row r="78">
          <cell r="L78" t="str">
            <v>MODULOS NO INTEGRADOS</v>
          </cell>
        </row>
        <row r="79">
          <cell r="L79" t="str">
            <v>MODO NO GRAFICO</v>
          </cell>
        </row>
      </sheetData>
      <sheetData sheetId="4">
        <row r="2">
          <cell r="B2">
            <v>14</v>
          </cell>
          <cell r="C2">
            <v>0</v>
          </cell>
        </row>
      </sheetData>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50"/>
  <sheetViews>
    <sheetView topLeftCell="A10" workbookViewId="0">
      <selection activeCell="J25" sqref="J25"/>
    </sheetView>
  </sheetViews>
  <sheetFormatPr baseColWidth="10" defaultColWidth="11.42578125" defaultRowHeight="16.5" x14ac:dyDescent="0.3"/>
  <cols>
    <col min="1" max="1" width="15" style="131" customWidth="1"/>
    <col min="2" max="2" width="11.42578125" style="131"/>
    <col min="3" max="3" width="32.140625" style="131" customWidth="1"/>
    <col min="4" max="9" width="11.42578125" style="131"/>
    <col min="10" max="10" width="76.140625" style="131" customWidth="1"/>
    <col min="11" max="11" width="11.42578125" style="131"/>
    <col min="12" max="12" width="61.5703125" style="131" customWidth="1"/>
    <col min="13" max="13" width="11.42578125" style="131"/>
    <col min="14" max="14" width="31" style="131" customWidth="1"/>
    <col min="15" max="16384" width="11.42578125" style="131"/>
  </cols>
  <sheetData>
    <row r="1" spans="1:10" x14ac:dyDescent="0.3">
      <c r="A1" s="191"/>
      <c r="B1" s="191"/>
      <c r="C1" s="191"/>
      <c r="D1" s="191"/>
      <c r="E1" s="191"/>
      <c r="F1" s="191"/>
      <c r="G1" s="191"/>
      <c r="H1" s="191"/>
    </row>
    <row r="2" spans="1:10" x14ac:dyDescent="0.3">
      <c r="A2" s="192" t="s">
        <v>1184</v>
      </c>
      <c r="B2" s="192"/>
      <c r="C2" s="192"/>
      <c r="D2" s="192"/>
      <c r="E2" s="192"/>
      <c r="F2" s="192"/>
      <c r="G2" s="192"/>
      <c r="H2" s="192"/>
    </row>
    <row r="3" spans="1:10" x14ac:dyDescent="0.3">
      <c r="A3" s="191"/>
      <c r="B3" s="191"/>
      <c r="C3" s="191"/>
      <c r="D3" s="191"/>
      <c r="E3" s="191"/>
      <c r="F3" s="191"/>
      <c r="G3" s="191"/>
      <c r="H3" s="191"/>
    </row>
    <row r="4" spans="1:10" x14ac:dyDescent="0.3">
      <c r="A4" s="193" t="s">
        <v>1185</v>
      </c>
      <c r="B4" s="194"/>
      <c r="C4" s="194"/>
      <c r="D4" s="194"/>
      <c r="E4" s="194"/>
      <c r="F4" s="194"/>
      <c r="G4" s="194"/>
      <c r="H4" s="194"/>
    </row>
    <row r="5" spans="1:10" s="134" customFormat="1" x14ac:dyDescent="0.3">
      <c r="A5" s="132"/>
      <c r="B5" s="133"/>
      <c r="C5" s="133"/>
      <c r="D5" s="133"/>
      <c r="E5" s="133"/>
      <c r="F5" s="133"/>
      <c r="G5" s="133"/>
      <c r="H5" s="133"/>
    </row>
    <row r="6" spans="1:10" x14ac:dyDescent="0.3">
      <c r="A6" s="195" t="s">
        <v>1186</v>
      </c>
      <c r="B6" s="195"/>
      <c r="C6" s="195"/>
      <c r="D6" s="195"/>
      <c r="E6" s="195"/>
      <c r="F6" s="195"/>
      <c r="G6" s="195"/>
      <c r="H6" s="195"/>
    </row>
    <row r="7" spans="1:10" x14ac:dyDescent="0.3">
      <c r="A7" s="196" t="s">
        <v>1187</v>
      </c>
      <c r="B7" s="197"/>
      <c r="C7" s="197"/>
      <c r="D7" s="197"/>
      <c r="E7" s="197"/>
      <c r="F7" s="197"/>
      <c r="G7" s="197"/>
      <c r="H7" s="198"/>
    </row>
    <row r="8" spans="1:10" x14ac:dyDescent="0.3">
      <c r="A8" s="188" t="s">
        <v>1188</v>
      </c>
      <c r="B8" s="189"/>
      <c r="C8" s="189"/>
      <c r="D8" s="189"/>
      <c r="E8" s="189"/>
      <c r="F8" s="189"/>
      <c r="G8" s="189"/>
      <c r="H8" s="190"/>
      <c r="J8" s="135"/>
    </row>
    <row r="9" spans="1:10" x14ac:dyDescent="0.3">
      <c r="A9" s="188" t="s">
        <v>1189</v>
      </c>
      <c r="B9" s="189"/>
      <c r="C9" s="189"/>
      <c r="D9" s="189"/>
      <c r="E9" s="189"/>
      <c r="F9" s="189"/>
      <c r="G9" s="189"/>
      <c r="H9" s="190"/>
      <c r="J9" s="135"/>
    </row>
    <row r="10" spans="1:10" x14ac:dyDescent="0.3">
      <c r="A10" s="188" t="s">
        <v>1190</v>
      </c>
      <c r="B10" s="189"/>
      <c r="C10" s="189"/>
      <c r="D10" s="189"/>
      <c r="E10" s="189"/>
      <c r="F10" s="189"/>
      <c r="G10" s="189"/>
      <c r="H10" s="190"/>
      <c r="J10" s="135"/>
    </row>
    <row r="11" spans="1:10" x14ac:dyDescent="0.3">
      <c r="A11" s="188" t="s">
        <v>1191</v>
      </c>
      <c r="B11" s="189"/>
      <c r="C11" s="189"/>
      <c r="D11" s="189"/>
      <c r="E11" s="189"/>
      <c r="F11" s="189"/>
      <c r="G11" s="189"/>
      <c r="H11" s="190"/>
      <c r="J11" s="135"/>
    </row>
    <row r="12" spans="1:10" x14ac:dyDescent="0.3">
      <c r="A12" s="188" t="s">
        <v>1192</v>
      </c>
      <c r="B12" s="189"/>
      <c r="C12" s="189"/>
      <c r="D12" s="189"/>
      <c r="E12" s="189"/>
      <c r="F12" s="189"/>
      <c r="G12" s="189"/>
      <c r="H12" s="190"/>
      <c r="J12" s="135"/>
    </row>
    <row r="13" spans="1:10" x14ac:dyDescent="0.3">
      <c r="A13" s="188" t="s">
        <v>1193</v>
      </c>
      <c r="B13" s="189"/>
      <c r="C13" s="189"/>
      <c r="D13" s="189"/>
      <c r="E13" s="189"/>
      <c r="F13" s="189"/>
      <c r="G13" s="189"/>
      <c r="H13" s="190"/>
      <c r="J13" s="135"/>
    </row>
    <row r="14" spans="1:10" x14ac:dyDescent="0.3">
      <c r="A14" s="188" t="s">
        <v>1194</v>
      </c>
      <c r="B14" s="189"/>
      <c r="C14" s="189"/>
      <c r="D14" s="189"/>
      <c r="E14" s="189"/>
      <c r="F14" s="189"/>
      <c r="G14" s="189"/>
      <c r="H14" s="190"/>
      <c r="J14" s="135"/>
    </row>
    <row r="15" spans="1:10" x14ac:dyDescent="0.3">
      <c r="A15" s="191"/>
      <c r="B15" s="191"/>
      <c r="C15" s="191"/>
      <c r="D15" s="191"/>
      <c r="E15" s="191"/>
      <c r="F15" s="191"/>
      <c r="G15" s="191"/>
      <c r="H15" s="191"/>
    </row>
    <row r="16" spans="1:10" x14ac:dyDescent="0.3">
      <c r="A16" s="200" t="s">
        <v>1195</v>
      </c>
      <c r="B16" s="200"/>
      <c r="C16" s="200"/>
      <c r="D16" s="200"/>
      <c r="E16" s="200"/>
      <c r="F16" s="200"/>
      <c r="G16" s="200"/>
      <c r="H16" s="200"/>
    </row>
    <row r="17" spans="1:8" x14ac:dyDescent="0.3">
      <c r="A17" s="191"/>
      <c r="B17" s="191"/>
      <c r="C17" s="191"/>
      <c r="D17" s="191"/>
      <c r="E17" s="191"/>
      <c r="F17" s="191"/>
      <c r="G17" s="191"/>
      <c r="H17" s="191"/>
    </row>
    <row r="18" spans="1:8" x14ac:dyDescent="0.3">
      <c r="A18" s="201" t="s">
        <v>1196</v>
      </c>
      <c r="B18" s="201"/>
      <c r="C18" s="201"/>
      <c r="D18" s="201"/>
      <c r="E18" s="201"/>
      <c r="F18" s="201"/>
      <c r="G18" s="201"/>
      <c r="H18" s="201"/>
    </row>
    <row r="19" spans="1:8" x14ac:dyDescent="0.3">
      <c r="A19" s="202" t="s">
        <v>1197</v>
      </c>
      <c r="B19" s="202"/>
      <c r="C19" s="202"/>
      <c r="D19" s="202"/>
      <c r="E19" s="202"/>
      <c r="F19" s="202"/>
      <c r="G19" s="202"/>
      <c r="H19" s="202"/>
    </row>
    <row r="20" spans="1:8" x14ac:dyDescent="0.3">
      <c r="A20" s="199" t="s">
        <v>1198</v>
      </c>
      <c r="B20" s="199"/>
      <c r="C20" s="199"/>
      <c r="D20" s="199"/>
      <c r="E20" s="199"/>
      <c r="F20" s="199"/>
      <c r="G20" s="199"/>
      <c r="H20" s="199"/>
    </row>
    <row r="21" spans="1:8" x14ac:dyDescent="0.3">
      <c r="A21" s="199" t="s">
        <v>1199</v>
      </c>
      <c r="B21" s="199"/>
      <c r="C21" s="199"/>
      <c r="D21" s="199"/>
      <c r="E21" s="199"/>
      <c r="F21" s="199"/>
      <c r="G21" s="199"/>
      <c r="H21" s="199"/>
    </row>
    <row r="22" spans="1:8" x14ac:dyDescent="0.3">
      <c r="A22" s="199" t="s">
        <v>1200</v>
      </c>
      <c r="B22" s="199"/>
      <c r="C22" s="199"/>
      <c r="D22" s="199"/>
      <c r="E22" s="199"/>
      <c r="F22" s="199"/>
      <c r="G22" s="199"/>
      <c r="H22" s="199"/>
    </row>
    <row r="23" spans="1:8" x14ac:dyDescent="0.3">
      <c r="A23" s="199" t="s">
        <v>1201</v>
      </c>
      <c r="B23" s="199"/>
      <c r="C23" s="199"/>
      <c r="D23" s="199"/>
      <c r="E23" s="199"/>
      <c r="F23" s="199"/>
      <c r="G23" s="199"/>
      <c r="H23" s="199"/>
    </row>
    <row r="24" spans="1:8" x14ac:dyDescent="0.3">
      <c r="A24" s="199" t="s">
        <v>1202</v>
      </c>
      <c r="B24" s="199"/>
      <c r="C24" s="199"/>
      <c r="D24" s="199"/>
      <c r="E24" s="199"/>
      <c r="F24" s="199"/>
      <c r="G24" s="199"/>
      <c r="H24" s="199"/>
    </row>
    <row r="25" spans="1:8" x14ac:dyDescent="0.3">
      <c r="A25" s="199" t="s">
        <v>1203</v>
      </c>
      <c r="B25" s="199"/>
      <c r="C25" s="199"/>
      <c r="D25" s="199"/>
      <c r="E25" s="199"/>
      <c r="F25" s="199"/>
      <c r="G25" s="199"/>
      <c r="H25" s="199"/>
    </row>
    <row r="26" spans="1:8" x14ac:dyDescent="0.3">
      <c r="A26" s="199" t="s">
        <v>1204</v>
      </c>
      <c r="B26" s="199"/>
      <c r="C26" s="199"/>
      <c r="D26" s="199"/>
      <c r="E26" s="199"/>
      <c r="F26" s="199"/>
      <c r="G26" s="199"/>
      <c r="H26" s="199"/>
    </row>
    <row r="27" spans="1:8" x14ac:dyDescent="0.3">
      <c r="A27" s="199" t="s">
        <v>1205</v>
      </c>
      <c r="B27" s="199"/>
      <c r="C27" s="199"/>
      <c r="D27" s="199"/>
      <c r="E27" s="199"/>
      <c r="F27" s="199"/>
      <c r="G27" s="199"/>
      <c r="H27" s="199"/>
    </row>
    <row r="28" spans="1:8" x14ac:dyDescent="0.3">
      <c r="A28" s="199" t="s">
        <v>1206</v>
      </c>
      <c r="B28" s="199"/>
      <c r="C28" s="199"/>
      <c r="D28" s="199"/>
      <c r="E28" s="199"/>
      <c r="F28" s="199"/>
      <c r="G28" s="199"/>
      <c r="H28" s="199"/>
    </row>
    <row r="29" spans="1:8" x14ac:dyDescent="0.3">
      <c r="A29" s="199" t="s">
        <v>1207</v>
      </c>
      <c r="B29" s="199"/>
      <c r="C29" s="199"/>
      <c r="D29" s="199"/>
      <c r="E29" s="199"/>
      <c r="F29" s="199"/>
      <c r="G29" s="199"/>
      <c r="H29" s="199"/>
    </row>
    <row r="30" spans="1:8" x14ac:dyDescent="0.3">
      <c r="A30" s="204" t="s">
        <v>1208</v>
      </c>
      <c r="B30" s="199"/>
      <c r="C30" s="199"/>
      <c r="D30" s="199"/>
      <c r="E30" s="199"/>
      <c r="F30" s="199"/>
      <c r="G30" s="199"/>
      <c r="H30" s="199"/>
    </row>
    <row r="32" spans="1:8" x14ac:dyDescent="0.3">
      <c r="A32" s="205"/>
      <c r="B32" s="205"/>
      <c r="C32" s="205"/>
      <c r="D32" s="205"/>
      <c r="E32" s="205"/>
      <c r="F32" s="205"/>
      <c r="G32" s="205"/>
      <c r="H32" s="205"/>
    </row>
    <row r="33" spans="1:8" x14ac:dyDescent="0.3">
      <c r="A33" s="206" t="s">
        <v>1209</v>
      </c>
      <c r="B33" s="206"/>
      <c r="C33" s="206"/>
      <c r="D33" s="206"/>
      <c r="E33" s="206"/>
      <c r="F33" s="206"/>
      <c r="G33" s="206"/>
      <c r="H33" s="206"/>
    </row>
    <row r="34" spans="1:8" x14ac:dyDescent="0.3">
      <c r="A34" s="203" t="s">
        <v>1210</v>
      </c>
      <c r="B34" s="203"/>
      <c r="C34" s="203"/>
      <c r="D34" s="203"/>
      <c r="E34" s="203"/>
      <c r="F34" s="203"/>
      <c r="G34" s="203"/>
      <c r="H34" s="203"/>
    </row>
    <row r="35" spans="1:8" x14ac:dyDescent="0.3">
      <c r="A35" s="203" t="s">
        <v>1211</v>
      </c>
      <c r="B35" s="203"/>
      <c r="C35" s="203"/>
      <c r="D35" s="203"/>
      <c r="E35" s="203"/>
      <c r="F35" s="203"/>
      <c r="G35" s="203"/>
      <c r="H35" s="203"/>
    </row>
    <row r="36" spans="1:8" x14ac:dyDescent="0.3">
      <c r="A36" s="203" t="s">
        <v>1212</v>
      </c>
      <c r="B36" s="203"/>
      <c r="C36" s="203"/>
      <c r="D36" s="203"/>
      <c r="E36" s="203"/>
      <c r="F36" s="203"/>
      <c r="G36" s="203"/>
      <c r="H36" s="203"/>
    </row>
    <row r="37" spans="1:8" x14ac:dyDescent="0.3">
      <c r="A37" s="203" t="s">
        <v>1213</v>
      </c>
      <c r="B37" s="203"/>
      <c r="C37" s="203"/>
      <c r="D37" s="203"/>
      <c r="E37" s="203"/>
      <c r="F37" s="203"/>
      <c r="G37" s="203"/>
      <c r="H37" s="203"/>
    </row>
    <row r="38" spans="1:8" x14ac:dyDescent="0.3">
      <c r="A38" s="203" t="s">
        <v>1214</v>
      </c>
      <c r="B38" s="203"/>
      <c r="C38" s="203"/>
      <c r="D38" s="203"/>
      <c r="E38" s="203"/>
      <c r="F38" s="203"/>
      <c r="G38" s="203"/>
      <c r="H38" s="203"/>
    </row>
    <row r="39" spans="1:8" x14ac:dyDescent="0.3">
      <c r="A39" s="203" t="s">
        <v>1215</v>
      </c>
      <c r="B39" s="203"/>
      <c r="C39" s="203"/>
      <c r="D39" s="203"/>
      <c r="E39" s="203"/>
      <c r="F39" s="203"/>
      <c r="G39" s="203"/>
      <c r="H39" s="203"/>
    </row>
    <row r="40" spans="1:8" x14ac:dyDescent="0.3">
      <c r="A40" s="203" t="s">
        <v>1216</v>
      </c>
      <c r="B40" s="203"/>
      <c r="C40" s="203"/>
      <c r="D40" s="203"/>
      <c r="E40" s="203"/>
      <c r="F40" s="203"/>
      <c r="G40" s="203"/>
      <c r="H40" s="203"/>
    </row>
    <row r="41" spans="1:8" x14ac:dyDescent="0.3">
      <c r="A41" s="207" t="s">
        <v>1217</v>
      </c>
      <c r="B41" s="207"/>
      <c r="C41" s="207"/>
      <c r="D41" s="207"/>
      <c r="E41" s="207"/>
      <c r="F41" s="207"/>
      <c r="G41" s="207"/>
      <c r="H41" s="207"/>
    </row>
    <row r="42" spans="1:8" x14ac:dyDescent="0.3">
      <c r="A42" s="207" t="s">
        <v>1218</v>
      </c>
      <c r="B42" s="207"/>
      <c r="C42" s="207"/>
      <c r="D42" s="207"/>
      <c r="E42" s="207"/>
      <c r="F42" s="207"/>
      <c r="G42" s="207"/>
      <c r="H42" s="207"/>
    </row>
    <row r="43" spans="1:8" x14ac:dyDescent="0.3">
      <c r="A43" s="207" t="s">
        <v>1219</v>
      </c>
      <c r="B43" s="207"/>
      <c r="C43" s="207"/>
      <c r="D43" s="207"/>
      <c r="E43" s="207"/>
      <c r="F43" s="207"/>
      <c r="G43" s="207"/>
      <c r="H43" s="207"/>
    </row>
    <row r="44" spans="1:8" x14ac:dyDescent="0.3">
      <c r="A44" s="203" t="s">
        <v>1220</v>
      </c>
      <c r="B44" s="203"/>
      <c r="C44" s="203"/>
      <c r="D44" s="203"/>
      <c r="E44" s="203"/>
      <c r="F44" s="203"/>
      <c r="G44" s="203"/>
      <c r="H44" s="203"/>
    </row>
    <row r="45" spans="1:8" x14ac:dyDescent="0.3">
      <c r="A45" s="203" t="s">
        <v>1221</v>
      </c>
      <c r="B45" s="203"/>
      <c r="C45" s="203"/>
      <c r="D45" s="203"/>
      <c r="E45" s="203"/>
      <c r="F45" s="203"/>
      <c r="G45" s="203"/>
      <c r="H45" s="203"/>
    </row>
    <row r="46" spans="1:8" x14ac:dyDescent="0.3">
      <c r="A46" s="207" t="s">
        <v>1222</v>
      </c>
      <c r="B46" s="207"/>
      <c r="C46" s="207"/>
      <c r="D46" s="207"/>
      <c r="E46" s="207"/>
      <c r="F46" s="207"/>
      <c r="G46" s="207"/>
      <c r="H46" s="207"/>
    </row>
    <row r="47" spans="1:8" x14ac:dyDescent="0.3">
      <c r="A47" s="208"/>
      <c r="B47" s="208"/>
      <c r="C47" s="208"/>
    </row>
    <row r="50" spans="1:3" x14ac:dyDescent="0.3">
      <c r="A50" s="209"/>
      <c r="B50" s="209"/>
      <c r="C50" s="209"/>
    </row>
  </sheetData>
  <mergeCells count="46">
    <mergeCell ref="A45:H45"/>
    <mergeCell ref="A46:H46"/>
    <mergeCell ref="A47:C47"/>
    <mergeCell ref="A50:C50"/>
    <mergeCell ref="A39:H39"/>
    <mergeCell ref="A40:H40"/>
    <mergeCell ref="A41:H41"/>
    <mergeCell ref="A42:H42"/>
    <mergeCell ref="A43:H43"/>
    <mergeCell ref="A44:H44"/>
    <mergeCell ref="A38:H38"/>
    <mergeCell ref="A26:H26"/>
    <mergeCell ref="A27:H27"/>
    <mergeCell ref="A28:H28"/>
    <mergeCell ref="A29:H29"/>
    <mergeCell ref="A30:H30"/>
    <mergeCell ref="A32:H32"/>
    <mergeCell ref="A33:H33"/>
    <mergeCell ref="A34:H34"/>
    <mergeCell ref="A35:H35"/>
    <mergeCell ref="A36:H36"/>
    <mergeCell ref="A37:H37"/>
    <mergeCell ref="A25:H25"/>
    <mergeCell ref="A14:H14"/>
    <mergeCell ref="A15:H15"/>
    <mergeCell ref="A16:H16"/>
    <mergeCell ref="A17:H17"/>
    <mergeCell ref="A18:H18"/>
    <mergeCell ref="A19:H19"/>
    <mergeCell ref="A20:H20"/>
    <mergeCell ref="A21:H21"/>
    <mergeCell ref="A22:H22"/>
    <mergeCell ref="A23:H23"/>
    <mergeCell ref="A24:H24"/>
    <mergeCell ref="A13:H13"/>
    <mergeCell ref="A1:H1"/>
    <mergeCell ref="A2:H2"/>
    <mergeCell ref="A3:H3"/>
    <mergeCell ref="A4:H4"/>
    <mergeCell ref="A6:H6"/>
    <mergeCell ref="A7:H7"/>
    <mergeCell ref="A8:H8"/>
    <mergeCell ref="A9:H9"/>
    <mergeCell ref="A10:H10"/>
    <mergeCell ref="A11:H11"/>
    <mergeCell ref="A12:H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O356"/>
  <sheetViews>
    <sheetView tabSelected="1" zoomScale="60" zoomScaleNormal="60" workbookViewId="0">
      <selection activeCell="A31" sqref="A31"/>
    </sheetView>
  </sheetViews>
  <sheetFormatPr baseColWidth="10" defaultColWidth="11.42578125" defaultRowHeight="15" x14ac:dyDescent="0.25"/>
  <cols>
    <col min="1" max="1" width="11.42578125" style="1"/>
    <col min="2" max="2" width="62.42578125" style="1" customWidth="1"/>
    <col min="3" max="3" width="30.28515625" style="1" customWidth="1"/>
    <col min="4" max="4" width="46.5703125" style="1" customWidth="1"/>
    <col min="5" max="5" width="11.42578125" style="1"/>
    <col min="6" max="6" width="66.7109375" style="1" customWidth="1"/>
    <col min="7" max="7" width="16.28515625" style="1" customWidth="1"/>
    <col min="8" max="8" width="31.42578125" style="1" customWidth="1"/>
    <col min="9" max="9" width="14.28515625" style="1" customWidth="1"/>
    <col min="10" max="11" width="13.5703125" style="1" bestFit="1" customWidth="1"/>
    <col min="12" max="12" width="11.7109375" style="1" bestFit="1" customWidth="1"/>
    <col min="13" max="13" width="26.5703125" style="137" customWidth="1"/>
    <col min="14" max="14" width="15.140625" style="137" customWidth="1"/>
    <col min="15" max="15" width="80.5703125" style="136" customWidth="1"/>
    <col min="16" max="16384" width="11.42578125" style="1"/>
  </cols>
  <sheetData>
    <row r="2" spans="1:15" ht="36.75" customHeight="1" x14ac:dyDescent="0.25">
      <c r="A2" s="2"/>
      <c r="B2" s="3"/>
      <c r="C2" s="8"/>
      <c r="D2" s="219" t="s">
        <v>0</v>
      </c>
      <c r="E2" s="219"/>
      <c r="F2" s="219"/>
      <c r="G2" s="217" t="s">
        <v>1</v>
      </c>
      <c r="H2" s="217"/>
      <c r="I2" s="217"/>
      <c r="J2" s="217"/>
      <c r="K2" s="217"/>
      <c r="L2" s="217"/>
      <c r="M2" s="217"/>
      <c r="N2" s="217"/>
    </row>
    <row r="3" spans="1:15" ht="17.25" customHeight="1" x14ac:dyDescent="0.25">
      <c r="A3" s="4"/>
      <c r="B3" s="5"/>
      <c r="C3" s="8"/>
      <c r="D3" s="219" t="s">
        <v>2</v>
      </c>
      <c r="E3" s="219"/>
      <c r="F3" s="219"/>
      <c r="G3" s="217" t="s">
        <v>3</v>
      </c>
      <c r="H3" s="217"/>
      <c r="I3" s="217"/>
      <c r="J3" s="217"/>
      <c r="K3" s="217"/>
      <c r="L3" s="217"/>
      <c r="M3" s="217"/>
      <c r="N3" s="217"/>
    </row>
    <row r="4" spans="1:15" ht="18.75" customHeight="1" x14ac:dyDescent="0.25">
      <c r="A4" s="6"/>
      <c r="B4" s="7"/>
      <c r="C4" s="9"/>
      <c r="D4" s="219"/>
      <c r="E4" s="219"/>
      <c r="F4" s="219"/>
      <c r="G4" s="217" t="s">
        <v>4</v>
      </c>
      <c r="H4" s="217"/>
      <c r="I4" s="217"/>
      <c r="J4" s="217"/>
      <c r="K4" s="217"/>
      <c r="L4" s="217"/>
      <c r="M4" s="217"/>
      <c r="N4" s="217"/>
    </row>
    <row r="6" spans="1:15" x14ac:dyDescent="0.25">
      <c r="A6" s="212" t="s">
        <v>5</v>
      </c>
      <c r="B6" s="212"/>
    </row>
    <row r="7" spans="1:15" ht="15.75" thickBot="1" x14ac:dyDescent="0.3"/>
    <row r="8" spans="1:15" ht="19.5" customHeight="1" thickBot="1" x14ac:dyDescent="0.3">
      <c r="A8" s="213" t="s">
        <v>6</v>
      </c>
      <c r="B8" s="213"/>
      <c r="C8" s="213"/>
      <c r="D8" s="213"/>
      <c r="E8" s="213"/>
      <c r="F8" s="213"/>
      <c r="G8" s="213"/>
      <c r="H8" s="213"/>
      <c r="I8" s="213"/>
      <c r="J8" s="213"/>
      <c r="K8" s="213"/>
      <c r="L8" s="213"/>
      <c r="M8" s="213"/>
      <c r="N8" s="213"/>
      <c r="O8" s="213"/>
    </row>
    <row r="9" spans="1:15" ht="15.75" thickBot="1" x14ac:dyDescent="0.3">
      <c r="A9" s="215" t="s">
        <v>7</v>
      </c>
      <c r="B9" s="215" t="s">
        <v>8</v>
      </c>
      <c r="C9" s="218" t="s">
        <v>5</v>
      </c>
      <c r="D9" s="215" t="s">
        <v>1560</v>
      </c>
      <c r="E9" s="215" t="s">
        <v>9</v>
      </c>
      <c r="F9" s="215" t="s">
        <v>10</v>
      </c>
      <c r="G9" s="214" t="s">
        <v>11</v>
      </c>
      <c r="H9" s="214"/>
      <c r="I9" s="214"/>
      <c r="J9" s="214"/>
      <c r="K9" s="214"/>
      <c r="L9" s="214"/>
      <c r="M9" s="216" t="s">
        <v>15</v>
      </c>
      <c r="N9" s="216" t="s">
        <v>16</v>
      </c>
      <c r="O9" s="215" t="s">
        <v>12</v>
      </c>
    </row>
    <row r="10" spans="1:15" ht="30.75" customHeight="1" thickBot="1" x14ac:dyDescent="0.3">
      <c r="A10" s="215"/>
      <c r="B10" s="215"/>
      <c r="C10" s="218"/>
      <c r="D10" s="215"/>
      <c r="E10" s="215"/>
      <c r="F10" s="215"/>
      <c r="G10" s="145" t="s">
        <v>13</v>
      </c>
      <c r="H10" s="145" t="s">
        <v>14</v>
      </c>
      <c r="I10" s="145">
        <v>1</v>
      </c>
      <c r="J10" s="145">
        <v>2</v>
      </c>
      <c r="K10" s="145">
        <v>3</v>
      </c>
      <c r="L10" s="145">
        <v>4</v>
      </c>
      <c r="M10" s="216"/>
      <c r="N10" s="216"/>
      <c r="O10" s="215"/>
    </row>
    <row r="11" spans="1:15" ht="60" hidden="1" x14ac:dyDescent="0.25">
      <c r="A11" s="152">
        <v>1</v>
      </c>
      <c r="B11" s="153" t="s">
        <v>17</v>
      </c>
      <c r="C11" s="153" t="s">
        <v>18</v>
      </c>
      <c r="D11" s="153" t="s">
        <v>19</v>
      </c>
      <c r="E11" s="154">
        <v>12</v>
      </c>
      <c r="F11" s="153" t="s">
        <v>20</v>
      </c>
      <c r="G11" s="154">
        <v>69</v>
      </c>
      <c r="H11" s="153" t="s">
        <v>21</v>
      </c>
      <c r="I11" s="154">
        <v>5</v>
      </c>
      <c r="J11" s="154">
        <v>9</v>
      </c>
      <c r="K11" s="154">
        <v>2</v>
      </c>
      <c r="L11" s="154">
        <v>2</v>
      </c>
      <c r="M11" s="155">
        <f>SUM(I11:L11)</f>
        <v>18</v>
      </c>
      <c r="N11" s="155"/>
      <c r="O11" s="156" t="s">
        <v>1561</v>
      </c>
    </row>
    <row r="12" spans="1:15" ht="60" hidden="1" x14ac:dyDescent="0.25">
      <c r="A12" s="157">
        <v>2</v>
      </c>
      <c r="B12" s="158" t="s">
        <v>22</v>
      </c>
      <c r="C12" s="158" t="s">
        <v>18</v>
      </c>
      <c r="D12" s="158" t="s">
        <v>19</v>
      </c>
      <c r="E12" s="159">
        <v>11</v>
      </c>
      <c r="F12" s="158" t="s">
        <v>23</v>
      </c>
      <c r="G12" s="159">
        <v>2</v>
      </c>
      <c r="H12" s="158" t="s">
        <v>21</v>
      </c>
      <c r="I12" s="159">
        <v>1</v>
      </c>
      <c r="J12" s="159">
        <v>1</v>
      </c>
      <c r="K12" s="159">
        <v>1</v>
      </c>
      <c r="L12" s="159">
        <v>1</v>
      </c>
      <c r="M12" s="160">
        <f t="shared" ref="M12:M75" si="0">SUM(I12:L12)</f>
        <v>4</v>
      </c>
      <c r="N12" s="160"/>
      <c r="O12" s="161" t="s">
        <v>24</v>
      </c>
    </row>
    <row r="13" spans="1:15" ht="30" hidden="1" x14ac:dyDescent="0.25">
      <c r="A13" s="157">
        <v>3</v>
      </c>
      <c r="B13" s="158" t="s">
        <v>25</v>
      </c>
      <c r="C13" s="158" t="s">
        <v>26</v>
      </c>
      <c r="D13" s="158" t="s">
        <v>27</v>
      </c>
      <c r="E13" s="159">
        <v>156</v>
      </c>
      <c r="F13" s="158" t="s">
        <v>28</v>
      </c>
      <c r="G13" s="159">
        <v>3</v>
      </c>
      <c r="H13" s="158" t="s">
        <v>29</v>
      </c>
      <c r="I13" s="159"/>
      <c r="J13" s="159">
        <v>1</v>
      </c>
      <c r="K13" s="159"/>
      <c r="L13" s="159"/>
      <c r="M13" s="160">
        <f t="shared" si="0"/>
        <v>1</v>
      </c>
      <c r="N13" s="160"/>
      <c r="O13" s="161" t="s">
        <v>30</v>
      </c>
    </row>
    <row r="14" spans="1:15" ht="45" hidden="1" x14ac:dyDescent="0.25">
      <c r="A14" s="157">
        <v>4</v>
      </c>
      <c r="B14" s="158" t="s">
        <v>31</v>
      </c>
      <c r="C14" s="158" t="s">
        <v>26</v>
      </c>
      <c r="D14" s="158" t="s">
        <v>27</v>
      </c>
      <c r="E14" s="159">
        <v>156</v>
      </c>
      <c r="F14" s="158" t="s">
        <v>32</v>
      </c>
      <c r="G14" s="159">
        <v>2</v>
      </c>
      <c r="H14" s="158" t="s">
        <v>29</v>
      </c>
      <c r="I14" s="159"/>
      <c r="J14" s="159">
        <v>4</v>
      </c>
      <c r="K14" s="159"/>
      <c r="L14" s="159"/>
      <c r="M14" s="160">
        <f t="shared" si="0"/>
        <v>4</v>
      </c>
      <c r="N14" s="160"/>
      <c r="O14" s="161" t="s">
        <v>33</v>
      </c>
    </row>
    <row r="15" spans="1:15" ht="30" hidden="1" x14ac:dyDescent="0.25">
      <c r="A15" s="157">
        <v>5</v>
      </c>
      <c r="B15" s="158" t="s">
        <v>34</v>
      </c>
      <c r="C15" s="158" t="s">
        <v>26</v>
      </c>
      <c r="D15" s="158" t="s">
        <v>27</v>
      </c>
      <c r="E15" s="159">
        <v>155</v>
      </c>
      <c r="F15" s="158" t="s">
        <v>35</v>
      </c>
      <c r="G15" s="159">
        <v>6</v>
      </c>
      <c r="H15" s="158" t="s">
        <v>36</v>
      </c>
      <c r="I15" s="159">
        <v>4</v>
      </c>
      <c r="J15" s="159">
        <v>6</v>
      </c>
      <c r="K15" s="159">
        <v>6</v>
      </c>
      <c r="L15" s="159">
        <v>4</v>
      </c>
      <c r="M15" s="160">
        <f t="shared" si="0"/>
        <v>20</v>
      </c>
      <c r="N15" s="160"/>
      <c r="O15" s="161" t="s">
        <v>37</v>
      </c>
    </row>
    <row r="16" spans="1:15" ht="30" hidden="1" x14ac:dyDescent="0.25">
      <c r="A16" s="157">
        <v>6</v>
      </c>
      <c r="B16" s="158" t="s">
        <v>38</v>
      </c>
      <c r="C16" s="158" t="s">
        <v>26</v>
      </c>
      <c r="D16" s="158" t="s">
        <v>27</v>
      </c>
      <c r="E16" s="159">
        <v>157</v>
      </c>
      <c r="F16" s="158" t="s">
        <v>39</v>
      </c>
      <c r="G16" s="159">
        <v>0</v>
      </c>
      <c r="H16" s="158" t="s">
        <v>29</v>
      </c>
      <c r="I16" s="159">
        <v>3</v>
      </c>
      <c r="J16" s="159">
        <v>5</v>
      </c>
      <c r="K16" s="159">
        <v>5</v>
      </c>
      <c r="L16" s="159">
        <v>2</v>
      </c>
      <c r="M16" s="160">
        <f t="shared" si="0"/>
        <v>15</v>
      </c>
      <c r="N16" s="160"/>
      <c r="O16" s="161" t="s">
        <v>40</v>
      </c>
    </row>
    <row r="17" spans="1:15" ht="30" hidden="1" x14ac:dyDescent="0.25">
      <c r="A17" s="157">
        <v>7</v>
      </c>
      <c r="B17" s="158" t="s">
        <v>41</v>
      </c>
      <c r="C17" s="158" t="s">
        <v>26</v>
      </c>
      <c r="D17" s="158" t="s">
        <v>27</v>
      </c>
      <c r="E17" s="159">
        <v>156</v>
      </c>
      <c r="F17" s="158" t="s">
        <v>42</v>
      </c>
      <c r="G17" s="159" t="s">
        <v>43</v>
      </c>
      <c r="H17" s="158" t="s">
        <v>43</v>
      </c>
      <c r="I17" s="159"/>
      <c r="J17" s="159"/>
      <c r="K17" s="159"/>
      <c r="L17" s="159"/>
      <c r="M17" s="160">
        <f t="shared" si="0"/>
        <v>0</v>
      </c>
      <c r="N17" s="160" t="s">
        <v>44</v>
      </c>
      <c r="O17" s="161" t="s">
        <v>45</v>
      </c>
    </row>
    <row r="18" spans="1:15" ht="30" hidden="1" x14ac:dyDescent="0.25">
      <c r="A18" s="157">
        <v>8</v>
      </c>
      <c r="B18" s="158" t="s">
        <v>46</v>
      </c>
      <c r="C18" s="158" t="s">
        <v>26</v>
      </c>
      <c r="D18" s="158" t="s">
        <v>27</v>
      </c>
      <c r="E18" s="159">
        <v>155</v>
      </c>
      <c r="F18" s="158" t="s">
        <v>47</v>
      </c>
      <c r="G18" s="159" t="s">
        <v>43</v>
      </c>
      <c r="H18" s="158" t="s">
        <v>43</v>
      </c>
      <c r="I18" s="159"/>
      <c r="J18" s="159"/>
      <c r="K18" s="159"/>
      <c r="L18" s="159"/>
      <c r="M18" s="160">
        <f t="shared" si="0"/>
        <v>0</v>
      </c>
      <c r="N18" s="160" t="s">
        <v>48</v>
      </c>
      <c r="O18" s="161" t="s">
        <v>1562</v>
      </c>
    </row>
    <row r="19" spans="1:15" ht="30" hidden="1" x14ac:dyDescent="0.25">
      <c r="A19" s="157">
        <v>9</v>
      </c>
      <c r="B19" s="158" t="s">
        <v>49</v>
      </c>
      <c r="C19" s="158" t="s">
        <v>26</v>
      </c>
      <c r="D19" s="158" t="s">
        <v>27</v>
      </c>
      <c r="E19" s="159">
        <v>155</v>
      </c>
      <c r="F19" s="158" t="s">
        <v>50</v>
      </c>
      <c r="G19" s="159">
        <v>20</v>
      </c>
      <c r="H19" s="158" t="s">
        <v>29</v>
      </c>
      <c r="I19" s="159">
        <v>2</v>
      </c>
      <c r="J19" s="159">
        <v>3</v>
      </c>
      <c r="K19" s="159">
        <v>3</v>
      </c>
      <c r="L19" s="159">
        <v>2</v>
      </c>
      <c r="M19" s="160">
        <f t="shared" si="0"/>
        <v>10</v>
      </c>
      <c r="N19" s="160"/>
      <c r="O19" s="161" t="s">
        <v>51</v>
      </c>
    </row>
    <row r="20" spans="1:15" ht="30" hidden="1" x14ac:dyDescent="0.25">
      <c r="A20" s="157">
        <v>10</v>
      </c>
      <c r="B20" s="158" t="s">
        <v>52</v>
      </c>
      <c r="C20" s="158" t="s">
        <v>26</v>
      </c>
      <c r="D20" s="158" t="s">
        <v>27</v>
      </c>
      <c r="E20" s="159">
        <v>155</v>
      </c>
      <c r="F20" s="158" t="s">
        <v>53</v>
      </c>
      <c r="G20" s="159">
        <v>13</v>
      </c>
      <c r="H20" s="158" t="s">
        <v>29</v>
      </c>
      <c r="I20" s="159">
        <v>2</v>
      </c>
      <c r="J20" s="159">
        <v>3</v>
      </c>
      <c r="K20" s="159">
        <v>3</v>
      </c>
      <c r="L20" s="159">
        <v>2</v>
      </c>
      <c r="M20" s="160">
        <f t="shared" si="0"/>
        <v>10</v>
      </c>
      <c r="N20" s="160"/>
      <c r="O20" s="161" t="s">
        <v>54</v>
      </c>
    </row>
    <row r="21" spans="1:15" ht="30" hidden="1" x14ac:dyDescent="0.25">
      <c r="A21" s="157">
        <v>11</v>
      </c>
      <c r="B21" s="158" t="s">
        <v>55</v>
      </c>
      <c r="C21" s="158" t="s">
        <v>26</v>
      </c>
      <c r="D21" s="158" t="s">
        <v>27</v>
      </c>
      <c r="E21" s="159">
        <v>155</v>
      </c>
      <c r="F21" s="158" t="s">
        <v>56</v>
      </c>
      <c r="G21" s="159" t="s">
        <v>43</v>
      </c>
      <c r="H21" s="158" t="s">
        <v>43</v>
      </c>
      <c r="I21" s="159"/>
      <c r="J21" s="159"/>
      <c r="K21" s="159"/>
      <c r="L21" s="159"/>
      <c r="M21" s="160">
        <f t="shared" si="0"/>
        <v>0</v>
      </c>
      <c r="N21" s="160" t="s">
        <v>48</v>
      </c>
      <c r="O21" s="161" t="s">
        <v>57</v>
      </c>
    </row>
    <row r="22" spans="1:15" ht="82.5" hidden="1" customHeight="1" x14ac:dyDescent="0.25">
      <c r="A22" s="157">
        <v>12</v>
      </c>
      <c r="B22" s="158" t="s">
        <v>58</v>
      </c>
      <c r="C22" s="158" t="s">
        <v>59</v>
      </c>
      <c r="D22" s="158" t="s">
        <v>60</v>
      </c>
      <c r="E22" s="159">
        <v>197</v>
      </c>
      <c r="F22" s="158" t="s">
        <v>56</v>
      </c>
      <c r="G22" s="159">
        <v>60</v>
      </c>
      <c r="H22" s="158" t="s">
        <v>61</v>
      </c>
      <c r="I22" s="159">
        <v>60</v>
      </c>
      <c r="J22" s="159">
        <v>300</v>
      </c>
      <c r="K22" s="159">
        <v>300</v>
      </c>
      <c r="L22" s="159">
        <v>200</v>
      </c>
      <c r="M22" s="160">
        <f t="shared" si="0"/>
        <v>860</v>
      </c>
      <c r="N22" s="160"/>
      <c r="O22" s="161" t="s">
        <v>1563</v>
      </c>
    </row>
    <row r="23" spans="1:15" ht="79.5" hidden="1" customHeight="1" x14ac:dyDescent="0.25">
      <c r="A23" s="157">
        <v>13</v>
      </c>
      <c r="B23" s="158" t="s">
        <v>62</v>
      </c>
      <c r="C23" s="158" t="s">
        <v>59</v>
      </c>
      <c r="D23" s="158" t="s">
        <v>60</v>
      </c>
      <c r="E23" s="159">
        <v>198</v>
      </c>
      <c r="F23" s="158" t="s">
        <v>56</v>
      </c>
      <c r="G23" s="159">
        <v>20</v>
      </c>
      <c r="H23" s="158" t="s">
        <v>61</v>
      </c>
      <c r="I23" s="159">
        <v>20</v>
      </c>
      <c r="J23" s="159">
        <v>180</v>
      </c>
      <c r="K23" s="159">
        <v>180</v>
      </c>
      <c r="L23" s="159">
        <v>100</v>
      </c>
      <c r="M23" s="160">
        <f t="shared" si="0"/>
        <v>480</v>
      </c>
      <c r="N23" s="160"/>
      <c r="O23" s="161" t="s">
        <v>1564</v>
      </c>
    </row>
    <row r="24" spans="1:15" ht="75.75" hidden="1" customHeight="1" x14ac:dyDescent="0.25">
      <c r="A24" s="157">
        <v>14</v>
      </c>
      <c r="B24" s="158" t="s">
        <v>63</v>
      </c>
      <c r="C24" s="158" t="s">
        <v>59</v>
      </c>
      <c r="D24" s="158" t="s">
        <v>64</v>
      </c>
      <c r="E24" s="159">
        <v>450</v>
      </c>
      <c r="F24" s="158" t="s">
        <v>65</v>
      </c>
      <c r="G24" s="159">
        <v>10</v>
      </c>
      <c r="H24" s="158" t="s">
        <v>61</v>
      </c>
      <c r="I24" s="159">
        <v>10</v>
      </c>
      <c r="J24" s="159">
        <v>10</v>
      </c>
      <c r="K24" s="159">
        <v>10</v>
      </c>
      <c r="L24" s="159">
        <v>10</v>
      </c>
      <c r="M24" s="160">
        <f t="shared" si="0"/>
        <v>40</v>
      </c>
      <c r="N24" s="160"/>
      <c r="O24" s="161" t="s">
        <v>66</v>
      </c>
    </row>
    <row r="25" spans="1:15" ht="60" hidden="1" x14ac:dyDescent="0.25">
      <c r="A25" s="157">
        <v>15</v>
      </c>
      <c r="B25" s="158" t="s">
        <v>67</v>
      </c>
      <c r="C25" s="158" t="s">
        <v>59</v>
      </c>
      <c r="D25" s="158" t="s">
        <v>64</v>
      </c>
      <c r="E25" s="159">
        <v>450</v>
      </c>
      <c r="F25" s="158" t="s">
        <v>68</v>
      </c>
      <c r="G25" s="159">
        <v>70</v>
      </c>
      <c r="H25" s="158" t="s">
        <v>61</v>
      </c>
      <c r="I25" s="159">
        <v>70</v>
      </c>
      <c r="J25" s="159">
        <v>70</v>
      </c>
      <c r="K25" s="159">
        <v>70</v>
      </c>
      <c r="L25" s="159">
        <v>70</v>
      </c>
      <c r="M25" s="160">
        <f t="shared" si="0"/>
        <v>280</v>
      </c>
      <c r="N25" s="160"/>
      <c r="O25" s="162" t="s">
        <v>1223</v>
      </c>
    </row>
    <row r="26" spans="1:15" ht="105" hidden="1" x14ac:dyDescent="0.25">
      <c r="A26" s="157">
        <v>16</v>
      </c>
      <c r="B26" s="158" t="s">
        <v>69</v>
      </c>
      <c r="C26" s="158" t="s">
        <v>59</v>
      </c>
      <c r="D26" s="158" t="s">
        <v>70</v>
      </c>
      <c r="E26" s="159">
        <v>197</v>
      </c>
      <c r="F26" s="158" t="s">
        <v>71</v>
      </c>
      <c r="G26" s="159">
        <v>3</v>
      </c>
      <c r="H26" s="158" t="s">
        <v>61</v>
      </c>
      <c r="I26" s="159">
        <v>3</v>
      </c>
      <c r="J26" s="159">
        <v>3</v>
      </c>
      <c r="K26" s="159">
        <v>3</v>
      </c>
      <c r="L26" s="159">
        <v>3</v>
      </c>
      <c r="M26" s="160">
        <f t="shared" si="0"/>
        <v>12</v>
      </c>
      <c r="N26" s="160"/>
      <c r="O26" s="161" t="s">
        <v>72</v>
      </c>
    </row>
    <row r="27" spans="1:15" ht="120.75" hidden="1" customHeight="1" x14ac:dyDescent="0.25">
      <c r="A27" s="157">
        <v>17</v>
      </c>
      <c r="B27" s="158" t="s">
        <v>73</v>
      </c>
      <c r="C27" s="158" t="s">
        <v>59</v>
      </c>
      <c r="D27" s="158" t="s">
        <v>70</v>
      </c>
      <c r="E27" s="159">
        <v>197</v>
      </c>
      <c r="F27" s="158" t="s">
        <v>1224</v>
      </c>
      <c r="G27" s="159">
        <v>50</v>
      </c>
      <c r="H27" s="158" t="s">
        <v>61</v>
      </c>
      <c r="I27" s="159">
        <v>50</v>
      </c>
      <c r="J27" s="159">
        <v>50</v>
      </c>
      <c r="K27" s="159">
        <v>15</v>
      </c>
      <c r="L27" s="159">
        <v>15</v>
      </c>
      <c r="M27" s="160">
        <f t="shared" si="0"/>
        <v>130</v>
      </c>
      <c r="N27" s="160"/>
      <c r="O27" s="161" t="s">
        <v>74</v>
      </c>
    </row>
    <row r="28" spans="1:15" ht="153" hidden="1" customHeight="1" x14ac:dyDescent="0.25">
      <c r="A28" s="157">
        <v>18</v>
      </c>
      <c r="B28" s="158" t="s">
        <v>75</v>
      </c>
      <c r="C28" s="158" t="s">
        <v>59</v>
      </c>
      <c r="D28" s="158" t="s">
        <v>70</v>
      </c>
      <c r="E28" s="159">
        <v>197</v>
      </c>
      <c r="F28" s="158" t="s">
        <v>76</v>
      </c>
      <c r="G28" s="159">
        <v>50</v>
      </c>
      <c r="H28" s="158" t="s">
        <v>61</v>
      </c>
      <c r="I28" s="159">
        <v>50</v>
      </c>
      <c r="J28" s="159">
        <v>50</v>
      </c>
      <c r="K28" s="159">
        <v>15</v>
      </c>
      <c r="L28" s="159">
        <v>15</v>
      </c>
      <c r="M28" s="160">
        <f t="shared" si="0"/>
        <v>130</v>
      </c>
      <c r="N28" s="160"/>
      <c r="O28" s="161" t="s">
        <v>77</v>
      </c>
    </row>
    <row r="29" spans="1:15" ht="150" hidden="1" x14ac:dyDescent="0.25">
      <c r="A29" s="157">
        <v>19</v>
      </c>
      <c r="B29" s="158" t="s">
        <v>78</v>
      </c>
      <c r="C29" s="158" t="s">
        <v>79</v>
      </c>
      <c r="D29" s="158" t="s">
        <v>79</v>
      </c>
      <c r="E29" s="159">
        <v>449</v>
      </c>
      <c r="F29" s="158" t="s">
        <v>80</v>
      </c>
      <c r="G29" s="159">
        <v>39</v>
      </c>
      <c r="H29" s="158" t="s">
        <v>1565</v>
      </c>
      <c r="I29" s="159">
        <v>3</v>
      </c>
      <c r="J29" s="159">
        <v>3</v>
      </c>
      <c r="K29" s="159">
        <v>3</v>
      </c>
      <c r="L29" s="159">
        <v>3</v>
      </c>
      <c r="M29" s="160">
        <f t="shared" si="0"/>
        <v>12</v>
      </c>
      <c r="N29" s="160"/>
      <c r="O29" s="161" t="s">
        <v>1566</v>
      </c>
    </row>
    <row r="30" spans="1:15" ht="90" x14ac:dyDescent="0.25">
      <c r="A30" s="157">
        <v>20</v>
      </c>
      <c r="B30" s="158" t="s">
        <v>82</v>
      </c>
      <c r="C30" s="158" t="s">
        <v>83</v>
      </c>
      <c r="D30" s="158" t="s">
        <v>84</v>
      </c>
      <c r="E30" s="159" t="s">
        <v>85</v>
      </c>
      <c r="F30" s="158" t="s">
        <v>86</v>
      </c>
      <c r="G30" s="159">
        <v>120</v>
      </c>
      <c r="H30" s="158" t="s">
        <v>87</v>
      </c>
      <c r="I30" s="159">
        <v>20</v>
      </c>
      <c r="J30" s="159">
        <v>20</v>
      </c>
      <c r="K30" s="159">
        <v>20</v>
      </c>
      <c r="L30" s="159">
        <v>20</v>
      </c>
      <c r="M30" s="160">
        <f t="shared" si="0"/>
        <v>80</v>
      </c>
      <c r="N30" s="160"/>
      <c r="O30" s="161" t="s">
        <v>88</v>
      </c>
    </row>
    <row r="31" spans="1:15" ht="138.75" customHeight="1" x14ac:dyDescent="0.25">
      <c r="A31" s="157">
        <v>21</v>
      </c>
      <c r="B31" s="253" t="s">
        <v>89</v>
      </c>
      <c r="C31" s="158" t="s">
        <v>83</v>
      </c>
      <c r="D31" s="158" t="s">
        <v>84</v>
      </c>
      <c r="E31" s="159" t="s">
        <v>85</v>
      </c>
      <c r="F31" s="253" t="s">
        <v>90</v>
      </c>
      <c r="G31" s="159">
        <v>120</v>
      </c>
      <c r="H31" s="158" t="s">
        <v>87</v>
      </c>
      <c r="I31" s="159">
        <v>30</v>
      </c>
      <c r="J31" s="159">
        <v>30</v>
      </c>
      <c r="K31" s="159">
        <v>30</v>
      </c>
      <c r="L31" s="159">
        <v>30</v>
      </c>
      <c r="M31" s="160">
        <f t="shared" si="0"/>
        <v>120</v>
      </c>
      <c r="N31" s="160"/>
      <c r="O31" s="161" t="s">
        <v>91</v>
      </c>
    </row>
    <row r="32" spans="1:15" ht="60" hidden="1" x14ac:dyDescent="0.25">
      <c r="A32" s="157">
        <v>22</v>
      </c>
      <c r="B32" s="158" t="s">
        <v>92</v>
      </c>
      <c r="C32" s="158" t="s">
        <v>93</v>
      </c>
      <c r="D32" s="158" t="s">
        <v>94</v>
      </c>
      <c r="E32" s="159">
        <v>454</v>
      </c>
      <c r="F32" s="158" t="s">
        <v>95</v>
      </c>
      <c r="G32" s="159">
        <v>5</v>
      </c>
      <c r="H32" s="158" t="s">
        <v>96</v>
      </c>
      <c r="I32" s="159">
        <v>1</v>
      </c>
      <c r="J32" s="159"/>
      <c r="K32" s="159"/>
      <c r="L32" s="159"/>
      <c r="M32" s="160">
        <f t="shared" si="0"/>
        <v>1</v>
      </c>
      <c r="N32" s="160"/>
      <c r="O32" s="161" t="s">
        <v>97</v>
      </c>
    </row>
    <row r="33" spans="1:15" ht="60" hidden="1" x14ac:dyDescent="0.25">
      <c r="A33" s="157">
        <v>23</v>
      </c>
      <c r="B33" s="158" t="s">
        <v>98</v>
      </c>
      <c r="C33" s="158" t="s">
        <v>93</v>
      </c>
      <c r="D33" s="158" t="s">
        <v>94</v>
      </c>
      <c r="E33" s="159">
        <v>454</v>
      </c>
      <c r="F33" s="158" t="s">
        <v>99</v>
      </c>
      <c r="G33" s="159" t="s">
        <v>43</v>
      </c>
      <c r="H33" s="158" t="s">
        <v>100</v>
      </c>
      <c r="I33" s="159">
        <v>1</v>
      </c>
      <c r="J33" s="159"/>
      <c r="K33" s="159"/>
      <c r="L33" s="159"/>
      <c r="M33" s="160">
        <f t="shared" si="0"/>
        <v>1</v>
      </c>
      <c r="N33" s="160"/>
      <c r="O33" s="161" t="s">
        <v>97</v>
      </c>
    </row>
    <row r="34" spans="1:15" ht="60" hidden="1" x14ac:dyDescent="0.25">
      <c r="A34" s="157">
        <v>24</v>
      </c>
      <c r="B34" s="158" t="s">
        <v>101</v>
      </c>
      <c r="C34" s="158" t="s">
        <v>93</v>
      </c>
      <c r="D34" s="158" t="s">
        <v>94</v>
      </c>
      <c r="E34" s="159">
        <v>454</v>
      </c>
      <c r="F34" s="158" t="s">
        <v>102</v>
      </c>
      <c r="G34" s="159" t="s">
        <v>43</v>
      </c>
      <c r="H34" s="158" t="s">
        <v>100</v>
      </c>
      <c r="I34" s="159"/>
      <c r="J34" s="159">
        <v>1</v>
      </c>
      <c r="K34" s="159"/>
      <c r="L34" s="159"/>
      <c r="M34" s="160">
        <f t="shared" si="0"/>
        <v>1</v>
      </c>
      <c r="N34" s="160"/>
      <c r="O34" s="161" t="s">
        <v>97</v>
      </c>
    </row>
    <row r="35" spans="1:15" ht="114.75" hidden="1" customHeight="1" x14ac:dyDescent="0.25">
      <c r="A35" s="157">
        <v>25</v>
      </c>
      <c r="B35" s="158" t="s">
        <v>103</v>
      </c>
      <c r="C35" s="158" t="s">
        <v>93</v>
      </c>
      <c r="D35" s="158" t="s">
        <v>94</v>
      </c>
      <c r="E35" s="159">
        <v>454</v>
      </c>
      <c r="F35" s="158" t="s">
        <v>104</v>
      </c>
      <c r="G35" s="159">
        <v>2</v>
      </c>
      <c r="H35" s="158" t="s">
        <v>100</v>
      </c>
      <c r="I35" s="159"/>
      <c r="J35" s="159">
        <v>1</v>
      </c>
      <c r="K35" s="159"/>
      <c r="L35" s="159"/>
      <c r="M35" s="160">
        <f t="shared" si="0"/>
        <v>1</v>
      </c>
      <c r="N35" s="160"/>
      <c r="O35" s="161" t="s">
        <v>97</v>
      </c>
    </row>
    <row r="36" spans="1:15" ht="63" hidden="1" customHeight="1" x14ac:dyDescent="0.25">
      <c r="A36" s="157">
        <v>26</v>
      </c>
      <c r="B36" s="158" t="s">
        <v>105</v>
      </c>
      <c r="C36" s="158" t="s">
        <v>93</v>
      </c>
      <c r="D36" s="158" t="s">
        <v>94</v>
      </c>
      <c r="E36" s="159">
        <v>454</v>
      </c>
      <c r="F36" s="158" t="s">
        <v>106</v>
      </c>
      <c r="G36" s="159" t="s">
        <v>43</v>
      </c>
      <c r="H36" s="158" t="s">
        <v>100</v>
      </c>
      <c r="I36" s="159"/>
      <c r="J36" s="159">
        <v>1</v>
      </c>
      <c r="K36" s="159"/>
      <c r="L36" s="159"/>
      <c r="M36" s="160">
        <f t="shared" si="0"/>
        <v>1</v>
      </c>
      <c r="N36" s="160"/>
      <c r="O36" s="161" t="s">
        <v>97</v>
      </c>
    </row>
    <row r="37" spans="1:15" ht="67.5" hidden="1" customHeight="1" x14ac:dyDescent="0.25">
      <c r="A37" s="157">
        <v>27</v>
      </c>
      <c r="B37" s="158" t="s">
        <v>1252</v>
      </c>
      <c r="C37" s="158" t="s">
        <v>93</v>
      </c>
      <c r="D37" s="158" t="s">
        <v>94</v>
      </c>
      <c r="E37" s="159">
        <v>454</v>
      </c>
      <c r="F37" s="158" t="s">
        <v>1253</v>
      </c>
      <c r="G37" s="159">
        <v>1</v>
      </c>
      <c r="H37" s="158" t="s">
        <v>100</v>
      </c>
      <c r="I37" s="159"/>
      <c r="J37" s="159"/>
      <c r="K37" s="159">
        <v>1</v>
      </c>
      <c r="L37" s="159"/>
      <c r="M37" s="160">
        <f t="shared" si="0"/>
        <v>1</v>
      </c>
      <c r="N37" s="160"/>
      <c r="O37" s="161" t="s">
        <v>97</v>
      </c>
    </row>
    <row r="38" spans="1:15" ht="45" hidden="1" x14ac:dyDescent="0.25">
      <c r="A38" s="157">
        <v>28</v>
      </c>
      <c r="B38" s="158" t="s">
        <v>107</v>
      </c>
      <c r="C38" s="158" t="s">
        <v>93</v>
      </c>
      <c r="D38" s="158" t="s">
        <v>94</v>
      </c>
      <c r="E38" s="159">
        <v>454</v>
      </c>
      <c r="F38" s="158" t="s">
        <v>108</v>
      </c>
      <c r="G38" s="159" t="s">
        <v>43</v>
      </c>
      <c r="H38" s="158" t="s">
        <v>100</v>
      </c>
      <c r="I38" s="159"/>
      <c r="J38" s="159">
        <v>1</v>
      </c>
      <c r="K38" s="159"/>
      <c r="L38" s="159"/>
      <c r="M38" s="160">
        <f t="shared" si="0"/>
        <v>1</v>
      </c>
      <c r="N38" s="160"/>
      <c r="O38" s="161" t="s">
        <v>97</v>
      </c>
    </row>
    <row r="39" spans="1:15" hidden="1" x14ac:dyDescent="0.25">
      <c r="A39" s="157">
        <v>29</v>
      </c>
      <c r="B39" s="158" t="s">
        <v>136</v>
      </c>
      <c r="C39" s="158"/>
      <c r="D39" s="158"/>
      <c r="E39" s="159"/>
      <c r="F39" s="158"/>
      <c r="G39" s="159"/>
      <c r="H39" s="158"/>
      <c r="I39" s="159"/>
      <c r="J39" s="159"/>
      <c r="K39" s="159"/>
      <c r="L39" s="159"/>
      <c r="M39" s="160"/>
      <c r="N39" s="160"/>
      <c r="O39" s="161"/>
    </row>
    <row r="40" spans="1:15" ht="94.5" hidden="1" x14ac:dyDescent="0.25">
      <c r="A40" s="157">
        <v>30</v>
      </c>
      <c r="B40" s="158" t="s">
        <v>1254</v>
      </c>
      <c r="C40" s="158" t="s">
        <v>93</v>
      </c>
      <c r="D40" s="158" t="s">
        <v>94</v>
      </c>
      <c r="E40" s="159">
        <v>454</v>
      </c>
      <c r="F40" s="163" t="s">
        <v>1255</v>
      </c>
      <c r="G40" s="159" t="s">
        <v>43</v>
      </c>
      <c r="H40" s="158" t="s">
        <v>100</v>
      </c>
      <c r="I40" s="159"/>
      <c r="J40" s="159"/>
      <c r="K40" s="159"/>
      <c r="L40" s="159">
        <v>1</v>
      </c>
      <c r="M40" s="160">
        <f t="shared" si="0"/>
        <v>1</v>
      </c>
      <c r="N40" s="160"/>
      <c r="O40" s="161" t="s">
        <v>97</v>
      </c>
    </row>
    <row r="41" spans="1:15" ht="89.25" hidden="1" customHeight="1" x14ac:dyDescent="0.25">
      <c r="A41" s="157">
        <v>31</v>
      </c>
      <c r="B41" s="158" t="s">
        <v>109</v>
      </c>
      <c r="C41" s="158" t="s">
        <v>93</v>
      </c>
      <c r="D41" s="158" t="s">
        <v>94</v>
      </c>
      <c r="E41" s="159">
        <v>454</v>
      </c>
      <c r="F41" s="158" t="s">
        <v>110</v>
      </c>
      <c r="G41" s="159" t="s">
        <v>43</v>
      </c>
      <c r="H41" s="158" t="s">
        <v>100</v>
      </c>
      <c r="I41" s="159"/>
      <c r="J41" s="159"/>
      <c r="K41" s="159"/>
      <c r="L41" s="159">
        <v>1</v>
      </c>
      <c r="M41" s="160">
        <f t="shared" si="0"/>
        <v>1</v>
      </c>
      <c r="N41" s="160"/>
      <c r="O41" s="161" t="s">
        <v>97</v>
      </c>
    </row>
    <row r="42" spans="1:15" ht="45" hidden="1" x14ac:dyDescent="0.25">
      <c r="A42" s="157">
        <v>32</v>
      </c>
      <c r="B42" s="158" t="s">
        <v>111</v>
      </c>
      <c r="C42" s="158" t="s">
        <v>93</v>
      </c>
      <c r="D42" s="158" t="s">
        <v>94</v>
      </c>
      <c r="E42" s="159">
        <v>454</v>
      </c>
      <c r="F42" s="158" t="s">
        <v>112</v>
      </c>
      <c r="G42" s="159">
        <v>1</v>
      </c>
      <c r="H42" s="158" t="s">
        <v>96</v>
      </c>
      <c r="I42" s="159"/>
      <c r="J42" s="159"/>
      <c r="K42" s="159"/>
      <c r="L42" s="159"/>
      <c r="M42" s="160">
        <f t="shared" si="0"/>
        <v>0</v>
      </c>
      <c r="N42" s="160" t="s">
        <v>48</v>
      </c>
      <c r="O42" s="161" t="s">
        <v>97</v>
      </c>
    </row>
    <row r="43" spans="1:15" ht="30" hidden="1" x14ac:dyDescent="0.25">
      <c r="A43" s="157">
        <v>33</v>
      </c>
      <c r="B43" s="158" t="s">
        <v>113</v>
      </c>
      <c r="C43" s="158" t="s">
        <v>114</v>
      </c>
      <c r="D43" s="158" t="s">
        <v>115</v>
      </c>
      <c r="E43" s="159">
        <v>240</v>
      </c>
      <c r="F43" s="158" t="s">
        <v>116</v>
      </c>
      <c r="G43" s="159">
        <v>80</v>
      </c>
      <c r="H43" s="158" t="s">
        <v>117</v>
      </c>
      <c r="I43" s="159">
        <v>30</v>
      </c>
      <c r="J43" s="159">
        <v>100</v>
      </c>
      <c r="K43" s="159"/>
      <c r="L43" s="159"/>
      <c r="M43" s="160">
        <f t="shared" si="0"/>
        <v>130</v>
      </c>
      <c r="N43" s="160"/>
      <c r="O43" s="161" t="s">
        <v>118</v>
      </c>
    </row>
    <row r="44" spans="1:15" ht="30" hidden="1" x14ac:dyDescent="0.25">
      <c r="A44" s="157">
        <v>34</v>
      </c>
      <c r="B44" s="158" t="s">
        <v>119</v>
      </c>
      <c r="C44" s="158" t="s">
        <v>114</v>
      </c>
      <c r="D44" s="158" t="s">
        <v>115</v>
      </c>
      <c r="E44" s="159">
        <v>242</v>
      </c>
      <c r="F44" s="158" t="s">
        <v>120</v>
      </c>
      <c r="G44" s="159">
        <v>232</v>
      </c>
      <c r="H44" s="158" t="s">
        <v>117</v>
      </c>
      <c r="I44" s="159">
        <v>50</v>
      </c>
      <c r="J44" s="159">
        <v>152</v>
      </c>
      <c r="K44" s="159">
        <v>170</v>
      </c>
      <c r="L44" s="159"/>
      <c r="M44" s="160">
        <f t="shared" si="0"/>
        <v>372</v>
      </c>
      <c r="N44" s="160"/>
      <c r="O44" s="161" t="s">
        <v>121</v>
      </c>
    </row>
    <row r="45" spans="1:15" ht="30" hidden="1" x14ac:dyDescent="0.25">
      <c r="A45" s="157">
        <v>35</v>
      </c>
      <c r="B45" s="158" t="s">
        <v>122</v>
      </c>
      <c r="C45" s="158" t="s">
        <v>114</v>
      </c>
      <c r="D45" s="158" t="s">
        <v>115</v>
      </c>
      <c r="E45" s="159">
        <v>248</v>
      </c>
      <c r="F45" s="158" t="s">
        <v>123</v>
      </c>
      <c r="G45" s="159">
        <v>40</v>
      </c>
      <c r="H45" s="158" t="s">
        <v>117</v>
      </c>
      <c r="I45" s="159">
        <v>10</v>
      </c>
      <c r="J45" s="159">
        <v>10</v>
      </c>
      <c r="K45" s="159">
        <v>40</v>
      </c>
      <c r="L45" s="159"/>
      <c r="M45" s="160">
        <f t="shared" si="0"/>
        <v>60</v>
      </c>
      <c r="N45" s="160"/>
      <c r="O45" s="161" t="s">
        <v>124</v>
      </c>
    </row>
    <row r="46" spans="1:15" ht="30" hidden="1" x14ac:dyDescent="0.25">
      <c r="A46" s="157">
        <v>36</v>
      </c>
      <c r="B46" s="158" t="s">
        <v>125</v>
      </c>
      <c r="C46" s="158" t="s">
        <v>114</v>
      </c>
      <c r="D46" s="158" t="s">
        <v>115</v>
      </c>
      <c r="E46" s="159">
        <v>240</v>
      </c>
      <c r="F46" s="158" t="s">
        <v>126</v>
      </c>
      <c r="G46" s="159">
        <v>40</v>
      </c>
      <c r="H46" s="158" t="s">
        <v>117</v>
      </c>
      <c r="I46" s="159">
        <v>10</v>
      </c>
      <c r="J46" s="159">
        <v>10</v>
      </c>
      <c r="K46" s="159">
        <v>40</v>
      </c>
      <c r="L46" s="159"/>
      <c r="M46" s="160">
        <f t="shared" si="0"/>
        <v>60</v>
      </c>
      <c r="N46" s="160"/>
      <c r="O46" s="161" t="s">
        <v>121</v>
      </c>
    </row>
    <row r="47" spans="1:15" ht="105" hidden="1" x14ac:dyDescent="0.25">
      <c r="A47" s="157">
        <v>37</v>
      </c>
      <c r="B47" s="158" t="s">
        <v>127</v>
      </c>
      <c r="C47" s="158" t="s">
        <v>114</v>
      </c>
      <c r="D47" s="158" t="s">
        <v>115</v>
      </c>
      <c r="E47" s="159">
        <v>244</v>
      </c>
      <c r="F47" s="158" t="s">
        <v>128</v>
      </c>
      <c r="G47" s="159">
        <v>0</v>
      </c>
      <c r="H47" s="158" t="s">
        <v>117</v>
      </c>
      <c r="I47" s="159">
        <v>0</v>
      </c>
      <c r="J47" s="159">
        <v>0</v>
      </c>
      <c r="K47" s="159">
        <v>25</v>
      </c>
      <c r="L47" s="159"/>
      <c r="M47" s="160">
        <f t="shared" si="0"/>
        <v>25</v>
      </c>
      <c r="N47" s="160"/>
      <c r="O47" s="161" t="s">
        <v>129</v>
      </c>
    </row>
    <row r="48" spans="1:15" ht="45" hidden="1" x14ac:dyDescent="0.25">
      <c r="A48" s="157">
        <v>38</v>
      </c>
      <c r="B48" s="158" t="s">
        <v>130</v>
      </c>
      <c r="C48" s="158" t="s">
        <v>131</v>
      </c>
      <c r="D48" s="158" t="s">
        <v>132</v>
      </c>
      <c r="E48" s="159">
        <v>424</v>
      </c>
      <c r="F48" s="158" t="s">
        <v>133</v>
      </c>
      <c r="G48" s="159">
        <v>2400</v>
      </c>
      <c r="H48" s="158" t="s">
        <v>134</v>
      </c>
      <c r="I48" s="159">
        <v>60</v>
      </c>
      <c r="J48" s="159">
        <v>25</v>
      </c>
      <c r="K48" s="187">
        <v>28</v>
      </c>
      <c r="L48" s="187">
        <v>29</v>
      </c>
      <c r="M48" s="160">
        <f t="shared" si="0"/>
        <v>142</v>
      </c>
      <c r="N48" s="160"/>
      <c r="O48" s="161" t="s">
        <v>135</v>
      </c>
    </row>
    <row r="49" spans="1:15" hidden="1" x14ac:dyDescent="0.25">
      <c r="A49" s="157">
        <v>39</v>
      </c>
      <c r="B49" s="158" t="s">
        <v>136</v>
      </c>
      <c r="C49" s="158"/>
      <c r="D49" s="158"/>
      <c r="E49" s="159"/>
      <c r="F49" s="158"/>
      <c r="G49" s="159"/>
      <c r="H49" s="158"/>
      <c r="I49" s="159"/>
      <c r="J49" s="159"/>
      <c r="K49" s="159"/>
      <c r="L49" s="159"/>
      <c r="M49" s="160">
        <f t="shared" si="0"/>
        <v>0</v>
      </c>
      <c r="N49" s="160"/>
      <c r="O49" s="161"/>
    </row>
    <row r="50" spans="1:15" ht="90" hidden="1" x14ac:dyDescent="0.25">
      <c r="A50" s="157">
        <v>40</v>
      </c>
      <c r="B50" s="184" t="s">
        <v>137</v>
      </c>
      <c r="C50" s="158" t="s">
        <v>138</v>
      </c>
      <c r="D50" s="159" t="s">
        <v>1225</v>
      </c>
      <c r="E50" s="159" t="s">
        <v>48</v>
      </c>
      <c r="F50" s="184" t="s">
        <v>139</v>
      </c>
      <c r="G50" s="159" t="s">
        <v>43</v>
      </c>
      <c r="H50" s="158" t="s">
        <v>43</v>
      </c>
      <c r="I50" s="159">
        <v>21</v>
      </c>
      <c r="J50" s="159">
        <v>99</v>
      </c>
      <c r="K50" s="159">
        <v>129</v>
      </c>
      <c r="L50" s="159">
        <v>99</v>
      </c>
      <c r="M50" s="160">
        <f t="shared" si="0"/>
        <v>348</v>
      </c>
      <c r="N50" s="160"/>
      <c r="O50" s="161" t="s">
        <v>140</v>
      </c>
    </row>
    <row r="51" spans="1:15" ht="30" hidden="1" x14ac:dyDescent="0.25">
      <c r="A51" s="157">
        <v>41</v>
      </c>
      <c r="B51" s="158" t="s">
        <v>141</v>
      </c>
      <c r="C51" s="158" t="s">
        <v>138</v>
      </c>
      <c r="D51" s="159" t="s">
        <v>1225</v>
      </c>
      <c r="E51" s="159" t="s">
        <v>48</v>
      </c>
      <c r="F51" s="158" t="s">
        <v>142</v>
      </c>
      <c r="G51" s="159" t="s">
        <v>43</v>
      </c>
      <c r="H51" s="158" t="s">
        <v>43</v>
      </c>
      <c r="I51" s="159">
        <v>3</v>
      </c>
      <c r="J51" s="159">
        <v>25</v>
      </c>
      <c r="K51" s="159">
        <v>30</v>
      </c>
      <c r="L51" s="159">
        <v>20</v>
      </c>
      <c r="M51" s="160">
        <f t="shared" si="0"/>
        <v>78</v>
      </c>
      <c r="N51" s="160"/>
      <c r="O51" s="161" t="s">
        <v>143</v>
      </c>
    </row>
    <row r="52" spans="1:15" ht="120" hidden="1" x14ac:dyDescent="0.25">
      <c r="A52" s="157">
        <v>42</v>
      </c>
      <c r="B52" s="158" t="s">
        <v>144</v>
      </c>
      <c r="C52" s="158" t="s">
        <v>145</v>
      </c>
      <c r="D52" s="158" t="s">
        <v>146</v>
      </c>
      <c r="E52" s="159">
        <v>297</v>
      </c>
      <c r="F52" s="158" t="s">
        <v>147</v>
      </c>
      <c r="G52" s="159">
        <v>250</v>
      </c>
      <c r="H52" s="158" t="s">
        <v>148</v>
      </c>
      <c r="I52" s="159">
        <v>120</v>
      </c>
      <c r="J52" s="159">
        <v>45</v>
      </c>
      <c r="K52" s="159">
        <v>45</v>
      </c>
      <c r="L52" s="159">
        <v>40</v>
      </c>
      <c r="M52" s="160">
        <f t="shared" si="0"/>
        <v>250</v>
      </c>
      <c r="N52" s="160"/>
      <c r="O52" s="161" t="s">
        <v>149</v>
      </c>
    </row>
    <row r="53" spans="1:15" ht="60" hidden="1" x14ac:dyDescent="0.25">
      <c r="A53" s="157">
        <v>43</v>
      </c>
      <c r="B53" s="158" t="s">
        <v>150</v>
      </c>
      <c r="C53" s="158" t="s">
        <v>145</v>
      </c>
      <c r="D53" s="158" t="s">
        <v>146</v>
      </c>
      <c r="E53" s="159">
        <v>297</v>
      </c>
      <c r="F53" s="158" t="s">
        <v>151</v>
      </c>
      <c r="G53" s="159">
        <v>12</v>
      </c>
      <c r="H53" s="158" t="s">
        <v>148</v>
      </c>
      <c r="I53" s="159">
        <v>3</v>
      </c>
      <c r="J53" s="159">
        <v>3</v>
      </c>
      <c r="K53" s="159">
        <v>3</v>
      </c>
      <c r="L53" s="159">
        <v>3</v>
      </c>
      <c r="M53" s="160">
        <f t="shared" si="0"/>
        <v>12</v>
      </c>
      <c r="N53" s="160"/>
      <c r="O53" s="161" t="s">
        <v>152</v>
      </c>
    </row>
    <row r="54" spans="1:15" hidden="1" x14ac:dyDescent="0.25">
      <c r="A54" s="157">
        <v>44</v>
      </c>
      <c r="B54" s="158" t="s">
        <v>136</v>
      </c>
      <c r="C54" s="158"/>
      <c r="D54" s="158"/>
      <c r="E54" s="159"/>
      <c r="F54" s="158"/>
      <c r="G54" s="159"/>
      <c r="H54" s="158"/>
      <c r="I54" s="159"/>
      <c r="J54" s="159"/>
      <c r="K54" s="159"/>
      <c r="L54" s="159"/>
      <c r="M54" s="160">
        <f t="shared" si="0"/>
        <v>0</v>
      </c>
      <c r="N54" s="160"/>
      <c r="O54" s="161"/>
    </row>
    <row r="55" spans="1:15" ht="60" hidden="1" x14ac:dyDescent="0.25">
      <c r="A55" s="157">
        <v>45</v>
      </c>
      <c r="B55" s="158" t="s">
        <v>153</v>
      </c>
      <c r="C55" s="158" t="s">
        <v>145</v>
      </c>
      <c r="D55" s="158" t="s">
        <v>146</v>
      </c>
      <c r="E55" s="159">
        <v>297</v>
      </c>
      <c r="F55" s="158" t="s">
        <v>154</v>
      </c>
      <c r="G55" s="159">
        <v>5</v>
      </c>
      <c r="H55" s="158" t="s">
        <v>148</v>
      </c>
      <c r="I55" s="159">
        <v>3</v>
      </c>
      <c r="J55" s="159">
        <v>3</v>
      </c>
      <c r="K55" s="159">
        <v>3</v>
      </c>
      <c r="L55" s="159">
        <v>3</v>
      </c>
      <c r="M55" s="160">
        <f t="shared" si="0"/>
        <v>12</v>
      </c>
      <c r="N55" s="160"/>
      <c r="O55" s="161" t="s">
        <v>152</v>
      </c>
    </row>
    <row r="56" spans="1:15" ht="30" hidden="1" x14ac:dyDescent="0.25">
      <c r="A56" s="157">
        <v>46</v>
      </c>
      <c r="B56" s="158" t="s">
        <v>155</v>
      </c>
      <c r="C56" s="158" t="s">
        <v>156</v>
      </c>
      <c r="D56" s="158" t="s">
        <v>157</v>
      </c>
      <c r="E56" s="159">
        <v>194</v>
      </c>
      <c r="F56" s="158" t="s">
        <v>158</v>
      </c>
      <c r="G56" s="159">
        <v>5</v>
      </c>
      <c r="H56" s="158" t="s">
        <v>159</v>
      </c>
      <c r="I56" s="159"/>
      <c r="J56" s="159"/>
      <c r="K56" s="159">
        <v>28</v>
      </c>
      <c r="L56" s="159">
        <v>28</v>
      </c>
      <c r="M56" s="160">
        <f t="shared" si="0"/>
        <v>56</v>
      </c>
      <c r="N56" s="160"/>
      <c r="O56" s="161" t="s">
        <v>160</v>
      </c>
    </row>
    <row r="57" spans="1:15" ht="45" hidden="1" x14ac:dyDescent="0.25">
      <c r="A57" s="157">
        <v>47</v>
      </c>
      <c r="B57" s="158" t="s">
        <v>161</v>
      </c>
      <c r="C57" s="158" t="s">
        <v>156</v>
      </c>
      <c r="D57" s="158" t="s">
        <v>157</v>
      </c>
      <c r="E57" s="159">
        <v>270</v>
      </c>
      <c r="F57" s="158" t="s">
        <v>162</v>
      </c>
      <c r="G57" s="159">
        <v>21</v>
      </c>
      <c r="H57" s="158" t="s">
        <v>159</v>
      </c>
      <c r="I57" s="159"/>
      <c r="J57" s="159">
        <v>40</v>
      </c>
      <c r="K57" s="159">
        <v>40</v>
      </c>
      <c r="L57" s="159">
        <v>40</v>
      </c>
      <c r="M57" s="160">
        <f t="shared" si="0"/>
        <v>120</v>
      </c>
      <c r="N57" s="160"/>
      <c r="O57" s="161" t="s">
        <v>163</v>
      </c>
    </row>
    <row r="58" spans="1:15" ht="60" hidden="1" x14ac:dyDescent="0.25">
      <c r="A58" s="157">
        <v>48</v>
      </c>
      <c r="B58" s="158" t="s">
        <v>164</v>
      </c>
      <c r="C58" s="158" t="s">
        <v>156</v>
      </c>
      <c r="D58" s="158" t="s">
        <v>157</v>
      </c>
      <c r="E58" s="159" t="s">
        <v>43</v>
      </c>
      <c r="F58" s="158" t="s">
        <v>165</v>
      </c>
      <c r="G58" s="159">
        <v>192</v>
      </c>
      <c r="H58" s="158" t="s">
        <v>166</v>
      </c>
      <c r="I58" s="159">
        <v>50</v>
      </c>
      <c r="J58" s="159">
        <v>50</v>
      </c>
      <c r="K58" s="159">
        <v>20</v>
      </c>
      <c r="L58" s="159">
        <v>50</v>
      </c>
      <c r="M58" s="160">
        <f t="shared" si="0"/>
        <v>170</v>
      </c>
      <c r="N58" s="160"/>
      <c r="O58" s="161" t="s">
        <v>167</v>
      </c>
    </row>
    <row r="59" spans="1:15" ht="30" hidden="1" x14ac:dyDescent="0.25">
      <c r="A59" s="157">
        <v>49</v>
      </c>
      <c r="B59" s="158" t="s">
        <v>168</v>
      </c>
      <c r="C59" s="158" t="s">
        <v>156</v>
      </c>
      <c r="D59" s="158" t="s">
        <v>157</v>
      </c>
      <c r="E59" s="159">
        <v>330</v>
      </c>
      <c r="F59" s="158" t="s">
        <v>169</v>
      </c>
      <c r="G59" s="159">
        <v>8</v>
      </c>
      <c r="H59" s="158" t="s">
        <v>159</v>
      </c>
      <c r="I59" s="159">
        <v>50</v>
      </c>
      <c r="J59" s="159">
        <v>50</v>
      </c>
      <c r="K59" s="159">
        <v>50</v>
      </c>
      <c r="L59" s="159">
        <v>50</v>
      </c>
      <c r="M59" s="160">
        <f t="shared" si="0"/>
        <v>200</v>
      </c>
      <c r="N59" s="160"/>
      <c r="O59" s="161" t="s">
        <v>170</v>
      </c>
    </row>
    <row r="60" spans="1:15" ht="45" hidden="1" x14ac:dyDescent="0.25">
      <c r="A60" s="157">
        <v>50</v>
      </c>
      <c r="B60" s="184" t="s">
        <v>171</v>
      </c>
      <c r="C60" s="158" t="s">
        <v>156</v>
      </c>
      <c r="D60" s="158" t="s">
        <v>172</v>
      </c>
      <c r="E60" s="159">
        <v>189</v>
      </c>
      <c r="F60" s="184" t="s">
        <v>173</v>
      </c>
      <c r="G60" s="159">
        <v>139</v>
      </c>
      <c r="H60" s="158" t="s">
        <v>174</v>
      </c>
      <c r="I60" s="159">
        <v>30</v>
      </c>
      <c r="J60" s="159">
        <v>15</v>
      </c>
      <c r="K60" s="159">
        <v>15</v>
      </c>
      <c r="L60" s="159">
        <v>15</v>
      </c>
      <c r="M60" s="160">
        <f t="shared" si="0"/>
        <v>75</v>
      </c>
      <c r="N60" s="160"/>
      <c r="O60" s="185" t="s">
        <v>175</v>
      </c>
    </row>
    <row r="61" spans="1:15" ht="83.25" hidden="1" customHeight="1" x14ac:dyDescent="0.25">
      <c r="A61" s="157">
        <v>51</v>
      </c>
      <c r="B61" s="184" t="s">
        <v>176</v>
      </c>
      <c r="C61" s="158" t="s">
        <v>156</v>
      </c>
      <c r="D61" s="158" t="s">
        <v>172</v>
      </c>
      <c r="E61" s="159">
        <v>195</v>
      </c>
      <c r="F61" s="184" t="s">
        <v>177</v>
      </c>
      <c r="G61" s="159">
        <v>116</v>
      </c>
      <c r="H61" s="158" t="s">
        <v>178</v>
      </c>
      <c r="I61" s="159">
        <v>75</v>
      </c>
      <c r="J61" s="159">
        <v>5</v>
      </c>
      <c r="K61" s="159">
        <v>5</v>
      </c>
      <c r="L61" s="159">
        <v>5</v>
      </c>
      <c r="M61" s="160">
        <f t="shared" si="0"/>
        <v>90</v>
      </c>
      <c r="N61" s="160"/>
      <c r="O61" s="161" t="s">
        <v>179</v>
      </c>
    </row>
    <row r="62" spans="1:15" ht="45" hidden="1" x14ac:dyDescent="0.25">
      <c r="A62" s="157">
        <v>52</v>
      </c>
      <c r="B62" s="158" t="s">
        <v>180</v>
      </c>
      <c r="C62" s="158" t="s">
        <v>156</v>
      </c>
      <c r="D62" s="158" t="s">
        <v>181</v>
      </c>
      <c r="E62" s="159">
        <v>273</v>
      </c>
      <c r="F62" s="158" t="s">
        <v>182</v>
      </c>
      <c r="G62" s="159">
        <v>116</v>
      </c>
      <c r="H62" s="158" t="s">
        <v>183</v>
      </c>
      <c r="I62" s="159">
        <v>30</v>
      </c>
      <c r="J62" s="159">
        <v>30</v>
      </c>
      <c r="K62" s="159">
        <v>30</v>
      </c>
      <c r="L62" s="159">
        <v>30</v>
      </c>
      <c r="M62" s="160">
        <f t="shared" si="0"/>
        <v>120</v>
      </c>
      <c r="N62" s="160"/>
      <c r="O62" s="161" t="s">
        <v>184</v>
      </c>
    </row>
    <row r="63" spans="1:15" ht="30" hidden="1" x14ac:dyDescent="0.25">
      <c r="A63" s="157">
        <v>53</v>
      </c>
      <c r="B63" s="158" t="s">
        <v>185</v>
      </c>
      <c r="C63" s="158" t="s">
        <v>156</v>
      </c>
      <c r="D63" s="158" t="s">
        <v>181</v>
      </c>
      <c r="E63" s="159">
        <v>273</v>
      </c>
      <c r="F63" s="158" t="s">
        <v>186</v>
      </c>
      <c r="G63" s="159">
        <v>25</v>
      </c>
      <c r="H63" s="158" t="s">
        <v>187</v>
      </c>
      <c r="I63" s="159">
        <v>5</v>
      </c>
      <c r="J63" s="159">
        <v>10</v>
      </c>
      <c r="K63" s="159">
        <v>10</v>
      </c>
      <c r="L63" s="159">
        <v>5</v>
      </c>
      <c r="M63" s="160">
        <f t="shared" si="0"/>
        <v>30</v>
      </c>
      <c r="N63" s="160"/>
      <c r="O63" s="161" t="s">
        <v>184</v>
      </c>
    </row>
    <row r="64" spans="1:15" ht="60" hidden="1" x14ac:dyDescent="0.25">
      <c r="A64" s="157">
        <v>54</v>
      </c>
      <c r="B64" s="158" t="s">
        <v>188</v>
      </c>
      <c r="C64" s="158" t="s">
        <v>156</v>
      </c>
      <c r="D64" s="158" t="s">
        <v>189</v>
      </c>
      <c r="E64" s="159">
        <v>192</v>
      </c>
      <c r="F64" s="158" t="s">
        <v>190</v>
      </c>
      <c r="G64" s="159">
        <v>142</v>
      </c>
      <c r="H64" s="158" t="s">
        <v>191</v>
      </c>
      <c r="I64" s="159">
        <v>58</v>
      </c>
      <c r="J64" s="159">
        <v>15</v>
      </c>
      <c r="K64" s="159">
        <v>15</v>
      </c>
      <c r="L64" s="159">
        <v>15</v>
      </c>
      <c r="M64" s="160">
        <f t="shared" si="0"/>
        <v>103</v>
      </c>
      <c r="N64" s="160"/>
      <c r="O64" s="161" t="s">
        <v>192</v>
      </c>
    </row>
    <row r="65" spans="1:15" ht="30" hidden="1" x14ac:dyDescent="0.25">
      <c r="A65" s="157">
        <v>55</v>
      </c>
      <c r="B65" s="158" t="s">
        <v>193</v>
      </c>
      <c r="C65" s="158" t="s">
        <v>156</v>
      </c>
      <c r="D65" s="158" t="s">
        <v>194</v>
      </c>
      <c r="E65" s="159">
        <v>254</v>
      </c>
      <c r="F65" s="158" t="s">
        <v>195</v>
      </c>
      <c r="G65" s="159">
        <v>735</v>
      </c>
      <c r="H65" s="158" t="s">
        <v>196</v>
      </c>
      <c r="I65" s="159">
        <v>200</v>
      </c>
      <c r="J65" s="159">
        <v>200</v>
      </c>
      <c r="K65" s="159">
        <v>200</v>
      </c>
      <c r="L65" s="159">
        <v>200</v>
      </c>
      <c r="M65" s="160">
        <f t="shared" si="0"/>
        <v>800</v>
      </c>
      <c r="N65" s="160"/>
      <c r="O65" s="161" t="s">
        <v>197</v>
      </c>
    </row>
    <row r="66" spans="1:15" ht="30" hidden="1" x14ac:dyDescent="0.25">
      <c r="A66" s="157">
        <v>56</v>
      </c>
      <c r="B66" s="158" t="s">
        <v>198</v>
      </c>
      <c r="C66" s="158" t="s">
        <v>156</v>
      </c>
      <c r="D66" s="158" t="s">
        <v>189</v>
      </c>
      <c r="E66" s="159">
        <v>192</v>
      </c>
      <c r="F66" s="158" t="s">
        <v>199</v>
      </c>
      <c r="G66" s="159">
        <v>180</v>
      </c>
      <c r="H66" s="158" t="s">
        <v>200</v>
      </c>
      <c r="I66" s="159">
        <v>0</v>
      </c>
      <c r="J66" s="159">
        <v>0</v>
      </c>
      <c r="K66" s="159">
        <v>4</v>
      </c>
      <c r="L66" s="159">
        <v>3</v>
      </c>
      <c r="M66" s="160">
        <f t="shared" si="0"/>
        <v>7</v>
      </c>
      <c r="N66" s="160"/>
      <c r="O66" s="161" t="s">
        <v>201</v>
      </c>
    </row>
    <row r="67" spans="1:15" ht="60" hidden="1" x14ac:dyDescent="0.25">
      <c r="A67" s="157">
        <v>57</v>
      </c>
      <c r="B67" s="158" t="s">
        <v>202</v>
      </c>
      <c r="C67" s="158" t="s">
        <v>203</v>
      </c>
      <c r="D67" s="158" t="s">
        <v>204</v>
      </c>
      <c r="E67" s="159">
        <v>282</v>
      </c>
      <c r="F67" s="158" t="s">
        <v>205</v>
      </c>
      <c r="G67" s="159">
        <v>80</v>
      </c>
      <c r="H67" s="158" t="s">
        <v>206</v>
      </c>
      <c r="I67" s="159">
        <v>20</v>
      </c>
      <c r="J67" s="159">
        <v>35</v>
      </c>
      <c r="K67" s="159">
        <v>40</v>
      </c>
      <c r="L67" s="159">
        <v>40</v>
      </c>
      <c r="M67" s="160">
        <f t="shared" si="0"/>
        <v>135</v>
      </c>
      <c r="N67" s="160"/>
      <c r="O67" s="161" t="s">
        <v>207</v>
      </c>
    </row>
    <row r="68" spans="1:15" ht="60" hidden="1" x14ac:dyDescent="0.25">
      <c r="A68" s="157">
        <v>58</v>
      </c>
      <c r="B68" s="158" t="s">
        <v>208</v>
      </c>
      <c r="C68" s="158" t="s">
        <v>203</v>
      </c>
      <c r="D68" s="158" t="s">
        <v>209</v>
      </c>
      <c r="E68" s="159">
        <v>322</v>
      </c>
      <c r="F68" s="158" t="s">
        <v>210</v>
      </c>
      <c r="G68" s="159">
        <v>3</v>
      </c>
      <c r="H68" s="158" t="s">
        <v>211</v>
      </c>
      <c r="I68" s="159">
        <v>3</v>
      </c>
      <c r="J68" s="159">
        <v>39</v>
      </c>
      <c r="K68" s="159">
        <v>40</v>
      </c>
      <c r="L68" s="159">
        <v>40</v>
      </c>
      <c r="M68" s="160">
        <f t="shared" si="0"/>
        <v>122</v>
      </c>
      <c r="N68" s="160"/>
      <c r="O68" s="161" t="s">
        <v>212</v>
      </c>
    </row>
    <row r="69" spans="1:15" ht="30" hidden="1" x14ac:dyDescent="0.25">
      <c r="A69" s="157">
        <v>59</v>
      </c>
      <c r="B69" s="158" t="s">
        <v>213</v>
      </c>
      <c r="C69" s="158" t="s">
        <v>203</v>
      </c>
      <c r="D69" s="158" t="s">
        <v>209</v>
      </c>
      <c r="E69" s="159">
        <v>321</v>
      </c>
      <c r="F69" s="158" t="s">
        <v>214</v>
      </c>
      <c r="G69" s="159">
        <v>3</v>
      </c>
      <c r="H69" s="158" t="s">
        <v>211</v>
      </c>
      <c r="I69" s="159">
        <v>3</v>
      </c>
      <c r="J69" s="159">
        <v>60</v>
      </c>
      <c r="K69" s="159">
        <v>43</v>
      </c>
      <c r="L69" s="159">
        <v>40</v>
      </c>
      <c r="M69" s="160">
        <f t="shared" si="0"/>
        <v>146</v>
      </c>
      <c r="N69" s="160"/>
      <c r="O69" s="161" t="s">
        <v>215</v>
      </c>
    </row>
    <row r="70" spans="1:15" ht="30" hidden="1" x14ac:dyDescent="0.25">
      <c r="A70" s="157">
        <v>60</v>
      </c>
      <c r="B70" s="158" t="s">
        <v>216</v>
      </c>
      <c r="C70" s="158" t="s">
        <v>203</v>
      </c>
      <c r="D70" s="158" t="s">
        <v>217</v>
      </c>
      <c r="E70" s="159">
        <v>324</v>
      </c>
      <c r="F70" s="158" t="s">
        <v>218</v>
      </c>
      <c r="G70" s="159">
        <f>6</f>
        <v>6</v>
      </c>
      <c r="H70" s="158" t="s">
        <v>219</v>
      </c>
      <c r="I70" s="159">
        <v>3</v>
      </c>
      <c r="J70" s="159">
        <v>51</v>
      </c>
      <c r="K70" s="159">
        <v>70</v>
      </c>
      <c r="L70" s="159">
        <v>36</v>
      </c>
      <c r="M70" s="160">
        <f t="shared" si="0"/>
        <v>160</v>
      </c>
      <c r="N70" s="160"/>
      <c r="O70" s="161" t="s">
        <v>220</v>
      </c>
    </row>
    <row r="71" spans="1:15" ht="45" hidden="1" x14ac:dyDescent="0.25">
      <c r="A71" s="157">
        <v>61</v>
      </c>
      <c r="B71" s="158" t="s">
        <v>221</v>
      </c>
      <c r="C71" s="158" t="s">
        <v>203</v>
      </c>
      <c r="D71" s="158" t="s">
        <v>204</v>
      </c>
      <c r="E71" s="159">
        <v>284</v>
      </c>
      <c r="F71" s="158" t="s">
        <v>222</v>
      </c>
      <c r="G71" s="159">
        <v>4</v>
      </c>
      <c r="H71" s="158" t="s">
        <v>223</v>
      </c>
      <c r="I71" s="159">
        <v>1</v>
      </c>
      <c r="J71" s="159">
        <v>1</v>
      </c>
      <c r="K71" s="159">
        <v>1</v>
      </c>
      <c r="L71" s="159">
        <v>1</v>
      </c>
      <c r="M71" s="160">
        <f t="shared" si="0"/>
        <v>4</v>
      </c>
      <c r="N71" s="160"/>
      <c r="O71" s="161" t="s">
        <v>224</v>
      </c>
    </row>
    <row r="72" spans="1:15" ht="60" hidden="1" x14ac:dyDescent="0.25">
      <c r="A72" s="157">
        <v>62</v>
      </c>
      <c r="B72" s="158" t="s">
        <v>225</v>
      </c>
      <c r="C72" s="158" t="s">
        <v>203</v>
      </c>
      <c r="D72" s="158" t="s">
        <v>226</v>
      </c>
      <c r="E72" s="159">
        <v>282</v>
      </c>
      <c r="F72" s="158" t="s">
        <v>227</v>
      </c>
      <c r="G72" s="159" t="s">
        <v>228</v>
      </c>
      <c r="H72" s="158" t="s">
        <v>229</v>
      </c>
      <c r="I72" s="159">
        <v>20</v>
      </c>
      <c r="J72" s="159">
        <v>32</v>
      </c>
      <c r="K72" s="159">
        <v>30</v>
      </c>
      <c r="L72" s="159">
        <v>20</v>
      </c>
      <c r="M72" s="160">
        <f t="shared" si="0"/>
        <v>102</v>
      </c>
      <c r="N72" s="160"/>
      <c r="O72" s="161" t="s">
        <v>230</v>
      </c>
    </row>
    <row r="73" spans="1:15" ht="45" hidden="1" x14ac:dyDescent="0.25">
      <c r="A73" s="157">
        <v>63</v>
      </c>
      <c r="B73" s="158" t="s">
        <v>231</v>
      </c>
      <c r="C73" s="158" t="s">
        <v>203</v>
      </c>
      <c r="D73" s="158" t="s">
        <v>194</v>
      </c>
      <c r="E73" s="159">
        <v>346</v>
      </c>
      <c r="F73" s="158" t="s">
        <v>232</v>
      </c>
      <c r="G73" s="159">
        <v>116</v>
      </c>
      <c r="H73" s="158" t="s">
        <v>233</v>
      </c>
      <c r="I73" s="159">
        <v>0</v>
      </c>
      <c r="J73" s="159">
        <v>40</v>
      </c>
      <c r="K73" s="159">
        <v>60</v>
      </c>
      <c r="L73" s="159">
        <v>30</v>
      </c>
      <c r="M73" s="160">
        <f t="shared" si="0"/>
        <v>130</v>
      </c>
      <c r="N73" s="160"/>
      <c r="O73" s="161" t="s">
        <v>234</v>
      </c>
    </row>
    <row r="74" spans="1:15" ht="30" hidden="1" x14ac:dyDescent="0.25">
      <c r="A74" s="157">
        <v>64</v>
      </c>
      <c r="B74" s="158" t="s">
        <v>235</v>
      </c>
      <c r="C74" s="158" t="s">
        <v>203</v>
      </c>
      <c r="D74" s="158" t="s">
        <v>217</v>
      </c>
      <c r="E74" s="159">
        <v>318</v>
      </c>
      <c r="F74" s="158" t="s">
        <v>236</v>
      </c>
      <c r="G74" s="159">
        <f>1+1</f>
        <v>2</v>
      </c>
      <c r="H74" s="158" t="s">
        <v>223</v>
      </c>
      <c r="I74" s="159">
        <v>1</v>
      </c>
      <c r="J74" s="159">
        <v>3</v>
      </c>
      <c r="K74" s="159">
        <v>3</v>
      </c>
      <c r="L74" s="159">
        <v>3</v>
      </c>
      <c r="M74" s="160">
        <f t="shared" si="0"/>
        <v>10</v>
      </c>
      <c r="N74" s="160"/>
      <c r="O74" s="161" t="s">
        <v>237</v>
      </c>
    </row>
    <row r="75" spans="1:15" ht="45" hidden="1" x14ac:dyDescent="0.25">
      <c r="A75" s="157">
        <v>65</v>
      </c>
      <c r="B75" s="158" t="s">
        <v>238</v>
      </c>
      <c r="C75" s="158" t="s">
        <v>203</v>
      </c>
      <c r="D75" s="158" t="s">
        <v>217</v>
      </c>
      <c r="E75" s="159">
        <v>319</v>
      </c>
      <c r="F75" s="158" t="s">
        <v>239</v>
      </c>
      <c r="G75" s="159">
        <v>24</v>
      </c>
      <c r="H75" s="158" t="s">
        <v>223</v>
      </c>
      <c r="I75" s="159">
        <v>5</v>
      </c>
      <c r="J75" s="159">
        <v>5</v>
      </c>
      <c r="K75" s="159">
        <v>28</v>
      </c>
      <c r="L75" s="159">
        <v>27</v>
      </c>
      <c r="M75" s="160">
        <f t="shared" si="0"/>
        <v>65</v>
      </c>
      <c r="N75" s="160"/>
      <c r="O75" s="161" t="s">
        <v>240</v>
      </c>
    </row>
    <row r="76" spans="1:15" ht="30" hidden="1" x14ac:dyDescent="0.25">
      <c r="A76" s="157">
        <v>66</v>
      </c>
      <c r="B76" s="158" t="s">
        <v>241</v>
      </c>
      <c r="C76" s="158" t="s">
        <v>203</v>
      </c>
      <c r="D76" s="158" t="s">
        <v>204</v>
      </c>
      <c r="E76" s="159">
        <v>302</v>
      </c>
      <c r="F76" s="158" t="s">
        <v>242</v>
      </c>
      <c r="G76" s="159">
        <v>15</v>
      </c>
      <c r="H76" s="158" t="s">
        <v>243</v>
      </c>
      <c r="I76" s="159">
        <v>5</v>
      </c>
      <c r="J76" s="159">
        <v>5</v>
      </c>
      <c r="K76" s="159">
        <v>5</v>
      </c>
      <c r="L76" s="159">
        <v>5</v>
      </c>
      <c r="M76" s="160">
        <f t="shared" ref="M76:M139" si="1">SUM(I76:L76)</f>
        <v>20</v>
      </c>
      <c r="N76" s="160"/>
      <c r="O76" s="161" t="s">
        <v>244</v>
      </c>
    </row>
    <row r="77" spans="1:15" ht="30" hidden="1" x14ac:dyDescent="0.25">
      <c r="A77" s="157">
        <v>67</v>
      </c>
      <c r="B77" s="158" t="s">
        <v>245</v>
      </c>
      <c r="C77" s="158" t="s">
        <v>203</v>
      </c>
      <c r="D77" s="158" t="s">
        <v>204</v>
      </c>
      <c r="E77" s="159">
        <v>304</v>
      </c>
      <c r="F77" s="158" t="s">
        <v>246</v>
      </c>
      <c r="G77" s="159">
        <v>3</v>
      </c>
      <c r="H77" s="158" t="s">
        <v>223</v>
      </c>
      <c r="I77" s="159">
        <v>1</v>
      </c>
      <c r="J77" s="159">
        <v>1</v>
      </c>
      <c r="K77" s="159">
        <v>1</v>
      </c>
      <c r="L77" s="159">
        <v>1</v>
      </c>
      <c r="M77" s="160">
        <f t="shared" si="1"/>
        <v>4</v>
      </c>
      <c r="N77" s="160"/>
      <c r="O77" s="161" t="s">
        <v>247</v>
      </c>
    </row>
    <row r="78" spans="1:15" ht="30" hidden="1" x14ac:dyDescent="0.25">
      <c r="A78" s="157">
        <v>68</v>
      </c>
      <c r="B78" s="158" t="s">
        <v>248</v>
      </c>
      <c r="C78" s="158" t="s">
        <v>203</v>
      </c>
      <c r="D78" s="158" t="s">
        <v>204</v>
      </c>
      <c r="E78" s="159">
        <v>280</v>
      </c>
      <c r="F78" s="158" t="s">
        <v>249</v>
      </c>
      <c r="G78" s="159">
        <v>0</v>
      </c>
      <c r="H78" s="158" t="s">
        <v>223</v>
      </c>
      <c r="I78" s="159">
        <v>0</v>
      </c>
      <c r="J78" s="159">
        <v>1</v>
      </c>
      <c r="K78" s="159">
        <v>0</v>
      </c>
      <c r="L78" s="159">
        <v>1</v>
      </c>
      <c r="M78" s="160">
        <f t="shared" si="1"/>
        <v>2</v>
      </c>
      <c r="N78" s="160"/>
      <c r="O78" s="161" t="s">
        <v>250</v>
      </c>
    </row>
    <row r="79" spans="1:15" ht="45" hidden="1" x14ac:dyDescent="0.25">
      <c r="A79" s="157">
        <v>69</v>
      </c>
      <c r="B79" s="158" t="s">
        <v>251</v>
      </c>
      <c r="C79" s="158" t="s">
        <v>203</v>
      </c>
      <c r="D79" s="158" t="s">
        <v>204</v>
      </c>
      <c r="E79" s="159">
        <v>302</v>
      </c>
      <c r="F79" s="158" t="s">
        <v>252</v>
      </c>
      <c r="G79" s="159">
        <v>80</v>
      </c>
      <c r="H79" s="158" t="s">
        <v>223</v>
      </c>
      <c r="I79" s="159">
        <v>10</v>
      </c>
      <c r="J79" s="159">
        <v>20</v>
      </c>
      <c r="K79" s="159">
        <v>20</v>
      </c>
      <c r="L79" s="159">
        <v>20</v>
      </c>
      <c r="M79" s="160">
        <f t="shared" si="1"/>
        <v>70</v>
      </c>
      <c r="N79" s="160"/>
      <c r="O79" s="161" t="s">
        <v>253</v>
      </c>
    </row>
    <row r="80" spans="1:15" ht="45" hidden="1" x14ac:dyDescent="0.25">
      <c r="A80" s="157">
        <v>70</v>
      </c>
      <c r="B80" s="158" t="s">
        <v>254</v>
      </c>
      <c r="C80" s="158" t="s">
        <v>203</v>
      </c>
      <c r="D80" s="158" t="s">
        <v>217</v>
      </c>
      <c r="E80" s="159">
        <v>279</v>
      </c>
      <c r="F80" s="158" t="s">
        <v>255</v>
      </c>
      <c r="G80" s="159">
        <f>3+3+4</f>
        <v>10</v>
      </c>
      <c r="H80" s="158" t="s">
        <v>223</v>
      </c>
      <c r="I80" s="159">
        <v>3</v>
      </c>
      <c r="J80" s="159">
        <v>3</v>
      </c>
      <c r="K80" s="159">
        <v>3</v>
      </c>
      <c r="L80" s="159">
        <v>3</v>
      </c>
      <c r="M80" s="160">
        <f t="shared" si="1"/>
        <v>12</v>
      </c>
      <c r="N80" s="160"/>
      <c r="O80" s="161" t="s">
        <v>256</v>
      </c>
    </row>
    <row r="81" spans="1:15" ht="30" hidden="1" x14ac:dyDescent="0.25">
      <c r="A81" s="157">
        <v>71</v>
      </c>
      <c r="B81" s="158" t="s">
        <v>257</v>
      </c>
      <c r="C81" s="158" t="s">
        <v>203</v>
      </c>
      <c r="D81" s="158" t="s">
        <v>217</v>
      </c>
      <c r="E81" s="159">
        <v>283</v>
      </c>
      <c r="F81" s="158" t="s">
        <v>258</v>
      </c>
      <c r="G81" s="159">
        <f>3+8+5</f>
        <v>16</v>
      </c>
      <c r="H81" s="158" t="s">
        <v>223</v>
      </c>
      <c r="I81" s="159"/>
      <c r="J81" s="159"/>
      <c r="K81" s="159"/>
      <c r="L81" s="159"/>
      <c r="M81" s="160">
        <f t="shared" si="1"/>
        <v>0</v>
      </c>
      <c r="N81" s="160" t="s">
        <v>48</v>
      </c>
      <c r="O81" s="161" t="s">
        <v>259</v>
      </c>
    </row>
    <row r="82" spans="1:15" ht="30" hidden="1" x14ac:dyDescent="0.25">
      <c r="A82" s="157">
        <v>72</v>
      </c>
      <c r="B82" s="158" t="s">
        <v>260</v>
      </c>
      <c r="C82" s="158" t="s">
        <v>261</v>
      </c>
      <c r="D82" s="158" t="s">
        <v>262</v>
      </c>
      <c r="E82" s="159">
        <v>271</v>
      </c>
      <c r="F82" s="158" t="s">
        <v>263</v>
      </c>
      <c r="G82" s="159">
        <v>112</v>
      </c>
      <c r="H82" s="158" t="s">
        <v>264</v>
      </c>
      <c r="I82" s="159">
        <v>10</v>
      </c>
      <c r="J82" s="159">
        <v>10</v>
      </c>
      <c r="K82" s="159">
        <v>10</v>
      </c>
      <c r="L82" s="159">
        <v>10</v>
      </c>
      <c r="M82" s="160">
        <f t="shared" si="1"/>
        <v>40</v>
      </c>
      <c r="N82" s="160" t="s">
        <v>48</v>
      </c>
      <c r="O82" s="161" t="s">
        <v>265</v>
      </c>
    </row>
    <row r="83" spans="1:15" ht="45" hidden="1" x14ac:dyDescent="0.25">
      <c r="A83" s="157">
        <v>73</v>
      </c>
      <c r="B83" s="158" t="s">
        <v>266</v>
      </c>
      <c r="C83" s="158" t="s">
        <v>261</v>
      </c>
      <c r="D83" s="158" t="s">
        <v>267</v>
      </c>
      <c r="E83" s="159">
        <v>263</v>
      </c>
      <c r="F83" s="158" t="s">
        <v>268</v>
      </c>
      <c r="G83" s="159">
        <v>41</v>
      </c>
      <c r="H83" s="158" t="s">
        <v>264</v>
      </c>
      <c r="I83" s="159">
        <v>30</v>
      </c>
      <c r="J83" s="159">
        <v>30</v>
      </c>
      <c r="K83" s="159">
        <v>30</v>
      </c>
      <c r="L83" s="159">
        <v>30</v>
      </c>
      <c r="M83" s="160">
        <f t="shared" si="1"/>
        <v>120</v>
      </c>
      <c r="N83" s="160" t="s">
        <v>48</v>
      </c>
      <c r="O83" s="161" t="s">
        <v>269</v>
      </c>
    </row>
    <row r="84" spans="1:15" ht="105" hidden="1" x14ac:dyDescent="0.25">
      <c r="A84" s="157">
        <v>74</v>
      </c>
      <c r="B84" s="158" t="s">
        <v>270</v>
      </c>
      <c r="C84" s="158" t="s">
        <v>261</v>
      </c>
      <c r="D84" s="158" t="s">
        <v>271</v>
      </c>
      <c r="E84" s="159">
        <v>272</v>
      </c>
      <c r="F84" s="158" t="s">
        <v>272</v>
      </c>
      <c r="G84" s="159">
        <v>116</v>
      </c>
      <c r="H84" s="158" t="s">
        <v>264</v>
      </c>
      <c r="I84" s="159"/>
      <c r="J84" s="159"/>
      <c r="K84" s="159"/>
      <c r="L84" s="159"/>
      <c r="M84" s="160">
        <f t="shared" si="1"/>
        <v>0</v>
      </c>
      <c r="N84" s="160" t="s">
        <v>48</v>
      </c>
      <c r="O84" s="161" t="s">
        <v>273</v>
      </c>
    </row>
    <row r="85" spans="1:15" ht="45" hidden="1" x14ac:dyDescent="0.25">
      <c r="A85" s="157">
        <v>75</v>
      </c>
      <c r="B85" s="158" t="s">
        <v>274</v>
      </c>
      <c r="C85" s="158" t="s">
        <v>261</v>
      </c>
      <c r="D85" s="158" t="s">
        <v>271</v>
      </c>
      <c r="E85" s="159">
        <v>272</v>
      </c>
      <c r="F85" s="158" t="s">
        <v>275</v>
      </c>
      <c r="G85" s="159">
        <v>3</v>
      </c>
      <c r="H85" s="158" t="s">
        <v>264</v>
      </c>
      <c r="I85" s="159"/>
      <c r="J85" s="159"/>
      <c r="K85" s="159"/>
      <c r="L85" s="159"/>
      <c r="M85" s="160">
        <f t="shared" si="1"/>
        <v>0</v>
      </c>
      <c r="N85" s="160" t="s">
        <v>48</v>
      </c>
      <c r="O85" s="161" t="s">
        <v>276</v>
      </c>
    </row>
    <row r="86" spans="1:15" ht="45" hidden="1" x14ac:dyDescent="0.25">
      <c r="A86" s="157">
        <v>76</v>
      </c>
      <c r="B86" s="158" t="s">
        <v>277</v>
      </c>
      <c r="C86" s="158" t="s">
        <v>278</v>
      </c>
      <c r="D86" s="158" t="s">
        <v>279</v>
      </c>
      <c r="E86" s="159">
        <v>221</v>
      </c>
      <c r="F86" s="158" t="s">
        <v>280</v>
      </c>
      <c r="G86" s="159" t="s">
        <v>43</v>
      </c>
      <c r="H86" s="158" t="s">
        <v>43</v>
      </c>
      <c r="I86" s="159">
        <v>9</v>
      </c>
      <c r="J86" s="159"/>
      <c r="K86" s="159"/>
      <c r="L86" s="159"/>
      <c r="M86" s="160">
        <f t="shared" si="1"/>
        <v>9</v>
      </c>
      <c r="N86" s="160"/>
      <c r="O86" s="161" t="s">
        <v>281</v>
      </c>
    </row>
    <row r="87" spans="1:15" ht="45" hidden="1" x14ac:dyDescent="0.25">
      <c r="A87" s="157">
        <v>77</v>
      </c>
      <c r="B87" s="158" t="s">
        <v>282</v>
      </c>
      <c r="C87" s="158" t="s">
        <v>278</v>
      </c>
      <c r="D87" s="158" t="s">
        <v>283</v>
      </c>
      <c r="E87" s="159">
        <v>207</v>
      </c>
      <c r="F87" s="158" t="s">
        <v>284</v>
      </c>
      <c r="G87" s="159">
        <v>72</v>
      </c>
      <c r="H87" s="158" t="s">
        <v>285</v>
      </c>
      <c r="I87" s="159"/>
      <c r="J87" s="159"/>
      <c r="K87" s="159"/>
      <c r="L87" s="159"/>
      <c r="M87" s="160">
        <f t="shared" si="1"/>
        <v>0</v>
      </c>
      <c r="N87" s="160" t="s">
        <v>48</v>
      </c>
      <c r="O87" s="161" t="s">
        <v>286</v>
      </c>
    </row>
    <row r="88" spans="1:15" ht="30" hidden="1" x14ac:dyDescent="0.25">
      <c r="A88" s="157">
        <v>78</v>
      </c>
      <c r="B88" s="158" t="s">
        <v>287</v>
      </c>
      <c r="C88" s="158" t="s">
        <v>278</v>
      </c>
      <c r="D88" s="158" t="s">
        <v>283</v>
      </c>
      <c r="E88" s="159">
        <v>220</v>
      </c>
      <c r="F88" s="158" t="s">
        <v>288</v>
      </c>
      <c r="G88" s="159" t="s">
        <v>43</v>
      </c>
      <c r="H88" s="158" t="s">
        <v>43</v>
      </c>
      <c r="I88" s="159"/>
      <c r="J88" s="159"/>
      <c r="K88" s="159"/>
      <c r="L88" s="159"/>
      <c r="M88" s="160">
        <f t="shared" si="1"/>
        <v>0</v>
      </c>
      <c r="N88" s="160" t="s">
        <v>48</v>
      </c>
      <c r="O88" s="161" t="s">
        <v>289</v>
      </c>
    </row>
    <row r="89" spans="1:15" ht="45" hidden="1" x14ac:dyDescent="0.25">
      <c r="A89" s="157">
        <v>79</v>
      </c>
      <c r="B89" s="158" t="s">
        <v>290</v>
      </c>
      <c r="C89" s="158" t="s">
        <v>291</v>
      </c>
      <c r="D89" s="158" t="s">
        <v>292</v>
      </c>
      <c r="E89" s="159" t="s">
        <v>293</v>
      </c>
      <c r="F89" s="158" t="s">
        <v>294</v>
      </c>
      <c r="G89" s="159">
        <v>5972</v>
      </c>
      <c r="H89" s="158" t="s">
        <v>295</v>
      </c>
      <c r="I89" s="159">
        <v>119</v>
      </c>
      <c r="J89" s="159">
        <v>1300</v>
      </c>
      <c r="K89" s="159">
        <v>1115</v>
      </c>
      <c r="L89" s="159">
        <v>711</v>
      </c>
      <c r="M89" s="160">
        <f t="shared" si="1"/>
        <v>3245</v>
      </c>
      <c r="N89" s="160"/>
      <c r="O89" s="161" t="s">
        <v>296</v>
      </c>
    </row>
    <row r="90" spans="1:15" ht="45" hidden="1" x14ac:dyDescent="0.25">
      <c r="A90" s="157">
        <v>80</v>
      </c>
      <c r="B90" s="158" t="s">
        <v>297</v>
      </c>
      <c r="C90" s="158" t="s">
        <v>291</v>
      </c>
      <c r="D90" s="158" t="s">
        <v>292</v>
      </c>
      <c r="E90" s="159" t="s">
        <v>298</v>
      </c>
      <c r="F90" s="158" t="s">
        <v>299</v>
      </c>
      <c r="G90" s="159">
        <v>1884</v>
      </c>
      <c r="H90" s="158" t="s">
        <v>295</v>
      </c>
      <c r="I90" s="159">
        <v>44</v>
      </c>
      <c r="J90" s="159">
        <v>1625</v>
      </c>
      <c r="K90" s="159">
        <v>2270</v>
      </c>
      <c r="L90" s="159">
        <v>948</v>
      </c>
      <c r="M90" s="160">
        <f t="shared" si="1"/>
        <v>4887</v>
      </c>
      <c r="N90" s="160"/>
      <c r="O90" s="161" t="s">
        <v>300</v>
      </c>
    </row>
    <row r="91" spans="1:15" ht="45" hidden="1" x14ac:dyDescent="0.25">
      <c r="A91" s="157">
        <v>81</v>
      </c>
      <c r="B91" s="158" t="s">
        <v>301</v>
      </c>
      <c r="C91" s="158" t="s">
        <v>291</v>
      </c>
      <c r="D91" s="158" t="s">
        <v>292</v>
      </c>
      <c r="E91" s="159">
        <v>196</v>
      </c>
      <c r="F91" s="158" t="s">
        <v>302</v>
      </c>
      <c r="G91" s="159">
        <v>598</v>
      </c>
      <c r="H91" s="158" t="s">
        <v>295</v>
      </c>
      <c r="I91" s="159">
        <v>6</v>
      </c>
      <c r="J91" s="159">
        <v>325</v>
      </c>
      <c r="K91" s="159">
        <v>2571</v>
      </c>
      <c r="L91" s="159">
        <v>711</v>
      </c>
      <c r="M91" s="160">
        <f t="shared" si="1"/>
        <v>3613</v>
      </c>
      <c r="N91" s="160"/>
      <c r="O91" s="161" t="s">
        <v>303</v>
      </c>
    </row>
    <row r="92" spans="1:15" ht="30" hidden="1" x14ac:dyDescent="0.25">
      <c r="A92" s="157">
        <v>82</v>
      </c>
      <c r="B92" s="158" t="s">
        <v>304</v>
      </c>
      <c r="C92" s="158" t="s">
        <v>305</v>
      </c>
      <c r="D92" s="158" t="s">
        <v>306</v>
      </c>
      <c r="E92" s="159">
        <v>418</v>
      </c>
      <c r="F92" s="158" t="s">
        <v>307</v>
      </c>
      <c r="G92" s="159">
        <v>47</v>
      </c>
      <c r="H92" s="158" t="s">
        <v>308</v>
      </c>
      <c r="I92" s="159">
        <v>15</v>
      </c>
      <c r="J92" s="159">
        <v>50</v>
      </c>
      <c r="K92" s="159">
        <v>26</v>
      </c>
      <c r="L92" s="159">
        <v>25</v>
      </c>
      <c r="M92" s="160">
        <f t="shared" si="1"/>
        <v>116</v>
      </c>
      <c r="N92" s="160" t="s">
        <v>43</v>
      </c>
      <c r="O92" s="161" t="s">
        <v>309</v>
      </c>
    </row>
    <row r="93" spans="1:15" ht="45" hidden="1" x14ac:dyDescent="0.25">
      <c r="A93" s="157">
        <v>83</v>
      </c>
      <c r="B93" s="158" t="s">
        <v>310</v>
      </c>
      <c r="C93" s="158" t="s">
        <v>305</v>
      </c>
      <c r="D93" s="158" t="s">
        <v>311</v>
      </c>
      <c r="E93" s="159">
        <v>5</v>
      </c>
      <c r="F93" s="158" t="s">
        <v>312</v>
      </c>
      <c r="G93" s="159">
        <v>40</v>
      </c>
      <c r="H93" s="158" t="s">
        <v>308</v>
      </c>
      <c r="I93" s="159">
        <v>3</v>
      </c>
      <c r="J93" s="159">
        <v>10</v>
      </c>
      <c r="K93" s="159">
        <v>15</v>
      </c>
      <c r="L93" s="159">
        <v>5</v>
      </c>
      <c r="M93" s="160">
        <f t="shared" si="1"/>
        <v>33</v>
      </c>
      <c r="N93" s="160" t="s">
        <v>43</v>
      </c>
      <c r="O93" s="161" t="s">
        <v>313</v>
      </c>
    </row>
    <row r="94" spans="1:15" ht="45" hidden="1" x14ac:dyDescent="0.25">
      <c r="A94" s="157">
        <v>84</v>
      </c>
      <c r="B94" s="158" t="s">
        <v>314</v>
      </c>
      <c r="C94" s="158" t="s">
        <v>305</v>
      </c>
      <c r="D94" s="158" t="s">
        <v>311</v>
      </c>
      <c r="E94" s="159">
        <v>91</v>
      </c>
      <c r="F94" s="158" t="s">
        <v>315</v>
      </c>
      <c r="G94" s="159">
        <v>8</v>
      </c>
      <c r="H94" s="158" t="s">
        <v>308</v>
      </c>
      <c r="I94" s="159">
        <v>1</v>
      </c>
      <c r="J94" s="159">
        <v>5</v>
      </c>
      <c r="K94" s="159">
        <v>5</v>
      </c>
      <c r="L94" s="159">
        <v>1</v>
      </c>
      <c r="M94" s="160">
        <f t="shared" si="1"/>
        <v>12</v>
      </c>
      <c r="N94" s="160" t="s">
        <v>43</v>
      </c>
      <c r="O94" s="161" t="s">
        <v>316</v>
      </c>
    </row>
    <row r="95" spans="1:15" ht="45" hidden="1" x14ac:dyDescent="0.25">
      <c r="A95" s="157">
        <v>85</v>
      </c>
      <c r="B95" s="158" t="s">
        <v>317</v>
      </c>
      <c r="C95" s="158" t="s">
        <v>305</v>
      </c>
      <c r="D95" s="158" t="s">
        <v>311</v>
      </c>
      <c r="E95" s="159">
        <v>92</v>
      </c>
      <c r="F95" s="158" t="s">
        <v>318</v>
      </c>
      <c r="G95" s="159">
        <v>30</v>
      </c>
      <c r="H95" s="158" t="s">
        <v>308</v>
      </c>
      <c r="I95" s="159">
        <v>3</v>
      </c>
      <c r="J95" s="159">
        <v>10</v>
      </c>
      <c r="K95" s="159">
        <v>10</v>
      </c>
      <c r="L95" s="159">
        <v>2</v>
      </c>
      <c r="M95" s="160">
        <f t="shared" si="1"/>
        <v>25</v>
      </c>
      <c r="N95" s="160" t="s">
        <v>43</v>
      </c>
      <c r="O95" s="161" t="s">
        <v>319</v>
      </c>
    </row>
    <row r="96" spans="1:15" ht="45" hidden="1" x14ac:dyDescent="0.25">
      <c r="A96" s="157">
        <v>86</v>
      </c>
      <c r="B96" s="184" t="s">
        <v>320</v>
      </c>
      <c r="C96" s="158" t="s">
        <v>305</v>
      </c>
      <c r="D96" s="158" t="s">
        <v>311</v>
      </c>
      <c r="E96" s="159">
        <v>105</v>
      </c>
      <c r="F96" s="184" t="s">
        <v>321</v>
      </c>
      <c r="G96" s="159">
        <v>40</v>
      </c>
      <c r="H96" s="158" t="s">
        <v>308</v>
      </c>
      <c r="I96" s="159">
        <v>3</v>
      </c>
      <c r="J96" s="159">
        <v>10</v>
      </c>
      <c r="K96" s="159">
        <v>15</v>
      </c>
      <c r="L96" s="159">
        <v>5</v>
      </c>
      <c r="M96" s="160">
        <f t="shared" si="1"/>
        <v>33</v>
      </c>
      <c r="N96" s="160" t="s">
        <v>43</v>
      </c>
      <c r="O96" s="161" t="s">
        <v>322</v>
      </c>
    </row>
    <row r="97" spans="1:15" ht="30" hidden="1" x14ac:dyDescent="0.25">
      <c r="A97" s="157">
        <v>87</v>
      </c>
      <c r="B97" s="158" t="s">
        <v>323</v>
      </c>
      <c r="C97" s="158" t="s">
        <v>305</v>
      </c>
      <c r="D97" s="158" t="s">
        <v>311</v>
      </c>
      <c r="E97" s="159">
        <v>404</v>
      </c>
      <c r="F97" s="158" t="s">
        <v>324</v>
      </c>
      <c r="G97" s="159">
        <v>15</v>
      </c>
      <c r="H97" s="158" t="s">
        <v>308</v>
      </c>
      <c r="I97" s="159">
        <v>2</v>
      </c>
      <c r="J97" s="159">
        <v>9</v>
      </c>
      <c r="K97" s="159">
        <v>5</v>
      </c>
      <c r="L97" s="159">
        <v>5</v>
      </c>
      <c r="M97" s="160">
        <f t="shared" si="1"/>
        <v>21</v>
      </c>
      <c r="N97" s="160" t="s">
        <v>43</v>
      </c>
      <c r="O97" s="161" t="s">
        <v>325</v>
      </c>
    </row>
    <row r="98" spans="1:15" ht="30" hidden="1" x14ac:dyDescent="0.25">
      <c r="A98" s="157">
        <v>88</v>
      </c>
      <c r="B98" s="158" t="s">
        <v>326</v>
      </c>
      <c r="C98" s="158" t="s">
        <v>305</v>
      </c>
      <c r="D98" s="158" t="s">
        <v>311</v>
      </c>
      <c r="E98" s="159">
        <v>419</v>
      </c>
      <c r="F98" s="158" t="s">
        <v>327</v>
      </c>
      <c r="G98" s="159">
        <v>80</v>
      </c>
      <c r="H98" s="158" t="s">
        <v>308</v>
      </c>
      <c r="I98" s="159">
        <v>2</v>
      </c>
      <c r="J98" s="159">
        <v>10</v>
      </c>
      <c r="K98" s="159">
        <v>15</v>
      </c>
      <c r="L98" s="159">
        <v>5</v>
      </c>
      <c r="M98" s="160">
        <f t="shared" si="1"/>
        <v>32</v>
      </c>
      <c r="N98" s="160" t="s">
        <v>43</v>
      </c>
      <c r="O98" s="161" t="s">
        <v>325</v>
      </c>
    </row>
    <row r="99" spans="1:15" ht="45" hidden="1" x14ac:dyDescent="0.25">
      <c r="A99" s="157">
        <v>89</v>
      </c>
      <c r="B99" s="184" t="s">
        <v>328</v>
      </c>
      <c r="C99" s="158" t="s">
        <v>329</v>
      </c>
      <c r="D99" s="158" t="s">
        <v>330</v>
      </c>
      <c r="E99" s="159">
        <v>137</v>
      </c>
      <c r="F99" s="184" t="s">
        <v>331</v>
      </c>
      <c r="G99" s="159">
        <v>20</v>
      </c>
      <c r="H99" s="158" t="s">
        <v>308</v>
      </c>
      <c r="I99" s="159">
        <v>3</v>
      </c>
      <c r="J99" s="159">
        <v>6</v>
      </c>
      <c r="K99" s="159">
        <v>6</v>
      </c>
      <c r="L99" s="159">
        <v>5</v>
      </c>
      <c r="M99" s="160">
        <f t="shared" si="1"/>
        <v>20</v>
      </c>
      <c r="N99" s="160" t="s">
        <v>43</v>
      </c>
      <c r="O99" s="161" t="s">
        <v>332</v>
      </c>
    </row>
    <row r="100" spans="1:15" ht="45" hidden="1" x14ac:dyDescent="0.25">
      <c r="A100" s="157">
        <v>90</v>
      </c>
      <c r="B100" s="158" t="s">
        <v>333</v>
      </c>
      <c r="C100" s="158" t="s">
        <v>334</v>
      </c>
      <c r="D100" s="158" t="s">
        <v>330</v>
      </c>
      <c r="E100" s="159">
        <v>168</v>
      </c>
      <c r="F100" s="158" t="s">
        <v>335</v>
      </c>
      <c r="G100" s="159">
        <v>116</v>
      </c>
      <c r="H100" s="158" t="s">
        <v>308</v>
      </c>
      <c r="I100" s="159">
        <v>20</v>
      </c>
      <c r="J100" s="159">
        <v>40</v>
      </c>
      <c r="K100" s="159">
        <v>30</v>
      </c>
      <c r="L100" s="159">
        <v>26</v>
      </c>
      <c r="M100" s="160">
        <f t="shared" si="1"/>
        <v>116</v>
      </c>
      <c r="N100" s="160" t="s">
        <v>43</v>
      </c>
      <c r="O100" s="161" t="s">
        <v>336</v>
      </c>
    </row>
    <row r="101" spans="1:15" ht="45" hidden="1" x14ac:dyDescent="0.25">
      <c r="A101" s="157">
        <v>91</v>
      </c>
      <c r="B101" s="158" t="s">
        <v>337</v>
      </c>
      <c r="C101" s="158" t="s">
        <v>334</v>
      </c>
      <c r="D101" s="158" t="s">
        <v>330</v>
      </c>
      <c r="E101" s="159">
        <v>175</v>
      </c>
      <c r="F101" s="158" t="s">
        <v>338</v>
      </c>
      <c r="G101" s="159">
        <v>34</v>
      </c>
      <c r="H101" s="158" t="s">
        <v>308</v>
      </c>
      <c r="I101" s="159">
        <v>3</v>
      </c>
      <c r="J101" s="159">
        <v>6</v>
      </c>
      <c r="K101" s="159">
        <v>6</v>
      </c>
      <c r="L101" s="159">
        <v>2</v>
      </c>
      <c r="M101" s="160">
        <f t="shared" si="1"/>
        <v>17</v>
      </c>
      <c r="N101" s="160" t="s">
        <v>43</v>
      </c>
      <c r="O101" s="161" t="s">
        <v>339</v>
      </c>
    </row>
    <row r="102" spans="1:15" hidden="1" x14ac:dyDescent="0.25">
      <c r="A102" s="157">
        <v>92</v>
      </c>
      <c r="B102" s="158" t="s">
        <v>136</v>
      </c>
      <c r="C102" s="158"/>
      <c r="D102" s="158"/>
      <c r="E102" s="159"/>
      <c r="F102" s="158"/>
      <c r="G102" s="159"/>
      <c r="H102" s="158"/>
      <c r="I102" s="159"/>
      <c r="J102" s="159"/>
      <c r="K102" s="159"/>
      <c r="L102" s="159"/>
      <c r="M102" s="160">
        <f t="shared" si="1"/>
        <v>0</v>
      </c>
      <c r="N102" s="160"/>
      <c r="O102" s="161"/>
    </row>
    <row r="103" spans="1:15" ht="30" hidden="1" x14ac:dyDescent="0.25">
      <c r="A103" s="157">
        <v>93</v>
      </c>
      <c r="B103" s="158" t="s">
        <v>340</v>
      </c>
      <c r="C103" s="158" t="s">
        <v>334</v>
      </c>
      <c r="D103" s="158" t="s">
        <v>341</v>
      </c>
      <c r="E103" s="159">
        <v>179</v>
      </c>
      <c r="F103" s="158" t="s">
        <v>342</v>
      </c>
      <c r="G103" s="159">
        <v>5</v>
      </c>
      <c r="H103" s="158" t="s">
        <v>308</v>
      </c>
      <c r="I103" s="159">
        <v>1</v>
      </c>
      <c r="J103" s="159">
        <v>2</v>
      </c>
      <c r="K103" s="159">
        <v>1</v>
      </c>
      <c r="L103" s="159">
        <v>1</v>
      </c>
      <c r="M103" s="160">
        <f t="shared" si="1"/>
        <v>5</v>
      </c>
      <c r="N103" s="160" t="s">
        <v>43</v>
      </c>
      <c r="O103" s="161" t="s">
        <v>343</v>
      </c>
    </row>
    <row r="104" spans="1:15" ht="45" hidden="1" x14ac:dyDescent="0.25">
      <c r="A104" s="157">
        <v>94</v>
      </c>
      <c r="B104" s="184" t="s">
        <v>344</v>
      </c>
      <c r="C104" s="158" t="s">
        <v>334</v>
      </c>
      <c r="D104" s="158" t="s">
        <v>341</v>
      </c>
      <c r="E104" s="159">
        <v>154</v>
      </c>
      <c r="F104" s="184" t="s">
        <v>345</v>
      </c>
      <c r="G104" s="159">
        <v>9</v>
      </c>
      <c r="H104" s="158" t="s">
        <v>308</v>
      </c>
      <c r="I104" s="159">
        <v>1</v>
      </c>
      <c r="J104" s="159">
        <v>2</v>
      </c>
      <c r="K104" s="159">
        <v>1</v>
      </c>
      <c r="L104" s="159">
        <v>1</v>
      </c>
      <c r="M104" s="160">
        <f t="shared" si="1"/>
        <v>5</v>
      </c>
      <c r="N104" s="160" t="s">
        <v>43</v>
      </c>
      <c r="O104" s="161" t="s">
        <v>346</v>
      </c>
    </row>
    <row r="105" spans="1:15" ht="30" hidden="1" x14ac:dyDescent="0.25">
      <c r="A105" s="157">
        <v>95</v>
      </c>
      <c r="B105" s="158" t="s">
        <v>347</v>
      </c>
      <c r="C105" s="158" t="s">
        <v>334</v>
      </c>
      <c r="D105" s="158" t="s">
        <v>341</v>
      </c>
      <c r="E105" s="159">
        <v>185</v>
      </c>
      <c r="F105" s="158" t="s">
        <v>348</v>
      </c>
      <c r="G105" s="159">
        <v>2</v>
      </c>
      <c r="H105" s="158" t="s">
        <v>308</v>
      </c>
      <c r="I105" s="159">
        <v>1</v>
      </c>
      <c r="J105" s="159">
        <v>0</v>
      </c>
      <c r="K105" s="159">
        <v>0</v>
      </c>
      <c r="L105" s="159">
        <v>1</v>
      </c>
      <c r="M105" s="160">
        <f t="shared" si="1"/>
        <v>2</v>
      </c>
      <c r="N105" s="160" t="s">
        <v>43</v>
      </c>
      <c r="O105" s="161" t="s">
        <v>349</v>
      </c>
    </row>
    <row r="106" spans="1:15" ht="45" hidden="1" x14ac:dyDescent="0.25">
      <c r="A106" s="157">
        <v>96</v>
      </c>
      <c r="B106" s="158" t="s">
        <v>350</v>
      </c>
      <c r="C106" s="158" t="s">
        <v>334</v>
      </c>
      <c r="D106" s="158" t="s">
        <v>341</v>
      </c>
      <c r="E106" s="159">
        <v>184</v>
      </c>
      <c r="F106" s="158" t="s">
        <v>351</v>
      </c>
      <c r="G106" s="159">
        <v>5</v>
      </c>
      <c r="H106" s="158" t="s">
        <v>308</v>
      </c>
      <c r="I106" s="159">
        <v>1</v>
      </c>
      <c r="J106" s="159">
        <v>1</v>
      </c>
      <c r="K106" s="159">
        <v>1</v>
      </c>
      <c r="L106" s="159">
        <v>1</v>
      </c>
      <c r="M106" s="160">
        <f t="shared" si="1"/>
        <v>4</v>
      </c>
      <c r="N106" s="160" t="s">
        <v>43</v>
      </c>
      <c r="O106" s="161" t="s">
        <v>352</v>
      </c>
    </row>
    <row r="107" spans="1:15" ht="30" hidden="1" x14ac:dyDescent="0.25">
      <c r="A107" s="157">
        <v>97</v>
      </c>
      <c r="B107" s="158" t="s">
        <v>353</v>
      </c>
      <c r="C107" s="158" t="s">
        <v>334</v>
      </c>
      <c r="D107" s="158" t="s">
        <v>354</v>
      </c>
      <c r="E107" s="159">
        <v>122</v>
      </c>
      <c r="F107" s="158" t="s">
        <v>355</v>
      </c>
      <c r="G107" s="159">
        <v>33</v>
      </c>
      <c r="H107" s="158" t="s">
        <v>308</v>
      </c>
      <c r="I107" s="159">
        <v>4</v>
      </c>
      <c r="J107" s="159">
        <v>8</v>
      </c>
      <c r="K107" s="159">
        <v>8</v>
      </c>
      <c r="L107" s="159">
        <v>3</v>
      </c>
      <c r="M107" s="160">
        <f t="shared" si="1"/>
        <v>23</v>
      </c>
      <c r="N107" s="160" t="s">
        <v>43</v>
      </c>
      <c r="O107" s="161" t="s">
        <v>356</v>
      </c>
    </row>
    <row r="108" spans="1:15" ht="60" hidden="1" x14ac:dyDescent="0.25">
      <c r="A108" s="157">
        <v>98</v>
      </c>
      <c r="B108" s="158" t="s">
        <v>357</v>
      </c>
      <c r="C108" s="158" t="s">
        <v>334</v>
      </c>
      <c r="D108" s="158" t="s">
        <v>354</v>
      </c>
      <c r="E108" s="159">
        <v>123</v>
      </c>
      <c r="F108" s="158" t="s">
        <v>358</v>
      </c>
      <c r="G108" s="159">
        <v>173</v>
      </c>
      <c r="H108" s="158" t="s">
        <v>308</v>
      </c>
      <c r="I108" s="159">
        <v>6</v>
      </c>
      <c r="J108" s="159">
        <v>27</v>
      </c>
      <c r="K108" s="159">
        <v>25</v>
      </c>
      <c r="L108" s="159">
        <v>10</v>
      </c>
      <c r="M108" s="160">
        <f t="shared" si="1"/>
        <v>68</v>
      </c>
      <c r="N108" s="160" t="s">
        <v>43</v>
      </c>
      <c r="O108" s="161" t="s">
        <v>356</v>
      </c>
    </row>
    <row r="109" spans="1:15" hidden="1" x14ac:dyDescent="0.25">
      <c r="A109" s="157">
        <v>99</v>
      </c>
      <c r="B109" s="158" t="s">
        <v>136</v>
      </c>
      <c r="C109" s="158"/>
      <c r="D109" s="158"/>
      <c r="E109" s="159"/>
      <c r="F109" s="158"/>
      <c r="G109" s="159"/>
      <c r="H109" s="158"/>
      <c r="I109" s="159"/>
      <c r="J109" s="159"/>
      <c r="K109" s="159"/>
      <c r="L109" s="159"/>
      <c r="M109" s="160">
        <f t="shared" si="1"/>
        <v>0</v>
      </c>
      <c r="N109" s="160"/>
      <c r="O109" s="161"/>
    </row>
    <row r="110" spans="1:15" hidden="1" x14ac:dyDescent="0.25">
      <c r="A110" s="157">
        <v>100</v>
      </c>
      <c r="B110" s="158" t="s">
        <v>136</v>
      </c>
      <c r="C110" s="158"/>
      <c r="D110" s="158"/>
      <c r="E110" s="159"/>
      <c r="F110" s="158"/>
      <c r="G110" s="159"/>
      <c r="H110" s="158"/>
      <c r="I110" s="159"/>
      <c r="J110" s="159"/>
      <c r="K110" s="159"/>
      <c r="L110" s="159"/>
      <c r="M110" s="160">
        <f t="shared" si="1"/>
        <v>0</v>
      </c>
      <c r="N110" s="160"/>
      <c r="O110" s="161"/>
    </row>
    <row r="111" spans="1:15" hidden="1" x14ac:dyDescent="0.25">
      <c r="A111" s="157">
        <v>101</v>
      </c>
      <c r="B111" s="158" t="s">
        <v>136</v>
      </c>
      <c r="C111" s="158"/>
      <c r="D111" s="158"/>
      <c r="E111" s="159"/>
      <c r="F111" s="158"/>
      <c r="G111" s="159"/>
      <c r="H111" s="158"/>
      <c r="I111" s="159"/>
      <c r="J111" s="159"/>
      <c r="K111" s="159"/>
      <c r="L111" s="159"/>
      <c r="M111" s="160">
        <f t="shared" si="1"/>
        <v>0</v>
      </c>
      <c r="N111" s="160"/>
      <c r="O111" s="161"/>
    </row>
    <row r="112" spans="1:15" ht="45" hidden="1" x14ac:dyDescent="0.25">
      <c r="A112" s="157">
        <v>102</v>
      </c>
      <c r="B112" s="158" t="s">
        <v>359</v>
      </c>
      <c r="C112" s="158" t="s">
        <v>334</v>
      </c>
      <c r="D112" s="158" t="s">
        <v>354</v>
      </c>
      <c r="E112" s="159">
        <v>124</v>
      </c>
      <c r="F112" s="158" t="s">
        <v>360</v>
      </c>
      <c r="G112" s="159">
        <v>57</v>
      </c>
      <c r="H112" s="158" t="s">
        <v>308</v>
      </c>
      <c r="I112" s="159">
        <v>10</v>
      </c>
      <c r="J112" s="159">
        <v>10</v>
      </c>
      <c r="K112" s="159">
        <v>15</v>
      </c>
      <c r="L112" s="159">
        <v>10</v>
      </c>
      <c r="M112" s="160">
        <f t="shared" si="1"/>
        <v>45</v>
      </c>
      <c r="N112" s="160" t="s">
        <v>43</v>
      </c>
      <c r="O112" s="161" t="s">
        <v>361</v>
      </c>
    </row>
    <row r="113" spans="1:15" ht="30" hidden="1" x14ac:dyDescent="0.25">
      <c r="A113" s="157">
        <v>103</v>
      </c>
      <c r="B113" s="158" t="s">
        <v>362</v>
      </c>
      <c r="C113" s="158" t="s">
        <v>334</v>
      </c>
      <c r="D113" s="158" t="s">
        <v>354</v>
      </c>
      <c r="E113" s="159">
        <v>415</v>
      </c>
      <c r="F113" s="158" t="s">
        <v>363</v>
      </c>
      <c r="G113" s="159">
        <v>76</v>
      </c>
      <c r="H113" s="158" t="s">
        <v>308</v>
      </c>
      <c r="I113" s="159">
        <v>7</v>
      </c>
      <c r="J113" s="159">
        <v>20</v>
      </c>
      <c r="K113" s="159">
        <v>20</v>
      </c>
      <c r="L113" s="159">
        <v>12</v>
      </c>
      <c r="M113" s="160">
        <f t="shared" si="1"/>
        <v>59</v>
      </c>
      <c r="N113" s="160" t="s">
        <v>43</v>
      </c>
      <c r="O113" s="161" t="s">
        <v>361</v>
      </c>
    </row>
    <row r="114" spans="1:15" ht="30" hidden="1" x14ac:dyDescent="0.25">
      <c r="A114" s="157">
        <v>104</v>
      </c>
      <c r="B114" s="158" t="s">
        <v>364</v>
      </c>
      <c r="C114" s="158" t="s">
        <v>334</v>
      </c>
      <c r="D114" s="158" t="s">
        <v>354</v>
      </c>
      <c r="E114" s="159" t="s">
        <v>365</v>
      </c>
      <c r="F114" s="158" t="s">
        <v>366</v>
      </c>
      <c r="G114" s="159">
        <v>79</v>
      </c>
      <c r="H114" s="158" t="s">
        <v>308</v>
      </c>
      <c r="I114" s="159">
        <v>12</v>
      </c>
      <c r="J114" s="159">
        <v>18</v>
      </c>
      <c r="K114" s="159">
        <v>15</v>
      </c>
      <c r="L114" s="159">
        <v>10</v>
      </c>
      <c r="M114" s="160">
        <f t="shared" si="1"/>
        <v>55</v>
      </c>
      <c r="N114" s="160" t="s">
        <v>43</v>
      </c>
      <c r="O114" s="161" t="s">
        <v>361</v>
      </c>
    </row>
    <row r="115" spans="1:15" ht="45" hidden="1" x14ac:dyDescent="0.25">
      <c r="A115" s="157">
        <v>105</v>
      </c>
      <c r="B115" s="158" t="s">
        <v>367</v>
      </c>
      <c r="C115" s="158" t="s">
        <v>334</v>
      </c>
      <c r="D115" s="158" t="s">
        <v>368</v>
      </c>
      <c r="E115" s="159" t="s">
        <v>369</v>
      </c>
      <c r="F115" s="158" t="s">
        <v>370</v>
      </c>
      <c r="G115" s="159">
        <v>18</v>
      </c>
      <c r="H115" s="158" t="s">
        <v>371</v>
      </c>
      <c r="I115" s="159">
        <v>7</v>
      </c>
      <c r="J115" s="159">
        <v>7</v>
      </c>
      <c r="K115" s="159">
        <v>7</v>
      </c>
      <c r="L115" s="159">
        <v>30</v>
      </c>
      <c r="M115" s="160">
        <f t="shared" si="1"/>
        <v>51</v>
      </c>
      <c r="N115" s="160" t="s">
        <v>43</v>
      </c>
      <c r="O115" s="161" t="s">
        <v>372</v>
      </c>
    </row>
    <row r="116" spans="1:15" ht="45" hidden="1" x14ac:dyDescent="0.25">
      <c r="A116" s="157">
        <v>106</v>
      </c>
      <c r="B116" s="158" t="s">
        <v>373</v>
      </c>
      <c r="C116" s="158" t="s">
        <v>374</v>
      </c>
      <c r="D116" s="158" t="s">
        <v>375</v>
      </c>
      <c r="E116" s="159">
        <v>151</v>
      </c>
      <c r="F116" s="158" t="s">
        <v>376</v>
      </c>
      <c r="G116" s="159">
        <v>90</v>
      </c>
      <c r="H116" s="158" t="s">
        <v>377</v>
      </c>
      <c r="I116" s="159">
        <v>10</v>
      </c>
      <c r="J116" s="159">
        <v>116</v>
      </c>
      <c r="K116" s="159">
        <v>20</v>
      </c>
      <c r="L116" s="159">
        <v>10</v>
      </c>
      <c r="M116" s="160">
        <f t="shared" si="1"/>
        <v>156</v>
      </c>
      <c r="N116" s="160" t="s">
        <v>48</v>
      </c>
      <c r="O116" s="161" t="s">
        <v>378</v>
      </c>
    </row>
    <row r="117" spans="1:15" ht="60" hidden="1" x14ac:dyDescent="0.25">
      <c r="A117" s="157">
        <v>107</v>
      </c>
      <c r="B117" s="158" t="s">
        <v>379</v>
      </c>
      <c r="C117" s="158" t="s">
        <v>374</v>
      </c>
      <c r="D117" s="158" t="s">
        <v>380</v>
      </c>
      <c r="E117" s="159">
        <v>148</v>
      </c>
      <c r="F117" s="158" t="s">
        <v>381</v>
      </c>
      <c r="G117" s="159">
        <v>1</v>
      </c>
      <c r="H117" s="158" t="s">
        <v>382</v>
      </c>
      <c r="I117" s="159">
        <v>2</v>
      </c>
      <c r="J117" s="159">
        <v>2</v>
      </c>
      <c r="K117" s="159">
        <v>2</v>
      </c>
      <c r="L117" s="159">
        <v>1</v>
      </c>
      <c r="M117" s="160">
        <f t="shared" si="1"/>
        <v>7</v>
      </c>
      <c r="N117" s="160" t="s">
        <v>48</v>
      </c>
      <c r="O117" s="161" t="s">
        <v>383</v>
      </c>
    </row>
    <row r="118" spans="1:15" ht="90" hidden="1" x14ac:dyDescent="0.25">
      <c r="A118" s="157">
        <v>108</v>
      </c>
      <c r="B118" s="158" t="s">
        <v>384</v>
      </c>
      <c r="C118" s="158" t="s">
        <v>374</v>
      </c>
      <c r="D118" s="158" t="s">
        <v>385</v>
      </c>
      <c r="E118" s="159">
        <v>191</v>
      </c>
      <c r="F118" s="158" t="s">
        <v>386</v>
      </c>
      <c r="G118" s="159">
        <v>80</v>
      </c>
      <c r="H118" s="158" t="s">
        <v>382</v>
      </c>
      <c r="I118" s="159">
        <v>10</v>
      </c>
      <c r="J118" s="159">
        <v>20</v>
      </c>
      <c r="K118" s="159">
        <v>10</v>
      </c>
      <c r="L118" s="159">
        <v>10</v>
      </c>
      <c r="M118" s="160">
        <f t="shared" si="1"/>
        <v>50</v>
      </c>
      <c r="N118" s="160" t="s">
        <v>48</v>
      </c>
      <c r="O118" s="161" t="s">
        <v>387</v>
      </c>
    </row>
    <row r="119" spans="1:15" ht="60" hidden="1" x14ac:dyDescent="0.25">
      <c r="A119" s="157">
        <v>109</v>
      </c>
      <c r="B119" s="158" t="s">
        <v>388</v>
      </c>
      <c r="C119" s="158" t="s">
        <v>374</v>
      </c>
      <c r="D119" s="158" t="s">
        <v>389</v>
      </c>
      <c r="E119" s="159">
        <v>152</v>
      </c>
      <c r="F119" s="158" t="s">
        <v>390</v>
      </c>
      <c r="G119" s="159">
        <v>48</v>
      </c>
      <c r="H119" s="158" t="s">
        <v>377</v>
      </c>
      <c r="I119" s="159">
        <v>12</v>
      </c>
      <c r="J119" s="159">
        <v>12</v>
      </c>
      <c r="K119" s="159">
        <v>12</v>
      </c>
      <c r="L119" s="159">
        <v>12</v>
      </c>
      <c r="M119" s="160">
        <f t="shared" si="1"/>
        <v>48</v>
      </c>
      <c r="N119" s="160" t="s">
        <v>48</v>
      </c>
      <c r="O119" s="161" t="s">
        <v>391</v>
      </c>
    </row>
    <row r="120" spans="1:15" ht="30" hidden="1" x14ac:dyDescent="0.25">
      <c r="A120" s="157">
        <v>110</v>
      </c>
      <c r="B120" s="158" t="s">
        <v>392</v>
      </c>
      <c r="C120" s="158" t="s">
        <v>374</v>
      </c>
      <c r="D120" s="158" t="s">
        <v>389</v>
      </c>
      <c r="E120" s="159">
        <v>152</v>
      </c>
      <c r="F120" s="158" t="s">
        <v>393</v>
      </c>
      <c r="G120" s="159">
        <v>8</v>
      </c>
      <c r="H120" s="158" t="s">
        <v>377</v>
      </c>
      <c r="I120" s="159">
        <v>2</v>
      </c>
      <c r="J120" s="159">
        <v>2</v>
      </c>
      <c r="K120" s="159">
        <v>2</v>
      </c>
      <c r="L120" s="159">
        <v>2</v>
      </c>
      <c r="M120" s="160">
        <f t="shared" si="1"/>
        <v>8</v>
      </c>
      <c r="N120" s="160" t="s">
        <v>48</v>
      </c>
      <c r="O120" s="161" t="s">
        <v>391</v>
      </c>
    </row>
    <row r="121" spans="1:15" ht="45" hidden="1" x14ac:dyDescent="0.25">
      <c r="A121" s="157">
        <v>111</v>
      </c>
      <c r="B121" s="158" t="s">
        <v>394</v>
      </c>
      <c r="C121" s="158" t="s">
        <v>374</v>
      </c>
      <c r="D121" s="158" t="s">
        <v>375</v>
      </c>
      <c r="E121" s="159">
        <v>150</v>
      </c>
      <c r="F121" s="158" t="s">
        <v>395</v>
      </c>
      <c r="G121" s="159">
        <v>12</v>
      </c>
      <c r="H121" s="158" t="s">
        <v>396</v>
      </c>
      <c r="I121" s="159">
        <v>3</v>
      </c>
      <c r="J121" s="159">
        <v>3</v>
      </c>
      <c r="K121" s="159">
        <v>3</v>
      </c>
      <c r="L121" s="187">
        <v>1</v>
      </c>
      <c r="M121" s="160">
        <f t="shared" si="1"/>
        <v>10</v>
      </c>
      <c r="N121" s="160" t="s">
        <v>48</v>
      </c>
      <c r="O121" s="161" t="s">
        <v>397</v>
      </c>
    </row>
    <row r="122" spans="1:15" ht="45" hidden="1" x14ac:dyDescent="0.25">
      <c r="A122" s="157">
        <v>112</v>
      </c>
      <c r="B122" s="158" t="s">
        <v>398</v>
      </c>
      <c r="C122" s="158" t="s">
        <v>374</v>
      </c>
      <c r="D122" s="158" t="s">
        <v>380</v>
      </c>
      <c r="E122" s="159">
        <v>148</v>
      </c>
      <c r="F122" s="158" t="s">
        <v>399</v>
      </c>
      <c r="G122" s="159">
        <v>0</v>
      </c>
      <c r="H122" s="158" t="s">
        <v>400</v>
      </c>
      <c r="I122" s="159">
        <v>5</v>
      </c>
      <c r="J122" s="159">
        <v>5</v>
      </c>
      <c r="K122" s="159">
        <v>5</v>
      </c>
      <c r="L122" s="159">
        <v>2</v>
      </c>
      <c r="M122" s="160">
        <f t="shared" si="1"/>
        <v>17</v>
      </c>
      <c r="N122" s="160" t="s">
        <v>48</v>
      </c>
      <c r="O122" s="161" t="s">
        <v>397</v>
      </c>
    </row>
    <row r="123" spans="1:15" ht="30" hidden="1" x14ac:dyDescent="0.25">
      <c r="A123" s="157">
        <v>113</v>
      </c>
      <c r="B123" s="184" t="s">
        <v>401</v>
      </c>
      <c r="C123" s="158" t="s">
        <v>402</v>
      </c>
      <c r="D123" s="158" t="s">
        <v>403</v>
      </c>
      <c r="E123" s="159">
        <v>114</v>
      </c>
      <c r="F123" s="158" t="s">
        <v>404</v>
      </c>
      <c r="G123" s="159">
        <v>100</v>
      </c>
      <c r="H123" s="158" t="s">
        <v>405</v>
      </c>
      <c r="I123" s="159">
        <v>18</v>
      </c>
      <c r="J123" s="159">
        <v>100</v>
      </c>
      <c r="K123" s="159">
        <v>100</v>
      </c>
      <c r="L123" s="159">
        <v>100</v>
      </c>
      <c r="M123" s="160">
        <f t="shared" si="1"/>
        <v>318</v>
      </c>
      <c r="N123" s="160" t="s">
        <v>48</v>
      </c>
      <c r="O123" s="161" t="s">
        <v>406</v>
      </c>
    </row>
    <row r="124" spans="1:15" ht="30" hidden="1" x14ac:dyDescent="0.25">
      <c r="A124" s="157">
        <v>114</v>
      </c>
      <c r="B124" s="158" t="s">
        <v>407</v>
      </c>
      <c r="C124" s="158" t="s">
        <v>402</v>
      </c>
      <c r="D124" s="158" t="s">
        <v>408</v>
      </c>
      <c r="E124" s="159" t="s">
        <v>43</v>
      </c>
      <c r="F124" s="158" t="s">
        <v>409</v>
      </c>
      <c r="G124" s="159">
        <v>500</v>
      </c>
      <c r="H124" s="158" t="s">
        <v>405</v>
      </c>
      <c r="I124" s="159"/>
      <c r="J124" s="159"/>
      <c r="K124" s="159"/>
      <c r="L124" s="159"/>
      <c r="M124" s="160">
        <f t="shared" si="1"/>
        <v>0</v>
      </c>
      <c r="N124" s="160" t="s">
        <v>48</v>
      </c>
      <c r="O124" s="161" t="s">
        <v>410</v>
      </c>
    </row>
    <row r="125" spans="1:15" ht="45" hidden="1" x14ac:dyDescent="0.25">
      <c r="A125" s="157">
        <v>115</v>
      </c>
      <c r="B125" s="158" t="s">
        <v>411</v>
      </c>
      <c r="C125" s="158" t="s">
        <v>402</v>
      </c>
      <c r="D125" s="158" t="s">
        <v>408</v>
      </c>
      <c r="E125" s="159">
        <v>83</v>
      </c>
      <c r="F125" s="158" t="s">
        <v>412</v>
      </c>
      <c r="G125" s="159">
        <v>100</v>
      </c>
      <c r="H125" s="158" t="s">
        <v>405</v>
      </c>
      <c r="I125" s="159"/>
      <c r="J125" s="159">
        <v>150</v>
      </c>
      <c r="K125" s="159">
        <v>150</v>
      </c>
      <c r="L125" s="159">
        <v>150</v>
      </c>
      <c r="M125" s="160">
        <f t="shared" si="1"/>
        <v>450</v>
      </c>
      <c r="N125" s="160"/>
      <c r="O125" s="161" t="s">
        <v>413</v>
      </c>
    </row>
    <row r="126" spans="1:15" ht="30" hidden="1" x14ac:dyDescent="0.25">
      <c r="A126" s="157">
        <v>116</v>
      </c>
      <c r="B126" s="158" t="s">
        <v>414</v>
      </c>
      <c r="C126" s="158" t="s">
        <v>402</v>
      </c>
      <c r="D126" s="158" t="s">
        <v>408</v>
      </c>
      <c r="E126" s="159">
        <v>210</v>
      </c>
      <c r="F126" s="158" t="s">
        <v>415</v>
      </c>
      <c r="G126" s="159">
        <v>300</v>
      </c>
      <c r="H126" s="158" t="s">
        <v>405</v>
      </c>
      <c r="I126" s="159"/>
      <c r="J126" s="159"/>
      <c r="K126" s="159"/>
      <c r="L126" s="159"/>
      <c r="M126" s="160">
        <f t="shared" si="1"/>
        <v>0</v>
      </c>
      <c r="N126" s="160" t="s">
        <v>48</v>
      </c>
      <c r="O126" s="161" t="s">
        <v>416</v>
      </c>
    </row>
    <row r="127" spans="1:15" ht="30" hidden="1" x14ac:dyDescent="0.25">
      <c r="A127" s="157">
        <v>117</v>
      </c>
      <c r="B127" s="158" t="s">
        <v>417</v>
      </c>
      <c r="C127" s="158" t="s">
        <v>402</v>
      </c>
      <c r="D127" s="158" t="s">
        <v>418</v>
      </c>
      <c r="E127" s="159" t="s">
        <v>43</v>
      </c>
      <c r="F127" s="158" t="s">
        <v>419</v>
      </c>
      <c r="G127" s="159">
        <v>275</v>
      </c>
      <c r="H127" s="158" t="s">
        <v>405</v>
      </c>
      <c r="I127" s="159">
        <v>0</v>
      </c>
      <c r="J127" s="159">
        <v>275</v>
      </c>
      <c r="K127" s="159">
        <v>275</v>
      </c>
      <c r="L127" s="159">
        <v>275</v>
      </c>
      <c r="M127" s="160">
        <f t="shared" si="1"/>
        <v>825</v>
      </c>
      <c r="N127" s="160"/>
      <c r="O127" s="161" t="s">
        <v>420</v>
      </c>
    </row>
    <row r="128" spans="1:15" ht="30" hidden="1" x14ac:dyDescent="0.25">
      <c r="A128" s="157">
        <v>118</v>
      </c>
      <c r="B128" s="158" t="s">
        <v>421</v>
      </c>
      <c r="C128" s="158" t="s">
        <v>402</v>
      </c>
      <c r="D128" s="158" t="s">
        <v>418</v>
      </c>
      <c r="E128" s="159" t="s">
        <v>43</v>
      </c>
      <c r="F128" s="158" t="s">
        <v>422</v>
      </c>
      <c r="G128" s="159">
        <v>275</v>
      </c>
      <c r="H128" s="158" t="s">
        <v>405</v>
      </c>
      <c r="I128" s="159">
        <v>275</v>
      </c>
      <c r="J128" s="159">
        <v>275</v>
      </c>
      <c r="K128" s="159">
        <v>275</v>
      </c>
      <c r="L128" s="159">
        <v>275</v>
      </c>
      <c r="M128" s="160">
        <f t="shared" si="1"/>
        <v>1100</v>
      </c>
      <c r="N128" s="160"/>
      <c r="O128" s="161" t="s">
        <v>423</v>
      </c>
    </row>
    <row r="129" spans="1:15" ht="45" hidden="1" x14ac:dyDescent="0.25">
      <c r="A129" s="157">
        <v>119</v>
      </c>
      <c r="B129" s="158" t="s">
        <v>424</v>
      </c>
      <c r="C129" s="158" t="s">
        <v>402</v>
      </c>
      <c r="D129" s="158" t="s">
        <v>425</v>
      </c>
      <c r="E129" s="159">
        <v>74</v>
      </c>
      <c r="F129" s="158" t="s">
        <v>426</v>
      </c>
      <c r="G129" s="159">
        <v>5</v>
      </c>
      <c r="H129" s="158" t="s">
        <v>405</v>
      </c>
      <c r="I129" s="159">
        <v>0</v>
      </c>
      <c r="J129" s="159">
        <v>1</v>
      </c>
      <c r="K129" s="159">
        <v>1</v>
      </c>
      <c r="L129" s="159">
        <v>1</v>
      </c>
      <c r="M129" s="160">
        <f t="shared" si="1"/>
        <v>3</v>
      </c>
      <c r="N129" s="160" t="s">
        <v>48</v>
      </c>
      <c r="O129" s="161" t="s">
        <v>427</v>
      </c>
    </row>
    <row r="130" spans="1:15" ht="60" hidden="1" x14ac:dyDescent="0.25">
      <c r="A130" s="157">
        <v>120</v>
      </c>
      <c r="B130" s="158" t="s">
        <v>428</v>
      </c>
      <c r="C130" s="158" t="s">
        <v>402</v>
      </c>
      <c r="D130" s="158" t="s">
        <v>425</v>
      </c>
      <c r="E130" s="159" t="s">
        <v>43</v>
      </c>
      <c r="F130" s="158" t="s">
        <v>429</v>
      </c>
      <c r="G130" s="159">
        <v>5</v>
      </c>
      <c r="H130" s="158" t="s">
        <v>405</v>
      </c>
      <c r="I130" s="159">
        <v>0</v>
      </c>
      <c r="J130" s="159">
        <v>1</v>
      </c>
      <c r="K130" s="159">
        <v>1</v>
      </c>
      <c r="L130" s="159">
        <v>1</v>
      </c>
      <c r="M130" s="160">
        <f t="shared" si="1"/>
        <v>3</v>
      </c>
      <c r="N130" s="160" t="s">
        <v>48</v>
      </c>
      <c r="O130" s="161" t="s">
        <v>430</v>
      </c>
    </row>
    <row r="131" spans="1:15" ht="30" hidden="1" x14ac:dyDescent="0.25">
      <c r="A131" s="157">
        <v>121</v>
      </c>
      <c r="B131" s="158" t="s">
        <v>431</v>
      </c>
      <c r="C131" s="158" t="s">
        <v>402</v>
      </c>
      <c r="D131" s="158" t="s">
        <v>425</v>
      </c>
      <c r="E131" s="159">
        <v>86</v>
      </c>
      <c r="F131" s="158" t="s">
        <v>432</v>
      </c>
      <c r="G131" s="159">
        <v>5</v>
      </c>
      <c r="H131" s="158" t="s">
        <v>405</v>
      </c>
      <c r="I131" s="159">
        <v>0</v>
      </c>
      <c r="J131" s="159">
        <v>1</v>
      </c>
      <c r="K131" s="159">
        <v>1</v>
      </c>
      <c r="L131" s="159">
        <v>1</v>
      </c>
      <c r="M131" s="160">
        <f t="shared" si="1"/>
        <v>3</v>
      </c>
      <c r="N131" s="160" t="s">
        <v>48</v>
      </c>
      <c r="O131" s="161" t="s">
        <v>433</v>
      </c>
    </row>
    <row r="132" spans="1:15" ht="30" hidden="1" x14ac:dyDescent="0.25">
      <c r="A132" s="157">
        <v>122</v>
      </c>
      <c r="B132" s="158" t="s">
        <v>434</v>
      </c>
      <c r="C132" s="158" t="s">
        <v>402</v>
      </c>
      <c r="D132" s="158" t="s">
        <v>435</v>
      </c>
      <c r="E132" s="159" t="s">
        <v>43</v>
      </c>
      <c r="F132" s="158" t="s">
        <v>436</v>
      </c>
      <c r="G132" s="159">
        <v>5</v>
      </c>
      <c r="H132" s="158" t="s">
        <v>405</v>
      </c>
      <c r="I132" s="159"/>
      <c r="J132" s="159"/>
      <c r="K132" s="159"/>
      <c r="L132" s="159"/>
      <c r="M132" s="160">
        <f t="shared" si="1"/>
        <v>0</v>
      </c>
      <c r="N132" s="160" t="s">
        <v>48</v>
      </c>
      <c r="O132" s="161" t="s">
        <v>437</v>
      </c>
    </row>
    <row r="133" spans="1:15" ht="30" hidden="1" x14ac:dyDescent="0.25">
      <c r="A133" s="157">
        <v>123</v>
      </c>
      <c r="B133" s="158" t="s">
        <v>438</v>
      </c>
      <c r="C133" s="158" t="s">
        <v>402</v>
      </c>
      <c r="D133" s="158" t="s">
        <v>435</v>
      </c>
      <c r="E133" s="159" t="s">
        <v>43</v>
      </c>
      <c r="F133" s="158" t="s">
        <v>439</v>
      </c>
      <c r="G133" s="159">
        <v>3</v>
      </c>
      <c r="H133" s="158" t="s">
        <v>405</v>
      </c>
      <c r="I133" s="159"/>
      <c r="J133" s="159"/>
      <c r="K133" s="159"/>
      <c r="L133" s="159"/>
      <c r="M133" s="160">
        <f t="shared" si="1"/>
        <v>0</v>
      </c>
      <c r="N133" s="160" t="s">
        <v>48</v>
      </c>
      <c r="O133" s="161" t="s">
        <v>440</v>
      </c>
    </row>
    <row r="134" spans="1:15" ht="60" hidden="1" x14ac:dyDescent="0.25">
      <c r="A134" s="157">
        <v>124</v>
      </c>
      <c r="B134" s="158" t="s">
        <v>441</v>
      </c>
      <c r="C134" s="158" t="s">
        <v>402</v>
      </c>
      <c r="D134" s="158" t="s">
        <v>435</v>
      </c>
      <c r="E134" s="159" t="s">
        <v>43</v>
      </c>
      <c r="F134" s="158" t="s">
        <v>442</v>
      </c>
      <c r="G134" s="159">
        <v>50</v>
      </c>
      <c r="H134" s="158" t="s">
        <v>405</v>
      </c>
      <c r="I134" s="159"/>
      <c r="J134" s="159"/>
      <c r="K134" s="159"/>
      <c r="L134" s="159"/>
      <c r="M134" s="160">
        <f t="shared" si="1"/>
        <v>0</v>
      </c>
      <c r="N134" s="160" t="s">
        <v>48</v>
      </c>
      <c r="O134" s="161" t="s">
        <v>443</v>
      </c>
    </row>
    <row r="135" spans="1:15" ht="60" hidden="1" x14ac:dyDescent="0.25">
      <c r="A135" s="157">
        <v>125</v>
      </c>
      <c r="B135" s="158" t="s">
        <v>444</v>
      </c>
      <c r="C135" s="158" t="s">
        <v>402</v>
      </c>
      <c r="D135" s="158" t="s">
        <v>435</v>
      </c>
      <c r="E135" s="159">
        <v>85</v>
      </c>
      <c r="F135" s="158" t="s">
        <v>445</v>
      </c>
      <c r="G135" s="159">
        <v>40</v>
      </c>
      <c r="H135" s="158" t="s">
        <v>405</v>
      </c>
      <c r="I135" s="159"/>
      <c r="J135" s="159"/>
      <c r="K135" s="159"/>
      <c r="L135" s="159"/>
      <c r="M135" s="160">
        <f t="shared" si="1"/>
        <v>0</v>
      </c>
      <c r="N135" s="160" t="s">
        <v>48</v>
      </c>
      <c r="O135" s="161" t="s">
        <v>446</v>
      </c>
    </row>
    <row r="136" spans="1:15" ht="60" hidden="1" x14ac:dyDescent="0.25">
      <c r="A136" s="157">
        <v>126</v>
      </c>
      <c r="B136" s="158" t="s">
        <v>447</v>
      </c>
      <c r="C136" s="158" t="s">
        <v>402</v>
      </c>
      <c r="D136" s="158" t="s">
        <v>435</v>
      </c>
      <c r="E136" s="159">
        <v>300</v>
      </c>
      <c r="F136" s="158" t="s">
        <v>448</v>
      </c>
      <c r="G136" s="159">
        <v>200</v>
      </c>
      <c r="H136" s="158" t="s">
        <v>405</v>
      </c>
      <c r="I136" s="159"/>
      <c r="J136" s="159"/>
      <c r="K136" s="159"/>
      <c r="L136" s="159"/>
      <c r="M136" s="160">
        <f t="shared" si="1"/>
        <v>0</v>
      </c>
      <c r="N136" s="160" t="s">
        <v>48</v>
      </c>
      <c r="O136" s="161" t="s">
        <v>449</v>
      </c>
    </row>
    <row r="137" spans="1:15" ht="30" hidden="1" x14ac:dyDescent="0.25">
      <c r="A137" s="157">
        <v>127</v>
      </c>
      <c r="B137" s="158" t="s">
        <v>450</v>
      </c>
      <c r="C137" s="158" t="s">
        <v>402</v>
      </c>
      <c r="D137" s="158" t="s">
        <v>435</v>
      </c>
      <c r="E137" s="159">
        <v>97</v>
      </c>
      <c r="F137" s="158" t="s">
        <v>451</v>
      </c>
      <c r="G137" s="159">
        <v>10</v>
      </c>
      <c r="H137" s="158" t="s">
        <v>405</v>
      </c>
      <c r="I137" s="159"/>
      <c r="J137" s="159"/>
      <c r="K137" s="159"/>
      <c r="L137" s="159"/>
      <c r="M137" s="160">
        <f t="shared" si="1"/>
        <v>0</v>
      </c>
      <c r="N137" s="160" t="s">
        <v>48</v>
      </c>
      <c r="O137" s="161" t="s">
        <v>452</v>
      </c>
    </row>
    <row r="138" spans="1:15" ht="90" hidden="1" x14ac:dyDescent="0.25">
      <c r="A138" s="157">
        <v>128</v>
      </c>
      <c r="B138" s="158" t="s">
        <v>453</v>
      </c>
      <c r="C138" s="158" t="s">
        <v>402</v>
      </c>
      <c r="D138" s="158" t="s">
        <v>435</v>
      </c>
      <c r="E138" s="159">
        <v>96</v>
      </c>
      <c r="F138" s="158" t="s">
        <v>454</v>
      </c>
      <c r="G138" s="159">
        <v>22</v>
      </c>
      <c r="H138" s="158" t="s">
        <v>405</v>
      </c>
      <c r="I138" s="159"/>
      <c r="J138" s="159">
        <v>22</v>
      </c>
      <c r="K138" s="159">
        <v>0</v>
      </c>
      <c r="L138" s="159">
        <v>22</v>
      </c>
      <c r="M138" s="160">
        <f t="shared" si="1"/>
        <v>44</v>
      </c>
      <c r="N138" s="160"/>
      <c r="O138" s="161" t="s">
        <v>455</v>
      </c>
    </row>
    <row r="139" spans="1:15" ht="60" hidden="1" x14ac:dyDescent="0.25">
      <c r="A139" s="157">
        <v>129</v>
      </c>
      <c r="B139" s="158" t="s">
        <v>456</v>
      </c>
      <c r="C139" s="158" t="s">
        <v>402</v>
      </c>
      <c r="D139" s="158" t="s">
        <v>425</v>
      </c>
      <c r="E139" s="159">
        <v>78</v>
      </c>
      <c r="F139" s="158" t="s">
        <v>457</v>
      </c>
      <c r="G139" s="159">
        <v>15</v>
      </c>
      <c r="H139" s="158" t="s">
        <v>405</v>
      </c>
      <c r="I139" s="159">
        <v>0</v>
      </c>
      <c r="J139" s="159">
        <v>10</v>
      </c>
      <c r="K139" s="159">
        <v>10</v>
      </c>
      <c r="L139" s="159">
        <v>8</v>
      </c>
      <c r="M139" s="160">
        <f t="shared" si="1"/>
        <v>28</v>
      </c>
      <c r="N139" s="160" t="s">
        <v>48</v>
      </c>
      <c r="O139" s="161" t="s">
        <v>458</v>
      </c>
    </row>
    <row r="140" spans="1:15" ht="30" hidden="1" x14ac:dyDescent="0.25">
      <c r="A140" s="157">
        <v>130</v>
      </c>
      <c r="B140" s="158" t="s">
        <v>459</v>
      </c>
      <c r="C140" s="158" t="s">
        <v>402</v>
      </c>
      <c r="D140" s="158" t="s">
        <v>425</v>
      </c>
      <c r="E140" s="159">
        <v>87</v>
      </c>
      <c r="F140" s="158" t="s">
        <v>460</v>
      </c>
      <c r="G140" s="159">
        <v>15</v>
      </c>
      <c r="H140" s="158" t="s">
        <v>405</v>
      </c>
      <c r="I140" s="159">
        <v>0</v>
      </c>
      <c r="J140" s="159">
        <v>3</v>
      </c>
      <c r="K140" s="159">
        <v>4</v>
      </c>
      <c r="L140" s="159">
        <v>3</v>
      </c>
      <c r="M140" s="160">
        <f t="shared" ref="M140:M203" si="2">SUM(I140:L140)</f>
        <v>10</v>
      </c>
      <c r="N140" s="160" t="s">
        <v>48</v>
      </c>
      <c r="O140" s="161" t="s">
        <v>461</v>
      </c>
    </row>
    <row r="141" spans="1:15" ht="30" hidden="1" x14ac:dyDescent="0.25">
      <c r="A141" s="157">
        <v>131</v>
      </c>
      <c r="B141" s="158" t="s">
        <v>462</v>
      </c>
      <c r="C141" s="158" t="s">
        <v>402</v>
      </c>
      <c r="D141" s="158" t="s">
        <v>463</v>
      </c>
      <c r="E141" s="159" t="s">
        <v>43</v>
      </c>
      <c r="F141" s="158" t="s">
        <v>464</v>
      </c>
      <c r="G141" s="159">
        <v>8</v>
      </c>
      <c r="H141" s="158" t="s">
        <v>405</v>
      </c>
      <c r="I141" s="159"/>
      <c r="J141" s="159"/>
      <c r="K141" s="159"/>
      <c r="L141" s="159"/>
      <c r="M141" s="160">
        <f t="shared" si="2"/>
        <v>0</v>
      </c>
      <c r="N141" s="160" t="s">
        <v>48</v>
      </c>
      <c r="O141" s="161" t="s">
        <v>465</v>
      </c>
    </row>
    <row r="142" spans="1:15" ht="30" hidden="1" x14ac:dyDescent="0.25">
      <c r="A142" s="157">
        <v>132</v>
      </c>
      <c r="B142" s="158" t="s">
        <v>466</v>
      </c>
      <c r="C142" s="158" t="s">
        <v>402</v>
      </c>
      <c r="D142" s="158" t="s">
        <v>467</v>
      </c>
      <c r="E142" s="159">
        <v>100</v>
      </c>
      <c r="F142" s="158" t="s">
        <v>468</v>
      </c>
      <c r="G142" s="159">
        <v>87</v>
      </c>
      <c r="H142" s="158" t="s">
        <v>469</v>
      </c>
      <c r="I142" s="159"/>
      <c r="J142" s="159"/>
      <c r="K142" s="159"/>
      <c r="L142" s="159"/>
      <c r="M142" s="160">
        <f t="shared" si="2"/>
        <v>0</v>
      </c>
      <c r="N142" s="160" t="s">
        <v>48</v>
      </c>
      <c r="O142" s="161" t="s">
        <v>470</v>
      </c>
    </row>
    <row r="143" spans="1:15" ht="60" hidden="1" x14ac:dyDescent="0.25">
      <c r="A143" s="157">
        <v>133</v>
      </c>
      <c r="B143" s="158" t="s">
        <v>471</v>
      </c>
      <c r="C143" s="158" t="s">
        <v>402</v>
      </c>
      <c r="D143" s="158" t="s">
        <v>467</v>
      </c>
      <c r="E143" s="159">
        <v>100</v>
      </c>
      <c r="F143" s="158" t="s">
        <v>472</v>
      </c>
      <c r="G143" s="159">
        <v>93</v>
      </c>
      <c r="H143" s="158" t="s">
        <v>469</v>
      </c>
      <c r="I143" s="159"/>
      <c r="J143" s="159"/>
      <c r="K143" s="159"/>
      <c r="L143" s="159"/>
      <c r="M143" s="160">
        <f t="shared" si="2"/>
        <v>0</v>
      </c>
      <c r="N143" s="160" t="s">
        <v>48</v>
      </c>
      <c r="O143" s="161" t="s">
        <v>470</v>
      </c>
    </row>
    <row r="144" spans="1:15" ht="30" hidden="1" x14ac:dyDescent="0.25">
      <c r="A144" s="157">
        <v>134</v>
      </c>
      <c r="B144" s="158" t="s">
        <v>473</v>
      </c>
      <c r="C144" s="158" t="s">
        <v>402</v>
      </c>
      <c r="D144" s="158" t="s">
        <v>467</v>
      </c>
      <c r="E144" s="159" t="s">
        <v>43</v>
      </c>
      <c r="F144" s="158" t="s">
        <v>474</v>
      </c>
      <c r="G144" s="159">
        <v>21</v>
      </c>
      <c r="H144" s="158" t="s">
        <v>469</v>
      </c>
      <c r="I144" s="159"/>
      <c r="J144" s="159"/>
      <c r="K144" s="159"/>
      <c r="L144" s="159"/>
      <c r="M144" s="160">
        <f t="shared" si="2"/>
        <v>0</v>
      </c>
      <c r="N144" s="160" t="s">
        <v>48</v>
      </c>
      <c r="O144" s="161" t="s">
        <v>470</v>
      </c>
    </row>
    <row r="145" spans="1:15" ht="30" hidden="1" x14ac:dyDescent="0.25">
      <c r="A145" s="157">
        <v>135</v>
      </c>
      <c r="B145" s="158" t="s">
        <v>475</v>
      </c>
      <c r="C145" s="158" t="s">
        <v>402</v>
      </c>
      <c r="D145" s="158" t="s">
        <v>425</v>
      </c>
      <c r="E145" s="159" t="s">
        <v>43</v>
      </c>
      <c r="F145" s="158" t="s">
        <v>476</v>
      </c>
      <c r="G145" s="159">
        <v>0</v>
      </c>
      <c r="H145" s="158" t="s">
        <v>469</v>
      </c>
      <c r="I145" s="159">
        <v>0</v>
      </c>
      <c r="J145" s="159">
        <v>1</v>
      </c>
      <c r="K145" s="159">
        <v>1</v>
      </c>
      <c r="L145" s="159">
        <v>1</v>
      </c>
      <c r="M145" s="160">
        <f t="shared" si="2"/>
        <v>3</v>
      </c>
      <c r="N145" s="160" t="s">
        <v>48</v>
      </c>
      <c r="O145" s="161" t="s">
        <v>477</v>
      </c>
    </row>
    <row r="146" spans="1:15" ht="30" hidden="1" x14ac:dyDescent="0.25">
      <c r="A146" s="157">
        <v>136</v>
      </c>
      <c r="B146" s="158" t="s">
        <v>478</v>
      </c>
      <c r="C146" s="158" t="s">
        <v>402</v>
      </c>
      <c r="D146" s="158" t="s">
        <v>425</v>
      </c>
      <c r="E146" s="159">
        <v>74</v>
      </c>
      <c r="F146" s="158" t="s">
        <v>479</v>
      </c>
      <c r="G146" s="159">
        <v>16</v>
      </c>
      <c r="H146" s="158" t="s">
        <v>469</v>
      </c>
      <c r="I146" s="159">
        <v>0</v>
      </c>
      <c r="J146" s="159">
        <v>11</v>
      </c>
      <c r="K146" s="159">
        <v>11</v>
      </c>
      <c r="L146" s="159">
        <v>11</v>
      </c>
      <c r="M146" s="160">
        <f t="shared" si="2"/>
        <v>33</v>
      </c>
      <c r="N146" s="160" t="s">
        <v>48</v>
      </c>
      <c r="O146" s="161" t="s">
        <v>430</v>
      </c>
    </row>
    <row r="147" spans="1:15" ht="45" hidden="1" x14ac:dyDescent="0.25">
      <c r="A147" s="157">
        <v>137</v>
      </c>
      <c r="B147" s="158" t="s">
        <v>480</v>
      </c>
      <c r="C147" s="158" t="s">
        <v>402</v>
      </c>
      <c r="D147" s="158" t="s">
        <v>481</v>
      </c>
      <c r="E147" s="159" t="s">
        <v>43</v>
      </c>
      <c r="F147" s="158" t="s">
        <v>482</v>
      </c>
      <c r="G147" s="159">
        <v>0</v>
      </c>
      <c r="H147" s="158" t="s">
        <v>483</v>
      </c>
      <c r="I147" s="159"/>
      <c r="J147" s="159"/>
      <c r="K147" s="159"/>
      <c r="L147" s="159"/>
      <c r="M147" s="160">
        <f t="shared" si="2"/>
        <v>0</v>
      </c>
      <c r="N147" s="160" t="s">
        <v>48</v>
      </c>
      <c r="O147" s="161" t="s">
        <v>484</v>
      </c>
    </row>
    <row r="148" spans="1:15" ht="45" hidden="1" x14ac:dyDescent="0.25">
      <c r="A148" s="157">
        <v>138</v>
      </c>
      <c r="B148" s="158" t="s">
        <v>485</v>
      </c>
      <c r="C148" s="158" t="s">
        <v>486</v>
      </c>
      <c r="D148" s="158" t="s">
        <v>487</v>
      </c>
      <c r="E148" s="159" t="s">
        <v>488</v>
      </c>
      <c r="F148" s="158" t="s">
        <v>489</v>
      </c>
      <c r="G148" s="159" t="s">
        <v>43</v>
      </c>
      <c r="H148" s="158" t="s">
        <v>43</v>
      </c>
      <c r="I148" s="159"/>
      <c r="J148" s="159"/>
      <c r="K148" s="159"/>
      <c r="L148" s="159"/>
      <c r="M148" s="160">
        <f t="shared" si="2"/>
        <v>0</v>
      </c>
      <c r="N148" s="160" t="s">
        <v>48</v>
      </c>
      <c r="O148" s="161" t="s">
        <v>490</v>
      </c>
    </row>
    <row r="149" spans="1:15" ht="90" hidden="1" x14ac:dyDescent="0.25">
      <c r="A149" s="157">
        <v>139</v>
      </c>
      <c r="B149" s="158" t="s">
        <v>491</v>
      </c>
      <c r="C149" s="158" t="s">
        <v>486</v>
      </c>
      <c r="D149" s="158" t="s">
        <v>492</v>
      </c>
      <c r="E149" s="159" t="s">
        <v>488</v>
      </c>
      <c r="F149" s="158" t="s">
        <v>493</v>
      </c>
      <c r="G149" s="159" t="s">
        <v>494</v>
      </c>
      <c r="H149" s="158" t="s">
        <v>495</v>
      </c>
      <c r="I149" s="159"/>
      <c r="J149" s="159">
        <v>1</v>
      </c>
      <c r="K149" s="159"/>
      <c r="L149" s="159"/>
      <c r="M149" s="160">
        <f t="shared" si="2"/>
        <v>1</v>
      </c>
      <c r="N149" s="160" t="s">
        <v>48</v>
      </c>
      <c r="O149" s="161" t="s">
        <v>496</v>
      </c>
    </row>
    <row r="150" spans="1:15" ht="45" hidden="1" x14ac:dyDescent="0.25">
      <c r="A150" s="157">
        <v>140</v>
      </c>
      <c r="B150" s="158" t="s">
        <v>497</v>
      </c>
      <c r="C150" s="158" t="s">
        <v>498</v>
      </c>
      <c r="D150" s="158" t="s">
        <v>499</v>
      </c>
      <c r="E150" s="159">
        <v>400</v>
      </c>
      <c r="F150" s="158" t="s">
        <v>500</v>
      </c>
      <c r="G150" s="159">
        <v>40</v>
      </c>
      <c r="H150" s="158" t="s">
        <v>501</v>
      </c>
      <c r="I150" s="159">
        <v>10</v>
      </c>
      <c r="J150" s="159">
        <v>10</v>
      </c>
      <c r="K150" s="159">
        <v>10</v>
      </c>
      <c r="L150" s="159">
        <v>10</v>
      </c>
      <c r="M150" s="160">
        <f t="shared" si="2"/>
        <v>40</v>
      </c>
      <c r="N150" s="160" t="s">
        <v>48</v>
      </c>
      <c r="O150" s="161" t="s">
        <v>502</v>
      </c>
    </row>
    <row r="151" spans="1:15" ht="30" hidden="1" x14ac:dyDescent="0.25">
      <c r="A151" s="157">
        <v>141</v>
      </c>
      <c r="B151" s="158" t="s">
        <v>503</v>
      </c>
      <c r="C151" s="158" t="s">
        <v>498</v>
      </c>
      <c r="D151" s="158" t="s">
        <v>499</v>
      </c>
      <c r="E151" s="159">
        <v>402</v>
      </c>
      <c r="F151" s="158" t="s">
        <v>504</v>
      </c>
      <c r="G151" s="159">
        <v>8</v>
      </c>
      <c r="H151" s="158" t="s">
        <v>505</v>
      </c>
      <c r="I151" s="159">
        <v>2</v>
      </c>
      <c r="J151" s="159">
        <v>6</v>
      </c>
      <c r="K151" s="159">
        <v>2</v>
      </c>
      <c r="L151" s="159">
        <v>2</v>
      </c>
      <c r="M151" s="160">
        <f t="shared" si="2"/>
        <v>12</v>
      </c>
      <c r="N151" s="160" t="s">
        <v>48</v>
      </c>
      <c r="O151" s="161" t="s">
        <v>506</v>
      </c>
    </row>
    <row r="152" spans="1:15" ht="30" hidden="1" x14ac:dyDescent="0.25">
      <c r="A152" s="157">
        <v>142</v>
      </c>
      <c r="B152" s="158" t="s">
        <v>507</v>
      </c>
      <c r="C152" s="158" t="s">
        <v>498</v>
      </c>
      <c r="D152" s="158" t="s">
        <v>499</v>
      </c>
      <c r="E152" s="159">
        <v>402</v>
      </c>
      <c r="F152" s="158" t="s">
        <v>508</v>
      </c>
      <c r="G152" s="159">
        <v>8</v>
      </c>
      <c r="H152" s="158" t="s">
        <v>509</v>
      </c>
      <c r="I152" s="159">
        <v>2</v>
      </c>
      <c r="J152" s="159">
        <v>2</v>
      </c>
      <c r="K152" s="159">
        <v>2</v>
      </c>
      <c r="L152" s="159">
        <v>2</v>
      </c>
      <c r="M152" s="160">
        <f t="shared" si="2"/>
        <v>8</v>
      </c>
      <c r="N152" s="160" t="s">
        <v>48</v>
      </c>
      <c r="O152" s="161" t="s">
        <v>506</v>
      </c>
    </row>
    <row r="153" spans="1:15" hidden="1" x14ac:dyDescent="0.25">
      <c r="A153" s="157">
        <v>143</v>
      </c>
      <c r="B153" s="158" t="s">
        <v>510</v>
      </c>
      <c r="C153" s="158" t="s">
        <v>511</v>
      </c>
      <c r="D153" s="158" t="s">
        <v>512</v>
      </c>
      <c r="E153" s="159">
        <v>420</v>
      </c>
      <c r="F153" s="158" t="s">
        <v>513</v>
      </c>
      <c r="G153" s="159" t="s">
        <v>43</v>
      </c>
      <c r="H153" s="158" t="s">
        <v>43</v>
      </c>
      <c r="I153" s="159"/>
      <c r="J153" s="159"/>
      <c r="K153" s="159"/>
      <c r="L153" s="159"/>
      <c r="M153" s="160">
        <f t="shared" si="2"/>
        <v>0</v>
      </c>
      <c r="N153" s="160" t="s">
        <v>48</v>
      </c>
      <c r="O153" s="161" t="s">
        <v>514</v>
      </c>
    </row>
    <row r="154" spans="1:15" hidden="1" x14ac:dyDescent="0.25">
      <c r="A154" s="157">
        <v>144</v>
      </c>
      <c r="B154" s="158" t="s">
        <v>515</v>
      </c>
      <c r="C154" s="158" t="s">
        <v>511</v>
      </c>
      <c r="D154" s="158" t="s">
        <v>516</v>
      </c>
      <c r="E154" s="159">
        <v>144</v>
      </c>
      <c r="F154" s="158" t="s">
        <v>517</v>
      </c>
      <c r="G154" s="159" t="s">
        <v>43</v>
      </c>
      <c r="H154" s="158" t="s">
        <v>43</v>
      </c>
      <c r="I154" s="159"/>
      <c r="J154" s="159">
        <v>2</v>
      </c>
      <c r="K154" s="159">
        <v>9</v>
      </c>
      <c r="L154" s="159">
        <v>3</v>
      </c>
      <c r="M154" s="160">
        <f t="shared" si="2"/>
        <v>14</v>
      </c>
      <c r="N154" s="160" t="s">
        <v>48</v>
      </c>
      <c r="O154" s="161" t="s">
        <v>518</v>
      </c>
    </row>
    <row r="155" spans="1:15" hidden="1" x14ac:dyDescent="0.25">
      <c r="A155" s="157">
        <v>145</v>
      </c>
      <c r="B155" s="158" t="s">
        <v>519</v>
      </c>
      <c r="C155" s="158" t="s">
        <v>511</v>
      </c>
      <c r="D155" s="158" t="s">
        <v>512</v>
      </c>
      <c r="E155" s="159">
        <v>420</v>
      </c>
      <c r="F155" s="158" t="s">
        <v>520</v>
      </c>
      <c r="G155" s="159" t="s">
        <v>43</v>
      </c>
      <c r="H155" s="158" t="s">
        <v>43</v>
      </c>
      <c r="I155" s="159"/>
      <c r="J155" s="159">
        <v>4</v>
      </c>
      <c r="K155" s="159">
        <v>10</v>
      </c>
      <c r="L155" s="159">
        <v>20</v>
      </c>
      <c r="M155" s="160">
        <f t="shared" si="2"/>
        <v>34</v>
      </c>
      <c r="N155" s="160" t="s">
        <v>48</v>
      </c>
      <c r="O155" s="161" t="s">
        <v>521</v>
      </c>
    </row>
    <row r="156" spans="1:15" ht="30" hidden="1" x14ac:dyDescent="0.25">
      <c r="A156" s="157">
        <v>146</v>
      </c>
      <c r="B156" s="158" t="s">
        <v>522</v>
      </c>
      <c r="C156" s="158" t="s">
        <v>511</v>
      </c>
      <c r="D156" s="158" t="s">
        <v>516</v>
      </c>
      <c r="E156" s="159">
        <v>440</v>
      </c>
      <c r="F156" s="158" t="s">
        <v>523</v>
      </c>
      <c r="G156" s="159" t="s">
        <v>43</v>
      </c>
      <c r="H156" s="158" t="s">
        <v>43</v>
      </c>
      <c r="I156" s="159"/>
      <c r="J156" s="159">
        <v>66</v>
      </c>
      <c r="K156" s="159">
        <v>65</v>
      </c>
      <c r="L156" s="159">
        <v>65</v>
      </c>
      <c r="M156" s="160">
        <f t="shared" si="2"/>
        <v>196</v>
      </c>
      <c r="N156" s="160" t="s">
        <v>48</v>
      </c>
      <c r="O156" s="161" t="s">
        <v>524</v>
      </c>
    </row>
    <row r="157" spans="1:15" ht="60" hidden="1" x14ac:dyDescent="0.25">
      <c r="A157" s="157">
        <v>147</v>
      </c>
      <c r="B157" s="158" t="s">
        <v>525</v>
      </c>
      <c r="C157" s="158" t="s">
        <v>511</v>
      </c>
      <c r="D157" s="158" t="s">
        <v>526</v>
      </c>
      <c r="E157" s="159">
        <v>177</v>
      </c>
      <c r="F157" s="158" t="s">
        <v>527</v>
      </c>
      <c r="G157" s="159" t="s">
        <v>43</v>
      </c>
      <c r="H157" s="158" t="s">
        <v>43</v>
      </c>
      <c r="I157" s="159"/>
      <c r="J157" s="159">
        <v>31</v>
      </c>
      <c r="K157" s="159">
        <v>12</v>
      </c>
      <c r="L157" s="159">
        <v>12</v>
      </c>
      <c r="M157" s="160">
        <f t="shared" si="2"/>
        <v>55</v>
      </c>
      <c r="N157" s="160" t="s">
        <v>48</v>
      </c>
      <c r="O157" s="161" t="s">
        <v>528</v>
      </c>
    </row>
    <row r="158" spans="1:15" ht="45" hidden="1" x14ac:dyDescent="0.25">
      <c r="A158" s="157">
        <v>148</v>
      </c>
      <c r="B158" s="158" t="s">
        <v>529</v>
      </c>
      <c r="C158" s="158" t="s">
        <v>511</v>
      </c>
      <c r="D158" s="158" t="s">
        <v>530</v>
      </c>
      <c r="E158" s="159">
        <v>383</v>
      </c>
      <c r="F158" s="158" t="s">
        <v>531</v>
      </c>
      <c r="G158" s="159" t="s">
        <v>43</v>
      </c>
      <c r="H158" s="158" t="s">
        <v>43</v>
      </c>
      <c r="I158" s="159"/>
      <c r="J158" s="159">
        <v>76</v>
      </c>
      <c r="K158" s="159">
        <v>50</v>
      </c>
      <c r="L158" s="159">
        <v>50</v>
      </c>
      <c r="M158" s="160">
        <f t="shared" si="2"/>
        <v>176</v>
      </c>
      <c r="N158" s="160" t="s">
        <v>48</v>
      </c>
      <c r="O158" s="161" t="s">
        <v>532</v>
      </c>
    </row>
    <row r="159" spans="1:15" hidden="1" x14ac:dyDescent="0.25">
      <c r="A159" s="157">
        <v>149</v>
      </c>
      <c r="B159" s="158" t="s">
        <v>533</v>
      </c>
      <c r="C159" s="158" t="s">
        <v>511</v>
      </c>
      <c r="D159" s="158" t="s">
        <v>512</v>
      </c>
      <c r="E159" s="159">
        <v>420</v>
      </c>
      <c r="F159" s="158" t="s">
        <v>534</v>
      </c>
      <c r="G159" s="159" t="s">
        <v>43</v>
      </c>
      <c r="H159" s="158" t="s">
        <v>43</v>
      </c>
      <c r="I159" s="159"/>
      <c r="J159" s="159">
        <v>144</v>
      </c>
      <c r="K159" s="159">
        <v>20</v>
      </c>
      <c r="L159" s="159">
        <v>30</v>
      </c>
      <c r="M159" s="160">
        <f t="shared" si="2"/>
        <v>194</v>
      </c>
      <c r="N159" s="160" t="s">
        <v>48</v>
      </c>
      <c r="O159" s="161" t="s">
        <v>535</v>
      </c>
    </row>
    <row r="160" spans="1:15" ht="90" hidden="1" x14ac:dyDescent="0.25">
      <c r="A160" s="157">
        <v>150</v>
      </c>
      <c r="B160" s="184" t="s">
        <v>536</v>
      </c>
      <c r="C160" s="158" t="s">
        <v>511</v>
      </c>
      <c r="D160" s="158" t="s">
        <v>526</v>
      </c>
      <c r="E160" s="159">
        <v>443</v>
      </c>
      <c r="F160" s="184" t="s">
        <v>537</v>
      </c>
      <c r="G160" s="159" t="s">
        <v>43</v>
      </c>
      <c r="H160" s="158" t="s">
        <v>43</v>
      </c>
      <c r="I160" s="159"/>
      <c r="J160" s="159">
        <v>4</v>
      </c>
      <c r="K160" s="159">
        <v>30</v>
      </c>
      <c r="L160" s="159">
        <v>30</v>
      </c>
      <c r="M160" s="160">
        <f t="shared" si="2"/>
        <v>64</v>
      </c>
      <c r="N160" s="160" t="s">
        <v>48</v>
      </c>
      <c r="O160" s="185" t="s">
        <v>538</v>
      </c>
    </row>
    <row r="161" spans="1:15" ht="90" hidden="1" x14ac:dyDescent="0.25">
      <c r="A161" s="157">
        <v>151</v>
      </c>
      <c r="B161" s="184" t="s">
        <v>539</v>
      </c>
      <c r="C161" s="158" t="s">
        <v>511</v>
      </c>
      <c r="D161" s="158" t="s">
        <v>526</v>
      </c>
      <c r="E161" s="159">
        <v>444</v>
      </c>
      <c r="F161" s="184" t="s">
        <v>540</v>
      </c>
      <c r="G161" s="159" t="s">
        <v>43</v>
      </c>
      <c r="H161" s="158" t="s">
        <v>43</v>
      </c>
      <c r="I161" s="159"/>
      <c r="J161" s="159">
        <v>24</v>
      </c>
      <c r="K161" s="159">
        <v>30</v>
      </c>
      <c r="L161" s="159">
        <v>30</v>
      </c>
      <c r="M161" s="160">
        <f t="shared" si="2"/>
        <v>84</v>
      </c>
      <c r="N161" s="160" t="s">
        <v>48</v>
      </c>
      <c r="O161" s="161" t="s">
        <v>541</v>
      </c>
    </row>
    <row r="162" spans="1:15" hidden="1" x14ac:dyDescent="0.25">
      <c r="A162" s="157">
        <v>152</v>
      </c>
      <c r="B162" s="158" t="s">
        <v>542</v>
      </c>
      <c r="C162" s="158" t="s">
        <v>511</v>
      </c>
      <c r="D162" s="158" t="s">
        <v>543</v>
      </c>
      <c r="E162" s="159">
        <v>441</v>
      </c>
      <c r="F162" s="158" t="s">
        <v>544</v>
      </c>
      <c r="G162" s="159" t="s">
        <v>43</v>
      </c>
      <c r="H162" s="158" t="s">
        <v>43</v>
      </c>
      <c r="I162" s="159"/>
      <c r="J162" s="159">
        <v>30</v>
      </c>
      <c r="K162" s="159">
        <v>80</v>
      </c>
      <c r="L162" s="159">
        <v>30</v>
      </c>
      <c r="M162" s="160">
        <f t="shared" si="2"/>
        <v>140</v>
      </c>
      <c r="N162" s="160" t="s">
        <v>48</v>
      </c>
      <c r="O162" s="161" t="s">
        <v>535</v>
      </c>
    </row>
    <row r="163" spans="1:15" hidden="1" x14ac:dyDescent="0.25">
      <c r="A163" s="157">
        <v>153</v>
      </c>
      <c r="B163" s="158" t="s">
        <v>545</v>
      </c>
      <c r="C163" s="158" t="s">
        <v>511</v>
      </c>
      <c r="D163" s="158" t="s">
        <v>546</v>
      </c>
      <c r="E163" s="159">
        <v>440</v>
      </c>
      <c r="F163" s="158" t="s">
        <v>547</v>
      </c>
      <c r="G163" s="159" t="s">
        <v>43</v>
      </c>
      <c r="H163" s="158" t="s">
        <v>43</v>
      </c>
      <c r="I163" s="159"/>
      <c r="J163" s="159"/>
      <c r="K163" s="159"/>
      <c r="L163" s="159"/>
      <c r="M163" s="160">
        <f t="shared" si="2"/>
        <v>0</v>
      </c>
      <c r="N163" s="160" t="s">
        <v>48</v>
      </c>
      <c r="O163" s="161" t="s">
        <v>535</v>
      </c>
    </row>
    <row r="164" spans="1:15" ht="30" hidden="1" x14ac:dyDescent="0.25">
      <c r="A164" s="157">
        <v>154</v>
      </c>
      <c r="B164" s="158" t="s">
        <v>548</v>
      </c>
      <c r="C164" s="158" t="s">
        <v>511</v>
      </c>
      <c r="D164" s="158" t="s">
        <v>549</v>
      </c>
      <c r="E164" s="159">
        <v>163</v>
      </c>
      <c r="F164" s="158" t="s">
        <v>550</v>
      </c>
      <c r="G164" s="159" t="s">
        <v>43</v>
      </c>
      <c r="H164" s="158" t="s">
        <v>43</v>
      </c>
      <c r="I164" s="159"/>
      <c r="J164" s="159"/>
      <c r="K164" s="159">
        <v>20</v>
      </c>
      <c r="L164" s="159">
        <v>10</v>
      </c>
      <c r="M164" s="160">
        <f t="shared" si="2"/>
        <v>30</v>
      </c>
      <c r="N164" s="160" t="s">
        <v>48</v>
      </c>
      <c r="O164" s="161" t="s">
        <v>551</v>
      </c>
    </row>
    <row r="165" spans="1:15" ht="30" hidden="1" x14ac:dyDescent="0.25">
      <c r="A165" s="157">
        <v>155</v>
      </c>
      <c r="B165" s="158" t="s">
        <v>552</v>
      </c>
      <c r="C165" s="158" t="s">
        <v>511</v>
      </c>
      <c r="D165" s="158" t="s">
        <v>549</v>
      </c>
      <c r="E165" s="159">
        <v>160</v>
      </c>
      <c r="F165" s="158" t="s">
        <v>553</v>
      </c>
      <c r="G165" s="159" t="s">
        <v>43</v>
      </c>
      <c r="H165" s="158" t="s">
        <v>43</v>
      </c>
      <c r="I165" s="159"/>
      <c r="J165" s="159"/>
      <c r="K165" s="159">
        <v>20</v>
      </c>
      <c r="L165" s="159">
        <v>10</v>
      </c>
      <c r="M165" s="160">
        <f t="shared" si="2"/>
        <v>30</v>
      </c>
      <c r="N165" s="160" t="s">
        <v>48</v>
      </c>
      <c r="O165" s="161" t="s">
        <v>554</v>
      </c>
    </row>
    <row r="166" spans="1:15" ht="43.5" hidden="1" customHeight="1" x14ac:dyDescent="0.25">
      <c r="A166" s="157">
        <v>156</v>
      </c>
      <c r="B166" s="158" t="s">
        <v>555</v>
      </c>
      <c r="C166" s="158" t="s">
        <v>511</v>
      </c>
      <c r="D166" s="158" t="s">
        <v>556</v>
      </c>
      <c r="E166" s="159">
        <v>160</v>
      </c>
      <c r="F166" s="158" t="s">
        <v>557</v>
      </c>
      <c r="G166" s="159" t="s">
        <v>43</v>
      </c>
      <c r="H166" s="158" t="s">
        <v>43</v>
      </c>
      <c r="I166" s="159"/>
      <c r="J166" s="159"/>
      <c r="K166" s="159">
        <v>10</v>
      </c>
      <c r="L166" s="159">
        <v>20</v>
      </c>
      <c r="M166" s="160">
        <f t="shared" si="2"/>
        <v>30</v>
      </c>
      <c r="N166" s="160" t="s">
        <v>48</v>
      </c>
      <c r="O166" s="161" t="s">
        <v>558</v>
      </c>
    </row>
    <row r="167" spans="1:15" ht="45" hidden="1" x14ac:dyDescent="0.25">
      <c r="A167" s="157">
        <v>157</v>
      </c>
      <c r="B167" s="158" t="s">
        <v>559</v>
      </c>
      <c r="C167" s="158" t="s">
        <v>511</v>
      </c>
      <c r="D167" s="158" t="s">
        <v>543</v>
      </c>
      <c r="E167" s="159">
        <v>357</v>
      </c>
      <c r="F167" s="158" t="s">
        <v>560</v>
      </c>
      <c r="G167" s="159" t="s">
        <v>43</v>
      </c>
      <c r="H167" s="158" t="s">
        <v>43</v>
      </c>
      <c r="I167" s="159"/>
      <c r="J167" s="159">
        <v>27</v>
      </c>
      <c r="K167" s="159">
        <v>26</v>
      </c>
      <c r="L167" s="159">
        <v>26</v>
      </c>
      <c r="M167" s="160">
        <f t="shared" si="2"/>
        <v>79</v>
      </c>
      <c r="N167" s="160" t="s">
        <v>48</v>
      </c>
      <c r="O167" s="161" t="s">
        <v>561</v>
      </c>
    </row>
    <row r="168" spans="1:15" ht="45" hidden="1" x14ac:dyDescent="0.25">
      <c r="A168" s="157">
        <v>158</v>
      </c>
      <c r="B168" s="158" t="s">
        <v>562</v>
      </c>
      <c r="C168" s="158" t="s">
        <v>511</v>
      </c>
      <c r="D168" s="158" t="s">
        <v>543</v>
      </c>
      <c r="E168" s="159">
        <v>356</v>
      </c>
      <c r="F168" s="158" t="s">
        <v>563</v>
      </c>
      <c r="G168" s="159" t="s">
        <v>43</v>
      </c>
      <c r="H168" s="158" t="s">
        <v>43</v>
      </c>
      <c r="I168" s="159"/>
      <c r="J168" s="159">
        <v>34</v>
      </c>
      <c r="K168" s="159">
        <v>26</v>
      </c>
      <c r="L168" s="159">
        <v>26</v>
      </c>
      <c r="M168" s="160">
        <f t="shared" si="2"/>
        <v>86</v>
      </c>
      <c r="N168" s="160" t="s">
        <v>48</v>
      </c>
      <c r="O168" s="161" t="s">
        <v>564</v>
      </c>
    </row>
    <row r="169" spans="1:15" ht="30" hidden="1" x14ac:dyDescent="0.25">
      <c r="A169" s="157">
        <v>159</v>
      </c>
      <c r="B169" s="158" t="s">
        <v>565</v>
      </c>
      <c r="C169" s="158" t="s">
        <v>511</v>
      </c>
      <c r="D169" s="158" t="s">
        <v>543</v>
      </c>
      <c r="E169" s="159">
        <v>441</v>
      </c>
      <c r="F169" s="158" t="s">
        <v>566</v>
      </c>
      <c r="G169" s="159" t="s">
        <v>43</v>
      </c>
      <c r="H169" s="158" t="s">
        <v>43</v>
      </c>
      <c r="I169" s="159"/>
      <c r="J169" s="159">
        <v>43</v>
      </c>
      <c r="K169" s="159">
        <v>20</v>
      </c>
      <c r="L169" s="159">
        <v>15</v>
      </c>
      <c r="M169" s="160">
        <f t="shared" si="2"/>
        <v>78</v>
      </c>
      <c r="N169" s="160" t="s">
        <v>48</v>
      </c>
      <c r="O169" s="161" t="s">
        <v>567</v>
      </c>
    </row>
    <row r="170" spans="1:15" ht="45" hidden="1" x14ac:dyDescent="0.25">
      <c r="A170" s="157">
        <v>160</v>
      </c>
      <c r="B170" s="158" t="s">
        <v>568</v>
      </c>
      <c r="C170" s="158" t="s">
        <v>511</v>
      </c>
      <c r="D170" s="158" t="s">
        <v>543</v>
      </c>
      <c r="E170" s="159">
        <v>445</v>
      </c>
      <c r="F170" s="158" t="s">
        <v>569</v>
      </c>
      <c r="G170" s="159" t="s">
        <v>43</v>
      </c>
      <c r="H170" s="158" t="s">
        <v>43</v>
      </c>
      <c r="I170" s="159"/>
      <c r="J170" s="159">
        <v>70</v>
      </c>
      <c r="K170" s="159">
        <v>22</v>
      </c>
      <c r="L170" s="159">
        <v>22</v>
      </c>
      <c r="M170" s="160">
        <f t="shared" si="2"/>
        <v>114</v>
      </c>
      <c r="N170" s="160" t="s">
        <v>48</v>
      </c>
      <c r="O170" s="161" t="s">
        <v>570</v>
      </c>
    </row>
    <row r="171" spans="1:15" hidden="1" x14ac:dyDescent="0.25">
      <c r="A171" s="157">
        <v>161</v>
      </c>
      <c r="B171" s="158" t="s">
        <v>571</v>
      </c>
      <c r="C171" s="158" t="s">
        <v>511</v>
      </c>
      <c r="D171" s="158" t="s">
        <v>543</v>
      </c>
      <c r="E171" s="159">
        <v>441</v>
      </c>
      <c r="F171" s="158" t="s">
        <v>572</v>
      </c>
      <c r="G171" s="159" t="s">
        <v>43</v>
      </c>
      <c r="H171" s="158" t="s">
        <v>43</v>
      </c>
      <c r="I171" s="159"/>
      <c r="J171" s="159">
        <v>60</v>
      </c>
      <c r="K171" s="159">
        <v>55</v>
      </c>
      <c r="L171" s="159">
        <v>40</v>
      </c>
      <c r="M171" s="160">
        <f t="shared" si="2"/>
        <v>155</v>
      </c>
      <c r="N171" s="160" t="s">
        <v>48</v>
      </c>
      <c r="O171" s="161" t="s">
        <v>554</v>
      </c>
    </row>
    <row r="172" spans="1:15" hidden="1" x14ac:dyDescent="0.25">
      <c r="A172" s="157">
        <v>162</v>
      </c>
      <c r="B172" s="158" t="s">
        <v>136</v>
      </c>
      <c r="C172" s="158"/>
      <c r="D172" s="158"/>
      <c r="E172" s="159"/>
      <c r="F172" s="158"/>
      <c r="G172" s="159"/>
      <c r="H172" s="158"/>
      <c r="I172" s="159"/>
      <c r="J172" s="159"/>
      <c r="K172" s="159"/>
      <c r="L172" s="159"/>
      <c r="M172" s="160">
        <f t="shared" si="2"/>
        <v>0</v>
      </c>
      <c r="N172" s="160"/>
      <c r="O172" s="161"/>
    </row>
    <row r="173" spans="1:15" ht="60" hidden="1" x14ac:dyDescent="0.25">
      <c r="A173" s="157">
        <v>163</v>
      </c>
      <c r="B173" s="158" t="s">
        <v>573</v>
      </c>
      <c r="C173" s="158" t="s">
        <v>574</v>
      </c>
      <c r="D173" s="158" t="s">
        <v>575</v>
      </c>
      <c r="E173" s="159" t="s">
        <v>576</v>
      </c>
      <c r="F173" s="158" t="s">
        <v>577</v>
      </c>
      <c r="G173" s="159">
        <v>80</v>
      </c>
      <c r="H173" s="158" t="s">
        <v>578</v>
      </c>
      <c r="I173" s="159">
        <v>0</v>
      </c>
      <c r="J173" s="159">
        <v>3</v>
      </c>
      <c r="K173" s="159">
        <v>3</v>
      </c>
      <c r="L173" s="159">
        <v>2</v>
      </c>
      <c r="M173" s="160">
        <f t="shared" si="2"/>
        <v>8</v>
      </c>
      <c r="N173" s="160"/>
      <c r="O173" s="161" t="s">
        <v>579</v>
      </c>
    </row>
    <row r="174" spans="1:15" ht="60" hidden="1" x14ac:dyDescent="0.25">
      <c r="A174" s="157">
        <v>164</v>
      </c>
      <c r="B174" s="158" t="s">
        <v>580</v>
      </c>
      <c r="C174" s="158" t="s">
        <v>574</v>
      </c>
      <c r="D174" s="158" t="s">
        <v>575</v>
      </c>
      <c r="E174" s="159" t="s">
        <v>581</v>
      </c>
      <c r="F174" s="158" t="s">
        <v>582</v>
      </c>
      <c r="G174" s="159">
        <v>200</v>
      </c>
      <c r="H174" s="158" t="s">
        <v>578</v>
      </c>
      <c r="I174" s="159">
        <v>0</v>
      </c>
      <c r="J174" s="159">
        <v>1</v>
      </c>
      <c r="K174" s="159">
        <v>1</v>
      </c>
      <c r="L174" s="159">
        <v>1</v>
      </c>
      <c r="M174" s="160">
        <f t="shared" si="2"/>
        <v>3</v>
      </c>
      <c r="N174" s="160"/>
      <c r="O174" s="161" t="s">
        <v>583</v>
      </c>
    </row>
    <row r="175" spans="1:15" ht="60" hidden="1" x14ac:dyDescent="0.25">
      <c r="A175" s="157">
        <v>165</v>
      </c>
      <c r="B175" s="158" t="s">
        <v>584</v>
      </c>
      <c r="C175" s="158" t="s">
        <v>574</v>
      </c>
      <c r="D175" s="158" t="s">
        <v>585</v>
      </c>
      <c r="E175" s="159">
        <v>56</v>
      </c>
      <c r="F175" s="158" t="s">
        <v>586</v>
      </c>
      <c r="G175" s="159">
        <v>100</v>
      </c>
      <c r="H175" s="158" t="s">
        <v>578</v>
      </c>
      <c r="I175" s="159">
        <v>0</v>
      </c>
      <c r="J175" s="159">
        <v>10</v>
      </c>
      <c r="K175" s="159">
        <v>10</v>
      </c>
      <c r="L175" s="159">
        <v>5</v>
      </c>
      <c r="M175" s="160">
        <f t="shared" si="2"/>
        <v>25</v>
      </c>
      <c r="N175" s="160"/>
      <c r="O175" s="161" t="s">
        <v>587</v>
      </c>
    </row>
    <row r="176" spans="1:15" ht="45" hidden="1" x14ac:dyDescent="0.25">
      <c r="A176" s="157">
        <v>166</v>
      </c>
      <c r="B176" s="158" t="s">
        <v>588</v>
      </c>
      <c r="C176" s="158" t="s">
        <v>574</v>
      </c>
      <c r="D176" s="158" t="s">
        <v>575</v>
      </c>
      <c r="E176" s="159">
        <v>51</v>
      </c>
      <c r="F176" s="158" t="s">
        <v>589</v>
      </c>
      <c r="G176" s="159">
        <v>300</v>
      </c>
      <c r="H176" s="158" t="s">
        <v>578</v>
      </c>
      <c r="I176" s="159">
        <v>0</v>
      </c>
      <c r="J176" s="159">
        <v>18</v>
      </c>
      <c r="K176" s="159">
        <v>15</v>
      </c>
      <c r="L176" s="159">
        <v>5</v>
      </c>
      <c r="M176" s="160">
        <f t="shared" si="2"/>
        <v>38</v>
      </c>
      <c r="N176" s="160"/>
      <c r="O176" s="161" t="s">
        <v>590</v>
      </c>
    </row>
    <row r="177" spans="1:15" ht="30" hidden="1" x14ac:dyDescent="0.25">
      <c r="A177" s="157">
        <v>167</v>
      </c>
      <c r="B177" s="158" t="s">
        <v>591</v>
      </c>
      <c r="C177" s="158" t="s">
        <v>574</v>
      </c>
      <c r="D177" s="158" t="s">
        <v>592</v>
      </c>
      <c r="E177" s="159" t="s">
        <v>593</v>
      </c>
      <c r="F177" s="158" t="s">
        <v>594</v>
      </c>
      <c r="G177" s="159">
        <v>20</v>
      </c>
      <c r="H177" s="158" t="s">
        <v>578</v>
      </c>
      <c r="I177" s="159">
        <v>0</v>
      </c>
      <c r="J177" s="159">
        <v>1</v>
      </c>
      <c r="K177" s="159">
        <v>1</v>
      </c>
      <c r="L177" s="159">
        <v>0</v>
      </c>
      <c r="M177" s="160">
        <f t="shared" si="2"/>
        <v>2</v>
      </c>
      <c r="N177" s="160"/>
      <c r="O177" s="161" t="s">
        <v>595</v>
      </c>
    </row>
    <row r="178" spans="1:15" ht="45" hidden="1" x14ac:dyDescent="0.25">
      <c r="A178" s="157">
        <v>168</v>
      </c>
      <c r="B178" s="158" t="s">
        <v>596</v>
      </c>
      <c r="C178" s="158" t="s">
        <v>574</v>
      </c>
      <c r="D178" s="158" t="s">
        <v>585</v>
      </c>
      <c r="E178" s="159">
        <v>59</v>
      </c>
      <c r="F178" s="158" t="s">
        <v>597</v>
      </c>
      <c r="G178" s="159">
        <v>300</v>
      </c>
      <c r="H178" s="158" t="s">
        <v>578</v>
      </c>
      <c r="I178" s="159">
        <v>0</v>
      </c>
      <c r="J178" s="159">
        <v>2</v>
      </c>
      <c r="K178" s="159">
        <v>3</v>
      </c>
      <c r="L178" s="159">
        <v>3</v>
      </c>
      <c r="M178" s="160">
        <f t="shared" si="2"/>
        <v>8</v>
      </c>
      <c r="N178" s="160"/>
      <c r="O178" s="161" t="s">
        <v>598</v>
      </c>
    </row>
    <row r="179" spans="1:15" ht="45" hidden="1" x14ac:dyDescent="0.25">
      <c r="A179" s="157">
        <v>169</v>
      </c>
      <c r="B179" s="158" t="s">
        <v>599</v>
      </c>
      <c r="C179" s="158" t="s">
        <v>600</v>
      </c>
      <c r="D179" s="158" t="s">
        <v>601</v>
      </c>
      <c r="E179" s="159" t="s">
        <v>602</v>
      </c>
      <c r="F179" s="158" t="s">
        <v>603</v>
      </c>
      <c r="G179" s="159">
        <v>3</v>
      </c>
      <c r="H179" s="158">
        <v>2022</v>
      </c>
      <c r="I179" s="159"/>
      <c r="J179" s="159"/>
      <c r="K179" s="159"/>
      <c r="L179" s="159">
        <v>3</v>
      </c>
      <c r="M179" s="160">
        <f t="shared" si="2"/>
        <v>3</v>
      </c>
      <c r="N179" s="160"/>
      <c r="O179" s="161" t="s">
        <v>604</v>
      </c>
    </row>
    <row r="180" spans="1:15" ht="45" hidden="1" x14ac:dyDescent="0.25">
      <c r="A180" s="157">
        <v>170</v>
      </c>
      <c r="B180" s="158" t="s">
        <v>605</v>
      </c>
      <c r="C180" s="158" t="s">
        <v>600</v>
      </c>
      <c r="D180" s="158" t="s">
        <v>606</v>
      </c>
      <c r="E180" s="159" t="s">
        <v>602</v>
      </c>
      <c r="F180" s="158" t="s">
        <v>607</v>
      </c>
      <c r="G180" s="159">
        <v>15</v>
      </c>
      <c r="H180" s="158" t="s">
        <v>608</v>
      </c>
      <c r="I180" s="159"/>
      <c r="J180" s="159"/>
      <c r="K180" s="159"/>
      <c r="L180" s="159">
        <v>15</v>
      </c>
      <c r="M180" s="160">
        <f t="shared" si="2"/>
        <v>15</v>
      </c>
      <c r="N180" s="160" t="s">
        <v>48</v>
      </c>
      <c r="O180" s="161" t="s">
        <v>609</v>
      </c>
    </row>
    <row r="181" spans="1:15" ht="45" hidden="1" x14ac:dyDescent="0.25">
      <c r="A181" s="157">
        <v>171</v>
      </c>
      <c r="B181" s="158" t="s">
        <v>610</v>
      </c>
      <c r="C181" s="158" t="s">
        <v>611</v>
      </c>
      <c r="D181" s="158" t="s">
        <v>612</v>
      </c>
      <c r="E181" s="159">
        <v>369</v>
      </c>
      <c r="F181" s="158" t="s">
        <v>613</v>
      </c>
      <c r="G181" s="159">
        <v>15</v>
      </c>
      <c r="H181" s="158" t="s">
        <v>614</v>
      </c>
      <c r="I181" s="159">
        <v>5</v>
      </c>
      <c r="J181" s="159">
        <v>7</v>
      </c>
      <c r="K181" s="159">
        <v>3</v>
      </c>
      <c r="L181" s="187">
        <v>2</v>
      </c>
      <c r="M181" s="160">
        <f t="shared" si="2"/>
        <v>17</v>
      </c>
      <c r="N181" s="160"/>
      <c r="O181" s="161" t="s">
        <v>615</v>
      </c>
    </row>
    <row r="182" spans="1:15" ht="45" hidden="1" x14ac:dyDescent="0.25">
      <c r="A182" s="157">
        <v>172</v>
      </c>
      <c r="B182" s="158" t="s">
        <v>616</v>
      </c>
      <c r="C182" s="158" t="s">
        <v>611</v>
      </c>
      <c r="D182" s="158" t="s">
        <v>617</v>
      </c>
      <c r="E182" s="159">
        <v>370</v>
      </c>
      <c r="F182" s="158" t="s">
        <v>618</v>
      </c>
      <c r="G182" s="159">
        <v>9</v>
      </c>
      <c r="H182" s="158" t="s">
        <v>619</v>
      </c>
      <c r="I182" s="159">
        <v>4</v>
      </c>
      <c r="J182" s="159">
        <v>6</v>
      </c>
      <c r="K182" s="159">
        <v>3</v>
      </c>
      <c r="L182" s="159">
        <v>2</v>
      </c>
      <c r="M182" s="160">
        <f t="shared" si="2"/>
        <v>15</v>
      </c>
      <c r="N182" s="160"/>
      <c r="O182" s="161" t="s">
        <v>615</v>
      </c>
    </row>
    <row r="183" spans="1:15" ht="45" hidden="1" x14ac:dyDescent="0.25">
      <c r="A183" s="157">
        <v>173</v>
      </c>
      <c r="B183" s="158" t="s">
        <v>620</v>
      </c>
      <c r="C183" s="158" t="s">
        <v>611</v>
      </c>
      <c r="D183" s="158" t="s">
        <v>621</v>
      </c>
      <c r="E183" s="159">
        <v>371</v>
      </c>
      <c r="F183" s="158" t="s">
        <v>622</v>
      </c>
      <c r="G183" s="159">
        <v>3</v>
      </c>
      <c r="H183" s="158" t="s">
        <v>619</v>
      </c>
      <c r="I183" s="159">
        <v>2</v>
      </c>
      <c r="J183" s="159">
        <v>1</v>
      </c>
      <c r="K183" s="159">
        <v>1</v>
      </c>
      <c r="L183" s="187">
        <v>2</v>
      </c>
      <c r="M183" s="160">
        <f t="shared" si="2"/>
        <v>6</v>
      </c>
      <c r="N183" s="160"/>
      <c r="O183" s="161" t="s">
        <v>623</v>
      </c>
    </row>
    <row r="184" spans="1:15" ht="30" hidden="1" x14ac:dyDescent="0.25">
      <c r="A184" s="157">
        <v>174</v>
      </c>
      <c r="B184" s="158" t="s">
        <v>624</v>
      </c>
      <c r="C184" s="158" t="s">
        <v>625</v>
      </c>
      <c r="D184" s="158" t="s">
        <v>194</v>
      </c>
      <c r="E184" s="159">
        <v>406</v>
      </c>
      <c r="F184" s="158" t="s">
        <v>626</v>
      </c>
      <c r="G184" s="159">
        <v>4</v>
      </c>
      <c r="H184" s="158">
        <v>2022</v>
      </c>
      <c r="I184" s="159">
        <v>1</v>
      </c>
      <c r="J184" s="159">
        <v>1</v>
      </c>
      <c r="K184" s="159">
        <v>1</v>
      </c>
      <c r="L184" s="159">
        <v>1</v>
      </c>
      <c r="M184" s="160">
        <f t="shared" si="2"/>
        <v>4</v>
      </c>
      <c r="N184" s="160" t="s">
        <v>48</v>
      </c>
      <c r="O184" s="161" t="s">
        <v>627</v>
      </c>
    </row>
    <row r="185" spans="1:15" ht="45" hidden="1" x14ac:dyDescent="0.25">
      <c r="A185" s="157">
        <v>175</v>
      </c>
      <c r="B185" s="158" t="s">
        <v>628</v>
      </c>
      <c r="C185" s="158" t="s">
        <v>629</v>
      </c>
      <c r="D185" s="158" t="s">
        <v>194</v>
      </c>
      <c r="E185" s="159">
        <v>199</v>
      </c>
      <c r="F185" s="158" t="s">
        <v>630</v>
      </c>
      <c r="G185" s="159">
        <v>63</v>
      </c>
      <c r="H185" s="158" t="s">
        <v>264</v>
      </c>
      <c r="I185" s="159">
        <v>25</v>
      </c>
      <c r="J185" s="159">
        <v>25</v>
      </c>
      <c r="K185" s="159">
        <v>4</v>
      </c>
      <c r="L185" s="159">
        <v>4</v>
      </c>
      <c r="M185" s="160">
        <f t="shared" si="2"/>
        <v>58</v>
      </c>
      <c r="N185" s="160"/>
      <c r="O185" s="161" t="s">
        <v>631</v>
      </c>
    </row>
    <row r="186" spans="1:15" ht="30" hidden="1" x14ac:dyDescent="0.25">
      <c r="A186" s="157">
        <v>176</v>
      </c>
      <c r="B186" s="158" t="s">
        <v>632</v>
      </c>
      <c r="C186" s="158" t="s">
        <v>629</v>
      </c>
      <c r="D186" s="158" t="s">
        <v>194</v>
      </c>
      <c r="E186" s="159">
        <v>201</v>
      </c>
      <c r="F186" s="158" t="s">
        <v>633</v>
      </c>
      <c r="G186" s="159">
        <v>8</v>
      </c>
      <c r="H186" s="158" t="s">
        <v>264</v>
      </c>
      <c r="I186" s="159">
        <v>3</v>
      </c>
      <c r="J186" s="159">
        <v>3</v>
      </c>
      <c r="K186" s="159">
        <v>3</v>
      </c>
      <c r="L186" s="159">
        <v>1</v>
      </c>
      <c r="M186" s="160">
        <f t="shared" si="2"/>
        <v>10</v>
      </c>
      <c r="N186" s="160"/>
      <c r="O186" s="161" t="s">
        <v>634</v>
      </c>
    </row>
    <row r="187" spans="1:15" ht="45" hidden="1" x14ac:dyDescent="0.25">
      <c r="A187" s="157">
        <v>177</v>
      </c>
      <c r="B187" s="158" t="s">
        <v>635</v>
      </c>
      <c r="C187" s="158" t="s">
        <v>629</v>
      </c>
      <c r="D187" s="158" t="s">
        <v>194</v>
      </c>
      <c r="E187" s="159">
        <v>239</v>
      </c>
      <c r="F187" s="158" t="s">
        <v>636</v>
      </c>
      <c r="G187" s="159">
        <v>19</v>
      </c>
      <c r="H187" s="158" t="s">
        <v>264</v>
      </c>
      <c r="I187" s="159">
        <v>0</v>
      </c>
      <c r="J187" s="159">
        <v>10</v>
      </c>
      <c r="K187" s="159">
        <v>7</v>
      </c>
      <c r="L187" s="159">
        <v>7</v>
      </c>
      <c r="M187" s="160">
        <f t="shared" si="2"/>
        <v>24</v>
      </c>
      <c r="N187" s="160"/>
      <c r="O187" s="161" t="s">
        <v>637</v>
      </c>
    </row>
    <row r="188" spans="1:15" ht="60" hidden="1" x14ac:dyDescent="0.25">
      <c r="A188" s="157">
        <v>178</v>
      </c>
      <c r="B188" s="158" t="s">
        <v>638</v>
      </c>
      <c r="C188" s="158" t="s">
        <v>629</v>
      </c>
      <c r="D188" s="158" t="s">
        <v>194</v>
      </c>
      <c r="E188" s="159">
        <v>247</v>
      </c>
      <c r="F188" s="158" t="s">
        <v>639</v>
      </c>
      <c r="G188" s="159">
        <v>68</v>
      </c>
      <c r="H188" s="158" t="s">
        <v>264</v>
      </c>
      <c r="I188" s="159">
        <v>15</v>
      </c>
      <c r="J188" s="159">
        <v>35</v>
      </c>
      <c r="K188" s="159">
        <v>35</v>
      </c>
      <c r="L188" s="159">
        <v>15</v>
      </c>
      <c r="M188" s="160">
        <f t="shared" si="2"/>
        <v>100</v>
      </c>
      <c r="N188" s="160"/>
      <c r="O188" s="161" t="s">
        <v>640</v>
      </c>
    </row>
    <row r="189" spans="1:15" ht="60" hidden="1" x14ac:dyDescent="0.25">
      <c r="A189" s="157">
        <v>179</v>
      </c>
      <c r="B189" s="158" t="s">
        <v>641</v>
      </c>
      <c r="C189" s="158" t="s">
        <v>629</v>
      </c>
      <c r="D189" s="158" t="s">
        <v>194</v>
      </c>
      <c r="E189" s="159">
        <v>328</v>
      </c>
      <c r="F189" s="158" t="s">
        <v>642</v>
      </c>
      <c r="G189" s="159">
        <v>23</v>
      </c>
      <c r="H189" s="158" t="s">
        <v>264</v>
      </c>
      <c r="I189" s="159">
        <v>0</v>
      </c>
      <c r="J189" s="159">
        <v>3</v>
      </c>
      <c r="K189" s="159">
        <v>10</v>
      </c>
      <c r="L189" s="159">
        <v>10</v>
      </c>
      <c r="M189" s="160">
        <f t="shared" si="2"/>
        <v>23</v>
      </c>
      <c r="N189" s="160"/>
      <c r="O189" s="161" t="s">
        <v>637</v>
      </c>
    </row>
    <row r="190" spans="1:15" ht="30" hidden="1" x14ac:dyDescent="0.25">
      <c r="A190" s="157">
        <v>180</v>
      </c>
      <c r="B190" s="158" t="s">
        <v>632</v>
      </c>
      <c r="C190" s="158" t="s">
        <v>629</v>
      </c>
      <c r="D190" s="158" t="s">
        <v>194</v>
      </c>
      <c r="E190" s="159">
        <v>200</v>
      </c>
      <c r="F190" s="158" t="s">
        <v>633</v>
      </c>
      <c r="G190" s="159" t="s">
        <v>43</v>
      </c>
      <c r="H190" s="158" t="s">
        <v>43</v>
      </c>
      <c r="I190" s="159"/>
      <c r="J190" s="159"/>
      <c r="K190" s="159"/>
      <c r="L190" s="159"/>
      <c r="M190" s="160">
        <f t="shared" si="2"/>
        <v>0</v>
      </c>
      <c r="N190" s="160" t="s">
        <v>44</v>
      </c>
      <c r="O190" s="161" t="s">
        <v>634</v>
      </c>
    </row>
    <row r="191" spans="1:15" ht="30" hidden="1" x14ac:dyDescent="0.25">
      <c r="A191" s="157">
        <v>181</v>
      </c>
      <c r="B191" s="158" t="s">
        <v>643</v>
      </c>
      <c r="C191" s="158" t="s">
        <v>629</v>
      </c>
      <c r="D191" s="158" t="s">
        <v>194</v>
      </c>
      <c r="E191" s="159">
        <v>205</v>
      </c>
      <c r="F191" s="158" t="s">
        <v>644</v>
      </c>
      <c r="G191" s="159" t="s">
        <v>43</v>
      </c>
      <c r="H191" s="158" t="s">
        <v>43</v>
      </c>
      <c r="I191" s="159"/>
      <c r="J191" s="159"/>
      <c r="K191" s="159"/>
      <c r="L191" s="159"/>
      <c r="M191" s="160">
        <f t="shared" si="2"/>
        <v>0</v>
      </c>
      <c r="N191" s="160" t="s">
        <v>44</v>
      </c>
      <c r="O191" s="161" t="s">
        <v>634</v>
      </c>
    </row>
    <row r="192" spans="1:15" ht="30" hidden="1" x14ac:dyDescent="0.25">
      <c r="A192" s="157">
        <v>182</v>
      </c>
      <c r="B192" s="158" t="s">
        <v>645</v>
      </c>
      <c r="C192" s="158" t="s">
        <v>629</v>
      </c>
      <c r="D192" s="158" t="s">
        <v>194</v>
      </c>
      <c r="E192" s="159">
        <v>238</v>
      </c>
      <c r="F192" s="158" t="s">
        <v>646</v>
      </c>
      <c r="G192" s="159" t="s">
        <v>43</v>
      </c>
      <c r="H192" s="158" t="s">
        <v>43</v>
      </c>
      <c r="I192" s="159"/>
      <c r="J192" s="159"/>
      <c r="K192" s="159"/>
      <c r="L192" s="159"/>
      <c r="M192" s="160">
        <f t="shared" si="2"/>
        <v>0</v>
      </c>
      <c r="N192" s="160" t="s">
        <v>44</v>
      </c>
      <c r="O192" s="161" t="s">
        <v>634</v>
      </c>
    </row>
    <row r="193" spans="1:15" ht="45" hidden="1" x14ac:dyDescent="0.25">
      <c r="A193" s="157">
        <v>183</v>
      </c>
      <c r="B193" s="158" t="s">
        <v>647</v>
      </c>
      <c r="C193" s="158" t="s">
        <v>648</v>
      </c>
      <c r="D193" s="158" t="s">
        <v>649</v>
      </c>
      <c r="E193" s="159">
        <v>380</v>
      </c>
      <c r="F193" s="158" t="s">
        <v>650</v>
      </c>
      <c r="G193" s="159">
        <v>150</v>
      </c>
      <c r="H193" s="158" t="s">
        <v>651</v>
      </c>
      <c r="I193" s="159">
        <v>20</v>
      </c>
      <c r="J193" s="159">
        <v>1</v>
      </c>
      <c r="K193" s="159">
        <v>1</v>
      </c>
      <c r="L193" s="159">
        <v>1</v>
      </c>
      <c r="M193" s="160">
        <f t="shared" si="2"/>
        <v>23</v>
      </c>
      <c r="N193" s="160" t="s">
        <v>44</v>
      </c>
      <c r="O193" s="161" t="s">
        <v>652</v>
      </c>
    </row>
    <row r="194" spans="1:15" ht="45" hidden="1" x14ac:dyDescent="0.25">
      <c r="A194" s="157">
        <v>184</v>
      </c>
      <c r="B194" s="158" t="s">
        <v>653</v>
      </c>
      <c r="C194" s="158" t="s">
        <v>648</v>
      </c>
      <c r="D194" s="158" t="s">
        <v>649</v>
      </c>
      <c r="E194" s="159">
        <v>380</v>
      </c>
      <c r="F194" s="158" t="s">
        <v>654</v>
      </c>
      <c r="G194" s="159">
        <v>0</v>
      </c>
      <c r="H194" s="158" t="s">
        <v>655</v>
      </c>
      <c r="I194" s="159">
        <v>15</v>
      </c>
      <c r="J194" s="159">
        <v>15</v>
      </c>
      <c r="K194" s="159"/>
      <c r="L194" s="159"/>
      <c r="M194" s="160">
        <f t="shared" si="2"/>
        <v>30</v>
      </c>
      <c r="N194" s="160" t="s">
        <v>44</v>
      </c>
      <c r="O194" s="161" t="s">
        <v>656</v>
      </c>
    </row>
    <row r="195" spans="1:15" ht="60" hidden="1" x14ac:dyDescent="0.25">
      <c r="A195" s="157">
        <v>185</v>
      </c>
      <c r="B195" s="158" t="s">
        <v>657</v>
      </c>
      <c r="C195" s="158" t="s">
        <v>648</v>
      </c>
      <c r="D195" s="158" t="s">
        <v>649</v>
      </c>
      <c r="E195" s="159">
        <v>373</v>
      </c>
      <c r="F195" s="158" t="s">
        <v>658</v>
      </c>
      <c r="G195" s="159">
        <v>0</v>
      </c>
      <c r="H195" s="158" t="s">
        <v>655</v>
      </c>
      <c r="I195" s="159">
        <v>4</v>
      </c>
      <c r="J195" s="159">
        <v>5</v>
      </c>
      <c r="K195" s="159">
        <v>5</v>
      </c>
      <c r="L195" s="159">
        <v>5</v>
      </c>
      <c r="M195" s="160">
        <f t="shared" si="2"/>
        <v>19</v>
      </c>
      <c r="N195" s="160" t="s">
        <v>44</v>
      </c>
      <c r="O195" s="161" t="s">
        <v>659</v>
      </c>
    </row>
    <row r="196" spans="1:15" ht="60" hidden="1" x14ac:dyDescent="0.25">
      <c r="A196" s="157">
        <v>186</v>
      </c>
      <c r="B196" s="158" t="s">
        <v>660</v>
      </c>
      <c r="C196" s="158" t="s">
        <v>648</v>
      </c>
      <c r="D196" s="158" t="s">
        <v>661</v>
      </c>
      <c r="E196" s="159">
        <v>392</v>
      </c>
      <c r="F196" s="158" t="s">
        <v>662</v>
      </c>
      <c r="G196" s="159">
        <v>116</v>
      </c>
      <c r="H196" s="158" t="s">
        <v>651</v>
      </c>
      <c r="I196" s="159">
        <v>60</v>
      </c>
      <c r="J196" s="159">
        <v>60</v>
      </c>
      <c r="K196" s="159">
        <v>50</v>
      </c>
      <c r="L196" s="159">
        <v>60</v>
      </c>
      <c r="M196" s="160">
        <f t="shared" si="2"/>
        <v>230</v>
      </c>
      <c r="N196" s="160" t="s">
        <v>44</v>
      </c>
      <c r="O196" s="161" t="s">
        <v>663</v>
      </c>
    </row>
    <row r="197" spans="1:15" ht="60" hidden="1" x14ac:dyDescent="0.25">
      <c r="A197" s="157">
        <v>187</v>
      </c>
      <c r="B197" s="158" t="s">
        <v>664</v>
      </c>
      <c r="C197" s="158" t="s">
        <v>648</v>
      </c>
      <c r="D197" s="158" t="s">
        <v>661</v>
      </c>
      <c r="E197" s="159">
        <v>392</v>
      </c>
      <c r="F197" s="158" t="s">
        <v>665</v>
      </c>
      <c r="G197" s="159">
        <v>25</v>
      </c>
      <c r="H197" s="158" t="s">
        <v>651</v>
      </c>
      <c r="I197" s="159">
        <v>25</v>
      </c>
      <c r="J197" s="159">
        <v>60</v>
      </c>
      <c r="K197" s="159">
        <v>25</v>
      </c>
      <c r="L197" s="159">
        <v>60</v>
      </c>
      <c r="M197" s="160">
        <f t="shared" si="2"/>
        <v>170</v>
      </c>
      <c r="N197" s="160" t="s">
        <v>44</v>
      </c>
      <c r="O197" s="161" t="s">
        <v>666</v>
      </c>
    </row>
    <row r="198" spans="1:15" ht="30" hidden="1" x14ac:dyDescent="0.25">
      <c r="A198" s="157">
        <v>188</v>
      </c>
      <c r="B198" s="158" t="s">
        <v>667</v>
      </c>
      <c r="C198" s="158" t="s">
        <v>648</v>
      </c>
      <c r="D198" s="158" t="s">
        <v>668</v>
      </c>
      <c r="E198" s="159" t="s">
        <v>669</v>
      </c>
      <c r="F198" s="158" t="s">
        <v>670</v>
      </c>
      <c r="G198" s="159" t="s">
        <v>669</v>
      </c>
      <c r="H198" s="158" t="s">
        <v>669</v>
      </c>
      <c r="I198" s="159">
        <v>1</v>
      </c>
      <c r="J198" s="159"/>
      <c r="K198" s="159">
        <v>13</v>
      </c>
      <c r="L198" s="187">
        <v>0</v>
      </c>
      <c r="M198" s="160">
        <f t="shared" si="2"/>
        <v>14</v>
      </c>
      <c r="N198" s="160"/>
      <c r="O198" s="161" t="s">
        <v>671</v>
      </c>
    </row>
    <row r="199" spans="1:15" ht="30" hidden="1" x14ac:dyDescent="0.25">
      <c r="A199" s="157">
        <v>189</v>
      </c>
      <c r="B199" s="158" t="s">
        <v>672</v>
      </c>
      <c r="C199" s="158" t="s">
        <v>648</v>
      </c>
      <c r="D199" s="158" t="s">
        <v>668</v>
      </c>
      <c r="E199" s="159" t="s">
        <v>669</v>
      </c>
      <c r="F199" s="158" t="s">
        <v>673</v>
      </c>
      <c r="G199" s="159" t="s">
        <v>669</v>
      </c>
      <c r="H199" s="158" t="s">
        <v>669</v>
      </c>
      <c r="I199" s="159">
        <v>1</v>
      </c>
      <c r="J199" s="159"/>
      <c r="K199" s="159">
        <v>1</v>
      </c>
      <c r="L199" s="187">
        <v>0</v>
      </c>
      <c r="M199" s="160">
        <f t="shared" si="2"/>
        <v>2</v>
      </c>
      <c r="N199" s="160"/>
      <c r="O199" s="161" t="s">
        <v>671</v>
      </c>
    </row>
    <row r="200" spans="1:15" ht="30" hidden="1" x14ac:dyDescent="0.25">
      <c r="A200" s="157">
        <v>190</v>
      </c>
      <c r="B200" s="158" t="s">
        <v>674</v>
      </c>
      <c r="C200" s="158" t="s">
        <v>648</v>
      </c>
      <c r="D200" s="158" t="s">
        <v>668</v>
      </c>
      <c r="E200" s="159" t="s">
        <v>669</v>
      </c>
      <c r="F200" s="158" t="s">
        <v>675</v>
      </c>
      <c r="G200" s="159" t="s">
        <v>669</v>
      </c>
      <c r="H200" s="158" t="s">
        <v>669</v>
      </c>
      <c r="I200" s="159"/>
      <c r="J200" s="159"/>
      <c r="K200" s="159">
        <v>1</v>
      </c>
      <c r="L200" s="159"/>
      <c r="M200" s="160">
        <f t="shared" si="2"/>
        <v>1</v>
      </c>
      <c r="N200" s="160"/>
      <c r="O200" s="161" t="s">
        <v>671</v>
      </c>
    </row>
    <row r="201" spans="1:15" ht="45" hidden="1" x14ac:dyDescent="0.25">
      <c r="A201" s="157">
        <v>191</v>
      </c>
      <c r="B201" s="158" t="s">
        <v>676</v>
      </c>
      <c r="C201" s="158" t="s">
        <v>648</v>
      </c>
      <c r="D201" s="158" t="s">
        <v>668</v>
      </c>
      <c r="E201" s="159">
        <v>392</v>
      </c>
      <c r="F201" s="158" t="s">
        <v>677</v>
      </c>
      <c r="G201" s="159">
        <v>36</v>
      </c>
      <c r="H201" s="158" t="s">
        <v>678</v>
      </c>
      <c r="I201" s="159">
        <v>24</v>
      </c>
      <c r="J201" s="159">
        <v>1</v>
      </c>
      <c r="K201" s="159">
        <v>1</v>
      </c>
      <c r="L201" s="159">
        <v>1</v>
      </c>
      <c r="M201" s="160">
        <f t="shared" si="2"/>
        <v>27</v>
      </c>
      <c r="N201" s="160" t="s">
        <v>44</v>
      </c>
      <c r="O201" s="161" t="s">
        <v>679</v>
      </c>
    </row>
    <row r="202" spans="1:15" ht="30" hidden="1" x14ac:dyDescent="0.25">
      <c r="A202" s="157">
        <v>192</v>
      </c>
      <c r="B202" s="158" t="s">
        <v>680</v>
      </c>
      <c r="C202" s="158" t="s">
        <v>648</v>
      </c>
      <c r="D202" s="158" t="s">
        <v>668</v>
      </c>
      <c r="E202" s="159" t="s">
        <v>602</v>
      </c>
      <c r="F202" s="158" t="s">
        <v>681</v>
      </c>
      <c r="G202" s="159">
        <v>28</v>
      </c>
      <c r="H202" s="158" t="s">
        <v>678</v>
      </c>
      <c r="I202" s="159">
        <v>2</v>
      </c>
      <c r="J202" s="159">
        <v>2</v>
      </c>
      <c r="K202" s="159"/>
      <c r="L202" s="159"/>
      <c r="M202" s="160">
        <f t="shared" si="2"/>
        <v>4</v>
      </c>
      <c r="N202" s="160" t="s">
        <v>48</v>
      </c>
      <c r="O202" s="161" t="s">
        <v>682</v>
      </c>
    </row>
    <row r="203" spans="1:15" ht="30" hidden="1" x14ac:dyDescent="0.25">
      <c r="A203" s="157">
        <v>193</v>
      </c>
      <c r="B203" s="158" t="s">
        <v>683</v>
      </c>
      <c r="C203" s="158" t="s">
        <v>648</v>
      </c>
      <c r="D203" s="158" t="s">
        <v>668</v>
      </c>
      <c r="E203" s="159">
        <v>392</v>
      </c>
      <c r="F203" s="158" t="s">
        <v>684</v>
      </c>
      <c r="G203" s="159">
        <v>60</v>
      </c>
      <c r="H203" s="158" t="s">
        <v>678</v>
      </c>
      <c r="I203" s="159">
        <v>33</v>
      </c>
      <c r="J203" s="159">
        <v>33</v>
      </c>
      <c r="K203" s="159">
        <v>33</v>
      </c>
      <c r="L203" s="159">
        <v>33</v>
      </c>
      <c r="M203" s="160">
        <f t="shared" si="2"/>
        <v>132</v>
      </c>
      <c r="N203" s="160" t="s">
        <v>48</v>
      </c>
      <c r="O203" s="161" t="s">
        <v>685</v>
      </c>
    </row>
    <row r="204" spans="1:15" ht="60" hidden="1" x14ac:dyDescent="0.25">
      <c r="A204" s="157">
        <v>194</v>
      </c>
      <c r="B204" s="158" t="s">
        <v>686</v>
      </c>
      <c r="C204" s="158" t="s">
        <v>648</v>
      </c>
      <c r="D204" s="158" t="s">
        <v>687</v>
      </c>
      <c r="E204" s="159">
        <v>392</v>
      </c>
      <c r="F204" s="158" t="s">
        <v>688</v>
      </c>
      <c r="G204" s="159">
        <v>6</v>
      </c>
      <c r="H204" s="158" t="s">
        <v>689</v>
      </c>
      <c r="I204" s="159">
        <v>20</v>
      </c>
      <c r="J204" s="159">
        <v>10</v>
      </c>
      <c r="K204" s="159">
        <v>4</v>
      </c>
      <c r="L204" s="159"/>
      <c r="M204" s="160">
        <f t="shared" ref="M204:M267" si="3">SUM(I204:L204)</f>
        <v>34</v>
      </c>
      <c r="N204" s="160" t="s">
        <v>48</v>
      </c>
      <c r="O204" s="161" t="s">
        <v>690</v>
      </c>
    </row>
    <row r="205" spans="1:15" ht="60" hidden="1" x14ac:dyDescent="0.25">
      <c r="A205" s="157">
        <v>195</v>
      </c>
      <c r="B205" s="158" t="s">
        <v>691</v>
      </c>
      <c r="C205" s="158" t="s">
        <v>648</v>
      </c>
      <c r="D205" s="158" t="s">
        <v>687</v>
      </c>
      <c r="E205" s="159">
        <v>392</v>
      </c>
      <c r="F205" s="158" t="s">
        <v>692</v>
      </c>
      <c r="G205" s="159">
        <v>0</v>
      </c>
      <c r="H205" s="158" t="s">
        <v>689</v>
      </c>
      <c r="I205" s="159">
        <v>12</v>
      </c>
      <c r="J205" s="159"/>
      <c r="K205" s="159">
        <v>4</v>
      </c>
      <c r="L205" s="159"/>
      <c r="M205" s="160">
        <f t="shared" si="3"/>
        <v>16</v>
      </c>
      <c r="N205" s="160" t="s">
        <v>48</v>
      </c>
      <c r="O205" s="161" t="s">
        <v>693</v>
      </c>
    </row>
    <row r="206" spans="1:15" ht="45" hidden="1" x14ac:dyDescent="0.25">
      <c r="A206" s="157">
        <v>196</v>
      </c>
      <c r="B206" s="158" t="s">
        <v>694</v>
      </c>
      <c r="C206" s="158" t="s">
        <v>648</v>
      </c>
      <c r="D206" s="158" t="s">
        <v>687</v>
      </c>
      <c r="E206" s="159">
        <v>392</v>
      </c>
      <c r="F206" s="158" t="s">
        <v>695</v>
      </c>
      <c r="G206" s="159">
        <v>0</v>
      </c>
      <c r="H206" s="158" t="s">
        <v>689</v>
      </c>
      <c r="I206" s="159">
        <v>8</v>
      </c>
      <c r="J206" s="159">
        <v>7</v>
      </c>
      <c r="K206" s="159">
        <v>6</v>
      </c>
      <c r="L206" s="159"/>
      <c r="M206" s="160">
        <f t="shared" si="3"/>
        <v>21</v>
      </c>
      <c r="N206" s="160" t="s">
        <v>48</v>
      </c>
      <c r="O206" s="161" t="s">
        <v>696</v>
      </c>
    </row>
    <row r="207" spans="1:15" ht="30" hidden="1" x14ac:dyDescent="0.25">
      <c r="A207" s="157">
        <v>197</v>
      </c>
      <c r="B207" s="158" t="s">
        <v>697</v>
      </c>
      <c r="C207" s="158" t="s">
        <v>648</v>
      </c>
      <c r="D207" s="158" t="s">
        <v>687</v>
      </c>
      <c r="E207" s="159">
        <v>392</v>
      </c>
      <c r="F207" s="158" t="s">
        <v>698</v>
      </c>
      <c r="G207" s="159">
        <v>79</v>
      </c>
      <c r="H207" s="158" t="s">
        <v>678</v>
      </c>
      <c r="I207" s="159"/>
      <c r="J207" s="159"/>
      <c r="K207" s="159">
        <v>27</v>
      </c>
      <c r="L207" s="159">
        <v>43</v>
      </c>
      <c r="M207" s="160">
        <f t="shared" si="3"/>
        <v>70</v>
      </c>
      <c r="N207" s="160" t="s">
        <v>48</v>
      </c>
      <c r="O207" s="161" t="s">
        <v>699</v>
      </c>
    </row>
    <row r="208" spans="1:15" ht="30" hidden="1" x14ac:dyDescent="0.25">
      <c r="A208" s="157">
        <v>198</v>
      </c>
      <c r="B208" s="158" t="s">
        <v>700</v>
      </c>
      <c r="C208" s="158" t="s">
        <v>648</v>
      </c>
      <c r="D208" s="158" t="s">
        <v>687</v>
      </c>
      <c r="E208" s="159">
        <v>392</v>
      </c>
      <c r="F208" s="158" t="s">
        <v>701</v>
      </c>
      <c r="G208" s="159">
        <v>453</v>
      </c>
      <c r="H208" s="158" t="s">
        <v>678</v>
      </c>
      <c r="I208" s="159">
        <v>115</v>
      </c>
      <c r="J208" s="159">
        <v>210</v>
      </c>
      <c r="K208" s="159">
        <v>229</v>
      </c>
      <c r="L208" s="159">
        <v>116</v>
      </c>
      <c r="M208" s="160">
        <f t="shared" si="3"/>
        <v>670</v>
      </c>
      <c r="N208" s="160" t="s">
        <v>48</v>
      </c>
      <c r="O208" s="161" t="s">
        <v>699</v>
      </c>
    </row>
    <row r="209" spans="1:15" ht="45" hidden="1" x14ac:dyDescent="0.25">
      <c r="A209" s="157">
        <v>199</v>
      </c>
      <c r="B209" s="158" t="s">
        <v>702</v>
      </c>
      <c r="C209" s="158" t="s">
        <v>648</v>
      </c>
      <c r="D209" s="158" t="s">
        <v>703</v>
      </c>
      <c r="E209" s="159">
        <v>392</v>
      </c>
      <c r="F209" s="158" t="s">
        <v>704</v>
      </c>
      <c r="G209" s="159">
        <v>79</v>
      </c>
      <c r="H209" s="158" t="s">
        <v>705</v>
      </c>
      <c r="I209" s="159">
        <v>20</v>
      </c>
      <c r="J209" s="159">
        <v>20</v>
      </c>
      <c r="K209" s="159">
        <v>20</v>
      </c>
      <c r="L209" s="159">
        <v>20</v>
      </c>
      <c r="M209" s="160">
        <f t="shared" si="3"/>
        <v>80</v>
      </c>
      <c r="N209" s="160">
        <v>10</v>
      </c>
      <c r="O209" s="161" t="s">
        <v>706</v>
      </c>
    </row>
    <row r="210" spans="1:15" ht="45" hidden="1" x14ac:dyDescent="0.25">
      <c r="A210" s="157">
        <v>200</v>
      </c>
      <c r="B210" s="158" t="s">
        <v>707</v>
      </c>
      <c r="C210" s="158" t="s">
        <v>648</v>
      </c>
      <c r="D210" s="158" t="s">
        <v>703</v>
      </c>
      <c r="E210" s="159">
        <v>392</v>
      </c>
      <c r="F210" s="158" t="s">
        <v>708</v>
      </c>
      <c r="G210" s="159">
        <v>215</v>
      </c>
      <c r="H210" s="158" t="s">
        <v>709</v>
      </c>
      <c r="I210" s="159">
        <v>25</v>
      </c>
      <c r="J210" s="159">
        <v>30</v>
      </c>
      <c r="K210" s="159">
        <v>60</v>
      </c>
      <c r="L210" s="159">
        <v>20</v>
      </c>
      <c r="M210" s="160">
        <f t="shared" si="3"/>
        <v>135</v>
      </c>
      <c r="N210" s="160">
        <v>24</v>
      </c>
      <c r="O210" s="161" t="s">
        <v>710</v>
      </c>
    </row>
    <row r="211" spans="1:15" ht="45" hidden="1" x14ac:dyDescent="0.25">
      <c r="A211" s="157">
        <v>201</v>
      </c>
      <c r="B211" s="158" t="s">
        <v>711</v>
      </c>
      <c r="C211" s="158" t="s">
        <v>648</v>
      </c>
      <c r="D211" s="158" t="s">
        <v>703</v>
      </c>
      <c r="E211" s="159">
        <v>392</v>
      </c>
      <c r="F211" s="158" t="s">
        <v>712</v>
      </c>
      <c r="G211" s="159">
        <v>159</v>
      </c>
      <c r="H211" s="158" t="s">
        <v>713</v>
      </c>
      <c r="I211" s="159">
        <v>20</v>
      </c>
      <c r="J211" s="159">
        <v>20</v>
      </c>
      <c r="K211" s="183">
        <v>18</v>
      </c>
      <c r="L211" s="159">
        <v>15</v>
      </c>
      <c r="M211" s="160">
        <f t="shared" si="3"/>
        <v>73</v>
      </c>
      <c r="N211" s="160">
        <v>6</v>
      </c>
      <c r="O211" s="161" t="s">
        <v>710</v>
      </c>
    </row>
    <row r="212" spans="1:15" ht="45" hidden="1" x14ac:dyDescent="0.25">
      <c r="A212" s="157">
        <v>202</v>
      </c>
      <c r="B212" s="158" t="s">
        <v>714</v>
      </c>
      <c r="C212" s="158" t="s">
        <v>648</v>
      </c>
      <c r="D212" s="158" t="s">
        <v>715</v>
      </c>
      <c r="E212" s="159">
        <v>392</v>
      </c>
      <c r="F212" s="158" t="s">
        <v>716</v>
      </c>
      <c r="G212" s="159">
        <v>127</v>
      </c>
      <c r="H212" s="158" t="s">
        <v>717</v>
      </c>
      <c r="I212" s="159">
        <v>32</v>
      </c>
      <c r="J212" s="159">
        <v>81</v>
      </c>
      <c r="K212" s="159">
        <v>45</v>
      </c>
      <c r="L212" s="187">
        <v>10</v>
      </c>
      <c r="M212" s="160">
        <f t="shared" si="3"/>
        <v>168</v>
      </c>
      <c r="N212" s="160" t="s">
        <v>48</v>
      </c>
      <c r="O212" s="161" t="s">
        <v>718</v>
      </c>
    </row>
    <row r="213" spans="1:15" ht="30" hidden="1" x14ac:dyDescent="0.25">
      <c r="A213" s="157">
        <v>203</v>
      </c>
      <c r="B213" s="158" t="s">
        <v>719</v>
      </c>
      <c r="C213" s="158" t="s">
        <v>648</v>
      </c>
      <c r="D213" s="158" t="s">
        <v>715</v>
      </c>
      <c r="E213" s="159">
        <v>422</v>
      </c>
      <c r="F213" s="158" t="s">
        <v>720</v>
      </c>
      <c r="G213" s="159">
        <v>3</v>
      </c>
      <c r="H213" s="158" t="s">
        <v>717</v>
      </c>
      <c r="I213" s="159"/>
      <c r="J213" s="159"/>
      <c r="K213" s="159">
        <v>1</v>
      </c>
      <c r="L213" s="159">
        <v>1</v>
      </c>
      <c r="M213" s="160">
        <f t="shared" si="3"/>
        <v>2</v>
      </c>
      <c r="N213" s="160" t="s">
        <v>48</v>
      </c>
      <c r="O213" s="161" t="s">
        <v>721</v>
      </c>
    </row>
    <row r="214" spans="1:15" ht="30" hidden="1" x14ac:dyDescent="0.25">
      <c r="A214" s="157">
        <v>204</v>
      </c>
      <c r="B214" s="158" t="s">
        <v>722</v>
      </c>
      <c r="C214" s="158" t="s">
        <v>648</v>
      </c>
      <c r="D214" s="158" t="s">
        <v>715</v>
      </c>
      <c r="E214" s="159">
        <v>374</v>
      </c>
      <c r="F214" s="158" t="s">
        <v>723</v>
      </c>
      <c r="G214" s="159">
        <v>8</v>
      </c>
      <c r="H214" s="158" t="s">
        <v>717</v>
      </c>
      <c r="I214" s="159">
        <v>2</v>
      </c>
      <c r="J214" s="159">
        <v>2</v>
      </c>
      <c r="K214" s="159">
        <v>2</v>
      </c>
      <c r="L214" s="159">
        <v>20</v>
      </c>
      <c r="M214" s="160">
        <f t="shared" si="3"/>
        <v>26</v>
      </c>
      <c r="N214" s="160" t="s">
        <v>48</v>
      </c>
      <c r="O214" s="161" t="s">
        <v>724</v>
      </c>
    </row>
    <row r="215" spans="1:15" ht="30" hidden="1" x14ac:dyDescent="0.25">
      <c r="A215" s="157">
        <v>205</v>
      </c>
      <c r="B215" s="158" t="s">
        <v>725</v>
      </c>
      <c r="C215" s="158" t="s">
        <v>648</v>
      </c>
      <c r="D215" s="158" t="s">
        <v>715</v>
      </c>
      <c r="E215" s="159">
        <v>392</v>
      </c>
      <c r="F215" s="158" t="s">
        <v>726</v>
      </c>
      <c r="G215" s="159">
        <v>0</v>
      </c>
      <c r="H215" s="158" t="s">
        <v>655</v>
      </c>
      <c r="I215" s="159"/>
      <c r="J215" s="159"/>
      <c r="K215" s="159">
        <v>1</v>
      </c>
      <c r="L215" s="159"/>
      <c r="M215" s="160">
        <f t="shared" si="3"/>
        <v>1</v>
      </c>
      <c r="N215" s="160" t="s">
        <v>48</v>
      </c>
      <c r="O215" s="161" t="s">
        <v>727</v>
      </c>
    </row>
    <row r="216" spans="1:15" ht="45" hidden="1" x14ac:dyDescent="0.25">
      <c r="A216" s="157">
        <v>206</v>
      </c>
      <c r="B216" s="158" t="s">
        <v>728</v>
      </c>
      <c r="C216" s="158" t="s">
        <v>729</v>
      </c>
      <c r="D216" s="158" t="s">
        <v>730</v>
      </c>
      <c r="E216" s="159" t="s">
        <v>731</v>
      </c>
      <c r="F216" s="158" t="s">
        <v>732</v>
      </c>
      <c r="G216" s="159">
        <v>10</v>
      </c>
      <c r="H216" s="158" t="s">
        <v>733</v>
      </c>
      <c r="I216" s="159">
        <v>2</v>
      </c>
      <c r="J216" s="159">
        <v>2</v>
      </c>
      <c r="K216" s="159">
        <v>2</v>
      </c>
      <c r="L216" s="159">
        <v>2</v>
      </c>
      <c r="M216" s="160">
        <f t="shared" si="3"/>
        <v>8</v>
      </c>
      <c r="N216" s="160"/>
      <c r="O216" s="161" t="s">
        <v>734</v>
      </c>
    </row>
    <row r="217" spans="1:15" ht="45" hidden="1" x14ac:dyDescent="0.25">
      <c r="A217" s="157">
        <v>207</v>
      </c>
      <c r="B217" s="158" t="s">
        <v>735</v>
      </c>
      <c r="C217" s="158" t="s">
        <v>729</v>
      </c>
      <c r="D217" s="158" t="s">
        <v>730</v>
      </c>
      <c r="E217" s="159" t="s">
        <v>731</v>
      </c>
      <c r="F217" s="158" t="s">
        <v>736</v>
      </c>
      <c r="G217" s="159">
        <v>0</v>
      </c>
      <c r="H217" s="158" t="s">
        <v>733</v>
      </c>
      <c r="I217" s="159">
        <v>1</v>
      </c>
      <c r="J217" s="159">
        <v>1</v>
      </c>
      <c r="K217" s="159">
        <v>1</v>
      </c>
      <c r="L217" s="159">
        <v>1</v>
      </c>
      <c r="M217" s="160">
        <f t="shared" si="3"/>
        <v>4</v>
      </c>
      <c r="N217" s="160"/>
      <c r="O217" s="161" t="s">
        <v>734</v>
      </c>
    </row>
    <row r="218" spans="1:15" ht="45" hidden="1" x14ac:dyDescent="0.25">
      <c r="A218" s="157">
        <v>208</v>
      </c>
      <c r="B218" s="158" t="s">
        <v>737</v>
      </c>
      <c r="C218" s="158" t="s">
        <v>729</v>
      </c>
      <c r="D218" s="158" t="s">
        <v>738</v>
      </c>
      <c r="E218" s="159" t="s">
        <v>731</v>
      </c>
      <c r="F218" s="158" t="s">
        <v>736</v>
      </c>
      <c r="G218" s="159">
        <v>1</v>
      </c>
      <c r="H218" s="158" t="s">
        <v>733</v>
      </c>
      <c r="I218" s="159">
        <v>1</v>
      </c>
      <c r="J218" s="159">
        <v>1</v>
      </c>
      <c r="K218" s="159">
        <v>1</v>
      </c>
      <c r="L218" s="159">
        <v>1</v>
      </c>
      <c r="M218" s="160">
        <f t="shared" si="3"/>
        <v>4</v>
      </c>
      <c r="N218" s="160"/>
      <c r="O218" s="161" t="s">
        <v>734</v>
      </c>
    </row>
    <row r="219" spans="1:15" ht="45" hidden="1" x14ac:dyDescent="0.25">
      <c r="A219" s="157">
        <v>209</v>
      </c>
      <c r="B219" s="158" t="s">
        <v>739</v>
      </c>
      <c r="C219" s="158" t="s">
        <v>729</v>
      </c>
      <c r="D219" s="158" t="s">
        <v>738</v>
      </c>
      <c r="E219" s="159" t="s">
        <v>731</v>
      </c>
      <c r="F219" s="158" t="s">
        <v>736</v>
      </c>
      <c r="G219" s="159">
        <v>10</v>
      </c>
      <c r="H219" s="158" t="s">
        <v>733</v>
      </c>
      <c r="I219" s="159">
        <v>2</v>
      </c>
      <c r="J219" s="159">
        <v>2</v>
      </c>
      <c r="K219" s="159">
        <v>2</v>
      </c>
      <c r="L219" s="159">
        <v>2</v>
      </c>
      <c r="M219" s="160">
        <f t="shared" si="3"/>
        <v>8</v>
      </c>
      <c r="N219" s="160"/>
      <c r="O219" s="161" t="s">
        <v>734</v>
      </c>
    </row>
    <row r="220" spans="1:15" ht="45" hidden="1" x14ac:dyDescent="0.25">
      <c r="A220" s="157">
        <v>210</v>
      </c>
      <c r="B220" s="158" t="s">
        <v>740</v>
      </c>
      <c r="C220" s="158" t="s">
        <v>729</v>
      </c>
      <c r="D220" s="158" t="s">
        <v>738</v>
      </c>
      <c r="E220" s="159" t="s">
        <v>741</v>
      </c>
      <c r="F220" s="158" t="s">
        <v>736</v>
      </c>
      <c r="G220" s="159">
        <v>1</v>
      </c>
      <c r="H220" s="158" t="s">
        <v>733</v>
      </c>
      <c r="I220" s="159">
        <v>1</v>
      </c>
      <c r="J220" s="159">
        <v>1</v>
      </c>
      <c r="K220" s="159">
        <v>1</v>
      </c>
      <c r="L220" s="159">
        <v>1</v>
      </c>
      <c r="M220" s="160">
        <f t="shared" si="3"/>
        <v>4</v>
      </c>
      <c r="N220" s="160"/>
      <c r="O220" s="161" t="s">
        <v>734</v>
      </c>
    </row>
    <row r="221" spans="1:15" ht="45" hidden="1" x14ac:dyDescent="0.25">
      <c r="A221" s="157">
        <v>211</v>
      </c>
      <c r="B221" s="158" t="s">
        <v>742</v>
      </c>
      <c r="C221" s="158" t="s">
        <v>729</v>
      </c>
      <c r="D221" s="158" t="s">
        <v>738</v>
      </c>
      <c r="E221" s="159" t="s">
        <v>731</v>
      </c>
      <c r="F221" s="158" t="s">
        <v>743</v>
      </c>
      <c r="G221" s="159">
        <v>0</v>
      </c>
      <c r="H221" s="158" t="s">
        <v>733</v>
      </c>
      <c r="I221" s="159">
        <v>1</v>
      </c>
      <c r="J221" s="159">
        <v>1</v>
      </c>
      <c r="K221" s="159">
        <v>1</v>
      </c>
      <c r="L221" s="159">
        <v>1</v>
      </c>
      <c r="M221" s="160">
        <f t="shared" si="3"/>
        <v>4</v>
      </c>
      <c r="N221" s="160"/>
      <c r="O221" s="161" t="s">
        <v>734</v>
      </c>
    </row>
    <row r="222" spans="1:15" ht="45" hidden="1" x14ac:dyDescent="0.25">
      <c r="A222" s="157">
        <v>212</v>
      </c>
      <c r="B222" s="158" t="s">
        <v>744</v>
      </c>
      <c r="C222" s="158" t="s">
        <v>729</v>
      </c>
      <c r="D222" s="158" t="s">
        <v>730</v>
      </c>
      <c r="E222" s="159" t="s">
        <v>741</v>
      </c>
      <c r="F222" s="158" t="s">
        <v>732</v>
      </c>
      <c r="G222" s="159">
        <v>1</v>
      </c>
      <c r="H222" s="158" t="s">
        <v>733</v>
      </c>
      <c r="I222" s="159">
        <v>1</v>
      </c>
      <c r="J222" s="159">
        <v>1</v>
      </c>
      <c r="K222" s="159">
        <v>1</v>
      </c>
      <c r="L222" s="159">
        <v>1</v>
      </c>
      <c r="M222" s="160">
        <f t="shared" si="3"/>
        <v>4</v>
      </c>
      <c r="N222" s="160"/>
      <c r="O222" s="161" t="s">
        <v>734</v>
      </c>
    </row>
    <row r="223" spans="1:15" ht="30" hidden="1" x14ac:dyDescent="0.25">
      <c r="A223" s="157">
        <v>213</v>
      </c>
      <c r="B223" s="158" t="s">
        <v>745</v>
      </c>
      <c r="C223" s="158" t="s">
        <v>746</v>
      </c>
      <c r="D223" s="158" t="s">
        <v>747</v>
      </c>
      <c r="E223" s="159">
        <v>396</v>
      </c>
      <c r="F223" s="158" t="s">
        <v>748</v>
      </c>
      <c r="G223" s="159">
        <v>4</v>
      </c>
      <c r="H223" s="158" t="s">
        <v>81</v>
      </c>
      <c r="I223" s="159">
        <v>1</v>
      </c>
      <c r="J223" s="159">
        <v>1</v>
      </c>
      <c r="K223" s="159">
        <v>1</v>
      </c>
      <c r="L223" s="159">
        <v>1</v>
      </c>
      <c r="M223" s="160">
        <f t="shared" si="3"/>
        <v>4</v>
      </c>
      <c r="N223" s="160"/>
      <c r="O223" s="161" t="s">
        <v>749</v>
      </c>
    </row>
    <row r="224" spans="1:15" ht="45" hidden="1" x14ac:dyDescent="0.25">
      <c r="A224" s="157">
        <v>214</v>
      </c>
      <c r="B224" s="158" t="s">
        <v>750</v>
      </c>
      <c r="C224" s="158" t="s">
        <v>746</v>
      </c>
      <c r="D224" s="158" t="s">
        <v>747</v>
      </c>
      <c r="E224" s="159">
        <v>396</v>
      </c>
      <c r="F224" s="158" t="s">
        <v>748</v>
      </c>
      <c r="G224" s="159">
        <v>4</v>
      </c>
      <c r="H224" s="158" t="s">
        <v>81</v>
      </c>
      <c r="I224" s="159">
        <v>1</v>
      </c>
      <c r="J224" s="159">
        <v>1</v>
      </c>
      <c r="K224" s="159">
        <v>1</v>
      </c>
      <c r="L224" s="159">
        <v>1</v>
      </c>
      <c r="M224" s="160">
        <f t="shared" si="3"/>
        <v>4</v>
      </c>
      <c r="N224" s="160"/>
      <c r="O224" s="161" t="s">
        <v>749</v>
      </c>
    </row>
    <row r="225" spans="1:15" ht="30" hidden="1" x14ac:dyDescent="0.25">
      <c r="A225" s="157">
        <v>215</v>
      </c>
      <c r="B225" s="158" t="s">
        <v>751</v>
      </c>
      <c r="C225" s="158" t="s">
        <v>746</v>
      </c>
      <c r="D225" s="158" t="s">
        <v>747</v>
      </c>
      <c r="E225" s="159">
        <v>396</v>
      </c>
      <c r="F225" s="158" t="s">
        <v>752</v>
      </c>
      <c r="G225" s="159">
        <v>4</v>
      </c>
      <c r="H225" s="158" t="s">
        <v>81</v>
      </c>
      <c r="I225" s="159">
        <v>1</v>
      </c>
      <c r="J225" s="159">
        <v>10</v>
      </c>
      <c r="K225" s="159">
        <v>1</v>
      </c>
      <c r="L225" s="159">
        <v>1</v>
      </c>
      <c r="M225" s="160">
        <f t="shared" si="3"/>
        <v>13</v>
      </c>
      <c r="N225" s="160" t="s">
        <v>48</v>
      </c>
      <c r="O225" s="161" t="s">
        <v>753</v>
      </c>
    </row>
    <row r="226" spans="1:15" ht="60" hidden="1" x14ac:dyDescent="0.25">
      <c r="A226" s="157">
        <v>216</v>
      </c>
      <c r="B226" s="158" t="s">
        <v>754</v>
      </c>
      <c r="C226" s="158" t="s">
        <v>746</v>
      </c>
      <c r="D226" s="158" t="s">
        <v>747</v>
      </c>
      <c r="E226" s="159">
        <v>396</v>
      </c>
      <c r="F226" s="158" t="s">
        <v>755</v>
      </c>
      <c r="G226" s="159">
        <v>4</v>
      </c>
      <c r="H226" s="158" t="s">
        <v>756</v>
      </c>
      <c r="I226" s="159">
        <v>4</v>
      </c>
      <c r="J226" s="159">
        <v>4</v>
      </c>
      <c r="K226" s="159">
        <v>4</v>
      </c>
      <c r="L226" s="159">
        <v>4</v>
      </c>
      <c r="M226" s="160">
        <f t="shared" si="3"/>
        <v>16</v>
      </c>
      <c r="N226" s="160" t="s">
        <v>48</v>
      </c>
      <c r="O226" s="161" t="s">
        <v>757</v>
      </c>
    </row>
    <row r="227" spans="1:15" ht="60" hidden="1" x14ac:dyDescent="0.25">
      <c r="A227" s="157">
        <v>217</v>
      </c>
      <c r="B227" s="158" t="s">
        <v>758</v>
      </c>
      <c r="C227" s="158" t="s">
        <v>746</v>
      </c>
      <c r="D227" s="158" t="s">
        <v>759</v>
      </c>
      <c r="E227" s="159">
        <v>395</v>
      </c>
      <c r="F227" s="158" t="s">
        <v>760</v>
      </c>
      <c r="G227" s="159">
        <v>14</v>
      </c>
      <c r="H227" s="158" t="s">
        <v>756</v>
      </c>
      <c r="I227" s="159">
        <v>3</v>
      </c>
      <c r="J227" s="159">
        <v>4</v>
      </c>
      <c r="K227" s="159">
        <v>4</v>
      </c>
      <c r="L227" s="159">
        <v>3</v>
      </c>
      <c r="M227" s="160">
        <f t="shared" si="3"/>
        <v>14</v>
      </c>
      <c r="N227" s="160" t="s">
        <v>48</v>
      </c>
      <c r="O227" s="161" t="s">
        <v>761</v>
      </c>
    </row>
    <row r="228" spans="1:15" ht="30" hidden="1" x14ac:dyDescent="0.25">
      <c r="A228" s="157">
        <v>218</v>
      </c>
      <c r="B228" s="158" t="s">
        <v>762</v>
      </c>
      <c r="C228" s="158" t="s">
        <v>746</v>
      </c>
      <c r="D228" s="158" t="s">
        <v>759</v>
      </c>
      <c r="E228" s="159">
        <v>395</v>
      </c>
      <c r="F228" s="158" t="s">
        <v>763</v>
      </c>
      <c r="G228" s="159">
        <v>14</v>
      </c>
      <c r="H228" s="158" t="s">
        <v>756</v>
      </c>
      <c r="I228" s="159">
        <v>1</v>
      </c>
      <c r="J228" s="159">
        <v>4</v>
      </c>
      <c r="K228" s="159">
        <v>5</v>
      </c>
      <c r="L228" s="159">
        <v>4</v>
      </c>
      <c r="M228" s="160">
        <f t="shared" si="3"/>
        <v>14</v>
      </c>
      <c r="N228" s="160"/>
      <c r="O228" s="161" t="s">
        <v>761</v>
      </c>
    </row>
    <row r="229" spans="1:15" ht="45" hidden="1" x14ac:dyDescent="0.25">
      <c r="A229" s="157">
        <v>219</v>
      </c>
      <c r="B229" s="158" t="s">
        <v>764</v>
      </c>
      <c r="C229" s="158" t="s">
        <v>746</v>
      </c>
      <c r="D229" s="158" t="s">
        <v>759</v>
      </c>
      <c r="E229" s="159">
        <v>395</v>
      </c>
      <c r="F229" s="158" t="s">
        <v>765</v>
      </c>
      <c r="G229" s="159">
        <v>25</v>
      </c>
      <c r="H229" s="158" t="s">
        <v>756</v>
      </c>
      <c r="I229" s="159">
        <v>25</v>
      </c>
      <c r="J229" s="159">
        <v>25</v>
      </c>
      <c r="K229" s="159">
        <v>25</v>
      </c>
      <c r="L229" s="159">
        <v>25</v>
      </c>
      <c r="M229" s="160">
        <f t="shared" si="3"/>
        <v>100</v>
      </c>
      <c r="N229" s="160" t="s">
        <v>48</v>
      </c>
      <c r="O229" s="161" t="s">
        <v>766</v>
      </c>
    </row>
    <row r="230" spans="1:15" ht="45" hidden="1" x14ac:dyDescent="0.25">
      <c r="A230" s="157">
        <v>220</v>
      </c>
      <c r="B230" s="158" t="s">
        <v>767</v>
      </c>
      <c r="C230" s="158" t="s">
        <v>746</v>
      </c>
      <c r="D230" s="158" t="s">
        <v>768</v>
      </c>
      <c r="E230" s="159">
        <v>423</v>
      </c>
      <c r="F230" s="158" t="s">
        <v>769</v>
      </c>
      <c r="G230" s="159">
        <v>169</v>
      </c>
      <c r="H230" s="158" t="s">
        <v>770</v>
      </c>
      <c r="I230" s="159">
        <v>42</v>
      </c>
      <c r="J230" s="159">
        <v>42</v>
      </c>
      <c r="K230" s="159">
        <v>43</v>
      </c>
      <c r="L230" s="159">
        <v>42</v>
      </c>
      <c r="M230" s="160">
        <f t="shared" si="3"/>
        <v>169</v>
      </c>
      <c r="N230" s="160" t="s">
        <v>48</v>
      </c>
      <c r="O230" s="161" t="s">
        <v>771</v>
      </c>
    </row>
    <row r="231" spans="1:15" ht="45" hidden="1" x14ac:dyDescent="0.25">
      <c r="A231" s="157">
        <v>221</v>
      </c>
      <c r="B231" s="158" t="s">
        <v>772</v>
      </c>
      <c r="C231" s="158" t="s">
        <v>746</v>
      </c>
      <c r="D231" s="158" t="s">
        <v>768</v>
      </c>
      <c r="E231" s="159">
        <v>423</v>
      </c>
      <c r="F231" s="158" t="s">
        <v>773</v>
      </c>
      <c r="G231" s="159">
        <v>53</v>
      </c>
      <c r="H231" s="158" t="s">
        <v>770</v>
      </c>
      <c r="I231" s="159">
        <v>13</v>
      </c>
      <c r="J231" s="159">
        <v>13</v>
      </c>
      <c r="K231" s="159">
        <v>14</v>
      </c>
      <c r="L231" s="159">
        <v>13</v>
      </c>
      <c r="M231" s="160">
        <f t="shared" si="3"/>
        <v>53</v>
      </c>
      <c r="N231" s="160"/>
      <c r="O231" s="161" t="s">
        <v>774</v>
      </c>
    </row>
    <row r="232" spans="1:15" ht="75" hidden="1" x14ac:dyDescent="0.25">
      <c r="A232" s="157">
        <v>222</v>
      </c>
      <c r="B232" s="158" t="s">
        <v>775</v>
      </c>
      <c r="C232" s="158" t="s">
        <v>746</v>
      </c>
      <c r="D232" s="158" t="s">
        <v>768</v>
      </c>
      <c r="E232" s="159">
        <v>423</v>
      </c>
      <c r="F232" s="158" t="s">
        <v>776</v>
      </c>
      <c r="G232" s="159">
        <v>169</v>
      </c>
      <c r="H232" s="158" t="s">
        <v>770</v>
      </c>
      <c r="I232" s="159">
        <v>116</v>
      </c>
      <c r="J232" s="159">
        <v>53</v>
      </c>
      <c r="K232" s="159">
        <v>0</v>
      </c>
      <c r="L232" s="159">
        <v>0</v>
      </c>
      <c r="M232" s="160">
        <f t="shared" si="3"/>
        <v>169</v>
      </c>
      <c r="N232" s="160"/>
      <c r="O232" s="161" t="s">
        <v>777</v>
      </c>
    </row>
    <row r="233" spans="1:15" ht="45" hidden="1" x14ac:dyDescent="0.25">
      <c r="A233" s="157">
        <v>223</v>
      </c>
      <c r="B233" s="158" t="s">
        <v>778</v>
      </c>
      <c r="C233" s="158" t="s">
        <v>746</v>
      </c>
      <c r="D233" s="158" t="s">
        <v>768</v>
      </c>
      <c r="E233" s="159">
        <v>423</v>
      </c>
      <c r="F233" s="158" t="s">
        <v>779</v>
      </c>
      <c r="G233" s="159">
        <v>169</v>
      </c>
      <c r="H233" s="158" t="s">
        <v>770</v>
      </c>
      <c r="I233" s="159">
        <v>42</v>
      </c>
      <c r="J233" s="159">
        <v>42</v>
      </c>
      <c r="K233" s="159">
        <v>43</v>
      </c>
      <c r="L233" s="159">
        <v>42</v>
      </c>
      <c r="M233" s="160">
        <f t="shared" si="3"/>
        <v>169</v>
      </c>
      <c r="N233" s="160" t="s">
        <v>48</v>
      </c>
      <c r="O233" s="161" t="s">
        <v>771</v>
      </c>
    </row>
    <row r="234" spans="1:15" ht="90" hidden="1" x14ac:dyDescent="0.25">
      <c r="A234" s="157">
        <v>224</v>
      </c>
      <c r="B234" s="158" t="s">
        <v>780</v>
      </c>
      <c r="C234" s="158" t="s">
        <v>746</v>
      </c>
      <c r="D234" s="158" t="s">
        <v>781</v>
      </c>
      <c r="E234" s="159">
        <v>394</v>
      </c>
      <c r="F234" s="158" t="s">
        <v>782</v>
      </c>
      <c r="G234" s="159">
        <v>37</v>
      </c>
      <c r="H234" s="158" t="s">
        <v>783</v>
      </c>
      <c r="I234" s="159">
        <v>37</v>
      </c>
      <c r="J234" s="159">
        <v>20</v>
      </c>
      <c r="K234" s="159">
        <v>20</v>
      </c>
      <c r="L234" s="159">
        <v>37</v>
      </c>
      <c r="M234" s="160">
        <f t="shared" si="3"/>
        <v>114</v>
      </c>
      <c r="N234" s="160" t="s">
        <v>48</v>
      </c>
      <c r="O234" s="161" t="s">
        <v>784</v>
      </c>
    </row>
    <row r="235" spans="1:15" ht="45" hidden="1" x14ac:dyDescent="0.25">
      <c r="A235" s="157">
        <v>225</v>
      </c>
      <c r="B235" s="158" t="s">
        <v>785</v>
      </c>
      <c r="C235" s="158" t="s">
        <v>746</v>
      </c>
      <c r="D235" s="158" t="s">
        <v>781</v>
      </c>
      <c r="E235" s="159">
        <v>394</v>
      </c>
      <c r="F235" s="158" t="s">
        <v>786</v>
      </c>
      <c r="G235" s="159">
        <v>53</v>
      </c>
      <c r="H235" s="158" t="s">
        <v>756</v>
      </c>
      <c r="I235" s="159">
        <v>53</v>
      </c>
      <c r="J235" s="159">
        <v>53</v>
      </c>
      <c r="K235" s="159">
        <v>53</v>
      </c>
      <c r="L235" s="159">
        <v>53</v>
      </c>
      <c r="M235" s="160">
        <f t="shared" si="3"/>
        <v>212</v>
      </c>
      <c r="N235" s="160" t="s">
        <v>48</v>
      </c>
      <c r="O235" s="161" t="s">
        <v>787</v>
      </c>
    </row>
    <row r="236" spans="1:15" ht="90" hidden="1" x14ac:dyDescent="0.25">
      <c r="A236" s="157">
        <v>226</v>
      </c>
      <c r="B236" s="158" t="s">
        <v>788</v>
      </c>
      <c r="C236" s="158" t="s">
        <v>746</v>
      </c>
      <c r="D236" s="158" t="s">
        <v>781</v>
      </c>
      <c r="E236" s="159">
        <v>394</v>
      </c>
      <c r="F236" s="158" t="s">
        <v>789</v>
      </c>
      <c r="G236" s="159">
        <v>8</v>
      </c>
      <c r="H236" s="158" t="s">
        <v>790</v>
      </c>
      <c r="I236" s="159">
        <v>8</v>
      </c>
      <c r="J236" s="159">
        <v>8</v>
      </c>
      <c r="K236" s="159">
        <v>8</v>
      </c>
      <c r="L236" s="159">
        <v>8</v>
      </c>
      <c r="M236" s="160">
        <f t="shared" si="3"/>
        <v>32</v>
      </c>
      <c r="N236" s="160" t="s">
        <v>48</v>
      </c>
      <c r="O236" s="161" t="s">
        <v>791</v>
      </c>
    </row>
    <row r="237" spans="1:15" ht="45" hidden="1" x14ac:dyDescent="0.25">
      <c r="A237" s="157">
        <v>227</v>
      </c>
      <c r="B237" s="158" t="s">
        <v>792</v>
      </c>
      <c r="C237" s="158" t="s">
        <v>746</v>
      </c>
      <c r="D237" s="158" t="s">
        <v>793</v>
      </c>
      <c r="E237" s="159">
        <v>3</v>
      </c>
      <c r="F237" s="158" t="s">
        <v>794</v>
      </c>
      <c r="G237" s="159">
        <v>6</v>
      </c>
      <c r="H237" s="158" t="s">
        <v>795</v>
      </c>
      <c r="I237" s="159">
        <v>1</v>
      </c>
      <c r="J237" s="159">
        <v>2</v>
      </c>
      <c r="K237" s="159">
        <v>2</v>
      </c>
      <c r="L237" s="159">
        <v>1</v>
      </c>
      <c r="M237" s="160">
        <f t="shared" si="3"/>
        <v>6</v>
      </c>
      <c r="N237" s="160"/>
      <c r="O237" s="161" t="s">
        <v>554</v>
      </c>
    </row>
    <row r="238" spans="1:15" ht="30" hidden="1" x14ac:dyDescent="0.25">
      <c r="A238" s="157">
        <v>228</v>
      </c>
      <c r="B238" s="158" t="s">
        <v>796</v>
      </c>
      <c r="C238" s="158" t="s">
        <v>746</v>
      </c>
      <c r="D238" s="158" t="s">
        <v>793</v>
      </c>
      <c r="E238" s="159">
        <v>3</v>
      </c>
      <c r="F238" s="158" t="s">
        <v>797</v>
      </c>
      <c r="G238" s="159">
        <v>6</v>
      </c>
      <c r="H238" s="158" t="s">
        <v>795</v>
      </c>
      <c r="I238" s="159">
        <v>1</v>
      </c>
      <c r="J238" s="159">
        <v>2</v>
      </c>
      <c r="K238" s="159">
        <v>2</v>
      </c>
      <c r="L238" s="159">
        <v>1</v>
      </c>
      <c r="M238" s="160">
        <f t="shared" si="3"/>
        <v>6</v>
      </c>
      <c r="N238" s="160"/>
      <c r="O238" s="161" t="s">
        <v>554</v>
      </c>
    </row>
    <row r="239" spans="1:15" ht="60" hidden="1" x14ac:dyDescent="0.25">
      <c r="A239" s="157">
        <v>229</v>
      </c>
      <c r="B239" s="158" t="s">
        <v>798</v>
      </c>
      <c r="C239" s="158" t="s">
        <v>746</v>
      </c>
      <c r="D239" s="158" t="s">
        <v>793</v>
      </c>
      <c r="E239" s="159">
        <v>2</v>
      </c>
      <c r="F239" s="158" t="s">
        <v>799</v>
      </c>
      <c r="G239" s="159">
        <v>30</v>
      </c>
      <c r="H239" s="158" t="s">
        <v>795</v>
      </c>
      <c r="I239" s="159">
        <v>12</v>
      </c>
      <c r="J239" s="159">
        <v>7</v>
      </c>
      <c r="K239" s="159">
        <v>7</v>
      </c>
      <c r="L239" s="159">
        <v>3</v>
      </c>
      <c r="M239" s="160">
        <f t="shared" si="3"/>
        <v>29</v>
      </c>
      <c r="N239" s="160"/>
      <c r="O239" s="161" t="s">
        <v>800</v>
      </c>
    </row>
    <row r="240" spans="1:15" ht="30" hidden="1" x14ac:dyDescent="0.25">
      <c r="A240" s="157">
        <v>230</v>
      </c>
      <c r="B240" s="158" t="s">
        <v>801</v>
      </c>
      <c r="C240" s="158" t="s">
        <v>746</v>
      </c>
      <c r="D240" s="158" t="s">
        <v>793</v>
      </c>
      <c r="E240" s="159">
        <v>397</v>
      </c>
      <c r="F240" s="158" t="s">
        <v>802</v>
      </c>
      <c r="G240" s="159">
        <v>5</v>
      </c>
      <c r="H240" s="158" t="s">
        <v>795</v>
      </c>
      <c r="I240" s="159">
        <v>5</v>
      </c>
      <c r="J240" s="159">
        <v>5</v>
      </c>
      <c r="K240" s="159">
        <v>5</v>
      </c>
      <c r="L240" s="159">
        <v>5</v>
      </c>
      <c r="M240" s="160">
        <f t="shared" si="3"/>
        <v>20</v>
      </c>
      <c r="N240" s="160"/>
      <c r="O240" s="161" t="s">
        <v>803</v>
      </c>
    </row>
    <row r="241" spans="1:15" ht="60" hidden="1" x14ac:dyDescent="0.25">
      <c r="A241" s="157">
        <v>231</v>
      </c>
      <c r="B241" s="158" t="s">
        <v>804</v>
      </c>
      <c r="C241" s="158" t="s">
        <v>746</v>
      </c>
      <c r="D241" s="158" t="s">
        <v>793</v>
      </c>
      <c r="E241" s="159">
        <v>397</v>
      </c>
      <c r="F241" s="158" t="s">
        <v>805</v>
      </c>
      <c r="G241" s="159">
        <v>4</v>
      </c>
      <c r="H241" s="158" t="s">
        <v>264</v>
      </c>
      <c r="I241" s="159">
        <v>1</v>
      </c>
      <c r="J241" s="159">
        <v>1</v>
      </c>
      <c r="K241" s="159">
        <v>1</v>
      </c>
      <c r="L241" s="159">
        <v>1</v>
      </c>
      <c r="M241" s="160">
        <f t="shared" si="3"/>
        <v>4</v>
      </c>
      <c r="N241" s="160"/>
      <c r="O241" s="161" t="s">
        <v>803</v>
      </c>
    </row>
    <row r="242" spans="1:15" ht="30" hidden="1" x14ac:dyDescent="0.25">
      <c r="A242" s="157">
        <v>232</v>
      </c>
      <c r="B242" s="158" t="s">
        <v>806</v>
      </c>
      <c r="C242" s="158" t="s">
        <v>746</v>
      </c>
      <c r="D242" s="158" t="s">
        <v>793</v>
      </c>
      <c r="E242" s="159">
        <v>397</v>
      </c>
      <c r="F242" s="158" t="s">
        <v>807</v>
      </c>
      <c r="G242" s="159">
        <v>4</v>
      </c>
      <c r="H242" s="158" t="s">
        <v>264</v>
      </c>
      <c r="I242" s="159">
        <v>1</v>
      </c>
      <c r="J242" s="159">
        <v>1</v>
      </c>
      <c r="K242" s="159">
        <v>1</v>
      </c>
      <c r="L242" s="159">
        <v>1</v>
      </c>
      <c r="M242" s="160">
        <f t="shared" si="3"/>
        <v>4</v>
      </c>
      <c r="N242" s="160"/>
      <c r="O242" s="161" t="s">
        <v>808</v>
      </c>
    </row>
    <row r="243" spans="1:15" ht="30" hidden="1" x14ac:dyDescent="0.25">
      <c r="A243" s="157">
        <v>233</v>
      </c>
      <c r="B243" s="158" t="s">
        <v>809</v>
      </c>
      <c r="C243" s="158" t="s">
        <v>746</v>
      </c>
      <c r="D243" s="158" t="s">
        <v>793</v>
      </c>
      <c r="E243" s="159">
        <v>397</v>
      </c>
      <c r="F243" s="158" t="s">
        <v>810</v>
      </c>
      <c r="G243" s="159">
        <v>58</v>
      </c>
      <c r="H243" s="158" t="s">
        <v>811</v>
      </c>
      <c r="I243" s="159">
        <v>5</v>
      </c>
      <c r="J243" s="159">
        <v>20</v>
      </c>
      <c r="K243" s="159">
        <v>20</v>
      </c>
      <c r="L243" s="159">
        <v>20</v>
      </c>
      <c r="M243" s="160">
        <f t="shared" si="3"/>
        <v>65</v>
      </c>
      <c r="N243" s="160"/>
      <c r="O243" s="161" t="s">
        <v>812</v>
      </c>
    </row>
    <row r="244" spans="1:15" ht="30" hidden="1" x14ac:dyDescent="0.25">
      <c r="A244" s="157">
        <v>234</v>
      </c>
      <c r="B244" s="158" t="s">
        <v>813</v>
      </c>
      <c r="C244" s="158" t="s">
        <v>746</v>
      </c>
      <c r="D244" s="158" t="s">
        <v>793</v>
      </c>
      <c r="E244" s="159">
        <v>397</v>
      </c>
      <c r="F244" s="158" t="s">
        <v>814</v>
      </c>
      <c r="G244" s="159">
        <v>4</v>
      </c>
      <c r="H244" s="158" t="s">
        <v>815</v>
      </c>
      <c r="I244" s="159">
        <v>1</v>
      </c>
      <c r="J244" s="159">
        <v>1</v>
      </c>
      <c r="K244" s="159">
        <v>1</v>
      </c>
      <c r="L244" s="159">
        <v>1</v>
      </c>
      <c r="M244" s="160">
        <f t="shared" si="3"/>
        <v>4</v>
      </c>
      <c r="N244" s="160"/>
      <c r="O244" s="161" t="s">
        <v>803</v>
      </c>
    </row>
    <row r="245" spans="1:15" ht="30" hidden="1" x14ac:dyDescent="0.25">
      <c r="A245" s="157">
        <v>235</v>
      </c>
      <c r="B245" s="158" t="s">
        <v>816</v>
      </c>
      <c r="C245" s="158" t="s">
        <v>746</v>
      </c>
      <c r="D245" s="158" t="s">
        <v>793</v>
      </c>
      <c r="E245" s="159">
        <v>3</v>
      </c>
      <c r="F245" s="158" t="s">
        <v>817</v>
      </c>
      <c r="G245" s="159">
        <v>11</v>
      </c>
      <c r="H245" s="158" t="s">
        <v>818</v>
      </c>
      <c r="I245" s="159">
        <v>1</v>
      </c>
      <c r="J245" s="159">
        <v>3</v>
      </c>
      <c r="K245" s="159">
        <v>3</v>
      </c>
      <c r="L245" s="159">
        <v>2</v>
      </c>
      <c r="M245" s="160">
        <f t="shared" si="3"/>
        <v>9</v>
      </c>
      <c r="N245" s="160"/>
      <c r="O245" s="161" t="s">
        <v>819</v>
      </c>
    </row>
    <row r="246" spans="1:15" ht="30" hidden="1" x14ac:dyDescent="0.25">
      <c r="A246" s="157">
        <v>236</v>
      </c>
      <c r="B246" s="158" t="s">
        <v>820</v>
      </c>
      <c r="C246" s="158" t="s">
        <v>746</v>
      </c>
      <c r="D246" s="158" t="s">
        <v>821</v>
      </c>
      <c r="E246" s="159">
        <v>27</v>
      </c>
      <c r="F246" s="158" t="s">
        <v>822</v>
      </c>
      <c r="G246" s="159">
        <v>36</v>
      </c>
      <c r="H246" s="158" t="s">
        <v>756</v>
      </c>
      <c r="I246" s="159">
        <v>9</v>
      </c>
      <c r="J246" s="159">
        <v>9</v>
      </c>
      <c r="K246" s="159">
        <v>9</v>
      </c>
      <c r="L246" s="159">
        <v>9</v>
      </c>
      <c r="M246" s="160">
        <f t="shared" si="3"/>
        <v>36</v>
      </c>
      <c r="N246" s="160"/>
      <c r="O246" s="161" t="s">
        <v>823</v>
      </c>
    </row>
    <row r="247" spans="1:15" ht="30" hidden="1" x14ac:dyDescent="0.25">
      <c r="A247" s="157">
        <v>237</v>
      </c>
      <c r="B247" s="158" t="s">
        <v>824</v>
      </c>
      <c r="C247" s="158" t="s">
        <v>746</v>
      </c>
      <c r="D247" s="158" t="s">
        <v>821</v>
      </c>
      <c r="E247" s="159">
        <v>27</v>
      </c>
      <c r="F247" s="158" t="s">
        <v>825</v>
      </c>
      <c r="G247" s="159">
        <v>40</v>
      </c>
      <c r="H247" s="158" t="s">
        <v>756</v>
      </c>
      <c r="I247" s="159">
        <v>10</v>
      </c>
      <c r="J247" s="159">
        <v>10</v>
      </c>
      <c r="K247" s="159">
        <v>10</v>
      </c>
      <c r="L247" s="159">
        <v>10</v>
      </c>
      <c r="M247" s="160">
        <f t="shared" si="3"/>
        <v>40</v>
      </c>
      <c r="N247" s="160"/>
      <c r="O247" s="161" t="s">
        <v>826</v>
      </c>
    </row>
    <row r="248" spans="1:15" ht="30" hidden="1" x14ac:dyDescent="0.25">
      <c r="A248" s="157">
        <v>238</v>
      </c>
      <c r="B248" s="158" t="s">
        <v>827</v>
      </c>
      <c r="C248" s="158" t="s">
        <v>746</v>
      </c>
      <c r="D248" s="158" t="s">
        <v>821</v>
      </c>
      <c r="E248" s="159">
        <v>27</v>
      </c>
      <c r="F248" s="158" t="s">
        <v>828</v>
      </c>
      <c r="G248" s="159">
        <v>30</v>
      </c>
      <c r="H248" s="158" t="s">
        <v>756</v>
      </c>
      <c r="I248" s="159">
        <v>2</v>
      </c>
      <c r="J248" s="159">
        <v>2</v>
      </c>
      <c r="K248" s="159">
        <v>2</v>
      </c>
      <c r="L248" s="159">
        <v>2</v>
      </c>
      <c r="M248" s="160">
        <f t="shared" si="3"/>
        <v>8</v>
      </c>
      <c r="N248" s="160"/>
      <c r="O248" s="161" t="s">
        <v>829</v>
      </c>
    </row>
    <row r="249" spans="1:15" ht="30" hidden="1" x14ac:dyDescent="0.25">
      <c r="A249" s="157">
        <v>239</v>
      </c>
      <c r="B249" s="158" t="s">
        <v>830</v>
      </c>
      <c r="C249" s="158" t="s">
        <v>746</v>
      </c>
      <c r="D249" s="158" t="s">
        <v>821</v>
      </c>
      <c r="E249" s="159">
        <v>27</v>
      </c>
      <c r="F249" s="158" t="s">
        <v>831</v>
      </c>
      <c r="G249" s="159">
        <v>4</v>
      </c>
      <c r="H249" s="158" t="s">
        <v>756</v>
      </c>
      <c r="I249" s="159">
        <v>1</v>
      </c>
      <c r="J249" s="159">
        <v>1</v>
      </c>
      <c r="K249" s="159">
        <v>1</v>
      </c>
      <c r="L249" s="159">
        <v>1</v>
      </c>
      <c r="M249" s="160">
        <f t="shared" si="3"/>
        <v>4</v>
      </c>
      <c r="N249" s="160"/>
      <c r="O249" s="161" t="s">
        <v>832</v>
      </c>
    </row>
    <row r="250" spans="1:15" ht="30" hidden="1" x14ac:dyDescent="0.25">
      <c r="A250" s="157">
        <v>240</v>
      </c>
      <c r="B250" s="158" t="s">
        <v>833</v>
      </c>
      <c r="C250" s="158" t="s">
        <v>746</v>
      </c>
      <c r="D250" s="158" t="s">
        <v>821</v>
      </c>
      <c r="E250" s="159">
        <v>27</v>
      </c>
      <c r="F250" s="158" t="s">
        <v>834</v>
      </c>
      <c r="G250" s="159" t="s">
        <v>835</v>
      </c>
      <c r="H250" s="158" t="s">
        <v>756</v>
      </c>
      <c r="I250" s="159">
        <v>3</v>
      </c>
      <c r="J250" s="159">
        <v>3</v>
      </c>
      <c r="K250" s="159">
        <v>3</v>
      </c>
      <c r="L250" s="159">
        <v>3</v>
      </c>
      <c r="M250" s="160">
        <f t="shared" si="3"/>
        <v>12</v>
      </c>
      <c r="N250" s="160"/>
      <c r="O250" s="161" t="s">
        <v>823</v>
      </c>
    </row>
    <row r="251" spans="1:15" ht="30" hidden="1" x14ac:dyDescent="0.25">
      <c r="A251" s="157">
        <v>241</v>
      </c>
      <c r="B251" s="158" t="s">
        <v>836</v>
      </c>
      <c r="C251" s="158" t="s">
        <v>746</v>
      </c>
      <c r="D251" s="158" t="s">
        <v>837</v>
      </c>
      <c r="E251" s="159">
        <v>28</v>
      </c>
      <c r="F251" s="158" t="s">
        <v>838</v>
      </c>
      <c r="G251" s="159">
        <v>14</v>
      </c>
      <c r="H251" s="158" t="s">
        <v>839</v>
      </c>
      <c r="I251" s="159"/>
      <c r="J251" s="159">
        <v>13</v>
      </c>
      <c r="K251" s="159">
        <v>6</v>
      </c>
      <c r="L251" s="159">
        <v>9</v>
      </c>
      <c r="M251" s="160">
        <f t="shared" si="3"/>
        <v>28</v>
      </c>
      <c r="N251" s="160"/>
      <c r="O251" s="161" t="s">
        <v>840</v>
      </c>
    </row>
    <row r="252" spans="1:15" ht="60" hidden="1" x14ac:dyDescent="0.25">
      <c r="A252" s="157">
        <v>242</v>
      </c>
      <c r="B252" s="158" t="s">
        <v>841</v>
      </c>
      <c r="C252" s="158" t="s">
        <v>746</v>
      </c>
      <c r="D252" s="158" t="s">
        <v>837</v>
      </c>
      <c r="E252" s="159" t="s">
        <v>842</v>
      </c>
      <c r="F252" s="158" t="s">
        <v>843</v>
      </c>
      <c r="G252" s="159">
        <v>5</v>
      </c>
      <c r="H252" s="158" t="s">
        <v>839</v>
      </c>
      <c r="I252" s="159"/>
      <c r="J252" s="159">
        <v>3</v>
      </c>
      <c r="K252" s="159">
        <v>3</v>
      </c>
      <c r="L252" s="159"/>
      <c r="M252" s="160">
        <f t="shared" si="3"/>
        <v>6</v>
      </c>
      <c r="N252" s="160"/>
      <c r="O252" s="161" t="s">
        <v>840</v>
      </c>
    </row>
    <row r="253" spans="1:15" ht="30" hidden="1" x14ac:dyDescent="0.25">
      <c r="A253" s="157">
        <v>243</v>
      </c>
      <c r="B253" s="158" t="s">
        <v>844</v>
      </c>
      <c r="C253" s="158" t="s">
        <v>746</v>
      </c>
      <c r="D253" s="158" t="s">
        <v>837</v>
      </c>
      <c r="E253" s="159">
        <v>382</v>
      </c>
      <c r="F253" s="158" t="s">
        <v>845</v>
      </c>
      <c r="G253" s="159">
        <v>22</v>
      </c>
      <c r="H253" s="158" t="s">
        <v>839</v>
      </c>
      <c r="I253" s="159">
        <v>2</v>
      </c>
      <c r="J253" s="159">
        <v>45</v>
      </c>
      <c r="K253" s="159">
        <v>45</v>
      </c>
      <c r="L253" s="159">
        <v>12</v>
      </c>
      <c r="M253" s="160">
        <f t="shared" si="3"/>
        <v>104</v>
      </c>
      <c r="N253" s="160"/>
      <c r="O253" s="161" t="s">
        <v>846</v>
      </c>
    </row>
    <row r="254" spans="1:15" ht="45" hidden="1" x14ac:dyDescent="0.25">
      <c r="A254" s="157">
        <v>244</v>
      </c>
      <c r="B254" s="158" t="s">
        <v>847</v>
      </c>
      <c r="C254" s="158" t="s">
        <v>746</v>
      </c>
      <c r="D254" s="158" t="s">
        <v>837</v>
      </c>
      <c r="E254" s="159">
        <v>382</v>
      </c>
      <c r="F254" s="158" t="s">
        <v>848</v>
      </c>
      <c r="G254" s="159">
        <v>4</v>
      </c>
      <c r="H254" s="158" t="s">
        <v>839</v>
      </c>
      <c r="I254" s="159">
        <v>1</v>
      </c>
      <c r="J254" s="159">
        <v>2</v>
      </c>
      <c r="K254" s="159">
        <v>1</v>
      </c>
      <c r="L254" s="159">
        <v>1</v>
      </c>
      <c r="M254" s="160">
        <f t="shared" si="3"/>
        <v>5</v>
      </c>
      <c r="N254" s="160"/>
      <c r="O254" s="161" t="s">
        <v>846</v>
      </c>
    </row>
    <row r="255" spans="1:15" ht="45" hidden="1" x14ac:dyDescent="0.25">
      <c r="A255" s="157">
        <v>245</v>
      </c>
      <c r="B255" s="158" t="s">
        <v>849</v>
      </c>
      <c r="C255" s="158" t="s">
        <v>746</v>
      </c>
      <c r="D255" s="158" t="s">
        <v>837</v>
      </c>
      <c r="E255" s="159">
        <v>382</v>
      </c>
      <c r="F255" s="158" t="s">
        <v>850</v>
      </c>
      <c r="G255" s="159">
        <v>10</v>
      </c>
      <c r="H255" s="158" t="s">
        <v>839</v>
      </c>
      <c r="I255" s="159"/>
      <c r="J255" s="159">
        <v>2</v>
      </c>
      <c r="K255" s="159">
        <v>4</v>
      </c>
      <c r="L255" s="159">
        <v>4</v>
      </c>
      <c r="M255" s="160">
        <f t="shared" si="3"/>
        <v>10</v>
      </c>
      <c r="N255" s="160"/>
      <c r="O255" s="161" t="s">
        <v>851</v>
      </c>
    </row>
    <row r="256" spans="1:15" ht="45" hidden="1" x14ac:dyDescent="0.25">
      <c r="A256" s="157">
        <v>246</v>
      </c>
      <c r="B256" s="158" t="s">
        <v>852</v>
      </c>
      <c r="C256" s="158" t="s">
        <v>746</v>
      </c>
      <c r="D256" s="158" t="s">
        <v>853</v>
      </c>
      <c r="E256" s="159">
        <v>64</v>
      </c>
      <c r="F256" s="158" t="s">
        <v>854</v>
      </c>
      <c r="G256" s="159">
        <v>15</v>
      </c>
      <c r="H256" s="158" t="s">
        <v>855</v>
      </c>
      <c r="I256" s="159">
        <v>3</v>
      </c>
      <c r="J256" s="159">
        <v>3</v>
      </c>
      <c r="K256" s="159">
        <v>0</v>
      </c>
      <c r="L256" s="159">
        <v>0</v>
      </c>
      <c r="M256" s="160">
        <f t="shared" si="3"/>
        <v>6</v>
      </c>
      <c r="N256" s="160"/>
      <c r="O256" s="161" t="s">
        <v>856</v>
      </c>
    </row>
    <row r="257" spans="1:15" ht="30" hidden="1" x14ac:dyDescent="0.25">
      <c r="A257" s="157">
        <v>247</v>
      </c>
      <c r="B257" s="158" t="s">
        <v>857</v>
      </c>
      <c r="C257" s="158" t="s">
        <v>746</v>
      </c>
      <c r="D257" s="158" t="s">
        <v>853</v>
      </c>
      <c r="E257" s="159">
        <v>65</v>
      </c>
      <c r="F257" s="158" t="s">
        <v>858</v>
      </c>
      <c r="G257" s="159">
        <v>30</v>
      </c>
      <c r="H257" s="158" t="s">
        <v>859</v>
      </c>
      <c r="I257" s="159">
        <v>15</v>
      </c>
      <c r="J257" s="159">
        <v>10</v>
      </c>
      <c r="K257" s="159">
        <v>54</v>
      </c>
      <c r="L257" s="159">
        <v>40</v>
      </c>
      <c r="M257" s="160">
        <f t="shared" si="3"/>
        <v>119</v>
      </c>
      <c r="N257" s="160"/>
      <c r="O257" s="161" t="s">
        <v>860</v>
      </c>
    </row>
    <row r="258" spans="1:15" ht="30" hidden="1" x14ac:dyDescent="0.25">
      <c r="A258" s="157">
        <v>248</v>
      </c>
      <c r="B258" s="158" t="s">
        <v>861</v>
      </c>
      <c r="C258" s="158" t="s">
        <v>746</v>
      </c>
      <c r="D258" s="158" t="s">
        <v>853</v>
      </c>
      <c r="E258" s="159">
        <v>67</v>
      </c>
      <c r="F258" s="158" t="s">
        <v>862</v>
      </c>
      <c r="G258" s="159">
        <v>52</v>
      </c>
      <c r="H258" s="158" t="s">
        <v>855</v>
      </c>
      <c r="I258" s="159">
        <v>8</v>
      </c>
      <c r="J258" s="159">
        <v>10</v>
      </c>
      <c r="K258" s="159">
        <v>14</v>
      </c>
      <c r="L258" s="159">
        <v>8</v>
      </c>
      <c r="M258" s="160">
        <f t="shared" si="3"/>
        <v>40</v>
      </c>
      <c r="N258" s="160"/>
      <c r="O258" s="161" t="s">
        <v>856</v>
      </c>
    </row>
    <row r="259" spans="1:15" ht="30" hidden="1" x14ac:dyDescent="0.25">
      <c r="A259" s="157">
        <v>249</v>
      </c>
      <c r="B259" s="158" t="s">
        <v>863</v>
      </c>
      <c r="C259" s="158" t="s">
        <v>746</v>
      </c>
      <c r="D259" s="158" t="s">
        <v>853</v>
      </c>
      <c r="E259" s="159">
        <v>73</v>
      </c>
      <c r="F259" s="158" t="s">
        <v>864</v>
      </c>
      <c r="G259" s="159">
        <v>52</v>
      </c>
      <c r="H259" s="158" t="s">
        <v>855</v>
      </c>
      <c r="I259" s="159">
        <v>8</v>
      </c>
      <c r="J259" s="159">
        <v>4</v>
      </c>
      <c r="K259" s="159">
        <v>10</v>
      </c>
      <c r="L259" s="159">
        <v>10</v>
      </c>
      <c r="M259" s="160">
        <f t="shared" si="3"/>
        <v>32</v>
      </c>
      <c r="N259" s="160"/>
      <c r="O259" s="161" t="s">
        <v>856</v>
      </c>
    </row>
    <row r="260" spans="1:15" ht="30" hidden="1" x14ac:dyDescent="0.25">
      <c r="A260" s="157">
        <v>250</v>
      </c>
      <c r="B260" s="158" t="s">
        <v>865</v>
      </c>
      <c r="C260" s="158" t="s">
        <v>746</v>
      </c>
      <c r="D260" s="158" t="s">
        <v>853</v>
      </c>
      <c r="E260" s="159">
        <v>128</v>
      </c>
      <c r="F260" s="158" t="s">
        <v>866</v>
      </c>
      <c r="G260" s="159">
        <v>480</v>
      </c>
      <c r="H260" s="158" t="s">
        <v>867</v>
      </c>
      <c r="I260" s="159">
        <v>24</v>
      </c>
      <c r="J260" s="159">
        <v>72</v>
      </c>
      <c r="K260" s="159">
        <v>72</v>
      </c>
      <c r="L260" s="159">
        <v>72</v>
      </c>
      <c r="M260" s="160">
        <f t="shared" si="3"/>
        <v>240</v>
      </c>
      <c r="N260" s="160"/>
      <c r="O260" s="161" t="s">
        <v>860</v>
      </c>
    </row>
    <row r="261" spans="1:15" ht="45" hidden="1" x14ac:dyDescent="0.25">
      <c r="A261" s="157">
        <v>251</v>
      </c>
      <c r="B261" s="158" t="s">
        <v>868</v>
      </c>
      <c r="C261" s="158" t="s">
        <v>746</v>
      </c>
      <c r="D261" s="158" t="s">
        <v>853</v>
      </c>
      <c r="E261" s="159">
        <v>128</v>
      </c>
      <c r="F261" s="158" t="s">
        <v>869</v>
      </c>
      <c r="G261" s="159">
        <v>140</v>
      </c>
      <c r="H261" s="158" t="s">
        <v>870</v>
      </c>
      <c r="I261" s="159">
        <v>20</v>
      </c>
      <c r="J261" s="159">
        <v>50</v>
      </c>
      <c r="K261" s="159">
        <v>50</v>
      </c>
      <c r="L261" s="159">
        <v>20</v>
      </c>
      <c r="M261" s="160">
        <f t="shared" si="3"/>
        <v>140</v>
      </c>
      <c r="N261" s="160"/>
      <c r="O261" s="161" t="s">
        <v>860</v>
      </c>
    </row>
    <row r="262" spans="1:15" ht="45" hidden="1" x14ac:dyDescent="0.25">
      <c r="A262" s="157">
        <v>252</v>
      </c>
      <c r="B262" s="158" t="s">
        <v>871</v>
      </c>
      <c r="C262" s="158" t="s">
        <v>746</v>
      </c>
      <c r="D262" s="158" t="s">
        <v>853</v>
      </c>
      <c r="E262" s="159">
        <v>129</v>
      </c>
      <c r="F262" s="158" t="s">
        <v>872</v>
      </c>
      <c r="G262" s="159">
        <v>140</v>
      </c>
      <c r="H262" s="158" t="s">
        <v>873</v>
      </c>
      <c r="I262" s="159">
        <v>20</v>
      </c>
      <c r="J262" s="159">
        <v>50</v>
      </c>
      <c r="K262" s="159">
        <v>50</v>
      </c>
      <c r="L262" s="159">
        <v>20</v>
      </c>
      <c r="M262" s="160">
        <f t="shared" si="3"/>
        <v>140</v>
      </c>
      <c r="N262" s="160"/>
      <c r="O262" s="161" t="s">
        <v>860</v>
      </c>
    </row>
    <row r="263" spans="1:15" ht="30" hidden="1" x14ac:dyDescent="0.25">
      <c r="A263" s="157">
        <v>253</v>
      </c>
      <c r="B263" s="158" t="s">
        <v>874</v>
      </c>
      <c r="C263" s="158" t="s">
        <v>746</v>
      </c>
      <c r="D263" s="158" t="s">
        <v>853</v>
      </c>
      <c r="E263" s="159">
        <v>143</v>
      </c>
      <c r="F263" s="158" t="s">
        <v>875</v>
      </c>
      <c r="G263" s="159">
        <v>140</v>
      </c>
      <c r="H263" s="158" t="s">
        <v>876</v>
      </c>
      <c r="I263" s="159">
        <v>20</v>
      </c>
      <c r="J263" s="159">
        <v>50</v>
      </c>
      <c r="K263" s="159">
        <v>50</v>
      </c>
      <c r="L263" s="159">
        <v>20</v>
      </c>
      <c r="M263" s="160">
        <f t="shared" si="3"/>
        <v>140</v>
      </c>
      <c r="N263" s="160"/>
      <c r="O263" s="161" t="s">
        <v>860</v>
      </c>
    </row>
    <row r="264" spans="1:15" ht="45" hidden="1" x14ac:dyDescent="0.25">
      <c r="A264" s="157">
        <v>254</v>
      </c>
      <c r="B264" s="158" t="s">
        <v>877</v>
      </c>
      <c r="C264" s="158" t="s">
        <v>746</v>
      </c>
      <c r="D264" s="158" t="s">
        <v>853</v>
      </c>
      <c r="E264" s="159">
        <v>25</v>
      </c>
      <c r="F264" s="158" t="s">
        <v>878</v>
      </c>
      <c r="G264" s="159">
        <v>116</v>
      </c>
      <c r="H264" s="158" t="s">
        <v>879</v>
      </c>
      <c r="I264" s="159">
        <v>29</v>
      </c>
      <c r="J264" s="159">
        <v>29</v>
      </c>
      <c r="K264" s="159">
        <v>29</v>
      </c>
      <c r="L264" s="159">
        <v>29</v>
      </c>
      <c r="M264" s="160">
        <f t="shared" si="3"/>
        <v>116</v>
      </c>
      <c r="N264" s="160"/>
      <c r="O264" s="161" t="s">
        <v>860</v>
      </c>
    </row>
    <row r="265" spans="1:15" ht="75" hidden="1" x14ac:dyDescent="0.25">
      <c r="A265" s="157">
        <v>255</v>
      </c>
      <c r="B265" s="158" t="s">
        <v>880</v>
      </c>
      <c r="C265" s="158" t="s">
        <v>746</v>
      </c>
      <c r="D265" s="158" t="s">
        <v>853</v>
      </c>
      <c r="E265" s="159">
        <v>142</v>
      </c>
      <c r="F265" s="158" t="s">
        <v>881</v>
      </c>
      <c r="G265" s="159">
        <v>116</v>
      </c>
      <c r="H265" s="158" t="s">
        <v>879</v>
      </c>
      <c r="I265" s="159">
        <v>29</v>
      </c>
      <c r="J265" s="159">
        <v>29</v>
      </c>
      <c r="K265" s="159">
        <v>29</v>
      </c>
      <c r="L265" s="159">
        <v>29</v>
      </c>
      <c r="M265" s="160">
        <f t="shared" si="3"/>
        <v>116</v>
      </c>
      <c r="N265" s="160"/>
      <c r="O265" s="161" t="s">
        <v>860</v>
      </c>
    </row>
    <row r="266" spans="1:15" ht="60" hidden="1" x14ac:dyDescent="0.25">
      <c r="A266" s="157">
        <v>256</v>
      </c>
      <c r="B266" s="158" t="s">
        <v>882</v>
      </c>
      <c r="C266" s="158" t="s">
        <v>746</v>
      </c>
      <c r="D266" s="158" t="s">
        <v>853</v>
      </c>
      <c r="E266" s="159">
        <v>140</v>
      </c>
      <c r="F266" s="158" t="s">
        <v>883</v>
      </c>
      <c r="G266" s="159">
        <v>120</v>
      </c>
      <c r="H266" s="158" t="s">
        <v>884</v>
      </c>
      <c r="I266" s="159">
        <v>12</v>
      </c>
      <c r="J266" s="159">
        <v>44</v>
      </c>
      <c r="K266" s="159">
        <v>44</v>
      </c>
      <c r="L266" s="159">
        <v>20</v>
      </c>
      <c r="M266" s="160">
        <f t="shared" si="3"/>
        <v>120</v>
      </c>
      <c r="N266" s="160"/>
      <c r="O266" s="161" t="s">
        <v>856</v>
      </c>
    </row>
    <row r="267" spans="1:15" ht="45" hidden="1" x14ac:dyDescent="0.25">
      <c r="A267" s="157">
        <v>257</v>
      </c>
      <c r="B267" s="158" t="s">
        <v>885</v>
      </c>
      <c r="C267" s="158" t="s">
        <v>746</v>
      </c>
      <c r="D267" s="158" t="s">
        <v>853</v>
      </c>
      <c r="E267" s="159">
        <v>178</v>
      </c>
      <c r="F267" s="158" t="s">
        <v>886</v>
      </c>
      <c r="G267" s="159">
        <v>116</v>
      </c>
      <c r="H267" s="158" t="s">
        <v>855</v>
      </c>
      <c r="I267" s="159">
        <v>10</v>
      </c>
      <c r="J267" s="159">
        <v>38</v>
      </c>
      <c r="K267" s="159">
        <v>38</v>
      </c>
      <c r="L267" s="159">
        <v>30</v>
      </c>
      <c r="M267" s="160">
        <f t="shared" si="3"/>
        <v>116</v>
      </c>
      <c r="N267" s="160"/>
      <c r="O267" s="161" t="s">
        <v>856</v>
      </c>
    </row>
    <row r="268" spans="1:15" ht="45" hidden="1" x14ac:dyDescent="0.25">
      <c r="A268" s="157">
        <v>258</v>
      </c>
      <c r="B268" s="158" t="s">
        <v>887</v>
      </c>
      <c r="C268" s="158" t="s">
        <v>746</v>
      </c>
      <c r="D268" s="158" t="s">
        <v>853</v>
      </c>
      <c r="E268" s="159">
        <v>164</v>
      </c>
      <c r="F268" s="158" t="s">
        <v>888</v>
      </c>
      <c r="G268" s="159">
        <v>24</v>
      </c>
      <c r="H268" s="158" t="s">
        <v>855</v>
      </c>
      <c r="I268" s="159">
        <v>4</v>
      </c>
      <c r="J268" s="159">
        <v>40</v>
      </c>
      <c r="K268" s="159">
        <v>41</v>
      </c>
      <c r="L268" s="159">
        <v>35</v>
      </c>
      <c r="M268" s="160">
        <f t="shared" ref="M268:M327" si="4">SUM(I268:L268)</f>
        <v>120</v>
      </c>
      <c r="N268" s="160"/>
      <c r="O268" s="161" t="s">
        <v>856</v>
      </c>
    </row>
    <row r="269" spans="1:15" ht="45" hidden="1" x14ac:dyDescent="0.25">
      <c r="A269" s="157">
        <v>259</v>
      </c>
      <c r="B269" s="158" t="s">
        <v>889</v>
      </c>
      <c r="C269" s="158" t="s">
        <v>746</v>
      </c>
      <c r="D269" s="158" t="s">
        <v>853</v>
      </c>
      <c r="E269" s="159">
        <v>66</v>
      </c>
      <c r="F269" s="158" t="s">
        <v>890</v>
      </c>
      <c r="G269" s="159">
        <v>30</v>
      </c>
      <c r="H269" s="158" t="s">
        <v>891</v>
      </c>
      <c r="I269" s="159">
        <v>0</v>
      </c>
      <c r="J269" s="159">
        <v>5</v>
      </c>
      <c r="K269" s="159">
        <v>5</v>
      </c>
      <c r="L269" s="159">
        <v>0</v>
      </c>
      <c r="M269" s="160">
        <f t="shared" si="4"/>
        <v>10</v>
      </c>
      <c r="N269" s="160"/>
      <c r="O269" s="161" t="s">
        <v>860</v>
      </c>
    </row>
    <row r="270" spans="1:15" ht="75" hidden="1" x14ac:dyDescent="0.25">
      <c r="A270" s="157">
        <v>260</v>
      </c>
      <c r="B270" s="158" t="s">
        <v>892</v>
      </c>
      <c r="C270" s="158" t="s">
        <v>746</v>
      </c>
      <c r="D270" s="158" t="s">
        <v>853</v>
      </c>
      <c r="E270" s="159">
        <v>9</v>
      </c>
      <c r="F270" s="158" t="s">
        <v>893</v>
      </c>
      <c r="G270" s="159">
        <v>100</v>
      </c>
      <c r="H270" s="158" t="s">
        <v>894</v>
      </c>
      <c r="I270" s="159">
        <v>20</v>
      </c>
      <c r="J270" s="159">
        <v>30</v>
      </c>
      <c r="K270" s="159">
        <v>30</v>
      </c>
      <c r="L270" s="159">
        <v>20</v>
      </c>
      <c r="M270" s="160">
        <f t="shared" si="4"/>
        <v>100</v>
      </c>
      <c r="N270" s="160"/>
      <c r="O270" s="161" t="s">
        <v>860</v>
      </c>
    </row>
    <row r="271" spans="1:15" ht="30" hidden="1" x14ac:dyDescent="0.25">
      <c r="A271" s="157">
        <v>261</v>
      </c>
      <c r="B271" s="158" t="s">
        <v>895</v>
      </c>
      <c r="C271" s="158" t="s">
        <v>746</v>
      </c>
      <c r="D271" s="158" t="s">
        <v>853</v>
      </c>
      <c r="E271" s="159">
        <v>128</v>
      </c>
      <c r="F271" s="158" t="s">
        <v>896</v>
      </c>
      <c r="G271" s="159">
        <v>200</v>
      </c>
      <c r="H271" s="158" t="s">
        <v>894</v>
      </c>
      <c r="I271" s="159">
        <v>35</v>
      </c>
      <c r="J271" s="159">
        <v>301</v>
      </c>
      <c r="K271" s="159">
        <v>286</v>
      </c>
      <c r="L271" s="159">
        <v>78</v>
      </c>
      <c r="M271" s="160">
        <f t="shared" si="4"/>
        <v>700</v>
      </c>
      <c r="N271" s="160"/>
      <c r="O271" s="161" t="s">
        <v>860</v>
      </c>
    </row>
    <row r="272" spans="1:15" ht="30" hidden="1" x14ac:dyDescent="0.25">
      <c r="A272" s="157">
        <v>262</v>
      </c>
      <c r="B272" s="158" t="s">
        <v>897</v>
      </c>
      <c r="C272" s="158" t="s">
        <v>746</v>
      </c>
      <c r="D272" s="158" t="s">
        <v>853</v>
      </c>
      <c r="E272" s="159">
        <v>71</v>
      </c>
      <c r="F272" s="158" t="s">
        <v>898</v>
      </c>
      <c r="G272" s="159">
        <v>516</v>
      </c>
      <c r="H272" s="158" t="s">
        <v>855</v>
      </c>
      <c r="I272" s="159">
        <v>109</v>
      </c>
      <c r="J272" s="159">
        <v>149</v>
      </c>
      <c r="K272" s="159">
        <v>149</v>
      </c>
      <c r="L272" s="159">
        <v>109</v>
      </c>
      <c r="M272" s="160">
        <f t="shared" si="4"/>
        <v>516</v>
      </c>
      <c r="N272" s="160"/>
      <c r="O272" s="161" t="s">
        <v>856</v>
      </c>
    </row>
    <row r="273" spans="1:15" ht="45" hidden="1" x14ac:dyDescent="0.25">
      <c r="A273" s="157">
        <v>263</v>
      </c>
      <c r="B273" s="158" t="s">
        <v>899</v>
      </c>
      <c r="C273" s="158" t="s">
        <v>746</v>
      </c>
      <c r="D273" s="158" t="s">
        <v>853</v>
      </c>
      <c r="E273" s="159">
        <v>381</v>
      </c>
      <c r="F273" s="158" t="s">
        <v>900</v>
      </c>
      <c r="G273" s="159">
        <v>120</v>
      </c>
      <c r="H273" s="158" t="s">
        <v>901</v>
      </c>
      <c r="I273" s="159">
        <v>6</v>
      </c>
      <c r="J273" s="159">
        <v>8</v>
      </c>
      <c r="K273" s="159">
        <v>8</v>
      </c>
      <c r="L273" s="159">
        <v>6</v>
      </c>
      <c r="M273" s="160">
        <f t="shared" si="4"/>
        <v>28</v>
      </c>
      <c r="N273" s="160"/>
      <c r="O273" s="161" t="s">
        <v>860</v>
      </c>
    </row>
    <row r="274" spans="1:15" ht="60" hidden="1" x14ac:dyDescent="0.25">
      <c r="A274" s="157">
        <v>264</v>
      </c>
      <c r="B274" s="158" t="s">
        <v>902</v>
      </c>
      <c r="C274" s="158" t="s">
        <v>746</v>
      </c>
      <c r="D274" s="158" t="s">
        <v>853</v>
      </c>
      <c r="E274" s="159">
        <v>381</v>
      </c>
      <c r="F274" s="158" t="s">
        <v>903</v>
      </c>
      <c r="G274" s="159">
        <v>100</v>
      </c>
      <c r="H274" s="158" t="s">
        <v>901</v>
      </c>
      <c r="I274" s="159">
        <v>6</v>
      </c>
      <c r="J274" s="159">
        <v>8</v>
      </c>
      <c r="K274" s="159">
        <v>8</v>
      </c>
      <c r="L274" s="159">
        <v>6</v>
      </c>
      <c r="M274" s="160">
        <f t="shared" si="4"/>
        <v>28</v>
      </c>
      <c r="N274" s="160"/>
      <c r="O274" s="161" t="s">
        <v>860</v>
      </c>
    </row>
    <row r="275" spans="1:15" ht="60" hidden="1" x14ac:dyDescent="0.25">
      <c r="A275" s="157">
        <v>265</v>
      </c>
      <c r="B275" s="158" t="s">
        <v>904</v>
      </c>
      <c r="C275" s="158" t="s">
        <v>746</v>
      </c>
      <c r="D275" s="158" t="s">
        <v>853</v>
      </c>
      <c r="E275" s="159">
        <v>381</v>
      </c>
      <c r="F275" s="158" t="s">
        <v>905</v>
      </c>
      <c r="G275" s="159">
        <v>130</v>
      </c>
      <c r="H275" s="158" t="s">
        <v>901</v>
      </c>
      <c r="I275" s="159">
        <v>6</v>
      </c>
      <c r="J275" s="159">
        <v>12</v>
      </c>
      <c r="K275" s="159">
        <v>12</v>
      </c>
      <c r="L275" s="159">
        <v>6</v>
      </c>
      <c r="M275" s="160">
        <f t="shared" si="4"/>
        <v>36</v>
      </c>
      <c r="N275" s="160"/>
      <c r="O275" s="161" t="s">
        <v>860</v>
      </c>
    </row>
    <row r="276" spans="1:15" ht="45" hidden="1" x14ac:dyDescent="0.25">
      <c r="A276" s="157">
        <v>266</v>
      </c>
      <c r="B276" s="158" t="s">
        <v>906</v>
      </c>
      <c r="C276" s="158" t="s">
        <v>746</v>
      </c>
      <c r="D276" s="158" t="s">
        <v>853</v>
      </c>
      <c r="E276" s="159">
        <v>381</v>
      </c>
      <c r="F276" s="158" t="s">
        <v>907</v>
      </c>
      <c r="G276" s="159">
        <v>45</v>
      </c>
      <c r="H276" s="158" t="s">
        <v>901</v>
      </c>
      <c r="I276" s="159">
        <v>4</v>
      </c>
      <c r="J276" s="159">
        <v>6</v>
      </c>
      <c r="K276" s="159">
        <v>6</v>
      </c>
      <c r="L276" s="159">
        <v>4</v>
      </c>
      <c r="M276" s="160">
        <f t="shared" si="4"/>
        <v>20</v>
      </c>
      <c r="N276" s="160"/>
      <c r="O276" s="161" t="s">
        <v>860</v>
      </c>
    </row>
    <row r="277" spans="1:15" ht="45" hidden="1" x14ac:dyDescent="0.25">
      <c r="A277" s="157">
        <v>267</v>
      </c>
      <c r="B277" s="158" t="s">
        <v>908</v>
      </c>
      <c r="C277" s="158" t="s">
        <v>746</v>
      </c>
      <c r="D277" s="158" t="s">
        <v>853</v>
      </c>
      <c r="E277" s="159">
        <v>381</v>
      </c>
      <c r="F277" s="158" t="s">
        <v>909</v>
      </c>
      <c r="G277" s="159">
        <v>45</v>
      </c>
      <c r="H277" s="158" t="s">
        <v>901</v>
      </c>
      <c r="I277" s="159">
        <v>4</v>
      </c>
      <c r="J277" s="159">
        <v>6</v>
      </c>
      <c r="K277" s="159">
        <v>6</v>
      </c>
      <c r="L277" s="159">
        <v>4</v>
      </c>
      <c r="M277" s="160">
        <f t="shared" si="4"/>
        <v>20</v>
      </c>
      <c r="N277" s="160"/>
      <c r="O277" s="161" t="s">
        <v>860</v>
      </c>
    </row>
    <row r="278" spans="1:15" ht="45" hidden="1" x14ac:dyDescent="0.25">
      <c r="A278" s="157">
        <v>268</v>
      </c>
      <c r="B278" s="158" t="s">
        <v>910</v>
      </c>
      <c r="C278" s="158" t="s">
        <v>746</v>
      </c>
      <c r="D278" s="158" t="s">
        <v>853</v>
      </c>
      <c r="E278" s="159">
        <v>381</v>
      </c>
      <c r="F278" s="158" t="s">
        <v>911</v>
      </c>
      <c r="G278" s="159">
        <v>550</v>
      </c>
      <c r="H278" s="158" t="s">
        <v>901</v>
      </c>
      <c r="I278" s="159">
        <v>15</v>
      </c>
      <c r="J278" s="159">
        <v>20</v>
      </c>
      <c r="K278" s="159">
        <v>20</v>
      </c>
      <c r="L278" s="159">
        <v>15</v>
      </c>
      <c r="M278" s="160">
        <f t="shared" si="4"/>
        <v>70</v>
      </c>
      <c r="N278" s="160"/>
      <c r="O278" s="161" t="s">
        <v>860</v>
      </c>
    </row>
    <row r="279" spans="1:15" ht="45" hidden="1" x14ac:dyDescent="0.25">
      <c r="A279" s="157">
        <v>269</v>
      </c>
      <c r="B279" s="158" t="s">
        <v>912</v>
      </c>
      <c r="C279" s="158" t="s">
        <v>746</v>
      </c>
      <c r="D279" s="158" t="s">
        <v>853</v>
      </c>
      <c r="E279" s="159">
        <v>140</v>
      </c>
      <c r="F279" s="158" t="s">
        <v>913</v>
      </c>
      <c r="G279" s="159">
        <v>29</v>
      </c>
      <c r="H279" s="158" t="s">
        <v>855</v>
      </c>
      <c r="I279" s="159">
        <v>4</v>
      </c>
      <c r="J279" s="159">
        <v>39</v>
      </c>
      <c r="K279" s="159">
        <v>39</v>
      </c>
      <c r="L279" s="159">
        <v>30</v>
      </c>
      <c r="M279" s="160">
        <f t="shared" si="4"/>
        <v>112</v>
      </c>
      <c r="N279" s="160"/>
      <c r="O279" s="161" t="s">
        <v>856</v>
      </c>
    </row>
    <row r="280" spans="1:15" ht="60" hidden="1" x14ac:dyDescent="0.25">
      <c r="A280" s="157">
        <v>270</v>
      </c>
      <c r="B280" s="158" t="s">
        <v>914</v>
      </c>
      <c r="C280" s="158" t="s">
        <v>746</v>
      </c>
      <c r="D280" s="158" t="s">
        <v>853</v>
      </c>
      <c r="E280" s="159">
        <v>31</v>
      </c>
      <c r="F280" s="158" t="s">
        <v>915</v>
      </c>
      <c r="G280" s="159">
        <v>380</v>
      </c>
      <c r="H280" s="158" t="s">
        <v>855</v>
      </c>
      <c r="I280" s="159">
        <v>30</v>
      </c>
      <c r="J280" s="159">
        <v>120</v>
      </c>
      <c r="K280" s="159">
        <v>120</v>
      </c>
      <c r="L280" s="159">
        <v>110</v>
      </c>
      <c r="M280" s="160">
        <f t="shared" si="4"/>
        <v>380</v>
      </c>
      <c r="N280" s="160"/>
      <c r="O280" s="161" t="s">
        <v>856</v>
      </c>
    </row>
    <row r="281" spans="1:15" ht="30" hidden="1" x14ac:dyDescent="0.25">
      <c r="A281" s="157">
        <v>271</v>
      </c>
      <c r="B281" s="158" t="s">
        <v>916</v>
      </c>
      <c r="C281" s="158" t="s">
        <v>746</v>
      </c>
      <c r="D281" s="158" t="s">
        <v>853</v>
      </c>
      <c r="E281" s="159">
        <v>31</v>
      </c>
      <c r="F281" s="158" t="s">
        <v>917</v>
      </c>
      <c r="G281" s="159">
        <v>400</v>
      </c>
      <c r="H281" s="158" t="s">
        <v>855</v>
      </c>
      <c r="I281" s="159">
        <v>40</v>
      </c>
      <c r="J281" s="159">
        <v>160</v>
      </c>
      <c r="K281" s="159">
        <v>160</v>
      </c>
      <c r="L281" s="159">
        <v>120</v>
      </c>
      <c r="M281" s="160">
        <f t="shared" si="4"/>
        <v>480</v>
      </c>
      <c r="N281" s="160"/>
      <c r="O281" s="161" t="s">
        <v>856</v>
      </c>
    </row>
    <row r="282" spans="1:15" ht="30" hidden="1" x14ac:dyDescent="0.25">
      <c r="A282" s="157">
        <v>272</v>
      </c>
      <c r="B282" s="158" t="s">
        <v>918</v>
      </c>
      <c r="C282" s="158" t="s">
        <v>746</v>
      </c>
      <c r="D282" s="158" t="s">
        <v>853</v>
      </c>
      <c r="E282" s="159">
        <v>8</v>
      </c>
      <c r="F282" s="158" t="s">
        <v>919</v>
      </c>
      <c r="G282" s="159">
        <v>480</v>
      </c>
      <c r="H282" s="158" t="s">
        <v>894</v>
      </c>
      <c r="I282" s="159">
        <v>20</v>
      </c>
      <c r="J282" s="159">
        <v>100</v>
      </c>
      <c r="K282" s="159">
        <v>100</v>
      </c>
      <c r="L282" s="159">
        <v>20</v>
      </c>
      <c r="M282" s="160">
        <f t="shared" si="4"/>
        <v>240</v>
      </c>
      <c r="N282" s="160"/>
      <c r="O282" s="161" t="s">
        <v>860</v>
      </c>
    </row>
    <row r="283" spans="1:15" ht="60" hidden="1" x14ac:dyDescent="0.25">
      <c r="A283" s="157">
        <v>273</v>
      </c>
      <c r="B283" s="158" t="s">
        <v>920</v>
      </c>
      <c r="C283" s="158" t="s">
        <v>746</v>
      </c>
      <c r="D283" s="158" t="s">
        <v>853</v>
      </c>
      <c r="E283" s="159">
        <v>8</v>
      </c>
      <c r="F283" s="158" t="s">
        <v>921</v>
      </c>
      <c r="G283" s="159">
        <v>840</v>
      </c>
      <c r="H283" s="158" t="s">
        <v>894</v>
      </c>
      <c r="I283" s="159">
        <v>99</v>
      </c>
      <c r="J283" s="159">
        <v>148</v>
      </c>
      <c r="K283" s="159">
        <v>149</v>
      </c>
      <c r="L283" s="159">
        <v>99</v>
      </c>
      <c r="M283" s="160">
        <f t="shared" si="4"/>
        <v>495</v>
      </c>
      <c r="N283" s="160"/>
      <c r="O283" s="161" t="s">
        <v>860</v>
      </c>
    </row>
    <row r="284" spans="1:15" ht="45" hidden="1" x14ac:dyDescent="0.25">
      <c r="A284" s="157">
        <v>274</v>
      </c>
      <c r="B284" s="158" t="s">
        <v>922</v>
      </c>
      <c r="C284" s="158" t="s">
        <v>746</v>
      </c>
      <c r="D284" s="158" t="s">
        <v>853</v>
      </c>
      <c r="E284" s="159">
        <v>4</v>
      </c>
      <c r="F284" s="158" t="s">
        <v>923</v>
      </c>
      <c r="G284" s="159">
        <v>80</v>
      </c>
      <c r="H284" s="158" t="s">
        <v>894</v>
      </c>
      <c r="I284" s="159">
        <v>5</v>
      </c>
      <c r="J284" s="159">
        <v>30</v>
      </c>
      <c r="K284" s="159">
        <v>30</v>
      </c>
      <c r="L284" s="159">
        <v>15</v>
      </c>
      <c r="M284" s="160">
        <f t="shared" si="4"/>
        <v>80</v>
      </c>
      <c r="N284" s="160"/>
      <c r="O284" s="161" t="s">
        <v>860</v>
      </c>
    </row>
    <row r="285" spans="1:15" ht="45" hidden="1" x14ac:dyDescent="0.25">
      <c r="A285" s="157">
        <v>275</v>
      </c>
      <c r="B285" s="158" t="s">
        <v>924</v>
      </c>
      <c r="C285" s="158" t="s">
        <v>746</v>
      </c>
      <c r="D285" s="158" t="s">
        <v>853</v>
      </c>
      <c r="E285" s="159">
        <v>4</v>
      </c>
      <c r="F285" s="158" t="s">
        <v>925</v>
      </c>
      <c r="G285" s="159">
        <v>80</v>
      </c>
      <c r="H285" s="158" t="s">
        <v>894</v>
      </c>
      <c r="I285" s="159">
        <v>5</v>
      </c>
      <c r="J285" s="159">
        <v>30</v>
      </c>
      <c r="K285" s="159">
        <v>30</v>
      </c>
      <c r="L285" s="159">
        <v>15</v>
      </c>
      <c r="M285" s="160">
        <f t="shared" si="4"/>
        <v>80</v>
      </c>
      <c r="N285" s="160"/>
      <c r="O285" s="161" t="s">
        <v>860</v>
      </c>
    </row>
    <row r="286" spans="1:15" ht="45" hidden="1" x14ac:dyDescent="0.25">
      <c r="A286" s="157">
        <v>276</v>
      </c>
      <c r="B286" s="158" t="s">
        <v>926</v>
      </c>
      <c r="C286" s="158" t="s">
        <v>746</v>
      </c>
      <c r="D286" s="158" t="s">
        <v>853</v>
      </c>
      <c r="E286" s="159">
        <v>4</v>
      </c>
      <c r="F286" s="158" t="s">
        <v>927</v>
      </c>
      <c r="G286" s="159">
        <v>80</v>
      </c>
      <c r="H286" s="158" t="s">
        <v>928</v>
      </c>
      <c r="I286" s="159">
        <v>5</v>
      </c>
      <c r="J286" s="159">
        <v>41</v>
      </c>
      <c r="K286" s="159">
        <v>20</v>
      </c>
      <c r="L286" s="159">
        <v>14</v>
      </c>
      <c r="M286" s="160">
        <f t="shared" si="4"/>
        <v>80</v>
      </c>
      <c r="N286" s="160"/>
      <c r="O286" s="161" t="s">
        <v>860</v>
      </c>
    </row>
    <row r="287" spans="1:15" ht="337.5" hidden="1" customHeight="1" x14ac:dyDescent="0.25">
      <c r="A287" s="157">
        <v>277</v>
      </c>
      <c r="B287" s="184" t="s">
        <v>929</v>
      </c>
      <c r="C287" s="158" t="s">
        <v>746</v>
      </c>
      <c r="D287" s="158" t="s">
        <v>853</v>
      </c>
      <c r="E287" s="159" t="s">
        <v>930</v>
      </c>
      <c r="F287" s="184" t="s">
        <v>1226</v>
      </c>
      <c r="G287" s="159">
        <v>116</v>
      </c>
      <c r="H287" s="158" t="s">
        <v>891</v>
      </c>
      <c r="I287" s="159">
        <v>20</v>
      </c>
      <c r="J287" s="159">
        <v>256</v>
      </c>
      <c r="K287" s="159">
        <v>210</v>
      </c>
      <c r="L287" s="159">
        <v>114</v>
      </c>
      <c r="M287" s="160">
        <f t="shared" si="4"/>
        <v>600</v>
      </c>
      <c r="N287" s="160"/>
      <c r="O287" s="161" t="s">
        <v>860</v>
      </c>
    </row>
    <row r="288" spans="1:15" ht="60" hidden="1" x14ac:dyDescent="0.25">
      <c r="A288" s="157">
        <v>278</v>
      </c>
      <c r="B288" s="158" t="s">
        <v>931</v>
      </c>
      <c r="C288" s="158" t="s">
        <v>746</v>
      </c>
      <c r="D288" s="158" t="s">
        <v>853</v>
      </c>
      <c r="E288" s="159">
        <v>72</v>
      </c>
      <c r="F288" s="158" t="s">
        <v>932</v>
      </c>
      <c r="G288" s="159">
        <v>116</v>
      </c>
      <c r="H288" s="158" t="s">
        <v>855</v>
      </c>
      <c r="I288" s="159">
        <v>29</v>
      </c>
      <c r="J288" s="159">
        <v>29</v>
      </c>
      <c r="K288" s="159">
        <v>29</v>
      </c>
      <c r="L288" s="159">
        <v>29</v>
      </c>
      <c r="M288" s="160">
        <f t="shared" si="4"/>
        <v>116</v>
      </c>
      <c r="N288" s="160"/>
      <c r="O288" s="161" t="s">
        <v>856</v>
      </c>
    </row>
    <row r="289" spans="1:15" ht="60" hidden="1" x14ac:dyDescent="0.25">
      <c r="A289" s="157">
        <v>279</v>
      </c>
      <c r="B289" s="158" t="s">
        <v>933</v>
      </c>
      <c r="C289" s="158" t="s">
        <v>746</v>
      </c>
      <c r="D289" s="158" t="s">
        <v>853</v>
      </c>
      <c r="E289" s="159">
        <v>1</v>
      </c>
      <c r="F289" s="158" t="s">
        <v>934</v>
      </c>
      <c r="G289" s="159">
        <v>227</v>
      </c>
      <c r="H289" s="158" t="s">
        <v>891</v>
      </c>
      <c r="I289" s="159">
        <v>40</v>
      </c>
      <c r="J289" s="159">
        <v>120</v>
      </c>
      <c r="K289" s="159">
        <v>120</v>
      </c>
      <c r="L289" s="159">
        <v>40</v>
      </c>
      <c r="M289" s="160">
        <f t="shared" si="4"/>
        <v>320</v>
      </c>
      <c r="N289" s="160"/>
      <c r="O289" s="161" t="s">
        <v>860</v>
      </c>
    </row>
    <row r="290" spans="1:15" ht="60" hidden="1" x14ac:dyDescent="0.25">
      <c r="A290" s="157">
        <v>280</v>
      </c>
      <c r="B290" s="158" t="s">
        <v>935</v>
      </c>
      <c r="C290" s="158" t="s">
        <v>746</v>
      </c>
      <c r="D290" s="158" t="s">
        <v>853</v>
      </c>
      <c r="E290" s="159">
        <v>164</v>
      </c>
      <c r="F290" s="158" t="s">
        <v>936</v>
      </c>
      <c r="G290" s="159">
        <v>120</v>
      </c>
      <c r="H290" s="158" t="s">
        <v>884</v>
      </c>
      <c r="I290" s="159">
        <v>12</v>
      </c>
      <c r="J290" s="159">
        <v>44</v>
      </c>
      <c r="K290" s="159">
        <v>44</v>
      </c>
      <c r="L290" s="159">
        <v>20</v>
      </c>
      <c r="M290" s="160">
        <f t="shared" si="4"/>
        <v>120</v>
      </c>
      <c r="N290" s="160"/>
      <c r="O290" s="161" t="s">
        <v>856</v>
      </c>
    </row>
    <row r="291" spans="1:15" ht="45" hidden="1" x14ac:dyDescent="0.25">
      <c r="A291" s="157">
        <v>281</v>
      </c>
      <c r="B291" s="158" t="s">
        <v>937</v>
      </c>
      <c r="C291" s="158" t="s">
        <v>746</v>
      </c>
      <c r="D291" s="158" t="s">
        <v>853</v>
      </c>
      <c r="E291" s="159">
        <v>8</v>
      </c>
      <c r="F291" s="158" t="s">
        <v>938</v>
      </c>
      <c r="G291" s="159">
        <v>840</v>
      </c>
      <c r="H291" s="158" t="s">
        <v>939</v>
      </c>
      <c r="I291" s="159">
        <v>99</v>
      </c>
      <c r="J291" s="159">
        <v>148</v>
      </c>
      <c r="K291" s="159">
        <v>149</v>
      </c>
      <c r="L291" s="159">
        <v>99</v>
      </c>
      <c r="M291" s="160">
        <f t="shared" si="4"/>
        <v>495</v>
      </c>
      <c r="N291" s="160"/>
      <c r="O291" s="161" t="s">
        <v>860</v>
      </c>
    </row>
    <row r="292" spans="1:15" ht="45" hidden="1" x14ac:dyDescent="0.25">
      <c r="A292" s="157">
        <v>282</v>
      </c>
      <c r="B292" s="158" t="s">
        <v>940</v>
      </c>
      <c r="C292" s="158" t="s">
        <v>746</v>
      </c>
      <c r="D292" s="158" t="s">
        <v>853</v>
      </c>
      <c r="E292" s="159">
        <v>299</v>
      </c>
      <c r="F292" s="158" t="s">
        <v>941</v>
      </c>
      <c r="G292" s="159">
        <v>116</v>
      </c>
      <c r="H292" s="158" t="s">
        <v>855</v>
      </c>
      <c r="I292" s="159">
        <v>23</v>
      </c>
      <c r="J292" s="159">
        <v>35</v>
      </c>
      <c r="K292" s="159">
        <v>35</v>
      </c>
      <c r="L292" s="159">
        <v>23</v>
      </c>
      <c r="M292" s="160">
        <f t="shared" si="4"/>
        <v>116</v>
      </c>
      <c r="N292" s="160"/>
      <c r="O292" s="161" t="s">
        <v>856</v>
      </c>
    </row>
    <row r="293" spans="1:15" ht="45" hidden="1" x14ac:dyDescent="0.25">
      <c r="A293" s="157">
        <v>283</v>
      </c>
      <c r="B293" s="158" t="s">
        <v>942</v>
      </c>
      <c r="C293" s="158" t="s">
        <v>746</v>
      </c>
      <c r="D293" s="158" t="s">
        <v>853</v>
      </c>
      <c r="E293" s="159">
        <v>140</v>
      </c>
      <c r="F293" s="158" t="s">
        <v>943</v>
      </c>
      <c r="G293" s="159">
        <v>240</v>
      </c>
      <c r="H293" s="158" t="s">
        <v>944</v>
      </c>
      <c r="I293" s="159">
        <v>24</v>
      </c>
      <c r="J293" s="159">
        <v>78</v>
      </c>
      <c r="K293" s="159">
        <v>78</v>
      </c>
      <c r="L293" s="159">
        <v>60</v>
      </c>
      <c r="M293" s="160">
        <f t="shared" si="4"/>
        <v>240</v>
      </c>
      <c r="N293" s="160"/>
      <c r="O293" s="161" t="s">
        <v>856</v>
      </c>
    </row>
    <row r="294" spans="1:15" ht="45" hidden="1" x14ac:dyDescent="0.25">
      <c r="A294" s="157">
        <v>284</v>
      </c>
      <c r="B294" s="158" t="s">
        <v>945</v>
      </c>
      <c r="C294" s="158" t="s">
        <v>746</v>
      </c>
      <c r="D294" s="158" t="s">
        <v>853</v>
      </c>
      <c r="E294" s="159">
        <v>67</v>
      </c>
      <c r="F294" s="158" t="s">
        <v>946</v>
      </c>
      <c r="G294" s="159">
        <v>116</v>
      </c>
      <c r="H294" s="158" t="s">
        <v>855</v>
      </c>
      <c r="I294" s="159">
        <v>29</v>
      </c>
      <c r="J294" s="159">
        <v>29</v>
      </c>
      <c r="K294" s="159">
        <v>29</v>
      </c>
      <c r="L294" s="159">
        <v>29</v>
      </c>
      <c r="M294" s="160">
        <f t="shared" si="4"/>
        <v>116</v>
      </c>
      <c r="N294" s="160"/>
      <c r="O294" s="161" t="s">
        <v>856</v>
      </c>
    </row>
    <row r="295" spans="1:15" ht="60" hidden="1" x14ac:dyDescent="0.25">
      <c r="A295" s="157">
        <v>285</v>
      </c>
      <c r="B295" s="158" t="s">
        <v>947</v>
      </c>
      <c r="C295" s="158" t="s">
        <v>746</v>
      </c>
      <c r="D295" s="158" t="s">
        <v>853</v>
      </c>
      <c r="E295" s="159">
        <v>64</v>
      </c>
      <c r="F295" s="158" t="s">
        <v>948</v>
      </c>
      <c r="G295" s="159">
        <v>8</v>
      </c>
      <c r="H295" s="158" t="s">
        <v>855</v>
      </c>
      <c r="I295" s="159">
        <v>0</v>
      </c>
      <c r="J295" s="159">
        <v>4</v>
      </c>
      <c r="K295" s="159">
        <v>4</v>
      </c>
      <c r="L295" s="159">
        <v>0</v>
      </c>
      <c r="M295" s="160">
        <f t="shared" si="4"/>
        <v>8</v>
      </c>
      <c r="N295" s="160"/>
      <c r="O295" s="161" t="s">
        <v>856</v>
      </c>
    </row>
    <row r="296" spans="1:15" ht="45" hidden="1" x14ac:dyDescent="0.25">
      <c r="A296" s="157">
        <v>286</v>
      </c>
      <c r="B296" s="158" t="s">
        <v>949</v>
      </c>
      <c r="C296" s="158" t="s">
        <v>746</v>
      </c>
      <c r="D296" s="158" t="s">
        <v>853</v>
      </c>
      <c r="E296" s="159">
        <v>164</v>
      </c>
      <c r="F296" s="158" t="s">
        <v>950</v>
      </c>
      <c r="G296" s="159">
        <v>116</v>
      </c>
      <c r="H296" s="158" t="s">
        <v>884</v>
      </c>
      <c r="I296" s="159">
        <v>10</v>
      </c>
      <c r="J296" s="159">
        <v>30</v>
      </c>
      <c r="K296" s="159">
        <v>42</v>
      </c>
      <c r="L296" s="159">
        <v>42</v>
      </c>
      <c r="M296" s="160">
        <f t="shared" si="4"/>
        <v>124</v>
      </c>
      <c r="N296" s="160"/>
      <c r="O296" s="161" t="s">
        <v>856</v>
      </c>
    </row>
    <row r="297" spans="1:15" ht="30" hidden="1" x14ac:dyDescent="0.25">
      <c r="A297" s="157">
        <v>287</v>
      </c>
      <c r="B297" s="158" t="s">
        <v>951</v>
      </c>
      <c r="C297" s="158" t="s">
        <v>952</v>
      </c>
      <c r="D297" s="158" t="s">
        <v>953</v>
      </c>
      <c r="E297" s="159" t="s">
        <v>954</v>
      </c>
      <c r="F297" s="158" t="s">
        <v>955</v>
      </c>
      <c r="G297" s="159">
        <v>13</v>
      </c>
      <c r="H297" s="158" t="s">
        <v>956</v>
      </c>
      <c r="I297" s="159">
        <v>5</v>
      </c>
      <c r="J297" s="159">
        <v>2</v>
      </c>
      <c r="K297" s="159">
        <v>5</v>
      </c>
      <c r="L297" s="159">
        <v>1</v>
      </c>
      <c r="M297" s="160">
        <f t="shared" si="4"/>
        <v>13</v>
      </c>
      <c r="N297" s="160"/>
      <c r="O297" s="161" t="s">
        <v>957</v>
      </c>
    </row>
    <row r="298" spans="1:15" ht="30" hidden="1" x14ac:dyDescent="0.25">
      <c r="A298" s="157">
        <v>288</v>
      </c>
      <c r="B298" s="158" t="s">
        <v>958</v>
      </c>
      <c r="C298" s="158" t="s">
        <v>952</v>
      </c>
      <c r="D298" s="158" t="s">
        <v>953</v>
      </c>
      <c r="E298" s="159">
        <v>214</v>
      </c>
      <c r="F298" s="158" t="s">
        <v>959</v>
      </c>
      <c r="G298" s="159">
        <v>8</v>
      </c>
      <c r="H298" s="158" t="s">
        <v>956</v>
      </c>
      <c r="I298" s="159"/>
      <c r="J298" s="159">
        <v>5</v>
      </c>
      <c r="K298" s="159">
        <v>2</v>
      </c>
      <c r="L298" s="159">
        <v>1</v>
      </c>
      <c r="M298" s="160">
        <f t="shared" si="4"/>
        <v>8</v>
      </c>
      <c r="N298" s="160"/>
      <c r="O298" s="161" t="s">
        <v>960</v>
      </c>
    </row>
    <row r="299" spans="1:15" ht="30" hidden="1" x14ac:dyDescent="0.25">
      <c r="A299" s="157">
        <v>289</v>
      </c>
      <c r="B299" s="158" t="s">
        <v>961</v>
      </c>
      <c r="C299" s="158" t="s">
        <v>952</v>
      </c>
      <c r="D299" s="158" t="s">
        <v>953</v>
      </c>
      <c r="E299" s="159" t="s">
        <v>962</v>
      </c>
      <c r="F299" s="158" t="s">
        <v>963</v>
      </c>
      <c r="G299" s="159">
        <v>2</v>
      </c>
      <c r="H299" s="158" t="s">
        <v>956</v>
      </c>
      <c r="I299" s="159"/>
      <c r="J299" s="159">
        <v>1</v>
      </c>
      <c r="K299" s="159">
        <v>1</v>
      </c>
      <c r="L299" s="159"/>
      <c r="M299" s="160">
        <f t="shared" si="4"/>
        <v>2</v>
      </c>
      <c r="N299" s="160"/>
      <c r="O299" s="161" t="s">
        <v>964</v>
      </c>
    </row>
    <row r="300" spans="1:15" hidden="1" x14ac:dyDescent="0.25">
      <c r="A300" s="157">
        <v>290</v>
      </c>
      <c r="B300" s="158" t="s">
        <v>965</v>
      </c>
      <c r="C300" s="158" t="s">
        <v>952</v>
      </c>
      <c r="D300" s="158" t="s">
        <v>953</v>
      </c>
      <c r="E300" s="159">
        <v>211</v>
      </c>
      <c r="F300" s="158" t="s">
        <v>966</v>
      </c>
      <c r="G300" s="159"/>
      <c r="H300" s="158"/>
      <c r="I300" s="159"/>
      <c r="J300" s="159"/>
      <c r="K300" s="159"/>
      <c r="L300" s="159"/>
      <c r="M300" s="160">
        <f t="shared" si="4"/>
        <v>0</v>
      </c>
      <c r="N300" s="160" t="s">
        <v>48</v>
      </c>
      <c r="O300" s="161" t="s">
        <v>960</v>
      </c>
    </row>
    <row r="301" spans="1:15" ht="30" hidden="1" x14ac:dyDescent="0.25">
      <c r="A301" s="157">
        <v>291</v>
      </c>
      <c r="B301" s="158" t="s">
        <v>967</v>
      </c>
      <c r="C301" s="158" t="s">
        <v>968</v>
      </c>
      <c r="D301" s="158" t="s">
        <v>969</v>
      </c>
      <c r="E301" s="159">
        <v>234</v>
      </c>
      <c r="F301" s="158" t="s">
        <v>970</v>
      </c>
      <c r="G301" s="159" t="s">
        <v>602</v>
      </c>
      <c r="H301" s="158" t="s">
        <v>602</v>
      </c>
      <c r="I301" s="159">
        <v>4</v>
      </c>
      <c r="J301" s="159">
        <v>4</v>
      </c>
      <c r="K301" s="159">
        <v>4</v>
      </c>
      <c r="L301" s="159">
        <v>3</v>
      </c>
      <c r="M301" s="160">
        <f t="shared" si="4"/>
        <v>15</v>
      </c>
      <c r="N301" s="160"/>
      <c r="O301" s="161" t="s">
        <v>971</v>
      </c>
    </row>
    <row r="302" spans="1:15" ht="30" hidden="1" x14ac:dyDescent="0.25">
      <c r="A302" s="157">
        <v>292</v>
      </c>
      <c r="B302" s="158" t="s">
        <v>972</v>
      </c>
      <c r="C302" s="158" t="s">
        <v>968</v>
      </c>
      <c r="D302" s="158" t="s">
        <v>973</v>
      </c>
      <c r="E302" s="159">
        <v>234</v>
      </c>
      <c r="F302" s="158" t="s">
        <v>974</v>
      </c>
      <c r="G302" s="159" t="s">
        <v>602</v>
      </c>
      <c r="H302" s="158" t="s">
        <v>602</v>
      </c>
      <c r="I302" s="159"/>
      <c r="J302" s="159">
        <v>1</v>
      </c>
      <c r="K302" s="159">
        <v>1</v>
      </c>
      <c r="L302" s="159"/>
      <c r="M302" s="160">
        <f t="shared" si="4"/>
        <v>2</v>
      </c>
      <c r="N302" s="160"/>
      <c r="O302" s="161" t="s">
        <v>975</v>
      </c>
    </row>
    <row r="303" spans="1:15" ht="45" hidden="1" x14ac:dyDescent="0.25">
      <c r="A303" s="157">
        <v>293</v>
      </c>
      <c r="B303" s="158" t="s">
        <v>976</v>
      </c>
      <c r="C303" s="158" t="s">
        <v>968</v>
      </c>
      <c r="D303" s="158" t="s">
        <v>977</v>
      </c>
      <c r="E303" s="159">
        <v>234</v>
      </c>
      <c r="F303" s="158" t="s">
        <v>978</v>
      </c>
      <c r="G303" s="159" t="s">
        <v>602</v>
      </c>
      <c r="H303" s="158" t="s">
        <v>602</v>
      </c>
      <c r="I303" s="159">
        <v>100</v>
      </c>
      <c r="J303" s="159">
        <v>3</v>
      </c>
      <c r="K303" s="159">
        <v>3</v>
      </c>
      <c r="L303" s="159">
        <v>3</v>
      </c>
      <c r="M303" s="160">
        <f t="shared" si="4"/>
        <v>109</v>
      </c>
      <c r="N303" s="160"/>
      <c r="O303" s="161" t="s">
        <v>979</v>
      </c>
    </row>
    <row r="304" spans="1:15" ht="60" hidden="1" x14ac:dyDescent="0.25">
      <c r="A304" s="157">
        <v>294</v>
      </c>
      <c r="B304" s="158" t="s">
        <v>980</v>
      </c>
      <c r="C304" s="158" t="s">
        <v>981</v>
      </c>
      <c r="D304" s="158" t="s">
        <v>982</v>
      </c>
      <c r="E304" s="159">
        <v>312</v>
      </c>
      <c r="F304" s="158" t="s">
        <v>983</v>
      </c>
      <c r="G304" s="159">
        <v>160</v>
      </c>
      <c r="H304" s="158" t="s">
        <v>984</v>
      </c>
      <c r="I304" s="159"/>
      <c r="J304" s="159">
        <v>15</v>
      </c>
      <c r="K304" s="159">
        <v>18</v>
      </c>
      <c r="L304" s="159"/>
      <c r="M304" s="160">
        <f t="shared" si="4"/>
        <v>33</v>
      </c>
      <c r="N304" s="160" t="s">
        <v>48</v>
      </c>
      <c r="O304" s="161" t="s">
        <v>985</v>
      </c>
    </row>
    <row r="305" spans="1:15" ht="63" hidden="1" customHeight="1" x14ac:dyDescent="0.25">
      <c r="A305" s="157">
        <v>295</v>
      </c>
      <c r="B305" s="158" t="s">
        <v>986</v>
      </c>
      <c r="C305" s="158" t="s">
        <v>981</v>
      </c>
      <c r="D305" s="158" t="s">
        <v>987</v>
      </c>
      <c r="E305" s="159">
        <v>311</v>
      </c>
      <c r="F305" s="158" t="s">
        <v>988</v>
      </c>
      <c r="G305" s="159">
        <v>25</v>
      </c>
      <c r="H305" s="158" t="s">
        <v>984</v>
      </c>
      <c r="I305" s="159"/>
      <c r="J305" s="159">
        <v>13</v>
      </c>
      <c r="K305" s="159">
        <v>14</v>
      </c>
      <c r="L305" s="159"/>
      <c r="M305" s="160">
        <f t="shared" si="4"/>
        <v>27</v>
      </c>
      <c r="N305" s="160" t="s">
        <v>44</v>
      </c>
      <c r="O305" s="161" t="s">
        <v>989</v>
      </c>
    </row>
    <row r="306" spans="1:15" ht="45" hidden="1" x14ac:dyDescent="0.25">
      <c r="A306" s="157">
        <v>296</v>
      </c>
      <c r="B306" s="158" t="s">
        <v>990</v>
      </c>
      <c r="C306" s="158" t="s">
        <v>981</v>
      </c>
      <c r="D306" s="158" t="s">
        <v>991</v>
      </c>
      <c r="E306" s="159">
        <v>309</v>
      </c>
      <c r="F306" s="158" t="s">
        <v>992</v>
      </c>
      <c r="G306" s="159">
        <v>25</v>
      </c>
      <c r="H306" s="158" t="s">
        <v>984</v>
      </c>
      <c r="I306" s="159"/>
      <c r="J306" s="159">
        <v>60</v>
      </c>
      <c r="K306" s="159">
        <v>60</v>
      </c>
      <c r="L306" s="159">
        <v>60</v>
      </c>
      <c r="M306" s="160">
        <f t="shared" si="4"/>
        <v>180</v>
      </c>
      <c r="N306" s="160"/>
      <c r="O306" s="161" t="s">
        <v>989</v>
      </c>
    </row>
    <row r="307" spans="1:15" ht="57" hidden="1" customHeight="1" x14ac:dyDescent="0.25">
      <c r="A307" s="157">
        <v>297</v>
      </c>
      <c r="B307" s="158" t="s">
        <v>993</v>
      </c>
      <c r="C307" s="158" t="s">
        <v>981</v>
      </c>
      <c r="D307" s="158" t="s">
        <v>987</v>
      </c>
      <c r="E307" s="159">
        <v>311</v>
      </c>
      <c r="F307" s="158" t="s">
        <v>994</v>
      </c>
      <c r="G307" s="159">
        <v>35</v>
      </c>
      <c r="H307" s="158" t="s">
        <v>984</v>
      </c>
      <c r="I307" s="159"/>
      <c r="J307" s="159">
        <v>3</v>
      </c>
      <c r="K307" s="159">
        <v>4</v>
      </c>
      <c r="L307" s="159"/>
      <c r="M307" s="160">
        <f t="shared" si="4"/>
        <v>7</v>
      </c>
      <c r="N307" s="160" t="s">
        <v>48</v>
      </c>
      <c r="O307" s="161" t="s">
        <v>989</v>
      </c>
    </row>
    <row r="308" spans="1:15" ht="62.25" hidden="1" customHeight="1" x14ac:dyDescent="0.25">
      <c r="A308" s="157">
        <v>298</v>
      </c>
      <c r="B308" s="158" t="s">
        <v>995</v>
      </c>
      <c r="C308" s="158" t="s">
        <v>981</v>
      </c>
      <c r="D308" s="158" t="s">
        <v>987</v>
      </c>
      <c r="E308" s="159">
        <v>311</v>
      </c>
      <c r="F308" s="158" t="s">
        <v>996</v>
      </c>
      <c r="G308" s="159">
        <v>8</v>
      </c>
      <c r="H308" s="158" t="s">
        <v>984</v>
      </c>
      <c r="I308" s="159"/>
      <c r="J308" s="159">
        <v>45</v>
      </c>
      <c r="K308" s="159">
        <v>45</v>
      </c>
      <c r="L308" s="159">
        <v>45</v>
      </c>
      <c r="M308" s="160">
        <f t="shared" si="4"/>
        <v>135</v>
      </c>
      <c r="N308" s="160"/>
      <c r="O308" s="161" t="s">
        <v>989</v>
      </c>
    </row>
    <row r="309" spans="1:15" ht="60" hidden="1" x14ac:dyDescent="0.25">
      <c r="A309" s="157">
        <v>299</v>
      </c>
      <c r="B309" s="158" t="s">
        <v>997</v>
      </c>
      <c r="C309" s="158" t="s">
        <v>981</v>
      </c>
      <c r="D309" s="158" t="s">
        <v>987</v>
      </c>
      <c r="E309" s="159">
        <v>311</v>
      </c>
      <c r="F309" s="158" t="s">
        <v>998</v>
      </c>
      <c r="G309" s="159">
        <v>11</v>
      </c>
      <c r="H309" s="158" t="s">
        <v>984</v>
      </c>
      <c r="I309" s="159"/>
      <c r="J309" s="159">
        <v>1</v>
      </c>
      <c r="K309" s="159">
        <v>1</v>
      </c>
      <c r="L309" s="159"/>
      <c r="M309" s="160">
        <f t="shared" si="4"/>
        <v>2</v>
      </c>
      <c r="N309" s="160" t="s">
        <v>48</v>
      </c>
      <c r="O309" s="161" t="s">
        <v>989</v>
      </c>
    </row>
    <row r="310" spans="1:15" ht="60" hidden="1" customHeight="1" x14ac:dyDescent="0.25">
      <c r="A310" s="157">
        <v>300</v>
      </c>
      <c r="B310" s="158" t="s">
        <v>999</v>
      </c>
      <c r="C310" s="158" t="s">
        <v>981</v>
      </c>
      <c r="D310" s="158" t="s">
        <v>991</v>
      </c>
      <c r="E310" s="159">
        <v>307</v>
      </c>
      <c r="F310" s="158" t="s">
        <v>1000</v>
      </c>
      <c r="G310" s="159">
        <v>31</v>
      </c>
      <c r="H310" s="158" t="s">
        <v>984</v>
      </c>
      <c r="I310" s="159"/>
      <c r="J310" s="159">
        <v>1</v>
      </c>
      <c r="K310" s="159">
        <v>6</v>
      </c>
      <c r="L310" s="159"/>
      <c r="M310" s="160">
        <f t="shared" si="4"/>
        <v>7</v>
      </c>
      <c r="N310" s="160" t="s">
        <v>48</v>
      </c>
      <c r="O310" s="161" t="s">
        <v>1001</v>
      </c>
    </row>
    <row r="311" spans="1:15" ht="63" hidden="1" customHeight="1" x14ac:dyDescent="0.25">
      <c r="A311" s="157">
        <v>301</v>
      </c>
      <c r="B311" s="158" t="s">
        <v>1002</v>
      </c>
      <c r="C311" s="158" t="s">
        <v>981</v>
      </c>
      <c r="D311" s="158" t="s">
        <v>991</v>
      </c>
      <c r="E311" s="159">
        <v>307</v>
      </c>
      <c r="F311" s="158" t="s">
        <v>1003</v>
      </c>
      <c r="G311" s="159">
        <v>4</v>
      </c>
      <c r="H311" s="158" t="s">
        <v>984</v>
      </c>
      <c r="I311" s="159"/>
      <c r="J311" s="159">
        <v>33</v>
      </c>
      <c r="K311" s="159">
        <v>8</v>
      </c>
      <c r="L311" s="159"/>
      <c r="M311" s="160">
        <f t="shared" si="4"/>
        <v>41</v>
      </c>
      <c r="N311" s="160" t="s">
        <v>48</v>
      </c>
      <c r="O311" s="161" t="s">
        <v>1004</v>
      </c>
    </row>
    <row r="312" spans="1:15" ht="45" hidden="1" x14ac:dyDescent="0.25">
      <c r="A312" s="157">
        <v>302</v>
      </c>
      <c r="B312" s="158" t="s">
        <v>1005</v>
      </c>
      <c r="C312" s="158" t="s">
        <v>981</v>
      </c>
      <c r="D312" s="158" t="s">
        <v>991</v>
      </c>
      <c r="E312" s="159">
        <v>307</v>
      </c>
      <c r="F312" s="158" t="s">
        <v>1006</v>
      </c>
      <c r="G312" s="159">
        <v>30</v>
      </c>
      <c r="H312" s="158" t="s">
        <v>984</v>
      </c>
      <c r="I312" s="159"/>
      <c r="J312" s="159">
        <v>1</v>
      </c>
      <c r="K312" s="159">
        <v>1</v>
      </c>
      <c r="L312" s="159"/>
      <c r="M312" s="160">
        <f t="shared" si="4"/>
        <v>2</v>
      </c>
      <c r="N312" s="160" t="s">
        <v>48</v>
      </c>
      <c r="O312" s="161" t="s">
        <v>1007</v>
      </c>
    </row>
    <row r="313" spans="1:15" ht="60" hidden="1" x14ac:dyDescent="0.25">
      <c r="A313" s="157">
        <v>303</v>
      </c>
      <c r="B313" s="158" t="s">
        <v>1008</v>
      </c>
      <c r="C313" s="158" t="s">
        <v>981</v>
      </c>
      <c r="D313" s="158" t="s">
        <v>991</v>
      </c>
      <c r="E313" s="159">
        <v>307</v>
      </c>
      <c r="F313" s="158" t="s">
        <v>1009</v>
      </c>
      <c r="G313" s="159">
        <v>109</v>
      </c>
      <c r="H313" s="158" t="s">
        <v>984</v>
      </c>
      <c r="I313" s="159"/>
      <c r="J313" s="159">
        <v>66</v>
      </c>
      <c r="K313" s="159">
        <v>100</v>
      </c>
      <c r="L313" s="159">
        <v>50</v>
      </c>
      <c r="M313" s="160">
        <f t="shared" si="4"/>
        <v>216</v>
      </c>
      <c r="N313" s="160"/>
      <c r="O313" s="161" t="s">
        <v>989</v>
      </c>
    </row>
    <row r="314" spans="1:15" ht="45" hidden="1" x14ac:dyDescent="0.25">
      <c r="A314" s="157">
        <v>304</v>
      </c>
      <c r="B314" s="158" t="s">
        <v>1010</v>
      </c>
      <c r="C314" s="158" t="s">
        <v>981</v>
      </c>
      <c r="D314" s="158" t="s">
        <v>1011</v>
      </c>
      <c r="E314" s="159" t="s">
        <v>1012</v>
      </c>
      <c r="F314" s="158" t="s">
        <v>1013</v>
      </c>
      <c r="G314" s="159">
        <v>13</v>
      </c>
      <c r="H314" s="158" t="s">
        <v>1014</v>
      </c>
      <c r="I314" s="159"/>
      <c r="J314" s="159">
        <v>1</v>
      </c>
      <c r="K314" s="159">
        <v>5</v>
      </c>
      <c r="L314" s="159"/>
      <c r="M314" s="160">
        <f t="shared" si="4"/>
        <v>6</v>
      </c>
      <c r="N314" s="160" t="s">
        <v>48</v>
      </c>
      <c r="O314" s="161" t="s">
        <v>1015</v>
      </c>
    </row>
    <row r="315" spans="1:15" ht="60" hidden="1" x14ac:dyDescent="0.25">
      <c r="A315" s="157">
        <v>305</v>
      </c>
      <c r="B315" s="158" t="s">
        <v>1016</v>
      </c>
      <c r="C315" s="158" t="s">
        <v>1017</v>
      </c>
      <c r="D315" s="158" t="s">
        <v>1018</v>
      </c>
      <c r="E315" s="159" t="s">
        <v>1019</v>
      </c>
      <c r="F315" s="158" t="s">
        <v>1020</v>
      </c>
      <c r="G315" s="159">
        <v>116</v>
      </c>
      <c r="H315" s="158" t="s">
        <v>1021</v>
      </c>
      <c r="I315" s="159">
        <v>9</v>
      </c>
      <c r="J315" s="159">
        <v>10</v>
      </c>
      <c r="K315" s="159">
        <v>12</v>
      </c>
      <c r="L315" s="159">
        <v>11</v>
      </c>
      <c r="M315" s="160">
        <f t="shared" si="4"/>
        <v>42</v>
      </c>
      <c r="N315" s="160"/>
      <c r="O315" s="161" t="s">
        <v>1022</v>
      </c>
    </row>
    <row r="316" spans="1:15" ht="60" hidden="1" x14ac:dyDescent="0.25">
      <c r="A316" s="157">
        <v>306</v>
      </c>
      <c r="B316" s="158" t="s">
        <v>1023</v>
      </c>
      <c r="C316" s="158" t="s">
        <v>1017</v>
      </c>
      <c r="D316" s="158" t="s">
        <v>1024</v>
      </c>
      <c r="E316" s="159" t="s">
        <v>1019</v>
      </c>
      <c r="F316" s="158" t="s">
        <v>1025</v>
      </c>
      <c r="G316" s="159">
        <v>116</v>
      </c>
      <c r="H316" s="158" t="s">
        <v>1021</v>
      </c>
      <c r="I316" s="159">
        <v>9</v>
      </c>
      <c r="J316" s="159">
        <v>12</v>
      </c>
      <c r="K316" s="159">
        <v>12</v>
      </c>
      <c r="L316" s="159">
        <v>9</v>
      </c>
      <c r="M316" s="160">
        <f t="shared" si="4"/>
        <v>42</v>
      </c>
      <c r="N316" s="160"/>
      <c r="O316" s="161" t="s">
        <v>1026</v>
      </c>
    </row>
    <row r="317" spans="1:15" ht="78" hidden="1" customHeight="1" x14ac:dyDescent="0.25">
      <c r="A317" s="157">
        <v>307</v>
      </c>
      <c r="B317" s="158" t="s">
        <v>1027</v>
      </c>
      <c r="C317" s="158" t="s">
        <v>59</v>
      </c>
      <c r="D317" s="158" t="s">
        <v>60</v>
      </c>
      <c r="E317" s="159">
        <v>188</v>
      </c>
      <c r="F317" s="158" t="s">
        <v>1028</v>
      </c>
      <c r="G317" s="159" t="s">
        <v>602</v>
      </c>
      <c r="H317" s="158" t="s">
        <v>602</v>
      </c>
      <c r="I317" s="159">
        <v>10</v>
      </c>
      <c r="J317" s="159">
        <v>10</v>
      </c>
      <c r="K317" s="159">
        <v>10</v>
      </c>
      <c r="L317" s="159">
        <v>10</v>
      </c>
      <c r="M317" s="160">
        <f t="shared" si="4"/>
        <v>40</v>
      </c>
      <c r="N317" s="160"/>
      <c r="O317" s="161" t="s">
        <v>1029</v>
      </c>
    </row>
    <row r="318" spans="1:15" ht="45" hidden="1" x14ac:dyDescent="0.25">
      <c r="A318" s="157">
        <v>308</v>
      </c>
      <c r="B318" s="158" t="s">
        <v>1030</v>
      </c>
      <c r="C318" s="158" t="s">
        <v>746</v>
      </c>
      <c r="D318" s="158" t="s">
        <v>853</v>
      </c>
      <c r="E318" s="159">
        <v>393</v>
      </c>
      <c r="F318" s="158" t="s">
        <v>1031</v>
      </c>
      <c r="G318" s="159">
        <v>116</v>
      </c>
      <c r="H318" s="158" t="s">
        <v>884</v>
      </c>
      <c r="I318" s="159"/>
      <c r="J318" s="159">
        <v>76</v>
      </c>
      <c r="K318" s="159">
        <v>102</v>
      </c>
      <c r="L318" s="159">
        <v>42</v>
      </c>
      <c r="M318" s="160">
        <f t="shared" si="4"/>
        <v>220</v>
      </c>
      <c r="N318" s="160"/>
      <c r="O318" s="161" t="s">
        <v>856</v>
      </c>
    </row>
    <row r="319" spans="1:15" ht="75" hidden="1" x14ac:dyDescent="0.25">
      <c r="A319" s="157">
        <v>309</v>
      </c>
      <c r="B319" s="158" t="s">
        <v>1032</v>
      </c>
      <c r="C319" s="158" t="s">
        <v>746</v>
      </c>
      <c r="D319" s="158" t="s">
        <v>853</v>
      </c>
      <c r="E319" s="159">
        <v>290</v>
      </c>
      <c r="F319" s="158" t="s">
        <v>1033</v>
      </c>
      <c r="G319" s="159">
        <v>36</v>
      </c>
      <c r="H319" s="158" t="s">
        <v>855</v>
      </c>
      <c r="I319" s="159">
        <v>9</v>
      </c>
      <c r="J319" s="159">
        <v>18</v>
      </c>
      <c r="K319" s="159">
        <v>19</v>
      </c>
      <c r="L319" s="159">
        <v>19</v>
      </c>
      <c r="M319" s="160">
        <f t="shared" si="4"/>
        <v>65</v>
      </c>
      <c r="N319" s="160"/>
      <c r="O319" s="161" t="s">
        <v>856</v>
      </c>
    </row>
    <row r="320" spans="1:15" ht="45" hidden="1" x14ac:dyDescent="0.25">
      <c r="A320" s="157">
        <v>310</v>
      </c>
      <c r="B320" s="158" t="s">
        <v>1034</v>
      </c>
      <c r="C320" s="158" t="s">
        <v>746</v>
      </c>
      <c r="D320" s="158" t="s">
        <v>853</v>
      </c>
      <c r="E320" s="159">
        <v>393</v>
      </c>
      <c r="F320" s="158" t="s">
        <v>1035</v>
      </c>
      <c r="G320" s="159">
        <v>28</v>
      </c>
      <c r="H320" s="158" t="s">
        <v>1036</v>
      </c>
      <c r="I320" s="159">
        <v>7</v>
      </c>
      <c r="J320" s="159">
        <v>7</v>
      </c>
      <c r="K320" s="159">
        <v>7</v>
      </c>
      <c r="L320" s="159">
        <v>7</v>
      </c>
      <c r="M320" s="160">
        <f t="shared" si="4"/>
        <v>28</v>
      </c>
      <c r="N320" s="160"/>
      <c r="O320" s="161" t="s">
        <v>856</v>
      </c>
    </row>
    <row r="321" spans="1:15" ht="75" hidden="1" customHeight="1" x14ac:dyDescent="0.25">
      <c r="A321" s="157">
        <v>311</v>
      </c>
      <c r="B321" s="158" t="s">
        <v>1037</v>
      </c>
      <c r="C321" s="158" t="s">
        <v>59</v>
      </c>
      <c r="D321" s="158" t="s">
        <v>64</v>
      </c>
      <c r="E321" s="159">
        <v>450</v>
      </c>
      <c r="F321" s="158" t="s">
        <v>1038</v>
      </c>
      <c r="G321" s="159"/>
      <c r="H321" s="158" t="s">
        <v>1039</v>
      </c>
      <c r="I321" s="159"/>
      <c r="J321" s="159"/>
      <c r="K321" s="159"/>
      <c r="L321" s="159"/>
      <c r="M321" s="160">
        <f t="shared" si="4"/>
        <v>0</v>
      </c>
      <c r="N321" s="160" t="s">
        <v>44</v>
      </c>
      <c r="O321" s="161" t="s">
        <v>1040</v>
      </c>
    </row>
    <row r="322" spans="1:15" ht="40.5" hidden="1" customHeight="1" x14ac:dyDescent="0.25">
      <c r="A322" s="157">
        <v>312</v>
      </c>
      <c r="B322" s="158" t="s">
        <v>136</v>
      </c>
      <c r="C322" s="158"/>
      <c r="D322" s="158"/>
      <c r="E322" s="159"/>
      <c r="F322" s="158"/>
      <c r="G322" s="159"/>
      <c r="H322" s="158"/>
      <c r="I322" s="159"/>
      <c r="J322" s="159"/>
      <c r="K322" s="159"/>
      <c r="L322" s="159"/>
      <c r="M322" s="160">
        <f t="shared" si="4"/>
        <v>0</v>
      </c>
      <c r="N322" s="160"/>
      <c r="O322" s="161"/>
    </row>
    <row r="323" spans="1:15" ht="30" hidden="1" x14ac:dyDescent="0.25">
      <c r="A323" s="157">
        <v>313</v>
      </c>
      <c r="B323" s="158" t="s">
        <v>1041</v>
      </c>
      <c r="C323" s="158" t="s">
        <v>203</v>
      </c>
      <c r="D323" s="158" t="s">
        <v>217</v>
      </c>
      <c r="E323" s="159">
        <v>347</v>
      </c>
      <c r="F323" s="158" t="s">
        <v>1042</v>
      </c>
      <c r="G323" s="159">
        <v>12</v>
      </c>
      <c r="H323" s="158" t="s">
        <v>1043</v>
      </c>
      <c r="I323" s="159"/>
      <c r="J323" s="159">
        <v>3</v>
      </c>
      <c r="K323" s="159">
        <v>3</v>
      </c>
      <c r="L323" s="159">
        <v>3</v>
      </c>
      <c r="M323" s="160">
        <f t="shared" si="4"/>
        <v>9</v>
      </c>
      <c r="N323" s="160"/>
      <c r="O323" s="161" t="s">
        <v>1044</v>
      </c>
    </row>
    <row r="324" spans="1:15" ht="129.75" hidden="1" customHeight="1" x14ac:dyDescent="0.25">
      <c r="A324" s="157">
        <v>314</v>
      </c>
      <c r="B324" s="158" t="s">
        <v>1045</v>
      </c>
      <c r="C324" s="158" t="s">
        <v>145</v>
      </c>
      <c r="D324" s="158" t="s">
        <v>146</v>
      </c>
      <c r="E324" s="159">
        <v>297</v>
      </c>
      <c r="F324" s="158" t="s">
        <v>1046</v>
      </c>
      <c r="G324" s="159">
        <v>300</v>
      </c>
      <c r="H324" s="158" t="s">
        <v>148</v>
      </c>
      <c r="I324" s="159"/>
      <c r="J324" s="159">
        <v>75</v>
      </c>
      <c r="K324" s="159">
        <v>75</v>
      </c>
      <c r="L324" s="159">
        <v>75</v>
      </c>
      <c r="M324" s="160">
        <f t="shared" si="4"/>
        <v>225</v>
      </c>
      <c r="N324" s="160"/>
      <c r="O324" s="161" t="s">
        <v>149</v>
      </c>
    </row>
    <row r="325" spans="1:15" ht="130.5" hidden="1" customHeight="1" x14ac:dyDescent="0.25">
      <c r="A325" s="157">
        <v>315</v>
      </c>
      <c r="B325" s="158" t="s">
        <v>1047</v>
      </c>
      <c r="C325" s="158" t="s">
        <v>145</v>
      </c>
      <c r="D325" s="158" t="s">
        <v>146</v>
      </c>
      <c r="E325" s="159">
        <v>297</v>
      </c>
      <c r="F325" s="158" t="s">
        <v>1048</v>
      </c>
      <c r="G325" s="159">
        <v>20</v>
      </c>
      <c r="H325" s="158" t="s">
        <v>148</v>
      </c>
      <c r="I325" s="159"/>
      <c r="J325" s="159">
        <v>5</v>
      </c>
      <c r="K325" s="159">
        <v>5</v>
      </c>
      <c r="L325" s="159">
        <v>5</v>
      </c>
      <c r="M325" s="160">
        <f t="shared" si="4"/>
        <v>15</v>
      </c>
      <c r="N325" s="160"/>
      <c r="O325" s="161" t="s">
        <v>149</v>
      </c>
    </row>
    <row r="326" spans="1:15" ht="60" hidden="1" x14ac:dyDescent="0.25">
      <c r="A326" s="157">
        <v>316</v>
      </c>
      <c r="B326" s="158" t="s">
        <v>1049</v>
      </c>
      <c r="C326" s="158" t="s">
        <v>145</v>
      </c>
      <c r="D326" s="158" t="s">
        <v>146</v>
      </c>
      <c r="E326" s="159">
        <v>297</v>
      </c>
      <c r="F326" s="158" t="s">
        <v>1050</v>
      </c>
      <c r="G326" s="159">
        <v>4000</v>
      </c>
      <c r="H326" s="158" t="s">
        <v>148</v>
      </c>
      <c r="I326" s="159"/>
      <c r="J326" s="159">
        <v>4</v>
      </c>
      <c r="K326" s="159">
        <v>4</v>
      </c>
      <c r="L326" s="159">
        <v>4</v>
      </c>
      <c r="M326" s="160">
        <f t="shared" si="4"/>
        <v>12</v>
      </c>
      <c r="N326" s="160"/>
      <c r="O326" s="161" t="s">
        <v>152</v>
      </c>
    </row>
    <row r="327" spans="1:15" ht="71.25" hidden="1" customHeight="1" x14ac:dyDescent="0.25">
      <c r="A327" s="157">
        <v>317</v>
      </c>
      <c r="B327" s="158" t="s">
        <v>1051</v>
      </c>
      <c r="C327" s="158" t="s">
        <v>1052</v>
      </c>
      <c r="D327" s="158" t="s">
        <v>194</v>
      </c>
      <c r="E327" s="159">
        <v>221</v>
      </c>
      <c r="F327" s="158" t="s">
        <v>1053</v>
      </c>
      <c r="G327" s="159" t="s">
        <v>43</v>
      </c>
      <c r="H327" s="158"/>
      <c r="I327" s="159"/>
      <c r="J327" s="159">
        <v>2</v>
      </c>
      <c r="K327" s="159"/>
      <c r="L327" s="159"/>
      <c r="M327" s="160">
        <f t="shared" si="4"/>
        <v>2</v>
      </c>
      <c r="N327" s="160"/>
      <c r="O327" s="161" t="s">
        <v>1054</v>
      </c>
    </row>
    <row r="328" spans="1:15" ht="65.25" hidden="1" customHeight="1" x14ac:dyDescent="0.25">
      <c r="A328" s="164">
        <v>318</v>
      </c>
      <c r="B328" s="158" t="s">
        <v>1158</v>
      </c>
      <c r="C328" s="158" t="s">
        <v>648</v>
      </c>
      <c r="D328" s="158" t="s">
        <v>1159</v>
      </c>
      <c r="E328" s="165">
        <v>392</v>
      </c>
      <c r="F328" s="158" t="s">
        <v>1160</v>
      </c>
      <c r="G328" s="158" t="s">
        <v>689</v>
      </c>
      <c r="H328" s="158" t="s">
        <v>689</v>
      </c>
      <c r="I328" s="158">
        <v>0</v>
      </c>
      <c r="J328" s="158">
        <v>0</v>
      </c>
      <c r="K328" s="158">
        <v>0</v>
      </c>
      <c r="L328" s="158">
        <v>0</v>
      </c>
      <c r="M328" s="166">
        <f t="shared" ref="M328:M329" si="5">SUM(I328:L328)</f>
        <v>0</v>
      </c>
      <c r="N328" s="167" t="s">
        <v>48</v>
      </c>
      <c r="O328" s="161" t="s">
        <v>1241</v>
      </c>
    </row>
    <row r="329" spans="1:15" ht="52.5" hidden="1" customHeight="1" x14ac:dyDescent="0.25">
      <c r="A329" s="164">
        <v>319</v>
      </c>
      <c r="B329" s="168" t="s">
        <v>1227</v>
      </c>
      <c r="C329" s="158" t="s">
        <v>648</v>
      </c>
      <c r="D329" s="168" t="s">
        <v>194</v>
      </c>
      <c r="E329" s="159">
        <v>392</v>
      </c>
      <c r="F329" s="158" t="s">
        <v>1161</v>
      </c>
      <c r="G329" s="159" t="s">
        <v>689</v>
      </c>
      <c r="H329" s="159" t="s">
        <v>689</v>
      </c>
      <c r="I329" s="159">
        <v>0</v>
      </c>
      <c r="J329" s="159">
        <v>0</v>
      </c>
      <c r="K329" s="159">
        <v>0</v>
      </c>
      <c r="L329" s="159">
        <v>0</v>
      </c>
      <c r="M329" s="166">
        <f t="shared" si="5"/>
        <v>0</v>
      </c>
      <c r="N329" s="160" t="s">
        <v>48</v>
      </c>
      <c r="O329" s="161" t="s">
        <v>1162</v>
      </c>
    </row>
    <row r="330" spans="1:15" hidden="1" x14ac:dyDescent="0.25">
      <c r="A330" s="164">
        <v>320</v>
      </c>
      <c r="B330" s="158" t="s">
        <v>136</v>
      </c>
      <c r="C330" s="169"/>
      <c r="D330" s="158"/>
      <c r="E330" s="160"/>
      <c r="F330" s="170"/>
      <c r="G330" s="169"/>
      <c r="H330" s="169"/>
      <c r="I330" s="171"/>
      <c r="J330" s="171"/>
      <c r="K330" s="171"/>
      <c r="L330" s="171"/>
      <c r="M330" s="172"/>
      <c r="N330" s="173"/>
      <c r="O330" s="174"/>
    </row>
    <row r="331" spans="1:15" hidden="1" x14ac:dyDescent="0.25">
      <c r="A331" s="164">
        <v>321</v>
      </c>
      <c r="B331" s="158" t="s">
        <v>136</v>
      </c>
      <c r="C331" s="169"/>
      <c r="D331" s="158"/>
      <c r="E331" s="160"/>
      <c r="F331" s="170"/>
      <c r="G331" s="169"/>
      <c r="H331" s="169"/>
      <c r="I331" s="171"/>
      <c r="J331" s="171"/>
      <c r="K331" s="171"/>
      <c r="L331" s="171"/>
      <c r="M331" s="172"/>
      <c r="N331" s="173"/>
      <c r="O331" s="174"/>
    </row>
    <row r="332" spans="1:15" ht="86.25" hidden="1" customHeight="1" x14ac:dyDescent="0.25">
      <c r="A332" s="164">
        <v>322</v>
      </c>
      <c r="B332" s="158" t="s">
        <v>1228</v>
      </c>
      <c r="C332" s="169" t="s">
        <v>138</v>
      </c>
      <c r="D332" s="158" t="s">
        <v>1225</v>
      </c>
      <c r="E332" s="159">
        <v>16</v>
      </c>
      <c r="F332" s="170" t="s">
        <v>1163</v>
      </c>
      <c r="G332" s="169">
        <v>500</v>
      </c>
      <c r="H332" s="169" t="s">
        <v>678</v>
      </c>
      <c r="I332" s="171"/>
      <c r="J332" s="171"/>
      <c r="K332" s="171">
        <v>120</v>
      </c>
      <c r="L332" s="171">
        <v>90</v>
      </c>
      <c r="M332" s="172">
        <f t="shared" ref="M332:M344" si="6">SUM(I332:L332)</f>
        <v>210</v>
      </c>
      <c r="N332" s="173"/>
      <c r="O332" s="174" t="s">
        <v>1164</v>
      </c>
    </row>
    <row r="333" spans="1:15" ht="86.25" hidden="1" customHeight="1" x14ac:dyDescent="0.25">
      <c r="A333" s="164">
        <v>323</v>
      </c>
      <c r="B333" s="158" t="s">
        <v>1229</v>
      </c>
      <c r="C333" s="169" t="s">
        <v>138</v>
      </c>
      <c r="D333" s="158" t="s">
        <v>1225</v>
      </c>
      <c r="E333" s="182">
        <v>14</v>
      </c>
      <c r="F333" s="170" t="s">
        <v>1165</v>
      </c>
      <c r="G333" s="169">
        <v>60</v>
      </c>
      <c r="H333" s="169" t="s">
        <v>678</v>
      </c>
      <c r="I333" s="171"/>
      <c r="J333" s="171"/>
      <c r="K333" s="171">
        <v>60</v>
      </c>
      <c r="L333" s="171">
        <v>60</v>
      </c>
      <c r="M333" s="172">
        <f t="shared" si="6"/>
        <v>120</v>
      </c>
      <c r="N333" s="173" t="s">
        <v>48</v>
      </c>
      <c r="O333" s="174" t="s">
        <v>1164</v>
      </c>
    </row>
    <row r="334" spans="1:15" ht="86.25" hidden="1" customHeight="1" x14ac:dyDescent="0.25">
      <c r="A334" s="164">
        <v>324</v>
      </c>
      <c r="B334" s="158" t="s">
        <v>1230</v>
      </c>
      <c r="C334" s="169" t="s">
        <v>138</v>
      </c>
      <c r="D334" s="158" t="s">
        <v>1225</v>
      </c>
      <c r="E334" s="159">
        <v>41</v>
      </c>
      <c r="F334" s="170" t="s">
        <v>1166</v>
      </c>
      <c r="G334" s="169">
        <v>5</v>
      </c>
      <c r="H334" s="169" t="s">
        <v>678</v>
      </c>
      <c r="I334" s="169"/>
      <c r="J334" s="169"/>
      <c r="K334" s="169">
        <v>0</v>
      </c>
      <c r="L334" s="169">
        <v>0</v>
      </c>
      <c r="M334" s="172">
        <f t="shared" si="6"/>
        <v>0</v>
      </c>
      <c r="N334" s="173" t="s">
        <v>48</v>
      </c>
      <c r="O334" s="174" t="s">
        <v>1167</v>
      </c>
    </row>
    <row r="335" spans="1:15" ht="86.25" hidden="1" customHeight="1" x14ac:dyDescent="0.25">
      <c r="A335" s="164">
        <v>325</v>
      </c>
      <c r="B335" s="158" t="s">
        <v>1231</v>
      </c>
      <c r="C335" s="169" t="s">
        <v>138</v>
      </c>
      <c r="D335" s="158" t="s">
        <v>1225</v>
      </c>
      <c r="E335" s="159">
        <v>269</v>
      </c>
      <c r="F335" s="169" t="s">
        <v>1168</v>
      </c>
      <c r="G335" s="169">
        <v>1</v>
      </c>
      <c r="H335" s="169" t="s">
        <v>1169</v>
      </c>
      <c r="I335" s="169"/>
      <c r="J335" s="169"/>
      <c r="K335" s="169">
        <v>0</v>
      </c>
      <c r="L335" s="169">
        <v>0</v>
      </c>
      <c r="M335" s="172">
        <f t="shared" si="6"/>
        <v>0</v>
      </c>
      <c r="N335" s="173" t="s">
        <v>48</v>
      </c>
      <c r="O335" s="174" t="s">
        <v>1170</v>
      </c>
    </row>
    <row r="336" spans="1:15" ht="86.25" hidden="1" customHeight="1" x14ac:dyDescent="0.25">
      <c r="A336" s="164">
        <v>326</v>
      </c>
      <c r="B336" s="158" t="s">
        <v>1232</v>
      </c>
      <c r="C336" s="169" t="s">
        <v>138</v>
      </c>
      <c r="D336" s="158" t="s">
        <v>1240</v>
      </c>
      <c r="E336" s="159">
        <v>106</v>
      </c>
      <c r="F336" s="170" t="s">
        <v>1171</v>
      </c>
      <c r="G336" s="169">
        <v>1</v>
      </c>
      <c r="H336" s="169" t="s">
        <v>678</v>
      </c>
      <c r="I336" s="169"/>
      <c r="J336" s="169"/>
      <c r="K336" s="169">
        <v>3</v>
      </c>
      <c r="L336" s="169">
        <v>3</v>
      </c>
      <c r="M336" s="172">
        <f t="shared" si="6"/>
        <v>6</v>
      </c>
      <c r="N336" s="173"/>
      <c r="O336" s="174" t="s">
        <v>1172</v>
      </c>
    </row>
    <row r="337" spans="1:15" ht="86.25" hidden="1" customHeight="1" x14ac:dyDescent="0.25">
      <c r="A337" s="164">
        <v>327</v>
      </c>
      <c r="B337" s="158" t="s">
        <v>1233</v>
      </c>
      <c r="C337" s="169" t="s">
        <v>138</v>
      </c>
      <c r="D337" s="158" t="s">
        <v>1240</v>
      </c>
      <c r="E337" s="182">
        <v>341</v>
      </c>
      <c r="F337" s="170" t="s">
        <v>1173</v>
      </c>
      <c r="G337" s="169">
        <v>346</v>
      </c>
      <c r="H337" s="169" t="s">
        <v>1174</v>
      </c>
      <c r="I337" s="169"/>
      <c r="J337" s="169"/>
      <c r="K337" s="169">
        <v>1</v>
      </c>
      <c r="L337" s="169">
        <v>0</v>
      </c>
      <c r="M337" s="172">
        <f t="shared" si="6"/>
        <v>1</v>
      </c>
      <c r="N337" s="173"/>
      <c r="O337" s="174" t="s">
        <v>1175</v>
      </c>
    </row>
    <row r="338" spans="1:15" ht="86.25" hidden="1" customHeight="1" x14ac:dyDescent="0.25">
      <c r="A338" s="164">
        <v>328</v>
      </c>
      <c r="B338" s="158" t="s">
        <v>1234</v>
      </c>
      <c r="C338" s="169" t="s">
        <v>138</v>
      </c>
      <c r="D338" s="158" t="s">
        <v>1240</v>
      </c>
      <c r="E338" s="182">
        <v>256</v>
      </c>
      <c r="F338" s="170" t="s">
        <v>1176</v>
      </c>
      <c r="G338" s="169">
        <v>6</v>
      </c>
      <c r="H338" s="169" t="s">
        <v>678</v>
      </c>
      <c r="I338" s="169"/>
      <c r="J338" s="169"/>
      <c r="K338" s="169">
        <v>4</v>
      </c>
      <c r="L338" s="169">
        <v>3</v>
      </c>
      <c r="M338" s="172">
        <f t="shared" si="6"/>
        <v>7</v>
      </c>
      <c r="N338" s="173"/>
      <c r="O338" s="174" t="s">
        <v>1177</v>
      </c>
    </row>
    <row r="339" spans="1:15" ht="86.25" hidden="1" customHeight="1" x14ac:dyDescent="0.25">
      <c r="A339" s="164">
        <v>329</v>
      </c>
      <c r="B339" s="158" t="s">
        <v>1235</v>
      </c>
      <c r="C339" s="169" t="s">
        <v>138</v>
      </c>
      <c r="D339" s="158" t="s">
        <v>1240</v>
      </c>
      <c r="E339" s="182">
        <v>257</v>
      </c>
      <c r="F339" s="170" t="s">
        <v>1178</v>
      </c>
      <c r="G339" s="169">
        <v>5</v>
      </c>
      <c r="H339" s="169" t="s">
        <v>678</v>
      </c>
      <c r="I339" s="169"/>
      <c r="J339" s="169"/>
      <c r="K339" s="169">
        <v>5</v>
      </c>
      <c r="L339" s="169">
        <v>2</v>
      </c>
      <c r="M339" s="172">
        <f t="shared" si="6"/>
        <v>7</v>
      </c>
      <c r="N339" s="173"/>
      <c r="O339" s="174" t="s">
        <v>1179</v>
      </c>
    </row>
    <row r="340" spans="1:15" ht="86.25" hidden="1" customHeight="1" x14ac:dyDescent="0.25">
      <c r="A340" s="164">
        <v>330</v>
      </c>
      <c r="B340" s="158" t="s">
        <v>1236</v>
      </c>
      <c r="C340" s="169" t="s">
        <v>138</v>
      </c>
      <c r="D340" s="158" t="s">
        <v>1240</v>
      </c>
      <c r="E340" s="182">
        <v>257</v>
      </c>
      <c r="F340" s="170" t="s">
        <v>1180</v>
      </c>
      <c r="G340" s="169">
        <v>10</v>
      </c>
      <c r="H340" s="169" t="s">
        <v>678</v>
      </c>
      <c r="I340" s="169"/>
      <c r="J340" s="169"/>
      <c r="K340" s="169">
        <v>5</v>
      </c>
      <c r="L340" s="186">
        <v>5</v>
      </c>
      <c r="M340" s="172">
        <f t="shared" si="6"/>
        <v>10</v>
      </c>
      <c r="N340" s="173"/>
      <c r="O340" s="174" t="s">
        <v>1175</v>
      </c>
    </row>
    <row r="341" spans="1:15" ht="86.25" hidden="1" customHeight="1" x14ac:dyDescent="0.25">
      <c r="A341" s="164">
        <v>331</v>
      </c>
      <c r="B341" s="158" t="s">
        <v>1237</v>
      </c>
      <c r="C341" s="169" t="s">
        <v>138</v>
      </c>
      <c r="D341" s="158" t="s">
        <v>1240</v>
      </c>
      <c r="E341" s="182">
        <v>259</v>
      </c>
      <c r="F341" s="170" t="s">
        <v>1181</v>
      </c>
      <c r="G341" s="169">
        <v>14</v>
      </c>
      <c r="H341" s="169" t="s">
        <v>678</v>
      </c>
      <c r="I341" s="169"/>
      <c r="J341" s="169"/>
      <c r="K341" s="169">
        <v>4</v>
      </c>
      <c r="L341" s="169">
        <v>2</v>
      </c>
      <c r="M341" s="172">
        <f t="shared" si="6"/>
        <v>6</v>
      </c>
      <c r="N341" s="173"/>
      <c r="O341" s="174" t="s">
        <v>1177</v>
      </c>
    </row>
    <row r="342" spans="1:15" ht="86.25" hidden="1" customHeight="1" x14ac:dyDescent="0.25">
      <c r="A342" s="164">
        <v>332</v>
      </c>
      <c r="B342" s="158" t="s">
        <v>1238</v>
      </c>
      <c r="C342" s="169" t="s">
        <v>138</v>
      </c>
      <c r="D342" s="158" t="s">
        <v>1240</v>
      </c>
      <c r="E342" s="182">
        <v>337</v>
      </c>
      <c r="F342" s="170" t="s">
        <v>1182</v>
      </c>
      <c r="G342" s="169">
        <v>5</v>
      </c>
      <c r="H342" s="169" t="s">
        <v>678</v>
      </c>
      <c r="I342" s="169"/>
      <c r="J342" s="169"/>
      <c r="K342" s="169">
        <v>2</v>
      </c>
      <c r="L342" s="169">
        <v>2</v>
      </c>
      <c r="M342" s="172">
        <f t="shared" si="6"/>
        <v>4</v>
      </c>
      <c r="N342" s="173"/>
      <c r="O342" s="174" t="s">
        <v>1183</v>
      </c>
    </row>
    <row r="343" spans="1:15" ht="86.25" hidden="1" customHeight="1" x14ac:dyDescent="0.25">
      <c r="A343" s="175">
        <v>333</v>
      </c>
      <c r="B343" s="158" t="s">
        <v>1239</v>
      </c>
      <c r="C343" s="169" t="s">
        <v>138</v>
      </c>
      <c r="D343" s="158" t="s">
        <v>1240</v>
      </c>
      <c r="E343" s="182">
        <v>260</v>
      </c>
      <c r="F343" s="169" t="s">
        <v>1173</v>
      </c>
      <c r="G343" s="169">
        <v>2</v>
      </c>
      <c r="H343" s="169" t="s">
        <v>678</v>
      </c>
      <c r="I343" s="169"/>
      <c r="J343" s="169"/>
      <c r="K343" s="158">
        <v>1</v>
      </c>
      <c r="L343" s="158">
        <v>1</v>
      </c>
      <c r="M343" s="172">
        <f t="shared" si="6"/>
        <v>2</v>
      </c>
      <c r="N343" s="167" t="s">
        <v>48</v>
      </c>
      <c r="O343" s="169" t="s">
        <v>1175</v>
      </c>
    </row>
    <row r="344" spans="1:15" ht="86.25" hidden="1" customHeight="1" x14ac:dyDescent="0.25">
      <c r="A344" s="175">
        <v>334</v>
      </c>
      <c r="B344" s="158" t="s">
        <v>1250</v>
      </c>
      <c r="C344" s="169" t="s">
        <v>1251</v>
      </c>
      <c r="D344" s="158" t="s">
        <v>715</v>
      </c>
      <c r="E344" s="182">
        <v>392</v>
      </c>
      <c r="F344" s="169" t="s">
        <v>1248</v>
      </c>
      <c r="G344" s="169">
        <v>0</v>
      </c>
      <c r="H344" s="169" t="s">
        <v>43</v>
      </c>
      <c r="I344" s="169"/>
      <c r="J344" s="169"/>
      <c r="K344" s="158">
        <v>5</v>
      </c>
      <c r="L344" s="158"/>
      <c r="M344" s="172">
        <f t="shared" si="6"/>
        <v>5</v>
      </c>
      <c r="N344" s="167"/>
      <c r="O344" s="169" t="s">
        <v>1249</v>
      </c>
    </row>
    <row r="345" spans="1:15" ht="86.25" hidden="1" customHeight="1" x14ac:dyDescent="0.25">
      <c r="A345" s="176">
        <v>335</v>
      </c>
      <c r="B345" s="177" t="s">
        <v>1256</v>
      </c>
      <c r="C345" s="177" t="s">
        <v>93</v>
      </c>
      <c r="D345" s="177" t="s">
        <v>94</v>
      </c>
      <c r="E345" s="182">
        <v>454</v>
      </c>
      <c r="F345" s="177" t="s">
        <v>1257</v>
      </c>
      <c r="G345" s="178">
        <v>1</v>
      </c>
      <c r="H345" s="177" t="s">
        <v>100</v>
      </c>
      <c r="I345" s="178"/>
      <c r="J345" s="178"/>
      <c r="K345" s="178">
        <v>1</v>
      </c>
      <c r="L345" s="178"/>
      <c r="M345" s="179">
        <f t="shared" ref="M345" si="7">SUM(I345:L345)</f>
        <v>1</v>
      </c>
      <c r="N345" s="179"/>
      <c r="O345" s="180" t="s">
        <v>97</v>
      </c>
    </row>
    <row r="346" spans="1:15" ht="90.75" hidden="1" customHeight="1" x14ac:dyDescent="0.25">
      <c r="A346" s="157">
        <v>336</v>
      </c>
      <c r="B346" s="158" t="s">
        <v>1258</v>
      </c>
      <c r="C346" s="158" t="s">
        <v>93</v>
      </c>
      <c r="D346" s="158" t="s">
        <v>94</v>
      </c>
      <c r="E346" s="182">
        <v>454</v>
      </c>
      <c r="F346" s="158" t="s">
        <v>1260</v>
      </c>
      <c r="G346" s="159">
        <v>1</v>
      </c>
      <c r="H346" s="158" t="s">
        <v>100</v>
      </c>
      <c r="I346" s="159"/>
      <c r="J346" s="159"/>
      <c r="K346" s="159">
        <v>1</v>
      </c>
      <c r="L346" s="159"/>
      <c r="M346" s="160">
        <f t="shared" ref="M346" si="8">SUM(I346:L346)</f>
        <v>1</v>
      </c>
      <c r="N346" s="160"/>
      <c r="O346" s="161" t="s">
        <v>97</v>
      </c>
    </row>
    <row r="347" spans="1:15" ht="100.5" hidden="1" customHeight="1" x14ac:dyDescent="0.25">
      <c r="A347" s="157">
        <v>337</v>
      </c>
      <c r="B347" s="158" t="s">
        <v>1259</v>
      </c>
      <c r="C347" s="158" t="s">
        <v>93</v>
      </c>
      <c r="D347" s="158" t="s">
        <v>94</v>
      </c>
      <c r="E347" s="182">
        <v>454</v>
      </c>
      <c r="F347" s="181" t="s">
        <v>1261</v>
      </c>
      <c r="G347" s="159">
        <v>1</v>
      </c>
      <c r="H347" s="158" t="s">
        <v>100</v>
      </c>
      <c r="I347" s="159"/>
      <c r="J347" s="159"/>
      <c r="K347" s="159">
        <v>1</v>
      </c>
      <c r="L347" s="159"/>
      <c r="M347" s="160">
        <f t="shared" ref="M347" si="9">SUM(I347:L347)</f>
        <v>1</v>
      </c>
      <c r="N347" s="160"/>
      <c r="O347" s="161" t="s">
        <v>97</v>
      </c>
    </row>
    <row r="348" spans="1:15" ht="27" hidden="1" thickBot="1" x14ac:dyDescent="0.45">
      <c r="A348" s="210" t="s">
        <v>1055</v>
      </c>
      <c r="B348" s="210"/>
      <c r="C348" s="210"/>
      <c r="D348" s="210"/>
      <c r="E348" s="210"/>
      <c r="F348" s="210"/>
      <c r="G348" s="210"/>
      <c r="H348" s="210"/>
      <c r="I348" s="151">
        <f>SUM(I11:I347)</f>
        <v>3852</v>
      </c>
      <c r="J348" s="151">
        <f t="shared" ref="J348:L348" si="10">SUM(J11:J347)</f>
        <v>11116</v>
      </c>
      <c r="K348" s="151">
        <f t="shared" si="10"/>
        <v>13708</v>
      </c>
      <c r="L348" s="151">
        <f t="shared" si="10"/>
        <v>8080</v>
      </c>
      <c r="M348" s="151">
        <f>SUM(M11:M347)</f>
        <v>36756</v>
      </c>
      <c r="N348" s="211"/>
      <c r="O348" s="211"/>
    </row>
    <row r="355" spans="3:4" x14ac:dyDescent="0.25">
      <c r="C355" s="1" t="str">
        <f>UPPER(C348)</f>
        <v/>
      </c>
    </row>
    <row r="356" spans="3:4" x14ac:dyDescent="0.25">
      <c r="C356" s="1" t="str">
        <f>UPPER(C349)</f>
        <v/>
      </c>
      <c r="D356" s="1" t="str">
        <f>UPPER(D348)</f>
        <v/>
      </c>
    </row>
  </sheetData>
  <autoFilter ref="A10:O348">
    <filterColumn colId="2">
      <filters>
        <filter val="BENEFICENCIA DE CUNDINAMARCA"/>
      </filters>
    </filterColumn>
  </autoFilter>
  <mergeCells count="19">
    <mergeCell ref="G2:N2"/>
    <mergeCell ref="G3:N3"/>
    <mergeCell ref="G4:N4"/>
    <mergeCell ref="C9:C10"/>
    <mergeCell ref="D9:D10"/>
    <mergeCell ref="E9:E10"/>
    <mergeCell ref="F9:F10"/>
    <mergeCell ref="D2:F2"/>
    <mergeCell ref="D3:F4"/>
    <mergeCell ref="A348:H348"/>
    <mergeCell ref="N348:O348"/>
    <mergeCell ref="A6:B6"/>
    <mergeCell ref="A8:O8"/>
    <mergeCell ref="G9:L9"/>
    <mergeCell ref="O9:O10"/>
    <mergeCell ref="M9:M10"/>
    <mergeCell ref="N9:N10"/>
    <mergeCell ref="A9:A10"/>
    <mergeCell ref="B9:B10"/>
  </mergeCells>
  <pageMargins left="0.75" right="0.75" top="1" bottom="1" header="0.5" footer="0.5"/>
  <pageSetup paperSize="9" orientation="portrait" r:id="rId1"/>
  <ignoredErrors>
    <ignoredError sqref="M179 M184" formulaRange="1"/>
    <ignoredError sqref="G250 E314"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882"/>
  <sheetViews>
    <sheetView zoomScale="120" zoomScaleNormal="120" workbookViewId="0">
      <selection activeCell="J8" sqref="J8:M3882"/>
    </sheetView>
  </sheetViews>
  <sheetFormatPr baseColWidth="10" defaultColWidth="10.7109375" defaultRowHeight="15" x14ac:dyDescent="0.25"/>
  <cols>
    <col min="1" max="1" width="17.85546875" customWidth="1"/>
    <col min="2" max="2" width="27.85546875" customWidth="1"/>
    <col min="3" max="3" width="20" customWidth="1"/>
    <col min="4" max="4" width="22.28515625" customWidth="1"/>
    <col min="9" max="9" width="20" customWidth="1"/>
    <col min="10" max="10" width="23.28515625" customWidth="1"/>
    <col min="11" max="11" width="18.85546875" customWidth="1"/>
    <col min="12" max="12" width="25.140625" customWidth="1"/>
    <col min="13" max="13" width="15.7109375" customWidth="1"/>
    <col min="14" max="14" width="30.140625" customWidth="1"/>
  </cols>
  <sheetData>
    <row r="2" spans="1:17" ht="24" x14ac:dyDescent="0.35">
      <c r="A2" s="221" t="s">
        <v>1056</v>
      </c>
      <c r="B2" s="221"/>
      <c r="C2" s="221"/>
      <c r="D2" s="221"/>
      <c r="E2" s="221"/>
      <c r="F2" s="221"/>
      <c r="G2" s="221"/>
      <c r="H2" s="221"/>
      <c r="I2" s="221"/>
      <c r="J2" s="221"/>
      <c r="K2" s="221"/>
      <c r="L2" s="221"/>
      <c r="M2" s="221"/>
      <c r="N2" s="221"/>
    </row>
    <row r="4" spans="1:17" ht="18" x14ac:dyDescent="0.25">
      <c r="A4" s="10" t="s">
        <v>1057</v>
      </c>
      <c r="B4" s="10">
        <v>1</v>
      </c>
      <c r="G4" s="11" t="s">
        <v>5</v>
      </c>
      <c r="H4" s="11"/>
      <c r="I4" s="11"/>
      <c r="J4" s="11"/>
      <c r="K4" s="11" t="s">
        <v>1058</v>
      </c>
    </row>
    <row r="5" spans="1:17" ht="15.75" thickBot="1" x14ac:dyDescent="0.3"/>
    <row r="6" spans="1:17" ht="27.75" thickBot="1" x14ac:dyDescent="0.3">
      <c r="A6" s="220" t="s">
        <v>1059</v>
      </c>
      <c r="B6" s="220" t="s">
        <v>1060</v>
      </c>
      <c r="C6" s="220" t="s">
        <v>1061</v>
      </c>
      <c r="D6" s="220" t="s">
        <v>1062</v>
      </c>
      <c r="E6" s="220" t="s">
        <v>1075</v>
      </c>
      <c r="F6" s="220" t="s">
        <v>1063</v>
      </c>
      <c r="G6" s="220" t="s">
        <v>1064</v>
      </c>
      <c r="H6" s="220" t="s">
        <v>1065</v>
      </c>
      <c r="I6" s="220" t="s">
        <v>1066</v>
      </c>
      <c r="J6" s="138" t="s">
        <v>1067</v>
      </c>
      <c r="K6" s="139" t="s">
        <v>1068</v>
      </c>
      <c r="L6" s="140" t="s">
        <v>1069</v>
      </c>
      <c r="M6" s="220" t="s">
        <v>1070</v>
      </c>
      <c r="N6" s="220" t="s">
        <v>1071</v>
      </c>
      <c r="O6" s="12"/>
      <c r="P6" s="12"/>
      <c r="Q6" s="12"/>
    </row>
    <row r="7" spans="1:17" ht="15.75" thickBot="1" x14ac:dyDescent="0.3">
      <c r="A7" s="220"/>
      <c r="B7" s="220"/>
      <c r="C7" s="220"/>
      <c r="D7" s="220"/>
      <c r="E7" s="220"/>
      <c r="F7" s="220"/>
      <c r="G7" s="220"/>
      <c r="H7" s="220"/>
      <c r="I7" s="220"/>
      <c r="J7" s="138" t="s">
        <v>1072</v>
      </c>
      <c r="K7" s="139" t="s">
        <v>1073</v>
      </c>
      <c r="L7" s="140" t="s">
        <v>1074</v>
      </c>
      <c r="M7" s="220"/>
      <c r="N7" s="220"/>
      <c r="O7" s="12"/>
      <c r="P7" s="12"/>
      <c r="Q7" s="12"/>
    </row>
    <row r="8" spans="1:17" x14ac:dyDescent="0.25">
      <c r="A8" s="1" t="s">
        <v>1330</v>
      </c>
      <c r="J8" t="s">
        <v>1511</v>
      </c>
      <c r="K8" t="s">
        <v>1509</v>
      </c>
      <c r="L8" t="s">
        <v>1510</v>
      </c>
      <c r="M8">
        <v>1</v>
      </c>
    </row>
    <row r="9" spans="1:17" x14ac:dyDescent="0.25">
      <c r="A9" s="1" t="s">
        <v>1330</v>
      </c>
      <c r="J9" t="s">
        <v>1511</v>
      </c>
      <c r="K9" t="s">
        <v>1509</v>
      </c>
      <c r="L9" t="s">
        <v>1510</v>
      </c>
      <c r="M9">
        <v>1</v>
      </c>
    </row>
    <row r="10" spans="1:17" x14ac:dyDescent="0.25">
      <c r="A10" s="1" t="s">
        <v>1272</v>
      </c>
      <c r="J10" t="s">
        <v>1511</v>
      </c>
      <c r="K10" t="s">
        <v>1509</v>
      </c>
      <c r="L10" t="s">
        <v>1510</v>
      </c>
      <c r="M10">
        <v>1</v>
      </c>
    </row>
    <row r="11" spans="1:17" x14ac:dyDescent="0.25">
      <c r="A11" s="1" t="s">
        <v>1330</v>
      </c>
      <c r="J11" t="s">
        <v>1511</v>
      </c>
      <c r="K11" t="s">
        <v>1509</v>
      </c>
      <c r="L11" t="s">
        <v>1510</v>
      </c>
      <c r="M11">
        <v>1</v>
      </c>
    </row>
    <row r="12" spans="1:17" x14ac:dyDescent="0.25">
      <c r="A12" s="1" t="s">
        <v>1330</v>
      </c>
      <c r="J12" t="s">
        <v>1511</v>
      </c>
      <c r="K12" t="s">
        <v>1509</v>
      </c>
      <c r="L12" t="s">
        <v>1510</v>
      </c>
      <c r="M12">
        <v>1</v>
      </c>
    </row>
    <row r="13" spans="1:17" x14ac:dyDescent="0.25">
      <c r="A13" s="1" t="s">
        <v>1272</v>
      </c>
      <c r="J13" t="s">
        <v>1511</v>
      </c>
      <c r="K13" t="s">
        <v>1509</v>
      </c>
      <c r="L13" t="s">
        <v>1510</v>
      </c>
      <c r="M13">
        <v>1</v>
      </c>
    </row>
    <row r="14" spans="1:17" x14ac:dyDescent="0.25">
      <c r="A14" s="1" t="s">
        <v>1330</v>
      </c>
      <c r="J14" t="s">
        <v>1511</v>
      </c>
      <c r="K14" t="s">
        <v>1509</v>
      </c>
      <c r="L14" t="s">
        <v>1510</v>
      </c>
      <c r="M14">
        <v>1</v>
      </c>
    </row>
    <row r="15" spans="1:17" x14ac:dyDescent="0.25">
      <c r="A15" s="1" t="s">
        <v>1272</v>
      </c>
      <c r="J15" t="s">
        <v>1511</v>
      </c>
      <c r="K15" t="s">
        <v>1509</v>
      </c>
      <c r="L15" t="s">
        <v>1510</v>
      </c>
      <c r="M15">
        <v>1</v>
      </c>
    </row>
    <row r="16" spans="1:17" x14ac:dyDescent="0.25">
      <c r="A16" s="1" t="s">
        <v>1272</v>
      </c>
      <c r="J16" t="s">
        <v>1511</v>
      </c>
      <c r="K16" t="s">
        <v>1509</v>
      </c>
      <c r="L16" t="s">
        <v>1510</v>
      </c>
      <c r="M16">
        <v>1</v>
      </c>
    </row>
    <row r="17" spans="1:13" x14ac:dyDescent="0.25">
      <c r="A17" s="1" t="s">
        <v>1330</v>
      </c>
      <c r="J17" t="s">
        <v>1511</v>
      </c>
      <c r="K17" t="s">
        <v>1509</v>
      </c>
      <c r="L17" t="s">
        <v>1510</v>
      </c>
      <c r="M17">
        <v>1</v>
      </c>
    </row>
    <row r="18" spans="1:13" x14ac:dyDescent="0.25">
      <c r="A18" s="1" t="s">
        <v>1286</v>
      </c>
      <c r="J18" t="s">
        <v>1511</v>
      </c>
      <c r="K18" t="s">
        <v>1509</v>
      </c>
      <c r="L18" t="s">
        <v>1512</v>
      </c>
      <c r="M18">
        <v>1</v>
      </c>
    </row>
    <row r="19" spans="1:13" x14ac:dyDescent="0.25">
      <c r="A19" s="1" t="s">
        <v>1285</v>
      </c>
      <c r="J19" t="s">
        <v>1511</v>
      </c>
      <c r="K19" t="s">
        <v>1514</v>
      </c>
      <c r="L19" t="s">
        <v>1512</v>
      </c>
      <c r="M19">
        <v>1</v>
      </c>
    </row>
    <row r="20" spans="1:13" x14ac:dyDescent="0.25">
      <c r="A20" s="1" t="s">
        <v>1276</v>
      </c>
      <c r="J20" t="s">
        <v>1511</v>
      </c>
      <c r="K20" t="s">
        <v>1509</v>
      </c>
      <c r="L20" t="s">
        <v>1510</v>
      </c>
      <c r="M20">
        <v>3</v>
      </c>
    </row>
    <row r="21" spans="1:13" x14ac:dyDescent="0.25">
      <c r="A21" s="1" t="s">
        <v>1276</v>
      </c>
      <c r="J21" t="s">
        <v>1511</v>
      </c>
      <c r="K21" t="s">
        <v>1509</v>
      </c>
      <c r="L21" t="s">
        <v>1510</v>
      </c>
      <c r="M21">
        <v>3</v>
      </c>
    </row>
    <row r="22" spans="1:13" x14ac:dyDescent="0.25">
      <c r="A22" s="1" t="s">
        <v>1276</v>
      </c>
      <c r="J22" t="s">
        <v>1511</v>
      </c>
      <c r="K22" t="s">
        <v>1509</v>
      </c>
      <c r="L22" t="s">
        <v>1510</v>
      </c>
      <c r="M22">
        <v>3</v>
      </c>
    </row>
    <row r="23" spans="1:13" x14ac:dyDescent="0.25">
      <c r="A23" s="1" t="s">
        <v>1276</v>
      </c>
      <c r="J23" t="s">
        <v>1511</v>
      </c>
      <c r="K23" t="s">
        <v>1509</v>
      </c>
      <c r="L23" t="s">
        <v>1510</v>
      </c>
      <c r="M23">
        <v>3</v>
      </c>
    </row>
    <row r="24" spans="1:13" x14ac:dyDescent="0.25">
      <c r="A24" s="1" t="s">
        <v>1276</v>
      </c>
      <c r="J24" t="s">
        <v>1511</v>
      </c>
      <c r="K24" t="s">
        <v>1509</v>
      </c>
      <c r="L24" t="s">
        <v>1510</v>
      </c>
      <c r="M24">
        <v>3</v>
      </c>
    </row>
    <row r="25" spans="1:13" x14ac:dyDescent="0.25">
      <c r="A25" s="1" t="s">
        <v>1276</v>
      </c>
      <c r="J25" t="s">
        <v>1511</v>
      </c>
      <c r="K25" t="s">
        <v>1509</v>
      </c>
      <c r="L25" t="s">
        <v>1510</v>
      </c>
      <c r="M25">
        <v>3</v>
      </c>
    </row>
    <row r="26" spans="1:13" x14ac:dyDescent="0.25">
      <c r="A26" s="1" t="s">
        <v>1276</v>
      </c>
      <c r="J26" t="s">
        <v>1511</v>
      </c>
      <c r="K26" t="s">
        <v>1509</v>
      </c>
      <c r="L26" t="s">
        <v>1510</v>
      </c>
      <c r="M26">
        <v>3</v>
      </c>
    </row>
    <row r="27" spans="1:13" x14ac:dyDescent="0.25">
      <c r="A27" s="1" t="s">
        <v>1276</v>
      </c>
      <c r="J27" t="s">
        <v>1511</v>
      </c>
      <c r="K27" t="s">
        <v>1509</v>
      </c>
      <c r="L27" t="s">
        <v>1510</v>
      </c>
      <c r="M27">
        <v>3</v>
      </c>
    </row>
    <row r="28" spans="1:13" x14ac:dyDescent="0.25">
      <c r="A28" s="1" t="s">
        <v>1276</v>
      </c>
      <c r="J28" t="s">
        <v>1511</v>
      </c>
      <c r="K28" t="s">
        <v>1509</v>
      </c>
      <c r="L28" t="s">
        <v>1510</v>
      </c>
      <c r="M28">
        <v>3</v>
      </c>
    </row>
    <row r="29" spans="1:13" x14ac:dyDescent="0.25">
      <c r="A29" s="1" t="s">
        <v>1471</v>
      </c>
      <c r="J29" t="s">
        <v>1511</v>
      </c>
      <c r="K29" t="s">
        <v>1509</v>
      </c>
      <c r="L29" t="s">
        <v>1510</v>
      </c>
      <c r="M29">
        <v>71</v>
      </c>
    </row>
    <row r="30" spans="1:13" x14ac:dyDescent="0.25">
      <c r="A30" s="1" t="s">
        <v>1272</v>
      </c>
      <c r="J30" t="s">
        <v>1511</v>
      </c>
      <c r="K30" t="s">
        <v>1509</v>
      </c>
      <c r="L30" t="s">
        <v>1512</v>
      </c>
      <c r="M30">
        <v>1</v>
      </c>
    </row>
    <row r="31" spans="1:13" x14ac:dyDescent="0.25">
      <c r="A31" s="1" t="s">
        <v>1272</v>
      </c>
      <c r="J31" t="s">
        <v>1511</v>
      </c>
      <c r="K31" t="s">
        <v>1509</v>
      </c>
      <c r="L31" t="s">
        <v>1512</v>
      </c>
      <c r="M31">
        <v>1</v>
      </c>
    </row>
    <row r="32" spans="1:13" x14ac:dyDescent="0.25">
      <c r="A32" s="1" t="s">
        <v>1272</v>
      </c>
      <c r="J32" t="s">
        <v>1511</v>
      </c>
      <c r="K32" t="s">
        <v>1509</v>
      </c>
      <c r="L32" t="s">
        <v>1512</v>
      </c>
      <c r="M32">
        <v>1</v>
      </c>
    </row>
    <row r="33" spans="1:13" x14ac:dyDescent="0.25">
      <c r="A33" s="1" t="s">
        <v>1272</v>
      </c>
      <c r="J33" t="s">
        <v>1511</v>
      </c>
      <c r="K33" t="s">
        <v>1509</v>
      </c>
      <c r="L33" t="s">
        <v>1512</v>
      </c>
      <c r="M33">
        <v>1</v>
      </c>
    </row>
    <row r="34" spans="1:13" x14ac:dyDescent="0.25">
      <c r="A34" s="1" t="s">
        <v>1272</v>
      </c>
      <c r="J34" t="s">
        <v>1511</v>
      </c>
      <c r="K34" t="s">
        <v>1509</v>
      </c>
      <c r="L34" t="s">
        <v>1512</v>
      </c>
      <c r="M34">
        <v>1</v>
      </c>
    </row>
    <row r="35" spans="1:13" x14ac:dyDescent="0.25">
      <c r="A35" s="1" t="s">
        <v>1272</v>
      </c>
      <c r="J35" t="s">
        <v>1511</v>
      </c>
      <c r="K35" t="s">
        <v>1509</v>
      </c>
      <c r="L35" t="s">
        <v>1512</v>
      </c>
      <c r="M35">
        <v>1</v>
      </c>
    </row>
    <row r="36" spans="1:13" x14ac:dyDescent="0.25">
      <c r="A36" s="1" t="s">
        <v>1272</v>
      </c>
      <c r="J36" t="s">
        <v>1511</v>
      </c>
      <c r="K36" t="s">
        <v>1509</v>
      </c>
      <c r="L36" t="s">
        <v>1512</v>
      </c>
      <c r="M36">
        <v>1</v>
      </c>
    </row>
    <row r="37" spans="1:13" x14ac:dyDescent="0.25">
      <c r="A37" s="1" t="s">
        <v>1272</v>
      </c>
      <c r="J37" t="s">
        <v>1511</v>
      </c>
      <c r="K37" t="s">
        <v>1509</v>
      </c>
      <c r="L37" t="s">
        <v>1512</v>
      </c>
      <c r="M37">
        <v>1</v>
      </c>
    </row>
    <row r="38" spans="1:13" x14ac:dyDescent="0.25">
      <c r="A38" s="1" t="s">
        <v>1272</v>
      </c>
      <c r="J38" t="s">
        <v>1511</v>
      </c>
      <c r="K38" t="s">
        <v>1509</v>
      </c>
      <c r="L38" t="s">
        <v>1512</v>
      </c>
      <c r="M38">
        <v>1</v>
      </c>
    </row>
    <row r="39" spans="1:13" x14ac:dyDescent="0.25">
      <c r="A39" s="1" t="s">
        <v>1272</v>
      </c>
      <c r="J39" t="s">
        <v>1511</v>
      </c>
      <c r="K39" t="s">
        <v>1509</v>
      </c>
      <c r="L39" t="s">
        <v>1512</v>
      </c>
      <c r="M39">
        <v>1</v>
      </c>
    </row>
    <row r="40" spans="1:13" x14ac:dyDescent="0.25">
      <c r="A40" s="1" t="s">
        <v>1272</v>
      </c>
      <c r="J40" t="s">
        <v>1511</v>
      </c>
      <c r="K40" t="s">
        <v>1509</v>
      </c>
      <c r="L40" t="s">
        <v>1512</v>
      </c>
      <c r="M40">
        <v>1</v>
      </c>
    </row>
    <row r="41" spans="1:13" x14ac:dyDescent="0.25">
      <c r="A41" s="1" t="s">
        <v>1272</v>
      </c>
      <c r="J41" t="s">
        <v>1511</v>
      </c>
      <c r="K41" t="s">
        <v>1509</v>
      </c>
      <c r="L41" t="s">
        <v>1512</v>
      </c>
      <c r="M41">
        <v>1</v>
      </c>
    </row>
    <row r="42" spans="1:13" x14ac:dyDescent="0.25">
      <c r="A42" s="1" t="s">
        <v>1272</v>
      </c>
      <c r="J42" t="s">
        <v>1511</v>
      </c>
      <c r="K42" t="s">
        <v>1509</v>
      </c>
      <c r="L42" t="s">
        <v>1512</v>
      </c>
      <c r="M42">
        <v>1</v>
      </c>
    </row>
    <row r="43" spans="1:13" x14ac:dyDescent="0.25">
      <c r="A43" s="1" t="s">
        <v>1272</v>
      </c>
      <c r="J43" t="s">
        <v>1511</v>
      </c>
      <c r="K43" t="s">
        <v>1509</v>
      </c>
      <c r="L43" t="s">
        <v>1512</v>
      </c>
      <c r="M43">
        <v>1</v>
      </c>
    </row>
    <row r="44" spans="1:13" x14ac:dyDescent="0.25">
      <c r="A44" s="1" t="s">
        <v>1272</v>
      </c>
      <c r="J44" t="s">
        <v>1511</v>
      </c>
      <c r="K44" t="s">
        <v>1509</v>
      </c>
      <c r="L44" t="s">
        <v>1512</v>
      </c>
      <c r="M44">
        <v>1</v>
      </c>
    </row>
    <row r="45" spans="1:13" x14ac:dyDescent="0.25">
      <c r="A45" s="1" t="s">
        <v>1272</v>
      </c>
      <c r="J45" t="s">
        <v>1511</v>
      </c>
      <c r="K45" t="s">
        <v>1509</v>
      </c>
      <c r="L45" t="s">
        <v>1512</v>
      </c>
      <c r="M45">
        <v>1</v>
      </c>
    </row>
    <row r="46" spans="1:13" x14ac:dyDescent="0.25">
      <c r="A46" s="1" t="s">
        <v>1272</v>
      </c>
      <c r="J46" t="s">
        <v>1511</v>
      </c>
      <c r="K46" t="s">
        <v>1509</v>
      </c>
      <c r="L46" t="s">
        <v>1512</v>
      </c>
      <c r="M46">
        <v>1</v>
      </c>
    </row>
    <row r="47" spans="1:13" x14ac:dyDescent="0.25">
      <c r="A47" s="1" t="s">
        <v>1272</v>
      </c>
      <c r="J47" t="s">
        <v>1511</v>
      </c>
      <c r="K47" t="s">
        <v>1509</v>
      </c>
      <c r="L47" t="s">
        <v>1512</v>
      </c>
      <c r="M47">
        <v>1</v>
      </c>
    </row>
    <row r="48" spans="1:13" x14ac:dyDescent="0.25">
      <c r="A48" s="1" t="s">
        <v>1272</v>
      </c>
      <c r="J48" t="s">
        <v>1511</v>
      </c>
      <c r="K48" t="s">
        <v>1509</v>
      </c>
      <c r="L48" t="s">
        <v>1512</v>
      </c>
      <c r="M48">
        <v>1</v>
      </c>
    </row>
    <row r="49" spans="1:13" x14ac:dyDescent="0.25">
      <c r="A49" s="1" t="s">
        <v>1272</v>
      </c>
      <c r="J49" t="s">
        <v>1511</v>
      </c>
      <c r="K49" t="s">
        <v>1509</v>
      </c>
      <c r="L49" t="s">
        <v>1512</v>
      </c>
      <c r="M49">
        <v>1</v>
      </c>
    </row>
    <row r="50" spans="1:13" x14ac:dyDescent="0.25">
      <c r="A50" s="1" t="s">
        <v>1272</v>
      </c>
      <c r="J50" t="s">
        <v>1511</v>
      </c>
      <c r="K50" t="s">
        <v>1509</v>
      </c>
      <c r="L50" t="s">
        <v>1512</v>
      </c>
      <c r="M50">
        <v>1</v>
      </c>
    </row>
    <row r="51" spans="1:13" x14ac:dyDescent="0.25">
      <c r="A51" s="1" t="s">
        <v>1272</v>
      </c>
      <c r="J51" t="s">
        <v>1511</v>
      </c>
      <c r="K51" t="s">
        <v>1509</v>
      </c>
      <c r="L51" t="s">
        <v>1512</v>
      </c>
      <c r="M51">
        <v>1</v>
      </c>
    </row>
    <row r="52" spans="1:13" x14ac:dyDescent="0.25">
      <c r="A52" s="1" t="s">
        <v>1272</v>
      </c>
      <c r="J52" t="s">
        <v>1511</v>
      </c>
      <c r="K52" t="s">
        <v>1509</v>
      </c>
      <c r="L52" t="s">
        <v>1512</v>
      </c>
      <c r="M52">
        <v>1</v>
      </c>
    </row>
    <row r="53" spans="1:13" x14ac:dyDescent="0.25">
      <c r="A53" s="1" t="s">
        <v>1269</v>
      </c>
      <c r="J53" t="s">
        <v>1511</v>
      </c>
      <c r="K53" t="s">
        <v>1509</v>
      </c>
      <c r="L53" t="s">
        <v>1512</v>
      </c>
      <c r="M53">
        <v>1</v>
      </c>
    </row>
    <row r="54" spans="1:13" x14ac:dyDescent="0.25">
      <c r="A54" s="1" t="s">
        <v>1272</v>
      </c>
      <c r="J54" t="s">
        <v>1511</v>
      </c>
      <c r="K54" t="s">
        <v>1509</v>
      </c>
      <c r="L54" t="s">
        <v>1512</v>
      </c>
      <c r="M54">
        <v>1</v>
      </c>
    </row>
    <row r="55" spans="1:13" x14ac:dyDescent="0.25">
      <c r="A55" s="1" t="s">
        <v>1272</v>
      </c>
      <c r="J55" t="s">
        <v>1511</v>
      </c>
      <c r="K55" t="s">
        <v>1509</v>
      </c>
      <c r="L55" t="s">
        <v>1512</v>
      </c>
      <c r="M55">
        <v>1</v>
      </c>
    </row>
    <row r="56" spans="1:13" x14ac:dyDescent="0.25">
      <c r="A56" s="1" t="s">
        <v>1272</v>
      </c>
      <c r="J56" t="s">
        <v>1508</v>
      </c>
      <c r="K56" t="s">
        <v>1509</v>
      </c>
      <c r="L56" t="s">
        <v>1510</v>
      </c>
      <c r="M56">
        <v>1</v>
      </c>
    </row>
    <row r="57" spans="1:13" x14ac:dyDescent="0.25">
      <c r="A57" s="1" t="s">
        <v>1262</v>
      </c>
      <c r="J57" t="s">
        <v>1511</v>
      </c>
      <c r="K57" t="s">
        <v>1509</v>
      </c>
      <c r="L57" t="s">
        <v>1512</v>
      </c>
      <c r="M57">
        <v>1</v>
      </c>
    </row>
    <row r="58" spans="1:13" x14ac:dyDescent="0.25">
      <c r="A58" s="1" t="s">
        <v>1262</v>
      </c>
      <c r="J58" t="s">
        <v>1511</v>
      </c>
      <c r="K58" t="s">
        <v>1509</v>
      </c>
      <c r="L58" t="s">
        <v>1512</v>
      </c>
      <c r="M58">
        <v>1</v>
      </c>
    </row>
    <row r="59" spans="1:13" x14ac:dyDescent="0.25">
      <c r="A59" s="1" t="s">
        <v>1272</v>
      </c>
      <c r="J59" t="s">
        <v>1508</v>
      </c>
      <c r="K59" t="s">
        <v>1509</v>
      </c>
      <c r="L59" t="s">
        <v>1510</v>
      </c>
      <c r="M59">
        <v>1</v>
      </c>
    </row>
    <row r="60" spans="1:13" x14ac:dyDescent="0.25">
      <c r="A60" s="1" t="s">
        <v>1262</v>
      </c>
      <c r="J60" t="s">
        <v>1511</v>
      </c>
      <c r="K60" t="s">
        <v>1509</v>
      </c>
      <c r="L60" t="s">
        <v>1512</v>
      </c>
      <c r="M60">
        <v>1</v>
      </c>
    </row>
    <row r="61" spans="1:13" x14ac:dyDescent="0.25">
      <c r="A61" s="1" t="s">
        <v>1272</v>
      </c>
      <c r="J61" t="s">
        <v>1508</v>
      </c>
      <c r="K61" t="s">
        <v>1509</v>
      </c>
      <c r="L61" t="s">
        <v>1510</v>
      </c>
      <c r="M61">
        <v>1</v>
      </c>
    </row>
    <row r="62" spans="1:13" x14ac:dyDescent="0.25">
      <c r="A62" s="1" t="s">
        <v>1268</v>
      </c>
      <c r="J62" t="s">
        <v>1508</v>
      </c>
      <c r="K62" t="s">
        <v>1514</v>
      </c>
      <c r="L62" t="s">
        <v>1510</v>
      </c>
      <c r="M62">
        <v>20</v>
      </c>
    </row>
    <row r="63" spans="1:13" x14ac:dyDescent="0.25">
      <c r="A63" s="1" t="s">
        <v>1262</v>
      </c>
      <c r="J63" t="s">
        <v>1511</v>
      </c>
      <c r="K63" t="s">
        <v>1509</v>
      </c>
      <c r="L63" t="s">
        <v>1512</v>
      </c>
      <c r="M63">
        <v>1</v>
      </c>
    </row>
    <row r="64" spans="1:13" x14ac:dyDescent="0.25">
      <c r="A64" s="1" t="s">
        <v>1262</v>
      </c>
      <c r="J64" t="s">
        <v>1511</v>
      </c>
      <c r="K64" t="s">
        <v>1509</v>
      </c>
      <c r="L64" t="s">
        <v>1512</v>
      </c>
      <c r="M64">
        <v>1</v>
      </c>
    </row>
    <row r="65" spans="1:13" x14ac:dyDescent="0.25">
      <c r="A65" s="1" t="s">
        <v>1262</v>
      </c>
      <c r="J65" t="s">
        <v>1511</v>
      </c>
      <c r="K65" t="s">
        <v>1509</v>
      </c>
      <c r="L65" t="s">
        <v>1512</v>
      </c>
      <c r="M65">
        <v>1</v>
      </c>
    </row>
    <row r="66" spans="1:13" x14ac:dyDescent="0.25">
      <c r="A66" s="1" t="s">
        <v>1262</v>
      </c>
      <c r="J66" t="s">
        <v>1511</v>
      </c>
      <c r="K66" t="s">
        <v>1509</v>
      </c>
      <c r="L66" t="s">
        <v>1512</v>
      </c>
      <c r="M66">
        <v>1</v>
      </c>
    </row>
    <row r="67" spans="1:13" x14ac:dyDescent="0.25">
      <c r="A67" s="1" t="s">
        <v>1262</v>
      </c>
      <c r="J67" t="s">
        <v>1511</v>
      </c>
      <c r="K67" t="s">
        <v>1509</v>
      </c>
      <c r="L67" t="s">
        <v>1512</v>
      </c>
      <c r="M67">
        <v>1</v>
      </c>
    </row>
    <row r="68" spans="1:13" x14ac:dyDescent="0.25">
      <c r="A68" s="1" t="s">
        <v>1262</v>
      </c>
      <c r="J68" t="s">
        <v>1511</v>
      </c>
      <c r="K68" t="s">
        <v>1509</v>
      </c>
      <c r="L68" t="s">
        <v>1512</v>
      </c>
      <c r="M68">
        <v>1</v>
      </c>
    </row>
    <row r="69" spans="1:13" x14ac:dyDescent="0.25">
      <c r="A69" s="1" t="s">
        <v>1289</v>
      </c>
      <c r="J69" t="s">
        <v>1508</v>
      </c>
      <c r="K69" t="s">
        <v>1509</v>
      </c>
      <c r="L69" t="s">
        <v>1510</v>
      </c>
      <c r="M69">
        <v>4</v>
      </c>
    </row>
    <row r="70" spans="1:13" x14ac:dyDescent="0.25">
      <c r="A70" s="1" t="s">
        <v>1289</v>
      </c>
      <c r="J70" t="s">
        <v>1508</v>
      </c>
      <c r="K70" t="s">
        <v>1509</v>
      </c>
      <c r="L70" t="s">
        <v>1513</v>
      </c>
      <c r="M70">
        <v>1</v>
      </c>
    </row>
    <row r="71" spans="1:13" x14ac:dyDescent="0.25">
      <c r="A71" s="1" t="s">
        <v>1262</v>
      </c>
      <c r="J71" t="s">
        <v>1511</v>
      </c>
      <c r="K71" t="s">
        <v>1509</v>
      </c>
      <c r="L71" t="s">
        <v>1512</v>
      </c>
      <c r="M71">
        <v>1</v>
      </c>
    </row>
    <row r="72" spans="1:13" x14ac:dyDescent="0.25">
      <c r="A72" s="1" t="s">
        <v>1262</v>
      </c>
      <c r="J72" t="s">
        <v>1511</v>
      </c>
      <c r="K72" t="s">
        <v>1509</v>
      </c>
      <c r="L72" t="s">
        <v>1512</v>
      </c>
      <c r="M72">
        <v>1</v>
      </c>
    </row>
    <row r="73" spans="1:13" x14ac:dyDescent="0.25">
      <c r="A73" s="1" t="s">
        <v>1262</v>
      </c>
      <c r="J73" t="s">
        <v>1511</v>
      </c>
      <c r="K73" t="s">
        <v>1509</v>
      </c>
      <c r="L73" t="s">
        <v>1512</v>
      </c>
      <c r="M73">
        <v>1</v>
      </c>
    </row>
    <row r="74" spans="1:13" x14ac:dyDescent="0.25">
      <c r="A74" s="1" t="s">
        <v>1262</v>
      </c>
      <c r="J74" t="s">
        <v>1511</v>
      </c>
      <c r="K74" t="s">
        <v>1509</v>
      </c>
      <c r="L74" t="s">
        <v>1512</v>
      </c>
      <c r="M74">
        <v>1</v>
      </c>
    </row>
    <row r="75" spans="1:13" x14ac:dyDescent="0.25">
      <c r="A75" s="1" t="s">
        <v>1262</v>
      </c>
      <c r="J75" t="s">
        <v>1511</v>
      </c>
      <c r="K75" t="s">
        <v>1509</v>
      </c>
      <c r="L75" t="s">
        <v>1512</v>
      </c>
      <c r="M75">
        <v>1</v>
      </c>
    </row>
    <row r="76" spans="1:13" x14ac:dyDescent="0.25">
      <c r="A76" s="1" t="s">
        <v>1262</v>
      </c>
      <c r="J76" t="s">
        <v>1511</v>
      </c>
      <c r="K76" t="s">
        <v>1509</v>
      </c>
      <c r="L76" t="s">
        <v>1512</v>
      </c>
      <c r="M76">
        <v>1</v>
      </c>
    </row>
    <row r="77" spans="1:13" x14ac:dyDescent="0.25">
      <c r="A77" s="1" t="s">
        <v>1272</v>
      </c>
      <c r="J77" t="s">
        <v>1511</v>
      </c>
      <c r="K77" t="s">
        <v>1509</v>
      </c>
      <c r="L77" t="s">
        <v>1512</v>
      </c>
      <c r="M77">
        <v>1</v>
      </c>
    </row>
    <row r="78" spans="1:13" x14ac:dyDescent="0.25">
      <c r="A78" s="1" t="s">
        <v>1272</v>
      </c>
      <c r="J78" t="s">
        <v>1511</v>
      </c>
      <c r="K78" t="s">
        <v>1509</v>
      </c>
      <c r="L78" t="s">
        <v>1512</v>
      </c>
      <c r="M78">
        <v>1</v>
      </c>
    </row>
    <row r="79" spans="1:13" x14ac:dyDescent="0.25">
      <c r="A79" s="1" t="s">
        <v>1262</v>
      </c>
      <c r="J79" t="s">
        <v>1511</v>
      </c>
      <c r="K79" t="s">
        <v>1509</v>
      </c>
      <c r="L79" t="s">
        <v>1512</v>
      </c>
      <c r="M79">
        <v>1</v>
      </c>
    </row>
    <row r="80" spans="1:13" x14ac:dyDescent="0.25">
      <c r="A80" s="1" t="s">
        <v>1272</v>
      </c>
      <c r="J80" t="s">
        <v>1511</v>
      </c>
      <c r="K80" t="s">
        <v>1509</v>
      </c>
      <c r="L80" t="s">
        <v>1512</v>
      </c>
      <c r="M80">
        <v>1</v>
      </c>
    </row>
    <row r="81" spans="1:13" x14ac:dyDescent="0.25">
      <c r="A81" s="1" t="s">
        <v>1262</v>
      </c>
      <c r="J81" t="s">
        <v>1511</v>
      </c>
      <c r="K81" t="s">
        <v>1509</v>
      </c>
      <c r="L81" t="s">
        <v>1512</v>
      </c>
      <c r="M81">
        <v>1</v>
      </c>
    </row>
    <row r="82" spans="1:13" x14ac:dyDescent="0.25">
      <c r="A82" s="1" t="s">
        <v>1268</v>
      </c>
      <c r="J82" t="s">
        <v>1508</v>
      </c>
      <c r="K82" t="s">
        <v>1514</v>
      </c>
      <c r="L82" t="s">
        <v>1510</v>
      </c>
      <c r="M82">
        <v>2</v>
      </c>
    </row>
    <row r="83" spans="1:13" x14ac:dyDescent="0.25">
      <c r="A83" s="1" t="s">
        <v>1398</v>
      </c>
      <c r="J83" t="s">
        <v>1511</v>
      </c>
      <c r="K83" t="s">
        <v>1509</v>
      </c>
      <c r="L83" t="s">
        <v>1512</v>
      </c>
      <c r="M83">
        <v>3</v>
      </c>
    </row>
    <row r="84" spans="1:13" x14ac:dyDescent="0.25">
      <c r="A84" s="1" t="s">
        <v>1398</v>
      </c>
      <c r="J84" t="s">
        <v>1511</v>
      </c>
      <c r="K84" t="s">
        <v>1509</v>
      </c>
      <c r="L84" t="s">
        <v>1512</v>
      </c>
      <c r="M84">
        <v>3</v>
      </c>
    </row>
    <row r="85" spans="1:13" x14ac:dyDescent="0.25">
      <c r="A85" s="1" t="s">
        <v>1398</v>
      </c>
      <c r="J85" t="s">
        <v>1511</v>
      </c>
      <c r="K85" t="s">
        <v>1509</v>
      </c>
      <c r="L85" t="s">
        <v>1512</v>
      </c>
      <c r="M85">
        <v>4</v>
      </c>
    </row>
    <row r="86" spans="1:13" x14ac:dyDescent="0.25">
      <c r="A86" s="1" t="s">
        <v>1398</v>
      </c>
      <c r="J86" t="s">
        <v>1511</v>
      </c>
      <c r="K86" t="s">
        <v>1509</v>
      </c>
      <c r="L86" t="s">
        <v>1512</v>
      </c>
      <c r="M86">
        <v>3</v>
      </c>
    </row>
    <row r="87" spans="1:13" x14ac:dyDescent="0.25">
      <c r="A87" s="1" t="s">
        <v>1398</v>
      </c>
      <c r="J87" t="s">
        <v>1511</v>
      </c>
      <c r="K87" t="s">
        <v>1509</v>
      </c>
      <c r="L87" t="s">
        <v>1512</v>
      </c>
      <c r="M87">
        <v>1</v>
      </c>
    </row>
    <row r="88" spans="1:13" x14ac:dyDescent="0.25">
      <c r="A88" s="1" t="s">
        <v>1289</v>
      </c>
      <c r="J88" t="s">
        <v>1511</v>
      </c>
      <c r="K88" t="s">
        <v>1509</v>
      </c>
      <c r="L88" t="s">
        <v>1512</v>
      </c>
      <c r="M88">
        <v>17</v>
      </c>
    </row>
    <row r="89" spans="1:13" x14ac:dyDescent="0.25">
      <c r="A89" s="1" t="s">
        <v>1398</v>
      </c>
      <c r="J89" t="s">
        <v>1511</v>
      </c>
      <c r="K89" t="s">
        <v>1509</v>
      </c>
      <c r="L89" t="s">
        <v>1512</v>
      </c>
      <c r="M89">
        <v>4</v>
      </c>
    </row>
    <row r="90" spans="1:13" x14ac:dyDescent="0.25">
      <c r="A90" s="1" t="s">
        <v>1398</v>
      </c>
      <c r="J90" t="s">
        <v>1511</v>
      </c>
      <c r="K90" t="s">
        <v>1509</v>
      </c>
      <c r="L90" t="s">
        <v>1512</v>
      </c>
      <c r="M90">
        <v>3</v>
      </c>
    </row>
    <row r="91" spans="1:13" x14ac:dyDescent="0.25">
      <c r="A91" s="1" t="s">
        <v>1398</v>
      </c>
      <c r="J91" t="s">
        <v>1511</v>
      </c>
      <c r="K91" t="s">
        <v>1509</v>
      </c>
      <c r="L91" t="s">
        <v>1512</v>
      </c>
      <c r="M91">
        <v>3</v>
      </c>
    </row>
    <row r="92" spans="1:13" x14ac:dyDescent="0.25">
      <c r="A92" s="1" t="s">
        <v>1398</v>
      </c>
      <c r="J92" t="s">
        <v>1511</v>
      </c>
      <c r="K92" t="s">
        <v>1509</v>
      </c>
      <c r="L92" t="s">
        <v>1512</v>
      </c>
      <c r="M92">
        <v>2</v>
      </c>
    </row>
    <row r="93" spans="1:13" x14ac:dyDescent="0.25">
      <c r="A93" s="1" t="s">
        <v>1398</v>
      </c>
      <c r="J93" t="s">
        <v>1511</v>
      </c>
      <c r="K93" t="s">
        <v>1509</v>
      </c>
      <c r="L93" t="s">
        <v>1512</v>
      </c>
      <c r="M93">
        <v>1</v>
      </c>
    </row>
    <row r="94" spans="1:13" x14ac:dyDescent="0.25">
      <c r="A94" s="1" t="s">
        <v>1398</v>
      </c>
      <c r="J94" t="s">
        <v>1511</v>
      </c>
      <c r="K94" t="s">
        <v>1509</v>
      </c>
      <c r="L94" t="s">
        <v>1512</v>
      </c>
      <c r="M94">
        <v>3</v>
      </c>
    </row>
    <row r="95" spans="1:13" x14ac:dyDescent="0.25">
      <c r="A95" s="1" t="s">
        <v>1269</v>
      </c>
      <c r="J95" t="s">
        <v>1511</v>
      </c>
      <c r="K95" t="s">
        <v>1509</v>
      </c>
      <c r="L95" t="s">
        <v>1512</v>
      </c>
      <c r="M95">
        <v>2</v>
      </c>
    </row>
    <row r="96" spans="1:13" x14ac:dyDescent="0.25">
      <c r="A96" s="1" t="s">
        <v>1269</v>
      </c>
      <c r="J96" t="s">
        <v>1511</v>
      </c>
      <c r="K96" t="s">
        <v>1509</v>
      </c>
      <c r="L96" t="s">
        <v>1512</v>
      </c>
      <c r="M96">
        <v>1</v>
      </c>
    </row>
    <row r="97" spans="1:13" x14ac:dyDescent="0.25">
      <c r="A97" s="1" t="s">
        <v>1398</v>
      </c>
      <c r="J97" t="s">
        <v>1511</v>
      </c>
      <c r="K97" t="s">
        <v>1509</v>
      </c>
      <c r="L97" t="s">
        <v>1512</v>
      </c>
      <c r="M97">
        <v>1</v>
      </c>
    </row>
    <row r="98" spans="1:13" x14ac:dyDescent="0.25">
      <c r="A98" s="1" t="s">
        <v>1345</v>
      </c>
      <c r="J98" t="s">
        <v>1511</v>
      </c>
      <c r="K98" t="s">
        <v>1509</v>
      </c>
      <c r="L98" t="s">
        <v>1512</v>
      </c>
      <c r="M98">
        <v>1</v>
      </c>
    </row>
    <row r="99" spans="1:13" x14ac:dyDescent="0.25">
      <c r="A99" s="1" t="s">
        <v>1398</v>
      </c>
      <c r="J99" t="s">
        <v>1511</v>
      </c>
      <c r="K99" t="s">
        <v>1509</v>
      </c>
      <c r="L99" t="s">
        <v>1512</v>
      </c>
      <c r="M99">
        <v>2</v>
      </c>
    </row>
    <row r="100" spans="1:13" x14ac:dyDescent="0.25">
      <c r="A100" s="1" t="s">
        <v>1398</v>
      </c>
      <c r="J100" t="s">
        <v>1511</v>
      </c>
      <c r="K100" t="s">
        <v>1509</v>
      </c>
      <c r="L100" t="s">
        <v>1512</v>
      </c>
      <c r="M100">
        <v>2</v>
      </c>
    </row>
    <row r="101" spans="1:13" x14ac:dyDescent="0.25">
      <c r="A101" s="1" t="s">
        <v>1398</v>
      </c>
      <c r="J101" t="s">
        <v>1511</v>
      </c>
      <c r="K101" t="s">
        <v>1509</v>
      </c>
      <c r="L101" t="s">
        <v>1512</v>
      </c>
      <c r="M101">
        <v>2</v>
      </c>
    </row>
    <row r="102" spans="1:13" x14ac:dyDescent="0.25">
      <c r="A102" s="1" t="s">
        <v>1398</v>
      </c>
      <c r="J102" t="s">
        <v>1511</v>
      </c>
      <c r="K102" t="s">
        <v>1509</v>
      </c>
      <c r="L102" t="s">
        <v>1512</v>
      </c>
      <c r="M102">
        <v>2</v>
      </c>
    </row>
    <row r="103" spans="1:13" x14ac:dyDescent="0.25">
      <c r="A103" s="1" t="s">
        <v>1345</v>
      </c>
      <c r="J103" t="s">
        <v>1511</v>
      </c>
      <c r="K103" t="s">
        <v>1509</v>
      </c>
      <c r="L103" t="s">
        <v>1512</v>
      </c>
      <c r="M103">
        <v>1</v>
      </c>
    </row>
    <row r="104" spans="1:13" x14ac:dyDescent="0.25">
      <c r="A104" s="1" t="s">
        <v>1398</v>
      </c>
      <c r="J104" t="s">
        <v>1511</v>
      </c>
      <c r="K104" t="s">
        <v>1509</v>
      </c>
      <c r="L104" t="s">
        <v>1512</v>
      </c>
      <c r="M104">
        <v>1</v>
      </c>
    </row>
    <row r="105" spans="1:13" x14ac:dyDescent="0.25">
      <c r="A105" s="1" t="s">
        <v>1398</v>
      </c>
      <c r="J105" t="s">
        <v>1511</v>
      </c>
      <c r="K105" t="s">
        <v>1509</v>
      </c>
      <c r="L105" t="s">
        <v>1512</v>
      </c>
      <c r="M105">
        <v>3</v>
      </c>
    </row>
    <row r="106" spans="1:13" x14ac:dyDescent="0.25">
      <c r="A106" s="1" t="s">
        <v>1398</v>
      </c>
      <c r="J106" t="s">
        <v>1511</v>
      </c>
      <c r="K106" t="s">
        <v>1509</v>
      </c>
      <c r="L106" t="s">
        <v>1512</v>
      </c>
      <c r="M106">
        <v>1</v>
      </c>
    </row>
    <row r="107" spans="1:13" x14ac:dyDescent="0.25">
      <c r="A107" s="1" t="s">
        <v>1398</v>
      </c>
      <c r="J107" t="s">
        <v>1511</v>
      </c>
      <c r="K107" t="s">
        <v>1509</v>
      </c>
      <c r="L107" t="s">
        <v>1512</v>
      </c>
      <c r="M107">
        <v>1</v>
      </c>
    </row>
    <row r="108" spans="1:13" x14ac:dyDescent="0.25">
      <c r="A108" s="1" t="s">
        <v>1398</v>
      </c>
      <c r="J108" t="s">
        <v>1511</v>
      </c>
      <c r="K108" t="s">
        <v>1509</v>
      </c>
      <c r="L108" t="s">
        <v>1512</v>
      </c>
      <c r="M108">
        <v>2</v>
      </c>
    </row>
    <row r="109" spans="1:13" x14ac:dyDescent="0.25">
      <c r="A109" s="1" t="s">
        <v>1398</v>
      </c>
      <c r="J109" t="s">
        <v>1511</v>
      </c>
      <c r="K109" t="s">
        <v>1509</v>
      </c>
      <c r="L109" t="s">
        <v>1512</v>
      </c>
      <c r="M109">
        <v>2</v>
      </c>
    </row>
    <row r="110" spans="1:13" x14ac:dyDescent="0.25">
      <c r="A110" s="1" t="s">
        <v>1398</v>
      </c>
      <c r="J110" t="s">
        <v>1511</v>
      </c>
      <c r="K110" t="s">
        <v>1509</v>
      </c>
      <c r="L110" t="s">
        <v>1512</v>
      </c>
      <c r="M110">
        <v>1</v>
      </c>
    </row>
    <row r="111" spans="1:13" x14ac:dyDescent="0.25">
      <c r="A111" s="1" t="s">
        <v>1289</v>
      </c>
      <c r="J111" t="s">
        <v>1511</v>
      </c>
      <c r="K111" t="s">
        <v>1509</v>
      </c>
      <c r="L111" t="s">
        <v>1512</v>
      </c>
      <c r="M111">
        <v>20</v>
      </c>
    </row>
    <row r="112" spans="1:13" x14ac:dyDescent="0.25">
      <c r="A112" s="1" t="s">
        <v>1398</v>
      </c>
      <c r="J112" t="s">
        <v>1511</v>
      </c>
      <c r="K112" t="s">
        <v>1509</v>
      </c>
      <c r="L112" t="s">
        <v>1512</v>
      </c>
      <c r="M112">
        <v>1</v>
      </c>
    </row>
    <row r="113" spans="1:13" x14ac:dyDescent="0.25">
      <c r="A113" s="1" t="s">
        <v>1289</v>
      </c>
      <c r="J113" t="s">
        <v>1508</v>
      </c>
      <c r="K113" t="s">
        <v>1509</v>
      </c>
      <c r="L113" t="s">
        <v>1512</v>
      </c>
      <c r="M113">
        <v>22</v>
      </c>
    </row>
    <row r="114" spans="1:13" x14ac:dyDescent="0.25">
      <c r="A114" s="1" t="s">
        <v>1318</v>
      </c>
      <c r="J114" t="s">
        <v>1511</v>
      </c>
      <c r="K114" t="s">
        <v>1509</v>
      </c>
      <c r="L114" t="s">
        <v>1512</v>
      </c>
      <c r="M114">
        <v>6</v>
      </c>
    </row>
    <row r="115" spans="1:13" x14ac:dyDescent="0.25">
      <c r="A115" s="1" t="s">
        <v>1318</v>
      </c>
      <c r="J115" t="s">
        <v>1511</v>
      </c>
      <c r="K115" t="s">
        <v>1509</v>
      </c>
      <c r="L115" t="s">
        <v>1512</v>
      </c>
      <c r="M115">
        <v>7</v>
      </c>
    </row>
    <row r="116" spans="1:13" x14ac:dyDescent="0.25">
      <c r="A116" s="1" t="s">
        <v>1318</v>
      </c>
      <c r="J116" t="s">
        <v>1511</v>
      </c>
      <c r="K116" t="s">
        <v>1509</v>
      </c>
      <c r="L116" t="s">
        <v>1512</v>
      </c>
      <c r="M116">
        <v>4</v>
      </c>
    </row>
    <row r="117" spans="1:13" x14ac:dyDescent="0.25">
      <c r="A117" s="1" t="s">
        <v>1318</v>
      </c>
      <c r="J117" t="s">
        <v>1511</v>
      </c>
      <c r="K117" t="s">
        <v>1509</v>
      </c>
      <c r="L117" t="s">
        <v>1512</v>
      </c>
      <c r="M117">
        <v>2</v>
      </c>
    </row>
    <row r="118" spans="1:13" x14ac:dyDescent="0.25">
      <c r="A118" s="1" t="s">
        <v>1318</v>
      </c>
      <c r="J118" t="s">
        <v>1511</v>
      </c>
      <c r="K118" t="s">
        <v>1509</v>
      </c>
      <c r="L118" t="s">
        <v>1512</v>
      </c>
      <c r="M118">
        <v>7</v>
      </c>
    </row>
    <row r="119" spans="1:13" x14ac:dyDescent="0.25">
      <c r="A119" s="1" t="s">
        <v>1398</v>
      </c>
      <c r="J119" t="s">
        <v>1511</v>
      </c>
      <c r="K119" t="s">
        <v>1514</v>
      </c>
      <c r="L119" t="s">
        <v>1512</v>
      </c>
      <c r="M119">
        <v>3</v>
      </c>
    </row>
    <row r="120" spans="1:13" x14ac:dyDescent="0.25">
      <c r="A120" s="1" t="s">
        <v>1398</v>
      </c>
      <c r="J120" t="s">
        <v>1511</v>
      </c>
      <c r="K120" t="s">
        <v>1514</v>
      </c>
      <c r="L120" t="s">
        <v>1512</v>
      </c>
      <c r="M120">
        <v>7</v>
      </c>
    </row>
    <row r="121" spans="1:13" x14ac:dyDescent="0.25">
      <c r="A121" s="1" t="s">
        <v>1398</v>
      </c>
      <c r="J121" t="s">
        <v>1511</v>
      </c>
      <c r="K121" t="s">
        <v>1514</v>
      </c>
      <c r="L121" t="s">
        <v>1512</v>
      </c>
      <c r="M121">
        <v>3</v>
      </c>
    </row>
    <row r="122" spans="1:13" x14ac:dyDescent="0.25">
      <c r="A122" s="1" t="s">
        <v>1398</v>
      </c>
      <c r="J122" t="s">
        <v>1511</v>
      </c>
      <c r="K122" t="s">
        <v>1514</v>
      </c>
      <c r="L122" t="s">
        <v>1512</v>
      </c>
      <c r="M122">
        <v>1</v>
      </c>
    </row>
    <row r="123" spans="1:13" x14ac:dyDescent="0.25">
      <c r="A123" s="1" t="s">
        <v>1398</v>
      </c>
      <c r="J123" t="s">
        <v>1511</v>
      </c>
      <c r="K123" t="s">
        <v>1514</v>
      </c>
      <c r="L123" t="s">
        <v>1512</v>
      </c>
      <c r="M123">
        <v>2</v>
      </c>
    </row>
    <row r="124" spans="1:13" x14ac:dyDescent="0.25">
      <c r="A124" s="1" t="s">
        <v>1398</v>
      </c>
      <c r="J124" t="s">
        <v>1511</v>
      </c>
      <c r="K124" t="s">
        <v>1514</v>
      </c>
      <c r="L124" t="s">
        <v>1512</v>
      </c>
      <c r="M124">
        <v>2</v>
      </c>
    </row>
    <row r="125" spans="1:13" x14ac:dyDescent="0.25">
      <c r="A125" s="1" t="s">
        <v>1398</v>
      </c>
      <c r="J125" t="s">
        <v>1511</v>
      </c>
      <c r="K125" t="s">
        <v>1514</v>
      </c>
      <c r="L125" t="s">
        <v>1512</v>
      </c>
      <c r="M125">
        <v>1</v>
      </c>
    </row>
    <row r="126" spans="1:13" x14ac:dyDescent="0.25">
      <c r="A126" s="1" t="s">
        <v>1398</v>
      </c>
      <c r="J126" t="s">
        <v>1511</v>
      </c>
      <c r="K126" t="s">
        <v>1514</v>
      </c>
      <c r="L126" t="s">
        <v>1512</v>
      </c>
      <c r="M126">
        <v>1</v>
      </c>
    </row>
    <row r="127" spans="1:13" x14ac:dyDescent="0.25">
      <c r="A127" s="1" t="s">
        <v>1398</v>
      </c>
      <c r="J127" t="s">
        <v>1511</v>
      </c>
      <c r="K127" t="s">
        <v>1514</v>
      </c>
      <c r="L127" t="s">
        <v>1512</v>
      </c>
      <c r="M127">
        <v>2</v>
      </c>
    </row>
    <row r="128" spans="1:13" x14ac:dyDescent="0.25">
      <c r="A128" s="1" t="s">
        <v>1398</v>
      </c>
      <c r="J128" t="s">
        <v>1511</v>
      </c>
      <c r="K128" t="s">
        <v>1514</v>
      </c>
      <c r="L128" t="s">
        <v>1512</v>
      </c>
      <c r="M128">
        <v>1</v>
      </c>
    </row>
    <row r="129" spans="1:13" x14ac:dyDescent="0.25">
      <c r="A129" s="1" t="s">
        <v>1398</v>
      </c>
      <c r="J129" t="s">
        <v>1511</v>
      </c>
      <c r="K129" t="s">
        <v>1514</v>
      </c>
      <c r="L129" t="s">
        <v>1512</v>
      </c>
      <c r="M129">
        <v>1</v>
      </c>
    </row>
    <row r="130" spans="1:13" x14ac:dyDescent="0.25">
      <c r="A130" s="1" t="s">
        <v>1398</v>
      </c>
      <c r="J130" t="s">
        <v>1511</v>
      </c>
      <c r="K130" t="s">
        <v>1514</v>
      </c>
      <c r="L130" t="s">
        <v>1512</v>
      </c>
      <c r="M130">
        <v>2</v>
      </c>
    </row>
    <row r="131" spans="1:13" x14ac:dyDescent="0.25">
      <c r="A131" s="1" t="s">
        <v>1385</v>
      </c>
      <c r="J131" t="s">
        <v>1508</v>
      </c>
      <c r="K131" t="s">
        <v>1509</v>
      </c>
      <c r="L131" t="s">
        <v>1510</v>
      </c>
      <c r="M131">
        <v>1</v>
      </c>
    </row>
    <row r="132" spans="1:13" x14ac:dyDescent="0.25">
      <c r="A132" s="1" t="s">
        <v>1385</v>
      </c>
      <c r="J132" t="s">
        <v>1508</v>
      </c>
      <c r="K132" t="s">
        <v>1514</v>
      </c>
      <c r="L132" t="s">
        <v>1510</v>
      </c>
      <c r="M132">
        <v>1</v>
      </c>
    </row>
    <row r="133" spans="1:13" x14ac:dyDescent="0.25">
      <c r="A133" s="1" t="s">
        <v>1385</v>
      </c>
      <c r="J133" t="s">
        <v>1508</v>
      </c>
      <c r="K133" t="s">
        <v>1514</v>
      </c>
      <c r="L133" t="s">
        <v>1513</v>
      </c>
      <c r="M133">
        <v>1</v>
      </c>
    </row>
    <row r="134" spans="1:13" x14ac:dyDescent="0.25">
      <c r="A134" s="1" t="s">
        <v>1385</v>
      </c>
      <c r="J134" t="s">
        <v>1508</v>
      </c>
      <c r="K134" t="s">
        <v>1514</v>
      </c>
      <c r="L134" t="s">
        <v>1513</v>
      </c>
      <c r="M134">
        <v>2</v>
      </c>
    </row>
    <row r="135" spans="1:13" x14ac:dyDescent="0.25">
      <c r="A135" s="1" t="s">
        <v>1312</v>
      </c>
      <c r="J135" t="s">
        <v>1511</v>
      </c>
      <c r="K135" t="s">
        <v>1509</v>
      </c>
      <c r="L135" t="s">
        <v>1512</v>
      </c>
      <c r="M135">
        <v>1</v>
      </c>
    </row>
    <row r="136" spans="1:13" x14ac:dyDescent="0.25">
      <c r="A136" s="1" t="s">
        <v>1312</v>
      </c>
      <c r="J136" t="s">
        <v>1511</v>
      </c>
      <c r="K136" t="s">
        <v>1509</v>
      </c>
      <c r="L136" t="s">
        <v>1512</v>
      </c>
      <c r="M136">
        <v>1</v>
      </c>
    </row>
    <row r="137" spans="1:13" x14ac:dyDescent="0.25">
      <c r="A137" s="1" t="s">
        <v>1312</v>
      </c>
      <c r="J137" t="s">
        <v>1511</v>
      </c>
      <c r="K137" t="s">
        <v>1509</v>
      </c>
      <c r="L137" t="s">
        <v>1512</v>
      </c>
      <c r="M137">
        <v>2</v>
      </c>
    </row>
    <row r="138" spans="1:13" x14ac:dyDescent="0.25">
      <c r="A138" s="1" t="s">
        <v>1272</v>
      </c>
      <c r="J138" t="s">
        <v>1511</v>
      </c>
      <c r="K138" t="s">
        <v>1509</v>
      </c>
      <c r="L138" t="s">
        <v>1512</v>
      </c>
      <c r="M138">
        <v>1</v>
      </c>
    </row>
    <row r="139" spans="1:13" x14ac:dyDescent="0.25">
      <c r="A139" s="1" t="s">
        <v>1272</v>
      </c>
      <c r="J139" t="s">
        <v>1511</v>
      </c>
      <c r="K139" t="s">
        <v>1509</v>
      </c>
      <c r="L139" t="s">
        <v>1512</v>
      </c>
      <c r="M139">
        <v>1</v>
      </c>
    </row>
    <row r="140" spans="1:13" x14ac:dyDescent="0.25">
      <c r="A140" s="1" t="s">
        <v>1272</v>
      </c>
      <c r="J140" t="s">
        <v>1511</v>
      </c>
      <c r="K140" t="s">
        <v>1509</v>
      </c>
      <c r="L140" t="s">
        <v>1512</v>
      </c>
      <c r="M140">
        <v>1</v>
      </c>
    </row>
    <row r="141" spans="1:13" x14ac:dyDescent="0.25">
      <c r="A141" s="1" t="s">
        <v>1385</v>
      </c>
      <c r="J141" t="s">
        <v>1508</v>
      </c>
      <c r="K141" t="s">
        <v>1514</v>
      </c>
      <c r="L141" t="s">
        <v>1510</v>
      </c>
      <c r="M141">
        <v>1</v>
      </c>
    </row>
    <row r="142" spans="1:13" x14ac:dyDescent="0.25">
      <c r="A142" s="1" t="s">
        <v>1345</v>
      </c>
      <c r="J142" t="s">
        <v>1508</v>
      </c>
      <c r="K142" t="s">
        <v>1509</v>
      </c>
      <c r="L142" t="s">
        <v>1512</v>
      </c>
      <c r="M142">
        <v>1</v>
      </c>
    </row>
    <row r="143" spans="1:13" x14ac:dyDescent="0.25">
      <c r="A143" s="1" t="s">
        <v>1345</v>
      </c>
      <c r="J143" t="s">
        <v>1508</v>
      </c>
      <c r="K143" t="s">
        <v>1509</v>
      </c>
      <c r="L143" t="s">
        <v>1512</v>
      </c>
      <c r="M143">
        <v>1</v>
      </c>
    </row>
    <row r="144" spans="1:13" x14ac:dyDescent="0.25">
      <c r="A144" s="1" t="s">
        <v>1345</v>
      </c>
      <c r="J144" t="s">
        <v>1508</v>
      </c>
      <c r="K144" t="s">
        <v>1509</v>
      </c>
      <c r="L144" t="s">
        <v>1512</v>
      </c>
      <c r="M144">
        <v>1</v>
      </c>
    </row>
    <row r="145" spans="1:13" x14ac:dyDescent="0.25">
      <c r="A145" s="1" t="s">
        <v>1345</v>
      </c>
      <c r="J145" t="s">
        <v>1508</v>
      </c>
      <c r="K145" t="s">
        <v>1509</v>
      </c>
      <c r="L145" t="s">
        <v>1512</v>
      </c>
      <c r="M145">
        <v>1</v>
      </c>
    </row>
    <row r="146" spans="1:13" x14ac:dyDescent="0.25">
      <c r="A146" s="1" t="s">
        <v>1345</v>
      </c>
      <c r="J146" t="s">
        <v>1508</v>
      </c>
      <c r="K146" t="s">
        <v>1509</v>
      </c>
      <c r="L146" t="s">
        <v>1512</v>
      </c>
      <c r="M146">
        <v>1</v>
      </c>
    </row>
    <row r="147" spans="1:13" x14ac:dyDescent="0.25">
      <c r="A147" s="1" t="s">
        <v>1345</v>
      </c>
      <c r="J147" t="s">
        <v>1508</v>
      </c>
      <c r="K147" t="s">
        <v>1509</v>
      </c>
      <c r="L147" t="s">
        <v>1512</v>
      </c>
      <c r="M147">
        <v>1</v>
      </c>
    </row>
    <row r="148" spans="1:13" x14ac:dyDescent="0.25">
      <c r="A148" s="1" t="s">
        <v>835</v>
      </c>
      <c r="J148" t="s">
        <v>1511</v>
      </c>
      <c r="K148" t="s">
        <v>1509</v>
      </c>
      <c r="L148" t="s">
        <v>1512</v>
      </c>
      <c r="M148">
        <v>1</v>
      </c>
    </row>
    <row r="149" spans="1:13" x14ac:dyDescent="0.25">
      <c r="A149" s="1" t="s">
        <v>835</v>
      </c>
      <c r="J149" t="s">
        <v>1511</v>
      </c>
      <c r="K149" t="s">
        <v>1509</v>
      </c>
      <c r="L149" t="s">
        <v>1512</v>
      </c>
      <c r="M149">
        <v>1</v>
      </c>
    </row>
    <row r="150" spans="1:13" x14ac:dyDescent="0.25">
      <c r="A150" s="1" t="s">
        <v>1272</v>
      </c>
      <c r="J150" t="s">
        <v>1511</v>
      </c>
      <c r="K150" t="s">
        <v>1509</v>
      </c>
      <c r="L150" t="s">
        <v>1512</v>
      </c>
      <c r="M150">
        <v>1</v>
      </c>
    </row>
    <row r="151" spans="1:13" x14ac:dyDescent="0.25">
      <c r="A151" s="1" t="s">
        <v>1345</v>
      </c>
      <c r="J151" t="s">
        <v>1511</v>
      </c>
      <c r="K151" t="s">
        <v>1509</v>
      </c>
      <c r="L151" t="s">
        <v>1512</v>
      </c>
      <c r="M151">
        <v>1</v>
      </c>
    </row>
    <row r="152" spans="1:13" x14ac:dyDescent="0.25">
      <c r="A152" s="1" t="s">
        <v>1272</v>
      </c>
      <c r="J152" t="s">
        <v>1511</v>
      </c>
      <c r="K152" t="s">
        <v>1509</v>
      </c>
      <c r="L152" t="s">
        <v>1512</v>
      </c>
      <c r="M152">
        <v>1</v>
      </c>
    </row>
    <row r="153" spans="1:13" x14ac:dyDescent="0.25">
      <c r="A153" s="1" t="s">
        <v>1345</v>
      </c>
      <c r="J153" t="s">
        <v>1511</v>
      </c>
      <c r="K153" t="s">
        <v>1509</v>
      </c>
      <c r="L153" t="s">
        <v>1512</v>
      </c>
      <c r="M153">
        <v>1</v>
      </c>
    </row>
    <row r="154" spans="1:13" x14ac:dyDescent="0.25">
      <c r="A154" s="1" t="s">
        <v>835</v>
      </c>
      <c r="J154" t="s">
        <v>1511</v>
      </c>
      <c r="K154" t="s">
        <v>1509</v>
      </c>
      <c r="L154" t="s">
        <v>1512</v>
      </c>
      <c r="M154">
        <v>1</v>
      </c>
    </row>
    <row r="155" spans="1:13" x14ac:dyDescent="0.25">
      <c r="A155" s="1" t="s">
        <v>1345</v>
      </c>
      <c r="J155" t="s">
        <v>1511</v>
      </c>
      <c r="K155" t="s">
        <v>1509</v>
      </c>
      <c r="L155" t="s">
        <v>1512</v>
      </c>
      <c r="M155">
        <v>1</v>
      </c>
    </row>
    <row r="156" spans="1:13" x14ac:dyDescent="0.25">
      <c r="A156" s="1" t="s">
        <v>1272</v>
      </c>
      <c r="J156" t="s">
        <v>1511</v>
      </c>
      <c r="K156" t="s">
        <v>1509</v>
      </c>
      <c r="L156" t="s">
        <v>1512</v>
      </c>
      <c r="M156">
        <v>1</v>
      </c>
    </row>
    <row r="157" spans="1:13" x14ac:dyDescent="0.25">
      <c r="A157" s="1" t="s">
        <v>1345</v>
      </c>
      <c r="J157" t="s">
        <v>1511</v>
      </c>
      <c r="K157" t="s">
        <v>1509</v>
      </c>
      <c r="L157" t="s">
        <v>1512</v>
      </c>
      <c r="M157">
        <v>1</v>
      </c>
    </row>
    <row r="158" spans="1:13" x14ac:dyDescent="0.25">
      <c r="A158" s="1" t="s">
        <v>1345</v>
      </c>
      <c r="J158" t="s">
        <v>1511</v>
      </c>
      <c r="K158" t="s">
        <v>1509</v>
      </c>
      <c r="L158" t="s">
        <v>1512</v>
      </c>
      <c r="M158">
        <v>1</v>
      </c>
    </row>
    <row r="159" spans="1:13" x14ac:dyDescent="0.25">
      <c r="A159" s="1" t="s">
        <v>1345</v>
      </c>
      <c r="J159" t="s">
        <v>1511</v>
      </c>
      <c r="K159" t="s">
        <v>1509</v>
      </c>
      <c r="L159" t="s">
        <v>1512</v>
      </c>
      <c r="M159">
        <v>1</v>
      </c>
    </row>
    <row r="160" spans="1:13" x14ac:dyDescent="0.25">
      <c r="A160" s="1" t="s">
        <v>1345</v>
      </c>
      <c r="J160" t="s">
        <v>1511</v>
      </c>
      <c r="K160" t="s">
        <v>1509</v>
      </c>
      <c r="L160" t="s">
        <v>1512</v>
      </c>
      <c r="M160">
        <v>1</v>
      </c>
    </row>
    <row r="161" spans="1:13" x14ac:dyDescent="0.25">
      <c r="A161" s="1" t="s">
        <v>835</v>
      </c>
      <c r="J161" t="s">
        <v>1511</v>
      </c>
      <c r="K161" t="s">
        <v>1509</v>
      </c>
      <c r="L161" t="s">
        <v>1512</v>
      </c>
      <c r="M161">
        <v>1</v>
      </c>
    </row>
    <row r="162" spans="1:13" x14ac:dyDescent="0.25">
      <c r="A162" s="1" t="s">
        <v>1345</v>
      </c>
      <c r="J162" t="s">
        <v>1511</v>
      </c>
      <c r="K162" t="s">
        <v>1509</v>
      </c>
      <c r="L162" t="s">
        <v>1512</v>
      </c>
      <c r="M162">
        <v>1</v>
      </c>
    </row>
    <row r="163" spans="1:13" x14ac:dyDescent="0.25">
      <c r="A163" s="1" t="s">
        <v>1345</v>
      </c>
      <c r="J163" t="s">
        <v>1511</v>
      </c>
      <c r="K163" t="s">
        <v>1509</v>
      </c>
      <c r="L163" t="s">
        <v>1512</v>
      </c>
      <c r="M163">
        <v>1</v>
      </c>
    </row>
    <row r="164" spans="1:13" x14ac:dyDescent="0.25">
      <c r="A164" s="1" t="s">
        <v>1345</v>
      </c>
      <c r="J164" t="s">
        <v>1511</v>
      </c>
      <c r="K164" t="s">
        <v>1509</v>
      </c>
      <c r="L164" t="s">
        <v>1512</v>
      </c>
      <c r="M164">
        <v>1</v>
      </c>
    </row>
    <row r="165" spans="1:13" x14ac:dyDescent="0.25">
      <c r="A165" s="1" t="s">
        <v>1345</v>
      </c>
      <c r="J165" t="s">
        <v>1511</v>
      </c>
      <c r="K165" t="s">
        <v>1509</v>
      </c>
      <c r="L165" t="s">
        <v>1512</v>
      </c>
      <c r="M165">
        <v>1</v>
      </c>
    </row>
    <row r="166" spans="1:13" x14ac:dyDescent="0.25">
      <c r="A166" s="1" t="s">
        <v>835</v>
      </c>
      <c r="J166" t="s">
        <v>1511</v>
      </c>
      <c r="K166" t="s">
        <v>1509</v>
      </c>
      <c r="L166" t="s">
        <v>1512</v>
      </c>
      <c r="M166">
        <v>9</v>
      </c>
    </row>
    <row r="167" spans="1:13" x14ac:dyDescent="0.25">
      <c r="A167" s="1" t="s">
        <v>1345</v>
      </c>
      <c r="J167" t="s">
        <v>1511</v>
      </c>
      <c r="K167" t="s">
        <v>1509</v>
      </c>
      <c r="L167" t="s">
        <v>1512</v>
      </c>
      <c r="M167">
        <v>1</v>
      </c>
    </row>
    <row r="168" spans="1:13" x14ac:dyDescent="0.25">
      <c r="A168" s="1" t="s">
        <v>1345</v>
      </c>
      <c r="J168" t="s">
        <v>1511</v>
      </c>
      <c r="K168" t="s">
        <v>1509</v>
      </c>
      <c r="L168" t="s">
        <v>1512</v>
      </c>
      <c r="M168">
        <v>1</v>
      </c>
    </row>
    <row r="169" spans="1:13" x14ac:dyDescent="0.25">
      <c r="A169" s="1" t="s">
        <v>1385</v>
      </c>
      <c r="J169" t="s">
        <v>1508</v>
      </c>
      <c r="K169" t="s">
        <v>1509</v>
      </c>
      <c r="L169" t="s">
        <v>1510</v>
      </c>
      <c r="M169">
        <v>1</v>
      </c>
    </row>
    <row r="170" spans="1:13" x14ac:dyDescent="0.25">
      <c r="A170" s="1" t="s">
        <v>835</v>
      </c>
      <c r="J170" t="s">
        <v>1511</v>
      </c>
      <c r="K170" t="s">
        <v>1509</v>
      </c>
      <c r="L170" t="s">
        <v>1512</v>
      </c>
      <c r="M170">
        <v>1</v>
      </c>
    </row>
    <row r="171" spans="1:13" x14ac:dyDescent="0.25">
      <c r="A171" s="1" t="s">
        <v>1385</v>
      </c>
      <c r="J171" t="s">
        <v>1508</v>
      </c>
      <c r="K171" t="s">
        <v>1509</v>
      </c>
      <c r="L171" t="s">
        <v>1510</v>
      </c>
      <c r="M171">
        <v>1</v>
      </c>
    </row>
    <row r="172" spans="1:13" x14ac:dyDescent="0.25">
      <c r="A172" s="1" t="s">
        <v>1385</v>
      </c>
      <c r="J172" t="s">
        <v>1508</v>
      </c>
      <c r="K172" t="s">
        <v>1514</v>
      </c>
      <c r="L172" t="s">
        <v>1510</v>
      </c>
      <c r="M172">
        <v>1</v>
      </c>
    </row>
    <row r="173" spans="1:13" x14ac:dyDescent="0.25">
      <c r="A173" s="1" t="s">
        <v>1345</v>
      </c>
      <c r="J173" t="s">
        <v>1511</v>
      </c>
      <c r="K173" t="s">
        <v>1509</v>
      </c>
      <c r="L173" t="s">
        <v>1512</v>
      </c>
      <c r="M173">
        <v>1</v>
      </c>
    </row>
    <row r="174" spans="1:13" x14ac:dyDescent="0.25">
      <c r="A174" s="1" t="s">
        <v>1385</v>
      </c>
      <c r="J174" t="s">
        <v>1508</v>
      </c>
      <c r="K174" t="s">
        <v>1514</v>
      </c>
      <c r="L174" t="s">
        <v>1510</v>
      </c>
      <c r="M174">
        <v>1</v>
      </c>
    </row>
    <row r="175" spans="1:13" x14ac:dyDescent="0.25">
      <c r="A175" s="1" t="s">
        <v>1385</v>
      </c>
      <c r="J175" t="s">
        <v>1508</v>
      </c>
      <c r="K175" t="s">
        <v>1514</v>
      </c>
      <c r="L175" t="s">
        <v>1510</v>
      </c>
      <c r="M175">
        <v>1</v>
      </c>
    </row>
    <row r="176" spans="1:13" x14ac:dyDescent="0.25">
      <c r="A176" s="1" t="s">
        <v>1385</v>
      </c>
      <c r="J176" t="s">
        <v>1508</v>
      </c>
      <c r="K176" t="s">
        <v>1509</v>
      </c>
      <c r="L176" t="s">
        <v>1510</v>
      </c>
      <c r="M176">
        <v>1</v>
      </c>
    </row>
    <row r="177" spans="1:13" x14ac:dyDescent="0.25">
      <c r="A177" s="1" t="s">
        <v>835</v>
      </c>
      <c r="J177" t="s">
        <v>1511</v>
      </c>
      <c r="K177" t="s">
        <v>1509</v>
      </c>
      <c r="L177" t="s">
        <v>1512</v>
      </c>
      <c r="M177">
        <v>1</v>
      </c>
    </row>
    <row r="178" spans="1:13" x14ac:dyDescent="0.25">
      <c r="A178" s="1" t="s">
        <v>1385</v>
      </c>
      <c r="J178" t="s">
        <v>1508</v>
      </c>
      <c r="K178" t="s">
        <v>1509</v>
      </c>
      <c r="L178" t="s">
        <v>1510</v>
      </c>
      <c r="M178">
        <v>1</v>
      </c>
    </row>
    <row r="179" spans="1:13" x14ac:dyDescent="0.25">
      <c r="A179" s="1" t="s">
        <v>1385</v>
      </c>
      <c r="J179" t="s">
        <v>1508</v>
      </c>
      <c r="K179" t="s">
        <v>1514</v>
      </c>
      <c r="L179" t="s">
        <v>1510</v>
      </c>
      <c r="M179">
        <v>1</v>
      </c>
    </row>
    <row r="180" spans="1:13" x14ac:dyDescent="0.25">
      <c r="A180" s="1" t="s">
        <v>1385</v>
      </c>
      <c r="J180" t="s">
        <v>1508</v>
      </c>
      <c r="K180" t="s">
        <v>1509</v>
      </c>
      <c r="L180" t="s">
        <v>1510</v>
      </c>
      <c r="M180">
        <v>1</v>
      </c>
    </row>
    <row r="181" spans="1:13" x14ac:dyDescent="0.25">
      <c r="A181" s="1" t="s">
        <v>1385</v>
      </c>
      <c r="J181" t="s">
        <v>1508</v>
      </c>
      <c r="K181" t="s">
        <v>1514</v>
      </c>
      <c r="L181" t="s">
        <v>1510</v>
      </c>
      <c r="M181">
        <v>1</v>
      </c>
    </row>
    <row r="182" spans="1:13" x14ac:dyDescent="0.25">
      <c r="A182" s="1" t="s">
        <v>1345</v>
      </c>
      <c r="J182" t="s">
        <v>1511</v>
      </c>
      <c r="K182" t="s">
        <v>1509</v>
      </c>
      <c r="L182" t="s">
        <v>1512</v>
      </c>
      <c r="M182">
        <v>1</v>
      </c>
    </row>
    <row r="183" spans="1:13" x14ac:dyDescent="0.25">
      <c r="A183" s="1" t="s">
        <v>1385</v>
      </c>
      <c r="J183" t="s">
        <v>1508</v>
      </c>
      <c r="K183" t="s">
        <v>1514</v>
      </c>
      <c r="L183" t="s">
        <v>1510</v>
      </c>
      <c r="M183">
        <v>1</v>
      </c>
    </row>
    <row r="184" spans="1:13" x14ac:dyDescent="0.25">
      <c r="A184" s="1" t="s">
        <v>835</v>
      </c>
      <c r="J184" t="s">
        <v>1511</v>
      </c>
      <c r="K184" t="s">
        <v>1509</v>
      </c>
      <c r="L184" t="s">
        <v>1512</v>
      </c>
      <c r="M184">
        <v>7</v>
      </c>
    </row>
    <row r="185" spans="1:13" x14ac:dyDescent="0.25">
      <c r="A185" s="1" t="s">
        <v>1275</v>
      </c>
      <c r="J185" t="s">
        <v>1511</v>
      </c>
      <c r="K185" t="s">
        <v>1509</v>
      </c>
      <c r="L185" t="s">
        <v>1512</v>
      </c>
      <c r="M185">
        <v>1</v>
      </c>
    </row>
    <row r="186" spans="1:13" x14ac:dyDescent="0.25">
      <c r="A186" s="1" t="s">
        <v>1269</v>
      </c>
      <c r="J186" t="s">
        <v>1511</v>
      </c>
      <c r="K186" t="s">
        <v>1509</v>
      </c>
      <c r="L186" t="s">
        <v>1512</v>
      </c>
      <c r="M186">
        <v>1</v>
      </c>
    </row>
    <row r="187" spans="1:13" x14ac:dyDescent="0.25">
      <c r="A187" s="1" t="s">
        <v>1269</v>
      </c>
      <c r="J187" t="s">
        <v>1511</v>
      </c>
      <c r="K187" t="s">
        <v>1509</v>
      </c>
      <c r="L187" t="s">
        <v>1512</v>
      </c>
      <c r="M187">
        <v>1</v>
      </c>
    </row>
    <row r="188" spans="1:13" x14ac:dyDescent="0.25">
      <c r="A188" s="1" t="s">
        <v>1269</v>
      </c>
      <c r="J188" t="s">
        <v>1511</v>
      </c>
      <c r="K188" t="s">
        <v>1509</v>
      </c>
      <c r="L188" t="s">
        <v>1512</v>
      </c>
      <c r="M188">
        <v>1</v>
      </c>
    </row>
    <row r="189" spans="1:13" x14ac:dyDescent="0.25">
      <c r="A189" s="1" t="s">
        <v>1269</v>
      </c>
      <c r="J189" t="s">
        <v>1511</v>
      </c>
      <c r="K189" t="s">
        <v>1509</v>
      </c>
      <c r="L189" t="s">
        <v>1512</v>
      </c>
      <c r="M189">
        <v>1</v>
      </c>
    </row>
    <row r="190" spans="1:13" x14ac:dyDescent="0.25">
      <c r="A190" s="1" t="s">
        <v>1269</v>
      </c>
      <c r="J190" t="s">
        <v>1511</v>
      </c>
      <c r="K190" t="s">
        <v>1509</v>
      </c>
      <c r="L190" t="s">
        <v>1512</v>
      </c>
      <c r="M190">
        <v>1</v>
      </c>
    </row>
    <row r="191" spans="1:13" x14ac:dyDescent="0.25">
      <c r="A191" s="1" t="s">
        <v>1269</v>
      </c>
      <c r="J191" t="s">
        <v>1511</v>
      </c>
      <c r="K191" t="s">
        <v>1509</v>
      </c>
      <c r="L191" t="s">
        <v>1512</v>
      </c>
      <c r="M191">
        <v>1</v>
      </c>
    </row>
    <row r="192" spans="1:13" x14ac:dyDescent="0.25">
      <c r="A192" s="1" t="s">
        <v>1269</v>
      </c>
      <c r="J192" t="s">
        <v>1511</v>
      </c>
      <c r="K192" t="s">
        <v>1509</v>
      </c>
      <c r="L192" t="s">
        <v>1512</v>
      </c>
      <c r="M192">
        <v>1</v>
      </c>
    </row>
    <row r="193" spans="1:13" x14ac:dyDescent="0.25">
      <c r="A193" s="1" t="s">
        <v>1272</v>
      </c>
      <c r="J193" t="s">
        <v>1508</v>
      </c>
      <c r="K193" t="s">
        <v>1509</v>
      </c>
      <c r="L193" t="s">
        <v>1513</v>
      </c>
      <c r="M193">
        <v>1</v>
      </c>
    </row>
    <row r="194" spans="1:13" x14ac:dyDescent="0.25">
      <c r="A194" s="1" t="s">
        <v>1272</v>
      </c>
      <c r="J194" t="s">
        <v>1511</v>
      </c>
      <c r="K194" t="s">
        <v>1509</v>
      </c>
      <c r="L194" t="s">
        <v>1512</v>
      </c>
      <c r="M194">
        <v>1</v>
      </c>
    </row>
    <row r="195" spans="1:13" x14ac:dyDescent="0.25">
      <c r="A195" s="1" t="s">
        <v>1272</v>
      </c>
      <c r="J195" t="s">
        <v>1511</v>
      </c>
      <c r="K195" t="s">
        <v>1509</v>
      </c>
      <c r="L195" t="s">
        <v>1512</v>
      </c>
      <c r="M195">
        <v>1</v>
      </c>
    </row>
    <row r="196" spans="1:13" x14ac:dyDescent="0.25">
      <c r="A196" s="1" t="s">
        <v>1272</v>
      </c>
      <c r="J196" t="s">
        <v>1511</v>
      </c>
      <c r="K196" t="s">
        <v>1509</v>
      </c>
      <c r="L196" t="s">
        <v>1512</v>
      </c>
      <c r="M196">
        <v>1</v>
      </c>
    </row>
    <row r="197" spans="1:13" x14ac:dyDescent="0.25">
      <c r="A197" s="1" t="s">
        <v>1272</v>
      </c>
      <c r="J197" t="s">
        <v>1511</v>
      </c>
      <c r="K197" t="s">
        <v>1509</v>
      </c>
      <c r="L197" t="s">
        <v>1512</v>
      </c>
      <c r="M197">
        <v>1</v>
      </c>
    </row>
    <row r="198" spans="1:13" x14ac:dyDescent="0.25">
      <c r="A198" s="1" t="s">
        <v>1272</v>
      </c>
      <c r="J198" t="s">
        <v>1511</v>
      </c>
      <c r="K198" t="s">
        <v>1509</v>
      </c>
      <c r="L198" t="s">
        <v>1512</v>
      </c>
      <c r="M198">
        <v>1</v>
      </c>
    </row>
    <row r="199" spans="1:13" x14ac:dyDescent="0.25">
      <c r="A199" s="1" t="s">
        <v>1272</v>
      </c>
      <c r="J199" t="s">
        <v>1511</v>
      </c>
      <c r="K199" t="s">
        <v>1509</v>
      </c>
      <c r="L199" t="s">
        <v>1512</v>
      </c>
      <c r="M199">
        <v>1</v>
      </c>
    </row>
    <row r="200" spans="1:13" x14ac:dyDescent="0.25">
      <c r="A200" s="1" t="s">
        <v>1272</v>
      </c>
      <c r="J200" t="s">
        <v>1511</v>
      </c>
      <c r="K200" t="s">
        <v>1509</v>
      </c>
      <c r="L200" t="s">
        <v>1512</v>
      </c>
      <c r="M200">
        <v>1</v>
      </c>
    </row>
    <row r="201" spans="1:13" x14ac:dyDescent="0.25">
      <c r="A201" s="1" t="s">
        <v>1269</v>
      </c>
      <c r="J201" t="s">
        <v>1511</v>
      </c>
      <c r="K201" t="s">
        <v>1509</v>
      </c>
      <c r="L201" t="s">
        <v>1512</v>
      </c>
      <c r="M201">
        <v>3</v>
      </c>
    </row>
    <row r="202" spans="1:13" x14ac:dyDescent="0.25">
      <c r="A202" s="1" t="s">
        <v>1272</v>
      </c>
      <c r="J202" t="s">
        <v>1508</v>
      </c>
      <c r="K202" t="s">
        <v>1509</v>
      </c>
      <c r="L202" t="s">
        <v>1512</v>
      </c>
      <c r="M202">
        <v>5</v>
      </c>
    </row>
    <row r="203" spans="1:13" x14ac:dyDescent="0.25">
      <c r="A203" s="1" t="s">
        <v>1262</v>
      </c>
      <c r="J203" t="s">
        <v>1508</v>
      </c>
      <c r="K203" t="s">
        <v>1509</v>
      </c>
      <c r="L203" t="s">
        <v>1512</v>
      </c>
      <c r="M203">
        <v>15</v>
      </c>
    </row>
    <row r="204" spans="1:13" x14ac:dyDescent="0.25">
      <c r="A204" s="1" t="s">
        <v>1272</v>
      </c>
      <c r="J204" t="s">
        <v>1511</v>
      </c>
      <c r="K204" t="s">
        <v>1509</v>
      </c>
      <c r="L204" t="s">
        <v>1512</v>
      </c>
      <c r="M204">
        <v>1</v>
      </c>
    </row>
    <row r="205" spans="1:13" x14ac:dyDescent="0.25">
      <c r="A205" s="1" t="s">
        <v>1262</v>
      </c>
      <c r="J205" t="s">
        <v>1508</v>
      </c>
      <c r="K205" t="s">
        <v>1509</v>
      </c>
      <c r="L205" t="s">
        <v>1512</v>
      </c>
      <c r="M205">
        <v>15</v>
      </c>
    </row>
    <row r="206" spans="1:13" x14ac:dyDescent="0.25">
      <c r="A206" s="1" t="s">
        <v>1269</v>
      </c>
      <c r="J206" t="s">
        <v>1511</v>
      </c>
      <c r="K206" t="s">
        <v>1509</v>
      </c>
      <c r="L206" t="s">
        <v>1512</v>
      </c>
      <c r="M206">
        <v>1</v>
      </c>
    </row>
    <row r="207" spans="1:13" x14ac:dyDescent="0.25">
      <c r="A207" s="1" t="s">
        <v>1262</v>
      </c>
      <c r="J207" t="s">
        <v>1508</v>
      </c>
      <c r="K207" t="s">
        <v>1509</v>
      </c>
      <c r="L207" t="s">
        <v>1512</v>
      </c>
      <c r="M207">
        <v>15</v>
      </c>
    </row>
    <row r="208" spans="1:13" x14ac:dyDescent="0.25">
      <c r="A208" s="1" t="s">
        <v>1272</v>
      </c>
      <c r="J208" t="s">
        <v>1511</v>
      </c>
      <c r="K208" t="s">
        <v>1509</v>
      </c>
      <c r="L208" t="s">
        <v>1512</v>
      </c>
      <c r="M208">
        <v>1</v>
      </c>
    </row>
    <row r="209" spans="1:13" x14ac:dyDescent="0.25">
      <c r="A209" s="1" t="s">
        <v>1262</v>
      </c>
      <c r="J209" t="s">
        <v>1508</v>
      </c>
      <c r="K209" t="s">
        <v>1509</v>
      </c>
      <c r="L209" t="s">
        <v>1512</v>
      </c>
      <c r="M209">
        <v>23</v>
      </c>
    </row>
    <row r="210" spans="1:13" x14ac:dyDescent="0.25">
      <c r="A210" s="1" t="s">
        <v>1262</v>
      </c>
      <c r="J210" t="s">
        <v>1511</v>
      </c>
      <c r="K210" t="s">
        <v>1509</v>
      </c>
      <c r="L210" t="s">
        <v>1513</v>
      </c>
      <c r="M210">
        <v>1</v>
      </c>
    </row>
    <row r="211" spans="1:13" x14ac:dyDescent="0.25">
      <c r="A211" s="1" t="s">
        <v>1269</v>
      </c>
      <c r="J211" t="s">
        <v>1511</v>
      </c>
      <c r="K211" t="s">
        <v>1509</v>
      </c>
      <c r="L211" t="s">
        <v>1512</v>
      </c>
      <c r="M211">
        <v>1</v>
      </c>
    </row>
    <row r="212" spans="1:13" x14ac:dyDescent="0.25">
      <c r="A212" s="1" t="s">
        <v>1272</v>
      </c>
      <c r="J212" t="s">
        <v>1511</v>
      </c>
      <c r="K212" t="s">
        <v>1509</v>
      </c>
      <c r="L212" t="s">
        <v>1512</v>
      </c>
      <c r="M212">
        <v>1</v>
      </c>
    </row>
    <row r="213" spans="1:13" x14ac:dyDescent="0.25">
      <c r="A213" s="1" t="s">
        <v>1272</v>
      </c>
      <c r="J213" t="s">
        <v>1511</v>
      </c>
      <c r="K213" t="s">
        <v>1509</v>
      </c>
      <c r="L213" t="s">
        <v>1512</v>
      </c>
      <c r="M213">
        <v>1</v>
      </c>
    </row>
    <row r="214" spans="1:13" x14ac:dyDescent="0.25">
      <c r="A214" s="1" t="s">
        <v>1272</v>
      </c>
      <c r="J214" t="s">
        <v>1511</v>
      </c>
      <c r="K214" t="s">
        <v>1509</v>
      </c>
      <c r="L214" t="s">
        <v>1512</v>
      </c>
      <c r="M214">
        <v>1</v>
      </c>
    </row>
    <row r="215" spans="1:13" x14ac:dyDescent="0.25">
      <c r="A215" s="1" t="s">
        <v>1262</v>
      </c>
      <c r="J215" t="s">
        <v>1511</v>
      </c>
      <c r="K215" t="s">
        <v>1509</v>
      </c>
      <c r="L215" t="s">
        <v>1513</v>
      </c>
      <c r="M215">
        <v>1</v>
      </c>
    </row>
    <row r="216" spans="1:13" x14ac:dyDescent="0.25">
      <c r="A216" s="1" t="s">
        <v>1269</v>
      </c>
      <c r="J216" t="s">
        <v>1511</v>
      </c>
      <c r="K216" t="s">
        <v>1509</v>
      </c>
      <c r="L216" t="s">
        <v>1512</v>
      </c>
      <c r="M216">
        <v>1</v>
      </c>
    </row>
    <row r="217" spans="1:13" x14ac:dyDescent="0.25">
      <c r="A217" s="1" t="s">
        <v>1269</v>
      </c>
      <c r="J217" t="s">
        <v>1511</v>
      </c>
      <c r="K217" t="s">
        <v>1509</v>
      </c>
      <c r="L217" t="s">
        <v>1512</v>
      </c>
      <c r="M217">
        <v>1</v>
      </c>
    </row>
    <row r="218" spans="1:13" x14ac:dyDescent="0.25">
      <c r="A218" s="1" t="s">
        <v>1299</v>
      </c>
      <c r="J218" t="s">
        <v>1508</v>
      </c>
      <c r="K218" t="s">
        <v>1509</v>
      </c>
      <c r="L218" t="s">
        <v>1513</v>
      </c>
      <c r="M218">
        <v>1</v>
      </c>
    </row>
    <row r="219" spans="1:13" x14ac:dyDescent="0.25">
      <c r="A219" s="1" t="s">
        <v>1299</v>
      </c>
      <c r="J219" t="s">
        <v>1508</v>
      </c>
      <c r="K219" t="s">
        <v>1509</v>
      </c>
      <c r="L219" t="s">
        <v>1513</v>
      </c>
      <c r="M219">
        <v>1</v>
      </c>
    </row>
    <row r="220" spans="1:13" x14ac:dyDescent="0.25">
      <c r="A220" s="1" t="s">
        <v>1346</v>
      </c>
      <c r="J220" t="s">
        <v>1511</v>
      </c>
      <c r="K220" t="s">
        <v>1509</v>
      </c>
      <c r="L220" t="s">
        <v>1510</v>
      </c>
      <c r="M220">
        <v>1095</v>
      </c>
    </row>
    <row r="221" spans="1:13" x14ac:dyDescent="0.25">
      <c r="A221" s="1" t="s">
        <v>1346</v>
      </c>
      <c r="J221" t="s">
        <v>1511</v>
      </c>
      <c r="K221" t="s">
        <v>1509</v>
      </c>
      <c r="L221" t="s">
        <v>1510</v>
      </c>
      <c r="M221">
        <v>832</v>
      </c>
    </row>
    <row r="222" spans="1:13" x14ac:dyDescent="0.25">
      <c r="A222" s="1" t="s">
        <v>1346</v>
      </c>
      <c r="J222" t="s">
        <v>1511</v>
      </c>
      <c r="K222" t="s">
        <v>1509</v>
      </c>
      <c r="L222" t="s">
        <v>1510</v>
      </c>
      <c r="M222">
        <v>520</v>
      </c>
    </row>
    <row r="223" spans="1:13" x14ac:dyDescent="0.25">
      <c r="A223" s="1" t="s">
        <v>1268</v>
      </c>
      <c r="J223" t="s">
        <v>1511</v>
      </c>
      <c r="K223" t="s">
        <v>1514</v>
      </c>
      <c r="L223" t="s">
        <v>1513</v>
      </c>
      <c r="M223">
        <v>3</v>
      </c>
    </row>
    <row r="224" spans="1:13" x14ac:dyDescent="0.25">
      <c r="A224" s="1" t="s">
        <v>1483</v>
      </c>
      <c r="J224" t="s">
        <v>1511</v>
      </c>
      <c r="K224" t="s">
        <v>1514</v>
      </c>
      <c r="L224" t="s">
        <v>1512</v>
      </c>
      <c r="M224">
        <v>2</v>
      </c>
    </row>
    <row r="225" spans="1:13" x14ac:dyDescent="0.25">
      <c r="A225" s="1" t="s">
        <v>1398</v>
      </c>
      <c r="J225" t="s">
        <v>1511</v>
      </c>
      <c r="K225" t="s">
        <v>1509</v>
      </c>
      <c r="L225" t="s">
        <v>1512</v>
      </c>
      <c r="M225">
        <v>5</v>
      </c>
    </row>
    <row r="226" spans="1:13" x14ac:dyDescent="0.25">
      <c r="A226" s="1" t="s">
        <v>1314</v>
      </c>
      <c r="J226" t="s">
        <v>1511</v>
      </c>
      <c r="K226" t="s">
        <v>1509</v>
      </c>
      <c r="L226" t="s">
        <v>1510</v>
      </c>
      <c r="M226">
        <v>1</v>
      </c>
    </row>
    <row r="227" spans="1:13" x14ac:dyDescent="0.25">
      <c r="A227" s="1" t="s">
        <v>1398</v>
      </c>
      <c r="J227" t="s">
        <v>1511</v>
      </c>
      <c r="K227" t="s">
        <v>1509</v>
      </c>
      <c r="L227" t="s">
        <v>1512</v>
      </c>
      <c r="M227">
        <v>9</v>
      </c>
    </row>
    <row r="228" spans="1:13" x14ac:dyDescent="0.25">
      <c r="A228" s="1" t="s">
        <v>1323</v>
      </c>
      <c r="J228" t="s">
        <v>1511</v>
      </c>
      <c r="K228" t="s">
        <v>1509</v>
      </c>
      <c r="L228" t="s">
        <v>1512</v>
      </c>
      <c r="M228">
        <v>5</v>
      </c>
    </row>
    <row r="229" spans="1:13" x14ac:dyDescent="0.25">
      <c r="A229" s="1" t="s">
        <v>1323</v>
      </c>
      <c r="J229" t="s">
        <v>1511</v>
      </c>
      <c r="K229" t="s">
        <v>1509</v>
      </c>
      <c r="L229" t="s">
        <v>1512</v>
      </c>
      <c r="M229">
        <v>2</v>
      </c>
    </row>
    <row r="230" spans="1:13" x14ac:dyDescent="0.25">
      <c r="A230" s="1" t="s">
        <v>1312</v>
      </c>
      <c r="J230" t="s">
        <v>1511</v>
      </c>
      <c r="K230" t="s">
        <v>1514</v>
      </c>
      <c r="L230" t="s">
        <v>1510</v>
      </c>
      <c r="M230">
        <v>4</v>
      </c>
    </row>
    <row r="231" spans="1:13" x14ac:dyDescent="0.25">
      <c r="A231" s="1" t="s">
        <v>1314</v>
      </c>
      <c r="J231" t="s">
        <v>1508</v>
      </c>
      <c r="K231" t="s">
        <v>1509</v>
      </c>
      <c r="L231" t="s">
        <v>1510</v>
      </c>
      <c r="M231">
        <v>1</v>
      </c>
    </row>
    <row r="232" spans="1:13" x14ac:dyDescent="0.25">
      <c r="A232" s="1" t="s">
        <v>1398</v>
      </c>
      <c r="J232" t="s">
        <v>1511</v>
      </c>
      <c r="K232" t="s">
        <v>1509</v>
      </c>
      <c r="L232" t="s">
        <v>1512</v>
      </c>
      <c r="M232">
        <v>2</v>
      </c>
    </row>
    <row r="233" spans="1:13" x14ac:dyDescent="0.25">
      <c r="A233" s="1" t="s">
        <v>1323</v>
      </c>
      <c r="J233" t="s">
        <v>1511</v>
      </c>
      <c r="K233" t="s">
        <v>1509</v>
      </c>
      <c r="L233" t="s">
        <v>1512</v>
      </c>
      <c r="M233">
        <v>5</v>
      </c>
    </row>
    <row r="234" spans="1:13" x14ac:dyDescent="0.25">
      <c r="A234" s="1" t="s">
        <v>1398</v>
      </c>
      <c r="J234" t="s">
        <v>1511</v>
      </c>
      <c r="K234" t="s">
        <v>1509</v>
      </c>
      <c r="L234" t="s">
        <v>1512</v>
      </c>
      <c r="M234">
        <v>2</v>
      </c>
    </row>
    <row r="235" spans="1:13" x14ac:dyDescent="0.25">
      <c r="A235" s="1" t="s">
        <v>1398</v>
      </c>
      <c r="J235" t="s">
        <v>1511</v>
      </c>
      <c r="K235" t="s">
        <v>1509</v>
      </c>
      <c r="L235" t="s">
        <v>1512</v>
      </c>
      <c r="M235">
        <v>1</v>
      </c>
    </row>
    <row r="236" spans="1:13" x14ac:dyDescent="0.25">
      <c r="A236" s="1" t="s">
        <v>1398</v>
      </c>
      <c r="J236" t="s">
        <v>1511</v>
      </c>
      <c r="K236" t="s">
        <v>1509</v>
      </c>
      <c r="L236" t="s">
        <v>1512</v>
      </c>
      <c r="M236">
        <v>5</v>
      </c>
    </row>
    <row r="237" spans="1:13" x14ac:dyDescent="0.25">
      <c r="A237" s="1" t="s">
        <v>1314</v>
      </c>
      <c r="J237" t="s">
        <v>1511</v>
      </c>
      <c r="K237" t="s">
        <v>1509</v>
      </c>
      <c r="L237" t="s">
        <v>1510</v>
      </c>
      <c r="M237">
        <v>1</v>
      </c>
    </row>
    <row r="238" spans="1:13" x14ac:dyDescent="0.25">
      <c r="A238" s="1" t="s">
        <v>1398</v>
      </c>
      <c r="J238" t="s">
        <v>1511</v>
      </c>
      <c r="K238" t="s">
        <v>1509</v>
      </c>
      <c r="L238" t="s">
        <v>1512</v>
      </c>
      <c r="M238">
        <v>7</v>
      </c>
    </row>
    <row r="239" spans="1:13" x14ac:dyDescent="0.25">
      <c r="A239" s="1" t="s">
        <v>1398</v>
      </c>
      <c r="J239" t="s">
        <v>1511</v>
      </c>
      <c r="K239" t="s">
        <v>1509</v>
      </c>
      <c r="L239" t="s">
        <v>1512</v>
      </c>
      <c r="M239">
        <v>3</v>
      </c>
    </row>
    <row r="240" spans="1:13" x14ac:dyDescent="0.25">
      <c r="A240" s="1" t="s">
        <v>1398</v>
      </c>
      <c r="J240" t="s">
        <v>1511</v>
      </c>
      <c r="K240" t="s">
        <v>1509</v>
      </c>
      <c r="L240" t="s">
        <v>1512</v>
      </c>
      <c r="M240">
        <v>1</v>
      </c>
    </row>
    <row r="241" spans="1:13" x14ac:dyDescent="0.25">
      <c r="A241" s="1" t="s">
        <v>1312</v>
      </c>
      <c r="J241" t="s">
        <v>1511</v>
      </c>
      <c r="K241" t="s">
        <v>1514</v>
      </c>
      <c r="L241" t="s">
        <v>1510</v>
      </c>
      <c r="M241">
        <v>5</v>
      </c>
    </row>
    <row r="242" spans="1:13" x14ac:dyDescent="0.25">
      <c r="A242" s="1" t="s">
        <v>1398</v>
      </c>
      <c r="J242" t="s">
        <v>1511</v>
      </c>
      <c r="K242" t="s">
        <v>1509</v>
      </c>
      <c r="L242" t="s">
        <v>1512</v>
      </c>
      <c r="M242">
        <v>8</v>
      </c>
    </row>
    <row r="243" spans="1:13" x14ac:dyDescent="0.25">
      <c r="A243" s="1" t="s">
        <v>1302</v>
      </c>
      <c r="J243" t="s">
        <v>1511</v>
      </c>
      <c r="K243" t="s">
        <v>1509</v>
      </c>
      <c r="L243" t="s">
        <v>1512</v>
      </c>
      <c r="M243">
        <v>5</v>
      </c>
    </row>
    <row r="244" spans="1:13" x14ac:dyDescent="0.25">
      <c r="A244" s="1" t="s">
        <v>1302</v>
      </c>
      <c r="J244" t="s">
        <v>1511</v>
      </c>
      <c r="K244" t="s">
        <v>1509</v>
      </c>
      <c r="L244" t="s">
        <v>1512</v>
      </c>
      <c r="M244">
        <v>3</v>
      </c>
    </row>
    <row r="245" spans="1:13" x14ac:dyDescent="0.25">
      <c r="A245" s="1" t="s">
        <v>1398</v>
      </c>
      <c r="J245" t="s">
        <v>1511</v>
      </c>
      <c r="K245" t="s">
        <v>1509</v>
      </c>
      <c r="L245" t="s">
        <v>1512</v>
      </c>
      <c r="M245">
        <v>10</v>
      </c>
    </row>
    <row r="246" spans="1:13" x14ac:dyDescent="0.25">
      <c r="A246" s="1" t="s">
        <v>1302</v>
      </c>
      <c r="J246" t="s">
        <v>1511</v>
      </c>
      <c r="K246" t="s">
        <v>1509</v>
      </c>
      <c r="L246" t="s">
        <v>1512</v>
      </c>
      <c r="M246">
        <v>3</v>
      </c>
    </row>
    <row r="247" spans="1:13" x14ac:dyDescent="0.25">
      <c r="A247" s="1" t="s">
        <v>1398</v>
      </c>
      <c r="J247" t="s">
        <v>1511</v>
      </c>
      <c r="K247" t="s">
        <v>1509</v>
      </c>
      <c r="L247" t="s">
        <v>1512</v>
      </c>
      <c r="M247">
        <v>3</v>
      </c>
    </row>
    <row r="248" spans="1:13" x14ac:dyDescent="0.25">
      <c r="A248" s="1" t="s">
        <v>1312</v>
      </c>
      <c r="J248" t="s">
        <v>1511</v>
      </c>
      <c r="K248" t="s">
        <v>1514</v>
      </c>
      <c r="L248" t="s">
        <v>1510</v>
      </c>
      <c r="M248">
        <v>3</v>
      </c>
    </row>
    <row r="249" spans="1:13" x14ac:dyDescent="0.25">
      <c r="A249" s="1" t="s">
        <v>1272</v>
      </c>
      <c r="J249" t="s">
        <v>1508</v>
      </c>
      <c r="K249" t="s">
        <v>1509</v>
      </c>
      <c r="L249" t="s">
        <v>1513</v>
      </c>
      <c r="M249">
        <v>26</v>
      </c>
    </row>
    <row r="250" spans="1:13" x14ac:dyDescent="0.25">
      <c r="A250" s="1" t="s">
        <v>1302</v>
      </c>
      <c r="J250" t="s">
        <v>1511</v>
      </c>
      <c r="K250" t="s">
        <v>1509</v>
      </c>
      <c r="L250" t="s">
        <v>1512</v>
      </c>
      <c r="M250">
        <v>2</v>
      </c>
    </row>
    <row r="251" spans="1:13" x14ac:dyDescent="0.25">
      <c r="A251" s="1" t="s">
        <v>1274</v>
      </c>
      <c r="J251" t="s">
        <v>1508</v>
      </c>
      <c r="K251" t="s">
        <v>1509</v>
      </c>
      <c r="L251" t="s">
        <v>1510</v>
      </c>
      <c r="M251">
        <v>1</v>
      </c>
    </row>
    <row r="252" spans="1:13" x14ac:dyDescent="0.25">
      <c r="A252" s="1" t="s">
        <v>1362</v>
      </c>
      <c r="J252" t="s">
        <v>1508</v>
      </c>
      <c r="K252" t="s">
        <v>1509</v>
      </c>
      <c r="L252" t="s">
        <v>1510</v>
      </c>
      <c r="M252">
        <v>1</v>
      </c>
    </row>
    <row r="253" spans="1:13" x14ac:dyDescent="0.25">
      <c r="A253" s="1" t="s">
        <v>1302</v>
      </c>
      <c r="J253" t="s">
        <v>1511</v>
      </c>
      <c r="K253" t="s">
        <v>1509</v>
      </c>
      <c r="L253" t="s">
        <v>1512</v>
      </c>
      <c r="M253">
        <v>2</v>
      </c>
    </row>
    <row r="254" spans="1:13" x14ac:dyDescent="0.25">
      <c r="A254" s="1" t="s">
        <v>1302</v>
      </c>
      <c r="J254" t="s">
        <v>1511</v>
      </c>
      <c r="K254" t="s">
        <v>1509</v>
      </c>
      <c r="L254" t="s">
        <v>1512</v>
      </c>
      <c r="M254">
        <v>3</v>
      </c>
    </row>
    <row r="255" spans="1:13" x14ac:dyDescent="0.25">
      <c r="A255" s="1" t="s">
        <v>1274</v>
      </c>
      <c r="J255" t="s">
        <v>1508</v>
      </c>
      <c r="K255" t="s">
        <v>1509</v>
      </c>
      <c r="L255" t="s">
        <v>1510</v>
      </c>
      <c r="M255">
        <v>1</v>
      </c>
    </row>
    <row r="256" spans="1:13" x14ac:dyDescent="0.25">
      <c r="A256" s="1" t="s">
        <v>1274</v>
      </c>
      <c r="J256" t="s">
        <v>1508</v>
      </c>
      <c r="K256" t="s">
        <v>1509</v>
      </c>
      <c r="L256" t="s">
        <v>1510</v>
      </c>
      <c r="M256">
        <v>1</v>
      </c>
    </row>
    <row r="257" spans="1:13" x14ac:dyDescent="0.25">
      <c r="A257" s="1" t="s">
        <v>1302</v>
      </c>
      <c r="J257" t="s">
        <v>1511</v>
      </c>
      <c r="K257" t="s">
        <v>1509</v>
      </c>
      <c r="L257" t="s">
        <v>1512</v>
      </c>
      <c r="M257">
        <v>2</v>
      </c>
    </row>
    <row r="258" spans="1:13" x14ac:dyDescent="0.25">
      <c r="A258" s="1" t="s">
        <v>1302</v>
      </c>
      <c r="J258" t="s">
        <v>1511</v>
      </c>
      <c r="K258" t="s">
        <v>1509</v>
      </c>
      <c r="L258" t="s">
        <v>1512</v>
      </c>
      <c r="M258">
        <v>1</v>
      </c>
    </row>
    <row r="259" spans="1:13" x14ac:dyDescent="0.25">
      <c r="A259" s="1" t="s">
        <v>1274</v>
      </c>
      <c r="J259" t="s">
        <v>1508</v>
      </c>
      <c r="K259" t="s">
        <v>1509</v>
      </c>
      <c r="L259" t="s">
        <v>1510</v>
      </c>
      <c r="M259">
        <v>1</v>
      </c>
    </row>
    <row r="260" spans="1:13" x14ac:dyDescent="0.25">
      <c r="A260" s="1" t="s">
        <v>1407</v>
      </c>
      <c r="J260" t="s">
        <v>1508</v>
      </c>
      <c r="K260" t="s">
        <v>1509</v>
      </c>
      <c r="L260" t="s">
        <v>1513</v>
      </c>
      <c r="M260">
        <v>3</v>
      </c>
    </row>
    <row r="261" spans="1:13" x14ac:dyDescent="0.25">
      <c r="A261" s="1" t="s">
        <v>1314</v>
      </c>
      <c r="J261" t="s">
        <v>1511</v>
      </c>
      <c r="K261" t="s">
        <v>1509</v>
      </c>
      <c r="L261" t="s">
        <v>1510</v>
      </c>
      <c r="M261">
        <v>1</v>
      </c>
    </row>
    <row r="262" spans="1:13" x14ac:dyDescent="0.25">
      <c r="A262" s="1" t="s">
        <v>1299</v>
      </c>
      <c r="J262" t="s">
        <v>1508</v>
      </c>
      <c r="K262" t="s">
        <v>1509</v>
      </c>
      <c r="L262" t="s">
        <v>1513</v>
      </c>
      <c r="M262">
        <v>1</v>
      </c>
    </row>
    <row r="263" spans="1:13" x14ac:dyDescent="0.25">
      <c r="A263" s="1" t="s">
        <v>1407</v>
      </c>
      <c r="J263" t="s">
        <v>1508</v>
      </c>
      <c r="K263" t="s">
        <v>1509</v>
      </c>
      <c r="L263" t="s">
        <v>1513</v>
      </c>
      <c r="M263">
        <v>1</v>
      </c>
    </row>
    <row r="264" spans="1:13" x14ac:dyDescent="0.25">
      <c r="A264" s="1" t="s">
        <v>1407</v>
      </c>
      <c r="J264" t="s">
        <v>1508</v>
      </c>
      <c r="K264" t="s">
        <v>1509</v>
      </c>
      <c r="L264" t="s">
        <v>1513</v>
      </c>
      <c r="M264">
        <v>3</v>
      </c>
    </row>
    <row r="265" spans="1:13" x14ac:dyDescent="0.25">
      <c r="A265" s="1" t="s">
        <v>1448</v>
      </c>
      <c r="J265" t="s">
        <v>1511</v>
      </c>
      <c r="K265" t="s">
        <v>1514</v>
      </c>
      <c r="L265" t="s">
        <v>1512</v>
      </c>
      <c r="M265">
        <v>3</v>
      </c>
    </row>
    <row r="266" spans="1:13" x14ac:dyDescent="0.25">
      <c r="A266" s="1" t="s">
        <v>1407</v>
      </c>
      <c r="J266" t="s">
        <v>1508</v>
      </c>
      <c r="K266" t="s">
        <v>1509</v>
      </c>
      <c r="L266" t="s">
        <v>1513</v>
      </c>
      <c r="M266">
        <v>2</v>
      </c>
    </row>
    <row r="267" spans="1:13" x14ac:dyDescent="0.25">
      <c r="A267" s="1" t="s">
        <v>1407</v>
      </c>
      <c r="J267" t="s">
        <v>1508</v>
      </c>
      <c r="K267" t="s">
        <v>1509</v>
      </c>
      <c r="L267" t="s">
        <v>1513</v>
      </c>
      <c r="M267">
        <v>1</v>
      </c>
    </row>
    <row r="268" spans="1:13" x14ac:dyDescent="0.25">
      <c r="A268" s="1" t="s">
        <v>1275</v>
      </c>
      <c r="J268" t="s">
        <v>1508</v>
      </c>
      <c r="K268" t="s">
        <v>1509</v>
      </c>
      <c r="L268" t="s">
        <v>1512</v>
      </c>
      <c r="M268">
        <v>1</v>
      </c>
    </row>
    <row r="269" spans="1:13" x14ac:dyDescent="0.25">
      <c r="A269" s="1" t="s">
        <v>1314</v>
      </c>
      <c r="J269" t="s">
        <v>1511</v>
      </c>
      <c r="K269" t="s">
        <v>1509</v>
      </c>
      <c r="L269" t="s">
        <v>1510</v>
      </c>
      <c r="M269">
        <v>1</v>
      </c>
    </row>
    <row r="270" spans="1:13" x14ac:dyDescent="0.25">
      <c r="A270" s="1" t="s">
        <v>1398</v>
      </c>
      <c r="J270" t="s">
        <v>1511</v>
      </c>
      <c r="K270" t="s">
        <v>1509</v>
      </c>
      <c r="L270" t="s">
        <v>1512</v>
      </c>
      <c r="M270">
        <v>3</v>
      </c>
    </row>
    <row r="271" spans="1:13" x14ac:dyDescent="0.25">
      <c r="A271" s="1" t="s">
        <v>1314</v>
      </c>
      <c r="J271" t="s">
        <v>1511</v>
      </c>
      <c r="K271" t="s">
        <v>1509</v>
      </c>
      <c r="L271" t="s">
        <v>1510</v>
      </c>
      <c r="M271">
        <v>1</v>
      </c>
    </row>
    <row r="272" spans="1:13" x14ac:dyDescent="0.25">
      <c r="A272" s="1" t="s">
        <v>1271</v>
      </c>
      <c r="J272" t="s">
        <v>1511</v>
      </c>
      <c r="K272" t="s">
        <v>1509</v>
      </c>
      <c r="L272" t="s">
        <v>1512</v>
      </c>
      <c r="M272">
        <v>3</v>
      </c>
    </row>
    <row r="273" spans="1:13" x14ac:dyDescent="0.25">
      <c r="A273" s="1" t="s">
        <v>1302</v>
      </c>
      <c r="J273" t="s">
        <v>1511</v>
      </c>
      <c r="K273" t="s">
        <v>1509</v>
      </c>
      <c r="L273" t="s">
        <v>1512</v>
      </c>
      <c r="M273">
        <v>2</v>
      </c>
    </row>
    <row r="274" spans="1:13" x14ac:dyDescent="0.25">
      <c r="A274" s="1" t="s">
        <v>1398</v>
      </c>
      <c r="J274" t="s">
        <v>1511</v>
      </c>
      <c r="K274" t="s">
        <v>1509</v>
      </c>
      <c r="L274" t="s">
        <v>1510</v>
      </c>
      <c r="M274">
        <v>1</v>
      </c>
    </row>
    <row r="275" spans="1:13" x14ac:dyDescent="0.25">
      <c r="A275" s="1" t="s">
        <v>1398</v>
      </c>
      <c r="J275" t="s">
        <v>1511</v>
      </c>
      <c r="K275" t="s">
        <v>1514</v>
      </c>
      <c r="L275" t="s">
        <v>1512</v>
      </c>
      <c r="M275">
        <v>4</v>
      </c>
    </row>
    <row r="276" spans="1:13" x14ac:dyDescent="0.25">
      <c r="A276" s="1" t="s">
        <v>1314</v>
      </c>
      <c r="J276" t="s">
        <v>1511</v>
      </c>
      <c r="K276" t="s">
        <v>1509</v>
      </c>
      <c r="L276" t="s">
        <v>1510</v>
      </c>
      <c r="M276">
        <v>1</v>
      </c>
    </row>
    <row r="277" spans="1:13" x14ac:dyDescent="0.25">
      <c r="A277" s="1" t="s">
        <v>1398</v>
      </c>
      <c r="J277" t="s">
        <v>1511</v>
      </c>
      <c r="K277" t="s">
        <v>1509</v>
      </c>
      <c r="L277" t="s">
        <v>1512</v>
      </c>
      <c r="M277">
        <v>1</v>
      </c>
    </row>
    <row r="278" spans="1:13" x14ac:dyDescent="0.25">
      <c r="A278" s="1" t="s">
        <v>1285</v>
      </c>
      <c r="J278" t="s">
        <v>1511</v>
      </c>
      <c r="K278" t="s">
        <v>1514</v>
      </c>
      <c r="L278" t="s">
        <v>1512</v>
      </c>
      <c r="M278">
        <v>3</v>
      </c>
    </row>
    <row r="279" spans="1:13" x14ac:dyDescent="0.25">
      <c r="A279" s="1" t="s">
        <v>1285</v>
      </c>
      <c r="J279" t="s">
        <v>1511</v>
      </c>
      <c r="K279" t="s">
        <v>1514</v>
      </c>
      <c r="L279" t="s">
        <v>1512</v>
      </c>
      <c r="M279">
        <v>3</v>
      </c>
    </row>
    <row r="280" spans="1:13" x14ac:dyDescent="0.25">
      <c r="A280" s="1" t="s">
        <v>1398</v>
      </c>
      <c r="J280" t="s">
        <v>1511</v>
      </c>
      <c r="K280" t="s">
        <v>1509</v>
      </c>
      <c r="L280" t="s">
        <v>1512</v>
      </c>
      <c r="M280">
        <v>1</v>
      </c>
    </row>
    <row r="281" spans="1:13" x14ac:dyDescent="0.25">
      <c r="A281" s="1" t="s">
        <v>1398</v>
      </c>
      <c r="J281" t="s">
        <v>1511</v>
      </c>
      <c r="K281" t="s">
        <v>1509</v>
      </c>
      <c r="L281" t="s">
        <v>1512</v>
      </c>
      <c r="M281">
        <v>1</v>
      </c>
    </row>
    <row r="282" spans="1:13" x14ac:dyDescent="0.25">
      <c r="A282" s="1" t="s">
        <v>1314</v>
      </c>
      <c r="J282" t="s">
        <v>1511</v>
      </c>
      <c r="K282" t="s">
        <v>1509</v>
      </c>
      <c r="L282" t="s">
        <v>1510</v>
      </c>
      <c r="M282">
        <v>1</v>
      </c>
    </row>
    <row r="283" spans="1:13" x14ac:dyDescent="0.25">
      <c r="A283" s="1" t="s">
        <v>1483</v>
      </c>
      <c r="J283" t="s">
        <v>1511</v>
      </c>
      <c r="K283" t="s">
        <v>1509</v>
      </c>
      <c r="L283" t="s">
        <v>1513</v>
      </c>
      <c r="M283">
        <v>2</v>
      </c>
    </row>
    <row r="284" spans="1:13" x14ac:dyDescent="0.25">
      <c r="A284" s="1" t="s">
        <v>1411</v>
      </c>
      <c r="J284" t="s">
        <v>1511</v>
      </c>
      <c r="K284" t="s">
        <v>1514</v>
      </c>
      <c r="L284" t="s">
        <v>1510</v>
      </c>
      <c r="M284">
        <v>1</v>
      </c>
    </row>
    <row r="285" spans="1:13" x14ac:dyDescent="0.25">
      <c r="A285" s="1" t="s">
        <v>1398</v>
      </c>
      <c r="J285" t="s">
        <v>1511</v>
      </c>
      <c r="K285" t="s">
        <v>1509</v>
      </c>
      <c r="L285" t="s">
        <v>1512</v>
      </c>
      <c r="M285">
        <v>2</v>
      </c>
    </row>
    <row r="286" spans="1:13" x14ac:dyDescent="0.25">
      <c r="A286" s="1" t="s">
        <v>1398</v>
      </c>
      <c r="J286" t="s">
        <v>1511</v>
      </c>
      <c r="K286" t="s">
        <v>1509</v>
      </c>
      <c r="L286" t="s">
        <v>1512</v>
      </c>
      <c r="M286">
        <v>9</v>
      </c>
    </row>
    <row r="287" spans="1:13" x14ac:dyDescent="0.25">
      <c r="A287" s="1" t="s">
        <v>1398</v>
      </c>
      <c r="J287" t="s">
        <v>1511</v>
      </c>
      <c r="K287" t="s">
        <v>1509</v>
      </c>
      <c r="L287" t="s">
        <v>1512</v>
      </c>
      <c r="M287">
        <v>10</v>
      </c>
    </row>
    <row r="288" spans="1:13" x14ac:dyDescent="0.25">
      <c r="A288" s="1" t="s">
        <v>1398</v>
      </c>
      <c r="J288" t="s">
        <v>1511</v>
      </c>
      <c r="K288" t="s">
        <v>1509</v>
      </c>
      <c r="L288" t="s">
        <v>1512</v>
      </c>
      <c r="M288">
        <v>1</v>
      </c>
    </row>
    <row r="289" spans="1:13" x14ac:dyDescent="0.25">
      <c r="A289" s="1" t="s">
        <v>1398</v>
      </c>
      <c r="J289" t="s">
        <v>1511</v>
      </c>
      <c r="K289" t="s">
        <v>1509</v>
      </c>
      <c r="L289" t="s">
        <v>1512</v>
      </c>
      <c r="M289">
        <v>1</v>
      </c>
    </row>
    <row r="290" spans="1:13" x14ac:dyDescent="0.25">
      <c r="A290" s="1" t="s">
        <v>1398</v>
      </c>
      <c r="J290" t="s">
        <v>1511</v>
      </c>
      <c r="K290" t="s">
        <v>1509</v>
      </c>
      <c r="L290" t="s">
        <v>1512</v>
      </c>
      <c r="M290">
        <v>2</v>
      </c>
    </row>
    <row r="291" spans="1:13" x14ac:dyDescent="0.25">
      <c r="A291" s="1" t="s">
        <v>1398</v>
      </c>
      <c r="J291" t="s">
        <v>1511</v>
      </c>
      <c r="K291" t="s">
        <v>1509</v>
      </c>
      <c r="L291" t="s">
        <v>1512</v>
      </c>
      <c r="M291">
        <v>2</v>
      </c>
    </row>
    <row r="292" spans="1:13" x14ac:dyDescent="0.25">
      <c r="A292" s="1" t="s">
        <v>1398</v>
      </c>
      <c r="J292" t="s">
        <v>1511</v>
      </c>
      <c r="K292" t="s">
        <v>1509</v>
      </c>
      <c r="L292" t="s">
        <v>1512</v>
      </c>
      <c r="M292">
        <v>1</v>
      </c>
    </row>
    <row r="293" spans="1:13" x14ac:dyDescent="0.25">
      <c r="A293" s="1" t="s">
        <v>1398</v>
      </c>
      <c r="J293" t="s">
        <v>1511</v>
      </c>
      <c r="K293" t="s">
        <v>1509</v>
      </c>
      <c r="L293" t="s">
        <v>1512</v>
      </c>
      <c r="M293">
        <v>8</v>
      </c>
    </row>
    <row r="294" spans="1:13" x14ac:dyDescent="0.25">
      <c r="A294" s="1" t="s">
        <v>1398</v>
      </c>
      <c r="J294" t="s">
        <v>1511</v>
      </c>
      <c r="K294" t="s">
        <v>1509</v>
      </c>
      <c r="L294" t="s">
        <v>1512</v>
      </c>
      <c r="M294">
        <v>1</v>
      </c>
    </row>
    <row r="295" spans="1:13" x14ac:dyDescent="0.25">
      <c r="A295" s="1" t="s">
        <v>1398</v>
      </c>
      <c r="J295" t="s">
        <v>1511</v>
      </c>
      <c r="K295" t="s">
        <v>1509</v>
      </c>
      <c r="L295" t="s">
        <v>1512</v>
      </c>
      <c r="M295">
        <v>5</v>
      </c>
    </row>
    <row r="296" spans="1:13" x14ac:dyDescent="0.25">
      <c r="A296" s="1" t="s">
        <v>1398</v>
      </c>
      <c r="J296" t="s">
        <v>1511</v>
      </c>
      <c r="K296" t="s">
        <v>1509</v>
      </c>
      <c r="L296" t="s">
        <v>1512</v>
      </c>
      <c r="M296">
        <v>1</v>
      </c>
    </row>
    <row r="297" spans="1:13" x14ac:dyDescent="0.25">
      <c r="A297" s="1" t="s">
        <v>1398</v>
      </c>
      <c r="J297" t="s">
        <v>1511</v>
      </c>
      <c r="K297" t="s">
        <v>1509</v>
      </c>
      <c r="L297" t="s">
        <v>1512</v>
      </c>
      <c r="M297">
        <v>1</v>
      </c>
    </row>
    <row r="298" spans="1:13" x14ac:dyDescent="0.25">
      <c r="A298" s="1" t="s">
        <v>1398</v>
      </c>
      <c r="J298" t="s">
        <v>1511</v>
      </c>
      <c r="K298" t="s">
        <v>1509</v>
      </c>
      <c r="L298" t="s">
        <v>1512</v>
      </c>
      <c r="M298">
        <v>5</v>
      </c>
    </row>
    <row r="299" spans="1:13" x14ac:dyDescent="0.25">
      <c r="A299" s="1" t="s">
        <v>1398</v>
      </c>
      <c r="J299" t="s">
        <v>1511</v>
      </c>
      <c r="K299" t="s">
        <v>1509</v>
      </c>
      <c r="L299" t="s">
        <v>1512</v>
      </c>
      <c r="M299">
        <v>1</v>
      </c>
    </row>
    <row r="300" spans="1:13" x14ac:dyDescent="0.25">
      <c r="A300" s="1" t="s">
        <v>1398</v>
      </c>
      <c r="J300" t="s">
        <v>1511</v>
      </c>
      <c r="K300" t="s">
        <v>1509</v>
      </c>
      <c r="L300" t="s">
        <v>1512</v>
      </c>
      <c r="M300">
        <v>2</v>
      </c>
    </row>
    <row r="301" spans="1:13" x14ac:dyDescent="0.25">
      <c r="A301" s="1" t="s">
        <v>1398</v>
      </c>
      <c r="J301" t="s">
        <v>1511</v>
      </c>
      <c r="K301" t="s">
        <v>1509</v>
      </c>
      <c r="L301" t="s">
        <v>1512</v>
      </c>
      <c r="M301">
        <v>2</v>
      </c>
    </row>
    <row r="302" spans="1:13" x14ac:dyDescent="0.25">
      <c r="A302" s="1" t="s">
        <v>1312</v>
      </c>
      <c r="J302" t="s">
        <v>1511</v>
      </c>
      <c r="K302" t="s">
        <v>1514</v>
      </c>
      <c r="L302" t="s">
        <v>1510</v>
      </c>
      <c r="M302">
        <v>3</v>
      </c>
    </row>
    <row r="303" spans="1:13" x14ac:dyDescent="0.25">
      <c r="A303" s="1" t="s">
        <v>1314</v>
      </c>
      <c r="J303" t="s">
        <v>1511</v>
      </c>
      <c r="K303" t="s">
        <v>1509</v>
      </c>
      <c r="L303" t="s">
        <v>1510</v>
      </c>
      <c r="M303">
        <v>1</v>
      </c>
    </row>
    <row r="304" spans="1:13" x14ac:dyDescent="0.25">
      <c r="A304" s="1" t="s">
        <v>1411</v>
      </c>
      <c r="J304" t="s">
        <v>1508</v>
      </c>
      <c r="K304" t="s">
        <v>1514</v>
      </c>
      <c r="L304" t="s">
        <v>1513</v>
      </c>
      <c r="M304">
        <v>1</v>
      </c>
    </row>
    <row r="305" spans="1:13" x14ac:dyDescent="0.25">
      <c r="A305" s="1" t="s">
        <v>1421</v>
      </c>
      <c r="J305" t="s">
        <v>1511</v>
      </c>
      <c r="K305" t="s">
        <v>1509</v>
      </c>
      <c r="L305" t="s">
        <v>1512</v>
      </c>
      <c r="M305">
        <v>80</v>
      </c>
    </row>
    <row r="306" spans="1:13" x14ac:dyDescent="0.25">
      <c r="A306" s="1" t="s">
        <v>1314</v>
      </c>
      <c r="J306" t="s">
        <v>1508</v>
      </c>
      <c r="K306" t="s">
        <v>1509</v>
      </c>
      <c r="L306" t="s">
        <v>1510</v>
      </c>
      <c r="M306">
        <v>1</v>
      </c>
    </row>
    <row r="307" spans="1:13" x14ac:dyDescent="0.25">
      <c r="A307" s="1" t="s">
        <v>1421</v>
      </c>
      <c r="J307" t="s">
        <v>1511</v>
      </c>
      <c r="K307" t="s">
        <v>1509</v>
      </c>
      <c r="L307" t="s">
        <v>1512</v>
      </c>
      <c r="M307">
        <v>260</v>
      </c>
    </row>
    <row r="308" spans="1:13" x14ac:dyDescent="0.25">
      <c r="A308" s="1" t="s">
        <v>1314</v>
      </c>
      <c r="J308" t="s">
        <v>1511</v>
      </c>
      <c r="K308" t="s">
        <v>1509</v>
      </c>
      <c r="L308" t="s">
        <v>1510</v>
      </c>
      <c r="M308">
        <v>1</v>
      </c>
    </row>
    <row r="309" spans="1:13" x14ac:dyDescent="0.25">
      <c r="A309" s="1" t="s">
        <v>1421</v>
      </c>
      <c r="J309" t="s">
        <v>1511</v>
      </c>
      <c r="K309" t="s">
        <v>1509</v>
      </c>
      <c r="L309" t="s">
        <v>1512</v>
      </c>
      <c r="M309">
        <v>96</v>
      </c>
    </row>
    <row r="310" spans="1:13" x14ac:dyDescent="0.25">
      <c r="A310" s="1" t="s">
        <v>1314</v>
      </c>
      <c r="J310" t="s">
        <v>1511</v>
      </c>
      <c r="K310" t="s">
        <v>1509</v>
      </c>
      <c r="L310" t="s">
        <v>1510</v>
      </c>
      <c r="M310">
        <v>1</v>
      </c>
    </row>
    <row r="311" spans="1:13" x14ac:dyDescent="0.25">
      <c r="A311" s="1" t="s">
        <v>835</v>
      </c>
      <c r="J311" t="s">
        <v>1511</v>
      </c>
      <c r="K311" t="s">
        <v>1509</v>
      </c>
      <c r="L311" t="s">
        <v>1512</v>
      </c>
      <c r="M311">
        <v>3</v>
      </c>
    </row>
    <row r="312" spans="1:13" x14ac:dyDescent="0.25">
      <c r="A312" s="1" t="s">
        <v>835</v>
      </c>
      <c r="J312" t="s">
        <v>1511</v>
      </c>
      <c r="K312" t="s">
        <v>1509</v>
      </c>
      <c r="L312" t="s">
        <v>1512</v>
      </c>
      <c r="M312">
        <v>3</v>
      </c>
    </row>
    <row r="313" spans="1:13" x14ac:dyDescent="0.25">
      <c r="A313" s="1" t="s">
        <v>1421</v>
      </c>
      <c r="J313" t="s">
        <v>1511</v>
      </c>
      <c r="K313" t="s">
        <v>1509</v>
      </c>
      <c r="L313" t="s">
        <v>1512</v>
      </c>
      <c r="M313">
        <v>265</v>
      </c>
    </row>
    <row r="314" spans="1:13" x14ac:dyDescent="0.25">
      <c r="A314" s="1" t="s">
        <v>835</v>
      </c>
      <c r="J314" t="s">
        <v>1511</v>
      </c>
      <c r="K314" t="s">
        <v>1509</v>
      </c>
      <c r="L314" t="s">
        <v>1512</v>
      </c>
      <c r="M314">
        <v>2</v>
      </c>
    </row>
    <row r="315" spans="1:13" x14ac:dyDescent="0.25">
      <c r="A315" s="1" t="s">
        <v>1421</v>
      </c>
      <c r="J315" t="s">
        <v>1511</v>
      </c>
      <c r="K315" t="s">
        <v>1509</v>
      </c>
      <c r="L315" t="s">
        <v>1512</v>
      </c>
      <c r="M315">
        <v>60</v>
      </c>
    </row>
    <row r="316" spans="1:13" x14ac:dyDescent="0.25">
      <c r="A316" s="1" t="s">
        <v>835</v>
      </c>
      <c r="J316" t="s">
        <v>1511</v>
      </c>
      <c r="K316" t="s">
        <v>1509</v>
      </c>
      <c r="L316" t="s">
        <v>1512</v>
      </c>
      <c r="M316">
        <v>2</v>
      </c>
    </row>
    <row r="317" spans="1:13" x14ac:dyDescent="0.25">
      <c r="A317" s="1" t="s">
        <v>1332</v>
      </c>
      <c r="J317" t="s">
        <v>1511</v>
      </c>
      <c r="K317" t="s">
        <v>1509</v>
      </c>
      <c r="L317" t="s">
        <v>1512</v>
      </c>
      <c r="M317">
        <v>8</v>
      </c>
    </row>
    <row r="318" spans="1:13" x14ac:dyDescent="0.25">
      <c r="A318" s="1" t="s">
        <v>835</v>
      </c>
      <c r="J318" t="s">
        <v>1511</v>
      </c>
      <c r="K318" t="s">
        <v>1509</v>
      </c>
      <c r="L318" t="s">
        <v>1512</v>
      </c>
      <c r="M318">
        <v>2</v>
      </c>
    </row>
    <row r="319" spans="1:13" x14ac:dyDescent="0.25">
      <c r="A319" s="1" t="s">
        <v>1498</v>
      </c>
      <c r="J319" t="s">
        <v>1511</v>
      </c>
      <c r="K319" t="s">
        <v>1514</v>
      </c>
      <c r="L319" t="s">
        <v>1510</v>
      </c>
      <c r="M319">
        <v>3</v>
      </c>
    </row>
    <row r="320" spans="1:13" x14ac:dyDescent="0.25">
      <c r="A320" s="1" t="s">
        <v>1421</v>
      </c>
      <c r="J320" t="s">
        <v>1511</v>
      </c>
      <c r="K320" t="s">
        <v>1509</v>
      </c>
      <c r="L320" t="s">
        <v>1512</v>
      </c>
      <c r="M320">
        <v>260</v>
      </c>
    </row>
    <row r="321" spans="1:13" x14ac:dyDescent="0.25">
      <c r="A321" s="1" t="s">
        <v>835</v>
      </c>
      <c r="J321" t="s">
        <v>1511</v>
      </c>
      <c r="K321" t="s">
        <v>1509</v>
      </c>
      <c r="L321" t="s">
        <v>1512</v>
      </c>
      <c r="M321">
        <v>2</v>
      </c>
    </row>
    <row r="322" spans="1:13" x14ac:dyDescent="0.25">
      <c r="A322" s="1" t="s">
        <v>1498</v>
      </c>
      <c r="J322" t="s">
        <v>1511</v>
      </c>
      <c r="K322" t="s">
        <v>1514</v>
      </c>
      <c r="L322" t="s">
        <v>1510</v>
      </c>
      <c r="M322">
        <v>3</v>
      </c>
    </row>
    <row r="323" spans="1:13" x14ac:dyDescent="0.25">
      <c r="A323" s="1" t="s">
        <v>1498</v>
      </c>
      <c r="J323" t="s">
        <v>1511</v>
      </c>
      <c r="K323" t="s">
        <v>1514</v>
      </c>
      <c r="L323" t="s">
        <v>1510</v>
      </c>
      <c r="M323">
        <v>3</v>
      </c>
    </row>
    <row r="324" spans="1:13" x14ac:dyDescent="0.25">
      <c r="A324" s="1" t="s">
        <v>1314</v>
      </c>
      <c r="J324" t="s">
        <v>1511</v>
      </c>
      <c r="K324" t="s">
        <v>1509</v>
      </c>
      <c r="L324" t="s">
        <v>1510</v>
      </c>
      <c r="M324">
        <v>1</v>
      </c>
    </row>
    <row r="325" spans="1:13" x14ac:dyDescent="0.25">
      <c r="A325" s="1" t="s">
        <v>1498</v>
      </c>
      <c r="J325" t="s">
        <v>1511</v>
      </c>
      <c r="K325" t="s">
        <v>1514</v>
      </c>
      <c r="L325" t="s">
        <v>1510</v>
      </c>
      <c r="M325">
        <v>3</v>
      </c>
    </row>
    <row r="326" spans="1:13" x14ac:dyDescent="0.25">
      <c r="A326" s="1" t="s">
        <v>835</v>
      </c>
      <c r="J326" t="s">
        <v>1511</v>
      </c>
      <c r="K326" t="s">
        <v>1509</v>
      </c>
      <c r="L326" t="s">
        <v>1512</v>
      </c>
      <c r="M326">
        <v>2</v>
      </c>
    </row>
    <row r="327" spans="1:13" x14ac:dyDescent="0.25">
      <c r="A327" s="1" t="s">
        <v>1498</v>
      </c>
      <c r="J327" t="s">
        <v>1511</v>
      </c>
      <c r="K327" t="s">
        <v>1514</v>
      </c>
      <c r="L327" t="s">
        <v>1510</v>
      </c>
      <c r="M327">
        <v>3</v>
      </c>
    </row>
    <row r="328" spans="1:13" x14ac:dyDescent="0.25">
      <c r="A328" s="1" t="s">
        <v>835</v>
      </c>
      <c r="J328" t="s">
        <v>1511</v>
      </c>
      <c r="K328" t="s">
        <v>1509</v>
      </c>
      <c r="L328" t="s">
        <v>1512</v>
      </c>
      <c r="M328">
        <v>1</v>
      </c>
    </row>
    <row r="329" spans="1:13" x14ac:dyDescent="0.25">
      <c r="A329" s="1" t="s">
        <v>1498</v>
      </c>
      <c r="J329" t="s">
        <v>1511</v>
      </c>
      <c r="K329" t="s">
        <v>1514</v>
      </c>
      <c r="L329" t="s">
        <v>1510</v>
      </c>
      <c r="M329">
        <v>3</v>
      </c>
    </row>
    <row r="330" spans="1:13" x14ac:dyDescent="0.25">
      <c r="A330" s="1" t="s">
        <v>835</v>
      </c>
      <c r="J330" t="s">
        <v>1511</v>
      </c>
      <c r="K330" t="s">
        <v>1509</v>
      </c>
      <c r="L330" t="s">
        <v>1512</v>
      </c>
      <c r="M330">
        <v>3</v>
      </c>
    </row>
    <row r="331" spans="1:13" x14ac:dyDescent="0.25">
      <c r="A331" s="1" t="s">
        <v>1498</v>
      </c>
      <c r="J331" t="s">
        <v>1511</v>
      </c>
      <c r="K331" t="s">
        <v>1514</v>
      </c>
      <c r="L331" t="s">
        <v>1510</v>
      </c>
      <c r="M331">
        <v>3</v>
      </c>
    </row>
    <row r="332" spans="1:13" x14ac:dyDescent="0.25">
      <c r="A332" s="1" t="s">
        <v>1421</v>
      </c>
      <c r="J332" t="s">
        <v>1511</v>
      </c>
      <c r="K332" t="s">
        <v>1509</v>
      </c>
      <c r="L332" t="s">
        <v>1512</v>
      </c>
      <c r="M332">
        <v>143</v>
      </c>
    </row>
    <row r="333" spans="1:13" x14ac:dyDescent="0.25">
      <c r="A333" s="1" t="s">
        <v>835</v>
      </c>
      <c r="J333" t="s">
        <v>1511</v>
      </c>
      <c r="K333" t="s">
        <v>1509</v>
      </c>
      <c r="L333" t="s">
        <v>1512</v>
      </c>
      <c r="M333">
        <v>2</v>
      </c>
    </row>
    <row r="334" spans="1:13" x14ac:dyDescent="0.25">
      <c r="A334" s="1" t="s">
        <v>1421</v>
      </c>
      <c r="J334" t="s">
        <v>1511</v>
      </c>
      <c r="K334" t="s">
        <v>1509</v>
      </c>
      <c r="L334" t="s">
        <v>1512</v>
      </c>
      <c r="M334">
        <v>208</v>
      </c>
    </row>
    <row r="335" spans="1:13" x14ac:dyDescent="0.25">
      <c r="A335" s="1" t="s">
        <v>1314</v>
      </c>
      <c r="J335" t="s">
        <v>1511</v>
      </c>
      <c r="K335" t="s">
        <v>1509</v>
      </c>
      <c r="L335" t="s">
        <v>1510</v>
      </c>
      <c r="M335">
        <v>1</v>
      </c>
    </row>
    <row r="336" spans="1:13" x14ac:dyDescent="0.25">
      <c r="A336" s="1" t="s">
        <v>835</v>
      </c>
      <c r="J336" t="s">
        <v>1511</v>
      </c>
      <c r="K336" t="s">
        <v>1509</v>
      </c>
      <c r="L336" t="s">
        <v>1512</v>
      </c>
      <c r="M336">
        <v>2</v>
      </c>
    </row>
    <row r="337" spans="1:13" x14ac:dyDescent="0.25">
      <c r="A337" s="1" t="s">
        <v>1421</v>
      </c>
      <c r="J337" t="s">
        <v>1511</v>
      </c>
      <c r="K337" t="s">
        <v>1509</v>
      </c>
      <c r="L337" t="s">
        <v>1512</v>
      </c>
      <c r="M337">
        <v>212</v>
      </c>
    </row>
    <row r="338" spans="1:13" x14ac:dyDescent="0.25">
      <c r="A338" s="1" t="s">
        <v>835</v>
      </c>
      <c r="J338" t="s">
        <v>1511</v>
      </c>
      <c r="K338" t="s">
        <v>1509</v>
      </c>
      <c r="L338" t="s">
        <v>1512</v>
      </c>
      <c r="M338">
        <v>4</v>
      </c>
    </row>
    <row r="339" spans="1:13" x14ac:dyDescent="0.25">
      <c r="A339" s="1" t="s">
        <v>1421</v>
      </c>
      <c r="J339" t="s">
        <v>1511</v>
      </c>
      <c r="K339" t="s">
        <v>1509</v>
      </c>
      <c r="L339" t="s">
        <v>1512</v>
      </c>
      <c r="M339">
        <v>313</v>
      </c>
    </row>
    <row r="340" spans="1:13" x14ac:dyDescent="0.25">
      <c r="A340" s="1" t="s">
        <v>1272</v>
      </c>
      <c r="J340" t="s">
        <v>1511</v>
      </c>
      <c r="K340" t="s">
        <v>1509</v>
      </c>
      <c r="L340" t="s">
        <v>1512</v>
      </c>
      <c r="M340">
        <v>10</v>
      </c>
    </row>
    <row r="341" spans="1:13" x14ac:dyDescent="0.25">
      <c r="A341" s="1" t="s">
        <v>835</v>
      </c>
      <c r="J341" t="s">
        <v>1511</v>
      </c>
      <c r="K341" t="s">
        <v>1509</v>
      </c>
      <c r="L341" t="s">
        <v>1512</v>
      </c>
      <c r="M341">
        <v>2</v>
      </c>
    </row>
    <row r="342" spans="1:13" x14ac:dyDescent="0.25">
      <c r="A342" s="1" t="s">
        <v>1421</v>
      </c>
      <c r="J342" t="s">
        <v>1511</v>
      </c>
      <c r="K342" t="s">
        <v>1509</v>
      </c>
      <c r="L342" t="s">
        <v>1512</v>
      </c>
      <c r="M342">
        <v>140</v>
      </c>
    </row>
    <row r="343" spans="1:13" x14ac:dyDescent="0.25">
      <c r="A343" s="1" t="s">
        <v>835</v>
      </c>
      <c r="J343" t="s">
        <v>1511</v>
      </c>
      <c r="K343" t="s">
        <v>1509</v>
      </c>
      <c r="L343" t="s">
        <v>1512</v>
      </c>
      <c r="M343">
        <v>2</v>
      </c>
    </row>
    <row r="344" spans="1:13" x14ac:dyDescent="0.25">
      <c r="A344" s="1" t="s">
        <v>1421</v>
      </c>
      <c r="J344" t="s">
        <v>1511</v>
      </c>
      <c r="K344" t="s">
        <v>1509</v>
      </c>
      <c r="L344" t="s">
        <v>1512</v>
      </c>
      <c r="M344">
        <v>470</v>
      </c>
    </row>
    <row r="345" spans="1:13" x14ac:dyDescent="0.25">
      <c r="A345" s="1" t="s">
        <v>1421</v>
      </c>
      <c r="J345" t="s">
        <v>1511</v>
      </c>
      <c r="K345" t="s">
        <v>1509</v>
      </c>
      <c r="L345" t="s">
        <v>1512</v>
      </c>
      <c r="M345">
        <v>150</v>
      </c>
    </row>
    <row r="346" spans="1:13" x14ac:dyDescent="0.25">
      <c r="A346" s="1" t="s">
        <v>835</v>
      </c>
      <c r="J346" t="s">
        <v>1511</v>
      </c>
      <c r="K346" t="s">
        <v>1509</v>
      </c>
      <c r="L346" t="s">
        <v>1512</v>
      </c>
      <c r="M346">
        <v>2</v>
      </c>
    </row>
    <row r="347" spans="1:13" x14ac:dyDescent="0.25">
      <c r="A347" s="1" t="s">
        <v>835</v>
      </c>
      <c r="J347" t="s">
        <v>1511</v>
      </c>
      <c r="K347" t="s">
        <v>1509</v>
      </c>
      <c r="L347" t="s">
        <v>1512</v>
      </c>
      <c r="M347">
        <v>2</v>
      </c>
    </row>
    <row r="348" spans="1:13" x14ac:dyDescent="0.25">
      <c r="A348" s="1" t="s">
        <v>1384</v>
      </c>
      <c r="J348" t="s">
        <v>1511</v>
      </c>
      <c r="K348" t="s">
        <v>1509</v>
      </c>
      <c r="L348" t="s">
        <v>1512</v>
      </c>
      <c r="M348">
        <v>12</v>
      </c>
    </row>
    <row r="349" spans="1:13" x14ac:dyDescent="0.25">
      <c r="A349" s="1" t="s">
        <v>1332</v>
      </c>
      <c r="J349" t="s">
        <v>1511</v>
      </c>
      <c r="K349" t="s">
        <v>1509</v>
      </c>
      <c r="L349" t="s">
        <v>1512</v>
      </c>
      <c r="M349">
        <v>8</v>
      </c>
    </row>
    <row r="350" spans="1:13" x14ac:dyDescent="0.25">
      <c r="A350" s="1" t="s">
        <v>1314</v>
      </c>
      <c r="J350" t="s">
        <v>1511</v>
      </c>
      <c r="K350" t="s">
        <v>1509</v>
      </c>
      <c r="L350" t="s">
        <v>1510</v>
      </c>
      <c r="M350">
        <v>1</v>
      </c>
    </row>
    <row r="351" spans="1:13" x14ac:dyDescent="0.25">
      <c r="A351" s="1" t="s">
        <v>1334</v>
      </c>
      <c r="J351" t="s">
        <v>1511</v>
      </c>
      <c r="K351" t="s">
        <v>1509</v>
      </c>
      <c r="L351" t="s">
        <v>1512</v>
      </c>
      <c r="M351">
        <v>3</v>
      </c>
    </row>
    <row r="352" spans="1:13" x14ac:dyDescent="0.25">
      <c r="A352" s="1" t="s">
        <v>1334</v>
      </c>
      <c r="J352" t="s">
        <v>1511</v>
      </c>
      <c r="K352" t="s">
        <v>1509</v>
      </c>
      <c r="L352" t="s">
        <v>1512</v>
      </c>
      <c r="M352">
        <v>1</v>
      </c>
    </row>
    <row r="353" spans="1:13" x14ac:dyDescent="0.25">
      <c r="A353" s="1" t="s">
        <v>1498</v>
      </c>
      <c r="J353" t="s">
        <v>1511</v>
      </c>
      <c r="K353" t="s">
        <v>1514</v>
      </c>
      <c r="L353" t="s">
        <v>1510</v>
      </c>
      <c r="M353">
        <v>3</v>
      </c>
    </row>
    <row r="354" spans="1:13" x14ac:dyDescent="0.25">
      <c r="A354" s="1" t="s">
        <v>1498</v>
      </c>
      <c r="J354" t="s">
        <v>1511</v>
      </c>
      <c r="K354" t="s">
        <v>1514</v>
      </c>
      <c r="L354" t="s">
        <v>1510</v>
      </c>
      <c r="M354">
        <v>3</v>
      </c>
    </row>
    <row r="355" spans="1:13" x14ac:dyDescent="0.25">
      <c r="A355" s="1" t="s">
        <v>835</v>
      </c>
      <c r="J355" t="s">
        <v>1511</v>
      </c>
      <c r="K355" t="s">
        <v>1509</v>
      </c>
      <c r="L355" t="s">
        <v>1512</v>
      </c>
      <c r="M355">
        <v>2</v>
      </c>
    </row>
    <row r="356" spans="1:13" x14ac:dyDescent="0.25">
      <c r="A356" s="1" t="s">
        <v>1334</v>
      </c>
      <c r="J356" t="s">
        <v>1511</v>
      </c>
      <c r="K356" t="s">
        <v>1509</v>
      </c>
      <c r="L356" t="s">
        <v>1512</v>
      </c>
      <c r="M356">
        <v>143</v>
      </c>
    </row>
    <row r="357" spans="1:13" x14ac:dyDescent="0.25">
      <c r="A357" s="1" t="s">
        <v>835</v>
      </c>
      <c r="J357" t="s">
        <v>1511</v>
      </c>
      <c r="K357" t="s">
        <v>1509</v>
      </c>
      <c r="L357" t="s">
        <v>1512</v>
      </c>
      <c r="M357">
        <v>2</v>
      </c>
    </row>
    <row r="358" spans="1:13" x14ac:dyDescent="0.25">
      <c r="A358" s="1" t="s">
        <v>1334</v>
      </c>
      <c r="J358" t="s">
        <v>1511</v>
      </c>
      <c r="K358" t="s">
        <v>1509</v>
      </c>
      <c r="L358" t="s">
        <v>1512</v>
      </c>
      <c r="M358">
        <v>208</v>
      </c>
    </row>
    <row r="359" spans="1:13" x14ac:dyDescent="0.25">
      <c r="A359" s="1" t="s">
        <v>1498</v>
      </c>
      <c r="J359" t="s">
        <v>1511</v>
      </c>
      <c r="K359" t="s">
        <v>1514</v>
      </c>
      <c r="L359" t="s">
        <v>1510</v>
      </c>
      <c r="M359">
        <v>3</v>
      </c>
    </row>
    <row r="360" spans="1:13" x14ac:dyDescent="0.25">
      <c r="A360" s="1" t="s">
        <v>835</v>
      </c>
      <c r="J360" t="s">
        <v>1511</v>
      </c>
      <c r="K360" t="s">
        <v>1509</v>
      </c>
      <c r="L360" t="s">
        <v>1512</v>
      </c>
      <c r="M360">
        <v>2</v>
      </c>
    </row>
    <row r="361" spans="1:13" x14ac:dyDescent="0.25">
      <c r="A361" s="1" t="s">
        <v>1334</v>
      </c>
      <c r="J361" t="s">
        <v>1511</v>
      </c>
      <c r="K361" t="s">
        <v>1509</v>
      </c>
      <c r="L361" t="s">
        <v>1512</v>
      </c>
      <c r="M361">
        <v>212</v>
      </c>
    </row>
    <row r="362" spans="1:13" x14ac:dyDescent="0.25">
      <c r="A362" s="1" t="s">
        <v>1498</v>
      </c>
      <c r="J362" t="s">
        <v>1511</v>
      </c>
      <c r="K362" t="s">
        <v>1514</v>
      </c>
      <c r="L362" t="s">
        <v>1510</v>
      </c>
      <c r="M362">
        <v>3</v>
      </c>
    </row>
    <row r="363" spans="1:13" x14ac:dyDescent="0.25">
      <c r="A363" s="1" t="s">
        <v>835</v>
      </c>
      <c r="J363" t="s">
        <v>1511</v>
      </c>
      <c r="K363" t="s">
        <v>1509</v>
      </c>
      <c r="L363" t="s">
        <v>1512</v>
      </c>
      <c r="M363">
        <v>3</v>
      </c>
    </row>
    <row r="364" spans="1:13" x14ac:dyDescent="0.25">
      <c r="A364" s="1" t="s">
        <v>1334</v>
      </c>
      <c r="J364" t="s">
        <v>1511</v>
      </c>
      <c r="K364" t="s">
        <v>1509</v>
      </c>
      <c r="L364" t="s">
        <v>1512</v>
      </c>
      <c r="M364">
        <v>313</v>
      </c>
    </row>
    <row r="365" spans="1:13" x14ac:dyDescent="0.25">
      <c r="A365" s="1" t="s">
        <v>1314</v>
      </c>
      <c r="J365" t="s">
        <v>1511</v>
      </c>
      <c r="K365" t="s">
        <v>1509</v>
      </c>
      <c r="L365" t="s">
        <v>1510</v>
      </c>
      <c r="M365">
        <v>1</v>
      </c>
    </row>
    <row r="366" spans="1:13" x14ac:dyDescent="0.25">
      <c r="A366" s="1" t="s">
        <v>1498</v>
      </c>
      <c r="J366" t="s">
        <v>1511</v>
      </c>
      <c r="K366" t="s">
        <v>1514</v>
      </c>
      <c r="L366" t="s">
        <v>1510</v>
      </c>
      <c r="M366">
        <v>3</v>
      </c>
    </row>
    <row r="367" spans="1:13" x14ac:dyDescent="0.25">
      <c r="A367" s="1" t="s">
        <v>1334</v>
      </c>
      <c r="J367" t="s">
        <v>1511</v>
      </c>
      <c r="K367" t="s">
        <v>1509</v>
      </c>
      <c r="L367" t="s">
        <v>1512</v>
      </c>
      <c r="M367">
        <v>140</v>
      </c>
    </row>
    <row r="368" spans="1:13" x14ac:dyDescent="0.25">
      <c r="A368" s="1" t="s">
        <v>1290</v>
      </c>
      <c r="J368" t="s">
        <v>1511</v>
      </c>
      <c r="K368" t="s">
        <v>1509</v>
      </c>
      <c r="L368" t="s">
        <v>1512</v>
      </c>
      <c r="M368">
        <v>5</v>
      </c>
    </row>
    <row r="369" spans="1:13" x14ac:dyDescent="0.25">
      <c r="A369" s="1" t="s">
        <v>835</v>
      </c>
      <c r="J369" t="s">
        <v>1511</v>
      </c>
      <c r="K369" t="s">
        <v>1509</v>
      </c>
      <c r="L369" t="s">
        <v>1512</v>
      </c>
      <c r="M369">
        <v>2</v>
      </c>
    </row>
    <row r="370" spans="1:13" x14ac:dyDescent="0.25">
      <c r="A370" s="1" t="s">
        <v>1498</v>
      </c>
      <c r="J370" t="s">
        <v>1511</v>
      </c>
      <c r="K370" t="s">
        <v>1514</v>
      </c>
      <c r="L370" t="s">
        <v>1510</v>
      </c>
      <c r="M370">
        <v>3</v>
      </c>
    </row>
    <row r="371" spans="1:13" x14ac:dyDescent="0.25">
      <c r="A371" s="1" t="s">
        <v>835</v>
      </c>
      <c r="J371" t="s">
        <v>1511</v>
      </c>
      <c r="K371" t="s">
        <v>1509</v>
      </c>
      <c r="L371" t="s">
        <v>1512</v>
      </c>
      <c r="M371">
        <v>2</v>
      </c>
    </row>
    <row r="372" spans="1:13" x14ac:dyDescent="0.25">
      <c r="A372" s="1" t="s">
        <v>1334</v>
      </c>
      <c r="J372" t="s">
        <v>1511</v>
      </c>
      <c r="K372" t="s">
        <v>1509</v>
      </c>
      <c r="L372" t="s">
        <v>1512</v>
      </c>
      <c r="M372">
        <v>470</v>
      </c>
    </row>
    <row r="373" spans="1:13" x14ac:dyDescent="0.25">
      <c r="A373" s="1" t="s">
        <v>1498</v>
      </c>
      <c r="J373" t="s">
        <v>1511</v>
      </c>
      <c r="K373" t="s">
        <v>1514</v>
      </c>
      <c r="L373" t="s">
        <v>1510</v>
      </c>
      <c r="M373">
        <v>3</v>
      </c>
    </row>
    <row r="374" spans="1:13" x14ac:dyDescent="0.25">
      <c r="A374" s="1" t="s">
        <v>1334</v>
      </c>
      <c r="J374" t="s">
        <v>1511</v>
      </c>
      <c r="K374" t="s">
        <v>1509</v>
      </c>
      <c r="L374" t="s">
        <v>1512</v>
      </c>
      <c r="M374">
        <v>150</v>
      </c>
    </row>
    <row r="375" spans="1:13" x14ac:dyDescent="0.25">
      <c r="A375" s="1" t="s">
        <v>1498</v>
      </c>
      <c r="J375" t="s">
        <v>1511</v>
      </c>
      <c r="K375" t="s">
        <v>1514</v>
      </c>
      <c r="L375" t="s">
        <v>1510</v>
      </c>
      <c r="M375">
        <v>3</v>
      </c>
    </row>
    <row r="376" spans="1:13" x14ac:dyDescent="0.25">
      <c r="A376" s="1" t="s">
        <v>1498</v>
      </c>
      <c r="J376" t="s">
        <v>1511</v>
      </c>
      <c r="K376" t="s">
        <v>1514</v>
      </c>
      <c r="L376" t="s">
        <v>1510</v>
      </c>
      <c r="M376">
        <v>3</v>
      </c>
    </row>
    <row r="377" spans="1:13" x14ac:dyDescent="0.25">
      <c r="A377" s="1" t="s">
        <v>1498</v>
      </c>
      <c r="J377" t="s">
        <v>1511</v>
      </c>
      <c r="K377" t="s">
        <v>1514</v>
      </c>
      <c r="L377" t="s">
        <v>1510</v>
      </c>
      <c r="M377">
        <v>3</v>
      </c>
    </row>
    <row r="378" spans="1:13" x14ac:dyDescent="0.25">
      <c r="A378" s="1" t="s">
        <v>1314</v>
      </c>
      <c r="J378" t="s">
        <v>1511</v>
      </c>
      <c r="K378" t="s">
        <v>1509</v>
      </c>
      <c r="L378" t="s">
        <v>1510</v>
      </c>
      <c r="M378">
        <v>1</v>
      </c>
    </row>
    <row r="379" spans="1:13" x14ac:dyDescent="0.25">
      <c r="A379" s="1" t="s">
        <v>1498</v>
      </c>
      <c r="J379" t="s">
        <v>1511</v>
      </c>
      <c r="K379" t="s">
        <v>1514</v>
      </c>
      <c r="L379" t="s">
        <v>1510</v>
      </c>
      <c r="M379">
        <v>3</v>
      </c>
    </row>
    <row r="380" spans="1:13" x14ac:dyDescent="0.25">
      <c r="A380" s="1" t="s">
        <v>1498</v>
      </c>
      <c r="J380" t="s">
        <v>1511</v>
      </c>
      <c r="K380" t="s">
        <v>1514</v>
      </c>
      <c r="L380" t="s">
        <v>1510</v>
      </c>
      <c r="M380">
        <v>3</v>
      </c>
    </row>
    <row r="381" spans="1:13" x14ac:dyDescent="0.25">
      <c r="A381" s="1" t="s">
        <v>1498</v>
      </c>
      <c r="J381" t="s">
        <v>1511</v>
      </c>
      <c r="K381" t="s">
        <v>1514</v>
      </c>
      <c r="L381" t="s">
        <v>1510</v>
      </c>
      <c r="M381">
        <v>3</v>
      </c>
    </row>
    <row r="382" spans="1:13" x14ac:dyDescent="0.25">
      <c r="A382" s="1" t="s">
        <v>1498</v>
      </c>
      <c r="J382" t="s">
        <v>1511</v>
      </c>
      <c r="K382" t="s">
        <v>1514</v>
      </c>
      <c r="L382" t="s">
        <v>1510</v>
      </c>
      <c r="M382">
        <v>3</v>
      </c>
    </row>
    <row r="383" spans="1:13" x14ac:dyDescent="0.25">
      <c r="A383" s="1" t="s">
        <v>1498</v>
      </c>
      <c r="J383" t="s">
        <v>1511</v>
      </c>
      <c r="K383" t="s">
        <v>1514</v>
      </c>
      <c r="L383" t="s">
        <v>1510</v>
      </c>
      <c r="M383">
        <v>3</v>
      </c>
    </row>
    <row r="384" spans="1:13" x14ac:dyDescent="0.25">
      <c r="A384" s="1" t="s">
        <v>1286</v>
      </c>
      <c r="J384" t="s">
        <v>1511</v>
      </c>
      <c r="K384" t="s">
        <v>1509</v>
      </c>
      <c r="L384" t="s">
        <v>1512</v>
      </c>
      <c r="M384">
        <v>1</v>
      </c>
    </row>
    <row r="385" spans="1:13" x14ac:dyDescent="0.25">
      <c r="A385" s="1" t="s">
        <v>1275</v>
      </c>
      <c r="J385" t="s">
        <v>1508</v>
      </c>
      <c r="K385" t="s">
        <v>1509</v>
      </c>
      <c r="L385" t="s">
        <v>1512</v>
      </c>
      <c r="M385">
        <v>20</v>
      </c>
    </row>
    <row r="386" spans="1:13" x14ac:dyDescent="0.25">
      <c r="A386" s="1" t="s">
        <v>1299</v>
      </c>
      <c r="J386" t="s">
        <v>1508</v>
      </c>
      <c r="K386" t="s">
        <v>1509</v>
      </c>
      <c r="L386" t="s">
        <v>1510</v>
      </c>
      <c r="M386">
        <v>1</v>
      </c>
    </row>
    <row r="387" spans="1:13" x14ac:dyDescent="0.25">
      <c r="A387" s="1" t="s">
        <v>1483</v>
      </c>
      <c r="J387" t="s">
        <v>1511</v>
      </c>
      <c r="K387" t="s">
        <v>1509</v>
      </c>
      <c r="L387" t="s">
        <v>1512</v>
      </c>
      <c r="M387">
        <v>3</v>
      </c>
    </row>
    <row r="388" spans="1:13" x14ac:dyDescent="0.25">
      <c r="A388" s="1" t="s">
        <v>1275</v>
      </c>
      <c r="J388" t="s">
        <v>1511</v>
      </c>
      <c r="K388" t="s">
        <v>1509</v>
      </c>
      <c r="L388" t="s">
        <v>1512</v>
      </c>
      <c r="M388">
        <v>45</v>
      </c>
    </row>
    <row r="389" spans="1:13" x14ac:dyDescent="0.25">
      <c r="A389" s="1" t="s">
        <v>1302</v>
      </c>
      <c r="J389" t="s">
        <v>1511</v>
      </c>
      <c r="K389" t="s">
        <v>1509</v>
      </c>
      <c r="L389" t="s">
        <v>1512</v>
      </c>
      <c r="M389">
        <v>2</v>
      </c>
    </row>
    <row r="390" spans="1:13" x14ac:dyDescent="0.25">
      <c r="A390" s="1" t="s">
        <v>1483</v>
      </c>
      <c r="J390" t="s">
        <v>1511</v>
      </c>
      <c r="K390" t="s">
        <v>1509</v>
      </c>
      <c r="L390" t="s">
        <v>1512</v>
      </c>
      <c r="M390">
        <v>3</v>
      </c>
    </row>
    <row r="391" spans="1:13" x14ac:dyDescent="0.25">
      <c r="A391" s="1" t="s">
        <v>1483</v>
      </c>
      <c r="J391" t="s">
        <v>1511</v>
      </c>
      <c r="K391" t="s">
        <v>1509</v>
      </c>
      <c r="L391" t="s">
        <v>1512</v>
      </c>
      <c r="M391">
        <v>3</v>
      </c>
    </row>
    <row r="392" spans="1:13" x14ac:dyDescent="0.25">
      <c r="A392" s="1" t="s">
        <v>1302</v>
      </c>
      <c r="J392" t="s">
        <v>1511</v>
      </c>
      <c r="K392" t="s">
        <v>1509</v>
      </c>
      <c r="L392" t="s">
        <v>1512</v>
      </c>
      <c r="M392">
        <v>2</v>
      </c>
    </row>
    <row r="393" spans="1:13" x14ac:dyDescent="0.25">
      <c r="A393" s="1" t="s">
        <v>1483</v>
      </c>
      <c r="J393" t="s">
        <v>1511</v>
      </c>
      <c r="K393" t="s">
        <v>1509</v>
      </c>
      <c r="L393" t="s">
        <v>1512</v>
      </c>
      <c r="M393">
        <v>3</v>
      </c>
    </row>
    <row r="394" spans="1:13" x14ac:dyDescent="0.25">
      <c r="A394" s="1" t="s">
        <v>1290</v>
      </c>
      <c r="J394" t="s">
        <v>1511</v>
      </c>
      <c r="K394" t="s">
        <v>1509</v>
      </c>
      <c r="L394" t="s">
        <v>1512</v>
      </c>
      <c r="M394">
        <v>5</v>
      </c>
    </row>
    <row r="395" spans="1:13" x14ac:dyDescent="0.25">
      <c r="A395" s="1" t="s">
        <v>1483</v>
      </c>
      <c r="J395" t="s">
        <v>1511</v>
      </c>
      <c r="K395" t="s">
        <v>1509</v>
      </c>
      <c r="L395" t="s">
        <v>1512</v>
      </c>
      <c r="M395">
        <v>3</v>
      </c>
    </row>
    <row r="396" spans="1:13" x14ac:dyDescent="0.25">
      <c r="A396" s="1" t="s">
        <v>1283</v>
      </c>
      <c r="J396" t="s">
        <v>1508</v>
      </c>
      <c r="K396" t="s">
        <v>1509</v>
      </c>
      <c r="L396" t="s">
        <v>1510</v>
      </c>
      <c r="M396">
        <v>1</v>
      </c>
    </row>
    <row r="397" spans="1:13" x14ac:dyDescent="0.25">
      <c r="A397" s="1" t="s">
        <v>1262</v>
      </c>
      <c r="J397" t="s">
        <v>1508</v>
      </c>
      <c r="K397" t="s">
        <v>1509</v>
      </c>
      <c r="L397" t="s">
        <v>1510</v>
      </c>
      <c r="M397">
        <v>1</v>
      </c>
    </row>
    <row r="398" spans="1:13" x14ac:dyDescent="0.25">
      <c r="A398" s="1" t="s">
        <v>1286</v>
      </c>
      <c r="J398" t="s">
        <v>1511</v>
      </c>
      <c r="K398" t="s">
        <v>1509</v>
      </c>
      <c r="L398" t="s">
        <v>1512</v>
      </c>
      <c r="M398">
        <v>6</v>
      </c>
    </row>
    <row r="399" spans="1:13" x14ac:dyDescent="0.25">
      <c r="A399" s="1" t="s">
        <v>1302</v>
      </c>
      <c r="J399" t="s">
        <v>1511</v>
      </c>
      <c r="K399" t="s">
        <v>1509</v>
      </c>
      <c r="L399" t="s">
        <v>1512</v>
      </c>
      <c r="M399">
        <v>2</v>
      </c>
    </row>
    <row r="400" spans="1:13" x14ac:dyDescent="0.25">
      <c r="A400" s="1" t="s">
        <v>1483</v>
      </c>
      <c r="J400" t="s">
        <v>1511</v>
      </c>
      <c r="K400" t="s">
        <v>1509</v>
      </c>
      <c r="L400" t="s">
        <v>1512</v>
      </c>
      <c r="M400">
        <v>3</v>
      </c>
    </row>
    <row r="401" spans="1:13" x14ac:dyDescent="0.25">
      <c r="A401" s="1" t="s">
        <v>1262</v>
      </c>
      <c r="J401" t="s">
        <v>1508</v>
      </c>
      <c r="K401" t="s">
        <v>1509</v>
      </c>
      <c r="L401" t="s">
        <v>1510</v>
      </c>
      <c r="M401">
        <v>1</v>
      </c>
    </row>
    <row r="402" spans="1:13" x14ac:dyDescent="0.25">
      <c r="A402" s="1" t="s">
        <v>1398</v>
      </c>
      <c r="J402" t="s">
        <v>1511</v>
      </c>
      <c r="K402" t="s">
        <v>1509</v>
      </c>
      <c r="L402" t="s">
        <v>1512</v>
      </c>
      <c r="M402">
        <v>5</v>
      </c>
    </row>
    <row r="403" spans="1:13" x14ac:dyDescent="0.25">
      <c r="A403" s="1" t="s">
        <v>1272</v>
      </c>
      <c r="J403" t="s">
        <v>1511</v>
      </c>
      <c r="K403" t="s">
        <v>1509</v>
      </c>
      <c r="L403" t="s">
        <v>1512</v>
      </c>
      <c r="M403">
        <v>1</v>
      </c>
    </row>
    <row r="404" spans="1:13" x14ac:dyDescent="0.25">
      <c r="A404" s="1" t="s">
        <v>1262</v>
      </c>
      <c r="J404" t="s">
        <v>1508</v>
      </c>
      <c r="K404" t="s">
        <v>1509</v>
      </c>
      <c r="L404" t="s">
        <v>1510</v>
      </c>
      <c r="M404">
        <v>1</v>
      </c>
    </row>
    <row r="405" spans="1:13" x14ac:dyDescent="0.25">
      <c r="A405" s="1" t="s">
        <v>1398</v>
      </c>
      <c r="J405" t="s">
        <v>1511</v>
      </c>
      <c r="K405" t="s">
        <v>1509</v>
      </c>
      <c r="L405" t="s">
        <v>1512</v>
      </c>
      <c r="M405">
        <v>2</v>
      </c>
    </row>
    <row r="406" spans="1:13" x14ac:dyDescent="0.25">
      <c r="A406" s="1" t="s">
        <v>1398</v>
      </c>
      <c r="J406" t="s">
        <v>1511</v>
      </c>
      <c r="K406" t="s">
        <v>1509</v>
      </c>
      <c r="L406" t="s">
        <v>1512</v>
      </c>
      <c r="M406">
        <v>2</v>
      </c>
    </row>
    <row r="407" spans="1:13" x14ac:dyDescent="0.25">
      <c r="A407" s="1" t="s">
        <v>1287</v>
      </c>
      <c r="J407" t="s">
        <v>1511</v>
      </c>
      <c r="K407" t="s">
        <v>1514</v>
      </c>
      <c r="L407" t="s">
        <v>1513</v>
      </c>
      <c r="M407">
        <v>9</v>
      </c>
    </row>
    <row r="408" spans="1:13" x14ac:dyDescent="0.25">
      <c r="A408" s="1" t="s">
        <v>1398</v>
      </c>
      <c r="J408" t="s">
        <v>1511</v>
      </c>
      <c r="K408" t="s">
        <v>1509</v>
      </c>
      <c r="L408" t="s">
        <v>1512</v>
      </c>
      <c r="M408">
        <v>1</v>
      </c>
    </row>
    <row r="409" spans="1:13" x14ac:dyDescent="0.25">
      <c r="A409" s="1" t="s">
        <v>1359</v>
      </c>
      <c r="J409" t="s">
        <v>1508</v>
      </c>
      <c r="K409" t="s">
        <v>1514</v>
      </c>
      <c r="L409" t="s">
        <v>1512</v>
      </c>
      <c r="M409">
        <v>2</v>
      </c>
    </row>
    <row r="410" spans="1:13" x14ac:dyDescent="0.25">
      <c r="A410" s="1" t="s">
        <v>1287</v>
      </c>
      <c r="J410" t="s">
        <v>1511</v>
      </c>
      <c r="K410" t="s">
        <v>1514</v>
      </c>
      <c r="L410" t="s">
        <v>1513</v>
      </c>
      <c r="M410">
        <v>9</v>
      </c>
    </row>
    <row r="411" spans="1:13" x14ac:dyDescent="0.25">
      <c r="A411" s="1" t="s">
        <v>1302</v>
      </c>
      <c r="J411" t="s">
        <v>1511</v>
      </c>
      <c r="K411" t="s">
        <v>1509</v>
      </c>
      <c r="L411" t="s">
        <v>1512</v>
      </c>
      <c r="M411">
        <v>1</v>
      </c>
    </row>
    <row r="412" spans="1:13" x14ac:dyDescent="0.25">
      <c r="A412" s="1" t="s">
        <v>1398</v>
      </c>
      <c r="J412" t="s">
        <v>1511</v>
      </c>
      <c r="K412" t="s">
        <v>1509</v>
      </c>
      <c r="L412" t="s">
        <v>1512</v>
      </c>
      <c r="M412">
        <v>3</v>
      </c>
    </row>
    <row r="413" spans="1:13" x14ac:dyDescent="0.25">
      <c r="A413" s="1" t="s">
        <v>1299</v>
      </c>
      <c r="J413" t="s">
        <v>1508</v>
      </c>
      <c r="K413" t="s">
        <v>1509</v>
      </c>
      <c r="L413" t="s">
        <v>1510</v>
      </c>
      <c r="M413">
        <v>1</v>
      </c>
    </row>
    <row r="414" spans="1:13" x14ac:dyDescent="0.25">
      <c r="A414" s="1" t="s">
        <v>1286</v>
      </c>
      <c r="J414" t="s">
        <v>1511</v>
      </c>
      <c r="K414" t="s">
        <v>1509</v>
      </c>
      <c r="L414" t="s">
        <v>1512</v>
      </c>
      <c r="M414">
        <v>1</v>
      </c>
    </row>
    <row r="415" spans="1:13" x14ac:dyDescent="0.25">
      <c r="A415" s="1" t="s">
        <v>1287</v>
      </c>
      <c r="J415" t="s">
        <v>1511</v>
      </c>
      <c r="K415" t="s">
        <v>1514</v>
      </c>
      <c r="L415" t="s">
        <v>1513</v>
      </c>
      <c r="M415">
        <v>6</v>
      </c>
    </row>
    <row r="416" spans="1:13" x14ac:dyDescent="0.25">
      <c r="A416" s="1" t="s">
        <v>1302</v>
      </c>
      <c r="J416" t="s">
        <v>1511</v>
      </c>
      <c r="K416" t="s">
        <v>1509</v>
      </c>
      <c r="L416" t="s">
        <v>1512</v>
      </c>
      <c r="M416">
        <v>1</v>
      </c>
    </row>
    <row r="417" spans="1:13" x14ac:dyDescent="0.25">
      <c r="A417" s="1" t="s">
        <v>1262</v>
      </c>
      <c r="J417" t="s">
        <v>1508</v>
      </c>
      <c r="K417" t="s">
        <v>1509</v>
      </c>
      <c r="L417" t="s">
        <v>1510</v>
      </c>
      <c r="M417">
        <v>1</v>
      </c>
    </row>
    <row r="418" spans="1:13" x14ac:dyDescent="0.25">
      <c r="A418" s="1" t="s">
        <v>1398</v>
      </c>
      <c r="J418" t="s">
        <v>1511</v>
      </c>
      <c r="K418" t="s">
        <v>1509</v>
      </c>
      <c r="L418" t="s">
        <v>1512</v>
      </c>
      <c r="M418">
        <v>3</v>
      </c>
    </row>
    <row r="419" spans="1:13" x14ac:dyDescent="0.25">
      <c r="A419" s="1" t="s">
        <v>1287</v>
      </c>
      <c r="J419" t="s">
        <v>1511</v>
      </c>
      <c r="K419" t="s">
        <v>1514</v>
      </c>
      <c r="L419" t="s">
        <v>1513</v>
      </c>
      <c r="M419">
        <v>6</v>
      </c>
    </row>
    <row r="420" spans="1:13" x14ac:dyDescent="0.25">
      <c r="A420" s="1" t="s">
        <v>1302</v>
      </c>
      <c r="J420" t="s">
        <v>1511</v>
      </c>
      <c r="K420" t="s">
        <v>1509</v>
      </c>
      <c r="L420" t="s">
        <v>1512</v>
      </c>
      <c r="M420">
        <v>5</v>
      </c>
    </row>
    <row r="421" spans="1:13" x14ac:dyDescent="0.25">
      <c r="A421" s="1" t="s">
        <v>1312</v>
      </c>
      <c r="J421" t="s">
        <v>1511</v>
      </c>
      <c r="K421" t="s">
        <v>1514</v>
      </c>
      <c r="L421" t="s">
        <v>1510</v>
      </c>
      <c r="M421">
        <v>5</v>
      </c>
    </row>
    <row r="422" spans="1:13" x14ac:dyDescent="0.25">
      <c r="A422" s="1" t="s">
        <v>1398</v>
      </c>
      <c r="J422" t="s">
        <v>1511</v>
      </c>
      <c r="K422" t="s">
        <v>1509</v>
      </c>
      <c r="L422" t="s">
        <v>1512</v>
      </c>
      <c r="M422">
        <v>2</v>
      </c>
    </row>
    <row r="423" spans="1:13" x14ac:dyDescent="0.25">
      <c r="A423" s="1" t="s">
        <v>1398</v>
      </c>
      <c r="J423" t="s">
        <v>1511</v>
      </c>
      <c r="K423" t="s">
        <v>1509</v>
      </c>
      <c r="L423" t="s">
        <v>1512</v>
      </c>
      <c r="M423">
        <v>5</v>
      </c>
    </row>
    <row r="424" spans="1:13" x14ac:dyDescent="0.25">
      <c r="A424" s="1" t="s">
        <v>1398</v>
      </c>
      <c r="J424" t="s">
        <v>1511</v>
      </c>
      <c r="K424" t="s">
        <v>1509</v>
      </c>
      <c r="L424" t="s">
        <v>1512</v>
      </c>
      <c r="M424">
        <v>3</v>
      </c>
    </row>
    <row r="425" spans="1:13" x14ac:dyDescent="0.25">
      <c r="A425" s="1" t="s">
        <v>1398</v>
      </c>
      <c r="J425" t="s">
        <v>1511</v>
      </c>
      <c r="K425" t="s">
        <v>1509</v>
      </c>
      <c r="L425" t="s">
        <v>1512</v>
      </c>
      <c r="M425">
        <v>4</v>
      </c>
    </row>
    <row r="426" spans="1:13" x14ac:dyDescent="0.25">
      <c r="A426" s="1" t="s">
        <v>1302</v>
      </c>
      <c r="J426" t="s">
        <v>1511</v>
      </c>
      <c r="K426" t="s">
        <v>1509</v>
      </c>
      <c r="L426" t="s">
        <v>1512</v>
      </c>
      <c r="M426">
        <v>2</v>
      </c>
    </row>
    <row r="427" spans="1:13" x14ac:dyDescent="0.25">
      <c r="A427" s="1" t="s">
        <v>1302</v>
      </c>
      <c r="J427" t="s">
        <v>1511</v>
      </c>
      <c r="K427" t="s">
        <v>1509</v>
      </c>
      <c r="L427" t="s">
        <v>1512</v>
      </c>
      <c r="M427">
        <v>6</v>
      </c>
    </row>
    <row r="428" spans="1:13" x14ac:dyDescent="0.25">
      <c r="A428" s="1" t="s">
        <v>1398</v>
      </c>
      <c r="J428" t="s">
        <v>1511</v>
      </c>
      <c r="K428" t="s">
        <v>1509</v>
      </c>
      <c r="L428" t="s">
        <v>1512</v>
      </c>
      <c r="M428">
        <v>2</v>
      </c>
    </row>
    <row r="429" spans="1:13" x14ac:dyDescent="0.25">
      <c r="A429" s="1" t="s">
        <v>1302</v>
      </c>
      <c r="J429" t="s">
        <v>1511</v>
      </c>
      <c r="K429" t="s">
        <v>1509</v>
      </c>
      <c r="L429" t="s">
        <v>1512</v>
      </c>
      <c r="M429">
        <v>2</v>
      </c>
    </row>
    <row r="430" spans="1:13" x14ac:dyDescent="0.25">
      <c r="A430" s="1" t="s">
        <v>1398</v>
      </c>
      <c r="J430" t="s">
        <v>1511</v>
      </c>
      <c r="K430" t="s">
        <v>1509</v>
      </c>
      <c r="L430" t="s">
        <v>1512</v>
      </c>
      <c r="M430">
        <v>1</v>
      </c>
    </row>
    <row r="431" spans="1:13" x14ac:dyDescent="0.25">
      <c r="A431" s="1" t="s">
        <v>1398</v>
      </c>
      <c r="J431" t="s">
        <v>1511</v>
      </c>
      <c r="K431" t="s">
        <v>1509</v>
      </c>
      <c r="L431" t="s">
        <v>1512</v>
      </c>
      <c r="M431">
        <v>4</v>
      </c>
    </row>
    <row r="432" spans="1:13" x14ac:dyDescent="0.25">
      <c r="A432" s="1" t="s">
        <v>1272</v>
      </c>
      <c r="J432" t="s">
        <v>1508</v>
      </c>
      <c r="K432" t="s">
        <v>1509</v>
      </c>
      <c r="L432" t="s">
        <v>1513</v>
      </c>
      <c r="M432">
        <v>2</v>
      </c>
    </row>
    <row r="433" spans="1:13" x14ac:dyDescent="0.25">
      <c r="A433" s="1" t="s">
        <v>1398</v>
      </c>
      <c r="J433" t="s">
        <v>1511</v>
      </c>
      <c r="K433" t="s">
        <v>1509</v>
      </c>
      <c r="L433" t="s">
        <v>1512</v>
      </c>
      <c r="M433">
        <v>1</v>
      </c>
    </row>
    <row r="434" spans="1:13" x14ac:dyDescent="0.25">
      <c r="A434" s="1" t="s">
        <v>1302</v>
      </c>
      <c r="J434" t="s">
        <v>1511</v>
      </c>
      <c r="K434" t="s">
        <v>1509</v>
      </c>
      <c r="L434" t="s">
        <v>1512</v>
      </c>
      <c r="M434">
        <v>2</v>
      </c>
    </row>
    <row r="435" spans="1:13" x14ac:dyDescent="0.25">
      <c r="A435" s="1" t="s">
        <v>1302</v>
      </c>
      <c r="J435" t="s">
        <v>1511</v>
      </c>
      <c r="K435" t="s">
        <v>1509</v>
      </c>
      <c r="L435" t="s">
        <v>1512</v>
      </c>
      <c r="M435">
        <v>1</v>
      </c>
    </row>
    <row r="436" spans="1:13" x14ac:dyDescent="0.25">
      <c r="A436" s="1" t="s">
        <v>1398</v>
      </c>
      <c r="J436" t="s">
        <v>1511</v>
      </c>
      <c r="K436" t="s">
        <v>1509</v>
      </c>
      <c r="L436" t="s">
        <v>1512</v>
      </c>
      <c r="M436">
        <v>1</v>
      </c>
    </row>
    <row r="437" spans="1:13" x14ac:dyDescent="0.25">
      <c r="A437" s="1" t="s">
        <v>1302</v>
      </c>
      <c r="J437" t="s">
        <v>1511</v>
      </c>
      <c r="K437" t="s">
        <v>1509</v>
      </c>
      <c r="L437" t="s">
        <v>1512</v>
      </c>
      <c r="M437">
        <v>2</v>
      </c>
    </row>
    <row r="438" spans="1:13" x14ac:dyDescent="0.25">
      <c r="A438" s="1" t="s">
        <v>1265</v>
      </c>
      <c r="J438" t="s">
        <v>1508</v>
      </c>
      <c r="K438" t="s">
        <v>1509</v>
      </c>
      <c r="L438" t="s">
        <v>1513</v>
      </c>
      <c r="M438">
        <v>2</v>
      </c>
    </row>
    <row r="439" spans="1:13" x14ac:dyDescent="0.25">
      <c r="A439" s="1" t="s">
        <v>1302</v>
      </c>
      <c r="J439" t="s">
        <v>1511</v>
      </c>
      <c r="K439" t="s">
        <v>1509</v>
      </c>
      <c r="L439" t="s">
        <v>1512</v>
      </c>
      <c r="M439">
        <v>1</v>
      </c>
    </row>
    <row r="440" spans="1:13" x14ac:dyDescent="0.25">
      <c r="A440" s="1" t="s">
        <v>1265</v>
      </c>
      <c r="J440" t="s">
        <v>1511</v>
      </c>
      <c r="K440" t="s">
        <v>1509</v>
      </c>
      <c r="L440" t="s">
        <v>1512</v>
      </c>
      <c r="M440">
        <v>3</v>
      </c>
    </row>
    <row r="441" spans="1:13" x14ac:dyDescent="0.25">
      <c r="A441" s="1" t="s">
        <v>1268</v>
      </c>
      <c r="J441" t="s">
        <v>1508</v>
      </c>
      <c r="K441" t="s">
        <v>1514</v>
      </c>
      <c r="L441" t="s">
        <v>1513</v>
      </c>
      <c r="M441">
        <v>2</v>
      </c>
    </row>
    <row r="442" spans="1:13" x14ac:dyDescent="0.25">
      <c r="A442" s="1" t="s">
        <v>1268</v>
      </c>
      <c r="J442" t="s">
        <v>1508</v>
      </c>
      <c r="K442" t="s">
        <v>1514</v>
      </c>
      <c r="L442" t="s">
        <v>1513</v>
      </c>
      <c r="M442">
        <v>1</v>
      </c>
    </row>
    <row r="443" spans="1:13" x14ac:dyDescent="0.25">
      <c r="A443" s="1" t="s">
        <v>1265</v>
      </c>
      <c r="J443" t="s">
        <v>1511</v>
      </c>
      <c r="K443" t="s">
        <v>1509</v>
      </c>
      <c r="L443" t="s">
        <v>1512</v>
      </c>
      <c r="M443">
        <v>6</v>
      </c>
    </row>
    <row r="444" spans="1:13" x14ac:dyDescent="0.25">
      <c r="A444" s="1" t="s">
        <v>1268</v>
      </c>
      <c r="J444" t="s">
        <v>1511</v>
      </c>
      <c r="K444" t="s">
        <v>1514</v>
      </c>
      <c r="L444" t="s">
        <v>1513</v>
      </c>
      <c r="M444">
        <v>20</v>
      </c>
    </row>
    <row r="445" spans="1:13" x14ac:dyDescent="0.25">
      <c r="A445" s="1" t="s">
        <v>1268</v>
      </c>
      <c r="J445" t="s">
        <v>1508</v>
      </c>
      <c r="K445" t="s">
        <v>1514</v>
      </c>
      <c r="L445" t="s">
        <v>1513</v>
      </c>
      <c r="M445">
        <v>9</v>
      </c>
    </row>
    <row r="446" spans="1:13" x14ac:dyDescent="0.25">
      <c r="A446" s="1" t="s">
        <v>1265</v>
      </c>
      <c r="J446" t="s">
        <v>1511</v>
      </c>
      <c r="K446" t="s">
        <v>1509</v>
      </c>
      <c r="L446" t="s">
        <v>1512</v>
      </c>
      <c r="M446">
        <v>9</v>
      </c>
    </row>
    <row r="447" spans="1:13" x14ac:dyDescent="0.25">
      <c r="A447" s="1" t="s">
        <v>1268</v>
      </c>
      <c r="J447" t="s">
        <v>1511</v>
      </c>
      <c r="K447" t="s">
        <v>1514</v>
      </c>
      <c r="L447" t="s">
        <v>1513</v>
      </c>
      <c r="M447">
        <v>2</v>
      </c>
    </row>
    <row r="448" spans="1:13" x14ac:dyDescent="0.25">
      <c r="A448" s="1" t="s">
        <v>1268</v>
      </c>
      <c r="J448" t="s">
        <v>1511</v>
      </c>
      <c r="K448" t="s">
        <v>1514</v>
      </c>
      <c r="L448" t="s">
        <v>1513</v>
      </c>
      <c r="M448">
        <v>1</v>
      </c>
    </row>
    <row r="449" spans="1:13" x14ac:dyDescent="0.25">
      <c r="A449" s="1" t="s">
        <v>1268</v>
      </c>
      <c r="J449" t="s">
        <v>1511</v>
      </c>
      <c r="K449" t="s">
        <v>1514</v>
      </c>
      <c r="L449" t="s">
        <v>1513</v>
      </c>
      <c r="M449">
        <v>3</v>
      </c>
    </row>
    <row r="450" spans="1:13" x14ac:dyDescent="0.25">
      <c r="A450" s="1" t="s">
        <v>1268</v>
      </c>
      <c r="J450" t="s">
        <v>1511</v>
      </c>
      <c r="K450" t="s">
        <v>1514</v>
      </c>
      <c r="L450" t="s">
        <v>1513</v>
      </c>
      <c r="M450">
        <v>2</v>
      </c>
    </row>
    <row r="451" spans="1:13" x14ac:dyDescent="0.25">
      <c r="A451" s="1" t="s">
        <v>1268</v>
      </c>
      <c r="J451" t="s">
        <v>1511</v>
      </c>
      <c r="K451" t="s">
        <v>1514</v>
      </c>
      <c r="L451" t="s">
        <v>1513</v>
      </c>
      <c r="M451">
        <v>2</v>
      </c>
    </row>
    <row r="452" spans="1:13" x14ac:dyDescent="0.25">
      <c r="A452" s="1" t="s">
        <v>1268</v>
      </c>
      <c r="J452" t="s">
        <v>1511</v>
      </c>
      <c r="K452" t="s">
        <v>1514</v>
      </c>
      <c r="L452" t="s">
        <v>1513</v>
      </c>
      <c r="M452">
        <v>5</v>
      </c>
    </row>
    <row r="453" spans="1:13" x14ac:dyDescent="0.25">
      <c r="A453" s="1" t="s">
        <v>1287</v>
      </c>
      <c r="J453" t="s">
        <v>1511</v>
      </c>
      <c r="K453" t="s">
        <v>1514</v>
      </c>
      <c r="L453" t="s">
        <v>1513</v>
      </c>
      <c r="M453">
        <v>9</v>
      </c>
    </row>
    <row r="454" spans="1:13" x14ac:dyDescent="0.25">
      <c r="A454" s="1" t="s">
        <v>1268</v>
      </c>
      <c r="J454" t="s">
        <v>1511</v>
      </c>
      <c r="K454" t="s">
        <v>1514</v>
      </c>
      <c r="L454" t="s">
        <v>1513</v>
      </c>
      <c r="M454">
        <v>4</v>
      </c>
    </row>
    <row r="455" spans="1:13" x14ac:dyDescent="0.25">
      <c r="A455" s="1" t="s">
        <v>1311</v>
      </c>
      <c r="J455" t="s">
        <v>1511</v>
      </c>
      <c r="K455" t="s">
        <v>1514</v>
      </c>
      <c r="L455" t="s">
        <v>1513</v>
      </c>
      <c r="M455">
        <v>36</v>
      </c>
    </row>
    <row r="456" spans="1:13" x14ac:dyDescent="0.25">
      <c r="A456" s="1" t="s">
        <v>1311</v>
      </c>
      <c r="J456" t="s">
        <v>1511</v>
      </c>
      <c r="K456" t="s">
        <v>1514</v>
      </c>
      <c r="L456" t="s">
        <v>1513</v>
      </c>
      <c r="M456">
        <v>15</v>
      </c>
    </row>
    <row r="457" spans="1:13" x14ac:dyDescent="0.25">
      <c r="A457" s="1" t="s">
        <v>1454</v>
      </c>
      <c r="J457" t="s">
        <v>1511</v>
      </c>
      <c r="K457" t="s">
        <v>1514</v>
      </c>
      <c r="L457" t="s">
        <v>1513</v>
      </c>
      <c r="M457">
        <v>41</v>
      </c>
    </row>
    <row r="458" spans="1:13" x14ac:dyDescent="0.25">
      <c r="A458" s="1" t="s">
        <v>1311</v>
      </c>
      <c r="J458" t="s">
        <v>1511</v>
      </c>
      <c r="K458" t="s">
        <v>1514</v>
      </c>
      <c r="L458" t="s">
        <v>1513</v>
      </c>
      <c r="M458">
        <v>2</v>
      </c>
    </row>
    <row r="459" spans="1:13" x14ac:dyDescent="0.25">
      <c r="A459" s="1" t="s">
        <v>1311</v>
      </c>
      <c r="J459" t="s">
        <v>1511</v>
      </c>
      <c r="K459" t="s">
        <v>1514</v>
      </c>
      <c r="L459" t="s">
        <v>1513</v>
      </c>
      <c r="M459">
        <v>7</v>
      </c>
    </row>
    <row r="460" spans="1:13" x14ac:dyDescent="0.25">
      <c r="A460" s="1" t="s">
        <v>1323</v>
      </c>
      <c r="J460" t="s">
        <v>1511</v>
      </c>
      <c r="K460" t="s">
        <v>1509</v>
      </c>
      <c r="L460" t="s">
        <v>1512</v>
      </c>
      <c r="M460">
        <v>6</v>
      </c>
    </row>
    <row r="461" spans="1:13" x14ac:dyDescent="0.25">
      <c r="A461" s="1" t="s">
        <v>1311</v>
      </c>
      <c r="J461" t="s">
        <v>1511</v>
      </c>
      <c r="K461" t="s">
        <v>1514</v>
      </c>
      <c r="L461" t="s">
        <v>1513</v>
      </c>
      <c r="M461">
        <v>10</v>
      </c>
    </row>
    <row r="462" spans="1:13" x14ac:dyDescent="0.25">
      <c r="A462" s="1" t="s">
        <v>1323</v>
      </c>
      <c r="J462" t="s">
        <v>1511</v>
      </c>
      <c r="K462" t="s">
        <v>1509</v>
      </c>
      <c r="L462" t="s">
        <v>1512</v>
      </c>
      <c r="M462">
        <v>3</v>
      </c>
    </row>
    <row r="463" spans="1:13" x14ac:dyDescent="0.25">
      <c r="A463" s="1" t="s">
        <v>1311</v>
      </c>
      <c r="J463" t="s">
        <v>1511</v>
      </c>
      <c r="K463" t="s">
        <v>1514</v>
      </c>
      <c r="L463" t="s">
        <v>1513</v>
      </c>
      <c r="M463">
        <v>7</v>
      </c>
    </row>
    <row r="464" spans="1:13" x14ac:dyDescent="0.25">
      <c r="A464" s="1" t="s">
        <v>1380</v>
      </c>
      <c r="J464" t="s">
        <v>1511</v>
      </c>
      <c r="K464" t="s">
        <v>1509</v>
      </c>
      <c r="L464" t="s">
        <v>1513</v>
      </c>
      <c r="M464">
        <v>1</v>
      </c>
    </row>
    <row r="465" spans="1:13" x14ac:dyDescent="0.25">
      <c r="A465" s="1" t="s">
        <v>1380</v>
      </c>
      <c r="J465" t="s">
        <v>1511</v>
      </c>
      <c r="K465" t="s">
        <v>1509</v>
      </c>
      <c r="L465" t="s">
        <v>1513</v>
      </c>
      <c r="M465">
        <v>1</v>
      </c>
    </row>
    <row r="466" spans="1:13" x14ac:dyDescent="0.25">
      <c r="A466" s="1" t="s">
        <v>1380</v>
      </c>
      <c r="J466" t="s">
        <v>1511</v>
      </c>
      <c r="K466" t="s">
        <v>1509</v>
      </c>
      <c r="L466" t="s">
        <v>1513</v>
      </c>
      <c r="M466">
        <v>1</v>
      </c>
    </row>
    <row r="467" spans="1:13" x14ac:dyDescent="0.25">
      <c r="A467" s="1" t="s">
        <v>1380</v>
      </c>
      <c r="J467" t="s">
        <v>1511</v>
      </c>
      <c r="K467" t="s">
        <v>1509</v>
      </c>
      <c r="L467" t="s">
        <v>1513</v>
      </c>
      <c r="M467">
        <v>1</v>
      </c>
    </row>
    <row r="468" spans="1:13" x14ac:dyDescent="0.25">
      <c r="A468" s="1" t="s">
        <v>1380</v>
      </c>
      <c r="J468" t="s">
        <v>1511</v>
      </c>
      <c r="K468" t="s">
        <v>1509</v>
      </c>
      <c r="L468" t="s">
        <v>1513</v>
      </c>
      <c r="M468">
        <v>1</v>
      </c>
    </row>
    <row r="469" spans="1:13" x14ac:dyDescent="0.25">
      <c r="A469" s="1" t="s">
        <v>1268</v>
      </c>
      <c r="J469" t="s">
        <v>1511</v>
      </c>
      <c r="K469" t="s">
        <v>1514</v>
      </c>
      <c r="L469" t="s">
        <v>1513</v>
      </c>
      <c r="M469">
        <v>7</v>
      </c>
    </row>
    <row r="470" spans="1:13" x14ac:dyDescent="0.25">
      <c r="A470" s="1" t="s">
        <v>1380</v>
      </c>
      <c r="J470" t="s">
        <v>1511</v>
      </c>
      <c r="K470" t="s">
        <v>1509</v>
      </c>
      <c r="L470" t="s">
        <v>1513</v>
      </c>
      <c r="M470">
        <v>1</v>
      </c>
    </row>
    <row r="471" spans="1:13" x14ac:dyDescent="0.25">
      <c r="A471" s="1" t="s">
        <v>1380</v>
      </c>
      <c r="J471" t="s">
        <v>1511</v>
      </c>
      <c r="K471" t="s">
        <v>1509</v>
      </c>
      <c r="L471" t="s">
        <v>1513</v>
      </c>
      <c r="M471">
        <v>1</v>
      </c>
    </row>
    <row r="472" spans="1:13" x14ac:dyDescent="0.25">
      <c r="A472" s="1" t="s">
        <v>1380</v>
      </c>
      <c r="J472" t="s">
        <v>1511</v>
      </c>
      <c r="K472" t="s">
        <v>1509</v>
      </c>
      <c r="L472" t="s">
        <v>1513</v>
      </c>
      <c r="M472">
        <v>1</v>
      </c>
    </row>
    <row r="473" spans="1:13" x14ac:dyDescent="0.25">
      <c r="A473" s="1" t="s">
        <v>835</v>
      </c>
      <c r="J473" t="s">
        <v>1511</v>
      </c>
      <c r="K473" t="s">
        <v>1509</v>
      </c>
      <c r="L473" t="s">
        <v>1512</v>
      </c>
      <c r="M473">
        <v>1</v>
      </c>
    </row>
    <row r="474" spans="1:13" x14ac:dyDescent="0.25">
      <c r="A474" s="1" t="s">
        <v>1311</v>
      </c>
      <c r="J474" t="s">
        <v>1508</v>
      </c>
      <c r="K474" t="s">
        <v>1514</v>
      </c>
      <c r="L474" t="s">
        <v>1513</v>
      </c>
      <c r="M474">
        <v>3</v>
      </c>
    </row>
    <row r="475" spans="1:13" x14ac:dyDescent="0.25">
      <c r="A475" s="1" t="s">
        <v>1265</v>
      </c>
      <c r="J475" t="s">
        <v>1511</v>
      </c>
      <c r="K475" t="s">
        <v>1509</v>
      </c>
      <c r="L475" t="s">
        <v>1510</v>
      </c>
      <c r="M475">
        <v>3</v>
      </c>
    </row>
    <row r="476" spans="1:13" x14ac:dyDescent="0.25">
      <c r="A476" s="1" t="s">
        <v>1268</v>
      </c>
      <c r="J476" t="s">
        <v>1511</v>
      </c>
      <c r="K476" t="s">
        <v>1514</v>
      </c>
      <c r="L476" t="s">
        <v>1510</v>
      </c>
      <c r="M476">
        <v>1</v>
      </c>
    </row>
    <row r="477" spans="1:13" x14ac:dyDescent="0.25">
      <c r="A477" s="1" t="s">
        <v>1311</v>
      </c>
      <c r="J477" t="s">
        <v>1511</v>
      </c>
      <c r="K477" t="s">
        <v>1514</v>
      </c>
      <c r="L477" t="s">
        <v>1513</v>
      </c>
      <c r="M477">
        <v>10</v>
      </c>
    </row>
    <row r="478" spans="1:13" x14ac:dyDescent="0.25">
      <c r="A478" s="1" t="s">
        <v>1311</v>
      </c>
      <c r="J478" t="s">
        <v>1511</v>
      </c>
      <c r="K478" t="s">
        <v>1514</v>
      </c>
      <c r="L478" t="s">
        <v>1513</v>
      </c>
      <c r="M478">
        <v>8</v>
      </c>
    </row>
    <row r="479" spans="1:13" x14ac:dyDescent="0.25">
      <c r="A479" s="1" t="s">
        <v>1311</v>
      </c>
      <c r="J479" t="s">
        <v>1511</v>
      </c>
      <c r="K479" t="s">
        <v>1514</v>
      </c>
      <c r="L479" t="s">
        <v>1513</v>
      </c>
      <c r="M479">
        <v>15</v>
      </c>
    </row>
    <row r="480" spans="1:13" x14ac:dyDescent="0.25">
      <c r="A480" s="1" t="s">
        <v>1314</v>
      </c>
      <c r="J480" t="s">
        <v>1511</v>
      </c>
      <c r="K480" t="s">
        <v>1514</v>
      </c>
      <c r="L480" t="s">
        <v>1510</v>
      </c>
      <c r="M480">
        <v>1</v>
      </c>
    </row>
    <row r="481" spans="1:13" x14ac:dyDescent="0.25">
      <c r="A481" s="1" t="s">
        <v>1314</v>
      </c>
      <c r="J481" t="s">
        <v>1511</v>
      </c>
      <c r="K481" t="s">
        <v>1509</v>
      </c>
      <c r="L481" t="s">
        <v>1510</v>
      </c>
      <c r="M481">
        <v>1</v>
      </c>
    </row>
    <row r="482" spans="1:13" x14ac:dyDescent="0.25">
      <c r="A482" s="1" t="s">
        <v>1314</v>
      </c>
      <c r="J482" t="s">
        <v>1511</v>
      </c>
      <c r="K482" t="s">
        <v>1509</v>
      </c>
      <c r="L482" t="s">
        <v>1513</v>
      </c>
      <c r="M482">
        <v>5</v>
      </c>
    </row>
    <row r="483" spans="1:13" x14ac:dyDescent="0.25">
      <c r="A483" s="1" t="s">
        <v>1314</v>
      </c>
      <c r="J483" t="s">
        <v>1508</v>
      </c>
      <c r="K483" t="s">
        <v>1509</v>
      </c>
      <c r="L483" t="s">
        <v>1510</v>
      </c>
      <c r="M483">
        <v>1</v>
      </c>
    </row>
    <row r="484" spans="1:13" x14ac:dyDescent="0.25">
      <c r="A484" s="1" t="s">
        <v>1421</v>
      </c>
      <c r="J484" t="s">
        <v>1511</v>
      </c>
      <c r="K484" t="s">
        <v>1509</v>
      </c>
      <c r="L484" t="s">
        <v>1512</v>
      </c>
      <c r="M484">
        <v>120</v>
      </c>
    </row>
    <row r="485" spans="1:13" x14ac:dyDescent="0.25">
      <c r="A485" s="1" t="s">
        <v>1421</v>
      </c>
      <c r="J485" t="s">
        <v>1511</v>
      </c>
      <c r="K485" t="s">
        <v>1509</v>
      </c>
      <c r="L485" t="s">
        <v>1512</v>
      </c>
      <c r="M485">
        <v>98</v>
      </c>
    </row>
    <row r="486" spans="1:13" x14ac:dyDescent="0.25">
      <c r="A486" s="1" t="s">
        <v>1323</v>
      </c>
      <c r="J486" t="s">
        <v>1508</v>
      </c>
      <c r="K486" t="s">
        <v>1509</v>
      </c>
      <c r="L486" t="s">
        <v>1512</v>
      </c>
      <c r="M486">
        <v>6</v>
      </c>
    </row>
    <row r="487" spans="1:13" x14ac:dyDescent="0.25">
      <c r="A487" s="1" t="s">
        <v>1323</v>
      </c>
      <c r="J487" t="s">
        <v>1511</v>
      </c>
      <c r="K487" t="s">
        <v>1509</v>
      </c>
      <c r="L487" t="s">
        <v>1512</v>
      </c>
      <c r="M487">
        <v>5</v>
      </c>
    </row>
    <row r="488" spans="1:13" x14ac:dyDescent="0.25">
      <c r="A488" s="1" t="s">
        <v>1323</v>
      </c>
      <c r="J488" t="s">
        <v>1511</v>
      </c>
      <c r="K488" t="s">
        <v>1509</v>
      </c>
      <c r="L488" t="s">
        <v>1512</v>
      </c>
      <c r="M488">
        <v>1</v>
      </c>
    </row>
    <row r="489" spans="1:13" x14ac:dyDescent="0.25">
      <c r="A489" s="1" t="s">
        <v>1323</v>
      </c>
      <c r="J489" t="s">
        <v>1511</v>
      </c>
      <c r="K489" t="s">
        <v>1509</v>
      </c>
      <c r="L489" t="s">
        <v>1512</v>
      </c>
      <c r="M489">
        <v>3</v>
      </c>
    </row>
    <row r="490" spans="1:13" x14ac:dyDescent="0.25">
      <c r="A490" s="1" t="s">
        <v>1406</v>
      </c>
      <c r="J490" t="s">
        <v>1511</v>
      </c>
      <c r="K490" t="s">
        <v>1514</v>
      </c>
      <c r="L490" t="s">
        <v>1510</v>
      </c>
      <c r="M490">
        <v>2</v>
      </c>
    </row>
    <row r="491" spans="1:13" x14ac:dyDescent="0.25">
      <c r="A491" s="1" t="s">
        <v>1305</v>
      </c>
      <c r="J491" t="s">
        <v>1511</v>
      </c>
      <c r="K491" t="s">
        <v>1509</v>
      </c>
      <c r="L491" t="s">
        <v>1512</v>
      </c>
      <c r="M491">
        <v>1</v>
      </c>
    </row>
    <row r="492" spans="1:13" x14ac:dyDescent="0.25">
      <c r="A492" s="1" t="s">
        <v>1305</v>
      </c>
      <c r="J492" t="s">
        <v>1511</v>
      </c>
      <c r="K492" t="s">
        <v>1509</v>
      </c>
      <c r="L492" t="s">
        <v>1512</v>
      </c>
      <c r="M492">
        <v>1</v>
      </c>
    </row>
    <row r="493" spans="1:13" x14ac:dyDescent="0.25">
      <c r="A493" s="1" t="s">
        <v>1303</v>
      </c>
      <c r="J493" t="s">
        <v>1511</v>
      </c>
      <c r="K493" t="s">
        <v>1509</v>
      </c>
      <c r="L493" t="s">
        <v>1512</v>
      </c>
      <c r="M493">
        <v>46</v>
      </c>
    </row>
    <row r="494" spans="1:13" x14ac:dyDescent="0.25">
      <c r="A494" s="1" t="s">
        <v>1303</v>
      </c>
      <c r="J494" t="s">
        <v>1511</v>
      </c>
      <c r="K494" t="s">
        <v>1509</v>
      </c>
      <c r="L494" t="s">
        <v>1512</v>
      </c>
      <c r="M494">
        <v>46</v>
      </c>
    </row>
    <row r="495" spans="1:13" x14ac:dyDescent="0.25">
      <c r="A495" s="1" t="s">
        <v>1274</v>
      </c>
      <c r="J495" t="s">
        <v>1511</v>
      </c>
      <c r="K495" t="s">
        <v>1509</v>
      </c>
      <c r="L495" t="s">
        <v>1510</v>
      </c>
      <c r="M495">
        <v>1</v>
      </c>
    </row>
    <row r="496" spans="1:13" x14ac:dyDescent="0.25">
      <c r="A496" s="1" t="s">
        <v>1305</v>
      </c>
      <c r="J496" t="s">
        <v>1511</v>
      </c>
      <c r="K496" t="s">
        <v>1509</v>
      </c>
      <c r="L496" t="s">
        <v>1512</v>
      </c>
      <c r="M496">
        <v>1</v>
      </c>
    </row>
    <row r="497" spans="1:13" x14ac:dyDescent="0.25">
      <c r="A497" s="1" t="s">
        <v>1274</v>
      </c>
      <c r="J497" t="s">
        <v>1511</v>
      </c>
      <c r="K497" t="s">
        <v>1509</v>
      </c>
      <c r="L497" t="s">
        <v>1510</v>
      </c>
      <c r="M497">
        <v>1</v>
      </c>
    </row>
    <row r="498" spans="1:13" x14ac:dyDescent="0.25">
      <c r="A498" s="1" t="s">
        <v>1274</v>
      </c>
      <c r="J498" t="s">
        <v>1511</v>
      </c>
      <c r="K498" t="s">
        <v>1509</v>
      </c>
      <c r="L498" t="s">
        <v>1510</v>
      </c>
      <c r="M498">
        <v>2</v>
      </c>
    </row>
    <row r="499" spans="1:13" x14ac:dyDescent="0.25">
      <c r="A499" s="1" t="s">
        <v>1274</v>
      </c>
      <c r="J499" t="s">
        <v>1511</v>
      </c>
      <c r="K499" t="s">
        <v>1509</v>
      </c>
      <c r="L499" t="s">
        <v>1510</v>
      </c>
      <c r="M499">
        <v>1</v>
      </c>
    </row>
    <row r="500" spans="1:13" x14ac:dyDescent="0.25">
      <c r="A500" s="1" t="s">
        <v>1305</v>
      </c>
      <c r="J500" t="s">
        <v>1511</v>
      </c>
      <c r="K500" t="s">
        <v>1509</v>
      </c>
      <c r="L500" t="s">
        <v>1512</v>
      </c>
      <c r="M500">
        <v>1</v>
      </c>
    </row>
    <row r="501" spans="1:13" x14ac:dyDescent="0.25">
      <c r="A501" s="1" t="s">
        <v>1407</v>
      </c>
      <c r="J501" t="s">
        <v>1508</v>
      </c>
      <c r="K501" t="s">
        <v>1509</v>
      </c>
      <c r="L501" t="s">
        <v>1513</v>
      </c>
      <c r="M501">
        <v>1</v>
      </c>
    </row>
    <row r="502" spans="1:13" x14ac:dyDescent="0.25">
      <c r="A502" s="1" t="s">
        <v>1305</v>
      </c>
      <c r="J502" t="s">
        <v>1511</v>
      </c>
      <c r="K502" t="s">
        <v>1509</v>
      </c>
      <c r="L502" t="s">
        <v>1512</v>
      </c>
      <c r="M502">
        <v>1</v>
      </c>
    </row>
    <row r="503" spans="1:13" x14ac:dyDescent="0.25">
      <c r="A503" s="1" t="s">
        <v>1407</v>
      </c>
      <c r="J503" t="s">
        <v>1508</v>
      </c>
      <c r="K503" t="s">
        <v>1509</v>
      </c>
      <c r="L503" t="s">
        <v>1513</v>
      </c>
      <c r="M503">
        <v>1</v>
      </c>
    </row>
    <row r="504" spans="1:13" x14ac:dyDescent="0.25">
      <c r="A504" s="1" t="s">
        <v>1305</v>
      </c>
      <c r="J504" t="s">
        <v>1511</v>
      </c>
      <c r="K504" t="s">
        <v>1509</v>
      </c>
      <c r="L504" t="s">
        <v>1512</v>
      </c>
      <c r="M504">
        <v>1</v>
      </c>
    </row>
    <row r="505" spans="1:13" x14ac:dyDescent="0.25">
      <c r="A505" s="1" t="s">
        <v>1311</v>
      </c>
      <c r="J505" t="s">
        <v>1508</v>
      </c>
      <c r="K505" t="s">
        <v>1514</v>
      </c>
      <c r="L505" t="s">
        <v>1513</v>
      </c>
      <c r="M505">
        <v>4</v>
      </c>
    </row>
    <row r="506" spans="1:13" x14ac:dyDescent="0.25">
      <c r="A506" s="1" t="s">
        <v>1305</v>
      </c>
      <c r="J506" t="s">
        <v>1511</v>
      </c>
      <c r="K506" t="s">
        <v>1509</v>
      </c>
      <c r="L506" t="s">
        <v>1512</v>
      </c>
      <c r="M506">
        <v>1</v>
      </c>
    </row>
    <row r="507" spans="1:13" x14ac:dyDescent="0.25">
      <c r="A507" s="1" t="s">
        <v>1305</v>
      </c>
      <c r="J507" t="s">
        <v>1511</v>
      </c>
      <c r="K507" t="s">
        <v>1509</v>
      </c>
      <c r="L507" t="s">
        <v>1512</v>
      </c>
      <c r="M507">
        <v>1</v>
      </c>
    </row>
    <row r="508" spans="1:13" x14ac:dyDescent="0.25">
      <c r="A508" s="1" t="s">
        <v>1305</v>
      </c>
      <c r="J508" t="s">
        <v>1511</v>
      </c>
      <c r="K508" t="s">
        <v>1509</v>
      </c>
      <c r="L508" t="s">
        <v>1512</v>
      </c>
      <c r="M508">
        <v>1</v>
      </c>
    </row>
    <row r="509" spans="1:13" x14ac:dyDescent="0.25">
      <c r="A509" s="1" t="s">
        <v>1305</v>
      </c>
      <c r="J509" t="s">
        <v>1511</v>
      </c>
      <c r="K509" t="s">
        <v>1509</v>
      </c>
      <c r="L509" t="s">
        <v>1512</v>
      </c>
      <c r="M509">
        <v>1</v>
      </c>
    </row>
    <row r="510" spans="1:13" x14ac:dyDescent="0.25">
      <c r="A510" s="1" t="s">
        <v>1305</v>
      </c>
      <c r="J510" t="s">
        <v>1511</v>
      </c>
      <c r="K510" t="s">
        <v>1509</v>
      </c>
      <c r="L510" t="s">
        <v>1512</v>
      </c>
      <c r="M510">
        <v>1</v>
      </c>
    </row>
    <row r="511" spans="1:13" x14ac:dyDescent="0.25">
      <c r="A511" s="1" t="s">
        <v>1305</v>
      </c>
      <c r="J511" t="s">
        <v>1511</v>
      </c>
      <c r="K511" t="s">
        <v>1509</v>
      </c>
      <c r="L511" t="s">
        <v>1512</v>
      </c>
      <c r="M511">
        <v>1</v>
      </c>
    </row>
    <row r="512" spans="1:13" x14ac:dyDescent="0.25">
      <c r="A512" s="1" t="s">
        <v>1305</v>
      </c>
      <c r="J512" t="s">
        <v>1511</v>
      </c>
      <c r="K512" t="s">
        <v>1509</v>
      </c>
      <c r="L512" t="s">
        <v>1512</v>
      </c>
      <c r="M512">
        <v>1</v>
      </c>
    </row>
    <row r="513" spans="1:13" x14ac:dyDescent="0.25">
      <c r="A513" s="1" t="s">
        <v>1305</v>
      </c>
      <c r="J513" t="s">
        <v>1511</v>
      </c>
      <c r="K513" t="s">
        <v>1509</v>
      </c>
      <c r="L513" t="s">
        <v>1512</v>
      </c>
      <c r="M513">
        <v>1</v>
      </c>
    </row>
    <row r="514" spans="1:13" x14ac:dyDescent="0.25">
      <c r="A514" s="1" t="s">
        <v>1515</v>
      </c>
      <c r="J514" t="s">
        <v>1511</v>
      </c>
      <c r="K514" t="s">
        <v>1509</v>
      </c>
      <c r="L514" t="s">
        <v>1513</v>
      </c>
      <c r="M514">
        <v>1</v>
      </c>
    </row>
    <row r="515" spans="1:13" x14ac:dyDescent="0.25">
      <c r="A515" s="1" t="s">
        <v>1312</v>
      </c>
      <c r="J515" t="s">
        <v>1511</v>
      </c>
      <c r="K515" t="s">
        <v>1514</v>
      </c>
      <c r="L515" t="s">
        <v>1513</v>
      </c>
      <c r="M515">
        <v>10</v>
      </c>
    </row>
    <row r="516" spans="1:13" x14ac:dyDescent="0.25">
      <c r="A516" s="1" t="s">
        <v>1265</v>
      </c>
      <c r="J516" t="s">
        <v>1511</v>
      </c>
      <c r="K516" t="s">
        <v>1509</v>
      </c>
      <c r="L516" t="s">
        <v>1510</v>
      </c>
      <c r="M516">
        <v>1</v>
      </c>
    </row>
    <row r="517" spans="1:13" x14ac:dyDescent="0.25">
      <c r="A517" s="1" t="s">
        <v>1265</v>
      </c>
      <c r="J517" t="s">
        <v>1508</v>
      </c>
      <c r="K517" t="s">
        <v>1509</v>
      </c>
      <c r="L517" t="s">
        <v>1513</v>
      </c>
      <c r="M517">
        <v>3</v>
      </c>
    </row>
    <row r="518" spans="1:13" x14ac:dyDescent="0.25">
      <c r="A518" s="1" t="s">
        <v>1421</v>
      </c>
      <c r="J518" t="s">
        <v>1511</v>
      </c>
      <c r="K518" t="s">
        <v>1509</v>
      </c>
      <c r="L518" t="s">
        <v>1512</v>
      </c>
      <c r="M518">
        <v>110</v>
      </c>
    </row>
    <row r="519" spans="1:13" x14ac:dyDescent="0.25">
      <c r="A519" s="1" t="s">
        <v>1421</v>
      </c>
      <c r="J519" t="s">
        <v>1511</v>
      </c>
      <c r="K519" t="s">
        <v>1509</v>
      </c>
      <c r="L519" t="s">
        <v>1512</v>
      </c>
      <c r="M519">
        <v>52</v>
      </c>
    </row>
    <row r="520" spans="1:13" x14ac:dyDescent="0.25">
      <c r="A520" s="1" t="s">
        <v>1312</v>
      </c>
      <c r="J520" t="s">
        <v>1511</v>
      </c>
      <c r="K520" t="s">
        <v>1514</v>
      </c>
      <c r="L520" t="s">
        <v>1512</v>
      </c>
      <c r="M520">
        <v>1</v>
      </c>
    </row>
    <row r="521" spans="1:13" x14ac:dyDescent="0.25">
      <c r="A521" s="1" t="s">
        <v>1268</v>
      </c>
      <c r="J521" t="s">
        <v>1508</v>
      </c>
      <c r="K521" t="s">
        <v>1514</v>
      </c>
      <c r="L521" t="s">
        <v>1513</v>
      </c>
      <c r="M521">
        <v>8</v>
      </c>
    </row>
    <row r="522" spans="1:13" x14ac:dyDescent="0.25">
      <c r="A522" s="1" t="s">
        <v>1312</v>
      </c>
      <c r="J522" t="s">
        <v>1511</v>
      </c>
      <c r="K522" t="s">
        <v>1509</v>
      </c>
      <c r="L522" t="s">
        <v>1512</v>
      </c>
      <c r="M522">
        <v>1</v>
      </c>
    </row>
    <row r="523" spans="1:13" x14ac:dyDescent="0.25">
      <c r="A523" s="1" t="s">
        <v>1312</v>
      </c>
      <c r="J523" t="s">
        <v>1511</v>
      </c>
      <c r="K523" t="s">
        <v>1509</v>
      </c>
      <c r="L523" t="s">
        <v>1512</v>
      </c>
      <c r="M523">
        <v>1</v>
      </c>
    </row>
    <row r="524" spans="1:13" x14ac:dyDescent="0.25">
      <c r="A524" s="1" t="s">
        <v>1312</v>
      </c>
      <c r="J524" t="s">
        <v>1511</v>
      </c>
      <c r="K524" t="s">
        <v>1509</v>
      </c>
      <c r="L524" t="s">
        <v>1512</v>
      </c>
      <c r="M524">
        <v>1</v>
      </c>
    </row>
    <row r="525" spans="1:13" x14ac:dyDescent="0.25">
      <c r="A525" s="1" t="s">
        <v>1329</v>
      </c>
      <c r="J525" t="s">
        <v>1508</v>
      </c>
      <c r="K525" t="s">
        <v>1509</v>
      </c>
      <c r="L525" t="s">
        <v>1513</v>
      </c>
      <c r="M525">
        <v>1</v>
      </c>
    </row>
    <row r="526" spans="1:13" x14ac:dyDescent="0.25">
      <c r="A526" s="1" t="s">
        <v>1359</v>
      </c>
      <c r="J526" t="s">
        <v>1511</v>
      </c>
      <c r="K526" t="s">
        <v>1509</v>
      </c>
      <c r="L526" t="s">
        <v>1510</v>
      </c>
      <c r="M526">
        <v>296</v>
      </c>
    </row>
    <row r="527" spans="1:13" x14ac:dyDescent="0.25">
      <c r="A527" s="1" t="s">
        <v>1329</v>
      </c>
      <c r="J527" t="s">
        <v>1508</v>
      </c>
      <c r="K527" t="s">
        <v>1509</v>
      </c>
      <c r="L527" t="s">
        <v>1513</v>
      </c>
      <c r="M527">
        <v>1</v>
      </c>
    </row>
    <row r="528" spans="1:13" x14ac:dyDescent="0.25">
      <c r="A528" s="1" t="s">
        <v>1329</v>
      </c>
      <c r="J528" t="s">
        <v>1508</v>
      </c>
      <c r="K528" t="s">
        <v>1509</v>
      </c>
      <c r="L528" t="s">
        <v>1513</v>
      </c>
      <c r="M528">
        <v>1</v>
      </c>
    </row>
    <row r="529" spans="1:13" x14ac:dyDescent="0.25">
      <c r="A529" s="1" t="s">
        <v>1265</v>
      </c>
      <c r="J529" t="s">
        <v>1511</v>
      </c>
      <c r="K529" t="s">
        <v>1509</v>
      </c>
      <c r="L529" t="s">
        <v>1510</v>
      </c>
      <c r="M529">
        <v>3</v>
      </c>
    </row>
    <row r="530" spans="1:13" x14ac:dyDescent="0.25">
      <c r="A530" s="1" t="s">
        <v>1311</v>
      </c>
      <c r="J530" t="s">
        <v>1508</v>
      </c>
      <c r="K530" t="s">
        <v>1514</v>
      </c>
      <c r="L530" t="s">
        <v>1513</v>
      </c>
      <c r="M530">
        <v>2</v>
      </c>
    </row>
    <row r="531" spans="1:13" x14ac:dyDescent="0.25">
      <c r="A531" s="1" t="s">
        <v>1385</v>
      </c>
      <c r="J531" t="s">
        <v>1508</v>
      </c>
      <c r="K531" t="s">
        <v>1514</v>
      </c>
      <c r="L531" t="s">
        <v>1513</v>
      </c>
      <c r="M531">
        <v>1</v>
      </c>
    </row>
    <row r="532" spans="1:13" x14ac:dyDescent="0.25">
      <c r="A532" s="1" t="s">
        <v>1385</v>
      </c>
      <c r="J532" t="s">
        <v>1508</v>
      </c>
      <c r="K532" t="s">
        <v>1514</v>
      </c>
      <c r="L532" t="s">
        <v>1513</v>
      </c>
      <c r="M532">
        <v>1</v>
      </c>
    </row>
    <row r="533" spans="1:13" x14ac:dyDescent="0.25">
      <c r="A533" s="1" t="s">
        <v>1385</v>
      </c>
      <c r="J533" t="s">
        <v>1508</v>
      </c>
      <c r="K533" t="s">
        <v>1514</v>
      </c>
      <c r="L533" t="s">
        <v>1513</v>
      </c>
      <c r="M533">
        <v>1</v>
      </c>
    </row>
    <row r="534" spans="1:13" x14ac:dyDescent="0.25">
      <c r="A534" s="1" t="s">
        <v>1385</v>
      </c>
      <c r="J534" t="s">
        <v>1508</v>
      </c>
      <c r="K534" t="s">
        <v>1514</v>
      </c>
      <c r="L534" t="s">
        <v>1510</v>
      </c>
      <c r="M534">
        <v>1</v>
      </c>
    </row>
    <row r="535" spans="1:13" x14ac:dyDescent="0.25">
      <c r="A535" s="1" t="s">
        <v>1312</v>
      </c>
      <c r="J535" t="s">
        <v>1511</v>
      </c>
      <c r="K535" t="s">
        <v>1514</v>
      </c>
      <c r="L535" t="s">
        <v>1512</v>
      </c>
      <c r="M535">
        <v>1</v>
      </c>
    </row>
    <row r="536" spans="1:13" x14ac:dyDescent="0.25">
      <c r="A536" s="1" t="s">
        <v>1385</v>
      </c>
      <c r="J536" t="s">
        <v>1508</v>
      </c>
      <c r="K536" t="s">
        <v>1514</v>
      </c>
      <c r="L536" t="s">
        <v>1510</v>
      </c>
      <c r="M536">
        <v>1</v>
      </c>
    </row>
    <row r="537" spans="1:13" x14ac:dyDescent="0.25">
      <c r="A537" s="1" t="s">
        <v>1312</v>
      </c>
      <c r="J537" t="s">
        <v>1511</v>
      </c>
      <c r="K537" t="s">
        <v>1514</v>
      </c>
      <c r="L537" t="s">
        <v>1512</v>
      </c>
      <c r="M537">
        <v>1</v>
      </c>
    </row>
    <row r="538" spans="1:13" x14ac:dyDescent="0.25">
      <c r="A538" s="1" t="s">
        <v>1312</v>
      </c>
      <c r="J538" t="s">
        <v>1511</v>
      </c>
      <c r="K538" t="s">
        <v>1514</v>
      </c>
      <c r="L538" t="s">
        <v>1512</v>
      </c>
      <c r="M538">
        <v>1</v>
      </c>
    </row>
    <row r="539" spans="1:13" x14ac:dyDescent="0.25">
      <c r="A539" s="1" t="s">
        <v>1314</v>
      </c>
      <c r="J539" t="s">
        <v>1508</v>
      </c>
      <c r="K539" t="s">
        <v>1509</v>
      </c>
      <c r="L539" t="s">
        <v>1510</v>
      </c>
      <c r="M539">
        <v>1</v>
      </c>
    </row>
    <row r="540" spans="1:13" x14ac:dyDescent="0.25">
      <c r="A540" s="1" t="s">
        <v>1385</v>
      </c>
      <c r="J540" t="s">
        <v>1508</v>
      </c>
      <c r="K540" t="s">
        <v>1514</v>
      </c>
      <c r="L540" t="s">
        <v>1513</v>
      </c>
      <c r="M540">
        <v>1</v>
      </c>
    </row>
    <row r="541" spans="1:13" x14ac:dyDescent="0.25">
      <c r="A541" s="1" t="s">
        <v>1385</v>
      </c>
      <c r="J541" t="s">
        <v>1508</v>
      </c>
      <c r="K541" t="s">
        <v>1514</v>
      </c>
      <c r="L541" t="s">
        <v>1513</v>
      </c>
      <c r="M541">
        <v>1</v>
      </c>
    </row>
    <row r="542" spans="1:13" x14ac:dyDescent="0.25">
      <c r="A542" s="1" t="s">
        <v>1385</v>
      </c>
      <c r="J542" t="s">
        <v>1508</v>
      </c>
      <c r="K542" t="s">
        <v>1514</v>
      </c>
      <c r="L542" t="s">
        <v>1510</v>
      </c>
      <c r="M542">
        <v>1</v>
      </c>
    </row>
    <row r="543" spans="1:13" x14ac:dyDescent="0.25">
      <c r="A543" s="1" t="s">
        <v>1359</v>
      </c>
      <c r="J543" t="s">
        <v>1511</v>
      </c>
      <c r="K543" t="s">
        <v>1514</v>
      </c>
      <c r="L543" t="s">
        <v>1510</v>
      </c>
      <c r="M543">
        <v>1</v>
      </c>
    </row>
    <row r="544" spans="1:13" x14ac:dyDescent="0.25">
      <c r="A544" s="1" t="s">
        <v>1359</v>
      </c>
      <c r="J544" t="s">
        <v>1511</v>
      </c>
      <c r="K544" t="s">
        <v>1514</v>
      </c>
      <c r="L544" t="s">
        <v>1510</v>
      </c>
      <c r="M544">
        <v>41</v>
      </c>
    </row>
    <row r="545" spans="1:13" x14ac:dyDescent="0.25">
      <c r="A545" s="1" t="s">
        <v>1359</v>
      </c>
      <c r="J545" t="s">
        <v>1511</v>
      </c>
      <c r="K545" t="s">
        <v>1509</v>
      </c>
      <c r="L545" t="s">
        <v>1510</v>
      </c>
      <c r="M545">
        <v>1</v>
      </c>
    </row>
    <row r="546" spans="1:13" x14ac:dyDescent="0.25">
      <c r="A546" s="1" t="s">
        <v>1380</v>
      </c>
      <c r="J546" t="s">
        <v>1511</v>
      </c>
      <c r="K546" t="s">
        <v>1509</v>
      </c>
      <c r="L546" t="s">
        <v>1513</v>
      </c>
      <c r="M546">
        <v>1</v>
      </c>
    </row>
    <row r="547" spans="1:13" x14ac:dyDescent="0.25">
      <c r="A547" s="1" t="s">
        <v>1380</v>
      </c>
      <c r="J547" t="s">
        <v>1511</v>
      </c>
      <c r="K547" t="s">
        <v>1509</v>
      </c>
      <c r="L547" t="s">
        <v>1513</v>
      </c>
      <c r="M547">
        <v>1</v>
      </c>
    </row>
    <row r="548" spans="1:13" x14ac:dyDescent="0.25">
      <c r="A548" s="1" t="s">
        <v>1380</v>
      </c>
      <c r="J548" t="s">
        <v>1511</v>
      </c>
      <c r="K548" t="s">
        <v>1509</v>
      </c>
      <c r="L548" t="s">
        <v>1513</v>
      </c>
      <c r="M548">
        <v>1</v>
      </c>
    </row>
    <row r="549" spans="1:13" x14ac:dyDescent="0.25">
      <c r="A549" s="1" t="s">
        <v>1334</v>
      </c>
      <c r="J549" t="s">
        <v>1511</v>
      </c>
      <c r="K549" t="s">
        <v>1509</v>
      </c>
      <c r="L549" t="s">
        <v>1512</v>
      </c>
      <c r="M549">
        <v>93</v>
      </c>
    </row>
    <row r="550" spans="1:13" x14ac:dyDescent="0.25">
      <c r="A550" s="1" t="s">
        <v>1327</v>
      </c>
      <c r="J550" t="s">
        <v>1511</v>
      </c>
      <c r="K550" t="s">
        <v>1514</v>
      </c>
      <c r="L550" t="s">
        <v>1513</v>
      </c>
      <c r="M550">
        <v>4</v>
      </c>
    </row>
    <row r="551" spans="1:13" x14ac:dyDescent="0.25">
      <c r="A551" s="1" t="s">
        <v>1334</v>
      </c>
      <c r="J551" t="s">
        <v>1511</v>
      </c>
      <c r="K551" t="s">
        <v>1509</v>
      </c>
      <c r="L551" t="s">
        <v>1512</v>
      </c>
      <c r="M551">
        <v>115</v>
      </c>
    </row>
    <row r="552" spans="1:13" x14ac:dyDescent="0.25">
      <c r="A552" s="1" t="s">
        <v>1334</v>
      </c>
      <c r="J552" t="s">
        <v>1511</v>
      </c>
      <c r="K552" t="s">
        <v>1509</v>
      </c>
      <c r="L552" t="s">
        <v>1512</v>
      </c>
      <c r="M552">
        <v>52</v>
      </c>
    </row>
    <row r="553" spans="1:13" x14ac:dyDescent="0.25">
      <c r="A553" s="1" t="s">
        <v>1482</v>
      </c>
      <c r="J553" t="s">
        <v>1508</v>
      </c>
      <c r="K553" t="s">
        <v>1509</v>
      </c>
      <c r="L553" t="s">
        <v>1510</v>
      </c>
      <c r="M553">
        <v>248</v>
      </c>
    </row>
    <row r="554" spans="1:13" x14ac:dyDescent="0.25">
      <c r="A554" s="1" t="s">
        <v>1421</v>
      </c>
      <c r="J554" t="s">
        <v>1511</v>
      </c>
      <c r="K554" t="s">
        <v>1509</v>
      </c>
      <c r="L554" t="s">
        <v>1512</v>
      </c>
      <c r="M554">
        <v>232</v>
      </c>
    </row>
    <row r="555" spans="1:13" x14ac:dyDescent="0.25">
      <c r="A555" s="1" t="s">
        <v>1482</v>
      </c>
      <c r="J555" t="s">
        <v>1508</v>
      </c>
      <c r="K555" t="s">
        <v>1509</v>
      </c>
      <c r="L555" t="s">
        <v>1510</v>
      </c>
      <c r="M555">
        <v>150</v>
      </c>
    </row>
    <row r="556" spans="1:13" x14ac:dyDescent="0.25">
      <c r="A556" s="1" t="s">
        <v>1334</v>
      </c>
      <c r="J556" t="s">
        <v>1511</v>
      </c>
      <c r="K556" t="s">
        <v>1509</v>
      </c>
      <c r="L556" t="s">
        <v>1512</v>
      </c>
      <c r="M556">
        <v>232</v>
      </c>
    </row>
    <row r="557" spans="1:13" x14ac:dyDescent="0.25">
      <c r="A557" s="1" t="s">
        <v>1421</v>
      </c>
      <c r="J557" t="s">
        <v>1511</v>
      </c>
      <c r="K557" t="s">
        <v>1509</v>
      </c>
      <c r="L557" t="s">
        <v>1512</v>
      </c>
      <c r="M557">
        <v>228</v>
      </c>
    </row>
    <row r="558" spans="1:13" x14ac:dyDescent="0.25">
      <c r="A558" s="1" t="s">
        <v>1334</v>
      </c>
      <c r="J558" t="s">
        <v>1511</v>
      </c>
      <c r="K558" t="s">
        <v>1509</v>
      </c>
      <c r="L558" t="s">
        <v>1512</v>
      </c>
      <c r="M558">
        <v>228</v>
      </c>
    </row>
    <row r="559" spans="1:13" x14ac:dyDescent="0.25">
      <c r="A559" s="1" t="s">
        <v>1312</v>
      </c>
      <c r="J559" t="s">
        <v>1511</v>
      </c>
      <c r="K559" t="s">
        <v>1514</v>
      </c>
      <c r="L559" t="s">
        <v>1512</v>
      </c>
      <c r="M559">
        <v>2</v>
      </c>
    </row>
    <row r="560" spans="1:13" x14ac:dyDescent="0.25">
      <c r="A560" s="1" t="s">
        <v>1436</v>
      </c>
      <c r="J560" t="s">
        <v>1511</v>
      </c>
      <c r="K560" t="s">
        <v>1509</v>
      </c>
      <c r="L560" t="s">
        <v>1512</v>
      </c>
      <c r="M560">
        <v>3</v>
      </c>
    </row>
    <row r="561" spans="1:13" x14ac:dyDescent="0.25">
      <c r="A561" s="1" t="s">
        <v>1312</v>
      </c>
      <c r="J561" t="s">
        <v>1511</v>
      </c>
      <c r="K561" t="s">
        <v>1509</v>
      </c>
      <c r="L561" t="s">
        <v>1512</v>
      </c>
      <c r="M561">
        <v>2</v>
      </c>
    </row>
    <row r="562" spans="1:13" x14ac:dyDescent="0.25">
      <c r="A562" s="1" t="s">
        <v>1312</v>
      </c>
      <c r="J562" t="s">
        <v>1511</v>
      </c>
      <c r="K562" t="s">
        <v>1514</v>
      </c>
      <c r="L562" t="s">
        <v>1512</v>
      </c>
      <c r="M562">
        <v>1</v>
      </c>
    </row>
    <row r="563" spans="1:13" x14ac:dyDescent="0.25">
      <c r="A563" s="1" t="s">
        <v>1436</v>
      </c>
      <c r="J563" t="s">
        <v>1511</v>
      </c>
      <c r="K563" t="s">
        <v>1509</v>
      </c>
      <c r="L563" t="s">
        <v>1512</v>
      </c>
      <c r="M563">
        <v>4</v>
      </c>
    </row>
    <row r="564" spans="1:13" x14ac:dyDescent="0.25">
      <c r="A564" s="1" t="s">
        <v>1313</v>
      </c>
      <c r="J564" t="s">
        <v>1511</v>
      </c>
      <c r="K564" t="s">
        <v>1514</v>
      </c>
      <c r="L564" t="s">
        <v>1510</v>
      </c>
      <c r="M564">
        <v>200</v>
      </c>
    </row>
    <row r="565" spans="1:13" x14ac:dyDescent="0.25">
      <c r="A565" s="1" t="s">
        <v>1268</v>
      </c>
      <c r="J565" t="s">
        <v>1511</v>
      </c>
      <c r="K565" t="s">
        <v>1514</v>
      </c>
      <c r="L565" t="s">
        <v>1510</v>
      </c>
      <c r="M565">
        <v>5</v>
      </c>
    </row>
    <row r="566" spans="1:13" x14ac:dyDescent="0.25">
      <c r="A566" s="1" t="s">
        <v>1421</v>
      </c>
      <c r="J566" t="s">
        <v>1511</v>
      </c>
      <c r="K566" t="s">
        <v>1509</v>
      </c>
      <c r="L566" t="s">
        <v>1512</v>
      </c>
      <c r="M566">
        <v>222</v>
      </c>
    </row>
    <row r="567" spans="1:13" x14ac:dyDescent="0.25">
      <c r="A567" s="1" t="s">
        <v>1312</v>
      </c>
      <c r="J567" t="s">
        <v>1511</v>
      </c>
      <c r="K567" t="s">
        <v>1514</v>
      </c>
      <c r="L567" t="s">
        <v>1512</v>
      </c>
      <c r="M567">
        <v>1</v>
      </c>
    </row>
    <row r="568" spans="1:13" x14ac:dyDescent="0.25">
      <c r="A568" s="1" t="s">
        <v>1458</v>
      </c>
      <c r="J568" t="s">
        <v>1511</v>
      </c>
      <c r="K568" t="s">
        <v>1509</v>
      </c>
      <c r="L568" t="s">
        <v>1512</v>
      </c>
      <c r="M568">
        <v>8</v>
      </c>
    </row>
    <row r="569" spans="1:13" x14ac:dyDescent="0.25">
      <c r="A569" s="1" t="s">
        <v>1312</v>
      </c>
      <c r="J569" t="s">
        <v>1511</v>
      </c>
      <c r="K569" t="s">
        <v>1509</v>
      </c>
      <c r="L569" t="s">
        <v>1512</v>
      </c>
      <c r="M569">
        <v>2</v>
      </c>
    </row>
    <row r="570" spans="1:13" x14ac:dyDescent="0.25">
      <c r="A570" s="1" t="s">
        <v>1334</v>
      </c>
      <c r="J570" t="s">
        <v>1511</v>
      </c>
      <c r="K570" t="s">
        <v>1509</v>
      </c>
      <c r="L570" t="s">
        <v>1512</v>
      </c>
      <c r="M570">
        <v>222</v>
      </c>
    </row>
    <row r="571" spans="1:13" x14ac:dyDescent="0.25">
      <c r="A571" s="1" t="s">
        <v>1421</v>
      </c>
      <c r="J571" t="s">
        <v>1511</v>
      </c>
      <c r="K571" t="s">
        <v>1509</v>
      </c>
      <c r="L571" t="s">
        <v>1512</v>
      </c>
      <c r="M571">
        <v>500</v>
      </c>
    </row>
    <row r="572" spans="1:13" x14ac:dyDescent="0.25">
      <c r="A572" s="1" t="s">
        <v>1421</v>
      </c>
      <c r="J572" t="s">
        <v>1511</v>
      </c>
      <c r="K572" t="s">
        <v>1509</v>
      </c>
      <c r="L572" t="s">
        <v>1512</v>
      </c>
      <c r="M572">
        <v>540</v>
      </c>
    </row>
    <row r="573" spans="1:13" x14ac:dyDescent="0.25">
      <c r="A573" s="1" t="s">
        <v>1274</v>
      </c>
      <c r="J573" t="s">
        <v>1511</v>
      </c>
      <c r="K573" t="s">
        <v>1509</v>
      </c>
      <c r="L573" t="s">
        <v>1510</v>
      </c>
      <c r="M573">
        <v>1</v>
      </c>
    </row>
    <row r="574" spans="1:13" x14ac:dyDescent="0.25">
      <c r="A574" s="1" t="s">
        <v>1274</v>
      </c>
      <c r="J574" t="s">
        <v>1511</v>
      </c>
      <c r="K574" t="s">
        <v>1509</v>
      </c>
      <c r="L574" t="s">
        <v>1510</v>
      </c>
      <c r="M574">
        <v>1</v>
      </c>
    </row>
    <row r="575" spans="1:13" x14ac:dyDescent="0.25">
      <c r="A575" s="1" t="s">
        <v>1274</v>
      </c>
      <c r="J575" t="s">
        <v>1511</v>
      </c>
      <c r="K575" t="s">
        <v>1509</v>
      </c>
      <c r="L575" t="s">
        <v>1510</v>
      </c>
      <c r="M575">
        <v>1</v>
      </c>
    </row>
    <row r="576" spans="1:13" x14ac:dyDescent="0.25">
      <c r="A576" s="1" t="s">
        <v>1274</v>
      </c>
      <c r="J576" t="s">
        <v>1511</v>
      </c>
      <c r="K576" t="s">
        <v>1509</v>
      </c>
      <c r="L576" t="s">
        <v>1510</v>
      </c>
      <c r="M576">
        <v>1</v>
      </c>
    </row>
    <row r="577" spans="1:13" x14ac:dyDescent="0.25">
      <c r="A577" s="1" t="s">
        <v>1407</v>
      </c>
      <c r="J577" t="s">
        <v>1508</v>
      </c>
      <c r="K577" t="s">
        <v>1509</v>
      </c>
      <c r="L577" t="s">
        <v>1513</v>
      </c>
      <c r="M577">
        <v>3</v>
      </c>
    </row>
    <row r="578" spans="1:13" x14ac:dyDescent="0.25">
      <c r="A578" s="1" t="s">
        <v>1274</v>
      </c>
      <c r="J578" t="s">
        <v>1511</v>
      </c>
      <c r="K578" t="s">
        <v>1509</v>
      </c>
      <c r="L578" t="s">
        <v>1510</v>
      </c>
      <c r="M578">
        <v>1</v>
      </c>
    </row>
    <row r="579" spans="1:13" x14ac:dyDescent="0.25">
      <c r="A579" s="1" t="s">
        <v>1274</v>
      </c>
      <c r="J579" t="s">
        <v>1511</v>
      </c>
      <c r="K579" t="s">
        <v>1509</v>
      </c>
      <c r="L579" t="s">
        <v>1510</v>
      </c>
      <c r="M579">
        <v>1</v>
      </c>
    </row>
    <row r="580" spans="1:13" x14ac:dyDescent="0.25">
      <c r="A580" s="1" t="s">
        <v>1274</v>
      </c>
      <c r="J580" t="s">
        <v>1511</v>
      </c>
      <c r="K580" t="s">
        <v>1509</v>
      </c>
      <c r="L580" t="s">
        <v>1510</v>
      </c>
      <c r="M580">
        <v>1</v>
      </c>
    </row>
    <row r="581" spans="1:13" x14ac:dyDescent="0.25">
      <c r="A581" s="1" t="s">
        <v>1274</v>
      </c>
      <c r="J581" t="s">
        <v>1511</v>
      </c>
      <c r="K581" t="s">
        <v>1509</v>
      </c>
      <c r="L581" t="s">
        <v>1510</v>
      </c>
      <c r="M581">
        <v>1</v>
      </c>
    </row>
    <row r="582" spans="1:13" x14ac:dyDescent="0.25">
      <c r="A582" s="1" t="s">
        <v>1274</v>
      </c>
      <c r="J582" t="s">
        <v>1511</v>
      </c>
      <c r="K582" t="s">
        <v>1509</v>
      </c>
      <c r="L582" t="s">
        <v>1510</v>
      </c>
      <c r="M582">
        <v>1</v>
      </c>
    </row>
    <row r="583" spans="1:13" x14ac:dyDescent="0.25">
      <c r="A583" s="1" t="s">
        <v>1274</v>
      </c>
      <c r="J583" t="s">
        <v>1511</v>
      </c>
      <c r="K583" t="s">
        <v>1509</v>
      </c>
      <c r="L583" t="s">
        <v>1510</v>
      </c>
      <c r="M583">
        <v>1</v>
      </c>
    </row>
    <row r="584" spans="1:13" x14ac:dyDescent="0.25">
      <c r="A584" s="1" t="s">
        <v>1274</v>
      </c>
      <c r="J584" t="s">
        <v>1511</v>
      </c>
      <c r="K584" t="s">
        <v>1509</v>
      </c>
      <c r="L584" t="s">
        <v>1510</v>
      </c>
      <c r="M584">
        <v>1</v>
      </c>
    </row>
    <row r="585" spans="1:13" x14ac:dyDescent="0.25">
      <c r="A585" s="1" t="s">
        <v>1274</v>
      </c>
      <c r="J585" t="s">
        <v>1511</v>
      </c>
      <c r="K585" t="s">
        <v>1509</v>
      </c>
      <c r="L585" t="s">
        <v>1510</v>
      </c>
      <c r="M585">
        <v>1</v>
      </c>
    </row>
    <row r="586" spans="1:13" x14ac:dyDescent="0.25">
      <c r="A586" s="1" t="s">
        <v>1274</v>
      </c>
      <c r="J586" t="s">
        <v>1511</v>
      </c>
      <c r="K586" t="s">
        <v>1509</v>
      </c>
      <c r="L586" t="s">
        <v>1510</v>
      </c>
      <c r="M586">
        <v>1</v>
      </c>
    </row>
    <row r="587" spans="1:13" x14ac:dyDescent="0.25">
      <c r="A587" s="1" t="s">
        <v>1274</v>
      </c>
      <c r="J587" t="s">
        <v>1511</v>
      </c>
      <c r="K587" t="s">
        <v>1509</v>
      </c>
      <c r="L587" t="s">
        <v>1510</v>
      </c>
      <c r="M587">
        <v>1</v>
      </c>
    </row>
    <row r="588" spans="1:13" x14ac:dyDescent="0.25">
      <c r="A588" s="1" t="s">
        <v>1458</v>
      </c>
      <c r="J588" t="s">
        <v>1511</v>
      </c>
      <c r="K588" t="s">
        <v>1509</v>
      </c>
      <c r="L588" t="s">
        <v>1512</v>
      </c>
      <c r="M588">
        <v>7</v>
      </c>
    </row>
    <row r="589" spans="1:13" x14ac:dyDescent="0.25">
      <c r="A589" s="1" t="s">
        <v>1274</v>
      </c>
      <c r="J589" t="s">
        <v>1511</v>
      </c>
      <c r="K589" t="s">
        <v>1509</v>
      </c>
      <c r="L589" t="s">
        <v>1510</v>
      </c>
      <c r="M589">
        <v>1</v>
      </c>
    </row>
    <row r="590" spans="1:13" x14ac:dyDescent="0.25">
      <c r="A590" s="1" t="s">
        <v>1311</v>
      </c>
      <c r="J590" t="s">
        <v>1508</v>
      </c>
      <c r="K590" t="s">
        <v>1514</v>
      </c>
      <c r="L590" t="s">
        <v>1513</v>
      </c>
      <c r="M590">
        <v>3</v>
      </c>
    </row>
    <row r="591" spans="1:13" x14ac:dyDescent="0.25">
      <c r="A591" s="1" t="s">
        <v>1433</v>
      </c>
      <c r="J591" t="s">
        <v>1508</v>
      </c>
      <c r="K591" t="s">
        <v>1509</v>
      </c>
      <c r="L591" t="s">
        <v>1513</v>
      </c>
      <c r="M591">
        <v>1</v>
      </c>
    </row>
    <row r="592" spans="1:13" x14ac:dyDescent="0.25">
      <c r="A592" s="1" t="s">
        <v>1458</v>
      </c>
      <c r="J592" t="s">
        <v>1511</v>
      </c>
      <c r="K592" t="s">
        <v>1509</v>
      </c>
      <c r="L592" t="s">
        <v>1513</v>
      </c>
      <c r="M592">
        <v>10</v>
      </c>
    </row>
    <row r="593" spans="1:13" x14ac:dyDescent="0.25">
      <c r="A593" s="1" t="s">
        <v>1458</v>
      </c>
      <c r="J593" t="s">
        <v>1508</v>
      </c>
      <c r="K593" t="s">
        <v>1509</v>
      </c>
      <c r="L593" t="s">
        <v>1513</v>
      </c>
      <c r="M593">
        <v>2</v>
      </c>
    </row>
    <row r="594" spans="1:13" x14ac:dyDescent="0.25">
      <c r="A594" s="1" t="s">
        <v>1458</v>
      </c>
      <c r="J594" t="s">
        <v>1508</v>
      </c>
      <c r="K594" t="s">
        <v>1509</v>
      </c>
      <c r="L594" t="s">
        <v>1513</v>
      </c>
      <c r="M594">
        <v>4</v>
      </c>
    </row>
    <row r="595" spans="1:13" x14ac:dyDescent="0.25">
      <c r="A595" s="1" t="s">
        <v>1458</v>
      </c>
      <c r="J595" t="s">
        <v>1508</v>
      </c>
      <c r="K595" t="s">
        <v>1509</v>
      </c>
      <c r="L595" t="s">
        <v>1513</v>
      </c>
      <c r="M595">
        <v>3</v>
      </c>
    </row>
    <row r="596" spans="1:13" x14ac:dyDescent="0.25">
      <c r="A596" s="1" t="s">
        <v>1312</v>
      </c>
      <c r="J596" t="s">
        <v>1511</v>
      </c>
      <c r="K596" t="s">
        <v>1509</v>
      </c>
      <c r="L596" t="s">
        <v>1512</v>
      </c>
      <c r="M596">
        <v>3</v>
      </c>
    </row>
    <row r="597" spans="1:13" x14ac:dyDescent="0.25">
      <c r="A597" s="1" t="s">
        <v>1312</v>
      </c>
      <c r="J597" t="s">
        <v>1511</v>
      </c>
      <c r="K597" t="s">
        <v>1509</v>
      </c>
      <c r="L597" t="s">
        <v>1512</v>
      </c>
      <c r="M597">
        <v>3</v>
      </c>
    </row>
    <row r="598" spans="1:13" x14ac:dyDescent="0.25">
      <c r="A598" s="1" t="s">
        <v>1409</v>
      </c>
      <c r="J598" t="s">
        <v>1511</v>
      </c>
      <c r="K598" t="s">
        <v>1514</v>
      </c>
      <c r="L598" t="s">
        <v>1513</v>
      </c>
      <c r="M598">
        <v>5</v>
      </c>
    </row>
    <row r="599" spans="1:13" x14ac:dyDescent="0.25">
      <c r="A599" s="1" t="s">
        <v>1458</v>
      </c>
      <c r="J599" t="s">
        <v>1508</v>
      </c>
      <c r="K599" t="s">
        <v>1509</v>
      </c>
      <c r="L599" t="s">
        <v>1512</v>
      </c>
      <c r="M599">
        <v>8</v>
      </c>
    </row>
    <row r="600" spans="1:13" x14ac:dyDescent="0.25">
      <c r="A600" s="1" t="s">
        <v>1458</v>
      </c>
      <c r="J600" t="s">
        <v>1508</v>
      </c>
      <c r="K600" t="s">
        <v>1509</v>
      </c>
      <c r="L600" t="s">
        <v>1513</v>
      </c>
      <c r="M600">
        <v>7</v>
      </c>
    </row>
    <row r="601" spans="1:13" x14ac:dyDescent="0.25">
      <c r="A601" s="1" t="s">
        <v>1458</v>
      </c>
      <c r="J601" t="s">
        <v>1508</v>
      </c>
      <c r="K601" t="s">
        <v>1509</v>
      </c>
      <c r="L601" t="s">
        <v>1512</v>
      </c>
      <c r="M601">
        <v>5</v>
      </c>
    </row>
    <row r="602" spans="1:13" x14ac:dyDescent="0.25">
      <c r="A602" s="1" t="s">
        <v>1458</v>
      </c>
      <c r="J602" t="s">
        <v>1508</v>
      </c>
      <c r="K602" t="s">
        <v>1509</v>
      </c>
      <c r="L602" t="s">
        <v>1513</v>
      </c>
      <c r="M602">
        <v>1</v>
      </c>
    </row>
    <row r="603" spans="1:13" x14ac:dyDescent="0.25">
      <c r="A603" s="1" t="s">
        <v>1314</v>
      </c>
      <c r="J603" t="s">
        <v>1511</v>
      </c>
      <c r="K603" t="s">
        <v>1509</v>
      </c>
      <c r="L603" t="s">
        <v>1510</v>
      </c>
      <c r="M603">
        <v>1</v>
      </c>
    </row>
    <row r="604" spans="1:13" x14ac:dyDescent="0.25">
      <c r="A604" s="1" t="s">
        <v>1314</v>
      </c>
      <c r="J604" t="s">
        <v>1511</v>
      </c>
      <c r="K604" t="s">
        <v>1509</v>
      </c>
      <c r="L604" t="s">
        <v>1510</v>
      </c>
      <c r="M604">
        <v>1</v>
      </c>
    </row>
    <row r="605" spans="1:13" x14ac:dyDescent="0.25">
      <c r="A605" s="1" t="s">
        <v>1314</v>
      </c>
      <c r="J605" t="s">
        <v>1511</v>
      </c>
      <c r="K605" t="s">
        <v>1509</v>
      </c>
      <c r="L605" t="s">
        <v>1513</v>
      </c>
      <c r="M605">
        <v>1</v>
      </c>
    </row>
    <row r="606" spans="1:13" x14ac:dyDescent="0.25">
      <c r="A606" s="1" t="s">
        <v>1314</v>
      </c>
      <c r="J606" t="s">
        <v>1511</v>
      </c>
      <c r="K606" t="s">
        <v>1509</v>
      </c>
      <c r="L606" t="s">
        <v>1510</v>
      </c>
      <c r="M606">
        <v>1</v>
      </c>
    </row>
    <row r="607" spans="1:13" x14ac:dyDescent="0.25">
      <c r="A607" s="1" t="s">
        <v>1314</v>
      </c>
      <c r="J607" t="s">
        <v>1511</v>
      </c>
      <c r="K607" t="s">
        <v>1509</v>
      </c>
      <c r="L607" t="s">
        <v>1510</v>
      </c>
      <c r="M607">
        <v>2</v>
      </c>
    </row>
    <row r="608" spans="1:13" x14ac:dyDescent="0.25">
      <c r="A608" s="1" t="s">
        <v>1314</v>
      </c>
      <c r="J608" t="s">
        <v>1511</v>
      </c>
      <c r="K608" t="s">
        <v>1509</v>
      </c>
      <c r="L608" t="s">
        <v>1510</v>
      </c>
      <c r="M608">
        <v>1</v>
      </c>
    </row>
    <row r="609" spans="1:13" x14ac:dyDescent="0.25">
      <c r="A609" s="1" t="s">
        <v>1314</v>
      </c>
      <c r="J609" t="s">
        <v>1511</v>
      </c>
      <c r="K609" t="s">
        <v>1509</v>
      </c>
      <c r="L609" t="s">
        <v>1510</v>
      </c>
      <c r="M609">
        <v>1</v>
      </c>
    </row>
    <row r="610" spans="1:13" x14ac:dyDescent="0.25">
      <c r="A610" s="1" t="s">
        <v>1314</v>
      </c>
      <c r="J610" t="s">
        <v>1511</v>
      </c>
      <c r="K610" t="s">
        <v>1509</v>
      </c>
      <c r="L610" t="s">
        <v>1510</v>
      </c>
      <c r="M610">
        <v>1</v>
      </c>
    </row>
    <row r="611" spans="1:13" x14ac:dyDescent="0.25">
      <c r="A611" s="1" t="s">
        <v>1314</v>
      </c>
      <c r="J611" t="s">
        <v>1511</v>
      </c>
      <c r="K611" t="s">
        <v>1509</v>
      </c>
      <c r="L611" t="s">
        <v>1510</v>
      </c>
      <c r="M611">
        <v>1</v>
      </c>
    </row>
    <row r="612" spans="1:13" x14ac:dyDescent="0.25">
      <c r="A612" s="1" t="s">
        <v>1314</v>
      </c>
      <c r="J612" t="s">
        <v>1511</v>
      </c>
      <c r="K612" t="s">
        <v>1509</v>
      </c>
      <c r="L612" t="s">
        <v>1510</v>
      </c>
      <c r="M612">
        <v>1</v>
      </c>
    </row>
    <row r="613" spans="1:13" x14ac:dyDescent="0.25">
      <c r="A613" s="1" t="s">
        <v>1314</v>
      </c>
      <c r="J613" t="s">
        <v>1511</v>
      </c>
      <c r="K613" t="s">
        <v>1509</v>
      </c>
      <c r="L613" t="s">
        <v>1510</v>
      </c>
      <c r="M613">
        <v>2</v>
      </c>
    </row>
    <row r="614" spans="1:13" x14ac:dyDescent="0.25">
      <c r="A614" s="1" t="s">
        <v>1314</v>
      </c>
      <c r="J614" t="s">
        <v>1511</v>
      </c>
      <c r="K614" t="s">
        <v>1509</v>
      </c>
      <c r="L614" t="s">
        <v>1510</v>
      </c>
      <c r="M614">
        <v>1</v>
      </c>
    </row>
    <row r="615" spans="1:13" x14ac:dyDescent="0.25">
      <c r="A615" s="1" t="s">
        <v>1314</v>
      </c>
      <c r="J615" t="s">
        <v>1511</v>
      </c>
      <c r="K615" t="s">
        <v>1509</v>
      </c>
      <c r="L615" t="s">
        <v>1510</v>
      </c>
      <c r="M615">
        <v>1</v>
      </c>
    </row>
    <row r="616" spans="1:13" x14ac:dyDescent="0.25">
      <c r="A616" s="1" t="s">
        <v>1265</v>
      </c>
      <c r="J616" t="s">
        <v>1511</v>
      </c>
      <c r="K616" t="s">
        <v>1509</v>
      </c>
      <c r="L616" t="s">
        <v>1510</v>
      </c>
      <c r="M616">
        <v>8</v>
      </c>
    </row>
    <row r="617" spans="1:13" x14ac:dyDescent="0.25">
      <c r="A617" s="1" t="s">
        <v>1477</v>
      </c>
      <c r="J617" t="s">
        <v>1508</v>
      </c>
      <c r="K617" t="s">
        <v>1509</v>
      </c>
      <c r="L617" t="s">
        <v>1512</v>
      </c>
      <c r="M617">
        <v>14</v>
      </c>
    </row>
    <row r="618" spans="1:13" x14ac:dyDescent="0.25">
      <c r="A618" s="1" t="s">
        <v>1477</v>
      </c>
      <c r="J618" t="s">
        <v>1508</v>
      </c>
      <c r="K618" t="s">
        <v>1509</v>
      </c>
      <c r="L618" t="s">
        <v>1512</v>
      </c>
      <c r="M618">
        <v>2</v>
      </c>
    </row>
    <row r="619" spans="1:13" x14ac:dyDescent="0.25">
      <c r="A619" s="1" t="s">
        <v>1293</v>
      </c>
      <c r="J619" t="s">
        <v>1511</v>
      </c>
      <c r="K619" t="s">
        <v>1509</v>
      </c>
      <c r="L619" t="s">
        <v>1512</v>
      </c>
      <c r="M619">
        <v>2</v>
      </c>
    </row>
    <row r="620" spans="1:13" x14ac:dyDescent="0.25">
      <c r="A620" s="1" t="s">
        <v>1312</v>
      </c>
      <c r="J620" t="s">
        <v>1511</v>
      </c>
      <c r="K620" t="s">
        <v>1509</v>
      </c>
      <c r="L620" t="s">
        <v>1512</v>
      </c>
      <c r="M620">
        <v>1</v>
      </c>
    </row>
    <row r="621" spans="1:13" x14ac:dyDescent="0.25">
      <c r="A621" s="1" t="s">
        <v>1314</v>
      </c>
      <c r="J621" t="s">
        <v>1511</v>
      </c>
      <c r="K621" t="s">
        <v>1509</v>
      </c>
      <c r="L621" t="s">
        <v>1510</v>
      </c>
      <c r="M621">
        <v>1</v>
      </c>
    </row>
    <row r="622" spans="1:13" x14ac:dyDescent="0.25">
      <c r="A622" s="1" t="s">
        <v>1314</v>
      </c>
      <c r="J622" t="s">
        <v>1511</v>
      </c>
      <c r="K622" t="s">
        <v>1509</v>
      </c>
      <c r="L622" t="s">
        <v>1510</v>
      </c>
      <c r="M622">
        <v>1</v>
      </c>
    </row>
    <row r="623" spans="1:13" x14ac:dyDescent="0.25">
      <c r="A623" s="1" t="s">
        <v>1299</v>
      </c>
      <c r="J623" t="s">
        <v>1508</v>
      </c>
      <c r="K623" t="s">
        <v>1509</v>
      </c>
      <c r="L623" t="s">
        <v>1513</v>
      </c>
      <c r="M623">
        <v>2</v>
      </c>
    </row>
    <row r="624" spans="1:13" x14ac:dyDescent="0.25">
      <c r="A624" s="1" t="s">
        <v>1314</v>
      </c>
      <c r="J624" t="s">
        <v>1511</v>
      </c>
      <c r="K624" t="s">
        <v>1509</v>
      </c>
      <c r="L624" t="s">
        <v>1510</v>
      </c>
      <c r="M624">
        <v>1</v>
      </c>
    </row>
    <row r="625" spans="1:13" x14ac:dyDescent="0.25">
      <c r="A625" s="1" t="s">
        <v>1299</v>
      </c>
      <c r="J625" t="s">
        <v>1508</v>
      </c>
      <c r="K625" t="s">
        <v>1509</v>
      </c>
      <c r="L625" t="s">
        <v>1513</v>
      </c>
      <c r="M625">
        <v>1</v>
      </c>
    </row>
    <row r="626" spans="1:13" x14ac:dyDescent="0.25">
      <c r="A626" s="1" t="s">
        <v>1314</v>
      </c>
      <c r="J626" t="s">
        <v>1511</v>
      </c>
      <c r="K626" t="s">
        <v>1509</v>
      </c>
      <c r="L626" t="s">
        <v>1510</v>
      </c>
      <c r="M626">
        <v>1</v>
      </c>
    </row>
    <row r="627" spans="1:13" x14ac:dyDescent="0.25">
      <c r="A627" s="1" t="s">
        <v>1314</v>
      </c>
      <c r="J627" t="s">
        <v>1511</v>
      </c>
      <c r="K627" t="s">
        <v>1509</v>
      </c>
      <c r="L627" t="s">
        <v>1510</v>
      </c>
      <c r="M627">
        <v>1</v>
      </c>
    </row>
    <row r="628" spans="1:13" x14ac:dyDescent="0.25">
      <c r="A628" s="1" t="s">
        <v>1516</v>
      </c>
      <c r="J628" t="s">
        <v>1511</v>
      </c>
      <c r="K628" t="s">
        <v>1509</v>
      </c>
      <c r="L628" t="s">
        <v>1510</v>
      </c>
      <c r="M628">
        <v>1</v>
      </c>
    </row>
    <row r="629" spans="1:13" x14ac:dyDescent="0.25">
      <c r="A629" s="1" t="s">
        <v>1314</v>
      </c>
      <c r="J629" t="s">
        <v>1511</v>
      </c>
      <c r="K629" t="s">
        <v>1509</v>
      </c>
      <c r="L629" t="s">
        <v>1510</v>
      </c>
      <c r="M629">
        <v>1</v>
      </c>
    </row>
    <row r="630" spans="1:13" x14ac:dyDescent="0.25">
      <c r="A630" s="1" t="s">
        <v>1314</v>
      </c>
      <c r="J630" t="s">
        <v>1511</v>
      </c>
      <c r="K630" t="s">
        <v>1509</v>
      </c>
      <c r="L630" t="s">
        <v>1510</v>
      </c>
      <c r="M630">
        <v>1</v>
      </c>
    </row>
    <row r="631" spans="1:13" x14ac:dyDescent="0.25">
      <c r="A631" s="1" t="s">
        <v>1314</v>
      </c>
      <c r="J631" t="s">
        <v>1511</v>
      </c>
      <c r="K631" t="s">
        <v>1509</v>
      </c>
      <c r="L631" t="s">
        <v>1510</v>
      </c>
      <c r="M631">
        <v>1</v>
      </c>
    </row>
    <row r="632" spans="1:13" x14ac:dyDescent="0.25">
      <c r="A632" s="1" t="s">
        <v>1268</v>
      </c>
      <c r="J632" t="s">
        <v>1508</v>
      </c>
      <c r="K632" t="s">
        <v>1514</v>
      </c>
      <c r="L632" t="s">
        <v>1510</v>
      </c>
      <c r="M632">
        <v>1</v>
      </c>
    </row>
    <row r="633" spans="1:13" x14ac:dyDescent="0.25">
      <c r="A633" s="1" t="s">
        <v>1314</v>
      </c>
      <c r="J633" t="s">
        <v>1511</v>
      </c>
      <c r="K633" t="s">
        <v>1509</v>
      </c>
      <c r="L633" t="s">
        <v>1510</v>
      </c>
      <c r="M633">
        <v>1</v>
      </c>
    </row>
    <row r="634" spans="1:13" x14ac:dyDescent="0.25">
      <c r="A634" s="1" t="s">
        <v>1314</v>
      </c>
      <c r="J634" t="s">
        <v>1511</v>
      </c>
      <c r="K634" t="s">
        <v>1509</v>
      </c>
      <c r="L634" t="s">
        <v>1510</v>
      </c>
      <c r="M634">
        <v>1</v>
      </c>
    </row>
    <row r="635" spans="1:13" x14ac:dyDescent="0.25">
      <c r="A635" s="1" t="s">
        <v>1272</v>
      </c>
      <c r="J635" t="s">
        <v>1508</v>
      </c>
      <c r="K635" t="s">
        <v>1509</v>
      </c>
      <c r="L635" t="s">
        <v>1512</v>
      </c>
      <c r="M635">
        <v>1</v>
      </c>
    </row>
    <row r="636" spans="1:13" x14ac:dyDescent="0.25">
      <c r="A636" s="1" t="s">
        <v>1314</v>
      </c>
      <c r="J636" t="s">
        <v>1511</v>
      </c>
      <c r="K636" t="s">
        <v>1509</v>
      </c>
      <c r="L636" t="s">
        <v>1510</v>
      </c>
      <c r="M636">
        <v>1</v>
      </c>
    </row>
    <row r="637" spans="1:13" x14ac:dyDescent="0.25">
      <c r="A637" s="1" t="s">
        <v>1314</v>
      </c>
      <c r="J637" t="s">
        <v>1511</v>
      </c>
      <c r="K637" t="s">
        <v>1509</v>
      </c>
      <c r="L637" t="s">
        <v>1510</v>
      </c>
      <c r="M637">
        <v>1</v>
      </c>
    </row>
    <row r="638" spans="1:13" x14ac:dyDescent="0.25">
      <c r="A638" s="1" t="s">
        <v>1314</v>
      </c>
      <c r="J638" t="s">
        <v>1511</v>
      </c>
      <c r="K638" t="s">
        <v>1509</v>
      </c>
      <c r="L638" t="s">
        <v>1510</v>
      </c>
      <c r="M638">
        <v>1</v>
      </c>
    </row>
    <row r="639" spans="1:13" x14ac:dyDescent="0.25">
      <c r="A639" s="1" t="s">
        <v>1314</v>
      </c>
      <c r="J639" t="s">
        <v>1511</v>
      </c>
      <c r="K639" t="s">
        <v>1509</v>
      </c>
      <c r="L639" t="s">
        <v>1510</v>
      </c>
      <c r="M639">
        <v>1</v>
      </c>
    </row>
    <row r="640" spans="1:13" x14ac:dyDescent="0.25">
      <c r="A640" s="1" t="s">
        <v>1314</v>
      </c>
      <c r="J640" t="s">
        <v>1511</v>
      </c>
      <c r="K640" t="s">
        <v>1509</v>
      </c>
      <c r="L640" t="s">
        <v>1510</v>
      </c>
      <c r="M640">
        <v>1</v>
      </c>
    </row>
    <row r="641" spans="1:13" x14ac:dyDescent="0.25">
      <c r="A641" s="1" t="s">
        <v>1314</v>
      </c>
      <c r="J641" t="s">
        <v>1511</v>
      </c>
      <c r="K641" t="s">
        <v>1509</v>
      </c>
      <c r="L641" t="s">
        <v>1510</v>
      </c>
      <c r="M641">
        <v>1</v>
      </c>
    </row>
    <row r="642" spans="1:13" x14ac:dyDescent="0.25">
      <c r="A642" s="1" t="s">
        <v>1299</v>
      </c>
      <c r="J642" t="s">
        <v>1508</v>
      </c>
      <c r="K642" t="s">
        <v>1509</v>
      </c>
      <c r="L642" t="s">
        <v>1510</v>
      </c>
      <c r="M642">
        <v>1</v>
      </c>
    </row>
    <row r="643" spans="1:13" x14ac:dyDescent="0.25">
      <c r="A643" s="1" t="s">
        <v>1299</v>
      </c>
      <c r="J643" t="s">
        <v>1508</v>
      </c>
      <c r="K643" t="s">
        <v>1509</v>
      </c>
      <c r="L643" t="s">
        <v>1510</v>
      </c>
      <c r="M643">
        <v>1</v>
      </c>
    </row>
    <row r="644" spans="1:13" x14ac:dyDescent="0.25">
      <c r="A644" s="1" t="s">
        <v>1312</v>
      </c>
      <c r="J644" t="s">
        <v>1511</v>
      </c>
      <c r="K644" t="s">
        <v>1509</v>
      </c>
      <c r="L644" t="s">
        <v>1512</v>
      </c>
      <c r="M644">
        <v>1</v>
      </c>
    </row>
    <row r="645" spans="1:13" x14ac:dyDescent="0.25">
      <c r="A645" s="1" t="s">
        <v>1314</v>
      </c>
      <c r="J645" t="s">
        <v>1511</v>
      </c>
      <c r="K645" t="s">
        <v>1509</v>
      </c>
      <c r="L645" t="s">
        <v>1510</v>
      </c>
      <c r="M645">
        <v>1</v>
      </c>
    </row>
    <row r="646" spans="1:13" x14ac:dyDescent="0.25">
      <c r="A646" s="1" t="s">
        <v>1314</v>
      </c>
      <c r="J646" t="s">
        <v>1511</v>
      </c>
      <c r="K646" t="s">
        <v>1509</v>
      </c>
      <c r="L646" t="s">
        <v>1510</v>
      </c>
      <c r="M646">
        <v>1</v>
      </c>
    </row>
    <row r="647" spans="1:13" x14ac:dyDescent="0.25">
      <c r="A647" s="1" t="s">
        <v>1314</v>
      </c>
      <c r="J647" t="s">
        <v>1511</v>
      </c>
      <c r="K647" t="s">
        <v>1509</v>
      </c>
      <c r="L647" t="s">
        <v>1510</v>
      </c>
      <c r="M647">
        <v>1</v>
      </c>
    </row>
    <row r="648" spans="1:13" x14ac:dyDescent="0.25">
      <c r="A648" s="1" t="s">
        <v>1276</v>
      </c>
      <c r="J648" t="s">
        <v>1511</v>
      </c>
      <c r="K648" t="s">
        <v>1509</v>
      </c>
      <c r="L648" t="s">
        <v>1510</v>
      </c>
      <c r="M648">
        <v>3</v>
      </c>
    </row>
    <row r="649" spans="1:13" x14ac:dyDescent="0.25">
      <c r="A649" s="1" t="s">
        <v>1409</v>
      </c>
      <c r="J649" t="s">
        <v>1508</v>
      </c>
      <c r="K649" t="s">
        <v>1514</v>
      </c>
      <c r="L649" t="s">
        <v>1513</v>
      </c>
      <c r="M649">
        <v>1</v>
      </c>
    </row>
    <row r="650" spans="1:13" x14ac:dyDescent="0.25">
      <c r="A650" s="1" t="s">
        <v>1314</v>
      </c>
      <c r="J650" t="s">
        <v>1511</v>
      </c>
      <c r="K650" t="s">
        <v>1509</v>
      </c>
      <c r="L650" t="s">
        <v>1510</v>
      </c>
      <c r="M650">
        <v>1</v>
      </c>
    </row>
    <row r="651" spans="1:13" x14ac:dyDescent="0.25">
      <c r="A651" s="1" t="s">
        <v>1314</v>
      </c>
      <c r="J651" t="s">
        <v>1511</v>
      </c>
      <c r="K651" t="s">
        <v>1509</v>
      </c>
      <c r="L651" t="s">
        <v>1510</v>
      </c>
      <c r="M651">
        <v>1</v>
      </c>
    </row>
    <row r="652" spans="1:13" x14ac:dyDescent="0.25">
      <c r="A652" s="1" t="s">
        <v>1314</v>
      </c>
      <c r="J652" t="s">
        <v>1511</v>
      </c>
      <c r="K652" t="s">
        <v>1509</v>
      </c>
      <c r="L652" t="s">
        <v>1510</v>
      </c>
      <c r="M652">
        <v>1</v>
      </c>
    </row>
    <row r="653" spans="1:13" x14ac:dyDescent="0.25">
      <c r="A653" s="1" t="s">
        <v>1369</v>
      </c>
      <c r="J653" t="s">
        <v>1511</v>
      </c>
      <c r="K653" t="s">
        <v>1509</v>
      </c>
      <c r="L653" t="s">
        <v>1512</v>
      </c>
      <c r="M653">
        <v>3</v>
      </c>
    </row>
    <row r="654" spans="1:13" x14ac:dyDescent="0.25">
      <c r="A654" s="1" t="s">
        <v>1515</v>
      </c>
      <c r="J654" t="s">
        <v>1511</v>
      </c>
      <c r="K654" t="s">
        <v>1509</v>
      </c>
      <c r="L654" t="s">
        <v>1512</v>
      </c>
      <c r="M654">
        <v>1</v>
      </c>
    </row>
    <row r="655" spans="1:13" x14ac:dyDescent="0.25">
      <c r="A655" s="1" t="s">
        <v>1276</v>
      </c>
      <c r="J655" t="s">
        <v>1511</v>
      </c>
      <c r="K655" t="s">
        <v>1509</v>
      </c>
      <c r="L655" t="s">
        <v>1510</v>
      </c>
      <c r="M655">
        <v>3</v>
      </c>
    </row>
    <row r="656" spans="1:13" x14ac:dyDescent="0.25">
      <c r="A656" s="1" t="s">
        <v>1265</v>
      </c>
      <c r="J656" t="s">
        <v>1508</v>
      </c>
      <c r="K656" t="s">
        <v>1509</v>
      </c>
      <c r="L656" t="s">
        <v>1510</v>
      </c>
      <c r="M656">
        <v>14</v>
      </c>
    </row>
    <row r="657" spans="1:13" x14ac:dyDescent="0.25">
      <c r="A657" s="1" t="s">
        <v>1314</v>
      </c>
      <c r="J657" t="s">
        <v>1511</v>
      </c>
      <c r="K657" t="s">
        <v>1509</v>
      </c>
      <c r="L657" t="s">
        <v>1510</v>
      </c>
      <c r="M657">
        <v>1</v>
      </c>
    </row>
    <row r="658" spans="1:13" x14ac:dyDescent="0.25">
      <c r="A658" s="1" t="s">
        <v>1314</v>
      </c>
      <c r="J658" t="s">
        <v>1511</v>
      </c>
      <c r="K658" t="s">
        <v>1509</v>
      </c>
      <c r="L658" t="s">
        <v>1510</v>
      </c>
      <c r="M658">
        <v>1</v>
      </c>
    </row>
    <row r="659" spans="1:13" x14ac:dyDescent="0.25">
      <c r="A659" s="1" t="s">
        <v>1314</v>
      </c>
      <c r="J659" t="s">
        <v>1511</v>
      </c>
      <c r="K659" t="s">
        <v>1509</v>
      </c>
      <c r="L659" t="s">
        <v>1510</v>
      </c>
      <c r="M659">
        <v>1</v>
      </c>
    </row>
    <row r="660" spans="1:13" x14ac:dyDescent="0.25">
      <c r="A660" s="1" t="s">
        <v>1369</v>
      </c>
      <c r="J660" t="s">
        <v>1511</v>
      </c>
      <c r="K660" t="s">
        <v>1509</v>
      </c>
      <c r="L660" t="s">
        <v>1512</v>
      </c>
      <c r="M660">
        <v>3</v>
      </c>
    </row>
    <row r="661" spans="1:13" x14ac:dyDescent="0.25">
      <c r="A661" s="1" t="s">
        <v>1314</v>
      </c>
      <c r="J661" t="s">
        <v>1508</v>
      </c>
      <c r="K661" t="s">
        <v>1509</v>
      </c>
      <c r="L661" t="s">
        <v>1510</v>
      </c>
      <c r="M661">
        <v>1</v>
      </c>
    </row>
    <row r="662" spans="1:13" x14ac:dyDescent="0.25">
      <c r="A662" s="1" t="s">
        <v>1314</v>
      </c>
      <c r="J662" t="s">
        <v>1511</v>
      </c>
      <c r="K662" t="s">
        <v>1509</v>
      </c>
      <c r="L662" t="s">
        <v>1510</v>
      </c>
      <c r="M662">
        <v>1</v>
      </c>
    </row>
    <row r="663" spans="1:13" x14ac:dyDescent="0.25">
      <c r="A663" s="1" t="s">
        <v>1338</v>
      </c>
      <c r="J663" t="s">
        <v>1511</v>
      </c>
      <c r="K663" t="s">
        <v>1514</v>
      </c>
      <c r="L663" t="s">
        <v>1513</v>
      </c>
      <c r="M663">
        <v>32</v>
      </c>
    </row>
    <row r="664" spans="1:13" x14ac:dyDescent="0.25">
      <c r="A664" s="1" t="s">
        <v>1314</v>
      </c>
      <c r="J664" t="s">
        <v>1511</v>
      </c>
      <c r="K664" t="s">
        <v>1509</v>
      </c>
      <c r="L664" t="s">
        <v>1510</v>
      </c>
      <c r="M664">
        <v>1</v>
      </c>
    </row>
    <row r="665" spans="1:13" x14ac:dyDescent="0.25">
      <c r="A665" s="1" t="s">
        <v>1369</v>
      </c>
      <c r="J665" t="s">
        <v>1511</v>
      </c>
      <c r="K665" t="s">
        <v>1509</v>
      </c>
      <c r="L665" t="s">
        <v>1512</v>
      </c>
      <c r="M665">
        <v>5</v>
      </c>
    </row>
    <row r="666" spans="1:13" x14ac:dyDescent="0.25">
      <c r="A666" s="1" t="s">
        <v>1336</v>
      </c>
      <c r="J666" t="s">
        <v>1511</v>
      </c>
      <c r="K666" t="s">
        <v>1514</v>
      </c>
      <c r="L666" t="s">
        <v>1513</v>
      </c>
      <c r="M666">
        <v>32</v>
      </c>
    </row>
    <row r="667" spans="1:13" x14ac:dyDescent="0.25">
      <c r="A667" s="1" t="s">
        <v>1314</v>
      </c>
      <c r="J667" t="s">
        <v>1511</v>
      </c>
      <c r="K667" t="s">
        <v>1509</v>
      </c>
      <c r="L667" t="s">
        <v>1510</v>
      </c>
      <c r="M667">
        <v>1</v>
      </c>
    </row>
    <row r="668" spans="1:13" x14ac:dyDescent="0.25">
      <c r="A668" s="1" t="s">
        <v>1314</v>
      </c>
      <c r="J668" t="s">
        <v>1508</v>
      </c>
      <c r="K668" t="s">
        <v>1509</v>
      </c>
      <c r="L668" t="s">
        <v>1513</v>
      </c>
      <c r="M668">
        <v>1</v>
      </c>
    </row>
    <row r="669" spans="1:13" x14ac:dyDescent="0.25">
      <c r="A669" s="1" t="s">
        <v>1314</v>
      </c>
      <c r="J669" t="s">
        <v>1508</v>
      </c>
      <c r="K669" t="s">
        <v>1509</v>
      </c>
      <c r="L669" t="s">
        <v>1510</v>
      </c>
      <c r="M669">
        <v>1</v>
      </c>
    </row>
    <row r="670" spans="1:13" x14ac:dyDescent="0.25">
      <c r="A670" s="1" t="s">
        <v>1299</v>
      </c>
      <c r="J670" t="s">
        <v>1508</v>
      </c>
      <c r="K670" t="s">
        <v>1509</v>
      </c>
      <c r="L670" t="s">
        <v>1510</v>
      </c>
      <c r="M670">
        <v>1</v>
      </c>
    </row>
    <row r="671" spans="1:13" x14ac:dyDescent="0.25">
      <c r="A671" s="1" t="s">
        <v>1265</v>
      </c>
      <c r="J671" t="s">
        <v>1511</v>
      </c>
      <c r="K671" t="s">
        <v>1514</v>
      </c>
      <c r="L671" t="s">
        <v>1510</v>
      </c>
      <c r="M671">
        <v>3</v>
      </c>
    </row>
    <row r="672" spans="1:13" x14ac:dyDescent="0.25">
      <c r="A672" s="1" t="s">
        <v>1369</v>
      </c>
      <c r="J672" t="s">
        <v>1511</v>
      </c>
      <c r="K672" t="s">
        <v>1509</v>
      </c>
      <c r="L672" t="s">
        <v>1512</v>
      </c>
      <c r="M672">
        <v>2</v>
      </c>
    </row>
    <row r="673" spans="1:13" x14ac:dyDescent="0.25">
      <c r="A673" s="1" t="s">
        <v>1276</v>
      </c>
      <c r="J673" t="s">
        <v>1511</v>
      </c>
      <c r="K673" t="s">
        <v>1509</v>
      </c>
      <c r="L673" t="s">
        <v>1510</v>
      </c>
      <c r="M673">
        <v>3</v>
      </c>
    </row>
    <row r="674" spans="1:13" x14ac:dyDescent="0.25">
      <c r="A674" s="1" t="s">
        <v>1299</v>
      </c>
      <c r="J674" t="s">
        <v>1508</v>
      </c>
      <c r="K674" t="s">
        <v>1509</v>
      </c>
      <c r="L674" t="s">
        <v>1510</v>
      </c>
      <c r="M674">
        <v>1</v>
      </c>
    </row>
    <row r="675" spans="1:13" x14ac:dyDescent="0.25">
      <c r="A675" s="1" t="s">
        <v>1265</v>
      </c>
      <c r="J675" t="s">
        <v>1511</v>
      </c>
      <c r="K675" t="s">
        <v>1514</v>
      </c>
      <c r="L675" t="s">
        <v>1510</v>
      </c>
      <c r="M675">
        <v>4</v>
      </c>
    </row>
    <row r="676" spans="1:13" x14ac:dyDescent="0.25">
      <c r="A676" s="1" t="s">
        <v>1265</v>
      </c>
      <c r="J676" t="s">
        <v>1511</v>
      </c>
      <c r="K676" t="s">
        <v>1514</v>
      </c>
      <c r="L676" t="s">
        <v>1510</v>
      </c>
      <c r="M676">
        <v>3</v>
      </c>
    </row>
    <row r="677" spans="1:13" x14ac:dyDescent="0.25">
      <c r="A677" s="1" t="s">
        <v>1299</v>
      </c>
      <c r="J677" t="s">
        <v>1508</v>
      </c>
      <c r="K677" t="s">
        <v>1509</v>
      </c>
      <c r="L677" t="s">
        <v>1510</v>
      </c>
      <c r="M677">
        <v>1</v>
      </c>
    </row>
    <row r="678" spans="1:13" x14ac:dyDescent="0.25">
      <c r="A678" s="1" t="s">
        <v>1281</v>
      </c>
      <c r="J678" t="s">
        <v>1511</v>
      </c>
      <c r="K678" t="s">
        <v>1514</v>
      </c>
      <c r="L678" t="s">
        <v>1513</v>
      </c>
      <c r="M678">
        <v>1</v>
      </c>
    </row>
    <row r="679" spans="1:13" x14ac:dyDescent="0.25">
      <c r="A679" s="1" t="s">
        <v>1359</v>
      </c>
      <c r="J679" t="s">
        <v>1511</v>
      </c>
      <c r="K679" t="s">
        <v>1509</v>
      </c>
      <c r="L679" t="s">
        <v>1513</v>
      </c>
      <c r="M679">
        <v>4</v>
      </c>
    </row>
    <row r="680" spans="1:13" x14ac:dyDescent="0.25">
      <c r="A680" s="1" t="s">
        <v>1268</v>
      </c>
      <c r="J680" t="s">
        <v>1508</v>
      </c>
      <c r="K680" t="s">
        <v>1514</v>
      </c>
      <c r="L680" t="s">
        <v>1510</v>
      </c>
      <c r="M680">
        <v>1</v>
      </c>
    </row>
    <row r="681" spans="1:13" x14ac:dyDescent="0.25">
      <c r="A681" s="1" t="s">
        <v>1299</v>
      </c>
      <c r="J681" t="s">
        <v>1508</v>
      </c>
      <c r="K681" t="s">
        <v>1509</v>
      </c>
      <c r="L681" t="s">
        <v>1510</v>
      </c>
      <c r="M681">
        <v>1</v>
      </c>
    </row>
    <row r="682" spans="1:13" x14ac:dyDescent="0.25">
      <c r="A682" s="1" t="s">
        <v>1268</v>
      </c>
      <c r="J682" t="s">
        <v>1508</v>
      </c>
      <c r="K682" t="s">
        <v>1514</v>
      </c>
      <c r="L682" t="s">
        <v>1510</v>
      </c>
      <c r="M682">
        <v>1</v>
      </c>
    </row>
    <row r="683" spans="1:13" x14ac:dyDescent="0.25">
      <c r="A683" s="1" t="s">
        <v>1272</v>
      </c>
      <c r="J683" t="s">
        <v>1511</v>
      </c>
      <c r="K683" t="s">
        <v>1509</v>
      </c>
      <c r="L683" t="s">
        <v>1512</v>
      </c>
      <c r="M683">
        <v>2</v>
      </c>
    </row>
    <row r="684" spans="1:13" x14ac:dyDescent="0.25">
      <c r="A684" s="1" t="s">
        <v>1272</v>
      </c>
      <c r="J684" t="s">
        <v>1511</v>
      </c>
      <c r="K684" t="s">
        <v>1509</v>
      </c>
      <c r="L684" t="s">
        <v>1512</v>
      </c>
      <c r="M684">
        <v>1</v>
      </c>
    </row>
    <row r="685" spans="1:13" x14ac:dyDescent="0.25">
      <c r="A685" s="1" t="s">
        <v>1272</v>
      </c>
      <c r="J685" t="s">
        <v>1511</v>
      </c>
      <c r="K685" t="s">
        <v>1509</v>
      </c>
      <c r="L685" t="s">
        <v>1512</v>
      </c>
      <c r="M685">
        <v>1</v>
      </c>
    </row>
    <row r="686" spans="1:13" x14ac:dyDescent="0.25">
      <c r="A686" s="1" t="s">
        <v>1272</v>
      </c>
      <c r="J686" t="s">
        <v>1511</v>
      </c>
      <c r="K686" t="s">
        <v>1509</v>
      </c>
      <c r="L686" t="s">
        <v>1512</v>
      </c>
      <c r="M686">
        <v>1</v>
      </c>
    </row>
    <row r="687" spans="1:13" x14ac:dyDescent="0.25">
      <c r="A687" s="1" t="s">
        <v>1402</v>
      </c>
      <c r="J687" t="s">
        <v>1508</v>
      </c>
      <c r="K687" t="s">
        <v>1509</v>
      </c>
      <c r="L687" t="s">
        <v>1512</v>
      </c>
      <c r="M687">
        <v>7</v>
      </c>
    </row>
    <row r="688" spans="1:13" x14ac:dyDescent="0.25">
      <c r="A688" s="1" t="s">
        <v>1402</v>
      </c>
      <c r="J688" t="s">
        <v>1508</v>
      </c>
      <c r="K688" t="s">
        <v>1509</v>
      </c>
      <c r="L688" t="s">
        <v>1512</v>
      </c>
      <c r="M688">
        <v>6</v>
      </c>
    </row>
    <row r="689" spans="1:13" x14ac:dyDescent="0.25">
      <c r="A689" s="1" t="s">
        <v>1268</v>
      </c>
      <c r="J689" t="s">
        <v>1508</v>
      </c>
      <c r="K689" t="s">
        <v>1514</v>
      </c>
      <c r="L689" t="s">
        <v>1510</v>
      </c>
      <c r="M689">
        <v>5</v>
      </c>
    </row>
    <row r="690" spans="1:13" x14ac:dyDescent="0.25">
      <c r="A690" s="1" t="s">
        <v>1268</v>
      </c>
      <c r="J690" t="s">
        <v>1511</v>
      </c>
      <c r="K690" t="s">
        <v>1514</v>
      </c>
      <c r="L690" t="s">
        <v>1510</v>
      </c>
      <c r="M690">
        <v>9</v>
      </c>
    </row>
    <row r="691" spans="1:13" x14ac:dyDescent="0.25">
      <c r="A691" s="1" t="s">
        <v>1268</v>
      </c>
      <c r="J691" t="s">
        <v>1508</v>
      </c>
      <c r="K691" t="s">
        <v>1514</v>
      </c>
      <c r="L691" t="s">
        <v>1510</v>
      </c>
      <c r="M691">
        <v>8</v>
      </c>
    </row>
    <row r="692" spans="1:13" x14ac:dyDescent="0.25">
      <c r="A692" s="1" t="s">
        <v>1268</v>
      </c>
      <c r="J692" t="s">
        <v>1508</v>
      </c>
      <c r="K692" t="s">
        <v>1514</v>
      </c>
      <c r="L692" t="s">
        <v>1510</v>
      </c>
      <c r="M692">
        <v>7</v>
      </c>
    </row>
    <row r="693" spans="1:13" x14ac:dyDescent="0.25">
      <c r="A693" s="1" t="s">
        <v>1268</v>
      </c>
      <c r="J693" t="s">
        <v>1511</v>
      </c>
      <c r="K693" t="s">
        <v>1509</v>
      </c>
      <c r="L693" t="s">
        <v>1510</v>
      </c>
      <c r="M693">
        <v>6</v>
      </c>
    </row>
    <row r="694" spans="1:13" x14ac:dyDescent="0.25">
      <c r="A694" s="1" t="s">
        <v>1312</v>
      </c>
      <c r="J694" t="s">
        <v>1511</v>
      </c>
      <c r="K694" t="s">
        <v>1509</v>
      </c>
      <c r="L694" t="s">
        <v>1513</v>
      </c>
      <c r="M694">
        <v>22</v>
      </c>
    </row>
    <row r="695" spans="1:13" x14ac:dyDescent="0.25">
      <c r="A695" s="1" t="s">
        <v>1299</v>
      </c>
      <c r="J695" t="s">
        <v>1508</v>
      </c>
      <c r="K695" t="s">
        <v>1509</v>
      </c>
      <c r="L695" t="s">
        <v>1510</v>
      </c>
      <c r="M695">
        <v>1</v>
      </c>
    </row>
    <row r="696" spans="1:13" x14ac:dyDescent="0.25">
      <c r="A696" s="1" t="s">
        <v>1299</v>
      </c>
      <c r="J696" t="s">
        <v>1508</v>
      </c>
      <c r="K696" t="s">
        <v>1509</v>
      </c>
      <c r="L696" t="s">
        <v>1510</v>
      </c>
      <c r="M696">
        <v>1</v>
      </c>
    </row>
    <row r="697" spans="1:13" x14ac:dyDescent="0.25">
      <c r="A697" s="1" t="s">
        <v>1289</v>
      </c>
      <c r="J697" t="s">
        <v>1511</v>
      </c>
      <c r="K697" t="s">
        <v>1509</v>
      </c>
      <c r="L697" t="s">
        <v>1512</v>
      </c>
      <c r="M697">
        <v>1</v>
      </c>
    </row>
    <row r="698" spans="1:13" x14ac:dyDescent="0.25">
      <c r="A698" s="1" t="s">
        <v>1299</v>
      </c>
      <c r="J698" t="s">
        <v>1508</v>
      </c>
      <c r="K698" t="s">
        <v>1509</v>
      </c>
      <c r="L698" t="s">
        <v>1510</v>
      </c>
      <c r="M698">
        <v>1</v>
      </c>
    </row>
    <row r="699" spans="1:13" x14ac:dyDescent="0.25">
      <c r="A699" s="1" t="s">
        <v>1299</v>
      </c>
      <c r="J699" t="s">
        <v>1508</v>
      </c>
      <c r="K699" t="s">
        <v>1509</v>
      </c>
      <c r="L699" t="s">
        <v>1510</v>
      </c>
      <c r="M699">
        <v>1</v>
      </c>
    </row>
    <row r="700" spans="1:13" x14ac:dyDescent="0.25">
      <c r="A700" s="1" t="s">
        <v>1299</v>
      </c>
      <c r="J700" t="s">
        <v>1508</v>
      </c>
      <c r="K700" t="s">
        <v>1509</v>
      </c>
      <c r="L700" t="s">
        <v>1510</v>
      </c>
      <c r="M700">
        <v>1</v>
      </c>
    </row>
    <row r="701" spans="1:13" x14ac:dyDescent="0.25">
      <c r="A701" s="1" t="s">
        <v>1299</v>
      </c>
      <c r="J701" t="s">
        <v>1508</v>
      </c>
      <c r="K701" t="s">
        <v>1509</v>
      </c>
      <c r="L701" t="s">
        <v>1510</v>
      </c>
      <c r="M701">
        <v>1</v>
      </c>
    </row>
    <row r="702" spans="1:13" x14ac:dyDescent="0.25">
      <c r="A702" s="1" t="s">
        <v>1312</v>
      </c>
      <c r="J702" t="s">
        <v>1511</v>
      </c>
      <c r="K702" t="s">
        <v>1509</v>
      </c>
      <c r="L702" t="s">
        <v>1512</v>
      </c>
      <c r="M702">
        <v>2</v>
      </c>
    </row>
    <row r="703" spans="1:13" x14ac:dyDescent="0.25">
      <c r="A703" s="1" t="s">
        <v>1312</v>
      </c>
      <c r="J703" t="s">
        <v>1511</v>
      </c>
      <c r="K703" t="s">
        <v>1514</v>
      </c>
      <c r="L703" t="s">
        <v>1512</v>
      </c>
      <c r="M703">
        <v>2</v>
      </c>
    </row>
    <row r="704" spans="1:13" x14ac:dyDescent="0.25">
      <c r="A704" s="1" t="s">
        <v>1265</v>
      </c>
      <c r="J704" t="s">
        <v>1511</v>
      </c>
      <c r="K704" t="s">
        <v>1509</v>
      </c>
      <c r="L704" t="s">
        <v>1510</v>
      </c>
      <c r="M704">
        <v>2</v>
      </c>
    </row>
    <row r="705" spans="1:13" x14ac:dyDescent="0.25">
      <c r="A705" s="1" t="s">
        <v>1299</v>
      </c>
      <c r="J705" t="s">
        <v>1508</v>
      </c>
      <c r="K705" t="s">
        <v>1509</v>
      </c>
      <c r="L705" t="s">
        <v>1510</v>
      </c>
      <c r="M705">
        <v>1</v>
      </c>
    </row>
    <row r="706" spans="1:13" x14ac:dyDescent="0.25">
      <c r="A706" s="1" t="s">
        <v>1289</v>
      </c>
      <c r="J706" t="s">
        <v>1511</v>
      </c>
      <c r="K706" t="s">
        <v>1509</v>
      </c>
      <c r="L706" t="s">
        <v>1512</v>
      </c>
      <c r="M706">
        <v>6</v>
      </c>
    </row>
    <row r="707" spans="1:13" x14ac:dyDescent="0.25">
      <c r="A707" s="1" t="s">
        <v>1289</v>
      </c>
      <c r="J707" t="s">
        <v>1511</v>
      </c>
      <c r="K707" t="s">
        <v>1514</v>
      </c>
      <c r="L707" t="s">
        <v>1512</v>
      </c>
      <c r="M707">
        <v>13</v>
      </c>
    </row>
    <row r="708" spans="1:13" x14ac:dyDescent="0.25">
      <c r="A708" s="1" t="s">
        <v>1289</v>
      </c>
      <c r="J708" t="s">
        <v>1511</v>
      </c>
      <c r="K708" t="s">
        <v>1509</v>
      </c>
      <c r="L708" t="s">
        <v>1512</v>
      </c>
      <c r="M708">
        <v>19</v>
      </c>
    </row>
    <row r="709" spans="1:13" x14ac:dyDescent="0.25">
      <c r="A709" s="1" t="s">
        <v>1289</v>
      </c>
      <c r="J709" t="s">
        <v>1511</v>
      </c>
      <c r="K709" t="s">
        <v>1509</v>
      </c>
      <c r="L709" t="s">
        <v>1512</v>
      </c>
      <c r="M709">
        <v>28</v>
      </c>
    </row>
    <row r="710" spans="1:13" x14ac:dyDescent="0.25">
      <c r="A710" s="1" t="s">
        <v>1289</v>
      </c>
      <c r="J710" t="s">
        <v>1511</v>
      </c>
      <c r="K710" t="s">
        <v>1509</v>
      </c>
      <c r="L710" t="s">
        <v>1512</v>
      </c>
      <c r="M710">
        <v>10</v>
      </c>
    </row>
    <row r="711" spans="1:13" x14ac:dyDescent="0.25">
      <c r="A711" s="1" t="s">
        <v>1289</v>
      </c>
      <c r="J711" t="s">
        <v>1511</v>
      </c>
      <c r="K711" t="s">
        <v>1509</v>
      </c>
      <c r="L711" t="s">
        <v>1512</v>
      </c>
      <c r="M711">
        <v>6</v>
      </c>
    </row>
    <row r="712" spans="1:13" x14ac:dyDescent="0.25">
      <c r="A712" s="1" t="s">
        <v>1312</v>
      </c>
      <c r="J712" t="s">
        <v>1511</v>
      </c>
      <c r="K712" t="s">
        <v>1514</v>
      </c>
      <c r="L712" t="s">
        <v>1512</v>
      </c>
      <c r="M712">
        <v>1</v>
      </c>
    </row>
    <row r="713" spans="1:13" x14ac:dyDescent="0.25">
      <c r="A713" s="1" t="s">
        <v>1312</v>
      </c>
      <c r="J713" t="s">
        <v>1511</v>
      </c>
      <c r="K713" t="s">
        <v>1514</v>
      </c>
      <c r="L713" t="s">
        <v>1512</v>
      </c>
      <c r="M713">
        <v>1</v>
      </c>
    </row>
    <row r="714" spans="1:13" x14ac:dyDescent="0.25">
      <c r="A714" s="1" t="s">
        <v>1345</v>
      </c>
      <c r="J714" t="s">
        <v>1511</v>
      </c>
      <c r="K714" t="s">
        <v>1509</v>
      </c>
      <c r="L714" t="s">
        <v>1512</v>
      </c>
      <c r="M714">
        <v>1</v>
      </c>
    </row>
    <row r="715" spans="1:13" x14ac:dyDescent="0.25">
      <c r="A715" s="1" t="s">
        <v>1299</v>
      </c>
      <c r="J715" t="s">
        <v>1508</v>
      </c>
      <c r="K715" t="s">
        <v>1509</v>
      </c>
      <c r="L715" t="s">
        <v>1510</v>
      </c>
      <c r="M715">
        <v>1</v>
      </c>
    </row>
    <row r="716" spans="1:13" x14ac:dyDescent="0.25">
      <c r="A716" s="1" t="s">
        <v>1314</v>
      </c>
      <c r="J716" t="s">
        <v>1511</v>
      </c>
      <c r="K716" t="s">
        <v>1509</v>
      </c>
      <c r="L716" t="s">
        <v>1510</v>
      </c>
      <c r="M716">
        <v>1</v>
      </c>
    </row>
    <row r="717" spans="1:13" x14ac:dyDescent="0.25">
      <c r="A717" s="1" t="s">
        <v>1299</v>
      </c>
      <c r="J717" t="s">
        <v>1508</v>
      </c>
      <c r="K717" t="s">
        <v>1509</v>
      </c>
      <c r="L717" t="s">
        <v>1510</v>
      </c>
      <c r="M717">
        <v>1</v>
      </c>
    </row>
    <row r="718" spans="1:13" x14ac:dyDescent="0.25">
      <c r="A718" s="1" t="s">
        <v>1289</v>
      </c>
      <c r="J718" t="s">
        <v>1511</v>
      </c>
      <c r="K718" t="s">
        <v>1509</v>
      </c>
      <c r="L718" t="s">
        <v>1512</v>
      </c>
      <c r="M718">
        <v>1</v>
      </c>
    </row>
    <row r="719" spans="1:13" x14ac:dyDescent="0.25">
      <c r="A719" s="1" t="s">
        <v>1265</v>
      </c>
      <c r="J719" t="s">
        <v>1511</v>
      </c>
      <c r="K719" t="s">
        <v>1509</v>
      </c>
      <c r="L719" t="s">
        <v>1510</v>
      </c>
      <c r="M719">
        <v>2</v>
      </c>
    </row>
    <row r="720" spans="1:13" x14ac:dyDescent="0.25">
      <c r="A720" s="1" t="s">
        <v>1299</v>
      </c>
      <c r="J720" t="s">
        <v>1508</v>
      </c>
      <c r="K720" t="s">
        <v>1509</v>
      </c>
      <c r="L720" t="s">
        <v>1510</v>
      </c>
      <c r="M720">
        <v>1</v>
      </c>
    </row>
    <row r="721" spans="1:13" x14ac:dyDescent="0.25">
      <c r="A721" s="1" t="s">
        <v>1289</v>
      </c>
      <c r="J721" t="s">
        <v>1511</v>
      </c>
      <c r="K721" t="s">
        <v>1509</v>
      </c>
      <c r="L721" t="s">
        <v>1512</v>
      </c>
      <c r="M721">
        <v>9</v>
      </c>
    </row>
    <row r="722" spans="1:13" x14ac:dyDescent="0.25">
      <c r="A722" s="1" t="s">
        <v>1312</v>
      </c>
      <c r="J722" t="s">
        <v>1511</v>
      </c>
      <c r="K722" t="s">
        <v>1514</v>
      </c>
      <c r="L722" t="s">
        <v>1512</v>
      </c>
      <c r="M722">
        <v>4</v>
      </c>
    </row>
    <row r="723" spans="1:13" x14ac:dyDescent="0.25">
      <c r="A723" s="1" t="s">
        <v>1312</v>
      </c>
      <c r="J723" t="s">
        <v>1511</v>
      </c>
      <c r="K723" t="s">
        <v>1514</v>
      </c>
      <c r="L723" t="s">
        <v>1512</v>
      </c>
      <c r="M723">
        <v>3</v>
      </c>
    </row>
    <row r="724" spans="1:13" x14ac:dyDescent="0.25">
      <c r="A724" s="1" t="s">
        <v>1312</v>
      </c>
      <c r="J724" t="s">
        <v>1511</v>
      </c>
      <c r="K724" t="s">
        <v>1509</v>
      </c>
      <c r="L724" t="s">
        <v>1513</v>
      </c>
      <c r="M724">
        <v>3</v>
      </c>
    </row>
    <row r="725" spans="1:13" x14ac:dyDescent="0.25">
      <c r="A725" s="1" t="s">
        <v>1312</v>
      </c>
      <c r="J725" t="s">
        <v>1511</v>
      </c>
      <c r="K725" t="s">
        <v>1509</v>
      </c>
      <c r="L725" t="s">
        <v>1512</v>
      </c>
      <c r="M725">
        <v>4</v>
      </c>
    </row>
    <row r="726" spans="1:13" x14ac:dyDescent="0.25">
      <c r="A726" s="1" t="s">
        <v>1289</v>
      </c>
      <c r="J726" t="s">
        <v>1511</v>
      </c>
      <c r="K726" t="s">
        <v>1509</v>
      </c>
      <c r="L726" t="s">
        <v>1512</v>
      </c>
      <c r="M726">
        <v>6</v>
      </c>
    </row>
    <row r="727" spans="1:13" x14ac:dyDescent="0.25">
      <c r="A727" s="1" t="s">
        <v>1299</v>
      </c>
      <c r="J727" t="s">
        <v>1508</v>
      </c>
      <c r="K727" t="s">
        <v>1509</v>
      </c>
      <c r="L727" t="s">
        <v>1510</v>
      </c>
      <c r="M727">
        <v>1</v>
      </c>
    </row>
    <row r="728" spans="1:13" x14ac:dyDescent="0.25">
      <c r="A728" s="1" t="s">
        <v>1265</v>
      </c>
      <c r="J728" t="s">
        <v>1508</v>
      </c>
      <c r="K728" t="s">
        <v>1509</v>
      </c>
      <c r="L728" t="s">
        <v>1512</v>
      </c>
      <c r="M728">
        <v>30</v>
      </c>
    </row>
    <row r="729" spans="1:13" x14ac:dyDescent="0.25">
      <c r="A729" s="1" t="s">
        <v>1314</v>
      </c>
      <c r="J729" t="s">
        <v>1511</v>
      </c>
      <c r="K729" t="s">
        <v>1509</v>
      </c>
      <c r="L729" t="s">
        <v>1510</v>
      </c>
      <c r="M729">
        <v>1</v>
      </c>
    </row>
    <row r="730" spans="1:13" x14ac:dyDescent="0.25">
      <c r="A730" s="1" t="s">
        <v>1299</v>
      </c>
      <c r="J730" t="s">
        <v>1508</v>
      </c>
      <c r="K730" t="s">
        <v>1509</v>
      </c>
      <c r="L730" t="s">
        <v>1510</v>
      </c>
      <c r="M730">
        <v>1</v>
      </c>
    </row>
    <row r="731" spans="1:13" x14ac:dyDescent="0.25">
      <c r="A731" s="1" t="s">
        <v>1270</v>
      </c>
      <c r="J731" t="s">
        <v>1508</v>
      </c>
      <c r="K731" t="s">
        <v>1509</v>
      </c>
      <c r="L731" t="s">
        <v>1512</v>
      </c>
      <c r="M731">
        <v>1</v>
      </c>
    </row>
    <row r="732" spans="1:13" x14ac:dyDescent="0.25">
      <c r="A732" s="1" t="s">
        <v>1345</v>
      </c>
      <c r="J732" t="s">
        <v>1508</v>
      </c>
      <c r="K732" t="s">
        <v>1509</v>
      </c>
      <c r="L732" t="s">
        <v>1512</v>
      </c>
      <c r="M732">
        <v>1</v>
      </c>
    </row>
    <row r="733" spans="1:13" x14ac:dyDescent="0.25">
      <c r="A733" s="1" t="s">
        <v>1385</v>
      </c>
      <c r="J733" t="s">
        <v>1508</v>
      </c>
      <c r="K733" t="s">
        <v>1509</v>
      </c>
      <c r="L733" t="s">
        <v>1510</v>
      </c>
      <c r="M733">
        <v>1</v>
      </c>
    </row>
    <row r="734" spans="1:13" x14ac:dyDescent="0.25">
      <c r="A734" s="1" t="s">
        <v>1345</v>
      </c>
      <c r="J734" t="s">
        <v>1508</v>
      </c>
      <c r="K734" t="s">
        <v>1509</v>
      </c>
      <c r="L734" t="s">
        <v>1512</v>
      </c>
      <c r="M734">
        <v>1</v>
      </c>
    </row>
    <row r="735" spans="1:13" x14ac:dyDescent="0.25">
      <c r="A735" s="1" t="s">
        <v>1293</v>
      </c>
      <c r="J735" t="s">
        <v>1511</v>
      </c>
      <c r="K735" t="s">
        <v>1509</v>
      </c>
      <c r="L735" t="s">
        <v>1512</v>
      </c>
      <c r="M735">
        <v>2</v>
      </c>
    </row>
    <row r="736" spans="1:13" x14ac:dyDescent="0.25">
      <c r="A736" s="1" t="s">
        <v>1270</v>
      </c>
      <c r="J736" t="s">
        <v>1511</v>
      </c>
      <c r="K736" t="s">
        <v>1514</v>
      </c>
      <c r="L736" t="s">
        <v>1513</v>
      </c>
      <c r="M736">
        <v>1</v>
      </c>
    </row>
    <row r="737" spans="1:13" x14ac:dyDescent="0.25">
      <c r="A737" s="1" t="s">
        <v>1293</v>
      </c>
      <c r="J737" t="s">
        <v>1511</v>
      </c>
      <c r="K737" t="s">
        <v>1509</v>
      </c>
      <c r="L737" t="s">
        <v>1512</v>
      </c>
      <c r="M737">
        <v>3</v>
      </c>
    </row>
    <row r="738" spans="1:13" x14ac:dyDescent="0.25">
      <c r="A738" s="1" t="s">
        <v>1293</v>
      </c>
      <c r="J738" t="s">
        <v>1511</v>
      </c>
      <c r="K738" t="s">
        <v>1509</v>
      </c>
      <c r="L738" t="s">
        <v>1512</v>
      </c>
      <c r="M738">
        <v>2</v>
      </c>
    </row>
    <row r="739" spans="1:13" x14ac:dyDescent="0.25">
      <c r="A739" s="1" t="s">
        <v>1345</v>
      </c>
      <c r="J739" t="s">
        <v>1508</v>
      </c>
      <c r="K739" t="s">
        <v>1509</v>
      </c>
      <c r="L739" t="s">
        <v>1512</v>
      </c>
      <c r="M739">
        <v>1</v>
      </c>
    </row>
    <row r="740" spans="1:13" x14ac:dyDescent="0.25">
      <c r="A740" s="1" t="s">
        <v>1293</v>
      </c>
      <c r="J740" t="s">
        <v>1511</v>
      </c>
      <c r="K740" t="s">
        <v>1509</v>
      </c>
      <c r="L740" t="s">
        <v>1512</v>
      </c>
      <c r="M740">
        <v>2</v>
      </c>
    </row>
    <row r="741" spans="1:13" x14ac:dyDescent="0.25">
      <c r="A741" s="1" t="s">
        <v>1293</v>
      </c>
      <c r="J741" t="s">
        <v>1511</v>
      </c>
      <c r="K741" t="s">
        <v>1509</v>
      </c>
      <c r="L741" t="s">
        <v>1512</v>
      </c>
      <c r="M741">
        <v>8</v>
      </c>
    </row>
    <row r="742" spans="1:13" x14ac:dyDescent="0.25">
      <c r="A742" s="1" t="s">
        <v>1293</v>
      </c>
      <c r="J742" t="s">
        <v>1511</v>
      </c>
      <c r="K742" t="s">
        <v>1509</v>
      </c>
      <c r="L742" t="s">
        <v>1512</v>
      </c>
      <c r="M742">
        <v>2</v>
      </c>
    </row>
    <row r="743" spans="1:13" x14ac:dyDescent="0.25">
      <c r="A743" s="1" t="s">
        <v>1293</v>
      </c>
      <c r="J743" t="s">
        <v>1511</v>
      </c>
      <c r="K743" t="s">
        <v>1509</v>
      </c>
      <c r="L743" t="s">
        <v>1512</v>
      </c>
      <c r="M743">
        <v>2</v>
      </c>
    </row>
    <row r="744" spans="1:13" x14ac:dyDescent="0.25">
      <c r="A744" s="1" t="s">
        <v>1345</v>
      </c>
      <c r="J744" t="s">
        <v>1508</v>
      </c>
      <c r="K744" t="s">
        <v>1509</v>
      </c>
      <c r="L744" t="s">
        <v>1512</v>
      </c>
      <c r="M744">
        <v>1</v>
      </c>
    </row>
    <row r="745" spans="1:13" x14ac:dyDescent="0.25">
      <c r="A745" s="1" t="s">
        <v>1293</v>
      </c>
      <c r="J745" t="s">
        <v>1511</v>
      </c>
      <c r="K745" t="s">
        <v>1509</v>
      </c>
      <c r="L745" t="s">
        <v>1512</v>
      </c>
      <c r="M745">
        <v>2</v>
      </c>
    </row>
    <row r="746" spans="1:13" x14ac:dyDescent="0.25">
      <c r="A746" s="1" t="s">
        <v>1345</v>
      </c>
      <c r="J746" t="s">
        <v>1508</v>
      </c>
      <c r="K746" t="s">
        <v>1509</v>
      </c>
      <c r="L746" t="s">
        <v>1512</v>
      </c>
      <c r="M746">
        <v>1</v>
      </c>
    </row>
    <row r="747" spans="1:13" x14ac:dyDescent="0.25">
      <c r="A747" s="1" t="s">
        <v>1516</v>
      </c>
      <c r="J747" t="s">
        <v>1508</v>
      </c>
      <c r="K747" t="s">
        <v>1509</v>
      </c>
      <c r="L747" t="s">
        <v>1512</v>
      </c>
      <c r="M747">
        <v>6</v>
      </c>
    </row>
    <row r="748" spans="1:13" x14ac:dyDescent="0.25">
      <c r="A748" s="1" t="s">
        <v>1293</v>
      </c>
      <c r="J748" t="s">
        <v>1511</v>
      </c>
      <c r="K748" t="s">
        <v>1509</v>
      </c>
      <c r="L748" t="s">
        <v>1512</v>
      </c>
      <c r="M748">
        <v>2</v>
      </c>
    </row>
    <row r="749" spans="1:13" x14ac:dyDescent="0.25">
      <c r="A749" s="1" t="s">
        <v>1293</v>
      </c>
      <c r="J749" t="s">
        <v>1511</v>
      </c>
      <c r="K749" t="s">
        <v>1509</v>
      </c>
      <c r="L749" t="s">
        <v>1512</v>
      </c>
      <c r="M749">
        <v>2</v>
      </c>
    </row>
    <row r="750" spans="1:13" x14ac:dyDescent="0.25">
      <c r="A750" s="1" t="s">
        <v>1345</v>
      </c>
      <c r="J750" t="s">
        <v>1508</v>
      </c>
      <c r="K750" t="s">
        <v>1509</v>
      </c>
      <c r="L750" t="s">
        <v>1512</v>
      </c>
      <c r="M750">
        <v>1</v>
      </c>
    </row>
    <row r="751" spans="1:13" x14ac:dyDescent="0.25">
      <c r="A751" s="1" t="s">
        <v>1293</v>
      </c>
      <c r="J751" t="s">
        <v>1511</v>
      </c>
      <c r="K751" t="s">
        <v>1509</v>
      </c>
      <c r="L751" t="s">
        <v>1512</v>
      </c>
      <c r="M751">
        <v>1</v>
      </c>
    </row>
    <row r="752" spans="1:13" x14ac:dyDescent="0.25">
      <c r="A752" s="1" t="s">
        <v>1293</v>
      </c>
      <c r="J752" t="s">
        <v>1511</v>
      </c>
      <c r="K752" t="s">
        <v>1509</v>
      </c>
      <c r="L752" t="s">
        <v>1512</v>
      </c>
      <c r="M752">
        <v>2</v>
      </c>
    </row>
    <row r="753" spans="1:13" x14ac:dyDescent="0.25">
      <c r="A753" s="1" t="s">
        <v>1293</v>
      </c>
      <c r="J753" t="s">
        <v>1511</v>
      </c>
      <c r="K753" t="s">
        <v>1509</v>
      </c>
      <c r="L753" t="s">
        <v>1512</v>
      </c>
      <c r="M753">
        <v>2</v>
      </c>
    </row>
    <row r="754" spans="1:13" x14ac:dyDescent="0.25">
      <c r="A754" s="1" t="s">
        <v>1345</v>
      </c>
      <c r="J754" t="s">
        <v>1508</v>
      </c>
      <c r="K754" t="s">
        <v>1509</v>
      </c>
      <c r="L754" t="s">
        <v>1512</v>
      </c>
      <c r="M754">
        <v>1</v>
      </c>
    </row>
    <row r="755" spans="1:13" x14ac:dyDescent="0.25">
      <c r="A755" s="1" t="s">
        <v>1293</v>
      </c>
      <c r="J755" t="s">
        <v>1511</v>
      </c>
      <c r="K755" t="s">
        <v>1509</v>
      </c>
      <c r="L755" t="s">
        <v>1512</v>
      </c>
      <c r="M755">
        <v>2</v>
      </c>
    </row>
    <row r="756" spans="1:13" x14ac:dyDescent="0.25">
      <c r="A756" s="1" t="s">
        <v>1299</v>
      </c>
      <c r="J756" t="s">
        <v>1508</v>
      </c>
      <c r="K756" t="s">
        <v>1509</v>
      </c>
      <c r="L756" t="s">
        <v>1510</v>
      </c>
      <c r="M756">
        <v>1</v>
      </c>
    </row>
    <row r="757" spans="1:13" x14ac:dyDescent="0.25">
      <c r="A757" s="1" t="s">
        <v>1314</v>
      </c>
      <c r="J757" t="s">
        <v>1511</v>
      </c>
      <c r="K757" t="s">
        <v>1509</v>
      </c>
      <c r="L757" t="s">
        <v>1513</v>
      </c>
      <c r="M757">
        <v>1</v>
      </c>
    </row>
    <row r="758" spans="1:13" x14ac:dyDescent="0.25">
      <c r="A758" s="1" t="s">
        <v>1340</v>
      </c>
      <c r="J758" t="s">
        <v>1511</v>
      </c>
      <c r="K758" t="s">
        <v>1509</v>
      </c>
      <c r="L758" t="s">
        <v>1512</v>
      </c>
      <c r="M758">
        <v>1</v>
      </c>
    </row>
    <row r="759" spans="1:13" x14ac:dyDescent="0.25">
      <c r="A759" s="1" t="s">
        <v>1276</v>
      </c>
      <c r="J759" t="s">
        <v>1511</v>
      </c>
      <c r="K759" t="s">
        <v>1509</v>
      </c>
      <c r="L759" t="s">
        <v>1510</v>
      </c>
      <c r="M759">
        <v>3</v>
      </c>
    </row>
    <row r="760" spans="1:13" x14ac:dyDescent="0.25">
      <c r="A760" s="1" t="s">
        <v>1276</v>
      </c>
      <c r="J760" t="s">
        <v>1511</v>
      </c>
      <c r="K760" t="s">
        <v>1509</v>
      </c>
      <c r="L760" t="s">
        <v>1510</v>
      </c>
      <c r="M760">
        <v>3</v>
      </c>
    </row>
    <row r="761" spans="1:13" x14ac:dyDescent="0.25">
      <c r="A761" s="1" t="s">
        <v>1276</v>
      </c>
      <c r="J761" t="s">
        <v>1511</v>
      </c>
      <c r="K761" t="s">
        <v>1509</v>
      </c>
      <c r="L761" t="s">
        <v>1510</v>
      </c>
      <c r="M761">
        <v>3</v>
      </c>
    </row>
    <row r="762" spans="1:13" x14ac:dyDescent="0.25">
      <c r="A762" s="1" t="s">
        <v>1276</v>
      </c>
      <c r="J762" t="s">
        <v>1511</v>
      </c>
      <c r="K762" t="s">
        <v>1509</v>
      </c>
      <c r="L762" t="s">
        <v>1510</v>
      </c>
      <c r="M762">
        <v>3</v>
      </c>
    </row>
    <row r="763" spans="1:13" x14ac:dyDescent="0.25">
      <c r="A763" s="1" t="s">
        <v>1276</v>
      </c>
      <c r="J763" t="s">
        <v>1511</v>
      </c>
      <c r="K763" t="s">
        <v>1509</v>
      </c>
      <c r="L763" t="s">
        <v>1510</v>
      </c>
      <c r="M763">
        <v>3</v>
      </c>
    </row>
    <row r="764" spans="1:13" x14ac:dyDescent="0.25">
      <c r="A764" s="1" t="s">
        <v>1276</v>
      </c>
      <c r="J764" t="s">
        <v>1511</v>
      </c>
      <c r="K764" t="s">
        <v>1509</v>
      </c>
      <c r="L764" t="s">
        <v>1510</v>
      </c>
      <c r="M764">
        <v>3</v>
      </c>
    </row>
    <row r="765" spans="1:13" x14ac:dyDescent="0.25">
      <c r="A765" s="1" t="s">
        <v>1483</v>
      </c>
      <c r="J765" t="s">
        <v>1511</v>
      </c>
      <c r="K765" t="s">
        <v>1509</v>
      </c>
      <c r="L765" t="s">
        <v>1512</v>
      </c>
      <c r="M765">
        <v>2</v>
      </c>
    </row>
    <row r="766" spans="1:13" x14ac:dyDescent="0.25">
      <c r="A766" s="1" t="s">
        <v>1483</v>
      </c>
      <c r="J766" t="s">
        <v>1511</v>
      </c>
      <c r="K766" t="s">
        <v>1514</v>
      </c>
      <c r="L766" t="s">
        <v>1513</v>
      </c>
      <c r="M766">
        <v>1</v>
      </c>
    </row>
    <row r="767" spans="1:13" x14ac:dyDescent="0.25">
      <c r="A767" s="1" t="s">
        <v>1312</v>
      </c>
      <c r="J767" t="s">
        <v>1511</v>
      </c>
      <c r="K767" t="s">
        <v>1509</v>
      </c>
      <c r="L767" t="s">
        <v>1512</v>
      </c>
      <c r="M767">
        <v>5</v>
      </c>
    </row>
    <row r="768" spans="1:13" x14ac:dyDescent="0.25">
      <c r="A768" s="1" t="s">
        <v>1483</v>
      </c>
      <c r="J768" t="s">
        <v>1511</v>
      </c>
      <c r="K768" t="s">
        <v>1509</v>
      </c>
      <c r="L768" t="s">
        <v>1513</v>
      </c>
      <c r="M768">
        <v>2</v>
      </c>
    </row>
    <row r="769" spans="1:13" x14ac:dyDescent="0.25">
      <c r="A769" s="1" t="s">
        <v>1340</v>
      </c>
      <c r="J769" t="s">
        <v>1511</v>
      </c>
      <c r="K769" t="s">
        <v>1514</v>
      </c>
      <c r="L769" t="s">
        <v>1512</v>
      </c>
      <c r="M769">
        <v>1</v>
      </c>
    </row>
    <row r="770" spans="1:13" x14ac:dyDescent="0.25">
      <c r="A770" s="1" t="s">
        <v>1312</v>
      </c>
      <c r="J770" t="s">
        <v>1511</v>
      </c>
      <c r="K770" t="s">
        <v>1514</v>
      </c>
      <c r="L770" t="s">
        <v>1513</v>
      </c>
      <c r="M770">
        <v>2</v>
      </c>
    </row>
    <row r="771" spans="1:13" x14ac:dyDescent="0.25">
      <c r="A771" s="1" t="s">
        <v>1312</v>
      </c>
      <c r="J771" t="s">
        <v>1511</v>
      </c>
      <c r="K771" t="s">
        <v>1514</v>
      </c>
      <c r="L771" t="s">
        <v>1513</v>
      </c>
      <c r="M771">
        <v>2</v>
      </c>
    </row>
    <row r="772" spans="1:13" x14ac:dyDescent="0.25">
      <c r="A772" s="1" t="s">
        <v>1421</v>
      </c>
      <c r="J772" t="s">
        <v>1511</v>
      </c>
      <c r="K772" t="s">
        <v>1509</v>
      </c>
      <c r="L772" t="s">
        <v>1512</v>
      </c>
      <c r="M772">
        <v>147</v>
      </c>
    </row>
    <row r="773" spans="1:13" x14ac:dyDescent="0.25">
      <c r="A773" s="1" t="s">
        <v>835</v>
      </c>
      <c r="J773" t="s">
        <v>1511</v>
      </c>
      <c r="K773" t="s">
        <v>1514</v>
      </c>
      <c r="L773" t="s">
        <v>1512</v>
      </c>
      <c r="M773">
        <v>10</v>
      </c>
    </row>
    <row r="774" spans="1:13" x14ac:dyDescent="0.25">
      <c r="A774" s="1" t="s">
        <v>1345</v>
      </c>
      <c r="J774" t="s">
        <v>1511</v>
      </c>
      <c r="K774" t="s">
        <v>1509</v>
      </c>
      <c r="L774" t="s">
        <v>1512</v>
      </c>
      <c r="M774">
        <v>10</v>
      </c>
    </row>
    <row r="775" spans="1:13" x14ac:dyDescent="0.25">
      <c r="A775" s="1" t="s">
        <v>1345</v>
      </c>
      <c r="J775" t="s">
        <v>1511</v>
      </c>
      <c r="K775" t="s">
        <v>1509</v>
      </c>
      <c r="L775" t="s">
        <v>1512</v>
      </c>
      <c r="M775">
        <v>10</v>
      </c>
    </row>
    <row r="776" spans="1:13" x14ac:dyDescent="0.25">
      <c r="A776" s="1" t="s">
        <v>1345</v>
      </c>
      <c r="J776" t="s">
        <v>1511</v>
      </c>
      <c r="K776" t="s">
        <v>1509</v>
      </c>
      <c r="L776" t="s">
        <v>1512</v>
      </c>
      <c r="M776">
        <v>10</v>
      </c>
    </row>
    <row r="777" spans="1:13" x14ac:dyDescent="0.25">
      <c r="A777" s="1" t="s">
        <v>1345</v>
      </c>
      <c r="J777" t="s">
        <v>1511</v>
      </c>
      <c r="K777" t="s">
        <v>1509</v>
      </c>
      <c r="L777" t="s">
        <v>1512</v>
      </c>
      <c r="M777">
        <v>10</v>
      </c>
    </row>
    <row r="778" spans="1:13" x14ac:dyDescent="0.25">
      <c r="A778" s="1" t="s">
        <v>1345</v>
      </c>
      <c r="J778" t="s">
        <v>1511</v>
      </c>
      <c r="K778" t="s">
        <v>1509</v>
      </c>
      <c r="L778" t="s">
        <v>1512</v>
      </c>
      <c r="M778">
        <v>10</v>
      </c>
    </row>
    <row r="779" spans="1:13" x14ac:dyDescent="0.25">
      <c r="A779" s="1" t="s">
        <v>1345</v>
      </c>
      <c r="J779" t="s">
        <v>1511</v>
      </c>
      <c r="K779" t="s">
        <v>1509</v>
      </c>
      <c r="L779" t="s">
        <v>1512</v>
      </c>
      <c r="M779">
        <v>10</v>
      </c>
    </row>
    <row r="780" spans="1:13" x14ac:dyDescent="0.25">
      <c r="A780" s="1" t="s">
        <v>1421</v>
      </c>
      <c r="J780" t="s">
        <v>1511</v>
      </c>
      <c r="K780" t="s">
        <v>1509</v>
      </c>
      <c r="L780" t="s">
        <v>1512</v>
      </c>
      <c r="M780">
        <v>126</v>
      </c>
    </row>
    <row r="781" spans="1:13" x14ac:dyDescent="0.25">
      <c r="A781" s="1" t="s">
        <v>1312</v>
      </c>
      <c r="J781" t="s">
        <v>1511</v>
      </c>
      <c r="K781" t="s">
        <v>1509</v>
      </c>
      <c r="L781" t="s">
        <v>1512</v>
      </c>
      <c r="M781">
        <v>3</v>
      </c>
    </row>
    <row r="782" spans="1:13" x14ac:dyDescent="0.25">
      <c r="A782" s="1" t="s">
        <v>1312</v>
      </c>
      <c r="J782" t="s">
        <v>1511</v>
      </c>
      <c r="K782" t="s">
        <v>1509</v>
      </c>
      <c r="L782" t="s">
        <v>1512</v>
      </c>
      <c r="M782">
        <v>1</v>
      </c>
    </row>
    <row r="783" spans="1:13" x14ac:dyDescent="0.25">
      <c r="A783" s="1" t="s">
        <v>1340</v>
      </c>
      <c r="J783" t="s">
        <v>1511</v>
      </c>
      <c r="K783" t="s">
        <v>1509</v>
      </c>
      <c r="L783" t="s">
        <v>1512</v>
      </c>
      <c r="M783">
        <v>2</v>
      </c>
    </row>
    <row r="784" spans="1:13" x14ac:dyDescent="0.25">
      <c r="A784" s="1" t="s">
        <v>1340</v>
      </c>
      <c r="J784" t="s">
        <v>1511</v>
      </c>
      <c r="K784" t="s">
        <v>1509</v>
      </c>
      <c r="L784" t="s">
        <v>1512</v>
      </c>
      <c r="M784">
        <v>2</v>
      </c>
    </row>
    <row r="785" spans="1:13" x14ac:dyDescent="0.25">
      <c r="A785" s="1" t="s">
        <v>1340</v>
      </c>
      <c r="J785" t="s">
        <v>1511</v>
      </c>
      <c r="K785" t="s">
        <v>1509</v>
      </c>
      <c r="L785" t="s">
        <v>1512</v>
      </c>
      <c r="M785">
        <v>2</v>
      </c>
    </row>
    <row r="786" spans="1:13" x14ac:dyDescent="0.25">
      <c r="A786" s="1" t="s">
        <v>1340</v>
      </c>
      <c r="J786" t="s">
        <v>1511</v>
      </c>
      <c r="K786" t="s">
        <v>1509</v>
      </c>
      <c r="L786" t="s">
        <v>1512</v>
      </c>
      <c r="M786">
        <v>2</v>
      </c>
    </row>
    <row r="787" spans="1:13" x14ac:dyDescent="0.25">
      <c r="A787" s="1" t="s">
        <v>1340</v>
      </c>
      <c r="J787" t="s">
        <v>1511</v>
      </c>
      <c r="K787" t="s">
        <v>1509</v>
      </c>
      <c r="L787" t="s">
        <v>1512</v>
      </c>
      <c r="M787">
        <v>2</v>
      </c>
    </row>
    <row r="788" spans="1:13" x14ac:dyDescent="0.25">
      <c r="A788" s="1" t="s">
        <v>1340</v>
      </c>
      <c r="J788" t="s">
        <v>1511</v>
      </c>
      <c r="K788" t="s">
        <v>1509</v>
      </c>
      <c r="L788" t="s">
        <v>1512</v>
      </c>
      <c r="M788">
        <v>2</v>
      </c>
    </row>
    <row r="789" spans="1:13" x14ac:dyDescent="0.25">
      <c r="A789" s="1" t="s">
        <v>1340</v>
      </c>
      <c r="J789" t="s">
        <v>1511</v>
      </c>
      <c r="K789" t="s">
        <v>1509</v>
      </c>
      <c r="L789" t="s">
        <v>1512</v>
      </c>
      <c r="M789">
        <v>2</v>
      </c>
    </row>
    <row r="790" spans="1:13" x14ac:dyDescent="0.25">
      <c r="A790" s="1" t="s">
        <v>1340</v>
      </c>
      <c r="J790" t="s">
        <v>1511</v>
      </c>
      <c r="K790" t="s">
        <v>1509</v>
      </c>
      <c r="L790" t="s">
        <v>1512</v>
      </c>
      <c r="M790">
        <v>2</v>
      </c>
    </row>
    <row r="791" spans="1:13" x14ac:dyDescent="0.25">
      <c r="A791" s="1" t="s">
        <v>1281</v>
      </c>
      <c r="J791" t="s">
        <v>1511</v>
      </c>
      <c r="K791" t="s">
        <v>1514</v>
      </c>
      <c r="L791" t="s">
        <v>1513</v>
      </c>
      <c r="M791">
        <v>4</v>
      </c>
    </row>
    <row r="792" spans="1:13" x14ac:dyDescent="0.25">
      <c r="A792" s="1" t="s">
        <v>1281</v>
      </c>
      <c r="J792" t="s">
        <v>1511</v>
      </c>
      <c r="K792" t="s">
        <v>1514</v>
      </c>
      <c r="L792" t="s">
        <v>1513</v>
      </c>
      <c r="M792">
        <v>1</v>
      </c>
    </row>
    <row r="793" spans="1:13" x14ac:dyDescent="0.25">
      <c r="A793" s="1" t="s">
        <v>1281</v>
      </c>
      <c r="J793" t="s">
        <v>1511</v>
      </c>
      <c r="K793" t="s">
        <v>1514</v>
      </c>
      <c r="L793" t="s">
        <v>1513</v>
      </c>
      <c r="M793">
        <v>1</v>
      </c>
    </row>
    <row r="794" spans="1:13" x14ac:dyDescent="0.25">
      <c r="A794" s="1" t="s">
        <v>1281</v>
      </c>
      <c r="J794" t="s">
        <v>1511</v>
      </c>
      <c r="K794" t="s">
        <v>1514</v>
      </c>
      <c r="L794" t="s">
        <v>1513</v>
      </c>
      <c r="M794">
        <v>1</v>
      </c>
    </row>
    <row r="795" spans="1:13" x14ac:dyDescent="0.25">
      <c r="A795" s="1" t="s">
        <v>1281</v>
      </c>
      <c r="J795" t="s">
        <v>1511</v>
      </c>
      <c r="K795" t="s">
        <v>1514</v>
      </c>
      <c r="L795" t="s">
        <v>1510</v>
      </c>
      <c r="M795">
        <v>2</v>
      </c>
    </row>
    <row r="796" spans="1:13" x14ac:dyDescent="0.25">
      <c r="A796" s="1" t="s">
        <v>1281</v>
      </c>
      <c r="J796" t="s">
        <v>1511</v>
      </c>
      <c r="K796" t="s">
        <v>1509</v>
      </c>
      <c r="L796" t="s">
        <v>1513</v>
      </c>
      <c r="M796">
        <v>1</v>
      </c>
    </row>
    <row r="797" spans="1:13" x14ac:dyDescent="0.25">
      <c r="A797" s="1" t="s">
        <v>1312</v>
      </c>
      <c r="J797" t="s">
        <v>1511</v>
      </c>
      <c r="K797" t="s">
        <v>1509</v>
      </c>
      <c r="L797" t="s">
        <v>1512</v>
      </c>
      <c r="M797">
        <v>4</v>
      </c>
    </row>
    <row r="798" spans="1:13" x14ac:dyDescent="0.25">
      <c r="A798" s="1" t="s">
        <v>1312</v>
      </c>
      <c r="J798" t="s">
        <v>1511</v>
      </c>
      <c r="K798" t="s">
        <v>1509</v>
      </c>
      <c r="L798" t="s">
        <v>1512</v>
      </c>
      <c r="M798">
        <v>3</v>
      </c>
    </row>
    <row r="799" spans="1:13" x14ac:dyDescent="0.25">
      <c r="A799" s="1" t="s">
        <v>1312</v>
      </c>
      <c r="J799" t="s">
        <v>1511</v>
      </c>
      <c r="K799" t="s">
        <v>1509</v>
      </c>
      <c r="L799" t="s">
        <v>1512</v>
      </c>
      <c r="M799">
        <v>6</v>
      </c>
    </row>
    <row r="800" spans="1:13" x14ac:dyDescent="0.25">
      <c r="A800" s="1" t="s">
        <v>1312</v>
      </c>
      <c r="J800" t="s">
        <v>1511</v>
      </c>
      <c r="K800" t="s">
        <v>1509</v>
      </c>
      <c r="L800" t="s">
        <v>1512</v>
      </c>
      <c r="M800">
        <v>3</v>
      </c>
    </row>
    <row r="801" spans="1:13" x14ac:dyDescent="0.25">
      <c r="A801" s="1" t="s">
        <v>1312</v>
      </c>
      <c r="J801" t="s">
        <v>1511</v>
      </c>
      <c r="K801" t="s">
        <v>1509</v>
      </c>
      <c r="L801" t="s">
        <v>1512</v>
      </c>
      <c r="M801">
        <v>6</v>
      </c>
    </row>
    <row r="802" spans="1:13" x14ac:dyDescent="0.25">
      <c r="A802" s="1" t="s">
        <v>1312</v>
      </c>
      <c r="J802" t="s">
        <v>1511</v>
      </c>
      <c r="K802" t="s">
        <v>1509</v>
      </c>
      <c r="L802" t="s">
        <v>1512</v>
      </c>
      <c r="M802">
        <v>3</v>
      </c>
    </row>
    <row r="803" spans="1:13" x14ac:dyDescent="0.25">
      <c r="A803" s="1" t="s">
        <v>1312</v>
      </c>
      <c r="J803" t="s">
        <v>1511</v>
      </c>
      <c r="K803" t="s">
        <v>1509</v>
      </c>
      <c r="L803" t="s">
        <v>1512</v>
      </c>
      <c r="M803">
        <v>3</v>
      </c>
    </row>
    <row r="804" spans="1:13" x14ac:dyDescent="0.25">
      <c r="A804" s="1" t="s">
        <v>1353</v>
      </c>
      <c r="J804" t="s">
        <v>1511</v>
      </c>
      <c r="K804" t="s">
        <v>1509</v>
      </c>
      <c r="L804" t="s">
        <v>1512</v>
      </c>
      <c r="M804">
        <v>15</v>
      </c>
    </row>
    <row r="805" spans="1:13" x14ac:dyDescent="0.25">
      <c r="A805" s="1" t="s">
        <v>1312</v>
      </c>
      <c r="J805" t="s">
        <v>1511</v>
      </c>
      <c r="K805" t="s">
        <v>1509</v>
      </c>
      <c r="L805" t="s">
        <v>1512</v>
      </c>
      <c r="M805">
        <v>2</v>
      </c>
    </row>
    <row r="806" spans="1:13" x14ac:dyDescent="0.25">
      <c r="A806" s="1" t="s">
        <v>1483</v>
      </c>
      <c r="J806" t="s">
        <v>1511</v>
      </c>
      <c r="K806" t="s">
        <v>1509</v>
      </c>
      <c r="L806" t="s">
        <v>1512</v>
      </c>
      <c r="M806">
        <v>2</v>
      </c>
    </row>
    <row r="807" spans="1:13" x14ac:dyDescent="0.25">
      <c r="A807" s="1" t="s">
        <v>1281</v>
      </c>
      <c r="J807" t="s">
        <v>1511</v>
      </c>
      <c r="K807" t="s">
        <v>1514</v>
      </c>
      <c r="L807" t="s">
        <v>1513</v>
      </c>
      <c r="M807">
        <v>3</v>
      </c>
    </row>
    <row r="808" spans="1:13" x14ac:dyDescent="0.25">
      <c r="A808" s="1" t="s">
        <v>1281</v>
      </c>
      <c r="J808" t="s">
        <v>1511</v>
      </c>
      <c r="K808" t="s">
        <v>1514</v>
      </c>
      <c r="L808" t="s">
        <v>1510</v>
      </c>
      <c r="M808">
        <v>1</v>
      </c>
    </row>
    <row r="809" spans="1:13" x14ac:dyDescent="0.25">
      <c r="A809" s="1" t="s">
        <v>1281</v>
      </c>
      <c r="J809" t="s">
        <v>1511</v>
      </c>
      <c r="K809" t="s">
        <v>1514</v>
      </c>
      <c r="L809" t="s">
        <v>1510</v>
      </c>
      <c r="M809">
        <v>5</v>
      </c>
    </row>
    <row r="810" spans="1:13" x14ac:dyDescent="0.25">
      <c r="A810" s="1" t="s">
        <v>1281</v>
      </c>
      <c r="J810" t="s">
        <v>1511</v>
      </c>
      <c r="K810" t="s">
        <v>1514</v>
      </c>
      <c r="L810" t="s">
        <v>1513</v>
      </c>
      <c r="M810">
        <v>2</v>
      </c>
    </row>
    <row r="811" spans="1:13" x14ac:dyDescent="0.25">
      <c r="A811" s="1" t="s">
        <v>1281</v>
      </c>
      <c r="J811" t="s">
        <v>1511</v>
      </c>
      <c r="K811" t="s">
        <v>1514</v>
      </c>
      <c r="L811" t="s">
        <v>1513</v>
      </c>
      <c r="M811">
        <v>1</v>
      </c>
    </row>
    <row r="812" spans="1:13" x14ac:dyDescent="0.25">
      <c r="A812" s="1" t="s">
        <v>1281</v>
      </c>
      <c r="J812" t="s">
        <v>1511</v>
      </c>
      <c r="K812" t="s">
        <v>1509</v>
      </c>
      <c r="L812" t="s">
        <v>1513</v>
      </c>
      <c r="M812">
        <v>1</v>
      </c>
    </row>
    <row r="813" spans="1:13" x14ac:dyDescent="0.25">
      <c r="A813" s="1" t="s">
        <v>1281</v>
      </c>
      <c r="J813" t="s">
        <v>1511</v>
      </c>
      <c r="K813" t="s">
        <v>1509</v>
      </c>
      <c r="L813" t="s">
        <v>1513</v>
      </c>
      <c r="M813">
        <v>2</v>
      </c>
    </row>
    <row r="814" spans="1:13" x14ac:dyDescent="0.25">
      <c r="A814" s="1" t="s">
        <v>1299</v>
      </c>
      <c r="J814" t="s">
        <v>1508</v>
      </c>
      <c r="K814" t="s">
        <v>1509</v>
      </c>
      <c r="L814" t="s">
        <v>1510</v>
      </c>
      <c r="M814">
        <v>1</v>
      </c>
    </row>
    <row r="815" spans="1:13" x14ac:dyDescent="0.25">
      <c r="A815" s="1" t="s">
        <v>1517</v>
      </c>
      <c r="J815" t="s">
        <v>1508</v>
      </c>
      <c r="K815" t="s">
        <v>1509</v>
      </c>
      <c r="L815" t="s">
        <v>1512</v>
      </c>
      <c r="M815">
        <v>4</v>
      </c>
    </row>
    <row r="816" spans="1:13" x14ac:dyDescent="0.25">
      <c r="A816" s="1" t="s">
        <v>1299</v>
      </c>
      <c r="J816" t="s">
        <v>1508</v>
      </c>
      <c r="K816" t="s">
        <v>1509</v>
      </c>
      <c r="L816" t="s">
        <v>1510</v>
      </c>
      <c r="M816">
        <v>1</v>
      </c>
    </row>
    <row r="817" spans="1:13" x14ac:dyDescent="0.25">
      <c r="A817" s="1" t="s">
        <v>1299</v>
      </c>
      <c r="J817" t="s">
        <v>1508</v>
      </c>
      <c r="K817" t="s">
        <v>1509</v>
      </c>
      <c r="L817" t="s">
        <v>1510</v>
      </c>
      <c r="M817">
        <v>1</v>
      </c>
    </row>
    <row r="818" spans="1:13" x14ac:dyDescent="0.25">
      <c r="A818" s="1" t="s">
        <v>1486</v>
      </c>
      <c r="J818" t="s">
        <v>1511</v>
      </c>
      <c r="K818" t="s">
        <v>1509</v>
      </c>
      <c r="L818" t="s">
        <v>1510</v>
      </c>
      <c r="M818">
        <v>1</v>
      </c>
    </row>
    <row r="819" spans="1:13" x14ac:dyDescent="0.25">
      <c r="A819" s="1" t="s">
        <v>1346</v>
      </c>
      <c r="J819" t="s">
        <v>1511</v>
      </c>
      <c r="K819" t="s">
        <v>1509</v>
      </c>
      <c r="L819" t="s">
        <v>1512</v>
      </c>
      <c r="M819">
        <v>22</v>
      </c>
    </row>
    <row r="820" spans="1:13" x14ac:dyDescent="0.25">
      <c r="A820" s="1" t="s">
        <v>1346</v>
      </c>
      <c r="J820" t="s">
        <v>1511</v>
      </c>
      <c r="K820" t="s">
        <v>1509</v>
      </c>
      <c r="L820" t="s">
        <v>1512</v>
      </c>
      <c r="M820">
        <v>29</v>
      </c>
    </row>
    <row r="821" spans="1:13" x14ac:dyDescent="0.25">
      <c r="A821" s="1" t="s">
        <v>1346</v>
      </c>
      <c r="J821" t="s">
        <v>1511</v>
      </c>
      <c r="K821" t="s">
        <v>1509</v>
      </c>
      <c r="L821" t="s">
        <v>1512</v>
      </c>
      <c r="M821">
        <v>30</v>
      </c>
    </row>
    <row r="822" spans="1:13" x14ac:dyDescent="0.25">
      <c r="A822" s="1" t="s">
        <v>1282</v>
      </c>
      <c r="J822" t="s">
        <v>1511</v>
      </c>
      <c r="K822" t="s">
        <v>1514</v>
      </c>
      <c r="L822" t="s">
        <v>1510</v>
      </c>
      <c r="M822">
        <v>5</v>
      </c>
    </row>
    <row r="823" spans="1:13" x14ac:dyDescent="0.25">
      <c r="A823" s="1" t="s">
        <v>1265</v>
      </c>
      <c r="J823" t="s">
        <v>1511</v>
      </c>
      <c r="K823" t="s">
        <v>1514</v>
      </c>
      <c r="L823" t="s">
        <v>1510</v>
      </c>
      <c r="M823">
        <v>2</v>
      </c>
    </row>
    <row r="824" spans="1:13" x14ac:dyDescent="0.25">
      <c r="A824" s="1" t="s">
        <v>1346</v>
      </c>
      <c r="J824" t="s">
        <v>1511</v>
      </c>
      <c r="K824" t="s">
        <v>1509</v>
      </c>
      <c r="L824" t="s">
        <v>1512</v>
      </c>
      <c r="M824">
        <v>34</v>
      </c>
    </row>
    <row r="825" spans="1:13" x14ac:dyDescent="0.25">
      <c r="A825" s="1" t="s">
        <v>1346</v>
      </c>
      <c r="J825" t="s">
        <v>1511</v>
      </c>
      <c r="K825" t="s">
        <v>1509</v>
      </c>
      <c r="L825" t="s">
        <v>1512</v>
      </c>
      <c r="M825">
        <v>29</v>
      </c>
    </row>
    <row r="826" spans="1:13" x14ac:dyDescent="0.25">
      <c r="A826" s="1" t="s">
        <v>1340</v>
      </c>
      <c r="J826" t="s">
        <v>1511</v>
      </c>
      <c r="K826" t="s">
        <v>1509</v>
      </c>
      <c r="L826" t="s">
        <v>1512</v>
      </c>
      <c r="M826">
        <v>2</v>
      </c>
    </row>
    <row r="827" spans="1:13" x14ac:dyDescent="0.25">
      <c r="A827" s="1" t="s">
        <v>1483</v>
      </c>
      <c r="J827" t="s">
        <v>1511</v>
      </c>
      <c r="K827" t="s">
        <v>1514</v>
      </c>
      <c r="L827" t="s">
        <v>1513</v>
      </c>
      <c r="M827">
        <v>1</v>
      </c>
    </row>
    <row r="828" spans="1:13" x14ac:dyDescent="0.25">
      <c r="A828" s="1" t="s">
        <v>1484</v>
      </c>
      <c r="J828" t="s">
        <v>1511</v>
      </c>
      <c r="K828" t="s">
        <v>1514</v>
      </c>
      <c r="L828" t="s">
        <v>1513</v>
      </c>
      <c r="M828">
        <v>12</v>
      </c>
    </row>
    <row r="829" spans="1:13" x14ac:dyDescent="0.25">
      <c r="A829" s="1" t="s">
        <v>1346</v>
      </c>
      <c r="J829" t="s">
        <v>1511</v>
      </c>
      <c r="K829" t="s">
        <v>1509</v>
      </c>
      <c r="L829" t="s">
        <v>1512</v>
      </c>
      <c r="M829">
        <v>15</v>
      </c>
    </row>
    <row r="830" spans="1:13" x14ac:dyDescent="0.25">
      <c r="A830" s="1" t="s">
        <v>1346</v>
      </c>
      <c r="J830" t="s">
        <v>1511</v>
      </c>
      <c r="K830" t="s">
        <v>1509</v>
      </c>
      <c r="L830" t="s">
        <v>1512</v>
      </c>
      <c r="M830">
        <v>15</v>
      </c>
    </row>
    <row r="831" spans="1:13" x14ac:dyDescent="0.25">
      <c r="A831" s="1" t="s">
        <v>1488</v>
      </c>
      <c r="J831" t="s">
        <v>1511</v>
      </c>
      <c r="K831" t="s">
        <v>1514</v>
      </c>
      <c r="L831" t="s">
        <v>1510</v>
      </c>
      <c r="M831">
        <v>70</v>
      </c>
    </row>
    <row r="832" spans="1:13" x14ac:dyDescent="0.25">
      <c r="A832" s="1" t="s">
        <v>1385</v>
      </c>
      <c r="J832" t="s">
        <v>1508</v>
      </c>
      <c r="K832" t="s">
        <v>1514</v>
      </c>
      <c r="L832" t="s">
        <v>1510</v>
      </c>
      <c r="M832">
        <v>1</v>
      </c>
    </row>
    <row r="833" spans="1:13" x14ac:dyDescent="0.25">
      <c r="A833" s="1" t="s">
        <v>1299</v>
      </c>
      <c r="J833" t="s">
        <v>1508</v>
      </c>
      <c r="K833" t="s">
        <v>1509</v>
      </c>
      <c r="L833" t="s">
        <v>1513</v>
      </c>
      <c r="M833">
        <v>1</v>
      </c>
    </row>
    <row r="834" spans="1:13" x14ac:dyDescent="0.25">
      <c r="A834" s="1" t="s">
        <v>1385</v>
      </c>
      <c r="J834" t="s">
        <v>1508</v>
      </c>
      <c r="K834" t="s">
        <v>1514</v>
      </c>
      <c r="L834" t="s">
        <v>1513</v>
      </c>
      <c r="M834">
        <v>1</v>
      </c>
    </row>
    <row r="835" spans="1:13" x14ac:dyDescent="0.25">
      <c r="A835" s="1" t="s">
        <v>1385</v>
      </c>
      <c r="J835" t="s">
        <v>1508</v>
      </c>
      <c r="K835" t="s">
        <v>1514</v>
      </c>
      <c r="L835" t="s">
        <v>1513</v>
      </c>
      <c r="M835">
        <v>1</v>
      </c>
    </row>
    <row r="836" spans="1:13" x14ac:dyDescent="0.25">
      <c r="A836" s="1" t="s">
        <v>1314</v>
      </c>
      <c r="J836" t="s">
        <v>1511</v>
      </c>
      <c r="K836" t="s">
        <v>1509</v>
      </c>
      <c r="L836" t="s">
        <v>1510</v>
      </c>
      <c r="M836">
        <v>1</v>
      </c>
    </row>
    <row r="837" spans="1:13" x14ac:dyDescent="0.25">
      <c r="A837" s="1" t="s">
        <v>1384</v>
      </c>
      <c r="J837" t="s">
        <v>1508</v>
      </c>
      <c r="K837" t="s">
        <v>1509</v>
      </c>
      <c r="L837" t="s">
        <v>1512</v>
      </c>
      <c r="M837">
        <v>10</v>
      </c>
    </row>
    <row r="838" spans="1:13" x14ac:dyDescent="0.25">
      <c r="A838" s="1" t="s">
        <v>1302</v>
      </c>
      <c r="J838" t="s">
        <v>1511</v>
      </c>
      <c r="K838" t="s">
        <v>1509</v>
      </c>
      <c r="L838" t="s">
        <v>1512</v>
      </c>
      <c r="M838">
        <v>1</v>
      </c>
    </row>
    <row r="839" spans="1:13" x14ac:dyDescent="0.25">
      <c r="A839" s="1" t="s">
        <v>1385</v>
      </c>
      <c r="J839" t="s">
        <v>1508</v>
      </c>
      <c r="K839" t="s">
        <v>1514</v>
      </c>
      <c r="L839" t="s">
        <v>1510</v>
      </c>
      <c r="M839">
        <v>1</v>
      </c>
    </row>
    <row r="840" spans="1:13" x14ac:dyDescent="0.25">
      <c r="A840" s="1" t="s">
        <v>1268</v>
      </c>
      <c r="J840" t="s">
        <v>1511</v>
      </c>
      <c r="K840" t="s">
        <v>1514</v>
      </c>
      <c r="L840" t="s">
        <v>1513</v>
      </c>
      <c r="M840">
        <v>16</v>
      </c>
    </row>
    <row r="841" spans="1:13" x14ac:dyDescent="0.25">
      <c r="A841" s="1" t="s">
        <v>1489</v>
      </c>
      <c r="J841" t="s">
        <v>1511</v>
      </c>
      <c r="K841" t="s">
        <v>1509</v>
      </c>
      <c r="L841" t="s">
        <v>1512</v>
      </c>
      <c r="M841">
        <v>19</v>
      </c>
    </row>
    <row r="842" spans="1:13" x14ac:dyDescent="0.25">
      <c r="A842" s="1" t="s">
        <v>1489</v>
      </c>
      <c r="J842" t="s">
        <v>1511</v>
      </c>
      <c r="K842" t="s">
        <v>1509</v>
      </c>
      <c r="L842" t="s">
        <v>1512</v>
      </c>
      <c r="M842">
        <v>13</v>
      </c>
    </row>
    <row r="843" spans="1:13" x14ac:dyDescent="0.25">
      <c r="A843" s="1" t="s">
        <v>1350</v>
      </c>
      <c r="J843" t="s">
        <v>1511</v>
      </c>
      <c r="K843" t="s">
        <v>1514</v>
      </c>
      <c r="L843" t="s">
        <v>1512</v>
      </c>
      <c r="M843">
        <v>50</v>
      </c>
    </row>
    <row r="844" spans="1:13" x14ac:dyDescent="0.25">
      <c r="A844" s="1" t="s">
        <v>1274</v>
      </c>
      <c r="J844" t="s">
        <v>1508</v>
      </c>
      <c r="K844" t="s">
        <v>1509</v>
      </c>
      <c r="L844" t="s">
        <v>1510</v>
      </c>
      <c r="M844">
        <v>1</v>
      </c>
    </row>
    <row r="845" spans="1:13" x14ac:dyDescent="0.25">
      <c r="A845" s="1" t="s">
        <v>1350</v>
      </c>
      <c r="J845" t="s">
        <v>1511</v>
      </c>
      <c r="K845" t="s">
        <v>1514</v>
      </c>
      <c r="L845" t="s">
        <v>1512</v>
      </c>
      <c r="M845">
        <v>20</v>
      </c>
    </row>
    <row r="846" spans="1:13" x14ac:dyDescent="0.25">
      <c r="A846" s="1" t="s">
        <v>1274</v>
      </c>
      <c r="J846" t="s">
        <v>1508</v>
      </c>
      <c r="K846" t="s">
        <v>1509</v>
      </c>
      <c r="L846" t="s">
        <v>1510</v>
      </c>
      <c r="M846">
        <v>1</v>
      </c>
    </row>
    <row r="847" spans="1:13" x14ac:dyDescent="0.25">
      <c r="A847" s="1" t="s">
        <v>1489</v>
      </c>
      <c r="J847" t="s">
        <v>1511</v>
      </c>
      <c r="K847" t="s">
        <v>1509</v>
      </c>
      <c r="L847" t="s">
        <v>1512</v>
      </c>
      <c r="M847">
        <v>24</v>
      </c>
    </row>
    <row r="848" spans="1:13" x14ac:dyDescent="0.25">
      <c r="A848" s="1" t="s">
        <v>1350</v>
      </c>
      <c r="J848" t="s">
        <v>1511</v>
      </c>
      <c r="K848" t="s">
        <v>1514</v>
      </c>
      <c r="L848" t="s">
        <v>1512</v>
      </c>
      <c r="M848">
        <v>27</v>
      </c>
    </row>
    <row r="849" spans="1:13" x14ac:dyDescent="0.25">
      <c r="A849" s="1" t="s">
        <v>1367</v>
      </c>
      <c r="J849" t="s">
        <v>1511</v>
      </c>
      <c r="K849" t="s">
        <v>1509</v>
      </c>
      <c r="L849" t="s">
        <v>1512</v>
      </c>
      <c r="M849">
        <v>1</v>
      </c>
    </row>
    <row r="850" spans="1:13" x14ac:dyDescent="0.25">
      <c r="A850" s="1" t="s">
        <v>1340</v>
      </c>
      <c r="J850" t="s">
        <v>1511</v>
      </c>
      <c r="K850" t="s">
        <v>1514</v>
      </c>
      <c r="L850" t="s">
        <v>1512</v>
      </c>
      <c r="M850">
        <v>1</v>
      </c>
    </row>
    <row r="851" spans="1:13" x14ac:dyDescent="0.25">
      <c r="A851" s="1" t="s">
        <v>1367</v>
      </c>
      <c r="J851" t="s">
        <v>1511</v>
      </c>
      <c r="K851" t="s">
        <v>1509</v>
      </c>
      <c r="L851" t="s">
        <v>1512</v>
      </c>
      <c r="M851">
        <v>1</v>
      </c>
    </row>
    <row r="852" spans="1:13" x14ac:dyDescent="0.25">
      <c r="A852" s="1" t="s">
        <v>1517</v>
      </c>
      <c r="J852" t="s">
        <v>1508</v>
      </c>
      <c r="K852" t="s">
        <v>1509</v>
      </c>
      <c r="L852" t="s">
        <v>1512</v>
      </c>
      <c r="M852">
        <v>2</v>
      </c>
    </row>
    <row r="853" spans="1:13" x14ac:dyDescent="0.25">
      <c r="A853" s="1" t="s">
        <v>1299</v>
      </c>
      <c r="J853" t="s">
        <v>1508</v>
      </c>
      <c r="K853" t="s">
        <v>1509</v>
      </c>
      <c r="L853" t="s">
        <v>1513</v>
      </c>
      <c r="M853">
        <v>1</v>
      </c>
    </row>
    <row r="854" spans="1:13" x14ac:dyDescent="0.25">
      <c r="A854" s="1" t="s">
        <v>1385</v>
      </c>
      <c r="J854" t="s">
        <v>1508</v>
      </c>
      <c r="K854" t="s">
        <v>1514</v>
      </c>
      <c r="L854" t="s">
        <v>1510</v>
      </c>
      <c r="M854">
        <v>1</v>
      </c>
    </row>
    <row r="855" spans="1:13" x14ac:dyDescent="0.25">
      <c r="A855" s="1" t="s">
        <v>1274</v>
      </c>
      <c r="J855" t="s">
        <v>1508</v>
      </c>
      <c r="K855" t="s">
        <v>1509</v>
      </c>
      <c r="L855" t="s">
        <v>1510</v>
      </c>
      <c r="M855">
        <v>1</v>
      </c>
    </row>
    <row r="856" spans="1:13" x14ac:dyDescent="0.25">
      <c r="A856" s="1" t="s">
        <v>1272</v>
      </c>
      <c r="J856" t="s">
        <v>1511</v>
      </c>
      <c r="K856" t="s">
        <v>1509</v>
      </c>
      <c r="L856" t="s">
        <v>1512</v>
      </c>
      <c r="M856">
        <v>1</v>
      </c>
    </row>
    <row r="857" spans="1:13" x14ac:dyDescent="0.25">
      <c r="A857" s="1" t="s">
        <v>1274</v>
      </c>
      <c r="J857" t="s">
        <v>1508</v>
      </c>
      <c r="K857" t="s">
        <v>1509</v>
      </c>
      <c r="L857" t="s">
        <v>1510</v>
      </c>
      <c r="M857">
        <v>1</v>
      </c>
    </row>
    <row r="858" spans="1:13" x14ac:dyDescent="0.25">
      <c r="A858" s="1" t="s">
        <v>1272</v>
      </c>
      <c r="J858" t="s">
        <v>1511</v>
      </c>
      <c r="K858" t="s">
        <v>1509</v>
      </c>
      <c r="L858" t="s">
        <v>1512</v>
      </c>
      <c r="M858">
        <v>1</v>
      </c>
    </row>
    <row r="859" spans="1:13" x14ac:dyDescent="0.25">
      <c r="A859" s="1" t="s">
        <v>1274</v>
      </c>
      <c r="J859" t="s">
        <v>1508</v>
      </c>
      <c r="K859" t="s">
        <v>1509</v>
      </c>
      <c r="L859" t="s">
        <v>1510</v>
      </c>
      <c r="M859">
        <v>1</v>
      </c>
    </row>
    <row r="860" spans="1:13" x14ac:dyDescent="0.25">
      <c r="A860" s="1" t="s">
        <v>1286</v>
      </c>
      <c r="J860" t="s">
        <v>1511</v>
      </c>
      <c r="K860" t="s">
        <v>1509</v>
      </c>
      <c r="L860" t="s">
        <v>1510</v>
      </c>
      <c r="M860">
        <v>212</v>
      </c>
    </row>
    <row r="861" spans="1:13" x14ac:dyDescent="0.25">
      <c r="A861" s="1" t="s">
        <v>1385</v>
      </c>
      <c r="J861" t="s">
        <v>1508</v>
      </c>
      <c r="K861" t="s">
        <v>1514</v>
      </c>
      <c r="L861" t="s">
        <v>1513</v>
      </c>
      <c r="M861">
        <v>1</v>
      </c>
    </row>
    <row r="862" spans="1:13" x14ac:dyDescent="0.25">
      <c r="A862" s="1" t="s">
        <v>1286</v>
      </c>
      <c r="J862" t="s">
        <v>1511</v>
      </c>
      <c r="K862" t="s">
        <v>1509</v>
      </c>
      <c r="L862" t="s">
        <v>1510</v>
      </c>
      <c r="M862">
        <v>55</v>
      </c>
    </row>
    <row r="863" spans="1:13" x14ac:dyDescent="0.25">
      <c r="A863" s="1" t="s">
        <v>1274</v>
      </c>
      <c r="J863" t="s">
        <v>1508</v>
      </c>
      <c r="K863" t="s">
        <v>1509</v>
      </c>
      <c r="L863" t="s">
        <v>1510</v>
      </c>
      <c r="M863">
        <v>1</v>
      </c>
    </row>
    <row r="864" spans="1:13" x14ac:dyDescent="0.25">
      <c r="A864" s="1" t="s">
        <v>1274</v>
      </c>
      <c r="J864" t="s">
        <v>1508</v>
      </c>
      <c r="K864" t="s">
        <v>1509</v>
      </c>
      <c r="L864" t="s">
        <v>1510</v>
      </c>
      <c r="M864">
        <v>1</v>
      </c>
    </row>
    <row r="865" spans="1:13" x14ac:dyDescent="0.25">
      <c r="A865" s="1" t="s">
        <v>1274</v>
      </c>
      <c r="J865" t="s">
        <v>1508</v>
      </c>
      <c r="K865" t="s">
        <v>1509</v>
      </c>
      <c r="L865" t="s">
        <v>1510</v>
      </c>
      <c r="M865">
        <v>1</v>
      </c>
    </row>
    <row r="866" spans="1:13" x14ac:dyDescent="0.25">
      <c r="A866" s="1" t="s">
        <v>1340</v>
      </c>
      <c r="J866" t="s">
        <v>1511</v>
      </c>
      <c r="K866" t="s">
        <v>1509</v>
      </c>
      <c r="L866" t="s">
        <v>1512</v>
      </c>
      <c r="M866">
        <v>1</v>
      </c>
    </row>
    <row r="867" spans="1:13" x14ac:dyDescent="0.25">
      <c r="A867" s="1" t="s">
        <v>1274</v>
      </c>
      <c r="J867" t="s">
        <v>1508</v>
      </c>
      <c r="K867" t="s">
        <v>1509</v>
      </c>
      <c r="L867" t="s">
        <v>1510</v>
      </c>
      <c r="M867">
        <v>1</v>
      </c>
    </row>
    <row r="868" spans="1:13" x14ac:dyDescent="0.25">
      <c r="A868" s="1" t="s">
        <v>1274</v>
      </c>
      <c r="J868" t="s">
        <v>1508</v>
      </c>
      <c r="K868" t="s">
        <v>1509</v>
      </c>
      <c r="L868" t="s">
        <v>1510</v>
      </c>
      <c r="M868">
        <v>1</v>
      </c>
    </row>
    <row r="869" spans="1:13" x14ac:dyDescent="0.25">
      <c r="A869" s="1" t="s">
        <v>1274</v>
      </c>
      <c r="J869" t="s">
        <v>1508</v>
      </c>
      <c r="K869" t="s">
        <v>1509</v>
      </c>
      <c r="L869" t="s">
        <v>1510</v>
      </c>
      <c r="M869">
        <v>1</v>
      </c>
    </row>
    <row r="870" spans="1:13" x14ac:dyDescent="0.25">
      <c r="A870" s="1" t="s">
        <v>1274</v>
      </c>
      <c r="J870" t="s">
        <v>1508</v>
      </c>
      <c r="K870" t="s">
        <v>1509</v>
      </c>
      <c r="L870" t="s">
        <v>1510</v>
      </c>
      <c r="M870">
        <v>1</v>
      </c>
    </row>
    <row r="871" spans="1:13" x14ac:dyDescent="0.25">
      <c r="A871" s="1" t="s">
        <v>1274</v>
      </c>
      <c r="J871" t="s">
        <v>1508</v>
      </c>
      <c r="K871" t="s">
        <v>1509</v>
      </c>
      <c r="L871" t="s">
        <v>1510</v>
      </c>
      <c r="M871">
        <v>1</v>
      </c>
    </row>
    <row r="872" spans="1:13" x14ac:dyDescent="0.25">
      <c r="A872" s="1" t="s">
        <v>1274</v>
      </c>
      <c r="J872" t="s">
        <v>1508</v>
      </c>
      <c r="K872" t="s">
        <v>1509</v>
      </c>
      <c r="L872" t="s">
        <v>1510</v>
      </c>
      <c r="M872">
        <v>1</v>
      </c>
    </row>
    <row r="873" spans="1:13" x14ac:dyDescent="0.25">
      <c r="A873" s="1" t="s">
        <v>1518</v>
      </c>
      <c r="J873" t="s">
        <v>1508</v>
      </c>
      <c r="K873" t="s">
        <v>1509</v>
      </c>
      <c r="L873" t="s">
        <v>1510</v>
      </c>
      <c r="M873">
        <v>1</v>
      </c>
    </row>
    <row r="874" spans="1:13" x14ac:dyDescent="0.25">
      <c r="A874" s="1" t="s">
        <v>1274</v>
      </c>
      <c r="J874" t="s">
        <v>1508</v>
      </c>
      <c r="K874" t="s">
        <v>1509</v>
      </c>
      <c r="L874" t="s">
        <v>1510</v>
      </c>
      <c r="M874">
        <v>1</v>
      </c>
    </row>
    <row r="875" spans="1:13" x14ac:dyDescent="0.25">
      <c r="A875" s="1" t="s">
        <v>1274</v>
      </c>
      <c r="J875" t="s">
        <v>1508</v>
      </c>
      <c r="K875" t="s">
        <v>1509</v>
      </c>
      <c r="L875" t="s">
        <v>1510</v>
      </c>
      <c r="M875">
        <v>1</v>
      </c>
    </row>
    <row r="876" spans="1:13" x14ac:dyDescent="0.25">
      <c r="A876" s="1" t="s">
        <v>1274</v>
      </c>
      <c r="J876" t="s">
        <v>1508</v>
      </c>
      <c r="K876" t="s">
        <v>1509</v>
      </c>
      <c r="L876" t="s">
        <v>1510</v>
      </c>
      <c r="M876">
        <v>1</v>
      </c>
    </row>
    <row r="877" spans="1:13" x14ac:dyDescent="0.25">
      <c r="A877" s="1" t="s">
        <v>1385</v>
      </c>
      <c r="J877" t="s">
        <v>1508</v>
      </c>
      <c r="K877" t="s">
        <v>1514</v>
      </c>
      <c r="L877" t="s">
        <v>1510</v>
      </c>
      <c r="M877">
        <v>1</v>
      </c>
    </row>
    <row r="878" spans="1:13" x14ac:dyDescent="0.25">
      <c r="A878" s="1" t="s">
        <v>1385</v>
      </c>
      <c r="J878" t="s">
        <v>1508</v>
      </c>
      <c r="K878" t="s">
        <v>1514</v>
      </c>
      <c r="L878" t="s">
        <v>1510</v>
      </c>
      <c r="M878">
        <v>1</v>
      </c>
    </row>
    <row r="879" spans="1:13" x14ac:dyDescent="0.25">
      <c r="A879" s="1" t="s">
        <v>1367</v>
      </c>
      <c r="J879" t="s">
        <v>1511</v>
      </c>
      <c r="K879" t="s">
        <v>1509</v>
      </c>
      <c r="L879" t="s">
        <v>1512</v>
      </c>
      <c r="M879">
        <v>1</v>
      </c>
    </row>
    <row r="880" spans="1:13" x14ac:dyDescent="0.25">
      <c r="A880" s="1" t="s">
        <v>1367</v>
      </c>
      <c r="J880" t="s">
        <v>1511</v>
      </c>
      <c r="K880" t="s">
        <v>1509</v>
      </c>
      <c r="L880" t="s">
        <v>1512</v>
      </c>
      <c r="M880">
        <v>1</v>
      </c>
    </row>
    <row r="881" spans="1:13" x14ac:dyDescent="0.25">
      <c r="A881" s="1" t="s">
        <v>1385</v>
      </c>
      <c r="J881" t="s">
        <v>1508</v>
      </c>
      <c r="K881" t="s">
        <v>1514</v>
      </c>
      <c r="L881" t="s">
        <v>1510</v>
      </c>
      <c r="M881">
        <v>1</v>
      </c>
    </row>
    <row r="882" spans="1:13" x14ac:dyDescent="0.25">
      <c r="A882" s="1" t="s">
        <v>1367</v>
      </c>
      <c r="J882" t="s">
        <v>1511</v>
      </c>
      <c r="K882" t="s">
        <v>1509</v>
      </c>
      <c r="L882" t="s">
        <v>1512</v>
      </c>
      <c r="M882">
        <v>1</v>
      </c>
    </row>
    <row r="883" spans="1:13" x14ac:dyDescent="0.25">
      <c r="A883" s="1" t="s">
        <v>1367</v>
      </c>
      <c r="J883" t="s">
        <v>1511</v>
      </c>
      <c r="K883" t="s">
        <v>1509</v>
      </c>
      <c r="L883" t="s">
        <v>1512</v>
      </c>
      <c r="M883">
        <v>1</v>
      </c>
    </row>
    <row r="884" spans="1:13" x14ac:dyDescent="0.25">
      <c r="A884" s="1" t="s">
        <v>1286</v>
      </c>
      <c r="J884" t="s">
        <v>1511</v>
      </c>
      <c r="K884" t="s">
        <v>1509</v>
      </c>
      <c r="L884" t="s">
        <v>1510</v>
      </c>
      <c r="M884">
        <v>59</v>
      </c>
    </row>
    <row r="885" spans="1:13" x14ac:dyDescent="0.25">
      <c r="A885" s="1" t="s">
        <v>1367</v>
      </c>
      <c r="J885" t="s">
        <v>1511</v>
      </c>
      <c r="K885" t="s">
        <v>1509</v>
      </c>
      <c r="L885" t="s">
        <v>1512</v>
      </c>
      <c r="M885">
        <v>1</v>
      </c>
    </row>
    <row r="886" spans="1:13" x14ac:dyDescent="0.25">
      <c r="A886" s="1" t="s">
        <v>1367</v>
      </c>
      <c r="J886" t="s">
        <v>1511</v>
      </c>
      <c r="K886" t="s">
        <v>1509</v>
      </c>
      <c r="L886" t="s">
        <v>1512</v>
      </c>
      <c r="M886">
        <v>1</v>
      </c>
    </row>
    <row r="887" spans="1:13" x14ac:dyDescent="0.25">
      <c r="A887" s="1" t="s">
        <v>1367</v>
      </c>
      <c r="J887" t="s">
        <v>1511</v>
      </c>
      <c r="K887" t="s">
        <v>1509</v>
      </c>
      <c r="L887" t="s">
        <v>1512</v>
      </c>
      <c r="M887">
        <v>1</v>
      </c>
    </row>
    <row r="888" spans="1:13" x14ac:dyDescent="0.25">
      <c r="A888" s="1" t="s">
        <v>1367</v>
      </c>
      <c r="J888" t="s">
        <v>1511</v>
      </c>
      <c r="K888" t="s">
        <v>1509</v>
      </c>
      <c r="L888" t="s">
        <v>1512</v>
      </c>
      <c r="M888">
        <v>1</v>
      </c>
    </row>
    <row r="889" spans="1:13" x14ac:dyDescent="0.25">
      <c r="A889" s="1" t="s">
        <v>1367</v>
      </c>
      <c r="J889" t="s">
        <v>1511</v>
      </c>
      <c r="K889" t="s">
        <v>1509</v>
      </c>
      <c r="L889" t="s">
        <v>1512</v>
      </c>
      <c r="M889">
        <v>1</v>
      </c>
    </row>
    <row r="890" spans="1:13" x14ac:dyDescent="0.25">
      <c r="A890" s="1" t="s">
        <v>1367</v>
      </c>
      <c r="J890" t="s">
        <v>1511</v>
      </c>
      <c r="K890" t="s">
        <v>1509</v>
      </c>
      <c r="L890" t="s">
        <v>1512</v>
      </c>
      <c r="M890">
        <v>1</v>
      </c>
    </row>
    <row r="891" spans="1:13" x14ac:dyDescent="0.25">
      <c r="A891" s="1" t="s">
        <v>1367</v>
      </c>
      <c r="J891" t="s">
        <v>1511</v>
      </c>
      <c r="K891" t="s">
        <v>1509</v>
      </c>
      <c r="L891" t="s">
        <v>1512</v>
      </c>
      <c r="M891">
        <v>1</v>
      </c>
    </row>
    <row r="892" spans="1:13" x14ac:dyDescent="0.25">
      <c r="A892" s="1" t="s">
        <v>1367</v>
      </c>
      <c r="J892" t="s">
        <v>1511</v>
      </c>
      <c r="K892" t="s">
        <v>1509</v>
      </c>
      <c r="L892" t="s">
        <v>1512</v>
      </c>
      <c r="M892">
        <v>1</v>
      </c>
    </row>
    <row r="893" spans="1:13" x14ac:dyDescent="0.25">
      <c r="A893" s="1" t="s">
        <v>1367</v>
      </c>
      <c r="J893" t="s">
        <v>1511</v>
      </c>
      <c r="K893" t="s">
        <v>1509</v>
      </c>
      <c r="L893" t="s">
        <v>1512</v>
      </c>
      <c r="M893">
        <v>1</v>
      </c>
    </row>
    <row r="894" spans="1:13" x14ac:dyDescent="0.25">
      <c r="A894" s="1" t="s">
        <v>1367</v>
      </c>
      <c r="J894" t="s">
        <v>1511</v>
      </c>
      <c r="K894" t="s">
        <v>1509</v>
      </c>
      <c r="L894" t="s">
        <v>1512</v>
      </c>
      <c r="M894">
        <v>1</v>
      </c>
    </row>
    <row r="895" spans="1:13" x14ac:dyDescent="0.25">
      <c r="A895" s="1" t="s">
        <v>1367</v>
      </c>
      <c r="J895" t="s">
        <v>1511</v>
      </c>
      <c r="K895" t="s">
        <v>1509</v>
      </c>
      <c r="L895" t="s">
        <v>1512</v>
      </c>
      <c r="M895">
        <v>1</v>
      </c>
    </row>
    <row r="896" spans="1:13" x14ac:dyDescent="0.25">
      <c r="A896" s="1" t="s">
        <v>1274</v>
      </c>
      <c r="J896" t="s">
        <v>1508</v>
      </c>
      <c r="K896" t="s">
        <v>1509</v>
      </c>
      <c r="L896" t="s">
        <v>1510</v>
      </c>
      <c r="M896">
        <v>1</v>
      </c>
    </row>
    <row r="897" spans="1:13" x14ac:dyDescent="0.25">
      <c r="A897" s="1" t="s">
        <v>1274</v>
      </c>
      <c r="J897" t="s">
        <v>1508</v>
      </c>
      <c r="K897" t="s">
        <v>1509</v>
      </c>
      <c r="L897" t="s">
        <v>1510</v>
      </c>
      <c r="M897">
        <v>1</v>
      </c>
    </row>
    <row r="898" spans="1:13" x14ac:dyDescent="0.25">
      <c r="A898" s="1" t="s">
        <v>1274</v>
      </c>
      <c r="J898" t="s">
        <v>1508</v>
      </c>
      <c r="K898" t="s">
        <v>1509</v>
      </c>
      <c r="L898" t="s">
        <v>1510</v>
      </c>
      <c r="M898">
        <v>1</v>
      </c>
    </row>
    <row r="899" spans="1:13" x14ac:dyDescent="0.25">
      <c r="A899" s="1" t="s">
        <v>1274</v>
      </c>
      <c r="J899" t="s">
        <v>1508</v>
      </c>
      <c r="K899" t="s">
        <v>1509</v>
      </c>
      <c r="L899" t="s">
        <v>1510</v>
      </c>
      <c r="M899">
        <v>1</v>
      </c>
    </row>
    <row r="900" spans="1:13" x14ac:dyDescent="0.25">
      <c r="A900" s="1" t="s">
        <v>1274</v>
      </c>
      <c r="J900" t="s">
        <v>1508</v>
      </c>
      <c r="K900" t="s">
        <v>1509</v>
      </c>
      <c r="L900" t="s">
        <v>1510</v>
      </c>
      <c r="M900">
        <v>1</v>
      </c>
    </row>
    <row r="901" spans="1:13" x14ac:dyDescent="0.25">
      <c r="A901" s="1" t="s">
        <v>1388</v>
      </c>
      <c r="J901" t="s">
        <v>1511</v>
      </c>
      <c r="K901" t="s">
        <v>1514</v>
      </c>
      <c r="L901" t="s">
        <v>1513</v>
      </c>
      <c r="M901">
        <v>5</v>
      </c>
    </row>
    <row r="902" spans="1:13" x14ac:dyDescent="0.25">
      <c r="A902" s="1" t="s">
        <v>1518</v>
      </c>
      <c r="J902" t="s">
        <v>1508</v>
      </c>
      <c r="K902" t="s">
        <v>1509</v>
      </c>
      <c r="L902" t="s">
        <v>1513</v>
      </c>
      <c r="M902">
        <v>2</v>
      </c>
    </row>
    <row r="903" spans="1:13" x14ac:dyDescent="0.25">
      <c r="A903" s="1" t="s">
        <v>1264</v>
      </c>
      <c r="J903" t="s">
        <v>1511</v>
      </c>
      <c r="K903" t="s">
        <v>1509</v>
      </c>
      <c r="L903" t="s">
        <v>1512</v>
      </c>
      <c r="M903">
        <v>1</v>
      </c>
    </row>
    <row r="904" spans="1:13" x14ac:dyDescent="0.25">
      <c r="A904" s="1" t="s">
        <v>1264</v>
      </c>
      <c r="J904" t="s">
        <v>1511</v>
      </c>
      <c r="K904" t="s">
        <v>1509</v>
      </c>
      <c r="L904" t="s">
        <v>1512</v>
      </c>
      <c r="M904">
        <v>1</v>
      </c>
    </row>
    <row r="905" spans="1:13" x14ac:dyDescent="0.25">
      <c r="A905" s="1" t="s">
        <v>1388</v>
      </c>
      <c r="J905" t="s">
        <v>1511</v>
      </c>
      <c r="K905" t="s">
        <v>1514</v>
      </c>
      <c r="L905" t="s">
        <v>1513</v>
      </c>
      <c r="M905">
        <v>39</v>
      </c>
    </row>
    <row r="906" spans="1:13" x14ac:dyDescent="0.25">
      <c r="A906" s="1" t="s">
        <v>1264</v>
      </c>
      <c r="J906" t="s">
        <v>1511</v>
      </c>
      <c r="K906" t="s">
        <v>1509</v>
      </c>
      <c r="L906" t="s">
        <v>1512</v>
      </c>
      <c r="M906">
        <v>2</v>
      </c>
    </row>
    <row r="907" spans="1:13" x14ac:dyDescent="0.25">
      <c r="A907" s="1" t="s">
        <v>1264</v>
      </c>
      <c r="J907" t="s">
        <v>1508</v>
      </c>
      <c r="K907" t="s">
        <v>1509</v>
      </c>
      <c r="L907" t="s">
        <v>1513</v>
      </c>
      <c r="M907">
        <v>1</v>
      </c>
    </row>
    <row r="908" spans="1:13" x14ac:dyDescent="0.25">
      <c r="A908" s="1" t="s">
        <v>1264</v>
      </c>
      <c r="J908" t="s">
        <v>1511</v>
      </c>
      <c r="K908" t="s">
        <v>1509</v>
      </c>
      <c r="L908" t="s">
        <v>1512</v>
      </c>
      <c r="M908">
        <v>7</v>
      </c>
    </row>
    <row r="909" spans="1:13" x14ac:dyDescent="0.25">
      <c r="A909" s="1" t="s">
        <v>1269</v>
      </c>
      <c r="J909" t="s">
        <v>1511</v>
      </c>
      <c r="K909" t="s">
        <v>1509</v>
      </c>
      <c r="L909" t="s">
        <v>1512</v>
      </c>
      <c r="M909">
        <v>1</v>
      </c>
    </row>
    <row r="910" spans="1:13" x14ac:dyDescent="0.25">
      <c r="A910" s="1" t="s">
        <v>1517</v>
      </c>
      <c r="J910" t="s">
        <v>1508</v>
      </c>
      <c r="K910" t="s">
        <v>1509</v>
      </c>
      <c r="L910" t="s">
        <v>1512</v>
      </c>
      <c r="M910">
        <v>1</v>
      </c>
    </row>
    <row r="911" spans="1:13" x14ac:dyDescent="0.25">
      <c r="A911" s="1" t="s">
        <v>1517</v>
      </c>
      <c r="J911" t="s">
        <v>1508</v>
      </c>
      <c r="K911" t="s">
        <v>1509</v>
      </c>
      <c r="L911" t="s">
        <v>1512</v>
      </c>
      <c r="M911">
        <v>1</v>
      </c>
    </row>
    <row r="912" spans="1:13" x14ac:dyDescent="0.25">
      <c r="A912" s="1" t="s">
        <v>1398</v>
      </c>
      <c r="J912" t="s">
        <v>1511</v>
      </c>
      <c r="K912" t="s">
        <v>1509</v>
      </c>
      <c r="L912" t="s">
        <v>1512</v>
      </c>
      <c r="M912">
        <v>1</v>
      </c>
    </row>
    <row r="913" spans="1:13" x14ac:dyDescent="0.25">
      <c r="A913" s="1" t="s">
        <v>1398</v>
      </c>
      <c r="J913" t="s">
        <v>1511</v>
      </c>
      <c r="K913" t="s">
        <v>1509</v>
      </c>
      <c r="L913" t="s">
        <v>1512</v>
      </c>
      <c r="M913">
        <v>1</v>
      </c>
    </row>
    <row r="914" spans="1:13" x14ac:dyDescent="0.25">
      <c r="A914" s="1" t="s">
        <v>1398</v>
      </c>
      <c r="J914" t="s">
        <v>1511</v>
      </c>
      <c r="K914" t="s">
        <v>1509</v>
      </c>
      <c r="L914" t="s">
        <v>1512</v>
      </c>
      <c r="M914">
        <v>1</v>
      </c>
    </row>
    <row r="915" spans="1:13" x14ac:dyDescent="0.25">
      <c r="A915" s="1" t="s">
        <v>1398</v>
      </c>
      <c r="J915" t="s">
        <v>1511</v>
      </c>
      <c r="K915" t="s">
        <v>1509</v>
      </c>
      <c r="L915" t="s">
        <v>1512</v>
      </c>
      <c r="M915">
        <v>1</v>
      </c>
    </row>
    <row r="916" spans="1:13" x14ac:dyDescent="0.25">
      <c r="A916" s="1" t="s">
        <v>1398</v>
      </c>
      <c r="J916" t="s">
        <v>1511</v>
      </c>
      <c r="K916" t="s">
        <v>1509</v>
      </c>
      <c r="L916" t="s">
        <v>1512</v>
      </c>
      <c r="M916">
        <v>1</v>
      </c>
    </row>
    <row r="917" spans="1:13" x14ac:dyDescent="0.25">
      <c r="A917" s="1" t="s">
        <v>1398</v>
      </c>
      <c r="J917" t="s">
        <v>1511</v>
      </c>
      <c r="K917" t="s">
        <v>1509</v>
      </c>
      <c r="L917" t="s">
        <v>1512</v>
      </c>
      <c r="M917">
        <v>1</v>
      </c>
    </row>
    <row r="918" spans="1:13" x14ac:dyDescent="0.25">
      <c r="A918" s="1" t="s">
        <v>1398</v>
      </c>
      <c r="J918" t="s">
        <v>1511</v>
      </c>
      <c r="K918" t="s">
        <v>1509</v>
      </c>
      <c r="L918" t="s">
        <v>1512</v>
      </c>
      <c r="M918">
        <v>1</v>
      </c>
    </row>
    <row r="919" spans="1:13" x14ac:dyDescent="0.25">
      <c r="A919" s="1" t="s">
        <v>1398</v>
      </c>
      <c r="J919" t="s">
        <v>1511</v>
      </c>
      <c r="K919" t="s">
        <v>1509</v>
      </c>
      <c r="L919" t="s">
        <v>1512</v>
      </c>
      <c r="M919">
        <v>1</v>
      </c>
    </row>
    <row r="920" spans="1:13" x14ac:dyDescent="0.25">
      <c r="A920" s="1" t="s">
        <v>1398</v>
      </c>
      <c r="J920" t="s">
        <v>1511</v>
      </c>
      <c r="K920" t="s">
        <v>1509</v>
      </c>
      <c r="L920" t="s">
        <v>1512</v>
      </c>
      <c r="M920">
        <v>1</v>
      </c>
    </row>
    <row r="921" spans="1:13" x14ac:dyDescent="0.25">
      <c r="A921" s="1" t="s">
        <v>1398</v>
      </c>
      <c r="J921" t="s">
        <v>1511</v>
      </c>
      <c r="K921" t="s">
        <v>1509</v>
      </c>
      <c r="L921" t="s">
        <v>1512</v>
      </c>
      <c r="M921">
        <v>1</v>
      </c>
    </row>
    <row r="922" spans="1:13" x14ac:dyDescent="0.25">
      <c r="A922" s="1" t="s">
        <v>1398</v>
      </c>
      <c r="J922" t="s">
        <v>1511</v>
      </c>
      <c r="K922" t="s">
        <v>1509</v>
      </c>
      <c r="L922" t="s">
        <v>1512</v>
      </c>
      <c r="M922">
        <v>3</v>
      </c>
    </row>
    <row r="923" spans="1:13" x14ac:dyDescent="0.25">
      <c r="A923" s="1" t="s">
        <v>1398</v>
      </c>
      <c r="J923" t="s">
        <v>1511</v>
      </c>
      <c r="K923" t="s">
        <v>1509</v>
      </c>
      <c r="L923" t="s">
        <v>1512</v>
      </c>
      <c r="M923">
        <v>1</v>
      </c>
    </row>
    <row r="924" spans="1:13" x14ac:dyDescent="0.25">
      <c r="A924" s="1" t="s">
        <v>1341</v>
      </c>
      <c r="J924" t="s">
        <v>1511</v>
      </c>
      <c r="K924" t="s">
        <v>1509</v>
      </c>
      <c r="L924" t="s">
        <v>1512</v>
      </c>
      <c r="M924">
        <v>13</v>
      </c>
    </row>
    <row r="925" spans="1:13" x14ac:dyDescent="0.25">
      <c r="A925" s="1" t="s">
        <v>1341</v>
      </c>
      <c r="J925" t="s">
        <v>1511</v>
      </c>
      <c r="K925" t="s">
        <v>1509</v>
      </c>
      <c r="L925" t="s">
        <v>1512</v>
      </c>
      <c r="M925">
        <v>10</v>
      </c>
    </row>
    <row r="926" spans="1:13" x14ac:dyDescent="0.25">
      <c r="A926" s="1" t="s">
        <v>1317</v>
      </c>
      <c r="J926" t="s">
        <v>1508</v>
      </c>
      <c r="K926" t="s">
        <v>1514</v>
      </c>
      <c r="L926" t="s">
        <v>1510</v>
      </c>
      <c r="M926">
        <v>1</v>
      </c>
    </row>
    <row r="927" spans="1:13" x14ac:dyDescent="0.25">
      <c r="A927" s="1" t="s">
        <v>1317</v>
      </c>
      <c r="J927" t="s">
        <v>1508</v>
      </c>
      <c r="K927" t="s">
        <v>1509</v>
      </c>
      <c r="L927" t="s">
        <v>1510</v>
      </c>
      <c r="M927">
        <v>1</v>
      </c>
    </row>
    <row r="928" spans="1:13" x14ac:dyDescent="0.25">
      <c r="A928" s="1" t="s">
        <v>1341</v>
      </c>
      <c r="J928" t="s">
        <v>1511</v>
      </c>
      <c r="K928" t="s">
        <v>1509</v>
      </c>
      <c r="L928" t="s">
        <v>1512</v>
      </c>
      <c r="M928">
        <v>17</v>
      </c>
    </row>
    <row r="929" spans="1:13" x14ac:dyDescent="0.25">
      <c r="A929" s="1" t="s">
        <v>1341</v>
      </c>
      <c r="J929" t="s">
        <v>1511</v>
      </c>
      <c r="K929" t="s">
        <v>1509</v>
      </c>
      <c r="L929" t="s">
        <v>1512</v>
      </c>
      <c r="M929">
        <v>65</v>
      </c>
    </row>
    <row r="930" spans="1:13" x14ac:dyDescent="0.25">
      <c r="A930" s="1" t="s">
        <v>1341</v>
      </c>
      <c r="J930" t="s">
        <v>1511</v>
      </c>
      <c r="K930" t="s">
        <v>1509</v>
      </c>
      <c r="L930" t="s">
        <v>1512</v>
      </c>
      <c r="M930">
        <v>28</v>
      </c>
    </row>
    <row r="931" spans="1:13" x14ac:dyDescent="0.25">
      <c r="A931" s="1" t="s">
        <v>1341</v>
      </c>
      <c r="J931" t="s">
        <v>1511</v>
      </c>
      <c r="K931" t="s">
        <v>1509</v>
      </c>
      <c r="L931" t="s">
        <v>1512</v>
      </c>
      <c r="M931">
        <v>15</v>
      </c>
    </row>
    <row r="932" spans="1:13" x14ac:dyDescent="0.25">
      <c r="A932" s="1" t="s">
        <v>1341</v>
      </c>
      <c r="J932" t="s">
        <v>1511</v>
      </c>
      <c r="K932" t="s">
        <v>1509</v>
      </c>
      <c r="L932" t="s">
        <v>1512</v>
      </c>
      <c r="M932">
        <v>17</v>
      </c>
    </row>
    <row r="933" spans="1:13" x14ac:dyDescent="0.25">
      <c r="A933" s="1" t="s">
        <v>1341</v>
      </c>
      <c r="J933" t="s">
        <v>1511</v>
      </c>
      <c r="K933" t="s">
        <v>1509</v>
      </c>
      <c r="L933" t="s">
        <v>1512</v>
      </c>
      <c r="M933">
        <v>49</v>
      </c>
    </row>
    <row r="934" spans="1:13" x14ac:dyDescent="0.25">
      <c r="A934" s="1" t="s">
        <v>1341</v>
      </c>
      <c r="J934" t="s">
        <v>1511</v>
      </c>
      <c r="K934" t="s">
        <v>1509</v>
      </c>
      <c r="L934" t="s">
        <v>1512</v>
      </c>
      <c r="M934">
        <v>35</v>
      </c>
    </row>
    <row r="935" spans="1:13" x14ac:dyDescent="0.25">
      <c r="A935" s="1" t="s">
        <v>1385</v>
      </c>
      <c r="J935" t="s">
        <v>1508</v>
      </c>
      <c r="K935" t="s">
        <v>1514</v>
      </c>
      <c r="L935" t="s">
        <v>1510</v>
      </c>
      <c r="M935">
        <v>1</v>
      </c>
    </row>
    <row r="936" spans="1:13" x14ac:dyDescent="0.25">
      <c r="A936" s="1" t="s">
        <v>1385</v>
      </c>
      <c r="J936" t="s">
        <v>1508</v>
      </c>
      <c r="K936" t="s">
        <v>1509</v>
      </c>
      <c r="L936" t="s">
        <v>1510</v>
      </c>
      <c r="M936">
        <v>1</v>
      </c>
    </row>
    <row r="937" spans="1:13" x14ac:dyDescent="0.25">
      <c r="A937" s="1" t="s">
        <v>1385</v>
      </c>
      <c r="J937" t="s">
        <v>1508</v>
      </c>
      <c r="K937" t="s">
        <v>1509</v>
      </c>
      <c r="L937" t="s">
        <v>1510</v>
      </c>
      <c r="M937">
        <v>1</v>
      </c>
    </row>
    <row r="938" spans="1:13" x14ac:dyDescent="0.25">
      <c r="A938" s="1" t="s">
        <v>1385</v>
      </c>
      <c r="J938" t="s">
        <v>1508</v>
      </c>
      <c r="K938" t="s">
        <v>1514</v>
      </c>
      <c r="L938" t="s">
        <v>1510</v>
      </c>
      <c r="M938">
        <v>1</v>
      </c>
    </row>
    <row r="939" spans="1:13" x14ac:dyDescent="0.25">
      <c r="A939" s="1" t="s">
        <v>1385</v>
      </c>
      <c r="J939" t="s">
        <v>1508</v>
      </c>
      <c r="K939" t="s">
        <v>1514</v>
      </c>
      <c r="L939" t="s">
        <v>1510</v>
      </c>
      <c r="M939">
        <v>1</v>
      </c>
    </row>
    <row r="940" spans="1:13" x14ac:dyDescent="0.25">
      <c r="A940" s="1" t="s">
        <v>1385</v>
      </c>
      <c r="J940" t="s">
        <v>1508</v>
      </c>
      <c r="K940" t="s">
        <v>1509</v>
      </c>
      <c r="L940" t="s">
        <v>1510</v>
      </c>
      <c r="M940">
        <v>1</v>
      </c>
    </row>
    <row r="941" spans="1:13" x14ac:dyDescent="0.25">
      <c r="A941" s="1" t="s">
        <v>1385</v>
      </c>
      <c r="J941" t="s">
        <v>1508</v>
      </c>
      <c r="K941" t="s">
        <v>1514</v>
      </c>
      <c r="L941" t="s">
        <v>1510</v>
      </c>
      <c r="M941">
        <v>1</v>
      </c>
    </row>
    <row r="942" spans="1:13" x14ac:dyDescent="0.25">
      <c r="A942" s="1" t="s">
        <v>1385</v>
      </c>
      <c r="J942" t="s">
        <v>1508</v>
      </c>
      <c r="K942" t="s">
        <v>1509</v>
      </c>
      <c r="L942" t="s">
        <v>1510</v>
      </c>
      <c r="M942">
        <v>1</v>
      </c>
    </row>
    <row r="943" spans="1:13" x14ac:dyDescent="0.25">
      <c r="A943" s="1" t="s">
        <v>1385</v>
      </c>
      <c r="J943" t="s">
        <v>1508</v>
      </c>
      <c r="K943" t="s">
        <v>1509</v>
      </c>
      <c r="L943" t="s">
        <v>1510</v>
      </c>
      <c r="M943">
        <v>1</v>
      </c>
    </row>
    <row r="944" spans="1:13" x14ac:dyDescent="0.25">
      <c r="A944" s="1" t="s">
        <v>1385</v>
      </c>
      <c r="J944" t="s">
        <v>1508</v>
      </c>
      <c r="K944" t="s">
        <v>1514</v>
      </c>
      <c r="L944" t="s">
        <v>1510</v>
      </c>
      <c r="M944">
        <v>1</v>
      </c>
    </row>
    <row r="945" spans="1:13" x14ac:dyDescent="0.25">
      <c r="A945" s="1" t="s">
        <v>1385</v>
      </c>
      <c r="J945" t="s">
        <v>1508</v>
      </c>
      <c r="K945" t="s">
        <v>1509</v>
      </c>
      <c r="L945" t="s">
        <v>1510</v>
      </c>
      <c r="M945">
        <v>1</v>
      </c>
    </row>
    <row r="946" spans="1:13" x14ac:dyDescent="0.25">
      <c r="A946" s="1" t="s">
        <v>1385</v>
      </c>
      <c r="J946" t="s">
        <v>1508</v>
      </c>
      <c r="K946" t="s">
        <v>1509</v>
      </c>
      <c r="L946" t="s">
        <v>1510</v>
      </c>
      <c r="M946">
        <v>1</v>
      </c>
    </row>
    <row r="947" spans="1:13" x14ac:dyDescent="0.25">
      <c r="A947" s="1" t="s">
        <v>1385</v>
      </c>
      <c r="J947" t="s">
        <v>1508</v>
      </c>
      <c r="K947" t="s">
        <v>1509</v>
      </c>
      <c r="L947" t="s">
        <v>1510</v>
      </c>
      <c r="M947">
        <v>1</v>
      </c>
    </row>
    <row r="948" spans="1:13" x14ac:dyDescent="0.25">
      <c r="A948" s="1" t="s">
        <v>1385</v>
      </c>
      <c r="J948" t="s">
        <v>1508</v>
      </c>
      <c r="K948" t="s">
        <v>1514</v>
      </c>
      <c r="L948" t="s">
        <v>1510</v>
      </c>
      <c r="M948">
        <v>3</v>
      </c>
    </row>
    <row r="949" spans="1:13" x14ac:dyDescent="0.25">
      <c r="A949" s="1" t="s">
        <v>1295</v>
      </c>
      <c r="J949" t="s">
        <v>1511</v>
      </c>
      <c r="K949" t="s">
        <v>1509</v>
      </c>
      <c r="L949" t="s">
        <v>1512</v>
      </c>
      <c r="M949">
        <v>2</v>
      </c>
    </row>
    <row r="950" spans="1:13" x14ac:dyDescent="0.25">
      <c r="A950" s="1" t="s">
        <v>1317</v>
      </c>
      <c r="J950" t="s">
        <v>1508</v>
      </c>
      <c r="K950" t="s">
        <v>1514</v>
      </c>
      <c r="L950" t="s">
        <v>1513</v>
      </c>
      <c r="M950">
        <v>2</v>
      </c>
    </row>
    <row r="951" spans="1:13" x14ac:dyDescent="0.25">
      <c r="A951" s="1" t="s">
        <v>1323</v>
      </c>
      <c r="J951" t="s">
        <v>1511</v>
      </c>
      <c r="K951" t="s">
        <v>1509</v>
      </c>
      <c r="L951" t="s">
        <v>1513</v>
      </c>
      <c r="M951">
        <v>1</v>
      </c>
    </row>
    <row r="952" spans="1:13" x14ac:dyDescent="0.25">
      <c r="A952" s="1" t="s">
        <v>1323</v>
      </c>
      <c r="J952" t="s">
        <v>1511</v>
      </c>
      <c r="K952" t="s">
        <v>1509</v>
      </c>
      <c r="L952" t="s">
        <v>1513</v>
      </c>
      <c r="M952">
        <v>1</v>
      </c>
    </row>
    <row r="953" spans="1:13" x14ac:dyDescent="0.25">
      <c r="A953" s="1" t="s">
        <v>1323</v>
      </c>
      <c r="J953" t="s">
        <v>1511</v>
      </c>
      <c r="K953" t="s">
        <v>1509</v>
      </c>
      <c r="L953" t="s">
        <v>1513</v>
      </c>
      <c r="M953">
        <v>1</v>
      </c>
    </row>
    <row r="954" spans="1:13" x14ac:dyDescent="0.25">
      <c r="A954" s="1" t="s">
        <v>1323</v>
      </c>
      <c r="J954" t="s">
        <v>1511</v>
      </c>
      <c r="K954" t="s">
        <v>1509</v>
      </c>
      <c r="L954" t="s">
        <v>1513</v>
      </c>
      <c r="M954">
        <v>1</v>
      </c>
    </row>
    <row r="955" spans="1:13" x14ac:dyDescent="0.25">
      <c r="A955" s="1" t="s">
        <v>1323</v>
      </c>
      <c r="J955" t="s">
        <v>1511</v>
      </c>
      <c r="K955" t="s">
        <v>1509</v>
      </c>
      <c r="L955" t="s">
        <v>1513</v>
      </c>
      <c r="M955">
        <v>1</v>
      </c>
    </row>
    <row r="956" spans="1:13" x14ac:dyDescent="0.25">
      <c r="A956" s="1" t="s">
        <v>1323</v>
      </c>
      <c r="J956" t="s">
        <v>1511</v>
      </c>
      <c r="K956" t="s">
        <v>1509</v>
      </c>
      <c r="L956" t="s">
        <v>1513</v>
      </c>
      <c r="M956">
        <v>1</v>
      </c>
    </row>
    <row r="957" spans="1:13" x14ac:dyDescent="0.25">
      <c r="A957" s="1" t="s">
        <v>1323</v>
      </c>
      <c r="J957" t="s">
        <v>1511</v>
      </c>
      <c r="K957" t="s">
        <v>1509</v>
      </c>
      <c r="L957" t="s">
        <v>1513</v>
      </c>
      <c r="M957">
        <v>1</v>
      </c>
    </row>
    <row r="958" spans="1:13" x14ac:dyDescent="0.25">
      <c r="A958" s="1" t="s">
        <v>1283</v>
      </c>
      <c r="J958" t="s">
        <v>1508</v>
      </c>
      <c r="K958" t="s">
        <v>1514</v>
      </c>
      <c r="L958" t="s">
        <v>1510</v>
      </c>
      <c r="M958">
        <v>1</v>
      </c>
    </row>
    <row r="959" spans="1:13" x14ac:dyDescent="0.25">
      <c r="A959" s="1" t="s">
        <v>1317</v>
      </c>
      <c r="J959" t="s">
        <v>1508</v>
      </c>
      <c r="K959" t="s">
        <v>1509</v>
      </c>
      <c r="L959" t="s">
        <v>1510</v>
      </c>
      <c r="M959">
        <v>1</v>
      </c>
    </row>
    <row r="960" spans="1:13" x14ac:dyDescent="0.25">
      <c r="A960" s="1" t="s">
        <v>1317</v>
      </c>
      <c r="J960" t="s">
        <v>1508</v>
      </c>
      <c r="K960" t="s">
        <v>1509</v>
      </c>
      <c r="L960" t="s">
        <v>1510</v>
      </c>
      <c r="M960">
        <v>4</v>
      </c>
    </row>
    <row r="961" spans="1:13" x14ac:dyDescent="0.25">
      <c r="A961" s="1" t="s">
        <v>1317</v>
      </c>
      <c r="J961" t="s">
        <v>1508</v>
      </c>
      <c r="K961" t="s">
        <v>1509</v>
      </c>
      <c r="L961" t="s">
        <v>1510</v>
      </c>
      <c r="M961">
        <v>2</v>
      </c>
    </row>
    <row r="962" spans="1:13" x14ac:dyDescent="0.25">
      <c r="A962" s="1" t="s">
        <v>1317</v>
      </c>
      <c r="J962" t="s">
        <v>1508</v>
      </c>
      <c r="K962" t="s">
        <v>1509</v>
      </c>
      <c r="L962" t="s">
        <v>1512</v>
      </c>
      <c r="M962">
        <v>1</v>
      </c>
    </row>
    <row r="963" spans="1:13" x14ac:dyDescent="0.25">
      <c r="A963" s="1" t="s">
        <v>1317</v>
      </c>
      <c r="J963" t="s">
        <v>1508</v>
      </c>
      <c r="K963" t="s">
        <v>1509</v>
      </c>
      <c r="L963" t="s">
        <v>1510</v>
      </c>
      <c r="M963">
        <v>1</v>
      </c>
    </row>
    <row r="964" spans="1:13" x14ac:dyDescent="0.25">
      <c r="A964" s="1" t="s">
        <v>1485</v>
      </c>
      <c r="J964" t="s">
        <v>1511</v>
      </c>
      <c r="K964" t="s">
        <v>1514</v>
      </c>
      <c r="L964" t="s">
        <v>1513</v>
      </c>
      <c r="M964">
        <v>1</v>
      </c>
    </row>
    <row r="965" spans="1:13" x14ac:dyDescent="0.25">
      <c r="A965" s="1" t="s">
        <v>1385</v>
      </c>
      <c r="J965" t="s">
        <v>1508</v>
      </c>
      <c r="K965" t="s">
        <v>1514</v>
      </c>
      <c r="L965" t="s">
        <v>1510</v>
      </c>
      <c r="M965">
        <v>1</v>
      </c>
    </row>
    <row r="966" spans="1:13" x14ac:dyDescent="0.25">
      <c r="A966" s="1" t="s">
        <v>1317</v>
      </c>
      <c r="J966" t="s">
        <v>1508</v>
      </c>
      <c r="K966" t="s">
        <v>1509</v>
      </c>
      <c r="L966" t="s">
        <v>1510</v>
      </c>
      <c r="M966">
        <v>1</v>
      </c>
    </row>
    <row r="967" spans="1:13" x14ac:dyDescent="0.25">
      <c r="A967" s="1" t="s">
        <v>1302</v>
      </c>
      <c r="J967" t="s">
        <v>1511</v>
      </c>
      <c r="K967" t="s">
        <v>1509</v>
      </c>
      <c r="L967" t="s">
        <v>1512</v>
      </c>
      <c r="M967">
        <v>2</v>
      </c>
    </row>
    <row r="968" spans="1:13" x14ac:dyDescent="0.25">
      <c r="A968" s="1" t="s">
        <v>1385</v>
      </c>
      <c r="J968" t="s">
        <v>1508</v>
      </c>
      <c r="K968" t="s">
        <v>1509</v>
      </c>
      <c r="L968" t="s">
        <v>1510</v>
      </c>
      <c r="M968">
        <v>1</v>
      </c>
    </row>
    <row r="969" spans="1:13" x14ac:dyDescent="0.25">
      <c r="A969" s="1" t="s">
        <v>1345</v>
      </c>
      <c r="J969" t="s">
        <v>1511</v>
      </c>
      <c r="K969" t="s">
        <v>1509</v>
      </c>
      <c r="L969" t="s">
        <v>1512</v>
      </c>
      <c r="M969">
        <v>1</v>
      </c>
    </row>
    <row r="970" spans="1:13" x14ac:dyDescent="0.25">
      <c r="A970" s="1" t="s">
        <v>1345</v>
      </c>
      <c r="J970" t="s">
        <v>1511</v>
      </c>
      <c r="K970" t="s">
        <v>1509</v>
      </c>
      <c r="L970" t="s">
        <v>1512</v>
      </c>
      <c r="M970">
        <v>1</v>
      </c>
    </row>
    <row r="971" spans="1:13" x14ac:dyDescent="0.25">
      <c r="A971" s="1" t="s">
        <v>1345</v>
      </c>
      <c r="J971" t="s">
        <v>1511</v>
      </c>
      <c r="K971" t="s">
        <v>1509</v>
      </c>
      <c r="L971" t="s">
        <v>1512</v>
      </c>
      <c r="M971">
        <v>1</v>
      </c>
    </row>
    <row r="972" spans="1:13" x14ac:dyDescent="0.25">
      <c r="A972" s="1" t="s">
        <v>1299</v>
      </c>
      <c r="J972" t="s">
        <v>1508</v>
      </c>
      <c r="K972" t="s">
        <v>1509</v>
      </c>
      <c r="L972" t="s">
        <v>1513</v>
      </c>
      <c r="M972">
        <v>1</v>
      </c>
    </row>
    <row r="973" spans="1:13" x14ac:dyDescent="0.25">
      <c r="A973" s="1" t="s">
        <v>1317</v>
      </c>
      <c r="J973" t="s">
        <v>1508</v>
      </c>
      <c r="K973" t="s">
        <v>1509</v>
      </c>
      <c r="L973" t="s">
        <v>1510</v>
      </c>
      <c r="M973">
        <v>2</v>
      </c>
    </row>
    <row r="974" spans="1:13" x14ac:dyDescent="0.25">
      <c r="A974" s="1" t="s">
        <v>1283</v>
      </c>
      <c r="J974" t="s">
        <v>1508</v>
      </c>
      <c r="K974" t="s">
        <v>1514</v>
      </c>
      <c r="L974" t="s">
        <v>1510</v>
      </c>
      <c r="M974">
        <v>1</v>
      </c>
    </row>
    <row r="975" spans="1:13" x14ac:dyDescent="0.25">
      <c r="A975" s="1" t="s">
        <v>1345</v>
      </c>
      <c r="J975" t="s">
        <v>1511</v>
      </c>
      <c r="K975" t="s">
        <v>1509</v>
      </c>
      <c r="L975" t="s">
        <v>1512</v>
      </c>
      <c r="M975">
        <v>1</v>
      </c>
    </row>
    <row r="976" spans="1:13" x14ac:dyDescent="0.25">
      <c r="A976" s="1" t="s">
        <v>1317</v>
      </c>
      <c r="J976" t="s">
        <v>1508</v>
      </c>
      <c r="K976" t="s">
        <v>1509</v>
      </c>
      <c r="L976" t="s">
        <v>1510</v>
      </c>
      <c r="M976">
        <v>1</v>
      </c>
    </row>
    <row r="977" spans="1:13" x14ac:dyDescent="0.25">
      <c r="A977" s="1" t="s">
        <v>1295</v>
      </c>
      <c r="J977" t="s">
        <v>1511</v>
      </c>
      <c r="K977" t="s">
        <v>1509</v>
      </c>
      <c r="L977" t="s">
        <v>1512</v>
      </c>
      <c r="M977">
        <v>7</v>
      </c>
    </row>
    <row r="978" spans="1:13" x14ac:dyDescent="0.25">
      <c r="A978" s="1" t="s">
        <v>1295</v>
      </c>
      <c r="J978" t="s">
        <v>1511</v>
      </c>
      <c r="K978" t="s">
        <v>1509</v>
      </c>
      <c r="L978" t="s">
        <v>1512</v>
      </c>
      <c r="M978">
        <v>1</v>
      </c>
    </row>
    <row r="979" spans="1:13" x14ac:dyDescent="0.25">
      <c r="A979" s="1" t="s">
        <v>1317</v>
      </c>
      <c r="J979" t="s">
        <v>1508</v>
      </c>
      <c r="K979" t="s">
        <v>1509</v>
      </c>
      <c r="L979" t="s">
        <v>1510</v>
      </c>
      <c r="M979">
        <v>1</v>
      </c>
    </row>
    <row r="980" spans="1:13" x14ac:dyDescent="0.25">
      <c r="A980" s="1" t="s">
        <v>1295</v>
      </c>
      <c r="J980" t="s">
        <v>1511</v>
      </c>
      <c r="K980" t="s">
        <v>1509</v>
      </c>
      <c r="L980" t="s">
        <v>1512</v>
      </c>
      <c r="M980">
        <v>12</v>
      </c>
    </row>
    <row r="981" spans="1:13" x14ac:dyDescent="0.25">
      <c r="A981" s="1" t="s">
        <v>1489</v>
      </c>
      <c r="J981" t="s">
        <v>1511</v>
      </c>
      <c r="K981" t="s">
        <v>1509</v>
      </c>
      <c r="L981" t="s">
        <v>1512</v>
      </c>
      <c r="M981">
        <v>7</v>
      </c>
    </row>
    <row r="982" spans="1:13" x14ac:dyDescent="0.25">
      <c r="A982" s="1" t="s">
        <v>1295</v>
      </c>
      <c r="J982" t="s">
        <v>1511</v>
      </c>
      <c r="K982" t="s">
        <v>1509</v>
      </c>
      <c r="L982" t="s">
        <v>1512</v>
      </c>
      <c r="M982">
        <v>19</v>
      </c>
    </row>
    <row r="983" spans="1:13" x14ac:dyDescent="0.25">
      <c r="A983" s="1" t="s">
        <v>1295</v>
      </c>
      <c r="J983" t="s">
        <v>1511</v>
      </c>
      <c r="K983" t="s">
        <v>1509</v>
      </c>
      <c r="L983" t="s">
        <v>1512</v>
      </c>
      <c r="M983">
        <v>4</v>
      </c>
    </row>
    <row r="984" spans="1:13" x14ac:dyDescent="0.25">
      <c r="A984" s="1" t="s">
        <v>1295</v>
      </c>
      <c r="J984" t="s">
        <v>1511</v>
      </c>
      <c r="K984" t="s">
        <v>1509</v>
      </c>
      <c r="L984" t="s">
        <v>1512</v>
      </c>
      <c r="M984">
        <v>2</v>
      </c>
    </row>
    <row r="985" spans="1:13" x14ac:dyDescent="0.25">
      <c r="A985" s="1" t="s">
        <v>1489</v>
      </c>
      <c r="J985" t="s">
        <v>1511</v>
      </c>
      <c r="K985" t="s">
        <v>1509</v>
      </c>
      <c r="L985" t="s">
        <v>1512</v>
      </c>
      <c r="M985">
        <v>650</v>
      </c>
    </row>
    <row r="986" spans="1:13" x14ac:dyDescent="0.25">
      <c r="A986" s="1" t="s">
        <v>1295</v>
      </c>
      <c r="J986" t="s">
        <v>1511</v>
      </c>
      <c r="K986" t="s">
        <v>1509</v>
      </c>
      <c r="L986" t="s">
        <v>1512</v>
      </c>
      <c r="M986">
        <v>1</v>
      </c>
    </row>
    <row r="987" spans="1:13" x14ac:dyDescent="0.25">
      <c r="A987" s="1" t="s">
        <v>1299</v>
      </c>
      <c r="J987" t="s">
        <v>1508</v>
      </c>
      <c r="K987" t="s">
        <v>1509</v>
      </c>
      <c r="L987" t="s">
        <v>1510</v>
      </c>
      <c r="M987">
        <v>1</v>
      </c>
    </row>
    <row r="988" spans="1:13" x14ac:dyDescent="0.25">
      <c r="A988" s="1" t="s">
        <v>1283</v>
      </c>
      <c r="J988" t="s">
        <v>1508</v>
      </c>
      <c r="K988" t="s">
        <v>1514</v>
      </c>
      <c r="L988" t="s">
        <v>1510</v>
      </c>
      <c r="M988">
        <v>1</v>
      </c>
    </row>
    <row r="989" spans="1:13" x14ac:dyDescent="0.25">
      <c r="A989" s="1" t="s">
        <v>1489</v>
      </c>
      <c r="J989" t="s">
        <v>1511</v>
      </c>
      <c r="K989" t="s">
        <v>1509</v>
      </c>
      <c r="L989" t="s">
        <v>1512</v>
      </c>
      <c r="M989">
        <v>46</v>
      </c>
    </row>
    <row r="990" spans="1:13" x14ac:dyDescent="0.25">
      <c r="A990" s="1" t="s">
        <v>1295</v>
      </c>
      <c r="J990" t="s">
        <v>1511</v>
      </c>
      <c r="K990" t="s">
        <v>1509</v>
      </c>
      <c r="L990" t="s">
        <v>1512</v>
      </c>
      <c r="M990">
        <v>1</v>
      </c>
    </row>
    <row r="991" spans="1:13" x14ac:dyDescent="0.25">
      <c r="A991" s="1" t="s">
        <v>1489</v>
      </c>
      <c r="J991" t="s">
        <v>1511</v>
      </c>
      <c r="K991" t="s">
        <v>1509</v>
      </c>
      <c r="L991" t="s">
        <v>1512</v>
      </c>
      <c r="M991">
        <v>2</v>
      </c>
    </row>
    <row r="992" spans="1:13" x14ac:dyDescent="0.25">
      <c r="A992" s="1" t="s">
        <v>835</v>
      </c>
      <c r="J992" t="s">
        <v>1511</v>
      </c>
      <c r="K992" t="s">
        <v>1509</v>
      </c>
      <c r="L992" t="s">
        <v>1512</v>
      </c>
      <c r="M992">
        <v>2</v>
      </c>
    </row>
    <row r="993" spans="1:13" x14ac:dyDescent="0.25">
      <c r="A993" s="1" t="s">
        <v>1299</v>
      </c>
      <c r="J993" t="s">
        <v>1508</v>
      </c>
      <c r="K993" t="s">
        <v>1509</v>
      </c>
      <c r="L993" t="s">
        <v>1510</v>
      </c>
      <c r="M993">
        <v>1</v>
      </c>
    </row>
    <row r="994" spans="1:13" x14ac:dyDescent="0.25">
      <c r="A994" s="1" t="s">
        <v>835</v>
      </c>
      <c r="J994" t="s">
        <v>1511</v>
      </c>
      <c r="K994" t="s">
        <v>1509</v>
      </c>
      <c r="L994" t="s">
        <v>1512</v>
      </c>
      <c r="M994">
        <v>2</v>
      </c>
    </row>
    <row r="995" spans="1:13" x14ac:dyDescent="0.25">
      <c r="A995" s="1" t="s">
        <v>1295</v>
      </c>
      <c r="J995" t="s">
        <v>1511</v>
      </c>
      <c r="K995" t="s">
        <v>1509</v>
      </c>
      <c r="L995" t="s">
        <v>1510</v>
      </c>
      <c r="M995">
        <v>32</v>
      </c>
    </row>
    <row r="996" spans="1:13" x14ac:dyDescent="0.25">
      <c r="A996" s="1" t="s">
        <v>835</v>
      </c>
      <c r="J996" t="s">
        <v>1511</v>
      </c>
      <c r="K996" t="s">
        <v>1509</v>
      </c>
      <c r="L996" t="s">
        <v>1512</v>
      </c>
      <c r="M996">
        <v>2</v>
      </c>
    </row>
    <row r="997" spans="1:13" x14ac:dyDescent="0.25">
      <c r="A997" s="1" t="s">
        <v>1295</v>
      </c>
      <c r="J997" t="s">
        <v>1511</v>
      </c>
      <c r="K997" t="s">
        <v>1509</v>
      </c>
      <c r="L997" t="s">
        <v>1512</v>
      </c>
      <c r="M997">
        <v>49</v>
      </c>
    </row>
    <row r="998" spans="1:13" x14ac:dyDescent="0.25">
      <c r="A998" s="1" t="s">
        <v>1299</v>
      </c>
      <c r="J998" t="s">
        <v>1508</v>
      </c>
      <c r="K998" t="s">
        <v>1509</v>
      </c>
      <c r="L998" t="s">
        <v>1510</v>
      </c>
      <c r="M998">
        <v>1</v>
      </c>
    </row>
    <row r="999" spans="1:13" x14ac:dyDescent="0.25">
      <c r="A999" s="1" t="s">
        <v>1290</v>
      </c>
      <c r="J999" t="s">
        <v>1511</v>
      </c>
      <c r="K999" t="s">
        <v>1509</v>
      </c>
      <c r="L999" t="s">
        <v>1512</v>
      </c>
      <c r="M999">
        <v>10</v>
      </c>
    </row>
    <row r="1000" spans="1:13" x14ac:dyDescent="0.25">
      <c r="A1000" s="1" t="s">
        <v>835</v>
      </c>
      <c r="J1000" t="s">
        <v>1511</v>
      </c>
      <c r="K1000" t="s">
        <v>1509</v>
      </c>
      <c r="L1000" t="s">
        <v>1512</v>
      </c>
      <c r="M1000">
        <v>2</v>
      </c>
    </row>
    <row r="1001" spans="1:13" x14ac:dyDescent="0.25">
      <c r="A1001" s="1" t="s">
        <v>1295</v>
      </c>
      <c r="J1001" t="s">
        <v>1511</v>
      </c>
      <c r="K1001" t="s">
        <v>1509</v>
      </c>
      <c r="L1001" t="s">
        <v>1512</v>
      </c>
      <c r="M1001">
        <v>4</v>
      </c>
    </row>
    <row r="1002" spans="1:13" x14ac:dyDescent="0.25">
      <c r="A1002" s="1" t="s">
        <v>1385</v>
      </c>
      <c r="J1002" t="s">
        <v>1508</v>
      </c>
      <c r="K1002" t="s">
        <v>1509</v>
      </c>
      <c r="L1002" t="s">
        <v>1510</v>
      </c>
      <c r="M1002">
        <v>15</v>
      </c>
    </row>
    <row r="1003" spans="1:13" x14ac:dyDescent="0.25">
      <c r="A1003" s="1" t="s">
        <v>835</v>
      </c>
      <c r="J1003" t="s">
        <v>1511</v>
      </c>
      <c r="K1003" t="s">
        <v>1509</v>
      </c>
      <c r="L1003" t="s">
        <v>1512</v>
      </c>
      <c r="M1003">
        <v>1</v>
      </c>
    </row>
    <row r="1004" spans="1:13" x14ac:dyDescent="0.25">
      <c r="A1004" s="1" t="s">
        <v>1345</v>
      </c>
      <c r="J1004" t="s">
        <v>1511</v>
      </c>
      <c r="K1004" t="s">
        <v>1509</v>
      </c>
      <c r="L1004" t="s">
        <v>1512</v>
      </c>
      <c r="M1004">
        <v>1</v>
      </c>
    </row>
    <row r="1005" spans="1:13" x14ac:dyDescent="0.25">
      <c r="A1005" s="1" t="s">
        <v>1329</v>
      </c>
      <c r="J1005" t="s">
        <v>1511</v>
      </c>
      <c r="K1005" t="s">
        <v>1509</v>
      </c>
      <c r="L1005" t="s">
        <v>1512</v>
      </c>
      <c r="M1005">
        <v>1</v>
      </c>
    </row>
    <row r="1006" spans="1:13" x14ac:dyDescent="0.25">
      <c r="A1006" s="1" t="s">
        <v>1295</v>
      </c>
      <c r="J1006" t="s">
        <v>1511</v>
      </c>
      <c r="K1006" t="s">
        <v>1509</v>
      </c>
      <c r="L1006" t="s">
        <v>1512</v>
      </c>
      <c r="M1006">
        <v>2</v>
      </c>
    </row>
    <row r="1007" spans="1:13" x14ac:dyDescent="0.25">
      <c r="A1007" s="1" t="s">
        <v>1295</v>
      </c>
      <c r="J1007" t="s">
        <v>1511</v>
      </c>
      <c r="K1007" t="s">
        <v>1509</v>
      </c>
      <c r="L1007" t="s">
        <v>1512</v>
      </c>
      <c r="M1007">
        <v>5</v>
      </c>
    </row>
    <row r="1008" spans="1:13" x14ac:dyDescent="0.25">
      <c r="A1008" s="1" t="s">
        <v>1515</v>
      </c>
      <c r="J1008" t="s">
        <v>1511</v>
      </c>
      <c r="K1008" t="s">
        <v>1509</v>
      </c>
      <c r="L1008" t="s">
        <v>1512</v>
      </c>
      <c r="M1008">
        <v>1</v>
      </c>
    </row>
    <row r="1009" spans="1:13" x14ac:dyDescent="0.25">
      <c r="A1009" s="1" t="s">
        <v>1345</v>
      </c>
      <c r="J1009" t="s">
        <v>1511</v>
      </c>
      <c r="K1009" t="s">
        <v>1509</v>
      </c>
      <c r="L1009" t="s">
        <v>1512</v>
      </c>
      <c r="M1009">
        <v>1</v>
      </c>
    </row>
    <row r="1010" spans="1:13" x14ac:dyDescent="0.25">
      <c r="A1010" s="1" t="s">
        <v>1329</v>
      </c>
      <c r="J1010" t="s">
        <v>1511</v>
      </c>
      <c r="K1010" t="s">
        <v>1509</v>
      </c>
      <c r="L1010" t="s">
        <v>1512</v>
      </c>
      <c r="M1010">
        <v>1</v>
      </c>
    </row>
    <row r="1011" spans="1:13" x14ac:dyDescent="0.25">
      <c r="A1011" s="1" t="s">
        <v>1329</v>
      </c>
      <c r="J1011" t="s">
        <v>1511</v>
      </c>
      <c r="K1011" t="s">
        <v>1509</v>
      </c>
      <c r="L1011" t="s">
        <v>1512</v>
      </c>
      <c r="M1011">
        <v>1</v>
      </c>
    </row>
    <row r="1012" spans="1:13" x14ac:dyDescent="0.25">
      <c r="A1012" s="1" t="s">
        <v>1345</v>
      </c>
      <c r="J1012" t="s">
        <v>1511</v>
      </c>
      <c r="K1012" t="s">
        <v>1509</v>
      </c>
      <c r="L1012" t="s">
        <v>1512</v>
      </c>
      <c r="M1012">
        <v>1</v>
      </c>
    </row>
    <row r="1013" spans="1:13" x14ac:dyDescent="0.25">
      <c r="A1013" s="1" t="s">
        <v>1295</v>
      </c>
      <c r="J1013" t="s">
        <v>1511</v>
      </c>
      <c r="K1013" t="s">
        <v>1509</v>
      </c>
      <c r="L1013" t="s">
        <v>1512</v>
      </c>
      <c r="M1013">
        <v>2</v>
      </c>
    </row>
    <row r="1014" spans="1:13" x14ac:dyDescent="0.25">
      <c r="A1014" s="1" t="s">
        <v>1398</v>
      </c>
      <c r="J1014" t="s">
        <v>1511</v>
      </c>
      <c r="K1014" t="s">
        <v>1509</v>
      </c>
      <c r="L1014" t="s">
        <v>1512</v>
      </c>
      <c r="M1014">
        <v>2</v>
      </c>
    </row>
    <row r="1015" spans="1:13" x14ac:dyDescent="0.25">
      <c r="A1015" s="1" t="s">
        <v>1295</v>
      </c>
      <c r="J1015" t="s">
        <v>1511</v>
      </c>
      <c r="K1015" t="s">
        <v>1509</v>
      </c>
      <c r="L1015" t="s">
        <v>1512</v>
      </c>
      <c r="M1015">
        <v>1</v>
      </c>
    </row>
    <row r="1016" spans="1:13" x14ac:dyDescent="0.25">
      <c r="A1016" s="1" t="s">
        <v>835</v>
      </c>
      <c r="J1016" t="s">
        <v>1511</v>
      </c>
      <c r="K1016" t="s">
        <v>1509</v>
      </c>
      <c r="L1016" t="s">
        <v>1512</v>
      </c>
      <c r="M1016">
        <v>1</v>
      </c>
    </row>
    <row r="1017" spans="1:13" x14ac:dyDescent="0.25">
      <c r="A1017" s="1" t="s">
        <v>1295</v>
      </c>
      <c r="J1017" t="s">
        <v>1511</v>
      </c>
      <c r="K1017" t="s">
        <v>1509</v>
      </c>
      <c r="L1017" t="s">
        <v>1512</v>
      </c>
      <c r="M1017">
        <v>3</v>
      </c>
    </row>
    <row r="1018" spans="1:13" x14ac:dyDescent="0.25">
      <c r="A1018" s="1" t="s">
        <v>1295</v>
      </c>
      <c r="J1018" t="s">
        <v>1511</v>
      </c>
      <c r="K1018" t="s">
        <v>1509</v>
      </c>
      <c r="L1018" t="s">
        <v>1512</v>
      </c>
      <c r="M1018">
        <v>1</v>
      </c>
    </row>
    <row r="1019" spans="1:13" x14ac:dyDescent="0.25">
      <c r="A1019" s="1" t="s">
        <v>1329</v>
      </c>
      <c r="J1019" t="s">
        <v>1511</v>
      </c>
      <c r="K1019" t="s">
        <v>1509</v>
      </c>
      <c r="L1019" t="s">
        <v>1512</v>
      </c>
      <c r="M1019">
        <v>1</v>
      </c>
    </row>
    <row r="1020" spans="1:13" x14ac:dyDescent="0.25">
      <c r="A1020" s="1" t="s">
        <v>1295</v>
      </c>
      <c r="J1020" t="s">
        <v>1511</v>
      </c>
      <c r="K1020" t="s">
        <v>1509</v>
      </c>
      <c r="L1020" t="s">
        <v>1512</v>
      </c>
      <c r="M1020">
        <v>1</v>
      </c>
    </row>
    <row r="1021" spans="1:13" x14ac:dyDescent="0.25">
      <c r="A1021" s="1" t="s">
        <v>1329</v>
      </c>
      <c r="J1021" t="s">
        <v>1511</v>
      </c>
      <c r="K1021" t="s">
        <v>1509</v>
      </c>
      <c r="L1021" t="s">
        <v>1512</v>
      </c>
      <c r="M1021">
        <v>1</v>
      </c>
    </row>
    <row r="1022" spans="1:13" x14ac:dyDescent="0.25">
      <c r="A1022" s="1" t="s">
        <v>1398</v>
      </c>
      <c r="J1022" t="s">
        <v>1511</v>
      </c>
      <c r="K1022" t="s">
        <v>1509</v>
      </c>
      <c r="L1022" t="s">
        <v>1512</v>
      </c>
      <c r="M1022">
        <v>2</v>
      </c>
    </row>
    <row r="1023" spans="1:13" x14ac:dyDescent="0.25">
      <c r="A1023" s="1" t="s">
        <v>1345</v>
      </c>
      <c r="J1023" t="s">
        <v>1511</v>
      </c>
      <c r="K1023" t="s">
        <v>1509</v>
      </c>
      <c r="L1023" t="s">
        <v>1512</v>
      </c>
      <c r="M1023">
        <v>1</v>
      </c>
    </row>
    <row r="1024" spans="1:13" x14ac:dyDescent="0.25">
      <c r="A1024" s="1" t="s">
        <v>1398</v>
      </c>
      <c r="J1024" t="s">
        <v>1511</v>
      </c>
      <c r="K1024" t="s">
        <v>1509</v>
      </c>
      <c r="L1024" t="s">
        <v>1512</v>
      </c>
      <c r="M1024">
        <v>1</v>
      </c>
    </row>
    <row r="1025" spans="1:13" x14ac:dyDescent="0.25">
      <c r="A1025" s="1" t="s">
        <v>1398</v>
      </c>
      <c r="J1025" t="s">
        <v>1511</v>
      </c>
      <c r="K1025" t="s">
        <v>1509</v>
      </c>
      <c r="L1025" t="s">
        <v>1512</v>
      </c>
      <c r="M1025">
        <v>3</v>
      </c>
    </row>
    <row r="1026" spans="1:13" x14ac:dyDescent="0.25">
      <c r="A1026" s="1" t="s">
        <v>1290</v>
      </c>
      <c r="J1026" t="s">
        <v>1511</v>
      </c>
      <c r="K1026" t="s">
        <v>1509</v>
      </c>
      <c r="L1026" t="s">
        <v>1512</v>
      </c>
      <c r="M1026">
        <v>11</v>
      </c>
    </row>
    <row r="1027" spans="1:13" x14ac:dyDescent="0.25">
      <c r="A1027" s="1" t="s">
        <v>1398</v>
      </c>
      <c r="J1027" t="s">
        <v>1511</v>
      </c>
      <c r="K1027" t="s">
        <v>1509</v>
      </c>
      <c r="L1027" t="s">
        <v>1512</v>
      </c>
      <c r="M1027">
        <v>4</v>
      </c>
    </row>
    <row r="1028" spans="1:13" x14ac:dyDescent="0.25">
      <c r="A1028" s="1" t="s">
        <v>835</v>
      </c>
      <c r="J1028" t="s">
        <v>1511</v>
      </c>
      <c r="K1028" t="s">
        <v>1509</v>
      </c>
      <c r="L1028" t="s">
        <v>1512</v>
      </c>
      <c r="M1028">
        <v>1</v>
      </c>
    </row>
    <row r="1029" spans="1:13" x14ac:dyDescent="0.25">
      <c r="A1029" s="1" t="s">
        <v>1398</v>
      </c>
      <c r="J1029" t="s">
        <v>1511</v>
      </c>
      <c r="K1029" t="s">
        <v>1509</v>
      </c>
      <c r="L1029" t="s">
        <v>1512</v>
      </c>
      <c r="M1029">
        <v>2</v>
      </c>
    </row>
    <row r="1030" spans="1:13" x14ac:dyDescent="0.25">
      <c r="A1030" s="1" t="s">
        <v>835</v>
      </c>
      <c r="J1030" t="s">
        <v>1511</v>
      </c>
      <c r="K1030" t="s">
        <v>1509</v>
      </c>
      <c r="L1030" t="s">
        <v>1512</v>
      </c>
      <c r="M1030">
        <v>1</v>
      </c>
    </row>
    <row r="1031" spans="1:13" x14ac:dyDescent="0.25">
      <c r="A1031" s="1" t="s">
        <v>1398</v>
      </c>
      <c r="J1031" t="s">
        <v>1511</v>
      </c>
      <c r="K1031" t="s">
        <v>1509</v>
      </c>
      <c r="L1031" t="s">
        <v>1512</v>
      </c>
      <c r="M1031">
        <v>2</v>
      </c>
    </row>
    <row r="1032" spans="1:13" x14ac:dyDescent="0.25">
      <c r="A1032" s="1" t="s">
        <v>1398</v>
      </c>
      <c r="J1032" t="s">
        <v>1511</v>
      </c>
      <c r="K1032" t="s">
        <v>1509</v>
      </c>
      <c r="L1032" t="s">
        <v>1512</v>
      </c>
      <c r="M1032">
        <v>7</v>
      </c>
    </row>
    <row r="1033" spans="1:13" x14ac:dyDescent="0.25">
      <c r="A1033" s="1" t="s">
        <v>1344</v>
      </c>
      <c r="J1033" t="s">
        <v>1511</v>
      </c>
      <c r="K1033" t="s">
        <v>1509</v>
      </c>
      <c r="L1033" t="s">
        <v>1512</v>
      </c>
      <c r="M1033">
        <v>2</v>
      </c>
    </row>
    <row r="1034" spans="1:13" x14ac:dyDescent="0.25">
      <c r="A1034" s="1" t="s">
        <v>1345</v>
      </c>
      <c r="J1034" t="s">
        <v>1511</v>
      </c>
      <c r="K1034" t="s">
        <v>1509</v>
      </c>
      <c r="L1034" t="s">
        <v>1512</v>
      </c>
      <c r="M1034">
        <v>1</v>
      </c>
    </row>
    <row r="1035" spans="1:13" x14ac:dyDescent="0.25">
      <c r="A1035" s="1" t="s">
        <v>1398</v>
      </c>
      <c r="J1035" t="s">
        <v>1511</v>
      </c>
      <c r="K1035" t="s">
        <v>1509</v>
      </c>
      <c r="L1035" t="s">
        <v>1512</v>
      </c>
      <c r="M1035">
        <v>2</v>
      </c>
    </row>
    <row r="1036" spans="1:13" x14ac:dyDescent="0.25">
      <c r="A1036" s="1" t="s">
        <v>1295</v>
      </c>
      <c r="J1036" t="s">
        <v>1511</v>
      </c>
      <c r="K1036" t="s">
        <v>1509</v>
      </c>
      <c r="L1036" t="s">
        <v>1512</v>
      </c>
      <c r="M1036">
        <v>1</v>
      </c>
    </row>
    <row r="1037" spans="1:13" x14ac:dyDescent="0.25">
      <c r="A1037" s="1" t="s">
        <v>1398</v>
      </c>
      <c r="J1037" t="s">
        <v>1511</v>
      </c>
      <c r="K1037" t="s">
        <v>1509</v>
      </c>
      <c r="L1037" t="s">
        <v>1512</v>
      </c>
      <c r="M1037">
        <v>2</v>
      </c>
    </row>
    <row r="1038" spans="1:13" x14ac:dyDescent="0.25">
      <c r="A1038" s="1" t="s">
        <v>1299</v>
      </c>
      <c r="J1038" t="s">
        <v>1508</v>
      </c>
      <c r="K1038" t="s">
        <v>1509</v>
      </c>
      <c r="L1038" t="s">
        <v>1510</v>
      </c>
      <c r="M1038">
        <v>1</v>
      </c>
    </row>
    <row r="1039" spans="1:13" x14ac:dyDescent="0.25">
      <c r="A1039" s="1" t="s">
        <v>835</v>
      </c>
      <c r="J1039" t="s">
        <v>1511</v>
      </c>
      <c r="K1039" t="s">
        <v>1509</v>
      </c>
      <c r="L1039" t="s">
        <v>1512</v>
      </c>
      <c r="M1039">
        <v>1</v>
      </c>
    </row>
    <row r="1040" spans="1:13" x14ac:dyDescent="0.25">
      <c r="A1040" s="1" t="s">
        <v>1398</v>
      </c>
      <c r="J1040" t="s">
        <v>1511</v>
      </c>
      <c r="K1040" t="s">
        <v>1509</v>
      </c>
      <c r="L1040" t="s">
        <v>1512</v>
      </c>
      <c r="M1040">
        <v>2</v>
      </c>
    </row>
    <row r="1041" spans="1:13" x14ac:dyDescent="0.25">
      <c r="A1041" s="1" t="s">
        <v>1398</v>
      </c>
      <c r="J1041" t="s">
        <v>1511</v>
      </c>
      <c r="K1041" t="s">
        <v>1509</v>
      </c>
      <c r="L1041" t="s">
        <v>1512</v>
      </c>
      <c r="M1041">
        <v>5</v>
      </c>
    </row>
    <row r="1042" spans="1:13" x14ac:dyDescent="0.25">
      <c r="A1042" s="1" t="s">
        <v>1295</v>
      </c>
      <c r="J1042" t="s">
        <v>1511</v>
      </c>
      <c r="K1042" t="s">
        <v>1509</v>
      </c>
      <c r="L1042" t="s">
        <v>1512</v>
      </c>
      <c r="M1042">
        <v>1</v>
      </c>
    </row>
    <row r="1043" spans="1:13" x14ac:dyDescent="0.25">
      <c r="A1043" s="1" t="s">
        <v>835</v>
      </c>
      <c r="J1043" t="s">
        <v>1511</v>
      </c>
      <c r="K1043" t="s">
        <v>1509</v>
      </c>
      <c r="L1043" t="s">
        <v>1512</v>
      </c>
      <c r="M1043">
        <v>1</v>
      </c>
    </row>
    <row r="1044" spans="1:13" x14ac:dyDescent="0.25">
      <c r="A1044" s="1" t="s">
        <v>1295</v>
      </c>
      <c r="J1044" t="s">
        <v>1511</v>
      </c>
      <c r="K1044" t="s">
        <v>1509</v>
      </c>
      <c r="L1044" t="s">
        <v>1510</v>
      </c>
      <c r="M1044">
        <v>12</v>
      </c>
    </row>
    <row r="1045" spans="1:13" x14ac:dyDescent="0.25">
      <c r="A1045" s="1" t="s">
        <v>1295</v>
      </c>
      <c r="J1045" t="s">
        <v>1511</v>
      </c>
      <c r="K1045" t="s">
        <v>1509</v>
      </c>
      <c r="L1045" t="s">
        <v>1512</v>
      </c>
      <c r="M1045">
        <v>2</v>
      </c>
    </row>
    <row r="1046" spans="1:13" x14ac:dyDescent="0.25">
      <c r="A1046" s="1" t="s">
        <v>1470</v>
      </c>
      <c r="J1046" t="s">
        <v>1511</v>
      </c>
      <c r="K1046" t="s">
        <v>1514</v>
      </c>
      <c r="L1046" t="s">
        <v>1513</v>
      </c>
      <c r="M1046">
        <v>2</v>
      </c>
    </row>
    <row r="1047" spans="1:13" x14ac:dyDescent="0.25">
      <c r="A1047" s="1" t="s">
        <v>1345</v>
      </c>
      <c r="J1047" t="s">
        <v>1511</v>
      </c>
      <c r="K1047" t="s">
        <v>1514</v>
      </c>
      <c r="L1047" t="s">
        <v>1512</v>
      </c>
      <c r="M1047">
        <v>1</v>
      </c>
    </row>
    <row r="1048" spans="1:13" x14ac:dyDescent="0.25">
      <c r="A1048" s="1" t="s">
        <v>1470</v>
      </c>
      <c r="J1048" t="s">
        <v>1511</v>
      </c>
      <c r="K1048" t="s">
        <v>1514</v>
      </c>
      <c r="L1048" t="s">
        <v>1513</v>
      </c>
      <c r="M1048">
        <v>2</v>
      </c>
    </row>
    <row r="1049" spans="1:13" x14ac:dyDescent="0.25">
      <c r="A1049" s="1" t="s">
        <v>1275</v>
      </c>
      <c r="J1049" t="s">
        <v>1511</v>
      </c>
      <c r="K1049" t="s">
        <v>1509</v>
      </c>
      <c r="L1049" t="s">
        <v>1512</v>
      </c>
      <c r="M1049">
        <v>1</v>
      </c>
    </row>
    <row r="1050" spans="1:13" x14ac:dyDescent="0.25">
      <c r="A1050" s="1" t="s">
        <v>835</v>
      </c>
      <c r="J1050" t="s">
        <v>1511</v>
      </c>
      <c r="K1050" t="s">
        <v>1509</v>
      </c>
      <c r="L1050" t="s">
        <v>1512</v>
      </c>
      <c r="M1050">
        <v>1</v>
      </c>
    </row>
    <row r="1051" spans="1:13" x14ac:dyDescent="0.25">
      <c r="A1051" s="1" t="s">
        <v>1470</v>
      </c>
      <c r="J1051" t="s">
        <v>1511</v>
      </c>
      <c r="K1051" t="s">
        <v>1514</v>
      </c>
      <c r="L1051" t="s">
        <v>1513</v>
      </c>
      <c r="M1051">
        <v>8</v>
      </c>
    </row>
    <row r="1052" spans="1:13" x14ac:dyDescent="0.25">
      <c r="A1052" s="1" t="s">
        <v>1470</v>
      </c>
      <c r="J1052" t="s">
        <v>1511</v>
      </c>
      <c r="K1052" t="s">
        <v>1514</v>
      </c>
      <c r="L1052" t="s">
        <v>1513</v>
      </c>
      <c r="M1052">
        <v>2</v>
      </c>
    </row>
    <row r="1053" spans="1:13" x14ac:dyDescent="0.25">
      <c r="A1053" s="1" t="s">
        <v>835</v>
      </c>
      <c r="J1053" t="s">
        <v>1511</v>
      </c>
      <c r="K1053" t="s">
        <v>1509</v>
      </c>
      <c r="L1053" t="s">
        <v>1512</v>
      </c>
      <c r="M1053">
        <v>1</v>
      </c>
    </row>
    <row r="1054" spans="1:13" x14ac:dyDescent="0.25">
      <c r="A1054" s="1" t="s">
        <v>1470</v>
      </c>
      <c r="J1054" t="s">
        <v>1511</v>
      </c>
      <c r="K1054" t="s">
        <v>1514</v>
      </c>
      <c r="L1054" t="s">
        <v>1510</v>
      </c>
      <c r="M1054">
        <v>8</v>
      </c>
    </row>
    <row r="1055" spans="1:13" x14ac:dyDescent="0.25">
      <c r="A1055" s="1" t="s">
        <v>1345</v>
      </c>
      <c r="J1055" t="s">
        <v>1511</v>
      </c>
      <c r="K1055" t="s">
        <v>1509</v>
      </c>
      <c r="L1055" t="s">
        <v>1512</v>
      </c>
      <c r="M1055">
        <v>1</v>
      </c>
    </row>
    <row r="1056" spans="1:13" x14ac:dyDescent="0.25">
      <c r="A1056" s="1" t="s">
        <v>835</v>
      </c>
      <c r="J1056" t="s">
        <v>1511</v>
      </c>
      <c r="K1056" t="s">
        <v>1514</v>
      </c>
      <c r="L1056" t="s">
        <v>1512</v>
      </c>
      <c r="M1056">
        <v>5</v>
      </c>
    </row>
    <row r="1057" spans="1:13" x14ac:dyDescent="0.25">
      <c r="A1057" s="1" t="s">
        <v>835</v>
      </c>
      <c r="J1057" t="s">
        <v>1511</v>
      </c>
      <c r="K1057" t="s">
        <v>1514</v>
      </c>
      <c r="L1057" t="s">
        <v>1512</v>
      </c>
      <c r="M1057">
        <v>2</v>
      </c>
    </row>
    <row r="1058" spans="1:13" x14ac:dyDescent="0.25">
      <c r="A1058" s="1" t="s">
        <v>1398</v>
      </c>
      <c r="J1058" t="s">
        <v>1511</v>
      </c>
      <c r="K1058" t="s">
        <v>1509</v>
      </c>
      <c r="L1058" t="s">
        <v>1512</v>
      </c>
      <c r="M1058">
        <v>2</v>
      </c>
    </row>
    <row r="1059" spans="1:13" x14ac:dyDescent="0.25">
      <c r="A1059" s="1" t="s">
        <v>1342</v>
      </c>
      <c r="J1059" t="s">
        <v>1508</v>
      </c>
      <c r="K1059" t="s">
        <v>1509</v>
      </c>
      <c r="L1059" t="s">
        <v>1510</v>
      </c>
      <c r="M1059">
        <v>1</v>
      </c>
    </row>
    <row r="1060" spans="1:13" x14ac:dyDescent="0.25">
      <c r="A1060" s="1" t="s">
        <v>835</v>
      </c>
      <c r="J1060" t="s">
        <v>1511</v>
      </c>
      <c r="K1060" t="s">
        <v>1509</v>
      </c>
      <c r="L1060" t="s">
        <v>1512</v>
      </c>
      <c r="M1060">
        <v>1</v>
      </c>
    </row>
    <row r="1061" spans="1:13" x14ac:dyDescent="0.25">
      <c r="A1061" s="1" t="s">
        <v>835</v>
      </c>
      <c r="J1061" t="s">
        <v>1511</v>
      </c>
      <c r="K1061" t="s">
        <v>1509</v>
      </c>
      <c r="L1061" t="s">
        <v>1512</v>
      </c>
      <c r="M1061">
        <v>1</v>
      </c>
    </row>
    <row r="1062" spans="1:13" x14ac:dyDescent="0.25">
      <c r="A1062" s="1" t="s">
        <v>1444</v>
      </c>
      <c r="J1062" t="s">
        <v>1508</v>
      </c>
      <c r="K1062" t="s">
        <v>1509</v>
      </c>
      <c r="L1062" t="s">
        <v>1510</v>
      </c>
      <c r="M1062">
        <v>1</v>
      </c>
    </row>
    <row r="1063" spans="1:13" x14ac:dyDescent="0.25">
      <c r="A1063" s="1" t="s">
        <v>1398</v>
      </c>
      <c r="J1063" t="s">
        <v>1511</v>
      </c>
      <c r="K1063" t="s">
        <v>1509</v>
      </c>
      <c r="L1063" t="s">
        <v>1512</v>
      </c>
      <c r="M1063">
        <v>1</v>
      </c>
    </row>
    <row r="1064" spans="1:13" x14ac:dyDescent="0.25">
      <c r="A1064" s="1" t="s">
        <v>1275</v>
      </c>
      <c r="J1064" t="s">
        <v>1511</v>
      </c>
      <c r="K1064" t="s">
        <v>1509</v>
      </c>
      <c r="L1064" t="s">
        <v>1512</v>
      </c>
      <c r="M1064">
        <v>2</v>
      </c>
    </row>
    <row r="1065" spans="1:13" x14ac:dyDescent="0.25">
      <c r="A1065" s="1" t="s">
        <v>835</v>
      </c>
      <c r="J1065" t="s">
        <v>1508</v>
      </c>
      <c r="K1065" t="s">
        <v>1509</v>
      </c>
      <c r="L1065" t="s">
        <v>1512</v>
      </c>
      <c r="M1065">
        <v>1</v>
      </c>
    </row>
    <row r="1066" spans="1:13" x14ac:dyDescent="0.25">
      <c r="A1066" s="1" t="s">
        <v>835</v>
      </c>
      <c r="J1066" t="s">
        <v>1508</v>
      </c>
      <c r="K1066" t="s">
        <v>1509</v>
      </c>
      <c r="L1066" t="s">
        <v>1512</v>
      </c>
      <c r="M1066">
        <v>1</v>
      </c>
    </row>
    <row r="1067" spans="1:13" x14ac:dyDescent="0.25">
      <c r="A1067" s="1" t="s">
        <v>1398</v>
      </c>
      <c r="J1067" t="s">
        <v>1511</v>
      </c>
      <c r="K1067" t="s">
        <v>1509</v>
      </c>
      <c r="L1067" t="s">
        <v>1512</v>
      </c>
      <c r="M1067">
        <v>1</v>
      </c>
    </row>
    <row r="1068" spans="1:13" x14ac:dyDescent="0.25">
      <c r="A1068" s="1" t="s">
        <v>835</v>
      </c>
      <c r="J1068" t="s">
        <v>1508</v>
      </c>
      <c r="K1068" t="s">
        <v>1509</v>
      </c>
      <c r="L1068" t="s">
        <v>1512</v>
      </c>
      <c r="M1068">
        <v>1</v>
      </c>
    </row>
    <row r="1069" spans="1:13" x14ac:dyDescent="0.25">
      <c r="A1069" s="1" t="s">
        <v>835</v>
      </c>
      <c r="J1069" t="s">
        <v>1508</v>
      </c>
      <c r="K1069" t="s">
        <v>1509</v>
      </c>
      <c r="L1069" t="s">
        <v>1512</v>
      </c>
      <c r="M1069">
        <v>1</v>
      </c>
    </row>
    <row r="1070" spans="1:13" x14ac:dyDescent="0.25">
      <c r="A1070" s="1" t="s">
        <v>1398</v>
      </c>
      <c r="J1070" t="s">
        <v>1511</v>
      </c>
      <c r="K1070" t="s">
        <v>1509</v>
      </c>
      <c r="L1070" t="s">
        <v>1512</v>
      </c>
      <c r="M1070">
        <v>1</v>
      </c>
    </row>
    <row r="1071" spans="1:13" x14ac:dyDescent="0.25">
      <c r="A1071" s="1" t="s">
        <v>1329</v>
      </c>
      <c r="J1071" t="s">
        <v>1511</v>
      </c>
      <c r="K1071" t="s">
        <v>1509</v>
      </c>
      <c r="L1071" t="s">
        <v>1512</v>
      </c>
      <c r="M1071">
        <v>1</v>
      </c>
    </row>
    <row r="1072" spans="1:13" x14ac:dyDescent="0.25">
      <c r="A1072" s="1" t="s">
        <v>1329</v>
      </c>
      <c r="J1072" t="s">
        <v>1511</v>
      </c>
      <c r="K1072" t="s">
        <v>1509</v>
      </c>
      <c r="L1072" t="s">
        <v>1512</v>
      </c>
      <c r="M1072">
        <v>1</v>
      </c>
    </row>
    <row r="1073" spans="1:13" x14ac:dyDescent="0.25">
      <c r="A1073" s="1" t="s">
        <v>835</v>
      </c>
      <c r="J1073" t="s">
        <v>1508</v>
      </c>
      <c r="K1073" t="s">
        <v>1514</v>
      </c>
      <c r="L1073" t="s">
        <v>1512</v>
      </c>
      <c r="M1073">
        <v>1</v>
      </c>
    </row>
    <row r="1074" spans="1:13" x14ac:dyDescent="0.25">
      <c r="A1074" s="1" t="s">
        <v>1329</v>
      </c>
      <c r="J1074" t="s">
        <v>1511</v>
      </c>
      <c r="K1074" t="s">
        <v>1509</v>
      </c>
      <c r="L1074" t="s">
        <v>1512</v>
      </c>
      <c r="M1074">
        <v>1</v>
      </c>
    </row>
    <row r="1075" spans="1:13" x14ac:dyDescent="0.25">
      <c r="A1075" s="1" t="s">
        <v>1398</v>
      </c>
      <c r="J1075" t="s">
        <v>1511</v>
      </c>
      <c r="K1075" t="s">
        <v>1509</v>
      </c>
      <c r="L1075" t="s">
        <v>1512</v>
      </c>
      <c r="M1075">
        <v>4</v>
      </c>
    </row>
    <row r="1076" spans="1:13" x14ac:dyDescent="0.25">
      <c r="A1076" s="1" t="s">
        <v>1295</v>
      </c>
      <c r="J1076" t="s">
        <v>1511</v>
      </c>
      <c r="K1076" t="s">
        <v>1509</v>
      </c>
      <c r="L1076" t="s">
        <v>1512</v>
      </c>
      <c r="M1076">
        <v>1</v>
      </c>
    </row>
    <row r="1077" spans="1:13" x14ac:dyDescent="0.25">
      <c r="A1077" s="1" t="s">
        <v>1329</v>
      </c>
      <c r="J1077" t="s">
        <v>1511</v>
      </c>
      <c r="K1077" t="s">
        <v>1509</v>
      </c>
      <c r="L1077" t="s">
        <v>1512</v>
      </c>
      <c r="M1077">
        <v>1</v>
      </c>
    </row>
    <row r="1078" spans="1:13" x14ac:dyDescent="0.25">
      <c r="A1078" s="1" t="s">
        <v>1329</v>
      </c>
      <c r="J1078" t="s">
        <v>1511</v>
      </c>
      <c r="K1078" t="s">
        <v>1509</v>
      </c>
      <c r="L1078" t="s">
        <v>1512</v>
      </c>
      <c r="M1078">
        <v>1</v>
      </c>
    </row>
    <row r="1079" spans="1:13" x14ac:dyDescent="0.25">
      <c r="A1079" s="1" t="s">
        <v>835</v>
      </c>
      <c r="J1079" t="s">
        <v>1511</v>
      </c>
      <c r="K1079" t="s">
        <v>1514</v>
      </c>
      <c r="L1079" t="s">
        <v>1512</v>
      </c>
      <c r="M1079">
        <v>1</v>
      </c>
    </row>
    <row r="1080" spans="1:13" x14ac:dyDescent="0.25">
      <c r="A1080" s="1" t="s">
        <v>1329</v>
      </c>
      <c r="J1080" t="s">
        <v>1511</v>
      </c>
      <c r="K1080" t="s">
        <v>1509</v>
      </c>
      <c r="L1080" t="s">
        <v>1512</v>
      </c>
      <c r="M1080">
        <v>1</v>
      </c>
    </row>
    <row r="1081" spans="1:13" x14ac:dyDescent="0.25">
      <c r="A1081" s="1" t="s">
        <v>835</v>
      </c>
      <c r="J1081" t="s">
        <v>1511</v>
      </c>
      <c r="K1081" t="s">
        <v>1509</v>
      </c>
      <c r="L1081" t="s">
        <v>1512</v>
      </c>
      <c r="M1081">
        <v>1</v>
      </c>
    </row>
    <row r="1082" spans="1:13" x14ac:dyDescent="0.25">
      <c r="A1082" s="1" t="s">
        <v>1329</v>
      </c>
      <c r="J1082" t="s">
        <v>1511</v>
      </c>
      <c r="K1082" t="s">
        <v>1509</v>
      </c>
      <c r="L1082" t="s">
        <v>1512</v>
      </c>
      <c r="M1082">
        <v>1</v>
      </c>
    </row>
    <row r="1083" spans="1:13" x14ac:dyDescent="0.25">
      <c r="A1083" s="1" t="s">
        <v>1329</v>
      </c>
      <c r="J1083" t="s">
        <v>1511</v>
      </c>
      <c r="K1083" t="s">
        <v>1509</v>
      </c>
      <c r="L1083" t="s">
        <v>1512</v>
      </c>
      <c r="M1083">
        <v>1</v>
      </c>
    </row>
    <row r="1084" spans="1:13" x14ac:dyDescent="0.25">
      <c r="A1084" s="1" t="s">
        <v>1275</v>
      </c>
      <c r="J1084" t="s">
        <v>1511</v>
      </c>
      <c r="K1084" t="s">
        <v>1509</v>
      </c>
      <c r="L1084" t="s">
        <v>1512</v>
      </c>
      <c r="M1084">
        <v>1</v>
      </c>
    </row>
    <row r="1085" spans="1:13" x14ac:dyDescent="0.25">
      <c r="A1085" s="1" t="s">
        <v>1329</v>
      </c>
      <c r="J1085" t="s">
        <v>1511</v>
      </c>
      <c r="K1085" t="s">
        <v>1509</v>
      </c>
      <c r="L1085" t="s">
        <v>1512</v>
      </c>
      <c r="M1085">
        <v>1</v>
      </c>
    </row>
    <row r="1086" spans="1:13" x14ac:dyDescent="0.25">
      <c r="A1086" s="1" t="s">
        <v>835</v>
      </c>
      <c r="J1086" t="s">
        <v>1511</v>
      </c>
      <c r="K1086" t="s">
        <v>1509</v>
      </c>
      <c r="L1086" t="s">
        <v>1512</v>
      </c>
      <c r="M1086">
        <v>1</v>
      </c>
    </row>
    <row r="1087" spans="1:13" x14ac:dyDescent="0.25">
      <c r="A1087" s="1" t="s">
        <v>1329</v>
      </c>
      <c r="J1087" t="s">
        <v>1511</v>
      </c>
      <c r="K1087" t="s">
        <v>1509</v>
      </c>
      <c r="L1087" t="s">
        <v>1512</v>
      </c>
      <c r="M1087">
        <v>1</v>
      </c>
    </row>
    <row r="1088" spans="1:13" x14ac:dyDescent="0.25">
      <c r="A1088" s="1" t="s">
        <v>835</v>
      </c>
      <c r="J1088" t="s">
        <v>1511</v>
      </c>
      <c r="K1088" t="s">
        <v>1509</v>
      </c>
      <c r="L1088" t="s">
        <v>1512</v>
      </c>
      <c r="M1088">
        <v>1</v>
      </c>
    </row>
    <row r="1089" spans="1:13" x14ac:dyDescent="0.25">
      <c r="A1089" s="1" t="s">
        <v>1329</v>
      </c>
      <c r="J1089" t="s">
        <v>1511</v>
      </c>
      <c r="K1089" t="s">
        <v>1509</v>
      </c>
      <c r="L1089" t="s">
        <v>1512</v>
      </c>
      <c r="M1089">
        <v>1</v>
      </c>
    </row>
    <row r="1090" spans="1:13" x14ac:dyDescent="0.25">
      <c r="A1090" s="1" t="s">
        <v>1283</v>
      </c>
      <c r="J1090" t="s">
        <v>1508</v>
      </c>
      <c r="K1090" t="s">
        <v>1514</v>
      </c>
      <c r="L1090" t="s">
        <v>1510</v>
      </c>
      <c r="M1090">
        <v>1</v>
      </c>
    </row>
    <row r="1091" spans="1:13" x14ac:dyDescent="0.25">
      <c r="A1091" s="1" t="s">
        <v>835</v>
      </c>
      <c r="J1091" t="s">
        <v>1508</v>
      </c>
      <c r="K1091" t="s">
        <v>1509</v>
      </c>
      <c r="L1091" t="s">
        <v>1512</v>
      </c>
      <c r="M1091">
        <v>1</v>
      </c>
    </row>
    <row r="1092" spans="1:13" x14ac:dyDescent="0.25">
      <c r="A1092" s="1" t="s">
        <v>1342</v>
      </c>
      <c r="J1092" t="s">
        <v>1508</v>
      </c>
      <c r="K1092" t="s">
        <v>1509</v>
      </c>
      <c r="L1092" t="s">
        <v>1510</v>
      </c>
      <c r="M1092">
        <v>1</v>
      </c>
    </row>
    <row r="1093" spans="1:13" x14ac:dyDescent="0.25">
      <c r="A1093" s="1" t="s">
        <v>1329</v>
      </c>
      <c r="J1093" t="s">
        <v>1511</v>
      </c>
      <c r="K1093" t="s">
        <v>1509</v>
      </c>
      <c r="L1093" t="s">
        <v>1512</v>
      </c>
      <c r="M1093">
        <v>1</v>
      </c>
    </row>
    <row r="1094" spans="1:13" x14ac:dyDescent="0.25">
      <c r="A1094" s="1" t="s">
        <v>1329</v>
      </c>
      <c r="J1094" t="s">
        <v>1511</v>
      </c>
      <c r="K1094" t="s">
        <v>1509</v>
      </c>
      <c r="L1094" t="s">
        <v>1512</v>
      </c>
      <c r="M1094">
        <v>1</v>
      </c>
    </row>
    <row r="1095" spans="1:13" x14ac:dyDescent="0.25">
      <c r="A1095" s="1" t="s">
        <v>835</v>
      </c>
      <c r="J1095" t="s">
        <v>1508</v>
      </c>
      <c r="K1095" t="s">
        <v>1509</v>
      </c>
      <c r="L1095" t="s">
        <v>1512</v>
      </c>
      <c r="M1095">
        <v>2</v>
      </c>
    </row>
    <row r="1096" spans="1:13" x14ac:dyDescent="0.25">
      <c r="A1096" s="1" t="s">
        <v>1329</v>
      </c>
      <c r="J1096" t="s">
        <v>1511</v>
      </c>
      <c r="K1096" t="s">
        <v>1509</v>
      </c>
      <c r="L1096" t="s">
        <v>1512</v>
      </c>
      <c r="M1096">
        <v>1</v>
      </c>
    </row>
    <row r="1097" spans="1:13" x14ac:dyDescent="0.25">
      <c r="A1097" s="1" t="s">
        <v>835</v>
      </c>
      <c r="J1097" t="s">
        <v>1508</v>
      </c>
      <c r="K1097" t="s">
        <v>1509</v>
      </c>
      <c r="L1097" t="s">
        <v>1512</v>
      </c>
      <c r="M1097">
        <v>2</v>
      </c>
    </row>
    <row r="1098" spans="1:13" x14ac:dyDescent="0.25">
      <c r="A1098" s="1" t="s">
        <v>1340</v>
      </c>
      <c r="J1098" t="s">
        <v>1511</v>
      </c>
      <c r="K1098" t="s">
        <v>1509</v>
      </c>
      <c r="L1098" t="s">
        <v>1512</v>
      </c>
      <c r="M1098">
        <v>1</v>
      </c>
    </row>
    <row r="1099" spans="1:13" x14ac:dyDescent="0.25">
      <c r="A1099" s="1" t="s">
        <v>1329</v>
      </c>
      <c r="J1099" t="s">
        <v>1511</v>
      </c>
      <c r="K1099" t="s">
        <v>1509</v>
      </c>
      <c r="L1099" t="s">
        <v>1512</v>
      </c>
      <c r="M1099">
        <v>1</v>
      </c>
    </row>
    <row r="1100" spans="1:13" x14ac:dyDescent="0.25">
      <c r="A1100" s="1" t="s">
        <v>835</v>
      </c>
      <c r="J1100" t="s">
        <v>1508</v>
      </c>
      <c r="K1100" t="s">
        <v>1509</v>
      </c>
      <c r="L1100" t="s">
        <v>1512</v>
      </c>
      <c r="M1100">
        <v>1</v>
      </c>
    </row>
    <row r="1101" spans="1:13" x14ac:dyDescent="0.25">
      <c r="A1101" s="1" t="s">
        <v>1275</v>
      </c>
      <c r="J1101" t="s">
        <v>1511</v>
      </c>
      <c r="K1101" t="s">
        <v>1509</v>
      </c>
      <c r="L1101" t="s">
        <v>1512</v>
      </c>
      <c r="M1101">
        <v>1</v>
      </c>
    </row>
    <row r="1102" spans="1:13" x14ac:dyDescent="0.25">
      <c r="A1102" s="1" t="s">
        <v>1329</v>
      </c>
      <c r="J1102" t="s">
        <v>1511</v>
      </c>
      <c r="K1102" t="s">
        <v>1509</v>
      </c>
      <c r="L1102" t="s">
        <v>1512</v>
      </c>
      <c r="M1102">
        <v>1</v>
      </c>
    </row>
    <row r="1103" spans="1:13" x14ac:dyDescent="0.25">
      <c r="A1103" s="1" t="s">
        <v>1329</v>
      </c>
      <c r="J1103" t="s">
        <v>1511</v>
      </c>
      <c r="K1103" t="s">
        <v>1509</v>
      </c>
      <c r="L1103" t="s">
        <v>1512</v>
      </c>
      <c r="M1103">
        <v>1</v>
      </c>
    </row>
    <row r="1104" spans="1:13" x14ac:dyDescent="0.25">
      <c r="A1104" s="1" t="s">
        <v>835</v>
      </c>
      <c r="J1104" t="s">
        <v>1508</v>
      </c>
      <c r="K1104" t="s">
        <v>1509</v>
      </c>
      <c r="L1104" t="s">
        <v>1512</v>
      </c>
      <c r="M1104">
        <v>2</v>
      </c>
    </row>
    <row r="1105" spans="1:13" x14ac:dyDescent="0.25">
      <c r="A1105" s="1" t="s">
        <v>835</v>
      </c>
      <c r="J1105" t="s">
        <v>1508</v>
      </c>
      <c r="K1105" t="s">
        <v>1509</v>
      </c>
      <c r="L1105" t="s">
        <v>1512</v>
      </c>
      <c r="M1105">
        <v>2</v>
      </c>
    </row>
    <row r="1106" spans="1:13" x14ac:dyDescent="0.25">
      <c r="A1106" s="1" t="s">
        <v>1444</v>
      </c>
      <c r="J1106" t="s">
        <v>1508</v>
      </c>
      <c r="K1106" t="s">
        <v>1509</v>
      </c>
      <c r="L1106" t="s">
        <v>1510</v>
      </c>
      <c r="M1106">
        <v>1</v>
      </c>
    </row>
    <row r="1107" spans="1:13" x14ac:dyDescent="0.25">
      <c r="A1107" s="1" t="s">
        <v>835</v>
      </c>
      <c r="J1107" t="s">
        <v>1508</v>
      </c>
      <c r="K1107" t="s">
        <v>1509</v>
      </c>
      <c r="L1107" t="s">
        <v>1512</v>
      </c>
      <c r="M1107">
        <v>8</v>
      </c>
    </row>
    <row r="1108" spans="1:13" x14ac:dyDescent="0.25">
      <c r="A1108" s="1" t="s">
        <v>835</v>
      </c>
      <c r="J1108" t="s">
        <v>1508</v>
      </c>
      <c r="K1108" t="s">
        <v>1509</v>
      </c>
      <c r="L1108" t="s">
        <v>1512</v>
      </c>
      <c r="M1108">
        <v>2</v>
      </c>
    </row>
    <row r="1109" spans="1:13" x14ac:dyDescent="0.25">
      <c r="A1109" s="1" t="s">
        <v>1290</v>
      </c>
      <c r="J1109" t="s">
        <v>1511</v>
      </c>
      <c r="K1109" t="s">
        <v>1514</v>
      </c>
      <c r="L1109" t="s">
        <v>1510</v>
      </c>
      <c r="M1109">
        <v>6</v>
      </c>
    </row>
    <row r="1110" spans="1:13" x14ac:dyDescent="0.25">
      <c r="A1110" s="1" t="s">
        <v>835</v>
      </c>
      <c r="J1110" t="s">
        <v>1511</v>
      </c>
      <c r="K1110" t="s">
        <v>1514</v>
      </c>
      <c r="L1110" t="s">
        <v>1513</v>
      </c>
      <c r="M1110">
        <v>1</v>
      </c>
    </row>
    <row r="1111" spans="1:13" x14ac:dyDescent="0.25">
      <c r="A1111" s="1" t="s">
        <v>835</v>
      </c>
      <c r="J1111" t="s">
        <v>1511</v>
      </c>
      <c r="K1111" t="s">
        <v>1509</v>
      </c>
      <c r="L1111" t="s">
        <v>1513</v>
      </c>
      <c r="M1111">
        <v>1</v>
      </c>
    </row>
    <row r="1112" spans="1:13" x14ac:dyDescent="0.25">
      <c r="A1112" s="1" t="s">
        <v>835</v>
      </c>
      <c r="J1112" t="s">
        <v>1508</v>
      </c>
      <c r="K1112" t="s">
        <v>1509</v>
      </c>
      <c r="L1112" t="s">
        <v>1512</v>
      </c>
      <c r="M1112">
        <v>2</v>
      </c>
    </row>
    <row r="1113" spans="1:13" x14ac:dyDescent="0.25">
      <c r="A1113" s="1" t="s">
        <v>835</v>
      </c>
      <c r="J1113" t="s">
        <v>1508</v>
      </c>
      <c r="K1113" t="s">
        <v>1509</v>
      </c>
      <c r="L1113" t="s">
        <v>1512</v>
      </c>
      <c r="M1113">
        <v>2</v>
      </c>
    </row>
    <row r="1114" spans="1:13" x14ac:dyDescent="0.25">
      <c r="A1114" s="1" t="s">
        <v>1329</v>
      </c>
      <c r="J1114" t="s">
        <v>1511</v>
      </c>
      <c r="K1114" t="s">
        <v>1509</v>
      </c>
      <c r="L1114" t="s">
        <v>1512</v>
      </c>
      <c r="M1114">
        <v>1</v>
      </c>
    </row>
    <row r="1115" spans="1:13" x14ac:dyDescent="0.25">
      <c r="A1115" s="1" t="s">
        <v>1283</v>
      </c>
      <c r="J1115" t="s">
        <v>1508</v>
      </c>
      <c r="K1115" t="s">
        <v>1514</v>
      </c>
      <c r="L1115" t="s">
        <v>1510</v>
      </c>
      <c r="M1115">
        <v>1</v>
      </c>
    </row>
    <row r="1116" spans="1:13" x14ac:dyDescent="0.25">
      <c r="A1116" s="1" t="s">
        <v>1275</v>
      </c>
      <c r="J1116" t="s">
        <v>1511</v>
      </c>
      <c r="K1116" t="s">
        <v>1509</v>
      </c>
      <c r="L1116" t="s">
        <v>1512</v>
      </c>
      <c r="M1116">
        <v>1</v>
      </c>
    </row>
    <row r="1117" spans="1:13" x14ac:dyDescent="0.25">
      <c r="A1117" s="1" t="s">
        <v>1299</v>
      </c>
      <c r="J1117" t="s">
        <v>1508</v>
      </c>
      <c r="K1117" t="s">
        <v>1509</v>
      </c>
      <c r="L1117" t="s">
        <v>1510</v>
      </c>
      <c r="M1117">
        <v>1</v>
      </c>
    </row>
    <row r="1118" spans="1:13" x14ac:dyDescent="0.25">
      <c r="A1118" s="1" t="s">
        <v>835</v>
      </c>
      <c r="J1118" t="s">
        <v>1508</v>
      </c>
      <c r="K1118" t="s">
        <v>1509</v>
      </c>
      <c r="L1118" t="s">
        <v>1512</v>
      </c>
      <c r="M1118">
        <v>2</v>
      </c>
    </row>
    <row r="1119" spans="1:13" x14ac:dyDescent="0.25">
      <c r="A1119" s="1" t="s">
        <v>835</v>
      </c>
      <c r="J1119" t="s">
        <v>1508</v>
      </c>
      <c r="K1119" t="s">
        <v>1509</v>
      </c>
      <c r="L1119" t="s">
        <v>1512</v>
      </c>
      <c r="M1119">
        <v>2</v>
      </c>
    </row>
    <row r="1120" spans="1:13" x14ac:dyDescent="0.25">
      <c r="A1120" s="1" t="s">
        <v>835</v>
      </c>
      <c r="J1120" t="s">
        <v>1508</v>
      </c>
      <c r="K1120" t="s">
        <v>1509</v>
      </c>
      <c r="L1120" t="s">
        <v>1512</v>
      </c>
      <c r="M1120">
        <v>2</v>
      </c>
    </row>
    <row r="1121" spans="1:13" x14ac:dyDescent="0.25">
      <c r="A1121" s="1" t="s">
        <v>1274</v>
      </c>
      <c r="J1121" t="s">
        <v>1508</v>
      </c>
      <c r="K1121" t="s">
        <v>1509</v>
      </c>
      <c r="L1121" t="s">
        <v>1513</v>
      </c>
      <c r="M1121">
        <v>1</v>
      </c>
    </row>
    <row r="1122" spans="1:13" x14ac:dyDescent="0.25">
      <c r="A1122" s="1" t="s">
        <v>835</v>
      </c>
      <c r="J1122" t="s">
        <v>1511</v>
      </c>
      <c r="K1122" t="s">
        <v>1509</v>
      </c>
      <c r="L1122" t="s">
        <v>1512</v>
      </c>
      <c r="M1122">
        <v>3</v>
      </c>
    </row>
    <row r="1123" spans="1:13" x14ac:dyDescent="0.25">
      <c r="A1123" s="1" t="s">
        <v>835</v>
      </c>
      <c r="J1123" t="s">
        <v>1511</v>
      </c>
      <c r="K1123" t="s">
        <v>1509</v>
      </c>
      <c r="L1123" t="s">
        <v>1512</v>
      </c>
      <c r="M1123">
        <v>3</v>
      </c>
    </row>
    <row r="1124" spans="1:13" x14ac:dyDescent="0.25">
      <c r="A1124" s="1" t="s">
        <v>1398</v>
      </c>
      <c r="J1124" t="s">
        <v>1511</v>
      </c>
      <c r="K1124" t="s">
        <v>1509</v>
      </c>
      <c r="L1124" t="s">
        <v>1512</v>
      </c>
      <c r="M1124">
        <v>4</v>
      </c>
    </row>
    <row r="1125" spans="1:13" x14ac:dyDescent="0.25">
      <c r="A1125" s="1" t="s">
        <v>1287</v>
      </c>
      <c r="J1125" t="s">
        <v>1511</v>
      </c>
      <c r="K1125" t="s">
        <v>1509</v>
      </c>
      <c r="L1125" t="s">
        <v>1513</v>
      </c>
      <c r="M1125">
        <v>1</v>
      </c>
    </row>
    <row r="1126" spans="1:13" x14ac:dyDescent="0.25">
      <c r="A1126" s="1" t="s">
        <v>1299</v>
      </c>
      <c r="J1126" t="s">
        <v>1508</v>
      </c>
      <c r="K1126" t="s">
        <v>1509</v>
      </c>
      <c r="L1126" t="s">
        <v>1510</v>
      </c>
      <c r="M1126">
        <v>1</v>
      </c>
    </row>
    <row r="1127" spans="1:13" x14ac:dyDescent="0.25">
      <c r="A1127" s="1" t="s">
        <v>1489</v>
      </c>
      <c r="J1127" t="s">
        <v>1511</v>
      </c>
      <c r="K1127" t="s">
        <v>1509</v>
      </c>
      <c r="L1127" t="s">
        <v>1512</v>
      </c>
      <c r="M1127">
        <v>5</v>
      </c>
    </row>
    <row r="1128" spans="1:13" x14ac:dyDescent="0.25">
      <c r="A1128" s="1" t="s">
        <v>1287</v>
      </c>
      <c r="J1128" t="s">
        <v>1511</v>
      </c>
      <c r="K1128" t="s">
        <v>1509</v>
      </c>
      <c r="L1128" t="s">
        <v>1513</v>
      </c>
      <c r="M1128">
        <v>1</v>
      </c>
    </row>
    <row r="1129" spans="1:13" x14ac:dyDescent="0.25">
      <c r="A1129" s="1" t="s">
        <v>1295</v>
      </c>
      <c r="J1129" t="s">
        <v>1511</v>
      </c>
      <c r="K1129" t="s">
        <v>1509</v>
      </c>
      <c r="L1129" t="s">
        <v>1510</v>
      </c>
      <c r="M1129">
        <v>62</v>
      </c>
    </row>
    <row r="1130" spans="1:13" x14ac:dyDescent="0.25">
      <c r="A1130" s="1" t="s">
        <v>1287</v>
      </c>
      <c r="J1130" t="s">
        <v>1511</v>
      </c>
      <c r="K1130" t="s">
        <v>1509</v>
      </c>
      <c r="L1130" t="s">
        <v>1513</v>
      </c>
      <c r="M1130">
        <v>1</v>
      </c>
    </row>
    <row r="1131" spans="1:13" x14ac:dyDescent="0.25">
      <c r="A1131" s="1" t="s">
        <v>1299</v>
      </c>
      <c r="J1131" t="s">
        <v>1508</v>
      </c>
      <c r="K1131" t="s">
        <v>1509</v>
      </c>
      <c r="L1131" t="s">
        <v>1510</v>
      </c>
      <c r="M1131">
        <v>1</v>
      </c>
    </row>
    <row r="1132" spans="1:13" x14ac:dyDescent="0.25">
      <c r="A1132" s="1" t="s">
        <v>1287</v>
      </c>
      <c r="J1132" t="s">
        <v>1511</v>
      </c>
      <c r="K1132" t="s">
        <v>1509</v>
      </c>
      <c r="L1132" t="s">
        <v>1513</v>
      </c>
      <c r="M1132">
        <v>1</v>
      </c>
    </row>
    <row r="1133" spans="1:13" x14ac:dyDescent="0.25">
      <c r="A1133" s="1" t="s">
        <v>1398</v>
      </c>
      <c r="J1133" t="s">
        <v>1511</v>
      </c>
      <c r="K1133" t="s">
        <v>1509</v>
      </c>
      <c r="L1133" t="s">
        <v>1512</v>
      </c>
      <c r="M1133">
        <v>1</v>
      </c>
    </row>
    <row r="1134" spans="1:13" x14ac:dyDescent="0.25">
      <c r="A1134" s="1" t="s">
        <v>1295</v>
      </c>
      <c r="J1134" t="s">
        <v>1511</v>
      </c>
      <c r="K1134" t="s">
        <v>1509</v>
      </c>
      <c r="L1134" t="s">
        <v>1512</v>
      </c>
      <c r="M1134">
        <v>4</v>
      </c>
    </row>
    <row r="1135" spans="1:13" x14ac:dyDescent="0.25">
      <c r="A1135" s="1" t="s">
        <v>1398</v>
      </c>
      <c r="J1135" t="s">
        <v>1511</v>
      </c>
      <c r="K1135" t="s">
        <v>1509</v>
      </c>
      <c r="L1135" t="s">
        <v>1512</v>
      </c>
      <c r="M1135">
        <v>5</v>
      </c>
    </row>
    <row r="1136" spans="1:13" x14ac:dyDescent="0.25">
      <c r="A1136" s="1" t="s">
        <v>1299</v>
      </c>
      <c r="J1136" t="s">
        <v>1508</v>
      </c>
      <c r="K1136" t="s">
        <v>1509</v>
      </c>
      <c r="L1136" t="s">
        <v>1510</v>
      </c>
      <c r="M1136">
        <v>1</v>
      </c>
    </row>
    <row r="1137" spans="1:13" x14ac:dyDescent="0.25">
      <c r="A1137" s="1" t="s">
        <v>1299</v>
      </c>
      <c r="J1137" t="s">
        <v>1508</v>
      </c>
      <c r="K1137" t="s">
        <v>1509</v>
      </c>
      <c r="L1137" t="s">
        <v>1510</v>
      </c>
      <c r="M1137">
        <v>1</v>
      </c>
    </row>
    <row r="1138" spans="1:13" x14ac:dyDescent="0.25">
      <c r="A1138" s="1" t="s">
        <v>1295</v>
      </c>
      <c r="J1138" t="s">
        <v>1511</v>
      </c>
      <c r="K1138" t="s">
        <v>1509</v>
      </c>
      <c r="L1138" t="s">
        <v>1512</v>
      </c>
      <c r="M1138">
        <v>1</v>
      </c>
    </row>
    <row r="1139" spans="1:13" x14ac:dyDescent="0.25">
      <c r="A1139" s="1" t="s">
        <v>1295</v>
      </c>
      <c r="J1139" t="s">
        <v>1511</v>
      </c>
      <c r="K1139" t="s">
        <v>1509</v>
      </c>
      <c r="L1139" t="s">
        <v>1512</v>
      </c>
      <c r="M1139">
        <v>1</v>
      </c>
    </row>
    <row r="1140" spans="1:13" x14ac:dyDescent="0.25">
      <c r="A1140" s="1" t="s">
        <v>1295</v>
      </c>
      <c r="J1140" t="s">
        <v>1511</v>
      </c>
      <c r="K1140" t="s">
        <v>1509</v>
      </c>
      <c r="L1140" t="s">
        <v>1512</v>
      </c>
      <c r="M1140">
        <v>1</v>
      </c>
    </row>
    <row r="1141" spans="1:13" x14ac:dyDescent="0.25">
      <c r="A1141" s="1" t="s">
        <v>1398</v>
      </c>
      <c r="J1141" t="s">
        <v>1511</v>
      </c>
      <c r="K1141" t="s">
        <v>1509</v>
      </c>
      <c r="L1141" t="s">
        <v>1512</v>
      </c>
      <c r="M1141">
        <v>3</v>
      </c>
    </row>
    <row r="1142" spans="1:13" x14ac:dyDescent="0.25">
      <c r="A1142" s="1" t="s">
        <v>1295</v>
      </c>
      <c r="J1142" t="s">
        <v>1511</v>
      </c>
      <c r="K1142" t="s">
        <v>1509</v>
      </c>
      <c r="L1142" t="s">
        <v>1512</v>
      </c>
      <c r="M1142">
        <v>2</v>
      </c>
    </row>
    <row r="1143" spans="1:13" x14ac:dyDescent="0.25">
      <c r="A1143" s="1" t="s">
        <v>1299</v>
      </c>
      <c r="J1143" t="s">
        <v>1508</v>
      </c>
      <c r="K1143" t="s">
        <v>1509</v>
      </c>
      <c r="L1143" t="s">
        <v>1510</v>
      </c>
      <c r="M1143">
        <v>1</v>
      </c>
    </row>
    <row r="1144" spans="1:13" x14ac:dyDescent="0.25">
      <c r="A1144" s="1" t="s">
        <v>1295</v>
      </c>
      <c r="J1144" t="s">
        <v>1511</v>
      </c>
      <c r="K1144" t="s">
        <v>1509</v>
      </c>
      <c r="L1144" t="s">
        <v>1512</v>
      </c>
      <c r="M1144">
        <v>2</v>
      </c>
    </row>
    <row r="1145" spans="1:13" x14ac:dyDescent="0.25">
      <c r="A1145" s="1" t="s">
        <v>1398</v>
      </c>
      <c r="J1145" t="s">
        <v>1511</v>
      </c>
      <c r="K1145" t="s">
        <v>1509</v>
      </c>
      <c r="L1145" t="s">
        <v>1512</v>
      </c>
      <c r="M1145">
        <v>3</v>
      </c>
    </row>
    <row r="1146" spans="1:13" x14ac:dyDescent="0.25">
      <c r="A1146" s="1" t="s">
        <v>1295</v>
      </c>
      <c r="J1146" t="s">
        <v>1511</v>
      </c>
      <c r="K1146" t="s">
        <v>1509</v>
      </c>
      <c r="L1146" t="s">
        <v>1512</v>
      </c>
      <c r="M1146">
        <v>2</v>
      </c>
    </row>
    <row r="1147" spans="1:13" x14ac:dyDescent="0.25">
      <c r="A1147" s="1" t="s">
        <v>1489</v>
      </c>
      <c r="J1147" t="s">
        <v>1511</v>
      </c>
      <c r="K1147" t="s">
        <v>1509</v>
      </c>
      <c r="L1147" t="s">
        <v>1512</v>
      </c>
      <c r="M1147">
        <v>40</v>
      </c>
    </row>
    <row r="1148" spans="1:13" x14ac:dyDescent="0.25">
      <c r="A1148" s="1" t="s">
        <v>1295</v>
      </c>
      <c r="J1148" t="s">
        <v>1511</v>
      </c>
      <c r="K1148" t="s">
        <v>1509</v>
      </c>
      <c r="L1148" t="s">
        <v>1512</v>
      </c>
      <c r="M1148">
        <v>3</v>
      </c>
    </row>
    <row r="1149" spans="1:13" x14ac:dyDescent="0.25">
      <c r="A1149" s="1" t="s">
        <v>1295</v>
      </c>
      <c r="J1149" t="s">
        <v>1511</v>
      </c>
      <c r="K1149" t="s">
        <v>1509</v>
      </c>
      <c r="L1149" t="s">
        <v>1512</v>
      </c>
      <c r="M1149">
        <v>3</v>
      </c>
    </row>
    <row r="1150" spans="1:13" x14ac:dyDescent="0.25">
      <c r="A1150" s="1" t="s">
        <v>1489</v>
      </c>
      <c r="J1150" t="s">
        <v>1511</v>
      </c>
      <c r="K1150" t="s">
        <v>1509</v>
      </c>
      <c r="L1150" t="s">
        <v>1512</v>
      </c>
      <c r="M1150">
        <v>2</v>
      </c>
    </row>
    <row r="1151" spans="1:13" x14ac:dyDescent="0.25">
      <c r="A1151" s="1" t="s">
        <v>1295</v>
      </c>
      <c r="J1151" t="s">
        <v>1511</v>
      </c>
      <c r="K1151" t="s">
        <v>1509</v>
      </c>
      <c r="L1151" t="s">
        <v>1512</v>
      </c>
      <c r="M1151">
        <v>1</v>
      </c>
    </row>
    <row r="1152" spans="1:13" x14ac:dyDescent="0.25">
      <c r="A1152" s="1" t="s">
        <v>1299</v>
      </c>
      <c r="J1152" t="s">
        <v>1508</v>
      </c>
      <c r="K1152" t="s">
        <v>1509</v>
      </c>
      <c r="L1152" t="s">
        <v>1510</v>
      </c>
      <c r="M1152">
        <v>1</v>
      </c>
    </row>
    <row r="1153" spans="1:13" x14ac:dyDescent="0.25">
      <c r="A1153" s="1" t="s">
        <v>1489</v>
      </c>
      <c r="J1153" t="s">
        <v>1511</v>
      </c>
      <c r="K1153" t="s">
        <v>1509</v>
      </c>
      <c r="L1153" t="s">
        <v>1512</v>
      </c>
      <c r="M1153">
        <v>9</v>
      </c>
    </row>
    <row r="1154" spans="1:13" x14ac:dyDescent="0.25">
      <c r="A1154" s="1" t="s">
        <v>1398</v>
      </c>
      <c r="J1154" t="s">
        <v>1511</v>
      </c>
      <c r="K1154" t="s">
        <v>1509</v>
      </c>
      <c r="L1154" t="s">
        <v>1512</v>
      </c>
      <c r="M1154">
        <v>4</v>
      </c>
    </row>
    <row r="1155" spans="1:13" x14ac:dyDescent="0.25">
      <c r="A1155" s="1" t="s">
        <v>1290</v>
      </c>
      <c r="J1155" t="s">
        <v>1511</v>
      </c>
      <c r="K1155" t="s">
        <v>1514</v>
      </c>
      <c r="L1155" t="s">
        <v>1510</v>
      </c>
      <c r="M1155">
        <v>2</v>
      </c>
    </row>
    <row r="1156" spans="1:13" x14ac:dyDescent="0.25">
      <c r="A1156" s="1" t="s">
        <v>1299</v>
      </c>
      <c r="J1156" t="s">
        <v>1508</v>
      </c>
      <c r="K1156" t="s">
        <v>1509</v>
      </c>
      <c r="L1156" t="s">
        <v>1510</v>
      </c>
      <c r="M1156">
        <v>1</v>
      </c>
    </row>
    <row r="1157" spans="1:13" x14ac:dyDescent="0.25">
      <c r="A1157" s="1" t="s">
        <v>1519</v>
      </c>
      <c r="J1157" t="s">
        <v>1508</v>
      </c>
      <c r="K1157" t="s">
        <v>1514</v>
      </c>
      <c r="L1157" t="s">
        <v>1512</v>
      </c>
      <c r="M1157">
        <v>2</v>
      </c>
    </row>
    <row r="1158" spans="1:13" x14ac:dyDescent="0.25">
      <c r="A1158" s="1" t="s">
        <v>1295</v>
      </c>
      <c r="J1158" t="s">
        <v>1511</v>
      </c>
      <c r="K1158" t="s">
        <v>1509</v>
      </c>
      <c r="L1158" t="s">
        <v>1512</v>
      </c>
      <c r="M1158">
        <v>1</v>
      </c>
    </row>
    <row r="1159" spans="1:13" x14ac:dyDescent="0.25">
      <c r="A1159" s="1" t="s">
        <v>1519</v>
      </c>
      <c r="J1159" t="s">
        <v>1508</v>
      </c>
      <c r="K1159" t="s">
        <v>1514</v>
      </c>
      <c r="L1159" t="s">
        <v>1512</v>
      </c>
      <c r="M1159">
        <v>2</v>
      </c>
    </row>
    <row r="1160" spans="1:13" x14ac:dyDescent="0.25">
      <c r="A1160" s="1" t="s">
        <v>1274</v>
      </c>
      <c r="J1160" t="s">
        <v>1508</v>
      </c>
      <c r="K1160" t="s">
        <v>1509</v>
      </c>
      <c r="L1160" t="s">
        <v>1510</v>
      </c>
      <c r="M1160">
        <v>1</v>
      </c>
    </row>
    <row r="1161" spans="1:13" x14ac:dyDescent="0.25">
      <c r="A1161" s="1" t="s">
        <v>1269</v>
      </c>
      <c r="J1161" t="s">
        <v>1511</v>
      </c>
      <c r="K1161" t="s">
        <v>1509</v>
      </c>
      <c r="L1161" t="s">
        <v>1512</v>
      </c>
      <c r="M1161">
        <v>1</v>
      </c>
    </row>
    <row r="1162" spans="1:13" x14ac:dyDescent="0.25">
      <c r="A1162" s="1" t="s">
        <v>1519</v>
      </c>
      <c r="J1162" t="s">
        <v>1508</v>
      </c>
      <c r="K1162" t="s">
        <v>1514</v>
      </c>
      <c r="L1162" t="s">
        <v>1512</v>
      </c>
      <c r="M1162">
        <v>5</v>
      </c>
    </row>
    <row r="1163" spans="1:13" x14ac:dyDescent="0.25">
      <c r="A1163" s="1" t="s">
        <v>1519</v>
      </c>
      <c r="J1163" t="s">
        <v>1508</v>
      </c>
      <c r="K1163" t="s">
        <v>1514</v>
      </c>
      <c r="L1163" t="s">
        <v>1512</v>
      </c>
      <c r="M1163">
        <v>1</v>
      </c>
    </row>
    <row r="1164" spans="1:13" x14ac:dyDescent="0.25">
      <c r="A1164" s="1" t="s">
        <v>1299</v>
      </c>
      <c r="J1164" t="s">
        <v>1508</v>
      </c>
      <c r="K1164" t="s">
        <v>1509</v>
      </c>
      <c r="L1164" t="s">
        <v>1510</v>
      </c>
      <c r="M1164">
        <v>1</v>
      </c>
    </row>
    <row r="1165" spans="1:13" x14ac:dyDescent="0.25">
      <c r="A1165" s="1" t="s">
        <v>1519</v>
      </c>
      <c r="J1165" t="s">
        <v>1508</v>
      </c>
      <c r="K1165" t="s">
        <v>1514</v>
      </c>
      <c r="L1165" t="s">
        <v>1512</v>
      </c>
      <c r="M1165">
        <v>2</v>
      </c>
    </row>
    <row r="1166" spans="1:13" x14ac:dyDescent="0.25">
      <c r="A1166" s="1" t="s">
        <v>1274</v>
      </c>
      <c r="J1166" t="s">
        <v>1508</v>
      </c>
      <c r="K1166" t="s">
        <v>1509</v>
      </c>
      <c r="L1166" t="s">
        <v>1510</v>
      </c>
      <c r="M1166">
        <v>1</v>
      </c>
    </row>
    <row r="1167" spans="1:13" x14ac:dyDescent="0.25">
      <c r="A1167" s="1" t="s">
        <v>1383</v>
      </c>
      <c r="J1167" t="s">
        <v>1508</v>
      </c>
      <c r="K1167" t="s">
        <v>1509</v>
      </c>
      <c r="L1167" t="s">
        <v>1512</v>
      </c>
      <c r="M1167">
        <v>3</v>
      </c>
    </row>
    <row r="1168" spans="1:13" x14ac:dyDescent="0.25">
      <c r="A1168" s="1" t="s">
        <v>1519</v>
      </c>
      <c r="J1168" t="s">
        <v>1508</v>
      </c>
      <c r="K1168" t="s">
        <v>1514</v>
      </c>
      <c r="L1168" t="s">
        <v>1512</v>
      </c>
      <c r="M1168">
        <v>2</v>
      </c>
    </row>
    <row r="1169" spans="1:13" x14ac:dyDescent="0.25">
      <c r="A1169" s="1" t="s">
        <v>1329</v>
      </c>
      <c r="J1169" t="s">
        <v>1511</v>
      </c>
      <c r="K1169" t="s">
        <v>1509</v>
      </c>
      <c r="L1169" t="s">
        <v>1512</v>
      </c>
      <c r="M1169">
        <v>1</v>
      </c>
    </row>
    <row r="1170" spans="1:13" x14ac:dyDescent="0.25">
      <c r="A1170" s="1" t="s">
        <v>1519</v>
      </c>
      <c r="J1170" t="s">
        <v>1508</v>
      </c>
      <c r="K1170" t="s">
        <v>1514</v>
      </c>
      <c r="L1170" t="s">
        <v>1512</v>
      </c>
      <c r="M1170">
        <v>2</v>
      </c>
    </row>
    <row r="1171" spans="1:13" x14ac:dyDescent="0.25">
      <c r="A1171" s="1" t="s">
        <v>1519</v>
      </c>
      <c r="J1171" t="s">
        <v>1508</v>
      </c>
      <c r="K1171" t="s">
        <v>1514</v>
      </c>
      <c r="L1171" t="s">
        <v>1512</v>
      </c>
      <c r="M1171">
        <v>2</v>
      </c>
    </row>
    <row r="1172" spans="1:13" x14ac:dyDescent="0.25">
      <c r="A1172" s="1" t="s">
        <v>1274</v>
      </c>
      <c r="J1172" t="s">
        <v>1511</v>
      </c>
      <c r="K1172" t="s">
        <v>1509</v>
      </c>
      <c r="L1172" t="s">
        <v>1510</v>
      </c>
      <c r="M1172">
        <v>1</v>
      </c>
    </row>
    <row r="1173" spans="1:13" x14ac:dyDescent="0.25">
      <c r="A1173" s="1" t="s">
        <v>1283</v>
      </c>
      <c r="J1173" t="s">
        <v>1508</v>
      </c>
      <c r="K1173" t="s">
        <v>1514</v>
      </c>
      <c r="L1173" t="s">
        <v>1510</v>
      </c>
      <c r="M1173">
        <v>1</v>
      </c>
    </row>
    <row r="1174" spans="1:13" x14ac:dyDescent="0.25">
      <c r="A1174" s="1" t="s">
        <v>1299</v>
      </c>
      <c r="J1174" t="s">
        <v>1508</v>
      </c>
      <c r="K1174" t="s">
        <v>1509</v>
      </c>
      <c r="L1174" t="s">
        <v>1513</v>
      </c>
      <c r="M1174">
        <v>1</v>
      </c>
    </row>
    <row r="1175" spans="1:13" x14ac:dyDescent="0.25">
      <c r="A1175" s="1" t="s">
        <v>1268</v>
      </c>
      <c r="J1175" t="s">
        <v>1508</v>
      </c>
      <c r="K1175" t="s">
        <v>1514</v>
      </c>
      <c r="L1175" t="s">
        <v>1510</v>
      </c>
      <c r="M1175">
        <v>2</v>
      </c>
    </row>
    <row r="1176" spans="1:13" x14ac:dyDescent="0.25">
      <c r="A1176" s="1" t="s">
        <v>1474</v>
      </c>
      <c r="J1176" t="s">
        <v>1511</v>
      </c>
      <c r="K1176" t="s">
        <v>1509</v>
      </c>
      <c r="L1176" t="s">
        <v>1512</v>
      </c>
      <c r="M1176">
        <v>15</v>
      </c>
    </row>
    <row r="1177" spans="1:13" x14ac:dyDescent="0.25">
      <c r="A1177" s="1" t="s">
        <v>1328</v>
      </c>
      <c r="J1177" t="s">
        <v>1508</v>
      </c>
      <c r="K1177" t="s">
        <v>1509</v>
      </c>
      <c r="L1177" t="s">
        <v>1513</v>
      </c>
      <c r="M1177">
        <v>24</v>
      </c>
    </row>
    <row r="1178" spans="1:13" x14ac:dyDescent="0.25">
      <c r="A1178" s="1" t="s">
        <v>1265</v>
      </c>
      <c r="J1178" t="s">
        <v>1508</v>
      </c>
      <c r="K1178" t="s">
        <v>1509</v>
      </c>
      <c r="L1178" t="s">
        <v>1510</v>
      </c>
      <c r="M1178">
        <v>2</v>
      </c>
    </row>
    <row r="1179" spans="1:13" x14ac:dyDescent="0.25">
      <c r="A1179" s="1" t="s">
        <v>1489</v>
      </c>
      <c r="J1179" t="s">
        <v>1511</v>
      </c>
      <c r="K1179" t="s">
        <v>1509</v>
      </c>
      <c r="L1179" t="s">
        <v>1512</v>
      </c>
      <c r="M1179">
        <v>31</v>
      </c>
    </row>
    <row r="1180" spans="1:13" x14ac:dyDescent="0.25">
      <c r="A1180" s="1" t="s">
        <v>1320</v>
      </c>
      <c r="J1180" t="s">
        <v>1511</v>
      </c>
      <c r="K1180" t="s">
        <v>1509</v>
      </c>
      <c r="L1180" t="s">
        <v>1510</v>
      </c>
      <c r="M1180">
        <v>1</v>
      </c>
    </row>
    <row r="1181" spans="1:13" x14ac:dyDescent="0.25">
      <c r="A1181" s="1" t="s">
        <v>1328</v>
      </c>
      <c r="J1181" t="s">
        <v>1508</v>
      </c>
      <c r="K1181" t="s">
        <v>1509</v>
      </c>
      <c r="L1181" t="s">
        <v>1513</v>
      </c>
      <c r="M1181">
        <v>6</v>
      </c>
    </row>
    <row r="1182" spans="1:13" x14ac:dyDescent="0.25">
      <c r="A1182" s="1" t="s">
        <v>1474</v>
      </c>
      <c r="J1182" t="s">
        <v>1511</v>
      </c>
      <c r="K1182" t="s">
        <v>1509</v>
      </c>
      <c r="L1182" t="s">
        <v>1512</v>
      </c>
      <c r="M1182">
        <v>1</v>
      </c>
    </row>
    <row r="1183" spans="1:13" x14ac:dyDescent="0.25">
      <c r="A1183" s="1" t="s">
        <v>1489</v>
      </c>
      <c r="J1183" t="s">
        <v>1511</v>
      </c>
      <c r="K1183" t="s">
        <v>1509</v>
      </c>
      <c r="L1183" t="s">
        <v>1512</v>
      </c>
      <c r="M1183">
        <v>44</v>
      </c>
    </row>
    <row r="1184" spans="1:13" x14ac:dyDescent="0.25">
      <c r="A1184" s="1" t="s">
        <v>1410</v>
      </c>
      <c r="J1184" t="s">
        <v>1508</v>
      </c>
      <c r="K1184" t="s">
        <v>1509</v>
      </c>
      <c r="L1184" t="s">
        <v>1510</v>
      </c>
      <c r="M1184">
        <v>3</v>
      </c>
    </row>
    <row r="1185" spans="1:13" x14ac:dyDescent="0.25">
      <c r="A1185" s="1" t="s">
        <v>1474</v>
      </c>
      <c r="J1185" t="s">
        <v>1511</v>
      </c>
      <c r="K1185" t="s">
        <v>1509</v>
      </c>
      <c r="L1185" t="s">
        <v>1512</v>
      </c>
      <c r="M1185">
        <v>1</v>
      </c>
    </row>
    <row r="1186" spans="1:13" x14ac:dyDescent="0.25">
      <c r="A1186" s="1" t="s">
        <v>1329</v>
      </c>
      <c r="J1186" t="s">
        <v>1511</v>
      </c>
      <c r="K1186" t="s">
        <v>1509</v>
      </c>
      <c r="L1186" t="s">
        <v>1512</v>
      </c>
      <c r="M1186">
        <v>5</v>
      </c>
    </row>
    <row r="1187" spans="1:13" x14ac:dyDescent="0.25">
      <c r="A1187" s="1" t="s">
        <v>1473</v>
      </c>
      <c r="J1187" t="s">
        <v>1511</v>
      </c>
      <c r="K1187" t="s">
        <v>1509</v>
      </c>
      <c r="L1187" t="s">
        <v>1510</v>
      </c>
      <c r="M1187">
        <v>8</v>
      </c>
    </row>
    <row r="1188" spans="1:13" x14ac:dyDescent="0.25">
      <c r="A1188" s="1" t="s">
        <v>1362</v>
      </c>
      <c r="J1188" t="s">
        <v>1508</v>
      </c>
      <c r="K1188" t="s">
        <v>1509</v>
      </c>
      <c r="L1188" t="s">
        <v>1510</v>
      </c>
      <c r="M1188">
        <v>1</v>
      </c>
    </row>
    <row r="1189" spans="1:13" x14ac:dyDescent="0.25">
      <c r="A1189" s="1" t="s">
        <v>1473</v>
      </c>
      <c r="J1189" t="s">
        <v>1511</v>
      </c>
      <c r="K1189" t="s">
        <v>1509</v>
      </c>
      <c r="L1189" t="s">
        <v>1510</v>
      </c>
      <c r="M1189">
        <v>1</v>
      </c>
    </row>
    <row r="1190" spans="1:13" x14ac:dyDescent="0.25">
      <c r="A1190" s="1" t="s">
        <v>1329</v>
      </c>
      <c r="J1190" t="s">
        <v>1511</v>
      </c>
      <c r="K1190" t="s">
        <v>1509</v>
      </c>
      <c r="L1190" t="s">
        <v>1512</v>
      </c>
      <c r="M1190">
        <v>4</v>
      </c>
    </row>
    <row r="1191" spans="1:13" x14ac:dyDescent="0.25">
      <c r="A1191" s="1" t="s">
        <v>1329</v>
      </c>
      <c r="J1191" t="s">
        <v>1511</v>
      </c>
      <c r="K1191" t="s">
        <v>1509</v>
      </c>
      <c r="L1191" t="s">
        <v>1512</v>
      </c>
      <c r="M1191">
        <v>1</v>
      </c>
    </row>
    <row r="1192" spans="1:13" x14ac:dyDescent="0.25">
      <c r="A1192" s="1" t="s">
        <v>1329</v>
      </c>
      <c r="J1192" t="s">
        <v>1511</v>
      </c>
      <c r="K1192" t="s">
        <v>1509</v>
      </c>
      <c r="L1192" t="s">
        <v>1512</v>
      </c>
      <c r="M1192">
        <v>1</v>
      </c>
    </row>
    <row r="1193" spans="1:13" x14ac:dyDescent="0.25">
      <c r="A1193" s="1" t="s">
        <v>1474</v>
      </c>
      <c r="J1193" t="s">
        <v>1511</v>
      </c>
      <c r="K1193" t="s">
        <v>1509</v>
      </c>
      <c r="L1193" t="s">
        <v>1512</v>
      </c>
      <c r="M1193">
        <v>1</v>
      </c>
    </row>
    <row r="1194" spans="1:13" x14ac:dyDescent="0.25">
      <c r="A1194" s="1" t="s">
        <v>1299</v>
      </c>
      <c r="J1194" t="s">
        <v>1508</v>
      </c>
      <c r="K1194" t="s">
        <v>1509</v>
      </c>
      <c r="L1194" t="s">
        <v>1510</v>
      </c>
      <c r="M1194">
        <v>1</v>
      </c>
    </row>
    <row r="1195" spans="1:13" x14ac:dyDescent="0.25">
      <c r="A1195" s="1" t="s">
        <v>1271</v>
      </c>
      <c r="J1195" t="s">
        <v>1511</v>
      </c>
      <c r="K1195" t="s">
        <v>1509</v>
      </c>
      <c r="L1195" t="s">
        <v>1512</v>
      </c>
      <c r="M1195">
        <v>1</v>
      </c>
    </row>
    <row r="1196" spans="1:13" x14ac:dyDescent="0.25">
      <c r="A1196" s="1" t="s">
        <v>1329</v>
      </c>
      <c r="J1196" t="s">
        <v>1511</v>
      </c>
      <c r="K1196" t="s">
        <v>1509</v>
      </c>
      <c r="L1196" t="s">
        <v>1512</v>
      </c>
      <c r="M1196">
        <v>1</v>
      </c>
    </row>
    <row r="1197" spans="1:13" x14ac:dyDescent="0.25">
      <c r="A1197" s="1" t="s">
        <v>1475</v>
      </c>
      <c r="J1197" t="s">
        <v>1511</v>
      </c>
      <c r="K1197" t="s">
        <v>1509</v>
      </c>
      <c r="L1197" t="s">
        <v>1512</v>
      </c>
      <c r="M1197">
        <v>1</v>
      </c>
    </row>
    <row r="1198" spans="1:13" x14ac:dyDescent="0.25">
      <c r="A1198" s="1" t="s">
        <v>1329</v>
      </c>
      <c r="J1198" t="s">
        <v>1511</v>
      </c>
      <c r="K1198" t="s">
        <v>1509</v>
      </c>
      <c r="L1198" t="s">
        <v>1512</v>
      </c>
      <c r="M1198">
        <v>1</v>
      </c>
    </row>
    <row r="1199" spans="1:13" x14ac:dyDescent="0.25">
      <c r="A1199" s="1" t="s">
        <v>1384</v>
      </c>
      <c r="J1199" t="s">
        <v>1508</v>
      </c>
      <c r="K1199" t="s">
        <v>1509</v>
      </c>
      <c r="L1199" t="s">
        <v>1512</v>
      </c>
      <c r="M1199">
        <v>7</v>
      </c>
    </row>
    <row r="1200" spans="1:13" x14ac:dyDescent="0.25">
      <c r="A1200" s="1" t="s">
        <v>1329</v>
      </c>
      <c r="J1200" t="s">
        <v>1511</v>
      </c>
      <c r="K1200" t="s">
        <v>1509</v>
      </c>
      <c r="L1200" t="s">
        <v>1512</v>
      </c>
      <c r="M1200">
        <v>1</v>
      </c>
    </row>
    <row r="1201" spans="1:13" x14ac:dyDescent="0.25">
      <c r="A1201" s="1" t="s">
        <v>1287</v>
      </c>
      <c r="J1201" t="s">
        <v>1511</v>
      </c>
      <c r="K1201" t="s">
        <v>1509</v>
      </c>
      <c r="L1201" t="s">
        <v>1513</v>
      </c>
      <c r="M1201">
        <v>1</v>
      </c>
    </row>
    <row r="1202" spans="1:13" x14ac:dyDescent="0.25">
      <c r="A1202" s="1" t="s">
        <v>1329</v>
      </c>
      <c r="J1202" t="s">
        <v>1511</v>
      </c>
      <c r="K1202" t="s">
        <v>1509</v>
      </c>
      <c r="L1202" t="s">
        <v>1512</v>
      </c>
      <c r="M1202">
        <v>1</v>
      </c>
    </row>
    <row r="1203" spans="1:13" x14ac:dyDescent="0.25">
      <c r="A1203" s="1" t="s">
        <v>1475</v>
      </c>
      <c r="J1203" t="s">
        <v>1511</v>
      </c>
      <c r="K1203" t="s">
        <v>1509</v>
      </c>
      <c r="L1203" t="s">
        <v>1510</v>
      </c>
      <c r="M1203">
        <v>1</v>
      </c>
    </row>
    <row r="1204" spans="1:13" x14ac:dyDescent="0.25">
      <c r="A1204" s="1" t="s">
        <v>1287</v>
      </c>
      <c r="J1204" t="s">
        <v>1511</v>
      </c>
      <c r="K1204" t="s">
        <v>1514</v>
      </c>
      <c r="L1204" t="s">
        <v>1513</v>
      </c>
      <c r="M1204">
        <v>1</v>
      </c>
    </row>
    <row r="1205" spans="1:13" x14ac:dyDescent="0.25">
      <c r="A1205" s="1" t="s">
        <v>1329</v>
      </c>
      <c r="J1205" t="s">
        <v>1511</v>
      </c>
      <c r="K1205" t="s">
        <v>1509</v>
      </c>
      <c r="L1205" t="s">
        <v>1512</v>
      </c>
      <c r="M1205">
        <v>1</v>
      </c>
    </row>
    <row r="1206" spans="1:13" x14ac:dyDescent="0.25">
      <c r="A1206" s="1" t="s">
        <v>1329</v>
      </c>
      <c r="J1206" t="s">
        <v>1511</v>
      </c>
      <c r="K1206" t="s">
        <v>1509</v>
      </c>
      <c r="L1206" t="s">
        <v>1512</v>
      </c>
      <c r="M1206">
        <v>1</v>
      </c>
    </row>
    <row r="1207" spans="1:13" x14ac:dyDescent="0.25">
      <c r="A1207" s="1" t="s">
        <v>1287</v>
      </c>
      <c r="J1207" t="s">
        <v>1511</v>
      </c>
      <c r="K1207" t="s">
        <v>1509</v>
      </c>
      <c r="L1207" t="s">
        <v>1513</v>
      </c>
      <c r="M1207">
        <v>1</v>
      </c>
    </row>
    <row r="1208" spans="1:13" x14ac:dyDescent="0.25">
      <c r="A1208" s="1" t="s">
        <v>1329</v>
      </c>
      <c r="J1208" t="s">
        <v>1511</v>
      </c>
      <c r="K1208" t="s">
        <v>1509</v>
      </c>
      <c r="L1208" t="s">
        <v>1512</v>
      </c>
      <c r="M1208">
        <v>1</v>
      </c>
    </row>
    <row r="1209" spans="1:13" x14ac:dyDescent="0.25">
      <c r="A1209" s="1" t="s">
        <v>1329</v>
      </c>
      <c r="J1209" t="s">
        <v>1511</v>
      </c>
      <c r="K1209" t="s">
        <v>1509</v>
      </c>
      <c r="L1209" t="s">
        <v>1512</v>
      </c>
      <c r="M1209">
        <v>1</v>
      </c>
    </row>
    <row r="1210" spans="1:13" x14ac:dyDescent="0.25">
      <c r="A1210" s="1" t="s">
        <v>1287</v>
      </c>
      <c r="J1210" t="s">
        <v>1511</v>
      </c>
      <c r="K1210" t="s">
        <v>1514</v>
      </c>
      <c r="L1210" t="s">
        <v>1513</v>
      </c>
      <c r="M1210">
        <v>1</v>
      </c>
    </row>
    <row r="1211" spans="1:13" x14ac:dyDescent="0.25">
      <c r="A1211" s="1" t="s">
        <v>1287</v>
      </c>
      <c r="J1211" t="s">
        <v>1511</v>
      </c>
      <c r="K1211" t="s">
        <v>1509</v>
      </c>
      <c r="L1211" t="s">
        <v>1513</v>
      </c>
      <c r="M1211">
        <v>1</v>
      </c>
    </row>
    <row r="1212" spans="1:13" x14ac:dyDescent="0.25">
      <c r="A1212" s="1" t="s">
        <v>1287</v>
      </c>
      <c r="J1212" t="s">
        <v>1511</v>
      </c>
      <c r="K1212" t="s">
        <v>1509</v>
      </c>
      <c r="L1212" t="s">
        <v>1513</v>
      </c>
      <c r="M1212">
        <v>1</v>
      </c>
    </row>
    <row r="1213" spans="1:13" x14ac:dyDescent="0.25">
      <c r="A1213" s="1" t="s">
        <v>1299</v>
      </c>
      <c r="J1213" t="s">
        <v>1508</v>
      </c>
      <c r="K1213" t="s">
        <v>1509</v>
      </c>
      <c r="L1213" t="s">
        <v>1510</v>
      </c>
      <c r="M1213">
        <v>1</v>
      </c>
    </row>
    <row r="1214" spans="1:13" x14ac:dyDescent="0.25">
      <c r="A1214" s="1" t="s">
        <v>1276</v>
      </c>
      <c r="J1214" t="s">
        <v>1511</v>
      </c>
      <c r="K1214" t="s">
        <v>1509</v>
      </c>
      <c r="L1214" t="s">
        <v>1510</v>
      </c>
      <c r="M1214">
        <v>3</v>
      </c>
    </row>
    <row r="1215" spans="1:13" x14ac:dyDescent="0.25">
      <c r="A1215" s="1" t="s">
        <v>1320</v>
      </c>
      <c r="J1215" t="s">
        <v>1508</v>
      </c>
      <c r="K1215" t="s">
        <v>1509</v>
      </c>
      <c r="L1215" t="s">
        <v>1512</v>
      </c>
      <c r="M1215">
        <v>7</v>
      </c>
    </row>
    <row r="1216" spans="1:13" x14ac:dyDescent="0.25">
      <c r="A1216" s="1" t="s">
        <v>1276</v>
      </c>
      <c r="J1216" t="s">
        <v>1511</v>
      </c>
      <c r="K1216" t="s">
        <v>1509</v>
      </c>
      <c r="L1216" t="s">
        <v>1510</v>
      </c>
      <c r="M1216">
        <v>3</v>
      </c>
    </row>
    <row r="1217" spans="1:13" x14ac:dyDescent="0.25">
      <c r="A1217" s="1" t="s">
        <v>1342</v>
      </c>
      <c r="J1217" t="s">
        <v>1508</v>
      </c>
      <c r="K1217" t="s">
        <v>1509</v>
      </c>
      <c r="L1217" t="s">
        <v>1510</v>
      </c>
      <c r="M1217">
        <v>1</v>
      </c>
    </row>
    <row r="1218" spans="1:13" x14ac:dyDescent="0.25">
      <c r="A1218" s="1" t="s">
        <v>1329</v>
      </c>
      <c r="J1218" t="s">
        <v>1511</v>
      </c>
      <c r="K1218" t="s">
        <v>1509</v>
      </c>
      <c r="L1218" t="s">
        <v>1512</v>
      </c>
      <c r="M1218">
        <v>1</v>
      </c>
    </row>
    <row r="1219" spans="1:13" x14ac:dyDescent="0.25">
      <c r="A1219" s="1" t="s">
        <v>1276</v>
      </c>
      <c r="J1219" t="s">
        <v>1511</v>
      </c>
      <c r="K1219" t="s">
        <v>1509</v>
      </c>
      <c r="L1219" t="s">
        <v>1510</v>
      </c>
      <c r="M1219">
        <v>3</v>
      </c>
    </row>
    <row r="1220" spans="1:13" x14ac:dyDescent="0.25">
      <c r="A1220" s="1" t="s">
        <v>1329</v>
      </c>
      <c r="J1220" t="s">
        <v>1511</v>
      </c>
      <c r="K1220" t="s">
        <v>1509</v>
      </c>
      <c r="L1220" t="s">
        <v>1512</v>
      </c>
      <c r="M1220">
        <v>1</v>
      </c>
    </row>
    <row r="1221" spans="1:13" x14ac:dyDescent="0.25">
      <c r="A1221" s="1" t="s">
        <v>1276</v>
      </c>
      <c r="J1221" t="s">
        <v>1511</v>
      </c>
      <c r="K1221" t="s">
        <v>1509</v>
      </c>
      <c r="L1221" t="s">
        <v>1510</v>
      </c>
      <c r="M1221">
        <v>3</v>
      </c>
    </row>
    <row r="1222" spans="1:13" x14ac:dyDescent="0.25">
      <c r="A1222" s="1" t="s">
        <v>1276</v>
      </c>
      <c r="J1222" t="s">
        <v>1511</v>
      </c>
      <c r="K1222" t="s">
        <v>1509</v>
      </c>
      <c r="L1222" t="s">
        <v>1510</v>
      </c>
      <c r="M1222">
        <v>3</v>
      </c>
    </row>
    <row r="1223" spans="1:13" x14ac:dyDescent="0.25">
      <c r="A1223" s="1" t="s">
        <v>1329</v>
      </c>
      <c r="J1223" t="s">
        <v>1511</v>
      </c>
      <c r="K1223" t="s">
        <v>1509</v>
      </c>
      <c r="L1223" t="s">
        <v>1512</v>
      </c>
      <c r="M1223">
        <v>1</v>
      </c>
    </row>
    <row r="1224" spans="1:13" x14ac:dyDescent="0.25">
      <c r="A1224" s="1" t="s">
        <v>1276</v>
      </c>
      <c r="J1224" t="s">
        <v>1511</v>
      </c>
      <c r="K1224" t="s">
        <v>1509</v>
      </c>
      <c r="L1224" t="s">
        <v>1510</v>
      </c>
      <c r="M1224">
        <v>3</v>
      </c>
    </row>
    <row r="1225" spans="1:13" x14ac:dyDescent="0.25">
      <c r="A1225" s="1" t="s">
        <v>1373</v>
      </c>
      <c r="J1225" t="s">
        <v>1511</v>
      </c>
      <c r="K1225" t="s">
        <v>1509</v>
      </c>
      <c r="L1225" t="s">
        <v>1512</v>
      </c>
      <c r="M1225">
        <v>8</v>
      </c>
    </row>
    <row r="1226" spans="1:13" x14ac:dyDescent="0.25">
      <c r="A1226" s="1" t="s">
        <v>1329</v>
      </c>
      <c r="J1226" t="s">
        <v>1511</v>
      </c>
      <c r="K1226" t="s">
        <v>1509</v>
      </c>
      <c r="L1226" t="s">
        <v>1512</v>
      </c>
      <c r="M1226">
        <v>1</v>
      </c>
    </row>
    <row r="1227" spans="1:13" x14ac:dyDescent="0.25">
      <c r="A1227" s="1" t="s">
        <v>1329</v>
      </c>
      <c r="J1227" t="s">
        <v>1511</v>
      </c>
      <c r="K1227" t="s">
        <v>1509</v>
      </c>
      <c r="L1227" t="s">
        <v>1512</v>
      </c>
      <c r="M1227">
        <v>1</v>
      </c>
    </row>
    <row r="1228" spans="1:13" x14ac:dyDescent="0.25">
      <c r="A1228" s="1" t="s">
        <v>1373</v>
      </c>
      <c r="J1228" t="s">
        <v>1511</v>
      </c>
      <c r="K1228" t="s">
        <v>1509</v>
      </c>
      <c r="L1228" t="s">
        <v>1512</v>
      </c>
      <c r="M1228">
        <v>1</v>
      </c>
    </row>
    <row r="1229" spans="1:13" x14ac:dyDescent="0.25">
      <c r="A1229" s="1" t="s">
        <v>1334</v>
      </c>
      <c r="J1229" t="s">
        <v>1508</v>
      </c>
      <c r="K1229" t="s">
        <v>1509</v>
      </c>
      <c r="L1229" t="s">
        <v>1512</v>
      </c>
      <c r="M1229">
        <v>5</v>
      </c>
    </row>
    <row r="1230" spans="1:13" x14ac:dyDescent="0.25">
      <c r="A1230" s="1" t="s">
        <v>1373</v>
      </c>
      <c r="J1230" t="s">
        <v>1511</v>
      </c>
      <c r="K1230" t="s">
        <v>1509</v>
      </c>
      <c r="L1230" t="s">
        <v>1512</v>
      </c>
      <c r="M1230">
        <v>4</v>
      </c>
    </row>
    <row r="1231" spans="1:13" x14ac:dyDescent="0.25">
      <c r="A1231" s="1" t="s">
        <v>1329</v>
      </c>
      <c r="J1231" t="s">
        <v>1511</v>
      </c>
      <c r="K1231" t="s">
        <v>1509</v>
      </c>
      <c r="L1231" t="s">
        <v>1512</v>
      </c>
      <c r="M1231">
        <v>1</v>
      </c>
    </row>
    <row r="1232" spans="1:13" x14ac:dyDescent="0.25">
      <c r="A1232" s="1" t="s">
        <v>1329</v>
      </c>
      <c r="J1232" t="s">
        <v>1511</v>
      </c>
      <c r="K1232" t="s">
        <v>1509</v>
      </c>
      <c r="L1232" t="s">
        <v>1512</v>
      </c>
      <c r="M1232">
        <v>1</v>
      </c>
    </row>
    <row r="1233" spans="1:13" x14ac:dyDescent="0.25">
      <c r="A1233" s="1" t="s">
        <v>1503</v>
      </c>
      <c r="J1233" t="s">
        <v>1511</v>
      </c>
      <c r="K1233" t="s">
        <v>1509</v>
      </c>
      <c r="L1233" t="s">
        <v>1512</v>
      </c>
      <c r="M1233">
        <v>30</v>
      </c>
    </row>
    <row r="1234" spans="1:13" x14ac:dyDescent="0.25">
      <c r="A1234" s="1" t="s">
        <v>1329</v>
      </c>
      <c r="J1234" t="s">
        <v>1511</v>
      </c>
      <c r="K1234" t="s">
        <v>1509</v>
      </c>
      <c r="L1234" t="s">
        <v>1512</v>
      </c>
      <c r="M1234">
        <v>1</v>
      </c>
    </row>
    <row r="1235" spans="1:13" x14ac:dyDescent="0.25">
      <c r="A1235" s="1" t="s">
        <v>1302</v>
      </c>
      <c r="J1235" t="s">
        <v>1511</v>
      </c>
      <c r="K1235" t="s">
        <v>1509</v>
      </c>
      <c r="L1235" t="s">
        <v>1512</v>
      </c>
      <c r="M1235">
        <v>1</v>
      </c>
    </row>
    <row r="1236" spans="1:13" x14ac:dyDescent="0.25">
      <c r="A1236" s="1" t="s">
        <v>1268</v>
      </c>
      <c r="J1236" t="s">
        <v>1511</v>
      </c>
      <c r="K1236" t="s">
        <v>1514</v>
      </c>
      <c r="L1236" t="s">
        <v>1513</v>
      </c>
      <c r="M1236">
        <v>5</v>
      </c>
    </row>
    <row r="1237" spans="1:13" x14ac:dyDescent="0.25">
      <c r="A1237" s="1" t="s">
        <v>1268</v>
      </c>
      <c r="J1237" t="s">
        <v>1511</v>
      </c>
      <c r="K1237" t="s">
        <v>1514</v>
      </c>
      <c r="L1237" t="s">
        <v>1513</v>
      </c>
      <c r="M1237">
        <v>7</v>
      </c>
    </row>
    <row r="1238" spans="1:13" x14ac:dyDescent="0.25">
      <c r="A1238" s="1" t="s">
        <v>1398</v>
      </c>
      <c r="J1238" t="s">
        <v>1511</v>
      </c>
      <c r="K1238" t="s">
        <v>1509</v>
      </c>
      <c r="L1238" t="s">
        <v>1512</v>
      </c>
      <c r="M1238">
        <v>3</v>
      </c>
    </row>
    <row r="1239" spans="1:13" x14ac:dyDescent="0.25">
      <c r="A1239" s="1" t="s">
        <v>1312</v>
      </c>
      <c r="J1239" t="s">
        <v>1511</v>
      </c>
      <c r="K1239" t="s">
        <v>1509</v>
      </c>
      <c r="L1239" t="s">
        <v>1512</v>
      </c>
      <c r="M1239">
        <v>2</v>
      </c>
    </row>
    <row r="1240" spans="1:13" x14ac:dyDescent="0.25">
      <c r="A1240" s="1" t="s">
        <v>1302</v>
      </c>
      <c r="J1240" t="s">
        <v>1511</v>
      </c>
      <c r="K1240" t="s">
        <v>1509</v>
      </c>
      <c r="L1240" t="s">
        <v>1512</v>
      </c>
      <c r="M1240">
        <v>2</v>
      </c>
    </row>
    <row r="1241" spans="1:13" x14ac:dyDescent="0.25">
      <c r="A1241" s="1" t="s">
        <v>1299</v>
      </c>
      <c r="J1241" t="s">
        <v>1508</v>
      </c>
      <c r="K1241" t="s">
        <v>1509</v>
      </c>
      <c r="L1241" t="s">
        <v>1510</v>
      </c>
      <c r="M1241">
        <v>1</v>
      </c>
    </row>
    <row r="1242" spans="1:13" x14ac:dyDescent="0.25">
      <c r="A1242" s="1" t="s">
        <v>1302</v>
      </c>
      <c r="J1242" t="s">
        <v>1511</v>
      </c>
      <c r="K1242" t="s">
        <v>1509</v>
      </c>
      <c r="L1242" t="s">
        <v>1512</v>
      </c>
      <c r="M1242">
        <v>1</v>
      </c>
    </row>
    <row r="1243" spans="1:13" x14ac:dyDescent="0.25">
      <c r="A1243" s="1" t="s">
        <v>1398</v>
      </c>
      <c r="J1243" t="s">
        <v>1511</v>
      </c>
      <c r="K1243" t="s">
        <v>1509</v>
      </c>
      <c r="L1243" t="s">
        <v>1512</v>
      </c>
      <c r="M1243">
        <v>1</v>
      </c>
    </row>
    <row r="1244" spans="1:13" x14ac:dyDescent="0.25">
      <c r="A1244" s="1" t="s">
        <v>1385</v>
      </c>
      <c r="J1244" t="s">
        <v>1508</v>
      </c>
      <c r="K1244" t="s">
        <v>1514</v>
      </c>
      <c r="L1244" t="s">
        <v>1510</v>
      </c>
      <c r="M1244">
        <v>1</v>
      </c>
    </row>
    <row r="1245" spans="1:13" x14ac:dyDescent="0.25">
      <c r="A1245" s="1" t="s">
        <v>1398</v>
      </c>
      <c r="J1245" t="s">
        <v>1511</v>
      </c>
      <c r="K1245" t="s">
        <v>1509</v>
      </c>
      <c r="L1245" t="s">
        <v>1512</v>
      </c>
      <c r="M1245">
        <v>1</v>
      </c>
    </row>
    <row r="1246" spans="1:13" x14ac:dyDescent="0.25">
      <c r="A1246" s="1" t="s">
        <v>1385</v>
      </c>
      <c r="J1246" t="s">
        <v>1508</v>
      </c>
      <c r="K1246" t="s">
        <v>1514</v>
      </c>
      <c r="L1246" t="s">
        <v>1510</v>
      </c>
      <c r="M1246">
        <v>1</v>
      </c>
    </row>
    <row r="1247" spans="1:13" x14ac:dyDescent="0.25">
      <c r="A1247" s="1" t="s">
        <v>1302</v>
      </c>
      <c r="J1247" t="s">
        <v>1511</v>
      </c>
      <c r="K1247" t="s">
        <v>1509</v>
      </c>
      <c r="L1247" t="s">
        <v>1512</v>
      </c>
      <c r="M1247">
        <v>1</v>
      </c>
    </row>
    <row r="1248" spans="1:13" x14ac:dyDescent="0.25">
      <c r="A1248" s="1" t="s">
        <v>1385</v>
      </c>
      <c r="J1248" t="s">
        <v>1508</v>
      </c>
      <c r="K1248" t="s">
        <v>1514</v>
      </c>
      <c r="L1248" t="s">
        <v>1510</v>
      </c>
      <c r="M1248">
        <v>1</v>
      </c>
    </row>
    <row r="1249" spans="1:13" x14ac:dyDescent="0.25">
      <c r="A1249" s="1" t="s">
        <v>1398</v>
      </c>
      <c r="J1249" t="s">
        <v>1511</v>
      </c>
      <c r="K1249" t="s">
        <v>1509</v>
      </c>
      <c r="L1249" t="s">
        <v>1512</v>
      </c>
      <c r="M1249">
        <v>6</v>
      </c>
    </row>
    <row r="1250" spans="1:13" x14ac:dyDescent="0.25">
      <c r="A1250" s="1" t="s">
        <v>1411</v>
      </c>
      <c r="J1250" t="s">
        <v>1508</v>
      </c>
      <c r="K1250" t="s">
        <v>1514</v>
      </c>
      <c r="L1250" t="s">
        <v>1510</v>
      </c>
      <c r="M1250">
        <v>1</v>
      </c>
    </row>
    <row r="1251" spans="1:13" x14ac:dyDescent="0.25">
      <c r="A1251" s="1" t="s">
        <v>1398</v>
      </c>
      <c r="J1251" t="s">
        <v>1511</v>
      </c>
      <c r="K1251" t="s">
        <v>1509</v>
      </c>
      <c r="L1251" t="s">
        <v>1512</v>
      </c>
      <c r="M1251">
        <v>4</v>
      </c>
    </row>
    <row r="1252" spans="1:13" x14ac:dyDescent="0.25">
      <c r="A1252" s="1" t="s">
        <v>1299</v>
      </c>
      <c r="J1252" t="s">
        <v>1508</v>
      </c>
      <c r="K1252" t="s">
        <v>1509</v>
      </c>
      <c r="L1252" t="s">
        <v>1513</v>
      </c>
      <c r="M1252">
        <v>1</v>
      </c>
    </row>
    <row r="1253" spans="1:13" x14ac:dyDescent="0.25">
      <c r="A1253" s="1" t="s">
        <v>1398</v>
      </c>
      <c r="J1253" t="s">
        <v>1511</v>
      </c>
      <c r="K1253" t="s">
        <v>1509</v>
      </c>
      <c r="L1253" t="s">
        <v>1512</v>
      </c>
      <c r="M1253">
        <v>6</v>
      </c>
    </row>
    <row r="1254" spans="1:13" x14ac:dyDescent="0.25">
      <c r="A1254" s="1" t="s">
        <v>1421</v>
      </c>
      <c r="J1254" t="s">
        <v>1511</v>
      </c>
      <c r="K1254" t="s">
        <v>1509</v>
      </c>
      <c r="L1254" t="s">
        <v>1512</v>
      </c>
      <c r="M1254">
        <v>188</v>
      </c>
    </row>
    <row r="1255" spans="1:13" x14ac:dyDescent="0.25">
      <c r="A1255" s="1" t="s">
        <v>1302</v>
      </c>
      <c r="J1255" t="s">
        <v>1511</v>
      </c>
      <c r="K1255" t="s">
        <v>1509</v>
      </c>
      <c r="L1255" t="s">
        <v>1512</v>
      </c>
      <c r="M1255">
        <v>2</v>
      </c>
    </row>
    <row r="1256" spans="1:13" x14ac:dyDescent="0.25">
      <c r="A1256" s="1" t="s">
        <v>1334</v>
      </c>
      <c r="J1256" t="s">
        <v>1511</v>
      </c>
      <c r="K1256" t="s">
        <v>1509</v>
      </c>
      <c r="L1256" t="s">
        <v>1512</v>
      </c>
      <c r="M1256">
        <v>188</v>
      </c>
    </row>
    <row r="1257" spans="1:13" x14ac:dyDescent="0.25">
      <c r="A1257" s="1" t="s">
        <v>1301</v>
      </c>
      <c r="J1257" t="s">
        <v>1511</v>
      </c>
      <c r="K1257" t="s">
        <v>1509</v>
      </c>
      <c r="L1257" t="s">
        <v>1513</v>
      </c>
      <c r="M1257">
        <v>1</v>
      </c>
    </row>
    <row r="1258" spans="1:13" x14ac:dyDescent="0.25">
      <c r="A1258" s="1" t="s">
        <v>1281</v>
      </c>
      <c r="J1258" t="s">
        <v>1511</v>
      </c>
      <c r="K1258" t="s">
        <v>1514</v>
      </c>
      <c r="L1258" t="s">
        <v>1513</v>
      </c>
      <c r="M1258">
        <v>1</v>
      </c>
    </row>
    <row r="1259" spans="1:13" x14ac:dyDescent="0.25">
      <c r="A1259" s="1" t="s">
        <v>1302</v>
      </c>
      <c r="J1259" t="s">
        <v>1511</v>
      </c>
      <c r="K1259" t="s">
        <v>1509</v>
      </c>
      <c r="L1259" t="s">
        <v>1512</v>
      </c>
      <c r="M1259">
        <v>5</v>
      </c>
    </row>
    <row r="1260" spans="1:13" x14ac:dyDescent="0.25">
      <c r="A1260" s="1" t="s">
        <v>1281</v>
      </c>
      <c r="J1260" t="s">
        <v>1511</v>
      </c>
      <c r="K1260" t="s">
        <v>1514</v>
      </c>
      <c r="L1260" t="s">
        <v>1513</v>
      </c>
      <c r="M1260">
        <v>4</v>
      </c>
    </row>
    <row r="1261" spans="1:13" x14ac:dyDescent="0.25">
      <c r="A1261" s="1" t="s">
        <v>1302</v>
      </c>
      <c r="J1261" t="s">
        <v>1511</v>
      </c>
      <c r="K1261" t="s">
        <v>1509</v>
      </c>
      <c r="L1261" t="s">
        <v>1512</v>
      </c>
      <c r="M1261">
        <v>2</v>
      </c>
    </row>
    <row r="1262" spans="1:13" x14ac:dyDescent="0.25">
      <c r="A1262" s="1" t="s">
        <v>1281</v>
      </c>
      <c r="J1262" t="s">
        <v>1511</v>
      </c>
      <c r="K1262" t="s">
        <v>1514</v>
      </c>
      <c r="L1262" t="s">
        <v>1513</v>
      </c>
      <c r="M1262">
        <v>4</v>
      </c>
    </row>
    <row r="1263" spans="1:13" x14ac:dyDescent="0.25">
      <c r="A1263" s="1" t="s">
        <v>1302</v>
      </c>
      <c r="J1263" t="s">
        <v>1511</v>
      </c>
      <c r="K1263" t="s">
        <v>1509</v>
      </c>
      <c r="L1263" t="s">
        <v>1512</v>
      </c>
      <c r="M1263">
        <v>3</v>
      </c>
    </row>
    <row r="1264" spans="1:13" x14ac:dyDescent="0.25">
      <c r="A1264" s="1" t="s">
        <v>835</v>
      </c>
      <c r="J1264" t="s">
        <v>1508</v>
      </c>
      <c r="K1264" t="s">
        <v>1509</v>
      </c>
      <c r="L1264" t="s">
        <v>1512</v>
      </c>
      <c r="M1264">
        <v>2</v>
      </c>
    </row>
    <row r="1265" spans="1:13" x14ac:dyDescent="0.25">
      <c r="A1265" s="1" t="s">
        <v>1281</v>
      </c>
      <c r="J1265" t="s">
        <v>1511</v>
      </c>
      <c r="K1265" t="s">
        <v>1514</v>
      </c>
      <c r="L1265" t="s">
        <v>1513</v>
      </c>
      <c r="M1265">
        <v>6</v>
      </c>
    </row>
    <row r="1266" spans="1:13" x14ac:dyDescent="0.25">
      <c r="A1266" s="1" t="s">
        <v>835</v>
      </c>
      <c r="J1266" t="s">
        <v>1511</v>
      </c>
      <c r="K1266" t="s">
        <v>1509</v>
      </c>
      <c r="L1266" t="s">
        <v>1512</v>
      </c>
      <c r="M1266">
        <v>5</v>
      </c>
    </row>
    <row r="1267" spans="1:13" x14ac:dyDescent="0.25">
      <c r="A1267" s="1" t="s">
        <v>1314</v>
      </c>
      <c r="J1267" t="s">
        <v>1511</v>
      </c>
      <c r="K1267" t="s">
        <v>1509</v>
      </c>
      <c r="L1267" t="s">
        <v>1510</v>
      </c>
      <c r="M1267">
        <v>1</v>
      </c>
    </row>
    <row r="1268" spans="1:13" x14ac:dyDescent="0.25">
      <c r="A1268" s="1" t="s">
        <v>835</v>
      </c>
      <c r="J1268" t="s">
        <v>1511</v>
      </c>
      <c r="K1268" t="s">
        <v>1509</v>
      </c>
      <c r="L1268" t="s">
        <v>1512</v>
      </c>
      <c r="M1268">
        <v>3</v>
      </c>
    </row>
    <row r="1269" spans="1:13" x14ac:dyDescent="0.25">
      <c r="A1269" s="1" t="s">
        <v>1374</v>
      </c>
      <c r="J1269" t="s">
        <v>1511</v>
      </c>
      <c r="K1269" t="s">
        <v>1509</v>
      </c>
      <c r="L1269" t="s">
        <v>1513</v>
      </c>
      <c r="M1269">
        <v>3</v>
      </c>
    </row>
    <row r="1270" spans="1:13" x14ac:dyDescent="0.25">
      <c r="A1270" s="1" t="s">
        <v>835</v>
      </c>
      <c r="J1270" t="s">
        <v>1511</v>
      </c>
      <c r="K1270" t="s">
        <v>1509</v>
      </c>
      <c r="L1270" t="s">
        <v>1512</v>
      </c>
      <c r="M1270">
        <v>4</v>
      </c>
    </row>
    <row r="1271" spans="1:13" x14ac:dyDescent="0.25">
      <c r="A1271" s="1" t="s">
        <v>1281</v>
      </c>
      <c r="J1271" t="s">
        <v>1511</v>
      </c>
      <c r="K1271" t="s">
        <v>1509</v>
      </c>
      <c r="L1271" t="s">
        <v>1513</v>
      </c>
      <c r="M1271">
        <v>4</v>
      </c>
    </row>
    <row r="1272" spans="1:13" x14ac:dyDescent="0.25">
      <c r="A1272" s="1" t="s">
        <v>835</v>
      </c>
      <c r="J1272" t="s">
        <v>1511</v>
      </c>
      <c r="K1272" t="s">
        <v>1509</v>
      </c>
      <c r="L1272" t="s">
        <v>1512</v>
      </c>
      <c r="M1272">
        <v>2</v>
      </c>
    </row>
    <row r="1273" spans="1:13" x14ac:dyDescent="0.25">
      <c r="A1273" s="1" t="s">
        <v>1281</v>
      </c>
      <c r="J1273" t="s">
        <v>1511</v>
      </c>
      <c r="K1273" t="s">
        <v>1509</v>
      </c>
      <c r="L1273" t="s">
        <v>1513</v>
      </c>
      <c r="M1273">
        <v>5</v>
      </c>
    </row>
    <row r="1274" spans="1:13" x14ac:dyDescent="0.25">
      <c r="A1274" s="1" t="s">
        <v>835</v>
      </c>
      <c r="J1274" t="s">
        <v>1511</v>
      </c>
      <c r="K1274" t="s">
        <v>1509</v>
      </c>
      <c r="L1274" t="s">
        <v>1512</v>
      </c>
      <c r="M1274">
        <v>4</v>
      </c>
    </row>
    <row r="1275" spans="1:13" x14ac:dyDescent="0.25">
      <c r="A1275" s="1" t="s">
        <v>1374</v>
      </c>
      <c r="J1275" t="s">
        <v>1508</v>
      </c>
      <c r="K1275" t="s">
        <v>1509</v>
      </c>
      <c r="L1275" t="s">
        <v>1513</v>
      </c>
      <c r="M1275">
        <v>2</v>
      </c>
    </row>
    <row r="1276" spans="1:13" x14ac:dyDescent="0.25">
      <c r="A1276" s="1" t="s">
        <v>1281</v>
      </c>
      <c r="J1276" t="s">
        <v>1511</v>
      </c>
      <c r="K1276" t="s">
        <v>1514</v>
      </c>
      <c r="L1276" t="s">
        <v>1513</v>
      </c>
      <c r="M1276">
        <v>3</v>
      </c>
    </row>
    <row r="1277" spans="1:13" x14ac:dyDescent="0.25">
      <c r="A1277" s="1" t="s">
        <v>835</v>
      </c>
      <c r="J1277" t="s">
        <v>1511</v>
      </c>
      <c r="K1277" t="s">
        <v>1509</v>
      </c>
      <c r="L1277" t="s">
        <v>1512</v>
      </c>
      <c r="M1277">
        <v>3</v>
      </c>
    </row>
    <row r="1278" spans="1:13" x14ac:dyDescent="0.25">
      <c r="A1278" s="1" t="s">
        <v>1281</v>
      </c>
      <c r="J1278" t="s">
        <v>1511</v>
      </c>
      <c r="K1278" t="s">
        <v>1514</v>
      </c>
      <c r="L1278" t="s">
        <v>1513</v>
      </c>
      <c r="M1278">
        <v>3</v>
      </c>
    </row>
    <row r="1279" spans="1:13" x14ac:dyDescent="0.25">
      <c r="A1279" s="1" t="s">
        <v>835</v>
      </c>
      <c r="J1279" t="s">
        <v>1511</v>
      </c>
      <c r="K1279" t="s">
        <v>1509</v>
      </c>
      <c r="L1279" t="s">
        <v>1512</v>
      </c>
      <c r="M1279">
        <v>3</v>
      </c>
    </row>
    <row r="1280" spans="1:13" x14ac:dyDescent="0.25">
      <c r="A1280" s="1" t="s">
        <v>1385</v>
      </c>
      <c r="J1280" t="s">
        <v>1508</v>
      </c>
      <c r="K1280" t="s">
        <v>1514</v>
      </c>
      <c r="L1280" t="s">
        <v>1510</v>
      </c>
      <c r="M1280">
        <v>1</v>
      </c>
    </row>
    <row r="1281" spans="1:13" x14ac:dyDescent="0.25">
      <c r="A1281" s="1" t="s">
        <v>835</v>
      </c>
      <c r="J1281" t="s">
        <v>1511</v>
      </c>
      <c r="K1281" t="s">
        <v>1509</v>
      </c>
      <c r="L1281" t="s">
        <v>1512</v>
      </c>
      <c r="M1281">
        <v>2</v>
      </c>
    </row>
    <row r="1282" spans="1:13" x14ac:dyDescent="0.25">
      <c r="A1282" s="1" t="s">
        <v>1311</v>
      </c>
      <c r="J1282" t="s">
        <v>1511</v>
      </c>
      <c r="K1282" t="s">
        <v>1514</v>
      </c>
      <c r="L1282" t="s">
        <v>1513</v>
      </c>
      <c r="M1282">
        <v>2</v>
      </c>
    </row>
    <row r="1283" spans="1:13" x14ac:dyDescent="0.25">
      <c r="A1283" s="1" t="s">
        <v>835</v>
      </c>
      <c r="J1283" t="s">
        <v>1511</v>
      </c>
      <c r="K1283" t="s">
        <v>1509</v>
      </c>
      <c r="L1283" t="s">
        <v>1512</v>
      </c>
      <c r="M1283">
        <v>3</v>
      </c>
    </row>
    <row r="1284" spans="1:13" x14ac:dyDescent="0.25">
      <c r="A1284" s="1" t="s">
        <v>1281</v>
      </c>
      <c r="J1284" t="s">
        <v>1511</v>
      </c>
      <c r="K1284" t="s">
        <v>1514</v>
      </c>
      <c r="L1284" t="s">
        <v>1513</v>
      </c>
      <c r="M1284">
        <v>3</v>
      </c>
    </row>
    <row r="1285" spans="1:13" x14ac:dyDescent="0.25">
      <c r="A1285" s="1" t="s">
        <v>835</v>
      </c>
      <c r="J1285" t="s">
        <v>1511</v>
      </c>
      <c r="K1285" t="s">
        <v>1509</v>
      </c>
      <c r="L1285" t="s">
        <v>1512</v>
      </c>
      <c r="M1285">
        <v>4</v>
      </c>
    </row>
    <row r="1286" spans="1:13" x14ac:dyDescent="0.25">
      <c r="A1286" s="1" t="s">
        <v>1281</v>
      </c>
      <c r="J1286" t="s">
        <v>1511</v>
      </c>
      <c r="K1286" t="s">
        <v>1514</v>
      </c>
      <c r="L1286" t="s">
        <v>1513</v>
      </c>
      <c r="M1286">
        <v>4</v>
      </c>
    </row>
    <row r="1287" spans="1:13" x14ac:dyDescent="0.25">
      <c r="A1287" s="1" t="s">
        <v>835</v>
      </c>
      <c r="J1287" t="s">
        <v>1511</v>
      </c>
      <c r="K1287" t="s">
        <v>1509</v>
      </c>
      <c r="L1287" t="s">
        <v>1512</v>
      </c>
      <c r="M1287">
        <v>3</v>
      </c>
    </row>
    <row r="1288" spans="1:13" x14ac:dyDescent="0.25">
      <c r="A1288" s="1" t="s">
        <v>1281</v>
      </c>
      <c r="J1288" t="s">
        <v>1511</v>
      </c>
      <c r="K1288" t="s">
        <v>1514</v>
      </c>
      <c r="L1288" t="s">
        <v>1513</v>
      </c>
      <c r="M1288">
        <v>1</v>
      </c>
    </row>
    <row r="1289" spans="1:13" x14ac:dyDescent="0.25">
      <c r="A1289" s="1" t="s">
        <v>835</v>
      </c>
      <c r="J1289" t="s">
        <v>1511</v>
      </c>
      <c r="K1289" t="s">
        <v>1509</v>
      </c>
      <c r="L1289" t="s">
        <v>1512</v>
      </c>
      <c r="M1289">
        <v>3</v>
      </c>
    </row>
    <row r="1290" spans="1:13" x14ac:dyDescent="0.25">
      <c r="A1290" s="1" t="s">
        <v>1285</v>
      </c>
      <c r="J1290" t="s">
        <v>1511</v>
      </c>
      <c r="K1290" t="s">
        <v>1509</v>
      </c>
      <c r="L1290" t="s">
        <v>1512</v>
      </c>
      <c r="M1290">
        <v>17</v>
      </c>
    </row>
    <row r="1291" spans="1:13" x14ac:dyDescent="0.25">
      <c r="A1291" s="1" t="s">
        <v>835</v>
      </c>
      <c r="J1291" t="s">
        <v>1511</v>
      </c>
      <c r="K1291" t="s">
        <v>1509</v>
      </c>
      <c r="L1291" t="s">
        <v>1512</v>
      </c>
      <c r="M1291">
        <v>4</v>
      </c>
    </row>
    <row r="1292" spans="1:13" x14ac:dyDescent="0.25">
      <c r="A1292" s="1" t="s">
        <v>1411</v>
      </c>
      <c r="J1292" t="s">
        <v>1508</v>
      </c>
      <c r="K1292" t="s">
        <v>1514</v>
      </c>
      <c r="L1292" t="s">
        <v>1510</v>
      </c>
      <c r="M1292">
        <v>1</v>
      </c>
    </row>
    <row r="1293" spans="1:13" x14ac:dyDescent="0.25">
      <c r="A1293" s="1" t="s">
        <v>1325</v>
      </c>
      <c r="J1293" t="s">
        <v>1511</v>
      </c>
      <c r="K1293" t="s">
        <v>1514</v>
      </c>
      <c r="L1293" t="s">
        <v>1513</v>
      </c>
      <c r="M1293">
        <v>1</v>
      </c>
    </row>
    <row r="1294" spans="1:13" x14ac:dyDescent="0.25">
      <c r="A1294" s="1" t="s">
        <v>1285</v>
      </c>
      <c r="J1294" t="s">
        <v>1511</v>
      </c>
      <c r="K1294" t="s">
        <v>1514</v>
      </c>
      <c r="L1294" t="s">
        <v>1512</v>
      </c>
      <c r="M1294">
        <v>18</v>
      </c>
    </row>
    <row r="1295" spans="1:13" x14ac:dyDescent="0.25">
      <c r="A1295" s="1" t="s">
        <v>835</v>
      </c>
      <c r="J1295" t="s">
        <v>1511</v>
      </c>
      <c r="K1295" t="s">
        <v>1509</v>
      </c>
      <c r="L1295" t="s">
        <v>1512</v>
      </c>
      <c r="M1295">
        <v>4</v>
      </c>
    </row>
    <row r="1296" spans="1:13" x14ac:dyDescent="0.25">
      <c r="A1296" s="1" t="s">
        <v>1281</v>
      </c>
      <c r="J1296" t="s">
        <v>1511</v>
      </c>
      <c r="K1296" t="s">
        <v>1514</v>
      </c>
      <c r="L1296" t="s">
        <v>1513</v>
      </c>
      <c r="M1296">
        <v>3</v>
      </c>
    </row>
    <row r="1297" spans="1:13" x14ac:dyDescent="0.25">
      <c r="A1297" s="1" t="s">
        <v>835</v>
      </c>
      <c r="J1297" t="s">
        <v>1511</v>
      </c>
      <c r="K1297" t="s">
        <v>1509</v>
      </c>
      <c r="L1297" t="s">
        <v>1512</v>
      </c>
      <c r="M1297">
        <v>2</v>
      </c>
    </row>
    <row r="1298" spans="1:13" x14ac:dyDescent="0.25">
      <c r="A1298" s="1" t="s">
        <v>1285</v>
      </c>
      <c r="J1298" t="s">
        <v>1511</v>
      </c>
      <c r="K1298" t="s">
        <v>1514</v>
      </c>
      <c r="L1298" t="s">
        <v>1512</v>
      </c>
      <c r="M1298">
        <v>18</v>
      </c>
    </row>
    <row r="1299" spans="1:13" x14ac:dyDescent="0.25">
      <c r="A1299" s="1" t="s">
        <v>835</v>
      </c>
      <c r="J1299" t="s">
        <v>1511</v>
      </c>
      <c r="K1299" t="s">
        <v>1509</v>
      </c>
      <c r="L1299" t="s">
        <v>1512</v>
      </c>
      <c r="M1299">
        <v>2</v>
      </c>
    </row>
    <row r="1300" spans="1:13" x14ac:dyDescent="0.25">
      <c r="A1300" s="1" t="s">
        <v>1285</v>
      </c>
      <c r="J1300" t="s">
        <v>1511</v>
      </c>
      <c r="K1300" t="s">
        <v>1514</v>
      </c>
      <c r="L1300" t="s">
        <v>1512</v>
      </c>
      <c r="M1300">
        <v>18</v>
      </c>
    </row>
    <row r="1301" spans="1:13" x14ac:dyDescent="0.25">
      <c r="A1301" s="1" t="s">
        <v>1421</v>
      </c>
      <c r="J1301" t="s">
        <v>1511</v>
      </c>
      <c r="K1301" t="s">
        <v>1509</v>
      </c>
      <c r="L1301" t="s">
        <v>1512</v>
      </c>
      <c r="M1301">
        <v>71</v>
      </c>
    </row>
    <row r="1302" spans="1:13" x14ac:dyDescent="0.25">
      <c r="A1302" s="1" t="s">
        <v>1285</v>
      </c>
      <c r="J1302" t="s">
        <v>1511</v>
      </c>
      <c r="K1302" t="s">
        <v>1514</v>
      </c>
      <c r="L1302" t="s">
        <v>1512</v>
      </c>
      <c r="M1302">
        <v>18</v>
      </c>
    </row>
    <row r="1303" spans="1:13" x14ac:dyDescent="0.25">
      <c r="A1303" s="1" t="s">
        <v>1302</v>
      </c>
      <c r="J1303" t="s">
        <v>1511</v>
      </c>
      <c r="K1303" t="s">
        <v>1509</v>
      </c>
      <c r="L1303" t="s">
        <v>1512</v>
      </c>
      <c r="M1303">
        <v>1</v>
      </c>
    </row>
    <row r="1304" spans="1:13" x14ac:dyDescent="0.25">
      <c r="A1304" s="1" t="s">
        <v>1285</v>
      </c>
      <c r="J1304" t="s">
        <v>1511</v>
      </c>
      <c r="K1304" t="s">
        <v>1509</v>
      </c>
      <c r="L1304" t="s">
        <v>1512</v>
      </c>
      <c r="M1304">
        <v>18</v>
      </c>
    </row>
    <row r="1305" spans="1:13" x14ac:dyDescent="0.25">
      <c r="A1305" s="1" t="s">
        <v>1334</v>
      </c>
      <c r="J1305" t="s">
        <v>1511</v>
      </c>
      <c r="K1305" t="s">
        <v>1509</v>
      </c>
      <c r="L1305" t="s">
        <v>1512</v>
      </c>
      <c r="M1305">
        <v>71</v>
      </c>
    </row>
    <row r="1306" spans="1:13" x14ac:dyDescent="0.25">
      <c r="A1306" s="1" t="s">
        <v>1285</v>
      </c>
      <c r="J1306" t="s">
        <v>1511</v>
      </c>
      <c r="K1306" t="s">
        <v>1514</v>
      </c>
      <c r="L1306" t="s">
        <v>1513</v>
      </c>
      <c r="M1306">
        <v>18</v>
      </c>
    </row>
    <row r="1307" spans="1:13" x14ac:dyDescent="0.25">
      <c r="A1307" s="1" t="s">
        <v>1302</v>
      </c>
      <c r="J1307" t="s">
        <v>1511</v>
      </c>
      <c r="K1307" t="s">
        <v>1509</v>
      </c>
      <c r="L1307" t="s">
        <v>1512</v>
      </c>
      <c r="M1307">
        <v>1</v>
      </c>
    </row>
    <row r="1308" spans="1:13" x14ac:dyDescent="0.25">
      <c r="A1308" s="1" t="s">
        <v>1285</v>
      </c>
      <c r="J1308" t="s">
        <v>1511</v>
      </c>
      <c r="K1308" t="s">
        <v>1514</v>
      </c>
      <c r="L1308" t="s">
        <v>1512</v>
      </c>
      <c r="M1308">
        <v>18</v>
      </c>
    </row>
    <row r="1309" spans="1:13" x14ac:dyDescent="0.25">
      <c r="A1309" s="1" t="s">
        <v>1302</v>
      </c>
      <c r="J1309" t="s">
        <v>1511</v>
      </c>
      <c r="K1309" t="s">
        <v>1509</v>
      </c>
      <c r="L1309" t="s">
        <v>1512</v>
      </c>
      <c r="M1309">
        <v>2</v>
      </c>
    </row>
    <row r="1310" spans="1:13" x14ac:dyDescent="0.25">
      <c r="A1310" s="1" t="s">
        <v>1281</v>
      </c>
      <c r="J1310" t="s">
        <v>1511</v>
      </c>
      <c r="K1310" t="s">
        <v>1514</v>
      </c>
      <c r="L1310" t="s">
        <v>1513</v>
      </c>
      <c r="M1310">
        <v>3</v>
      </c>
    </row>
    <row r="1311" spans="1:13" x14ac:dyDescent="0.25">
      <c r="A1311" s="1" t="s">
        <v>1285</v>
      </c>
      <c r="J1311" t="s">
        <v>1511</v>
      </c>
      <c r="K1311" t="s">
        <v>1514</v>
      </c>
      <c r="L1311" t="s">
        <v>1512</v>
      </c>
      <c r="M1311">
        <v>17</v>
      </c>
    </row>
    <row r="1312" spans="1:13" x14ac:dyDescent="0.25">
      <c r="A1312" s="1" t="s">
        <v>1302</v>
      </c>
      <c r="J1312" t="s">
        <v>1511</v>
      </c>
      <c r="K1312" t="s">
        <v>1509</v>
      </c>
      <c r="L1312" t="s">
        <v>1512</v>
      </c>
      <c r="M1312">
        <v>2</v>
      </c>
    </row>
    <row r="1313" spans="1:13" x14ac:dyDescent="0.25">
      <c r="A1313" s="1" t="s">
        <v>1302</v>
      </c>
      <c r="J1313" t="s">
        <v>1511</v>
      </c>
      <c r="K1313" t="s">
        <v>1509</v>
      </c>
      <c r="L1313" t="s">
        <v>1512</v>
      </c>
      <c r="M1313">
        <v>3</v>
      </c>
    </row>
    <row r="1314" spans="1:13" x14ac:dyDescent="0.25">
      <c r="A1314" s="1" t="s">
        <v>1285</v>
      </c>
      <c r="J1314" t="s">
        <v>1511</v>
      </c>
      <c r="K1314" t="s">
        <v>1514</v>
      </c>
      <c r="L1314" t="s">
        <v>1512</v>
      </c>
      <c r="M1314">
        <v>18</v>
      </c>
    </row>
    <row r="1315" spans="1:13" x14ac:dyDescent="0.25">
      <c r="A1315" s="1" t="s">
        <v>1302</v>
      </c>
      <c r="J1315" t="s">
        <v>1511</v>
      </c>
      <c r="K1315" t="s">
        <v>1509</v>
      </c>
      <c r="L1315" t="s">
        <v>1512</v>
      </c>
      <c r="M1315">
        <v>4</v>
      </c>
    </row>
    <row r="1316" spans="1:13" x14ac:dyDescent="0.25">
      <c r="A1316" s="1" t="s">
        <v>1285</v>
      </c>
      <c r="J1316" t="s">
        <v>1511</v>
      </c>
      <c r="K1316" t="s">
        <v>1514</v>
      </c>
      <c r="L1316" t="s">
        <v>1512</v>
      </c>
      <c r="M1316">
        <v>18</v>
      </c>
    </row>
    <row r="1317" spans="1:13" x14ac:dyDescent="0.25">
      <c r="A1317" s="1" t="s">
        <v>1285</v>
      </c>
      <c r="J1317" t="s">
        <v>1511</v>
      </c>
      <c r="K1317" t="s">
        <v>1514</v>
      </c>
      <c r="L1317" t="s">
        <v>1512</v>
      </c>
      <c r="M1317">
        <v>18</v>
      </c>
    </row>
    <row r="1318" spans="1:13" x14ac:dyDescent="0.25">
      <c r="A1318" s="1" t="s">
        <v>1398</v>
      </c>
      <c r="J1318" t="s">
        <v>1511</v>
      </c>
      <c r="K1318" t="s">
        <v>1509</v>
      </c>
      <c r="L1318" t="s">
        <v>1512</v>
      </c>
      <c r="M1318">
        <v>1</v>
      </c>
    </row>
    <row r="1319" spans="1:13" x14ac:dyDescent="0.25">
      <c r="A1319" s="1" t="s">
        <v>1285</v>
      </c>
      <c r="J1319" t="s">
        <v>1511</v>
      </c>
      <c r="K1319" t="s">
        <v>1514</v>
      </c>
      <c r="L1319" t="s">
        <v>1512</v>
      </c>
      <c r="M1319">
        <v>20</v>
      </c>
    </row>
    <row r="1320" spans="1:13" x14ac:dyDescent="0.25">
      <c r="A1320" s="1" t="s">
        <v>1398</v>
      </c>
      <c r="J1320" t="s">
        <v>1511</v>
      </c>
      <c r="K1320" t="s">
        <v>1509</v>
      </c>
      <c r="L1320" t="s">
        <v>1512</v>
      </c>
      <c r="M1320">
        <v>2</v>
      </c>
    </row>
    <row r="1321" spans="1:13" x14ac:dyDescent="0.25">
      <c r="A1321" s="1" t="s">
        <v>1285</v>
      </c>
      <c r="J1321" t="s">
        <v>1511</v>
      </c>
      <c r="K1321" t="s">
        <v>1514</v>
      </c>
      <c r="L1321" t="s">
        <v>1512</v>
      </c>
      <c r="M1321">
        <v>17</v>
      </c>
    </row>
    <row r="1322" spans="1:13" x14ac:dyDescent="0.25">
      <c r="A1322" s="1" t="s">
        <v>1398</v>
      </c>
      <c r="J1322" t="s">
        <v>1511</v>
      </c>
      <c r="K1322" t="s">
        <v>1509</v>
      </c>
      <c r="L1322" t="s">
        <v>1512</v>
      </c>
      <c r="M1322">
        <v>1</v>
      </c>
    </row>
    <row r="1323" spans="1:13" x14ac:dyDescent="0.25">
      <c r="A1323" s="1" t="s">
        <v>1385</v>
      </c>
      <c r="J1323" t="s">
        <v>1508</v>
      </c>
      <c r="K1323" t="s">
        <v>1514</v>
      </c>
      <c r="L1323" t="s">
        <v>1510</v>
      </c>
      <c r="M1323">
        <v>1</v>
      </c>
    </row>
    <row r="1324" spans="1:13" x14ac:dyDescent="0.25">
      <c r="A1324" s="1" t="s">
        <v>1269</v>
      </c>
      <c r="J1324" t="s">
        <v>1511</v>
      </c>
      <c r="K1324" t="s">
        <v>1509</v>
      </c>
      <c r="L1324" t="s">
        <v>1512</v>
      </c>
      <c r="M1324">
        <v>1</v>
      </c>
    </row>
    <row r="1325" spans="1:13" x14ac:dyDescent="0.25">
      <c r="A1325" s="1" t="s">
        <v>1385</v>
      </c>
      <c r="J1325" t="s">
        <v>1508</v>
      </c>
      <c r="K1325" t="s">
        <v>1514</v>
      </c>
      <c r="L1325" t="s">
        <v>1510</v>
      </c>
      <c r="M1325">
        <v>1</v>
      </c>
    </row>
    <row r="1326" spans="1:13" x14ac:dyDescent="0.25">
      <c r="A1326" s="1" t="s">
        <v>1398</v>
      </c>
      <c r="J1326" t="s">
        <v>1511</v>
      </c>
      <c r="K1326" t="s">
        <v>1509</v>
      </c>
      <c r="L1326" t="s">
        <v>1512</v>
      </c>
      <c r="M1326">
        <v>2</v>
      </c>
    </row>
    <row r="1327" spans="1:13" x14ac:dyDescent="0.25">
      <c r="A1327" s="1" t="s">
        <v>1483</v>
      </c>
      <c r="J1327" t="s">
        <v>1511</v>
      </c>
      <c r="K1327" t="s">
        <v>1514</v>
      </c>
      <c r="L1327" t="s">
        <v>1513</v>
      </c>
      <c r="M1327">
        <v>1</v>
      </c>
    </row>
    <row r="1328" spans="1:13" x14ac:dyDescent="0.25">
      <c r="A1328" s="1" t="s">
        <v>1398</v>
      </c>
      <c r="J1328" t="s">
        <v>1511</v>
      </c>
      <c r="K1328" t="s">
        <v>1509</v>
      </c>
      <c r="L1328" t="s">
        <v>1512</v>
      </c>
      <c r="M1328">
        <v>2</v>
      </c>
    </row>
    <row r="1329" spans="1:13" x14ac:dyDescent="0.25">
      <c r="A1329" s="1" t="s">
        <v>1299</v>
      </c>
      <c r="J1329" t="s">
        <v>1508</v>
      </c>
      <c r="K1329" t="s">
        <v>1509</v>
      </c>
      <c r="L1329" t="s">
        <v>1510</v>
      </c>
      <c r="M1329">
        <v>1</v>
      </c>
    </row>
    <row r="1330" spans="1:13" x14ac:dyDescent="0.25">
      <c r="A1330" s="1" t="s">
        <v>1302</v>
      </c>
      <c r="J1330" t="s">
        <v>1511</v>
      </c>
      <c r="K1330" t="s">
        <v>1509</v>
      </c>
      <c r="L1330" t="s">
        <v>1512</v>
      </c>
      <c r="M1330">
        <v>2</v>
      </c>
    </row>
    <row r="1331" spans="1:13" x14ac:dyDescent="0.25">
      <c r="A1331" s="1" t="s">
        <v>1281</v>
      </c>
      <c r="J1331" t="s">
        <v>1511</v>
      </c>
      <c r="K1331" t="s">
        <v>1514</v>
      </c>
      <c r="L1331" t="s">
        <v>1513</v>
      </c>
      <c r="M1331">
        <v>7</v>
      </c>
    </row>
    <row r="1332" spans="1:13" x14ac:dyDescent="0.25">
      <c r="A1332" s="1" t="s">
        <v>1398</v>
      </c>
      <c r="J1332" t="s">
        <v>1511</v>
      </c>
      <c r="K1332" t="s">
        <v>1509</v>
      </c>
      <c r="L1332" t="s">
        <v>1512</v>
      </c>
      <c r="M1332">
        <v>4</v>
      </c>
    </row>
    <row r="1333" spans="1:13" x14ac:dyDescent="0.25">
      <c r="A1333" s="1" t="s">
        <v>1458</v>
      </c>
      <c r="J1333" t="s">
        <v>1508</v>
      </c>
      <c r="K1333" t="s">
        <v>1509</v>
      </c>
      <c r="L1333" t="s">
        <v>1513</v>
      </c>
      <c r="M1333">
        <v>1</v>
      </c>
    </row>
    <row r="1334" spans="1:13" x14ac:dyDescent="0.25">
      <c r="A1334" s="1" t="s">
        <v>1302</v>
      </c>
      <c r="J1334" t="s">
        <v>1511</v>
      </c>
      <c r="K1334" t="s">
        <v>1509</v>
      </c>
      <c r="L1334" t="s">
        <v>1512</v>
      </c>
      <c r="M1334">
        <v>2</v>
      </c>
    </row>
    <row r="1335" spans="1:13" x14ac:dyDescent="0.25">
      <c r="A1335" s="1" t="s">
        <v>1411</v>
      </c>
      <c r="J1335" t="s">
        <v>1508</v>
      </c>
      <c r="K1335" t="s">
        <v>1514</v>
      </c>
      <c r="L1335" t="s">
        <v>1510</v>
      </c>
      <c r="M1335">
        <v>1</v>
      </c>
    </row>
    <row r="1336" spans="1:13" x14ac:dyDescent="0.25">
      <c r="A1336" s="1" t="s">
        <v>1302</v>
      </c>
      <c r="J1336" t="s">
        <v>1511</v>
      </c>
      <c r="K1336" t="s">
        <v>1509</v>
      </c>
      <c r="L1336" t="s">
        <v>1512</v>
      </c>
      <c r="M1336">
        <v>1</v>
      </c>
    </row>
    <row r="1337" spans="1:13" x14ac:dyDescent="0.25">
      <c r="A1337" s="1" t="s">
        <v>1458</v>
      </c>
      <c r="J1337" t="s">
        <v>1508</v>
      </c>
      <c r="K1337" t="s">
        <v>1509</v>
      </c>
      <c r="L1337" t="s">
        <v>1513</v>
      </c>
      <c r="M1337">
        <v>6</v>
      </c>
    </row>
    <row r="1338" spans="1:13" x14ac:dyDescent="0.25">
      <c r="A1338" s="1" t="s">
        <v>1323</v>
      </c>
      <c r="J1338" t="s">
        <v>1511</v>
      </c>
      <c r="K1338" t="s">
        <v>1509</v>
      </c>
      <c r="L1338" t="s">
        <v>1512</v>
      </c>
      <c r="M1338">
        <v>1</v>
      </c>
    </row>
    <row r="1339" spans="1:13" x14ac:dyDescent="0.25">
      <c r="A1339" s="1" t="s">
        <v>1302</v>
      </c>
      <c r="J1339" t="s">
        <v>1511</v>
      </c>
      <c r="K1339" t="s">
        <v>1509</v>
      </c>
      <c r="L1339" t="s">
        <v>1512</v>
      </c>
      <c r="M1339">
        <v>5</v>
      </c>
    </row>
    <row r="1340" spans="1:13" x14ac:dyDescent="0.25">
      <c r="A1340" s="1" t="s">
        <v>1268</v>
      </c>
      <c r="J1340" t="s">
        <v>1511</v>
      </c>
      <c r="K1340" t="s">
        <v>1514</v>
      </c>
      <c r="L1340" t="s">
        <v>1513</v>
      </c>
      <c r="M1340">
        <v>4</v>
      </c>
    </row>
    <row r="1341" spans="1:13" x14ac:dyDescent="0.25">
      <c r="A1341" s="1" t="s">
        <v>1398</v>
      </c>
      <c r="J1341" t="s">
        <v>1511</v>
      </c>
      <c r="K1341" t="s">
        <v>1509</v>
      </c>
      <c r="L1341" t="s">
        <v>1512</v>
      </c>
      <c r="M1341">
        <v>1</v>
      </c>
    </row>
    <row r="1342" spans="1:13" x14ac:dyDescent="0.25">
      <c r="A1342" s="1" t="s">
        <v>1268</v>
      </c>
      <c r="J1342" t="s">
        <v>1511</v>
      </c>
      <c r="K1342" t="s">
        <v>1514</v>
      </c>
      <c r="L1342" t="s">
        <v>1513</v>
      </c>
      <c r="M1342">
        <v>5</v>
      </c>
    </row>
    <row r="1343" spans="1:13" x14ac:dyDescent="0.25">
      <c r="A1343" s="1" t="s">
        <v>1302</v>
      </c>
      <c r="J1343" t="s">
        <v>1511</v>
      </c>
      <c r="K1343" t="s">
        <v>1509</v>
      </c>
      <c r="L1343" t="s">
        <v>1512</v>
      </c>
      <c r="M1343">
        <v>1</v>
      </c>
    </row>
    <row r="1344" spans="1:13" x14ac:dyDescent="0.25">
      <c r="A1344" s="1" t="s">
        <v>1483</v>
      </c>
      <c r="J1344" t="s">
        <v>1511</v>
      </c>
      <c r="K1344" t="s">
        <v>1509</v>
      </c>
      <c r="L1344" t="s">
        <v>1512</v>
      </c>
      <c r="M1344">
        <v>2</v>
      </c>
    </row>
    <row r="1345" spans="1:13" x14ac:dyDescent="0.25">
      <c r="A1345" s="1" t="s">
        <v>1302</v>
      </c>
      <c r="J1345" t="s">
        <v>1511</v>
      </c>
      <c r="K1345" t="s">
        <v>1509</v>
      </c>
      <c r="L1345" t="s">
        <v>1512</v>
      </c>
      <c r="M1345">
        <v>3</v>
      </c>
    </row>
    <row r="1346" spans="1:13" x14ac:dyDescent="0.25">
      <c r="A1346" s="1" t="s">
        <v>1483</v>
      </c>
      <c r="J1346" t="s">
        <v>1511</v>
      </c>
      <c r="K1346" t="s">
        <v>1509</v>
      </c>
      <c r="L1346" t="s">
        <v>1513</v>
      </c>
      <c r="M1346">
        <v>2</v>
      </c>
    </row>
    <row r="1347" spans="1:13" x14ac:dyDescent="0.25">
      <c r="A1347" s="1" t="s">
        <v>1398</v>
      </c>
      <c r="J1347" t="s">
        <v>1511</v>
      </c>
      <c r="K1347" t="s">
        <v>1509</v>
      </c>
      <c r="L1347" t="s">
        <v>1512</v>
      </c>
      <c r="M1347">
        <v>1</v>
      </c>
    </row>
    <row r="1348" spans="1:13" x14ac:dyDescent="0.25">
      <c r="A1348" s="1" t="s">
        <v>1340</v>
      </c>
      <c r="J1348" t="s">
        <v>1511</v>
      </c>
      <c r="K1348" t="s">
        <v>1514</v>
      </c>
      <c r="L1348" t="s">
        <v>1512</v>
      </c>
      <c r="M1348">
        <v>6</v>
      </c>
    </row>
    <row r="1349" spans="1:13" x14ac:dyDescent="0.25">
      <c r="A1349" s="1" t="s">
        <v>1302</v>
      </c>
      <c r="J1349" t="s">
        <v>1511</v>
      </c>
      <c r="K1349" t="s">
        <v>1509</v>
      </c>
      <c r="L1349" t="s">
        <v>1512</v>
      </c>
      <c r="M1349">
        <v>1</v>
      </c>
    </row>
    <row r="1350" spans="1:13" x14ac:dyDescent="0.25">
      <c r="A1350" s="1" t="s">
        <v>1340</v>
      </c>
      <c r="J1350" t="s">
        <v>1511</v>
      </c>
      <c r="K1350" t="s">
        <v>1514</v>
      </c>
      <c r="L1350" t="s">
        <v>1512</v>
      </c>
      <c r="M1350">
        <v>6</v>
      </c>
    </row>
    <row r="1351" spans="1:13" x14ac:dyDescent="0.25">
      <c r="A1351" s="1" t="s">
        <v>1398</v>
      </c>
      <c r="J1351" t="s">
        <v>1511</v>
      </c>
      <c r="K1351" t="s">
        <v>1509</v>
      </c>
      <c r="L1351" t="s">
        <v>1512</v>
      </c>
      <c r="M1351">
        <v>4</v>
      </c>
    </row>
    <row r="1352" spans="1:13" x14ac:dyDescent="0.25">
      <c r="A1352" s="1" t="s">
        <v>1398</v>
      </c>
      <c r="J1352" t="s">
        <v>1511</v>
      </c>
      <c r="K1352" t="s">
        <v>1509</v>
      </c>
      <c r="L1352" t="s">
        <v>1512</v>
      </c>
      <c r="M1352">
        <v>1</v>
      </c>
    </row>
    <row r="1353" spans="1:13" x14ac:dyDescent="0.25">
      <c r="A1353" s="1" t="s">
        <v>1340</v>
      </c>
      <c r="J1353" t="s">
        <v>1511</v>
      </c>
      <c r="K1353" t="s">
        <v>1514</v>
      </c>
      <c r="L1353" t="s">
        <v>1512</v>
      </c>
      <c r="M1353">
        <v>6</v>
      </c>
    </row>
    <row r="1354" spans="1:13" x14ac:dyDescent="0.25">
      <c r="A1354" s="1" t="s">
        <v>1302</v>
      </c>
      <c r="J1354" t="s">
        <v>1511</v>
      </c>
      <c r="K1354" t="s">
        <v>1509</v>
      </c>
      <c r="L1354" t="s">
        <v>1512</v>
      </c>
      <c r="M1354">
        <v>1</v>
      </c>
    </row>
    <row r="1355" spans="1:13" x14ac:dyDescent="0.25">
      <c r="A1355" s="1" t="s">
        <v>1340</v>
      </c>
      <c r="J1355" t="s">
        <v>1511</v>
      </c>
      <c r="K1355" t="s">
        <v>1514</v>
      </c>
      <c r="L1355" t="s">
        <v>1512</v>
      </c>
      <c r="M1355">
        <v>6</v>
      </c>
    </row>
    <row r="1356" spans="1:13" x14ac:dyDescent="0.25">
      <c r="A1356" s="1" t="s">
        <v>1398</v>
      </c>
      <c r="J1356" t="s">
        <v>1511</v>
      </c>
      <c r="K1356" t="s">
        <v>1509</v>
      </c>
      <c r="L1356" t="s">
        <v>1512</v>
      </c>
      <c r="M1356">
        <v>1</v>
      </c>
    </row>
    <row r="1357" spans="1:13" x14ac:dyDescent="0.25">
      <c r="A1357" s="1" t="s">
        <v>1458</v>
      </c>
      <c r="J1357" t="s">
        <v>1508</v>
      </c>
      <c r="K1357" t="s">
        <v>1509</v>
      </c>
      <c r="L1357" t="s">
        <v>1512</v>
      </c>
      <c r="M1357">
        <v>3</v>
      </c>
    </row>
    <row r="1358" spans="1:13" x14ac:dyDescent="0.25">
      <c r="A1358" s="1" t="s">
        <v>1302</v>
      </c>
      <c r="J1358" t="s">
        <v>1511</v>
      </c>
      <c r="K1358" t="s">
        <v>1509</v>
      </c>
      <c r="L1358" t="s">
        <v>1512</v>
      </c>
      <c r="M1358">
        <v>2</v>
      </c>
    </row>
    <row r="1359" spans="1:13" x14ac:dyDescent="0.25">
      <c r="A1359" s="1" t="s">
        <v>1286</v>
      </c>
      <c r="J1359" t="s">
        <v>1511</v>
      </c>
      <c r="K1359" t="s">
        <v>1509</v>
      </c>
      <c r="L1359" t="s">
        <v>1510</v>
      </c>
      <c r="M1359">
        <v>2</v>
      </c>
    </row>
    <row r="1360" spans="1:13" x14ac:dyDescent="0.25">
      <c r="A1360" s="1" t="s">
        <v>1398</v>
      </c>
      <c r="J1360" t="s">
        <v>1511</v>
      </c>
      <c r="K1360" t="s">
        <v>1509</v>
      </c>
      <c r="L1360" t="s">
        <v>1512</v>
      </c>
      <c r="M1360">
        <v>2</v>
      </c>
    </row>
    <row r="1361" spans="1:13" x14ac:dyDescent="0.25">
      <c r="A1361" s="1" t="s">
        <v>1302</v>
      </c>
      <c r="J1361" t="s">
        <v>1511</v>
      </c>
      <c r="K1361" t="s">
        <v>1509</v>
      </c>
      <c r="L1361" t="s">
        <v>1512</v>
      </c>
      <c r="M1361">
        <v>2</v>
      </c>
    </row>
    <row r="1362" spans="1:13" x14ac:dyDescent="0.25">
      <c r="A1362" s="1" t="s">
        <v>1272</v>
      </c>
      <c r="J1362" t="s">
        <v>1511</v>
      </c>
      <c r="K1362" t="s">
        <v>1509</v>
      </c>
      <c r="L1362" t="s">
        <v>1513</v>
      </c>
      <c r="M1362">
        <v>1</v>
      </c>
    </row>
    <row r="1363" spans="1:13" x14ac:dyDescent="0.25">
      <c r="A1363" s="1" t="s">
        <v>1302</v>
      </c>
      <c r="J1363" t="s">
        <v>1511</v>
      </c>
      <c r="K1363" t="s">
        <v>1509</v>
      </c>
      <c r="L1363" t="s">
        <v>1512</v>
      </c>
      <c r="M1363">
        <v>1</v>
      </c>
    </row>
    <row r="1364" spans="1:13" x14ac:dyDescent="0.25">
      <c r="A1364" s="1" t="s">
        <v>1272</v>
      </c>
      <c r="J1364" t="s">
        <v>1511</v>
      </c>
      <c r="K1364" t="s">
        <v>1509</v>
      </c>
      <c r="L1364" t="s">
        <v>1513</v>
      </c>
      <c r="M1364">
        <v>1</v>
      </c>
    </row>
    <row r="1365" spans="1:13" x14ac:dyDescent="0.25">
      <c r="A1365" s="1" t="s">
        <v>1302</v>
      </c>
      <c r="J1365" t="s">
        <v>1511</v>
      </c>
      <c r="K1365" t="s">
        <v>1509</v>
      </c>
      <c r="L1365" t="s">
        <v>1512</v>
      </c>
      <c r="M1365">
        <v>2</v>
      </c>
    </row>
    <row r="1366" spans="1:13" x14ac:dyDescent="0.25">
      <c r="A1366" s="1" t="s">
        <v>1272</v>
      </c>
      <c r="J1366" t="s">
        <v>1508</v>
      </c>
      <c r="K1366" t="s">
        <v>1509</v>
      </c>
      <c r="L1366" t="s">
        <v>1513</v>
      </c>
      <c r="M1366">
        <v>1</v>
      </c>
    </row>
    <row r="1367" spans="1:13" x14ac:dyDescent="0.25">
      <c r="A1367" s="1" t="s">
        <v>1325</v>
      </c>
      <c r="J1367" t="s">
        <v>1511</v>
      </c>
      <c r="K1367" t="s">
        <v>1514</v>
      </c>
      <c r="L1367" t="s">
        <v>1513</v>
      </c>
      <c r="M1367">
        <v>3</v>
      </c>
    </row>
    <row r="1368" spans="1:13" x14ac:dyDescent="0.25">
      <c r="A1368" s="1" t="s">
        <v>1262</v>
      </c>
      <c r="J1368" t="s">
        <v>1508</v>
      </c>
      <c r="K1368" t="s">
        <v>1509</v>
      </c>
      <c r="L1368" t="s">
        <v>1512</v>
      </c>
      <c r="M1368">
        <v>1</v>
      </c>
    </row>
    <row r="1369" spans="1:13" x14ac:dyDescent="0.25">
      <c r="A1369" s="1" t="s">
        <v>1398</v>
      </c>
      <c r="J1369" t="s">
        <v>1511</v>
      </c>
      <c r="K1369" t="s">
        <v>1514</v>
      </c>
      <c r="L1369" t="s">
        <v>1512</v>
      </c>
      <c r="M1369">
        <v>1</v>
      </c>
    </row>
    <row r="1370" spans="1:13" x14ac:dyDescent="0.25">
      <c r="A1370" s="1" t="s">
        <v>1262</v>
      </c>
      <c r="J1370" t="s">
        <v>1508</v>
      </c>
      <c r="K1370" t="s">
        <v>1509</v>
      </c>
      <c r="L1370" t="s">
        <v>1513</v>
      </c>
      <c r="M1370">
        <v>2</v>
      </c>
    </row>
    <row r="1371" spans="1:13" x14ac:dyDescent="0.25">
      <c r="A1371" s="1" t="s">
        <v>1398</v>
      </c>
      <c r="J1371" t="s">
        <v>1511</v>
      </c>
      <c r="K1371" t="s">
        <v>1514</v>
      </c>
      <c r="L1371" t="s">
        <v>1512</v>
      </c>
      <c r="M1371">
        <v>4</v>
      </c>
    </row>
    <row r="1372" spans="1:13" x14ac:dyDescent="0.25">
      <c r="A1372" s="1" t="s">
        <v>1272</v>
      </c>
      <c r="J1372" t="s">
        <v>1508</v>
      </c>
      <c r="K1372" t="s">
        <v>1509</v>
      </c>
      <c r="L1372" t="s">
        <v>1513</v>
      </c>
      <c r="M1372">
        <v>1</v>
      </c>
    </row>
    <row r="1373" spans="1:13" x14ac:dyDescent="0.25">
      <c r="A1373" s="1" t="s">
        <v>1398</v>
      </c>
      <c r="J1373" t="s">
        <v>1511</v>
      </c>
      <c r="K1373" t="s">
        <v>1514</v>
      </c>
      <c r="L1373" t="s">
        <v>1512</v>
      </c>
      <c r="M1373">
        <v>2</v>
      </c>
    </row>
    <row r="1374" spans="1:13" x14ac:dyDescent="0.25">
      <c r="A1374" s="1" t="s">
        <v>1272</v>
      </c>
      <c r="J1374" t="s">
        <v>1508</v>
      </c>
      <c r="K1374" t="s">
        <v>1509</v>
      </c>
      <c r="L1374" t="s">
        <v>1513</v>
      </c>
      <c r="M1374">
        <v>1</v>
      </c>
    </row>
    <row r="1375" spans="1:13" x14ac:dyDescent="0.25">
      <c r="A1375" s="1" t="s">
        <v>1398</v>
      </c>
      <c r="J1375" t="s">
        <v>1511</v>
      </c>
      <c r="K1375" t="s">
        <v>1514</v>
      </c>
      <c r="L1375" t="s">
        <v>1512</v>
      </c>
      <c r="M1375">
        <v>1</v>
      </c>
    </row>
    <row r="1376" spans="1:13" x14ac:dyDescent="0.25">
      <c r="A1376" s="1" t="s">
        <v>1312</v>
      </c>
      <c r="J1376" t="s">
        <v>1511</v>
      </c>
      <c r="K1376" t="s">
        <v>1509</v>
      </c>
      <c r="L1376" t="s">
        <v>1512</v>
      </c>
      <c r="M1376">
        <v>4</v>
      </c>
    </row>
    <row r="1377" spans="1:13" x14ac:dyDescent="0.25">
      <c r="A1377" s="1" t="s">
        <v>1398</v>
      </c>
      <c r="J1377" t="s">
        <v>1511</v>
      </c>
      <c r="K1377" t="s">
        <v>1514</v>
      </c>
      <c r="L1377" t="s">
        <v>1512</v>
      </c>
      <c r="M1377">
        <v>2</v>
      </c>
    </row>
    <row r="1378" spans="1:13" x14ac:dyDescent="0.25">
      <c r="A1378" s="1" t="s">
        <v>1398</v>
      </c>
      <c r="J1378" t="s">
        <v>1511</v>
      </c>
      <c r="K1378" t="s">
        <v>1514</v>
      </c>
      <c r="L1378" t="s">
        <v>1512</v>
      </c>
      <c r="M1378">
        <v>2</v>
      </c>
    </row>
    <row r="1379" spans="1:13" x14ac:dyDescent="0.25">
      <c r="A1379" s="1" t="s">
        <v>1299</v>
      </c>
      <c r="J1379" t="s">
        <v>1508</v>
      </c>
      <c r="K1379" t="s">
        <v>1509</v>
      </c>
      <c r="L1379" t="s">
        <v>1510</v>
      </c>
      <c r="M1379">
        <v>2</v>
      </c>
    </row>
    <row r="1380" spans="1:13" x14ac:dyDescent="0.25">
      <c r="A1380" s="1" t="s">
        <v>1398</v>
      </c>
      <c r="J1380" t="s">
        <v>1511</v>
      </c>
      <c r="K1380" t="s">
        <v>1514</v>
      </c>
      <c r="L1380" t="s">
        <v>1512</v>
      </c>
      <c r="M1380">
        <v>1</v>
      </c>
    </row>
    <row r="1381" spans="1:13" x14ac:dyDescent="0.25">
      <c r="A1381" s="1" t="s">
        <v>1311</v>
      </c>
      <c r="J1381" t="s">
        <v>1508</v>
      </c>
      <c r="K1381" t="s">
        <v>1514</v>
      </c>
      <c r="L1381" t="s">
        <v>1513</v>
      </c>
      <c r="M1381">
        <v>35</v>
      </c>
    </row>
    <row r="1382" spans="1:13" x14ac:dyDescent="0.25">
      <c r="A1382" s="1" t="s">
        <v>1398</v>
      </c>
      <c r="J1382" t="s">
        <v>1511</v>
      </c>
      <c r="K1382" t="s">
        <v>1514</v>
      </c>
      <c r="L1382" t="s">
        <v>1512</v>
      </c>
      <c r="M1382">
        <v>4</v>
      </c>
    </row>
    <row r="1383" spans="1:13" x14ac:dyDescent="0.25">
      <c r="A1383" s="1" t="s">
        <v>1299</v>
      </c>
      <c r="J1383" t="s">
        <v>1508</v>
      </c>
      <c r="K1383" t="s">
        <v>1509</v>
      </c>
      <c r="L1383" t="s">
        <v>1510</v>
      </c>
      <c r="M1383">
        <v>1</v>
      </c>
    </row>
    <row r="1384" spans="1:13" x14ac:dyDescent="0.25">
      <c r="A1384" s="1" t="s">
        <v>1398</v>
      </c>
      <c r="J1384" t="s">
        <v>1511</v>
      </c>
      <c r="K1384" t="s">
        <v>1514</v>
      </c>
      <c r="L1384" t="s">
        <v>1512</v>
      </c>
      <c r="M1384">
        <v>3</v>
      </c>
    </row>
    <row r="1385" spans="1:13" x14ac:dyDescent="0.25">
      <c r="A1385" s="1" t="s">
        <v>1385</v>
      </c>
      <c r="J1385" t="s">
        <v>1508</v>
      </c>
      <c r="K1385" t="s">
        <v>1514</v>
      </c>
      <c r="L1385" t="s">
        <v>1510</v>
      </c>
      <c r="M1385">
        <v>1</v>
      </c>
    </row>
    <row r="1386" spans="1:13" x14ac:dyDescent="0.25">
      <c r="A1386" s="1" t="s">
        <v>1398</v>
      </c>
      <c r="J1386" t="s">
        <v>1511</v>
      </c>
      <c r="K1386" t="s">
        <v>1514</v>
      </c>
      <c r="L1386" t="s">
        <v>1512</v>
      </c>
      <c r="M1386">
        <v>2</v>
      </c>
    </row>
    <row r="1387" spans="1:13" x14ac:dyDescent="0.25">
      <c r="A1387" s="1" t="s">
        <v>1385</v>
      </c>
      <c r="J1387" t="s">
        <v>1508</v>
      </c>
      <c r="K1387" t="s">
        <v>1514</v>
      </c>
      <c r="L1387" t="s">
        <v>1510</v>
      </c>
      <c r="M1387">
        <v>1</v>
      </c>
    </row>
    <row r="1388" spans="1:13" x14ac:dyDescent="0.25">
      <c r="A1388" s="1" t="s">
        <v>1398</v>
      </c>
      <c r="J1388" t="s">
        <v>1511</v>
      </c>
      <c r="K1388" t="s">
        <v>1514</v>
      </c>
      <c r="L1388" t="s">
        <v>1512</v>
      </c>
      <c r="M1388">
        <v>1</v>
      </c>
    </row>
    <row r="1389" spans="1:13" x14ac:dyDescent="0.25">
      <c r="A1389" s="1" t="s">
        <v>1385</v>
      </c>
      <c r="J1389" t="s">
        <v>1508</v>
      </c>
      <c r="K1389" t="s">
        <v>1514</v>
      </c>
      <c r="L1389" t="s">
        <v>1513</v>
      </c>
      <c r="M1389">
        <v>1</v>
      </c>
    </row>
    <row r="1390" spans="1:13" x14ac:dyDescent="0.25">
      <c r="A1390" s="1" t="s">
        <v>1398</v>
      </c>
      <c r="J1390" t="s">
        <v>1511</v>
      </c>
      <c r="K1390" t="s">
        <v>1514</v>
      </c>
      <c r="L1390" t="s">
        <v>1512</v>
      </c>
      <c r="M1390">
        <v>1</v>
      </c>
    </row>
    <row r="1391" spans="1:13" x14ac:dyDescent="0.25">
      <c r="A1391" s="1" t="s">
        <v>1385</v>
      </c>
      <c r="J1391" t="s">
        <v>1508</v>
      </c>
      <c r="K1391" t="s">
        <v>1514</v>
      </c>
      <c r="L1391" t="s">
        <v>1510</v>
      </c>
      <c r="M1391">
        <v>1</v>
      </c>
    </row>
    <row r="1392" spans="1:13" x14ac:dyDescent="0.25">
      <c r="A1392" s="1" t="s">
        <v>1385</v>
      </c>
      <c r="J1392" t="s">
        <v>1508</v>
      </c>
      <c r="K1392" t="s">
        <v>1514</v>
      </c>
      <c r="L1392" t="s">
        <v>1510</v>
      </c>
      <c r="M1392">
        <v>1</v>
      </c>
    </row>
    <row r="1393" spans="1:13" x14ac:dyDescent="0.25">
      <c r="A1393" s="1" t="s">
        <v>1262</v>
      </c>
      <c r="J1393" t="s">
        <v>1508</v>
      </c>
      <c r="K1393" t="s">
        <v>1509</v>
      </c>
      <c r="L1393" t="s">
        <v>1512</v>
      </c>
      <c r="M1393">
        <v>1</v>
      </c>
    </row>
    <row r="1394" spans="1:13" x14ac:dyDescent="0.25">
      <c r="A1394" s="1" t="s">
        <v>1312</v>
      </c>
      <c r="J1394" t="s">
        <v>1511</v>
      </c>
      <c r="K1394" t="s">
        <v>1514</v>
      </c>
      <c r="L1394" t="s">
        <v>1510</v>
      </c>
      <c r="M1394">
        <v>5</v>
      </c>
    </row>
    <row r="1395" spans="1:13" x14ac:dyDescent="0.25">
      <c r="A1395" s="1" t="s">
        <v>1385</v>
      </c>
      <c r="J1395" t="s">
        <v>1508</v>
      </c>
      <c r="K1395" t="s">
        <v>1514</v>
      </c>
      <c r="L1395" t="s">
        <v>1510</v>
      </c>
      <c r="M1395">
        <v>1</v>
      </c>
    </row>
    <row r="1396" spans="1:13" x14ac:dyDescent="0.25">
      <c r="A1396" s="1" t="s">
        <v>835</v>
      </c>
      <c r="J1396" t="s">
        <v>1511</v>
      </c>
      <c r="K1396" t="s">
        <v>1509</v>
      </c>
      <c r="L1396" t="s">
        <v>1512</v>
      </c>
      <c r="M1396">
        <v>3</v>
      </c>
    </row>
    <row r="1397" spans="1:13" x14ac:dyDescent="0.25">
      <c r="A1397" s="1" t="s">
        <v>1385</v>
      </c>
      <c r="J1397" t="s">
        <v>1508</v>
      </c>
      <c r="K1397" t="s">
        <v>1514</v>
      </c>
      <c r="L1397" t="s">
        <v>1510</v>
      </c>
      <c r="M1397">
        <v>1</v>
      </c>
    </row>
    <row r="1398" spans="1:13" x14ac:dyDescent="0.25">
      <c r="A1398" s="1" t="s">
        <v>835</v>
      </c>
      <c r="J1398" t="s">
        <v>1511</v>
      </c>
      <c r="K1398" t="s">
        <v>1509</v>
      </c>
      <c r="L1398" t="s">
        <v>1512</v>
      </c>
      <c r="M1398">
        <v>3</v>
      </c>
    </row>
    <row r="1399" spans="1:13" x14ac:dyDescent="0.25">
      <c r="A1399" s="1" t="s">
        <v>1385</v>
      </c>
      <c r="J1399" t="s">
        <v>1508</v>
      </c>
      <c r="K1399" t="s">
        <v>1514</v>
      </c>
      <c r="L1399" t="s">
        <v>1510</v>
      </c>
      <c r="M1399">
        <v>1</v>
      </c>
    </row>
    <row r="1400" spans="1:13" x14ac:dyDescent="0.25">
      <c r="A1400" s="1" t="s">
        <v>835</v>
      </c>
      <c r="J1400" t="s">
        <v>1511</v>
      </c>
      <c r="K1400" t="s">
        <v>1509</v>
      </c>
      <c r="L1400" t="s">
        <v>1512</v>
      </c>
      <c r="M1400">
        <v>3</v>
      </c>
    </row>
    <row r="1401" spans="1:13" x14ac:dyDescent="0.25">
      <c r="A1401" s="1" t="s">
        <v>1385</v>
      </c>
      <c r="J1401" t="s">
        <v>1508</v>
      </c>
      <c r="K1401" t="s">
        <v>1514</v>
      </c>
      <c r="L1401" t="s">
        <v>1510</v>
      </c>
      <c r="M1401">
        <v>1</v>
      </c>
    </row>
    <row r="1402" spans="1:13" x14ac:dyDescent="0.25">
      <c r="A1402" s="1" t="s">
        <v>835</v>
      </c>
      <c r="J1402" t="s">
        <v>1511</v>
      </c>
      <c r="K1402" t="s">
        <v>1514</v>
      </c>
      <c r="L1402" t="s">
        <v>1512</v>
      </c>
      <c r="M1402">
        <v>3</v>
      </c>
    </row>
    <row r="1403" spans="1:13" x14ac:dyDescent="0.25">
      <c r="A1403" s="1" t="s">
        <v>1276</v>
      </c>
      <c r="J1403" t="s">
        <v>1511</v>
      </c>
      <c r="K1403" t="s">
        <v>1509</v>
      </c>
      <c r="L1403" t="s">
        <v>1510</v>
      </c>
      <c r="M1403">
        <v>3</v>
      </c>
    </row>
    <row r="1404" spans="1:13" x14ac:dyDescent="0.25">
      <c r="A1404" s="1" t="s">
        <v>835</v>
      </c>
      <c r="J1404" t="s">
        <v>1511</v>
      </c>
      <c r="K1404" t="s">
        <v>1514</v>
      </c>
      <c r="L1404" t="s">
        <v>1512</v>
      </c>
      <c r="M1404">
        <v>3</v>
      </c>
    </row>
    <row r="1405" spans="1:13" x14ac:dyDescent="0.25">
      <c r="A1405" s="1" t="s">
        <v>1385</v>
      </c>
      <c r="J1405" t="s">
        <v>1508</v>
      </c>
      <c r="K1405" t="s">
        <v>1514</v>
      </c>
      <c r="L1405" t="s">
        <v>1510</v>
      </c>
      <c r="M1405">
        <v>1</v>
      </c>
    </row>
    <row r="1406" spans="1:13" x14ac:dyDescent="0.25">
      <c r="A1406" s="1" t="s">
        <v>835</v>
      </c>
      <c r="J1406" t="s">
        <v>1511</v>
      </c>
      <c r="K1406" t="s">
        <v>1509</v>
      </c>
      <c r="L1406" t="s">
        <v>1512</v>
      </c>
      <c r="M1406">
        <v>3</v>
      </c>
    </row>
    <row r="1407" spans="1:13" x14ac:dyDescent="0.25">
      <c r="A1407" s="1" t="s">
        <v>1276</v>
      </c>
      <c r="J1407" t="s">
        <v>1511</v>
      </c>
      <c r="K1407" t="s">
        <v>1509</v>
      </c>
      <c r="L1407" t="s">
        <v>1510</v>
      </c>
      <c r="M1407">
        <v>3</v>
      </c>
    </row>
    <row r="1408" spans="1:13" x14ac:dyDescent="0.25">
      <c r="A1408" s="1" t="s">
        <v>835</v>
      </c>
      <c r="J1408" t="s">
        <v>1511</v>
      </c>
      <c r="K1408" t="s">
        <v>1509</v>
      </c>
      <c r="L1408" t="s">
        <v>1512</v>
      </c>
      <c r="M1408">
        <v>2</v>
      </c>
    </row>
    <row r="1409" spans="1:13" x14ac:dyDescent="0.25">
      <c r="A1409" s="1" t="s">
        <v>1299</v>
      </c>
      <c r="J1409" t="s">
        <v>1508</v>
      </c>
      <c r="K1409" t="s">
        <v>1509</v>
      </c>
      <c r="L1409" t="s">
        <v>1510</v>
      </c>
      <c r="M1409">
        <v>1</v>
      </c>
    </row>
    <row r="1410" spans="1:13" x14ac:dyDescent="0.25">
      <c r="A1410" s="1" t="s">
        <v>835</v>
      </c>
      <c r="J1410" t="s">
        <v>1511</v>
      </c>
      <c r="K1410" t="s">
        <v>1509</v>
      </c>
      <c r="L1410" t="s">
        <v>1512</v>
      </c>
      <c r="M1410">
        <v>4</v>
      </c>
    </row>
    <row r="1411" spans="1:13" x14ac:dyDescent="0.25">
      <c r="A1411" s="1" t="s">
        <v>1276</v>
      </c>
      <c r="J1411" t="s">
        <v>1508</v>
      </c>
      <c r="K1411" t="s">
        <v>1509</v>
      </c>
      <c r="L1411" t="s">
        <v>1510</v>
      </c>
      <c r="M1411">
        <v>3</v>
      </c>
    </row>
    <row r="1412" spans="1:13" x14ac:dyDescent="0.25">
      <c r="A1412" s="1" t="s">
        <v>1312</v>
      </c>
      <c r="J1412" t="s">
        <v>1511</v>
      </c>
      <c r="K1412" t="s">
        <v>1509</v>
      </c>
      <c r="L1412" t="s">
        <v>1510</v>
      </c>
      <c r="M1412">
        <v>1</v>
      </c>
    </row>
    <row r="1413" spans="1:13" x14ac:dyDescent="0.25">
      <c r="A1413" s="1" t="s">
        <v>1385</v>
      </c>
      <c r="J1413" t="s">
        <v>1508</v>
      </c>
      <c r="K1413" t="s">
        <v>1514</v>
      </c>
      <c r="L1413" t="s">
        <v>1510</v>
      </c>
      <c r="M1413">
        <v>1</v>
      </c>
    </row>
    <row r="1414" spans="1:13" x14ac:dyDescent="0.25">
      <c r="A1414" s="1" t="s">
        <v>835</v>
      </c>
      <c r="J1414" t="s">
        <v>1511</v>
      </c>
      <c r="K1414" t="s">
        <v>1509</v>
      </c>
      <c r="L1414" t="s">
        <v>1512</v>
      </c>
      <c r="M1414">
        <v>1</v>
      </c>
    </row>
    <row r="1415" spans="1:13" x14ac:dyDescent="0.25">
      <c r="A1415" s="1" t="s">
        <v>1312</v>
      </c>
      <c r="J1415" t="s">
        <v>1511</v>
      </c>
      <c r="K1415" t="s">
        <v>1514</v>
      </c>
      <c r="L1415" t="s">
        <v>1510</v>
      </c>
      <c r="M1415">
        <v>1</v>
      </c>
    </row>
    <row r="1416" spans="1:13" x14ac:dyDescent="0.25">
      <c r="A1416" s="1" t="s">
        <v>1380</v>
      </c>
      <c r="J1416" t="s">
        <v>1511</v>
      </c>
      <c r="K1416" t="s">
        <v>1509</v>
      </c>
      <c r="L1416" t="s">
        <v>1513</v>
      </c>
      <c r="M1416">
        <v>1</v>
      </c>
    </row>
    <row r="1417" spans="1:13" x14ac:dyDescent="0.25">
      <c r="A1417" s="1" t="s">
        <v>1380</v>
      </c>
      <c r="J1417" t="s">
        <v>1511</v>
      </c>
      <c r="K1417" t="s">
        <v>1509</v>
      </c>
      <c r="L1417" t="s">
        <v>1513</v>
      </c>
      <c r="M1417">
        <v>1</v>
      </c>
    </row>
    <row r="1418" spans="1:13" x14ac:dyDescent="0.25">
      <c r="A1418" s="1" t="s">
        <v>1380</v>
      </c>
      <c r="J1418" t="s">
        <v>1511</v>
      </c>
      <c r="K1418" t="s">
        <v>1509</v>
      </c>
      <c r="L1418" t="s">
        <v>1513</v>
      </c>
      <c r="M1418">
        <v>1</v>
      </c>
    </row>
    <row r="1419" spans="1:13" x14ac:dyDescent="0.25">
      <c r="A1419" s="1" t="s">
        <v>1380</v>
      </c>
      <c r="J1419" t="s">
        <v>1511</v>
      </c>
      <c r="K1419" t="s">
        <v>1509</v>
      </c>
      <c r="L1419" t="s">
        <v>1513</v>
      </c>
      <c r="M1419">
        <v>1</v>
      </c>
    </row>
    <row r="1420" spans="1:13" x14ac:dyDescent="0.25">
      <c r="A1420" s="1" t="s">
        <v>835</v>
      </c>
      <c r="J1420" t="s">
        <v>1511</v>
      </c>
      <c r="K1420" t="s">
        <v>1509</v>
      </c>
      <c r="L1420" t="s">
        <v>1512</v>
      </c>
      <c r="M1420">
        <v>1</v>
      </c>
    </row>
    <row r="1421" spans="1:13" x14ac:dyDescent="0.25">
      <c r="A1421" s="1" t="s">
        <v>1380</v>
      </c>
      <c r="J1421" t="s">
        <v>1511</v>
      </c>
      <c r="K1421" t="s">
        <v>1509</v>
      </c>
      <c r="L1421" t="s">
        <v>1513</v>
      </c>
      <c r="M1421">
        <v>1</v>
      </c>
    </row>
    <row r="1422" spans="1:13" x14ac:dyDescent="0.25">
      <c r="A1422" s="1" t="s">
        <v>1380</v>
      </c>
      <c r="J1422" t="s">
        <v>1511</v>
      </c>
      <c r="K1422" t="s">
        <v>1509</v>
      </c>
      <c r="L1422" t="s">
        <v>1513</v>
      </c>
      <c r="M1422">
        <v>1</v>
      </c>
    </row>
    <row r="1423" spans="1:13" x14ac:dyDescent="0.25">
      <c r="A1423" s="1" t="s">
        <v>835</v>
      </c>
      <c r="J1423" t="s">
        <v>1511</v>
      </c>
      <c r="K1423" t="s">
        <v>1509</v>
      </c>
      <c r="L1423" t="s">
        <v>1512</v>
      </c>
      <c r="M1423">
        <v>1</v>
      </c>
    </row>
    <row r="1424" spans="1:13" x14ac:dyDescent="0.25">
      <c r="A1424" s="1" t="s">
        <v>1380</v>
      </c>
      <c r="J1424" t="s">
        <v>1511</v>
      </c>
      <c r="K1424" t="s">
        <v>1509</v>
      </c>
      <c r="L1424" t="s">
        <v>1513</v>
      </c>
      <c r="M1424">
        <v>1</v>
      </c>
    </row>
    <row r="1425" spans="1:13" x14ac:dyDescent="0.25">
      <c r="A1425" s="1" t="s">
        <v>835</v>
      </c>
      <c r="J1425" t="s">
        <v>1511</v>
      </c>
      <c r="K1425" t="s">
        <v>1509</v>
      </c>
      <c r="L1425" t="s">
        <v>1512</v>
      </c>
      <c r="M1425">
        <v>1</v>
      </c>
    </row>
    <row r="1426" spans="1:13" x14ac:dyDescent="0.25">
      <c r="A1426" s="1" t="s">
        <v>1380</v>
      </c>
      <c r="J1426" t="s">
        <v>1511</v>
      </c>
      <c r="K1426" t="s">
        <v>1509</v>
      </c>
      <c r="L1426" t="s">
        <v>1513</v>
      </c>
      <c r="M1426">
        <v>1</v>
      </c>
    </row>
    <row r="1427" spans="1:13" x14ac:dyDescent="0.25">
      <c r="A1427" s="1" t="s">
        <v>1311</v>
      </c>
      <c r="J1427" t="s">
        <v>1508</v>
      </c>
      <c r="K1427" t="s">
        <v>1514</v>
      </c>
      <c r="L1427" t="s">
        <v>1513</v>
      </c>
      <c r="M1427">
        <v>74</v>
      </c>
    </row>
    <row r="1428" spans="1:13" x14ac:dyDescent="0.25">
      <c r="A1428" s="1" t="s">
        <v>1380</v>
      </c>
      <c r="J1428" t="s">
        <v>1511</v>
      </c>
      <c r="K1428" t="s">
        <v>1509</v>
      </c>
      <c r="L1428" t="s">
        <v>1513</v>
      </c>
      <c r="M1428">
        <v>1</v>
      </c>
    </row>
    <row r="1429" spans="1:13" x14ac:dyDescent="0.25">
      <c r="A1429" s="1" t="s">
        <v>1299</v>
      </c>
      <c r="J1429" t="s">
        <v>1508</v>
      </c>
      <c r="K1429" t="s">
        <v>1509</v>
      </c>
      <c r="L1429" t="s">
        <v>1510</v>
      </c>
      <c r="M1429">
        <v>2</v>
      </c>
    </row>
    <row r="1430" spans="1:13" x14ac:dyDescent="0.25">
      <c r="A1430" s="1" t="s">
        <v>1380</v>
      </c>
      <c r="J1430" t="s">
        <v>1511</v>
      </c>
      <c r="K1430" t="s">
        <v>1509</v>
      </c>
      <c r="L1430" t="s">
        <v>1513</v>
      </c>
      <c r="M1430">
        <v>1</v>
      </c>
    </row>
    <row r="1431" spans="1:13" x14ac:dyDescent="0.25">
      <c r="A1431" s="1" t="s">
        <v>1385</v>
      </c>
      <c r="J1431" t="s">
        <v>1508</v>
      </c>
      <c r="K1431" t="s">
        <v>1514</v>
      </c>
      <c r="L1431" t="s">
        <v>1513</v>
      </c>
      <c r="M1431">
        <v>2</v>
      </c>
    </row>
    <row r="1432" spans="1:13" x14ac:dyDescent="0.25">
      <c r="A1432" s="1" t="s">
        <v>1275</v>
      </c>
      <c r="J1432" t="s">
        <v>1508</v>
      </c>
      <c r="K1432" t="s">
        <v>1509</v>
      </c>
      <c r="L1432" t="s">
        <v>1512</v>
      </c>
      <c r="M1432">
        <v>2</v>
      </c>
    </row>
    <row r="1433" spans="1:13" x14ac:dyDescent="0.25">
      <c r="A1433" s="1" t="s">
        <v>1264</v>
      </c>
      <c r="J1433" t="s">
        <v>1508</v>
      </c>
      <c r="K1433" t="s">
        <v>1509</v>
      </c>
      <c r="L1433" t="s">
        <v>1510</v>
      </c>
      <c r="M1433">
        <v>1</v>
      </c>
    </row>
    <row r="1434" spans="1:13" x14ac:dyDescent="0.25">
      <c r="A1434" s="1" t="s">
        <v>1318</v>
      </c>
      <c r="J1434" t="s">
        <v>1508</v>
      </c>
      <c r="K1434" t="s">
        <v>1514</v>
      </c>
      <c r="L1434" t="s">
        <v>1512</v>
      </c>
      <c r="M1434">
        <v>1</v>
      </c>
    </row>
    <row r="1435" spans="1:13" x14ac:dyDescent="0.25">
      <c r="A1435" s="1" t="s">
        <v>1275</v>
      </c>
      <c r="J1435" t="s">
        <v>1511</v>
      </c>
      <c r="K1435" t="s">
        <v>1509</v>
      </c>
      <c r="L1435" t="s">
        <v>1512</v>
      </c>
      <c r="M1435">
        <v>1</v>
      </c>
    </row>
    <row r="1436" spans="1:13" x14ac:dyDescent="0.25">
      <c r="A1436" s="1" t="s">
        <v>1385</v>
      </c>
      <c r="J1436" t="s">
        <v>1508</v>
      </c>
      <c r="K1436" t="s">
        <v>1514</v>
      </c>
      <c r="L1436" t="s">
        <v>1513</v>
      </c>
      <c r="M1436">
        <v>1</v>
      </c>
    </row>
    <row r="1437" spans="1:13" x14ac:dyDescent="0.25">
      <c r="A1437" s="1" t="s">
        <v>1299</v>
      </c>
      <c r="J1437" t="s">
        <v>1508</v>
      </c>
      <c r="K1437" t="s">
        <v>1509</v>
      </c>
      <c r="L1437" t="s">
        <v>1513</v>
      </c>
      <c r="M1437">
        <v>1</v>
      </c>
    </row>
    <row r="1438" spans="1:13" x14ac:dyDescent="0.25">
      <c r="A1438" s="1" t="s">
        <v>1299</v>
      </c>
      <c r="J1438" t="s">
        <v>1508</v>
      </c>
      <c r="K1438" t="s">
        <v>1509</v>
      </c>
      <c r="L1438" t="s">
        <v>1510</v>
      </c>
      <c r="M1438">
        <v>1</v>
      </c>
    </row>
    <row r="1439" spans="1:13" x14ac:dyDescent="0.25">
      <c r="A1439" s="1" t="s">
        <v>1490</v>
      </c>
      <c r="J1439" t="s">
        <v>1511</v>
      </c>
      <c r="K1439" t="s">
        <v>1514</v>
      </c>
      <c r="L1439" t="s">
        <v>1513</v>
      </c>
      <c r="M1439">
        <v>17</v>
      </c>
    </row>
    <row r="1440" spans="1:13" x14ac:dyDescent="0.25">
      <c r="A1440" s="1" t="s">
        <v>1425</v>
      </c>
      <c r="J1440" t="s">
        <v>1511</v>
      </c>
      <c r="K1440" t="s">
        <v>1514</v>
      </c>
      <c r="L1440" t="s">
        <v>1513</v>
      </c>
      <c r="M1440">
        <v>7</v>
      </c>
    </row>
    <row r="1441" spans="1:13" x14ac:dyDescent="0.25">
      <c r="A1441" s="1" t="s">
        <v>1385</v>
      </c>
      <c r="J1441" t="s">
        <v>1508</v>
      </c>
      <c r="K1441" t="s">
        <v>1514</v>
      </c>
      <c r="L1441" t="s">
        <v>1513</v>
      </c>
      <c r="M1441">
        <v>1</v>
      </c>
    </row>
    <row r="1442" spans="1:13" x14ac:dyDescent="0.25">
      <c r="A1442" s="1" t="s">
        <v>1272</v>
      </c>
      <c r="J1442" t="s">
        <v>1508</v>
      </c>
      <c r="K1442" t="s">
        <v>1509</v>
      </c>
      <c r="L1442" t="s">
        <v>1512</v>
      </c>
      <c r="M1442">
        <v>1</v>
      </c>
    </row>
    <row r="1443" spans="1:13" x14ac:dyDescent="0.25">
      <c r="A1443" s="1" t="s">
        <v>1385</v>
      </c>
      <c r="J1443" t="s">
        <v>1508</v>
      </c>
      <c r="K1443" t="s">
        <v>1514</v>
      </c>
      <c r="L1443" t="s">
        <v>1513</v>
      </c>
      <c r="M1443">
        <v>1</v>
      </c>
    </row>
    <row r="1444" spans="1:13" x14ac:dyDescent="0.25">
      <c r="A1444" s="1" t="s">
        <v>1314</v>
      </c>
      <c r="J1444" t="s">
        <v>1511</v>
      </c>
      <c r="K1444" t="s">
        <v>1509</v>
      </c>
      <c r="L1444" t="s">
        <v>1510</v>
      </c>
      <c r="M1444">
        <v>1</v>
      </c>
    </row>
    <row r="1445" spans="1:13" x14ac:dyDescent="0.25">
      <c r="A1445" s="1" t="s">
        <v>1411</v>
      </c>
      <c r="J1445" t="s">
        <v>1508</v>
      </c>
      <c r="K1445" t="s">
        <v>1514</v>
      </c>
      <c r="L1445" t="s">
        <v>1513</v>
      </c>
      <c r="M1445">
        <v>1</v>
      </c>
    </row>
    <row r="1446" spans="1:13" x14ac:dyDescent="0.25">
      <c r="A1446" s="1" t="s">
        <v>1318</v>
      </c>
      <c r="J1446" t="s">
        <v>1511</v>
      </c>
      <c r="K1446" t="s">
        <v>1514</v>
      </c>
      <c r="L1446" t="s">
        <v>1512</v>
      </c>
      <c r="M1446">
        <v>1</v>
      </c>
    </row>
    <row r="1447" spans="1:13" x14ac:dyDescent="0.25">
      <c r="A1447" s="1" t="s">
        <v>1385</v>
      </c>
      <c r="J1447" t="s">
        <v>1508</v>
      </c>
      <c r="K1447" t="s">
        <v>1514</v>
      </c>
      <c r="L1447" t="s">
        <v>1513</v>
      </c>
      <c r="M1447">
        <v>1</v>
      </c>
    </row>
    <row r="1448" spans="1:13" x14ac:dyDescent="0.25">
      <c r="A1448" s="1" t="s">
        <v>1314</v>
      </c>
      <c r="J1448" t="s">
        <v>1511</v>
      </c>
      <c r="K1448" t="s">
        <v>1509</v>
      </c>
      <c r="L1448" t="s">
        <v>1510</v>
      </c>
      <c r="M1448">
        <v>1</v>
      </c>
    </row>
    <row r="1449" spans="1:13" x14ac:dyDescent="0.25">
      <c r="A1449" s="1" t="s">
        <v>1268</v>
      </c>
      <c r="J1449" t="s">
        <v>1511</v>
      </c>
      <c r="K1449" t="s">
        <v>1514</v>
      </c>
      <c r="L1449" t="s">
        <v>1513</v>
      </c>
      <c r="M1449">
        <v>3</v>
      </c>
    </row>
    <row r="1450" spans="1:13" x14ac:dyDescent="0.25">
      <c r="A1450" s="1" t="s">
        <v>1318</v>
      </c>
      <c r="J1450" t="s">
        <v>1511</v>
      </c>
      <c r="K1450" t="s">
        <v>1514</v>
      </c>
      <c r="L1450" t="s">
        <v>1512</v>
      </c>
      <c r="M1450">
        <v>1</v>
      </c>
    </row>
    <row r="1451" spans="1:13" x14ac:dyDescent="0.25">
      <c r="A1451" s="1" t="s">
        <v>1299</v>
      </c>
      <c r="J1451" t="s">
        <v>1508</v>
      </c>
      <c r="K1451" t="s">
        <v>1509</v>
      </c>
      <c r="L1451" t="s">
        <v>1510</v>
      </c>
      <c r="M1451">
        <v>1</v>
      </c>
    </row>
    <row r="1452" spans="1:13" x14ac:dyDescent="0.25">
      <c r="A1452" s="1" t="s">
        <v>1272</v>
      </c>
      <c r="J1452" t="s">
        <v>1511</v>
      </c>
      <c r="K1452" t="s">
        <v>1509</v>
      </c>
      <c r="L1452" t="s">
        <v>1512</v>
      </c>
      <c r="M1452">
        <v>14</v>
      </c>
    </row>
    <row r="1453" spans="1:13" x14ac:dyDescent="0.25">
      <c r="A1453" s="1" t="s">
        <v>1272</v>
      </c>
      <c r="J1453" t="s">
        <v>1508</v>
      </c>
      <c r="K1453" t="s">
        <v>1509</v>
      </c>
      <c r="L1453" t="s">
        <v>1512</v>
      </c>
      <c r="M1453">
        <v>1</v>
      </c>
    </row>
    <row r="1454" spans="1:13" x14ac:dyDescent="0.25">
      <c r="A1454" s="1" t="s">
        <v>1272</v>
      </c>
      <c r="J1454" t="s">
        <v>1511</v>
      </c>
      <c r="K1454" t="s">
        <v>1509</v>
      </c>
      <c r="L1454" t="s">
        <v>1512</v>
      </c>
      <c r="M1454">
        <v>1</v>
      </c>
    </row>
    <row r="1455" spans="1:13" x14ac:dyDescent="0.25">
      <c r="A1455" s="1" t="s">
        <v>1314</v>
      </c>
      <c r="J1455" t="s">
        <v>1511</v>
      </c>
      <c r="K1455" t="s">
        <v>1509</v>
      </c>
      <c r="L1455" t="s">
        <v>1510</v>
      </c>
      <c r="M1455">
        <v>1</v>
      </c>
    </row>
    <row r="1456" spans="1:13" x14ac:dyDescent="0.25">
      <c r="A1456" s="1" t="s">
        <v>1285</v>
      </c>
      <c r="J1456" t="s">
        <v>1511</v>
      </c>
      <c r="K1456" t="s">
        <v>1509</v>
      </c>
      <c r="L1456" t="s">
        <v>1513</v>
      </c>
      <c r="M1456">
        <v>1</v>
      </c>
    </row>
    <row r="1457" spans="1:13" x14ac:dyDescent="0.25">
      <c r="A1457" s="1" t="s">
        <v>1380</v>
      </c>
      <c r="J1457" t="s">
        <v>1511</v>
      </c>
      <c r="K1457" t="s">
        <v>1509</v>
      </c>
      <c r="L1457" t="s">
        <v>1513</v>
      </c>
      <c r="M1457">
        <v>1</v>
      </c>
    </row>
    <row r="1458" spans="1:13" x14ac:dyDescent="0.25">
      <c r="A1458" s="1" t="s">
        <v>1400</v>
      </c>
      <c r="J1458" t="s">
        <v>1508</v>
      </c>
      <c r="K1458" t="s">
        <v>1509</v>
      </c>
      <c r="L1458" t="s">
        <v>1513</v>
      </c>
      <c r="M1458">
        <v>1</v>
      </c>
    </row>
    <row r="1459" spans="1:13" x14ac:dyDescent="0.25">
      <c r="A1459" s="1" t="s">
        <v>1347</v>
      </c>
      <c r="J1459" t="s">
        <v>1511</v>
      </c>
      <c r="K1459" t="s">
        <v>1509</v>
      </c>
      <c r="L1459" t="s">
        <v>1512</v>
      </c>
      <c r="M1459">
        <v>1</v>
      </c>
    </row>
    <row r="1460" spans="1:13" x14ac:dyDescent="0.25">
      <c r="A1460" s="1" t="s">
        <v>1380</v>
      </c>
      <c r="J1460" t="s">
        <v>1511</v>
      </c>
      <c r="K1460" t="s">
        <v>1509</v>
      </c>
      <c r="L1460" t="s">
        <v>1513</v>
      </c>
      <c r="M1460">
        <v>1</v>
      </c>
    </row>
    <row r="1461" spans="1:13" x14ac:dyDescent="0.25">
      <c r="A1461" s="1" t="s">
        <v>1347</v>
      </c>
      <c r="J1461" t="s">
        <v>1511</v>
      </c>
      <c r="K1461" t="s">
        <v>1509</v>
      </c>
      <c r="L1461" t="s">
        <v>1512</v>
      </c>
      <c r="M1461">
        <v>1</v>
      </c>
    </row>
    <row r="1462" spans="1:13" x14ac:dyDescent="0.25">
      <c r="A1462" s="1" t="s">
        <v>1380</v>
      </c>
      <c r="J1462" t="s">
        <v>1511</v>
      </c>
      <c r="K1462" t="s">
        <v>1509</v>
      </c>
      <c r="L1462" t="s">
        <v>1513</v>
      </c>
      <c r="M1462">
        <v>1</v>
      </c>
    </row>
    <row r="1463" spans="1:13" x14ac:dyDescent="0.25">
      <c r="A1463" s="1" t="s">
        <v>1347</v>
      </c>
      <c r="J1463" t="s">
        <v>1511</v>
      </c>
      <c r="K1463" t="s">
        <v>1509</v>
      </c>
      <c r="L1463" t="s">
        <v>1512</v>
      </c>
      <c r="M1463">
        <v>1</v>
      </c>
    </row>
    <row r="1464" spans="1:13" x14ac:dyDescent="0.25">
      <c r="A1464" s="1" t="s">
        <v>1380</v>
      </c>
      <c r="J1464" t="s">
        <v>1511</v>
      </c>
      <c r="K1464" t="s">
        <v>1509</v>
      </c>
      <c r="L1464" t="s">
        <v>1513</v>
      </c>
      <c r="M1464">
        <v>1</v>
      </c>
    </row>
    <row r="1465" spans="1:13" x14ac:dyDescent="0.25">
      <c r="A1465" s="1" t="s">
        <v>1347</v>
      </c>
      <c r="J1465" t="s">
        <v>1511</v>
      </c>
      <c r="K1465" t="s">
        <v>1509</v>
      </c>
      <c r="L1465" t="s">
        <v>1512</v>
      </c>
      <c r="M1465">
        <v>1</v>
      </c>
    </row>
    <row r="1466" spans="1:13" x14ac:dyDescent="0.25">
      <c r="A1466" s="1" t="s">
        <v>1274</v>
      </c>
      <c r="J1466" t="s">
        <v>1511</v>
      </c>
      <c r="K1466" t="s">
        <v>1509</v>
      </c>
      <c r="L1466" t="s">
        <v>1513</v>
      </c>
      <c r="M1466">
        <v>1</v>
      </c>
    </row>
    <row r="1467" spans="1:13" x14ac:dyDescent="0.25">
      <c r="A1467" s="1" t="s">
        <v>1347</v>
      </c>
      <c r="J1467" t="s">
        <v>1511</v>
      </c>
      <c r="K1467" t="s">
        <v>1509</v>
      </c>
      <c r="L1467" t="s">
        <v>1512</v>
      </c>
      <c r="M1467">
        <v>1</v>
      </c>
    </row>
    <row r="1468" spans="1:13" x14ac:dyDescent="0.25">
      <c r="A1468" s="1" t="s">
        <v>1421</v>
      </c>
      <c r="J1468" t="s">
        <v>1511</v>
      </c>
      <c r="K1468" t="s">
        <v>1509</v>
      </c>
      <c r="L1468" t="s">
        <v>1513</v>
      </c>
      <c r="M1468">
        <v>58</v>
      </c>
    </row>
    <row r="1469" spans="1:13" x14ac:dyDescent="0.25">
      <c r="A1469" s="1" t="s">
        <v>1347</v>
      </c>
      <c r="J1469" t="s">
        <v>1511</v>
      </c>
      <c r="K1469" t="s">
        <v>1509</v>
      </c>
      <c r="L1469" t="s">
        <v>1512</v>
      </c>
      <c r="M1469">
        <v>1</v>
      </c>
    </row>
    <row r="1470" spans="1:13" x14ac:dyDescent="0.25">
      <c r="A1470" s="1" t="s">
        <v>1422</v>
      </c>
      <c r="J1470" t="s">
        <v>1508</v>
      </c>
      <c r="K1470" t="s">
        <v>1509</v>
      </c>
      <c r="L1470" t="s">
        <v>1512</v>
      </c>
      <c r="M1470">
        <v>1</v>
      </c>
    </row>
    <row r="1471" spans="1:13" x14ac:dyDescent="0.25">
      <c r="A1471" s="1" t="s">
        <v>1334</v>
      </c>
      <c r="J1471" t="s">
        <v>1511</v>
      </c>
      <c r="K1471" t="s">
        <v>1509</v>
      </c>
      <c r="L1471" t="s">
        <v>1512</v>
      </c>
      <c r="M1471">
        <v>58</v>
      </c>
    </row>
    <row r="1472" spans="1:13" x14ac:dyDescent="0.25">
      <c r="A1472" s="1" t="s">
        <v>1347</v>
      </c>
      <c r="J1472" t="s">
        <v>1511</v>
      </c>
      <c r="K1472" t="s">
        <v>1514</v>
      </c>
      <c r="L1472" t="s">
        <v>1512</v>
      </c>
      <c r="M1472">
        <v>12</v>
      </c>
    </row>
    <row r="1473" spans="1:13" x14ac:dyDescent="0.25">
      <c r="A1473" s="1" t="s">
        <v>1483</v>
      </c>
      <c r="J1473" t="s">
        <v>1511</v>
      </c>
      <c r="K1473" t="s">
        <v>1514</v>
      </c>
      <c r="L1473" t="s">
        <v>1513</v>
      </c>
      <c r="M1473">
        <v>1</v>
      </c>
    </row>
    <row r="1474" spans="1:13" x14ac:dyDescent="0.25">
      <c r="A1474" s="1" t="s">
        <v>1318</v>
      </c>
      <c r="J1474" t="s">
        <v>1511</v>
      </c>
      <c r="K1474" t="s">
        <v>1514</v>
      </c>
      <c r="L1474" t="s">
        <v>1512</v>
      </c>
      <c r="M1474">
        <v>1</v>
      </c>
    </row>
    <row r="1475" spans="1:13" x14ac:dyDescent="0.25">
      <c r="A1475" s="1" t="s">
        <v>1347</v>
      </c>
      <c r="J1475" t="s">
        <v>1511</v>
      </c>
      <c r="K1475" t="s">
        <v>1509</v>
      </c>
      <c r="L1475" t="s">
        <v>1513</v>
      </c>
      <c r="M1475">
        <v>15</v>
      </c>
    </row>
    <row r="1476" spans="1:13" x14ac:dyDescent="0.25">
      <c r="A1476" s="1" t="s">
        <v>1274</v>
      </c>
      <c r="J1476" t="s">
        <v>1511</v>
      </c>
      <c r="K1476" t="s">
        <v>1509</v>
      </c>
      <c r="L1476" t="s">
        <v>1513</v>
      </c>
      <c r="M1476">
        <v>1</v>
      </c>
    </row>
    <row r="1477" spans="1:13" x14ac:dyDescent="0.25">
      <c r="A1477" s="1" t="s">
        <v>1299</v>
      </c>
      <c r="J1477" t="s">
        <v>1508</v>
      </c>
      <c r="K1477" t="s">
        <v>1509</v>
      </c>
      <c r="L1477" t="s">
        <v>1510</v>
      </c>
      <c r="M1477">
        <v>1</v>
      </c>
    </row>
    <row r="1478" spans="1:13" x14ac:dyDescent="0.25">
      <c r="A1478" s="1" t="s">
        <v>1458</v>
      </c>
      <c r="J1478" t="s">
        <v>1508</v>
      </c>
      <c r="K1478" t="s">
        <v>1509</v>
      </c>
      <c r="L1478" t="s">
        <v>1513</v>
      </c>
      <c r="M1478">
        <v>2</v>
      </c>
    </row>
    <row r="1479" spans="1:13" x14ac:dyDescent="0.25">
      <c r="A1479" s="1" t="s">
        <v>1495</v>
      </c>
      <c r="J1479" t="s">
        <v>1508</v>
      </c>
      <c r="K1479" t="s">
        <v>1509</v>
      </c>
      <c r="L1479" t="s">
        <v>1512</v>
      </c>
      <c r="M1479">
        <v>13</v>
      </c>
    </row>
    <row r="1480" spans="1:13" x14ac:dyDescent="0.25">
      <c r="A1480" s="1" t="s">
        <v>1406</v>
      </c>
      <c r="J1480" t="s">
        <v>1511</v>
      </c>
      <c r="K1480" t="s">
        <v>1514</v>
      </c>
      <c r="L1480" t="s">
        <v>1513</v>
      </c>
      <c r="M1480">
        <v>2</v>
      </c>
    </row>
    <row r="1481" spans="1:13" x14ac:dyDescent="0.25">
      <c r="A1481" s="1" t="s">
        <v>1347</v>
      </c>
      <c r="J1481" t="s">
        <v>1511</v>
      </c>
      <c r="K1481" t="s">
        <v>1509</v>
      </c>
      <c r="L1481" t="s">
        <v>1513</v>
      </c>
      <c r="M1481">
        <v>14</v>
      </c>
    </row>
    <row r="1482" spans="1:13" x14ac:dyDescent="0.25">
      <c r="A1482" s="1" t="s">
        <v>1276</v>
      </c>
      <c r="J1482" t="s">
        <v>1511</v>
      </c>
      <c r="K1482" t="s">
        <v>1509</v>
      </c>
      <c r="L1482" t="s">
        <v>1510</v>
      </c>
      <c r="M1482">
        <v>3</v>
      </c>
    </row>
    <row r="1483" spans="1:13" x14ac:dyDescent="0.25">
      <c r="A1483" s="1" t="s">
        <v>1318</v>
      </c>
      <c r="J1483" t="s">
        <v>1511</v>
      </c>
      <c r="K1483" t="s">
        <v>1514</v>
      </c>
      <c r="L1483" t="s">
        <v>1512</v>
      </c>
      <c r="M1483">
        <v>4</v>
      </c>
    </row>
    <row r="1484" spans="1:13" x14ac:dyDescent="0.25">
      <c r="A1484" s="1" t="s">
        <v>1497</v>
      </c>
      <c r="J1484" t="s">
        <v>1508</v>
      </c>
      <c r="K1484" t="s">
        <v>1509</v>
      </c>
      <c r="L1484" t="s">
        <v>1512</v>
      </c>
      <c r="M1484">
        <v>7</v>
      </c>
    </row>
    <row r="1485" spans="1:13" x14ac:dyDescent="0.25">
      <c r="A1485" s="1" t="s">
        <v>1314</v>
      </c>
      <c r="J1485" t="s">
        <v>1508</v>
      </c>
      <c r="K1485" t="s">
        <v>1509</v>
      </c>
      <c r="L1485" t="s">
        <v>1510</v>
      </c>
      <c r="M1485">
        <v>1</v>
      </c>
    </row>
    <row r="1486" spans="1:13" x14ac:dyDescent="0.25">
      <c r="A1486" s="1" t="s">
        <v>1302</v>
      </c>
      <c r="J1486" t="s">
        <v>1511</v>
      </c>
      <c r="K1486" t="s">
        <v>1509</v>
      </c>
      <c r="L1486" t="s">
        <v>1512</v>
      </c>
      <c r="M1486">
        <v>2</v>
      </c>
    </row>
    <row r="1487" spans="1:13" x14ac:dyDescent="0.25">
      <c r="A1487" s="1" t="s">
        <v>1359</v>
      </c>
      <c r="J1487" t="s">
        <v>1508</v>
      </c>
      <c r="K1487" t="s">
        <v>1509</v>
      </c>
      <c r="L1487" t="s">
        <v>1512</v>
      </c>
      <c r="M1487">
        <v>1</v>
      </c>
    </row>
    <row r="1488" spans="1:13" x14ac:dyDescent="0.25">
      <c r="A1488" s="1" t="s">
        <v>1444</v>
      </c>
      <c r="J1488" t="s">
        <v>1508</v>
      </c>
      <c r="K1488" t="s">
        <v>1509</v>
      </c>
      <c r="L1488" t="s">
        <v>1513</v>
      </c>
      <c r="M1488">
        <v>1</v>
      </c>
    </row>
    <row r="1489" spans="1:13" x14ac:dyDescent="0.25">
      <c r="A1489" s="1" t="s">
        <v>1421</v>
      </c>
      <c r="J1489" t="s">
        <v>1511</v>
      </c>
      <c r="K1489" t="s">
        <v>1509</v>
      </c>
      <c r="L1489" t="s">
        <v>1512</v>
      </c>
      <c r="M1489">
        <v>407</v>
      </c>
    </row>
    <row r="1490" spans="1:13" x14ac:dyDescent="0.25">
      <c r="A1490" s="1" t="s">
        <v>1497</v>
      </c>
      <c r="J1490" t="s">
        <v>1508</v>
      </c>
      <c r="K1490" t="s">
        <v>1509</v>
      </c>
      <c r="L1490" t="s">
        <v>1512</v>
      </c>
      <c r="M1490">
        <v>6</v>
      </c>
    </row>
    <row r="1491" spans="1:13" x14ac:dyDescent="0.25">
      <c r="A1491" s="1" t="s">
        <v>1389</v>
      </c>
      <c r="J1491" t="s">
        <v>1508</v>
      </c>
      <c r="K1491" t="s">
        <v>1509</v>
      </c>
      <c r="L1491" t="s">
        <v>1512</v>
      </c>
      <c r="M1491">
        <v>61</v>
      </c>
    </row>
    <row r="1492" spans="1:13" x14ac:dyDescent="0.25">
      <c r="A1492" s="1" t="s">
        <v>1302</v>
      </c>
      <c r="J1492" t="s">
        <v>1511</v>
      </c>
      <c r="K1492" t="s">
        <v>1509</v>
      </c>
      <c r="L1492" t="s">
        <v>1512</v>
      </c>
      <c r="M1492">
        <v>1</v>
      </c>
    </row>
    <row r="1493" spans="1:13" x14ac:dyDescent="0.25">
      <c r="A1493" s="1" t="s">
        <v>1286</v>
      </c>
      <c r="J1493" t="s">
        <v>1511</v>
      </c>
      <c r="K1493" t="s">
        <v>1509</v>
      </c>
      <c r="L1493" t="s">
        <v>1512</v>
      </c>
      <c r="M1493">
        <v>2</v>
      </c>
    </row>
    <row r="1494" spans="1:13" x14ac:dyDescent="0.25">
      <c r="A1494" s="1" t="s">
        <v>1302</v>
      </c>
      <c r="J1494" t="s">
        <v>1511</v>
      </c>
      <c r="K1494" t="s">
        <v>1509</v>
      </c>
      <c r="L1494" t="s">
        <v>1512</v>
      </c>
      <c r="M1494">
        <v>2</v>
      </c>
    </row>
    <row r="1495" spans="1:13" x14ac:dyDescent="0.25">
      <c r="A1495" s="1" t="s">
        <v>1498</v>
      </c>
      <c r="J1495" t="s">
        <v>1511</v>
      </c>
      <c r="K1495" t="s">
        <v>1514</v>
      </c>
      <c r="L1495" t="s">
        <v>1510</v>
      </c>
      <c r="M1495">
        <v>3</v>
      </c>
    </row>
    <row r="1496" spans="1:13" x14ac:dyDescent="0.25">
      <c r="A1496" s="1" t="s">
        <v>1302</v>
      </c>
      <c r="J1496" t="s">
        <v>1511</v>
      </c>
      <c r="K1496" t="s">
        <v>1509</v>
      </c>
      <c r="L1496" t="s">
        <v>1512</v>
      </c>
      <c r="M1496">
        <v>2</v>
      </c>
    </row>
    <row r="1497" spans="1:13" x14ac:dyDescent="0.25">
      <c r="A1497" s="1" t="s">
        <v>1498</v>
      </c>
      <c r="J1497" t="s">
        <v>1511</v>
      </c>
      <c r="K1497" t="s">
        <v>1514</v>
      </c>
      <c r="L1497" t="s">
        <v>1510</v>
      </c>
      <c r="M1497">
        <v>3</v>
      </c>
    </row>
    <row r="1498" spans="1:13" x14ac:dyDescent="0.25">
      <c r="A1498" s="1" t="s">
        <v>1299</v>
      </c>
      <c r="J1498" t="s">
        <v>1508</v>
      </c>
      <c r="K1498" t="s">
        <v>1509</v>
      </c>
      <c r="L1498" t="s">
        <v>1513</v>
      </c>
      <c r="M1498">
        <v>1</v>
      </c>
    </row>
    <row r="1499" spans="1:13" x14ac:dyDescent="0.25">
      <c r="A1499" s="1" t="s">
        <v>1498</v>
      </c>
      <c r="J1499" t="s">
        <v>1511</v>
      </c>
      <c r="K1499" t="s">
        <v>1514</v>
      </c>
      <c r="L1499" t="s">
        <v>1510</v>
      </c>
      <c r="M1499">
        <v>3</v>
      </c>
    </row>
    <row r="1500" spans="1:13" x14ac:dyDescent="0.25">
      <c r="A1500" s="1" t="s">
        <v>1498</v>
      </c>
      <c r="J1500" t="s">
        <v>1511</v>
      </c>
      <c r="K1500" t="s">
        <v>1514</v>
      </c>
      <c r="L1500" t="s">
        <v>1510</v>
      </c>
      <c r="M1500">
        <v>3</v>
      </c>
    </row>
    <row r="1501" spans="1:13" x14ac:dyDescent="0.25">
      <c r="A1501" s="1" t="s">
        <v>1302</v>
      </c>
      <c r="J1501" t="s">
        <v>1511</v>
      </c>
      <c r="K1501" t="s">
        <v>1509</v>
      </c>
      <c r="L1501" t="s">
        <v>1512</v>
      </c>
      <c r="M1501">
        <v>4</v>
      </c>
    </row>
    <row r="1502" spans="1:13" x14ac:dyDescent="0.25">
      <c r="A1502" s="1" t="s">
        <v>1314</v>
      </c>
      <c r="J1502" t="s">
        <v>1511</v>
      </c>
      <c r="K1502" t="s">
        <v>1509</v>
      </c>
      <c r="L1502" t="s">
        <v>1513</v>
      </c>
      <c r="M1502">
        <v>1</v>
      </c>
    </row>
    <row r="1503" spans="1:13" x14ac:dyDescent="0.25">
      <c r="A1503" s="1" t="s">
        <v>1495</v>
      </c>
      <c r="J1503" t="s">
        <v>1508</v>
      </c>
      <c r="K1503" t="s">
        <v>1509</v>
      </c>
      <c r="L1503" t="s">
        <v>1512</v>
      </c>
      <c r="M1503">
        <v>1</v>
      </c>
    </row>
    <row r="1504" spans="1:13" x14ac:dyDescent="0.25">
      <c r="A1504" s="1" t="s">
        <v>1314</v>
      </c>
      <c r="J1504" t="s">
        <v>1511</v>
      </c>
      <c r="K1504" t="s">
        <v>1509</v>
      </c>
      <c r="L1504" t="s">
        <v>1513</v>
      </c>
      <c r="M1504">
        <v>1</v>
      </c>
    </row>
    <row r="1505" spans="1:13" x14ac:dyDescent="0.25">
      <c r="A1505" s="1" t="s">
        <v>1302</v>
      </c>
      <c r="J1505" t="s">
        <v>1511</v>
      </c>
      <c r="K1505" t="s">
        <v>1509</v>
      </c>
      <c r="L1505" t="s">
        <v>1512</v>
      </c>
      <c r="M1505">
        <v>2</v>
      </c>
    </row>
    <row r="1506" spans="1:13" x14ac:dyDescent="0.25">
      <c r="A1506" s="1" t="s">
        <v>1299</v>
      </c>
      <c r="J1506" t="s">
        <v>1508</v>
      </c>
      <c r="K1506" t="s">
        <v>1509</v>
      </c>
      <c r="L1506" t="s">
        <v>1510</v>
      </c>
      <c r="M1506">
        <v>1</v>
      </c>
    </row>
    <row r="1507" spans="1:13" x14ac:dyDescent="0.25">
      <c r="A1507" s="1" t="s">
        <v>1302</v>
      </c>
      <c r="J1507" t="s">
        <v>1511</v>
      </c>
      <c r="K1507" t="s">
        <v>1509</v>
      </c>
      <c r="L1507" t="s">
        <v>1512</v>
      </c>
      <c r="M1507">
        <v>3</v>
      </c>
    </row>
    <row r="1508" spans="1:13" x14ac:dyDescent="0.25">
      <c r="A1508" s="1" t="s">
        <v>1314</v>
      </c>
      <c r="J1508" t="s">
        <v>1508</v>
      </c>
      <c r="K1508" t="s">
        <v>1509</v>
      </c>
      <c r="L1508" t="s">
        <v>1513</v>
      </c>
      <c r="M1508">
        <v>1</v>
      </c>
    </row>
    <row r="1509" spans="1:13" x14ac:dyDescent="0.25">
      <c r="A1509" s="1" t="s">
        <v>1302</v>
      </c>
      <c r="J1509" t="s">
        <v>1511</v>
      </c>
      <c r="K1509" t="s">
        <v>1509</v>
      </c>
      <c r="L1509" t="s">
        <v>1512</v>
      </c>
      <c r="M1509">
        <v>2</v>
      </c>
    </row>
    <row r="1510" spans="1:13" x14ac:dyDescent="0.25">
      <c r="A1510" s="1" t="s">
        <v>1498</v>
      </c>
      <c r="J1510" t="s">
        <v>1511</v>
      </c>
      <c r="K1510" t="s">
        <v>1514</v>
      </c>
      <c r="L1510" t="s">
        <v>1510</v>
      </c>
      <c r="M1510">
        <v>3</v>
      </c>
    </row>
    <row r="1511" spans="1:13" x14ac:dyDescent="0.25">
      <c r="A1511" s="1" t="s">
        <v>1275</v>
      </c>
      <c r="J1511" t="s">
        <v>1508</v>
      </c>
      <c r="K1511" t="s">
        <v>1509</v>
      </c>
      <c r="L1511" t="s">
        <v>1512</v>
      </c>
      <c r="M1511">
        <v>2</v>
      </c>
    </row>
    <row r="1512" spans="1:13" x14ac:dyDescent="0.25">
      <c r="A1512" s="1" t="s">
        <v>1268</v>
      </c>
      <c r="J1512" t="s">
        <v>1511</v>
      </c>
      <c r="K1512" t="s">
        <v>1514</v>
      </c>
      <c r="L1512" t="s">
        <v>1513</v>
      </c>
      <c r="M1512">
        <v>4</v>
      </c>
    </row>
    <row r="1513" spans="1:13" x14ac:dyDescent="0.25">
      <c r="A1513" s="1" t="s">
        <v>1268</v>
      </c>
      <c r="J1513" t="s">
        <v>1511</v>
      </c>
      <c r="K1513" t="s">
        <v>1514</v>
      </c>
      <c r="L1513" t="s">
        <v>1513</v>
      </c>
      <c r="M1513">
        <v>2</v>
      </c>
    </row>
    <row r="1514" spans="1:13" x14ac:dyDescent="0.25">
      <c r="A1514" s="1" t="s">
        <v>1299</v>
      </c>
      <c r="J1514" t="s">
        <v>1508</v>
      </c>
      <c r="K1514" t="s">
        <v>1509</v>
      </c>
      <c r="L1514" t="s">
        <v>1513</v>
      </c>
      <c r="M1514">
        <v>1</v>
      </c>
    </row>
    <row r="1515" spans="1:13" x14ac:dyDescent="0.25">
      <c r="A1515" s="1" t="s">
        <v>1498</v>
      </c>
      <c r="J1515" t="s">
        <v>1511</v>
      </c>
      <c r="K1515" t="s">
        <v>1514</v>
      </c>
      <c r="L1515" t="s">
        <v>1510</v>
      </c>
      <c r="M1515">
        <v>3</v>
      </c>
    </row>
    <row r="1516" spans="1:13" x14ac:dyDescent="0.25">
      <c r="A1516" s="1" t="s">
        <v>1299</v>
      </c>
      <c r="J1516" t="s">
        <v>1508</v>
      </c>
      <c r="K1516" t="s">
        <v>1509</v>
      </c>
      <c r="L1516" t="s">
        <v>1510</v>
      </c>
      <c r="M1516">
        <v>1</v>
      </c>
    </row>
    <row r="1517" spans="1:13" x14ac:dyDescent="0.25">
      <c r="A1517" s="1" t="s">
        <v>1334</v>
      </c>
      <c r="J1517" t="s">
        <v>1511</v>
      </c>
      <c r="K1517" t="s">
        <v>1509</v>
      </c>
      <c r="L1517" t="s">
        <v>1512</v>
      </c>
      <c r="M1517">
        <v>408</v>
      </c>
    </row>
    <row r="1518" spans="1:13" x14ac:dyDescent="0.25">
      <c r="A1518" s="1" t="s">
        <v>1272</v>
      </c>
      <c r="J1518" t="s">
        <v>1508</v>
      </c>
      <c r="K1518" t="s">
        <v>1509</v>
      </c>
      <c r="L1518" t="s">
        <v>1513</v>
      </c>
      <c r="M1518">
        <v>1</v>
      </c>
    </row>
    <row r="1519" spans="1:13" x14ac:dyDescent="0.25">
      <c r="A1519" s="1" t="s">
        <v>1268</v>
      </c>
      <c r="J1519" t="s">
        <v>1511</v>
      </c>
      <c r="K1519" t="s">
        <v>1514</v>
      </c>
      <c r="L1519" t="s">
        <v>1513</v>
      </c>
      <c r="M1519">
        <v>2</v>
      </c>
    </row>
    <row r="1520" spans="1:13" x14ac:dyDescent="0.25">
      <c r="A1520" s="1" t="s">
        <v>1422</v>
      </c>
      <c r="J1520" t="s">
        <v>1511</v>
      </c>
      <c r="K1520" t="s">
        <v>1509</v>
      </c>
      <c r="L1520" t="s">
        <v>1510</v>
      </c>
      <c r="M1520">
        <v>4</v>
      </c>
    </row>
    <row r="1521" spans="1:13" x14ac:dyDescent="0.25">
      <c r="A1521" s="1" t="s">
        <v>1314</v>
      </c>
      <c r="J1521" t="s">
        <v>1511</v>
      </c>
      <c r="K1521" t="s">
        <v>1509</v>
      </c>
      <c r="L1521" t="s">
        <v>1510</v>
      </c>
      <c r="M1521">
        <v>1</v>
      </c>
    </row>
    <row r="1522" spans="1:13" x14ac:dyDescent="0.25">
      <c r="A1522" s="1" t="s">
        <v>1314</v>
      </c>
      <c r="J1522" t="s">
        <v>1508</v>
      </c>
      <c r="K1522" t="s">
        <v>1509</v>
      </c>
      <c r="L1522" t="s">
        <v>1510</v>
      </c>
      <c r="M1522">
        <v>1</v>
      </c>
    </row>
    <row r="1523" spans="1:13" x14ac:dyDescent="0.25">
      <c r="A1523" s="1" t="s">
        <v>1314</v>
      </c>
      <c r="J1523" t="s">
        <v>1511</v>
      </c>
      <c r="K1523" t="s">
        <v>1509</v>
      </c>
      <c r="L1523" t="s">
        <v>1510</v>
      </c>
      <c r="M1523">
        <v>1</v>
      </c>
    </row>
    <row r="1524" spans="1:13" x14ac:dyDescent="0.25">
      <c r="A1524" s="1" t="s">
        <v>1498</v>
      </c>
      <c r="J1524" t="s">
        <v>1511</v>
      </c>
      <c r="K1524" t="s">
        <v>1514</v>
      </c>
      <c r="L1524" t="s">
        <v>1510</v>
      </c>
      <c r="M1524">
        <v>3</v>
      </c>
    </row>
    <row r="1525" spans="1:13" x14ac:dyDescent="0.25">
      <c r="A1525" s="1" t="s">
        <v>1314</v>
      </c>
      <c r="J1525" t="s">
        <v>1511</v>
      </c>
      <c r="K1525" t="s">
        <v>1509</v>
      </c>
      <c r="L1525" t="s">
        <v>1510</v>
      </c>
      <c r="M1525">
        <v>1</v>
      </c>
    </row>
    <row r="1526" spans="1:13" x14ac:dyDescent="0.25">
      <c r="A1526" s="1" t="s">
        <v>1286</v>
      </c>
      <c r="J1526" t="s">
        <v>1508</v>
      </c>
      <c r="K1526" t="s">
        <v>1509</v>
      </c>
      <c r="L1526" t="s">
        <v>1510</v>
      </c>
      <c r="M1526">
        <v>6</v>
      </c>
    </row>
    <row r="1527" spans="1:13" x14ac:dyDescent="0.25">
      <c r="A1527" s="1" t="s">
        <v>1314</v>
      </c>
      <c r="J1527" t="s">
        <v>1511</v>
      </c>
      <c r="K1527" t="s">
        <v>1509</v>
      </c>
      <c r="L1527" t="s">
        <v>1510</v>
      </c>
      <c r="M1527">
        <v>1</v>
      </c>
    </row>
    <row r="1528" spans="1:13" x14ac:dyDescent="0.25">
      <c r="A1528" s="1" t="s">
        <v>1314</v>
      </c>
      <c r="J1528" t="s">
        <v>1508</v>
      </c>
      <c r="K1528" t="s">
        <v>1509</v>
      </c>
      <c r="L1528" t="s">
        <v>1513</v>
      </c>
      <c r="M1528">
        <v>1</v>
      </c>
    </row>
    <row r="1529" spans="1:13" x14ac:dyDescent="0.25">
      <c r="A1529" s="1" t="s">
        <v>1285</v>
      </c>
      <c r="J1529" t="s">
        <v>1511</v>
      </c>
      <c r="K1529" t="s">
        <v>1514</v>
      </c>
      <c r="L1529" t="s">
        <v>1512</v>
      </c>
      <c r="M1529">
        <v>2</v>
      </c>
    </row>
    <row r="1530" spans="1:13" x14ac:dyDescent="0.25">
      <c r="A1530" s="1" t="s">
        <v>1314</v>
      </c>
      <c r="J1530" t="s">
        <v>1511</v>
      </c>
      <c r="K1530" t="s">
        <v>1509</v>
      </c>
      <c r="L1530" t="s">
        <v>1510</v>
      </c>
      <c r="M1530">
        <v>1</v>
      </c>
    </row>
    <row r="1531" spans="1:13" x14ac:dyDescent="0.25">
      <c r="A1531" s="1" t="s">
        <v>1314</v>
      </c>
      <c r="J1531" t="s">
        <v>1511</v>
      </c>
      <c r="K1531" t="s">
        <v>1509</v>
      </c>
      <c r="L1531" t="s">
        <v>1510</v>
      </c>
      <c r="M1531">
        <v>1</v>
      </c>
    </row>
    <row r="1532" spans="1:13" x14ac:dyDescent="0.25">
      <c r="A1532" s="1" t="s">
        <v>1314</v>
      </c>
      <c r="J1532" t="s">
        <v>1511</v>
      </c>
      <c r="K1532" t="s">
        <v>1509</v>
      </c>
      <c r="L1532" t="s">
        <v>1510</v>
      </c>
      <c r="M1532">
        <v>1</v>
      </c>
    </row>
    <row r="1533" spans="1:13" x14ac:dyDescent="0.25">
      <c r="A1533" s="1" t="s">
        <v>1314</v>
      </c>
      <c r="J1533" t="s">
        <v>1511</v>
      </c>
      <c r="K1533" t="s">
        <v>1509</v>
      </c>
      <c r="L1533" t="s">
        <v>1510</v>
      </c>
      <c r="M1533">
        <v>1</v>
      </c>
    </row>
    <row r="1534" spans="1:13" x14ac:dyDescent="0.25">
      <c r="A1534" s="1" t="s">
        <v>1314</v>
      </c>
      <c r="J1534" t="s">
        <v>1511</v>
      </c>
      <c r="K1534" t="s">
        <v>1509</v>
      </c>
      <c r="L1534" t="s">
        <v>1510</v>
      </c>
      <c r="M1534">
        <v>1</v>
      </c>
    </row>
    <row r="1535" spans="1:13" x14ac:dyDescent="0.25">
      <c r="A1535" s="1" t="s">
        <v>1312</v>
      </c>
      <c r="J1535" t="s">
        <v>1511</v>
      </c>
      <c r="K1535" t="s">
        <v>1509</v>
      </c>
      <c r="L1535" t="s">
        <v>1512</v>
      </c>
      <c r="M1535">
        <v>2</v>
      </c>
    </row>
    <row r="1536" spans="1:13" x14ac:dyDescent="0.25">
      <c r="A1536" s="1" t="s">
        <v>1498</v>
      </c>
      <c r="J1536" t="s">
        <v>1511</v>
      </c>
      <c r="K1536" t="s">
        <v>1514</v>
      </c>
      <c r="L1536" t="s">
        <v>1510</v>
      </c>
      <c r="M1536">
        <v>3</v>
      </c>
    </row>
    <row r="1537" spans="1:13" x14ac:dyDescent="0.25">
      <c r="A1537" s="1" t="s">
        <v>1276</v>
      </c>
      <c r="J1537" t="s">
        <v>1511</v>
      </c>
      <c r="K1537" t="s">
        <v>1509</v>
      </c>
      <c r="L1537" t="s">
        <v>1510</v>
      </c>
      <c r="M1537">
        <v>3</v>
      </c>
    </row>
    <row r="1538" spans="1:13" x14ac:dyDescent="0.25">
      <c r="A1538" s="1" t="s">
        <v>1498</v>
      </c>
      <c r="J1538" t="s">
        <v>1511</v>
      </c>
      <c r="K1538" t="s">
        <v>1514</v>
      </c>
      <c r="L1538" t="s">
        <v>1510</v>
      </c>
      <c r="M1538">
        <v>3</v>
      </c>
    </row>
    <row r="1539" spans="1:13" x14ac:dyDescent="0.25">
      <c r="A1539" s="1" t="s">
        <v>1429</v>
      </c>
      <c r="J1539" t="s">
        <v>1511</v>
      </c>
      <c r="K1539" t="s">
        <v>1514</v>
      </c>
      <c r="L1539" t="s">
        <v>1513</v>
      </c>
      <c r="M1539">
        <v>43</v>
      </c>
    </row>
    <row r="1540" spans="1:13" x14ac:dyDescent="0.25">
      <c r="A1540" s="1" t="s">
        <v>1498</v>
      </c>
      <c r="J1540" t="s">
        <v>1511</v>
      </c>
      <c r="K1540" t="s">
        <v>1514</v>
      </c>
      <c r="L1540" t="s">
        <v>1510</v>
      </c>
      <c r="M1540">
        <v>3</v>
      </c>
    </row>
    <row r="1541" spans="1:13" x14ac:dyDescent="0.25">
      <c r="A1541" s="1" t="s">
        <v>1314</v>
      </c>
      <c r="J1541" t="s">
        <v>1511</v>
      </c>
      <c r="K1541" t="s">
        <v>1509</v>
      </c>
      <c r="L1541" t="s">
        <v>1510</v>
      </c>
      <c r="M1541">
        <v>1</v>
      </c>
    </row>
    <row r="1542" spans="1:13" x14ac:dyDescent="0.25">
      <c r="A1542" s="1" t="s">
        <v>1498</v>
      </c>
      <c r="J1542" t="s">
        <v>1511</v>
      </c>
      <c r="K1542" t="s">
        <v>1514</v>
      </c>
      <c r="L1542" t="s">
        <v>1510</v>
      </c>
      <c r="M1542">
        <v>3</v>
      </c>
    </row>
    <row r="1543" spans="1:13" x14ac:dyDescent="0.25">
      <c r="A1543" s="1" t="s">
        <v>1314</v>
      </c>
      <c r="J1543" t="s">
        <v>1511</v>
      </c>
      <c r="K1543" t="s">
        <v>1509</v>
      </c>
      <c r="L1543" t="s">
        <v>1510</v>
      </c>
      <c r="M1543">
        <v>1</v>
      </c>
    </row>
    <row r="1544" spans="1:13" x14ac:dyDescent="0.25">
      <c r="A1544" s="1" t="s">
        <v>1272</v>
      </c>
      <c r="J1544" t="s">
        <v>1508</v>
      </c>
      <c r="K1544" t="s">
        <v>1509</v>
      </c>
      <c r="L1544" t="s">
        <v>1513</v>
      </c>
      <c r="M1544">
        <v>1</v>
      </c>
    </row>
    <row r="1545" spans="1:13" x14ac:dyDescent="0.25">
      <c r="A1545" s="1" t="s">
        <v>1498</v>
      </c>
      <c r="J1545" t="s">
        <v>1511</v>
      </c>
      <c r="K1545" t="s">
        <v>1514</v>
      </c>
      <c r="L1545" t="s">
        <v>1510</v>
      </c>
      <c r="M1545">
        <v>3</v>
      </c>
    </row>
    <row r="1546" spans="1:13" x14ac:dyDescent="0.25">
      <c r="A1546" s="1" t="s">
        <v>1314</v>
      </c>
      <c r="J1546" t="s">
        <v>1511</v>
      </c>
      <c r="K1546" t="s">
        <v>1509</v>
      </c>
      <c r="L1546" t="s">
        <v>1510</v>
      </c>
      <c r="M1546">
        <v>1</v>
      </c>
    </row>
    <row r="1547" spans="1:13" x14ac:dyDescent="0.25">
      <c r="A1547" s="1" t="s">
        <v>1285</v>
      </c>
      <c r="J1547" t="s">
        <v>1511</v>
      </c>
      <c r="K1547" t="s">
        <v>1514</v>
      </c>
      <c r="L1547" t="s">
        <v>1512</v>
      </c>
      <c r="M1547">
        <v>2</v>
      </c>
    </row>
    <row r="1548" spans="1:13" x14ac:dyDescent="0.25">
      <c r="A1548" s="1" t="s">
        <v>1314</v>
      </c>
      <c r="J1548" t="s">
        <v>1511</v>
      </c>
      <c r="K1548" t="s">
        <v>1509</v>
      </c>
      <c r="L1548" t="s">
        <v>1510</v>
      </c>
      <c r="M1548">
        <v>1</v>
      </c>
    </row>
    <row r="1549" spans="1:13" x14ac:dyDescent="0.25">
      <c r="A1549" s="1" t="s">
        <v>1314</v>
      </c>
      <c r="J1549" t="s">
        <v>1511</v>
      </c>
      <c r="K1549" t="s">
        <v>1509</v>
      </c>
      <c r="L1549" t="s">
        <v>1510</v>
      </c>
      <c r="M1549">
        <v>1</v>
      </c>
    </row>
    <row r="1550" spans="1:13" x14ac:dyDescent="0.25">
      <c r="A1550" s="1" t="s">
        <v>1285</v>
      </c>
      <c r="J1550" t="s">
        <v>1511</v>
      </c>
      <c r="K1550" t="s">
        <v>1514</v>
      </c>
      <c r="L1550" t="s">
        <v>1512</v>
      </c>
      <c r="M1550">
        <v>2</v>
      </c>
    </row>
    <row r="1551" spans="1:13" x14ac:dyDescent="0.25">
      <c r="A1551" s="1" t="s">
        <v>1275</v>
      </c>
      <c r="J1551" t="s">
        <v>1511</v>
      </c>
      <c r="K1551" t="s">
        <v>1509</v>
      </c>
      <c r="L1551" t="s">
        <v>1512</v>
      </c>
      <c r="M1551">
        <v>1</v>
      </c>
    </row>
    <row r="1552" spans="1:13" x14ac:dyDescent="0.25">
      <c r="A1552" s="1" t="s">
        <v>1263</v>
      </c>
      <c r="J1552" t="s">
        <v>1511</v>
      </c>
      <c r="K1552" t="s">
        <v>1509</v>
      </c>
      <c r="L1552" t="s">
        <v>1512</v>
      </c>
      <c r="M1552">
        <v>1</v>
      </c>
    </row>
    <row r="1553" spans="1:13" x14ac:dyDescent="0.25">
      <c r="A1553" s="1" t="s">
        <v>1394</v>
      </c>
      <c r="J1553" t="s">
        <v>1511</v>
      </c>
      <c r="K1553" t="s">
        <v>1509</v>
      </c>
      <c r="L1553" t="s">
        <v>1510</v>
      </c>
      <c r="M1553">
        <v>53</v>
      </c>
    </row>
    <row r="1554" spans="1:13" x14ac:dyDescent="0.25">
      <c r="A1554" s="1" t="s">
        <v>1263</v>
      </c>
      <c r="J1554" t="s">
        <v>1511</v>
      </c>
      <c r="K1554" t="s">
        <v>1509</v>
      </c>
      <c r="L1554" t="s">
        <v>1512</v>
      </c>
      <c r="M1554">
        <v>2</v>
      </c>
    </row>
    <row r="1555" spans="1:13" x14ac:dyDescent="0.25">
      <c r="A1555" s="1" t="s">
        <v>1290</v>
      </c>
      <c r="J1555" t="s">
        <v>1511</v>
      </c>
      <c r="K1555" t="s">
        <v>1509</v>
      </c>
      <c r="L1555" t="s">
        <v>1512</v>
      </c>
      <c r="M1555">
        <v>6</v>
      </c>
    </row>
    <row r="1556" spans="1:13" x14ac:dyDescent="0.25">
      <c r="A1556" s="1" t="s">
        <v>1312</v>
      </c>
      <c r="J1556" t="s">
        <v>1511</v>
      </c>
      <c r="K1556" t="s">
        <v>1514</v>
      </c>
      <c r="L1556" t="s">
        <v>1510</v>
      </c>
      <c r="M1556">
        <v>4</v>
      </c>
    </row>
    <row r="1557" spans="1:13" x14ac:dyDescent="0.25">
      <c r="A1557" s="1" t="s">
        <v>1263</v>
      </c>
      <c r="J1557" t="s">
        <v>1511</v>
      </c>
      <c r="K1557" t="s">
        <v>1509</v>
      </c>
      <c r="L1557" t="s">
        <v>1512</v>
      </c>
      <c r="M1557">
        <v>1</v>
      </c>
    </row>
    <row r="1558" spans="1:13" x14ac:dyDescent="0.25">
      <c r="A1558" s="1" t="s">
        <v>1495</v>
      </c>
      <c r="J1558" t="s">
        <v>1508</v>
      </c>
      <c r="K1558" t="s">
        <v>1509</v>
      </c>
      <c r="L1558" t="s">
        <v>1512</v>
      </c>
      <c r="M1558">
        <v>13</v>
      </c>
    </row>
    <row r="1559" spans="1:13" x14ac:dyDescent="0.25">
      <c r="A1559" s="1" t="s">
        <v>1272</v>
      </c>
      <c r="J1559" t="s">
        <v>1511</v>
      </c>
      <c r="K1559" t="s">
        <v>1509</v>
      </c>
      <c r="L1559" t="s">
        <v>1512</v>
      </c>
      <c r="M1559">
        <v>1</v>
      </c>
    </row>
    <row r="1560" spans="1:13" x14ac:dyDescent="0.25">
      <c r="A1560" s="1" t="s">
        <v>1276</v>
      </c>
      <c r="J1560" t="s">
        <v>1511</v>
      </c>
      <c r="K1560" t="s">
        <v>1509</v>
      </c>
      <c r="L1560" t="s">
        <v>1510</v>
      </c>
      <c r="M1560">
        <v>3</v>
      </c>
    </row>
    <row r="1561" spans="1:13" x14ac:dyDescent="0.25">
      <c r="A1561" s="1" t="s">
        <v>1499</v>
      </c>
      <c r="J1561" t="s">
        <v>1508</v>
      </c>
      <c r="K1561" t="s">
        <v>1509</v>
      </c>
      <c r="L1561" t="s">
        <v>1510</v>
      </c>
      <c r="M1561">
        <v>2</v>
      </c>
    </row>
    <row r="1562" spans="1:13" x14ac:dyDescent="0.25">
      <c r="A1562" s="1" t="s">
        <v>1406</v>
      </c>
      <c r="J1562" t="s">
        <v>1511</v>
      </c>
      <c r="K1562" t="s">
        <v>1514</v>
      </c>
      <c r="L1562" t="s">
        <v>1510</v>
      </c>
      <c r="M1562">
        <v>1</v>
      </c>
    </row>
    <row r="1563" spans="1:13" x14ac:dyDescent="0.25">
      <c r="A1563" s="1" t="s">
        <v>1499</v>
      </c>
      <c r="J1563" t="s">
        <v>1508</v>
      </c>
      <c r="K1563" t="s">
        <v>1509</v>
      </c>
      <c r="L1563" t="s">
        <v>1510</v>
      </c>
      <c r="M1563">
        <v>2</v>
      </c>
    </row>
    <row r="1564" spans="1:13" x14ac:dyDescent="0.25">
      <c r="A1564" s="1" t="s">
        <v>1272</v>
      </c>
      <c r="J1564" t="s">
        <v>1511</v>
      </c>
      <c r="K1564" t="s">
        <v>1509</v>
      </c>
      <c r="L1564" t="s">
        <v>1512</v>
      </c>
      <c r="M1564">
        <v>1</v>
      </c>
    </row>
    <row r="1565" spans="1:13" x14ac:dyDescent="0.25">
      <c r="A1565" s="1" t="s">
        <v>1275</v>
      </c>
      <c r="J1565" t="s">
        <v>1511</v>
      </c>
      <c r="K1565" t="s">
        <v>1509</v>
      </c>
      <c r="L1565" t="s">
        <v>1512</v>
      </c>
      <c r="M1565">
        <v>2</v>
      </c>
    </row>
    <row r="1566" spans="1:13" x14ac:dyDescent="0.25">
      <c r="A1566" s="1" t="s">
        <v>1272</v>
      </c>
      <c r="J1566" t="s">
        <v>1511</v>
      </c>
      <c r="K1566" t="s">
        <v>1509</v>
      </c>
      <c r="L1566" t="s">
        <v>1512</v>
      </c>
      <c r="M1566">
        <v>1</v>
      </c>
    </row>
    <row r="1567" spans="1:13" x14ac:dyDescent="0.25">
      <c r="A1567" s="1" t="s">
        <v>1398</v>
      </c>
      <c r="J1567" t="s">
        <v>1511</v>
      </c>
      <c r="K1567" t="s">
        <v>1509</v>
      </c>
      <c r="L1567" t="s">
        <v>1512</v>
      </c>
      <c r="M1567">
        <v>4</v>
      </c>
    </row>
    <row r="1568" spans="1:13" x14ac:dyDescent="0.25">
      <c r="A1568" s="1" t="s">
        <v>1272</v>
      </c>
      <c r="J1568" t="s">
        <v>1511</v>
      </c>
      <c r="K1568" t="s">
        <v>1509</v>
      </c>
      <c r="L1568" t="s">
        <v>1512</v>
      </c>
      <c r="M1568">
        <v>1</v>
      </c>
    </row>
    <row r="1569" spans="1:13" x14ac:dyDescent="0.25">
      <c r="A1569" s="1" t="s">
        <v>1272</v>
      </c>
      <c r="J1569" t="s">
        <v>1511</v>
      </c>
      <c r="K1569" t="s">
        <v>1509</v>
      </c>
      <c r="L1569" t="s">
        <v>1512</v>
      </c>
      <c r="M1569">
        <v>1</v>
      </c>
    </row>
    <row r="1570" spans="1:13" x14ac:dyDescent="0.25">
      <c r="A1570" s="1" t="s">
        <v>1275</v>
      </c>
      <c r="J1570" t="s">
        <v>1511</v>
      </c>
      <c r="K1570" t="s">
        <v>1509</v>
      </c>
      <c r="L1570" t="s">
        <v>1512</v>
      </c>
      <c r="M1570">
        <v>1</v>
      </c>
    </row>
    <row r="1571" spans="1:13" x14ac:dyDescent="0.25">
      <c r="A1571" s="1" t="s">
        <v>1406</v>
      </c>
      <c r="J1571" t="s">
        <v>1511</v>
      </c>
      <c r="K1571" t="s">
        <v>1514</v>
      </c>
      <c r="L1571" t="s">
        <v>1513</v>
      </c>
      <c r="M1571">
        <v>2</v>
      </c>
    </row>
    <row r="1572" spans="1:13" x14ac:dyDescent="0.25">
      <c r="A1572" s="1" t="s">
        <v>1353</v>
      </c>
      <c r="J1572" t="s">
        <v>1508</v>
      </c>
      <c r="K1572" t="s">
        <v>1509</v>
      </c>
      <c r="L1572" t="s">
        <v>1512</v>
      </c>
      <c r="M1572">
        <v>9</v>
      </c>
    </row>
    <row r="1573" spans="1:13" x14ac:dyDescent="0.25">
      <c r="A1573" s="1" t="s">
        <v>1300</v>
      </c>
      <c r="J1573" t="s">
        <v>1511</v>
      </c>
      <c r="K1573" t="s">
        <v>1509</v>
      </c>
      <c r="L1573" t="s">
        <v>1513</v>
      </c>
      <c r="M1573">
        <v>1</v>
      </c>
    </row>
    <row r="1574" spans="1:13" x14ac:dyDescent="0.25">
      <c r="A1574" s="1" t="s">
        <v>1300</v>
      </c>
      <c r="J1574" t="s">
        <v>1511</v>
      </c>
      <c r="K1574" t="s">
        <v>1514</v>
      </c>
      <c r="L1574" t="s">
        <v>1512</v>
      </c>
      <c r="M1574">
        <v>1</v>
      </c>
    </row>
    <row r="1575" spans="1:13" x14ac:dyDescent="0.25">
      <c r="A1575" s="1" t="s">
        <v>1272</v>
      </c>
      <c r="J1575" t="s">
        <v>1511</v>
      </c>
      <c r="K1575" t="s">
        <v>1509</v>
      </c>
      <c r="L1575" t="s">
        <v>1510</v>
      </c>
      <c r="M1575">
        <v>1</v>
      </c>
    </row>
    <row r="1576" spans="1:13" x14ac:dyDescent="0.25">
      <c r="A1576" s="1" t="s">
        <v>1299</v>
      </c>
      <c r="J1576" t="s">
        <v>1508</v>
      </c>
      <c r="K1576" t="s">
        <v>1509</v>
      </c>
      <c r="L1576" t="s">
        <v>1510</v>
      </c>
      <c r="M1576">
        <v>1</v>
      </c>
    </row>
    <row r="1577" spans="1:13" x14ac:dyDescent="0.25">
      <c r="A1577" s="1" t="s">
        <v>1314</v>
      </c>
      <c r="J1577" t="s">
        <v>1511</v>
      </c>
      <c r="K1577" t="s">
        <v>1509</v>
      </c>
      <c r="L1577" t="s">
        <v>1510</v>
      </c>
      <c r="M1577">
        <v>1</v>
      </c>
    </row>
    <row r="1578" spans="1:13" x14ac:dyDescent="0.25">
      <c r="A1578" s="1" t="s">
        <v>1299</v>
      </c>
      <c r="J1578" t="s">
        <v>1508</v>
      </c>
      <c r="K1578" t="s">
        <v>1509</v>
      </c>
      <c r="L1578" t="s">
        <v>1510</v>
      </c>
      <c r="M1578">
        <v>1</v>
      </c>
    </row>
    <row r="1579" spans="1:13" x14ac:dyDescent="0.25">
      <c r="A1579" s="1" t="s">
        <v>1272</v>
      </c>
      <c r="J1579" t="s">
        <v>1511</v>
      </c>
      <c r="K1579" t="s">
        <v>1509</v>
      </c>
      <c r="L1579" t="s">
        <v>1510</v>
      </c>
      <c r="M1579">
        <v>1</v>
      </c>
    </row>
    <row r="1580" spans="1:13" x14ac:dyDescent="0.25">
      <c r="A1580" s="1" t="s">
        <v>1272</v>
      </c>
      <c r="J1580" t="s">
        <v>1511</v>
      </c>
      <c r="K1580" t="s">
        <v>1509</v>
      </c>
      <c r="L1580" t="s">
        <v>1510</v>
      </c>
      <c r="M1580">
        <v>1</v>
      </c>
    </row>
    <row r="1581" spans="1:13" x14ac:dyDescent="0.25">
      <c r="A1581" s="1" t="s">
        <v>1299</v>
      </c>
      <c r="J1581" t="s">
        <v>1508</v>
      </c>
      <c r="K1581" t="s">
        <v>1509</v>
      </c>
      <c r="L1581" t="s">
        <v>1510</v>
      </c>
      <c r="M1581">
        <v>1</v>
      </c>
    </row>
    <row r="1582" spans="1:13" x14ac:dyDescent="0.25">
      <c r="A1582" s="1" t="s">
        <v>1314</v>
      </c>
      <c r="J1582" t="s">
        <v>1508</v>
      </c>
      <c r="K1582" t="s">
        <v>1509</v>
      </c>
      <c r="L1582" t="s">
        <v>1510</v>
      </c>
      <c r="M1582">
        <v>1</v>
      </c>
    </row>
    <row r="1583" spans="1:13" x14ac:dyDescent="0.25">
      <c r="A1583" s="1" t="s">
        <v>1299</v>
      </c>
      <c r="J1583" t="s">
        <v>1508</v>
      </c>
      <c r="K1583" t="s">
        <v>1509</v>
      </c>
      <c r="L1583" t="s">
        <v>1510</v>
      </c>
      <c r="M1583">
        <v>1</v>
      </c>
    </row>
    <row r="1584" spans="1:13" x14ac:dyDescent="0.25">
      <c r="A1584" s="1" t="s">
        <v>1314</v>
      </c>
      <c r="J1584" t="s">
        <v>1511</v>
      </c>
      <c r="K1584" t="s">
        <v>1509</v>
      </c>
      <c r="L1584" t="s">
        <v>1510</v>
      </c>
      <c r="M1584">
        <v>1</v>
      </c>
    </row>
    <row r="1585" spans="1:13" x14ac:dyDescent="0.25">
      <c r="A1585" s="1" t="s">
        <v>1299</v>
      </c>
      <c r="J1585" t="s">
        <v>1508</v>
      </c>
      <c r="K1585" t="s">
        <v>1509</v>
      </c>
      <c r="L1585" t="s">
        <v>1510</v>
      </c>
      <c r="M1585">
        <v>1</v>
      </c>
    </row>
    <row r="1586" spans="1:13" x14ac:dyDescent="0.25">
      <c r="A1586" s="1" t="s">
        <v>1330</v>
      </c>
      <c r="J1586" t="s">
        <v>1511</v>
      </c>
      <c r="K1586" t="s">
        <v>1509</v>
      </c>
      <c r="L1586" t="s">
        <v>1510</v>
      </c>
      <c r="M1586">
        <v>1</v>
      </c>
    </row>
    <row r="1587" spans="1:13" x14ac:dyDescent="0.25">
      <c r="A1587" s="1" t="s">
        <v>1483</v>
      </c>
      <c r="J1587" t="s">
        <v>1511</v>
      </c>
      <c r="K1587" t="s">
        <v>1509</v>
      </c>
      <c r="L1587" t="s">
        <v>1512</v>
      </c>
      <c r="M1587">
        <v>1</v>
      </c>
    </row>
    <row r="1588" spans="1:13" x14ac:dyDescent="0.25">
      <c r="A1588" s="1" t="s">
        <v>1275</v>
      </c>
      <c r="J1588" t="s">
        <v>1511</v>
      </c>
      <c r="K1588" t="s">
        <v>1509</v>
      </c>
      <c r="L1588" t="s">
        <v>1512</v>
      </c>
      <c r="M1588">
        <v>1</v>
      </c>
    </row>
    <row r="1589" spans="1:13" x14ac:dyDescent="0.25">
      <c r="A1589" s="1" t="s">
        <v>1299</v>
      </c>
      <c r="J1589" t="s">
        <v>1508</v>
      </c>
      <c r="K1589" t="s">
        <v>1509</v>
      </c>
      <c r="L1589" t="s">
        <v>1510</v>
      </c>
      <c r="M1589">
        <v>1</v>
      </c>
    </row>
    <row r="1590" spans="1:13" x14ac:dyDescent="0.25">
      <c r="A1590" s="1" t="s">
        <v>1398</v>
      </c>
      <c r="J1590" t="s">
        <v>1511</v>
      </c>
      <c r="K1590" t="s">
        <v>1509</v>
      </c>
      <c r="L1590" t="s">
        <v>1512</v>
      </c>
      <c r="M1590">
        <v>2</v>
      </c>
    </row>
    <row r="1591" spans="1:13" x14ac:dyDescent="0.25">
      <c r="A1591" s="1" t="s">
        <v>1444</v>
      </c>
      <c r="J1591" t="s">
        <v>1508</v>
      </c>
      <c r="K1591" t="s">
        <v>1509</v>
      </c>
      <c r="L1591" t="s">
        <v>1512</v>
      </c>
      <c r="M1591">
        <v>24</v>
      </c>
    </row>
    <row r="1592" spans="1:13" x14ac:dyDescent="0.25">
      <c r="A1592" s="1" t="s">
        <v>1299</v>
      </c>
      <c r="J1592" t="s">
        <v>1508</v>
      </c>
      <c r="K1592" t="s">
        <v>1509</v>
      </c>
      <c r="L1592" t="s">
        <v>1510</v>
      </c>
      <c r="M1592">
        <v>1</v>
      </c>
    </row>
    <row r="1593" spans="1:13" x14ac:dyDescent="0.25">
      <c r="A1593" s="1" t="s">
        <v>1317</v>
      </c>
      <c r="J1593" t="s">
        <v>1508</v>
      </c>
      <c r="K1593" t="s">
        <v>1509</v>
      </c>
      <c r="L1593" t="s">
        <v>1510</v>
      </c>
      <c r="M1593">
        <v>8</v>
      </c>
    </row>
    <row r="1594" spans="1:13" x14ac:dyDescent="0.25">
      <c r="A1594" s="1" t="s">
        <v>1398</v>
      </c>
      <c r="J1594" t="s">
        <v>1511</v>
      </c>
      <c r="K1594" t="s">
        <v>1509</v>
      </c>
      <c r="L1594" t="s">
        <v>1512</v>
      </c>
      <c r="M1594">
        <v>4</v>
      </c>
    </row>
    <row r="1595" spans="1:13" x14ac:dyDescent="0.25">
      <c r="A1595" s="1" t="s">
        <v>1299</v>
      </c>
      <c r="J1595" t="s">
        <v>1508</v>
      </c>
      <c r="K1595" t="s">
        <v>1509</v>
      </c>
      <c r="L1595" t="s">
        <v>1510</v>
      </c>
      <c r="M1595">
        <v>1</v>
      </c>
    </row>
    <row r="1596" spans="1:13" x14ac:dyDescent="0.25">
      <c r="A1596" s="1" t="s">
        <v>1398</v>
      </c>
      <c r="J1596" t="s">
        <v>1511</v>
      </c>
      <c r="K1596" t="s">
        <v>1509</v>
      </c>
      <c r="L1596" t="s">
        <v>1512</v>
      </c>
      <c r="M1596">
        <v>5</v>
      </c>
    </row>
    <row r="1597" spans="1:13" x14ac:dyDescent="0.25">
      <c r="A1597" s="1" t="s">
        <v>1444</v>
      </c>
      <c r="J1597" t="s">
        <v>1511</v>
      </c>
      <c r="K1597" t="s">
        <v>1509</v>
      </c>
      <c r="L1597" t="s">
        <v>1510</v>
      </c>
      <c r="M1597">
        <v>9</v>
      </c>
    </row>
    <row r="1598" spans="1:13" x14ac:dyDescent="0.25">
      <c r="A1598" s="1" t="s">
        <v>1398</v>
      </c>
      <c r="J1598" t="s">
        <v>1511</v>
      </c>
      <c r="K1598" t="s">
        <v>1509</v>
      </c>
      <c r="L1598" t="s">
        <v>1512</v>
      </c>
      <c r="M1598">
        <v>4</v>
      </c>
    </row>
    <row r="1599" spans="1:13" x14ac:dyDescent="0.25">
      <c r="A1599" s="1" t="s">
        <v>1286</v>
      </c>
      <c r="J1599" t="s">
        <v>1511</v>
      </c>
      <c r="K1599" t="s">
        <v>1509</v>
      </c>
      <c r="L1599" t="s">
        <v>1512</v>
      </c>
      <c r="M1599">
        <v>6</v>
      </c>
    </row>
    <row r="1600" spans="1:13" x14ac:dyDescent="0.25">
      <c r="A1600" s="1" t="s">
        <v>1398</v>
      </c>
      <c r="J1600" t="s">
        <v>1511</v>
      </c>
      <c r="K1600" t="s">
        <v>1509</v>
      </c>
      <c r="L1600" t="s">
        <v>1512</v>
      </c>
      <c r="M1600">
        <v>4</v>
      </c>
    </row>
    <row r="1601" spans="1:13" x14ac:dyDescent="0.25">
      <c r="A1601" s="1" t="s">
        <v>1317</v>
      </c>
      <c r="J1601" t="s">
        <v>1511</v>
      </c>
      <c r="K1601" t="s">
        <v>1509</v>
      </c>
      <c r="L1601" t="s">
        <v>1513</v>
      </c>
      <c r="M1601">
        <v>5</v>
      </c>
    </row>
    <row r="1602" spans="1:13" x14ac:dyDescent="0.25">
      <c r="A1602" s="1" t="s">
        <v>1398</v>
      </c>
      <c r="J1602" t="s">
        <v>1511</v>
      </c>
      <c r="K1602" t="s">
        <v>1509</v>
      </c>
      <c r="L1602" t="s">
        <v>1512</v>
      </c>
      <c r="M1602">
        <v>4</v>
      </c>
    </row>
    <row r="1603" spans="1:13" x14ac:dyDescent="0.25">
      <c r="A1603" s="1" t="s">
        <v>1398</v>
      </c>
      <c r="J1603" t="s">
        <v>1511</v>
      </c>
      <c r="K1603" t="s">
        <v>1509</v>
      </c>
      <c r="L1603" t="s">
        <v>1512</v>
      </c>
      <c r="M1603">
        <v>3</v>
      </c>
    </row>
    <row r="1604" spans="1:13" x14ac:dyDescent="0.25">
      <c r="A1604" s="1" t="s">
        <v>1398</v>
      </c>
      <c r="J1604" t="s">
        <v>1511</v>
      </c>
      <c r="K1604" t="s">
        <v>1509</v>
      </c>
      <c r="L1604" t="s">
        <v>1512</v>
      </c>
      <c r="M1604">
        <v>4</v>
      </c>
    </row>
    <row r="1605" spans="1:13" x14ac:dyDescent="0.25">
      <c r="A1605" s="1" t="s">
        <v>1483</v>
      </c>
      <c r="J1605" t="s">
        <v>1511</v>
      </c>
      <c r="K1605" t="s">
        <v>1509</v>
      </c>
      <c r="L1605" t="s">
        <v>1512</v>
      </c>
      <c r="M1605">
        <v>1</v>
      </c>
    </row>
    <row r="1606" spans="1:13" x14ac:dyDescent="0.25">
      <c r="A1606" s="1" t="s">
        <v>1330</v>
      </c>
      <c r="J1606" t="s">
        <v>1511</v>
      </c>
      <c r="K1606" t="s">
        <v>1509</v>
      </c>
      <c r="L1606" t="s">
        <v>1510</v>
      </c>
      <c r="M1606">
        <v>1</v>
      </c>
    </row>
    <row r="1607" spans="1:13" x14ac:dyDescent="0.25">
      <c r="A1607" s="1" t="s">
        <v>1444</v>
      </c>
      <c r="J1607" t="s">
        <v>1511</v>
      </c>
      <c r="K1607" t="s">
        <v>1509</v>
      </c>
      <c r="L1607" t="s">
        <v>1512</v>
      </c>
      <c r="M1607">
        <v>13</v>
      </c>
    </row>
    <row r="1608" spans="1:13" x14ac:dyDescent="0.25">
      <c r="A1608" s="1" t="s">
        <v>1398</v>
      </c>
      <c r="J1608" t="s">
        <v>1511</v>
      </c>
      <c r="K1608" t="s">
        <v>1509</v>
      </c>
      <c r="L1608" t="s">
        <v>1512</v>
      </c>
      <c r="M1608">
        <v>4</v>
      </c>
    </row>
    <row r="1609" spans="1:13" x14ac:dyDescent="0.25">
      <c r="A1609" s="1" t="s">
        <v>1299</v>
      </c>
      <c r="J1609" t="s">
        <v>1508</v>
      </c>
      <c r="K1609" t="s">
        <v>1509</v>
      </c>
      <c r="L1609" t="s">
        <v>1510</v>
      </c>
      <c r="M1609">
        <v>1</v>
      </c>
    </row>
    <row r="1610" spans="1:13" x14ac:dyDescent="0.25">
      <c r="A1610" s="1" t="s">
        <v>1398</v>
      </c>
      <c r="J1610" t="s">
        <v>1511</v>
      </c>
      <c r="K1610" t="s">
        <v>1509</v>
      </c>
      <c r="L1610" t="s">
        <v>1512</v>
      </c>
      <c r="M1610">
        <v>4</v>
      </c>
    </row>
    <row r="1611" spans="1:13" x14ac:dyDescent="0.25">
      <c r="A1611" s="1" t="s">
        <v>1444</v>
      </c>
      <c r="J1611" t="s">
        <v>1508</v>
      </c>
      <c r="K1611" t="s">
        <v>1509</v>
      </c>
      <c r="L1611" t="s">
        <v>1510</v>
      </c>
      <c r="M1611">
        <v>15</v>
      </c>
    </row>
    <row r="1612" spans="1:13" x14ac:dyDescent="0.25">
      <c r="A1612" s="1" t="s">
        <v>1264</v>
      </c>
      <c r="J1612" t="s">
        <v>1511</v>
      </c>
      <c r="K1612" t="s">
        <v>1509</v>
      </c>
      <c r="L1612" t="s">
        <v>1512</v>
      </c>
      <c r="M1612">
        <v>1</v>
      </c>
    </row>
    <row r="1613" spans="1:13" x14ac:dyDescent="0.25">
      <c r="A1613" s="1" t="s">
        <v>1299</v>
      </c>
      <c r="J1613" t="s">
        <v>1508</v>
      </c>
      <c r="K1613" t="s">
        <v>1509</v>
      </c>
      <c r="L1613" t="s">
        <v>1510</v>
      </c>
      <c r="M1613">
        <v>1</v>
      </c>
    </row>
    <row r="1614" spans="1:13" x14ac:dyDescent="0.25">
      <c r="A1614" s="1" t="s">
        <v>1398</v>
      </c>
      <c r="J1614" t="s">
        <v>1511</v>
      </c>
      <c r="K1614" t="s">
        <v>1509</v>
      </c>
      <c r="L1614" t="s">
        <v>1512</v>
      </c>
      <c r="M1614">
        <v>2</v>
      </c>
    </row>
    <row r="1615" spans="1:13" x14ac:dyDescent="0.25">
      <c r="A1615" s="1" t="s">
        <v>1429</v>
      </c>
      <c r="J1615" t="s">
        <v>1508</v>
      </c>
      <c r="K1615" t="s">
        <v>1514</v>
      </c>
      <c r="L1615" t="s">
        <v>1513</v>
      </c>
      <c r="M1615">
        <v>8</v>
      </c>
    </row>
    <row r="1616" spans="1:13" x14ac:dyDescent="0.25">
      <c r="A1616" s="1" t="s">
        <v>1398</v>
      </c>
      <c r="J1616" t="s">
        <v>1511</v>
      </c>
      <c r="K1616" t="s">
        <v>1509</v>
      </c>
      <c r="L1616" t="s">
        <v>1512</v>
      </c>
      <c r="M1616">
        <v>2</v>
      </c>
    </row>
    <row r="1617" spans="1:13" x14ac:dyDescent="0.25">
      <c r="A1617" s="1" t="s">
        <v>1520</v>
      </c>
      <c r="J1617" t="s">
        <v>1511</v>
      </c>
      <c r="K1617" t="s">
        <v>1514</v>
      </c>
      <c r="L1617" t="s">
        <v>1510</v>
      </c>
      <c r="M1617">
        <v>20</v>
      </c>
    </row>
    <row r="1618" spans="1:13" x14ac:dyDescent="0.25">
      <c r="A1618" s="1" t="s">
        <v>1398</v>
      </c>
      <c r="J1618" t="s">
        <v>1511</v>
      </c>
      <c r="K1618" t="s">
        <v>1509</v>
      </c>
      <c r="L1618" t="s">
        <v>1512</v>
      </c>
      <c r="M1618">
        <v>5</v>
      </c>
    </row>
    <row r="1619" spans="1:13" x14ac:dyDescent="0.25">
      <c r="A1619" s="1" t="s">
        <v>1398</v>
      </c>
      <c r="J1619" t="s">
        <v>1511</v>
      </c>
      <c r="K1619" t="s">
        <v>1509</v>
      </c>
      <c r="L1619" t="s">
        <v>1512</v>
      </c>
      <c r="M1619">
        <v>2</v>
      </c>
    </row>
    <row r="1620" spans="1:13" x14ac:dyDescent="0.25">
      <c r="A1620" s="1" t="s">
        <v>1285</v>
      </c>
      <c r="J1620" t="s">
        <v>1511</v>
      </c>
      <c r="K1620" t="s">
        <v>1514</v>
      </c>
      <c r="L1620" t="s">
        <v>1512</v>
      </c>
      <c r="M1620">
        <v>4</v>
      </c>
    </row>
    <row r="1621" spans="1:13" x14ac:dyDescent="0.25">
      <c r="A1621" s="1" t="s">
        <v>1301</v>
      </c>
      <c r="J1621" t="s">
        <v>1511</v>
      </c>
      <c r="K1621" t="s">
        <v>1509</v>
      </c>
      <c r="L1621" t="s">
        <v>1512</v>
      </c>
      <c r="M1621">
        <v>1</v>
      </c>
    </row>
    <row r="1622" spans="1:13" x14ac:dyDescent="0.25">
      <c r="A1622" s="1" t="s">
        <v>1285</v>
      </c>
      <c r="J1622" t="s">
        <v>1511</v>
      </c>
      <c r="K1622" t="s">
        <v>1509</v>
      </c>
      <c r="L1622" t="s">
        <v>1513</v>
      </c>
      <c r="M1622">
        <v>4</v>
      </c>
    </row>
    <row r="1623" spans="1:13" x14ac:dyDescent="0.25">
      <c r="A1623" s="1" t="s">
        <v>1398</v>
      </c>
      <c r="J1623" t="s">
        <v>1511</v>
      </c>
      <c r="K1623" t="s">
        <v>1509</v>
      </c>
      <c r="L1623" t="s">
        <v>1512</v>
      </c>
      <c r="M1623">
        <v>1</v>
      </c>
    </row>
    <row r="1624" spans="1:13" x14ac:dyDescent="0.25">
      <c r="A1624" s="1" t="s">
        <v>1285</v>
      </c>
      <c r="J1624" t="s">
        <v>1511</v>
      </c>
      <c r="K1624" t="s">
        <v>1514</v>
      </c>
      <c r="L1624" t="s">
        <v>1513</v>
      </c>
      <c r="M1624">
        <v>4</v>
      </c>
    </row>
    <row r="1625" spans="1:13" x14ac:dyDescent="0.25">
      <c r="A1625" s="1" t="s">
        <v>1286</v>
      </c>
      <c r="J1625" t="s">
        <v>1511</v>
      </c>
      <c r="K1625" t="s">
        <v>1509</v>
      </c>
      <c r="L1625" t="s">
        <v>1512</v>
      </c>
      <c r="M1625">
        <v>3</v>
      </c>
    </row>
    <row r="1626" spans="1:13" x14ac:dyDescent="0.25">
      <c r="A1626" s="1" t="s">
        <v>1285</v>
      </c>
      <c r="J1626" t="s">
        <v>1511</v>
      </c>
      <c r="K1626" t="s">
        <v>1514</v>
      </c>
      <c r="L1626" t="s">
        <v>1512</v>
      </c>
      <c r="M1626">
        <v>4</v>
      </c>
    </row>
    <row r="1627" spans="1:13" x14ac:dyDescent="0.25">
      <c r="A1627" s="1" t="s">
        <v>1436</v>
      </c>
      <c r="J1627" t="s">
        <v>1511</v>
      </c>
      <c r="K1627" t="s">
        <v>1509</v>
      </c>
      <c r="L1627" t="s">
        <v>1512</v>
      </c>
      <c r="M1627">
        <v>7</v>
      </c>
    </row>
    <row r="1628" spans="1:13" x14ac:dyDescent="0.25">
      <c r="A1628" s="1" t="s">
        <v>1515</v>
      </c>
      <c r="J1628" t="s">
        <v>1511</v>
      </c>
      <c r="K1628" t="s">
        <v>1509</v>
      </c>
      <c r="L1628" t="s">
        <v>1512</v>
      </c>
      <c r="M1628">
        <v>1</v>
      </c>
    </row>
    <row r="1629" spans="1:13" x14ac:dyDescent="0.25">
      <c r="A1629" s="1" t="s">
        <v>1398</v>
      </c>
      <c r="J1629" t="s">
        <v>1511</v>
      </c>
      <c r="K1629" t="s">
        <v>1509</v>
      </c>
      <c r="L1629" t="s">
        <v>1512</v>
      </c>
      <c r="M1629">
        <v>1</v>
      </c>
    </row>
    <row r="1630" spans="1:13" x14ac:dyDescent="0.25">
      <c r="A1630" s="1" t="s">
        <v>1271</v>
      </c>
      <c r="J1630" t="s">
        <v>1511</v>
      </c>
      <c r="K1630" t="s">
        <v>1509</v>
      </c>
      <c r="L1630" t="s">
        <v>1512</v>
      </c>
      <c r="M1630">
        <v>1</v>
      </c>
    </row>
    <row r="1631" spans="1:13" x14ac:dyDescent="0.25">
      <c r="A1631" s="1" t="s">
        <v>1311</v>
      </c>
      <c r="J1631" t="s">
        <v>1508</v>
      </c>
      <c r="K1631" t="s">
        <v>1514</v>
      </c>
      <c r="L1631" t="s">
        <v>1513</v>
      </c>
      <c r="M1631">
        <v>7</v>
      </c>
    </row>
    <row r="1632" spans="1:13" x14ac:dyDescent="0.25">
      <c r="A1632" s="1" t="s">
        <v>1274</v>
      </c>
      <c r="J1632" t="s">
        <v>1508</v>
      </c>
      <c r="K1632" t="s">
        <v>1509</v>
      </c>
      <c r="L1632" t="s">
        <v>1510</v>
      </c>
      <c r="M1632">
        <v>1</v>
      </c>
    </row>
    <row r="1633" spans="1:13" x14ac:dyDescent="0.25">
      <c r="A1633" s="1" t="s">
        <v>1330</v>
      </c>
      <c r="J1633" t="s">
        <v>1511</v>
      </c>
      <c r="K1633" t="s">
        <v>1509</v>
      </c>
      <c r="L1633" t="s">
        <v>1510</v>
      </c>
      <c r="M1633">
        <v>1</v>
      </c>
    </row>
    <row r="1634" spans="1:13" x14ac:dyDescent="0.25">
      <c r="A1634" s="1" t="s">
        <v>1299</v>
      </c>
      <c r="J1634" t="s">
        <v>1508</v>
      </c>
      <c r="K1634" t="s">
        <v>1509</v>
      </c>
      <c r="L1634" t="s">
        <v>1510</v>
      </c>
      <c r="M1634">
        <v>1</v>
      </c>
    </row>
    <row r="1635" spans="1:13" x14ac:dyDescent="0.25">
      <c r="A1635" s="1" t="s">
        <v>1283</v>
      </c>
      <c r="J1635" t="s">
        <v>1508</v>
      </c>
      <c r="K1635" t="s">
        <v>1509</v>
      </c>
      <c r="L1635" t="s">
        <v>1510</v>
      </c>
      <c r="M1635">
        <v>1</v>
      </c>
    </row>
    <row r="1636" spans="1:13" x14ac:dyDescent="0.25">
      <c r="A1636" s="1" t="s">
        <v>1299</v>
      </c>
      <c r="J1636" t="s">
        <v>1508</v>
      </c>
      <c r="K1636" t="s">
        <v>1509</v>
      </c>
      <c r="L1636" t="s">
        <v>1510</v>
      </c>
      <c r="M1636">
        <v>1</v>
      </c>
    </row>
    <row r="1637" spans="1:13" x14ac:dyDescent="0.25">
      <c r="A1637" s="1" t="s">
        <v>1274</v>
      </c>
      <c r="J1637" t="s">
        <v>1508</v>
      </c>
      <c r="K1637" t="s">
        <v>1509</v>
      </c>
      <c r="L1637" t="s">
        <v>1510</v>
      </c>
      <c r="M1637">
        <v>1</v>
      </c>
    </row>
    <row r="1638" spans="1:13" x14ac:dyDescent="0.25">
      <c r="A1638" s="1" t="s">
        <v>1330</v>
      </c>
      <c r="J1638" t="s">
        <v>1511</v>
      </c>
      <c r="K1638" t="s">
        <v>1509</v>
      </c>
      <c r="L1638" t="s">
        <v>1510</v>
      </c>
      <c r="M1638">
        <v>1</v>
      </c>
    </row>
    <row r="1639" spans="1:13" x14ac:dyDescent="0.25">
      <c r="A1639" s="1" t="s">
        <v>1274</v>
      </c>
      <c r="J1639" t="s">
        <v>1508</v>
      </c>
      <c r="K1639" t="s">
        <v>1509</v>
      </c>
      <c r="L1639" t="s">
        <v>1510</v>
      </c>
      <c r="M1639">
        <v>1</v>
      </c>
    </row>
    <row r="1640" spans="1:13" x14ac:dyDescent="0.25">
      <c r="A1640" s="1" t="s">
        <v>1398</v>
      </c>
      <c r="J1640" t="s">
        <v>1511</v>
      </c>
      <c r="K1640" t="s">
        <v>1509</v>
      </c>
      <c r="L1640" t="s">
        <v>1512</v>
      </c>
      <c r="M1640">
        <v>3</v>
      </c>
    </row>
    <row r="1641" spans="1:13" x14ac:dyDescent="0.25">
      <c r="A1641" s="1" t="s">
        <v>1299</v>
      </c>
      <c r="J1641" t="s">
        <v>1508</v>
      </c>
      <c r="K1641" t="s">
        <v>1509</v>
      </c>
      <c r="L1641" t="s">
        <v>1513</v>
      </c>
      <c r="M1641">
        <v>1</v>
      </c>
    </row>
    <row r="1642" spans="1:13" x14ac:dyDescent="0.25">
      <c r="A1642" s="1" t="s">
        <v>1330</v>
      </c>
      <c r="J1642" t="s">
        <v>1511</v>
      </c>
      <c r="K1642" t="s">
        <v>1509</v>
      </c>
      <c r="L1642" t="s">
        <v>1510</v>
      </c>
      <c r="M1642">
        <v>1</v>
      </c>
    </row>
    <row r="1643" spans="1:13" x14ac:dyDescent="0.25">
      <c r="A1643" s="1" t="s">
        <v>1274</v>
      </c>
      <c r="J1643" t="s">
        <v>1508</v>
      </c>
      <c r="K1643" t="s">
        <v>1509</v>
      </c>
      <c r="L1643" t="s">
        <v>1510</v>
      </c>
      <c r="M1643">
        <v>1</v>
      </c>
    </row>
    <row r="1644" spans="1:13" x14ac:dyDescent="0.25">
      <c r="A1644" s="1" t="s">
        <v>1330</v>
      </c>
      <c r="J1644" t="s">
        <v>1511</v>
      </c>
      <c r="K1644" t="s">
        <v>1509</v>
      </c>
      <c r="L1644" t="s">
        <v>1510</v>
      </c>
      <c r="M1644">
        <v>1</v>
      </c>
    </row>
    <row r="1645" spans="1:13" x14ac:dyDescent="0.25">
      <c r="A1645" s="1" t="s">
        <v>1330</v>
      </c>
      <c r="J1645" t="s">
        <v>1511</v>
      </c>
      <c r="K1645" t="s">
        <v>1509</v>
      </c>
      <c r="L1645" t="s">
        <v>1510</v>
      </c>
      <c r="M1645">
        <v>1</v>
      </c>
    </row>
    <row r="1646" spans="1:13" x14ac:dyDescent="0.25">
      <c r="A1646" s="1" t="s">
        <v>1274</v>
      </c>
      <c r="J1646" t="s">
        <v>1508</v>
      </c>
      <c r="K1646" t="s">
        <v>1509</v>
      </c>
      <c r="L1646" t="s">
        <v>1510</v>
      </c>
      <c r="M1646">
        <v>1</v>
      </c>
    </row>
    <row r="1647" spans="1:13" x14ac:dyDescent="0.25">
      <c r="A1647" s="1" t="s">
        <v>1330</v>
      </c>
      <c r="J1647" t="s">
        <v>1511</v>
      </c>
      <c r="K1647" t="s">
        <v>1509</v>
      </c>
      <c r="L1647" t="s">
        <v>1510</v>
      </c>
      <c r="M1647">
        <v>1</v>
      </c>
    </row>
    <row r="1648" spans="1:13" x14ac:dyDescent="0.25">
      <c r="A1648" s="1" t="s">
        <v>1299</v>
      </c>
      <c r="J1648" t="s">
        <v>1508</v>
      </c>
      <c r="K1648" t="s">
        <v>1509</v>
      </c>
      <c r="L1648" t="s">
        <v>1510</v>
      </c>
      <c r="M1648">
        <v>1</v>
      </c>
    </row>
    <row r="1649" spans="1:13" x14ac:dyDescent="0.25">
      <c r="A1649" s="1" t="s">
        <v>1436</v>
      </c>
      <c r="J1649" t="s">
        <v>1511</v>
      </c>
      <c r="K1649" t="s">
        <v>1509</v>
      </c>
      <c r="L1649" t="s">
        <v>1513</v>
      </c>
      <c r="M1649">
        <v>1</v>
      </c>
    </row>
    <row r="1650" spans="1:13" x14ac:dyDescent="0.25">
      <c r="A1650" s="1" t="s">
        <v>1274</v>
      </c>
      <c r="J1650" t="s">
        <v>1508</v>
      </c>
      <c r="K1650" t="s">
        <v>1509</v>
      </c>
      <c r="L1650" t="s">
        <v>1510</v>
      </c>
      <c r="M1650">
        <v>1</v>
      </c>
    </row>
    <row r="1651" spans="1:13" x14ac:dyDescent="0.25">
      <c r="A1651" s="1" t="s">
        <v>1398</v>
      </c>
      <c r="J1651" t="s">
        <v>1511</v>
      </c>
      <c r="K1651" t="s">
        <v>1509</v>
      </c>
      <c r="L1651" t="s">
        <v>1512</v>
      </c>
      <c r="M1651">
        <v>1</v>
      </c>
    </row>
    <row r="1652" spans="1:13" x14ac:dyDescent="0.25">
      <c r="A1652" s="1" t="s">
        <v>1483</v>
      </c>
      <c r="J1652" t="s">
        <v>1511</v>
      </c>
      <c r="K1652" t="s">
        <v>1509</v>
      </c>
      <c r="L1652" t="s">
        <v>1513</v>
      </c>
      <c r="M1652">
        <v>2</v>
      </c>
    </row>
    <row r="1653" spans="1:13" x14ac:dyDescent="0.25">
      <c r="A1653" s="1" t="s">
        <v>1330</v>
      </c>
      <c r="J1653" t="s">
        <v>1511</v>
      </c>
      <c r="K1653" t="s">
        <v>1509</v>
      </c>
      <c r="L1653" t="s">
        <v>1510</v>
      </c>
      <c r="M1653">
        <v>1</v>
      </c>
    </row>
    <row r="1654" spans="1:13" x14ac:dyDescent="0.25">
      <c r="A1654" s="1" t="s">
        <v>1299</v>
      </c>
      <c r="J1654" t="s">
        <v>1508</v>
      </c>
      <c r="K1654" t="s">
        <v>1509</v>
      </c>
      <c r="L1654" t="s">
        <v>1510</v>
      </c>
      <c r="M1654">
        <v>1</v>
      </c>
    </row>
    <row r="1655" spans="1:13" x14ac:dyDescent="0.25">
      <c r="A1655" s="1" t="s">
        <v>1272</v>
      </c>
      <c r="J1655" t="s">
        <v>1511</v>
      </c>
      <c r="K1655" t="s">
        <v>1509</v>
      </c>
      <c r="L1655" t="s">
        <v>1510</v>
      </c>
      <c r="M1655">
        <v>1</v>
      </c>
    </row>
    <row r="1656" spans="1:13" x14ac:dyDescent="0.25">
      <c r="A1656" s="1" t="s">
        <v>1272</v>
      </c>
      <c r="J1656" t="s">
        <v>1511</v>
      </c>
      <c r="K1656" t="s">
        <v>1509</v>
      </c>
      <c r="L1656" t="s">
        <v>1510</v>
      </c>
      <c r="M1656">
        <v>1</v>
      </c>
    </row>
    <row r="1657" spans="1:13" x14ac:dyDescent="0.25">
      <c r="A1657" s="1" t="s">
        <v>1283</v>
      </c>
      <c r="J1657" t="s">
        <v>1508</v>
      </c>
      <c r="K1657" t="s">
        <v>1514</v>
      </c>
      <c r="L1657" t="s">
        <v>1510</v>
      </c>
      <c r="M1657">
        <v>2</v>
      </c>
    </row>
    <row r="1658" spans="1:13" x14ac:dyDescent="0.25">
      <c r="A1658" s="1" t="s">
        <v>1330</v>
      </c>
      <c r="J1658" t="s">
        <v>1511</v>
      </c>
      <c r="K1658" t="s">
        <v>1509</v>
      </c>
      <c r="L1658" t="s">
        <v>1510</v>
      </c>
      <c r="M1658">
        <v>1</v>
      </c>
    </row>
    <row r="1659" spans="1:13" x14ac:dyDescent="0.25">
      <c r="A1659" s="1" t="s">
        <v>1283</v>
      </c>
      <c r="J1659" t="s">
        <v>1511</v>
      </c>
      <c r="K1659" t="s">
        <v>1514</v>
      </c>
      <c r="L1659" t="s">
        <v>1510</v>
      </c>
      <c r="M1659">
        <v>1</v>
      </c>
    </row>
    <row r="1660" spans="1:13" x14ac:dyDescent="0.25">
      <c r="A1660" s="1" t="s">
        <v>1398</v>
      </c>
      <c r="J1660" t="s">
        <v>1511</v>
      </c>
      <c r="K1660" t="s">
        <v>1509</v>
      </c>
      <c r="L1660" t="s">
        <v>1512</v>
      </c>
      <c r="M1660">
        <v>3</v>
      </c>
    </row>
    <row r="1661" spans="1:13" x14ac:dyDescent="0.25">
      <c r="A1661" s="1" t="s">
        <v>1290</v>
      </c>
      <c r="J1661" t="s">
        <v>1511</v>
      </c>
      <c r="K1661" t="s">
        <v>1509</v>
      </c>
      <c r="L1661" t="s">
        <v>1512</v>
      </c>
      <c r="M1661">
        <v>5</v>
      </c>
    </row>
    <row r="1662" spans="1:13" x14ac:dyDescent="0.25">
      <c r="A1662" s="1" t="s">
        <v>1330</v>
      </c>
      <c r="J1662" t="s">
        <v>1511</v>
      </c>
      <c r="K1662" t="s">
        <v>1509</v>
      </c>
      <c r="L1662" t="s">
        <v>1510</v>
      </c>
      <c r="M1662">
        <v>1</v>
      </c>
    </row>
    <row r="1663" spans="1:13" x14ac:dyDescent="0.25">
      <c r="A1663" s="1" t="s">
        <v>1312</v>
      </c>
      <c r="J1663" t="s">
        <v>1511</v>
      </c>
      <c r="K1663" t="s">
        <v>1509</v>
      </c>
      <c r="L1663" t="s">
        <v>1512</v>
      </c>
      <c r="M1663">
        <v>4</v>
      </c>
    </row>
    <row r="1664" spans="1:13" x14ac:dyDescent="0.25">
      <c r="A1664" s="1" t="s">
        <v>1330</v>
      </c>
      <c r="J1664" t="s">
        <v>1511</v>
      </c>
      <c r="K1664" t="s">
        <v>1509</v>
      </c>
      <c r="L1664" t="s">
        <v>1510</v>
      </c>
      <c r="M1664">
        <v>1</v>
      </c>
    </row>
    <row r="1665" spans="1:13" x14ac:dyDescent="0.25">
      <c r="A1665" s="1" t="s">
        <v>1314</v>
      </c>
      <c r="J1665" t="s">
        <v>1511</v>
      </c>
      <c r="K1665" t="s">
        <v>1509</v>
      </c>
      <c r="L1665" t="s">
        <v>1513</v>
      </c>
      <c r="M1665">
        <v>1</v>
      </c>
    </row>
    <row r="1666" spans="1:13" x14ac:dyDescent="0.25">
      <c r="A1666" s="1" t="s">
        <v>1499</v>
      </c>
      <c r="J1666" t="s">
        <v>1508</v>
      </c>
      <c r="K1666" t="s">
        <v>1509</v>
      </c>
      <c r="L1666" t="s">
        <v>1510</v>
      </c>
      <c r="M1666">
        <v>8</v>
      </c>
    </row>
    <row r="1667" spans="1:13" x14ac:dyDescent="0.25">
      <c r="A1667" s="1" t="s">
        <v>1314</v>
      </c>
      <c r="J1667" t="s">
        <v>1511</v>
      </c>
      <c r="K1667" t="s">
        <v>1509</v>
      </c>
      <c r="L1667" t="s">
        <v>1513</v>
      </c>
      <c r="M1667">
        <v>1</v>
      </c>
    </row>
    <row r="1668" spans="1:13" x14ac:dyDescent="0.25">
      <c r="A1668" s="1" t="s">
        <v>1499</v>
      </c>
      <c r="J1668" t="s">
        <v>1508</v>
      </c>
      <c r="K1668" t="s">
        <v>1509</v>
      </c>
      <c r="L1668" t="s">
        <v>1512</v>
      </c>
      <c r="M1668">
        <v>33</v>
      </c>
    </row>
    <row r="1669" spans="1:13" x14ac:dyDescent="0.25">
      <c r="A1669" s="1" t="s">
        <v>1302</v>
      </c>
      <c r="J1669" t="s">
        <v>1511</v>
      </c>
      <c r="K1669" t="s">
        <v>1509</v>
      </c>
      <c r="L1669" t="s">
        <v>1512</v>
      </c>
      <c r="M1669">
        <v>3</v>
      </c>
    </row>
    <row r="1670" spans="1:13" x14ac:dyDescent="0.25">
      <c r="A1670" s="1" t="s">
        <v>1330</v>
      </c>
      <c r="J1670" t="s">
        <v>1511</v>
      </c>
      <c r="K1670" t="s">
        <v>1509</v>
      </c>
      <c r="L1670" t="s">
        <v>1510</v>
      </c>
      <c r="M1670">
        <v>1</v>
      </c>
    </row>
    <row r="1671" spans="1:13" x14ac:dyDescent="0.25">
      <c r="A1671" s="1" t="s">
        <v>1398</v>
      </c>
      <c r="J1671" t="s">
        <v>1511</v>
      </c>
      <c r="K1671" t="s">
        <v>1509</v>
      </c>
      <c r="L1671" t="s">
        <v>1512</v>
      </c>
      <c r="M1671">
        <v>2</v>
      </c>
    </row>
    <row r="1672" spans="1:13" x14ac:dyDescent="0.25">
      <c r="A1672" s="1" t="s">
        <v>1283</v>
      </c>
      <c r="J1672" t="s">
        <v>1508</v>
      </c>
      <c r="K1672" t="s">
        <v>1509</v>
      </c>
      <c r="L1672" t="s">
        <v>1510</v>
      </c>
      <c r="M1672">
        <v>1</v>
      </c>
    </row>
    <row r="1673" spans="1:13" x14ac:dyDescent="0.25">
      <c r="A1673" s="1" t="s">
        <v>1302</v>
      </c>
      <c r="J1673" t="s">
        <v>1511</v>
      </c>
      <c r="K1673" t="s">
        <v>1509</v>
      </c>
      <c r="L1673" t="s">
        <v>1512</v>
      </c>
      <c r="M1673">
        <v>3</v>
      </c>
    </row>
    <row r="1674" spans="1:13" x14ac:dyDescent="0.25">
      <c r="A1674" s="1" t="s">
        <v>1283</v>
      </c>
      <c r="J1674" t="s">
        <v>1508</v>
      </c>
      <c r="K1674" t="s">
        <v>1509</v>
      </c>
      <c r="L1674" t="s">
        <v>1510</v>
      </c>
      <c r="M1674">
        <v>1</v>
      </c>
    </row>
    <row r="1675" spans="1:13" x14ac:dyDescent="0.25">
      <c r="A1675" s="1" t="s">
        <v>1302</v>
      </c>
      <c r="J1675" t="s">
        <v>1511</v>
      </c>
      <c r="K1675" t="s">
        <v>1509</v>
      </c>
      <c r="L1675" t="s">
        <v>1512</v>
      </c>
      <c r="M1675">
        <v>3</v>
      </c>
    </row>
    <row r="1676" spans="1:13" x14ac:dyDescent="0.25">
      <c r="A1676" s="1" t="s">
        <v>1286</v>
      </c>
      <c r="J1676" t="s">
        <v>1511</v>
      </c>
      <c r="K1676" t="s">
        <v>1509</v>
      </c>
      <c r="L1676" t="s">
        <v>1512</v>
      </c>
      <c r="M1676">
        <v>1</v>
      </c>
    </row>
    <row r="1677" spans="1:13" x14ac:dyDescent="0.25">
      <c r="A1677" s="1" t="s">
        <v>1398</v>
      </c>
      <c r="J1677" t="s">
        <v>1511</v>
      </c>
      <c r="K1677" t="s">
        <v>1509</v>
      </c>
      <c r="L1677" t="s">
        <v>1512</v>
      </c>
      <c r="M1677">
        <v>3</v>
      </c>
    </row>
    <row r="1678" spans="1:13" x14ac:dyDescent="0.25">
      <c r="A1678" s="1" t="s">
        <v>1275</v>
      </c>
      <c r="J1678" t="s">
        <v>1511</v>
      </c>
      <c r="K1678" t="s">
        <v>1509</v>
      </c>
      <c r="L1678" t="s">
        <v>1512</v>
      </c>
      <c r="M1678">
        <v>1</v>
      </c>
    </row>
    <row r="1679" spans="1:13" x14ac:dyDescent="0.25">
      <c r="A1679" s="1" t="s">
        <v>1283</v>
      </c>
      <c r="J1679" t="s">
        <v>1508</v>
      </c>
      <c r="K1679" t="s">
        <v>1514</v>
      </c>
      <c r="L1679" t="s">
        <v>1510</v>
      </c>
      <c r="M1679">
        <v>1</v>
      </c>
    </row>
    <row r="1680" spans="1:13" x14ac:dyDescent="0.25">
      <c r="A1680" s="1" t="s">
        <v>1286</v>
      </c>
      <c r="J1680" t="s">
        <v>1511</v>
      </c>
      <c r="K1680" t="s">
        <v>1509</v>
      </c>
      <c r="L1680" t="s">
        <v>1510</v>
      </c>
      <c r="M1680">
        <v>2</v>
      </c>
    </row>
    <row r="1681" spans="1:13" x14ac:dyDescent="0.25">
      <c r="A1681" s="1" t="s">
        <v>1398</v>
      </c>
      <c r="J1681" t="s">
        <v>1511</v>
      </c>
      <c r="K1681" t="s">
        <v>1509</v>
      </c>
      <c r="L1681" t="s">
        <v>1512</v>
      </c>
      <c r="M1681">
        <v>2</v>
      </c>
    </row>
    <row r="1682" spans="1:13" x14ac:dyDescent="0.25">
      <c r="A1682" s="1" t="s">
        <v>1286</v>
      </c>
      <c r="J1682" t="s">
        <v>1511</v>
      </c>
      <c r="K1682" t="s">
        <v>1509</v>
      </c>
      <c r="L1682" t="s">
        <v>1510</v>
      </c>
      <c r="M1682">
        <v>2</v>
      </c>
    </row>
    <row r="1683" spans="1:13" x14ac:dyDescent="0.25">
      <c r="A1683" s="1" t="s">
        <v>1398</v>
      </c>
      <c r="J1683" t="s">
        <v>1511</v>
      </c>
      <c r="K1683" t="s">
        <v>1509</v>
      </c>
      <c r="L1683" t="s">
        <v>1512</v>
      </c>
      <c r="M1683">
        <v>3</v>
      </c>
    </row>
    <row r="1684" spans="1:13" x14ac:dyDescent="0.25">
      <c r="A1684" s="1" t="s">
        <v>1286</v>
      </c>
      <c r="J1684" t="s">
        <v>1511</v>
      </c>
      <c r="K1684" t="s">
        <v>1509</v>
      </c>
      <c r="L1684" t="s">
        <v>1512</v>
      </c>
      <c r="M1684">
        <v>5</v>
      </c>
    </row>
    <row r="1685" spans="1:13" x14ac:dyDescent="0.25">
      <c r="A1685" s="1" t="s">
        <v>1269</v>
      </c>
      <c r="J1685" t="s">
        <v>1511</v>
      </c>
      <c r="K1685" t="s">
        <v>1509</v>
      </c>
      <c r="L1685" t="s">
        <v>1512</v>
      </c>
      <c r="M1685">
        <v>1</v>
      </c>
    </row>
    <row r="1686" spans="1:13" x14ac:dyDescent="0.25">
      <c r="A1686" s="1" t="s">
        <v>1286</v>
      </c>
      <c r="J1686" t="s">
        <v>1508</v>
      </c>
      <c r="K1686" t="s">
        <v>1509</v>
      </c>
      <c r="L1686" t="s">
        <v>1510</v>
      </c>
      <c r="M1686">
        <v>1</v>
      </c>
    </row>
    <row r="1687" spans="1:13" x14ac:dyDescent="0.25">
      <c r="A1687" s="1" t="s">
        <v>1421</v>
      </c>
      <c r="J1687" t="s">
        <v>1511</v>
      </c>
      <c r="K1687" t="s">
        <v>1509</v>
      </c>
      <c r="L1687" t="s">
        <v>1512</v>
      </c>
      <c r="M1687">
        <v>67</v>
      </c>
    </row>
    <row r="1688" spans="1:13" x14ac:dyDescent="0.25">
      <c r="A1688" s="1" t="s">
        <v>1334</v>
      </c>
      <c r="J1688" t="s">
        <v>1511</v>
      </c>
      <c r="K1688" t="s">
        <v>1509</v>
      </c>
      <c r="L1688" t="s">
        <v>1512</v>
      </c>
      <c r="M1688">
        <v>67</v>
      </c>
    </row>
    <row r="1689" spans="1:13" x14ac:dyDescent="0.25">
      <c r="A1689" s="1" t="s">
        <v>1283</v>
      </c>
      <c r="J1689" t="s">
        <v>1508</v>
      </c>
      <c r="K1689" t="s">
        <v>1514</v>
      </c>
      <c r="L1689" t="s">
        <v>1510</v>
      </c>
      <c r="M1689">
        <v>1</v>
      </c>
    </row>
    <row r="1690" spans="1:13" x14ac:dyDescent="0.25">
      <c r="A1690" s="1" t="s">
        <v>1398</v>
      </c>
      <c r="J1690" t="s">
        <v>1511</v>
      </c>
      <c r="K1690" t="s">
        <v>1509</v>
      </c>
      <c r="L1690" t="s">
        <v>1512</v>
      </c>
      <c r="M1690">
        <v>20</v>
      </c>
    </row>
    <row r="1691" spans="1:13" x14ac:dyDescent="0.25">
      <c r="A1691" s="1" t="s">
        <v>1377</v>
      </c>
      <c r="J1691" t="s">
        <v>1511</v>
      </c>
      <c r="K1691" t="s">
        <v>1509</v>
      </c>
      <c r="L1691" t="s">
        <v>1510</v>
      </c>
      <c r="M1691">
        <v>169</v>
      </c>
    </row>
    <row r="1692" spans="1:13" x14ac:dyDescent="0.25">
      <c r="A1692" s="1" t="s">
        <v>1283</v>
      </c>
      <c r="J1692" t="s">
        <v>1508</v>
      </c>
      <c r="K1692" t="s">
        <v>1514</v>
      </c>
      <c r="L1692" t="s">
        <v>1510</v>
      </c>
      <c r="M1692">
        <v>1</v>
      </c>
    </row>
    <row r="1693" spans="1:13" x14ac:dyDescent="0.25">
      <c r="A1693" s="1" t="s">
        <v>835</v>
      </c>
      <c r="J1693" t="s">
        <v>1511</v>
      </c>
      <c r="K1693" t="s">
        <v>1509</v>
      </c>
      <c r="L1693" t="s">
        <v>1512</v>
      </c>
      <c r="M1693">
        <v>2</v>
      </c>
    </row>
    <row r="1694" spans="1:13" x14ac:dyDescent="0.25">
      <c r="A1694" s="1" t="s">
        <v>1330</v>
      </c>
      <c r="J1694" t="s">
        <v>1508</v>
      </c>
      <c r="K1694" t="s">
        <v>1509</v>
      </c>
      <c r="L1694" t="s">
        <v>1513</v>
      </c>
      <c r="M1694">
        <v>5</v>
      </c>
    </row>
    <row r="1695" spans="1:13" x14ac:dyDescent="0.25">
      <c r="A1695" s="1" t="s">
        <v>1398</v>
      </c>
      <c r="J1695" t="s">
        <v>1511</v>
      </c>
      <c r="K1695" t="s">
        <v>1509</v>
      </c>
      <c r="L1695" t="s">
        <v>1512</v>
      </c>
      <c r="M1695">
        <v>19</v>
      </c>
    </row>
    <row r="1696" spans="1:13" x14ac:dyDescent="0.25">
      <c r="A1696" s="1" t="s">
        <v>1283</v>
      </c>
      <c r="J1696" t="s">
        <v>1508</v>
      </c>
      <c r="K1696" t="s">
        <v>1514</v>
      </c>
      <c r="L1696" t="s">
        <v>1510</v>
      </c>
      <c r="M1696">
        <v>1</v>
      </c>
    </row>
    <row r="1697" spans="1:13" x14ac:dyDescent="0.25">
      <c r="A1697" s="1" t="s">
        <v>835</v>
      </c>
      <c r="J1697" t="s">
        <v>1511</v>
      </c>
      <c r="K1697" t="s">
        <v>1509</v>
      </c>
      <c r="L1697" t="s">
        <v>1512</v>
      </c>
      <c r="M1697">
        <v>2</v>
      </c>
    </row>
    <row r="1698" spans="1:13" x14ac:dyDescent="0.25">
      <c r="A1698" s="1" t="s">
        <v>1286</v>
      </c>
      <c r="J1698" t="s">
        <v>1511</v>
      </c>
      <c r="K1698" t="s">
        <v>1509</v>
      </c>
      <c r="L1698" t="s">
        <v>1513</v>
      </c>
      <c r="M1698">
        <v>1</v>
      </c>
    </row>
    <row r="1699" spans="1:13" x14ac:dyDescent="0.25">
      <c r="A1699" s="1" t="s">
        <v>1398</v>
      </c>
      <c r="J1699" t="s">
        <v>1511</v>
      </c>
      <c r="K1699" t="s">
        <v>1509</v>
      </c>
      <c r="L1699" t="s">
        <v>1512</v>
      </c>
      <c r="M1699">
        <v>7</v>
      </c>
    </row>
    <row r="1700" spans="1:13" x14ac:dyDescent="0.25">
      <c r="A1700" s="1" t="s">
        <v>1283</v>
      </c>
      <c r="J1700" t="s">
        <v>1508</v>
      </c>
      <c r="K1700" t="s">
        <v>1509</v>
      </c>
      <c r="L1700" t="s">
        <v>1510</v>
      </c>
      <c r="M1700">
        <v>1</v>
      </c>
    </row>
    <row r="1701" spans="1:13" x14ac:dyDescent="0.25">
      <c r="A1701" s="1" t="s">
        <v>835</v>
      </c>
      <c r="J1701" t="s">
        <v>1508</v>
      </c>
      <c r="K1701" t="s">
        <v>1509</v>
      </c>
      <c r="L1701" t="s">
        <v>1512</v>
      </c>
      <c r="M1701">
        <v>2</v>
      </c>
    </row>
    <row r="1702" spans="1:13" x14ac:dyDescent="0.25">
      <c r="A1702" s="1" t="s">
        <v>1286</v>
      </c>
      <c r="J1702" t="s">
        <v>1511</v>
      </c>
      <c r="K1702" t="s">
        <v>1509</v>
      </c>
      <c r="L1702" t="s">
        <v>1512</v>
      </c>
      <c r="M1702">
        <v>2</v>
      </c>
    </row>
    <row r="1703" spans="1:13" x14ac:dyDescent="0.25">
      <c r="A1703" s="1" t="s">
        <v>1286</v>
      </c>
      <c r="J1703" t="s">
        <v>1511</v>
      </c>
      <c r="K1703" t="s">
        <v>1509</v>
      </c>
      <c r="L1703" t="s">
        <v>1510</v>
      </c>
      <c r="M1703">
        <v>3</v>
      </c>
    </row>
    <row r="1704" spans="1:13" x14ac:dyDescent="0.25">
      <c r="A1704" s="1" t="s">
        <v>1398</v>
      </c>
      <c r="J1704" t="s">
        <v>1511</v>
      </c>
      <c r="K1704" t="s">
        <v>1509</v>
      </c>
      <c r="L1704" t="s">
        <v>1512</v>
      </c>
      <c r="M1704">
        <v>9</v>
      </c>
    </row>
    <row r="1705" spans="1:13" x14ac:dyDescent="0.25">
      <c r="A1705" s="1" t="s">
        <v>1286</v>
      </c>
      <c r="J1705" t="s">
        <v>1511</v>
      </c>
      <c r="K1705" t="s">
        <v>1509</v>
      </c>
      <c r="L1705" t="s">
        <v>1512</v>
      </c>
      <c r="M1705">
        <v>1</v>
      </c>
    </row>
    <row r="1706" spans="1:13" x14ac:dyDescent="0.25">
      <c r="A1706" s="1" t="s">
        <v>1283</v>
      </c>
      <c r="J1706" t="s">
        <v>1508</v>
      </c>
      <c r="K1706" t="s">
        <v>1509</v>
      </c>
      <c r="L1706" t="s">
        <v>1510</v>
      </c>
      <c r="M1706">
        <v>1</v>
      </c>
    </row>
    <row r="1707" spans="1:13" x14ac:dyDescent="0.25">
      <c r="A1707" s="1" t="s">
        <v>1314</v>
      </c>
      <c r="J1707" t="s">
        <v>1511</v>
      </c>
      <c r="K1707" t="s">
        <v>1509</v>
      </c>
      <c r="L1707" t="s">
        <v>1510</v>
      </c>
      <c r="M1707">
        <v>1</v>
      </c>
    </row>
    <row r="1708" spans="1:13" x14ac:dyDescent="0.25">
      <c r="A1708" s="1" t="s">
        <v>1286</v>
      </c>
      <c r="J1708" t="s">
        <v>1511</v>
      </c>
      <c r="K1708" t="s">
        <v>1509</v>
      </c>
      <c r="L1708" t="s">
        <v>1512</v>
      </c>
      <c r="M1708">
        <v>21</v>
      </c>
    </row>
    <row r="1709" spans="1:13" x14ac:dyDescent="0.25">
      <c r="A1709" s="1" t="s">
        <v>1314</v>
      </c>
      <c r="J1709" t="s">
        <v>1511</v>
      </c>
      <c r="K1709" t="s">
        <v>1509</v>
      </c>
      <c r="L1709" t="s">
        <v>1510</v>
      </c>
      <c r="M1709">
        <v>1</v>
      </c>
    </row>
    <row r="1710" spans="1:13" x14ac:dyDescent="0.25">
      <c r="A1710" s="1" t="s">
        <v>1349</v>
      </c>
      <c r="J1710" t="s">
        <v>1508</v>
      </c>
      <c r="K1710" t="s">
        <v>1509</v>
      </c>
      <c r="L1710" t="s">
        <v>1512</v>
      </c>
      <c r="M1710">
        <v>4</v>
      </c>
    </row>
    <row r="1711" spans="1:13" x14ac:dyDescent="0.25">
      <c r="A1711" s="1" t="s">
        <v>1398</v>
      </c>
      <c r="J1711" t="s">
        <v>1511</v>
      </c>
      <c r="K1711" t="s">
        <v>1509</v>
      </c>
      <c r="L1711" t="s">
        <v>1512</v>
      </c>
      <c r="M1711">
        <v>4</v>
      </c>
    </row>
    <row r="1712" spans="1:13" x14ac:dyDescent="0.25">
      <c r="A1712" s="1" t="s">
        <v>1286</v>
      </c>
      <c r="J1712" t="s">
        <v>1511</v>
      </c>
      <c r="K1712" t="s">
        <v>1509</v>
      </c>
      <c r="L1712" t="s">
        <v>1510</v>
      </c>
      <c r="M1712">
        <v>1</v>
      </c>
    </row>
    <row r="1713" spans="1:13" x14ac:dyDescent="0.25">
      <c r="A1713" s="1" t="s">
        <v>1314</v>
      </c>
      <c r="J1713" t="s">
        <v>1511</v>
      </c>
      <c r="K1713" t="s">
        <v>1509</v>
      </c>
      <c r="L1713" t="s">
        <v>1510</v>
      </c>
      <c r="M1713">
        <v>2</v>
      </c>
    </row>
    <row r="1714" spans="1:13" x14ac:dyDescent="0.25">
      <c r="A1714" s="1" t="s">
        <v>1314</v>
      </c>
      <c r="J1714" t="s">
        <v>1511</v>
      </c>
      <c r="K1714" t="s">
        <v>1509</v>
      </c>
      <c r="L1714" t="s">
        <v>1510</v>
      </c>
      <c r="M1714">
        <v>1</v>
      </c>
    </row>
    <row r="1715" spans="1:13" x14ac:dyDescent="0.25">
      <c r="A1715" s="1" t="s">
        <v>1341</v>
      </c>
      <c r="J1715" t="s">
        <v>1511</v>
      </c>
      <c r="K1715" t="s">
        <v>1509</v>
      </c>
      <c r="L1715" t="s">
        <v>1512</v>
      </c>
      <c r="M1715">
        <v>11</v>
      </c>
    </row>
    <row r="1716" spans="1:13" x14ac:dyDescent="0.25">
      <c r="A1716" s="1" t="s">
        <v>1286</v>
      </c>
      <c r="J1716" t="s">
        <v>1511</v>
      </c>
      <c r="K1716" t="s">
        <v>1509</v>
      </c>
      <c r="L1716" t="s">
        <v>1512</v>
      </c>
      <c r="M1716">
        <v>20</v>
      </c>
    </row>
    <row r="1717" spans="1:13" x14ac:dyDescent="0.25">
      <c r="A1717" s="1" t="s">
        <v>1398</v>
      </c>
      <c r="J1717" t="s">
        <v>1511</v>
      </c>
      <c r="K1717" t="s">
        <v>1509</v>
      </c>
      <c r="L1717" t="s">
        <v>1512</v>
      </c>
      <c r="M1717">
        <v>10</v>
      </c>
    </row>
    <row r="1718" spans="1:13" x14ac:dyDescent="0.25">
      <c r="A1718" s="1" t="s">
        <v>1314</v>
      </c>
      <c r="J1718" t="s">
        <v>1511</v>
      </c>
      <c r="K1718" t="s">
        <v>1509</v>
      </c>
      <c r="L1718" t="s">
        <v>1510</v>
      </c>
      <c r="M1718">
        <v>1</v>
      </c>
    </row>
    <row r="1719" spans="1:13" x14ac:dyDescent="0.25">
      <c r="A1719" s="1" t="s">
        <v>1421</v>
      </c>
      <c r="J1719" t="s">
        <v>1511</v>
      </c>
      <c r="K1719" t="s">
        <v>1509</v>
      </c>
      <c r="L1719" t="s">
        <v>1512</v>
      </c>
      <c r="M1719">
        <v>111</v>
      </c>
    </row>
    <row r="1720" spans="1:13" x14ac:dyDescent="0.25">
      <c r="A1720" s="1" t="s">
        <v>1314</v>
      </c>
      <c r="J1720" t="s">
        <v>1511</v>
      </c>
      <c r="K1720" t="s">
        <v>1509</v>
      </c>
      <c r="L1720" t="s">
        <v>1510</v>
      </c>
      <c r="M1720">
        <v>1</v>
      </c>
    </row>
    <row r="1721" spans="1:13" x14ac:dyDescent="0.25">
      <c r="A1721" s="1" t="s">
        <v>1272</v>
      </c>
      <c r="J1721" t="s">
        <v>1511</v>
      </c>
      <c r="K1721" t="s">
        <v>1509</v>
      </c>
      <c r="L1721" t="s">
        <v>1510</v>
      </c>
      <c r="M1721">
        <v>1</v>
      </c>
    </row>
    <row r="1722" spans="1:13" x14ac:dyDescent="0.25">
      <c r="A1722" s="1" t="s">
        <v>1314</v>
      </c>
      <c r="J1722" t="s">
        <v>1511</v>
      </c>
      <c r="K1722" t="s">
        <v>1509</v>
      </c>
      <c r="L1722" t="s">
        <v>1510</v>
      </c>
      <c r="M1722">
        <v>1</v>
      </c>
    </row>
    <row r="1723" spans="1:13" x14ac:dyDescent="0.25">
      <c r="A1723" s="1" t="s">
        <v>1299</v>
      </c>
      <c r="J1723" t="s">
        <v>1508</v>
      </c>
      <c r="K1723" t="s">
        <v>1509</v>
      </c>
      <c r="L1723" t="s">
        <v>1510</v>
      </c>
      <c r="M1723">
        <v>2</v>
      </c>
    </row>
    <row r="1724" spans="1:13" x14ac:dyDescent="0.25">
      <c r="A1724" s="1" t="s">
        <v>1334</v>
      </c>
      <c r="J1724" t="s">
        <v>1511</v>
      </c>
      <c r="K1724" t="s">
        <v>1509</v>
      </c>
      <c r="L1724" t="s">
        <v>1512</v>
      </c>
      <c r="M1724">
        <v>111</v>
      </c>
    </row>
    <row r="1725" spans="1:13" x14ac:dyDescent="0.25">
      <c r="A1725" s="1" t="s">
        <v>1312</v>
      </c>
      <c r="J1725" t="s">
        <v>1511</v>
      </c>
      <c r="K1725" t="s">
        <v>1509</v>
      </c>
      <c r="L1725" t="s">
        <v>1510</v>
      </c>
      <c r="M1725">
        <v>2</v>
      </c>
    </row>
    <row r="1726" spans="1:13" x14ac:dyDescent="0.25">
      <c r="A1726" s="1" t="s">
        <v>1398</v>
      </c>
      <c r="J1726" t="s">
        <v>1511</v>
      </c>
      <c r="K1726" t="s">
        <v>1509</v>
      </c>
      <c r="L1726" t="s">
        <v>1512</v>
      </c>
      <c r="M1726">
        <v>17</v>
      </c>
    </row>
    <row r="1727" spans="1:13" x14ac:dyDescent="0.25">
      <c r="A1727" s="1" t="s">
        <v>1312</v>
      </c>
      <c r="J1727" t="s">
        <v>1511</v>
      </c>
      <c r="K1727" t="s">
        <v>1514</v>
      </c>
      <c r="L1727" t="s">
        <v>1510</v>
      </c>
      <c r="M1727">
        <v>2</v>
      </c>
    </row>
    <row r="1728" spans="1:13" x14ac:dyDescent="0.25">
      <c r="A1728" s="1" t="s">
        <v>1314</v>
      </c>
      <c r="J1728" t="s">
        <v>1511</v>
      </c>
      <c r="K1728" t="s">
        <v>1509</v>
      </c>
      <c r="L1728" t="s">
        <v>1510</v>
      </c>
      <c r="M1728">
        <v>1</v>
      </c>
    </row>
    <row r="1729" spans="1:13" x14ac:dyDescent="0.25">
      <c r="A1729" s="1" t="s">
        <v>1421</v>
      </c>
      <c r="J1729" t="s">
        <v>1511</v>
      </c>
      <c r="K1729" t="s">
        <v>1509</v>
      </c>
      <c r="L1729" t="s">
        <v>1512</v>
      </c>
      <c r="M1729">
        <v>290</v>
      </c>
    </row>
    <row r="1730" spans="1:13" x14ac:dyDescent="0.25">
      <c r="A1730" s="1" t="s">
        <v>1314</v>
      </c>
      <c r="J1730" t="s">
        <v>1511</v>
      </c>
      <c r="K1730" t="s">
        <v>1509</v>
      </c>
      <c r="L1730" t="s">
        <v>1510</v>
      </c>
      <c r="M1730">
        <v>1</v>
      </c>
    </row>
    <row r="1731" spans="1:13" x14ac:dyDescent="0.25">
      <c r="A1731" s="1" t="s">
        <v>1299</v>
      </c>
      <c r="J1731" t="s">
        <v>1508</v>
      </c>
      <c r="K1731" t="s">
        <v>1509</v>
      </c>
      <c r="L1731" t="s">
        <v>1510</v>
      </c>
      <c r="M1731">
        <v>1</v>
      </c>
    </row>
    <row r="1732" spans="1:13" x14ac:dyDescent="0.25">
      <c r="A1732" s="1" t="s">
        <v>1349</v>
      </c>
      <c r="J1732" t="s">
        <v>1508</v>
      </c>
      <c r="K1732" t="s">
        <v>1509</v>
      </c>
      <c r="L1732" t="s">
        <v>1512</v>
      </c>
      <c r="M1732">
        <v>5</v>
      </c>
    </row>
    <row r="1733" spans="1:13" x14ac:dyDescent="0.25">
      <c r="A1733" s="1" t="s">
        <v>1516</v>
      </c>
      <c r="J1733" t="s">
        <v>1508</v>
      </c>
      <c r="K1733" t="s">
        <v>1509</v>
      </c>
      <c r="L1733" t="s">
        <v>1510</v>
      </c>
      <c r="M1733">
        <v>3</v>
      </c>
    </row>
    <row r="1734" spans="1:13" x14ac:dyDescent="0.25">
      <c r="A1734" s="1" t="s">
        <v>1286</v>
      </c>
      <c r="J1734" t="s">
        <v>1508</v>
      </c>
      <c r="K1734" t="s">
        <v>1509</v>
      </c>
      <c r="L1734" t="s">
        <v>1512</v>
      </c>
      <c r="M1734">
        <v>1</v>
      </c>
    </row>
    <row r="1735" spans="1:13" x14ac:dyDescent="0.25">
      <c r="A1735" s="1" t="s">
        <v>1314</v>
      </c>
      <c r="J1735" t="s">
        <v>1511</v>
      </c>
      <c r="K1735" t="s">
        <v>1509</v>
      </c>
      <c r="L1735" t="s">
        <v>1510</v>
      </c>
      <c r="M1735">
        <v>1</v>
      </c>
    </row>
    <row r="1736" spans="1:13" x14ac:dyDescent="0.25">
      <c r="A1736" s="1" t="s">
        <v>1311</v>
      </c>
      <c r="J1736" t="s">
        <v>1508</v>
      </c>
      <c r="K1736" t="s">
        <v>1514</v>
      </c>
      <c r="L1736" t="s">
        <v>1510</v>
      </c>
      <c r="M1736">
        <v>23</v>
      </c>
    </row>
    <row r="1737" spans="1:13" x14ac:dyDescent="0.25">
      <c r="A1737" s="1" t="s">
        <v>1398</v>
      </c>
      <c r="J1737" t="s">
        <v>1511</v>
      </c>
      <c r="K1737" t="s">
        <v>1509</v>
      </c>
      <c r="L1737" t="s">
        <v>1512</v>
      </c>
      <c r="M1737">
        <v>9</v>
      </c>
    </row>
    <row r="1738" spans="1:13" x14ac:dyDescent="0.25">
      <c r="A1738" s="1" t="s">
        <v>1283</v>
      </c>
      <c r="J1738" t="s">
        <v>1508</v>
      </c>
      <c r="K1738" t="s">
        <v>1509</v>
      </c>
      <c r="L1738" t="s">
        <v>1510</v>
      </c>
      <c r="M1738">
        <v>1</v>
      </c>
    </row>
    <row r="1739" spans="1:13" x14ac:dyDescent="0.25">
      <c r="A1739" s="1" t="s">
        <v>1314</v>
      </c>
      <c r="J1739" t="s">
        <v>1511</v>
      </c>
      <c r="K1739" t="s">
        <v>1509</v>
      </c>
      <c r="L1739" t="s">
        <v>1510</v>
      </c>
      <c r="M1739">
        <v>1</v>
      </c>
    </row>
    <row r="1740" spans="1:13" x14ac:dyDescent="0.25">
      <c r="A1740" s="1" t="s">
        <v>1272</v>
      </c>
      <c r="J1740" t="s">
        <v>1508</v>
      </c>
      <c r="K1740" t="s">
        <v>1509</v>
      </c>
      <c r="L1740" t="s">
        <v>1513</v>
      </c>
      <c r="M1740">
        <v>13</v>
      </c>
    </row>
    <row r="1741" spans="1:13" x14ac:dyDescent="0.25">
      <c r="A1741" s="1" t="s">
        <v>1398</v>
      </c>
      <c r="J1741" t="s">
        <v>1511</v>
      </c>
      <c r="K1741" t="s">
        <v>1509</v>
      </c>
      <c r="L1741" t="s">
        <v>1512</v>
      </c>
      <c r="M1741">
        <v>8</v>
      </c>
    </row>
    <row r="1742" spans="1:13" x14ac:dyDescent="0.25">
      <c r="A1742" s="1" t="s">
        <v>1262</v>
      </c>
      <c r="J1742" t="s">
        <v>1508</v>
      </c>
      <c r="K1742" t="s">
        <v>1509</v>
      </c>
      <c r="L1742" t="s">
        <v>1512</v>
      </c>
      <c r="M1742">
        <v>5</v>
      </c>
    </row>
    <row r="1743" spans="1:13" x14ac:dyDescent="0.25">
      <c r="A1743" s="1" t="s">
        <v>1314</v>
      </c>
      <c r="J1743" t="s">
        <v>1511</v>
      </c>
      <c r="K1743" t="s">
        <v>1509</v>
      </c>
      <c r="L1743" t="s">
        <v>1510</v>
      </c>
      <c r="M1743">
        <v>1</v>
      </c>
    </row>
    <row r="1744" spans="1:13" x14ac:dyDescent="0.25">
      <c r="A1744" s="1" t="s">
        <v>1272</v>
      </c>
      <c r="J1744" t="s">
        <v>1508</v>
      </c>
      <c r="K1744" t="s">
        <v>1509</v>
      </c>
      <c r="L1744" t="s">
        <v>1512</v>
      </c>
      <c r="M1744">
        <v>1</v>
      </c>
    </row>
    <row r="1745" spans="1:13" x14ac:dyDescent="0.25">
      <c r="A1745" s="1" t="s">
        <v>1349</v>
      </c>
      <c r="J1745" t="s">
        <v>1508</v>
      </c>
      <c r="K1745" t="s">
        <v>1509</v>
      </c>
      <c r="L1745" t="s">
        <v>1512</v>
      </c>
      <c r="M1745">
        <v>5</v>
      </c>
    </row>
    <row r="1746" spans="1:13" x14ac:dyDescent="0.25">
      <c r="A1746" s="1" t="s">
        <v>1272</v>
      </c>
      <c r="J1746" t="s">
        <v>1508</v>
      </c>
      <c r="K1746" t="s">
        <v>1509</v>
      </c>
      <c r="L1746" t="s">
        <v>1512</v>
      </c>
      <c r="M1746">
        <v>1</v>
      </c>
    </row>
    <row r="1747" spans="1:13" x14ac:dyDescent="0.25">
      <c r="A1747" s="1" t="s">
        <v>1398</v>
      </c>
      <c r="J1747" t="s">
        <v>1511</v>
      </c>
      <c r="K1747" t="s">
        <v>1509</v>
      </c>
      <c r="L1747" t="s">
        <v>1512</v>
      </c>
      <c r="M1747">
        <v>2</v>
      </c>
    </row>
    <row r="1748" spans="1:13" x14ac:dyDescent="0.25">
      <c r="A1748" s="1" t="s">
        <v>1272</v>
      </c>
      <c r="J1748" t="s">
        <v>1508</v>
      </c>
      <c r="K1748" t="s">
        <v>1509</v>
      </c>
      <c r="L1748" t="s">
        <v>1512</v>
      </c>
      <c r="M1748">
        <v>1</v>
      </c>
    </row>
    <row r="1749" spans="1:13" x14ac:dyDescent="0.25">
      <c r="A1749" s="1" t="s">
        <v>1314</v>
      </c>
      <c r="J1749" t="s">
        <v>1511</v>
      </c>
      <c r="K1749" t="s">
        <v>1509</v>
      </c>
      <c r="L1749" t="s">
        <v>1510</v>
      </c>
      <c r="M1749">
        <v>1</v>
      </c>
    </row>
    <row r="1750" spans="1:13" x14ac:dyDescent="0.25">
      <c r="A1750" s="1" t="s">
        <v>1272</v>
      </c>
      <c r="J1750" t="s">
        <v>1508</v>
      </c>
      <c r="K1750" t="s">
        <v>1509</v>
      </c>
      <c r="L1750" t="s">
        <v>1512</v>
      </c>
      <c r="M1750">
        <v>1</v>
      </c>
    </row>
    <row r="1751" spans="1:13" x14ac:dyDescent="0.25">
      <c r="A1751" s="1" t="s">
        <v>1314</v>
      </c>
      <c r="J1751" t="s">
        <v>1511</v>
      </c>
      <c r="K1751" t="s">
        <v>1509</v>
      </c>
      <c r="L1751" t="s">
        <v>1510</v>
      </c>
      <c r="M1751">
        <v>1</v>
      </c>
    </row>
    <row r="1752" spans="1:13" x14ac:dyDescent="0.25">
      <c r="A1752" s="1" t="s">
        <v>1272</v>
      </c>
      <c r="J1752" t="s">
        <v>1508</v>
      </c>
      <c r="K1752" t="s">
        <v>1509</v>
      </c>
      <c r="L1752" t="s">
        <v>1512</v>
      </c>
      <c r="M1752">
        <v>1</v>
      </c>
    </row>
    <row r="1753" spans="1:13" x14ac:dyDescent="0.25">
      <c r="A1753" s="1" t="s">
        <v>1314</v>
      </c>
      <c r="J1753" t="s">
        <v>1511</v>
      </c>
      <c r="K1753" t="s">
        <v>1509</v>
      </c>
      <c r="L1753" t="s">
        <v>1510</v>
      </c>
      <c r="M1753">
        <v>1</v>
      </c>
    </row>
    <row r="1754" spans="1:13" x14ac:dyDescent="0.25">
      <c r="A1754" s="1" t="s">
        <v>1272</v>
      </c>
      <c r="J1754" t="s">
        <v>1508</v>
      </c>
      <c r="K1754" t="s">
        <v>1509</v>
      </c>
      <c r="L1754" t="s">
        <v>1512</v>
      </c>
      <c r="M1754">
        <v>1</v>
      </c>
    </row>
    <row r="1755" spans="1:13" x14ac:dyDescent="0.25">
      <c r="A1755" s="1" t="s">
        <v>1314</v>
      </c>
      <c r="J1755" t="s">
        <v>1511</v>
      </c>
      <c r="K1755" t="s">
        <v>1509</v>
      </c>
      <c r="L1755" t="s">
        <v>1510</v>
      </c>
      <c r="M1755">
        <v>1</v>
      </c>
    </row>
    <row r="1756" spans="1:13" x14ac:dyDescent="0.25">
      <c r="A1756" s="1" t="s">
        <v>1314</v>
      </c>
      <c r="J1756" t="s">
        <v>1511</v>
      </c>
      <c r="K1756" t="s">
        <v>1509</v>
      </c>
      <c r="L1756" t="s">
        <v>1510</v>
      </c>
      <c r="M1756">
        <v>1</v>
      </c>
    </row>
    <row r="1757" spans="1:13" x14ac:dyDescent="0.25">
      <c r="A1757" s="1" t="s">
        <v>1272</v>
      </c>
      <c r="J1757" t="s">
        <v>1508</v>
      </c>
      <c r="K1757" t="s">
        <v>1509</v>
      </c>
      <c r="L1757" t="s">
        <v>1512</v>
      </c>
      <c r="M1757">
        <v>1</v>
      </c>
    </row>
    <row r="1758" spans="1:13" x14ac:dyDescent="0.25">
      <c r="A1758" s="1" t="s">
        <v>1314</v>
      </c>
      <c r="J1758" t="s">
        <v>1511</v>
      </c>
      <c r="K1758" t="s">
        <v>1509</v>
      </c>
      <c r="L1758" t="s">
        <v>1510</v>
      </c>
      <c r="M1758">
        <v>1</v>
      </c>
    </row>
    <row r="1759" spans="1:13" x14ac:dyDescent="0.25">
      <c r="A1759" s="1" t="s">
        <v>1496</v>
      </c>
      <c r="J1759" t="s">
        <v>1511</v>
      </c>
      <c r="K1759" t="s">
        <v>1509</v>
      </c>
      <c r="L1759" t="s">
        <v>1510</v>
      </c>
      <c r="M1759">
        <v>71</v>
      </c>
    </row>
    <row r="1760" spans="1:13" x14ac:dyDescent="0.25">
      <c r="A1760" s="1" t="s">
        <v>1521</v>
      </c>
      <c r="J1760" t="s">
        <v>1511</v>
      </c>
      <c r="K1760" t="s">
        <v>1509</v>
      </c>
      <c r="L1760" t="s">
        <v>1512</v>
      </c>
      <c r="M1760">
        <v>6</v>
      </c>
    </row>
    <row r="1761" spans="1:13" x14ac:dyDescent="0.25">
      <c r="A1761" s="1" t="s">
        <v>1346</v>
      </c>
      <c r="J1761" t="s">
        <v>1511</v>
      </c>
      <c r="K1761" t="s">
        <v>1509</v>
      </c>
      <c r="L1761" t="s">
        <v>1510</v>
      </c>
      <c r="M1761">
        <v>626</v>
      </c>
    </row>
    <row r="1762" spans="1:13" x14ac:dyDescent="0.25">
      <c r="A1762" s="1" t="s">
        <v>1262</v>
      </c>
      <c r="J1762" t="s">
        <v>1508</v>
      </c>
      <c r="K1762" t="s">
        <v>1509</v>
      </c>
      <c r="L1762" t="s">
        <v>1512</v>
      </c>
      <c r="M1762">
        <v>1</v>
      </c>
    </row>
    <row r="1763" spans="1:13" x14ac:dyDescent="0.25">
      <c r="A1763" s="1" t="s">
        <v>1520</v>
      </c>
      <c r="J1763" t="s">
        <v>1511</v>
      </c>
      <c r="K1763" t="s">
        <v>1514</v>
      </c>
      <c r="L1763" t="s">
        <v>1510</v>
      </c>
      <c r="M1763">
        <v>400</v>
      </c>
    </row>
    <row r="1764" spans="1:13" x14ac:dyDescent="0.25">
      <c r="A1764" s="1" t="s">
        <v>1283</v>
      </c>
      <c r="J1764" t="s">
        <v>1508</v>
      </c>
      <c r="K1764" t="s">
        <v>1514</v>
      </c>
      <c r="L1764" t="s">
        <v>1510</v>
      </c>
      <c r="M1764">
        <v>1</v>
      </c>
    </row>
    <row r="1765" spans="1:13" x14ac:dyDescent="0.25">
      <c r="A1765" s="1" t="s">
        <v>1521</v>
      </c>
      <c r="J1765" t="s">
        <v>1511</v>
      </c>
      <c r="K1765" t="s">
        <v>1509</v>
      </c>
      <c r="L1765" t="s">
        <v>1512</v>
      </c>
      <c r="M1765">
        <v>1</v>
      </c>
    </row>
    <row r="1766" spans="1:13" x14ac:dyDescent="0.25">
      <c r="A1766" s="1" t="s">
        <v>1340</v>
      </c>
      <c r="J1766" t="s">
        <v>1511</v>
      </c>
      <c r="K1766" t="s">
        <v>1514</v>
      </c>
      <c r="L1766" t="s">
        <v>1512</v>
      </c>
      <c r="M1766">
        <v>1</v>
      </c>
    </row>
    <row r="1767" spans="1:13" x14ac:dyDescent="0.25">
      <c r="A1767" s="1" t="s">
        <v>1521</v>
      </c>
      <c r="J1767" t="s">
        <v>1511</v>
      </c>
      <c r="K1767" t="s">
        <v>1514</v>
      </c>
      <c r="L1767" t="s">
        <v>1512</v>
      </c>
      <c r="M1767">
        <v>2</v>
      </c>
    </row>
    <row r="1768" spans="1:13" x14ac:dyDescent="0.25">
      <c r="A1768" s="1" t="s">
        <v>1290</v>
      </c>
      <c r="J1768" t="s">
        <v>1511</v>
      </c>
      <c r="K1768" t="s">
        <v>1514</v>
      </c>
      <c r="L1768" t="s">
        <v>1510</v>
      </c>
      <c r="M1768">
        <v>8</v>
      </c>
    </row>
    <row r="1769" spans="1:13" x14ac:dyDescent="0.25">
      <c r="A1769" s="1" t="s">
        <v>1521</v>
      </c>
      <c r="J1769" t="s">
        <v>1511</v>
      </c>
      <c r="K1769" t="s">
        <v>1514</v>
      </c>
      <c r="L1769" t="s">
        <v>1512</v>
      </c>
      <c r="M1769">
        <v>2</v>
      </c>
    </row>
    <row r="1770" spans="1:13" x14ac:dyDescent="0.25">
      <c r="A1770" s="1" t="s">
        <v>1340</v>
      </c>
      <c r="J1770" t="s">
        <v>1511</v>
      </c>
      <c r="K1770" t="s">
        <v>1509</v>
      </c>
      <c r="L1770" t="s">
        <v>1512</v>
      </c>
      <c r="M1770">
        <v>2</v>
      </c>
    </row>
    <row r="1771" spans="1:13" x14ac:dyDescent="0.25">
      <c r="A1771" s="1" t="s">
        <v>1262</v>
      </c>
      <c r="J1771" t="s">
        <v>1508</v>
      </c>
      <c r="K1771" t="s">
        <v>1509</v>
      </c>
      <c r="L1771" t="s">
        <v>1512</v>
      </c>
      <c r="M1771">
        <v>2</v>
      </c>
    </row>
    <row r="1772" spans="1:13" x14ac:dyDescent="0.25">
      <c r="A1772" s="1" t="s">
        <v>1290</v>
      </c>
      <c r="J1772" t="s">
        <v>1511</v>
      </c>
      <c r="K1772" t="s">
        <v>1514</v>
      </c>
      <c r="L1772" t="s">
        <v>1510</v>
      </c>
      <c r="M1772">
        <v>6</v>
      </c>
    </row>
    <row r="1773" spans="1:13" x14ac:dyDescent="0.25">
      <c r="A1773" s="1" t="s">
        <v>1286</v>
      </c>
      <c r="J1773" t="s">
        <v>1508</v>
      </c>
      <c r="K1773" t="s">
        <v>1509</v>
      </c>
      <c r="L1773" t="s">
        <v>1510</v>
      </c>
      <c r="M1773">
        <v>25</v>
      </c>
    </row>
    <row r="1774" spans="1:13" x14ac:dyDescent="0.25">
      <c r="A1774" s="1" t="s">
        <v>1385</v>
      </c>
      <c r="J1774" t="s">
        <v>1511</v>
      </c>
      <c r="K1774" t="s">
        <v>1514</v>
      </c>
      <c r="L1774" t="s">
        <v>1513</v>
      </c>
      <c r="M1774">
        <v>1</v>
      </c>
    </row>
    <row r="1775" spans="1:13" x14ac:dyDescent="0.25">
      <c r="A1775" s="1" t="s">
        <v>1299</v>
      </c>
      <c r="J1775" t="s">
        <v>1508</v>
      </c>
      <c r="K1775" t="s">
        <v>1509</v>
      </c>
      <c r="L1775" t="s">
        <v>1510</v>
      </c>
      <c r="M1775">
        <v>1</v>
      </c>
    </row>
    <row r="1776" spans="1:13" x14ac:dyDescent="0.25">
      <c r="A1776" s="1" t="s">
        <v>1385</v>
      </c>
      <c r="J1776" t="s">
        <v>1508</v>
      </c>
      <c r="K1776" t="s">
        <v>1514</v>
      </c>
      <c r="L1776" t="s">
        <v>1513</v>
      </c>
      <c r="M1776">
        <v>1</v>
      </c>
    </row>
    <row r="1777" spans="1:13" x14ac:dyDescent="0.25">
      <c r="A1777" s="1" t="s">
        <v>1303</v>
      </c>
      <c r="J1777" t="s">
        <v>1511</v>
      </c>
      <c r="K1777" t="s">
        <v>1509</v>
      </c>
      <c r="L1777" t="s">
        <v>1513</v>
      </c>
      <c r="M1777">
        <v>1</v>
      </c>
    </row>
    <row r="1778" spans="1:13" x14ac:dyDescent="0.25">
      <c r="A1778" s="1" t="s">
        <v>1385</v>
      </c>
      <c r="J1778" t="s">
        <v>1511</v>
      </c>
      <c r="K1778" t="s">
        <v>1514</v>
      </c>
      <c r="L1778" t="s">
        <v>1513</v>
      </c>
      <c r="M1778">
        <v>1</v>
      </c>
    </row>
    <row r="1779" spans="1:13" x14ac:dyDescent="0.25">
      <c r="A1779" s="1" t="s">
        <v>1314</v>
      </c>
      <c r="J1779" t="s">
        <v>1511</v>
      </c>
      <c r="K1779" t="s">
        <v>1509</v>
      </c>
      <c r="L1779" t="s">
        <v>1510</v>
      </c>
      <c r="M1779">
        <v>1</v>
      </c>
    </row>
    <row r="1780" spans="1:13" x14ac:dyDescent="0.25">
      <c r="A1780" s="1" t="s">
        <v>1262</v>
      </c>
      <c r="J1780" t="s">
        <v>1508</v>
      </c>
      <c r="K1780" t="s">
        <v>1509</v>
      </c>
      <c r="L1780" t="s">
        <v>1512</v>
      </c>
      <c r="M1780">
        <v>1</v>
      </c>
    </row>
    <row r="1781" spans="1:13" x14ac:dyDescent="0.25">
      <c r="A1781" s="1" t="s">
        <v>1290</v>
      </c>
      <c r="J1781" t="s">
        <v>1511</v>
      </c>
      <c r="K1781" t="s">
        <v>1514</v>
      </c>
      <c r="L1781" t="s">
        <v>1510</v>
      </c>
      <c r="M1781">
        <v>7</v>
      </c>
    </row>
    <row r="1782" spans="1:13" x14ac:dyDescent="0.25">
      <c r="A1782" s="1" t="s">
        <v>1385</v>
      </c>
      <c r="J1782" t="s">
        <v>1508</v>
      </c>
      <c r="K1782" t="s">
        <v>1514</v>
      </c>
      <c r="L1782" t="s">
        <v>1513</v>
      </c>
      <c r="M1782">
        <v>1</v>
      </c>
    </row>
    <row r="1783" spans="1:13" x14ac:dyDescent="0.25">
      <c r="A1783" s="1" t="s">
        <v>1367</v>
      </c>
      <c r="J1783" t="s">
        <v>1511</v>
      </c>
      <c r="K1783" t="s">
        <v>1509</v>
      </c>
      <c r="L1783" t="s">
        <v>1512</v>
      </c>
      <c r="M1783">
        <v>2</v>
      </c>
    </row>
    <row r="1784" spans="1:13" x14ac:dyDescent="0.25">
      <c r="A1784" s="1" t="s">
        <v>1262</v>
      </c>
      <c r="J1784" t="s">
        <v>1508</v>
      </c>
      <c r="K1784" t="s">
        <v>1509</v>
      </c>
      <c r="L1784" t="s">
        <v>1512</v>
      </c>
      <c r="M1784">
        <v>1</v>
      </c>
    </row>
    <row r="1785" spans="1:13" x14ac:dyDescent="0.25">
      <c r="A1785" s="1" t="s">
        <v>1424</v>
      </c>
      <c r="J1785" t="s">
        <v>1511</v>
      </c>
      <c r="K1785" t="s">
        <v>1514</v>
      </c>
      <c r="L1785" t="s">
        <v>1513</v>
      </c>
      <c r="M1785">
        <v>5</v>
      </c>
    </row>
    <row r="1786" spans="1:13" x14ac:dyDescent="0.25">
      <c r="A1786" s="1" t="s">
        <v>1262</v>
      </c>
      <c r="J1786" t="s">
        <v>1508</v>
      </c>
      <c r="K1786" t="s">
        <v>1509</v>
      </c>
      <c r="L1786" t="s">
        <v>1512</v>
      </c>
      <c r="M1786">
        <v>1</v>
      </c>
    </row>
    <row r="1787" spans="1:13" x14ac:dyDescent="0.25">
      <c r="A1787" s="1" t="s">
        <v>1424</v>
      </c>
      <c r="J1787" t="s">
        <v>1511</v>
      </c>
      <c r="K1787" t="s">
        <v>1514</v>
      </c>
      <c r="L1787" t="s">
        <v>1513</v>
      </c>
      <c r="M1787">
        <v>40</v>
      </c>
    </row>
    <row r="1788" spans="1:13" x14ac:dyDescent="0.25">
      <c r="A1788" s="1" t="s">
        <v>1262</v>
      </c>
      <c r="J1788" t="s">
        <v>1508</v>
      </c>
      <c r="K1788" t="s">
        <v>1509</v>
      </c>
      <c r="L1788" t="s">
        <v>1512</v>
      </c>
      <c r="M1788">
        <v>1</v>
      </c>
    </row>
    <row r="1789" spans="1:13" x14ac:dyDescent="0.25">
      <c r="A1789" s="1" t="s">
        <v>1353</v>
      </c>
      <c r="J1789" t="s">
        <v>1511</v>
      </c>
      <c r="K1789" t="s">
        <v>1509</v>
      </c>
      <c r="L1789" t="s">
        <v>1512</v>
      </c>
      <c r="M1789">
        <v>22</v>
      </c>
    </row>
    <row r="1790" spans="1:13" x14ac:dyDescent="0.25">
      <c r="A1790" s="1" t="s">
        <v>1268</v>
      </c>
      <c r="J1790" t="s">
        <v>1508</v>
      </c>
      <c r="K1790" t="s">
        <v>1514</v>
      </c>
      <c r="L1790" t="s">
        <v>1510</v>
      </c>
      <c r="M1790">
        <v>9</v>
      </c>
    </row>
    <row r="1791" spans="1:13" x14ac:dyDescent="0.25">
      <c r="A1791" s="1" t="s">
        <v>1347</v>
      </c>
      <c r="J1791" t="s">
        <v>1511</v>
      </c>
      <c r="K1791" t="s">
        <v>1509</v>
      </c>
      <c r="L1791" t="s">
        <v>1512</v>
      </c>
      <c r="M1791">
        <v>6</v>
      </c>
    </row>
    <row r="1792" spans="1:13" x14ac:dyDescent="0.25">
      <c r="A1792" s="1" t="s">
        <v>1272</v>
      </c>
      <c r="J1792" t="s">
        <v>1511</v>
      </c>
      <c r="K1792" t="s">
        <v>1509</v>
      </c>
      <c r="L1792" t="s">
        <v>1512</v>
      </c>
      <c r="M1792">
        <v>1</v>
      </c>
    </row>
    <row r="1793" spans="1:13" x14ac:dyDescent="0.25">
      <c r="A1793" s="1" t="s">
        <v>1285</v>
      </c>
      <c r="J1793" t="s">
        <v>1511</v>
      </c>
      <c r="K1793" t="s">
        <v>1514</v>
      </c>
      <c r="L1793" t="s">
        <v>1512</v>
      </c>
      <c r="M1793">
        <v>2</v>
      </c>
    </row>
    <row r="1794" spans="1:13" x14ac:dyDescent="0.25">
      <c r="A1794" s="1" t="s">
        <v>1262</v>
      </c>
      <c r="J1794" t="s">
        <v>1511</v>
      </c>
      <c r="K1794" t="s">
        <v>1509</v>
      </c>
      <c r="L1794" t="s">
        <v>1512</v>
      </c>
      <c r="M1794">
        <v>1</v>
      </c>
    </row>
    <row r="1795" spans="1:13" x14ac:dyDescent="0.25">
      <c r="A1795" s="1" t="s">
        <v>1323</v>
      </c>
      <c r="J1795" t="s">
        <v>1511</v>
      </c>
      <c r="K1795" t="s">
        <v>1509</v>
      </c>
      <c r="L1795" t="s">
        <v>1513</v>
      </c>
      <c r="M1795">
        <v>1</v>
      </c>
    </row>
    <row r="1796" spans="1:13" x14ac:dyDescent="0.25">
      <c r="A1796" s="1" t="s">
        <v>1262</v>
      </c>
      <c r="J1796" t="s">
        <v>1508</v>
      </c>
      <c r="K1796" t="s">
        <v>1509</v>
      </c>
      <c r="L1796" t="s">
        <v>1512</v>
      </c>
      <c r="M1796">
        <v>2</v>
      </c>
    </row>
    <row r="1797" spans="1:13" x14ac:dyDescent="0.25">
      <c r="A1797" s="1" t="s">
        <v>1262</v>
      </c>
      <c r="J1797" t="s">
        <v>1508</v>
      </c>
      <c r="K1797" t="s">
        <v>1509</v>
      </c>
      <c r="L1797" t="s">
        <v>1512</v>
      </c>
      <c r="M1797">
        <v>1</v>
      </c>
    </row>
    <row r="1798" spans="1:13" x14ac:dyDescent="0.25">
      <c r="A1798" s="1" t="s">
        <v>1262</v>
      </c>
      <c r="J1798" t="s">
        <v>1508</v>
      </c>
      <c r="K1798" t="s">
        <v>1509</v>
      </c>
      <c r="L1798" t="s">
        <v>1512</v>
      </c>
      <c r="M1798">
        <v>1</v>
      </c>
    </row>
    <row r="1799" spans="1:13" x14ac:dyDescent="0.25">
      <c r="A1799" s="1" t="s">
        <v>1323</v>
      </c>
      <c r="J1799" t="s">
        <v>1511</v>
      </c>
      <c r="K1799" t="s">
        <v>1509</v>
      </c>
      <c r="L1799" t="s">
        <v>1513</v>
      </c>
      <c r="M1799">
        <v>1</v>
      </c>
    </row>
    <row r="1800" spans="1:13" x14ac:dyDescent="0.25">
      <c r="A1800" s="1" t="s">
        <v>1272</v>
      </c>
      <c r="J1800" t="s">
        <v>1508</v>
      </c>
      <c r="K1800" t="s">
        <v>1509</v>
      </c>
      <c r="L1800" t="s">
        <v>1512</v>
      </c>
      <c r="M1800">
        <v>1</v>
      </c>
    </row>
    <row r="1801" spans="1:13" x14ac:dyDescent="0.25">
      <c r="A1801" s="1" t="s">
        <v>1330</v>
      </c>
      <c r="J1801" t="s">
        <v>1511</v>
      </c>
      <c r="K1801" t="s">
        <v>1509</v>
      </c>
      <c r="L1801" t="s">
        <v>1510</v>
      </c>
      <c r="M1801">
        <v>1</v>
      </c>
    </row>
    <row r="1802" spans="1:13" x14ac:dyDescent="0.25">
      <c r="A1802" s="1" t="s">
        <v>1272</v>
      </c>
      <c r="J1802" t="s">
        <v>1511</v>
      </c>
      <c r="K1802" t="s">
        <v>1509</v>
      </c>
      <c r="L1802" t="s">
        <v>1512</v>
      </c>
      <c r="M1802">
        <v>3</v>
      </c>
    </row>
    <row r="1803" spans="1:13" x14ac:dyDescent="0.25">
      <c r="A1803" s="1" t="s">
        <v>1302</v>
      </c>
      <c r="J1803" t="s">
        <v>1511</v>
      </c>
      <c r="K1803" t="s">
        <v>1509</v>
      </c>
      <c r="L1803" t="s">
        <v>1512</v>
      </c>
      <c r="M1803">
        <v>1</v>
      </c>
    </row>
    <row r="1804" spans="1:13" x14ac:dyDescent="0.25">
      <c r="A1804" s="1" t="s">
        <v>1262</v>
      </c>
      <c r="J1804" t="s">
        <v>1508</v>
      </c>
      <c r="K1804" t="s">
        <v>1509</v>
      </c>
      <c r="L1804" t="s">
        <v>1512</v>
      </c>
      <c r="M1804">
        <v>1</v>
      </c>
    </row>
    <row r="1805" spans="1:13" x14ac:dyDescent="0.25">
      <c r="A1805" s="1" t="s">
        <v>1302</v>
      </c>
      <c r="J1805" t="s">
        <v>1511</v>
      </c>
      <c r="K1805" t="s">
        <v>1509</v>
      </c>
      <c r="L1805" t="s">
        <v>1512</v>
      </c>
      <c r="M1805">
        <v>1</v>
      </c>
    </row>
    <row r="1806" spans="1:13" x14ac:dyDescent="0.25">
      <c r="A1806" s="1" t="s">
        <v>1262</v>
      </c>
      <c r="J1806" t="s">
        <v>1508</v>
      </c>
      <c r="K1806" t="s">
        <v>1509</v>
      </c>
      <c r="L1806" t="s">
        <v>1512</v>
      </c>
      <c r="M1806">
        <v>1</v>
      </c>
    </row>
    <row r="1807" spans="1:13" x14ac:dyDescent="0.25">
      <c r="A1807" s="1" t="s">
        <v>1388</v>
      </c>
      <c r="J1807" t="s">
        <v>1508</v>
      </c>
      <c r="K1807" t="s">
        <v>1514</v>
      </c>
      <c r="L1807" t="s">
        <v>1513</v>
      </c>
      <c r="M1807">
        <v>5</v>
      </c>
    </row>
    <row r="1808" spans="1:13" x14ac:dyDescent="0.25">
      <c r="A1808" s="1" t="s">
        <v>1262</v>
      </c>
      <c r="J1808" t="s">
        <v>1508</v>
      </c>
      <c r="K1808" t="s">
        <v>1509</v>
      </c>
      <c r="L1808" t="s">
        <v>1512</v>
      </c>
      <c r="M1808">
        <v>1</v>
      </c>
    </row>
    <row r="1809" spans="1:13" x14ac:dyDescent="0.25">
      <c r="A1809" s="1" t="s">
        <v>1274</v>
      </c>
      <c r="J1809" t="s">
        <v>1508</v>
      </c>
      <c r="K1809" t="s">
        <v>1509</v>
      </c>
      <c r="L1809" t="s">
        <v>1510</v>
      </c>
      <c r="M1809">
        <v>1</v>
      </c>
    </row>
    <row r="1810" spans="1:13" x14ac:dyDescent="0.25">
      <c r="A1810" s="1" t="s">
        <v>1283</v>
      </c>
      <c r="J1810" t="s">
        <v>1508</v>
      </c>
      <c r="K1810" t="s">
        <v>1509</v>
      </c>
      <c r="L1810" t="s">
        <v>1510</v>
      </c>
      <c r="M1810">
        <v>1</v>
      </c>
    </row>
    <row r="1811" spans="1:13" x14ac:dyDescent="0.25">
      <c r="A1811" s="1" t="s">
        <v>1323</v>
      </c>
      <c r="J1811" t="s">
        <v>1511</v>
      </c>
      <c r="K1811" t="s">
        <v>1509</v>
      </c>
      <c r="L1811" t="s">
        <v>1513</v>
      </c>
      <c r="M1811">
        <v>2</v>
      </c>
    </row>
    <row r="1812" spans="1:13" x14ac:dyDescent="0.25">
      <c r="A1812" s="1" t="s">
        <v>1299</v>
      </c>
      <c r="J1812" t="s">
        <v>1508</v>
      </c>
      <c r="K1812" t="s">
        <v>1509</v>
      </c>
      <c r="L1812" t="s">
        <v>1510</v>
      </c>
      <c r="M1812">
        <v>1</v>
      </c>
    </row>
    <row r="1813" spans="1:13" x14ac:dyDescent="0.25">
      <c r="A1813" s="1" t="s">
        <v>1334</v>
      </c>
      <c r="J1813" t="s">
        <v>1511</v>
      </c>
      <c r="K1813" t="s">
        <v>1509</v>
      </c>
      <c r="L1813" t="s">
        <v>1512</v>
      </c>
      <c r="M1813">
        <v>10</v>
      </c>
    </row>
    <row r="1814" spans="1:13" x14ac:dyDescent="0.25">
      <c r="A1814" s="1" t="s">
        <v>1299</v>
      </c>
      <c r="J1814" t="s">
        <v>1508</v>
      </c>
      <c r="K1814" t="s">
        <v>1509</v>
      </c>
      <c r="L1814" t="s">
        <v>1513</v>
      </c>
      <c r="M1814">
        <v>1</v>
      </c>
    </row>
    <row r="1815" spans="1:13" x14ac:dyDescent="0.25">
      <c r="A1815" s="1" t="s">
        <v>1353</v>
      </c>
      <c r="J1815" t="s">
        <v>1511</v>
      </c>
      <c r="K1815" t="s">
        <v>1509</v>
      </c>
      <c r="L1815" t="s">
        <v>1512</v>
      </c>
      <c r="M1815">
        <v>28</v>
      </c>
    </row>
    <row r="1816" spans="1:13" x14ac:dyDescent="0.25">
      <c r="A1816" s="1" t="s">
        <v>1314</v>
      </c>
      <c r="J1816" t="s">
        <v>1511</v>
      </c>
      <c r="K1816" t="s">
        <v>1509</v>
      </c>
      <c r="L1816" t="s">
        <v>1510</v>
      </c>
      <c r="M1816">
        <v>1</v>
      </c>
    </row>
    <row r="1817" spans="1:13" x14ac:dyDescent="0.25">
      <c r="A1817" s="1" t="s">
        <v>1323</v>
      </c>
      <c r="J1817" t="s">
        <v>1511</v>
      </c>
      <c r="K1817" t="s">
        <v>1509</v>
      </c>
      <c r="L1817" t="s">
        <v>1513</v>
      </c>
      <c r="M1817">
        <v>1</v>
      </c>
    </row>
    <row r="1818" spans="1:13" x14ac:dyDescent="0.25">
      <c r="A1818" s="1" t="s">
        <v>1323</v>
      </c>
      <c r="J1818" t="s">
        <v>1511</v>
      </c>
      <c r="K1818" t="s">
        <v>1509</v>
      </c>
      <c r="L1818" t="s">
        <v>1513</v>
      </c>
      <c r="M1818">
        <v>1</v>
      </c>
    </row>
    <row r="1819" spans="1:13" x14ac:dyDescent="0.25">
      <c r="A1819" s="1" t="s">
        <v>1314</v>
      </c>
      <c r="J1819" t="s">
        <v>1511</v>
      </c>
      <c r="K1819" t="s">
        <v>1509</v>
      </c>
      <c r="L1819" t="s">
        <v>1510</v>
      </c>
      <c r="M1819">
        <v>1</v>
      </c>
    </row>
    <row r="1820" spans="1:13" x14ac:dyDescent="0.25">
      <c r="A1820" s="1" t="s">
        <v>1274</v>
      </c>
      <c r="J1820" t="s">
        <v>1511</v>
      </c>
      <c r="K1820" t="s">
        <v>1509</v>
      </c>
      <c r="L1820" t="s">
        <v>1513</v>
      </c>
      <c r="M1820">
        <v>2</v>
      </c>
    </row>
    <row r="1821" spans="1:13" x14ac:dyDescent="0.25">
      <c r="A1821" s="1" t="s">
        <v>1314</v>
      </c>
      <c r="J1821" t="s">
        <v>1511</v>
      </c>
      <c r="K1821" t="s">
        <v>1509</v>
      </c>
      <c r="L1821" t="s">
        <v>1513</v>
      </c>
      <c r="M1821">
        <v>1</v>
      </c>
    </row>
    <row r="1822" spans="1:13" x14ac:dyDescent="0.25">
      <c r="A1822" s="1" t="s">
        <v>1323</v>
      </c>
      <c r="J1822" t="s">
        <v>1511</v>
      </c>
      <c r="K1822" t="s">
        <v>1509</v>
      </c>
      <c r="L1822" t="s">
        <v>1513</v>
      </c>
      <c r="M1822">
        <v>1</v>
      </c>
    </row>
    <row r="1823" spans="1:13" x14ac:dyDescent="0.25">
      <c r="A1823" s="1" t="s">
        <v>1314</v>
      </c>
      <c r="J1823" t="s">
        <v>1511</v>
      </c>
      <c r="K1823" t="s">
        <v>1509</v>
      </c>
      <c r="L1823" t="s">
        <v>1510</v>
      </c>
      <c r="M1823">
        <v>1</v>
      </c>
    </row>
    <row r="1824" spans="1:13" x14ac:dyDescent="0.25">
      <c r="A1824" s="1" t="s">
        <v>1314</v>
      </c>
      <c r="J1824" t="s">
        <v>1511</v>
      </c>
      <c r="K1824" t="s">
        <v>1509</v>
      </c>
      <c r="L1824" t="s">
        <v>1510</v>
      </c>
      <c r="M1824">
        <v>1</v>
      </c>
    </row>
    <row r="1825" spans="1:13" x14ac:dyDescent="0.25">
      <c r="A1825" s="1" t="s">
        <v>1274</v>
      </c>
      <c r="J1825" t="s">
        <v>1511</v>
      </c>
      <c r="K1825" t="s">
        <v>1509</v>
      </c>
      <c r="L1825" t="s">
        <v>1513</v>
      </c>
      <c r="M1825">
        <v>1</v>
      </c>
    </row>
    <row r="1826" spans="1:13" x14ac:dyDescent="0.25">
      <c r="A1826" s="1" t="s">
        <v>1314</v>
      </c>
      <c r="J1826" t="s">
        <v>1511</v>
      </c>
      <c r="K1826" t="s">
        <v>1509</v>
      </c>
      <c r="L1826" t="s">
        <v>1510</v>
      </c>
      <c r="M1826">
        <v>1</v>
      </c>
    </row>
    <row r="1827" spans="1:13" x14ac:dyDescent="0.25">
      <c r="A1827" s="1" t="s">
        <v>1314</v>
      </c>
      <c r="J1827" t="s">
        <v>1511</v>
      </c>
      <c r="K1827" t="s">
        <v>1509</v>
      </c>
      <c r="L1827" t="s">
        <v>1510</v>
      </c>
      <c r="M1827">
        <v>1</v>
      </c>
    </row>
    <row r="1828" spans="1:13" x14ac:dyDescent="0.25">
      <c r="A1828" s="1" t="s">
        <v>1274</v>
      </c>
      <c r="J1828" t="s">
        <v>1508</v>
      </c>
      <c r="K1828" t="s">
        <v>1509</v>
      </c>
      <c r="L1828" t="s">
        <v>1510</v>
      </c>
      <c r="M1828">
        <v>1</v>
      </c>
    </row>
    <row r="1829" spans="1:13" x14ac:dyDescent="0.25">
      <c r="A1829" s="1" t="s">
        <v>1272</v>
      </c>
      <c r="J1829" t="s">
        <v>1511</v>
      </c>
      <c r="K1829" t="s">
        <v>1509</v>
      </c>
      <c r="L1829" t="s">
        <v>1510</v>
      </c>
      <c r="M1829">
        <v>1</v>
      </c>
    </row>
    <row r="1830" spans="1:13" x14ac:dyDescent="0.25">
      <c r="A1830" s="1" t="s">
        <v>1299</v>
      </c>
      <c r="J1830" t="s">
        <v>1508</v>
      </c>
      <c r="K1830" t="s">
        <v>1509</v>
      </c>
      <c r="L1830" t="s">
        <v>1510</v>
      </c>
      <c r="M1830">
        <v>1</v>
      </c>
    </row>
    <row r="1831" spans="1:13" x14ac:dyDescent="0.25">
      <c r="A1831" s="1" t="s">
        <v>1299</v>
      </c>
      <c r="J1831" t="s">
        <v>1508</v>
      </c>
      <c r="K1831" t="s">
        <v>1509</v>
      </c>
      <c r="L1831" t="s">
        <v>1513</v>
      </c>
      <c r="M1831">
        <v>1</v>
      </c>
    </row>
    <row r="1832" spans="1:13" x14ac:dyDescent="0.25">
      <c r="A1832" s="1" t="s">
        <v>1345</v>
      </c>
      <c r="J1832" t="s">
        <v>1511</v>
      </c>
      <c r="K1832" t="s">
        <v>1509</v>
      </c>
      <c r="L1832" t="s">
        <v>1512</v>
      </c>
      <c r="M1832">
        <v>1</v>
      </c>
    </row>
    <row r="1833" spans="1:13" x14ac:dyDescent="0.25">
      <c r="A1833" s="1" t="s">
        <v>1345</v>
      </c>
      <c r="J1833" t="s">
        <v>1511</v>
      </c>
      <c r="K1833" t="s">
        <v>1509</v>
      </c>
      <c r="L1833" t="s">
        <v>1512</v>
      </c>
      <c r="M1833">
        <v>1</v>
      </c>
    </row>
    <row r="1834" spans="1:13" x14ac:dyDescent="0.25">
      <c r="A1834" s="1" t="s">
        <v>1299</v>
      </c>
      <c r="J1834" t="s">
        <v>1508</v>
      </c>
      <c r="K1834" t="s">
        <v>1509</v>
      </c>
      <c r="L1834" t="s">
        <v>1510</v>
      </c>
      <c r="M1834">
        <v>1</v>
      </c>
    </row>
    <row r="1835" spans="1:13" x14ac:dyDescent="0.25">
      <c r="A1835" s="1" t="s">
        <v>1276</v>
      </c>
      <c r="J1835" t="s">
        <v>1511</v>
      </c>
      <c r="K1835" t="s">
        <v>1509</v>
      </c>
      <c r="L1835" t="s">
        <v>1510</v>
      </c>
      <c r="M1835">
        <v>3</v>
      </c>
    </row>
    <row r="1836" spans="1:13" x14ac:dyDescent="0.25">
      <c r="A1836" s="1" t="s">
        <v>1345</v>
      </c>
      <c r="J1836" t="s">
        <v>1511</v>
      </c>
      <c r="K1836" t="s">
        <v>1509</v>
      </c>
      <c r="L1836" t="s">
        <v>1512</v>
      </c>
      <c r="M1836">
        <v>1</v>
      </c>
    </row>
    <row r="1837" spans="1:13" x14ac:dyDescent="0.25">
      <c r="A1837" s="1" t="s">
        <v>1265</v>
      </c>
      <c r="J1837" t="s">
        <v>1511</v>
      </c>
      <c r="K1837" t="s">
        <v>1509</v>
      </c>
      <c r="L1837" t="s">
        <v>1510</v>
      </c>
      <c r="M1837">
        <v>1</v>
      </c>
    </row>
    <row r="1838" spans="1:13" x14ac:dyDescent="0.25">
      <c r="A1838" s="1" t="s">
        <v>1269</v>
      </c>
      <c r="J1838" t="s">
        <v>1511</v>
      </c>
      <c r="K1838" t="s">
        <v>1509</v>
      </c>
      <c r="L1838" t="s">
        <v>1512</v>
      </c>
      <c r="M1838">
        <v>1</v>
      </c>
    </row>
    <row r="1839" spans="1:13" x14ac:dyDescent="0.25">
      <c r="A1839" s="1" t="s">
        <v>1345</v>
      </c>
      <c r="J1839" t="s">
        <v>1511</v>
      </c>
      <c r="K1839" t="s">
        <v>1509</v>
      </c>
      <c r="L1839" t="s">
        <v>1512</v>
      </c>
      <c r="M1839">
        <v>1</v>
      </c>
    </row>
    <row r="1840" spans="1:13" x14ac:dyDescent="0.25">
      <c r="A1840" s="1" t="s">
        <v>1299</v>
      </c>
      <c r="J1840" t="s">
        <v>1508</v>
      </c>
      <c r="K1840" t="s">
        <v>1509</v>
      </c>
      <c r="L1840" t="s">
        <v>1510</v>
      </c>
      <c r="M1840">
        <v>1</v>
      </c>
    </row>
    <row r="1841" spans="1:13" x14ac:dyDescent="0.25">
      <c r="A1841" s="1" t="s">
        <v>1519</v>
      </c>
      <c r="J1841" t="s">
        <v>1511</v>
      </c>
      <c r="K1841" t="s">
        <v>1514</v>
      </c>
      <c r="L1841" t="s">
        <v>1510</v>
      </c>
      <c r="M1841">
        <v>12</v>
      </c>
    </row>
    <row r="1842" spans="1:13" x14ac:dyDescent="0.25">
      <c r="A1842" s="1" t="s">
        <v>1269</v>
      </c>
      <c r="J1842" t="s">
        <v>1511</v>
      </c>
      <c r="K1842" t="s">
        <v>1509</v>
      </c>
      <c r="L1842" t="s">
        <v>1512</v>
      </c>
      <c r="M1842">
        <v>2</v>
      </c>
    </row>
    <row r="1843" spans="1:13" x14ac:dyDescent="0.25">
      <c r="A1843" s="1" t="s">
        <v>1400</v>
      </c>
      <c r="J1843" t="s">
        <v>1508</v>
      </c>
      <c r="K1843" t="s">
        <v>1509</v>
      </c>
      <c r="L1843" t="s">
        <v>1512</v>
      </c>
      <c r="M1843">
        <v>3</v>
      </c>
    </row>
    <row r="1844" spans="1:13" x14ac:dyDescent="0.25">
      <c r="A1844" s="1" t="s">
        <v>1345</v>
      </c>
      <c r="J1844" t="s">
        <v>1511</v>
      </c>
      <c r="K1844" t="s">
        <v>1509</v>
      </c>
      <c r="L1844" t="s">
        <v>1512</v>
      </c>
      <c r="M1844">
        <v>1</v>
      </c>
    </row>
    <row r="1845" spans="1:13" x14ac:dyDescent="0.25">
      <c r="A1845" s="1" t="s">
        <v>1312</v>
      </c>
      <c r="J1845" t="s">
        <v>1511</v>
      </c>
      <c r="K1845" t="s">
        <v>1514</v>
      </c>
      <c r="L1845" t="s">
        <v>1512</v>
      </c>
      <c r="M1845">
        <v>40</v>
      </c>
    </row>
    <row r="1846" spans="1:13" x14ac:dyDescent="0.25">
      <c r="A1846" s="1" t="s">
        <v>1345</v>
      </c>
      <c r="J1846" t="s">
        <v>1508</v>
      </c>
      <c r="K1846" t="s">
        <v>1509</v>
      </c>
      <c r="L1846" t="s">
        <v>1512</v>
      </c>
      <c r="M1846">
        <v>1</v>
      </c>
    </row>
    <row r="1847" spans="1:13" x14ac:dyDescent="0.25">
      <c r="A1847" s="1" t="s">
        <v>1312</v>
      </c>
      <c r="J1847" t="s">
        <v>1511</v>
      </c>
      <c r="K1847" t="s">
        <v>1514</v>
      </c>
      <c r="L1847" t="s">
        <v>1510</v>
      </c>
      <c r="M1847">
        <v>6</v>
      </c>
    </row>
    <row r="1848" spans="1:13" x14ac:dyDescent="0.25">
      <c r="A1848" s="1" t="s">
        <v>1519</v>
      </c>
      <c r="J1848" t="s">
        <v>1511</v>
      </c>
      <c r="K1848" t="s">
        <v>1514</v>
      </c>
      <c r="L1848" t="s">
        <v>1510</v>
      </c>
      <c r="M1848">
        <v>23</v>
      </c>
    </row>
    <row r="1849" spans="1:13" x14ac:dyDescent="0.25">
      <c r="A1849" s="1" t="s">
        <v>1312</v>
      </c>
      <c r="J1849" t="s">
        <v>1511</v>
      </c>
      <c r="K1849" t="s">
        <v>1514</v>
      </c>
      <c r="L1849" t="s">
        <v>1510</v>
      </c>
      <c r="M1849">
        <v>3</v>
      </c>
    </row>
    <row r="1850" spans="1:13" x14ac:dyDescent="0.25">
      <c r="A1850" s="1" t="s">
        <v>1373</v>
      </c>
      <c r="J1850" t="s">
        <v>1511</v>
      </c>
      <c r="K1850" t="s">
        <v>1509</v>
      </c>
      <c r="L1850" t="s">
        <v>1510</v>
      </c>
      <c r="M1850">
        <v>1</v>
      </c>
    </row>
    <row r="1851" spans="1:13" x14ac:dyDescent="0.25">
      <c r="A1851" s="1" t="s">
        <v>1271</v>
      </c>
      <c r="J1851" t="s">
        <v>1511</v>
      </c>
      <c r="K1851" t="s">
        <v>1509</v>
      </c>
      <c r="L1851" t="s">
        <v>1512</v>
      </c>
      <c r="M1851">
        <v>1</v>
      </c>
    </row>
    <row r="1852" spans="1:13" x14ac:dyDescent="0.25">
      <c r="A1852" s="1" t="s">
        <v>1385</v>
      </c>
      <c r="J1852" t="s">
        <v>1508</v>
      </c>
      <c r="K1852" t="s">
        <v>1514</v>
      </c>
      <c r="L1852" t="s">
        <v>1510</v>
      </c>
      <c r="M1852">
        <v>1</v>
      </c>
    </row>
    <row r="1853" spans="1:13" x14ac:dyDescent="0.25">
      <c r="A1853" s="1" t="s">
        <v>1341</v>
      </c>
      <c r="J1853" t="s">
        <v>1511</v>
      </c>
      <c r="K1853" t="s">
        <v>1509</v>
      </c>
      <c r="L1853" t="s">
        <v>1510</v>
      </c>
      <c r="M1853">
        <v>89</v>
      </c>
    </row>
    <row r="1854" spans="1:13" x14ac:dyDescent="0.25">
      <c r="A1854" s="1" t="s">
        <v>1299</v>
      </c>
      <c r="J1854" t="s">
        <v>1508</v>
      </c>
      <c r="K1854" t="s">
        <v>1509</v>
      </c>
      <c r="L1854" t="s">
        <v>1513</v>
      </c>
      <c r="M1854">
        <v>1</v>
      </c>
    </row>
    <row r="1855" spans="1:13" x14ac:dyDescent="0.25">
      <c r="A1855" s="1" t="s">
        <v>1345</v>
      </c>
      <c r="J1855" t="s">
        <v>1508</v>
      </c>
      <c r="K1855" t="s">
        <v>1509</v>
      </c>
      <c r="L1855" t="s">
        <v>1512</v>
      </c>
      <c r="M1855">
        <v>1</v>
      </c>
    </row>
    <row r="1856" spans="1:13" x14ac:dyDescent="0.25">
      <c r="A1856" s="1" t="s">
        <v>1347</v>
      </c>
      <c r="J1856" t="s">
        <v>1511</v>
      </c>
      <c r="K1856" t="s">
        <v>1509</v>
      </c>
      <c r="L1856" t="s">
        <v>1512</v>
      </c>
      <c r="M1856">
        <v>7</v>
      </c>
    </row>
    <row r="1857" spans="1:13" x14ac:dyDescent="0.25">
      <c r="A1857" s="1" t="s">
        <v>1373</v>
      </c>
      <c r="J1857" t="s">
        <v>1511</v>
      </c>
      <c r="K1857" t="s">
        <v>1509</v>
      </c>
      <c r="L1857" t="s">
        <v>1510</v>
      </c>
      <c r="M1857">
        <v>1</v>
      </c>
    </row>
    <row r="1858" spans="1:13" x14ac:dyDescent="0.25">
      <c r="A1858" s="1" t="s">
        <v>1299</v>
      </c>
      <c r="J1858" t="s">
        <v>1508</v>
      </c>
      <c r="K1858" t="s">
        <v>1509</v>
      </c>
      <c r="L1858" t="s">
        <v>1513</v>
      </c>
      <c r="M1858">
        <v>1</v>
      </c>
    </row>
    <row r="1859" spans="1:13" x14ac:dyDescent="0.25">
      <c r="A1859" s="1" t="s">
        <v>1345</v>
      </c>
      <c r="J1859" t="s">
        <v>1508</v>
      </c>
      <c r="K1859" t="s">
        <v>1509</v>
      </c>
      <c r="L1859" t="s">
        <v>1512</v>
      </c>
      <c r="M1859">
        <v>1</v>
      </c>
    </row>
    <row r="1860" spans="1:13" x14ac:dyDescent="0.25">
      <c r="A1860" s="1" t="s">
        <v>1522</v>
      </c>
      <c r="J1860" t="s">
        <v>1511</v>
      </c>
      <c r="K1860" t="s">
        <v>1509</v>
      </c>
      <c r="L1860" t="s">
        <v>1512</v>
      </c>
      <c r="M1860">
        <v>125</v>
      </c>
    </row>
    <row r="1861" spans="1:13" x14ac:dyDescent="0.25">
      <c r="A1861" s="1" t="s">
        <v>1373</v>
      </c>
      <c r="J1861" t="s">
        <v>1511</v>
      </c>
      <c r="K1861" t="s">
        <v>1514</v>
      </c>
      <c r="L1861" t="s">
        <v>1512</v>
      </c>
      <c r="M1861">
        <v>1</v>
      </c>
    </row>
    <row r="1862" spans="1:13" x14ac:dyDescent="0.25">
      <c r="A1862" s="1" t="s">
        <v>1347</v>
      </c>
      <c r="J1862" t="s">
        <v>1511</v>
      </c>
      <c r="K1862" t="s">
        <v>1509</v>
      </c>
      <c r="L1862" t="s">
        <v>1512</v>
      </c>
      <c r="M1862">
        <v>7</v>
      </c>
    </row>
    <row r="1863" spans="1:13" x14ac:dyDescent="0.25">
      <c r="A1863" s="1" t="s">
        <v>1345</v>
      </c>
      <c r="J1863" t="s">
        <v>1508</v>
      </c>
      <c r="K1863" t="s">
        <v>1509</v>
      </c>
      <c r="L1863" t="s">
        <v>1512</v>
      </c>
      <c r="M1863">
        <v>1</v>
      </c>
    </row>
    <row r="1864" spans="1:13" x14ac:dyDescent="0.25">
      <c r="A1864" s="1" t="s">
        <v>1519</v>
      </c>
      <c r="J1864" t="s">
        <v>1511</v>
      </c>
      <c r="K1864" t="s">
        <v>1514</v>
      </c>
      <c r="L1864" t="s">
        <v>1510</v>
      </c>
      <c r="M1864">
        <v>68</v>
      </c>
    </row>
    <row r="1865" spans="1:13" x14ac:dyDescent="0.25">
      <c r="A1865" s="1" t="s">
        <v>1347</v>
      </c>
      <c r="J1865" t="s">
        <v>1511</v>
      </c>
      <c r="K1865" t="s">
        <v>1509</v>
      </c>
      <c r="L1865" t="s">
        <v>1512</v>
      </c>
      <c r="M1865">
        <v>7</v>
      </c>
    </row>
    <row r="1866" spans="1:13" x14ac:dyDescent="0.25">
      <c r="A1866" s="1" t="s">
        <v>1519</v>
      </c>
      <c r="J1866" t="s">
        <v>1511</v>
      </c>
      <c r="K1866" t="s">
        <v>1514</v>
      </c>
      <c r="L1866" t="s">
        <v>1510</v>
      </c>
      <c r="M1866">
        <v>21</v>
      </c>
    </row>
    <row r="1867" spans="1:13" x14ac:dyDescent="0.25">
      <c r="A1867" s="1" t="s">
        <v>1347</v>
      </c>
      <c r="J1867" t="s">
        <v>1511</v>
      </c>
      <c r="K1867" t="s">
        <v>1509</v>
      </c>
      <c r="L1867" t="s">
        <v>1512</v>
      </c>
      <c r="M1867">
        <v>7</v>
      </c>
    </row>
    <row r="1868" spans="1:13" x14ac:dyDescent="0.25">
      <c r="A1868" s="1" t="s">
        <v>1385</v>
      </c>
      <c r="J1868" t="s">
        <v>1508</v>
      </c>
      <c r="K1868" t="s">
        <v>1514</v>
      </c>
      <c r="L1868" t="s">
        <v>1510</v>
      </c>
      <c r="M1868">
        <v>1</v>
      </c>
    </row>
    <row r="1869" spans="1:13" x14ac:dyDescent="0.25">
      <c r="A1869" s="1" t="s">
        <v>1373</v>
      </c>
      <c r="J1869" t="s">
        <v>1511</v>
      </c>
      <c r="K1869" t="s">
        <v>1509</v>
      </c>
      <c r="L1869" t="s">
        <v>1510</v>
      </c>
      <c r="M1869">
        <v>1</v>
      </c>
    </row>
    <row r="1870" spans="1:13" x14ac:dyDescent="0.25">
      <c r="A1870" s="1" t="s">
        <v>1385</v>
      </c>
      <c r="J1870" t="s">
        <v>1508</v>
      </c>
      <c r="K1870" t="s">
        <v>1514</v>
      </c>
      <c r="L1870" t="s">
        <v>1510</v>
      </c>
      <c r="M1870">
        <v>1</v>
      </c>
    </row>
    <row r="1871" spans="1:13" x14ac:dyDescent="0.25">
      <c r="A1871" s="1" t="s">
        <v>1373</v>
      </c>
      <c r="J1871" t="s">
        <v>1511</v>
      </c>
      <c r="K1871" t="s">
        <v>1514</v>
      </c>
      <c r="L1871" t="s">
        <v>1510</v>
      </c>
      <c r="M1871">
        <v>1</v>
      </c>
    </row>
    <row r="1872" spans="1:13" x14ac:dyDescent="0.25">
      <c r="A1872" s="1" t="s">
        <v>1374</v>
      </c>
      <c r="J1872" t="s">
        <v>1511</v>
      </c>
      <c r="K1872" t="s">
        <v>1509</v>
      </c>
      <c r="L1872" t="s">
        <v>1510</v>
      </c>
      <c r="M1872">
        <v>2</v>
      </c>
    </row>
    <row r="1873" spans="1:13" x14ac:dyDescent="0.25">
      <c r="A1873" s="1" t="s">
        <v>1519</v>
      </c>
      <c r="J1873" t="s">
        <v>1511</v>
      </c>
      <c r="K1873" t="s">
        <v>1514</v>
      </c>
      <c r="L1873" t="s">
        <v>1510</v>
      </c>
      <c r="M1873">
        <v>21</v>
      </c>
    </row>
    <row r="1874" spans="1:13" x14ac:dyDescent="0.25">
      <c r="A1874" s="1" t="s">
        <v>1385</v>
      </c>
      <c r="J1874" t="s">
        <v>1508</v>
      </c>
      <c r="K1874" t="s">
        <v>1514</v>
      </c>
      <c r="L1874" t="s">
        <v>1510</v>
      </c>
      <c r="M1874">
        <v>1</v>
      </c>
    </row>
    <row r="1875" spans="1:13" x14ac:dyDescent="0.25">
      <c r="A1875" s="1" t="s">
        <v>1373</v>
      </c>
      <c r="J1875" t="s">
        <v>1511</v>
      </c>
      <c r="K1875" t="s">
        <v>1514</v>
      </c>
      <c r="L1875" t="s">
        <v>1510</v>
      </c>
      <c r="M1875">
        <v>1</v>
      </c>
    </row>
    <row r="1876" spans="1:13" x14ac:dyDescent="0.25">
      <c r="A1876" s="1" t="s">
        <v>1483</v>
      </c>
      <c r="J1876" t="s">
        <v>1511</v>
      </c>
      <c r="K1876" t="s">
        <v>1514</v>
      </c>
      <c r="L1876" t="s">
        <v>1512</v>
      </c>
      <c r="M1876">
        <v>2</v>
      </c>
    </row>
    <row r="1877" spans="1:13" x14ac:dyDescent="0.25">
      <c r="A1877" s="1" t="s">
        <v>1285</v>
      </c>
      <c r="J1877" t="s">
        <v>1511</v>
      </c>
      <c r="K1877" t="s">
        <v>1514</v>
      </c>
      <c r="L1877" t="s">
        <v>1512</v>
      </c>
      <c r="M1877">
        <v>2</v>
      </c>
    </row>
    <row r="1878" spans="1:13" x14ac:dyDescent="0.25">
      <c r="A1878" s="1" t="s">
        <v>1285</v>
      </c>
      <c r="J1878" t="s">
        <v>1511</v>
      </c>
      <c r="K1878" t="s">
        <v>1514</v>
      </c>
      <c r="L1878" t="s">
        <v>1512</v>
      </c>
      <c r="M1878">
        <v>2</v>
      </c>
    </row>
    <row r="1879" spans="1:13" x14ac:dyDescent="0.25">
      <c r="A1879" s="1" t="s">
        <v>1385</v>
      </c>
      <c r="J1879" t="s">
        <v>1508</v>
      </c>
      <c r="K1879" t="s">
        <v>1514</v>
      </c>
      <c r="L1879" t="s">
        <v>1510</v>
      </c>
      <c r="M1879">
        <v>1</v>
      </c>
    </row>
    <row r="1880" spans="1:13" x14ac:dyDescent="0.25">
      <c r="A1880" s="1" t="s">
        <v>1519</v>
      </c>
      <c r="J1880" t="s">
        <v>1511</v>
      </c>
      <c r="K1880" t="s">
        <v>1514</v>
      </c>
      <c r="L1880" t="s">
        <v>1510</v>
      </c>
      <c r="M1880">
        <v>9</v>
      </c>
    </row>
    <row r="1881" spans="1:13" x14ac:dyDescent="0.25">
      <c r="A1881" s="1" t="s">
        <v>1385</v>
      </c>
      <c r="J1881" t="s">
        <v>1508</v>
      </c>
      <c r="K1881" t="s">
        <v>1514</v>
      </c>
      <c r="L1881" t="s">
        <v>1510</v>
      </c>
      <c r="M1881">
        <v>1</v>
      </c>
    </row>
    <row r="1882" spans="1:13" x14ac:dyDescent="0.25">
      <c r="A1882" s="1" t="s">
        <v>1341</v>
      </c>
      <c r="J1882" t="s">
        <v>1511</v>
      </c>
      <c r="K1882" t="s">
        <v>1509</v>
      </c>
      <c r="L1882" t="s">
        <v>1510</v>
      </c>
      <c r="M1882">
        <v>89</v>
      </c>
    </row>
    <row r="1883" spans="1:13" x14ac:dyDescent="0.25">
      <c r="A1883" s="1" t="s">
        <v>1411</v>
      </c>
      <c r="J1883" t="s">
        <v>1508</v>
      </c>
      <c r="K1883" t="s">
        <v>1514</v>
      </c>
      <c r="L1883" t="s">
        <v>1510</v>
      </c>
      <c r="M1883">
        <v>1</v>
      </c>
    </row>
    <row r="1884" spans="1:13" x14ac:dyDescent="0.25">
      <c r="A1884" s="1" t="s">
        <v>1373</v>
      </c>
      <c r="J1884" t="s">
        <v>1511</v>
      </c>
      <c r="K1884" t="s">
        <v>1509</v>
      </c>
      <c r="L1884" t="s">
        <v>1510</v>
      </c>
      <c r="M1884">
        <v>1</v>
      </c>
    </row>
    <row r="1885" spans="1:13" x14ac:dyDescent="0.25">
      <c r="A1885" s="1" t="s">
        <v>1290</v>
      </c>
      <c r="J1885" t="s">
        <v>1511</v>
      </c>
      <c r="K1885" t="s">
        <v>1509</v>
      </c>
      <c r="L1885" t="s">
        <v>1512</v>
      </c>
      <c r="M1885">
        <v>8</v>
      </c>
    </row>
    <row r="1886" spans="1:13" x14ac:dyDescent="0.25">
      <c r="A1886" s="1" t="s">
        <v>1345</v>
      </c>
      <c r="J1886" t="s">
        <v>1511</v>
      </c>
      <c r="K1886" t="s">
        <v>1509</v>
      </c>
      <c r="L1886" t="s">
        <v>1512</v>
      </c>
      <c r="M1886">
        <v>1</v>
      </c>
    </row>
    <row r="1887" spans="1:13" x14ac:dyDescent="0.25">
      <c r="A1887" s="1" t="s">
        <v>1385</v>
      </c>
      <c r="J1887" t="s">
        <v>1508</v>
      </c>
      <c r="K1887" t="s">
        <v>1514</v>
      </c>
      <c r="L1887" t="s">
        <v>1510</v>
      </c>
      <c r="M1887">
        <v>1</v>
      </c>
    </row>
    <row r="1888" spans="1:13" x14ac:dyDescent="0.25">
      <c r="A1888" s="1" t="s">
        <v>1274</v>
      </c>
      <c r="J1888" t="s">
        <v>1508</v>
      </c>
      <c r="K1888" t="s">
        <v>1509</v>
      </c>
      <c r="L1888" t="s">
        <v>1510</v>
      </c>
      <c r="M1888">
        <v>1</v>
      </c>
    </row>
    <row r="1889" spans="1:13" x14ac:dyDescent="0.25">
      <c r="A1889" s="1" t="s">
        <v>1385</v>
      </c>
      <c r="J1889" t="s">
        <v>1508</v>
      </c>
      <c r="K1889" t="s">
        <v>1514</v>
      </c>
      <c r="L1889" t="s">
        <v>1510</v>
      </c>
      <c r="M1889">
        <v>2</v>
      </c>
    </row>
    <row r="1890" spans="1:13" x14ac:dyDescent="0.25">
      <c r="A1890" s="1" t="s">
        <v>1421</v>
      </c>
      <c r="J1890" t="s">
        <v>1511</v>
      </c>
      <c r="K1890" t="s">
        <v>1509</v>
      </c>
      <c r="L1890" t="s">
        <v>1512</v>
      </c>
      <c r="M1890">
        <v>51</v>
      </c>
    </row>
    <row r="1891" spans="1:13" x14ac:dyDescent="0.25">
      <c r="A1891" s="1" t="s">
        <v>1334</v>
      </c>
      <c r="J1891" t="s">
        <v>1511</v>
      </c>
      <c r="K1891" t="s">
        <v>1509</v>
      </c>
      <c r="L1891" t="s">
        <v>1512</v>
      </c>
      <c r="M1891">
        <v>51</v>
      </c>
    </row>
    <row r="1892" spans="1:13" x14ac:dyDescent="0.25">
      <c r="A1892" s="1" t="s">
        <v>1385</v>
      </c>
      <c r="J1892" t="s">
        <v>1508</v>
      </c>
      <c r="K1892" t="s">
        <v>1514</v>
      </c>
      <c r="L1892" t="s">
        <v>1510</v>
      </c>
      <c r="M1892">
        <v>1</v>
      </c>
    </row>
    <row r="1893" spans="1:13" x14ac:dyDescent="0.25">
      <c r="A1893" s="1" t="s">
        <v>1373</v>
      </c>
      <c r="J1893" t="s">
        <v>1511</v>
      </c>
      <c r="K1893" t="s">
        <v>1509</v>
      </c>
      <c r="L1893" t="s">
        <v>1510</v>
      </c>
      <c r="M1893">
        <v>1</v>
      </c>
    </row>
    <row r="1894" spans="1:13" x14ac:dyDescent="0.25">
      <c r="A1894" s="1" t="s">
        <v>1411</v>
      </c>
      <c r="J1894" t="s">
        <v>1508</v>
      </c>
      <c r="K1894" t="s">
        <v>1514</v>
      </c>
      <c r="L1894" t="s">
        <v>1510</v>
      </c>
      <c r="M1894">
        <v>1</v>
      </c>
    </row>
    <row r="1895" spans="1:13" x14ac:dyDescent="0.25">
      <c r="A1895" s="1" t="s">
        <v>1435</v>
      </c>
      <c r="J1895" t="s">
        <v>1511</v>
      </c>
      <c r="K1895" t="s">
        <v>1509</v>
      </c>
      <c r="L1895" t="s">
        <v>1512</v>
      </c>
      <c r="M1895">
        <v>3</v>
      </c>
    </row>
    <row r="1896" spans="1:13" x14ac:dyDescent="0.25">
      <c r="A1896" s="1" t="s">
        <v>1373</v>
      </c>
      <c r="J1896" t="s">
        <v>1511</v>
      </c>
      <c r="K1896" t="s">
        <v>1509</v>
      </c>
      <c r="L1896" t="s">
        <v>1510</v>
      </c>
      <c r="M1896">
        <v>1</v>
      </c>
    </row>
    <row r="1897" spans="1:13" x14ac:dyDescent="0.25">
      <c r="A1897" s="1" t="s">
        <v>1385</v>
      </c>
      <c r="J1897" t="s">
        <v>1508</v>
      </c>
      <c r="K1897" t="s">
        <v>1514</v>
      </c>
      <c r="L1897" t="s">
        <v>1510</v>
      </c>
      <c r="M1897">
        <v>1</v>
      </c>
    </row>
    <row r="1898" spans="1:13" x14ac:dyDescent="0.25">
      <c r="A1898" s="1" t="s">
        <v>1373</v>
      </c>
      <c r="J1898" t="s">
        <v>1511</v>
      </c>
      <c r="K1898" t="s">
        <v>1509</v>
      </c>
      <c r="L1898" t="s">
        <v>1510</v>
      </c>
      <c r="M1898">
        <v>2</v>
      </c>
    </row>
    <row r="1899" spans="1:13" x14ac:dyDescent="0.25">
      <c r="A1899" s="1" t="s">
        <v>1286</v>
      </c>
      <c r="J1899" t="s">
        <v>1511</v>
      </c>
      <c r="K1899" t="s">
        <v>1509</v>
      </c>
      <c r="L1899" t="s">
        <v>1512</v>
      </c>
      <c r="M1899">
        <v>1</v>
      </c>
    </row>
    <row r="1900" spans="1:13" x14ac:dyDescent="0.25">
      <c r="A1900" s="1" t="s">
        <v>1340</v>
      </c>
      <c r="J1900" t="s">
        <v>1511</v>
      </c>
      <c r="K1900" t="s">
        <v>1514</v>
      </c>
      <c r="L1900" t="s">
        <v>1512</v>
      </c>
      <c r="M1900">
        <v>3</v>
      </c>
    </row>
    <row r="1901" spans="1:13" x14ac:dyDescent="0.25">
      <c r="A1901" s="1" t="s">
        <v>1411</v>
      </c>
      <c r="J1901" t="s">
        <v>1511</v>
      </c>
      <c r="K1901" t="s">
        <v>1514</v>
      </c>
      <c r="L1901" t="s">
        <v>1510</v>
      </c>
      <c r="M1901">
        <v>10</v>
      </c>
    </row>
    <row r="1902" spans="1:13" x14ac:dyDescent="0.25">
      <c r="A1902" s="1" t="s">
        <v>1340</v>
      </c>
      <c r="J1902" t="s">
        <v>1511</v>
      </c>
      <c r="K1902" t="s">
        <v>1514</v>
      </c>
      <c r="L1902" t="s">
        <v>1512</v>
      </c>
      <c r="M1902">
        <v>2</v>
      </c>
    </row>
    <row r="1903" spans="1:13" x14ac:dyDescent="0.25">
      <c r="A1903" s="1" t="s">
        <v>1283</v>
      </c>
      <c r="J1903" t="s">
        <v>1508</v>
      </c>
      <c r="K1903" t="s">
        <v>1509</v>
      </c>
      <c r="L1903" t="s">
        <v>1510</v>
      </c>
      <c r="M1903">
        <v>1</v>
      </c>
    </row>
    <row r="1904" spans="1:13" x14ac:dyDescent="0.25">
      <c r="A1904" s="1" t="s">
        <v>1373</v>
      </c>
      <c r="J1904" t="s">
        <v>1511</v>
      </c>
      <c r="K1904" t="s">
        <v>1509</v>
      </c>
      <c r="L1904" t="s">
        <v>1510</v>
      </c>
      <c r="M1904">
        <v>1</v>
      </c>
    </row>
    <row r="1905" spans="1:13" x14ac:dyDescent="0.25">
      <c r="A1905" s="1" t="s">
        <v>1265</v>
      </c>
      <c r="J1905" t="s">
        <v>1511</v>
      </c>
      <c r="K1905" t="s">
        <v>1509</v>
      </c>
      <c r="L1905" t="s">
        <v>1510</v>
      </c>
      <c r="M1905">
        <v>1</v>
      </c>
    </row>
    <row r="1906" spans="1:13" x14ac:dyDescent="0.25">
      <c r="A1906" s="1" t="s">
        <v>1444</v>
      </c>
      <c r="J1906" t="s">
        <v>1511</v>
      </c>
      <c r="K1906" t="s">
        <v>1509</v>
      </c>
      <c r="L1906" t="s">
        <v>1510</v>
      </c>
      <c r="M1906">
        <v>1</v>
      </c>
    </row>
    <row r="1907" spans="1:13" x14ac:dyDescent="0.25">
      <c r="A1907" s="1" t="s">
        <v>1290</v>
      </c>
      <c r="J1907" t="s">
        <v>1511</v>
      </c>
      <c r="K1907" t="s">
        <v>1509</v>
      </c>
      <c r="L1907" t="s">
        <v>1512</v>
      </c>
      <c r="M1907">
        <v>8</v>
      </c>
    </row>
    <row r="1908" spans="1:13" x14ac:dyDescent="0.25">
      <c r="A1908" s="1" t="s">
        <v>1314</v>
      </c>
      <c r="J1908" t="s">
        <v>1511</v>
      </c>
      <c r="K1908" t="s">
        <v>1509</v>
      </c>
      <c r="L1908" t="s">
        <v>1510</v>
      </c>
      <c r="M1908">
        <v>1</v>
      </c>
    </row>
    <row r="1909" spans="1:13" x14ac:dyDescent="0.25">
      <c r="A1909" s="1" t="s">
        <v>1312</v>
      </c>
      <c r="J1909" t="s">
        <v>1511</v>
      </c>
      <c r="K1909" t="s">
        <v>1514</v>
      </c>
      <c r="L1909" t="s">
        <v>1510</v>
      </c>
      <c r="M1909">
        <v>3</v>
      </c>
    </row>
    <row r="1910" spans="1:13" x14ac:dyDescent="0.25">
      <c r="A1910" s="1" t="s">
        <v>1483</v>
      </c>
      <c r="J1910" t="s">
        <v>1511</v>
      </c>
      <c r="K1910" t="s">
        <v>1514</v>
      </c>
      <c r="L1910" t="s">
        <v>1510</v>
      </c>
      <c r="M1910">
        <v>2</v>
      </c>
    </row>
    <row r="1911" spans="1:13" x14ac:dyDescent="0.25">
      <c r="A1911" s="1" t="s">
        <v>1341</v>
      </c>
      <c r="J1911" t="s">
        <v>1511</v>
      </c>
      <c r="K1911" t="s">
        <v>1509</v>
      </c>
      <c r="L1911" t="s">
        <v>1512</v>
      </c>
      <c r="M1911">
        <v>11</v>
      </c>
    </row>
    <row r="1912" spans="1:13" x14ac:dyDescent="0.25">
      <c r="A1912" s="1" t="s">
        <v>1314</v>
      </c>
      <c r="J1912" t="s">
        <v>1511</v>
      </c>
      <c r="K1912" t="s">
        <v>1509</v>
      </c>
      <c r="L1912" t="s">
        <v>1510</v>
      </c>
      <c r="M1912">
        <v>1</v>
      </c>
    </row>
    <row r="1913" spans="1:13" x14ac:dyDescent="0.25">
      <c r="A1913" s="1" t="s">
        <v>1312</v>
      </c>
      <c r="J1913" t="s">
        <v>1511</v>
      </c>
      <c r="K1913" t="s">
        <v>1514</v>
      </c>
      <c r="L1913" t="s">
        <v>1510</v>
      </c>
      <c r="M1913">
        <v>3</v>
      </c>
    </row>
    <row r="1914" spans="1:13" x14ac:dyDescent="0.25">
      <c r="A1914" s="1" t="s">
        <v>1314</v>
      </c>
      <c r="J1914" t="s">
        <v>1511</v>
      </c>
      <c r="K1914" t="s">
        <v>1509</v>
      </c>
      <c r="L1914" t="s">
        <v>1510</v>
      </c>
      <c r="M1914">
        <v>1</v>
      </c>
    </row>
    <row r="1915" spans="1:13" x14ac:dyDescent="0.25">
      <c r="A1915" s="1" t="s">
        <v>1314</v>
      </c>
      <c r="J1915" t="s">
        <v>1511</v>
      </c>
      <c r="K1915" t="s">
        <v>1509</v>
      </c>
      <c r="L1915" t="s">
        <v>1510</v>
      </c>
      <c r="M1915">
        <v>1</v>
      </c>
    </row>
    <row r="1916" spans="1:13" x14ac:dyDescent="0.25">
      <c r="A1916" s="1" t="s">
        <v>1373</v>
      </c>
      <c r="J1916" t="s">
        <v>1511</v>
      </c>
      <c r="K1916" t="s">
        <v>1509</v>
      </c>
      <c r="L1916" t="s">
        <v>1512</v>
      </c>
      <c r="M1916">
        <v>5</v>
      </c>
    </row>
    <row r="1917" spans="1:13" x14ac:dyDescent="0.25">
      <c r="A1917" s="1" t="s">
        <v>1314</v>
      </c>
      <c r="J1917" t="s">
        <v>1511</v>
      </c>
      <c r="K1917" t="s">
        <v>1509</v>
      </c>
      <c r="L1917" t="s">
        <v>1510</v>
      </c>
      <c r="M1917">
        <v>1</v>
      </c>
    </row>
    <row r="1918" spans="1:13" x14ac:dyDescent="0.25">
      <c r="A1918" s="1" t="s">
        <v>835</v>
      </c>
      <c r="J1918" t="s">
        <v>1511</v>
      </c>
      <c r="K1918" t="s">
        <v>1509</v>
      </c>
      <c r="L1918" t="s">
        <v>1512</v>
      </c>
      <c r="M1918">
        <v>2</v>
      </c>
    </row>
    <row r="1919" spans="1:13" x14ac:dyDescent="0.25">
      <c r="A1919" s="1" t="s">
        <v>1483</v>
      </c>
      <c r="J1919" t="s">
        <v>1511</v>
      </c>
      <c r="K1919" t="s">
        <v>1514</v>
      </c>
      <c r="L1919" t="s">
        <v>1513</v>
      </c>
      <c r="M1919">
        <v>4</v>
      </c>
    </row>
    <row r="1920" spans="1:13" x14ac:dyDescent="0.25">
      <c r="A1920" s="1" t="s">
        <v>1314</v>
      </c>
      <c r="J1920" t="s">
        <v>1511</v>
      </c>
      <c r="K1920" t="s">
        <v>1509</v>
      </c>
      <c r="L1920" t="s">
        <v>1510</v>
      </c>
      <c r="M1920">
        <v>1</v>
      </c>
    </row>
    <row r="1921" spans="1:13" x14ac:dyDescent="0.25">
      <c r="A1921" s="1" t="s">
        <v>1314</v>
      </c>
      <c r="J1921" t="s">
        <v>1511</v>
      </c>
      <c r="K1921" t="s">
        <v>1509</v>
      </c>
      <c r="L1921" t="s">
        <v>1510</v>
      </c>
      <c r="M1921">
        <v>1</v>
      </c>
    </row>
    <row r="1922" spans="1:13" x14ac:dyDescent="0.25">
      <c r="A1922" s="1" t="s">
        <v>1341</v>
      </c>
      <c r="J1922" t="s">
        <v>1511</v>
      </c>
      <c r="K1922" t="s">
        <v>1509</v>
      </c>
      <c r="L1922" t="s">
        <v>1512</v>
      </c>
      <c r="M1922">
        <v>32</v>
      </c>
    </row>
    <row r="1923" spans="1:13" x14ac:dyDescent="0.25">
      <c r="A1923" s="1" t="s">
        <v>1264</v>
      </c>
      <c r="J1923" t="s">
        <v>1511</v>
      </c>
      <c r="K1923" t="s">
        <v>1509</v>
      </c>
      <c r="L1923" t="s">
        <v>1510</v>
      </c>
      <c r="M1923">
        <v>2</v>
      </c>
    </row>
    <row r="1924" spans="1:13" x14ac:dyDescent="0.25">
      <c r="A1924" s="1" t="s">
        <v>1314</v>
      </c>
      <c r="J1924" t="s">
        <v>1511</v>
      </c>
      <c r="K1924" t="s">
        <v>1509</v>
      </c>
      <c r="L1924" t="s">
        <v>1510</v>
      </c>
      <c r="M1924">
        <v>1</v>
      </c>
    </row>
    <row r="1925" spans="1:13" x14ac:dyDescent="0.25">
      <c r="A1925" s="1" t="s">
        <v>1373</v>
      </c>
      <c r="J1925" t="s">
        <v>1511</v>
      </c>
      <c r="K1925" t="s">
        <v>1509</v>
      </c>
      <c r="L1925" t="s">
        <v>1512</v>
      </c>
      <c r="M1925">
        <v>70</v>
      </c>
    </row>
    <row r="1926" spans="1:13" x14ac:dyDescent="0.25">
      <c r="A1926" s="1" t="s">
        <v>1314</v>
      </c>
      <c r="J1926" t="s">
        <v>1511</v>
      </c>
      <c r="K1926" t="s">
        <v>1509</v>
      </c>
      <c r="L1926" t="s">
        <v>1510</v>
      </c>
      <c r="M1926">
        <v>2</v>
      </c>
    </row>
    <row r="1927" spans="1:13" x14ac:dyDescent="0.25">
      <c r="A1927" s="1" t="s">
        <v>1345</v>
      </c>
      <c r="J1927" t="s">
        <v>1511</v>
      </c>
      <c r="K1927" t="s">
        <v>1509</v>
      </c>
      <c r="L1927" t="s">
        <v>1512</v>
      </c>
      <c r="M1927">
        <v>1</v>
      </c>
    </row>
    <row r="1928" spans="1:13" x14ac:dyDescent="0.25">
      <c r="A1928" s="1" t="s">
        <v>1272</v>
      </c>
      <c r="J1928" t="s">
        <v>1511</v>
      </c>
      <c r="K1928" t="s">
        <v>1509</v>
      </c>
      <c r="L1928" t="s">
        <v>1512</v>
      </c>
      <c r="M1928">
        <v>1</v>
      </c>
    </row>
    <row r="1929" spans="1:13" x14ac:dyDescent="0.25">
      <c r="A1929" s="1" t="s">
        <v>1347</v>
      </c>
      <c r="J1929" t="s">
        <v>1511</v>
      </c>
      <c r="K1929" t="s">
        <v>1509</v>
      </c>
      <c r="L1929" t="s">
        <v>1512</v>
      </c>
      <c r="M1929">
        <v>1</v>
      </c>
    </row>
    <row r="1930" spans="1:13" x14ac:dyDescent="0.25">
      <c r="A1930" s="1" t="s">
        <v>1299</v>
      </c>
      <c r="J1930" t="s">
        <v>1508</v>
      </c>
      <c r="K1930" t="s">
        <v>1509</v>
      </c>
      <c r="L1930" t="s">
        <v>1510</v>
      </c>
      <c r="M1930">
        <v>5</v>
      </c>
    </row>
    <row r="1931" spans="1:13" x14ac:dyDescent="0.25">
      <c r="A1931" s="1" t="s">
        <v>1314</v>
      </c>
      <c r="J1931" t="s">
        <v>1511</v>
      </c>
      <c r="K1931" t="s">
        <v>1509</v>
      </c>
      <c r="L1931" t="s">
        <v>1510</v>
      </c>
      <c r="M1931">
        <v>1</v>
      </c>
    </row>
    <row r="1932" spans="1:13" x14ac:dyDescent="0.25">
      <c r="A1932" s="1" t="s">
        <v>835</v>
      </c>
      <c r="J1932" t="s">
        <v>1511</v>
      </c>
      <c r="K1932" t="s">
        <v>1509</v>
      </c>
      <c r="L1932" t="s">
        <v>1512</v>
      </c>
      <c r="M1932">
        <v>1</v>
      </c>
    </row>
    <row r="1933" spans="1:13" x14ac:dyDescent="0.25">
      <c r="A1933" s="1" t="s">
        <v>1341</v>
      </c>
      <c r="J1933" t="s">
        <v>1511</v>
      </c>
      <c r="K1933" t="s">
        <v>1509</v>
      </c>
      <c r="L1933" t="s">
        <v>1512</v>
      </c>
      <c r="M1933">
        <v>81</v>
      </c>
    </row>
    <row r="1934" spans="1:13" x14ac:dyDescent="0.25">
      <c r="A1934" s="1" t="s">
        <v>835</v>
      </c>
      <c r="J1934" t="s">
        <v>1511</v>
      </c>
      <c r="K1934" t="s">
        <v>1509</v>
      </c>
      <c r="L1934" t="s">
        <v>1512</v>
      </c>
      <c r="M1934">
        <v>2</v>
      </c>
    </row>
    <row r="1935" spans="1:13" x14ac:dyDescent="0.25">
      <c r="A1935" s="1" t="s">
        <v>1272</v>
      </c>
      <c r="J1935" t="s">
        <v>1511</v>
      </c>
      <c r="K1935" t="s">
        <v>1509</v>
      </c>
      <c r="L1935" t="s">
        <v>1512</v>
      </c>
      <c r="M1935">
        <v>1</v>
      </c>
    </row>
    <row r="1936" spans="1:13" x14ac:dyDescent="0.25">
      <c r="A1936" s="1" t="s">
        <v>1384</v>
      </c>
      <c r="J1936" t="s">
        <v>1508</v>
      </c>
      <c r="K1936" t="s">
        <v>1509</v>
      </c>
      <c r="L1936" t="s">
        <v>1512</v>
      </c>
      <c r="M1936">
        <v>12</v>
      </c>
    </row>
    <row r="1937" spans="1:13" x14ac:dyDescent="0.25">
      <c r="A1937" s="1" t="s">
        <v>1314</v>
      </c>
      <c r="J1937" t="s">
        <v>1511</v>
      </c>
      <c r="K1937" t="s">
        <v>1509</v>
      </c>
      <c r="L1937" t="s">
        <v>1510</v>
      </c>
      <c r="M1937">
        <v>1</v>
      </c>
    </row>
    <row r="1938" spans="1:13" x14ac:dyDescent="0.25">
      <c r="A1938" s="1" t="s">
        <v>1272</v>
      </c>
      <c r="J1938" t="s">
        <v>1511</v>
      </c>
      <c r="K1938" t="s">
        <v>1509</v>
      </c>
      <c r="L1938" t="s">
        <v>1512</v>
      </c>
      <c r="M1938">
        <v>1</v>
      </c>
    </row>
    <row r="1939" spans="1:13" x14ac:dyDescent="0.25">
      <c r="A1939" s="1" t="s">
        <v>1314</v>
      </c>
      <c r="J1939" t="s">
        <v>1511</v>
      </c>
      <c r="K1939" t="s">
        <v>1509</v>
      </c>
      <c r="L1939" t="s">
        <v>1510</v>
      </c>
      <c r="M1939">
        <v>1</v>
      </c>
    </row>
    <row r="1940" spans="1:13" x14ac:dyDescent="0.25">
      <c r="A1940" s="1" t="s">
        <v>1314</v>
      </c>
      <c r="J1940" t="s">
        <v>1511</v>
      </c>
      <c r="K1940" t="s">
        <v>1509</v>
      </c>
      <c r="L1940" t="s">
        <v>1510</v>
      </c>
      <c r="M1940">
        <v>1</v>
      </c>
    </row>
    <row r="1941" spans="1:13" x14ac:dyDescent="0.25">
      <c r="A1941" s="1" t="s">
        <v>1272</v>
      </c>
      <c r="J1941" t="s">
        <v>1511</v>
      </c>
      <c r="K1941" t="s">
        <v>1509</v>
      </c>
      <c r="L1941" t="s">
        <v>1512</v>
      </c>
      <c r="M1941">
        <v>1</v>
      </c>
    </row>
    <row r="1942" spans="1:13" x14ac:dyDescent="0.25">
      <c r="A1942" s="1" t="s">
        <v>1272</v>
      </c>
      <c r="J1942" t="s">
        <v>1511</v>
      </c>
      <c r="K1942" t="s">
        <v>1509</v>
      </c>
      <c r="L1942" t="s">
        <v>1512</v>
      </c>
      <c r="M1942">
        <v>1</v>
      </c>
    </row>
    <row r="1943" spans="1:13" x14ac:dyDescent="0.25">
      <c r="A1943" s="1" t="s">
        <v>1444</v>
      </c>
      <c r="J1943" t="s">
        <v>1511</v>
      </c>
      <c r="K1943" t="s">
        <v>1509</v>
      </c>
      <c r="L1943" t="s">
        <v>1510</v>
      </c>
      <c r="M1943">
        <v>1</v>
      </c>
    </row>
    <row r="1944" spans="1:13" x14ac:dyDescent="0.25">
      <c r="A1944" s="1" t="s">
        <v>1312</v>
      </c>
      <c r="J1944" t="s">
        <v>1511</v>
      </c>
      <c r="K1944" t="s">
        <v>1514</v>
      </c>
      <c r="L1944" t="s">
        <v>1510</v>
      </c>
      <c r="M1944">
        <v>4</v>
      </c>
    </row>
    <row r="1945" spans="1:13" x14ac:dyDescent="0.25">
      <c r="A1945" s="1" t="s">
        <v>1262</v>
      </c>
      <c r="J1945" t="s">
        <v>1508</v>
      </c>
      <c r="K1945" t="s">
        <v>1509</v>
      </c>
      <c r="L1945" t="s">
        <v>1512</v>
      </c>
      <c r="M1945">
        <v>1</v>
      </c>
    </row>
    <row r="1946" spans="1:13" x14ac:dyDescent="0.25">
      <c r="A1946" s="1" t="s">
        <v>1262</v>
      </c>
      <c r="J1946" t="s">
        <v>1508</v>
      </c>
      <c r="K1946" t="s">
        <v>1509</v>
      </c>
      <c r="L1946" t="s">
        <v>1512</v>
      </c>
      <c r="M1946">
        <v>1</v>
      </c>
    </row>
    <row r="1947" spans="1:13" x14ac:dyDescent="0.25">
      <c r="A1947" s="1" t="s">
        <v>1312</v>
      </c>
      <c r="J1947" t="s">
        <v>1511</v>
      </c>
      <c r="K1947" t="s">
        <v>1509</v>
      </c>
      <c r="L1947" t="s">
        <v>1510</v>
      </c>
      <c r="M1947">
        <v>3</v>
      </c>
    </row>
    <row r="1948" spans="1:13" x14ac:dyDescent="0.25">
      <c r="A1948" s="1" t="s">
        <v>1345</v>
      </c>
      <c r="J1948" t="s">
        <v>1511</v>
      </c>
      <c r="K1948" t="s">
        <v>1509</v>
      </c>
      <c r="L1948" t="s">
        <v>1512</v>
      </c>
      <c r="M1948">
        <v>1</v>
      </c>
    </row>
    <row r="1949" spans="1:13" x14ac:dyDescent="0.25">
      <c r="A1949" s="1" t="s">
        <v>1345</v>
      </c>
      <c r="J1949" t="s">
        <v>1511</v>
      </c>
      <c r="K1949" t="s">
        <v>1509</v>
      </c>
      <c r="L1949" t="s">
        <v>1512</v>
      </c>
      <c r="M1949">
        <v>1</v>
      </c>
    </row>
    <row r="1950" spans="1:13" x14ac:dyDescent="0.25">
      <c r="A1950" s="1" t="s">
        <v>1345</v>
      </c>
      <c r="J1950" t="s">
        <v>1511</v>
      </c>
      <c r="K1950" t="s">
        <v>1509</v>
      </c>
      <c r="L1950" t="s">
        <v>1512</v>
      </c>
      <c r="M1950">
        <v>1</v>
      </c>
    </row>
    <row r="1951" spans="1:13" x14ac:dyDescent="0.25">
      <c r="A1951" s="1" t="s">
        <v>1345</v>
      </c>
      <c r="J1951" t="s">
        <v>1511</v>
      </c>
      <c r="K1951" t="s">
        <v>1509</v>
      </c>
      <c r="L1951" t="s">
        <v>1512</v>
      </c>
      <c r="M1951">
        <v>1</v>
      </c>
    </row>
    <row r="1952" spans="1:13" x14ac:dyDescent="0.25">
      <c r="A1952" s="1" t="s">
        <v>1345</v>
      </c>
      <c r="J1952" t="s">
        <v>1511</v>
      </c>
      <c r="K1952" t="s">
        <v>1509</v>
      </c>
      <c r="L1952" t="s">
        <v>1512</v>
      </c>
      <c r="M1952">
        <v>1</v>
      </c>
    </row>
    <row r="1953" spans="1:13" x14ac:dyDescent="0.25">
      <c r="A1953" s="1" t="s">
        <v>1312</v>
      </c>
      <c r="J1953" t="s">
        <v>1511</v>
      </c>
      <c r="K1953" t="s">
        <v>1509</v>
      </c>
      <c r="L1953" t="s">
        <v>1510</v>
      </c>
      <c r="M1953">
        <v>2</v>
      </c>
    </row>
    <row r="1954" spans="1:13" x14ac:dyDescent="0.25">
      <c r="A1954" s="1" t="s">
        <v>1312</v>
      </c>
      <c r="J1954" t="s">
        <v>1511</v>
      </c>
      <c r="K1954" t="s">
        <v>1514</v>
      </c>
      <c r="L1954" t="s">
        <v>1510</v>
      </c>
      <c r="M1954">
        <v>2</v>
      </c>
    </row>
    <row r="1955" spans="1:13" x14ac:dyDescent="0.25">
      <c r="A1955" s="1" t="s">
        <v>1411</v>
      </c>
      <c r="J1955" t="s">
        <v>1508</v>
      </c>
      <c r="K1955" t="s">
        <v>1509</v>
      </c>
      <c r="L1955" t="s">
        <v>1510</v>
      </c>
      <c r="M1955">
        <v>1</v>
      </c>
    </row>
    <row r="1956" spans="1:13" x14ac:dyDescent="0.25">
      <c r="A1956" s="1" t="s">
        <v>1411</v>
      </c>
      <c r="J1956" t="s">
        <v>1508</v>
      </c>
      <c r="K1956" t="s">
        <v>1514</v>
      </c>
      <c r="L1956" t="s">
        <v>1510</v>
      </c>
      <c r="M1956">
        <v>1</v>
      </c>
    </row>
    <row r="1957" spans="1:13" x14ac:dyDescent="0.25">
      <c r="A1957" s="1" t="s">
        <v>1385</v>
      </c>
      <c r="J1957" t="s">
        <v>1508</v>
      </c>
      <c r="K1957" t="s">
        <v>1514</v>
      </c>
      <c r="L1957" t="s">
        <v>1510</v>
      </c>
      <c r="M1957">
        <v>1</v>
      </c>
    </row>
    <row r="1958" spans="1:13" x14ac:dyDescent="0.25">
      <c r="A1958" s="1" t="s">
        <v>1385</v>
      </c>
      <c r="J1958" t="s">
        <v>1508</v>
      </c>
      <c r="K1958" t="s">
        <v>1514</v>
      </c>
      <c r="L1958" t="s">
        <v>1510</v>
      </c>
      <c r="M1958">
        <v>1</v>
      </c>
    </row>
    <row r="1959" spans="1:13" x14ac:dyDescent="0.25">
      <c r="A1959" s="1" t="s">
        <v>1385</v>
      </c>
      <c r="J1959" t="s">
        <v>1508</v>
      </c>
      <c r="K1959" t="s">
        <v>1509</v>
      </c>
      <c r="L1959" t="s">
        <v>1510</v>
      </c>
      <c r="M1959">
        <v>1</v>
      </c>
    </row>
    <row r="1960" spans="1:13" x14ac:dyDescent="0.25">
      <c r="A1960" s="1" t="s">
        <v>1385</v>
      </c>
      <c r="J1960" t="s">
        <v>1508</v>
      </c>
      <c r="K1960" t="s">
        <v>1514</v>
      </c>
      <c r="L1960" t="s">
        <v>1513</v>
      </c>
      <c r="M1960">
        <v>1</v>
      </c>
    </row>
    <row r="1961" spans="1:13" x14ac:dyDescent="0.25">
      <c r="A1961" s="1" t="s">
        <v>1312</v>
      </c>
      <c r="J1961" t="s">
        <v>1511</v>
      </c>
      <c r="K1961" t="s">
        <v>1514</v>
      </c>
      <c r="L1961" t="s">
        <v>1510</v>
      </c>
      <c r="M1961">
        <v>6</v>
      </c>
    </row>
    <row r="1962" spans="1:13" x14ac:dyDescent="0.25">
      <c r="A1962" s="1" t="s">
        <v>1400</v>
      </c>
      <c r="J1962" t="s">
        <v>1508</v>
      </c>
      <c r="K1962" t="s">
        <v>1509</v>
      </c>
      <c r="L1962" t="s">
        <v>1512</v>
      </c>
      <c r="M1962">
        <v>7</v>
      </c>
    </row>
    <row r="1963" spans="1:13" x14ac:dyDescent="0.25">
      <c r="A1963" s="1" t="s">
        <v>835</v>
      </c>
      <c r="J1963" t="s">
        <v>1511</v>
      </c>
      <c r="K1963" t="s">
        <v>1514</v>
      </c>
      <c r="L1963" t="s">
        <v>1512</v>
      </c>
      <c r="M1963">
        <v>1</v>
      </c>
    </row>
    <row r="1964" spans="1:13" x14ac:dyDescent="0.25">
      <c r="A1964" s="1" t="s">
        <v>1385</v>
      </c>
      <c r="J1964" t="s">
        <v>1511</v>
      </c>
      <c r="K1964" t="s">
        <v>1514</v>
      </c>
      <c r="L1964" t="s">
        <v>1512</v>
      </c>
      <c r="M1964">
        <v>1</v>
      </c>
    </row>
    <row r="1965" spans="1:13" x14ac:dyDescent="0.25">
      <c r="A1965" s="1" t="s">
        <v>1314</v>
      </c>
      <c r="J1965" t="s">
        <v>1508</v>
      </c>
      <c r="K1965" t="s">
        <v>1509</v>
      </c>
      <c r="L1965" t="s">
        <v>1510</v>
      </c>
      <c r="M1965">
        <v>1</v>
      </c>
    </row>
    <row r="1966" spans="1:13" x14ac:dyDescent="0.25">
      <c r="A1966" s="1" t="s">
        <v>1265</v>
      </c>
      <c r="J1966" t="s">
        <v>1511</v>
      </c>
      <c r="K1966" t="s">
        <v>1509</v>
      </c>
      <c r="L1966" t="s">
        <v>1510</v>
      </c>
      <c r="M1966">
        <v>2</v>
      </c>
    </row>
    <row r="1967" spans="1:13" x14ac:dyDescent="0.25">
      <c r="A1967" s="1" t="s">
        <v>1314</v>
      </c>
      <c r="J1967" t="s">
        <v>1511</v>
      </c>
      <c r="K1967" t="s">
        <v>1509</v>
      </c>
      <c r="L1967" t="s">
        <v>1513</v>
      </c>
      <c r="M1967">
        <v>1</v>
      </c>
    </row>
    <row r="1968" spans="1:13" x14ac:dyDescent="0.25">
      <c r="A1968" s="1" t="s">
        <v>1314</v>
      </c>
      <c r="J1968" t="s">
        <v>1511</v>
      </c>
      <c r="K1968" t="s">
        <v>1509</v>
      </c>
      <c r="L1968" t="s">
        <v>1510</v>
      </c>
      <c r="M1968">
        <v>1</v>
      </c>
    </row>
    <row r="1969" spans="1:13" x14ac:dyDescent="0.25">
      <c r="A1969" s="1" t="s">
        <v>1314</v>
      </c>
      <c r="J1969" t="s">
        <v>1511</v>
      </c>
      <c r="K1969" t="s">
        <v>1509</v>
      </c>
      <c r="L1969" t="s">
        <v>1510</v>
      </c>
      <c r="M1969">
        <v>1</v>
      </c>
    </row>
    <row r="1970" spans="1:13" x14ac:dyDescent="0.25">
      <c r="A1970" s="1" t="s">
        <v>835</v>
      </c>
      <c r="J1970" t="s">
        <v>1511</v>
      </c>
      <c r="K1970" t="s">
        <v>1509</v>
      </c>
      <c r="L1970" t="s">
        <v>1512</v>
      </c>
      <c r="M1970">
        <v>1</v>
      </c>
    </row>
    <row r="1971" spans="1:13" x14ac:dyDescent="0.25">
      <c r="A1971" s="1" t="s">
        <v>1345</v>
      </c>
      <c r="J1971" t="s">
        <v>1511</v>
      </c>
      <c r="K1971" t="s">
        <v>1509</v>
      </c>
      <c r="L1971" t="s">
        <v>1512</v>
      </c>
      <c r="M1971">
        <v>1</v>
      </c>
    </row>
    <row r="1972" spans="1:13" x14ac:dyDescent="0.25">
      <c r="A1972" s="1" t="s">
        <v>1385</v>
      </c>
      <c r="J1972" t="s">
        <v>1508</v>
      </c>
      <c r="K1972" t="s">
        <v>1514</v>
      </c>
      <c r="L1972" t="s">
        <v>1510</v>
      </c>
      <c r="M1972">
        <v>1</v>
      </c>
    </row>
    <row r="1973" spans="1:13" x14ac:dyDescent="0.25">
      <c r="A1973" s="1" t="s">
        <v>1345</v>
      </c>
      <c r="J1973" t="s">
        <v>1511</v>
      </c>
      <c r="K1973" t="s">
        <v>1509</v>
      </c>
      <c r="L1973" t="s">
        <v>1512</v>
      </c>
      <c r="M1973">
        <v>1</v>
      </c>
    </row>
    <row r="1974" spans="1:13" x14ac:dyDescent="0.25">
      <c r="A1974" s="1" t="s">
        <v>1385</v>
      </c>
      <c r="J1974" t="s">
        <v>1508</v>
      </c>
      <c r="K1974" t="s">
        <v>1514</v>
      </c>
      <c r="L1974" t="s">
        <v>1510</v>
      </c>
      <c r="M1974">
        <v>1</v>
      </c>
    </row>
    <row r="1975" spans="1:13" x14ac:dyDescent="0.25">
      <c r="A1975" s="1" t="s">
        <v>1385</v>
      </c>
      <c r="J1975" t="s">
        <v>1508</v>
      </c>
      <c r="K1975" t="s">
        <v>1514</v>
      </c>
      <c r="L1975" t="s">
        <v>1510</v>
      </c>
      <c r="M1975">
        <v>1</v>
      </c>
    </row>
    <row r="1976" spans="1:13" x14ac:dyDescent="0.25">
      <c r="A1976" s="1" t="s">
        <v>835</v>
      </c>
      <c r="J1976" t="s">
        <v>1511</v>
      </c>
      <c r="K1976" t="s">
        <v>1509</v>
      </c>
      <c r="L1976" t="s">
        <v>1512</v>
      </c>
      <c r="M1976">
        <v>1</v>
      </c>
    </row>
    <row r="1977" spans="1:13" x14ac:dyDescent="0.25">
      <c r="A1977" s="1" t="s">
        <v>1385</v>
      </c>
      <c r="J1977" t="s">
        <v>1511</v>
      </c>
      <c r="K1977" t="s">
        <v>1514</v>
      </c>
      <c r="L1977" t="s">
        <v>1513</v>
      </c>
      <c r="M1977">
        <v>4</v>
      </c>
    </row>
    <row r="1978" spans="1:13" x14ac:dyDescent="0.25">
      <c r="A1978" s="1" t="s">
        <v>1274</v>
      </c>
      <c r="J1978" t="s">
        <v>1511</v>
      </c>
      <c r="K1978" t="s">
        <v>1509</v>
      </c>
      <c r="L1978" t="s">
        <v>1513</v>
      </c>
      <c r="M1978">
        <v>2</v>
      </c>
    </row>
    <row r="1979" spans="1:13" x14ac:dyDescent="0.25">
      <c r="A1979" s="1" t="s">
        <v>1385</v>
      </c>
      <c r="J1979" t="s">
        <v>1511</v>
      </c>
      <c r="K1979" t="s">
        <v>1514</v>
      </c>
      <c r="L1979" t="s">
        <v>1510</v>
      </c>
      <c r="M1979">
        <v>4</v>
      </c>
    </row>
    <row r="1980" spans="1:13" x14ac:dyDescent="0.25">
      <c r="A1980" s="1" t="s">
        <v>1330</v>
      </c>
      <c r="J1980" t="s">
        <v>1511</v>
      </c>
      <c r="K1980" t="s">
        <v>1509</v>
      </c>
      <c r="L1980" t="s">
        <v>1510</v>
      </c>
      <c r="M1980">
        <v>1</v>
      </c>
    </row>
    <row r="1981" spans="1:13" x14ac:dyDescent="0.25">
      <c r="A1981" s="1" t="s">
        <v>1330</v>
      </c>
      <c r="J1981" t="s">
        <v>1511</v>
      </c>
      <c r="K1981" t="s">
        <v>1509</v>
      </c>
      <c r="L1981" t="s">
        <v>1510</v>
      </c>
      <c r="M1981">
        <v>1</v>
      </c>
    </row>
    <row r="1982" spans="1:13" x14ac:dyDescent="0.25">
      <c r="A1982" s="1" t="s">
        <v>1330</v>
      </c>
      <c r="J1982" t="s">
        <v>1511</v>
      </c>
      <c r="K1982" t="s">
        <v>1509</v>
      </c>
      <c r="L1982" t="s">
        <v>1510</v>
      </c>
      <c r="M1982">
        <v>1</v>
      </c>
    </row>
    <row r="1983" spans="1:13" x14ac:dyDescent="0.25">
      <c r="A1983" s="1" t="s">
        <v>1330</v>
      </c>
      <c r="J1983" t="s">
        <v>1511</v>
      </c>
      <c r="K1983" t="s">
        <v>1509</v>
      </c>
      <c r="L1983" t="s">
        <v>1510</v>
      </c>
      <c r="M1983">
        <v>1</v>
      </c>
    </row>
    <row r="1984" spans="1:13" x14ac:dyDescent="0.25">
      <c r="A1984" s="1" t="s">
        <v>1330</v>
      </c>
      <c r="J1984" t="s">
        <v>1511</v>
      </c>
      <c r="K1984" t="s">
        <v>1509</v>
      </c>
      <c r="L1984" t="s">
        <v>1510</v>
      </c>
      <c r="M1984">
        <v>1</v>
      </c>
    </row>
    <row r="1985" spans="1:13" x14ac:dyDescent="0.25">
      <c r="A1985" s="1" t="s">
        <v>1330</v>
      </c>
      <c r="J1985" t="s">
        <v>1511</v>
      </c>
      <c r="K1985" t="s">
        <v>1509</v>
      </c>
      <c r="L1985" t="s">
        <v>1510</v>
      </c>
      <c r="M1985">
        <v>1</v>
      </c>
    </row>
    <row r="1986" spans="1:13" x14ac:dyDescent="0.25">
      <c r="A1986" s="1" t="s">
        <v>1330</v>
      </c>
      <c r="J1986" t="s">
        <v>1511</v>
      </c>
      <c r="K1986" t="s">
        <v>1509</v>
      </c>
      <c r="L1986" t="s">
        <v>1510</v>
      </c>
      <c r="M1986">
        <v>1</v>
      </c>
    </row>
    <row r="1987" spans="1:13" x14ac:dyDescent="0.25">
      <c r="A1987" s="1" t="s">
        <v>1330</v>
      </c>
      <c r="J1987" t="s">
        <v>1511</v>
      </c>
      <c r="K1987" t="s">
        <v>1509</v>
      </c>
      <c r="L1987" t="s">
        <v>1510</v>
      </c>
      <c r="M1987">
        <v>1</v>
      </c>
    </row>
    <row r="1988" spans="1:13" x14ac:dyDescent="0.25">
      <c r="A1988" s="1" t="s">
        <v>1330</v>
      </c>
      <c r="J1988" t="s">
        <v>1511</v>
      </c>
      <c r="K1988" t="s">
        <v>1509</v>
      </c>
      <c r="L1988" t="s">
        <v>1510</v>
      </c>
      <c r="M1988">
        <v>1</v>
      </c>
    </row>
    <row r="1989" spans="1:13" x14ac:dyDescent="0.25">
      <c r="A1989" s="1" t="s">
        <v>1330</v>
      </c>
      <c r="J1989" t="s">
        <v>1511</v>
      </c>
      <c r="K1989" t="s">
        <v>1509</v>
      </c>
      <c r="L1989" t="s">
        <v>1510</v>
      </c>
      <c r="M1989">
        <v>1</v>
      </c>
    </row>
    <row r="1990" spans="1:13" x14ac:dyDescent="0.25">
      <c r="A1990" s="1" t="s">
        <v>1315</v>
      </c>
      <c r="J1990" t="s">
        <v>1511</v>
      </c>
      <c r="K1990" t="s">
        <v>1509</v>
      </c>
      <c r="L1990" t="s">
        <v>1513</v>
      </c>
      <c r="M1990">
        <v>2</v>
      </c>
    </row>
    <row r="1991" spans="1:13" x14ac:dyDescent="0.25">
      <c r="A1991" s="1" t="s">
        <v>1299</v>
      </c>
      <c r="J1991" t="s">
        <v>1508</v>
      </c>
      <c r="K1991" t="s">
        <v>1509</v>
      </c>
      <c r="L1991" t="s">
        <v>1510</v>
      </c>
      <c r="M1991">
        <v>6</v>
      </c>
    </row>
    <row r="1992" spans="1:13" x14ac:dyDescent="0.25">
      <c r="A1992" s="1" t="s">
        <v>1480</v>
      </c>
      <c r="J1992" t="s">
        <v>1511</v>
      </c>
      <c r="K1992" t="s">
        <v>1514</v>
      </c>
      <c r="L1992" t="s">
        <v>1513</v>
      </c>
      <c r="M1992">
        <v>1</v>
      </c>
    </row>
    <row r="1993" spans="1:13" x14ac:dyDescent="0.25">
      <c r="A1993" s="1" t="s">
        <v>1296</v>
      </c>
      <c r="J1993" t="s">
        <v>1508</v>
      </c>
      <c r="K1993" t="s">
        <v>1514</v>
      </c>
      <c r="L1993" t="s">
        <v>1512</v>
      </c>
      <c r="M1993">
        <v>7</v>
      </c>
    </row>
    <row r="1994" spans="1:13" x14ac:dyDescent="0.25">
      <c r="A1994" s="1" t="s">
        <v>1296</v>
      </c>
      <c r="J1994" t="s">
        <v>1508</v>
      </c>
      <c r="K1994" t="s">
        <v>1514</v>
      </c>
      <c r="L1994" t="s">
        <v>1512</v>
      </c>
      <c r="M1994">
        <v>3</v>
      </c>
    </row>
    <row r="1995" spans="1:13" x14ac:dyDescent="0.25">
      <c r="A1995" s="1" t="s">
        <v>1296</v>
      </c>
      <c r="J1995" t="s">
        <v>1508</v>
      </c>
      <c r="K1995" t="s">
        <v>1514</v>
      </c>
      <c r="L1995" t="s">
        <v>1512</v>
      </c>
      <c r="M1995">
        <v>3</v>
      </c>
    </row>
    <row r="1996" spans="1:13" x14ac:dyDescent="0.25">
      <c r="A1996" s="1" t="s">
        <v>1297</v>
      </c>
      <c r="J1996" t="s">
        <v>1508</v>
      </c>
      <c r="K1996" t="s">
        <v>1514</v>
      </c>
      <c r="L1996" t="s">
        <v>1510</v>
      </c>
      <c r="M1996">
        <v>5</v>
      </c>
    </row>
    <row r="1997" spans="1:13" x14ac:dyDescent="0.25">
      <c r="A1997" s="1" t="s">
        <v>1265</v>
      </c>
      <c r="J1997" t="s">
        <v>1508</v>
      </c>
      <c r="K1997" t="s">
        <v>1509</v>
      </c>
      <c r="L1997" t="s">
        <v>1510</v>
      </c>
      <c r="M1997">
        <v>2</v>
      </c>
    </row>
    <row r="1998" spans="1:13" x14ac:dyDescent="0.25">
      <c r="A1998" s="1" t="s">
        <v>1265</v>
      </c>
      <c r="J1998" t="s">
        <v>1511</v>
      </c>
      <c r="K1998" t="s">
        <v>1509</v>
      </c>
      <c r="L1998" t="s">
        <v>1510</v>
      </c>
      <c r="M1998">
        <v>3</v>
      </c>
    </row>
    <row r="1999" spans="1:13" x14ac:dyDescent="0.25">
      <c r="A1999" s="1" t="s">
        <v>1265</v>
      </c>
      <c r="J1999" t="s">
        <v>1511</v>
      </c>
      <c r="K1999" t="s">
        <v>1509</v>
      </c>
      <c r="L1999" t="s">
        <v>1510</v>
      </c>
      <c r="M1999">
        <v>2</v>
      </c>
    </row>
    <row r="2000" spans="1:13" x14ac:dyDescent="0.25">
      <c r="A2000" s="1" t="s">
        <v>1265</v>
      </c>
      <c r="J2000" t="s">
        <v>1511</v>
      </c>
      <c r="K2000" t="s">
        <v>1509</v>
      </c>
      <c r="L2000" t="s">
        <v>1510</v>
      </c>
      <c r="M2000">
        <v>2</v>
      </c>
    </row>
    <row r="2001" spans="1:13" x14ac:dyDescent="0.25">
      <c r="A2001" s="1" t="s">
        <v>1265</v>
      </c>
      <c r="J2001" t="s">
        <v>1508</v>
      </c>
      <c r="K2001" t="s">
        <v>1509</v>
      </c>
      <c r="L2001" t="s">
        <v>1510</v>
      </c>
      <c r="M2001">
        <v>3</v>
      </c>
    </row>
    <row r="2002" spans="1:13" x14ac:dyDescent="0.25">
      <c r="A2002" s="1" t="s">
        <v>1265</v>
      </c>
      <c r="J2002" t="s">
        <v>1511</v>
      </c>
      <c r="K2002" t="s">
        <v>1509</v>
      </c>
      <c r="L2002" t="s">
        <v>1510</v>
      </c>
      <c r="M2002">
        <v>1</v>
      </c>
    </row>
    <row r="2003" spans="1:13" x14ac:dyDescent="0.25">
      <c r="A2003" s="1" t="s">
        <v>1265</v>
      </c>
      <c r="J2003" t="s">
        <v>1511</v>
      </c>
      <c r="K2003" t="s">
        <v>1509</v>
      </c>
      <c r="L2003" t="s">
        <v>1510</v>
      </c>
      <c r="M2003">
        <v>1</v>
      </c>
    </row>
    <row r="2004" spans="1:13" x14ac:dyDescent="0.25">
      <c r="A2004" s="1" t="s">
        <v>1296</v>
      </c>
      <c r="J2004" t="s">
        <v>1508</v>
      </c>
      <c r="K2004" t="s">
        <v>1509</v>
      </c>
      <c r="L2004" t="s">
        <v>1512</v>
      </c>
      <c r="M2004">
        <v>5</v>
      </c>
    </row>
    <row r="2005" spans="1:13" x14ac:dyDescent="0.25">
      <c r="A2005" s="1" t="s">
        <v>1275</v>
      </c>
      <c r="J2005" t="s">
        <v>1508</v>
      </c>
      <c r="K2005" t="s">
        <v>1509</v>
      </c>
      <c r="L2005" t="s">
        <v>1512</v>
      </c>
      <c r="M2005">
        <v>15</v>
      </c>
    </row>
    <row r="2006" spans="1:13" x14ac:dyDescent="0.25">
      <c r="A2006" s="1" t="s">
        <v>1275</v>
      </c>
      <c r="J2006" t="s">
        <v>1511</v>
      </c>
      <c r="K2006" t="s">
        <v>1509</v>
      </c>
      <c r="L2006" t="s">
        <v>1512</v>
      </c>
      <c r="M2006">
        <v>1</v>
      </c>
    </row>
    <row r="2007" spans="1:13" x14ac:dyDescent="0.25">
      <c r="A2007" s="1" t="s">
        <v>1275</v>
      </c>
      <c r="J2007" t="s">
        <v>1508</v>
      </c>
      <c r="K2007" t="s">
        <v>1509</v>
      </c>
      <c r="L2007" t="s">
        <v>1512</v>
      </c>
      <c r="M2007">
        <v>1</v>
      </c>
    </row>
    <row r="2008" spans="1:13" x14ac:dyDescent="0.25">
      <c r="A2008" s="1" t="s">
        <v>1523</v>
      </c>
      <c r="J2008" t="s">
        <v>1511</v>
      </c>
      <c r="K2008" t="s">
        <v>1514</v>
      </c>
      <c r="L2008" t="s">
        <v>1512</v>
      </c>
      <c r="M2008">
        <v>4</v>
      </c>
    </row>
    <row r="2009" spans="1:13" x14ac:dyDescent="0.25">
      <c r="A2009" s="1" t="s">
        <v>1523</v>
      </c>
      <c r="J2009" t="s">
        <v>1511</v>
      </c>
      <c r="K2009" t="s">
        <v>1514</v>
      </c>
      <c r="L2009" t="s">
        <v>1512</v>
      </c>
      <c r="M2009">
        <v>1</v>
      </c>
    </row>
    <row r="2010" spans="1:13" x14ac:dyDescent="0.25">
      <c r="A2010" s="1" t="s">
        <v>1523</v>
      </c>
      <c r="J2010" t="s">
        <v>1511</v>
      </c>
      <c r="K2010" t="s">
        <v>1514</v>
      </c>
      <c r="L2010" t="s">
        <v>1512</v>
      </c>
      <c r="M2010">
        <v>2</v>
      </c>
    </row>
    <row r="2011" spans="1:13" x14ac:dyDescent="0.25">
      <c r="A2011" s="1" t="s">
        <v>1523</v>
      </c>
      <c r="J2011" t="s">
        <v>1508</v>
      </c>
      <c r="K2011" t="s">
        <v>1514</v>
      </c>
      <c r="L2011" t="s">
        <v>1510</v>
      </c>
      <c r="M2011">
        <v>4</v>
      </c>
    </row>
    <row r="2012" spans="1:13" x14ac:dyDescent="0.25">
      <c r="A2012" s="1" t="s">
        <v>1523</v>
      </c>
      <c r="J2012" t="s">
        <v>1511</v>
      </c>
      <c r="K2012" t="s">
        <v>1514</v>
      </c>
      <c r="L2012" t="s">
        <v>1510</v>
      </c>
      <c r="M2012">
        <v>3</v>
      </c>
    </row>
    <row r="2013" spans="1:13" x14ac:dyDescent="0.25">
      <c r="A2013" s="1" t="s">
        <v>1523</v>
      </c>
      <c r="J2013" t="s">
        <v>1511</v>
      </c>
      <c r="K2013" t="s">
        <v>1514</v>
      </c>
      <c r="L2013" t="s">
        <v>1512</v>
      </c>
      <c r="M2013">
        <v>2</v>
      </c>
    </row>
    <row r="2014" spans="1:13" x14ac:dyDescent="0.25">
      <c r="A2014" s="1" t="s">
        <v>1523</v>
      </c>
      <c r="J2014" t="s">
        <v>1511</v>
      </c>
      <c r="K2014" t="s">
        <v>1514</v>
      </c>
      <c r="L2014" t="s">
        <v>1512</v>
      </c>
      <c r="M2014">
        <v>2</v>
      </c>
    </row>
    <row r="2015" spans="1:13" x14ac:dyDescent="0.25">
      <c r="A2015" s="1" t="s">
        <v>1523</v>
      </c>
      <c r="J2015" t="s">
        <v>1511</v>
      </c>
      <c r="K2015" t="s">
        <v>1514</v>
      </c>
      <c r="L2015" t="s">
        <v>1512</v>
      </c>
      <c r="M2015">
        <v>4</v>
      </c>
    </row>
    <row r="2016" spans="1:13" x14ac:dyDescent="0.25">
      <c r="A2016" s="1" t="s">
        <v>1523</v>
      </c>
      <c r="J2016" t="s">
        <v>1511</v>
      </c>
      <c r="K2016" t="s">
        <v>1514</v>
      </c>
      <c r="L2016" t="s">
        <v>1512</v>
      </c>
      <c r="M2016">
        <v>5</v>
      </c>
    </row>
    <row r="2017" spans="1:13" x14ac:dyDescent="0.25">
      <c r="A2017" s="1" t="s">
        <v>1523</v>
      </c>
      <c r="J2017" t="s">
        <v>1511</v>
      </c>
      <c r="K2017" t="s">
        <v>1514</v>
      </c>
      <c r="L2017" t="s">
        <v>1512</v>
      </c>
      <c r="M2017">
        <v>1</v>
      </c>
    </row>
    <row r="2018" spans="1:13" x14ac:dyDescent="0.25">
      <c r="A2018" s="1" t="s">
        <v>1523</v>
      </c>
      <c r="J2018" t="s">
        <v>1511</v>
      </c>
      <c r="K2018" t="s">
        <v>1514</v>
      </c>
      <c r="L2018" t="s">
        <v>1512</v>
      </c>
      <c r="M2018">
        <v>1</v>
      </c>
    </row>
    <row r="2019" spans="1:13" x14ac:dyDescent="0.25">
      <c r="A2019" s="1" t="s">
        <v>1296</v>
      </c>
      <c r="J2019" t="s">
        <v>1508</v>
      </c>
      <c r="K2019" t="s">
        <v>1509</v>
      </c>
      <c r="L2019" t="s">
        <v>1512</v>
      </c>
      <c r="M2019">
        <v>3</v>
      </c>
    </row>
    <row r="2020" spans="1:13" x14ac:dyDescent="0.25">
      <c r="A2020" s="1" t="s">
        <v>1297</v>
      </c>
      <c r="J2020" t="s">
        <v>1508</v>
      </c>
      <c r="K2020" t="s">
        <v>1509</v>
      </c>
      <c r="L2020" t="s">
        <v>1512</v>
      </c>
      <c r="M2020">
        <v>5</v>
      </c>
    </row>
    <row r="2021" spans="1:13" x14ac:dyDescent="0.25">
      <c r="A2021" s="1" t="s">
        <v>1297</v>
      </c>
      <c r="J2021" t="s">
        <v>1508</v>
      </c>
      <c r="K2021" t="s">
        <v>1509</v>
      </c>
      <c r="L2021" t="s">
        <v>1512</v>
      </c>
      <c r="M2021">
        <v>5</v>
      </c>
    </row>
    <row r="2022" spans="1:13" x14ac:dyDescent="0.25">
      <c r="A2022" s="1" t="s">
        <v>1297</v>
      </c>
      <c r="J2022" t="s">
        <v>1508</v>
      </c>
      <c r="K2022" t="s">
        <v>1509</v>
      </c>
      <c r="L2022" t="s">
        <v>1510</v>
      </c>
      <c r="M2022">
        <v>4</v>
      </c>
    </row>
    <row r="2023" spans="1:13" x14ac:dyDescent="0.25">
      <c r="A2023" s="1" t="s">
        <v>1421</v>
      </c>
      <c r="J2023" t="s">
        <v>1511</v>
      </c>
      <c r="K2023" t="s">
        <v>1509</v>
      </c>
      <c r="L2023" t="s">
        <v>1512</v>
      </c>
      <c r="M2023">
        <v>140</v>
      </c>
    </row>
    <row r="2024" spans="1:13" x14ac:dyDescent="0.25">
      <c r="A2024" s="1" t="s">
        <v>1421</v>
      </c>
      <c r="J2024" t="s">
        <v>1511</v>
      </c>
      <c r="K2024" t="s">
        <v>1509</v>
      </c>
      <c r="L2024" t="s">
        <v>1512</v>
      </c>
      <c r="M2024">
        <v>145</v>
      </c>
    </row>
    <row r="2025" spans="1:13" x14ac:dyDescent="0.25">
      <c r="A2025" s="1" t="s">
        <v>1421</v>
      </c>
      <c r="J2025" t="s">
        <v>1511</v>
      </c>
      <c r="K2025" t="s">
        <v>1509</v>
      </c>
      <c r="L2025" t="s">
        <v>1512</v>
      </c>
      <c r="M2025">
        <v>148</v>
      </c>
    </row>
    <row r="2026" spans="1:13" x14ac:dyDescent="0.25">
      <c r="A2026" s="1" t="s">
        <v>1347</v>
      </c>
      <c r="J2026" t="s">
        <v>1511</v>
      </c>
      <c r="K2026" t="s">
        <v>1514</v>
      </c>
      <c r="L2026" t="s">
        <v>1512</v>
      </c>
      <c r="M2026">
        <v>26</v>
      </c>
    </row>
    <row r="2027" spans="1:13" x14ac:dyDescent="0.25">
      <c r="A2027" s="1" t="s">
        <v>1347</v>
      </c>
      <c r="J2027" t="s">
        <v>1511</v>
      </c>
      <c r="K2027" t="s">
        <v>1514</v>
      </c>
      <c r="L2027" t="s">
        <v>1512</v>
      </c>
      <c r="M2027">
        <v>1</v>
      </c>
    </row>
    <row r="2028" spans="1:13" x14ac:dyDescent="0.25">
      <c r="A2028" s="1" t="s">
        <v>1347</v>
      </c>
      <c r="J2028" t="s">
        <v>1511</v>
      </c>
      <c r="K2028" t="s">
        <v>1514</v>
      </c>
      <c r="L2028" t="s">
        <v>1512</v>
      </c>
      <c r="M2028">
        <v>3</v>
      </c>
    </row>
    <row r="2029" spans="1:13" x14ac:dyDescent="0.25">
      <c r="A2029" s="1" t="s">
        <v>1281</v>
      </c>
      <c r="J2029" t="s">
        <v>1511</v>
      </c>
      <c r="K2029" t="s">
        <v>1514</v>
      </c>
      <c r="L2029" t="s">
        <v>1513</v>
      </c>
      <c r="M2029">
        <v>6</v>
      </c>
    </row>
    <row r="2030" spans="1:13" x14ac:dyDescent="0.25">
      <c r="A2030" s="1" t="s">
        <v>1281</v>
      </c>
      <c r="J2030" t="s">
        <v>1511</v>
      </c>
      <c r="K2030" t="s">
        <v>1514</v>
      </c>
      <c r="L2030" t="s">
        <v>1510</v>
      </c>
      <c r="M2030">
        <v>13</v>
      </c>
    </row>
    <row r="2031" spans="1:13" x14ac:dyDescent="0.25">
      <c r="A2031" s="1" t="s">
        <v>1272</v>
      </c>
      <c r="J2031" t="s">
        <v>1511</v>
      </c>
      <c r="K2031" t="s">
        <v>1509</v>
      </c>
      <c r="L2031" t="s">
        <v>1512</v>
      </c>
      <c r="M2031">
        <v>1</v>
      </c>
    </row>
    <row r="2032" spans="1:13" x14ac:dyDescent="0.25">
      <c r="A2032" s="1" t="s">
        <v>1281</v>
      </c>
      <c r="J2032" t="s">
        <v>1511</v>
      </c>
      <c r="K2032" t="s">
        <v>1514</v>
      </c>
      <c r="L2032" t="s">
        <v>1513</v>
      </c>
      <c r="M2032">
        <v>2</v>
      </c>
    </row>
    <row r="2033" spans="1:13" x14ac:dyDescent="0.25">
      <c r="A2033" s="1" t="s">
        <v>1374</v>
      </c>
      <c r="J2033" t="s">
        <v>1511</v>
      </c>
      <c r="K2033" t="s">
        <v>1509</v>
      </c>
      <c r="L2033" t="s">
        <v>1512</v>
      </c>
      <c r="M2033">
        <v>1</v>
      </c>
    </row>
    <row r="2034" spans="1:13" x14ac:dyDescent="0.25">
      <c r="A2034" s="1" t="s">
        <v>1374</v>
      </c>
      <c r="J2034" t="s">
        <v>1511</v>
      </c>
      <c r="K2034" t="s">
        <v>1509</v>
      </c>
      <c r="L2034" t="s">
        <v>1513</v>
      </c>
      <c r="M2034">
        <v>2</v>
      </c>
    </row>
    <row r="2035" spans="1:13" x14ac:dyDescent="0.25">
      <c r="A2035" s="1" t="s">
        <v>1272</v>
      </c>
      <c r="J2035" t="s">
        <v>1511</v>
      </c>
      <c r="K2035" t="s">
        <v>1509</v>
      </c>
      <c r="L2035" t="s">
        <v>1512</v>
      </c>
      <c r="M2035">
        <v>1</v>
      </c>
    </row>
    <row r="2036" spans="1:13" x14ac:dyDescent="0.25">
      <c r="A2036" s="1" t="s">
        <v>1421</v>
      </c>
      <c r="J2036" t="s">
        <v>1511</v>
      </c>
      <c r="K2036" t="s">
        <v>1509</v>
      </c>
      <c r="L2036" t="s">
        <v>1512</v>
      </c>
      <c r="M2036">
        <v>208</v>
      </c>
    </row>
    <row r="2037" spans="1:13" x14ac:dyDescent="0.25">
      <c r="A2037" s="1" t="s">
        <v>1263</v>
      </c>
      <c r="J2037" t="s">
        <v>1508</v>
      </c>
      <c r="K2037" t="s">
        <v>1509</v>
      </c>
      <c r="L2037" t="s">
        <v>1512</v>
      </c>
      <c r="M2037">
        <v>1</v>
      </c>
    </row>
    <row r="2038" spans="1:13" x14ac:dyDescent="0.25">
      <c r="A2038" s="1" t="s">
        <v>1421</v>
      </c>
      <c r="J2038" t="s">
        <v>1511</v>
      </c>
      <c r="K2038" t="s">
        <v>1509</v>
      </c>
      <c r="L2038" t="s">
        <v>1512</v>
      </c>
      <c r="M2038">
        <v>212</v>
      </c>
    </row>
    <row r="2039" spans="1:13" x14ac:dyDescent="0.25">
      <c r="A2039" s="1" t="s">
        <v>1296</v>
      </c>
      <c r="J2039" t="s">
        <v>1511</v>
      </c>
      <c r="K2039" t="s">
        <v>1509</v>
      </c>
      <c r="L2039" t="s">
        <v>1512</v>
      </c>
      <c r="M2039">
        <v>2</v>
      </c>
    </row>
    <row r="2040" spans="1:13" x14ac:dyDescent="0.25">
      <c r="A2040" s="1" t="s">
        <v>1262</v>
      </c>
      <c r="J2040" t="s">
        <v>1511</v>
      </c>
      <c r="K2040" t="s">
        <v>1509</v>
      </c>
      <c r="L2040" t="s">
        <v>1512</v>
      </c>
      <c r="M2040">
        <v>1</v>
      </c>
    </row>
    <row r="2041" spans="1:13" x14ac:dyDescent="0.25">
      <c r="A2041" s="1" t="s">
        <v>1315</v>
      </c>
      <c r="J2041" t="s">
        <v>1508</v>
      </c>
      <c r="K2041" t="s">
        <v>1509</v>
      </c>
      <c r="L2041" t="s">
        <v>1513</v>
      </c>
      <c r="M2041">
        <v>1</v>
      </c>
    </row>
    <row r="2042" spans="1:13" x14ac:dyDescent="0.25">
      <c r="A2042" s="1" t="s">
        <v>1315</v>
      </c>
      <c r="J2042" t="s">
        <v>1508</v>
      </c>
      <c r="K2042" t="s">
        <v>1509</v>
      </c>
      <c r="L2042" t="s">
        <v>1512</v>
      </c>
      <c r="M2042">
        <v>32</v>
      </c>
    </row>
    <row r="2043" spans="1:13" x14ac:dyDescent="0.25">
      <c r="A2043" s="1" t="s">
        <v>1315</v>
      </c>
      <c r="J2043" t="s">
        <v>1508</v>
      </c>
      <c r="K2043" t="s">
        <v>1509</v>
      </c>
      <c r="L2043" t="s">
        <v>1512</v>
      </c>
      <c r="M2043">
        <v>3</v>
      </c>
    </row>
    <row r="2044" spans="1:13" x14ac:dyDescent="0.25">
      <c r="A2044" s="1" t="s">
        <v>1315</v>
      </c>
      <c r="J2044" t="s">
        <v>1511</v>
      </c>
      <c r="K2044" t="s">
        <v>1509</v>
      </c>
      <c r="L2044" t="s">
        <v>1513</v>
      </c>
      <c r="M2044">
        <v>2</v>
      </c>
    </row>
    <row r="2045" spans="1:13" x14ac:dyDescent="0.25">
      <c r="A2045" s="1" t="s">
        <v>1315</v>
      </c>
      <c r="J2045" t="s">
        <v>1511</v>
      </c>
      <c r="K2045" t="s">
        <v>1509</v>
      </c>
      <c r="L2045" t="s">
        <v>1513</v>
      </c>
      <c r="M2045">
        <v>1</v>
      </c>
    </row>
    <row r="2046" spans="1:13" x14ac:dyDescent="0.25">
      <c r="A2046" s="1" t="s">
        <v>1315</v>
      </c>
      <c r="J2046" t="s">
        <v>1511</v>
      </c>
      <c r="K2046" t="s">
        <v>1509</v>
      </c>
      <c r="L2046" t="s">
        <v>1513</v>
      </c>
      <c r="M2046">
        <v>2</v>
      </c>
    </row>
    <row r="2047" spans="1:13" x14ac:dyDescent="0.25">
      <c r="A2047" s="1" t="s">
        <v>1315</v>
      </c>
      <c r="J2047" t="s">
        <v>1511</v>
      </c>
      <c r="K2047" t="s">
        <v>1509</v>
      </c>
      <c r="L2047" t="s">
        <v>1513</v>
      </c>
      <c r="M2047">
        <v>1</v>
      </c>
    </row>
    <row r="2048" spans="1:13" x14ac:dyDescent="0.25">
      <c r="A2048" s="1" t="s">
        <v>1315</v>
      </c>
      <c r="J2048" t="s">
        <v>1511</v>
      </c>
      <c r="K2048" t="s">
        <v>1509</v>
      </c>
      <c r="L2048" t="s">
        <v>1513</v>
      </c>
      <c r="M2048">
        <v>1</v>
      </c>
    </row>
    <row r="2049" spans="1:13" x14ac:dyDescent="0.25">
      <c r="A2049" s="1" t="s">
        <v>1315</v>
      </c>
      <c r="J2049" t="s">
        <v>1511</v>
      </c>
      <c r="K2049" t="s">
        <v>1509</v>
      </c>
      <c r="L2049" t="s">
        <v>1510</v>
      </c>
      <c r="M2049">
        <v>4</v>
      </c>
    </row>
    <row r="2050" spans="1:13" x14ac:dyDescent="0.25">
      <c r="A2050" s="1" t="s">
        <v>1315</v>
      </c>
      <c r="J2050" t="s">
        <v>1511</v>
      </c>
      <c r="K2050" t="s">
        <v>1509</v>
      </c>
      <c r="L2050" t="s">
        <v>1513</v>
      </c>
      <c r="M2050">
        <v>1</v>
      </c>
    </row>
    <row r="2051" spans="1:13" x14ac:dyDescent="0.25">
      <c r="A2051" s="1" t="s">
        <v>1315</v>
      </c>
      <c r="J2051" t="s">
        <v>1511</v>
      </c>
      <c r="K2051" t="s">
        <v>1509</v>
      </c>
      <c r="L2051" t="s">
        <v>1513</v>
      </c>
      <c r="M2051">
        <v>1</v>
      </c>
    </row>
    <row r="2052" spans="1:13" x14ac:dyDescent="0.25">
      <c r="A2052" s="1" t="s">
        <v>1315</v>
      </c>
      <c r="J2052" t="s">
        <v>1511</v>
      </c>
      <c r="K2052" t="s">
        <v>1509</v>
      </c>
      <c r="L2052" t="s">
        <v>1513</v>
      </c>
      <c r="M2052">
        <v>2</v>
      </c>
    </row>
    <row r="2053" spans="1:13" x14ac:dyDescent="0.25">
      <c r="A2053" s="1" t="s">
        <v>1315</v>
      </c>
      <c r="J2053" t="s">
        <v>1511</v>
      </c>
      <c r="K2053" t="s">
        <v>1509</v>
      </c>
      <c r="L2053" t="s">
        <v>1513</v>
      </c>
      <c r="M2053">
        <v>1</v>
      </c>
    </row>
    <row r="2054" spans="1:13" x14ac:dyDescent="0.25">
      <c r="A2054" s="1" t="s">
        <v>1315</v>
      </c>
      <c r="J2054" t="s">
        <v>1511</v>
      </c>
      <c r="K2054" t="s">
        <v>1509</v>
      </c>
      <c r="L2054" t="s">
        <v>1513</v>
      </c>
      <c r="M2054">
        <v>1</v>
      </c>
    </row>
    <row r="2055" spans="1:13" x14ac:dyDescent="0.25">
      <c r="A2055" s="1" t="s">
        <v>1315</v>
      </c>
      <c r="J2055" t="s">
        <v>1511</v>
      </c>
      <c r="K2055" t="s">
        <v>1509</v>
      </c>
      <c r="L2055" t="s">
        <v>1513</v>
      </c>
      <c r="M2055">
        <v>2</v>
      </c>
    </row>
    <row r="2056" spans="1:13" x14ac:dyDescent="0.25">
      <c r="A2056" s="1" t="s">
        <v>1296</v>
      </c>
      <c r="J2056" t="s">
        <v>1508</v>
      </c>
      <c r="K2056" t="s">
        <v>1509</v>
      </c>
      <c r="L2056" t="s">
        <v>1512</v>
      </c>
      <c r="M2056">
        <v>3</v>
      </c>
    </row>
    <row r="2057" spans="1:13" x14ac:dyDescent="0.25">
      <c r="A2057" s="1" t="s">
        <v>1296</v>
      </c>
      <c r="J2057" t="s">
        <v>1508</v>
      </c>
      <c r="K2057" t="s">
        <v>1509</v>
      </c>
      <c r="L2057" t="s">
        <v>1512</v>
      </c>
      <c r="M2057">
        <v>1</v>
      </c>
    </row>
    <row r="2058" spans="1:13" x14ac:dyDescent="0.25">
      <c r="A2058" s="1" t="s">
        <v>1296</v>
      </c>
      <c r="J2058" t="s">
        <v>1508</v>
      </c>
      <c r="K2058" t="s">
        <v>1509</v>
      </c>
      <c r="L2058" t="s">
        <v>1512</v>
      </c>
      <c r="M2058">
        <v>4</v>
      </c>
    </row>
    <row r="2059" spans="1:13" x14ac:dyDescent="0.25">
      <c r="A2059" s="1" t="s">
        <v>1315</v>
      </c>
      <c r="J2059" t="s">
        <v>1508</v>
      </c>
      <c r="K2059" t="s">
        <v>1509</v>
      </c>
      <c r="L2059" t="s">
        <v>1512</v>
      </c>
      <c r="M2059">
        <v>3</v>
      </c>
    </row>
    <row r="2060" spans="1:13" x14ac:dyDescent="0.25">
      <c r="A2060" s="1" t="s">
        <v>1315</v>
      </c>
      <c r="J2060" t="s">
        <v>1511</v>
      </c>
      <c r="K2060" t="s">
        <v>1509</v>
      </c>
      <c r="L2060" t="s">
        <v>1513</v>
      </c>
      <c r="M2060">
        <v>1</v>
      </c>
    </row>
    <row r="2061" spans="1:13" x14ac:dyDescent="0.25">
      <c r="A2061" s="1" t="s">
        <v>1315</v>
      </c>
      <c r="J2061" t="s">
        <v>1511</v>
      </c>
      <c r="K2061" t="s">
        <v>1509</v>
      </c>
      <c r="L2061" t="s">
        <v>1513</v>
      </c>
      <c r="M2061">
        <v>1</v>
      </c>
    </row>
    <row r="2062" spans="1:13" x14ac:dyDescent="0.25">
      <c r="A2062" s="1" t="s">
        <v>1315</v>
      </c>
      <c r="J2062" t="s">
        <v>1511</v>
      </c>
      <c r="K2062" t="s">
        <v>1509</v>
      </c>
      <c r="L2062" t="s">
        <v>1513</v>
      </c>
      <c r="M2062">
        <v>1</v>
      </c>
    </row>
    <row r="2063" spans="1:13" x14ac:dyDescent="0.25">
      <c r="A2063" s="1" t="s">
        <v>1315</v>
      </c>
      <c r="J2063" t="s">
        <v>1511</v>
      </c>
      <c r="K2063" t="s">
        <v>1509</v>
      </c>
      <c r="L2063" t="s">
        <v>1513</v>
      </c>
      <c r="M2063">
        <v>6</v>
      </c>
    </row>
    <row r="2064" spans="1:13" x14ac:dyDescent="0.25">
      <c r="A2064" s="1" t="s">
        <v>1315</v>
      </c>
      <c r="J2064" t="s">
        <v>1508</v>
      </c>
      <c r="K2064" t="s">
        <v>1509</v>
      </c>
      <c r="L2064" t="s">
        <v>1512</v>
      </c>
      <c r="M2064">
        <v>7</v>
      </c>
    </row>
    <row r="2065" spans="1:13" x14ac:dyDescent="0.25">
      <c r="A2065" s="1" t="s">
        <v>1315</v>
      </c>
      <c r="J2065" t="s">
        <v>1511</v>
      </c>
      <c r="K2065" t="s">
        <v>1509</v>
      </c>
      <c r="L2065" t="s">
        <v>1513</v>
      </c>
      <c r="M2065">
        <v>3</v>
      </c>
    </row>
    <row r="2066" spans="1:13" x14ac:dyDescent="0.25">
      <c r="A2066" s="1" t="s">
        <v>1315</v>
      </c>
      <c r="J2066" t="s">
        <v>1511</v>
      </c>
      <c r="K2066" t="s">
        <v>1509</v>
      </c>
      <c r="L2066" t="s">
        <v>1510</v>
      </c>
      <c r="M2066">
        <v>3</v>
      </c>
    </row>
    <row r="2067" spans="1:13" x14ac:dyDescent="0.25">
      <c r="A2067" s="1" t="s">
        <v>1315</v>
      </c>
      <c r="J2067" t="s">
        <v>1511</v>
      </c>
      <c r="K2067" t="s">
        <v>1509</v>
      </c>
      <c r="L2067" t="s">
        <v>1513</v>
      </c>
      <c r="M2067">
        <v>1</v>
      </c>
    </row>
    <row r="2068" spans="1:13" x14ac:dyDescent="0.25">
      <c r="A2068" s="1" t="s">
        <v>1315</v>
      </c>
      <c r="J2068" t="s">
        <v>1511</v>
      </c>
      <c r="K2068" t="s">
        <v>1509</v>
      </c>
      <c r="L2068" t="s">
        <v>1513</v>
      </c>
      <c r="M2068">
        <v>1</v>
      </c>
    </row>
    <row r="2069" spans="1:13" x14ac:dyDescent="0.25">
      <c r="A2069" s="1" t="s">
        <v>1315</v>
      </c>
      <c r="J2069" t="s">
        <v>1511</v>
      </c>
      <c r="K2069" t="s">
        <v>1509</v>
      </c>
      <c r="L2069" t="s">
        <v>1513</v>
      </c>
      <c r="M2069">
        <v>1</v>
      </c>
    </row>
    <row r="2070" spans="1:13" x14ac:dyDescent="0.25">
      <c r="A2070" s="1" t="s">
        <v>1315</v>
      </c>
      <c r="J2070" t="s">
        <v>1511</v>
      </c>
      <c r="K2070" t="s">
        <v>1509</v>
      </c>
      <c r="L2070" t="s">
        <v>1513</v>
      </c>
      <c r="M2070">
        <v>3</v>
      </c>
    </row>
    <row r="2071" spans="1:13" x14ac:dyDescent="0.25">
      <c r="A2071" s="1" t="s">
        <v>1315</v>
      </c>
      <c r="J2071" t="s">
        <v>1511</v>
      </c>
      <c r="K2071" t="s">
        <v>1509</v>
      </c>
      <c r="L2071" t="s">
        <v>1510</v>
      </c>
      <c r="M2071">
        <v>2</v>
      </c>
    </row>
    <row r="2072" spans="1:13" x14ac:dyDescent="0.25">
      <c r="A2072" s="1" t="s">
        <v>1315</v>
      </c>
      <c r="J2072" t="s">
        <v>1511</v>
      </c>
      <c r="K2072" t="s">
        <v>1509</v>
      </c>
      <c r="L2072" t="s">
        <v>1510</v>
      </c>
      <c r="M2072">
        <v>2</v>
      </c>
    </row>
    <row r="2073" spans="1:13" x14ac:dyDescent="0.25">
      <c r="A2073" s="1" t="s">
        <v>1315</v>
      </c>
      <c r="J2073" t="s">
        <v>1511</v>
      </c>
      <c r="K2073" t="s">
        <v>1509</v>
      </c>
      <c r="L2073" t="s">
        <v>1510</v>
      </c>
      <c r="M2073">
        <v>2</v>
      </c>
    </row>
    <row r="2074" spans="1:13" x14ac:dyDescent="0.25">
      <c r="A2074" s="1" t="s">
        <v>1315</v>
      </c>
      <c r="J2074" t="s">
        <v>1508</v>
      </c>
      <c r="K2074" t="s">
        <v>1509</v>
      </c>
      <c r="L2074" t="s">
        <v>1512</v>
      </c>
      <c r="M2074">
        <v>1</v>
      </c>
    </row>
    <row r="2075" spans="1:13" x14ac:dyDescent="0.25">
      <c r="A2075" s="1" t="s">
        <v>1329</v>
      </c>
      <c r="J2075" t="s">
        <v>1511</v>
      </c>
      <c r="K2075" t="s">
        <v>1509</v>
      </c>
      <c r="L2075" t="s">
        <v>1512</v>
      </c>
      <c r="M2075">
        <v>1</v>
      </c>
    </row>
    <row r="2076" spans="1:13" x14ac:dyDescent="0.25">
      <c r="A2076" s="1" t="s">
        <v>1373</v>
      </c>
      <c r="J2076" t="s">
        <v>1511</v>
      </c>
      <c r="K2076" t="s">
        <v>1509</v>
      </c>
      <c r="L2076" t="s">
        <v>1512</v>
      </c>
      <c r="M2076">
        <v>5</v>
      </c>
    </row>
    <row r="2077" spans="1:13" x14ac:dyDescent="0.25">
      <c r="A2077" s="1" t="s">
        <v>1315</v>
      </c>
      <c r="J2077" t="s">
        <v>1511</v>
      </c>
      <c r="K2077" t="s">
        <v>1509</v>
      </c>
      <c r="L2077" t="s">
        <v>1513</v>
      </c>
      <c r="M2077">
        <v>2</v>
      </c>
    </row>
    <row r="2078" spans="1:13" x14ac:dyDescent="0.25">
      <c r="A2078" s="1" t="s">
        <v>1315</v>
      </c>
      <c r="J2078" t="s">
        <v>1508</v>
      </c>
      <c r="K2078" t="s">
        <v>1509</v>
      </c>
      <c r="L2078" t="s">
        <v>1512</v>
      </c>
      <c r="M2078">
        <v>3</v>
      </c>
    </row>
    <row r="2079" spans="1:13" x14ac:dyDescent="0.25">
      <c r="A2079" s="1" t="s">
        <v>1340</v>
      </c>
      <c r="J2079" t="s">
        <v>1511</v>
      </c>
      <c r="K2079" t="s">
        <v>1509</v>
      </c>
      <c r="L2079" t="s">
        <v>1512</v>
      </c>
      <c r="M2079">
        <v>1</v>
      </c>
    </row>
    <row r="2080" spans="1:13" x14ac:dyDescent="0.25">
      <c r="A2080" s="1" t="s">
        <v>835</v>
      </c>
      <c r="J2080" t="s">
        <v>1511</v>
      </c>
      <c r="K2080" t="s">
        <v>1509</v>
      </c>
      <c r="L2080" t="s">
        <v>1512</v>
      </c>
      <c r="M2080">
        <v>1</v>
      </c>
    </row>
    <row r="2081" spans="1:13" x14ac:dyDescent="0.25">
      <c r="A2081" s="1" t="s">
        <v>1329</v>
      </c>
      <c r="J2081" t="s">
        <v>1511</v>
      </c>
      <c r="K2081" t="s">
        <v>1509</v>
      </c>
      <c r="L2081" t="s">
        <v>1512</v>
      </c>
      <c r="M2081">
        <v>1</v>
      </c>
    </row>
    <row r="2082" spans="1:13" x14ac:dyDescent="0.25">
      <c r="A2082" s="1" t="s">
        <v>1315</v>
      </c>
      <c r="J2082" t="s">
        <v>1508</v>
      </c>
      <c r="K2082" t="s">
        <v>1509</v>
      </c>
      <c r="L2082" t="s">
        <v>1512</v>
      </c>
      <c r="M2082">
        <v>1</v>
      </c>
    </row>
    <row r="2083" spans="1:13" x14ac:dyDescent="0.25">
      <c r="A2083" s="1" t="s">
        <v>1373</v>
      </c>
      <c r="J2083" t="s">
        <v>1511</v>
      </c>
      <c r="K2083" t="s">
        <v>1509</v>
      </c>
      <c r="L2083" t="s">
        <v>1512</v>
      </c>
      <c r="M2083">
        <v>4</v>
      </c>
    </row>
    <row r="2084" spans="1:13" x14ac:dyDescent="0.25">
      <c r="A2084" s="1" t="s">
        <v>1400</v>
      </c>
      <c r="J2084" t="s">
        <v>1508</v>
      </c>
      <c r="K2084" t="s">
        <v>1509</v>
      </c>
      <c r="L2084" t="s">
        <v>1512</v>
      </c>
      <c r="M2084">
        <v>2</v>
      </c>
    </row>
    <row r="2085" spans="1:13" x14ac:dyDescent="0.25">
      <c r="A2085" s="1" t="s">
        <v>1315</v>
      </c>
      <c r="J2085" t="s">
        <v>1508</v>
      </c>
      <c r="K2085" t="s">
        <v>1509</v>
      </c>
      <c r="L2085" t="s">
        <v>1512</v>
      </c>
      <c r="M2085">
        <v>2</v>
      </c>
    </row>
    <row r="2086" spans="1:13" x14ac:dyDescent="0.25">
      <c r="A2086" s="1" t="s">
        <v>1452</v>
      </c>
      <c r="J2086" t="s">
        <v>1511</v>
      </c>
      <c r="K2086" t="s">
        <v>1509</v>
      </c>
      <c r="L2086" t="s">
        <v>1512</v>
      </c>
      <c r="M2086">
        <v>58</v>
      </c>
    </row>
    <row r="2087" spans="1:13" x14ac:dyDescent="0.25">
      <c r="A2087" s="1" t="s">
        <v>1340</v>
      </c>
      <c r="J2087" t="s">
        <v>1511</v>
      </c>
      <c r="K2087" t="s">
        <v>1509</v>
      </c>
      <c r="L2087" t="s">
        <v>1512</v>
      </c>
      <c r="M2087">
        <v>2</v>
      </c>
    </row>
    <row r="2088" spans="1:13" x14ac:dyDescent="0.25">
      <c r="A2088" s="1" t="s">
        <v>1452</v>
      </c>
      <c r="J2088" t="s">
        <v>1511</v>
      </c>
      <c r="K2088" t="s">
        <v>1509</v>
      </c>
      <c r="L2088" t="s">
        <v>1512</v>
      </c>
      <c r="M2088">
        <v>49</v>
      </c>
    </row>
    <row r="2089" spans="1:13" x14ac:dyDescent="0.25">
      <c r="A2089" s="1" t="s">
        <v>1329</v>
      </c>
      <c r="J2089" t="s">
        <v>1511</v>
      </c>
      <c r="K2089" t="s">
        <v>1509</v>
      </c>
      <c r="L2089" t="s">
        <v>1512</v>
      </c>
      <c r="M2089">
        <v>1</v>
      </c>
    </row>
    <row r="2090" spans="1:13" x14ac:dyDescent="0.25">
      <c r="A2090" s="1" t="s">
        <v>1415</v>
      </c>
      <c r="J2090" t="s">
        <v>1511</v>
      </c>
      <c r="K2090" t="s">
        <v>1509</v>
      </c>
      <c r="L2090" t="s">
        <v>1512</v>
      </c>
      <c r="M2090">
        <v>56</v>
      </c>
    </row>
    <row r="2091" spans="1:13" x14ac:dyDescent="0.25">
      <c r="A2091" s="1" t="s">
        <v>1489</v>
      </c>
      <c r="J2091" t="s">
        <v>1511</v>
      </c>
      <c r="K2091" t="s">
        <v>1509</v>
      </c>
      <c r="L2091" t="s">
        <v>1512</v>
      </c>
      <c r="M2091">
        <v>24</v>
      </c>
    </row>
    <row r="2092" spans="1:13" x14ac:dyDescent="0.25">
      <c r="A2092" s="1" t="s">
        <v>1340</v>
      </c>
      <c r="J2092" t="s">
        <v>1511</v>
      </c>
      <c r="K2092" t="s">
        <v>1509</v>
      </c>
      <c r="L2092" t="s">
        <v>1512</v>
      </c>
      <c r="M2092">
        <v>1</v>
      </c>
    </row>
    <row r="2093" spans="1:13" x14ac:dyDescent="0.25">
      <c r="A2093" s="1" t="s">
        <v>1289</v>
      </c>
      <c r="J2093" t="s">
        <v>1511</v>
      </c>
      <c r="K2093" t="s">
        <v>1509</v>
      </c>
      <c r="L2093" t="s">
        <v>1512</v>
      </c>
      <c r="M2093">
        <v>20</v>
      </c>
    </row>
    <row r="2094" spans="1:13" x14ac:dyDescent="0.25">
      <c r="A2094" s="1" t="s">
        <v>1452</v>
      </c>
      <c r="J2094" t="s">
        <v>1508</v>
      </c>
      <c r="K2094" t="s">
        <v>1509</v>
      </c>
      <c r="L2094" t="s">
        <v>1512</v>
      </c>
      <c r="M2094">
        <v>49</v>
      </c>
    </row>
    <row r="2095" spans="1:13" x14ac:dyDescent="0.25">
      <c r="A2095" s="1" t="s">
        <v>1329</v>
      </c>
      <c r="J2095" t="s">
        <v>1511</v>
      </c>
      <c r="K2095" t="s">
        <v>1509</v>
      </c>
      <c r="L2095" t="s">
        <v>1512</v>
      </c>
      <c r="M2095">
        <v>1</v>
      </c>
    </row>
    <row r="2096" spans="1:13" x14ac:dyDescent="0.25">
      <c r="A2096" s="1" t="s">
        <v>1315</v>
      </c>
      <c r="J2096" t="s">
        <v>1511</v>
      </c>
      <c r="K2096" t="s">
        <v>1509</v>
      </c>
      <c r="L2096" t="s">
        <v>1510</v>
      </c>
      <c r="M2096">
        <v>2</v>
      </c>
    </row>
    <row r="2097" spans="1:13" x14ac:dyDescent="0.25">
      <c r="A2097" s="1" t="s">
        <v>1275</v>
      </c>
      <c r="J2097" t="s">
        <v>1511</v>
      </c>
      <c r="K2097" t="s">
        <v>1509</v>
      </c>
      <c r="L2097" t="s">
        <v>1512</v>
      </c>
      <c r="M2097">
        <v>1</v>
      </c>
    </row>
    <row r="2098" spans="1:13" x14ac:dyDescent="0.25">
      <c r="A2098" s="1" t="s">
        <v>1302</v>
      </c>
      <c r="J2098" t="s">
        <v>1511</v>
      </c>
      <c r="K2098" t="s">
        <v>1509</v>
      </c>
      <c r="L2098" t="s">
        <v>1512</v>
      </c>
      <c r="M2098">
        <v>1</v>
      </c>
    </row>
    <row r="2099" spans="1:13" x14ac:dyDescent="0.25">
      <c r="A2099" s="1" t="s">
        <v>1315</v>
      </c>
      <c r="J2099" t="s">
        <v>1511</v>
      </c>
      <c r="K2099" t="s">
        <v>1509</v>
      </c>
      <c r="L2099" t="s">
        <v>1510</v>
      </c>
      <c r="M2099">
        <v>2</v>
      </c>
    </row>
    <row r="2100" spans="1:13" x14ac:dyDescent="0.25">
      <c r="A2100" s="1" t="s">
        <v>1340</v>
      </c>
      <c r="J2100" t="s">
        <v>1511</v>
      </c>
      <c r="K2100" t="s">
        <v>1509</v>
      </c>
      <c r="L2100" t="s">
        <v>1512</v>
      </c>
      <c r="M2100">
        <v>1</v>
      </c>
    </row>
    <row r="2101" spans="1:13" x14ac:dyDescent="0.25">
      <c r="A2101" s="1" t="s">
        <v>1524</v>
      </c>
      <c r="J2101" t="s">
        <v>1511</v>
      </c>
      <c r="K2101" t="s">
        <v>1509</v>
      </c>
      <c r="L2101" t="s">
        <v>1510</v>
      </c>
      <c r="M2101">
        <v>3</v>
      </c>
    </row>
    <row r="2102" spans="1:13" x14ac:dyDescent="0.25">
      <c r="A2102" s="1" t="s">
        <v>1340</v>
      </c>
      <c r="J2102" t="s">
        <v>1511</v>
      </c>
      <c r="K2102" t="s">
        <v>1509</v>
      </c>
      <c r="L2102" t="s">
        <v>1512</v>
      </c>
      <c r="M2102">
        <v>1</v>
      </c>
    </row>
    <row r="2103" spans="1:13" x14ac:dyDescent="0.25">
      <c r="A2103" s="1" t="s">
        <v>1492</v>
      </c>
      <c r="J2103" t="s">
        <v>1508</v>
      </c>
      <c r="K2103" t="s">
        <v>1509</v>
      </c>
      <c r="L2103" t="s">
        <v>1510</v>
      </c>
      <c r="M2103">
        <v>19</v>
      </c>
    </row>
    <row r="2104" spans="1:13" x14ac:dyDescent="0.25">
      <c r="A2104" s="1" t="s">
        <v>1315</v>
      </c>
      <c r="J2104" t="s">
        <v>1508</v>
      </c>
      <c r="K2104" t="s">
        <v>1509</v>
      </c>
      <c r="L2104" t="s">
        <v>1512</v>
      </c>
      <c r="M2104">
        <v>4</v>
      </c>
    </row>
    <row r="2105" spans="1:13" x14ac:dyDescent="0.25">
      <c r="A2105" s="1" t="s">
        <v>1373</v>
      </c>
      <c r="J2105" t="s">
        <v>1511</v>
      </c>
      <c r="K2105" t="s">
        <v>1509</v>
      </c>
      <c r="L2105" t="s">
        <v>1510</v>
      </c>
      <c r="M2105">
        <v>1</v>
      </c>
    </row>
    <row r="2106" spans="1:13" x14ac:dyDescent="0.25">
      <c r="A2106" s="1" t="s">
        <v>1299</v>
      </c>
      <c r="J2106" t="s">
        <v>1508</v>
      </c>
      <c r="K2106" t="s">
        <v>1509</v>
      </c>
      <c r="L2106" t="s">
        <v>1510</v>
      </c>
      <c r="M2106">
        <v>1</v>
      </c>
    </row>
    <row r="2107" spans="1:13" x14ac:dyDescent="0.25">
      <c r="A2107" s="1" t="s">
        <v>1452</v>
      </c>
      <c r="J2107" t="s">
        <v>1508</v>
      </c>
      <c r="K2107" t="s">
        <v>1509</v>
      </c>
      <c r="L2107" t="s">
        <v>1512</v>
      </c>
      <c r="M2107">
        <v>25</v>
      </c>
    </row>
    <row r="2108" spans="1:13" x14ac:dyDescent="0.25">
      <c r="A2108" s="1" t="s">
        <v>1329</v>
      </c>
      <c r="J2108" t="s">
        <v>1511</v>
      </c>
      <c r="K2108" t="s">
        <v>1509</v>
      </c>
      <c r="L2108" t="s">
        <v>1512</v>
      </c>
      <c r="M2108">
        <v>1</v>
      </c>
    </row>
    <row r="2109" spans="1:13" x14ac:dyDescent="0.25">
      <c r="A2109" s="1" t="s">
        <v>1340</v>
      </c>
      <c r="J2109" t="s">
        <v>1511</v>
      </c>
      <c r="K2109" t="s">
        <v>1509</v>
      </c>
      <c r="L2109" t="s">
        <v>1512</v>
      </c>
      <c r="M2109">
        <v>2</v>
      </c>
    </row>
    <row r="2110" spans="1:13" x14ac:dyDescent="0.25">
      <c r="A2110" s="1" t="s">
        <v>1315</v>
      </c>
      <c r="J2110" t="s">
        <v>1508</v>
      </c>
      <c r="K2110" t="s">
        <v>1509</v>
      </c>
      <c r="L2110" t="s">
        <v>1512</v>
      </c>
      <c r="M2110">
        <v>1</v>
      </c>
    </row>
    <row r="2111" spans="1:13" x14ac:dyDescent="0.25">
      <c r="A2111" s="1" t="s">
        <v>1335</v>
      </c>
      <c r="J2111" t="s">
        <v>1511</v>
      </c>
      <c r="K2111" t="s">
        <v>1509</v>
      </c>
      <c r="L2111" t="s">
        <v>1512</v>
      </c>
      <c r="M2111">
        <v>79</v>
      </c>
    </row>
    <row r="2112" spans="1:13" x14ac:dyDescent="0.25">
      <c r="A2112" s="1" t="s">
        <v>1524</v>
      </c>
      <c r="J2112" t="s">
        <v>1511</v>
      </c>
      <c r="K2112" t="s">
        <v>1509</v>
      </c>
      <c r="L2112" t="s">
        <v>1512</v>
      </c>
      <c r="M2112">
        <v>67</v>
      </c>
    </row>
    <row r="2113" spans="1:13" x14ac:dyDescent="0.25">
      <c r="A2113" s="1" t="s">
        <v>1373</v>
      </c>
      <c r="J2113" t="s">
        <v>1511</v>
      </c>
      <c r="K2113" t="s">
        <v>1509</v>
      </c>
      <c r="L2113" t="s">
        <v>1512</v>
      </c>
      <c r="M2113">
        <v>3</v>
      </c>
    </row>
    <row r="2114" spans="1:13" x14ac:dyDescent="0.25">
      <c r="A2114" s="1" t="s">
        <v>1315</v>
      </c>
      <c r="J2114" t="s">
        <v>1508</v>
      </c>
      <c r="K2114" t="s">
        <v>1509</v>
      </c>
      <c r="L2114" t="s">
        <v>1512</v>
      </c>
      <c r="M2114">
        <v>1</v>
      </c>
    </row>
    <row r="2115" spans="1:13" x14ac:dyDescent="0.25">
      <c r="A2115" s="1" t="s">
        <v>1453</v>
      </c>
      <c r="J2115" t="s">
        <v>1511</v>
      </c>
      <c r="K2115" t="s">
        <v>1509</v>
      </c>
      <c r="L2115" t="s">
        <v>1510</v>
      </c>
      <c r="M2115">
        <v>3</v>
      </c>
    </row>
    <row r="2116" spans="1:13" x14ac:dyDescent="0.25">
      <c r="A2116" s="1" t="s">
        <v>1299</v>
      </c>
      <c r="J2116" t="s">
        <v>1508</v>
      </c>
      <c r="K2116" t="s">
        <v>1509</v>
      </c>
      <c r="L2116" t="s">
        <v>1510</v>
      </c>
      <c r="M2116">
        <v>1</v>
      </c>
    </row>
    <row r="2117" spans="1:13" x14ac:dyDescent="0.25">
      <c r="A2117" s="1" t="s">
        <v>1315</v>
      </c>
      <c r="J2117" t="s">
        <v>1511</v>
      </c>
      <c r="K2117" t="s">
        <v>1509</v>
      </c>
      <c r="L2117" t="s">
        <v>1513</v>
      </c>
      <c r="M2117">
        <v>1</v>
      </c>
    </row>
    <row r="2118" spans="1:13" x14ac:dyDescent="0.25">
      <c r="A2118" s="1" t="s">
        <v>1322</v>
      </c>
      <c r="J2118" t="s">
        <v>1508</v>
      </c>
      <c r="K2118" t="s">
        <v>1509</v>
      </c>
      <c r="L2118" t="s">
        <v>1513</v>
      </c>
      <c r="M2118">
        <v>4</v>
      </c>
    </row>
    <row r="2119" spans="1:13" x14ac:dyDescent="0.25">
      <c r="A2119" s="1" t="s">
        <v>1329</v>
      </c>
      <c r="J2119" t="s">
        <v>1511</v>
      </c>
      <c r="K2119" t="s">
        <v>1509</v>
      </c>
      <c r="L2119" t="s">
        <v>1512</v>
      </c>
      <c r="M2119">
        <v>1</v>
      </c>
    </row>
    <row r="2120" spans="1:13" x14ac:dyDescent="0.25">
      <c r="A2120" s="1" t="s">
        <v>1452</v>
      </c>
      <c r="J2120" t="s">
        <v>1511</v>
      </c>
      <c r="K2120" t="s">
        <v>1509</v>
      </c>
      <c r="L2120" t="s">
        <v>1512</v>
      </c>
      <c r="M2120">
        <v>21</v>
      </c>
    </row>
    <row r="2121" spans="1:13" x14ac:dyDescent="0.25">
      <c r="A2121" s="1" t="s">
        <v>1315</v>
      </c>
      <c r="J2121" t="s">
        <v>1511</v>
      </c>
      <c r="K2121" t="s">
        <v>1509</v>
      </c>
      <c r="L2121" t="s">
        <v>1513</v>
      </c>
      <c r="M2121">
        <v>2</v>
      </c>
    </row>
    <row r="2122" spans="1:13" x14ac:dyDescent="0.25">
      <c r="A2122" s="1" t="s">
        <v>1326</v>
      </c>
      <c r="J2122" t="s">
        <v>1511</v>
      </c>
      <c r="K2122" t="s">
        <v>1509</v>
      </c>
      <c r="L2122" t="s">
        <v>1512</v>
      </c>
      <c r="M2122">
        <v>185</v>
      </c>
    </row>
    <row r="2123" spans="1:13" x14ac:dyDescent="0.25">
      <c r="A2123" s="1" t="s">
        <v>1453</v>
      </c>
      <c r="J2123" t="s">
        <v>1511</v>
      </c>
      <c r="K2123" t="s">
        <v>1509</v>
      </c>
      <c r="L2123" t="s">
        <v>1510</v>
      </c>
      <c r="M2123">
        <v>3</v>
      </c>
    </row>
    <row r="2124" spans="1:13" x14ac:dyDescent="0.25">
      <c r="A2124" s="1" t="s">
        <v>1315</v>
      </c>
      <c r="J2124" t="s">
        <v>1508</v>
      </c>
      <c r="K2124" t="s">
        <v>1509</v>
      </c>
      <c r="L2124" t="s">
        <v>1512</v>
      </c>
      <c r="M2124">
        <v>6</v>
      </c>
    </row>
    <row r="2125" spans="1:13" x14ac:dyDescent="0.25">
      <c r="A2125" s="1" t="s">
        <v>1340</v>
      </c>
      <c r="J2125" t="s">
        <v>1511</v>
      </c>
      <c r="K2125" t="s">
        <v>1509</v>
      </c>
      <c r="L2125" t="s">
        <v>1512</v>
      </c>
      <c r="M2125">
        <v>1</v>
      </c>
    </row>
    <row r="2126" spans="1:13" x14ac:dyDescent="0.25">
      <c r="A2126" s="1" t="s">
        <v>1340</v>
      </c>
      <c r="J2126" t="s">
        <v>1511</v>
      </c>
      <c r="K2126" t="s">
        <v>1509</v>
      </c>
      <c r="L2126" t="s">
        <v>1512</v>
      </c>
      <c r="M2126">
        <v>1</v>
      </c>
    </row>
    <row r="2127" spans="1:13" x14ac:dyDescent="0.25">
      <c r="A2127" s="1" t="s">
        <v>1315</v>
      </c>
      <c r="J2127" t="s">
        <v>1511</v>
      </c>
      <c r="K2127" t="s">
        <v>1509</v>
      </c>
      <c r="L2127" t="s">
        <v>1510</v>
      </c>
      <c r="M2127">
        <v>2</v>
      </c>
    </row>
    <row r="2128" spans="1:13" x14ac:dyDescent="0.25">
      <c r="A2128" s="1" t="s">
        <v>1346</v>
      </c>
      <c r="J2128" t="s">
        <v>1511</v>
      </c>
      <c r="K2128" t="s">
        <v>1509</v>
      </c>
      <c r="L2128" t="s">
        <v>1512</v>
      </c>
      <c r="M2128">
        <v>30</v>
      </c>
    </row>
    <row r="2129" spans="1:13" x14ac:dyDescent="0.25">
      <c r="A2129" s="1" t="s">
        <v>1315</v>
      </c>
      <c r="J2129" t="s">
        <v>1511</v>
      </c>
      <c r="K2129" t="s">
        <v>1509</v>
      </c>
      <c r="L2129" t="s">
        <v>1510</v>
      </c>
      <c r="M2129">
        <v>2</v>
      </c>
    </row>
    <row r="2130" spans="1:13" x14ac:dyDescent="0.25">
      <c r="A2130" s="1" t="s">
        <v>1289</v>
      </c>
      <c r="J2130" t="s">
        <v>1511</v>
      </c>
      <c r="K2130" t="s">
        <v>1509</v>
      </c>
      <c r="L2130" t="s">
        <v>1512</v>
      </c>
      <c r="M2130">
        <v>12</v>
      </c>
    </row>
    <row r="2131" spans="1:13" x14ac:dyDescent="0.25">
      <c r="A2131" s="1" t="s">
        <v>1302</v>
      </c>
      <c r="J2131" t="s">
        <v>1511</v>
      </c>
      <c r="K2131" t="s">
        <v>1509</v>
      </c>
      <c r="L2131" t="s">
        <v>1512</v>
      </c>
      <c r="M2131">
        <v>7</v>
      </c>
    </row>
    <row r="2132" spans="1:13" x14ac:dyDescent="0.25">
      <c r="A2132" s="1" t="s">
        <v>1264</v>
      </c>
      <c r="J2132" t="s">
        <v>1511</v>
      </c>
      <c r="K2132" t="s">
        <v>1509</v>
      </c>
      <c r="L2132" t="s">
        <v>1512</v>
      </c>
      <c r="M2132">
        <v>9</v>
      </c>
    </row>
    <row r="2133" spans="1:13" x14ac:dyDescent="0.25">
      <c r="A2133" s="1" t="s">
        <v>1315</v>
      </c>
      <c r="J2133" t="s">
        <v>1508</v>
      </c>
      <c r="K2133" t="s">
        <v>1509</v>
      </c>
      <c r="L2133" t="s">
        <v>1512</v>
      </c>
      <c r="M2133">
        <v>4</v>
      </c>
    </row>
    <row r="2134" spans="1:13" x14ac:dyDescent="0.25">
      <c r="A2134" s="1" t="s">
        <v>1373</v>
      </c>
      <c r="J2134" t="s">
        <v>1511</v>
      </c>
      <c r="K2134" t="s">
        <v>1509</v>
      </c>
      <c r="L2134" t="s">
        <v>1510</v>
      </c>
      <c r="M2134">
        <v>1</v>
      </c>
    </row>
    <row r="2135" spans="1:13" x14ac:dyDescent="0.25">
      <c r="A2135" s="1" t="s">
        <v>1264</v>
      </c>
      <c r="J2135" t="s">
        <v>1511</v>
      </c>
      <c r="K2135" t="s">
        <v>1509</v>
      </c>
      <c r="L2135" t="s">
        <v>1512</v>
      </c>
      <c r="M2135">
        <v>13</v>
      </c>
    </row>
    <row r="2136" spans="1:13" x14ac:dyDescent="0.25">
      <c r="A2136" s="1" t="s">
        <v>1329</v>
      </c>
      <c r="J2136" t="s">
        <v>1511</v>
      </c>
      <c r="K2136" t="s">
        <v>1509</v>
      </c>
      <c r="L2136" t="s">
        <v>1512</v>
      </c>
      <c r="M2136">
        <v>1</v>
      </c>
    </row>
    <row r="2137" spans="1:13" x14ac:dyDescent="0.25">
      <c r="A2137" s="1" t="s">
        <v>1315</v>
      </c>
      <c r="J2137" t="s">
        <v>1511</v>
      </c>
      <c r="K2137" t="s">
        <v>1509</v>
      </c>
      <c r="L2137" t="s">
        <v>1513</v>
      </c>
      <c r="M2137">
        <v>1</v>
      </c>
    </row>
    <row r="2138" spans="1:13" x14ac:dyDescent="0.25">
      <c r="A2138" s="1" t="s">
        <v>1326</v>
      </c>
      <c r="J2138" t="s">
        <v>1511</v>
      </c>
      <c r="K2138" t="s">
        <v>1509</v>
      </c>
      <c r="L2138" t="s">
        <v>1512</v>
      </c>
      <c r="M2138">
        <v>3</v>
      </c>
    </row>
    <row r="2139" spans="1:13" x14ac:dyDescent="0.25">
      <c r="A2139" s="1" t="s">
        <v>1340</v>
      </c>
      <c r="J2139" t="s">
        <v>1511</v>
      </c>
      <c r="K2139" t="s">
        <v>1509</v>
      </c>
      <c r="L2139" t="s">
        <v>1512</v>
      </c>
      <c r="M2139">
        <v>1</v>
      </c>
    </row>
    <row r="2140" spans="1:13" x14ac:dyDescent="0.25">
      <c r="A2140" s="1" t="s">
        <v>1315</v>
      </c>
      <c r="J2140" t="s">
        <v>1511</v>
      </c>
      <c r="K2140" t="s">
        <v>1509</v>
      </c>
      <c r="L2140" t="s">
        <v>1513</v>
      </c>
      <c r="M2140">
        <v>1</v>
      </c>
    </row>
    <row r="2141" spans="1:13" x14ac:dyDescent="0.25">
      <c r="A2141" s="1" t="s">
        <v>1329</v>
      </c>
      <c r="J2141" t="s">
        <v>1511</v>
      </c>
      <c r="K2141" t="s">
        <v>1509</v>
      </c>
      <c r="L2141" t="s">
        <v>1512</v>
      </c>
      <c r="M2141">
        <v>1</v>
      </c>
    </row>
    <row r="2142" spans="1:13" x14ac:dyDescent="0.25">
      <c r="A2142" s="1" t="s">
        <v>1315</v>
      </c>
      <c r="J2142" t="s">
        <v>1511</v>
      </c>
      <c r="K2142" t="s">
        <v>1509</v>
      </c>
      <c r="L2142" t="s">
        <v>1510</v>
      </c>
      <c r="M2142">
        <v>2</v>
      </c>
    </row>
    <row r="2143" spans="1:13" x14ac:dyDescent="0.25">
      <c r="A2143" s="1" t="s">
        <v>1315</v>
      </c>
      <c r="J2143" t="s">
        <v>1511</v>
      </c>
      <c r="K2143" t="s">
        <v>1509</v>
      </c>
      <c r="L2143" t="s">
        <v>1513</v>
      </c>
      <c r="M2143">
        <v>2</v>
      </c>
    </row>
    <row r="2144" spans="1:13" x14ac:dyDescent="0.25">
      <c r="A2144" s="1" t="s">
        <v>1525</v>
      </c>
      <c r="J2144" t="s">
        <v>1511</v>
      </c>
      <c r="K2144" t="s">
        <v>1509</v>
      </c>
      <c r="L2144" t="s">
        <v>1512</v>
      </c>
      <c r="M2144">
        <v>1</v>
      </c>
    </row>
    <row r="2145" spans="1:13" x14ac:dyDescent="0.25">
      <c r="A2145" s="1" t="s">
        <v>1340</v>
      </c>
      <c r="J2145" t="s">
        <v>1511</v>
      </c>
      <c r="K2145" t="s">
        <v>1509</v>
      </c>
      <c r="L2145" t="s">
        <v>1512</v>
      </c>
      <c r="M2145">
        <v>1</v>
      </c>
    </row>
    <row r="2146" spans="1:13" x14ac:dyDescent="0.25">
      <c r="A2146" s="1" t="s">
        <v>1315</v>
      </c>
      <c r="J2146" t="s">
        <v>1511</v>
      </c>
      <c r="K2146" t="s">
        <v>1509</v>
      </c>
      <c r="L2146" t="s">
        <v>1513</v>
      </c>
      <c r="M2146">
        <v>2</v>
      </c>
    </row>
    <row r="2147" spans="1:13" x14ac:dyDescent="0.25">
      <c r="A2147" s="1" t="s">
        <v>1485</v>
      </c>
      <c r="J2147" t="s">
        <v>1511</v>
      </c>
      <c r="K2147" t="s">
        <v>1514</v>
      </c>
      <c r="L2147" t="s">
        <v>1513</v>
      </c>
      <c r="M2147">
        <v>1</v>
      </c>
    </row>
    <row r="2148" spans="1:13" x14ac:dyDescent="0.25">
      <c r="A2148" s="1" t="s">
        <v>1265</v>
      </c>
      <c r="J2148" t="s">
        <v>1511</v>
      </c>
      <c r="K2148" t="s">
        <v>1509</v>
      </c>
      <c r="L2148" t="s">
        <v>1510</v>
      </c>
      <c r="M2148">
        <v>4</v>
      </c>
    </row>
    <row r="2149" spans="1:13" x14ac:dyDescent="0.25">
      <c r="A2149" s="1" t="s">
        <v>1315</v>
      </c>
      <c r="J2149" t="s">
        <v>1511</v>
      </c>
      <c r="K2149" t="s">
        <v>1509</v>
      </c>
      <c r="L2149" t="s">
        <v>1510</v>
      </c>
      <c r="M2149">
        <v>2</v>
      </c>
    </row>
    <row r="2150" spans="1:13" x14ac:dyDescent="0.25">
      <c r="A2150" s="1" t="s">
        <v>1452</v>
      </c>
      <c r="J2150" t="s">
        <v>1511</v>
      </c>
      <c r="K2150" t="s">
        <v>1509</v>
      </c>
      <c r="L2150" t="s">
        <v>1512</v>
      </c>
      <c r="M2150">
        <v>142</v>
      </c>
    </row>
    <row r="2151" spans="1:13" x14ac:dyDescent="0.25">
      <c r="A2151" s="1" t="s">
        <v>1326</v>
      </c>
      <c r="J2151" t="s">
        <v>1511</v>
      </c>
      <c r="K2151" t="s">
        <v>1509</v>
      </c>
      <c r="L2151" t="s">
        <v>1510</v>
      </c>
      <c r="M2151">
        <v>3</v>
      </c>
    </row>
    <row r="2152" spans="1:13" x14ac:dyDescent="0.25">
      <c r="A2152" s="1" t="s">
        <v>1315</v>
      </c>
      <c r="J2152" t="s">
        <v>1511</v>
      </c>
      <c r="K2152" t="s">
        <v>1509</v>
      </c>
      <c r="L2152" t="s">
        <v>1513</v>
      </c>
      <c r="M2152">
        <v>1</v>
      </c>
    </row>
    <row r="2153" spans="1:13" x14ac:dyDescent="0.25">
      <c r="A2153" s="1" t="s">
        <v>1329</v>
      </c>
      <c r="J2153" t="s">
        <v>1511</v>
      </c>
      <c r="K2153" t="s">
        <v>1509</v>
      </c>
      <c r="L2153" t="s">
        <v>1512</v>
      </c>
      <c r="M2153">
        <v>1</v>
      </c>
    </row>
    <row r="2154" spans="1:13" x14ac:dyDescent="0.25">
      <c r="A2154" s="1" t="s">
        <v>1315</v>
      </c>
      <c r="J2154" t="s">
        <v>1511</v>
      </c>
      <c r="K2154" t="s">
        <v>1509</v>
      </c>
      <c r="L2154" t="s">
        <v>1513</v>
      </c>
      <c r="M2154">
        <v>1</v>
      </c>
    </row>
    <row r="2155" spans="1:13" x14ac:dyDescent="0.25">
      <c r="A2155" s="1" t="s">
        <v>1377</v>
      </c>
      <c r="J2155" t="s">
        <v>1511</v>
      </c>
      <c r="K2155" t="s">
        <v>1509</v>
      </c>
      <c r="L2155" t="s">
        <v>1512</v>
      </c>
      <c r="M2155">
        <v>5</v>
      </c>
    </row>
    <row r="2156" spans="1:13" x14ac:dyDescent="0.25">
      <c r="A2156" s="1" t="s">
        <v>1315</v>
      </c>
      <c r="J2156" t="s">
        <v>1511</v>
      </c>
      <c r="K2156" t="s">
        <v>1509</v>
      </c>
      <c r="L2156" t="s">
        <v>1513</v>
      </c>
      <c r="M2156">
        <v>2</v>
      </c>
    </row>
    <row r="2157" spans="1:13" x14ac:dyDescent="0.25">
      <c r="A2157" s="1" t="s">
        <v>1485</v>
      </c>
      <c r="J2157" t="s">
        <v>1511</v>
      </c>
      <c r="K2157" t="s">
        <v>1514</v>
      </c>
      <c r="L2157" t="s">
        <v>1513</v>
      </c>
      <c r="M2157">
        <v>2</v>
      </c>
    </row>
    <row r="2158" spans="1:13" x14ac:dyDescent="0.25">
      <c r="A2158" s="1" t="s">
        <v>1340</v>
      </c>
      <c r="J2158" t="s">
        <v>1511</v>
      </c>
      <c r="K2158" t="s">
        <v>1509</v>
      </c>
      <c r="L2158" t="s">
        <v>1512</v>
      </c>
      <c r="M2158">
        <v>1</v>
      </c>
    </row>
    <row r="2159" spans="1:13" x14ac:dyDescent="0.25">
      <c r="A2159" s="1" t="s">
        <v>1329</v>
      </c>
      <c r="J2159" t="s">
        <v>1511</v>
      </c>
      <c r="K2159" t="s">
        <v>1509</v>
      </c>
      <c r="L2159" t="s">
        <v>1512</v>
      </c>
      <c r="M2159">
        <v>1</v>
      </c>
    </row>
    <row r="2160" spans="1:13" x14ac:dyDescent="0.25">
      <c r="A2160" s="1" t="s">
        <v>1359</v>
      </c>
      <c r="J2160" t="s">
        <v>1508</v>
      </c>
      <c r="K2160" t="s">
        <v>1509</v>
      </c>
      <c r="L2160" t="s">
        <v>1512</v>
      </c>
      <c r="M2160">
        <v>11</v>
      </c>
    </row>
    <row r="2161" spans="1:13" x14ac:dyDescent="0.25">
      <c r="A2161" s="1" t="s">
        <v>1315</v>
      </c>
      <c r="J2161" t="s">
        <v>1508</v>
      </c>
      <c r="K2161" t="s">
        <v>1509</v>
      </c>
      <c r="L2161" t="s">
        <v>1512</v>
      </c>
      <c r="M2161">
        <v>1</v>
      </c>
    </row>
    <row r="2162" spans="1:13" x14ac:dyDescent="0.25">
      <c r="A2162" s="1" t="s">
        <v>1302</v>
      </c>
      <c r="J2162" t="s">
        <v>1511</v>
      </c>
      <c r="K2162" t="s">
        <v>1509</v>
      </c>
      <c r="L2162" t="s">
        <v>1512</v>
      </c>
      <c r="M2162">
        <v>5</v>
      </c>
    </row>
    <row r="2163" spans="1:13" x14ac:dyDescent="0.25">
      <c r="A2163" s="1" t="s">
        <v>1415</v>
      </c>
      <c r="J2163" t="s">
        <v>1511</v>
      </c>
      <c r="K2163" t="s">
        <v>1509</v>
      </c>
      <c r="L2163" t="s">
        <v>1512</v>
      </c>
      <c r="M2163">
        <v>52</v>
      </c>
    </row>
    <row r="2164" spans="1:13" x14ac:dyDescent="0.25">
      <c r="A2164" s="1" t="s">
        <v>1359</v>
      </c>
      <c r="J2164" t="s">
        <v>1511</v>
      </c>
      <c r="K2164" t="s">
        <v>1509</v>
      </c>
      <c r="L2164" t="s">
        <v>1510</v>
      </c>
      <c r="M2164">
        <v>66</v>
      </c>
    </row>
    <row r="2165" spans="1:13" x14ac:dyDescent="0.25">
      <c r="A2165" s="1" t="s">
        <v>1340</v>
      </c>
      <c r="J2165" t="s">
        <v>1511</v>
      </c>
      <c r="K2165" t="s">
        <v>1509</v>
      </c>
      <c r="L2165" t="s">
        <v>1512</v>
      </c>
      <c r="M2165">
        <v>3</v>
      </c>
    </row>
    <row r="2166" spans="1:13" x14ac:dyDescent="0.25">
      <c r="A2166" s="1" t="s">
        <v>1315</v>
      </c>
      <c r="J2166" t="s">
        <v>1508</v>
      </c>
      <c r="K2166" t="s">
        <v>1509</v>
      </c>
      <c r="L2166" t="s">
        <v>1512</v>
      </c>
      <c r="M2166">
        <v>2</v>
      </c>
    </row>
    <row r="2167" spans="1:13" x14ac:dyDescent="0.25">
      <c r="A2167" s="1" t="s">
        <v>1329</v>
      </c>
      <c r="J2167" t="s">
        <v>1511</v>
      </c>
      <c r="K2167" t="s">
        <v>1509</v>
      </c>
      <c r="L2167" t="s">
        <v>1512</v>
      </c>
      <c r="M2167">
        <v>1</v>
      </c>
    </row>
    <row r="2168" spans="1:13" x14ac:dyDescent="0.25">
      <c r="A2168" s="1" t="s">
        <v>1526</v>
      </c>
      <c r="J2168" t="s">
        <v>1511</v>
      </c>
      <c r="K2168" t="s">
        <v>1509</v>
      </c>
      <c r="L2168" t="s">
        <v>1512</v>
      </c>
      <c r="M2168">
        <v>14</v>
      </c>
    </row>
    <row r="2169" spans="1:13" x14ac:dyDescent="0.25">
      <c r="A2169" s="1" t="s">
        <v>1315</v>
      </c>
      <c r="J2169" t="s">
        <v>1511</v>
      </c>
      <c r="K2169" t="s">
        <v>1509</v>
      </c>
      <c r="L2169" t="s">
        <v>1513</v>
      </c>
      <c r="M2169">
        <v>1</v>
      </c>
    </row>
    <row r="2170" spans="1:13" x14ac:dyDescent="0.25">
      <c r="A2170" s="1" t="s">
        <v>1289</v>
      </c>
      <c r="J2170" t="s">
        <v>1511</v>
      </c>
      <c r="K2170" t="s">
        <v>1509</v>
      </c>
      <c r="L2170" t="s">
        <v>1512</v>
      </c>
      <c r="M2170">
        <v>22</v>
      </c>
    </row>
    <row r="2171" spans="1:13" x14ac:dyDescent="0.25">
      <c r="A2171" s="1" t="s">
        <v>1329</v>
      </c>
      <c r="J2171" t="s">
        <v>1511</v>
      </c>
      <c r="K2171" t="s">
        <v>1509</v>
      </c>
      <c r="L2171" t="s">
        <v>1512</v>
      </c>
      <c r="M2171">
        <v>1</v>
      </c>
    </row>
    <row r="2172" spans="1:13" x14ac:dyDescent="0.25">
      <c r="A2172" s="1" t="s">
        <v>1315</v>
      </c>
      <c r="J2172" t="s">
        <v>1511</v>
      </c>
      <c r="K2172" t="s">
        <v>1509</v>
      </c>
      <c r="L2172" t="s">
        <v>1513</v>
      </c>
      <c r="M2172">
        <v>1</v>
      </c>
    </row>
    <row r="2173" spans="1:13" x14ac:dyDescent="0.25">
      <c r="A2173" s="1" t="s">
        <v>1526</v>
      </c>
      <c r="J2173" t="s">
        <v>1511</v>
      </c>
      <c r="K2173" t="s">
        <v>1509</v>
      </c>
      <c r="L2173" t="s">
        <v>1512</v>
      </c>
      <c r="M2173">
        <v>13</v>
      </c>
    </row>
    <row r="2174" spans="1:13" x14ac:dyDescent="0.25">
      <c r="A2174" s="1" t="s">
        <v>1329</v>
      </c>
      <c r="J2174" t="s">
        <v>1511</v>
      </c>
      <c r="K2174" t="s">
        <v>1509</v>
      </c>
      <c r="L2174" t="s">
        <v>1512</v>
      </c>
      <c r="M2174">
        <v>1</v>
      </c>
    </row>
    <row r="2175" spans="1:13" x14ac:dyDescent="0.25">
      <c r="A2175" s="1" t="s">
        <v>1340</v>
      </c>
      <c r="J2175" t="s">
        <v>1511</v>
      </c>
      <c r="K2175" t="s">
        <v>1509</v>
      </c>
      <c r="L2175" t="s">
        <v>1512</v>
      </c>
      <c r="M2175">
        <v>4</v>
      </c>
    </row>
    <row r="2176" spans="1:13" x14ac:dyDescent="0.25">
      <c r="A2176" s="1" t="s">
        <v>1526</v>
      </c>
      <c r="J2176" t="s">
        <v>1511</v>
      </c>
      <c r="K2176" t="s">
        <v>1509</v>
      </c>
      <c r="L2176" t="s">
        <v>1512</v>
      </c>
      <c r="M2176">
        <v>16</v>
      </c>
    </row>
    <row r="2177" spans="1:13" x14ac:dyDescent="0.25">
      <c r="A2177" s="1" t="s">
        <v>1326</v>
      </c>
      <c r="J2177" t="s">
        <v>1511</v>
      </c>
      <c r="K2177" t="s">
        <v>1509</v>
      </c>
      <c r="L2177" t="s">
        <v>1510</v>
      </c>
      <c r="M2177">
        <v>3</v>
      </c>
    </row>
    <row r="2178" spans="1:13" x14ac:dyDescent="0.25">
      <c r="A2178" s="1" t="s">
        <v>1342</v>
      </c>
      <c r="J2178" t="s">
        <v>1508</v>
      </c>
      <c r="K2178" t="s">
        <v>1509</v>
      </c>
      <c r="L2178" t="s">
        <v>1510</v>
      </c>
      <c r="M2178">
        <v>1</v>
      </c>
    </row>
    <row r="2179" spans="1:13" x14ac:dyDescent="0.25">
      <c r="A2179" s="1" t="s">
        <v>1315</v>
      </c>
      <c r="J2179" t="s">
        <v>1511</v>
      </c>
      <c r="K2179" t="s">
        <v>1509</v>
      </c>
      <c r="L2179" t="s">
        <v>1513</v>
      </c>
      <c r="M2179">
        <v>1</v>
      </c>
    </row>
    <row r="2180" spans="1:13" x14ac:dyDescent="0.25">
      <c r="A2180" s="1" t="s">
        <v>1346</v>
      </c>
      <c r="J2180" t="s">
        <v>1511</v>
      </c>
      <c r="K2180" t="s">
        <v>1509</v>
      </c>
      <c r="L2180" t="s">
        <v>1512</v>
      </c>
      <c r="M2180">
        <v>37</v>
      </c>
    </row>
    <row r="2181" spans="1:13" x14ac:dyDescent="0.25">
      <c r="A2181" s="1" t="s">
        <v>1302</v>
      </c>
      <c r="J2181" t="s">
        <v>1511</v>
      </c>
      <c r="K2181" t="s">
        <v>1509</v>
      </c>
      <c r="L2181" t="s">
        <v>1512</v>
      </c>
      <c r="M2181">
        <v>3</v>
      </c>
    </row>
    <row r="2182" spans="1:13" x14ac:dyDescent="0.25">
      <c r="A2182" s="1" t="s">
        <v>1346</v>
      </c>
      <c r="J2182" t="s">
        <v>1511</v>
      </c>
      <c r="K2182" t="s">
        <v>1509</v>
      </c>
      <c r="L2182" t="s">
        <v>1512</v>
      </c>
      <c r="M2182">
        <v>13</v>
      </c>
    </row>
    <row r="2183" spans="1:13" x14ac:dyDescent="0.25">
      <c r="A2183" s="1" t="s">
        <v>1315</v>
      </c>
      <c r="J2183" t="s">
        <v>1511</v>
      </c>
      <c r="K2183" t="s">
        <v>1509</v>
      </c>
      <c r="L2183" t="s">
        <v>1513</v>
      </c>
      <c r="M2183">
        <v>3</v>
      </c>
    </row>
    <row r="2184" spans="1:13" x14ac:dyDescent="0.25">
      <c r="A2184" s="1" t="s">
        <v>1329</v>
      </c>
      <c r="J2184" t="s">
        <v>1511</v>
      </c>
      <c r="K2184" t="s">
        <v>1509</v>
      </c>
      <c r="L2184" t="s">
        <v>1512</v>
      </c>
      <c r="M2184">
        <v>1</v>
      </c>
    </row>
    <row r="2185" spans="1:13" x14ac:dyDescent="0.25">
      <c r="A2185" s="1" t="s">
        <v>1340</v>
      </c>
      <c r="J2185" t="s">
        <v>1511</v>
      </c>
      <c r="K2185" t="s">
        <v>1509</v>
      </c>
      <c r="L2185" t="s">
        <v>1512</v>
      </c>
      <c r="M2185">
        <v>2</v>
      </c>
    </row>
    <row r="2186" spans="1:13" x14ac:dyDescent="0.25">
      <c r="A2186" s="1" t="s">
        <v>1346</v>
      </c>
      <c r="J2186" t="s">
        <v>1511</v>
      </c>
      <c r="K2186" t="s">
        <v>1509</v>
      </c>
      <c r="L2186" t="s">
        <v>1512</v>
      </c>
      <c r="M2186">
        <v>35</v>
      </c>
    </row>
    <row r="2187" spans="1:13" x14ac:dyDescent="0.25">
      <c r="A2187" s="1" t="s">
        <v>1315</v>
      </c>
      <c r="J2187" t="s">
        <v>1508</v>
      </c>
      <c r="K2187" t="s">
        <v>1509</v>
      </c>
      <c r="L2187" t="s">
        <v>1512</v>
      </c>
      <c r="M2187">
        <v>3</v>
      </c>
    </row>
    <row r="2188" spans="1:13" x14ac:dyDescent="0.25">
      <c r="A2188" s="1" t="s">
        <v>1340</v>
      </c>
      <c r="J2188" t="s">
        <v>1511</v>
      </c>
      <c r="K2188" t="s">
        <v>1509</v>
      </c>
      <c r="L2188" t="s">
        <v>1512</v>
      </c>
      <c r="M2188">
        <v>2</v>
      </c>
    </row>
    <row r="2189" spans="1:13" x14ac:dyDescent="0.25">
      <c r="A2189" s="1" t="s">
        <v>1526</v>
      </c>
      <c r="J2189" t="s">
        <v>1511</v>
      </c>
      <c r="K2189" t="s">
        <v>1509</v>
      </c>
      <c r="L2189" t="s">
        <v>1512</v>
      </c>
      <c r="M2189">
        <v>14</v>
      </c>
    </row>
    <row r="2190" spans="1:13" x14ac:dyDescent="0.25">
      <c r="A2190" s="1" t="s">
        <v>1334</v>
      </c>
      <c r="J2190" t="s">
        <v>1508</v>
      </c>
      <c r="K2190" t="s">
        <v>1509</v>
      </c>
      <c r="L2190" t="s">
        <v>1512</v>
      </c>
      <c r="M2190">
        <v>45</v>
      </c>
    </row>
    <row r="2191" spans="1:13" x14ac:dyDescent="0.25">
      <c r="A2191" s="1" t="s">
        <v>1315</v>
      </c>
      <c r="J2191" t="s">
        <v>1511</v>
      </c>
      <c r="K2191" t="s">
        <v>1509</v>
      </c>
      <c r="L2191" t="s">
        <v>1513</v>
      </c>
      <c r="M2191">
        <v>3</v>
      </c>
    </row>
    <row r="2192" spans="1:13" x14ac:dyDescent="0.25">
      <c r="A2192" s="1" t="s">
        <v>1346</v>
      </c>
      <c r="J2192" t="s">
        <v>1511</v>
      </c>
      <c r="K2192" t="s">
        <v>1509</v>
      </c>
      <c r="L2192" t="s">
        <v>1512</v>
      </c>
      <c r="M2192">
        <v>37</v>
      </c>
    </row>
    <row r="2193" spans="1:13" x14ac:dyDescent="0.25">
      <c r="A2193" s="1" t="s">
        <v>1373</v>
      </c>
      <c r="J2193" t="s">
        <v>1511</v>
      </c>
      <c r="K2193" t="s">
        <v>1514</v>
      </c>
      <c r="L2193" t="s">
        <v>1512</v>
      </c>
      <c r="M2193">
        <v>1</v>
      </c>
    </row>
    <row r="2194" spans="1:13" x14ac:dyDescent="0.25">
      <c r="A2194" s="1" t="s">
        <v>1340</v>
      </c>
      <c r="J2194" t="s">
        <v>1511</v>
      </c>
      <c r="K2194" t="s">
        <v>1509</v>
      </c>
      <c r="L2194" t="s">
        <v>1512</v>
      </c>
      <c r="M2194">
        <v>1</v>
      </c>
    </row>
    <row r="2195" spans="1:13" x14ac:dyDescent="0.25">
      <c r="A2195" s="1" t="s">
        <v>1521</v>
      </c>
      <c r="J2195" t="s">
        <v>1511</v>
      </c>
      <c r="K2195" t="s">
        <v>1509</v>
      </c>
      <c r="L2195" t="s">
        <v>1512</v>
      </c>
      <c r="M2195">
        <v>2</v>
      </c>
    </row>
    <row r="2196" spans="1:13" x14ac:dyDescent="0.25">
      <c r="A2196" s="1" t="s">
        <v>1315</v>
      </c>
      <c r="J2196" t="s">
        <v>1511</v>
      </c>
      <c r="K2196" t="s">
        <v>1509</v>
      </c>
      <c r="L2196" t="s">
        <v>1513</v>
      </c>
      <c r="M2196">
        <v>2</v>
      </c>
    </row>
    <row r="2197" spans="1:13" x14ac:dyDescent="0.25">
      <c r="A2197" s="1" t="s">
        <v>1329</v>
      </c>
      <c r="J2197" t="s">
        <v>1508</v>
      </c>
      <c r="K2197" t="s">
        <v>1509</v>
      </c>
      <c r="L2197" t="s">
        <v>1512</v>
      </c>
      <c r="M2197">
        <v>1</v>
      </c>
    </row>
    <row r="2198" spans="1:13" x14ac:dyDescent="0.25">
      <c r="A2198" s="1" t="s">
        <v>1521</v>
      </c>
      <c r="J2198" t="s">
        <v>1511</v>
      </c>
      <c r="K2198" t="s">
        <v>1509</v>
      </c>
      <c r="L2198" t="s">
        <v>1512</v>
      </c>
      <c r="M2198">
        <v>2</v>
      </c>
    </row>
    <row r="2199" spans="1:13" x14ac:dyDescent="0.25">
      <c r="A2199" s="1" t="s">
        <v>1340</v>
      </c>
      <c r="J2199" t="s">
        <v>1511</v>
      </c>
      <c r="K2199" t="s">
        <v>1509</v>
      </c>
      <c r="L2199" t="s">
        <v>1512</v>
      </c>
      <c r="M2199">
        <v>1</v>
      </c>
    </row>
    <row r="2200" spans="1:13" x14ac:dyDescent="0.25">
      <c r="A2200" s="1" t="s">
        <v>1315</v>
      </c>
      <c r="J2200" t="s">
        <v>1511</v>
      </c>
      <c r="K2200" t="s">
        <v>1509</v>
      </c>
      <c r="L2200" t="s">
        <v>1510</v>
      </c>
      <c r="M2200">
        <v>2</v>
      </c>
    </row>
    <row r="2201" spans="1:13" x14ac:dyDescent="0.25">
      <c r="A2201" s="1" t="s">
        <v>1302</v>
      </c>
      <c r="J2201" t="s">
        <v>1511</v>
      </c>
      <c r="K2201" t="s">
        <v>1509</v>
      </c>
      <c r="L2201" t="s">
        <v>1512</v>
      </c>
      <c r="M2201">
        <v>4</v>
      </c>
    </row>
    <row r="2202" spans="1:13" x14ac:dyDescent="0.25">
      <c r="A2202" s="1" t="s">
        <v>1315</v>
      </c>
      <c r="J2202" t="s">
        <v>1511</v>
      </c>
      <c r="K2202" t="s">
        <v>1509</v>
      </c>
      <c r="L2202" t="s">
        <v>1513</v>
      </c>
      <c r="M2202">
        <v>2</v>
      </c>
    </row>
    <row r="2203" spans="1:13" x14ac:dyDescent="0.25">
      <c r="A2203" s="1" t="s">
        <v>1503</v>
      </c>
      <c r="J2203" t="s">
        <v>1511</v>
      </c>
      <c r="K2203" t="s">
        <v>1509</v>
      </c>
      <c r="L2203" t="s">
        <v>1512</v>
      </c>
      <c r="M2203">
        <v>20</v>
      </c>
    </row>
    <row r="2204" spans="1:13" x14ac:dyDescent="0.25">
      <c r="A2204" s="1" t="s">
        <v>1329</v>
      </c>
      <c r="J2204" t="s">
        <v>1511</v>
      </c>
      <c r="K2204" t="s">
        <v>1509</v>
      </c>
      <c r="L2204" t="s">
        <v>1512</v>
      </c>
      <c r="M2204">
        <v>1</v>
      </c>
    </row>
    <row r="2205" spans="1:13" x14ac:dyDescent="0.25">
      <c r="A2205" s="1" t="s">
        <v>1315</v>
      </c>
      <c r="J2205" t="s">
        <v>1511</v>
      </c>
      <c r="K2205" t="s">
        <v>1509</v>
      </c>
      <c r="L2205" t="s">
        <v>1510</v>
      </c>
      <c r="M2205">
        <v>2</v>
      </c>
    </row>
    <row r="2206" spans="1:13" x14ac:dyDescent="0.25">
      <c r="A2206" s="1" t="s">
        <v>1295</v>
      </c>
      <c r="J2206" t="s">
        <v>1511</v>
      </c>
      <c r="K2206" t="s">
        <v>1509</v>
      </c>
      <c r="L2206" t="s">
        <v>1510</v>
      </c>
      <c r="M2206">
        <v>9</v>
      </c>
    </row>
    <row r="2207" spans="1:13" x14ac:dyDescent="0.25">
      <c r="A2207" s="1" t="s">
        <v>1503</v>
      </c>
      <c r="J2207" t="s">
        <v>1511</v>
      </c>
      <c r="K2207" t="s">
        <v>1509</v>
      </c>
      <c r="L2207" t="s">
        <v>1512</v>
      </c>
      <c r="M2207">
        <v>84</v>
      </c>
    </row>
    <row r="2208" spans="1:13" x14ac:dyDescent="0.25">
      <c r="A2208" s="1" t="s">
        <v>1315</v>
      </c>
      <c r="J2208" t="s">
        <v>1511</v>
      </c>
      <c r="K2208" t="s">
        <v>1509</v>
      </c>
      <c r="L2208" t="s">
        <v>1510</v>
      </c>
      <c r="M2208">
        <v>2</v>
      </c>
    </row>
    <row r="2209" spans="1:13" x14ac:dyDescent="0.25">
      <c r="A2209" s="1" t="s">
        <v>1503</v>
      </c>
      <c r="J2209" t="s">
        <v>1511</v>
      </c>
      <c r="K2209" t="s">
        <v>1509</v>
      </c>
      <c r="L2209" t="s">
        <v>1512</v>
      </c>
      <c r="M2209">
        <v>53</v>
      </c>
    </row>
    <row r="2210" spans="1:13" x14ac:dyDescent="0.25">
      <c r="A2210" s="1" t="s">
        <v>1340</v>
      </c>
      <c r="J2210" t="s">
        <v>1511</v>
      </c>
      <c r="K2210" t="s">
        <v>1509</v>
      </c>
      <c r="L2210" t="s">
        <v>1512</v>
      </c>
      <c r="M2210">
        <v>1</v>
      </c>
    </row>
    <row r="2211" spans="1:13" x14ac:dyDescent="0.25">
      <c r="A2211" s="1" t="s">
        <v>1302</v>
      </c>
      <c r="J2211" t="s">
        <v>1511</v>
      </c>
      <c r="K2211" t="s">
        <v>1509</v>
      </c>
      <c r="L2211" t="s">
        <v>1512</v>
      </c>
      <c r="M2211">
        <v>1</v>
      </c>
    </row>
    <row r="2212" spans="1:13" x14ac:dyDescent="0.25">
      <c r="A2212" s="1" t="s">
        <v>1503</v>
      </c>
      <c r="J2212" t="s">
        <v>1511</v>
      </c>
      <c r="K2212" t="s">
        <v>1509</v>
      </c>
      <c r="L2212" t="s">
        <v>1512</v>
      </c>
      <c r="M2212">
        <v>46</v>
      </c>
    </row>
    <row r="2213" spans="1:13" x14ac:dyDescent="0.25">
      <c r="A2213" s="1" t="s">
        <v>1329</v>
      </c>
      <c r="J2213" t="s">
        <v>1511</v>
      </c>
      <c r="K2213" t="s">
        <v>1509</v>
      </c>
      <c r="L2213" t="s">
        <v>1512</v>
      </c>
      <c r="M2213">
        <v>1</v>
      </c>
    </row>
    <row r="2214" spans="1:13" x14ac:dyDescent="0.25">
      <c r="A2214" s="1" t="s">
        <v>1264</v>
      </c>
      <c r="J2214" t="s">
        <v>1511</v>
      </c>
      <c r="K2214" t="s">
        <v>1509</v>
      </c>
      <c r="L2214" t="s">
        <v>1510</v>
      </c>
      <c r="M2214">
        <v>5</v>
      </c>
    </row>
    <row r="2215" spans="1:13" x14ac:dyDescent="0.25">
      <c r="A2215" s="1" t="s">
        <v>1377</v>
      </c>
      <c r="J2215" t="s">
        <v>1508</v>
      </c>
      <c r="K2215" t="s">
        <v>1509</v>
      </c>
      <c r="L2215" t="s">
        <v>1512</v>
      </c>
      <c r="M2215">
        <v>9</v>
      </c>
    </row>
    <row r="2216" spans="1:13" x14ac:dyDescent="0.25">
      <c r="A2216" s="1" t="s">
        <v>1289</v>
      </c>
      <c r="J2216" t="s">
        <v>1508</v>
      </c>
      <c r="K2216" t="s">
        <v>1509</v>
      </c>
      <c r="L2216" t="s">
        <v>1510</v>
      </c>
      <c r="M2216">
        <v>4</v>
      </c>
    </row>
    <row r="2217" spans="1:13" x14ac:dyDescent="0.25">
      <c r="A2217" s="1" t="s">
        <v>1503</v>
      </c>
      <c r="J2217" t="s">
        <v>1511</v>
      </c>
      <c r="K2217" t="s">
        <v>1509</v>
      </c>
      <c r="L2217" t="s">
        <v>1512</v>
      </c>
      <c r="M2217">
        <v>50</v>
      </c>
    </row>
    <row r="2218" spans="1:13" x14ac:dyDescent="0.25">
      <c r="A2218" s="1" t="s">
        <v>1295</v>
      </c>
      <c r="J2218" t="s">
        <v>1508</v>
      </c>
      <c r="K2218" t="s">
        <v>1509</v>
      </c>
      <c r="L2218" t="s">
        <v>1510</v>
      </c>
      <c r="M2218">
        <v>91</v>
      </c>
    </row>
    <row r="2219" spans="1:13" x14ac:dyDescent="0.25">
      <c r="A2219" s="1" t="s">
        <v>1329</v>
      </c>
      <c r="J2219" t="s">
        <v>1511</v>
      </c>
      <c r="K2219" t="s">
        <v>1509</v>
      </c>
      <c r="L2219" t="s">
        <v>1512</v>
      </c>
      <c r="M2219">
        <v>1</v>
      </c>
    </row>
    <row r="2220" spans="1:13" x14ac:dyDescent="0.25">
      <c r="A2220" s="1" t="s">
        <v>1329</v>
      </c>
      <c r="J2220" t="s">
        <v>1511</v>
      </c>
      <c r="K2220" t="s">
        <v>1509</v>
      </c>
      <c r="L2220" t="s">
        <v>1512</v>
      </c>
      <c r="M2220">
        <v>1</v>
      </c>
    </row>
    <row r="2221" spans="1:13" x14ac:dyDescent="0.25">
      <c r="A2221" s="1" t="s">
        <v>1340</v>
      </c>
      <c r="J2221" t="s">
        <v>1511</v>
      </c>
      <c r="K2221" t="s">
        <v>1509</v>
      </c>
      <c r="L2221" t="s">
        <v>1512</v>
      </c>
      <c r="M2221">
        <v>2</v>
      </c>
    </row>
    <row r="2222" spans="1:13" x14ac:dyDescent="0.25">
      <c r="A2222" s="1" t="s">
        <v>1503</v>
      </c>
      <c r="J2222" t="s">
        <v>1511</v>
      </c>
      <c r="K2222" t="s">
        <v>1509</v>
      </c>
      <c r="L2222" t="s">
        <v>1512</v>
      </c>
      <c r="M2222">
        <v>30</v>
      </c>
    </row>
    <row r="2223" spans="1:13" x14ac:dyDescent="0.25">
      <c r="A2223" s="1" t="s">
        <v>1329</v>
      </c>
      <c r="J2223" t="s">
        <v>1511</v>
      </c>
      <c r="K2223" t="s">
        <v>1509</v>
      </c>
      <c r="L2223" t="s">
        <v>1512</v>
      </c>
      <c r="M2223">
        <v>1</v>
      </c>
    </row>
    <row r="2224" spans="1:13" x14ac:dyDescent="0.25">
      <c r="A2224" s="1" t="s">
        <v>1523</v>
      </c>
      <c r="J2224" t="s">
        <v>1511</v>
      </c>
      <c r="K2224" t="s">
        <v>1514</v>
      </c>
      <c r="L2224" t="s">
        <v>1513</v>
      </c>
      <c r="M2224">
        <v>6</v>
      </c>
    </row>
    <row r="2225" spans="1:13" x14ac:dyDescent="0.25">
      <c r="A2225" s="1" t="s">
        <v>1340</v>
      </c>
      <c r="J2225" t="s">
        <v>1511</v>
      </c>
      <c r="K2225" t="s">
        <v>1509</v>
      </c>
      <c r="L2225" t="s">
        <v>1512</v>
      </c>
      <c r="M2225">
        <v>2</v>
      </c>
    </row>
    <row r="2226" spans="1:13" x14ac:dyDescent="0.25">
      <c r="A2226" s="1" t="s">
        <v>1523</v>
      </c>
      <c r="J2226" t="s">
        <v>1511</v>
      </c>
      <c r="K2226" t="s">
        <v>1514</v>
      </c>
      <c r="L2226" t="s">
        <v>1513</v>
      </c>
      <c r="M2226">
        <v>1</v>
      </c>
    </row>
    <row r="2227" spans="1:13" x14ac:dyDescent="0.25">
      <c r="A2227" s="1" t="s">
        <v>1373</v>
      </c>
      <c r="J2227" t="s">
        <v>1511</v>
      </c>
      <c r="K2227" t="s">
        <v>1509</v>
      </c>
      <c r="L2227" t="s">
        <v>1510</v>
      </c>
      <c r="M2227">
        <v>1</v>
      </c>
    </row>
    <row r="2228" spans="1:13" x14ac:dyDescent="0.25">
      <c r="A2228" s="1" t="s">
        <v>1502</v>
      </c>
      <c r="J2228" t="s">
        <v>1511</v>
      </c>
      <c r="K2228" t="s">
        <v>1509</v>
      </c>
      <c r="L2228" t="s">
        <v>1510</v>
      </c>
      <c r="M2228">
        <v>2</v>
      </c>
    </row>
    <row r="2229" spans="1:13" x14ac:dyDescent="0.25">
      <c r="A2229" s="1" t="s">
        <v>1329</v>
      </c>
      <c r="J2229" t="s">
        <v>1511</v>
      </c>
      <c r="K2229" t="s">
        <v>1509</v>
      </c>
      <c r="L2229" t="s">
        <v>1512</v>
      </c>
      <c r="M2229">
        <v>1</v>
      </c>
    </row>
    <row r="2230" spans="1:13" x14ac:dyDescent="0.25">
      <c r="A2230" s="1" t="s">
        <v>1335</v>
      </c>
      <c r="J2230" t="s">
        <v>1511</v>
      </c>
      <c r="K2230" t="s">
        <v>1509</v>
      </c>
      <c r="L2230" t="s">
        <v>1512</v>
      </c>
      <c r="M2230">
        <v>39</v>
      </c>
    </row>
    <row r="2231" spans="1:13" x14ac:dyDescent="0.25">
      <c r="A2231" s="1" t="s">
        <v>1521</v>
      </c>
      <c r="J2231" t="s">
        <v>1511</v>
      </c>
      <c r="K2231" t="s">
        <v>1514</v>
      </c>
      <c r="L2231" t="s">
        <v>1512</v>
      </c>
      <c r="M2231">
        <v>2</v>
      </c>
    </row>
    <row r="2232" spans="1:13" x14ac:dyDescent="0.25">
      <c r="A2232" s="1" t="s">
        <v>1340</v>
      </c>
      <c r="J2232" t="s">
        <v>1511</v>
      </c>
      <c r="K2232" t="s">
        <v>1509</v>
      </c>
      <c r="L2232" t="s">
        <v>1512</v>
      </c>
      <c r="M2232">
        <v>2</v>
      </c>
    </row>
    <row r="2233" spans="1:13" x14ac:dyDescent="0.25">
      <c r="A2233" s="1" t="s">
        <v>1526</v>
      </c>
      <c r="J2233" t="s">
        <v>1511</v>
      </c>
      <c r="K2233" t="s">
        <v>1509</v>
      </c>
      <c r="L2233" t="s">
        <v>1512</v>
      </c>
      <c r="M2233">
        <v>14</v>
      </c>
    </row>
    <row r="2234" spans="1:13" x14ac:dyDescent="0.25">
      <c r="A2234" s="1" t="s">
        <v>1329</v>
      </c>
      <c r="J2234" t="s">
        <v>1511</v>
      </c>
      <c r="K2234" t="s">
        <v>1509</v>
      </c>
      <c r="L2234" t="s">
        <v>1512</v>
      </c>
      <c r="M2234">
        <v>1</v>
      </c>
    </row>
    <row r="2235" spans="1:13" x14ac:dyDescent="0.25">
      <c r="A2235" s="1" t="s">
        <v>1334</v>
      </c>
      <c r="J2235" t="s">
        <v>1508</v>
      </c>
      <c r="K2235" t="s">
        <v>1509</v>
      </c>
      <c r="L2235" t="s">
        <v>1512</v>
      </c>
      <c r="M2235">
        <v>10</v>
      </c>
    </row>
    <row r="2236" spans="1:13" x14ac:dyDescent="0.25">
      <c r="A2236" s="1" t="s">
        <v>1502</v>
      </c>
      <c r="J2236" t="s">
        <v>1511</v>
      </c>
      <c r="K2236" t="s">
        <v>1509</v>
      </c>
      <c r="L2236" t="s">
        <v>1512</v>
      </c>
      <c r="M2236">
        <v>2</v>
      </c>
    </row>
    <row r="2237" spans="1:13" x14ac:dyDescent="0.25">
      <c r="A2237" s="1" t="s">
        <v>1329</v>
      </c>
      <c r="J2237" t="s">
        <v>1511</v>
      </c>
      <c r="K2237" t="s">
        <v>1509</v>
      </c>
      <c r="L2237" t="s">
        <v>1512</v>
      </c>
      <c r="M2237">
        <v>1</v>
      </c>
    </row>
    <row r="2238" spans="1:13" x14ac:dyDescent="0.25">
      <c r="A2238" s="1" t="s">
        <v>1289</v>
      </c>
      <c r="J2238" t="s">
        <v>1508</v>
      </c>
      <c r="K2238" t="s">
        <v>1509</v>
      </c>
      <c r="L2238" t="s">
        <v>1510</v>
      </c>
      <c r="M2238">
        <v>4</v>
      </c>
    </row>
    <row r="2239" spans="1:13" x14ac:dyDescent="0.25">
      <c r="A2239" s="1" t="s">
        <v>1502</v>
      </c>
      <c r="J2239" t="s">
        <v>1511</v>
      </c>
      <c r="K2239" t="s">
        <v>1509</v>
      </c>
      <c r="L2239" t="s">
        <v>1510</v>
      </c>
      <c r="M2239">
        <v>2</v>
      </c>
    </row>
    <row r="2240" spans="1:13" x14ac:dyDescent="0.25">
      <c r="A2240" s="1" t="s">
        <v>1335</v>
      </c>
      <c r="J2240" t="s">
        <v>1511</v>
      </c>
      <c r="K2240" t="s">
        <v>1509</v>
      </c>
      <c r="L2240" t="s">
        <v>1512</v>
      </c>
      <c r="M2240">
        <v>83</v>
      </c>
    </row>
    <row r="2241" spans="1:13" x14ac:dyDescent="0.25">
      <c r="A2241" s="1" t="s">
        <v>1311</v>
      </c>
      <c r="J2241" t="s">
        <v>1511</v>
      </c>
      <c r="K2241" t="s">
        <v>1514</v>
      </c>
      <c r="L2241" t="s">
        <v>1510</v>
      </c>
      <c r="M2241">
        <v>2</v>
      </c>
    </row>
    <row r="2242" spans="1:13" x14ac:dyDescent="0.25">
      <c r="A2242" s="1" t="s">
        <v>1521</v>
      </c>
      <c r="J2242" t="s">
        <v>1511</v>
      </c>
      <c r="K2242" t="s">
        <v>1514</v>
      </c>
      <c r="L2242" t="s">
        <v>1512</v>
      </c>
      <c r="M2242">
        <v>2</v>
      </c>
    </row>
    <row r="2243" spans="1:13" x14ac:dyDescent="0.25">
      <c r="A2243" s="1" t="s">
        <v>1329</v>
      </c>
      <c r="J2243" t="s">
        <v>1511</v>
      </c>
      <c r="K2243" t="s">
        <v>1509</v>
      </c>
      <c r="L2243" t="s">
        <v>1512</v>
      </c>
      <c r="M2243">
        <v>1</v>
      </c>
    </row>
    <row r="2244" spans="1:13" x14ac:dyDescent="0.25">
      <c r="A2244" s="1" t="s">
        <v>1502</v>
      </c>
      <c r="J2244" t="s">
        <v>1511</v>
      </c>
      <c r="K2244" t="s">
        <v>1509</v>
      </c>
      <c r="L2244" t="s">
        <v>1510</v>
      </c>
      <c r="M2244">
        <v>2</v>
      </c>
    </row>
    <row r="2245" spans="1:13" x14ac:dyDescent="0.25">
      <c r="A2245" s="1" t="s">
        <v>1302</v>
      </c>
      <c r="J2245" t="s">
        <v>1511</v>
      </c>
      <c r="K2245" t="s">
        <v>1509</v>
      </c>
      <c r="L2245" t="s">
        <v>1512</v>
      </c>
      <c r="M2245">
        <v>6</v>
      </c>
    </row>
    <row r="2246" spans="1:13" x14ac:dyDescent="0.25">
      <c r="A2246" s="1" t="s">
        <v>1340</v>
      </c>
      <c r="J2246" t="s">
        <v>1511</v>
      </c>
      <c r="K2246" t="s">
        <v>1509</v>
      </c>
      <c r="L2246" t="s">
        <v>1512</v>
      </c>
      <c r="M2246">
        <v>2</v>
      </c>
    </row>
    <row r="2247" spans="1:13" x14ac:dyDescent="0.25">
      <c r="A2247" s="1" t="s">
        <v>1521</v>
      </c>
      <c r="J2247" t="s">
        <v>1511</v>
      </c>
      <c r="K2247" t="s">
        <v>1514</v>
      </c>
      <c r="L2247" t="s">
        <v>1512</v>
      </c>
      <c r="M2247">
        <v>2</v>
      </c>
    </row>
    <row r="2248" spans="1:13" x14ac:dyDescent="0.25">
      <c r="A2248" s="1" t="s">
        <v>1329</v>
      </c>
      <c r="J2248" t="s">
        <v>1511</v>
      </c>
      <c r="K2248" t="s">
        <v>1509</v>
      </c>
      <c r="L2248" t="s">
        <v>1512</v>
      </c>
      <c r="M2248">
        <v>1</v>
      </c>
    </row>
    <row r="2249" spans="1:13" x14ac:dyDescent="0.25">
      <c r="A2249" s="1" t="s">
        <v>1502</v>
      </c>
      <c r="J2249" t="s">
        <v>1511</v>
      </c>
      <c r="K2249" t="s">
        <v>1509</v>
      </c>
      <c r="L2249" t="s">
        <v>1510</v>
      </c>
      <c r="M2249">
        <v>1</v>
      </c>
    </row>
    <row r="2250" spans="1:13" x14ac:dyDescent="0.25">
      <c r="A2250" s="1" t="s">
        <v>1515</v>
      </c>
      <c r="J2250" t="s">
        <v>1511</v>
      </c>
      <c r="K2250" t="s">
        <v>1509</v>
      </c>
      <c r="L2250" t="s">
        <v>1512</v>
      </c>
      <c r="M2250">
        <v>1</v>
      </c>
    </row>
    <row r="2251" spans="1:13" x14ac:dyDescent="0.25">
      <c r="A2251" s="1" t="s">
        <v>1502</v>
      </c>
      <c r="J2251" t="s">
        <v>1511</v>
      </c>
      <c r="K2251" t="s">
        <v>1509</v>
      </c>
      <c r="L2251" t="s">
        <v>1510</v>
      </c>
      <c r="M2251">
        <v>1</v>
      </c>
    </row>
    <row r="2252" spans="1:13" x14ac:dyDescent="0.25">
      <c r="A2252" s="1" t="s">
        <v>1502</v>
      </c>
      <c r="J2252" t="s">
        <v>1511</v>
      </c>
      <c r="K2252" t="s">
        <v>1509</v>
      </c>
      <c r="L2252" t="s">
        <v>1510</v>
      </c>
      <c r="M2252">
        <v>1</v>
      </c>
    </row>
    <row r="2253" spans="1:13" x14ac:dyDescent="0.25">
      <c r="A2253" s="1" t="s">
        <v>1334</v>
      </c>
      <c r="J2253" t="s">
        <v>1508</v>
      </c>
      <c r="K2253" t="s">
        <v>1509</v>
      </c>
      <c r="L2253" t="s">
        <v>1512</v>
      </c>
      <c r="M2253">
        <v>15</v>
      </c>
    </row>
    <row r="2254" spans="1:13" x14ac:dyDescent="0.25">
      <c r="A2254" s="1" t="s">
        <v>1345</v>
      </c>
      <c r="J2254" t="s">
        <v>1508</v>
      </c>
      <c r="K2254" t="s">
        <v>1509</v>
      </c>
      <c r="L2254" t="s">
        <v>1512</v>
      </c>
      <c r="M2254">
        <v>1</v>
      </c>
    </row>
    <row r="2255" spans="1:13" x14ac:dyDescent="0.25">
      <c r="A2255" s="1" t="s">
        <v>1502</v>
      </c>
      <c r="J2255" t="s">
        <v>1511</v>
      </c>
      <c r="K2255" t="s">
        <v>1509</v>
      </c>
      <c r="L2255" t="s">
        <v>1510</v>
      </c>
      <c r="M2255">
        <v>2</v>
      </c>
    </row>
    <row r="2256" spans="1:13" x14ac:dyDescent="0.25">
      <c r="A2256" s="1" t="s">
        <v>1340</v>
      </c>
      <c r="J2256" t="s">
        <v>1511</v>
      </c>
      <c r="K2256" t="s">
        <v>1509</v>
      </c>
      <c r="L2256" t="s">
        <v>1512</v>
      </c>
      <c r="M2256">
        <v>2</v>
      </c>
    </row>
    <row r="2257" spans="1:13" x14ac:dyDescent="0.25">
      <c r="A2257" s="1" t="s">
        <v>1526</v>
      </c>
      <c r="J2257" t="s">
        <v>1511</v>
      </c>
      <c r="K2257" t="s">
        <v>1509</v>
      </c>
      <c r="L2257" t="s">
        <v>1512</v>
      </c>
      <c r="M2257">
        <v>14</v>
      </c>
    </row>
    <row r="2258" spans="1:13" x14ac:dyDescent="0.25">
      <c r="A2258" s="1" t="s">
        <v>1329</v>
      </c>
      <c r="J2258" t="s">
        <v>1511</v>
      </c>
      <c r="K2258" t="s">
        <v>1509</v>
      </c>
      <c r="L2258" t="s">
        <v>1512</v>
      </c>
      <c r="M2258">
        <v>1</v>
      </c>
    </row>
    <row r="2259" spans="1:13" x14ac:dyDescent="0.25">
      <c r="A2259" s="1" t="s">
        <v>1311</v>
      </c>
      <c r="J2259" t="s">
        <v>1511</v>
      </c>
      <c r="K2259" t="s">
        <v>1514</v>
      </c>
      <c r="L2259" t="s">
        <v>1510</v>
      </c>
      <c r="M2259">
        <v>2</v>
      </c>
    </row>
    <row r="2260" spans="1:13" x14ac:dyDescent="0.25">
      <c r="A2260" s="1" t="s">
        <v>1502</v>
      </c>
      <c r="J2260" t="s">
        <v>1511</v>
      </c>
      <c r="K2260" t="s">
        <v>1509</v>
      </c>
      <c r="L2260" t="s">
        <v>1510</v>
      </c>
      <c r="M2260">
        <v>1</v>
      </c>
    </row>
    <row r="2261" spans="1:13" x14ac:dyDescent="0.25">
      <c r="A2261" s="1" t="s">
        <v>1302</v>
      </c>
      <c r="J2261" t="s">
        <v>1511</v>
      </c>
      <c r="K2261" t="s">
        <v>1509</v>
      </c>
      <c r="L2261" t="s">
        <v>1512</v>
      </c>
      <c r="M2261">
        <v>1</v>
      </c>
    </row>
    <row r="2262" spans="1:13" x14ac:dyDescent="0.25">
      <c r="A2262" s="1" t="s">
        <v>835</v>
      </c>
      <c r="J2262" t="s">
        <v>1508</v>
      </c>
      <c r="K2262" t="s">
        <v>1509</v>
      </c>
      <c r="L2262" t="s">
        <v>1512</v>
      </c>
      <c r="M2262">
        <v>1</v>
      </c>
    </row>
    <row r="2263" spans="1:13" x14ac:dyDescent="0.25">
      <c r="A2263" s="1" t="s">
        <v>1502</v>
      </c>
      <c r="J2263" t="s">
        <v>1511</v>
      </c>
      <c r="K2263" t="s">
        <v>1509</v>
      </c>
      <c r="L2263" t="s">
        <v>1510</v>
      </c>
      <c r="M2263">
        <v>1</v>
      </c>
    </row>
    <row r="2264" spans="1:13" x14ac:dyDescent="0.25">
      <c r="A2264" s="1" t="s">
        <v>1384</v>
      </c>
      <c r="J2264" t="s">
        <v>1508</v>
      </c>
      <c r="K2264" t="s">
        <v>1509</v>
      </c>
      <c r="L2264" t="s">
        <v>1512</v>
      </c>
      <c r="M2264">
        <v>8</v>
      </c>
    </row>
    <row r="2265" spans="1:13" x14ac:dyDescent="0.25">
      <c r="A2265" s="1" t="s">
        <v>1334</v>
      </c>
      <c r="J2265" t="s">
        <v>1508</v>
      </c>
      <c r="K2265" t="s">
        <v>1509</v>
      </c>
      <c r="L2265" t="s">
        <v>1512</v>
      </c>
      <c r="M2265">
        <v>9</v>
      </c>
    </row>
    <row r="2266" spans="1:13" x14ac:dyDescent="0.25">
      <c r="A2266" s="1" t="s">
        <v>1521</v>
      </c>
      <c r="J2266" t="s">
        <v>1511</v>
      </c>
      <c r="K2266" t="s">
        <v>1509</v>
      </c>
      <c r="L2266" t="s">
        <v>1512</v>
      </c>
      <c r="M2266">
        <v>2</v>
      </c>
    </row>
    <row r="2267" spans="1:13" x14ac:dyDescent="0.25">
      <c r="A2267" s="1" t="s">
        <v>1502</v>
      </c>
      <c r="J2267" t="s">
        <v>1511</v>
      </c>
      <c r="K2267" t="s">
        <v>1509</v>
      </c>
      <c r="L2267" t="s">
        <v>1510</v>
      </c>
      <c r="M2267">
        <v>1</v>
      </c>
    </row>
    <row r="2268" spans="1:13" x14ac:dyDescent="0.25">
      <c r="A2268" s="1" t="s">
        <v>1373</v>
      </c>
      <c r="J2268" t="s">
        <v>1511</v>
      </c>
      <c r="K2268" t="s">
        <v>1509</v>
      </c>
      <c r="L2268" t="s">
        <v>1512</v>
      </c>
      <c r="M2268">
        <v>1</v>
      </c>
    </row>
    <row r="2269" spans="1:13" x14ac:dyDescent="0.25">
      <c r="A2269" s="1" t="s">
        <v>1329</v>
      </c>
      <c r="J2269" t="s">
        <v>1511</v>
      </c>
      <c r="K2269" t="s">
        <v>1509</v>
      </c>
      <c r="L2269" t="s">
        <v>1512</v>
      </c>
      <c r="M2269">
        <v>1</v>
      </c>
    </row>
    <row r="2270" spans="1:13" x14ac:dyDescent="0.25">
      <c r="A2270" s="1" t="s">
        <v>1340</v>
      </c>
      <c r="J2270" t="s">
        <v>1511</v>
      </c>
      <c r="K2270" t="s">
        <v>1509</v>
      </c>
      <c r="L2270" t="s">
        <v>1512</v>
      </c>
      <c r="M2270">
        <v>2</v>
      </c>
    </row>
    <row r="2271" spans="1:13" x14ac:dyDescent="0.25">
      <c r="A2271" s="1" t="s">
        <v>1502</v>
      </c>
      <c r="J2271" t="s">
        <v>1511</v>
      </c>
      <c r="K2271" t="s">
        <v>1509</v>
      </c>
      <c r="L2271" t="s">
        <v>1510</v>
      </c>
      <c r="M2271">
        <v>1</v>
      </c>
    </row>
    <row r="2272" spans="1:13" x14ac:dyDescent="0.25">
      <c r="A2272" s="1" t="s">
        <v>1373</v>
      </c>
      <c r="J2272" t="s">
        <v>1511</v>
      </c>
      <c r="K2272" t="s">
        <v>1509</v>
      </c>
      <c r="L2272" t="s">
        <v>1512</v>
      </c>
      <c r="M2272">
        <v>1</v>
      </c>
    </row>
    <row r="2273" spans="1:13" x14ac:dyDescent="0.25">
      <c r="A2273" s="1" t="s">
        <v>1502</v>
      </c>
      <c r="J2273" t="s">
        <v>1511</v>
      </c>
      <c r="K2273" t="s">
        <v>1509</v>
      </c>
      <c r="L2273" t="s">
        <v>1510</v>
      </c>
      <c r="M2273">
        <v>1</v>
      </c>
    </row>
    <row r="2274" spans="1:13" x14ac:dyDescent="0.25">
      <c r="A2274" s="1" t="s">
        <v>1302</v>
      </c>
      <c r="J2274" t="s">
        <v>1511</v>
      </c>
      <c r="K2274" t="s">
        <v>1509</v>
      </c>
      <c r="L2274" t="s">
        <v>1512</v>
      </c>
      <c r="M2274">
        <v>2</v>
      </c>
    </row>
    <row r="2275" spans="1:13" x14ac:dyDescent="0.25">
      <c r="A2275" s="1" t="s">
        <v>1329</v>
      </c>
      <c r="J2275" t="s">
        <v>1511</v>
      </c>
      <c r="K2275" t="s">
        <v>1509</v>
      </c>
      <c r="L2275" t="s">
        <v>1512</v>
      </c>
      <c r="M2275">
        <v>1</v>
      </c>
    </row>
    <row r="2276" spans="1:13" x14ac:dyDescent="0.25">
      <c r="A2276" s="1" t="s">
        <v>1521</v>
      </c>
      <c r="J2276" t="s">
        <v>1511</v>
      </c>
      <c r="K2276" t="s">
        <v>1509</v>
      </c>
      <c r="L2276" t="s">
        <v>1512</v>
      </c>
      <c r="M2276">
        <v>2</v>
      </c>
    </row>
    <row r="2277" spans="1:13" x14ac:dyDescent="0.25">
      <c r="A2277" s="1" t="s">
        <v>1521</v>
      </c>
      <c r="J2277" t="s">
        <v>1511</v>
      </c>
      <c r="K2277" t="s">
        <v>1509</v>
      </c>
      <c r="L2277" t="s">
        <v>1512</v>
      </c>
      <c r="M2277">
        <v>2</v>
      </c>
    </row>
    <row r="2278" spans="1:13" x14ac:dyDescent="0.25">
      <c r="A2278" s="1" t="s">
        <v>1340</v>
      </c>
      <c r="J2278" t="s">
        <v>1511</v>
      </c>
      <c r="K2278" t="s">
        <v>1509</v>
      </c>
      <c r="L2278" t="s">
        <v>1512</v>
      </c>
      <c r="M2278">
        <v>2</v>
      </c>
    </row>
    <row r="2279" spans="1:13" x14ac:dyDescent="0.25">
      <c r="A2279" s="1" t="s">
        <v>1523</v>
      </c>
      <c r="J2279" t="s">
        <v>1511</v>
      </c>
      <c r="K2279" t="s">
        <v>1514</v>
      </c>
      <c r="L2279" t="s">
        <v>1512</v>
      </c>
      <c r="M2279">
        <v>1</v>
      </c>
    </row>
    <row r="2280" spans="1:13" x14ac:dyDescent="0.25">
      <c r="A2280" s="1" t="s">
        <v>835</v>
      </c>
      <c r="J2280" t="s">
        <v>1511</v>
      </c>
      <c r="K2280" t="s">
        <v>1509</v>
      </c>
      <c r="L2280" t="s">
        <v>1512</v>
      </c>
      <c r="M2280">
        <v>1</v>
      </c>
    </row>
    <row r="2281" spans="1:13" x14ac:dyDescent="0.25">
      <c r="A2281" s="1" t="s">
        <v>1302</v>
      </c>
      <c r="J2281" t="s">
        <v>1511</v>
      </c>
      <c r="K2281" t="s">
        <v>1509</v>
      </c>
      <c r="L2281" t="s">
        <v>1512</v>
      </c>
      <c r="M2281">
        <v>1</v>
      </c>
    </row>
    <row r="2282" spans="1:13" x14ac:dyDescent="0.25">
      <c r="A2282" s="1" t="s">
        <v>1296</v>
      </c>
      <c r="J2282" t="s">
        <v>1508</v>
      </c>
      <c r="K2282" t="s">
        <v>1509</v>
      </c>
      <c r="L2282" t="s">
        <v>1510</v>
      </c>
      <c r="M2282">
        <v>14</v>
      </c>
    </row>
    <row r="2283" spans="1:13" x14ac:dyDescent="0.25">
      <c r="A2283" s="1" t="s">
        <v>1334</v>
      </c>
      <c r="J2283" t="s">
        <v>1511</v>
      </c>
      <c r="K2283" t="s">
        <v>1509</v>
      </c>
      <c r="L2283" t="s">
        <v>1512</v>
      </c>
      <c r="M2283">
        <v>49</v>
      </c>
    </row>
    <row r="2284" spans="1:13" x14ac:dyDescent="0.25">
      <c r="A2284" s="1" t="s">
        <v>1521</v>
      </c>
      <c r="J2284" t="s">
        <v>1511</v>
      </c>
      <c r="K2284" t="s">
        <v>1509</v>
      </c>
      <c r="L2284" t="s">
        <v>1512</v>
      </c>
      <c r="M2284">
        <v>2</v>
      </c>
    </row>
    <row r="2285" spans="1:13" x14ac:dyDescent="0.25">
      <c r="A2285" s="1" t="s">
        <v>1329</v>
      </c>
      <c r="J2285" t="s">
        <v>1511</v>
      </c>
      <c r="K2285" t="s">
        <v>1509</v>
      </c>
      <c r="L2285" t="s">
        <v>1512</v>
      </c>
      <c r="M2285">
        <v>1</v>
      </c>
    </row>
    <row r="2286" spans="1:13" x14ac:dyDescent="0.25">
      <c r="A2286" s="1" t="s">
        <v>1340</v>
      </c>
      <c r="J2286" t="s">
        <v>1511</v>
      </c>
      <c r="K2286" t="s">
        <v>1509</v>
      </c>
      <c r="L2286" t="s">
        <v>1512</v>
      </c>
      <c r="M2286">
        <v>2</v>
      </c>
    </row>
    <row r="2287" spans="1:13" x14ac:dyDescent="0.25">
      <c r="A2287" s="1" t="s">
        <v>1523</v>
      </c>
      <c r="J2287" t="s">
        <v>1511</v>
      </c>
      <c r="K2287" t="s">
        <v>1514</v>
      </c>
      <c r="L2287" t="s">
        <v>1512</v>
      </c>
      <c r="M2287">
        <v>3</v>
      </c>
    </row>
    <row r="2288" spans="1:13" x14ac:dyDescent="0.25">
      <c r="A2288" s="1" t="s">
        <v>1302</v>
      </c>
      <c r="J2288" t="s">
        <v>1511</v>
      </c>
      <c r="K2288" t="s">
        <v>1509</v>
      </c>
      <c r="L2288" t="s">
        <v>1512</v>
      </c>
      <c r="M2288">
        <v>2</v>
      </c>
    </row>
    <row r="2289" spans="1:13" x14ac:dyDescent="0.25">
      <c r="A2289" s="1" t="s">
        <v>1373</v>
      </c>
      <c r="J2289" t="s">
        <v>1508</v>
      </c>
      <c r="K2289" t="s">
        <v>1509</v>
      </c>
      <c r="L2289" t="s">
        <v>1512</v>
      </c>
      <c r="M2289">
        <v>1</v>
      </c>
    </row>
    <row r="2290" spans="1:13" x14ac:dyDescent="0.25">
      <c r="A2290" s="1" t="s">
        <v>1489</v>
      </c>
      <c r="J2290" t="s">
        <v>1511</v>
      </c>
      <c r="K2290" t="s">
        <v>1509</v>
      </c>
      <c r="L2290" t="s">
        <v>1512</v>
      </c>
      <c r="M2290">
        <v>350</v>
      </c>
    </row>
    <row r="2291" spans="1:13" x14ac:dyDescent="0.25">
      <c r="A2291" s="1" t="s">
        <v>1329</v>
      </c>
      <c r="J2291" t="s">
        <v>1511</v>
      </c>
      <c r="K2291" t="s">
        <v>1509</v>
      </c>
      <c r="L2291" t="s">
        <v>1512</v>
      </c>
      <c r="M2291">
        <v>1</v>
      </c>
    </row>
    <row r="2292" spans="1:13" x14ac:dyDescent="0.25">
      <c r="A2292" s="1" t="s">
        <v>1521</v>
      </c>
      <c r="J2292" t="s">
        <v>1511</v>
      </c>
      <c r="K2292" t="s">
        <v>1509</v>
      </c>
      <c r="L2292" t="s">
        <v>1512</v>
      </c>
      <c r="M2292">
        <v>2</v>
      </c>
    </row>
    <row r="2293" spans="1:13" x14ac:dyDescent="0.25">
      <c r="A2293" s="1" t="s">
        <v>1373</v>
      </c>
      <c r="J2293" t="s">
        <v>1508</v>
      </c>
      <c r="K2293" t="s">
        <v>1509</v>
      </c>
      <c r="L2293" t="s">
        <v>1512</v>
      </c>
      <c r="M2293">
        <v>2</v>
      </c>
    </row>
    <row r="2294" spans="1:13" x14ac:dyDescent="0.25">
      <c r="A2294" s="1" t="s">
        <v>835</v>
      </c>
      <c r="J2294" t="s">
        <v>1511</v>
      </c>
      <c r="K2294" t="s">
        <v>1509</v>
      </c>
      <c r="L2294" t="s">
        <v>1512</v>
      </c>
      <c r="M2294">
        <v>1</v>
      </c>
    </row>
    <row r="2295" spans="1:13" x14ac:dyDescent="0.25">
      <c r="A2295" s="1" t="s">
        <v>1489</v>
      </c>
      <c r="J2295" t="s">
        <v>1511</v>
      </c>
      <c r="K2295" t="s">
        <v>1509</v>
      </c>
      <c r="L2295" t="s">
        <v>1512</v>
      </c>
      <c r="M2295">
        <v>5</v>
      </c>
    </row>
    <row r="2296" spans="1:13" x14ac:dyDescent="0.25">
      <c r="A2296" s="1" t="s">
        <v>1340</v>
      </c>
      <c r="J2296" t="s">
        <v>1511</v>
      </c>
      <c r="K2296" t="s">
        <v>1509</v>
      </c>
      <c r="L2296" t="s">
        <v>1512</v>
      </c>
      <c r="M2296">
        <v>3</v>
      </c>
    </row>
    <row r="2297" spans="1:13" x14ac:dyDescent="0.25">
      <c r="A2297" s="1" t="s">
        <v>1302</v>
      </c>
      <c r="J2297" t="s">
        <v>1511</v>
      </c>
      <c r="K2297" t="s">
        <v>1509</v>
      </c>
      <c r="L2297" t="s">
        <v>1512</v>
      </c>
      <c r="M2297">
        <v>3</v>
      </c>
    </row>
    <row r="2298" spans="1:13" x14ac:dyDescent="0.25">
      <c r="A2298" s="1" t="s">
        <v>1523</v>
      </c>
      <c r="J2298" t="s">
        <v>1511</v>
      </c>
      <c r="K2298" t="s">
        <v>1514</v>
      </c>
      <c r="L2298" t="s">
        <v>1512</v>
      </c>
      <c r="M2298">
        <v>1</v>
      </c>
    </row>
    <row r="2299" spans="1:13" x14ac:dyDescent="0.25">
      <c r="A2299" s="1" t="s">
        <v>1340</v>
      </c>
      <c r="J2299" t="s">
        <v>1511</v>
      </c>
      <c r="K2299" t="s">
        <v>1509</v>
      </c>
      <c r="L2299" t="s">
        <v>1512</v>
      </c>
      <c r="M2299">
        <v>2</v>
      </c>
    </row>
    <row r="2300" spans="1:13" x14ac:dyDescent="0.25">
      <c r="A2300" s="1" t="s">
        <v>1489</v>
      </c>
      <c r="J2300" t="s">
        <v>1511</v>
      </c>
      <c r="K2300" t="s">
        <v>1509</v>
      </c>
      <c r="L2300" t="s">
        <v>1512</v>
      </c>
      <c r="M2300">
        <v>854</v>
      </c>
    </row>
    <row r="2301" spans="1:13" x14ac:dyDescent="0.25">
      <c r="A2301" s="1" t="s">
        <v>1329</v>
      </c>
      <c r="J2301" t="s">
        <v>1511</v>
      </c>
      <c r="K2301" t="s">
        <v>1509</v>
      </c>
      <c r="L2301" t="s">
        <v>1512</v>
      </c>
      <c r="M2301">
        <v>1</v>
      </c>
    </row>
    <row r="2302" spans="1:13" x14ac:dyDescent="0.25">
      <c r="A2302" s="1" t="s">
        <v>1373</v>
      </c>
      <c r="J2302" t="s">
        <v>1508</v>
      </c>
      <c r="K2302" t="s">
        <v>1509</v>
      </c>
      <c r="L2302" t="s">
        <v>1512</v>
      </c>
      <c r="M2302">
        <v>1</v>
      </c>
    </row>
    <row r="2303" spans="1:13" x14ac:dyDescent="0.25">
      <c r="A2303" s="1" t="s">
        <v>1345</v>
      </c>
      <c r="J2303" t="s">
        <v>1511</v>
      </c>
      <c r="K2303" t="s">
        <v>1509</v>
      </c>
      <c r="L2303" t="s">
        <v>1512</v>
      </c>
      <c r="M2303">
        <v>1</v>
      </c>
    </row>
    <row r="2304" spans="1:13" x14ac:dyDescent="0.25">
      <c r="A2304" s="1" t="s">
        <v>1373</v>
      </c>
      <c r="J2304" t="s">
        <v>1508</v>
      </c>
      <c r="K2304" t="s">
        <v>1509</v>
      </c>
      <c r="L2304" t="s">
        <v>1512</v>
      </c>
      <c r="M2304">
        <v>1</v>
      </c>
    </row>
    <row r="2305" spans="1:13" x14ac:dyDescent="0.25">
      <c r="A2305" s="1" t="s">
        <v>1521</v>
      </c>
      <c r="J2305" t="s">
        <v>1511</v>
      </c>
      <c r="K2305" t="s">
        <v>1509</v>
      </c>
      <c r="L2305" t="s">
        <v>1512</v>
      </c>
      <c r="M2305">
        <v>2</v>
      </c>
    </row>
    <row r="2306" spans="1:13" x14ac:dyDescent="0.25">
      <c r="A2306" s="1" t="s">
        <v>1373</v>
      </c>
      <c r="J2306" t="s">
        <v>1508</v>
      </c>
      <c r="K2306" t="s">
        <v>1509</v>
      </c>
      <c r="L2306" t="s">
        <v>1512</v>
      </c>
      <c r="M2306">
        <v>1</v>
      </c>
    </row>
    <row r="2307" spans="1:13" x14ac:dyDescent="0.25">
      <c r="A2307" s="1" t="s">
        <v>1340</v>
      </c>
      <c r="J2307" t="s">
        <v>1511</v>
      </c>
      <c r="K2307" t="s">
        <v>1509</v>
      </c>
      <c r="L2307" t="s">
        <v>1512</v>
      </c>
      <c r="M2307">
        <v>2</v>
      </c>
    </row>
    <row r="2308" spans="1:13" x14ac:dyDescent="0.25">
      <c r="A2308" s="1" t="s">
        <v>1306</v>
      </c>
      <c r="J2308" t="s">
        <v>1511</v>
      </c>
      <c r="K2308" t="s">
        <v>1509</v>
      </c>
      <c r="L2308" t="s">
        <v>1512</v>
      </c>
      <c r="M2308">
        <v>26</v>
      </c>
    </row>
    <row r="2309" spans="1:13" x14ac:dyDescent="0.25">
      <c r="A2309" s="1" t="s">
        <v>1408</v>
      </c>
      <c r="J2309" t="s">
        <v>1508</v>
      </c>
      <c r="K2309" t="s">
        <v>1509</v>
      </c>
      <c r="L2309" t="s">
        <v>1512</v>
      </c>
      <c r="M2309">
        <v>7</v>
      </c>
    </row>
    <row r="2310" spans="1:13" x14ac:dyDescent="0.25">
      <c r="A2310" s="1" t="s">
        <v>1373</v>
      </c>
      <c r="J2310" t="s">
        <v>1508</v>
      </c>
      <c r="K2310" t="s">
        <v>1509</v>
      </c>
      <c r="L2310" t="s">
        <v>1510</v>
      </c>
      <c r="M2310">
        <v>1</v>
      </c>
    </row>
    <row r="2311" spans="1:13" x14ac:dyDescent="0.25">
      <c r="A2311" s="1" t="s">
        <v>1340</v>
      </c>
      <c r="J2311" t="s">
        <v>1511</v>
      </c>
      <c r="K2311" t="s">
        <v>1509</v>
      </c>
      <c r="L2311" t="s">
        <v>1512</v>
      </c>
      <c r="M2311">
        <v>2</v>
      </c>
    </row>
    <row r="2312" spans="1:13" x14ac:dyDescent="0.25">
      <c r="A2312" s="1" t="s">
        <v>1489</v>
      </c>
      <c r="J2312" t="s">
        <v>1511</v>
      </c>
      <c r="K2312" t="s">
        <v>1509</v>
      </c>
      <c r="L2312" t="s">
        <v>1512</v>
      </c>
      <c r="M2312">
        <v>34</v>
      </c>
    </row>
    <row r="2313" spans="1:13" x14ac:dyDescent="0.25">
      <c r="A2313" s="1" t="s">
        <v>1373</v>
      </c>
      <c r="J2313" t="s">
        <v>1508</v>
      </c>
      <c r="K2313" t="s">
        <v>1509</v>
      </c>
      <c r="L2313" t="s">
        <v>1512</v>
      </c>
      <c r="M2313">
        <v>1</v>
      </c>
    </row>
    <row r="2314" spans="1:13" x14ac:dyDescent="0.25">
      <c r="A2314" s="1" t="s">
        <v>1295</v>
      </c>
      <c r="J2314" t="s">
        <v>1511</v>
      </c>
      <c r="K2314" t="s">
        <v>1509</v>
      </c>
      <c r="L2314" t="s">
        <v>1512</v>
      </c>
      <c r="M2314">
        <v>1</v>
      </c>
    </row>
    <row r="2315" spans="1:13" x14ac:dyDescent="0.25">
      <c r="A2315" s="1" t="s">
        <v>1373</v>
      </c>
      <c r="J2315" t="s">
        <v>1508</v>
      </c>
      <c r="K2315" t="s">
        <v>1509</v>
      </c>
      <c r="L2315" t="s">
        <v>1510</v>
      </c>
      <c r="M2315">
        <v>1</v>
      </c>
    </row>
    <row r="2316" spans="1:13" x14ac:dyDescent="0.25">
      <c r="A2316" s="1" t="s">
        <v>1489</v>
      </c>
      <c r="J2316" t="s">
        <v>1511</v>
      </c>
      <c r="K2316" t="s">
        <v>1509</v>
      </c>
      <c r="L2316" t="s">
        <v>1512</v>
      </c>
      <c r="M2316">
        <v>8</v>
      </c>
    </row>
    <row r="2317" spans="1:13" x14ac:dyDescent="0.25">
      <c r="A2317" s="1" t="s">
        <v>1373</v>
      </c>
      <c r="J2317" t="s">
        <v>1508</v>
      </c>
      <c r="K2317" t="s">
        <v>1509</v>
      </c>
      <c r="L2317" t="s">
        <v>1510</v>
      </c>
      <c r="M2317">
        <v>1</v>
      </c>
    </row>
    <row r="2318" spans="1:13" x14ac:dyDescent="0.25">
      <c r="A2318" s="1" t="s">
        <v>835</v>
      </c>
      <c r="J2318" t="s">
        <v>1511</v>
      </c>
      <c r="K2318" t="s">
        <v>1509</v>
      </c>
      <c r="L2318" t="s">
        <v>1512</v>
      </c>
      <c r="M2318">
        <v>1</v>
      </c>
    </row>
    <row r="2319" spans="1:13" x14ac:dyDescent="0.25">
      <c r="A2319" s="1" t="s">
        <v>1523</v>
      </c>
      <c r="J2319" t="s">
        <v>1511</v>
      </c>
      <c r="K2319" t="s">
        <v>1514</v>
      </c>
      <c r="L2319" t="s">
        <v>1510</v>
      </c>
      <c r="M2319">
        <v>1</v>
      </c>
    </row>
    <row r="2320" spans="1:13" x14ac:dyDescent="0.25">
      <c r="A2320" s="1" t="s">
        <v>1329</v>
      </c>
      <c r="J2320" t="s">
        <v>1511</v>
      </c>
      <c r="K2320" t="s">
        <v>1509</v>
      </c>
      <c r="L2320" t="s">
        <v>1512</v>
      </c>
      <c r="M2320">
        <v>1</v>
      </c>
    </row>
    <row r="2321" spans="1:13" x14ac:dyDescent="0.25">
      <c r="A2321" s="1" t="s">
        <v>1373</v>
      </c>
      <c r="J2321" t="s">
        <v>1508</v>
      </c>
      <c r="K2321" t="s">
        <v>1509</v>
      </c>
      <c r="L2321" t="s">
        <v>1510</v>
      </c>
      <c r="M2321">
        <v>2</v>
      </c>
    </row>
    <row r="2322" spans="1:13" x14ac:dyDescent="0.25">
      <c r="A2322" s="1" t="s">
        <v>1489</v>
      </c>
      <c r="J2322" t="s">
        <v>1511</v>
      </c>
      <c r="K2322" t="s">
        <v>1509</v>
      </c>
      <c r="L2322" t="s">
        <v>1512</v>
      </c>
      <c r="M2322">
        <v>52</v>
      </c>
    </row>
    <row r="2323" spans="1:13" x14ac:dyDescent="0.25">
      <c r="A2323" s="1" t="s">
        <v>1373</v>
      </c>
      <c r="J2323" t="s">
        <v>1508</v>
      </c>
      <c r="K2323" t="s">
        <v>1509</v>
      </c>
      <c r="L2323" t="s">
        <v>1510</v>
      </c>
      <c r="M2323">
        <v>1</v>
      </c>
    </row>
    <row r="2324" spans="1:13" x14ac:dyDescent="0.25">
      <c r="A2324" s="1" t="s">
        <v>1276</v>
      </c>
      <c r="J2324" t="s">
        <v>1511</v>
      </c>
      <c r="K2324" t="s">
        <v>1509</v>
      </c>
      <c r="L2324" t="s">
        <v>1510</v>
      </c>
      <c r="M2324">
        <v>3</v>
      </c>
    </row>
    <row r="2325" spans="1:13" x14ac:dyDescent="0.25">
      <c r="A2325" s="1" t="s">
        <v>1340</v>
      </c>
      <c r="J2325" t="s">
        <v>1511</v>
      </c>
      <c r="K2325" t="s">
        <v>1509</v>
      </c>
      <c r="L2325" t="s">
        <v>1512</v>
      </c>
      <c r="M2325">
        <v>1</v>
      </c>
    </row>
    <row r="2326" spans="1:13" x14ac:dyDescent="0.25">
      <c r="A2326" s="1" t="s">
        <v>1527</v>
      </c>
      <c r="J2326" t="s">
        <v>1511</v>
      </c>
      <c r="K2326" t="s">
        <v>1509</v>
      </c>
      <c r="L2326" t="s">
        <v>1510</v>
      </c>
      <c r="M2326">
        <v>150</v>
      </c>
    </row>
    <row r="2327" spans="1:13" x14ac:dyDescent="0.25">
      <c r="A2327" s="1" t="s">
        <v>1485</v>
      </c>
      <c r="J2327" t="s">
        <v>1511</v>
      </c>
      <c r="K2327" t="s">
        <v>1514</v>
      </c>
      <c r="L2327" t="s">
        <v>1513</v>
      </c>
      <c r="M2327">
        <v>2</v>
      </c>
    </row>
    <row r="2328" spans="1:13" x14ac:dyDescent="0.25">
      <c r="A2328" s="1" t="s">
        <v>1373</v>
      </c>
      <c r="J2328" t="s">
        <v>1508</v>
      </c>
      <c r="K2328" t="s">
        <v>1509</v>
      </c>
      <c r="L2328" t="s">
        <v>1510</v>
      </c>
      <c r="M2328">
        <v>1</v>
      </c>
    </row>
    <row r="2329" spans="1:13" x14ac:dyDescent="0.25">
      <c r="A2329" s="1" t="s">
        <v>1385</v>
      </c>
      <c r="J2329" t="s">
        <v>1511</v>
      </c>
      <c r="K2329" t="s">
        <v>1514</v>
      </c>
      <c r="L2329" t="s">
        <v>1510</v>
      </c>
      <c r="M2329">
        <v>1</v>
      </c>
    </row>
    <row r="2330" spans="1:13" x14ac:dyDescent="0.25">
      <c r="A2330" s="1" t="s">
        <v>1345</v>
      </c>
      <c r="J2330" t="s">
        <v>1511</v>
      </c>
      <c r="K2330" t="s">
        <v>1509</v>
      </c>
      <c r="L2330" t="s">
        <v>1513</v>
      </c>
      <c r="M2330">
        <v>1</v>
      </c>
    </row>
    <row r="2331" spans="1:13" x14ac:dyDescent="0.25">
      <c r="A2331" s="1" t="s">
        <v>1340</v>
      </c>
      <c r="J2331" t="s">
        <v>1511</v>
      </c>
      <c r="K2331" t="s">
        <v>1509</v>
      </c>
      <c r="L2331" t="s">
        <v>1512</v>
      </c>
      <c r="M2331">
        <v>1</v>
      </c>
    </row>
    <row r="2332" spans="1:13" x14ac:dyDescent="0.25">
      <c r="A2332" s="1" t="s">
        <v>1276</v>
      </c>
      <c r="J2332" t="s">
        <v>1511</v>
      </c>
      <c r="K2332" t="s">
        <v>1509</v>
      </c>
      <c r="L2332" t="s">
        <v>1510</v>
      </c>
      <c r="M2332">
        <v>3</v>
      </c>
    </row>
    <row r="2333" spans="1:13" x14ac:dyDescent="0.25">
      <c r="A2333" s="1" t="s">
        <v>1342</v>
      </c>
      <c r="J2333" t="s">
        <v>1508</v>
      </c>
      <c r="K2333" t="s">
        <v>1509</v>
      </c>
      <c r="L2333" t="s">
        <v>1510</v>
      </c>
      <c r="M2333">
        <v>1</v>
      </c>
    </row>
    <row r="2334" spans="1:13" x14ac:dyDescent="0.25">
      <c r="A2334" s="1" t="s">
        <v>1295</v>
      </c>
      <c r="J2334" t="s">
        <v>1511</v>
      </c>
      <c r="K2334" t="s">
        <v>1509</v>
      </c>
      <c r="L2334" t="s">
        <v>1512</v>
      </c>
      <c r="M2334">
        <v>1</v>
      </c>
    </row>
    <row r="2335" spans="1:13" x14ac:dyDescent="0.25">
      <c r="A2335" s="1" t="s">
        <v>1526</v>
      </c>
      <c r="J2335" t="s">
        <v>1511</v>
      </c>
      <c r="K2335" t="s">
        <v>1509</v>
      </c>
      <c r="L2335" t="s">
        <v>1512</v>
      </c>
      <c r="M2335">
        <v>14</v>
      </c>
    </row>
    <row r="2336" spans="1:13" x14ac:dyDescent="0.25">
      <c r="A2336" s="1" t="s">
        <v>1324</v>
      </c>
      <c r="J2336" t="s">
        <v>1511</v>
      </c>
      <c r="K2336" t="s">
        <v>1509</v>
      </c>
      <c r="L2336" t="s">
        <v>1512</v>
      </c>
      <c r="M2336">
        <v>2</v>
      </c>
    </row>
    <row r="2337" spans="1:13" x14ac:dyDescent="0.25">
      <c r="A2337" s="1" t="s">
        <v>1345</v>
      </c>
      <c r="J2337" t="s">
        <v>1511</v>
      </c>
      <c r="K2337" t="s">
        <v>1509</v>
      </c>
      <c r="L2337" t="s">
        <v>1512</v>
      </c>
      <c r="M2337">
        <v>2</v>
      </c>
    </row>
    <row r="2338" spans="1:13" x14ac:dyDescent="0.25">
      <c r="A2338" s="1" t="s">
        <v>1373</v>
      </c>
      <c r="J2338" t="s">
        <v>1508</v>
      </c>
      <c r="K2338" t="s">
        <v>1514</v>
      </c>
      <c r="L2338" t="s">
        <v>1510</v>
      </c>
      <c r="M2338">
        <v>1</v>
      </c>
    </row>
    <row r="2339" spans="1:13" x14ac:dyDescent="0.25">
      <c r="A2339" s="1" t="s">
        <v>835</v>
      </c>
      <c r="J2339" t="s">
        <v>1511</v>
      </c>
      <c r="K2339" t="s">
        <v>1509</v>
      </c>
      <c r="L2339" t="s">
        <v>1513</v>
      </c>
      <c r="M2339">
        <v>1</v>
      </c>
    </row>
    <row r="2340" spans="1:13" x14ac:dyDescent="0.25">
      <c r="A2340" s="1" t="s">
        <v>1373</v>
      </c>
      <c r="J2340" t="s">
        <v>1508</v>
      </c>
      <c r="K2340" t="s">
        <v>1514</v>
      </c>
      <c r="L2340" t="s">
        <v>1510</v>
      </c>
      <c r="M2340">
        <v>1</v>
      </c>
    </row>
    <row r="2341" spans="1:13" x14ac:dyDescent="0.25">
      <c r="A2341" s="1" t="s">
        <v>1295</v>
      </c>
      <c r="J2341" t="s">
        <v>1511</v>
      </c>
      <c r="K2341" t="s">
        <v>1509</v>
      </c>
      <c r="L2341" t="s">
        <v>1512</v>
      </c>
      <c r="M2341">
        <v>1</v>
      </c>
    </row>
    <row r="2342" spans="1:13" x14ac:dyDescent="0.25">
      <c r="A2342" s="1" t="s">
        <v>1527</v>
      </c>
      <c r="J2342" t="s">
        <v>1511</v>
      </c>
      <c r="K2342" t="s">
        <v>1509</v>
      </c>
      <c r="L2342" t="s">
        <v>1510</v>
      </c>
      <c r="M2342">
        <v>100</v>
      </c>
    </row>
    <row r="2343" spans="1:13" x14ac:dyDescent="0.25">
      <c r="A2343" s="1" t="s">
        <v>1373</v>
      </c>
      <c r="J2343" t="s">
        <v>1508</v>
      </c>
      <c r="K2343" t="s">
        <v>1514</v>
      </c>
      <c r="L2343" t="s">
        <v>1510</v>
      </c>
      <c r="M2343">
        <v>1</v>
      </c>
    </row>
    <row r="2344" spans="1:13" x14ac:dyDescent="0.25">
      <c r="A2344" s="1" t="s">
        <v>835</v>
      </c>
      <c r="J2344" t="s">
        <v>1511</v>
      </c>
      <c r="K2344" t="s">
        <v>1509</v>
      </c>
      <c r="L2344" t="s">
        <v>1513</v>
      </c>
      <c r="M2344">
        <v>1</v>
      </c>
    </row>
    <row r="2345" spans="1:13" x14ac:dyDescent="0.25">
      <c r="A2345" s="1" t="s">
        <v>1340</v>
      </c>
      <c r="J2345" t="s">
        <v>1511</v>
      </c>
      <c r="K2345" t="s">
        <v>1509</v>
      </c>
      <c r="L2345" t="s">
        <v>1512</v>
      </c>
      <c r="M2345">
        <v>1</v>
      </c>
    </row>
    <row r="2346" spans="1:13" x14ac:dyDescent="0.25">
      <c r="A2346" s="1" t="s">
        <v>835</v>
      </c>
      <c r="J2346" t="s">
        <v>1511</v>
      </c>
      <c r="K2346" t="s">
        <v>1509</v>
      </c>
      <c r="L2346" t="s">
        <v>1512</v>
      </c>
      <c r="M2346">
        <v>1</v>
      </c>
    </row>
    <row r="2347" spans="1:13" x14ac:dyDescent="0.25">
      <c r="A2347" s="1" t="s">
        <v>1307</v>
      </c>
      <c r="J2347" t="s">
        <v>1511</v>
      </c>
      <c r="K2347" t="s">
        <v>1509</v>
      </c>
      <c r="L2347" t="s">
        <v>1510</v>
      </c>
      <c r="M2347">
        <v>22</v>
      </c>
    </row>
    <row r="2348" spans="1:13" x14ac:dyDescent="0.25">
      <c r="A2348" s="1" t="s">
        <v>1527</v>
      </c>
      <c r="J2348" t="s">
        <v>1511</v>
      </c>
      <c r="K2348" t="s">
        <v>1509</v>
      </c>
      <c r="L2348" t="s">
        <v>1510</v>
      </c>
      <c r="M2348">
        <v>70</v>
      </c>
    </row>
    <row r="2349" spans="1:13" x14ac:dyDescent="0.25">
      <c r="A2349" s="1" t="s">
        <v>1324</v>
      </c>
      <c r="J2349" t="s">
        <v>1511</v>
      </c>
      <c r="K2349" t="s">
        <v>1509</v>
      </c>
      <c r="L2349" t="s">
        <v>1512</v>
      </c>
      <c r="M2349">
        <v>1</v>
      </c>
    </row>
    <row r="2350" spans="1:13" x14ac:dyDescent="0.25">
      <c r="A2350" s="1" t="s">
        <v>1373</v>
      </c>
      <c r="J2350" t="s">
        <v>1508</v>
      </c>
      <c r="K2350" t="s">
        <v>1514</v>
      </c>
      <c r="L2350" t="s">
        <v>1510</v>
      </c>
      <c r="M2350">
        <v>1</v>
      </c>
    </row>
    <row r="2351" spans="1:13" x14ac:dyDescent="0.25">
      <c r="A2351" s="1" t="s">
        <v>835</v>
      </c>
      <c r="J2351" t="s">
        <v>1511</v>
      </c>
      <c r="K2351" t="s">
        <v>1509</v>
      </c>
      <c r="L2351" t="s">
        <v>1512</v>
      </c>
      <c r="M2351">
        <v>1</v>
      </c>
    </row>
    <row r="2352" spans="1:13" x14ac:dyDescent="0.25">
      <c r="A2352" s="1" t="s">
        <v>1307</v>
      </c>
      <c r="J2352" t="s">
        <v>1511</v>
      </c>
      <c r="K2352" t="s">
        <v>1509</v>
      </c>
      <c r="L2352" t="s">
        <v>1512</v>
      </c>
      <c r="M2352">
        <v>16</v>
      </c>
    </row>
    <row r="2353" spans="1:13" x14ac:dyDescent="0.25">
      <c r="A2353" s="1" t="s">
        <v>1373</v>
      </c>
      <c r="J2353" t="s">
        <v>1508</v>
      </c>
      <c r="K2353" t="s">
        <v>1514</v>
      </c>
      <c r="L2353" t="s">
        <v>1510</v>
      </c>
      <c r="M2353">
        <v>1</v>
      </c>
    </row>
    <row r="2354" spans="1:13" x14ac:dyDescent="0.25">
      <c r="A2354" s="1" t="s">
        <v>1329</v>
      </c>
      <c r="J2354" t="s">
        <v>1511</v>
      </c>
      <c r="K2354" t="s">
        <v>1509</v>
      </c>
      <c r="L2354" t="s">
        <v>1512</v>
      </c>
      <c r="M2354">
        <v>1</v>
      </c>
    </row>
    <row r="2355" spans="1:13" x14ac:dyDescent="0.25">
      <c r="A2355" s="1" t="s">
        <v>835</v>
      </c>
      <c r="J2355" t="s">
        <v>1508</v>
      </c>
      <c r="K2355" t="s">
        <v>1509</v>
      </c>
      <c r="L2355" t="s">
        <v>1512</v>
      </c>
      <c r="M2355">
        <v>1</v>
      </c>
    </row>
    <row r="2356" spans="1:13" x14ac:dyDescent="0.25">
      <c r="A2356" s="1" t="s">
        <v>1340</v>
      </c>
      <c r="J2356" t="s">
        <v>1511</v>
      </c>
      <c r="K2356" t="s">
        <v>1509</v>
      </c>
      <c r="L2356" t="s">
        <v>1512</v>
      </c>
      <c r="M2356">
        <v>1</v>
      </c>
    </row>
    <row r="2357" spans="1:13" x14ac:dyDescent="0.25">
      <c r="A2357" s="1" t="s">
        <v>1324</v>
      </c>
      <c r="J2357" t="s">
        <v>1511</v>
      </c>
      <c r="K2357" t="s">
        <v>1509</v>
      </c>
      <c r="L2357" t="s">
        <v>1512</v>
      </c>
      <c r="M2357">
        <v>7</v>
      </c>
    </row>
    <row r="2358" spans="1:13" x14ac:dyDescent="0.25">
      <c r="A2358" s="1" t="s">
        <v>1329</v>
      </c>
      <c r="J2358" t="s">
        <v>1508</v>
      </c>
      <c r="K2358" t="s">
        <v>1509</v>
      </c>
      <c r="L2358" t="s">
        <v>1512</v>
      </c>
      <c r="M2358">
        <v>1</v>
      </c>
    </row>
    <row r="2359" spans="1:13" x14ac:dyDescent="0.25">
      <c r="A2359" s="1" t="s">
        <v>1373</v>
      </c>
      <c r="J2359" t="s">
        <v>1508</v>
      </c>
      <c r="K2359" t="s">
        <v>1514</v>
      </c>
      <c r="L2359" t="s">
        <v>1510</v>
      </c>
      <c r="M2359">
        <v>1</v>
      </c>
    </row>
    <row r="2360" spans="1:13" x14ac:dyDescent="0.25">
      <c r="A2360" s="1" t="s">
        <v>835</v>
      </c>
      <c r="J2360" t="s">
        <v>1508</v>
      </c>
      <c r="K2360" t="s">
        <v>1509</v>
      </c>
      <c r="L2360" t="s">
        <v>1512</v>
      </c>
      <c r="M2360">
        <v>1</v>
      </c>
    </row>
    <row r="2361" spans="1:13" x14ac:dyDescent="0.25">
      <c r="A2361" s="1" t="s">
        <v>1295</v>
      </c>
      <c r="J2361" t="s">
        <v>1511</v>
      </c>
      <c r="K2361" t="s">
        <v>1509</v>
      </c>
      <c r="L2361" t="s">
        <v>1512</v>
      </c>
      <c r="M2361">
        <v>3</v>
      </c>
    </row>
    <row r="2362" spans="1:13" x14ac:dyDescent="0.25">
      <c r="A2362" s="1" t="s">
        <v>835</v>
      </c>
      <c r="J2362" t="s">
        <v>1508</v>
      </c>
      <c r="K2362" t="s">
        <v>1509</v>
      </c>
      <c r="L2362" t="s">
        <v>1512</v>
      </c>
      <c r="M2362">
        <v>1</v>
      </c>
    </row>
    <row r="2363" spans="1:13" x14ac:dyDescent="0.25">
      <c r="A2363" s="1" t="s">
        <v>1340</v>
      </c>
      <c r="J2363" t="s">
        <v>1511</v>
      </c>
      <c r="K2363" t="s">
        <v>1509</v>
      </c>
      <c r="L2363" t="s">
        <v>1512</v>
      </c>
      <c r="M2363">
        <v>1</v>
      </c>
    </row>
    <row r="2364" spans="1:13" x14ac:dyDescent="0.25">
      <c r="A2364" s="1" t="s">
        <v>835</v>
      </c>
      <c r="J2364" t="s">
        <v>1511</v>
      </c>
      <c r="K2364" t="s">
        <v>1509</v>
      </c>
      <c r="L2364" t="s">
        <v>1512</v>
      </c>
      <c r="M2364">
        <v>1</v>
      </c>
    </row>
    <row r="2365" spans="1:13" x14ac:dyDescent="0.25">
      <c r="A2365" s="1" t="s">
        <v>1306</v>
      </c>
      <c r="J2365" t="s">
        <v>1511</v>
      </c>
      <c r="K2365" t="s">
        <v>1509</v>
      </c>
      <c r="L2365" t="s">
        <v>1512</v>
      </c>
      <c r="M2365">
        <v>14</v>
      </c>
    </row>
    <row r="2366" spans="1:13" x14ac:dyDescent="0.25">
      <c r="A2366" s="1" t="s">
        <v>835</v>
      </c>
      <c r="J2366" t="s">
        <v>1511</v>
      </c>
      <c r="K2366" t="s">
        <v>1509</v>
      </c>
      <c r="L2366" t="s">
        <v>1512</v>
      </c>
      <c r="M2366">
        <v>1</v>
      </c>
    </row>
    <row r="2367" spans="1:13" x14ac:dyDescent="0.25">
      <c r="A2367" s="1" t="s">
        <v>1295</v>
      </c>
      <c r="J2367" t="s">
        <v>1511</v>
      </c>
      <c r="K2367" t="s">
        <v>1509</v>
      </c>
      <c r="L2367" t="s">
        <v>1512</v>
      </c>
      <c r="M2367">
        <v>3</v>
      </c>
    </row>
    <row r="2368" spans="1:13" x14ac:dyDescent="0.25">
      <c r="A2368" s="1" t="s">
        <v>835</v>
      </c>
      <c r="J2368" t="s">
        <v>1508</v>
      </c>
      <c r="K2368" t="s">
        <v>1509</v>
      </c>
      <c r="L2368" t="s">
        <v>1512</v>
      </c>
      <c r="M2368">
        <v>1</v>
      </c>
    </row>
    <row r="2369" spans="1:13" x14ac:dyDescent="0.25">
      <c r="A2369" s="1" t="s">
        <v>1340</v>
      </c>
      <c r="J2369" t="s">
        <v>1511</v>
      </c>
      <c r="K2369" t="s">
        <v>1509</v>
      </c>
      <c r="L2369" t="s">
        <v>1512</v>
      </c>
      <c r="M2369">
        <v>1</v>
      </c>
    </row>
    <row r="2370" spans="1:13" x14ac:dyDescent="0.25">
      <c r="A2370" s="1" t="s">
        <v>1403</v>
      </c>
      <c r="J2370" t="s">
        <v>1508</v>
      </c>
      <c r="K2370" t="s">
        <v>1509</v>
      </c>
      <c r="L2370" t="s">
        <v>1510</v>
      </c>
      <c r="M2370">
        <v>1</v>
      </c>
    </row>
    <row r="2371" spans="1:13" x14ac:dyDescent="0.25">
      <c r="A2371" s="1" t="s">
        <v>1373</v>
      </c>
      <c r="J2371" t="s">
        <v>1508</v>
      </c>
      <c r="K2371" t="s">
        <v>1514</v>
      </c>
      <c r="L2371" t="s">
        <v>1510</v>
      </c>
      <c r="M2371">
        <v>1</v>
      </c>
    </row>
    <row r="2372" spans="1:13" x14ac:dyDescent="0.25">
      <c r="A2372" s="1" t="s">
        <v>1350</v>
      </c>
      <c r="J2372" t="s">
        <v>1511</v>
      </c>
      <c r="K2372" t="s">
        <v>1509</v>
      </c>
      <c r="L2372" t="s">
        <v>1512</v>
      </c>
      <c r="M2372">
        <v>22</v>
      </c>
    </row>
    <row r="2373" spans="1:13" x14ac:dyDescent="0.25">
      <c r="A2373" s="1" t="s">
        <v>835</v>
      </c>
      <c r="J2373" t="s">
        <v>1508</v>
      </c>
      <c r="K2373" t="s">
        <v>1509</v>
      </c>
      <c r="L2373" t="s">
        <v>1512</v>
      </c>
      <c r="M2373">
        <v>1</v>
      </c>
    </row>
    <row r="2374" spans="1:13" x14ac:dyDescent="0.25">
      <c r="A2374" s="1" t="s">
        <v>1373</v>
      </c>
      <c r="J2374" t="s">
        <v>1508</v>
      </c>
      <c r="K2374" t="s">
        <v>1514</v>
      </c>
      <c r="L2374" t="s">
        <v>1510</v>
      </c>
      <c r="M2374">
        <v>1</v>
      </c>
    </row>
    <row r="2375" spans="1:13" x14ac:dyDescent="0.25">
      <c r="A2375" s="1" t="s">
        <v>1329</v>
      </c>
      <c r="J2375" t="s">
        <v>1508</v>
      </c>
      <c r="K2375" t="s">
        <v>1509</v>
      </c>
      <c r="L2375" t="s">
        <v>1512</v>
      </c>
      <c r="M2375">
        <v>1</v>
      </c>
    </row>
    <row r="2376" spans="1:13" x14ac:dyDescent="0.25">
      <c r="A2376" s="1" t="s">
        <v>1340</v>
      </c>
      <c r="J2376" t="s">
        <v>1511</v>
      </c>
      <c r="K2376" t="s">
        <v>1509</v>
      </c>
      <c r="L2376" t="s">
        <v>1512</v>
      </c>
      <c r="M2376">
        <v>2</v>
      </c>
    </row>
    <row r="2377" spans="1:13" x14ac:dyDescent="0.25">
      <c r="A2377" s="1" t="s">
        <v>1306</v>
      </c>
      <c r="J2377" t="s">
        <v>1511</v>
      </c>
      <c r="K2377" t="s">
        <v>1509</v>
      </c>
      <c r="L2377" t="s">
        <v>1512</v>
      </c>
      <c r="M2377">
        <v>11</v>
      </c>
    </row>
    <row r="2378" spans="1:13" x14ac:dyDescent="0.25">
      <c r="A2378" s="1" t="s">
        <v>1373</v>
      </c>
      <c r="J2378" t="s">
        <v>1508</v>
      </c>
      <c r="K2378" t="s">
        <v>1514</v>
      </c>
      <c r="L2378" t="s">
        <v>1510</v>
      </c>
      <c r="M2378">
        <v>1</v>
      </c>
    </row>
    <row r="2379" spans="1:13" x14ac:dyDescent="0.25">
      <c r="A2379" s="1" t="s">
        <v>1329</v>
      </c>
      <c r="J2379" t="s">
        <v>1508</v>
      </c>
      <c r="K2379" t="s">
        <v>1509</v>
      </c>
      <c r="L2379" t="s">
        <v>1512</v>
      </c>
      <c r="M2379">
        <v>1</v>
      </c>
    </row>
    <row r="2380" spans="1:13" x14ac:dyDescent="0.25">
      <c r="A2380" s="1" t="s">
        <v>835</v>
      </c>
      <c r="J2380" t="s">
        <v>1508</v>
      </c>
      <c r="K2380" t="s">
        <v>1509</v>
      </c>
      <c r="L2380" t="s">
        <v>1512</v>
      </c>
      <c r="M2380">
        <v>1</v>
      </c>
    </row>
    <row r="2381" spans="1:13" x14ac:dyDescent="0.25">
      <c r="A2381" s="1" t="s">
        <v>1373</v>
      </c>
      <c r="J2381" t="s">
        <v>1508</v>
      </c>
      <c r="K2381" t="s">
        <v>1514</v>
      </c>
      <c r="L2381" t="s">
        <v>1510</v>
      </c>
      <c r="M2381">
        <v>1</v>
      </c>
    </row>
    <row r="2382" spans="1:13" x14ac:dyDescent="0.25">
      <c r="A2382" s="1" t="s">
        <v>1345</v>
      </c>
      <c r="J2382" t="s">
        <v>1511</v>
      </c>
      <c r="K2382" t="s">
        <v>1509</v>
      </c>
      <c r="L2382" t="s">
        <v>1512</v>
      </c>
      <c r="M2382">
        <v>1</v>
      </c>
    </row>
    <row r="2383" spans="1:13" x14ac:dyDescent="0.25">
      <c r="A2383" s="1" t="s">
        <v>1280</v>
      </c>
      <c r="J2383" t="s">
        <v>1511</v>
      </c>
      <c r="K2383" t="s">
        <v>1509</v>
      </c>
      <c r="L2383" t="s">
        <v>1512</v>
      </c>
      <c r="M2383">
        <v>1</v>
      </c>
    </row>
    <row r="2384" spans="1:13" x14ac:dyDescent="0.25">
      <c r="A2384" s="1" t="s">
        <v>1340</v>
      </c>
      <c r="J2384" t="s">
        <v>1511</v>
      </c>
      <c r="K2384" t="s">
        <v>1509</v>
      </c>
      <c r="L2384" t="s">
        <v>1512</v>
      </c>
      <c r="M2384">
        <v>1</v>
      </c>
    </row>
    <row r="2385" spans="1:13" x14ac:dyDescent="0.25">
      <c r="A2385" s="1" t="s">
        <v>1373</v>
      </c>
      <c r="J2385" t="s">
        <v>1508</v>
      </c>
      <c r="K2385" t="s">
        <v>1514</v>
      </c>
      <c r="L2385" t="s">
        <v>1510</v>
      </c>
      <c r="M2385">
        <v>1</v>
      </c>
    </row>
    <row r="2386" spans="1:13" x14ac:dyDescent="0.25">
      <c r="A2386" s="1" t="s">
        <v>1322</v>
      </c>
      <c r="J2386" t="s">
        <v>1511</v>
      </c>
      <c r="K2386" t="s">
        <v>1509</v>
      </c>
      <c r="L2386" t="s">
        <v>1513</v>
      </c>
      <c r="M2386">
        <v>4</v>
      </c>
    </row>
    <row r="2387" spans="1:13" x14ac:dyDescent="0.25">
      <c r="A2387" s="1" t="s">
        <v>1295</v>
      </c>
      <c r="J2387" t="s">
        <v>1511</v>
      </c>
      <c r="K2387" t="s">
        <v>1509</v>
      </c>
      <c r="L2387" t="s">
        <v>1512</v>
      </c>
      <c r="M2387">
        <v>56</v>
      </c>
    </row>
    <row r="2388" spans="1:13" x14ac:dyDescent="0.25">
      <c r="A2388" s="1" t="s">
        <v>835</v>
      </c>
      <c r="J2388" t="s">
        <v>1508</v>
      </c>
      <c r="K2388" t="s">
        <v>1509</v>
      </c>
      <c r="L2388" t="s">
        <v>1512</v>
      </c>
      <c r="M2388">
        <v>1</v>
      </c>
    </row>
    <row r="2389" spans="1:13" x14ac:dyDescent="0.25">
      <c r="A2389" s="1" t="s">
        <v>835</v>
      </c>
      <c r="J2389" t="s">
        <v>1511</v>
      </c>
      <c r="K2389" t="s">
        <v>1509</v>
      </c>
      <c r="L2389" t="s">
        <v>1512</v>
      </c>
      <c r="M2389">
        <v>1</v>
      </c>
    </row>
    <row r="2390" spans="1:13" x14ac:dyDescent="0.25">
      <c r="A2390" s="1" t="s">
        <v>1329</v>
      </c>
      <c r="J2390" t="s">
        <v>1508</v>
      </c>
      <c r="K2390" t="s">
        <v>1509</v>
      </c>
      <c r="L2390" t="s">
        <v>1512</v>
      </c>
      <c r="M2390">
        <v>1</v>
      </c>
    </row>
    <row r="2391" spans="1:13" x14ac:dyDescent="0.25">
      <c r="A2391" s="1" t="s">
        <v>1280</v>
      </c>
      <c r="J2391" t="s">
        <v>1511</v>
      </c>
      <c r="K2391" t="s">
        <v>1509</v>
      </c>
      <c r="L2391" t="s">
        <v>1512</v>
      </c>
      <c r="M2391">
        <v>1</v>
      </c>
    </row>
    <row r="2392" spans="1:13" x14ac:dyDescent="0.25">
      <c r="A2392" s="1" t="s">
        <v>1340</v>
      </c>
      <c r="J2392" t="s">
        <v>1511</v>
      </c>
      <c r="K2392" t="s">
        <v>1509</v>
      </c>
      <c r="L2392" t="s">
        <v>1512</v>
      </c>
      <c r="M2392">
        <v>1</v>
      </c>
    </row>
    <row r="2393" spans="1:13" x14ac:dyDescent="0.25">
      <c r="A2393" s="1" t="s">
        <v>1307</v>
      </c>
      <c r="J2393" t="s">
        <v>1511</v>
      </c>
      <c r="K2393" t="s">
        <v>1509</v>
      </c>
      <c r="L2393" t="s">
        <v>1510</v>
      </c>
      <c r="M2393">
        <v>4</v>
      </c>
    </row>
    <row r="2394" spans="1:13" x14ac:dyDescent="0.25">
      <c r="A2394" s="1" t="s">
        <v>835</v>
      </c>
      <c r="J2394" t="s">
        <v>1511</v>
      </c>
      <c r="K2394" t="s">
        <v>1509</v>
      </c>
      <c r="L2394" t="s">
        <v>1512</v>
      </c>
      <c r="M2394">
        <v>1</v>
      </c>
    </row>
    <row r="2395" spans="1:13" x14ac:dyDescent="0.25">
      <c r="A2395" s="1" t="s">
        <v>835</v>
      </c>
      <c r="J2395" t="s">
        <v>1508</v>
      </c>
      <c r="K2395" t="s">
        <v>1509</v>
      </c>
      <c r="L2395" t="s">
        <v>1512</v>
      </c>
      <c r="M2395">
        <v>1</v>
      </c>
    </row>
    <row r="2396" spans="1:13" x14ac:dyDescent="0.25">
      <c r="A2396" s="1" t="s">
        <v>1373</v>
      </c>
      <c r="J2396" t="s">
        <v>1508</v>
      </c>
      <c r="K2396" t="s">
        <v>1514</v>
      </c>
      <c r="L2396" t="s">
        <v>1510</v>
      </c>
      <c r="M2396">
        <v>1</v>
      </c>
    </row>
    <row r="2397" spans="1:13" x14ac:dyDescent="0.25">
      <c r="A2397" s="1" t="s">
        <v>1403</v>
      </c>
      <c r="J2397" t="s">
        <v>1508</v>
      </c>
      <c r="K2397" t="s">
        <v>1509</v>
      </c>
      <c r="L2397" t="s">
        <v>1513</v>
      </c>
      <c r="M2397">
        <v>1</v>
      </c>
    </row>
    <row r="2398" spans="1:13" x14ac:dyDescent="0.25">
      <c r="A2398" s="1" t="s">
        <v>835</v>
      </c>
      <c r="J2398" t="s">
        <v>1508</v>
      </c>
      <c r="K2398" t="s">
        <v>1509</v>
      </c>
      <c r="L2398" t="s">
        <v>1512</v>
      </c>
      <c r="M2398">
        <v>1</v>
      </c>
    </row>
    <row r="2399" spans="1:13" x14ac:dyDescent="0.25">
      <c r="A2399" s="1" t="s">
        <v>1373</v>
      </c>
      <c r="J2399" t="s">
        <v>1511</v>
      </c>
      <c r="K2399" t="s">
        <v>1514</v>
      </c>
      <c r="L2399" t="s">
        <v>1512</v>
      </c>
      <c r="M2399">
        <v>5</v>
      </c>
    </row>
    <row r="2400" spans="1:13" x14ac:dyDescent="0.25">
      <c r="A2400" s="1" t="s">
        <v>1329</v>
      </c>
      <c r="J2400" t="s">
        <v>1508</v>
      </c>
      <c r="K2400" t="s">
        <v>1514</v>
      </c>
      <c r="L2400" t="s">
        <v>1512</v>
      </c>
      <c r="M2400">
        <v>1</v>
      </c>
    </row>
    <row r="2401" spans="1:13" x14ac:dyDescent="0.25">
      <c r="A2401" s="1" t="s">
        <v>1272</v>
      </c>
      <c r="J2401" t="s">
        <v>1511</v>
      </c>
      <c r="K2401" t="s">
        <v>1509</v>
      </c>
      <c r="L2401" t="s">
        <v>1512</v>
      </c>
      <c r="M2401">
        <v>1</v>
      </c>
    </row>
    <row r="2402" spans="1:13" x14ac:dyDescent="0.25">
      <c r="A2402" s="1" t="s">
        <v>1329</v>
      </c>
      <c r="J2402" t="s">
        <v>1508</v>
      </c>
      <c r="K2402" t="s">
        <v>1509</v>
      </c>
      <c r="L2402" t="s">
        <v>1512</v>
      </c>
      <c r="M2402">
        <v>1</v>
      </c>
    </row>
    <row r="2403" spans="1:13" x14ac:dyDescent="0.25">
      <c r="A2403" s="1" t="s">
        <v>1373</v>
      </c>
      <c r="J2403" t="s">
        <v>1508</v>
      </c>
      <c r="K2403" t="s">
        <v>1514</v>
      </c>
      <c r="L2403" t="s">
        <v>1510</v>
      </c>
      <c r="M2403">
        <v>1</v>
      </c>
    </row>
    <row r="2404" spans="1:13" x14ac:dyDescent="0.25">
      <c r="A2404" s="1" t="s">
        <v>1528</v>
      </c>
      <c r="J2404" t="s">
        <v>1511</v>
      </c>
      <c r="K2404" t="s">
        <v>1509</v>
      </c>
      <c r="L2404" t="s">
        <v>1512</v>
      </c>
      <c r="M2404">
        <v>3</v>
      </c>
    </row>
    <row r="2405" spans="1:13" x14ac:dyDescent="0.25">
      <c r="A2405" s="1" t="s">
        <v>1295</v>
      </c>
      <c r="J2405" t="s">
        <v>1511</v>
      </c>
      <c r="K2405" t="s">
        <v>1509</v>
      </c>
      <c r="L2405" t="s">
        <v>1512</v>
      </c>
      <c r="M2405">
        <v>1</v>
      </c>
    </row>
    <row r="2406" spans="1:13" x14ac:dyDescent="0.25">
      <c r="A2406" s="1" t="s">
        <v>1306</v>
      </c>
      <c r="J2406" t="s">
        <v>1511</v>
      </c>
      <c r="K2406" t="s">
        <v>1514</v>
      </c>
      <c r="L2406" t="s">
        <v>1510</v>
      </c>
      <c r="M2406">
        <v>14</v>
      </c>
    </row>
    <row r="2407" spans="1:13" x14ac:dyDescent="0.25">
      <c r="A2407" s="1" t="s">
        <v>1340</v>
      </c>
      <c r="J2407" t="s">
        <v>1511</v>
      </c>
      <c r="K2407" t="s">
        <v>1509</v>
      </c>
      <c r="L2407" t="s">
        <v>1512</v>
      </c>
      <c r="M2407">
        <v>1</v>
      </c>
    </row>
    <row r="2408" spans="1:13" x14ac:dyDescent="0.25">
      <c r="A2408" s="1" t="s">
        <v>1373</v>
      </c>
      <c r="J2408" t="s">
        <v>1508</v>
      </c>
      <c r="K2408" t="s">
        <v>1514</v>
      </c>
      <c r="L2408" t="s">
        <v>1510</v>
      </c>
      <c r="M2408">
        <v>1</v>
      </c>
    </row>
    <row r="2409" spans="1:13" x14ac:dyDescent="0.25">
      <c r="A2409" s="1" t="s">
        <v>1272</v>
      </c>
      <c r="J2409" t="s">
        <v>1511</v>
      </c>
      <c r="K2409" t="s">
        <v>1509</v>
      </c>
      <c r="L2409" t="s">
        <v>1512</v>
      </c>
      <c r="M2409">
        <v>1</v>
      </c>
    </row>
    <row r="2410" spans="1:13" x14ac:dyDescent="0.25">
      <c r="A2410" s="1" t="s">
        <v>835</v>
      </c>
      <c r="J2410" t="s">
        <v>1508</v>
      </c>
      <c r="K2410" t="s">
        <v>1509</v>
      </c>
      <c r="L2410" t="s">
        <v>1512</v>
      </c>
      <c r="M2410">
        <v>1</v>
      </c>
    </row>
    <row r="2411" spans="1:13" x14ac:dyDescent="0.25">
      <c r="A2411" s="1" t="s">
        <v>1373</v>
      </c>
      <c r="J2411" t="s">
        <v>1511</v>
      </c>
      <c r="K2411" t="s">
        <v>1514</v>
      </c>
      <c r="L2411" t="s">
        <v>1512</v>
      </c>
      <c r="M2411">
        <v>1</v>
      </c>
    </row>
    <row r="2412" spans="1:13" x14ac:dyDescent="0.25">
      <c r="A2412" s="1" t="s">
        <v>1307</v>
      </c>
      <c r="J2412" t="s">
        <v>1511</v>
      </c>
      <c r="K2412" t="s">
        <v>1509</v>
      </c>
      <c r="L2412" t="s">
        <v>1512</v>
      </c>
      <c r="M2412">
        <v>15</v>
      </c>
    </row>
    <row r="2413" spans="1:13" x14ac:dyDescent="0.25">
      <c r="A2413" s="1" t="s">
        <v>835</v>
      </c>
      <c r="J2413" t="s">
        <v>1508</v>
      </c>
      <c r="K2413" t="s">
        <v>1509</v>
      </c>
      <c r="L2413" t="s">
        <v>1512</v>
      </c>
      <c r="M2413">
        <v>1</v>
      </c>
    </row>
    <row r="2414" spans="1:13" x14ac:dyDescent="0.25">
      <c r="A2414" s="1" t="s">
        <v>1340</v>
      </c>
      <c r="J2414" t="s">
        <v>1511</v>
      </c>
      <c r="K2414" t="s">
        <v>1509</v>
      </c>
      <c r="L2414" t="s">
        <v>1512</v>
      </c>
      <c r="M2414">
        <v>1</v>
      </c>
    </row>
    <row r="2415" spans="1:13" x14ac:dyDescent="0.25">
      <c r="A2415" s="1" t="s">
        <v>1262</v>
      </c>
      <c r="J2415" t="s">
        <v>1511</v>
      </c>
      <c r="K2415" t="s">
        <v>1509</v>
      </c>
      <c r="L2415" t="s">
        <v>1512</v>
      </c>
      <c r="M2415">
        <v>1</v>
      </c>
    </row>
    <row r="2416" spans="1:13" x14ac:dyDescent="0.25">
      <c r="A2416" s="1" t="s">
        <v>1528</v>
      </c>
      <c r="J2416" t="s">
        <v>1511</v>
      </c>
      <c r="K2416" t="s">
        <v>1509</v>
      </c>
      <c r="L2416" t="s">
        <v>1512</v>
      </c>
      <c r="M2416">
        <v>6</v>
      </c>
    </row>
    <row r="2417" spans="1:13" x14ac:dyDescent="0.25">
      <c r="A2417" s="1" t="s">
        <v>1295</v>
      </c>
      <c r="J2417" t="s">
        <v>1511</v>
      </c>
      <c r="K2417" t="s">
        <v>1509</v>
      </c>
      <c r="L2417" t="s">
        <v>1512</v>
      </c>
      <c r="M2417">
        <v>10</v>
      </c>
    </row>
    <row r="2418" spans="1:13" x14ac:dyDescent="0.25">
      <c r="A2418" s="1" t="s">
        <v>1410</v>
      </c>
      <c r="J2418" t="s">
        <v>1508</v>
      </c>
      <c r="K2418" t="s">
        <v>1509</v>
      </c>
      <c r="L2418" t="s">
        <v>1510</v>
      </c>
      <c r="M2418">
        <v>1</v>
      </c>
    </row>
    <row r="2419" spans="1:13" x14ac:dyDescent="0.25">
      <c r="A2419" s="1" t="s">
        <v>835</v>
      </c>
      <c r="J2419" t="s">
        <v>1508</v>
      </c>
      <c r="K2419" t="s">
        <v>1509</v>
      </c>
      <c r="L2419" t="s">
        <v>1512</v>
      </c>
      <c r="M2419">
        <v>1</v>
      </c>
    </row>
    <row r="2420" spans="1:13" x14ac:dyDescent="0.25">
      <c r="A2420" s="1" t="s">
        <v>1340</v>
      </c>
      <c r="J2420" t="s">
        <v>1511</v>
      </c>
      <c r="K2420" t="s">
        <v>1509</v>
      </c>
      <c r="L2420" t="s">
        <v>1512</v>
      </c>
      <c r="M2420">
        <v>1</v>
      </c>
    </row>
    <row r="2421" spans="1:13" x14ac:dyDescent="0.25">
      <c r="A2421" s="1" t="s">
        <v>1302</v>
      </c>
      <c r="J2421" t="s">
        <v>1511</v>
      </c>
      <c r="K2421" t="s">
        <v>1509</v>
      </c>
      <c r="L2421" t="s">
        <v>1512</v>
      </c>
      <c r="M2421">
        <v>4</v>
      </c>
    </row>
    <row r="2422" spans="1:13" x14ac:dyDescent="0.25">
      <c r="A2422" s="1" t="s">
        <v>1432</v>
      </c>
      <c r="J2422" t="s">
        <v>1511</v>
      </c>
      <c r="K2422" t="s">
        <v>1509</v>
      </c>
      <c r="L2422" t="s">
        <v>1513</v>
      </c>
      <c r="M2422">
        <v>2</v>
      </c>
    </row>
    <row r="2423" spans="1:13" x14ac:dyDescent="0.25">
      <c r="A2423" s="1" t="s">
        <v>1307</v>
      </c>
      <c r="J2423" t="s">
        <v>1511</v>
      </c>
      <c r="K2423" t="s">
        <v>1509</v>
      </c>
      <c r="L2423" t="s">
        <v>1512</v>
      </c>
      <c r="M2423">
        <v>15</v>
      </c>
    </row>
    <row r="2424" spans="1:13" x14ac:dyDescent="0.25">
      <c r="A2424" s="1" t="s">
        <v>1329</v>
      </c>
      <c r="J2424" t="s">
        <v>1508</v>
      </c>
      <c r="K2424" t="s">
        <v>1514</v>
      </c>
      <c r="L2424" t="s">
        <v>1512</v>
      </c>
      <c r="M2424">
        <v>1</v>
      </c>
    </row>
    <row r="2425" spans="1:13" x14ac:dyDescent="0.25">
      <c r="A2425" s="1" t="s">
        <v>1373</v>
      </c>
      <c r="J2425" t="s">
        <v>1511</v>
      </c>
      <c r="K2425" t="s">
        <v>1509</v>
      </c>
      <c r="L2425" t="s">
        <v>1512</v>
      </c>
      <c r="M2425">
        <v>44</v>
      </c>
    </row>
    <row r="2426" spans="1:13" x14ac:dyDescent="0.25">
      <c r="A2426" s="1" t="s">
        <v>1262</v>
      </c>
      <c r="J2426" t="s">
        <v>1511</v>
      </c>
      <c r="K2426" t="s">
        <v>1509</v>
      </c>
      <c r="L2426" t="s">
        <v>1512</v>
      </c>
      <c r="M2426">
        <v>1</v>
      </c>
    </row>
    <row r="2427" spans="1:13" x14ac:dyDescent="0.25">
      <c r="A2427" s="1" t="s">
        <v>1373</v>
      </c>
      <c r="J2427" t="s">
        <v>1511</v>
      </c>
      <c r="K2427" t="s">
        <v>1509</v>
      </c>
      <c r="L2427" t="s">
        <v>1512</v>
      </c>
      <c r="M2427">
        <v>9</v>
      </c>
    </row>
    <row r="2428" spans="1:13" x14ac:dyDescent="0.25">
      <c r="A2428" s="1" t="s">
        <v>1299</v>
      </c>
      <c r="J2428" t="s">
        <v>1508</v>
      </c>
      <c r="K2428" t="s">
        <v>1509</v>
      </c>
      <c r="L2428" t="s">
        <v>1510</v>
      </c>
      <c r="M2428">
        <v>1</v>
      </c>
    </row>
    <row r="2429" spans="1:13" x14ac:dyDescent="0.25">
      <c r="A2429" s="1" t="s">
        <v>1302</v>
      </c>
      <c r="J2429" t="s">
        <v>1511</v>
      </c>
      <c r="K2429" t="s">
        <v>1509</v>
      </c>
      <c r="L2429" t="s">
        <v>1512</v>
      </c>
      <c r="M2429">
        <v>2</v>
      </c>
    </row>
    <row r="2430" spans="1:13" x14ac:dyDescent="0.25">
      <c r="A2430" s="1" t="s">
        <v>835</v>
      </c>
      <c r="J2430" t="s">
        <v>1511</v>
      </c>
      <c r="K2430" t="s">
        <v>1509</v>
      </c>
      <c r="L2430" t="s">
        <v>1512</v>
      </c>
      <c r="M2430">
        <v>1</v>
      </c>
    </row>
    <row r="2431" spans="1:13" x14ac:dyDescent="0.25">
      <c r="A2431" s="1" t="s">
        <v>1307</v>
      </c>
      <c r="J2431" t="s">
        <v>1511</v>
      </c>
      <c r="K2431" t="s">
        <v>1509</v>
      </c>
      <c r="L2431" t="s">
        <v>1512</v>
      </c>
      <c r="M2431">
        <v>15</v>
      </c>
    </row>
    <row r="2432" spans="1:13" x14ac:dyDescent="0.25">
      <c r="A2432" s="1" t="s">
        <v>835</v>
      </c>
      <c r="J2432" t="s">
        <v>1511</v>
      </c>
      <c r="K2432" t="s">
        <v>1509</v>
      </c>
      <c r="L2432" t="s">
        <v>1512</v>
      </c>
      <c r="M2432">
        <v>1</v>
      </c>
    </row>
    <row r="2433" spans="1:13" x14ac:dyDescent="0.25">
      <c r="A2433" s="1" t="s">
        <v>1345</v>
      </c>
      <c r="J2433" t="s">
        <v>1511</v>
      </c>
      <c r="K2433" t="s">
        <v>1509</v>
      </c>
      <c r="L2433" t="s">
        <v>1512</v>
      </c>
      <c r="M2433">
        <v>1</v>
      </c>
    </row>
    <row r="2434" spans="1:13" x14ac:dyDescent="0.25">
      <c r="A2434" s="1" t="s">
        <v>1528</v>
      </c>
      <c r="J2434" t="s">
        <v>1511</v>
      </c>
      <c r="K2434" t="s">
        <v>1509</v>
      </c>
      <c r="L2434" t="s">
        <v>1512</v>
      </c>
      <c r="M2434">
        <v>2</v>
      </c>
    </row>
    <row r="2435" spans="1:13" x14ac:dyDescent="0.25">
      <c r="A2435" s="1" t="s">
        <v>1340</v>
      </c>
      <c r="J2435" t="s">
        <v>1511</v>
      </c>
      <c r="K2435" t="s">
        <v>1509</v>
      </c>
      <c r="L2435" t="s">
        <v>1512</v>
      </c>
      <c r="M2435">
        <v>2</v>
      </c>
    </row>
    <row r="2436" spans="1:13" x14ac:dyDescent="0.25">
      <c r="A2436" s="1" t="s">
        <v>1329</v>
      </c>
      <c r="J2436" t="s">
        <v>1511</v>
      </c>
      <c r="K2436" t="s">
        <v>1509</v>
      </c>
      <c r="L2436" t="s">
        <v>1512</v>
      </c>
      <c r="M2436">
        <v>1</v>
      </c>
    </row>
    <row r="2437" spans="1:13" x14ac:dyDescent="0.25">
      <c r="A2437" s="1" t="s">
        <v>1262</v>
      </c>
      <c r="J2437" t="s">
        <v>1511</v>
      </c>
      <c r="K2437" t="s">
        <v>1509</v>
      </c>
      <c r="L2437" t="s">
        <v>1512</v>
      </c>
      <c r="M2437">
        <v>1</v>
      </c>
    </row>
    <row r="2438" spans="1:13" x14ac:dyDescent="0.25">
      <c r="A2438" s="1" t="s">
        <v>835</v>
      </c>
      <c r="J2438" t="s">
        <v>1511</v>
      </c>
      <c r="K2438" t="s">
        <v>1509</v>
      </c>
      <c r="L2438" t="s">
        <v>1512</v>
      </c>
      <c r="M2438">
        <v>1</v>
      </c>
    </row>
    <row r="2439" spans="1:13" x14ac:dyDescent="0.25">
      <c r="A2439" s="1" t="s">
        <v>1329</v>
      </c>
      <c r="J2439" t="s">
        <v>1508</v>
      </c>
      <c r="K2439" t="s">
        <v>1509</v>
      </c>
      <c r="L2439" t="s">
        <v>1512</v>
      </c>
      <c r="M2439">
        <v>1</v>
      </c>
    </row>
    <row r="2440" spans="1:13" x14ac:dyDescent="0.25">
      <c r="A2440" s="1" t="s">
        <v>1262</v>
      </c>
      <c r="J2440" t="s">
        <v>1511</v>
      </c>
      <c r="K2440" t="s">
        <v>1509</v>
      </c>
      <c r="L2440" t="s">
        <v>1512</v>
      </c>
      <c r="M2440">
        <v>1</v>
      </c>
    </row>
    <row r="2441" spans="1:13" x14ac:dyDescent="0.25">
      <c r="A2441" s="1" t="s">
        <v>835</v>
      </c>
      <c r="J2441" t="s">
        <v>1511</v>
      </c>
      <c r="K2441" t="s">
        <v>1509</v>
      </c>
      <c r="L2441" t="s">
        <v>1512</v>
      </c>
      <c r="M2441">
        <v>1</v>
      </c>
    </row>
    <row r="2442" spans="1:13" x14ac:dyDescent="0.25">
      <c r="A2442" s="1" t="s">
        <v>1329</v>
      </c>
      <c r="J2442" t="s">
        <v>1508</v>
      </c>
      <c r="K2442" t="s">
        <v>1509</v>
      </c>
      <c r="L2442" t="s">
        <v>1512</v>
      </c>
      <c r="M2442">
        <v>1</v>
      </c>
    </row>
    <row r="2443" spans="1:13" x14ac:dyDescent="0.25">
      <c r="A2443" s="1" t="s">
        <v>835</v>
      </c>
      <c r="J2443" t="s">
        <v>1511</v>
      </c>
      <c r="K2443" t="s">
        <v>1509</v>
      </c>
      <c r="L2443" t="s">
        <v>1512</v>
      </c>
      <c r="M2443">
        <v>1</v>
      </c>
    </row>
    <row r="2444" spans="1:13" x14ac:dyDescent="0.25">
      <c r="A2444" s="1" t="s">
        <v>1340</v>
      </c>
      <c r="J2444" t="s">
        <v>1511</v>
      </c>
      <c r="K2444" t="s">
        <v>1509</v>
      </c>
      <c r="L2444" t="s">
        <v>1512</v>
      </c>
      <c r="M2444">
        <v>2</v>
      </c>
    </row>
    <row r="2445" spans="1:13" x14ac:dyDescent="0.25">
      <c r="A2445" s="1" t="s">
        <v>835</v>
      </c>
      <c r="J2445" t="s">
        <v>1511</v>
      </c>
      <c r="K2445" t="s">
        <v>1509</v>
      </c>
      <c r="L2445" t="s">
        <v>1512</v>
      </c>
      <c r="M2445">
        <v>1</v>
      </c>
    </row>
    <row r="2446" spans="1:13" x14ac:dyDescent="0.25">
      <c r="A2446" s="1" t="s">
        <v>1307</v>
      </c>
      <c r="J2446" t="s">
        <v>1511</v>
      </c>
      <c r="K2446" t="s">
        <v>1509</v>
      </c>
      <c r="L2446" t="s">
        <v>1512</v>
      </c>
      <c r="M2446">
        <v>7</v>
      </c>
    </row>
    <row r="2447" spans="1:13" x14ac:dyDescent="0.25">
      <c r="A2447" s="1" t="s">
        <v>835</v>
      </c>
      <c r="J2447" t="s">
        <v>1511</v>
      </c>
      <c r="K2447" t="s">
        <v>1509</v>
      </c>
      <c r="L2447" t="s">
        <v>1512</v>
      </c>
      <c r="M2447">
        <v>1</v>
      </c>
    </row>
    <row r="2448" spans="1:13" x14ac:dyDescent="0.25">
      <c r="A2448" s="1" t="s">
        <v>1329</v>
      </c>
      <c r="J2448" t="s">
        <v>1508</v>
      </c>
      <c r="K2448" t="s">
        <v>1509</v>
      </c>
      <c r="L2448" t="s">
        <v>1512</v>
      </c>
      <c r="M2448">
        <v>1</v>
      </c>
    </row>
    <row r="2449" spans="1:13" x14ac:dyDescent="0.25">
      <c r="A2449" s="1" t="s">
        <v>835</v>
      </c>
      <c r="J2449" t="s">
        <v>1508</v>
      </c>
      <c r="K2449" t="s">
        <v>1509</v>
      </c>
      <c r="L2449" t="s">
        <v>1512</v>
      </c>
      <c r="M2449">
        <v>1</v>
      </c>
    </row>
    <row r="2450" spans="1:13" x14ac:dyDescent="0.25">
      <c r="A2450" s="1" t="s">
        <v>1329</v>
      </c>
      <c r="J2450" t="s">
        <v>1508</v>
      </c>
      <c r="K2450" t="s">
        <v>1509</v>
      </c>
      <c r="L2450" t="s">
        <v>1512</v>
      </c>
      <c r="M2450">
        <v>1</v>
      </c>
    </row>
    <row r="2451" spans="1:13" x14ac:dyDescent="0.25">
      <c r="A2451" s="1" t="s">
        <v>1329</v>
      </c>
      <c r="J2451" t="s">
        <v>1511</v>
      </c>
      <c r="K2451" t="s">
        <v>1509</v>
      </c>
      <c r="L2451" t="s">
        <v>1512</v>
      </c>
      <c r="M2451">
        <v>1</v>
      </c>
    </row>
    <row r="2452" spans="1:13" x14ac:dyDescent="0.25">
      <c r="A2452" s="1" t="s">
        <v>1262</v>
      </c>
      <c r="J2452" t="s">
        <v>1511</v>
      </c>
      <c r="K2452" t="s">
        <v>1509</v>
      </c>
      <c r="L2452" t="s">
        <v>1512</v>
      </c>
      <c r="M2452">
        <v>1</v>
      </c>
    </row>
    <row r="2453" spans="1:13" x14ac:dyDescent="0.25">
      <c r="A2453" s="1" t="s">
        <v>1329</v>
      </c>
      <c r="J2453" t="s">
        <v>1511</v>
      </c>
      <c r="K2453" t="s">
        <v>1509</v>
      </c>
      <c r="L2453" t="s">
        <v>1512</v>
      </c>
      <c r="M2453">
        <v>1</v>
      </c>
    </row>
    <row r="2454" spans="1:13" x14ac:dyDescent="0.25">
      <c r="A2454" s="1" t="s">
        <v>1444</v>
      </c>
      <c r="J2454" t="s">
        <v>1511</v>
      </c>
      <c r="K2454" t="s">
        <v>1509</v>
      </c>
      <c r="L2454" t="s">
        <v>1510</v>
      </c>
      <c r="M2454">
        <v>1</v>
      </c>
    </row>
    <row r="2455" spans="1:13" x14ac:dyDescent="0.25">
      <c r="A2455" s="1" t="s">
        <v>835</v>
      </c>
      <c r="J2455" t="s">
        <v>1508</v>
      </c>
      <c r="K2455" t="s">
        <v>1509</v>
      </c>
      <c r="L2455" t="s">
        <v>1512</v>
      </c>
      <c r="M2455">
        <v>1</v>
      </c>
    </row>
    <row r="2456" spans="1:13" x14ac:dyDescent="0.25">
      <c r="A2456" s="1" t="s">
        <v>1340</v>
      </c>
      <c r="J2456" t="s">
        <v>1511</v>
      </c>
      <c r="K2456" t="s">
        <v>1509</v>
      </c>
      <c r="L2456" t="s">
        <v>1512</v>
      </c>
      <c r="M2456">
        <v>2</v>
      </c>
    </row>
    <row r="2457" spans="1:13" x14ac:dyDescent="0.25">
      <c r="A2457" s="1" t="s">
        <v>1329</v>
      </c>
      <c r="J2457" t="s">
        <v>1511</v>
      </c>
      <c r="K2457" t="s">
        <v>1509</v>
      </c>
      <c r="L2457" t="s">
        <v>1512</v>
      </c>
      <c r="M2457">
        <v>1</v>
      </c>
    </row>
    <row r="2458" spans="1:13" x14ac:dyDescent="0.25">
      <c r="A2458" s="1" t="s">
        <v>1262</v>
      </c>
      <c r="J2458" t="s">
        <v>1511</v>
      </c>
      <c r="K2458" t="s">
        <v>1509</v>
      </c>
      <c r="L2458" t="s">
        <v>1512</v>
      </c>
      <c r="M2458">
        <v>1</v>
      </c>
    </row>
    <row r="2459" spans="1:13" x14ac:dyDescent="0.25">
      <c r="A2459" s="1" t="s">
        <v>1307</v>
      </c>
      <c r="J2459" t="s">
        <v>1511</v>
      </c>
      <c r="K2459" t="s">
        <v>1509</v>
      </c>
      <c r="L2459" t="s">
        <v>1510</v>
      </c>
      <c r="M2459">
        <v>14</v>
      </c>
    </row>
    <row r="2460" spans="1:13" x14ac:dyDescent="0.25">
      <c r="A2460" s="1" t="s">
        <v>1340</v>
      </c>
      <c r="J2460" t="s">
        <v>1511</v>
      </c>
      <c r="K2460" t="s">
        <v>1509</v>
      </c>
      <c r="L2460" t="s">
        <v>1512</v>
      </c>
      <c r="M2460">
        <v>1</v>
      </c>
    </row>
    <row r="2461" spans="1:13" x14ac:dyDescent="0.25">
      <c r="A2461" s="1" t="s">
        <v>1329</v>
      </c>
      <c r="J2461" t="s">
        <v>1511</v>
      </c>
      <c r="K2461" t="s">
        <v>1509</v>
      </c>
      <c r="L2461" t="s">
        <v>1512</v>
      </c>
      <c r="M2461">
        <v>1</v>
      </c>
    </row>
    <row r="2462" spans="1:13" x14ac:dyDescent="0.25">
      <c r="A2462" s="1" t="s">
        <v>1262</v>
      </c>
      <c r="J2462" t="s">
        <v>1511</v>
      </c>
      <c r="K2462" t="s">
        <v>1509</v>
      </c>
      <c r="L2462" t="s">
        <v>1512</v>
      </c>
      <c r="M2462">
        <v>1</v>
      </c>
    </row>
    <row r="2463" spans="1:13" x14ac:dyDescent="0.25">
      <c r="A2463" s="1" t="s">
        <v>1329</v>
      </c>
      <c r="J2463" t="s">
        <v>1511</v>
      </c>
      <c r="K2463" t="s">
        <v>1509</v>
      </c>
      <c r="L2463" t="s">
        <v>1512</v>
      </c>
      <c r="M2463">
        <v>1</v>
      </c>
    </row>
    <row r="2464" spans="1:13" x14ac:dyDescent="0.25">
      <c r="A2464" s="1" t="s">
        <v>1302</v>
      </c>
      <c r="J2464" t="s">
        <v>1511</v>
      </c>
      <c r="K2464" t="s">
        <v>1509</v>
      </c>
      <c r="L2464" t="s">
        <v>1512</v>
      </c>
      <c r="M2464">
        <v>1</v>
      </c>
    </row>
    <row r="2465" spans="1:13" x14ac:dyDescent="0.25">
      <c r="A2465" s="1" t="s">
        <v>1417</v>
      </c>
      <c r="J2465" t="s">
        <v>1511</v>
      </c>
      <c r="K2465" t="s">
        <v>1514</v>
      </c>
      <c r="L2465" t="s">
        <v>1512</v>
      </c>
      <c r="M2465">
        <v>1</v>
      </c>
    </row>
    <row r="2466" spans="1:13" x14ac:dyDescent="0.25">
      <c r="A2466" s="1" t="s">
        <v>1306</v>
      </c>
      <c r="J2466" t="s">
        <v>1511</v>
      </c>
      <c r="K2466" t="s">
        <v>1509</v>
      </c>
      <c r="L2466" t="s">
        <v>1512</v>
      </c>
      <c r="M2466">
        <v>50</v>
      </c>
    </row>
    <row r="2467" spans="1:13" x14ac:dyDescent="0.25">
      <c r="A2467" s="1" t="s">
        <v>1329</v>
      </c>
      <c r="J2467" t="s">
        <v>1511</v>
      </c>
      <c r="K2467" t="s">
        <v>1509</v>
      </c>
      <c r="L2467" t="s">
        <v>1512</v>
      </c>
      <c r="M2467">
        <v>1</v>
      </c>
    </row>
    <row r="2468" spans="1:13" x14ac:dyDescent="0.25">
      <c r="A2468" s="1" t="s">
        <v>1306</v>
      </c>
      <c r="J2468" t="s">
        <v>1511</v>
      </c>
      <c r="K2468" t="s">
        <v>1509</v>
      </c>
      <c r="L2468" t="s">
        <v>1512</v>
      </c>
      <c r="M2468">
        <v>216</v>
      </c>
    </row>
    <row r="2469" spans="1:13" x14ac:dyDescent="0.25">
      <c r="A2469" s="1" t="s">
        <v>835</v>
      </c>
      <c r="J2469" t="s">
        <v>1511</v>
      </c>
      <c r="K2469" t="s">
        <v>1509</v>
      </c>
      <c r="L2469" t="s">
        <v>1512</v>
      </c>
      <c r="M2469">
        <v>1</v>
      </c>
    </row>
    <row r="2470" spans="1:13" x14ac:dyDescent="0.25">
      <c r="A2470" s="1" t="s">
        <v>1329</v>
      </c>
      <c r="J2470" t="s">
        <v>1511</v>
      </c>
      <c r="K2470" t="s">
        <v>1509</v>
      </c>
      <c r="L2470" t="s">
        <v>1512</v>
      </c>
      <c r="M2470">
        <v>1</v>
      </c>
    </row>
    <row r="2471" spans="1:13" x14ac:dyDescent="0.25">
      <c r="A2471" s="1" t="s">
        <v>1306</v>
      </c>
      <c r="J2471" t="s">
        <v>1511</v>
      </c>
      <c r="K2471" t="s">
        <v>1509</v>
      </c>
      <c r="L2471" t="s">
        <v>1512</v>
      </c>
      <c r="M2471">
        <v>174</v>
      </c>
    </row>
    <row r="2472" spans="1:13" x14ac:dyDescent="0.25">
      <c r="A2472" s="1" t="s">
        <v>1329</v>
      </c>
      <c r="J2472" t="s">
        <v>1511</v>
      </c>
      <c r="K2472" t="s">
        <v>1509</v>
      </c>
      <c r="L2472" t="s">
        <v>1512</v>
      </c>
      <c r="M2472">
        <v>1</v>
      </c>
    </row>
    <row r="2473" spans="1:13" x14ac:dyDescent="0.25">
      <c r="A2473" s="1" t="s">
        <v>1302</v>
      </c>
      <c r="J2473" t="s">
        <v>1511</v>
      </c>
      <c r="K2473" t="s">
        <v>1509</v>
      </c>
      <c r="L2473" t="s">
        <v>1512</v>
      </c>
      <c r="M2473">
        <v>1</v>
      </c>
    </row>
    <row r="2474" spans="1:13" x14ac:dyDescent="0.25">
      <c r="A2474" s="1" t="s">
        <v>1527</v>
      </c>
      <c r="J2474" t="s">
        <v>1511</v>
      </c>
      <c r="K2474" t="s">
        <v>1509</v>
      </c>
      <c r="L2474" t="s">
        <v>1510</v>
      </c>
      <c r="M2474">
        <v>25</v>
      </c>
    </row>
    <row r="2475" spans="1:13" x14ac:dyDescent="0.25">
      <c r="A2475" s="1" t="s">
        <v>1276</v>
      </c>
      <c r="J2475" t="s">
        <v>1508</v>
      </c>
      <c r="K2475" t="s">
        <v>1509</v>
      </c>
      <c r="L2475" t="s">
        <v>1510</v>
      </c>
      <c r="M2475">
        <v>3</v>
      </c>
    </row>
    <row r="2476" spans="1:13" x14ac:dyDescent="0.25">
      <c r="A2476" s="1" t="s">
        <v>835</v>
      </c>
      <c r="J2476" t="s">
        <v>1511</v>
      </c>
      <c r="K2476" t="s">
        <v>1509</v>
      </c>
      <c r="L2476" t="s">
        <v>1512</v>
      </c>
      <c r="M2476">
        <v>1</v>
      </c>
    </row>
    <row r="2477" spans="1:13" x14ac:dyDescent="0.25">
      <c r="A2477" s="1" t="s">
        <v>1306</v>
      </c>
      <c r="J2477" t="s">
        <v>1511</v>
      </c>
      <c r="K2477" t="s">
        <v>1509</v>
      </c>
      <c r="L2477" t="s">
        <v>1512</v>
      </c>
      <c r="M2477">
        <v>9</v>
      </c>
    </row>
    <row r="2478" spans="1:13" x14ac:dyDescent="0.25">
      <c r="A2478" s="1" t="s">
        <v>1329</v>
      </c>
      <c r="J2478" t="s">
        <v>1511</v>
      </c>
      <c r="K2478" t="s">
        <v>1509</v>
      </c>
      <c r="L2478" t="s">
        <v>1512</v>
      </c>
      <c r="M2478">
        <v>1</v>
      </c>
    </row>
    <row r="2479" spans="1:13" x14ac:dyDescent="0.25">
      <c r="A2479" s="1" t="s">
        <v>1306</v>
      </c>
      <c r="J2479" t="s">
        <v>1511</v>
      </c>
      <c r="K2479" t="s">
        <v>1509</v>
      </c>
      <c r="L2479" t="s">
        <v>1512</v>
      </c>
      <c r="M2479">
        <v>280</v>
      </c>
    </row>
    <row r="2480" spans="1:13" x14ac:dyDescent="0.25">
      <c r="A2480" s="1" t="s">
        <v>1295</v>
      </c>
      <c r="J2480" t="s">
        <v>1511</v>
      </c>
      <c r="K2480" t="s">
        <v>1509</v>
      </c>
      <c r="L2480" t="s">
        <v>1512</v>
      </c>
      <c r="M2480">
        <v>6</v>
      </c>
    </row>
    <row r="2481" spans="1:13" x14ac:dyDescent="0.25">
      <c r="A2481" s="1" t="s">
        <v>1329</v>
      </c>
      <c r="J2481" t="s">
        <v>1508</v>
      </c>
      <c r="K2481" t="s">
        <v>1509</v>
      </c>
      <c r="L2481" t="s">
        <v>1512</v>
      </c>
      <c r="M2481">
        <v>1</v>
      </c>
    </row>
    <row r="2482" spans="1:13" x14ac:dyDescent="0.25">
      <c r="A2482" s="1" t="s">
        <v>1302</v>
      </c>
      <c r="J2482" t="s">
        <v>1511</v>
      </c>
      <c r="K2482" t="s">
        <v>1509</v>
      </c>
      <c r="L2482" t="s">
        <v>1512</v>
      </c>
      <c r="M2482">
        <v>1</v>
      </c>
    </row>
    <row r="2483" spans="1:13" x14ac:dyDescent="0.25">
      <c r="A2483" s="1" t="s">
        <v>835</v>
      </c>
      <c r="J2483" t="s">
        <v>1511</v>
      </c>
      <c r="K2483" t="s">
        <v>1509</v>
      </c>
      <c r="L2483" t="s">
        <v>1512</v>
      </c>
      <c r="M2483">
        <v>1</v>
      </c>
    </row>
    <row r="2484" spans="1:13" x14ac:dyDescent="0.25">
      <c r="A2484" s="1" t="s">
        <v>1306</v>
      </c>
      <c r="J2484" t="s">
        <v>1511</v>
      </c>
      <c r="K2484" t="s">
        <v>1509</v>
      </c>
      <c r="L2484" t="s">
        <v>1512</v>
      </c>
      <c r="M2484">
        <v>15</v>
      </c>
    </row>
    <row r="2485" spans="1:13" x14ac:dyDescent="0.25">
      <c r="A2485" s="1" t="s">
        <v>1302</v>
      </c>
      <c r="J2485" t="s">
        <v>1511</v>
      </c>
      <c r="K2485" t="s">
        <v>1509</v>
      </c>
      <c r="L2485" t="s">
        <v>1512</v>
      </c>
      <c r="M2485">
        <v>1</v>
      </c>
    </row>
    <row r="2486" spans="1:13" x14ac:dyDescent="0.25">
      <c r="A2486" s="1" t="s">
        <v>1295</v>
      </c>
      <c r="J2486" t="s">
        <v>1511</v>
      </c>
      <c r="K2486" t="s">
        <v>1509</v>
      </c>
      <c r="L2486" t="s">
        <v>1512</v>
      </c>
      <c r="M2486">
        <v>1</v>
      </c>
    </row>
    <row r="2487" spans="1:13" x14ac:dyDescent="0.25">
      <c r="A2487" s="1" t="s">
        <v>1306</v>
      </c>
      <c r="J2487" t="s">
        <v>1511</v>
      </c>
      <c r="K2487" t="s">
        <v>1509</v>
      </c>
      <c r="L2487" t="s">
        <v>1512</v>
      </c>
      <c r="M2487">
        <v>87</v>
      </c>
    </row>
    <row r="2488" spans="1:13" x14ac:dyDescent="0.25">
      <c r="A2488" s="1" t="s">
        <v>1345</v>
      </c>
      <c r="J2488" t="s">
        <v>1511</v>
      </c>
      <c r="K2488" t="s">
        <v>1509</v>
      </c>
      <c r="L2488" t="s">
        <v>1512</v>
      </c>
      <c r="M2488">
        <v>1</v>
      </c>
    </row>
    <row r="2489" spans="1:13" x14ac:dyDescent="0.25">
      <c r="A2489" s="1" t="s">
        <v>1306</v>
      </c>
      <c r="J2489" t="s">
        <v>1511</v>
      </c>
      <c r="K2489" t="s">
        <v>1509</v>
      </c>
      <c r="L2489" t="s">
        <v>1512</v>
      </c>
      <c r="M2489">
        <v>13</v>
      </c>
    </row>
    <row r="2490" spans="1:13" x14ac:dyDescent="0.25">
      <c r="A2490" s="1" t="s">
        <v>1340</v>
      </c>
      <c r="J2490" t="s">
        <v>1511</v>
      </c>
      <c r="K2490" t="s">
        <v>1509</v>
      </c>
      <c r="L2490" t="s">
        <v>1512</v>
      </c>
      <c r="M2490">
        <v>2</v>
      </c>
    </row>
    <row r="2491" spans="1:13" x14ac:dyDescent="0.25">
      <c r="A2491" s="1" t="s">
        <v>1526</v>
      </c>
      <c r="J2491" t="s">
        <v>1511</v>
      </c>
      <c r="K2491" t="s">
        <v>1509</v>
      </c>
      <c r="L2491" t="s">
        <v>1512</v>
      </c>
      <c r="M2491">
        <v>36</v>
      </c>
    </row>
    <row r="2492" spans="1:13" x14ac:dyDescent="0.25">
      <c r="A2492" s="1" t="s">
        <v>1340</v>
      </c>
      <c r="J2492" t="s">
        <v>1511</v>
      </c>
      <c r="K2492" t="s">
        <v>1509</v>
      </c>
      <c r="L2492" t="s">
        <v>1512</v>
      </c>
      <c r="M2492">
        <v>1</v>
      </c>
    </row>
    <row r="2493" spans="1:13" x14ac:dyDescent="0.25">
      <c r="A2493" s="1" t="s">
        <v>1295</v>
      </c>
      <c r="J2493" t="s">
        <v>1511</v>
      </c>
      <c r="K2493" t="s">
        <v>1509</v>
      </c>
      <c r="L2493" t="s">
        <v>1512</v>
      </c>
      <c r="M2493">
        <v>1</v>
      </c>
    </row>
    <row r="2494" spans="1:13" x14ac:dyDescent="0.25">
      <c r="A2494" s="1" t="s">
        <v>1307</v>
      </c>
      <c r="J2494" t="s">
        <v>1511</v>
      </c>
      <c r="K2494" t="s">
        <v>1509</v>
      </c>
      <c r="L2494" t="s">
        <v>1512</v>
      </c>
      <c r="M2494">
        <v>17</v>
      </c>
    </row>
    <row r="2495" spans="1:13" x14ac:dyDescent="0.25">
      <c r="A2495" s="1" t="s">
        <v>835</v>
      </c>
      <c r="J2495" t="s">
        <v>1511</v>
      </c>
      <c r="K2495" t="s">
        <v>1509</v>
      </c>
      <c r="L2495" t="s">
        <v>1512</v>
      </c>
      <c r="M2495">
        <v>1</v>
      </c>
    </row>
    <row r="2496" spans="1:13" x14ac:dyDescent="0.25">
      <c r="A2496" s="1" t="s">
        <v>1307</v>
      </c>
      <c r="J2496" t="s">
        <v>1511</v>
      </c>
      <c r="K2496" t="s">
        <v>1509</v>
      </c>
      <c r="L2496" t="s">
        <v>1512</v>
      </c>
      <c r="M2496">
        <v>11</v>
      </c>
    </row>
    <row r="2497" spans="1:13" x14ac:dyDescent="0.25">
      <c r="A2497" s="1" t="s">
        <v>1295</v>
      </c>
      <c r="J2497" t="s">
        <v>1511</v>
      </c>
      <c r="K2497" t="s">
        <v>1509</v>
      </c>
      <c r="L2497" t="s">
        <v>1512</v>
      </c>
      <c r="M2497">
        <v>5</v>
      </c>
    </row>
    <row r="2498" spans="1:13" x14ac:dyDescent="0.25">
      <c r="A2498" s="1" t="s">
        <v>1340</v>
      </c>
      <c r="J2498" t="s">
        <v>1511</v>
      </c>
      <c r="K2498" t="s">
        <v>1509</v>
      </c>
      <c r="L2498" t="s">
        <v>1512</v>
      </c>
      <c r="M2498">
        <v>1</v>
      </c>
    </row>
    <row r="2499" spans="1:13" x14ac:dyDescent="0.25">
      <c r="A2499" s="1" t="s">
        <v>1307</v>
      </c>
      <c r="J2499" t="s">
        <v>1511</v>
      </c>
      <c r="K2499" t="s">
        <v>1509</v>
      </c>
      <c r="L2499" t="s">
        <v>1512</v>
      </c>
      <c r="M2499">
        <v>9</v>
      </c>
    </row>
    <row r="2500" spans="1:13" x14ac:dyDescent="0.25">
      <c r="A2500" s="1" t="s">
        <v>1295</v>
      </c>
      <c r="J2500" t="s">
        <v>1511</v>
      </c>
      <c r="K2500" t="s">
        <v>1509</v>
      </c>
      <c r="L2500" t="s">
        <v>1512</v>
      </c>
      <c r="M2500">
        <v>2</v>
      </c>
    </row>
    <row r="2501" spans="1:13" x14ac:dyDescent="0.25">
      <c r="A2501" s="1" t="s">
        <v>835</v>
      </c>
      <c r="J2501" t="s">
        <v>1511</v>
      </c>
      <c r="K2501" t="s">
        <v>1509</v>
      </c>
      <c r="L2501" t="s">
        <v>1512</v>
      </c>
      <c r="M2501">
        <v>1</v>
      </c>
    </row>
    <row r="2502" spans="1:13" x14ac:dyDescent="0.25">
      <c r="A2502" s="1" t="s">
        <v>1306</v>
      </c>
      <c r="J2502" t="s">
        <v>1511</v>
      </c>
      <c r="K2502" t="s">
        <v>1509</v>
      </c>
      <c r="L2502" t="s">
        <v>1512</v>
      </c>
      <c r="M2502">
        <v>15</v>
      </c>
    </row>
    <row r="2503" spans="1:13" x14ac:dyDescent="0.25">
      <c r="A2503" s="1" t="s">
        <v>1317</v>
      </c>
      <c r="J2503" t="s">
        <v>1508</v>
      </c>
      <c r="K2503" t="s">
        <v>1509</v>
      </c>
      <c r="L2503" t="s">
        <v>1510</v>
      </c>
      <c r="M2503">
        <v>5</v>
      </c>
    </row>
    <row r="2504" spans="1:13" x14ac:dyDescent="0.25">
      <c r="A2504" s="1" t="s">
        <v>1295</v>
      </c>
      <c r="J2504" t="s">
        <v>1511</v>
      </c>
      <c r="K2504" t="s">
        <v>1509</v>
      </c>
      <c r="L2504" t="s">
        <v>1512</v>
      </c>
      <c r="M2504">
        <v>14</v>
      </c>
    </row>
    <row r="2505" spans="1:13" x14ac:dyDescent="0.25">
      <c r="A2505" s="1" t="s">
        <v>1295</v>
      </c>
      <c r="J2505" t="s">
        <v>1511</v>
      </c>
      <c r="K2505" t="s">
        <v>1509</v>
      </c>
      <c r="L2505" t="s">
        <v>1512</v>
      </c>
      <c r="M2505">
        <v>1</v>
      </c>
    </row>
    <row r="2506" spans="1:13" x14ac:dyDescent="0.25">
      <c r="A2506" s="1" t="s">
        <v>835</v>
      </c>
      <c r="J2506" t="s">
        <v>1508</v>
      </c>
      <c r="K2506" t="s">
        <v>1509</v>
      </c>
      <c r="L2506" t="s">
        <v>1512</v>
      </c>
      <c r="M2506">
        <v>2</v>
      </c>
    </row>
    <row r="2507" spans="1:13" x14ac:dyDescent="0.25">
      <c r="A2507" s="1" t="s">
        <v>1340</v>
      </c>
      <c r="J2507" t="s">
        <v>1511</v>
      </c>
      <c r="K2507" t="s">
        <v>1509</v>
      </c>
      <c r="L2507" t="s">
        <v>1512</v>
      </c>
      <c r="M2507">
        <v>1</v>
      </c>
    </row>
    <row r="2508" spans="1:13" x14ac:dyDescent="0.25">
      <c r="A2508" s="1" t="s">
        <v>1485</v>
      </c>
      <c r="J2508" t="s">
        <v>1511</v>
      </c>
      <c r="K2508" t="s">
        <v>1514</v>
      </c>
      <c r="L2508" t="s">
        <v>1513</v>
      </c>
      <c r="M2508">
        <v>1</v>
      </c>
    </row>
    <row r="2509" spans="1:13" x14ac:dyDescent="0.25">
      <c r="A2509" s="1" t="s">
        <v>1295</v>
      </c>
      <c r="J2509" t="s">
        <v>1511</v>
      </c>
      <c r="K2509" t="s">
        <v>1509</v>
      </c>
      <c r="L2509" t="s">
        <v>1512</v>
      </c>
      <c r="M2509">
        <v>2</v>
      </c>
    </row>
    <row r="2510" spans="1:13" x14ac:dyDescent="0.25">
      <c r="A2510" s="1" t="s">
        <v>1329</v>
      </c>
      <c r="J2510" t="s">
        <v>1511</v>
      </c>
      <c r="K2510" t="s">
        <v>1509</v>
      </c>
      <c r="L2510" t="s">
        <v>1512</v>
      </c>
      <c r="M2510">
        <v>1</v>
      </c>
    </row>
    <row r="2511" spans="1:13" x14ac:dyDescent="0.25">
      <c r="A2511" s="1" t="s">
        <v>1307</v>
      </c>
      <c r="J2511" t="s">
        <v>1511</v>
      </c>
      <c r="K2511" t="s">
        <v>1509</v>
      </c>
      <c r="L2511" t="s">
        <v>1512</v>
      </c>
      <c r="M2511">
        <v>20</v>
      </c>
    </row>
    <row r="2512" spans="1:13" x14ac:dyDescent="0.25">
      <c r="A2512" s="1" t="s">
        <v>1307</v>
      </c>
      <c r="J2512" t="s">
        <v>1511</v>
      </c>
      <c r="K2512" t="s">
        <v>1509</v>
      </c>
      <c r="L2512" t="s">
        <v>1512</v>
      </c>
      <c r="M2512">
        <v>8</v>
      </c>
    </row>
    <row r="2513" spans="1:13" x14ac:dyDescent="0.25">
      <c r="A2513" s="1" t="s">
        <v>1527</v>
      </c>
      <c r="J2513" t="s">
        <v>1511</v>
      </c>
      <c r="K2513" t="s">
        <v>1509</v>
      </c>
      <c r="L2513" t="s">
        <v>1510</v>
      </c>
      <c r="M2513">
        <v>149</v>
      </c>
    </row>
    <row r="2514" spans="1:13" x14ac:dyDescent="0.25">
      <c r="A2514" s="1" t="s">
        <v>1295</v>
      </c>
      <c r="J2514" t="s">
        <v>1511</v>
      </c>
      <c r="K2514" t="s">
        <v>1509</v>
      </c>
      <c r="L2514" t="s">
        <v>1512</v>
      </c>
      <c r="M2514">
        <v>21</v>
      </c>
    </row>
    <row r="2515" spans="1:13" x14ac:dyDescent="0.25">
      <c r="A2515" s="1" t="s">
        <v>1485</v>
      </c>
      <c r="J2515" t="s">
        <v>1511</v>
      </c>
      <c r="K2515" t="s">
        <v>1514</v>
      </c>
      <c r="L2515" t="s">
        <v>1513</v>
      </c>
      <c r="M2515">
        <v>1</v>
      </c>
    </row>
    <row r="2516" spans="1:13" x14ac:dyDescent="0.25">
      <c r="A2516" s="1" t="s">
        <v>835</v>
      </c>
      <c r="J2516" t="s">
        <v>1511</v>
      </c>
      <c r="K2516" t="s">
        <v>1509</v>
      </c>
      <c r="L2516" t="s">
        <v>1512</v>
      </c>
      <c r="M2516">
        <v>1</v>
      </c>
    </row>
    <row r="2517" spans="1:13" x14ac:dyDescent="0.25">
      <c r="A2517" s="1" t="s">
        <v>1276</v>
      </c>
      <c r="J2517" t="s">
        <v>1508</v>
      </c>
      <c r="K2517" t="s">
        <v>1509</v>
      </c>
      <c r="L2517" t="s">
        <v>1510</v>
      </c>
      <c r="M2517">
        <v>3</v>
      </c>
    </row>
    <row r="2518" spans="1:13" x14ac:dyDescent="0.25">
      <c r="A2518" s="1" t="s">
        <v>1485</v>
      </c>
      <c r="J2518" t="s">
        <v>1511</v>
      </c>
      <c r="K2518" t="s">
        <v>1514</v>
      </c>
      <c r="L2518" t="s">
        <v>1513</v>
      </c>
      <c r="M2518">
        <v>2</v>
      </c>
    </row>
    <row r="2519" spans="1:13" x14ac:dyDescent="0.25">
      <c r="A2519" s="1" t="s">
        <v>1276</v>
      </c>
      <c r="J2519" t="s">
        <v>1508</v>
      </c>
      <c r="K2519" t="s">
        <v>1509</v>
      </c>
      <c r="L2519" t="s">
        <v>1510</v>
      </c>
      <c r="M2519">
        <v>3</v>
      </c>
    </row>
    <row r="2520" spans="1:13" x14ac:dyDescent="0.25">
      <c r="A2520" s="1" t="s">
        <v>1340</v>
      </c>
      <c r="J2520" t="s">
        <v>1511</v>
      </c>
      <c r="K2520" t="s">
        <v>1509</v>
      </c>
      <c r="L2520" t="s">
        <v>1512</v>
      </c>
      <c r="M2520">
        <v>1</v>
      </c>
    </row>
    <row r="2521" spans="1:13" x14ac:dyDescent="0.25">
      <c r="A2521" s="1" t="s">
        <v>1485</v>
      </c>
      <c r="J2521" t="s">
        <v>1508</v>
      </c>
      <c r="K2521" t="s">
        <v>1514</v>
      </c>
      <c r="L2521" t="s">
        <v>1513</v>
      </c>
      <c r="M2521">
        <v>2</v>
      </c>
    </row>
    <row r="2522" spans="1:13" x14ac:dyDescent="0.25">
      <c r="A2522" s="1" t="s">
        <v>1295</v>
      </c>
      <c r="J2522" t="s">
        <v>1511</v>
      </c>
      <c r="K2522" t="s">
        <v>1509</v>
      </c>
      <c r="L2522" t="s">
        <v>1512</v>
      </c>
      <c r="M2522">
        <v>2</v>
      </c>
    </row>
    <row r="2523" spans="1:13" x14ac:dyDescent="0.25">
      <c r="A2523" s="1" t="s">
        <v>1359</v>
      </c>
      <c r="J2523" t="s">
        <v>1511</v>
      </c>
      <c r="K2523" t="s">
        <v>1509</v>
      </c>
      <c r="L2523" t="s">
        <v>1512</v>
      </c>
      <c r="M2523">
        <v>8</v>
      </c>
    </row>
    <row r="2524" spans="1:13" x14ac:dyDescent="0.25">
      <c r="A2524" s="1" t="s">
        <v>1340</v>
      </c>
      <c r="J2524" t="s">
        <v>1511</v>
      </c>
      <c r="K2524" t="s">
        <v>1509</v>
      </c>
      <c r="L2524" t="s">
        <v>1512</v>
      </c>
      <c r="M2524">
        <v>1</v>
      </c>
    </row>
    <row r="2525" spans="1:13" x14ac:dyDescent="0.25">
      <c r="A2525" s="1" t="s">
        <v>1329</v>
      </c>
      <c r="J2525" t="s">
        <v>1511</v>
      </c>
      <c r="K2525" t="s">
        <v>1509</v>
      </c>
      <c r="L2525" t="s">
        <v>1512</v>
      </c>
      <c r="M2525">
        <v>1</v>
      </c>
    </row>
    <row r="2526" spans="1:13" x14ac:dyDescent="0.25">
      <c r="A2526" s="1" t="s">
        <v>1485</v>
      </c>
      <c r="J2526" t="s">
        <v>1508</v>
      </c>
      <c r="K2526" t="s">
        <v>1514</v>
      </c>
      <c r="L2526" t="s">
        <v>1513</v>
      </c>
      <c r="M2526">
        <v>2</v>
      </c>
    </row>
    <row r="2527" spans="1:13" x14ac:dyDescent="0.25">
      <c r="A2527" s="1" t="s">
        <v>1485</v>
      </c>
      <c r="J2527" t="s">
        <v>1508</v>
      </c>
      <c r="K2527" t="s">
        <v>1514</v>
      </c>
      <c r="L2527" t="s">
        <v>1513</v>
      </c>
      <c r="M2527">
        <v>1</v>
      </c>
    </row>
    <row r="2528" spans="1:13" x14ac:dyDescent="0.25">
      <c r="A2528" s="1" t="s">
        <v>1484</v>
      </c>
      <c r="J2528" t="s">
        <v>1508</v>
      </c>
      <c r="K2528" t="s">
        <v>1514</v>
      </c>
      <c r="L2528" t="s">
        <v>1510</v>
      </c>
      <c r="M2528">
        <v>23</v>
      </c>
    </row>
    <row r="2529" spans="1:13" x14ac:dyDescent="0.25">
      <c r="A2529" s="1" t="s">
        <v>1340</v>
      </c>
      <c r="J2529" t="s">
        <v>1511</v>
      </c>
      <c r="K2529" t="s">
        <v>1509</v>
      </c>
      <c r="L2529" t="s">
        <v>1512</v>
      </c>
      <c r="M2529">
        <v>4</v>
      </c>
    </row>
    <row r="2530" spans="1:13" x14ac:dyDescent="0.25">
      <c r="A2530" s="1" t="s">
        <v>1273</v>
      </c>
      <c r="J2530" t="s">
        <v>1511</v>
      </c>
      <c r="K2530" t="s">
        <v>1509</v>
      </c>
      <c r="L2530" t="s">
        <v>1513</v>
      </c>
      <c r="M2530">
        <v>25</v>
      </c>
    </row>
    <row r="2531" spans="1:13" x14ac:dyDescent="0.25">
      <c r="A2531" s="1" t="s">
        <v>1345</v>
      </c>
      <c r="J2531" t="s">
        <v>1511</v>
      </c>
      <c r="K2531" t="s">
        <v>1509</v>
      </c>
      <c r="L2531" t="s">
        <v>1512</v>
      </c>
      <c r="M2531">
        <v>3</v>
      </c>
    </row>
    <row r="2532" spans="1:13" x14ac:dyDescent="0.25">
      <c r="A2532" s="1" t="s">
        <v>1273</v>
      </c>
      <c r="J2532" t="s">
        <v>1511</v>
      </c>
      <c r="K2532" t="s">
        <v>1509</v>
      </c>
      <c r="L2532" t="s">
        <v>1513</v>
      </c>
      <c r="M2532">
        <v>3</v>
      </c>
    </row>
    <row r="2533" spans="1:13" x14ac:dyDescent="0.25">
      <c r="A2533" s="1" t="s">
        <v>1527</v>
      </c>
      <c r="J2533" t="s">
        <v>1511</v>
      </c>
      <c r="K2533" t="s">
        <v>1509</v>
      </c>
      <c r="L2533" t="s">
        <v>1510</v>
      </c>
      <c r="M2533">
        <v>72</v>
      </c>
    </row>
    <row r="2534" spans="1:13" x14ac:dyDescent="0.25">
      <c r="A2534" s="1" t="s">
        <v>1329</v>
      </c>
      <c r="J2534" t="s">
        <v>1511</v>
      </c>
      <c r="K2534" t="s">
        <v>1509</v>
      </c>
      <c r="L2534" t="s">
        <v>1512</v>
      </c>
      <c r="M2534">
        <v>1</v>
      </c>
    </row>
    <row r="2535" spans="1:13" x14ac:dyDescent="0.25">
      <c r="A2535" s="1" t="s">
        <v>835</v>
      </c>
      <c r="J2535" t="s">
        <v>1508</v>
      </c>
      <c r="K2535" t="s">
        <v>1509</v>
      </c>
      <c r="L2535" t="s">
        <v>1512</v>
      </c>
      <c r="M2535">
        <v>2</v>
      </c>
    </row>
    <row r="2536" spans="1:13" x14ac:dyDescent="0.25">
      <c r="A2536" s="1" t="s">
        <v>1273</v>
      </c>
      <c r="J2536" t="s">
        <v>1511</v>
      </c>
      <c r="K2536" t="s">
        <v>1509</v>
      </c>
      <c r="L2536" t="s">
        <v>1512</v>
      </c>
      <c r="M2536">
        <v>21</v>
      </c>
    </row>
    <row r="2537" spans="1:13" x14ac:dyDescent="0.25">
      <c r="A2537" s="1" t="s">
        <v>1340</v>
      </c>
      <c r="J2537" t="s">
        <v>1511</v>
      </c>
      <c r="K2537" t="s">
        <v>1509</v>
      </c>
      <c r="L2537" t="s">
        <v>1512</v>
      </c>
      <c r="M2537">
        <v>1</v>
      </c>
    </row>
    <row r="2538" spans="1:13" x14ac:dyDescent="0.25">
      <c r="A2538" s="1" t="s">
        <v>1329</v>
      </c>
      <c r="J2538" t="s">
        <v>1511</v>
      </c>
      <c r="K2538" t="s">
        <v>1509</v>
      </c>
      <c r="L2538" t="s">
        <v>1512</v>
      </c>
      <c r="M2538">
        <v>1</v>
      </c>
    </row>
    <row r="2539" spans="1:13" x14ac:dyDescent="0.25">
      <c r="A2539" s="1" t="s">
        <v>1273</v>
      </c>
      <c r="J2539" t="s">
        <v>1511</v>
      </c>
      <c r="K2539" t="s">
        <v>1509</v>
      </c>
      <c r="L2539" t="s">
        <v>1512</v>
      </c>
      <c r="M2539">
        <v>5</v>
      </c>
    </row>
    <row r="2540" spans="1:13" x14ac:dyDescent="0.25">
      <c r="A2540" s="1" t="s">
        <v>1329</v>
      </c>
      <c r="J2540" t="s">
        <v>1511</v>
      </c>
      <c r="K2540" t="s">
        <v>1509</v>
      </c>
      <c r="L2540" t="s">
        <v>1512</v>
      </c>
      <c r="M2540">
        <v>1</v>
      </c>
    </row>
    <row r="2541" spans="1:13" x14ac:dyDescent="0.25">
      <c r="A2541" s="1" t="s">
        <v>1342</v>
      </c>
      <c r="J2541" t="s">
        <v>1508</v>
      </c>
      <c r="K2541" t="s">
        <v>1509</v>
      </c>
      <c r="L2541" t="s">
        <v>1510</v>
      </c>
      <c r="M2541">
        <v>1</v>
      </c>
    </row>
    <row r="2542" spans="1:13" x14ac:dyDescent="0.25">
      <c r="A2542" s="1" t="s">
        <v>1273</v>
      </c>
      <c r="J2542" t="s">
        <v>1511</v>
      </c>
      <c r="K2542" t="s">
        <v>1509</v>
      </c>
      <c r="L2542" t="s">
        <v>1512</v>
      </c>
      <c r="M2542">
        <v>4</v>
      </c>
    </row>
    <row r="2543" spans="1:13" x14ac:dyDescent="0.25">
      <c r="A2543" s="1" t="s">
        <v>1432</v>
      </c>
      <c r="J2543" t="s">
        <v>1511</v>
      </c>
      <c r="K2543" t="s">
        <v>1509</v>
      </c>
      <c r="L2543" t="s">
        <v>1513</v>
      </c>
      <c r="M2543">
        <v>1</v>
      </c>
    </row>
    <row r="2544" spans="1:13" x14ac:dyDescent="0.25">
      <c r="A2544" s="1" t="s">
        <v>1273</v>
      </c>
      <c r="J2544" t="s">
        <v>1511</v>
      </c>
      <c r="K2544" t="s">
        <v>1509</v>
      </c>
      <c r="L2544" t="s">
        <v>1512</v>
      </c>
      <c r="M2544">
        <v>172</v>
      </c>
    </row>
    <row r="2545" spans="1:13" x14ac:dyDescent="0.25">
      <c r="A2545" s="1" t="s">
        <v>1329</v>
      </c>
      <c r="J2545" t="s">
        <v>1511</v>
      </c>
      <c r="K2545" t="s">
        <v>1509</v>
      </c>
      <c r="L2545" t="s">
        <v>1512</v>
      </c>
      <c r="M2545">
        <v>1</v>
      </c>
    </row>
    <row r="2546" spans="1:13" x14ac:dyDescent="0.25">
      <c r="A2546" s="1" t="s">
        <v>1273</v>
      </c>
      <c r="J2546" t="s">
        <v>1511</v>
      </c>
      <c r="K2546" t="s">
        <v>1509</v>
      </c>
      <c r="L2546" t="s">
        <v>1512</v>
      </c>
      <c r="M2546">
        <v>489</v>
      </c>
    </row>
    <row r="2547" spans="1:13" x14ac:dyDescent="0.25">
      <c r="A2547" s="1" t="s">
        <v>1340</v>
      </c>
      <c r="J2547" t="s">
        <v>1511</v>
      </c>
      <c r="K2547" t="s">
        <v>1509</v>
      </c>
      <c r="L2547" t="s">
        <v>1512</v>
      </c>
      <c r="M2547">
        <v>1</v>
      </c>
    </row>
    <row r="2548" spans="1:13" x14ac:dyDescent="0.25">
      <c r="A2548" s="1" t="s">
        <v>1273</v>
      </c>
      <c r="J2548" t="s">
        <v>1511</v>
      </c>
      <c r="K2548" t="s">
        <v>1509</v>
      </c>
      <c r="L2548" t="s">
        <v>1512</v>
      </c>
      <c r="M2548">
        <v>11</v>
      </c>
    </row>
    <row r="2549" spans="1:13" x14ac:dyDescent="0.25">
      <c r="A2549" s="1" t="s">
        <v>1353</v>
      </c>
      <c r="J2549" t="s">
        <v>1511</v>
      </c>
      <c r="K2549" t="s">
        <v>1509</v>
      </c>
      <c r="L2549" t="s">
        <v>1512</v>
      </c>
      <c r="M2549">
        <v>5</v>
      </c>
    </row>
    <row r="2550" spans="1:13" x14ac:dyDescent="0.25">
      <c r="A2550" s="1" t="s">
        <v>835</v>
      </c>
      <c r="J2550" t="s">
        <v>1511</v>
      </c>
      <c r="K2550" t="s">
        <v>1509</v>
      </c>
      <c r="L2550" t="s">
        <v>1513</v>
      </c>
      <c r="M2550">
        <v>9</v>
      </c>
    </row>
    <row r="2551" spans="1:13" x14ac:dyDescent="0.25">
      <c r="A2551" s="1" t="s">
        <v>1329</v>
      </c>
      <c r="J2551" t="s">
        <v>1511</v>
      </c>
      <c r="K2551" t="s">
        <v>1509</v>
      </c>
      <c r="L2551" t="s">
        <v>1512</v>
      </c>
      <c r="M2551">
        <v>1</v>
      </c>
    </row>
    <row r="2552" spans="1:13" x14ac:dyDescent="0.25">
      <c r="A2552" s="1" t="s">
        <v>1340</v>
      </c>
      <c r="J2552" t="s">
        <v>1511</v>
      </c>
      <c r="K2552" t="s">
        <v>1509</v>
      </c>
      <c r="L2552" t="s">
        <v>1512</v>
      </c>
      <c r="M2552">
        <v>1</v>
      </c>
    </row>
    <row r="2553" spans="1:13" x14ac:dyDescent="0.25">
      <c r="A2553" s="1" t="s">
        <v>1273</v>
      </c>
      <c r="J2553" t="s">
        <v>1511</v>
      </c>
      <c r="K2553" t="s">
        <v>1509</v>
      </c>
      <c r="L2553" t="s">
        <v>1512</v>
      </c>
      <c r="M2553">
        <v>1</v>
      </c>
    </row>
    <row r="2554" spans="1:13" x14ac:dyDescent="0.25">
      <c r="A2554" s="1" t="s">
        <v>1345</v>
      </c>
      <c r="J2554" t="s">
        <v>1511</v>
      </c>
      <c r="K2554" t="s">
        <v>1509</v>
      </c>
      <c r="L2554" t="s">
        <v>1512</v>
      </c>
      <c r="M2554">
        <v>1</v>
      </c>
    </row>
    <row r="2555" spans="1:13" x14ac:dyDescent="0.25">
      <c r="A2555" s="1" t="s">
        <v>1329</v>
      </c>
      <c r="J2555" t="s">
        <v>1508</v>
      </c>
      <c r="K2555" t="s">
        <v>1509</v>
      </c>
      <c r="L2555" t="s">
        <v>1512</v>
      </c>
      <c r="M2555">
        <v>1</v>
      </c>
    </row>
    <row r="2556" spans="1:13" x14ac:dyDescent="0.25">
      <c r="A2556" s="1" t="s">
        <v>1273</v>
      </c>
      <c r="J2556" t="s">
        <v>1511</v>
      </c>
      <c r="K2556" t="s">
        <v>1509</v>
      </c>
      <c r="L2556" t="s">
        <v>1512</v>
      </c>
      <c r="M2556">
        <v>14</v>
      </c>
    </row>
    <row r="2557" spans="1:13" x14ac:dyDescent="0.25">
      <c r="A2557" s="1" t="s">
        <v>1273</v>
      </c>
      <c r="J2557" t="s">
        <v>1511</v>
      </c>
      <c r="K2557" t="s">
        <v>1509</v>
      </c>
      <c r="L2557" t="s">
        <v>1512</v>
      </c>
      <c r="M2557">
        <v>25</v>
      </c>
    </row>
    <row r="2558" spans="1:13" x14ac:dyDescent="0.25">
      <c r="A2558" s="1" t="s">
        <v>1340</v>
      </c>
      <c r="J2558" t="s">
        <v>1511</v>
      </c>
      <c r="K2558" t="s">
        <v>1509</v>
      </c>
      <c r="L2558" t="s">
        <v>1512</v>
      </c>
      <c r="M2558">
        <v>1</v>
      </c>
    </row>
    <row r="2559" spans="1:13" x14ac:dyDescent="0.25">
      <c r="A2559" s="1" t="s">
        <v>835</v>
      </c>
      <c r="J2559" t="s">
        <v>1511</v>
      </c>
      <c r="K2559" t="s">
        <v>1509</v>
      </c>
      <c r="L2559" t="s">
        <v>1513</v>
      </c>
      <c r="M2559">
        <v>10</v>
      </c>
    </row>
    <row r="2560" spans="1:13" x14ac:dyDescent="0.25">
      <c r="A2560" s="1" t="s">
        <v>835</v>
      </c>
      <c r="J2560" t="s">
        <v>1508</v>
      </c>
      <c r="K2560" t="s">
        <v>1509</v>
      </c>
      <c r="L2560" t="s">
        <v>1512</v>
      </c>
      <c r="M2560">
        <v>10</v>
      </c>
    </row>
    <row r="2561" spans="1:13" x14ac:dyDescent="0.25">
      <c r="A2561" s="1" t="s">
        <v>1273</v>
      </c>
      <c r="J2561" t="s">
        <v>1511</v>
      </c>
      <c r="K2561" t="s">
        <v>1509</v>
      </c>
      <c r="L2561" t="s">
        <v>1512</v>
      </c>
      <c r="M2561">
        <v>97</v>
      </c>
    </row>
    <row r="2562" spans="1:13" x14ac:dyDescent="0.25">
      <c r="A2562" s="1" t="s">
        <v>835</v>
      </c>
      <c r="J2562" t="s">
        <v>1511</v>
      </c>
      <c r="K2562" t="s">
        <v>1509</v>
      </c>
      <c r="L2562" t="s">
        <v>1512</v>
      </c>
      <c r="M2562">
        <v>1</v>
      </c>
    </row>
    <row r="2563" spans="1:13" x14ac:dyDescent="0.25">
      <c r="A2563" s="1" t="s">
        <v>1295</v>
      </c>
      <c r="J2563" t="s">
        <v>1511</v>
      </c>
      <c r="K2563" t="s">
        <v>1509</v>
      </c>
      <c r="L2563" t="s">
        <v>1512</v>
      </c>
      <c r="M2563">
        <v>1</v>
      </c>
    </row>
    <row r="2564" spans="1:13" x14ac:dyDescent="0.25">
      <c r="A2564" s="1" t="s">
        <v>1373</v>
      </c>
      <c r="J2564" t="s">
        <v>1508</v>
      </c>
      <c r="K2564" t="s">
        <v>1509</v>
      </c>
      <c r="L2564" t="s">
        <v>1512</v>
      </c>
      <c r="M2564">
        <v>1</v>
      </c>
    </row>
    <row r="2565" spans="1:13" x14ac:dyDescent="0.25">
      <c r="A2565" s="1" t="s">
        <v>1295</v>
      </c>
      <c r="J2565" t="s">
        <v>1511</v>
      </c>
      <c r="K2565" t="s">
        <v>1509</v>
      </c>
      <c r="L2565" t="s">
        <v>1512</v>
      </c>
      <c r="M2565">
        <v>1</v>
      </c>
    </row>
    <row r="2566" spans="1:13" x14ac:dyDescent="0.25">
      <c r="A2566" s="1" t="s">
        <v>1340</v>
      </c>
      <c r="J2566" t="s">
        <v>1511</v>
      </c>
      <c r="K2566" t="s">
        <v>1509</v>
      </c>
      <c r="L2566" t="s">
        <v>1512</v>
      </c>
      <c r="M2566">
        <v>1</v>
      </c>
    </row>
    <row r="2567" spans="1:13" x14ac:dyDescent="0.25">
      <c r="A2567" s="1" t="s">
        <v>1298</v>
      </c>
      <c r="J2567" t="s">
        <v>1511</v>
      </c>
      <c r="K2567" t="s">
        <v>1509</v>
      </c>
      <c r="L2567" t="s">
        <v>1512</v>
      </c>
      <c r="M2567">
        <v>3</v>
      </c>
    </row>
    <row r="2568" spans="1:13" x14ac:dyDescent="0.25">
      <c r="A2568" s="1" t="s">
        <v>1385</v>
      </c>
      <c r="J2568" t="s">
        <v>1511</v>
      </c>
      <c r="K2568" t="s">
        <v>1514</v>
      </c>
      <c r="L2568" t="s">
        <v>1513</v>
      </c>
      <c r="M2568">
        <v>2</v>
      </c>
    </row>
    <row r="2569" spans="1:13" x14ac:dyDescent="0.25">
      <c r="A2569" s="1" t="s">
        <v>1298</v>
      </c>
      <c r="J2569" t="s">
        <v>1511</v>
      </c>
      <c r="K2569" t="s">
        <v>1509</v>
      </c>
      <c r="L2569" t="s">
        <v>1512</v>
      </c>
      <c r="M2569">
        <v>3</v>
      </c>
    </row>
    <row r="2570" spans="1:13" x14ac:dyDescent="0.25">
      <c r="A2570" s="1" t="s">
        <v>1295</v>
      </c>
      <c r="J2570" t="s">
        <v>1511</v>
      </c>
      <c r="K2570" t="s">
        <v>1509</v>
      </c>
      <c r="L2570" t="s">
        <v>1512</v>
      </c>
      <c r="M2570">
        <v>1</v>
      </c>
    </row>
    <row r="2571" spans="1:13" x14ac:dyDescent="0.25">
      <c r="A2571" s="1" t="s">
        <v>1299</v>
      </c>
      <c r="J2571" t="s">
        <v>1508</v>
      </c>
      <c r="K2571" t="s">
        <v>1509</v>
      </c>
      <c r="L2571" t="s">
        <v>1510</v>
      </c>
      <c r="M2571">
        <v>1</v>
      </c>
    </row>
    <row r="2572" spans="1:13" x14ac:dyDescent="0.25">
      <c r="A2572" s="1" t="s">
        <v>835</v>
      </c>
      <c r="J2572" t="s">
        <v>1511</v>
      </c>
      <c r="K2572" t="s">
        <v>1509</v>
      </c>
      <c r="L2572" t="s">
        <v>1512</v>
      </c>
      <c r="M2572">
        <v>1</v>
      </c>
    </row>
    <row r="2573" spans="1:13" x14ac:dyDescent="0.25">
      <c r="A2573" s="1" t="s">
        <v>1298</v>
      </c>
      <c r="J2573" t="s">
        <v>1511</v>
      </c>
      <c r="K2573" t="s">
        <v>1509</v>
      </c>
      <c r="L2573" t="s">
        <v>1512</v>
      </c>
      <c r="M2573">
        <v>33</v>
      </c>
    </row>
    <row r="2574" spans="1:13" x14ac:dyDescent="0.25">
      <c r="A2574" s="1" t="s">
        <v>835</v>
      </c>
      <c r="J2574" t="s">
        <v>1511</v>
      </c>
      <c r="K2574" t="s">
        <v>1509</v>
      </c>
      <c r="L2574" t="s">
        <v>1512</v>
      </c>
      <c r="M2574">
        <v>1</v>
      </c>
    </row>
    <row r="2575" spans="1:13" x14ac:dyDescent="0.25">
      <c r="A2575" s="1" t="s">
        <v>1329</v>
      </c>
      <c r="J2575" t="s">
        <v>1508</v>
      </c>
      <c r="K2575" t="s">
        <v>1509</v>
      </c>
      <c r="L2575" t="s">
        <v>1512</v>
      </c>
      <c r="M2575">
        <v>1</v>
      </c>
    </row>
    <row r="2576" spans="1:13" x14ac:dyDescent="0.25">
      <c r="A2576" s="1" t="s">
        <v>1298</v>
      </c>
      <c r="J2576" t="s">
        <v>1511</v>
      </c>
      <c r="K2576" t="s">
        <v>1509</v>
      </c>
      <c r="L2576" t="s">
        <v>1512</v>
      </c>
      <c r="M2576">
        <v>21</v>
      </c>
    </row>
    <row r="2577" spans="1:13" x14ac:dyDescent="0.25">
      <c r="A2577" s="1" t="s">
        <v>1329</v>
      </c>
      <c r="J2577" t="s">
        <v>1508</v>
      </c>
      <c r="K2577" t="s">
        <v>1509</v>
      </c>
      <c r="L2577" t="s">
        <v>1512</v>
      </c>
      <c r="M2577">
        <v>1</v>
      </c>
    </row>
    <row r="2578" spans="1:13" x14ac:dyDescent="0.25">
      <c r="A2578" s="1" t="s">
        <v>1295</v>
      </c>
      <c r="J2578" t="s">
        <v>1511</v>
      </c>
      <c r="K2578" t="s">
        <v>1509</v>
      </c>
      <c r="L2578" t="s">
        <v>1512</v>
      </c>
      <c r="M2578">
        <v>2</v>
      </c>
    </row>
    <row r="2579" spans="1:13" x14ac:dyDescent="0.25">
      <c r="A2579" s="1" t="s">
        <v>835</v>
      </c>
      <c r="J2579" t="s">
        <v>1511</v>
      </c>
      <c r="K2579" t="s">
        <v>1509</v>
      </c>
      <c r="L2579" t="s">
        <v>1512</v>
      </c>
      <c r="M2579">
        <v>2</v>
      </c>
    </row>
    <row r="2580" spans="1:13" x14ac:dyDescent="0.25">
      <c r="A2580" s="1" t="s">
        <v>835</v>
      </c>
      <c r="J2580" t="s">
        <v>1511</v>
      </c>
      <c r="K2580" t="s">
        <v>1509</v>
      </c>
      <c r="L2580" t="s">
        <v>1512</v>
      </c>
      <c r="M2580">
        <v>2</v>
      </c>
    </row>
    <row r="2581" spans="1:13" x14ac:dyDescent="0.25">
      <c r="A2581" s="1" t="s">
        <v>1302</v>
      </c>
      <c r="J2581" t="s">
        <v>1511</v>
      </c>
      <c r="K2581" t="s">
        <v>1509</v>
      </c>
      <c r="L2581" t="s">
        <v>1512</v>
      </c>
      <c r="M2581">
        <v>5</v>
      </c>
    </row>
    <row r="2582" spans="1:13" x14ac:dyDescent="0.25">
      <c r="A2582" s="1" t="s">
        <v>1373</v>
      </c>
      <c r="J2582" t="s">
        <v>1511</v>
      </c>
      <c r="K2582" t="s">
        <v>1509</v>
      </c>
      <c r="L2582" t="s">
        <v>1512</v>
      </c>
      <c r="M2582">
        <v>2</v>
      </c>
    </row>
    <row r="2583" spans="1:13" x14ac:dyDescent="0.25">
      <c r="A2583" s="1" t="s">
        <v>1385</v>
      </c>
      <c r="J2583" t="s">
        <v>1511</v>
      </c>
      <c r="K2583" t="s">
        <v>1514</v>
      </c>
      <c r="L2583" t="s">
        <v>1513</v>
      </c>
      <c r="M2583">
        <v>3</v>
      </c>
    </row>
    <row r="2584" spans="1:13" x14ac:dyDescent="0.25">
      <c r="A2584" s="1" t="s">
        <v>1340</v>
      </c>
      <c r="J2584" t="s">
        <v>1511</v>
      </c>
      <c r="K2584" t="s">
        <v>1509</v>
      </c>
      <c r="L2584" t="s">
        <v>1512</v>
      </c>
      <c r="M2584">
        <v>1</v>
      </c>
    </row>
    <row r="2585" spans="1:13" x14ac:dyDescent="0.25">
      <c r="A2585" s="1" t="s">
        <v>1353</v>
      </c>
      <c r="J2585" t="s">
        <v>1511</v>
      </c>
      <c r="K2585" t="s">
        <v>1509</v>
      </c>
      <c r="L2585" t="s">
        <v>1512</v>
      </c>
      <c r="M2585">
        <v>5</v>
      </c>
    </row>
    <row r="2586" spans="1:13" x14ac:dyDescent="0.25">
      <c r="A2586" s="1" t="s">
        <v>1329</v>
      </c>
      <c r="J2586" t="s">
        <v>1508</v>
      </c>
      <c r="K2586" t="s">
        <v>1509</v>
      </c>
      <c r="L2586" t="s">
        <v>1512</v>
      </c>
      <c r="M2586">
        <v>1</v>
      </c>
    </row>
    <row r="2587" spans="1:13" x14ac:dyDescent="0.25">
      <c r="A2587" s="1" t="s">
        <v>1298</v>
      </c>
      <c r="J2587" t="s">
        <v>1511</v>
      </c>
      <c r="K2587" t="s">
        <v>1509</v>
      </c>
      <c r="L2587" t="s">
        <v>1512</v>
      </c>
      <c r="M2587">
        <v>14</v>
      </c>
    </row>
    <row r="2588" spans="1:13" x14ac:dyDescent="0.25">
      <c r="A2588" s="1" t="s">
        <v>1329</v>
      </c>
      <c r="J2588" t="s">
        <v>1511</v>
      </c>
      <c r="K2588" t="s">
        <v>1509</v>
      </c>
      <c r="L2588" t="s">
        <v>1512</v>
      </c>
      <c r="M2588">
        <v>1</v>
      </c>
    </row>
    <row r="2589" spans="1:13" x14ac:dyDescent="0.25">
      <c r="A2589" s="1" t="s">
        <v>1329</v>
      </c>
      <c r="J2589" t="s">
        <v>1511</v>
      </c>
      <c r="K2589" t="s">
        <v>1509</v>
      </c>
      <c r="L2589" t="s">
        <v>1512</v>
      </c>
      <c r="M2589">
        <v>1</v>
      </c>
    </row>
    <row r="2590" spans="1:13" x14ac:dyDescent="0.25">
      <c r="A2590" s="1" t="s">
        <v>1345</v>
      </c>
      <c r="J2590" t="s">
        <v>1511</v>
      </c>
      <c r="K2590" t="s">
        <v>1509</v>
      </c>
      <c r="L2590" t="s">
        <v>1512</v>
      </c>
      <c r="M2590">
        <v>1</v>
      </c>
    </row>
    <row r="2591" spans="1:13" x14ac:dyDescent="0.25">
      <c r="A2591" s="1" t="s">
        <v>1340</v>
      </c>
      <c r="J2591" t="s">
        <v>1511</v>
      </c>
      <c r="K2591" t="s">
        <v>1509</v>
      </c>
      <c r="L2591" t="s">
        <v>1512</v>
      </c>
      <c r="M2591">
        <v>1</v>
      </c>
    </row>
    <row r="2592" spans="1:13" x14ac:dyDescent="0.25">
      <c r="A2592" s="1" t="s">
        <v>1329</v>
      </c>
      <c r="J2592" t="s">
        <v>1508</v>
      </c>
      <c r="K2592" t="s">
        <v>1509</v>
      </c>
      <c r="L2592" t="s">
        <v>1512</v>
      </c>
      <c r="M2592">
        <v>1</v>
      </c>
    </row>
    <row r="2593" spans="1:13" x14ac:dyDescent="0.25">
      <c r="A2593" s="1" t="s">
        <v>1298</v>
      </c>
      <c r="J2593" t="s">
        <v>1511</v>
      </c>
      <c r="K2593" t="s">
        <v>1509</v>
      </c>
      <c r="L2593" t="s">
        <v>1512</v>
      </c>
      <c r="M2593">
        <v>1</v>
      </c>
    </row>
    <row r="2594" spans="1:13" x14ac:dyDescent="0.25">
      <c r="A2594" s="1" t="s">
        <v>835</v>
      </c>
      <c r="J2594" t="s">
        <v>1511</v>
      </c>
      <c r="K2594" t="s">
        <v>1509</v>
      </c>
      <c r="L2594" t="s">
        <v>1512</v>
      </c>
      <c r="M2594">
        <v>2</v>
      </c>
    </row>
    <row r="2595" spans="1:13" x14ac:dyDescent="0.25">
      <c r="A2595" s="1" t="s">
        <v>1410</v>
      </c>
      <c r="J2595" t="s">
        <v>1508</v>
      </c>
      <c r="K2595" t="s">
        <v>1509</v>
      </c>
      <c r="L2595" t="s">
        <v>1512</v>
      </c>
      <c r="M2595">
        <v>5</v>
      </c>
    </row>
    <row r="2596" spans="1:13" x14ac:dyDescent="0.25">
      <c r="A2596" s="1" t="s">
        <v>1329</v>
      </c>
      <c r="J2596" t="s">
        <v>1508</v>
      </c>
      <c r="K2596" t="s">
        <v>1509</v>
      </c>
      <c r="L2596" t="s">
        <v>1512</v>
      </c>
      <c r="M2596">
        <v>1</v>
      </c>
    </row>
    <row r="2597" spans="1:13" x14ac:dyDescent="0.25">
      <c r="A2597" s="1" t="s">
        <v>1329</v>
      </c>
      <c r="J2597" t="s">
        <v>1511</v>
      </c>
      <c r="K2597" t="s">
        <v>1509</v>
      </c>
      <c r="L2597" t="s">
        <v>1512</v>
      </c>
      <c r="M2597">
        <v>1</v>
      </c>
    </row>
    <row r="2598" spans="1:13" x14ac:dyDescent="0.25">
      <c r="A2598" s="1" t="s">
        <v>835</v>
      </c>
      <c r="J2598" t="s">
        <v>1511</v>
      </c>
      <c r="K2598" t="s">
        <v>1509</v>
      </c>
      <c r="L2598" t="s">
        <v>1512</v>
      </c>
      <c r="M2598">
        <v>1</v>
      </c>
    </row>
    <row r="2599" spans="1:13" x14ac:dyDescent="0.25">
      <c r="A2599" s="1" t="s">
        <v>1340</v>
      </c>
      <c r="J2599" t="s">
        <v>1511</v>
      </c>
      <c r="K2599" t="s">
        <v>1509</v>
      </c>
      <c r="L2599" t="s">
        <v>1512</v>
      </c>
      <c r="M2599">
        <v>1</v>
      </c>
    </row>
    <row r="2600" spans="1:13" x14ac:dyDescent="0.25">
      <c r="A2600" s="1" t="s">
        <v>1517</v>
      </c>
      <c r="J2600" t="s">
        <v>1508</v>
      </c>
      <c r="K2600" t="s">
        <v>1509</v>
      </c>
      <c r="L2600" t="s">
        <v>1512</v>
      </c>
      <c r="M2600">
        <v>1</v>
      </c>
    </row>
    <row r="2601" spans="1:13" x14ac:dyDescent="0.25">
      <c r="A2601" s="1" t="s">
        <v>835</v>
      </c>
      <c r="J2601" t="s">
        <v>1511</v>
      </c>
      <c r="K2601" t="s">
        <v>1509</v>
      </c>
      <c r="L2601" t="s">
        <v>1512</v>
      </c>
      <c r="M2601">
        <v>1</v>
      </c>
    </row>
    <row r="2602" spans="1:13" x14ac:dyDescent="0.25">
      <c r="A2602" s="1" t="s">
        <v>1269</v>
      </c>
      <c r="J2602" t="s">
        <v>1511</v>
      </c>
      <c r="K2602" t="s">
        <v>1509</v>
      </c>
      <c r="L2602" t="s">
        <v>1512</v>
      </c>
      <c r="M2602">
        <v>1</v>
      </c>
    </row>
    <row r="2603" spans="1:13" x14ac:dyDescent="0.25">
      <c r="A2603" s="1" t="s">
        <v>1329</v>
      </c>
      <c r="J2603" t="s">
        <v>1508</v>
      </c>
      <c r="K2603" t="s">
        <v>1509</v>
      </c>
      <c r="L2603" t="s">
        <v>1512</v>
      </c>
      <c r="M2603">
        <v>1</v>
      </c>
    </row>
    <row r="2604" spans="1:13" x14ac:dyDescent="0.25">
      <c r="A2604" s="1" t="s">
        <v>835</v>
      </c>
      <c r="J2604" t="s">
        <v>1511</v>
      </c>
      <c r="K2604" t="s">
        <v>1509</v>
      </c>
      <c r="L2604" t="s">
        <v>1512</v>
      </c>
      <c r="M2604">
        <v>1</v>
      </c>
    </row>
    <row r="2605" spans="1:13" x14ac:dyDescent="0.25">
      <c r="A2605" s="1" t="s">
        <v>1517</v>
      </c>
      <c r="J2605" t="s">
        <v>1508</v>
      </c>
      <c r="K2605" t="s">
        <v>1509</v>
      </c>
      <c r="L2605" t="s">
        <v>1512</v>
      </c>
      <c r="M2605">
        <v>1</v>
      </c>
    </row>
    <row r="2606" spans="1:13" x14ac:dyDescent="0.25">
      <c r="A2606" s="1" t="s">
        <v>1329</v>
      </c>
      <c r="J2606" t="s">
        <v>1508</v>
      </c>
      <c r="K2606" t="s">
        <v>1509</v>
      </c>
      <c r="L2606" t="s">
        <v>1512</v>
      </c>
      <c r="M2606">
        <v>1</v>
      </c>
    </row>
    <row r="2607" spans="1:13" x14ac:dyDescent="0.25">
      <c r="A2607" s="1" t="s">
        <v>1286</v>
      </c>
      <c r="J2607" t="s">
        <v>1511</v>
      </c>
      <c r="K2607" t="s">
        <v>1509</v>
      </c>
      <c r="L2607" t="s">
        <v>1512</v>
      </c>
      <c r="M2607">
        <v>15</v>
      </c>
    </row>
    <row r="2608" spans="1:13" x14ac:dyDescent="0.25">
      <c r="A2608" s="1" t="s">
        <v>1385</v>
      </c>
      <c r="J2608" t="s">
        <v>1508</v>
      </c>
      <c r="K2608" t="s">
        <v>1514</v>
      </c>
      <c r="L2608" t="s">
        <v>1513</v>
      </c>
      <c r="M2608">
        <v>1</v>
      </c>
    </row>
    <row r="2609" spans="1:13" x14ac:dyDescent="0.25">
      <c r="A2609" s="1" t="s">
        <v>835</v>
      </c>
      <c r="J2609" t="s">
        <v>1511</v>
      </c>
      <c r="K2609" t="s">
        <v>1509</v>
      </c>
      <c r="L2609" t="s">
        <v>1512</v>
      </c>
      <c r="M2609">
        <v>1</v>
      </c>
    </row>
    <row r="2610" spans="1:13" x14ac:dyDescent="0.25">
      <c r="A2610" s="1" t="s">
        <v>1359</v>
      </c>
      <c r="J2610" t="s">
        <v>1511</v>
      </c>
      <c r="K2610" t="s">
        <v>1509</v>
      </c>
      <c r="L2610" t="s">
        <v>1512</v>
      </c>
      <c r="M2610">
        <v>16</v>
      </c>
    </row>
    <row r="2611" spans="1:13" x14ac:dyDescent="0.25">
      <c r="A2611" s="1" t="s">
        <v>1286</v>
      </c>
      <c r="J2611" t="s">
        <v>1511</v>
      </c>
      <c r="K2611" t="s">
        <v>1509</v>
      </c>
      <c r="L2611" t="s">
        <v>1512</v>
      </c>
      <c r="M2611">
        <v>29</v>
      </c>
    </row>
    <row r="2612" spans="1:13" x14ac:dyDescent="0.25">
      <c r="A2612" s="1" t="s">
        <v>1385</v>
      </c>
      <c r="J2612" t="s">
        <v>1508</v>
      </c>
      <c r="K2612" t="s">
        <v>1514</v>
      </c>
      <c r="L2612" t="s">
        <v>1513</v>
      </c>
      <c r="M2612">
        <v>1</v>
      </c>
    </row>
    <row r="2613" spans="1:13" x14ac:dyDescent="0.25">
      <c r="A2613" s="1" t="s">
        <v>1340</v>
      </c>
      <c r="J2613" t="s">
        <v>1511</v>
      </c>
      <c r="K2613" t="s">
        <v>1509</v>
      </c>
      <c r="L2613" t="s">
        <v>1512</v>
      </c>
      <c r="M2613">
        <v>1</v>
      </c>
    </row>
    <row r="2614" spans="1:13" x14ac:dyDescent="0.25">
      <c r="A2614" s="1" t="s">
        <v>1329</v>
      </c>
      <c r="J2614" t="s">
        <v>1508</v>
      </c>
      <c r="K2614" t="s">
        <v>1509</v>
      </c>
      <c r="L2614" t="s">
        <v>1512</v>
      </c>
      <c r="M2614">
        <v>1</v>
      </c>
    </row>
    <row r="2615" spans="1:13" x14ac:dyDescent="0.25">
      <c r="A2615" s="1" t="s">
        <v>1286</v>
      </c>
      <c r="J2615" t="s">
        <v>1511</v>
      </c>
      <c r="K2615" t="s">
        <v>1509</v>
      </c>
      <c r="L2615" t="s">
        <v>1512</v>
      </c>
      <c r="M2615">
        <v>1</v>
      </c>
    </row>
    <row r="2616" spans="1:13" x14ac:dyDescent="0.25">
      <c r="A2616" s="1" t="s">
        <v>1385</v>
      </c>
      <c r="J2616" t="s">
        <v>1508</v>
      </c>
      <c r="K2616" t="s">
        <v>1514</v>
      </c>
      <c r="L2616" t="s">
        <v>1513</v>
      </c>
      <c r="M2616">
        <v>1</v>
      </c>
    </row>
    <row r="2617" spans="1:13" x14ac:dyDescent="0.25">
      <c r="A2617" s="1" t="s">
        <v>1340</v>
      </c>
      <c r="J2617" t="s">
        <v>1511</v>
      </c>
      <c r="K2617" t="s">
        <v>1509</v>
      </c>
      <c r="L2617" t="s">
        <v>1512</v>
      </c>
      <c r="M2617">
        <v>1</v>
      </c>
    </row>
    <row r="2618" spans="1:13" x14ac:dyDescent="0.25">
      <c r="A2618" s="1" t="s">
        <v>1286</v>
      </c>
      <c r="J2618" t="s">
        <v>1511</v>
      </c>
      <c r="K2618" t="s">
        <v>1509</v>
      </c>
      <c r="L2618" t="s">
        <v>1512</v>
      </c>
      <c r="M2618">
        <v>2</v>
      </c>
    </row>
    <row r="2619" spans="1:13" x14ac:dyDescent="0.25">
      <c r="A2619" s="1" t="s">
        <v>1385</v>
      </c>
      <c r="J2619" t="s">
        <v>1508</v>
      </c>
      <c r="K2619" t="s">
        <v>1514</v>
      </c>
      <c r="L2619" t="s">
        <v>1513</v>
      </c>
      <c r="M2619">
        <v>1</v>
      </c>
    </row>
    <row r="2620" spans="1:13" x14ac:dyDescent="0.25">
      <c r="A2620" s="1" t="s">
        <v>1340</v>
      </c>
      <c r="J2620" t="s">
        <v>1511</v>
      </c>
      <c r="K2620" t="s">
        <v>1509</v>
      </c>
      <c r="L2620" t="s">
        <v>1512</v>
      </c>
      <c r="M2620">
        <v>1</v>
      </c>
    </row>
    <row r="2621" spans="1:13" x14ac:dyDescent="0.25">
      <c r="A2621" s="1" t="s">
        <v>1329</v>
      </c>
      <c r="J2621" t="s">
        <v>1508</v>
      </c>
      <c r="K2621" t="s">
        <v>1509</v>
      </c>
      <c r="L2621" t="s">
        <v>1512</v>
      </c>
      <c r="M2621">
        <v>1</v>
      </c>
    </row>
    <row r="2622" spans="1:13" x14ac:dyDescent="0.25">
      <c r="A2622" s="1" t="s">
        <v>1340</v>
      </c>
      <c r="J2622" t="s">
        <v>1511</v>
      </c>
      <c r="K2622" t="s">
        <v>1509</v>
      </c>
      <c r="L2622" t="s">
        <v>1512</v>
      </c>
      <c r="M2622">
        <v>1</v>
      </c>
    </row>
    <row r="2623" spans="1:13" x14ac:dyDescent="0.25">
      <c r="A2623" s="1" t="s">
        <v>1329</v>
      </c>
      <c r="J2623" t="s">
        <v>1508</v>
      </c>
      <c r="K2623" t="s">
        <v>1509</v>
      </c>
      <c r="L2623" t="s">
        <v>1512</v>
      </c>
      <c r="M2623">
        <v>1</v>
      </c>
    </row>
    <row r="2624" spans="1:13" x14ac:dyDescent="0.25">
      <c r="A2624" s="1" t="s">
        <v>1385</v>
      </c>
      <c r="J2624" t="s">
        <v>1508</v>
      </c>
      <c r="K2624" t="s">
        <v>1514</v>
      </c>
      <c r="L2624" t="s">
        <v>1513</v>
      </c>
      <c r="M2624">
        <v>1</v>
      </c>
    </row>
    <row r="2625" spans="1:13" x14ac:dyDescent="0.25">
      <c r="A2625" s="1" t="s">
        <v>1340</v>
      </c>
      <c r="J2625" t="s">
        <v>1511</v>
      </c>
      <c r="K2625" t="s">
        <v>1509</v>
      </c>
      <c r="L2625" t="s">
        <v>1512</v>
      </c>
      <c r="M2625">
        <v>3</v>
      </c>
    </row>
    <row r="2626" spans="1:13" x14ac:dyDescent="0.25">
      <c r="A2626" s="1" t="s">
        <v>1340</v>
      </c>
      <c r="J2626" t="s">
        <v>1511</v>
      </c>
      <c r="K2626" t="s">
        <v>1509</v>
      </c>
      <c r="L2626" t="s">
        <v>1512</v>
      </c>
      <c r="M2626">
        <v>1</v>
      </c>
    </row>
    <row r="2627" spans="1:13" x14ac:dyDescent="0.25">
      <c r="A2627" s="1" t="s">
        <v>1385</v>
      </c>
      <c r="J2627" t="s">
        <v>1508</v>
      </c>
      <c r="K2627" t="s">
        <v>1514</v>
      </c>
      <c r="L2627" t="s">
        <v>1513</v>
      </c>
      <c r="M2627">
        <v>2</v>
      </c>
    </row>
    <row r="2628" spans="1:13" x14ac:dyDescent="0.25">
      <c r="A2628" s="1" t="s">
        <v>1340</v>
      </c>
      <c r="J2628" t="s">
        <v>1511</v>
      </c>
      <c r="K2628" t="s">
        <v>1509</v>
      </c>
      <c r="L2628" t="s">
        <v>1512</v>
      </c>
      <c r="M2628">
        <v>2</v>
      </c>
    </row>
    <row r="2629" spans="1:13" x14ac:dyDescent="0.25">
      <c r="A2629" s="1" t="s">
        <v>1489</v>
      </c>
      <c r="J2629" t="s">
        <v>1511</v>
      </c>
      <c r="K2629" t="s">
        <v>1509</v>
      </c>
      <c r="L2629" t="s">
        <v>1512</v>
      </c>
      <c r="M2629">
        <v>20</v>
      </c>
    </row>
    <row r="2630" spans="1:13" x14ac:dyDescent="0.25">
      <c r="A2630" s="1" t="s">
        <v>1340</v>
      </c>
      <c r="J2630" t="s">
        <v>1511</v>
      </c>
      <c r="K2630" t="s">
        <v>1509</v>
      </c>
      <c r="L2630" t="s">
        <v>1512</v>
      </c>
      <c r="M2630">
        <v>2</v>
      </c>
    </row>
    <row r="2631" spans="1:13" x14ac:dyDescent="0.25">
      <c r="A2631" s="1" t="s">
        <v>1340</v>
      </c>
      <c r="J2631" t="s">
        <v>1511</v>
      </c>
      <c r="K2631" t="s">
        <v>1509</v>
      </c>
      <c r="L2631" t="s">
        <v>1512</v>
      </c>
      <c r="M2631">
        <v>1</v>
      </c>
    </row>
    <row r="2632" spans="1:13" x14ac:dyDescent="0.25">
      <c r="A2632" s="1" t="s">
        <v>1329</v>
      </c>
      <c r="J2632" t="s">
        <v>1508</v>
      </c>
      <c r="K2632" t="s">
        <v>1509</v>
      </c>
      <c r="L2632" t="s">
        <v>1512</v>
      </c>
      <c r="M2632">
        <v>1</v>
      </c>
    </row>
    <row r="2633" spans="1:13" x14ac:dyDescent="0.25">
      <c r="A2633" s="1" t="s">
        <v>1340</v>
      </c>
      <c r="J2633" t="s">
        <v>1511</v>
      </c>
      <c r="K2633" t="s">
        <v>1509</v>
      </c>
      <c r="L2633" t="s">
        <v>1512</v>
      </c>
      <c r="M2633">
        <v>1</v>
      </c>
    </row>
    <row r="2634" spans="1:13" x14ac:dyDescent="0.25">
      <c r="A2634" s="1" t="s">
        <v>1489</v>
      </c>
      <c r="J2634" t="s">
        <v>1511</v>
      </c>
      <c r="K2634" t="s">
        <v>1509</v>
      </c>
      <c r="L2634" t="s">
        <v>1512</v>
      </c>
      <c r="M2634">
        <v>12</v>
      </c>
    </row>
    <row r="2635" spans="1:13" x14ac:dyDescent="0.25">
      <c r="A2635" s="1" t="s">
        <v>1340</v>
      </c>
      <c r="J2635" t="s">
        <v>1511</v>
      </c>
      <c r="K2635" t="s">
        <v>1509</v>
      </c>
      <c r="L2635" t="s">
        <v>1512</v>
      </c>
      <c r="M2635">
        <v>1</v>
      </c>
    </row>
    <row r="2636" spans="1:13" x14ac:dyDescent="0.25">
      <c r="A2636" s="1" t="s">
        <v>1489</v>
      </c>
      <c r="J2636" t="s">
        <v>1511</v>
      </c>
      <c r="K2636" t="s">
        <v>1509</v>
      </c>
      <c r="L2636" t="s">
        <v>1512</v>
      </c>
      <c r="M2636">
        <v>16</v>
      </c>
    </row>
    <row r="2637" spans="1:13" x14ac:dyDescent="0.25">
      <c r="A2637" s="1" t="s">
        <v>1340</v>
      </c>
      <c r="J2637" t="s">
        <v>1511</v>
      </c>
      <c r="K2637" t="s">
        <v>1509</v>
      </c>
      <c r="L2637" t="s">
        <v>1512</v>
      </c>
      <c r="M2637">
        <v>2</v>
      </c>
    </row>
    <row r="2638" spans="1:13" x14ac:dyDescent="0.25">
      <c r="A2638" s="1" t="s">
        <v>1340</v>
      </c>
      <c r="J2638" t="s">
        <v>1511</v>
      </c>
      <c r="K2638" t="s">
        <v>1509</v>
      </c>
      <c r="L2638" t="s">
        <v>1512</v>
      </c>
      <c r="M2638">
        <v>1</v>
      </c>
    </row>
    <row r="2639" spans="1:13" x14ac:dyDescent="0.25">
      <c r="A2639" s="1" t="s">
        <v>1329</v>
      </c>
      <c r="J2639" t="s">
        <v>1508</v>
      </c>
      <c r="K2639" t="s">
        <v>1509</v>
      </c>
      <c r="L2639" t="s">
        <v>1512</v>
      </c>
      <c r="M2639">
        <v>1</v>
      </c>
    </row>
    <row r="2640" spans="1:13" x14ac:dyDescent="0.25">
      <c r="A2640" s="1" t="s">
        <v>1268</v>
      </c>
      <c r="J2640" t="s">
        <v>1511</v>
      </c>
      <c r="K2640" t="s">
        <v>1514</v>
      </c>
      <c r="L2640" t="s">
        <v>1510</v>
      </c>
      <c r="M2640">
        <v>22</v>
      </c>
    </row>
    <row r="2641" spans="1:13" x14ac:dyDescent="0.25">
      <c r="A2641" s="1" t="s">
        <v>1489</v>
      </c>
      <c r="J2641" t="s">
        <v>1511</v>
      </c>
      <c r="K2641" t="s">
        <v>1509</v>
      </c>
      <c r="L2641" t="s">
        <v>1512</v>
      </c>
      <c r="M2641">
        <v>22</v>
      </c>
    </row>
    <row r="2642" spans="1:13" x14ac:dyDescent="0.25">
      <c r="A2642" s="1" t="s">
        <v>1489</v>
      </c>
      <c r="J2642" t="s">
        <v>1511</v>
      </c>
      <c r="K2642" t="s">
        <v>1509</v>
      </c>
      <c r="L2642" t="s">
        <v>1512</v>
      </c>
      <c r="M2642">
        <v>24</v>
      </c>
    </row>
    <row r="2643" spans="1:13" x14ac:dyDescent="0.25">
      <c r="A2643" s="1" t="s">
        <v>1489</v>
      </c>
      <c r="J2643" t="s">
        <v>1511</v>
      </c>
      <c r="K2643" t="s">
        <v>1509</v>
      </c>
      <c r="L2643" t="s">
        <v>1512</v>
      </c>
      <c r="M2643">
        <v>35</v>
      </c>
    </row>
    <row r="2644" spans="1:13" x14ac:dyDescent="0.25">
      <c r="A2644" s="1" t="s">
        <v>1340</v>
      </c>
      <c r="J2644" t="s">
        <v>1511</v>
      </c>
      <c r="K2644" t="s">
        <v>1509</v>
      </c>
      <c r="L2644" t="s">
        <v>1512</v>
      </c>
      <c r="M2644">
        <v>2</v>
      </c>
    </row>
    <row r="2645" spans="1:13" x14ac:dyDescent="0.25">
      <c r="A2645" s="1" t="s">
        <v>1489</v>
      </c>
      <c r="J2645" t="s">
        <v>1511</v>
      </c>
      <c r="K2645" t="s">
        <v>1509</v>
      </c>
      <c r="L2645" t="s">
        <v>1512</v>
      </c>
      <c r="M2645">
        <v>45</v>
      </c>
    </row>
    <row r="2646" spans="1:13" x14ac:dyDescent="0.25">
      <c r="A2646" s="1" t="s">
        <v>1489</v>
      </c>
      <c r="J2646" t="s">
        <v>1511</v>
      </c>
      <c r="K2646" t="s">
        <v>1509</v>
      </c>
      <c r="L2646" t="s">
        <v>1512</v>
      </c>
      <c r="M2646">
        <v>67</v>
      </c>
    </row>
    <row r="2647" spans="1:13" x14ac:dyDescent="0.25">
      <c r="A2647" s="1" t="s">
        <v>1489</v>
      </c>
      <c r="J2647" t="s">
        <v>1511</v>
      </c>
      <c r="K2647" t="s">
        <v>1509</v>
      </c>
      <c r="L2647" t="s">
        <v>1512</v>
      </c>
      <c r="M2647">
        <v>50</v>
      </c>
    </row>
    <row r="2648" spans="1:13" x14ac:dyDescent="0.25">
      <c r="A2648" s="1" t="s">
        <v>1329</v>
      </c>
      <c r="J2648" t="s">
        <v>1508</v>
      </c>
      <c r="K2648" t="s">
        <v>1509</v>
      </c>
      <c r="L2648" t="s">
        <v>1512</v>
      </c>
      <c r="M2648">
        <v>1</v>
      </c>
    </row>
    <row r="2649" spans="1:13" x14ac:dyDescent="0.25">
      <c r="A2649" s="1" t="s">
        <v>1427</v>
      </c>
      <c r="J2649" t="s">
        <v>1511</v>
      </c>
      <c r="K2649" t="s">
        <v>1514</v>
      </c>
      <c r="L2649" t="s">
        <v>1513</v>
      </c>
      <c r="M2649">
        <v>5</v>
      </c>
    </row>
    <row r="2650" spans="1:13" x14ac:dyDescent="0.25">
      <c r="A2650" s="1" t="s">
        <v>1340</v>
      </c>
      <c r="J2650" t="s">
        <v>1511</v>
      </c>
      <c r="K2650" t="s">
        <v>1509</v>
      </c>
      <c r="L2650" t="s">
        <v>1512</v>
      </c>
      <c r="M2650">
        <v>1</v>
      </c>
    </row>
    <row r="2651" spans="1:13" x14ac:dyDescent="0.25">
      <c r="A2651" s="1" t="s">
        <v>1489</v>
      </c>
      <c r="J2651" t="s">
        <v>1511</v>
      </c>
      <c r="K2651" t="s">
        <v>1509</v>
      </c>
      <c r="L2651" t="s">
        <v>1512</v>
      </c>
      <c r="M2651">
        <v>39</v>
      </c>
    </row>
    <row r="2652" spans="1:13" x14ac:dyDescent="0.25">
      <c r="A2652" s="1" t="s">
        <v>1265</v>
      </c>
      <c r="J2652" t="s">
        <v>1508</v>
      </c>
      <c r="K2652" t="s">
        <v>1509</v>
      </c>
      <c r="L2652" t="s">
        <v>1510</v>
      </c>
      <c r="M2652">
        <v>6</v>
      </c>
    </row>
    <row r="2653" spans="1:13" x14ac:dyDescent="0.25">
      <c r="A2653" s="1" t="s">
        <v>1489</v>
      </c>
      <c r="J2653" t="s">
        <v>1511</v>
      </c>
      <c r="K2653" t="s">
        <v>1509</v>
      </c>
      <c r="L2653" t="s">
        <v>1512</v>
      </c>
      <c r="M2653">
        <v>46</v>
      </c>
    </row>
    <row r="2654" spans="1:13" x14ac:dyDescent="0.25">
      <c r="A2654" s="1" t="s">
        <v>1523</v>
      </c>
      <c r="J2654" t="s">
        <v>1511</v>
      </c>
      <c r="K2654" t="s">
        <v>1514</v>
      </c>
      <c r="L2654" t="s">
        <v>1512</v>
      </c>
      <c r="M2654">
        <v>1</v>
      </c>
    </row>
    <row r="2655" spans="1:13" x14ac:dyDescent="0.25">
      <c r="A2655" s="1" t="s">
        <v>1489</v>
      </c>
      <c r="J2655" t="s">
        <v>1511</v>
      </c>
      <c r="K2655" t="s">
        <v>1509</v>
      </c>
      <c r="L2655" t="s">
        <v>1512</v>
      </c>
      <c r="M2655">
        <v>24</v>
      </c>
    </row>
    <row r="2656" spans="1:13" x14ac:dyDescent="0.25">
      <c r="A2656" s="1" t="s">
        <v>1489</v>
      </c>
      <c r="J2656" t="s">
        <v>1511</v>
      </c>
      <c r="K2656" t="s">
        <v>1509</v>
      </c>
      <c r="L2656" t="s">
        <v>1512</v>
      </c>
      <c r="M2656">
        <v>38</v>
      </c>
    </row>
    <row r="2657" spans="1:13" x14ac:dyDescent="0.25">
      <c r="A2657" s="1" t="s">
        <v>1529</v>
      </c>
      <c r="J2657" t="s">
        <v>1511</v>
      </c>
      <c r="K2657" t="s">
        <v>1514</v>
      </c>
      <c r="L2657" t="s">
        <v>1512</v>
      </c>
      <c r="M2657">
        <v>1</v>
      </c>
    </row>
    <row r="2658" spans="1:13" x14ac:dyDescent="0.25">
      <c r="A2658" s="1" t="s">
        <v>1340</v>
      </c>
      <c r="J2658" t="s">
        <v>1511</v>
      </c>
      <c r="K2658" t="s">
        <v>1509</v>
      </c>
      <c r="L2658" t="s">
        <v>1512</v>
      </c>
      <c r="M2658">
        <v>1</v>
      </c>
    </row>
    <row r="2659" spans="1:13" x14ac:dyDescent="0.25">
      <c r="A2659" s="1" t="s">
        <v>1523</v>
      </c>
      <c r="J2659" t="s">
        <v>1511</v>
      </c>
      <c r="K2659" t="s">
        <v>1514</v>
      </c>
      <c r="L2659" t="s">
        <v>1512</v>
      </c>
      <c r="M2659">
        <v>2</v>
      </c>
    </row>
    <row r="2660" spans="1:13" x14ac:dyDescent="0.25">
      <c r="A2660" s="1" t="s">
        <v>1340</v>
      </c>
      <c r="J2660" t="s">
        <v>1511</v>
      </c>
      <c r="K2660" t="s">
        <v>1509</v>
      </c>
      <c r="L2660" t="s">
        <v>1512</v>
      </c>
      <c r="M2660">
        <v>1</v>
      </c>
    </row>
    <row r="2661" spans="1:13" x14ac:dyDescent="0.25">
      <c r="A2661" s="1" t="s">
        <v>1391</v>
      </c>
      <c r="J2661" t="s">
        <v>1511</v>
      </c>
      <c r="K2661" t="s">
        <v>1509</v>
      </c>
      <c r="L2661" t="s">
        <v>1512</v>
      </c>
      <c r="M2661">
        <v>4</v>
      </c>
    </row>
    <row r="2662" spans="1:13" x14ac:dyDescent="0.25">
      <c r="A2662" s="1" t="s">
        <v>1523</v>
      </c>
      <c r="J2662" t="s">
        <v>1511</v>
      </c>
      <c r="K2662" t="s">
        <v>1514</v>
      </c>
      <c r="L2662" t="s">
        <v>1512</v>
      </c>
      <c r="M2662">
        <v>1</v>
      </c>
    </row>
    <row r="2663" spans="1:13" x14ac:dyDescent="0.25">
      <c r="A2663" s="1" t="s">
        <v>1523</v>
      </c>
      <c r="J2663" t="s">
        <v>1511</v>
      </c>
      <c r="K2663" t="s">
        <v>1514</v>
      </c>
      <c r="L2663" t="s">
        <v>1510</v>
      </c>
      <c r="M2663">
        <v>1</v>
      </c>
    </row>
    <row r="2664" spans="1:13" x14ac:dyDescent="0.25">
      <c r="A2664" s="1" t="s">
        <v>1530</v>
      </c>
      <c r="J2664" t="s">
        <v>1508</v>
      </c>
      <c r="K2664" t="s">
        <v>1509</v>
      </c>
      <c r="L2664" t="s">
        <v>1510</v>
      </c>
      <c r="M2664">
        <v>20</v>
      </c>
    </row>
    <row r="2665" spans="1:13" x14ac:dyDescent="0.25">
      <c r="A2665" s="1" t="s">
        <v>1523</v>
      </c>
      <c r="J2665" t="s">
        <v>1511</v>
      </c>
      <c r="K2665" t="s">
        <v>1514</v>
      </c>
      <c r="L2665" t="s">
        <v>1512</v>
      </c>
      <c r="M2665">
        <v>1</v>
      </c>
    </row>
    <row r="2666" spans="1:13" x14ac:dyDescent="0.25">
      <c r="A2666" s="1" t="s">
        <v>1340</v>
      </c>
      <c r="J2666" t="s">
        <v>1511</v>
      </c>
      <c r="K2666" t="s">
        <v>1509</v>
      </c>
      <c r="L2666" t="s">
        <v>1512</v>
      </c>
      <c r="M2666">
        <v>5</v>
      </c>
    </row>
    <row r="2667" spans="1:13" x14ac:dyDescent="0.25">
      <c r="A2667" s="1" t="s">
        <v>1329</v>
      </c>
      <c r="J2667" t="s">
        <v>1508</v>
      </c>
      <c r="K2667" t="s">
        <v>1509</v>
      </c>
      <c r="L2667" t="s">
        <v>1512</v>
      </c>
      <c r="M2667">
        <v>1</v>
      </c>
    </row>
    <row r="2668" spans="1:13" x14ac:dyDescent="0.25">
      <c r="A2668" s="1" t="s">
        <v>1530</v>
      </c>
      <c r="J2668" t="s">
        <v>1508</v>
      </c>
      <c r="K2668" t="s">
        <v>1509</v>
      </c>
      <c r="L2668" t="s">
        <v>1510</v>
      </c>
      <c r="M2668">
        <v>7</v>
      </c>
    </row>
    <row r="2669" spans="1:13" x14ac:dyDescent="0.25">
      <c r="A2669" s="1" t="s">
        <v>1530</v>
      </c>
      <c r="J2669" t="s">
        <v>1508</v>
      </c>
      <c r="K2669" t="s">
        <v>1509</v>
      </c>
      <c r="L2669" t="s">
        <v>1510</v>
      </c>
      <c r="M2669">
        <v>32</v>
      </c>
    </row>
    <row r="2670" spans="1:13" x14ac:dyDescent="0.25">
      <c r="A2670" s="1" t="s">
        <v>1421</v>
      </c>
      <c r="J2670" t="s">
        <v>1511</v>
      </c>
      <c r="K2670" t="s">
        <v>1509</v>
      </c>
      <c r="L2670" t="s">
        <v>1512</v>
      </c>
      <c r="M2670">
        <v>31</v>
      </c>
    </row>
    <row r="2671" spans="1:13" x14ac:dyDescent="0.25">
      <c r="A2671" s="1" t="s">
        <v>1317</v>
      </c>
      <c r="J2671" t="s">
        <v>1508</v>
      </c>
      <c r="K2671" t="s">
        <v>1509</v>
      </c>
      <c r="L2671" t="s">
        <v>1510</v>
      </c>
      <c r="M2671">
        <v>1</v>
      </c>
    </row>
    <row r="2672" spans="1:13" x14ac:dyDescent="0.25">
      <c r="A2672" s="1" t="s">
        <v>1340</v>
      </c>
      <c r="J2672" t="s">
        <v>1511</v>
      </c>
      <c r="K2672" t="s">
        <v>1509</v>
      </c>
      <c r="L2672" t="s">
        <v>1512</v>
      </c>
      <c r="M2672">
        <v>1</v>
      </c>
    </row>
    <row r="2673" spans="1:13" x14ac:dyDescent="0.25">
      <c r="A2673" s="1" t="s">
        <v>1340</v>
      </c>
      <c r="J2673" t="s">
        <v>1511</v>
      </c>
      <c r="K2673" t="s">
        <v>1509</v>
      </c>
      <c r="L2673" t="s">
        <v>1512</v>
      </c>
      <c r="M2673">
        <v>1</v>
      </c>
    </row>
    <row r="2674" spans="1:13" x14ac:dyDescent="0.25">
      <c r="A2674" s="1" t="s">
        <v>1334</v>
      </c>
      <c r="J2674" t="s">
        <v>1511</v>
      </c>
      <c r="K2674" t="s">
        <v>1509</v>
      </c>
      <c r="L2674" t="s">
        <v>1512</v>
      </c>
      <c r="M2674">
        <v>31</v>
      </c>
    </row>
    <row r="2675" spans="1:13" x14ac:dyDescent="0.25">
      <c r="A2675" s="1" t="s">
        <v>1530</v>
      </c>
      <c r="J2675" t="s">
        <v>1508</v>
      </c>
      <c r="K2675" t="s">
        <v>1509</v>
      </c>
      <c r="L2675" t="s">
        <v>1510</v>
      </c>
      <c r="M2675">
        <v>1</v>
      </c>
    </row>
    <row r="2676" spans="1:13" x14ac:dyDescent="0.25">
      <c r="A2676" s="1" t="s">
        <v>1398</v>
      </c>
      <c r="J2676" t="s">
        <v>1511</v>
      </c>
      <c r="K2676" t="s">
        <v>1509</v>
      </c>
      <c r="L2676" t="s">
        <v>1512</v>
      </c>
      <c r="M2676">
        <v>3</v>
      </c>
    </row>
    <row r="2677" spans="1:13" x14ac:dyDescent="0.25">
      <c r="A2677" s="1" t="s">
        <v>1340</v>
      </c>
      <c r="J2677" t="s">
        <v>1511</v>
      </c>
      <c r="K2677" t="s">
        <v>1509</v>
      </c>
      <c r="L2677" t="s">
        <v>1512</v>
      </c>
      <c r="M2677">
        <v>1</v>
      </c>
    </row>
    <row r="2678" spans="1:13" x14ac:dyDescent="0.25">
      <c r="A2678" s="1" t="s">
        <v>1406</v>
      </c>
      <c r="J2678" t="s">
        <v>1511</v>
      </c>
      <c r="K2678" t="s">
        <v>1514</v>
      </c>
      <c r="L2678" t="s">
        <v>1513</v>
      </c>
      <c r="M2678">
        <v>3</v>
      </c>
    </row>
    <row r="2679" spans="1:13" x14ac:dyDescent="0.25">
      <c r="A2679" s="1" t="s">
        <v>1406</v>
      </c>
      <c r="J2679" t="s">
        <v>1511</v>
      </c>
      <c r="K2679" t="s">
        <v>1514</v>
      </c>
      <c r="L2679" t="s">
        <v>1513</v>
      </c>
      <c r="M2679">
        <v>2</v>
      </c>
    </row>
    <row r="2680" spans="1:13" x14ac:dyDescent="0.25">
      <c r="A2680" s="1" t="s">
        <v>1398</v>
      </c>
      <c r="J2680" t="s">
        <v>1511</v>
      </c>
      <c r="K2680" t="s">
        <v>1509</v>
      </c>
      <c r="L2680" t="s">
        <v>1512</v>
      </c>
      <c r="M2680">
        <v>2</v>
      </c>
    </row>
    <row r="2681" spans="1:13" x14ac:dyDescent="0.25">
      <c r="A2681" s="1" t="s">
        <v>1406</v>
      </c>
      <c r="J2681" t="s">
        <v>1511</v>
      </c>
      <c r="K2681" t="s">
        <v>1514</v>
      </c>
      <c r="L2681" t="s">
        <v>1513</v>
      </c>
      <c r="M2681">
        <v>2</v>
      </c>
    </row>
    <row r="2682" spans="1:13" x14ac:dyDescent="0.25">
      <c r="A2682" s="1" t="s">
        <v>1530</v>
      </c>
      <c r="J2682" t="s">
        <v>1508</v>
      </c>
      <c r="K2682" t="s">
        <v>1509</v>
      </c>
      <c r="L2682" t="s">
        <v>1510</v>
      </c>
      <c r="M2682">
        <v>18</v>
      </c>
    </row>
    <row r="2683" spans="1:13" x14ac:dyDescent="0.25">
      <c r="A2683" s="1" t="s">
        <v>1406</v>
      </c>
      <c r="J2683" t="s">
        <v>1511</v>
      </c>
      <c r="K2683" t="s">
        <v>1514</v>
      </c>
      <c r="L2683" t="s">
        <v>1513</v>
      </c>
      <c r="M2683">
        <v>3</v>
      </c>
    </row>
    <row r="2684" spans="1:13" x14ac:dyDescent="0.25">
      <c r="A2684" s="1" t="s">
        <v>1296</v>
      </c>
      <c r="J2684" t="s">
        <v>1508</v>
      </c>
      <c r="K2684" t="s">
        <v>1509</v>
      </c>
      <c r="L2684" t="s">
        <v>1512</v>
      </c>
      <c r="M2684">
        <v>4</v>
      </c>
    </row>
    <row r="2685" spans="1:13" x14ac:dyDescent="0.25">
      <c r="A2685" s="1" t="s">
        <v>1406</v>
      </c>
      <c r="J2685" t="s">
        <v>1511</v>
      </c>
      <c r="K2685" t="s">
        <v>1514</v>
      </c>
      <c r="L2685" t="s">
        <v>1513</v>
      </c>
      <c r="M2685">
        <v>3</v>
      </c>
    </row>
    <row r="2686" spans="1:13" x14ac:dyDescent="0.25">
      <c r="A2686" s="1" t="s">
        <v>1398</v>
      </c>
      <c r="J2686" t="s">
        <v>1511</v>
      </c>
      <c r="K2686" t="s">
        <v>1509</v>
      </c>
      <c r="L2686" t="s">
        <v>1512</v>
      </c>
      <c r="M2686">
        <v>1</v>
      </c>
    </row>
    <row r="2687" spans="1:13" x14ac:dyDescent="0.25">
      <c r="A2687" s="1" t="s">
        <v>1329</v>
      </c>
      <c r="J2687" t="s">
        <v>1508</v>
      </c>
      <c r="K2687" t="s">
        <v>1509</v>
      </c>
      <c r="L2687" t="s">
        <v>1512</v>
      </c>
      <c r="M2687">
        <v>1</v>
      </c>
    </row>
    <row r="2688" spans="1:13" x14ac:dyDescent="0.25">
      <c r="A2688" s="1" t="s">
        <v>1391</v>
      </c>
      <c r="J2688" t="s">
        <v>1508</v>
      </c>
      <c r="K2688" t="s">
        <v>1509</v>
      </c>
      <c r="L2688" t="s">
        <v>1510</v>
      </c>
      <c r="M2688">
        <v>2</v>
      </c>
    </row>
    <row r="2689" spans="1:13" x14ac:dyDescent="0.25">
      <c r="A2689" s="1" t="s">
        <v>1406</v>
      </c>
      <c r="J2689" t="s">
        <v>1511</v>
      </c>
      <c r="K2689" t="s">
        <v>1514</v>
      </c>
      <c r="L2689" t="s">
        <v>1513</v>
      </c>
      <c r="M2689">
        <v>2</v>
      </c>
    </row>
    <row r="2690" spans="1:13" x14ac:dyDescent="0.25">
      <c r="A2690" s="1" t="s">
        <v>1276</v>
      </c>
      <c r="J2690" t="s">
        <v>1511</v>
      </c>
      <c r="K2690" t="s">
        <v>1509</v>
      </c>
      <c r="L2690" t="s">
        <v>1510</v>
      </c>
      <c r="M2690">
        <v>3</v>
      </c>
    </row>
    <row r="2691" spans="1:13" x14ac:dyDescent="0.25">
      <c r="A2691" s="1" t="s">
        <v>1398</v>
      </c>
      <c r="J2691" t="s">
        <v>1511</v>
      </c>
      <c r="K2691" t="s">
        <v>1509</v>
      </c>
      <c r="L2691" t="s">
        <v>1512</v>
      </c>
      <c r="M2691">
        <v>4</v>
      </c>
    </row>
    <row r="2692" spans="1:13" x14ac:dyDescent="0.25">
      <c r="A2692" s="1" t="s">
        <v>1406</v>
      </c>
      <c r="J2692" t="s">
        <v>1511</v>
      </c>
      <c r="K2692" t="s">
        <v>1514</v>
      </c>
      <c r="L2692" t="s">
        <v>1513</v>
      </c>
      <c r="M2692">
        <v>10</v>
      </c>
    </row>
    <row r="2693" spans="1:13" x14ac:dyDescent="0.25">
      <c r="A2693" s="1" t="s">
        <v>1398</v>
      </c>
      <c r="J2693" t="s">
        <v>1511</v>
      </c>
      <c r="K2693" t="s">
        <v>1509</v>
      </c>
      <c r="L2693" t="s">
        <v>1512</v>
      </c>
      <c r="M2693">
        <v>5</v>
      </c>
    </row>
    <row r="2694" spans="1:13" x14ac:dyDescent="0.25">
      <c r="A2694" s="1" t="s">
        <v>1329</v>
      </c>
      <c r="J2694" t="s">
        <v>1508</v>
      </c>
      <c r="K2694" t="s">
        <v>1509</v>
      </c>
      <c r="L2694" t="s">
        <v>1512</v>
      </c>
      <c r="M2694">
        <v>1</v>
      </c>
    </row>
    <row r="2695" spans="1:13" x14ac:dyDescent="0.25">
      <c r="A2695" s="1" t="s">
        <v>1459</v>
      </c>
      <c r="J2695" t="s">
        <v>1511</v>
      </c>
      <c r="K2695" t="s">
        <v>1509</v>
      </c>
      <c r="L2695" t="s">
        <v>1513</v>
      </c>
      <c r="M2695">
        <v>1</v>
      </c>
    </row>
    <row r="2696" spans="1:13" x14ac:dyDescent="0.25">
      <c r="A2696" s="1" t="s">
        <v>1296</v>
      </c>
      <c r="J2696" t="s">
        <v>1511</v>
      </c>
      <c r="K2696" t="s">
        <v>1514</v>
      </c>
      <c r="L2696" t="s">
        <v>1512</v>
      </c>
      <c r="M2696">
        <v>2</v>
      </c>
    </row>
    <row r="2697" spans="1:13" x14ac:dyDescent="0.25">
      <c r="A2697" s="1" t="s">
        <v>1459</v>
      </c>
      <c r="J2697" t="s">
        <v>1511</v>
      </c>
      <c r="K2697" t="s">
        <v>1509</v>
      </c>
      <c r="L2697" t="s">
        <v>1513</v>
      </c>
      <c r="M2697">
        <v>1</v>
      </c>
    </row>
    <row r="2698" spans="1:13" x14ac:dyDescent="0.25">
      <c r="A2698" s="1" t="s">
        <v>1530</v>
      </c>
      <c r="J2698" t="s">
        <v>1508</v>
      </c>
      <c r="K2698" t="s">
        <v>1509</v>
      </c>
      <c r="L2698" t="s">
        <v>1510</v>
      </c>
      <c r="M2698">
        <v>24</v>
      </c>
    </row>
    <row r="2699" spans="1:13" x14ac:dyDescent="0.25">
      <c r="A2699" s="1" t="s">
        <v>1329</v>
      </c>
      <c r="J2699" t="s">
        <v>1508</v>
      </c>
      <c r="K2699" t="s">
        <v>1509</v>
      </c>
      <c r="L2699" t="s">
        <v>1512</v>
      </c>
      <c r="M2699">
        <v>1</v>
      </c>
    </row>
    <row r="2700" spans="1:13" x14ac:dyDescent="0.25">
      <c r="A2700" s="1" t="s">
        <v>1459</v>
      </c>
      <c r="J2700" t="s">
        <v>1511</v>
      </c>
      <c r="K2700" t="s">
        <v>1509</v>
      </c>
      <c r="L2700" t="s">
        <v>1513</v>
      </c>
      <c r="M2700">
        <v>1</v>
      </c>
    </row>
    <row r="2701" spans="1:13" x14ac:dyDescent="0.25">
      <c r="A2701" s="1" t="s">
        <v>1347</v>
      </c>
      <c r="J2701" t="s">
        <v>1511</v>
      </c>
      <c r="K2701" t="s">
        <v>1509</v>
      </c>
      <c r="L2701" t="s">
        <v>1512</v>
      </c>
      <c r="M2701">
        <v>2</v>
      </c>
    </row>
    <row r="2702" spans="1:13" x14ac:dyDescent="0.25">
      <c r="A2702" s="1" t="s">
        <v>1462</v>
      </c>
      <c r="J2702" t="s">
        <v>1508</v>
      </c>
      <c r="K2702" t="s">
        <v>1514</v>
      </c>
      <c r="L2702" t="s">
        <v>1513</v>
      </c>
      <c r="M2702">
        <v>1</v>
      </c>
    </row>
    <row r="2703" spans="1:13" x14ac:dyDescent="0.25">
      <c r="A2703" s="1" t="s">
        <v>1272</v>
      </c>
      <c r="J2703" t="s">
        <v>1508</v>
      </c>
      <c r="K2703" t="s">
        <v>1509</v>
      </c>
      <c r="L2703" t="s">
        <v>1512</v>
      </c>
      <c r="M2703">
        <v>1</v>
      </c>
    </row>
    <row r="2704" spans="1:13" x14ac:dyDescent="0.25">
      <c r="A2704" s="1" t="s">
        <v>1398</v>
      </c>
      <c r="J2704" t="s">
        <v>1511</v>
      </c>
      <c r="K2704" t="s">
        <v>1509</v>
      </c>
      <c r="L2704" t="s">
        <v>1512</v>
      </c>
      <c r="M2704">
        <v>1</v>
      </c>
    </row>
    <row r="2705" spans="1:13" x14ac:dyDescent="0.25">
      <c r="A2705" s="1" t="s">
        <v>1398</v>
      </c>
      <c r="J2705" t="s">
        <v>1511</v>
      </c>
      <c r="K2705" t="s">
        <v>1509</v>
      </c>
      <c r="L2705" t="s">
        <v>1512</v>
      </c>
      <c r="M2705">
        <v>1</v>
      </c>
    </row>
    <row r="2706" spans="1:13" x14ac:dyDescent="0.25">
      <c r="A2706" s="1" t="s">
        <v>1329</v>
      </c>
      <c r="J2706" t="s">
        <v>1508</v>
      </c>
      <c r="K2706" t="s">
        <v>1509</v>
      </c>
      <c r="L2706" t="s">
        <v>1512</v>
      </c>
      <c r="M2706">
        <v>2</v>
      </c>
    </row>
    <row r="2707" spans="1:13" x14ac:dyDescent="0.25">
      <c r="A2707" s="1" t="s">
        <v>1530</v>
      </c>
      <c r="J2707" t="s">
        <v>1508</v>
      </c>
      <c r="K2707" t="s">
        <v>1509</v>
      </c>
      <c r="L2707" t="s">
        <v>1510</v>
      </c>
      <c r="M2707">
        <v>7</v>
      </c>
    </row>
    <row r="2708" spans="1:13" x14ac:dyDescent="0.25">
      <c r="A2708" s="1" t="s">
        <v>1398</v>
      </c>
      <c r="J2708" t="s">
        <v>1511</v>
      </c>
      <c r="K2708" t="s">
        <v>1509</v>
      </c>
      <c r="L2708" t="s">
        <v>1512</v>
      </c>
      <c r="M2708">
        <v>3</v>
      </c>
    </row>
    <row r="2709" spans="1:13" x14ac:dyDescent="0.25">
      <c r="A2709" s="1" t="s">
        <v>1462</v>
      </c>
      <c r="J2709" t="s">
        <v>1511</v>
      </c>
      <c r="K2709" t="s">
        <v>1509</v>
      </c>
      <c r="L2709" t="s">
        <v>1513</v>
      </c>
      <c r="M2709">
        <v>25</v>
      </c>
    </row>
    <row r="2710" spans="1:13" x14ac:dyDescent="0.25">
      <c r="A2710" s="1" t="s">
        <v>1372</v>
      </c>
      <c r="J2710" t="s">
        <v>1511</v>
      </c>
      <c r="K2710" t="s">
        <v>1514</v>
      </c>
      <c r="L2710" t="s">
        <v>1510</v>
      </c>
      <c r="M2710">
        <v>78</v>
      </c>
    </row>
    <row r="2711" spans="1:13" x14ac:dyDescent="0.25">
      <c r="A2711" s="1" t="s">
        <v>1398</v>
      </c>
      <c r="J2711" t="s">
        <v>1511</v>
      </c>
      <c r="K2711" t="s">
        <v>1509</v>
      </c>
      <c r="L2711" t="s">
        <v>1512</v>
      </c>
      <c r="M2711">
        <v>2</v>
      </c>
    </row>
    <row r="2712" spans="1:13" x14ac:dyDescent="0.25">
      <c r="A2712" s="1" t="s">
        <v>1347</v>
      </c>
      <c r="J2712" t="s">
        <v>1511</v>
      </c>
      <c r="K2712" t="s">
        <v>1509</v>
      </c>
      <c r="L2712" t="s">
        <v>1512</v>
      </c>
      <c r="M2712">
        <v>6</v>
      </c>
    </row>
    <row r="2713" spans="1:13" x14ac:dyDescent="0.25">
      <c r="A2713" s="1" t="s">
        <v>1527</v>
      </c>
      <c r="J2713" t="s">
        <v>1511</v>
      </c>
      <c r="K2713" t="s">
        <v>1509</v>
      </c>
      <c r="L2713" t="s">
        <v>1510</v>
      </c>
      <c r="M2713">
        <v>213</v>
      </c>
    </row>
    <row r="2714" spans="1:13" x14ac:dyDescent="0.25">
      <c r="A2714" s="1" t="s">
        <v>1329</v>
      </c>
      <c r="J2714" t="s">
        <v>1508</v>
      </c>
      <c r="K2714" t="s">
        <v>1509</v>
      </c>
      <c r="L2714" t="s">
        <v>1512</v>
      </c>
      <c r="M2714">
        <v>2</v>
      </c>
    </row>
    <row r="2715" spans="1:13" x14ac:dyDescent="0.25">
      <c r="A2715" s="1" t="s">
        <v>1347</v>
      </c>
      <c r="J2715" t="s">
        <v>1511</v>
      </c>
      <c r="K2715" t="s">
        <v>1509</v>
      </c>
      <c r="L2715" t="s">
        <v>1512</v>
      </c>
      <c r="M2715">
        <v>1</v>
      </c>
    </row>
    <row r="2716" spans="1:13" x14ac:dyDescent="0.25">
      <c r="A2716" s="1" t="s">
        <v>1329</v>
      </c>
      <c r="J2716" t="s">
        <v>1508</v>
      </c>
      <c r="K2716" t="s">
        <v>1509</v>
      </c>
      <c r="L2716" t="s">
        <v>1512</v>
      </c>
      <c r="M2716">
        <v>2</v>
      </c>
    </row>
    <row r="2717" spans="1:13" x14ac:dyDescent="0.25">
      <c r="A2717" s="1" t="s">
        <v>1347</v>
      </c>
      <c r="J2717" t="s">
        <v>1511</v>
      </c>
      <c r="K2717" t="s">
        <v>1509</v>
      </c>
      <c r="L2717" t="s">
        <v>1512</v>
      </c>
      <c r="M2717">
        <v>2</v>
      </c>
    </row>
    <row r="2718" spans="1:13" x14ac:dyDescent="0.25">
      <c r="A2718" s="1" t="s">
        <v>1488</v>
      </c>
      <c r="J2718" t="s">
        <v>1508</v>
      </c>
      <c r="K2718" t="s">
        <v>1514</v>
      </c>
      <c r="L2718" t="s">
        <v>1510</v>
      </c>
      <c r="M2718">
        <v>1</v>
      </c>
    </row>
    <row r="2719" spans="1:13" x14ac:dyDescent="0.25">
      <c r="A2719" s="1" t="s">
        <v>1296</v>
      </c>
      <c r="J2719" t="s">
        <v>1508</v>
      </c>
      <c r="K2719" t="s">
        <v>1514</v>
      </c>
      <c r="L2719" t="s">
        <v>1512</v>
      </c>
      <c r="M2719">
        <v>2</v>
      </c>
    </row>
    <row r="2720" spans="1:13" x14ac:dyDescent="0.25">
      <c r="A2720" s="1" t="s">
        <v>1329</v>
      </c>
      <c r="J2720" t="s">
        <v>1508</v>
      </c>
      <c r="K2720" t="s">
        <v>1509</v>
      </c>
      <c r="L2720" t="s">
        <v>1512</v>
      </c>
      <c r="M2720">
        <v>1</v>
      </c>
    </row>
    <row r="2721" spans="1:13" x14ac:dyDescent="0.25">
      <c r="A2721" s="1" t="s">
        <v>1303</v>
      </c>
      <c r="J2721" t="s">
        <v>1511</v>
      </c>
      <c r="K2721" t="s">
        <v>1509</v>
      </c>
      <c r="L2721" t="s">
        <v>1513</v>
      </c>
      <c r="M2721">
        <v>117</v>
      </c>
    </row>
    <row r="2722" spans="1:13" x14ac:dyDescent="0.25">
      <c r="A2722" s="1" t="s">
        <v>1347</v>
      </c>
      <c r="J2722" t="s">
        <v>1511</v>
      </c>
      <c r="K2722" t="s">
        <v>1509</v>
      </c>
      <c r="L2722" t="s">
        <v>1512</v>
      </c>
      <c r="M2722">
        <v>2</v>
      </c>
    </row>
    <row r="2723" spans="1:13" x14ac:dyDescent="0.25">
      <c r="A2723" s="1" t="s">
        <v>1436</v>
      </c>
      <c r="J2723" t="s">
        <v>1511</v>
      </c>
      <c r="K2723" t="s">
        <v>1509</v>
      </c>
      <c r="L2723" t="s">
        <v>1512</v>
      </c>
      <c r="M2723">
        <v>16</v>
      </c>
    </row>
    <row r="2724" spans="1:13" x14ac:dyDescent="0.25">
      <c r="A2724" s="1" t="s">
        <v>1530</v>
      </c>
      <c r="J2724" t="s">
        <v>1508</v>
      </c>
      <c r="K2724" t="s">
        <v>1509</v>
      </c>
      <c r="L2724" t="s">
        <v>1510</v>
      </c>
      <c r="M2724">
        <v>23</v>
      </c>
    </row>
    <row r="2725" spans="1:13" x14ac:dyDescent="0.25">
      <c r="A2725" s="1" t="s">
        <v>1488</v>
      </c>
      <c r="J2725" t="s">
        <v>1508</v>
      </c>
      <c r="K2725" t="s">
        <v>1514</v>
      </c>
      <c r="L2725" t="s">
        <v>1510</v>
      </c>
      <c r="M2725">
        <v>1</v>
      </c>
    </row>
    <row r="2726" spans="1:13" x14ac:dyDescent="0.25">
      <c r="A2726" s="1" t="s">
        <v>1329</v>
      </c>
      <c r="J2726" t="s">
        <v>1508</v>
      </c>
      <c r="K2726" t="s">
        <v>1509</v>
      </c>
      <c r="L2726" t="s">
        <v>1512</v>
      </c>
      <c r="M2726">
        <v>1</v>
      </c>
    </row>
    <row r="2727" spans="1:13" x14ac:dyDescent="0.25">
      <c r="A2727" s="1" t="s">
        <v>1488</v>
      </c>
      <c r="J2727" t="s">
        <v>1508</v>
      </c>
      <c r="K2727" t="s">
        <v>1514</v>
      </c>
      <c r="L2727" t="s">
        <v>1510</v>
      </c>
      <c r="M2727">
        <v>1</v>
      </c>
    </row>
    <row r="2728" spans="1:13" x14ac:dyDescent="0.25">
      <c r="A2728" s="1" t="s">
        <v>1347</v>
      </c>
      <c r="J2728" t="s">
        <v>1511</v>
      </c>
      <c r="K2728" t="s">
        <v>1509</v>
      </c>
      <c r="L2728" t="s">
        <v>1512</v>
      </c>
      <c r="M2728">
        <v>7</v>
      </c>
    </row>
    <row r="2729" spans="1:13" x14ac:dyDescent="0.25">
      <c r="A2729" s="1" t="s">
        <v>1398</v>
      </c>
      <c r="J2729" t="s">
        <v>1511</v>
      </c>
      <c r="K2729" t="s">
        <v>1509</v>
      </c>
      <c r="L2729" t="s">
        <v>1512</v>
      </c>
      <c r="M2729">
        <v>3</v>
      </c>
    </row>
    <row r="2730" spans="1:13" x14ac:dyDescent="0.25">
      <c r="A2730" s="1" t="s">
        <v>1488</v>
      </c>
      <c r="J2730" t="s">
        <v>1508</v>
      </c>
      <c r="K2730" t="s">
        <v>1514</v>
      </c>
      <c r="L2730" t="s">
        <v>1510</v>
      </c>
      <c r="M2730">
        <v>1</v>
      </c>
    </row>
    <row r="2731" spans="1:13" x14ac:dyDescent="0.25">
      <c r="A2731" s="1" t="s">
        <v>1457</v>
      </c>
      <c r="J2731" t="s">
        <v>1511</v>
      </c>
      <c r="K2731" t="s">
        <v>1509</v>
      </c>
      <c r="L2731" t="s">
        <v>1510</v>
      </c>
      <c r="M2731">
        <v>1</v>
      </c>
    </row>
    <row r="2732" spans="1:13" x14ac:dyDescent="0.25">
      <c r="A2732" s="1" t="s">
        <v>1296</v>
      </c>
      <c r="J2732" t="s">
        <v>1508</v>
      </c>
      <c r="K2732" t="s">
        <v>1509</v>
      </c>
      <c r="L2732" t="s">
        <v>1510</v>
      </c>
      <c r="M2732">
        <v>1</v>
      </c>
    </row>
    <row r="2733" spans="1:13" x14ac:dyDescent="0.25">
      <c r="A2733" s="1" t="s">
        <v>1347</v>
      </c>
      <c r="J2733" t="s">
        <v>1511</v>
      </c>
      <c r="K2733" t="s">
        <v>1509</v>
      </c>
      <c r="L2733" t="s">
        <v>1512</v>
      </c>
      <c r="M2733">
        <v>13</v>
      </c>
    </row>
    <row r="2734" spans="1:13" x14ac:dyDescent="0.25">
      <c r="A2734" s="1" t="s">
        <v>1398</v>
      </c>
      <c r="J2734" t="s">
        <v>1511</v>
      </c>
      <c r="K2734" t="s">
        <v>1509</v>
      </c>
      <c r="L2734" t="s">
        <v>1512</v>
      </c>
      <c r="M2734">
        <v>1</v>
      </c>
    </row>
    <row r="2735" spans="1:13" x14ac:dyDescent="0.25">
      <c r="A2735" s="1" t="s">
        <v>1531</v>
      </c>
      <c r="J2735" t="s">
        <v>1511</v>
      </c>
      <c r="K2735" t="s">
        <v>1509</v>
      </c>
      <c r="L2735" t="s">
        <v>1510</v>
      </c>
      <c r="M2735">
        <v>86</v>
      </c>
    </row>
    <row r="2736" spans="1:13" x14ac:dyDescent="0.25">
      <c r="A2736" s="1" t="s">
        <v>1347</v>
      </c>
      <c r="J2736" t="s">
        <v>1511</v>
      </c>
      <c r="K2736" t="s">
        <v>1509</v>
      </c>
      <c r="L2736" t="s">
        <v>1512</v>
      </c>
      <c r="M2736">
        <v>6</v>
      </c>
    </row>
    <row r="2737" spans="1:13" x14ac:dyDescent="0.25">
      <c r="A2737" s="1" t="s">
        <v>1408</v>
      </c>
      <c r="J2737" t="s">
        <v>1508</v>
      </c>
      <c r="K2737" t="s">
        <v>1509</v>
      </c>
      <c r="L2737" t="s">
        <v>1512</v>
      </c>
      <c r="M2737">
        <v>7</v>
      </c>
    </row>
    <row r="2738" spans="1:13" x14ac:dyDescent="0.25">
      <c r="A2738" s="1" t="s">
        <v>1440</v>
      </c>
      <c r="J2738" t="s">
        <v>1508</v>
      </c>
      <c r="K2738" t="s">
        <v>1509</v>
      </c>
      <c r="L2738" t="s">
        <v>1513</v>
      </c>
      <c r="M2738">
        <v>1</v>
      </c>
    </row>
    <row r="2739" spans="1:13" x14ac:dyDescent="0.25">
      <c r="A2739" s="1" t="s">
        <v>1299</v>
      </c>
      <c r="J2739" t="s">
        <v>1508</v>
      </c>
      <c r="K2739" t="s">
        <v>1509</v>
      </c>
      <c r="L2739" t="s">
        <v>1510</v>
      </c>
      <c r="M2739">
        <v>1</v>
      </c>
    </row>
    <row r="2740" spans="1:13" x14ac:dyDescent="0.25">
      <c r="A2740" s="1" t="s">
        <v>1265</v>
      </c>
      <c r="J2740" t="s">
        <v>1508</v>
      </c>
      <c r="K2740" t="s">
        <v>1509</v>
      </c>
      <c r="L2740" t="s">
        <v>1513</v>
      </c>
      <c r="M2740">
        <v>5</v>
      </c>
    </row>
    <row r="2741" spans="1:13" x14ac:dyDescent="0.25">
      <c r="A2741" s="1" t="s">
        <v>1329</v>
      </c>
      <c r="J2741" t="s">
        <v>1508</v>
      </c>
      <c r="K2741" t="s">
        <v>1509</v>
      </c>
      <c r="L2741" t="s">
        <v>1512</v>
      </c>
      <c r="M2741">
        <v>1</v>
      </c>
    </row>
    <row r="2742" spans="1:13" x14ac:dyDescent="0.25">
      <c r="A2742" s="1" t="s">
        <v>1385</v>
      </c>
      <c r="J2742" t="s">
        <v>1508</v>
      </c>
      <c r="K2742" t="s">
        <v>1514</v>
      </c>
      <c r="L2742" t="s">
        <v>1513</v>
      </c>
      <c r="M2742">
        <v>1</v>
      </c>
    </row>
    <row r="2743" spans="1:13" x14ac:dyDescent="0.25">
      <c r="A2743" s="1" t="s">
        <v>1265</v>
      </c>
      <c r="J2743" t="s">
        <v>1511</v>
      </c>
      <c r="K2743" t="s">
        <v>1509</v>
      </c>
      <c r="L2743" t="s">
        <v>1510</v>
      </c>
      <c r="M2743">
        <v>3</v>
      </c>
    </row>
    <row r="2744" spans="1:13" x14ac:dyDescent="0.25">
      <c r="A2744" s="1" t="s">
        <v>1299</v>
      </c>
      <c r="J2744" t="s">
        <v>1508</v>
      </c>
      <c r="K2744" t="s">
        <v>1509</v>
      </c>
      <c r="L2744" t="s">
        <v>1510</v>
      </c>
      <c r="M2744">
        <v>1</v>
      </c>
    </row>
    <row r="2745" spans="1:13" x14ac:dyDescent="0.25">
      <c r="A2745" s="1" t="s">
        <v>1265</v>
      </c>
      <c r="J2745" t="s">
        <v>1511</v>
      </c>
      <c r="K2745" t="s">
        <v>1509</v>
      </c>
      <c r="L2745" t="s">
        <v>1512</v>
      </c>
      <c r="M2745">
        <v>21</v>
      </c>
    </row>
    <row r="2746" spans="1:13" x14ac:dyDescent="0.25">
      <c r="A2746" s="1" t="s">
        <v>1329</v>
      </c>
      <c r="J2746" t="s">
        <v>1508</v>
      </c>
      <c r="K2746" t="s">
        <v>1509</v>
      </c>
      <c r="L2746" t="s">
        <v>1512</v>
      </c>
      <c r="M2746">
        <v>2</v>
      </c>
    </row>
    <row r="2747" spans="1:13" x14ac:dyDescent="0.25">
      <c r="A2747" s="1" t="s">
        <v>1408</v>
      </c>
      <c r="J2747" t="s">
        <v>1508</v>
      </c>
      <c r="K2747" t="s">
        <v>1509</v>
      </c>
      <c r="L2747" t="s">
        <v>1512</v>
      </c>
      <c r="M2747">
        <v>4</v>
      </c>
    </row>
    <row r="2748" spans="1:13" x14ac:dyDescent="0.25">
      <c r="A2748" s="1" t="s">
        <v>1532</v>
      </c>
      <c r="J2748" t="s">
        <v>1511</v>
      </c>
      <c r="K2748" t="s">
        <v>1509</v>
      </c>
      <c r="L2748" t="s">
        <v>1510</v>
      </c>
      <c r="M2748">
        <v>58</v>
      </c>
    </row>
    <row r="2749" spans="1:13" x14ac:dyDescent="0.25">
      <c r="A2749" s="1" t="s">
        <v>1385</v>
      </c>
      <c r="J2749" t="s">
        <v>1508</v>
      </c>
      <c r="K2749" t="s">
        <v>1514</v>
      </c>
      <c r="L2749" t="s">
        <v>1510</v>
      </c>
      <c r="M2749">
        <v>1</v>
      </c>
    </row>
    <row r="2750" spans="1:13" x14ac:dyDescent="0.25">
      <c r="A2750" s="1" t="s">
        <v>1385</v>
      </c>
      <c r="J2750" t="s">
        <v>1508</v>
      </c>
      <c r="K2750" t="s">
        <v>1514</v>
      </c>
      <c r="L2750" t="s">
        <v>1513</v>
      </c>
      <c r="M2750">
        <v>2</v>
      </c>
    </row>
    <row r="2751" spans="1:13" x14ac:dyDescent="0.25">
      <c r="A2751" s="1" t="s">
        <v>1299</v>
      </c>
      <c r="J2751" t="s">
        <v>1508</v>
      </c>
      <c r="K2751" t="s">
        <v>1509</v>
      </c>
      <c r="L2751" t="s">
        <v>1510</v>
      </c>
      <c r="M2751">
        <v>1</v>
      </c>
    </row>
    <row r="2752" spans="1:13" x14ac:dyDescent="0.25">
      <c r="A2752" s="1" t="s">
        <v>1485</v>
      </c>
      <c r="J2752" t="s">
        <v>1511</v>
      </c>
      <c r="K2752" t="s">
        <v>1514</v>
      </c>
      <c r="L2752" t="s">
        <v>1513</v>
      </c>
      <c r="M2752">
        <v>1</v>
      </c>
    </row>
    <row r="2753" spans="1:13" x14ac:dyDescent="0.25">
      <c r="A2753" s="1" t="s">
        <v>1458</v>
      </c>
      <c r="J2753" t="s">
        <v>1511</v>
      </c>
      <c r="K2753" t="s">
        <v>1509</v>
      </c>
      <c r="L2753" t="s">
        <v>1512</v>
      </c>
      <c r="M2753">
        <v>16</v>
      </c>
    </row>
    <row r="2754" spans="1:13" x14ac:dyDescent="0.25">
      <c r="A2754" s="1" t="s">
        <v>1408</v>
      </c>
      <c r="J2754" t="s">
        <v>1508</v>
      </c>
      <c r="K2754" t="s">
        <v>1509</v>
      </c>
      <c r="L2754" t="s">
        <v>1512</v>
      </c>
      <c r="M2754">
        <v>2</v>
      </c>
    </row>
    <row r="2755" spans="1:13" x14ac:dyDescent="0.25">
      <c r="A2755" s="1" t="s">
        <v>1495</v>
      </c>
      <c r="J2755" t="s">
        <v>1508</v>
      </c>
      <c r="K2755" t="s">
        <v>1509</v>
      </c>
      <c r="L2755" t="s">
        <v>1512</v>
      </c>
      <c r="M2755">
        <v>6</v>
      </c>
    </row>
    <row r="2756" spans="1:13" x14ac:dyDescent="0.25">
      <c r="A2756" s="1" t="s">
        <v>1329</v>
      </c>
      <c r="J2756" t="s">
        <v>1508</v>
      </c>
      <c r="K2756" t="s">
        <v>1509</v>
      </c>
      <c r="L2756" t="s">
        <v>1512</v>
      </c>
      <c r="M2756">
        <v>1</v>
      </c>
    </row>
    <row r="2757" spans="1:13" x14ac:dyDescent="0.25">
      <c r="A2757" s="1" t="s">
        <v>1408</v>
      </c>
      <c r="J2757" t="s">
        <v>1508</v>
      </c>
      <c r="K2757" t="s">
        <v>1509</v>
      </c>
      <c r="L2757" t="s">
        <v>1512</v>
      </c>
      <c r="M2757">
        <v>13</v>
      </c>
    </row>
    <row r="2758" spans="1:13" x14ac:dyDescent="0.25">
      <c r="A2758" s="1" t="s">
        <v>1414</v>
      </c>
      <c r="J2758" t="s">
        <v>1511</v>
      </c>
      <c r="K2758" t="s">
        <v>1509</v>
      </c>
      <c r="L2758" t="s">
        <v>1512</v>
      </c>
      <c r="M2758">
        <v>2</v>
      </c>
    </row>
    <row r="2759" spans="1:13" x14ac:dyDescent="0.25">
      <c r="A2759" s="1" t="s">
        <v>1526</v>
      </c>
      <c r="J2759" t="s">
        <v>1511</v>
      </c>
      <c r="K2759" t="s">
        <v>1509</v>
      </c>
      <c r="L2759" t="s">
        <v>1512</v>
      </c>
      <c r="M2759">
        <v>15</v>
      </c>
    </row>
    <row r="2760" spans="1:13" x14ac:dyDescent="0.25">
      <c r="A2760" s="1" t="s">
        <v>1385</v>
      </c>
      <c r="J2760" t="s">
        <v>1508</v>
      </c>
      <c r="K2760" t="s">
        <v>1514</v>
      </c>
      <c r="L2760" t="s">
        <v>1513</v>
      </c>
      <c r="M2760">
        <v>2</v>
      </c>
    </row>
    <row r="2761" spans="1:13" x14ac:dyDescent="0.25">
      <c r="A2761" s="1" t="s">
        <v>1329</v>
      </c>
      <c r="J2761" t="s">
        <v>1508</v>
      </c>
      <c r="K2761" t="s">
        <v>1509</v>
      </c>
      <c r="L2761" t="s">
        <v>1512</v>
      </c>
      <c r="M2761">
        <v>1</v>
      </c>
    </row>
    <row r="2762" spans="1:13" x14ac:dyDescent="0.25">
      <c r="A2762" s="1" t="s">
        <v>1297</v>
      </c>
      <c r="J2762" t="s">
        <v>1511</v>
      </c>
      <c r="K2762" t="s">
        <v>1514</v>
      </c>
      <c r="L2762" t="s">
        <v>1512</v>
      </c>
      <c r="M2762">
        <v>4</v>
      </c>
    </row>
    <row r="2763" spans="1:13" x14ac:dyDescent="0.25">
      <c r="A2763" s="1" t="s">
        <v>1458</v>
      </c>
      <c r="J2763" t="s">
        <v>1508</v>
      </c>
      <c r="K2763" t="s">
        <v>1509</v>
      </c>
      <c r="L2763" t="s">
        <v>1512</v>
      </c>
      <c r="M2763">
        <v>1</v>
      </c>
    </row>
    <row r="2764" spans="1:13" x14ac:dyDescent="0.25">
      <c r="A2764" s="1" t="s">
        <v>1385</v>
      </c>
      <c r="J2764" t="s">
        <v>1508</v>
      </c>
      <c r="K2764" t="s">
        <v>1514</v>
      </c>
      <c r="L2764" t="s">
        <v>1513</v>
      </c>
      <c r="M2764">
        <v>1</v>
      </c>
    </row>
    <row r="2765" spans="1:13" x14ac:dyDescent="0.25">
      <c r="A2765" s="1" t="s">
        <v>1385</v>
      </c>
      <c r="J2765" t="s">
        <v>1508</v>
      </c>
      <c r="K2765" t="s">
        <v>1514</v>
      </c>
      <c r="L2765" t="s">
        <v>1513</v>
      </c>
      <c r="M2765">
        <v>1</v>
      </c>
    </row>
    <row r="2766" spans="1:13" x14ac:dyDescent="0.25">
      <c r="A2766" s="1" t="s">
        <v>1329</v>
      </c>
      <c r="J2766" t="s">
        <v>1508</v>
      </c>
      <c r="K2766" t="s">
        <v>1509</v>
      </c>
      <c r="L2766" t="s">
        <v>1512</v>
      </c>
      <c r="M2766">
        <v>1</v>
      </c>
    </row>
    <row r="2767" spans="1:13" x14ac:dyDescent="0.25">
      <c r="A2767" s="1" t="s">
        <v>1485</v>
      </c>
      <c r="J2767" t="s">
        <v>1511</v>
      </c>
      <c r="K2767" t="s">
        <v>1514</v>
      </c>
      <c r="L2767" t="s">
        <v>1513</v>
      </c>
      <c r="M2767">
        <v>1</v>
      </c>
    </row>
    <row r="2768" spans="1:13" x14ac:dyDescent="0.25">
      <c r="A2768" s="1" t="s">
        <v>1329</v>
      </c>
      <c r="J2768" t="s">
        <v>1508</v>
      </c>
      <c r="K2768" t="s">
        <v>1509</v>
      </c>
      <c r="L2768" t="s">
        <v>1512</v>
      </c>
      <c r="M2768">
        <v>2</v>
      </c>
    </row>
    <row r="2769" spans="1:13" x14ac:dyDescent="0.25">
      <c r="A2769" s="1" t="s">
        <v>1385</v>
      </c>
      <c r="J2769" t="s">
        <v>1508</v>
      </c>
      <c r="K2769" t="s">
        <v>1514</v>
      </c>
      <c r="L2769" t="s">
        <v>1513</v>
      </c>
      <c r="M2769">
        <v>1</v>
      </c>
    </row>
    <row r="2770" spans="1:13" x14ac:dyDescent="0.25">
      <c r="A2770" s="1" t="s">
        <v>1296</v>
      </c>
      <c r="J2770" t="s">
        <v>1508</v>
      </c>
      <c r="K2770" t="s">
        <v>1509</v>
      </c>
      <c r="L2770" t="s">
        <v>1512</v>
      </c>
      <c r="M2770">
        <v>40</v>
      </c>
    </row>
    <row r="2771" spans="1:13" x14ac:dyDescent="0.25">
      <c r="A2771" s="1" t="s">
        <v>1385</v>
      </c>
      <c r="J2771" t="s">
        <v>1508</v>
      </c>
      <c r="K2771" t="s">
        <v>1514</v>
      </c>
      <c r="L2771" t="s">
        <v>1513</v>
      </c>
      <c r="M2771">
        <v>1</v>
      </c>
    </row>
    <row r="2772" spans="1:13" x14ac:dyDescent="0.25">
      <c r="A2772" s="1" t="s">
        <v>1329</v>
      </c>
      <c r="J2772" t="s">
        <v>1508</v>
      </c>
      <c r="K2772" t="s">
        <v>1509</v>
      </c>
      <c r="L2772" t="s">
        <v>1512</v>
      </c>
      <c r="M2772">
        <v>1</v>
      </c>
    </row>
    <row r="2773" spans="1:13" x14ac:dyDescent="0.25">
      <c r="A2773" s="1" t="s">
        <v>1329</v>
      </c>
      <c r="J2773" t="s">
        <v>1508</v>
      </c>
      <c r="K2773" t="s">
        <v>1509</v>
      </c>
      <c r="L2773" t="s">
        <v>1512</v>
      </c>
      <c r="M2773">
        <v>1</v>
      </c>
    </row>
    <row r="2774" spans="1:13" x14ac:dyDescent="0.25">
      <c r="A2774" s="1" t="s">
        <v>1385</v>
      </c>
      <c r="J2774" t="s">
        <v>1508</v>
      </c>
      <c r="K2774" t="s">
        <v>1514</v>
      </c>
      <c r="L2774" t="s">
        <v>1513</v>
      </c>
      <c r="M2774">
        <v>1</v>
      </c>
    </row>
    <row r="2775" spans="1:13" x14ac:dyDescent="0.25">
      <c r="A2775" s="1" t="s">
        <v>1329</v>
      </c>
      <c r="J2775" t="s">
        <v>1508</v>
      </c>
      <c r="K2775" t="s">
        <v>1509</v>
      </c>
      <c r="L2775" t="s">
        <v>1512</v>
      </c>
      <c r="M2775">
        <v>1</v>
      </c>
    </row>
    <row r="2776" spans="1:13" x14ac:dyDescent="0.25">
      <c r="A2776" s="1" t="s">
        <v>1408</v>
      </c>
      <c r="J2776" t="s">
        <v>1511</v>
      </c>
      <c r="K2776" t="s">
        <v>1509</v>
      </c>
      <c r="L2776" t="s">
        <v>1510</v>
      </c>
      <c r="M2776">
        <v>135</v>
      </c>
    </row>
    <row r="2777" spans="1:13" x14ac:dyDescent="0.25">
      <c r="A2777" s="1" t="s">
        <v>1296</v>
      </c>
      <c r="J2777" t="s">
        <v>1508</v>
      </c>
      <c r="K2777" t="s">
        <v>1509</v>
      </c>
      <c r="L2777" t="s">
        <v>1512</v>
      </c>
      <c r="M2777">
        <v>4</v>
      </c>
    </row>
    <row r="2778" spans="1:13" x14ac:dyDescent="0.25">
      <c r="A2778" s="1" t="s">
        <v>1326</v>
      </c>
      <c r="J2778" t="s">
        <v>1508</v>
      </c>
      <c r="K2778" t="s">
        <v>1509</v>
      </c>
      <c r="L2778" t="s">
        <v>1512</v>
      </c>
      <c r="M2778">
        <v>185</v>
      </c>
    </row>
    <row r="2779" spans="1:13" x14ac:dyDescent="0.25">
      <c r="A2779" s="1" t="s">
        <v>1296</v>
      </c>
      <c r="J2779" t="s">
        <v>1511</v>
      </c>
      <c r="K2779" t="s">
        <v>1509</v>
      </c>
      <c r="L2779" t="s">
        <v>1510</v>
      </c>
      <c r="M2779">
        <v>1</v>
      </c>
    </row>
    <row r="2780" spans="1:13" x14ac:dyDescent="0.25">
      <c r="A2780" s="1" t="s">
        <v>1385</v>
      </c>
      <c r="J2780" t="s">
        <v>1508</v>
      </c>
      <c r="K2780" t="s">
        <v>1509</v>
      </c>
      <c r="L2780" t="s">
        <v>1510</v>
      </c>
      <c r="M2780">
        <v>1</v>
      </c>
    </row>
    <row r="2781" spans="1:13" x14ac:dyDescent="0.25">
      <c r="A2781" s="1" t="s">
        <v>1385</v>
      </c>
      <c r="J2781" t="s">
        <v>1508</v>
      </c>
      <c r="K2781" t="s">
        <v>1509</v>
      </c>
      <c r="L2781" t="s">
        <v>1510</v>
      </c>
      <c r="M2781">
        <v>1</v>
      </c>
    </row>
    <row r="2782" spans="1:13" x14ac:dyDescent="0.25">
      <c r="A2782" s="1" t="s">
        <v>1296</v>
      </c>
      <c r="J2782" t="s">
        <v>1508</v>
      </c>
      <c r="K2782" t="s">
        <v>1509</v>
      </c>
      <c r="L2782" t="s">
        <v>1510</v>
      </c>
      <c r="M2782">
        <v>2</v>
      </c>
    </row>
    <row r="2783" spans="1:13" x14ac:dyDescent="0.25">
      <c r="A2783" s="1" t="s">
        <v>1329</v>
      </c>
      <c r="J2783" t="s">
        <v>1508</v>
      </c>
      <c r="K2783" t="s">
        <v>1509</v>
      </c>
      <c r="L2783" t="s">
        <v>1512</v>
      </c>
      <c r="M2783">
        <v>1</v>
      </c>
    </row>
    <row r="2784" spans="1:13" x14ac:dyDescent="0.25">
      <c r="A2784" s="1" t="s">
        <v>1385</v>
      </c>
      <c r="J2784" t="s">
        <v>1508</v>
      </c>
      <c r="K2784" t="s">
        <v>1509</v>
      </c>
      <c r="L2784" t="s">
        <v>1510</v>
      </c>
      <c r="M2784">
        <v>1</v>
      </c>
    </row>
    <row r="2785" spans="1:13" x14ac:dyDescent="0.25">
      <c r="A2785" s="1" t="s">
        <v>1329</v>
      </c>
      <c r="J2785" t="s">
        <v>1508</v>
      </c>
      <c r="K2785" t="s">
        <v>1509</v>
      </c>
      <c r="L2785" t="s">
        <v>1512</v>
      </c>
      <c r="M2785">
        <v>1</v>
      </c>
    </row>
    <row r="2786" spans="1:13" x14ac:dyDescent="0.25">
      <c r="A2786" s="1" t="s">
        <v>1296</v>
      </c>
      <c r="J2786" t="s">
        <v>1508</v>
      </c>
      <c r="K2786" t="s">
        <v>1509</v>
      </c>
      <c r="L2786" t="s">
        <v>1512</v>
      </c>
      <c r="M2786">
        <v>4</v>
      </c>
    </row>
    <row r="2787" spans="1:13" x14ac:dyDescent="0.25">
      <c r="A2787" s="1" t="s">
        <v>1385</v>
      </c>
      <c r="J2787" t="s">
        <v>1508</v>
      </c>
      <c r="K2787" t="s">
        <v>1514</v>
      </c>
      <c r="L2787" t="s">
        <v>1510</v>
      </c>
      <c r="M2787">
        <v>1</v>
      </c>
    </row>
    <row r="2788" spans="1:13" x14ac:dyDescent="0.25">
      <c r="A2788" s="1" t="s">
        <v>1385</v>
      </c>
      <c r="J2788" t="s">
        <v>1508</v>
      </c>
      <c r="K2788" t="s">
        <v>1509</v>
      </c>
      <c r="L2788" t="s">
        <v>1510</v>
      </c>
      <c r="M2788">
        <v>1</v>
      </c>
    </row>
    <row r="2789" spans="1:13" x14ac:dyDescent="0.25">
      <c r="A2789" s="1" t="s">
        <v>1296</v>
      </c>
      <c r="J2789" t="s">
        <v>1508</v>
      </c>
      <c r="K2789" t="s">
        <v>1509</v>
      </c>
      <c r="L2789" t="s">
        <v>1512</v>
      </c>
      <c r="M2789">
        <v>1</v>
      </c>
    </row>
    <row r="2790" spans="1:13" x14ac:dyDescent="0.25">
      <c r="A2790" s="1" t="s">
        <v>1329</v>
      </c>
      <c r="J2790" t="s">
        <v>1508</v>
      </c>
      <c r="K2790" t="s">
        <v>1509</v>
      </c>
      <c r="L2790" t="s">
        <v>1512</v>
      </c>
      <c r="M2790">
        <v>1</v>
      </c>
    </row>
    <row r="2791" spans="1:13" x14ac:dyDescent="0.25">
      <c r="A2791" s="1" t="s">
        <v>1329</v>
      </c>
      <c r="J2791" t="s">
        <v>1508</v>
      </c>
      <c r="K2791" t="s">
        <v>1509</v>
      </c>
      <c r="L2791" t="s">
        <v>1512</v>
      </c>
      <c r="M2791">
        <v>1</v>
      </c>
    </row>
    <row r="2792" spans="1:13" x14ac:dyDescent="0.25">
      <c r="A2792" s="1" t="s">
        <v>1385</v>
      </c>
      <c r="J2792" t="s">
        <v>1508</v>
      </c>
      <c r="K2792" t="s">
        <v>1514</v>
      </c>
      <c r="L2792" t="s">
        <v>1510</v>
      </c>
      <c r="M2792">
        <v>1</v>
      </c>
    </row>
    <row r="2793" spans="1:13" x14ac:dyDescent="0.25">
      <c r="A2793" s="1" t="s">
        <v>1385</v>
      </c>
      <c r="J2793" t="s">
        <v>1508</v>
      </c>
      <c r="K2793" t="s">
        <v>1514</v>
      </c>
      <c r="L2793" t="s">
        <v>1510</v>
      </c>
      <c r="M2793">
        <v>1</v>
      </c>
    </row>
    <row r="2794" spans="1:13" x14ac:dyDescent="0.25">
      <c r="A2794" s="1" t="s">
        <v>1329</v>
      </c>
      <c r="J2794" t="s">
        <v>1508</v>
      </c>
      <c r="K2794" t="s">
        <v>1509</v>
      </c>
      <c r="L2794" t="s">
        <v>1512</v>
      </c>
      <c r="M2794">
        <v>1</v>
      </c>
    </row>
    <row r="2795" spans="1:13" x14ac:dyDescent="0.25">
      <c r="A2795" s="1" t="s">
        <v>1326</v>
      </c>
      <c r="J2795" t="s">
        <v>1508</v>
      </c>
      <c r="K2795" t="s">
        <v>1509</v>
      </c>
      <c r="L2795" t="s">
        <v>1512</v>
      </c>
      <c r="M2795">
        <v>29</v>
      </c>
    </row>
    <row r="2796" spans="1:13" x14ac:dyDescent="0.25">
      <c r="A2796" s="1" t="s">
        <v>1385</v>
      </c>
      <c r="J2796" t="s">
        <v>1511</v>
      </c>
      <c r="K2796" t="s">
        <v>1514</v>
      </c>
      <c r="L2796" t="s">
        <v>1510</v>
      </c>
      <c r="M2796">
        <v>3</v>
      </c>
    </row>
    <row r="2797" spans="1:13" x14ac:dyDescent="0.25">
      <c r="A2797" s="1" t="s">
        <v>1345</v>
      </c>
      <c r="J2797" t="s">
        <v>1508</v>
      </c>
      <c r="K2797" t="s">
        <v>1509</v>
      </c>
      <c r="L2797" t="s">
        <v>1512</v>
      </c>
      <c r="M2797">
        <v>2</v>
      </c>
    </row>
    <row r="2798" spans="1:13" x14ac:dyDescent="0.25">
      <c r="A2798" s="1" t="s">
        <v>1353</v>
      </c>
      <c r="J2798" t="s">
        <v>1511</v>
      </c>
      <c r="K2798" t="s">
        <v>1509</v>
      </c>
      <c r="L2798" t="s">
        <v>1510</v>
      </c>
      <c r="M2798">
        <v>4</v>
      </c>
    </row>
    <row r="2799" spans="1:13" x14ac:dyDescent="0.25">
      <c r="A2799" s="1" t="s">
        <v>1298</v>
      </c>
      <c r="J2799" t="s">
        <v>1511</v>
      </c>
      <c r="K2799" t="s">
        <v>1509</v>
      </c>
      <c r="L2799" t="s">
        <v>1512</v>
      </c>
      <c r="M2799">
        <v>3</v>
      </c>
    </row>
    <row r="2800" spans="1:13" x14ac:dyDescent="0.25">
      <c r="A2800" s="1" t="s">
        <v>1385</v>
      </c>
      <c r="J2800" t="s">
        <v>1511</v>
      </c>
      <c r="K2800" t="s">
        <v>1514</v>
      </c>
      <c r="L2800" t="s">
        <v>1510</v>
      </c>
      <c r="M2800">
        <v>5</v>
      </c>
    </row>
    <row r="2801" spans="1:13" x14ac:dyDescent="0.25">
      <c r="A2801" s="1" t="s">
        <v>1298</v>
      </c>
      <c r="J2801" t="s">
        <v>1511</v>
      </c>
      <c r="K2801" t="s">
        <v>1509</v>
      </c>
      <c r="L2801" t="s">
        <v>1512</v>
      </c>
      <c r="M2801">
        <v>5</v>
      </c>
    </row>
    <row r="2802" spans="1:13" x14ac:dyDescent="0.25">
      <c r="A2802" s="1" t="s">
        <v>1448</v>
      </c>
      <c r="J2802" t="s">
        <v>1511</v>
      </c>
      <c r="K2802" t="s">
        <v>1509</v>
      </c>
      <c r="L2802" t="s">
        <v>1512</v>
      </c>
      <c r="M2802">
        <v>2</v>
      </c>
    </row>
    <row r="2803" spans="1:13" x14ac:dyDescent="0.25">
      <c r="A2803" s="1" t="s">
        <v>1391</v>
      </c>
      <c r="J2803" t="s">
        <v>1511</v>
      </c>
      <c r="K2803" t="s">
        <v>1509</v>
      </c>
      <c r="L2803" t="s">
        <v>1510</v>
      </c>
      <c r="M2803">
        <v>3</v>
      </c>
    </row>
    <row r="2804" spans="1:13" x14ac:dyDescent="0.25">
      <c r="A2804" s="1" t="s">
        <v>1298</v>
      </c>
      <c r="J2804" t="s">
        <v>1511</v>
      </c>
      <c r="K2804" t="s">
        <v>1509</v>
      </c>
      <c r="L2804" t="s">
        <v>1512</v>
      </c>
      <c r="M2804">
        <v>8</v>
      </c>
    </row>
    <row r="2805" spans="1:13" x14ac:dyDescent="0.25">
      <c r="A2805" s="1" t="s">
        <v>1517</v>
      </c>
      <c r="J2805" t="s">
        <v>1508</v>
      </c>
      <c r="K2805" t="s">
        <v>1509</v>
      </c>
      <c r="L2805" t="s">
        <v>1512</v>
      </c>
      <c r="M2805">
        <v>1</v>
      </c>
    </row>
    <row r="2806" spans="1:13" x14ac:dyDescent="0.25">
      <c r="A2806" s="1" t="s">
        <v>1385</v>
      </c>
      <c r="J2806" t="s">
        <v>1508</v>
      </c>
      <c r="K2806" t="s">
        <v>1514</v>
      </c>
      <c r="L2806" t="s">
        <v>1510</v>
      </c>
      <c r="M2806">
        <v>1</v>
      </c>
    </row>
    <row r="2807" spans="1:13" x14ac:dyDescent="0.25">
      <c r="A2807" s="1" t="s">
        <v>1298</v>
      </c>
      <c r="J2807" t="s">
        <v>1511</v>
      </c>
      <c r="K2807" t="s">
        <v>1509</v>
      </c>
      <c r="L2807" t="s">
        <v>1512</v>
      </c>
      <c r="M2807">
        <v>8</v>
      </c>
    </row>
    <row r="2808" spans="1:13" x14ac:dyDescent="0.25">
      <c r="A2808" s="1" t="s">
        <v>1345</v>
      </c>
      <c r="J2808" t="s">
        <v>1508</v>
      </c>
      <c r="K2808" t="s">
        <v>1509</v>
      </c>
      <c r="L2808" t="s">
        <v>1512</v>
      </c>
      <c r="M2808">
        <v>1</v>
      </c>
    </row>
    <row r="2809" spans="1:13" x14ac:dyDescent="0.25">
      <c r="A2809" s="1" t="s">
        <v>1264</v>
      </c>
      <c r="J2809" t="s">
        <v>1511</v>
      </c>
      <c r="K2809" t="s">
        <v>1509</v>
      </c>
      <c r="L2809" t="s">
        <v>1512</v>
      </c>
      <c r="M2809">
        <v>1</v>
      </c>
    </row>
    <row r="2810" spans="1:13" x14ac:dyDescent="0.25">
      <c r="A2810" s="1" t="s">
        <v>1298</v>
      </c>
      <c r="J2810" t="s">
        <v>1511</v>
      </c>
      <c r="K2810" t="s">
        <v>1509</v>
      </c>
      <c r="L2810" t="s">
        <v>1512</v>
      </c>
      <c r="M2810">
        <v>8</v>
      </c>
    </row>
    <row r="2811" spans="1:13" x14ac:dyDescent="0.25">
      <c r="A2811" s="1" t="s">
        <v>1335</v>
      </c>
      <c r="J2811" t="s">
        <v>1511</v>
      </c>
      <c r="K2811" t="s">
        <v>1509</v>
      </c>
      <c r="L2811" t="s">
        <v>1512</v>
      </c>
      <c r="M2811">
        <v>39</v>
      </c>
    </row>
    <row r="2812" spans="1:13" x14ac:dyDescent="0.25">
      <c r="A2812" s="1" t="s">
        <v>1298</v>
      </c>
      <c r="J2812" t="s">
        <v>1511</v>
      </c>
      <c r="K2812" t="s">
        <v>1509</v>
      </c>
      <c r="L2812" t="s">
        <v>1512</v>
      </c>
      <c r="M2812">
        <v>24</v>
      </c>
    </row>
    <row r="2813" spans="1:13" x14ac:dyDescent="0.25">
      <c r="A2813" s="1" t="s">
        <v>1385</v>
      </c>
      <c r="J2813" t="s">
        <v>1508</v>
      </c>
      <c r="K2813" t="s">
        <v>1514</v>
      </c>
      <c r="L2813" t="s">
        <v>1510</v>
      </c>
      <c r="M2813">
        <v>1</v>
      </c>
    </row>
    <row r="2814" spans="1:13" x14ac:dyDescent="0.25">
      <c r="A2814" s="1" t="s">
        <v>1345</v>
      </c>
      <c r="J2814" t="s">
        <v>1508</v>
      </c>
      <c r="K2814" t="s">
        <v>1509</v>
      </c>
      <c r="L2814" t="s">
        <v>1512</v>
      </c>
      <c r="M2814">
        <v>3</v>
      </c>
    </row>
    <row r="2815" spans="1:13" x14ac:dyDescent="0.25">
      <c r="A2815" s="1" t="s">
        <v>1298</v>
      </c>
      <c r="J2815" t="s">
        <v>1511</v>
      </c>
      <c r="K2815" t="s">
        <v>1509</v>
      </c>
      <c r="L2815" t="s">
        <v>1512</v>
      </c>
      <c r="M2815">
        <v>9</v>
      </c>
    </row>
    <row r="2816" spans="1:13" x14ac:dyDescent="0.25">
      <c r="A2816" s="1" t="s">
        <v>1335</v>
      </c>
      <c r="J2816" t="s">
        <v>1511</v>
      </c>
      <c r="K2816" t="s">
        <v>1509</v>
      </c>
      <c r="L2816" t="s">
        <v>1512</v>
      </c>
      <c r="M2816">
        <v>36</v>
      </c>
    </row>
    <row r="2817" spans="1:13" x14ac:dyDescent="0.25">
      <c r="A2817" s="1" t="s">
        <v>1385</v>
      </c>
      <c r="J2817" t="s">
        <v>1508</v>
      </c>
      <c r="K2817" t="s">
        <v>1514</v>
      </c>
      <c r="L2817" t="s">
        <v>1510</v>
      </c>
      <c r="M2817">
        <v>1</v>
      </c>
    </row>
    <row r="2818" spans="1:13" x14ac:dyDescent="0.25">
      <c r="A2818" s="1" t="s">
        <v>1345</v>
      </c>
      <c r="J2818" t="s">
        <v>1508</v>
      </c>
      <c r="K2818" t="s">
        <v>1509</v>
      </c>
      <c r="L2818" t="s">
        <v>1512</v>
      </c>
      <c r="M2818">
        <v>2</v>
      </c>
    </row>
    <row r="2819" spans="1:13" x14ac:dyDescent="0.25">
      <c r="A2819" s="1" t="s">
        <v>1335</v>
      </c>
      <c r="J2819" t="s">
        <v>1511</v>
      </c>
      <c r="K2819" t="s">
        <v>1509</v>
      </c>
      <c r="L2819" t="s">
        <v>1512</v>
      </c>
      <c r="M2819">
        <v>58</v>
      </c>
    </row>
    <row r="2820" spans="1:13" x14ac:dyDescent="0.25">
      <c r="A2820" s="1" t="s">
        <v>1272</v>
      </c>
      <c r="J2820" t="s">
        <v>1511</v>
      </c>
      <c r="K2820" t="s">
        <v>1509</v>
      </c>
      <c r="L2820" t="s">
        <v>1512</v>
      </c>
      <c r="M2820">
        <v>1</v>
      </c>
    </row>
    <row r="2821" spans="1:13" x14ac:dyDescent="0.25">
      <c r="A2821" s="1" t="s">
        <v>1353</v>
      </c>
      <c r="J2821" t="s">
        <v>1511</v>
      </c>
      <c r="K2821" t="s">
        <v>1509</v>
      </c>
      <c r="L2821" t="s">
        <v>1512</v>
      </c>
      <c r="M2821">
        <v>15</v>
      </c>
    </row>
    <row r="2822" spans="1:13" x14ac:dyDescent="0.25">
      <c r="A2822" s="1" t="s">
        <v>1345</v>
      </c>
      <c r="J2822" t="s">
        <v>1508</v>
      </c>
      <c r="K2822" t="s">
        <v>1509</v>
      </c>
      <c r="L2822" t="s">
        <v>1512</v>
      </c>
      <c r="M2822">
        <v>2</v>
      </c>
    </row>
    <row r="2823" spans="1:13" x14ac:dyDescent="0.25">
      <c r="A2823" s="1" t="s">
        <v>1272</v>
      </c>
      <c r="J2823" t="s">
        <v>1508</v>
      </c>
      <c r="K2823" t="s">
        <v>1509</v>
      </c>
      <c r="L2823" t="s">
        <v>1512</v>
      </c>
      <c r="M2823">
        <v>1</v>
      </c>
    </row>
    <row r="2824" spans="1:13" x14ac:dyDescent="0.25">
      <c r="A2824" s="1" t="s">
        <v>1385</v>
      </c>
      <c r="J2824" t="s">
        <v>1508</v>
      </c>
      <c r="K2824" t="s">
        <v>1514</v>
      </c>
      <c r="L2824" t="s">
        <v>1510</v>
      </c>
      <c r="M2824">
        <v>2</v>
      </c>
    </row>
    <row r="2825" spans="1:13" x14ac:dyDescent="0.25">
      <c r="A2825" s="1" t="s">
        <v>1272</v>
      </c>
      <c r="J2825" t="s">
        <v>1511</v>
      </c>
      <c r="K2825" t="s">
        <v>1509</v>
      </c>
      <c r="L2825" t="s">
        <v>1513</v>
      </c>
      <c r="M2825">
        <v>1</v>
      </c>
    </row>
    <row r="2826" spans="1:13" x14ac:dyDescent="0.25">
      <c r="A2826" s="1" t="s">
        <v>1345</v>
      </c>
      <c r="J2826" t="s">
        <v>1511</v>
      </c>
      <c r="K2826" t="s">
        <v>1509</v>
      </c>
      <c r="L2826" t="s">
        <v>1512</v>
      </c>
      <c r="M2826">
        <v>2</v>
      </c>
    </row>
    <row r="2827" spans="1:13" x14ac:dyDescent="0.25">
      <c r="A2827" s="1" t="s">
        <v>1345</v>
      </c>
      <c r="J2827" t="s">
        <v>1508</v>
      </c>
      <c r="K2827" t="s">
        <v>1509</v>
      </c>
      <c r="L2827" t="s">
        <v>1512</v>
      </c>
      <c r="M2827">
        <v>2</v>
      </c>
    </row>
    <row r="2828" spans="1:13" x14ac:dyDescent="0.25">
      <c r="A2828" s="1" t="s">
        <v>1385</v>
      </c>
      <c r="J2828" t="s">
        <v>1508</v>
      </c>
      <c r="K2828" t="s">
        <v>1509</v>
      </c>
      <c r="L2828" t="s">
        <v>1510</v>
      </c>
      <c r="M2828">
        <v>1</v>
      </c>
    </row>
    <row r="2829" spans="1:13" x14ac:dyDescent="0.25">
      <c r="A2829" s="1" t="s">
        <v>1299</v>
      </c>
      <c r="J2829" t="s">
        <v>1508</v>
      </c>
      <c r="K2829" t="s">
        <v>1509</v>
      </c>
      <c r="L2829" t="s">
        <v>1510</v>
      </c>
      <c r="M2829">
        <v>1</v>
      </c>
    </row>
    <row r="2830" spans="1:13" x14ac:dyDescent="0.25">
      <c r="A2830" s="1" t="s">
        <v>835</v>
      </c>
      <c r="J2830" t="s">
        <v>1511</v>
      </c>
      <c r="K2830" t="s">
        <v>1509</v>
      </c>
      <c r="L2830" t="s">
        <v>1512</v>
      </c>
      <c r="M2830">
        <v>1</v>
      </c>
    </row>
    <row r="2831" spans="1:13" x14ac:dyDescent="0.25">
      <c r="A2831" s="1" t="s">
        <v>1345</v>
      </c>
      <c r="J2831" t="s">
        <v>1511</v>
      </c>
      <c r="K2831" t="s">
        <v>1509</v>
      </c>
      <c r="L2831" t="s">
        <v>1512</v>
      </c>
      <c r="M2831">
        <v>3</v>
      </c>
    </row>
    <row r="2832" spans="1:13" x14ac:dyDescent="0.25">
      <c r="A2832" s="1" t="s">
        <v>1385</v>
      </c>
      <c r="J2832" t="s">
        <v>1511</v>
      </c>
      <c r="K2832" t="s">
        <v>1514</v>
      </c>
      <c r="L2832" t="s">
        <v>1513</v>
      </c>
      <c r="M2832">
        <v>4</v>
      </c>
    </row>
    <row r="2833" spans="1:13" x14ac:dyDescent="0.25">
      <c r="A2833" s="1" t="s">
        <v>1299</v>
      </c>
      <c r="J2833" t="s">
        <v>1508</v>
      </c>
      <c r="K2833" t="s">
        <v>1509</v>
      </c>
      <c r="L2833" t="s">
        <v>1510</v>
      </c>
      <c r="M2833">
        <v>1</v>
      </c>
    </row>
    <row r="2834" spans="1:13" x14ac:dyDescent="0.25">
      <c r="A2834" s="1" t="s">
        <v>1299</v>
      </c>
      <c r="J2834" t="s">
        <v>1508</v>
      </c>
      <c r="K2834" t="s">
        <v>1509</v>
      </c>
      <c r="L2834" t="s">
        <v>1513</v>
      </c>
      <c r="M2834">
        <v>1</v>
      </c>
    </row>
    <row r="2835" spans="1:13" x14ac:dyDescent="0.25">
      <c r="A2835" s="1" t="s">
        <v>1345</v>
      </c>
      <c r="J2835" t="s">
        <v>1511</v>
      </c>
      <c r="K2835" t="s">
        <v>1509</v>
      </c>
      <c r="L2835" t="s">
        <v>1512</v>
      </c>
      <c r="M2835">
        <v>2</v>
      </c>
    </row>
    <row r="2836" spans="1:13" x14ac:dyDescent="0.25">
      <c r="A2836" s="1" t="s">
        <v>1296</v>
      </c>
      <c r="J2836" t="s">
        <v>1508</v>
      </c>
      <c r="K2836" t="s">
        <v>1509</v>
      </c>
      <c r="L2836" t="s">
        <v>1512</v>
      </c>
      <c r="M2836">
        <v>3</v>
      </c>
    </row>
    <row r="2837" spans="1:13" x14ac:dyDescent="0.25">
      <c r="A2837" s="1" t="s">
        <v>1299</v>
      </c>
      <c r="J2837" t="s">
        <v>1508</v>
      </c>
      <c r="K2837" t="s">
        <v>1509</v>
      </c>
      <c r="L2837" t="s">
        <v>1510</v>
      </c>
      <c r="M2837">
        <v>1</v>
      </c>
    </row>
    <row r="2838" spans="1:13" x14ac:dyDescent="0.25">
      <c r="A2838" s="1" t="s">
        <v>1353</v>
      </c>
      <c r="J2838" t="s">
        <v>1511</v>
      </c>
      <c r="K2838" t="s">
        <v>1509</v>
      </c>
      <c r="L2838" t="s">
        <v>1510</v>
      </c>
      <c r="M2838">
        <v>6</v>
      </c>
    </row>
    <row r="2839" spans="1:13" x14ac:dyDescent="0.25">
      <c r="A2839" s="1" t="s">
        <v>1341</v>
      </c>
      <c r="J2839" t="s">
        <v>1511</v>
      </c>
      <c r="K2839" t="s">
        <v>1509</v>
      </c>
      <c r="L2839" t="s">
        <v>1510</v>
      </c>
      <c r="M2839">
        <v>90</v>
      </c>
    </row>
    <row r="2840" spans="1:13" x14ac:dyDescent="0.25">
      <c r="A2840" s="1" t="s">
        <v>1385</v>
      </c>
      <c r="J2840" t="s">
        <v>1511</v>
      </c>
      <c r="K2840" t="s">
        <v>1514</v>
      </c>
      <c r="L2840" t="s">
        <v>1510</v>
      </c>
      <c r="M2840">
        <v>1</v>
      </c>
    </row>
    <row r="2841" spans="1:13" x14ac:dyDescent="0.25">
      <c r="A2841" s="1" t="s">
        <v>1345</v>
      </c>
      <c r="J2841" t="s">
        <v>1511</v>
      </c>
      <c r="K2841" t="s">
        <v>1509</v>
      </c>
      <c r="L2841" t="s">
        <v>1512</v>
      </c>
      <c r="M2841">
        <v>1</v>
      </c>
    </row>
    <row r="2842" spans="1:13" x14ac:dyDescent="0.25">
      <c r="A2842" s="1" t="s">
        <v>1296</v>
      </c>
      <c r="J2842" t="s">
        <v>1508</v>
      </c>
      <c r="K2842" t="s">
        <v>1509</v>
      </c>
      <c r="L2842" t="s">
        <v>1512</v>
      </c>
      <c r="M2842">
        <v>3</v>
      </c>
    </row>
    <row r="2843" spans="1:13" x14ac:dyDescent="0.25">
      <c r="A2843" s="1" t="s">
        <v>835</v>
      </c>
      <c r="J2843" t="s">
        <v>1508</v>
      </c>
      <c r="K2843" t="s">
        <v>1509</v>
      </c>
      <c r="L2843" t="s">
        <v>1512</v>
      </c>
      <c r="M2843">
        <v>40</v>
      </c>
    </row>
    <row r="2844" spans="1:13" x14ac:dyDescent="0.25">
      <c r="A2844" s="1" t="s">
        <v>1385</v>
      </c>
      <c r="J2844" t="s">
        <v>1511</v>
      </c>
      <c r="K2844" t="s">
        <v>1514</v>
      </c>
      <c r="L2844" t="s">
        <v>1513</v>
      </c>
      <c r="M2844">
        <v>5</v>
      </c>
    </row>
    <row r="2845" spans="1:13" x14ac:dyDescent="0.25">
      <c r="A2845" s="1" t="s">
        <v>1345</v>
      </c>
      <c r="J2845" t="s">
        <v>1511</v>
      </c>
      <c r="K2845" t="s">
        <v>1509</v>
      </c>
      <c r="L2845" t="s">
        <v>1512</v>
      </c>
      <c r="M2845">
        <v>2</v>
      </c>
    </row>
    <row r="2846" spans="1:13" x14ac:dyDescent="0.25">
      <c r="A2846" s="1" t="s">
        <v>1299</v>
      </c>
      <c r="J2846" t="s">
        <v>1508</v>
      </c>
      <c r="K2846" t="s">
        <v>1509</v>
      </c>
      <c r="L2846" t="s">
        <v>1510</v>
      </c>
      <c r="M2846">
        <v>1</v>
      </c>
    </row>
    <row r="2847" spans="1:13" x14ac:dyDescent="0.25">
      <c r="A2847" s="1" t="s">
        <v>1296</v>
      </c>
      <c r="J2847" t="s">
        <v>1508</v>
      </c>
      <c r="K2847" t="s">
        <v>1509</v>
      </c>
      <c r="L2847" t="s">
        <v>1512</v>
      </c>
      <c r="M2847">
        <v>5</v>
      </c>
    </row>
    <row r="2848" spans="1:13" x14ac:dyDescent="0.25">
      <c r="A2848" s="1" t="s">
        <v>1345</v>
      </c>
      <c r="J2848" t="s">
        <v>1511</v>
      </c>
      <c r="K2848" t="s">
        <v>1509</v>
      </c>
      <c r="L2848" t="s">
        <v>1512</v>
      </c>
      <c r="M2848">
        <v>2</v>
      </c>
    </row>
    <row r="2849" spans="1:13" x14ac:dyDescent="0.25">
      <c r="A2849" s="1" t="s">
        <v>1477</v>
      </c>
      <c r="J2849" t="s">
        <v>1508</v>
      </c>
      <c r="K2849" t="s">
        <v>1509</v>
      </c>
      <c r="L2849" t="s">
        <v>1512</v>
      </c>
      <c r="M2849">
        <v>12</v>
      </c>
    </row>
    <row r="2850" spans="1:13" x14ac:dyDescent="0.25">
      <c r="A2850" s="1" t="s">
        <v>1385</v>
      </c>
      <c r="J2850" t="s">
        <v>1508</v>
      </c>
      <c r="K2850" t="s">
        <v>1514</v>
      </c>
      <c r="L2850" t="s">
        <v>1510</v>
      </c>
      <c r="M2850">
        <v>1</v>
      </c>
    </row>
    <row r="2851" spans="1:13" x14ac:dyDescent="0.25">
      <c r="A2851" s="1" t="s">
        <v>1484</v>
      </c>
      <c r="J2851" t="s">
        <v>1511</v>
      </c>
      <c r="K2851" t="s">
        <v>1514</v>
      </c>
      <c r="L2851" t="s">
        <v>1513</v>
      </c>
      <c r="M2851">
        <v>11</v>
      </c>
    </row>
    <row r="2852" spans="1:13" x14ac:dyDescent="0.25">
      <c r="A2852" s="1" t="s">
        <v>835</v>
      </c>
      <c r="J2852" t="s">
        <v>1511</v>
      </c>
      <c r="K2852" t="s">
        <v>1509</v>
      </c>
      <c r="L2852" t="s">
        <v>1512</v>
      </c>
      <c r="M2852">
        <v>1</v>
      </c>
    </row>
    <row r="2853" spans="1:13" x14ac:dyDescent="0.25">
      <c r="A2853" s="1" t="s">
        <v>1296</v>
      </c>
      <c r="J2853" t="s">
        <v>1508</v>
      </c>
      <c r="K2853" t="s">
        <v>1509</v>
      </c>
      <c r="L2853" t="s">
        <v>1512</v>
      </c>
      <c r="M2853">
        <v>6</v>
      </c>
    </row>
    <row r="2854" spans="1:13" x14ac:dyDescent="0.25">
      <c r="A2854" s="1" t="s">
        <v>1321</v>
      </c>
      <c r="J2854" t="s">
        <v>1508</v>
      </c>
      <c r="K2854" t="s">
        <v>1509</v>
      </c>
      <c r="L2854" t="s">
        <v>1513</v>
      </c>
      <c r="M2854">
        <v>1</v>
      </c>
    </row>
    <row r="2855" spans="1:13" x14ac:dyDescent="0.25">
      <c r="A2855" s="1" t="s">
        <v>1345</v>
      </c>
      <c r="J2855" t="s">
        <v>1511</v>
      </c>
      <c r="K2855" t="s">
        <v>1509</v>
      </c>
      <c r="L2855" t="s">
        <v>1512</v>
      </c>
      <c r="M2855">
        <v>2</v>
      </c>
    </row>
    <row r="2856" spans="1:13" x14ac:dyDescent="0.25">
      <c r="A2856" s="1" t="s">
        <v>1362</v>
      </c>
      <c r="J2856" t="s">
        <v>1508</v>
      </c>
      <c r="K2856" t="s">
        <v>1509</v>
      </c>
      <c r="L2856" t="s">
        <v>1513</v>
      </c>
      <c r="M2856">
        <v>1</v>
      </c>
    </row>
    <row r="2857" spans="1:13" x14ac:dyDescent="0.25">
      <c r="A2857" s="1" t="s">
        <v>1299</v>
      </c>
      <c r="J2857" t="s">
        <v>1508</v>
      </c>
      <c r="K2857" t="s">
        <v>1509</v>
      </c>
      <c r="L2857" t="s">
        <v>1510</v>
      </c>
      <c r="M2857">
        <v>4</v>
      </c>
    </row>
    <row r="2858" spans="1:13" x14ac:dyDescent="0.25">
      <c r="A2858" s="1" t="s">
        <v>1296</v>
      </c>
      <c r="J2858" t="s">
        <v>1508</v>
      </c>
      <c r="K2858" t="s">
        <v>1509</v>
      </c>
      <c r="L2858" t="s">
        <v>1512</v>
      </c>
      <c r="M2858">
        <v>7</v>
      </c>
    </row>
    <row r="2859" spans="1:13" x14ac:dyDescent="0.25">
      <c r="A2859" s="1" t="s">
        <v>1262</v>
      </c>
      <c r="J2859" t="s">
        <v>1511</v>
      </c>
      <c r="K2859" t="s">
        <v>1509</v>
      </c>
      <c r="L2859" t="s">
        <v>1512</v>
      </c>
      <c r="M2859">
        <v>1</v>
      </c>
    </row>
    <row r="2860" spans="1:13" x14ac:dyDescent="0.25">
      <c r="A2860" s="1" t="s">
        <v>1385</v>
      </c>
      <c r="J2860" t="s">
        <v>1508</v>
      </c>
      <c r="K2860" t="s">
        <v>1514</v>
      </c>
      <c r="L2860" t="s">
        <v>1510</v>
      </c>
      <c r="M2860">
        <v>1</v>
      </c>
    </row>
    <row r="2861" spans="1:13" x14ac:dyDescent="0.25">
      <c r="A2861" s="1" t="s">
        <v>1296</v>
      </c>
      <c r="J2861" t="s">
        <v>1508</v>
      </c>
      <c r="K2861" t="s">
        <v>1509</v>
      </c>
      <c r="L2861" t="s">
        <v>1512</v>
      </c>
      <c r="M2861">
        <v>6</v>
      </c>
    </row>
    <row r="2862" spans="1:13" x14ac:dyDescent="0.25">
      <c r="A2862" s="1" t="s">
        <v>1295</v>
      </c>
      <c r="J2862" t="s">
        <v>1511</v>
      </c>
      <c r="K2862" t="s">
        <v>1509</v>
      </c>
      <c r="L2862" t="s">
        <v>1512</v>
      </c>
      <c r="M2862">
        <v>2</v>
      </c>
    </row>
    <row r="2863" spans="1:13" x14ac:dyDescent="0.25">
      <c r="A2863" s="1" t="s">
        <v>1295</v>
      </c>
      <c r="J2863" t="s">
        <v>1511</v>
      </c>
      <c r="K2863" t="s">
        <v>1509</v>
      </c>
      <c r="L2863" t="s">
        <v>1512</v>
      </c>
      <c r="M2863">
        <v>10</v>
      </c>
    </row>
    <row r="2864" spans="1:13" x14ac:dyDescent="0.25">
      <c r="A2864" s="1" t="s">
        <v>1299</v>
      </c>
      <c r="J2864" t="s">
        <v>1508</v>
      </c>
      <c r="K2864" t="s">
        <v>1509</v>
      </c>
      <c r="L2864" t="s">
        <v>1513</v>
      </c>
      <c r="M2864">
        <v>1</v>
      </c>
    </row>
    <row r="2865" spans="1:13" x14ac:dyDescent="0.25">
      <c r="A2865" s="1" t="s">
        <v>1362</v>
      </c>
      <c r="J2865" t="s">
        <v>1508</v>
      </c>
      <c r="K2865" t="s">
        <v>1509</v>
      </c>
      <c r="L2865" t="s">
        <v>1510</v>
      </c>
      <c r="M2865">
        <v>9</v>
      </c>
    </row>
    <row r="2866" spans="1:13" x14ac:dyDescent="0.25">
      <c r="A2866" s="1" t="s">
        <v>1299</v>
      </c>
      <c r="J2866" t="s">
        <v>1508</v>
      </c>
      <c r="K2866" t="s">
        <v>1509</v>
      </c>
      <c r="L2866" t="s">
        <v>1510</v>
      </c>
      <c r="M2866">
        <v>2</v>
      </c>
    </row>
    <row r="2867" spans="1:13" x14ac:dyDescent="0.25">
      <c r="A2867" s="1" t="s">
        <v>1385</v>
      </c>
      <c r="J2867" t="s">
        <v>1508</v>
      </c>
      <c r="K2867" t="s">
        <v>1509</v>
      </c>
      <c r="L2867" t="s">
        <v>1510</v>
      </c>
      <c r="M2867">
        <v>1</v>
      </c>
    </row>
    <row r="2868" spans="1:13" x14ac:dyDescent="0.25">
      <c r="A2868" s="1" t="s">
        <v>1262</v>
      </c>
      <c r="J2868" t="s">
        <v>1511</v>
      </c>
      <c r="K2868" t="s">
        <v>1509</v>
      </c>
      <c r="L2868" t="s">
        <v>1512</v>
      </c>
      <c r="M2868">
        <v>1</v>
      </c>
    </row>
    <row r="2869" spans="1:13" x14ac:dyDescent="0.25">
      <c r="A2869" s="1" t="s">
        <v>1299</v>
      </c>
      <c r="J2869" t="s">
        <v>1508</v>
      </c>
      <c r="K2869" t="s">
        <v>1509</v>
      </c>
      <c r="L2869" t="s">
        <v>1510</v>
      </c>
      <c r="M2869">
        <v>9</v>
      </c>
    </row>
    <row r="2870" spans="1:13" x14ac:dyDescent="0.25">
      <c r="A2870" s="1" t="s">
        <v>1296</v>
      </c>
      <c r="J2870" t="s">
        <v>1508</v>
      </c>
      <c r="K2870" t="s">
        <v>1509</v>
      </c>
      <c r="L2870" t="s">
        <v>1512</v>
      </c>
      <c r="M2870">
        <v>10</v>
      </c>
    </row>
    <row r="2871" spans="1:13" x14ac:dyDescent="0.25">
      <c r="A2871" s="1" t="s">
        <v>1299</v>
      </c>
      <c r="J2871" t="s">
        <v>1508</v>
      </c>
      <c r="K2871" t="s">
        <v>1509</v>
      </c>
      <c r="L2871" t="s">
        <v>1510</v>
      </c>
      <c r="M2871">
        <v>1</v>
      </c>
    </row>
    <row r="2872" spans="1:13" x14ac:dyDescent="0.25">
      <c r="A2872" s="1" t="s">
        <v>1345</v>
      </c>
      <c r="J2872" t="s">
        <v>1511</v>
      </c>
      <c r="K2872" t="s">
        <v>1509</v>
      </c>
      <c r="L2872" t="s">
        <v>1512</v>
      </c>
      <c r="M2872">
        <v>2</v>
      </c>
    </row>
    <row r="2873" spans="1:13" x14ac:dyDescent="0.25">
      <c r="A2873" s="1" t="s">
        <v>1484</v>
      </c>
      <c r="J2873" t="s">
        <v>1508</v>
      </c>
      <c r="K2873" t="s">
        <v>1514</v>
      </c>
      <c r="L2873" t="s">
        <v>1513</v>
      </c>
      <c r="M2873">
        <v>26</v>
      </c>
    </row>
    <row r="2874" spans="1:13" x14ac:dyDescent="0.25">
      <c r="A2874" s="1" t="s">
        <v>1385</v>
      </c>
      <c r="J2874" t="s">
        <v>1508</v>
      </c>
      <c r="K2874" t="s">
        <v>1509</v>
      </c>
      <c r="L2874" t="s">
        <v>1510</v>
      </c>
      <c r="M2874">
        <v>1</v>
      </c>
    </row>
    <row r="2875" spans="1:13" x14ac:dyDescent="0.25">
      <c r="A2875" s="1" t="s">
        <v>1344</v>
      </c>
      <c r="J2875" t="s">
        <v>1508</v>
      </c>
      <c r="K2875" t="s">
        <v>1509</v>
      </c>
      <c r="L2875" t="s">
        <v>1510</v>
      </c>
      <c r="M2875">
        <v>11</v>
      </c>
    </row>
    <row r="2876" spans="1:13" x14ac:dyDescent="0.25">
      <c r="A2876" s="1" t="s">
        <v>1262</v>
      </c>
      <c r="J2876" t="s">
        <v>1511</v>
      </c>
      <c r="K2876" t="s">
        <v>1509</v>
      </c>
      <c r="L2876" t="s">
        <v>1512</v>
      </c>
      <c r="M2876">
        <v>1</v>
      </c>
    </row>
    <row r="2877" spans="1:13" x14ac:dyDescent="0.25">
      <c r="A2877" s="1" t="s">
        <v>1345</v>
      </c>
      <c r="J2877" t="s">
        <v>1511</v>
      </c>
      <c r="K2877" t="s">
        <v>1509</v>
      </c>
      <c r="L2877" t="s">
        <v>1512</v>
      </c>
      <c r="M2877">
        <v>2</v>
      </c>
    </row>
    <row r="2878" spans="1:13" x14ac:dyDescent="0.25">
      <c r="A2878" s="1" t="s">
        <v>1345</v>
      </c>
      <c r="J2878" t="s">
        <v>1511</v>
      </c>
      <c r="K2878" t="s">
        <v>1509</v>
      </c>
      <c r="L2878" t="s">
        <v>1512</v>
      </c>
      <c r="M2878">
        <v>2</v>
      </c>
    </row>
    <row r="2879" spans="1:13" x14ac:dyDescent="0.25">
      <c r="A2879" s="1" t="s">
        <v>1274</v>
      </c>
      <c r="J2879" t="s">
        <v>1511</v>
      </c>
      <c r="K2879" t="s">
        <v>1509</v>
      </c>
      <c r="L2879" t="s">
        <v>1510</v>
      </c>
      <c r="M2879">
        <v>1</v>
      </c>
    </row>
    <row r="2880" spans="1:13" x14ac:dyDescent="0.25">
      <c r="A2880" s="1" t="s">
        <v>1296</v>
      </c>
      <c r="J2880" t="s">
        <v>1508</v>
      </c>
      <c r="K2880" t="s">
        <v>1509</v>
      </c>
      <c r="L2880" t="s">
        <v>1512</v>
      </c>
      <c r="M2880">
        <v>5</v>
      </c>
    </row>
    <row r="2881" spans="1:13" x14ac:dyDescent="0.25">
      <c r="A2881" s="1" t="s">
        <v>1296</v>
      </c>
      <c r="J2881" t="s">
        <v>1508</v>
      </c>
      <c r="K2881" t="s">
        <v>1509</v>
      </c>
      <c r="L2881" t="s">
        <v>1512</v>
      </c>
      <c r="M2881">
        <v>6</v>
      </c>
    </row>
    <row r="2882" spans="1:13" x14ac:dyDescent="0.25">
      <c r="A2882" s="1" t="s">
        <v>1385</v>
      </c>
      <c r="J2882" t="s">
        <v>1508</v>
      </c>
      <c r="K2882" t="s">
        <v>1509</v>
      </c>
      <c r="L2882" t="s">
        <v>1510</v>
      </c>
      <c r="M2882">
        <v>1</v>
      </c>
    </row>
    <row r="2883" spans="1:13" x14ac:dyDescent="0.25">
      <c r="A2883" s="1" t="s">
        <v>1377</v>
      </c>
      <c r="J2883" t="s">
        <v>1508</v>
      </c>
      <c r="K2883" t="s">
        <v>1509</v>
      </c>
      <c r="L2883" t="s">
        <v>1510</v>
      </c>
      <c r="M2883">
        <v>5</v>
      </c>
    </row>
    <row r="2884" spans="1:13" x14ac:dyDescent="0.25">
      <c r="A2884" s="1" t="s">
        <v>1274</v>
      </c>
      <c r="J2884" t="s">
        <v>1508</v>
      </c>
      <c r="K2884" t="s">
        <v>1509</v>
      </c>
      <c r="L2884" t="s">
        <v>1510</v>
      </c>
      <c r="M2884">
        <v>1</v>
      </c>
    </row>
    <row r="2885" spans="1:13" x14ac:dyDescent="0.25">
      <c r="A2885" s="1" t="s">
        <v>1345</v>
      </c>
      <c r="J2885" t="s">
        <v>1511</v>
      </c>
      <c r="K2885" t="s">
        <v>1509</v>
      </c>
      <c r="L2885" t="s">
        <v>1512</v>
      </c>
      <c r="M2885">
        <v>2</v>
      </c>
    </row>
    <row r="2886" spans="1:13" x14ac:dyDescent="0.25">
      <c r="A2886" s="1" t="s">
        <v>1385</v>
      </c>
      <c r="J2886" t="s">
        <v>1508</v>
      </c>
      <c r="K2886" t="s">
        <v>1514</v>
      </c>
      <c r="L2886" t="s">
        <v>1510</v>
      </c>
      <c r="M2886">
        <v>5</v>
      </c>
    </row>
    <row r="2887" spans="1:13" x14ac:dyDescent="0.25">
      <c r="A2887" s="1" t="s">
        <v>1274</v>
      </c>
      <c r="J2887" t="s">
        <v>1508</v>
      </c>
      <c r="K2887" t="s">
        <v>1509</v>
      </c>
      <c r="L2887" t="s">
        <v>1510</v>
      </c>
      <c r="M2887">
        <v>1</v>
      </c>
    </row>
    <row r="2888" spans="1:13" x14ac:dyDescent="0.25">
      <c r="A2888" s="1" t="s">
        <v>1274</v>
      </c>
      <c r="J2888" t="s">
        <v>1508</v>
      </c>
      <c r="K2888" t="s">
        <v>1509</v>
      </c>
      <c r="L2888" t="s">
        <v>1510</v>
      </c>
      <c r="M2888">
        <v>1</v>
      </c>
    </row>
    <row r="2889" spans="1:13" x14ac:dyDescent="0.25">
      <c r="A2889" s="1" t="s">
        <v>1385</v>
      </c>
      <c r="J2889" t="s">
        <v>1508</v>
      </c>
      <c r="K2889" t="s">
        <v>1509</v>
      </c>
      <c r="L2889" t="s">
        <v>1510</v>
      </c>
      <c r="M2889">
        <v>1</v>
      </c>
    </row>
    <row r="2890" spans="1:13" x14ac:dyDescent="0.25">
      <c r="A2890" s="1" t="s">
        <v>1320</v>
      </c>
      <c r="J2890" t="s">
        <v>1508</v>
      </c>
      <c r="K2890" t="s">
        <v>1509</v>
      </c>
      <c r="L2890" t="s">
        <v>1513</v>
      </c>
      <c r="M2890">
        <v>1</v>
      </c>
    </row>
    <row r="2891" spans="1:13" x14ac:dyDescent="0.25">
      <c r="A2891" s="1" t="s">
        <v>1299</v>
      </c>
      <c r="J2891" t="s">
        <v>1508</v>
      </c>
      <c r="K2891" t="s">
        <v>1509</v>
      </c>
      <c r="L2891" t="s">
        <v>1513</v>
      </c>
      <c r="M2891">
        <v>97</v>
      </c>
    </row>
    <row r="2892" spans="1:13" x14ac:dyDescent="0.25">
      <c r="A2892" s="1" t="s">
        <v>1296</v>
      </c>
      <c r="J2892" t="s">
        <v>1508</v>
      </c>
      <c r="K2892" t="s">
        <v>1509</v>
      </c>
      <c r="L2892" t="s">
        <v>1512</v>
      </c>
      <c r="M2892">
        <v>3</v>
      </c>
    </row>
    <row r="2893" spans="1:13" x14ac:dyDescent="0.25">
      <c r="A2893" s="1" t="s">
        <v>1274</v>
      </c>
      <c r="J2893" t="s">
        <v>1508</v>
      </c>
      <c r="K2893" t="s">
        <v>1509</v>
      </c>
      <c r="L2893" t="s">
        <v>1510</v>
      </c>
      <c r="M2893">
        <v>1</v>
      </c>
    </row>
    <row r="2894" spans="1:13" x14ac:dyDescent="0.25">
      <c r="A2894" s="1" t="s">
        <v>1274</v>
      </c>
      <c r="J2894" t="s">
        <v>1511</v>
      </c>
      <c r="K2894" t="s">
        <v>1509</v>
      </c>
      <c r="L2894" t="s">
        <v>1510</v>
      </c>
      <c r="M2894">
        <v>1</v>
      </c>
    </row>
    <row r="2895" spans="1:13" x14ac:dyDescent="0.25">
      <c r="A2895" s="1" t="s">
        <v>1345</v>
      </c>
      <c r="J2895" t="s">
        <v>1511</v>
      </c>
      <c r="K2895" t="s">
        <v>1509</v>
      </c>
      <c r="L2895" t="s">
        <v>1512</v>
      </c>
      <c r="M2895">
        <v>2</v>
      </c>
    </row>
    <row r="2896" spans="1:13" x14ac:dyDescent="0.25">
      <c r="A2896" s="1" t="s">
        <v>1385</v>
      </c>
      <c r="J2896" t="s">
        <v>1508</v>
      </c>
      <c r="K2896" t="s">
        <v>1509</v>
      </c>
      <c r="L2896" t="s">
        <v>1510</v>
      </c>
      <c r="M2896">
        <v>1</v>
      </c>
    </row>
    <row r="2897" spans="1:13" x14ac:dyDescent="0.25">
      <c r="A2897" s="1" t="s">
        <v>1377</v>
      </c>
      <c r="J2897" t="s">
        <v>1511</v>
      </c>
      <c r="K2897" t="s">
        <v>1509</v>
      </c>
      <c r="L2897" t="s">
        <v>1512</v>
      </c>
      <c r="M2897">
        <v>4</v>
      </c>
    </row>
    <row r="2898" spans="1:13" x14ac:dyDescent="0.25">
      <c r="A2898" s="1" t="s">
        <v>1345</v>
      </c>
      <c r="J2898" t="s">
        <v>1511</v>
      </c>
      <c r="K2898" t="s">
        <v>1509</v>
      </c>
      <c r="L2898" t="s">
        <v>1512</v>
      </c>
      <c r="M2898">
        <v>2</v>
      </c>
    </row>
    <row r="2899" spans="1:13" x14ac:dyDescent="0.25">
      <c r="A2899" s="1" t="s">
        <v>1274</v>
      </c>
      <c r="J2899" t="s">
        <v>1508</v>
      </c>
      <c r="K2899" t="s">
        <v>1509</v>
      </c>
      <c r="L2899" t="s">
        <v>1510</v>
      </c>
      <c r="M2899">
        <v>1</v>
      </c>
    </row>
    <row r="2900" spans="1:13" x14ac:dyDescent="0.25">
      <c r="A2900" s="1" t="s">
        <v>1274</v>
      </c>
      <c r="J2900" t="s">
        <v>1508</v>
      </c>
      <c r="K2900" t="s">
        <v>1509</v>
      </c>
      <c r="L2900" t="s">
        <v>1510</v>
      </c>
      <c r="M2900">
        <v>1</v>
      </c>
    </row>
    <row r="2901" spans="1:13" x14ac:dyDescent="0.25">
      <c r="A2901" s="1" t="s">
        <v>1385</v>
      </c>
      <c r="J2901" t="s">
        <v>1508</v>
      </c>
      <c r="K2901" t="s">
        <v>1514</v>
      </c>
      <c r="L2901" t="s">
        <v>1513</v>
      </c>
      <c r="M2901">
        <v>2</v>
      </c>
    </row>
    <row r="2902" spans="1:13" x14ac:dyDescent="0.25">
      <c r="A2902" s="1" t="s">
        <v>1274</v>
      </c>
      <c r="J2902" t="s">
        <v>1511</v>
      </c>
      <c r="K2902" t="s">
        <v>1509</v>
      </c>
      <c r="L2902" t="s">
        <v>1510</v>
      </c>
      <c r="M2902">
        <v>1</v>
      </c>
    </row>
    <row r="2903" spans="1:13" x14ac:dyDescent="0.25">
      <c r="A2903" s="1" t="s">
        <v>1345</v>
      </c>
      <c r="J2903" t="s">
        <v>1511</v>
      </c>
      <c r="K2903" t="s">
        <v>1509</v>
      </c>
      <c r="L2903" t="s">
        <v>1512</v>
      </c>
      <c r="M2903">
        <v>2</v>
      </c>
    </row>
    <row r="2904" spans="1:13" x14ac:dyDescent="0.25">
      <c r="A2904" s="1" t="s">
        <v>1344</v>
      </c>
      <c r="J2904" t="s">
        <v>1511</v>
      </c>
      <c r="K2904" t="s">
        <v>1509</v>
      </c>
      <c r="L2904" t="s">
        <v>1512</v>
      </c>
      <c r="M2904">
        <v>4</v>
      </c>
    </row>
    <row r="2905" spans="1:13" x14ac:dyDescent="0.25">
      <c r="A2905" s="1" t="s">
        <v>1299</v>
      </c>
      <c r="J2905" t="s">
        <v>1508</v>
      </c>
      <c r="K2905" t="s">
        <v>1509</v>
      </c>
      <c r="L2905" t="s">
        <v>1513</v>
      </c>
      <c r="M2905">
        <v>56</v>
      </c>
    </row>
    <row r="2906" spans="1:13" x14ac:dyDescent="0.25">
      <c r="A2906" s="1" t="s">
        <v>1385</v>
      </c>
      <c r="J2906" t="s">
        <v>1508</v>
      </c>
      <c r="K2906" t="s">
        <v>1514</v>
      </c>
      <c r="L2906" t="s">
        <v>1513</v>
      </c>
      <c r="M2906">
        <v>1</v>
      </c>
    </row>
    <row r="2907" spans="1:13" x14ac:dyDescent="0.25">
      <c r="A2907" s="1" t="s">
        <v>1274</v>
      </c>
      <c r="J2907" t="s">
        <v>1508</v>
      </c>
      <c r="K2907" t="s">
        <v>1509</v>
      </c>
      <c r="L2907" t="s">
        <v>1510</v>
      </c>
      <c r="M2907">
        <v>1</v>
      </c>
    </row>
    <row r="2908" spans="1:13" x14ac:dyDescent="0.25">
      <c r="A2908" s="1" t="s">
        <v>1274</v>
      </c>
      <c r="J2908" t="s">
        <v>1508</v>
      </c>
      <c r="K2908" t="s">
        <v>1509</v>
      </c>
      <c r="L2908" t="s">
        <v>1510</v>
      </c>
      <c r="M2908">
        <v>1</v>
      </c>
    </row>
    <row r="2909" spans="1:13" x14ac:dyDescent="0.25">
      <c r="A2909" s="1" t="s">
        <v>1274</v>
      </c>
      <c r="J2909" t="s">
        <v>1511</v>
      </c>
      <c r="K2909" t="s">
        <v>1509</v>
      </c>
      <c r="L2909" t="s">
        <v>1510</v>
      </c>
      <c r="M2909">
        <v>1</v>
      </c>
    </row>
    <row r="2910" spans="1:13" x14ac:dyDescent="0.25">
      <c r="A2910" s="1" t="s">
        <v>1274</v>
      </c>
      <c r="J2910" t="s">
        <v>1508</v>
      </c>
      <c r="K2910" t="s">
        <v>1509</v>
      </c>
      <c r="L2910" t="s">
        <v>1510</v>
      </c>
      <c r="M2910">
        <v>1</v>
      </c>
    </row>
    <row r="2911" spans="1:13" x14ac:dyDescent="0.25">
      <c r="A2911" s="1" t="s">
        <v>1345</v>
      </c>
      <c r="J2911" t="s">
        <v>1508</v>
      </c>
      <c r="K2911" t="s">
        <v>1509</v>
      </c>
      <c r="L2911" t="s">
        <v>1512</v>
      </c>
      <c r="M2911">
        <v>2</v>
      </c>
    </row>
    <row r="2912" spans="1:13" x14ac:dyDescent="0.25">
      <c r="A2912" s="1" t="s">
        <v>1385</v>
      </c>
      <c r="J2912" t="s">
        <v>1508</v>
      </c>
      <c r="K2912" t="s">
        <v>1509</v>
      </c>
      <c r="L2912" t="s">
        <v>1513</v>
      </c>
      <c r="M2912">
        <v>1</v>
      </c>
    </row>
    <row r="2913" spans="1:13" x14ac:dyDescent="0.25">
      <c r="A2913" s="1" t="s">
        <v>1274</v>
      </c>
      <c r="J2913" t="s">
        <v>1508</v>
      </c>
      <c r="K2913" t="s">
        <v>1509</v>
      </c>
      <c r="L2913" t="s">
        <v>1510</v>
      </c>
      <c r="M2913">
        <v>1</v>
      </c>
    </row>
    <row r="2914" spans="1:13" x14ac:dyDescent="0.25">
      <c r="A2914" s="1" t="s">
        <v>1345</v>
      </c>
      <c r="J2914" t="s">
        <v>1511</v>
      </c>
      <c r="K2914" t="s">
        <v>1509</v>
      </c>
      <c r="L2914" t="s">
        <v>1512</v>
      </c>
      <c r="M2914">
        <v>2</v>
      </c>
    </row>
    <row r="2915" spans="1:13" x14ac:dyDescent="0.25">
      <c r="A2915" s="1" t="s">
        <v>1299</v>
      </c>
      <c r="J2915" t="s">
        <v>1508</v>
      </c>
      <c r="K2915" t="s">
        <v>1509</v>
      </c>
      <c r="L2915" t="s">
        <v>1513</v>
      </c>
      <c r="M2915">
        <v>31</v>
      </c>
    </row>
    <row r="2916" spans="1:13" x14ac:dyDescent="0.25">
      <c r="A2916" s="1" t="s">
        <v>1274</v>
      </c>
      <c r="J2916" t="s">
        <v>1508</v>
      </c>
      <c r="K2916" t="s">
        <v>1509</v>
      </c>
      <c r="L2916" t="s">
        <v>1510</v>
      </c>
      <c r="M2916">
        <v>1</v>
      </c>
    </row>
    <row r="2917" spans="1:13" x14ac:dyDescent="0.25">
      <c r="A2917" s="1" t="s">
        <v>1274</v>
      </c>
      <c r="J2917" t="s">
        <v>1508</v>
      </c>
      <c r="K2917" t="s">
        <v>1509</v>
      </c>
      <c r="L2917" t="s">
        <v>1510</v>
      </c>
      <c r="M2917">
        <v>1</v>
      </c>
    </row>
    <row r="2918" spans="1:13" x14ac:dyDescent="0.25">
      <c r="A2918" s="1" t="s">
        <v>1345</v>
      </c>
      <c r="J2918" t="s">
        <v>1508</v>
      </c>
      <c r="K2918" t="s">
        <v>1509</v>
      </c>
      <c r="L2918" t="s">
        <v>1512</v>
      </c>
      <c r="M2918">
        <v>2</v>
      </c>
    </row>
    <row r="2919" spans="1:13" x14ac:dyDescent="0.25">
      <c r="A2919" s="1" t="s">
        <v>1299</v>
      </c>
      <c r="J2919" t="s">
        <v>1508</v>
      </c>
      <c r="K2919" t="s">
        <v>1509</v>
      </c>
      <c r="L2919" t="s">
        <v>1510</v>
      </c>
      <c r="M2919">
        <v>1</v>
      </c>
    </row>
    <row r="2920" spans="1:13" x14ac:dyDescent="0.25">
      <c r="A2920" s="1" t="s">
        <v>1274</v>
      </c>
      <c r="J2920" t="s">
        <v>1508</v>
      </c>
      <c r="K2920" t="s">
        <v>1509</v>
      </c>
      <c r="L2920" t="s">
        <v>1513</v>
      </c>
      <c r="M2920">
        <v>1</v>
      </c>
    </row>
    <row r="2921" spans="1:13" x14ac:dyDescent="0.25">
      <c r="A2921" s="1" t="s">
        <v>1385</v>
      </c>
      <c r="J2921" t="s">
        <v>1508</v>
      </c>
      <c r="K2921" t="s">
        <v>1514</v>
      </c>
      <c r="L2921" t="s">
        <v>1513</v>
      </c>
      <c r="M2921">
        <v>1</v>
      </c>
    </row>
    <row r="2922" spans="1:13" x14ac:dyDescent="0.25">
      <c r="A2922" s="1" t="s">
        <v>1385</v>
      </c>
      <c r="J2922" t="s">
        <v>1508</v>
      </c>
      <c r="K2922" t="s">
        <v>1509</v>
      </c>
      <c r="L2922" t="s">
        <v>1510</v>
      </c>
      <c r="M2922">
        <v>1</v>
      </c>
    </row>
    <row r="2923" spans="1:13" x14ac:dyDescent="0.25">
      <c r="A2923" s="1" t="s">
        <v>1274</v>
      </c>
      <c r="J2923" t="s">
        <v>1508</v>
      </c>
      <c r="K2923" t="s">
        <v>1509</v>
      </c>
      <c r="L2923" t="s">
        <v>1510</v>
      </c>
      <c r="M2923">
        <v>1</v>
      </c>
    </row>
    <row r="2924" spans="1:13" x14ac:dyDescent="0.25">
      <c r="A2924" s="1" t="s">
        <v>1385</v>
      </c>
      <c r="J2924" t="s">
        <v>1511</v>
      </c>
      <c r="K2924" t="s">
        <v>1514</v>
      </c>
      <c r="L2924" t="s">
        <v>1513</v>
      </c>
      <c r="M2924">
        <v>2</v>
      </c>
    </row>
    <row r="2925" spans="1:13" x14ac:dyDescent="0.25">
      <c r="A2925" s="1" t="s">
        <v>1411</v>
      </c>
      <c r="J2925" t="s">
        <v>1508</v>
      </c>
      <c r="K2925" t="s">
        <v>1514</v>
      </c>
      <c r="L2925" t="s">
        <v>1510</v>
      </c>
      <c r="M2925">
        <v>1</v>
      </c>
    </row>
    <row r="2926" spans="1:13" x14ac:dyDescent="0.25">
      <c r="A2926" s="1" t="s">
        <v>1415</v>
      </c>
      <c r="J2926" t="s">
        <v>1511</v>
      </c>
      <c r="K2926" t="s">
        <v>1509</v>
      </c>
      <c r="L2926" t="s">
        <v>1512</v>
      </c>
      <c r="M2926">
        <v>200</v>
      </c>
    </row>
    <row r="2927" spans="1:13" x14ac:dyDescent="0.25">
      <c r="A2927" s="1" t="s">
        <v>1411</v>
      </c>
      <c r="J2927" t="s">
        <v>1508</v>
      </c>
      <c r="K2927" t="s">
        <v>1514</v>
      </c>
      <c r="L2927" t="s">
        <v>1510</v>
      </c>
      <c r="M2927">
        <v>1</v>
      </c>
    </row>
    <row r="2928" spans="1:13" x14ac:dyDescent="0.25">
      <c r="A2928" s="1" t="s">
        <v>1274</v>
      </c>
      <c r="J2928" t="s">
        <v>1511</v>
      </c>
      <c r="K2928" t="s">
        <v>1509</v>
      </c>
      <c r="L2928" t="s">
        <v>1510</v>
      </c>
      <c r="M2928">
        <v>1</v>
      </c>
    </row>
    <row r="2929" spans="1:13" x14ac:dyDescent="0.25">
      <c r="A2929" s="1" t="s">
        <v>1299</v>
      </c>
      <c r="J2929" t="s">
        <v>1508</v>
      </c>
      <c r="K2929" t="s">
        <v>1509</v>
      </c>
      <c r="L2929" t="s">
        <v>1510</v>
      </c>
      <c r="M2929">
        <v>3</v>
      </c>
    </row>
    <row r="2930" spans="1:13" x14ac:dyDescent="0.25">
      <c r="A2930" s="1" t="s">
        <v>1411</v>
      </c>
      <c r="J2930" t="s">
        <v>1508</v>
      </c>
      <c r="K2930" t="s">
        <v>1514</v>
      </c>
      <c r="L2930" t="s">
        <v>1510</v>
      </c>
      <c r="M2930">
        <v>1</v>
      </c>
    </row>
    <row r="2931" spans="1:13" x14ac:dyDescent="0.25">
      <c r="A2931" s="1" t="s">
        <v>1411</v>
      </c>
      <c r="J2931" t="s">
        <v>1508</v>
      </c>
      <c r="K2931" t="s">
        <v>1514</v>
      </c>
      <c r="L2931" t="s">
        <v>1510</v>
      </c>
      <c r="M2931">
        <v>1</v>
      </c>
    </row>
    <row r="2932" spans="1:13" x14ac:dyDescent="0.25">
      <c r="A2932" s="1" t="s">
        <v>1274</v>
      </c>
      <c r="J2932" t="s">
        <v>1508</v>
      </c>
      <c r="K2932" t="s">
        <v>1509</v>
      </c>
      <c r="L2932" t="s">
        <v>1510</v>
      </c>
      <c r="M2932">
        <v>1</v>
      </c>
    </row>
    <row r="2933" spans="1:13" x14ac:dyDescent="0.25">
      <c r="A2933" s="1" t="s">
        <v>1411</v>
      </c>
      <c r="J2933" t="s">
        <v>1508</v>
      </c>
      <c r="K2933" t="s">
        <v>1509</v>
      </c>
      <c r="L2933" t="s">
        <v>1510</v>
      </c>
      <c r="M2933">
        <v>1</v>
      </c>
    </row>
    <row r="2934" spans="1:13" x14ac:dyDescent="0.25">
      <c r="A2934" s="1" t="s">
        <v>1274</v>
      </c>
      <c r="J2934" t="s">
        <v>1508</v>
      </c>
      <c r="K2934" t="s">
        <v>1509</v>
      </c>
      <c r="L2934" t="s">
        <v>1510</v>
      </c>
      <c r="M2934">
        <v>1</v>
      </c>
    </row>
    <row r="2935" spans="1:13" x14ac:dyDescent="0.25">
      <c r="A2935" s="1" t="s">
        <v>1274</v>
      </c>
      <c r="J2935" t="s">
        <v>1508</v>
      </c>
      <c r="K2935" t="s">
        <v>1509</v>
      </c>
      <c r="L2935" t="s">
        <v>1510</v>
      </c>
      <c r="M2935">
        <v>1</v>
      </c>
    </row>
    <row r="2936" spans="1:13" x14ac:dyDescent="0.25">
      <c r="A2936" s="1" t="s">
        <v>1274</v>
      </c>
      <c r="J2936" t="s">
        <v>1508</v>
      </c>
      <c r="K2936" t="s">
        <v>1509</v>
      </c>
      <c r="L2936" t="s">
        <v>1510</v>
      </c>
      <c r="M2936">
        <v>1</v>
      </c>
    </row>
    <row r="2937" spans="1:13" x14ac:dyDescent="0.25">
      <c r="A2937" s="1" t="s">
        <v>1411</v>
      </c>
      <c r="J2937" t="s">
        <v>1511</v>
      </c>
      <c r="K2937" t="s">
        <v>1514</v>
      </c>
      <c r="L2937" t="s">
        <v>1510</v>
      </c>
      <c r="M2937">
        <v>5</v>
      </c>
    </row>
    <row r="2938" spans="1:13" x14ac:dyDescent="0.25">
      <c r="A2938" s="1" t="s">
        <v>1274</v>
      </c>
      <c r="J2938" t="s">
        <v>1508</v>
      </c>
      <c r="K2938" t="s">
        <v>1509</v>
      </c>
      <c r="L2938" t="s">
        <v>1513</v>
      </c>
      <c r="M2938">
        <v>1</v>
      </c>
    </row>
    <row r="2939" spans="1:13" x14ac:dyDescent="0.25">
      <c r="A2939" s="1" t="s">
        <v>1274</v>
      </c>
      <c r="J2939" t="s">
        <v>1508</v>
      </c>
      <c r="K2939" t="s">
        <v>1509</v>
      </c>
      <c r="L2939" t="s">
        <v>1510</v>
      </c>
      <c r="M2939">
        <v>1</v>
      </c>
    </row>
    <row r="2940" spans="1:13" x14ac:dyDescent="0.25">
      <c r="A2940" s="1" t="s">
        <v>1277</v>
      </c>
      <c r="J2940" t="s">
        <v>1511</v>
      </c>
      <c r="K2940" t="s">
        <v>1514</v>
      </c>
      <c r="L2940" t="s">
        <v>1512</v>
      </c>
      <c r="M2940">
        <v>3</v>
      </c>
    </row>
    <row r="2941" spans="1:13" x14ac:dyDescent="0.25">
      <c r="A2941" s="1" t="s">
        <v>1274</v>
      </c>
      <c r="J2941" t="s">
        <v>1508</v>
      </c>
      <c r="K2941" t="s">
        <v>1509</v>
      </c>
      <c r="L2941" t="s">
        <v>1510</v>
      </c>
      <c r="M2941">
        <v>1</v>
      </c>
    </row>
    <row r="2942" spans="1:13" x14ac:dyDescent="0.25">
      <c r="A2942" s="1" t="s">
        <v>1274</v>
      </c>
      <c r="J2942" t="s">
        <v>1508</v>
      </c>
      <c r="K2942" t="s">
        <v>1509</v>
      </c>
      <c r="L2942" t="s">
        <v>1510</v>
      </c>
      <c r="M2942">
        <v>1</v>
      </c>
    </row>
    <row r="2943" spans="1:13" x14ac:dyDescent="0.25">
      <c r="A2943" s="1" t="s">
        <v>1345</v>
      </c>
      <c r="J2943" t="s">
        <v>1511</v>
      </c>
      <c r="K2943" t="s">
        <v>1509</v>
      </c>
      <c r="L2943" t="s">
        <v>1512</v>
      </c>
      <c r="M2943">
        <v>39</v>
      </c>
    </row>
    <row r="2944" spans="1:13" x14ac:dyDescent="0.25">
      <c r="A2944" s="1" t="s">
        <v>1345</v>
      </c>
      <c r="J2944" t="s">
        <v>1511</v>
      </c>
      <c r="K2944" t="s">
        <v>1509</v>
      </c>
      <c r="L2944" t="s">
        <v>1512</v>
      </c>
      <c r="M2944">
        <v>1</v>
      </c>
    </row>
    <row r="2945" spans="1:13" x14ac:dyDescent="0.25">
      <c r="A2945" s="1" t="s">
        <v>1274</v>
      </c>
      <c r="J2945" t="s">
        <v>1508</v>
      </c>
      <c r="K2945" t="s">
        <v>1509</v>
      </c>
      <c r="L2945" t="s">
        <v>1510</v>
      </c>
      <c r="M2945">
        <v>1</v>
      </c>
    </row>
    <row r="2946" spans="1:13" x14ac:dyDescent="0.25">
      <c r="A2946" s="1" t="s">
        <v>1274</v>
      </c>
      <c r="J2946" t="s">
        <v>1508</v>
      </c>
      <c r="K2946" t="s">
        <v>1509</v>
      </c>
      <c r="L2946" t="s">
        <v>1510</v>
      </c>
      <c r="M2946">
        <v>1</v>
      </c>
    </row>
    <row r="2947" spans="1:13" x14ac:dyDescent="0.25">
      <c r="A2947" s="1" t="s">
        <v>1277</v>
      </c>
      <c r="J2947" t="s">
        <v>1511</v>
      </c>
      <c r="K2947" t="s">
        <v>1514</v>
      </c>
      <c r="L2947" t="s">
        <v>1512</v>
      </c>
      <c r="M2947">
        <v>3</v>
      </c>
    </row>
    <row r="2948" spans="1:13" x14ac:dyDescent="0.25">
      <c r="A2948" s="1" t="s">
        <v>1270</v>
      </c>
      <c r="J2948" t="s">
        <v>1511</v>
      </c>
      <c r="K2948" t="s">
        <v>1509</v>
      </c>
      <c r="L2948" t="s">
        <v>1512</v>
      </c>
      <c r="M2948">
        <v>2</v>
      </c>
    </row>
    <row r="2949" spans="1:13" x14ac:dyDescent="0.25">
      <c r="A2949" s="1" t="s">
        <v>1277</v>
      </c>
      <c r="J2949" t="s">
        <v>1511</v>
      </c>
      <c r="K2949" t="s">
        <v>1514</v>
      </c>
      <c r="L2949" t="s">
        <v>1512</v>
      </c>
      <c r="M2949">
        <v>2</v>
      </c>
    </row>
    <row r="2950" spans="1:13" x14ac:dyDescent="0.25">
      <c r="A2950" s="1" t="s">
        <v>1277</v>
      </c>
      <c r="J2950" t="s">
        <v>1511</v>
      </c>
      <c r="K2950" t="s">
        <v>1514</v>
      </c>
      <c r="L2950" t="s">
        <v>1512</v>
      </c>
      <c r="M2950">
        <v>1</v>
      </c>
    </row>
    <row r="2951" spans="1:13" x14ac:dyDescent="0.25">
      <c r="A2951" s="1" t="s">
        <v>1274</v>
      </c>
      <c r="J2951" t="s">
        <v>1508</v>
      </c>
      <c r="K2951" t="s">
        <v>1509</v>
      </c>
      <c r="L2951" t="s">
        <v>1510</v>
      </c>
      <c r="M2951">
        <v>3</v>
      </c>
    </row>
    <row r="2952" spans="1:13" x14ac:dyDescent="0.25">
      <c r="A2952" s="1" t="s">
        <v>1270</v>
      </c>
      <c r="J2952" t="s">
        <v>1511</v>
      </c>
      <c r="K2952" t="s">
        <v>1509</v>
      </c>
      <c r="L2952" t="s">
        <v>1512</v>
      </c>
      <c r="M2952">
        <v>2</v>
      </c>
    </row>
    <row r="2953" spans="1:13" x14ac:dyDescent="0.25">
      <c r="A2953" s="1" t="s">
        <v>1277</v>
      </c>
      <c r="J2953" t="s">
        <v>1511</v>
      </c>
      <c r="K2953" t="s">
        <v>1514</v>
      </c>
      <c r="L2953" t="s">
        <v>1512</v>
      </c>
      <c r="M2953">
        <v>1</v>
      </c>
    </row>
    <row r="2954" spans="1:13" x14ac:dyDescent="0.25">
      <c r="A2954" s="1" t="s">
        <v>1270</v>
      </c>
      <c r="J2954" t="s">
        <v>1511</v>
      </c>
      <c r="K2954" t="s">
        <v>1509</v>
      </c>
      <c r="L2954" t="s">
        <v>1512</v>
      </c>
      <c r="M2954">
        <v>2</v>
      </c>
    </row>
    <row r="2955" spans="1:13" x14ac:dyDescent="0.25">
      <c r="A2955" s="1" t="s">
        <v>1277</v>
      </c>
      <c r="J2955" t="s">
        <v>1511</v>
      </c>
      <c r="K2955" t="s">
        <v>1514</v>
      </c>
      <c r="L2955" t="s">
        <v>1512</v>
      </c>
      <c r="M2955">
        <v>3</v>
      </c>
    </row>
    <row r="2956" spans="1:13" x14ac:dyDescent="0.25">
      <c r="A2956" s="1" t="s">
        <v>1299</v>
      </c>
      <c r="J2956" t="s">
        <v>1508</v>
      </c>
      <c r="K2956" t="s">
        <v>1509</v>
      </c>
      <c r="L2956" t="s">
        <v>1510</v>
      </c>
      <c r="M2956">
        <v>7</v>
      </c>
    </row>
    <row r="2957" spans="1:13" x14ac:dyDescent="0.25">
      <c r="A2957" s="1" t="s">
        <v>1270</v>
      </c>
      <c r="J2957" t="s">
        <v>1511</v>
      </c>
      <c r="K2957" t="s">
        <v>1509</v>
      </c>
      <c r="L2957" t="s">
        <v>1512</v>
      </c>
      <c r="M2957">
        <v>2</v>
      </c>
    </row>
    <row r="2958" spans="1:13" x14ac:dyDescent="0.25">
      <c r="A2958" s="1" t="s">
        <v>1274</v>
      </c>
      <c r="J2958" t="s">
        <v>1508</v>
      </c>
      <c r="K2958" t="s">
        <v>1509</v>
      </c>
      <c r="L2958" t="s">
        <v>1510</v>
      </c>
      <c r="M2958">
        <v>1</v>
      </c>
    </row>
    <row r="2959" spans="1:13" x14ac:dyDescent="0.25">
      <c r="A2959" s="1" t="s">
        <v>1270</v>
      </c>
      <c r="J2959" t="s">
        <v>1511</v>
      </c>
      <c r="K2959" t="s">
        <v>1509</v>
      </c>
      <c r="L2959" t="s">
        <v>1512</v>
      </c>
      <c r="M2959">
        <v>3</v>
      </c>
    </row>
    <row r="2960" spans="1:13" x14ac:dyDescent="0.25">
      <c r="A2960" s="1" t="s">
        <v>1274</v>
      </c>
      <c r="J2960" t="s">
        <v>1508</v>
      </c>
      <c r="K2960" t="s">
        <v>1509</v>
      </c>
      <c r="L2960" t="s">
        <v>1510</v>
      </c>
      <c r="M2960">
        <v>1</v>
      </c>
    </row>
    <row r="2961" spans="1:13" x14ac:dyDescent="0.25">
      <c r="A2961" s="1" t="s">
        <v>1344</v>
      </c>
      <c r="J2961" t="s">
        <v>1511</v>
      </c>
      <c r="K2961" t="s">
        <v>1509</v>
      </c>
      <c r="L2961" t="s">
        <v>1512</v>
      </c>
      <c r="M2961">
        <v>3</v>
      </c>
    </row>
    <row r="2962" spans="1:13" x14ac:dyDescent="0.25">
      <c r="A2962" s="1" t="s">
        <v>1277</v>
      </c>
      <c r="J2962" t="s">
        <v>1511</v>
      </c>
      <c r="K2962" t="s">
        <v>1514</v>
      </c>
      <c r="L2962" t="s">
        <v>1512</v>
      </c>
      <c r="M2962">
        <v>3</v>
      </c>
    </row>
    <row r="2963" spans="1:13" x14ac:dyDescent="0.25">
      <c r="A2963" s="1" t="s">
        <v>1270</v>
      </c>
      <c r="J2963" t="s">
        <v>1511</v>
      </c>
      <c r="K2963" t="s">
        <v>1509</v>
      </c>
      <c r="L2963" t="s">
        <v>1512</v>
      </c>
      <c r="M2963">
        <v>3</v>
      </c>
    </row>
    <row r="2964" spans="1:13" x14ac:dyDescent="0.25">
      <c r="A2964" s="1" t="s">
        <v>1277</v>
      </c>
      <c r="J2964" t="s">
        <v>1511</v>
      </c>
      <c r="K2964" t="s">
        <v>1514</v>
      </c>
      <c r="L2964" t="s">
        <v>1512</v>
      </c>
      <c r="M2964">
        <v>3</v>
      </c>
    </row>
    <row r="2965" spans="1:13" x14ac:dyDescent="0.25">
      <c r="A2965" s="1" t="s">
        <v>1270</v>
      </c>
      <c r="J2965" t="s">
        <v>1511</v>
      </c>
      <c r="K2965" t="s">
        <v>1509</v>
      </c>
      <c r="L2965" t="s">
        <v>1512</v>
      </c>
      <c r="M2965">
        <v>3</v>
      </c>
    </row>
    <row r="2966" spans="1:13" x14ac:dyDescent="0.25">
      <c r="A2966" s="1" t="s">
        <v>1299</v>
      </c>
      <c r="J2966" t="s">
        <v>1508</v>
      </c>
      <c r="K2966" t="s">
        <v>1509</v>
      </c>
      <c r="L2966" t="s">
        <v>1510</v>
      </c>
      <c r="M2966">
        <v>4</v>
      </c>
    </row>
    <row r="2967" spans="1:13" x14ac:dyDescent="0.25">
      <c r="A2967" s="1" t="s">
        <v>1344</v>
      </c>
      <c r="J2967" t="s">
        <v>1511</v>
      </c>
      <c r="K2967" t="s">
        <v>1509</v>
      </c>
      <c r="L2967" t="s">
        <v>1510</v>
      </c>
      <c r="M2967">
        <v>5</v>
      </c>
    </row>
    <row r="2968" spans="1:13" x14ac:dyDescent="0.25">
      <c r="A2968" s="1" t="s">
        <v>1270</v>
      </c>
      <c r="J2968" t="s">
        <v>1511</v>
      </c>
      <c r="K2968" t="s">
        <v>1509</v>
      </c>
      <c r="L2968" t="s">
        <v>1512</v>
      </c>
      <c r="M2968">
        <v>3</v>
      </c>
    </row>
    <row r="2969" spans="1:13" x14ac:dyDescent="0.25">
      <c r="A2969" s="1" t="s">
        <v>1274</v>
      </c>
      <c r="J2969" t="s">
        <v>1508</v>
      </c>
      <c r="K2969" t="s">
        <v>1509</v>
      </c>
      <c r="L2969" t="s">
        <v>1510</v>
      </c>
      <c r="M2969">
        <v>1</v>
      </c>
    </row>
    <row r="2970" spans="1:13" x14ac:dyDescent="0.25">
      <c r="A2970" s="1" t="s">
        <v>1277</v>
      </c>
      <c r="J2970" t="s">
        <v>1511</v>
      </c>
      <c r="K2970" t="s">
        <v>1514</v>
      </c>
      <c r="L2970" t="s">
        <v>1512</v>
      </c>
      <c r="M2970">
        <v>3</v>
      </c>
    </row>
    <row r="2971" spans="1:13" x14ac:dyDescent="0.25">
      <c r="A2971" s="1" t="s">
        <v>1362</v>
      </c>
      <c r="J2971" t="s">
        <v>1508</v>
      </c>
      <c r="K2971" t="s">
        <v>1509</v>
      </c>
      <c r="L2971" t="s">
        <v>1510</v>
      </c>
      <c r="M2971">
        <v>3</v>
      </c>
    </row>
    <row r="2972" spans="1:13" x14ac:dyDescent="0.25">
      <c r="A2972" s="1" t="s">
        <v>1277</v>
      </c>
      <c r="J2972" t="s">
        <v>1511</v>
      </c>
      <c r="K2972" t="s">
        <v>1514</v>
      </c>
      <c r="L2972" t="s">
        <v>1512</v>
      </c>
      <c r="M2972">
        <v>3</v>
      </c>
    </row>
    <row r="2973" spans="1:13" x14ac:dyDescent="0.25">
      <c r="A2973" s="1" t="s">
        <v>1274</v>
      </c>
      <c r="J2973" t="s">
        <v>1508</v>
      </c>
      <c r="K2973" t="s">
        <v>1509</v>
      </c>
      <c r="L2973" t="s">
        <v>1510</v>
      </c>
      <c r="M2973">
        <v>1</v>
      </c>
    </row>
    <row r="2974" spans="1:13" x14ac:dyDescent="0.25">
      <c r="A2974" s="1" t="s">
        <v>1274</v>
      </c>
      <c r="J2974" t="s">
        <v>1508</v>
      </c>
      <c r="K2974" t="s">
        <v>1509</v>
      </c>
      <c r="L2974" t="s">
        <v>1510</v>
      </c>
      <c r="M2974">
        <v>1</v>
      </c>
    </row>
    <row r="2975" spans="1:13" x14ac:dyDescent="0.25">
      <c r="A2975" s="1" t="s">
        <v>1277</v>
      </c>
      <c r="J2975" t="s">
        <v>1511</v>
      </c>
      <c r="K2975" t="s">
        <v>1514</v>
      </c>
      <c r="L2975" t="s">
        <v>1512</v>
      </c>
      <c r="M2975">
        <v>5</v>
      </c>
    </row>
    <row r="2976" spans="1:13" x14ac:dyDescent="0.25">
      <c r="A2976" s="1" t="s">
        <v>1344</v>
      </c>
      <c r="J2976" t="s">
        <v>1511</v>
      </c>
      <c r="K2976" t="s">
        <v>1509</v>
      </c>
      <c r="L2976" t="s">
        <v>1510</v>
      </c>
      <c r="M2976">
        <v>5</v>
      </c>
    </row>
    <row r="2977" spans="1:13" x14ac:dyDescent="0.25">
      <c r="A2977" s="1" t="s">
        <v>1270</v>
      </c>
      <c r="J2977" t="s">
        <v>1511</v>
      </c>
      <c r="K2977" t="s">
        <v>1509</v>
      </c>
      <c r="L2977" t="s">
        <v>1512</v>
      </c>
      <c r="M2977">
        <v>1</v>
      </c>
    </row>
    <row r="2978" spans="1:13" x14ac:dyDescent="0.25">
      <c r="A2978" s="1" t="s">
        <v>1377</v>
      </c>
      <c r="J2978" t="s">
        <v>1511</v>
      </c>
      <c r="K2978" t="s">
        <v>1509</v>
      </c>
      <c r="L2978" t="s">
        <v>1512</v>
      </c>
      <c r="M2978">
        <v>5</v>
      </c>
    </row>
    <row r="2979" spans="1:13" x14ac:dyDescent="0.25">
      <c r="A2979" s="1" t="s">
        <v>1270</v>
      </c>
      <c r="J2979" t="s">
        <v>1511</v>
      </c>
      <c r="K2979" t="s">
        <v>1509</v>
      </c>
      <c r="L2979" t="s">
        <v>1512</v>
      </c>
      <c r="M2979">
        <v>1</v>
      </c>
    </row>
    <row r="2980" spans="1:13" x14ac:dyDescent="0.25">
      <c r="A2980" s="1" t="s">
        <v>1359</v>
      </c>
      <c r="J2980" t="s">
        <v>1511</v>
      </c>
      <c r="K2980" t="s">
        <v>1509</v>
      </c>
      <c r="L2980" t="s">
        <v>1512</v>
      </c>
      <c r="M2980">
        <v>2</v>
      </c>
    </row>
    <row r="2981" spans="1:13" x14ac:dyDescent="0.25">
      <c r="A2981" s="1" t="s">
        <v>1270</v>
      </c>
      <c r="J2981" t="s">
        <v>1511</v>
      </c>
      <c r="K2981" t="s">
        <v>1509</v>
      </c>
      <c r="L2981" t="s">
        <v>1512</v>
      </c>
      <c r="M2981">
        <v>1</v>
      </c>
    </row>
    <row r="2982" spans="1:13" x14ac:dyDescent="0.25">
      <c r="A2982" s="1" t="s">
        <v>1377</v>
      </c>
      <c r="J2982" t="s">
        <v>1511</v>
      </c>
      <c r="K2982" t="s">
        <v>1509</v>
      </c>
      <c r="L2982" t="s">
        <v>1512</v>
      </c>
      <c r="M2982">
        <v>5</v>
      </c>
    </row>
    <row r="2983" spans="1:13" x14ac:dyDescent="0.25">
      <c r="A2983" s="1" t="s">
        <v>1274</v>
      </c>
      <c r="J2983" t="s">
        <v>1508</v>
      </c>
      <c r="K2983" t="s">
        <v>1509</v>
      </c>
      <c r="L2983" t="s">
        <v>1510</v>
      </c>
      <c r="M2983">
        <v>1</v>
      </c>
    </row>
    <row r="2984" spans="1:13" x14ac:dyDescent="0.25">
      <c r="A2984" s="1" t="s">
        <v>1270</v>
      </c>
      <c r="J2984" t="s">
        <v>1511</v>
      </c>
      <c r="K2984" t="s">
        <v>1514</v>
      </c>
      <c r="L2984" t="s">
        <v>1512</v>
      </c>
      <c r="M2984">
        <v>1</v>
      </c>
    </row>
    <row r="2985" spans="1:13" x14ac:dyDescent="0.25">
      <c r="A2985" s="1" t="s">
        <v>1353</v>
      </c>
      <c r="J2985" t="s">
        <v>1511</v>
      </c>
      <c r="K2985" t="s">
        <v>1509</v>
      </c>
      <c r="L2985" t="s">
        <v>1512</v>
      </c>
      <c r="M2985">
        <v>9</v>
      </c>
    </row>
    <row r="2986" spans="1:13" x14ac:dyDescent="0.25">
      <c r="A2986" s="1" t="s">
        <v>1321</v>
      </c>
      <c r="J2986" t="s">
        <v>1511</v>
      </c>
      <c r="K2986" t="s">
        <v>1509</v>
      </c>
      <c r="L2986" t="s">
        <v>1510</v>
      </c>
      <c r="M2986">
        <v>4</v>
      </c>
    </row>
    <row r="2987" spans="1:13" x14ac:dyDescent="0.25">
      <c r="A2987" s="1" t="s">
        <v>1270</v>
      </c>
      <c r="J2987" t="s">
        <v>1511</v>
      </c>
      <c r="K2987" t="s">
        <v>1509</v>
      </c>
      <c r="L2987" t="s">
        <v>1512</v>
      </c>
      <c r="M2987">
        <v>1</v>
      </c>
    </row>
    <row r="2988" spans="1:13" x14ac:dyDescent="0.25">
      <c r="A2988" s="1" t="s">
        <v>1299</v>
      </c>
      <c r="J2988" t="s">
        <v>1508</v>
      </c>
      <c r="K2988" t="s">
        <v>1509</v>
      </c>
      <c r="L2988" t="s">
        <v>1513</v>
      </c>
      <c r="M2988">
        <v>1</v>
      </c>
    </row>
    <row r="2989" spans="1:13" x14ac:dyDescent="0.25">
      <c r="A2989" s="1" t="s">
        <v>1320</v>
      </c>
      <c r="J2989" t="s">
        <v>1511</v>
      </c>
      <c r="K2989" t="s">
        <v>1509</v>
      </c>
      <c r="L2989" t="s">
        <v>1512</v>
      </c>
      <c r="M2989">
        <v>38</v>
      </c>
    </row>
    <row r="2990" spans="1:13" x14ac:dyDescent="0.25">
      <c r="A2990" s="1" t="s">
        <v>1392</v>
      </c>
      <c r="J2990" t="s">
        <v>1511</v>
      </c>
      <c r="K2990" t="s">
        <v>1509</v>
      </c>
      <c r="L2990" t="s">
        <v>1512</v>
      </c>
      <c r="M2990">
        <v>2</v>
      </c>
    </row>
    <row r="2991" spans="1:13" x14ac:dyDescent="0.25">
      <c r="A2991" s="1" t="s">
        <v>1410</v>
      </c>
      <c r="J2991" t="s">
        <v>1511</v>
      </c>
      <c r="K2991" t="s">
        <v>1509</v>
      </c>
      <c r="L2991" t="s">
        <v>1513</v>
      </c>
      <c r="M2991">
        <v>15</v>
      </c>
    </row>
    <row r="2992" spans="1:13" x14ac:dyDescent="0.25">
      <c r="A2992" s="1" t="s">
        <v>1410</v>
      </c>
      <c r="J2992" t="s">
        <v>1511</v>
      </c>
      <c r="K2992" t="s">
        <v>1509</v>
      </c>
      <c r="L2992" t="s">
        <v>1512</v>
      </c>
      <c r="M2992">
        <v>10</v>
      </c>
    </row>
    <row r="2993" spans="1:13" x14ac:dyDescent="0.25">
      <c r="A2993" s="1" t="s">
        <v>1274</v>
      </c>
      <c r="J2993" t="s">
        <v>1508</v>
      </c>
      <c r="K2993" t="s">
        <v>1509</v>
      </c>
      <c r="L2993" t="s">
        <v>1510</v>
      </c>
      <c r="M2993">
        <v>1</v>
      </c>
    </row>
    <row r="2994" spans="1:13" x14ac:dyDescent="0.25">
      <c r="A2994" s="1" t="s">
        <v>1274</v>
      </c>
      <c r="J2994" t="s">
        <v>1508</v>
      </c>
      <c r="K2994" t="s">
        <v>1509</v>
      </c>
      <c r="L2994" t="s">
        <v>1510</v>
      </c>
      <c r="M2994">
        <v>1</v>
      </c>
    </row>
    <row r="2995" spans="1:13" x14ac:dyDescent="0.25">
      <c r="A2995" s="1" t="s">
        <v>1274</v>
      </c>
      <c r="J2995" t="s">
        <v>1508</v>
      </c>
      <c r="K2995" t="s">
        <v>1509</v>
      </c>
      <c r="L2995" t="s">
        <v>1510</v>
      </c>
      <c r="M2995">
        <v>1</v>
      </c>
    </row>
    <row r="2996" spans="1:13" x14ac:dyDescent="0.25">
      <c r="A2996" s="1" t="s">
        <v>1410</v>
      </c>
      <c r="J2996" t="s">
        <v>1511</v>
      </c>
      <c r="K2996" t="s">
        <v>1509</v>
      </c>
      <c r="L2996" t="s">
        <v>1510</v>
      </c>
      <c r="M2996">
        <v>13</v>
      </c>
    </row>
    <row r="2997" spans="1:13" x14ac:dyDescent="0.25">
      <c r="A2997" s="1" t="s">
        <v>1359</v>
      </c>
      <c r="J2997" t="s">
        <v>1511</v>
      </c>
      <c r="K2997" t="s">
        <v>1509</v>
      </c>
      <c r="L2997" t="s">
        <v>1510</v>
      </c>
      <c r="M2997">
        <v>19</v>
      </c>
    </row>
    <row r="2998" spans="1:13" x14ac:dyDescent="0.25">
      <c r="A2998" s="1" t="s">
        <v>1274</v>
      </c>
      <c r="J2998" t="s">
        <v>1508</v>
      </c>
      <c r="K2998" t="s">
        <v>1509</v>
      </c>
      <c r="L2998" t="s">
        <v>1510</v>
      </c>
      <c r="M2998">
        <v>1</v>
      </c>
    </row>
    <row r="2999" spans="1:13" x14ac:dyDescent="0.25">
      <c r="A2999" s="1" t="s">
        <v>1410</v>
      </c>
      <c r="J2999" t="s">
        <v>1508</v>
      </c>
      <c r="K2999" t="s">
        <v>1509</v>
      </c>
      <c r="L2999" t="s">
        <v>1512</v>
      </c>
      <c r="M2999">
        <v>14</v>
      </c>
    </row>
    <row r="3000" spans="1:13" x14ac:dyDescent="0.25">
      <c r="A3000" s="1" t="s">
        <v>1410</v>
      </c>
      <c r="J3000" t="s">
        <v>1508</v>
      </c>
      <c r="K3000" t="s">
        <v>1509</v>
      </c>
      <c r="L3000" t="s">
        <v>1512</v>
      </c>
      <c r="M3000">
        <v>4</v>
      </c>
    </row>
    <row r="3001" spans="1:13" x14ac:dyDescent="0.25">
      <c r="A3001" s="1" t="s">
        <v>1410</v>
      </c>
      <c r="J3001" t="s">
        <v>1511</v>
      </c>
      <c r="K3001" t="s">
        <v>1509</v>
      </c>
      <c r="L3001" t="s">
        <v>1512</v>
      </c>
      <c r="M3001">
        <v>10</v>
      </c>
    </row>
    <row r="3002" spans="1:13" x14ac:dyDescent="0.25">
      <c r="A3002" s="1" t="s">
        <v>1410</v>
      </c>
      <c r="J3002" t="s">
        <v>1511</v>
      </c>
      <c r="K3002" t="s">
        <v>1509</v>
      </c>
      <c r="L3002" t="s">
        <v>1512</v>
      </c>
      <c r="M3002">
        <v>10</v>
      </c>
    </row>
    <row r="3003" spans="1:13" x14ac:dyDescent="0.25">
      <c r="A3003" s="1" t="s">
        <v>1457</v>
      </c>
      <c r="J3003" t="s">
        <v>1511</v>
      </c>
      <c r="K3003" t="s">
        <v>1509</v>
      </c>
      <c r="L3003" t="s">
        <v>1510</v>
      </c>
      <c r="M3003">
        <v>4</v>
      </c>
    </row>
    <row r="3004" spans="1:13" x14ac:dyDescent="0.25">
      <c r="A3004" s="1" t="s">
        <v>1274</v>
      </c>
      <c r="J3004" t="s">
        <v>1508</v>
      </c>
      <c r="K3004" t="s">
        <v>1509</v>
      </c>
      <c r="L3004" t="s">
        <v>1510</v>
      </c>
      <c r="M3004">
        <v>1</v>
      </c>
    </row>
    <row r="3005" spans="1:13" x14ac:dyDescent="0.25">
      <c r="A3005" s="1" t="s">
        <v>1274</v>
      </c>
      <c r="J3005" t="s">
        <v>1508</v>
      </c>
      <c r="K3005" t="s">
        <v>1509</v>
      </c>
      <c r="L3005" t="s">
        <v>1510</v>
      </c>
      <c r="M3005">
        <v>1</v>
      </c>
    </row>
    <row r="3006" spans="1:13" x14ac:dyDescent="0.25">
      <c r="A3006" s="1" t="s">
        <v>1345</v>
      </c>
      <c r="J3006" t="s">
        <v>1511</v>
      </c>
      <c r="K3006" t="s">
        <v>1509</v>
      </c>
      <c r="L3006" t="s">
        <v>1512</v>
      </c>
      <c r="M3006">
        <v>1</v>
      </c>
    </row>
    <row r="3007" spans="1:13" x14ac:dyDescent="0.25">
      <c r="A3007" s="1" t="s">
        <v>1274</v>
      </c>
      <c r="J3007" t="s">
        <v>1508</v>
      </c>
      <c r="K3007" t="s">
        <v>1509</v>
      </c>
      <c r="L3007" t="s">
        <v>1510</v>
      </c>
      <c r="M3007">
        <v>1</v>
      </c>
    </row>
    <row r="3008" spans="1:13" x14ac:dyDescent="0.25">
      <c r="A3008" s="1" t="s">
        <v>1345</v>
      </c>
      <c r="J3008" t="s">
        <v>1511</v>
      </c>
      <c r="K3008" t="s">
        <v>1509</v>
      </c>
      <c r="L3008" t="s">
        <v>1512</v>
      </c>
      <c r="M3008">
        <v>1</v>
      </c>
    </row>
    <row r="3009" spans="1:13" x14ac:dyDescent="0.25">
      <c r="A3009" s="1" t="s">
        <v>1274</v>
      </c>
      <c r="J3009" t="s">
        <v>1508</v>
      </c>
      <c r="K3009" t="s">
        <v>1509</v>
      </c>
      <c r="L3009" t="s">
        <v>1510</v>
      </c>
      <c r="M3009">
        <v>1</v>
      </c>
    </row>
    <row r="3010" spans="1:13" x14ac:dyDescent="0.25">
      <c r="A3010" s="1" t="s">
        <v>1274</v>
      </c>
      <c r="J3010" t="s">
        <v>1508</v>
      </c>
      <c r="K3010" t="s">
        <v>1509</v>
      </c>
      <c r="L3010" t="s">
        <v>1510</v>
      </c>
      <c r="M3010">
        <v>1</v>
      </c>
    </row>
    <row r="3011" spans="1:13" x14ac:dyDescent="0.25">
      <c r="A3011" s="1" t="s">
        <v>1410</v>
      </c>
      <c r="J3011" t="s">
        <v>1511</v>
      </c>
      <c r="K3011" t="s">
        <v>1509</v>
      </c>
      <c r="L3011" t="s">
        <v>1512</v>
      </c>
      <c r="M3011">
        <v>10</v>
      </c>
    </row>
    <row r="3012" spans="1:13" x14ac:dyDescent="0.25">
      <c r="A3012" s="1" t="s">
        <v>1345</v>
      </c>
      <c r="J3012" t="s">
        <v>1508</v>
      </c>
      <c r="K3012" t="s">
        <v>1509</v>
      </c>
      <c r="L3012" t="s">
        <v>1512</v>
      </c>
      <c r="M3012">
        <v>2</v>
      </c>
    </row>
    <row r="3013" spans="1:13" x14ac:dyDescent="0.25">
      <c r="A3013" s="1" t="s">
        <v>1410</v>
      </c>
      <c r="J3013" t="s">
        <v>1508</v>
      </c>
      <c r="K3013" t="s">
        <v>1509</v>
      </c>
      <c r="L3013" t="s">
        <v>1512</v>
      </c>
      <c r="M3013">
        <v>5</v>
      </c>
    </row>
    <row r="3014" spans="1:13" x14ac:dyDescent="0.25">
      <c r="A3014" s="1" t="s">
        <v>1410</v>
      </c>
      <c r="J3014" t="s">
        <v>1508</v>
      </c>
      <c r="K3014" t="s">
        <v>1509</v>
      </c>
      <c r="L3014" t="s">
        <v>1512</v>
      </c>
      <c r="M3014">
        <v>6</v>
      </c>
    </row>
    <row r="3015" spans="1:13" x14ac:dyDescent="0.25">
      <c r="A3015" s="1" t="s">
        <v>1410</v>
      </c>
      <c r="J3015" t="s">
        <v>1508</v>
      </c>
      <c r="K3015" t="s">
        <v>1509</v>
      </c>
      <c r="L3015" t="s">
        <v>1512</v>
      </c>
      <c r="M3015">
        <v>3</v>
      </c>
    </row>
    <row r="3016" spans="1:13" x14ac:dyDescent="0.25">
      <c r="A3016" s="1" t="s">
        <v>1410</v>
      </c>
      <c r="J3016" t="s">
        <v>1508</v>
      </c>
      <c r="K3016" t="s">
        <v>1509</v>
      </c>
      <c r="L3016" t="s">
        <v>1512</v>
      </c>
      <c r="M3016">
        <v>3</v>
      </c>
    </row>
    <row r="3017" spans="1:13" x14ac:dyDescent="0.25">
      <c r="A3017" s="1" t="s">
        <v>1410</v>
      </c>
      <c r="J3017" t="s">
        <v>1511</v>
      </c>
      <c r="K3017" t="s">
        <v>1509</v>
      </c>
      <c r="L3017" t="s">
        <v>1512</v>
      </c>
      <c r="M3017">
        <v>5</v>
      </c>
    </row>
    <row r="3018" spans="1:13" x14ac:dyDescent="0.25">
      <c r="A3018" s="1" t="s">
        <v>1410</v>
      </c>
      <c r="J3018" t="s">
        <v>1511</v>
      </c>
      <c r="K3018" t="s">
        <v>1509</v>
      </c>
      <c r="L3018" t="s">
        <v>1512</v>
      </c>
      <c r="M3018">
        <v>7</v>
      </c>
    </row>
    <row r="3019" spans="1:13" x14ac:dyDescent="0.25">
      <c r="A3019" s="1" t="s">
        <v>1410</v>
      </c>
      <c r="J3019" t="s">
        <v>1511</v>
      </c>
      <c r="K3019" t="s">
        <v>1509</v>
      </c>
      <c r="L3019" t="s">
        <v>1512</v>
      </c>
      <c r="M3019">
        <v>15</v>
      </c>
    </row>
    <row r="3020" spans="1:13" x14ac:dyDescent="0.25">
      <c r="A3020" s="1" t="s">
        <v>1286</v>
      </c>
      <c r="J3020" t="s">
        <v>1511</v>
      </c>
      <c r="K3020" t="s">
        <v>1509</v>
      </c>
      <c r="L3020" t="s">
        <v>1510</v>
      </c>
      <c r="M3020">
        <v>1</v>
      </c>
    </row>
    <row r="3021" spans="1:13" x14ac:dyDescent="0.25">
      <c r="A3021" s="1" t="s">
        <v>1299</v>
      </c>
      <c r="J3021" t="s">
        <v>1508</v>
      </c>
      <c r="K3021" t="s">
        <v>1509</v>
      </c>
      <c r="L3021" t="s">
        <v>1513</v>
      </c>
      <c r="M3021">
        <v>1</v>
      </c>
    </row>
    <row r="3022" spans="1:13" x14ac:dyDescent="0.25">
      <c r="A3022" s="1" t="s">
        <v>1335</v>
      </c>
      <c r="J3022" t="s">
        <v>1511</v>
      </c>
      <c r="K3022" t="s">
        <v>1509</v>
      </c>
      <c r="L3022" t="s">
        <v>1512</v>
      </c>
      <c r="M3022">
        <v>82</v>
      </c>
    </row>
    <row r="3023" spans="1:13" x14ac:dyDescent="0.25">
      <c r="A3023" s="1" t="s">
        <v>1335</v>
      </c>
      <c r="J3023" t="s">
        <v>1511</v>
      </c>
      <c r="K3023" t="s">
        <v>1509</v>
      </c>
      <c r="L3023" t="s">
        <v>1512</v>
      </c>
      <c r="M3023">
        <v>111</v>
      </c>
    </row>
    <row r="3024" spans="1:13" x14ac:dyDescent="0.25">
      <c r="A3024" s="1" t="s">
        <v>1410</v>
      </c>
      <c r="J3024" t="s">
        <v>1511</v>
      </c>
      <c r="K3024" t="s">
        <v>1509</v>
      </c>
      <c r="L3024" t="s">
        <v>1510</v>
      </c>
      <c r="M3024">
        <v>6</v>
      </c>
    </row>
    <row r="3025" spans="1:13" x14ac:dyDescent="0.25">
      <c r="A3025" s="1" t="s">
        <v>1410</v>
      </c>
      <c r="J3025" t="s">
        <v>1511</v>
      </c>
      <c r="K3025" t="s">
        <v>1509</v>
      </c>
      <c r="L3025" t="s">
        <v>1510</v>
      </c>
      <c r="M3025">
        <v>10</v>
      </c>
    </row>
    <row r="3026" spans="1:13" x14ac:dyDescent="0.25">
      <c r="A3026" s="1" t="s">
        <v>1410</v>
      </c>
      <c r="J3026" t="s">
        <v>1511</v>
      </c>
      <c r="K3026" t="s">
        <v>1509</v>
      </c>
      <c r="L3026" t="s">
        <v>1510</v>
      </c>
      <c r="M3026">
        <v>6</v>
      </c>
    </row>
    <row r="3027" spans="1:13" x14ac:dyDescent="0.25">
      <c r="A3027" s="1" t="s">
        <v>1410</v>
      </c>
      <c r="J3027" t="s">
        <v>1511</v>
      </c>
      <c r="K3027" t="s">
        <v>1509</v>
      </c>
      <c r="L3027" t="s">
        <v>1510</v>
      </c>
      <c r="M3027">
        <v>8</v>
      </c>
    </row>
    <row r="3028" spans="1:13" x14ac:dyDescent="0.25">
      <c r="A3028" s="1" t="s">
        <v>1410</v>
      </c>
      <c r="J3028" t="s">
        <v>1511</v>
      </c>
      <c r="K3028" t="s">
        <v>1509</v>
      </c>
      <c r="L3028" t="s">
        <v>1510</v>
      </c>
      <c r="M3028">
        <v>3</v>
      </c>
    </row>
    <row r="3029" spans="1:13" x14ac:dyDescent="0.25">
      <c r="A3029" s="1" t="s">
        <v>1410</v>
      </c>
      <c r="J3029" t="s">
        <v>1511</v>
      </c>
      <c r="K3029" t="s">
        <v>1509</v>
      </c>
      <c r="L3029" t="s">
        <v>1510</v>
      </c>
      <c r="M3029">
        <v>6</v>
      </c>
    </row>
    <row r="3030" spans="1:13" x14ac:dyDescent="0.25">
      <c r="A3030" s="1" t="s">
        <v>1448</v>
      </c>
      <c r="J3030" t="s">
        <v>1511</v>
      </c>
      <c r="K3030" t="s">
        <v>1509</v>
      </c>
      <c r="L3030" t="s">
        <v>1512</v>
      </c>
      <c r="M3030">
        <v>5</v>
      </c>
    </row>
    <row r="3031" spans="1:13" x14ac:dyDescent="0.25">
      <c r="A3031" s="1" t="s">
        <v>1434</v>
      </c>
      <c r="J3031" t="s">
        <v>1508</v>
      </c>
      <c r="K3031" t="s">
        <v>1509</v>
      </c>
      <c r="L3031" t="s">
        <v>1512</v>
      </c>
      <c r="M3031">
        <v>10</v>
      </c>
    </row>
    <row r="3032" spans="1:13" x14ac:dyDescent="0.25">
      <c r="A3032" s="1" t="s">
        <v>1410</v>
      </c>
      <c r="J3032" t="s">
        <v>1511</v>
      </c>
      <c r="K3032" t="s">
        <v>1509</v>
      </c>
      <c r="L3032" t="s">
        <v>1510</v>
      </c>
      <c r="M3032">
        <v>5</v>
      </c>
    </row>
    <row r="3033" spans="1:13" x14ac:dyDescent="0.25">
      <c r="A3033" s="1" t="s">
        <v>1410</v>
      </c>
      <c r="J3033" t="s">
        <v>1511</v>
      </c>
      <c r="K3033" t="s">
        <v>1509</v>
      </c>
      <c r="L3033" t="s">
        <v>1510</v>
      </c>
      <c r="M3033">
        <v>2</v>
      </c>
    </row>
    <row r="3034" spans="1:13" x14ac:dyDescent="0.25">
      <c r="A3034" s="1" t="s">
        <v>1410</v>
      </c>
      <c r="J3034" t="s">
        <v>1511</v>
      </c>
      <c r="K3034" t="s">
        <v>1509</v>
      </c>
      <c r="L3034" t="s">
        <v>1510</v>
      </c>
      <c r="M3034">
        <v>6</v>
      </c>
    </row>
    <row r="3035" spans="1:13" x14ac:dyDescent="0.25">
      <c r="A3035" s="1" t="s">
        <v>1434</v>
      </c>
      <c r="J3035" t="s">
        <v>1511</v>
      </c>
      <c r="K3035" t="s">
        <v>1509</v>
      </c>
      <c r="L3035" t="s">
        <v>1513</v>
      </c>
      <c r="M3035">
        <v>1</v>
      </c>
    </row>
    <row r="3036" spans="1:13" x14ac:dyDescent="0.25">
      <c r="A3036" s="1" t="s">
        <v>1410</v>
      </c>
      <c r="J3036" t="s">
        <v>1511</v>
      </c>
      <c r="K3036" t="s">
        <v>1509</v>
      </c>
      <c r="L3036" t="s">
        <v>1510</v>
      </c>
      <c r="M3036">
        <v>4</v>
      </c>
    </row>
    <row r="3037" spans="1:13" x14ac:dyDescent="0.25">
      <c r="A3037" s="1" t="s">
        <v>1434</v>
      </c>
      <c r="J3037" t="s">
        <v>1508</v>
      </c>
      <c r="K3037" t="s">
        <v>1509</v>
      </c>
      <c r="L3037" t="s">
        <v>1513</v>
      </c>
      <c r="M3037">
        <v>1</v>
      </c>
    </row>
    <row r="3038" spans="1:13" x14ac:dyDescent="0.25">
      <c r="A3038" s="1" t="s">
        <v>1410</v>
      </c>
      <c r="J3038" t="s">
        <v>1511</v>
      </c>
      <c r="K3038" t="s">
        <v>1509</v>
      </c>
      <c r="L3038" t="s">
        <v>1510</v>
      </c>
      <c r="M3038">
        <v>2</v>
      </c>
    </row>
    <row r="3039" spans="1:13" x14ac:dyDescent="0.25">
      <c r="A3039" s="1" t="s">
        <v>1434</v>
      </c>
      <c r="J3039" t="s">
        <v>1511</v>
      </c>
      <c r="K3039" t="s">
        <v>1509</v>
      </c>
      <c r="L3039" t="s">
        <v>1513</v>
      </c>
      <c r="M3039">
        <v>1</v>
      </c>
    </row>
    <row r="3040" spans="1:13" x14ac:dyDescent="0.25">
      <c r="A3040" s="1" t="s">
        <v>1434</v>
      </c>
      <c r="J3040" t="s">
        <v>1508</v>
      </c>
      <c r="K3040" t="s">
        <v>1509</v>
      </c>
      <c r="L3040" t="s">
        <v>1510</v>
      </c>
      <c r="M3040">
        <v>2</v>
      </c>
    </row>
    <row r="3041" spans="1:13" x14ac:dyDescent="0.25">
      <c r="A3041" s="1" t="s">
        <v>1434</v>
      </c>
      <c r="J3041" t="s">
        <v>1508</v>
      </c>
      <c r="K3041" t="s">
        <v>1509</v>
      </c>
      <c r="L3041" t="s">
        <v>1513</v>
      </c>
      <c r="M3041">
        <v>1</v>
      </c>
    </row>
    <row r="3042" spans="1:13" x14ac:dyDescent="0.25">
      <c r="A3042" s="1" t="s">
        <v>1434</v>
      </c>
      <c r="J3042" t="s">
        <v>1511</v>
      </c>
      <c r="K3042" t="s">
        <v>1509</v>
      </c>
      <c r="L3042" t="s">
        <v>1510</v>
      </c>
      <c r="M3042">
        <v>2</v>
      </c>
    </row>
    <row r="3043" spans="1:13" x14ac:dyDescent="0.25">
      <c r="A3043" s="1" t="s">
        <v>1380</v>
      </c>
      <c r="J3043" t="s">
        <v>1511</v>
      </c>
      <c r="K3043" t="s">
        <v>1509</v>
      </c>
      <c r="L3043" t="s">
        <v>1513</v>
      </c>
      <c r="M3043">
        <v>1</v>
      </c>
    </row>
    <row r="3044" spans="1:13" x14ac:dyDescent="0.25">
      <c r="A3044" s="1" t="s">
        <v>1384</v>
      </c>
      <c r="J3044" t="s">
        <v>1508</v>
      </c>
      <c r="K3044" t="s">
        <v>1509</v>
      </c>
      <c r="L3044" t="s">
        <v>1512</v>
      </c>
      <c r="M3044">
        <v>12</v>
      </c>
    </row>
    <row r="3045" spans="1:13" x14ac:dyDescent="0.25">
      <c r="A3045" s="1" t="s">
        <v>1434</v>
      </c>
      <c r="J3045" t="s">
        <v>1508</v>
      </c>
      <c r="K3045" t="s">
        <v>1509</v>
      </c>
      <c r="L3045" t="s">
        <v>1510</v>
      </c>
      <c r="M3045">
        <v>2</v>
      </c>
    </row>
    <row r="3046" spans="1:13" x14ac:dyDescent="0.25">
      <c r="A3046" s="1" t="s">
        <v>1275</v>
      </c>
      <c r="J3046" t="s">
        <v>1511</v>
      </c>
      <c r="K3046" t="s">
        <v>1509</v>
      </c>
      <c r="L3046" t="s">
        <v>1512</v>
      </c>
      <c r="M3046">
        <v>1</v>
      </c>
    </row>
    <row r="3047" spans="1:13" x14ac:dyDescent="0.25">
      <c r="A3047" s="1" t="s">
        <v>1329</v>
      </c>
      <c r="J3047" t="s">
        <v>1508</v>
      </c>
      <c r="K3047" t="s">
        <v>1509</v>
      </c>
      <c r="L3047" t="s">
        <v>1512</v>
      </c>
      <c r="M3047">
        <v>1</v>
      </c>
    </row>
    <row r="3048" spans="1:13" x14ac:dyDescent="0.25">
      <c r="A3048" s="1" t="s">
        <v>1380</v>
      </c>
      <c r="J3048" t="s">
        <v>1511</v>
      </c>
      <c r="K3048" t="s">
        <v>1509</v>
      </c>
      <c r="L3048" t="s">
        <v>1513</v>
      </c>
      <c r="M3048">
        <v>1</v>
      </c>
    </row>
    <row r="3049" spans="1:13" x14ac:dyDescent="0.25">
      <c r="A3049" s="1" t="s">
        <v>1384</v>
      </c>
      <c r="J3049" t="s">
        <v>1508</v>
      </c>
      <c r="K3049" t="s">
        <v>1509</v>
      </c>
      <c r="L3049" t="s">
        <v>1512</v>
      </c>
      <c r="M3049">
        <v>12</v>
      </c>
    </row>
    <row r="3050" spans="1:13" x14ac:dyDescent="0.25">
      <c r="A3050" s="1" t="s">
        <v>1434</v>
      </c>
      <c r="J3050" t="s">
        <v>1511</v>
      </c>
      <c r="K3050" t="s">
        <v>1509</v>
      </c>
      <c r="L3050" t="s">
        <v>1510</v>
      </c>
      <c r="M3050">
        <v>5</v>
      </c>
    </row>
    <row r="3051" spans="1:13" x14ac:dyDescent="0.25">
      <c r="A3051" s="1" t="s">
        <v>1380</v>
      </c>
      <c r="J3051" t="s">
        <v>1511</v>
      </c>
      <c r="K3051" t="s">
        <v>1509</v>
      </c>
      <c r="L3051" t="s">
        <v>1513</v>
      </c>
      <c r="M3051">
        <v>1</v>
      </c>
    </row>
    <row r="3052" spans="1:13" x14ac:dyDescent="0.25">
      <c r="A3052" s="1" t="s">
        <v>1340</v>
      </c>
      <c r="J3052" t="s">
        <v>1511</v>
      </c>
      <c r="K3052" t="s">
        <v>1509</v>
      </c>
      <c r="L3052" t="s">
        <v>1512</v>
      </c>
      <c r="M3052">
        <v>2</v>
      </c>
    </row>
    <row r="3053" spans="1:13" x14ac:dyDescent="0.25">
      <c r="A3053" s="1" t="s">
        <v>1310</v>
      </c>
      <c r="J3053" t="s">
        <v>1511</v>
      </c>
      <c r="K3053" t="s">
        <v>1514</v>
      </c>
      <c r="L3053" t="s">
        <v>1513</v>
      </c>
      <c r="M3053">
        <v>2</v>
      </c>
    </row>
    <row r="3054" spans="1:13" x14ac:dyDescent="0.25">
      <c r="A3054" s="1" t="s">
        <v>1380</v>
      </c>
      <c r="J3054" t="s">
        <v>1511</v>
      </c>
      <c r="K3054" t="s">
        <v>1509</v>
      </c>
      <c r="L3054" t="s">
        <v>1513</v>
      </c>
      <c r="M3054">
        <v>1</v>
      </c>
    </row>
    <row r="3055" spans="1:13" x14ac:dyDescent="0.25">
      <c r="A3055" s="1" t="s">
        <v>1434</v>
      </c>
      <c r="J3055" t="s">
        <v>1508</v>
      </c>
      <c r="K3055" t="s">
        <v>1509</v>
      </c>
      <c r="L3055" t="s">
        <v>1510</v>
      </c>
      <c r="M3055">
        <v>1</v>
      </c>
    </row>
    <row r="3056" spans="1:13" x14ac:dyDescent="0.25">
      <c r="A3056" s="1" t="s">
        <v>1276</v>
      </c>
      <c r="J3056" t="s">
        <v>1511</v>
      </c>
      <c r="K3056" t="s">
        <v>1509</v>
      </c>
      <c r="L3056" t="s">
        <v>1510</v>
      </c>
      <c r="M3056">
        <v>3</v>
      </c>
    </row>
    <row r="3057" spans="1:13" x14ac:dyDescent="0.25">
      <c r="A3057" s="1" t="s">
        <v>1380</v>
      </c>
      <c r="J3057" t="s">
        <v>1511</v>
      </c>
      <c r="K3057" t="s">
        <v>1509</v>
      </c>
      <c r="L3057" t="s">
        <v>1513</v>
      </c>
      <c r="M3057">
        <v>1</v>
      </c>
    </row>
    <row r="3058" spans="1:13" x14ac:dyDescent="0.25">
      <c r="A3058" s="1" t="s">
        <v>1380</v>
      </c>
      <c r="J3058" t="s">
        <v>1511</v>
      </c>
      <c r="K3058" t="s">
        <v>1509</v>
      </c>
      <c r="L3058" t="s">
        <v>1513</v>
      </c>
      <c r="M3058">
        <v>1</v>
      </c>
    </row>
    <row r="3059" spans="1:13" x14ac:dyDescent="0.25">
      <c r="A3059" s="1" t="s">
        <v>1276</v>
      </c>
      <c r="J3059" t="s">
        <v>1511</v>
      </c>
      <c r="K3059" t="s">
        <v>1509</v>
      </c>
      <c r="L3059" t="s">
        <v>1510</v>
      </c>
      <c r="M3059">
        <v>3</v>
      </c>
    </row>
    <row r="3060" spans="1:13" x14ac:dyDescent="0.25">
      <c r="A3060" s="1" t="s">
        <v>1380</v>
      </c>
      <c r="J3060" t="s">
        <v>1511</v>
      </c>
      <c r="K3060" t="s">
        <v>1509</v>
      </c>
      <c r="L3060" t="s">
        <v>1513</v>
      </c>
      <c r="M3060">
        <v>1</v>
      </c>
    </row>
    <row r="3061" spans="1:13" x14ac:dyDescent="0.25">
      <c r="A3061" s="1" t="s">
        <v>1274</v>
      </c>
      <c r="J3061" t="s">
        <v>1511</v>
      </c>
      <c r="K3061" t="s">
        <v>1509</v>
      </c>
      <c r="L3061" t="s">
        <v>1513</v>
      </c>
      <c r="M3061">
        <v>1</v>
      </c>
    </row>
    <row r="3062" spans="1:13" x14ac:dyDescent="0.25">
      <c r="A3062" s="1" t="s">
        <v>1434</v>
      </c>
      <c r="J3062" t="s">
        <v>1511</v>
      </c>
      <c r="K3062" t="s">
        <v>1509</v>
      </c>
      <c r="L3062" t="s">
        <v>1510</v>
      </c>
      <c r="M3062">
        <v>4</v>
      </c>
    </row>
    <row r="3063" spans="1:13" x14ac:dyDescent="0.25">
      <c r="A3063" s="1" t="s">
        <v>1380</v>
      </c>
      <c r="J3063" t="s">
        <v>1511</v>
      </c>
      <c r="K3063" t="s">
        <v>1509</v>
      </c>
      <c r="L3063" t="s">
        <v>1513</v>
      </c>
      <c r="M3063">
        <v>1</v>
      </c>
    </row>
    <row r="3064" spans="1:13" x14ac:dyDescent="0.25">
      <c r="A3064" s="1" t="s">
        <v>1276</v>
      </c>
      <c r="J3064" t="s">
        <v>1511</v>
      </c>
      <c r="K3064" t="s">
        <v>1509</v>
      </c>
      <c r="L3064" t="s">
        <v>1510</v>
      </c>
      <c r="M3064">
        <v>3</v>
      </c>
    </row>
    <row r="3065" spans="1:13" x14ac:dyDescent="0.25">
      <c r="A3065" s="1" t="s">
        <v>1380</v>
      </c>
      <c r="J3065" t="s">
        <v>1511</v>
      </c>
      <c r="K3065" t="s">
        <v>1509</v>
      </c>
      <c r="L3065" t="s">
        <v>1513</v>
      </c>
      <c r="M3065">
        <v>1</v>
      </c>
    </row>
    <row r="3066" spans="1:13" x14ac:dyDescent="0.25">
      <c r="A3066" s="1" t="s">
        <v>1434</v>
      </c>
      <c r="J3066" t="s">
        <v>1511</v>
      </c>
      <c r="K3066" t="s">
        <v>1509</v>
      </c>
      <c r="L3066" t="s">
        <v>1510</v>
      </c>
      <c r="M3066">
        <v>1</v>
      </c>
    </row>
    <row r="3067" spans="1:13" x14ac:dyDescent="0.25">
      <c r="A3067" s="1" t="s">
        <v>1274</v>
      </c>
      <c r="J3067" t="s">
        <v>1508</v>
      </c>
      <c r="K3067" t="s">
        <v>1509</v>
      </c>
      <c r="L3067" t="s">
        <v>1510</v>
      </c>
      <c r="M3067">
        <v>1</v>
      </c>
    </row>
    <row r="3068" spans="1:13" x14ac:dyDescent="0.25">
      <c r="A3068" s="1" t="s">
        <v>1310</v>
      </c>
      <c r="J3068" t="s">
        <v>1511</v>
      </c>
      <c r="K3068" t="s">
        <v>1514</v>
      </c>
      <c r="L3068" t="s">
        <v>1513</v>
      </c>
      <c r="M3068">
        <v>1</v>
      </c>
    </row>
    <row r="3069" spans="1:13" x14ac:dyDescent="0.25">
      <c r="A3069" s="1" t="s">
        <v>1276</v>
      </c>
      <c r="J3069" t="s">
        <v>1511</v>
      </c>
      <c r="K3069" t="s">
        <v>1509</v>
      </c>
      <c r="L3069" t="s">
        <v>1510</v>
      </c>
      <c r="M3069">
        <v>3</v>
      </c>
    </row>
    <row r="3070" spans="1:13" x14ac:dyDescent="0.25">
      <c r="A3070" s="1" t="s">
        <v>1274</v>
      </c>
      <c r="J3070" t="s">
        <v>1508</v>
      </c>
      <c r="K3070" t="s">
        <v>1509</v>
      </c>
      <c r="L3070" t="s">
        <v>1510</v>
      </c>
      <c r="M3070">
        <v>1</v>
      </c>
    </row>
    <row r="3071" spans="1:13" x14ac:dyDescent="0.25">
      <c r="A3071" s="1" t="s">
        <v>1310</v>
      </c>
      <c r="J3071" t="s">
        <v>1511</v>
      </c>
      <c r="K3071" t="s">
        <v>1514</v>
      </c>
      <c r="L3071" t="s">
        <v>1513</v>
      </c>
      <c r="M3071">
        <v>1</v>
      </c>
    </row>
    <row r="3072" spans="1:13" x14ac:dyDescent="0.25">
      <c r="A3072" s="1" t="s">
        <v>1276</v>
      </c>
      <c r="J3072" t="s">
        <v>1511</v>
      </c>
      <c r="K3072" t="s">
        <v>1509</v>
      </c>
      <c r="L3072" t="s">
        <v>1510</v>
      </c>
      <c r="M3072">
        <v>3</v>
      </c>
    </row>
    <row r="3073" spans="1:13" x14ac:dyDescent="0.25">
      <c r="A3073" s="1" t="s">
        <v>835</v>
      </c>
      <c r="J3073" t="s">
        <v>1511</v>
      </c>
      <c r="K3073" t="s">
        <v>1509</v>
      </c>
      <c r="L3073" t="s">
        <v>1512</v>
      </c>
      <c r="M3073">
        <v>13</v>
      </c>
    </row>
    <row r="3074" spans="1:13" x14ac:dyDescent="0.25">
      <c r="A3074" s="1" t="s">
        <v>1274</v>
      </c>
      <c r="J3074" t="s">
        <v>1511</v>
      </c>
      <c r="K3074" t="s">
        <v>1509</v>
      </c>
      <c r="L3074" t="s">
        <v>1513</v>
      </c>
      <c r="M3074">
        <v>1</v>
      </c>
    </row>
    <row r="3075" spans="1:13" x14ac:dyDescent="0.25">
      <c r="A3075" s="1" t="s">
        <v>1310</v>
      </c>
      <c r="J3075" t="s">
        <v>1511</v>
      </c>
      <c r="K3075" t="s">
        <v>1514</v>
      </c>
      <c r="L3075" t="s">
        <v>1513</v>
      </c>
      <c r="M3075">
        <v>1</v>
      </c>
    </row>
    <row r="3076" spans="1:13" x14ac:dyDescent="0.25">
      <c r="A3076" s="1" t="s">
        <v>1276</v>
      </c>
      <c r="J3076" t="s">
        <v>1511</v>
      </c>
      <c r="K3076" t="s">
        <v>1509</v>
      </c>
      <c r="L3076" t="s">
        <v>1510</v>
      </c>
      <c r="M3076">
        <v>3</v>
      </c>
    </row>
    <row r="3077" spans="1:13" x14ac:dyDescent="0.25">
      <c r="A3077" s="1" t="s">
        <v>1482</v>
      </c>
      <c r="J3077" t="s">
        <v>1508</v>
      </c>
      <c r="K3077" t="s">
        <v>1509</v>
      </c>
      <c r="L3077" t="s">
        <v>1510</v>
      </c>
      <c r="M3077">
        <v>248</v>
      </c>
    </row>
    <row r="3078" spans="1:13" x14ac:dyDescent="0.25">
      <c r="A3078" s="1" t="s">
        <v>1276</v>
      </c>
      <c r="J3078" t="s">
        <v>1511</v>
      </c>
      <c r="K3078" t="s">
        <v>1509</v>
      </c>
      <c r="L3078" t="s">
        <v>1510</v>
      </c>
      <c r="M3078">
        <v>3</v>
      </c>
    </row>
    <row r="3079" spans="1:13" x14ac:dyDescent="0.25">
      <c r="A3079" s="1" t="s">
        <v>1385</v>
      </c>
      <c r="J3079" t="s">
        <v>1508</v>
      </c>
      <c r="K3079" t="s">
        <v>1514</v>
      </c>
      <c r="L3079" t="s">
        <v>1510</v>
      </c>
      <c r="M3079">
        <v>1</v>
      </c>
    </row>
    <row r="3080" spans="1:13" x14ac:dyDescent="0.25">
      <c r="A3080" s="1" t="s">
        <v>1482</v>
      </c>
      <c r="J3080" t="s">
        <v>1508</v>
      </c>
      <c r="K3080" t="s">
        <v>1509</v>
      </c>
      <c r="L3080" t="s">
        <v>1510</v>
      </c>
      <c r="M3080">
        <v>150</v>
      </c>
    </row>
    <row r="3081" spans="1:13" x14ac:dyDescent="0.25">
      <c r="A3081" s="1" t="s">
        <v>1276</v>
      </c>
      <c r="J3081" t="s">
        <v>1511</v>
      </c>
      <c r="K3081" t="s">
        <v>1509</v>
      </c>
      <c r="L3081" t="s">
        <v>1510</v>
      </c>
      <c r="M3081">
        <v>3</v>
      </c>
    </row>
    <row r="3082" spans="1:13" x14ac:dyDescent="0.25">
      <c r="A3082" s="1" t="s">
        <v>1276</v>
      </c>
      <c r="J3082" t="s">
        <v>1511</v>
      </c>
      <c r="K3082" t="s">
        <v>1509</v>
      </c>
      <c r="L3082" t="s">
        <v>1510</v>
      </c>
      <c r="M3082">
        <v>3</v>
      </c>
    </row>
    <row r="3083" spans="1:13" x14ac:dyDescent="0.25">
      <c r="A3083" s="1" t="s">
        <v>1533</v>
      </c>
      <c r="J3083" t="s">
        <v>1508</v>
      </c>
      <c r="K3083" t="s">
        <v>1509</v>
      </c>
      <c r="L3083" t="s">
        <v>1512</v>
      </c>
      <c r="M3083">
        <v>15</v>
      </c>
    </row>
    <row r="3084" spans="1:13" x14ac:dyDescent="0.25">
      <c r="A3084" s="1" t="s">
        <v>1482</v>
      </c>
      <c r="J3084" t="s">
        <v>1511</v>
      </c>
      <c r="K3084" t="s">
        <v>1509</v>
      </c>
      <c r="L3084" t="s">
        <v>1510</v>
      </c>
      <c r="M3084">
        <v>25</v>
      </c>
    </row>
    <row r="3085" spans="1:13" x14ac:dyDescent="0.25">
      <c r="A3085" s="1" t="s">
        <v>1274</v>
      </c>
      <c r="J3085" t="s">
        <v>1508</v>
      </c>
      <c r="K3085" t="s">
        <v>1509</v>
      </c>
      <c r="L3085" t="s">
        <v>1510</v>
      </c>
      <c r="M3085">
        <v>1</v>
      </c>
    </row>
    <row r="3086" spans="1:13" x14ac:dyDescent="0.25">
      <c r="A3086" s="1" t="s">
        <v>1276</v>
      </c>
      <c r="J3086" t="s">
        <v>1511</v>
      </c>
      <c r="K3086" t="s">
        <v>1509</v>
      </c>
      <c r="L3086" t="s">
        <v>1510</v>
      </c>
      <c r="M3086">
        <v>3</v>
      </c>
    </row>
    <row r="3087" spans="1:13" x14ac:dyDescent="0.25">
      <c r="A3087" s="1" t="s">
        <v>1295</v>
      </c>
      <c r="J3087" t="s">
        <v>1511</v>
      </c>
      <c r="K3087" t="s">
        <v>1509</v>
      </c>
      <c r="L3087" t="s">
        <v>1512</v>
      </c>
      <c r="M3087">
        <v>1</v>
      </c>
    </row>
    <row r="3088" spans="1:13" x14ac:dyDescent="0.25">
      <c r="A3088" s="1" t="s">
        <v>1276</v>
      </c>
      <c r="J3088" t="s">
        <v>1511</v>
      </c>
      <c r="K3088" t="s">
        <v>1509</v>
      </c>
      <c r="L3088" t="s">
        <v>1510</v>
      </c>
      <c r="M3088">
        <v>3</v>
      </c>
    </row>
    <row r="3089" spans="1:13" x14ac:dyDescent="0.25">
      <c r="A3089" s="1" t="s">
        <v>1274</v>
      </c>
      <c r="J3089" t="s">
        <v>1508</v>
      </c>
      <c r="K3089" t="s">
        <v>1509</v>
      </c>
      <c r="L3089" t="s">
        <v>1510</v>
      </c>
      <c r="M3089">
        <v>1</v>
      </c>
    </row>
    <row r="3090" spans="1:13" x14ac:dyDescent="0.25">
      <c r="A3090" s="1" t="s">
        <v>1276</v>
      </c>
      <c r="J3090" t="s">
        <v>1511</v>
      </c>
      <c r="K3090" t="s">
        <v>1509</v>
      </c>
      <c r="L3090" t="s">
        <v>1510</v>
      </c>
      <c r="M3090">
        <v>3</v>
      </c>
    </row>
    <row r="3091" spans="1:13" x14ac:dyDescent="0.25">
      <c r="A3091" s="1" t="s">
        <v>1396</v>
      </c>
      <c r="J3091" t="s">
        <v>1511</v>
      </c>
      <c r="K3091" t="s">
        <v>1514</v>
      </c>
      <c r="L3091" t="s">
        <v>1513</v>
      </c>
      <c r="M3091">
        <v>15</v>
      </c>
    </row>
    <row r="3092" spans="1:13" x14ac:dyDescent="0.25">
      <c r="A3092" s="1" t="s">
        <v>1274</v>
      </c>
      <c r="J3092" t="s">
        <v>1508</v>
      </c>
      <c r="K3092" t="s">
        <v>1509</v>
      </c>
      <c r="L3092" t="s">
        <v>1510</v>
      </c>
      <c r="M3092">
        <v>1</v>
      </c>
    </row>
    <row r="3093" spans="1:13" x14ac:dyDescent="0.25">
      <c r="A3093" s="1" t="s">
        <v>1299</v>
      </c>
      <c r="J3093" t="s">
        <v>1508</v>
      </c>
      <c r="K3093" t="s">
        <v>1509</v>
      </c>
      <c r="L3093" t="s">
        <v>1510</v>
      </c>
      <c r="M3093">
        <v>5</v>
      </c>
    </row>
    <row r="3094" spans="1:13" x14ac:dyDescent="0.25">
      <c r="A3094" s="1" t="s">
        <v>1276</v>
      </c>
      <c r="J3094" t="s">
        <v>1511</v>
      </c>
      <c r="K3094" t="s">
        <v>1509</v>
      </c>
      <c r="L3094" t="s">
        <v>1510</v>
      </c>
      <c r="M3094">
        <v>3</v>
      </c>
    </row>
    <row r="3095" spans="1:13" x14ac:dyDescent="0.25">
      <c r="A3095" s="1" t="s">
        <v>1295</v>
      </c>
      <c r="J3095" t="s">
        <v>1511</v>
      </c>
      <c r="K3095" t="s">
        <v>1509</v>
      </c>
      <c r="L3095" t="s">
        <v>1512</v>
      </c>
      <c r="M3095">
        <v>1</v>
      </c>
    </row>
    <row r="3096" spans="1:13" x14ac:dyDescent="0.25">
      <c r="A3096" s="1" t="s">
        <v>1335</v>
      </c>
      <c r="J3096" t="s">
        <v>1511</v>
      </c>
      <c r="K3096" t="s">
        <v>1509</v>
      </c>
      <c r="L3096" t="s">
        <v>1512</v>
      </c>
      <c r="M3096">
        <v>66</v>
      </c>
    </row>
    <row r="3097" spans="1:13" x14ac:dyDescent="0.25">
      <c r="A3097" s="1" t="s">
        <v>1274</v>
      </c>
      <c r="J3097" t="s">
        <v>1508</v>
      </c>
      <c r="K3097" t="s">
        <v>1509</v>
      </c>
      <c r="L3097" t="s">
        <v>1510</v>
      </c>
      <c r="M3097">
        <v>1</v>
      </c>
    </row>
    <row r="3098" spans="1:13" x14ac:dyDescent="0.25">
      <c r="A3098" s="1" t="s">
        <v>1299</v>
      </c>
      <c r="J3098" t="s">
        <v>1508</v>
      </c>
      <c r="K3098" t="s">
        <v>1509</v>
      </c>
      <c r="L3098" t="s">
        <v>1510</v>
      </c>
      <c r="M3098">
        <v>26</v>
      </c>
    </row>
    <row r="3099" spans="1:13" x14ac:dyDescent="0.25">
      <c r="A3099" s="1" t="s">
        <v>1274</v>
      </c>
      <c r="J3099" t="s">
        <v>1508</v>
      </c>
      <c r="K3099" t="s">
        <v>1509</v>
      </c>
      <c r="L3099" t="s">
        <v>1510</v>
      </c>
      <c r="M3099">
        <v>1</v>
      </c>
    </row>
    <row r="3100" spans="1:13" x14ac:dyDescent="0.25">
      <c r="A3100" s="1" t="s">
        <v>1299</v>
      </c>
      <c r="J3100" t="s">
        <v>1508</v>
      </c>
      <c r="K3100" t="s">
        <v>1509</v>
      </c>
      <c r="L3100" t="s">
        <v>1510</v>
      </c>
      <c r="M3100">
        <v>2</v>
      </c>
    </row>
    <row r="3101" spans="1:13" x14ac:dyDescent="0.25">
      <c r="A3101" s="1" t="s">
        <v>1274</v>
      </c>
      <c r="J3101" t="s">
        <v>1508</v>
      </c>
      <c r="K3101" t="s">
        <v>1509</v>
      </c>
      <c r="L3101" t="s">
        <v>1510</v>
      </c>
      <c r="M3101">
        <v>1</v>
      </c>
    </row>
    <row r="3102" spans="1:13" x14ac:dyDescent="0.25">
      <c r="A3102" s="1" t="s">
        <v>1299</v>
      </c>
      <c r="J3102" t="s">
        <v>1508</v>
      </c>
      <c r="K3102" t="s">
        <v>1509</v>
      </c>
      <c r="L3102" t="s">
        <v>1510</v>
      </c>
      <c r="M3102">
        <v>26</v>
      </c>
    </row>
    <row r="3103" spans="1:13" x14ac:dyDescent="0.25">
      <c r="A3103" s="1" t="s">
        <v>1299</v>
      </c>
      <c r="J3103" t="s">
        <v>1508</v>
      </c>
      <c r="K3103" t="s">
        <v>1509</v>
      </c>
      <c r="L3103" t="s">
        <v>1510</v>
      </c>
      <c r="M3103">
        <v>10</v>
      </c>
    </row>
    <row r="3104" spans="1:13" x14ac:dyDescent="0.25">
      <c r="A3104" s="1" t="s">
        <v>1299</v>
      </c>
      <c r="J3104" t="s">
        <v>1508</v>
      </c>
      <c r="K3104" t="s">
        <v>1509</v>
      </c>
      <c r="L3104" t="s">
        <v>1510</v>
      </c>
      <c r="M3104">
        <v>10</v>
      </c>
    </row>
    <row r="3105" spans="1:13" x14ac:dyDescent="0.25">
      <c r="A3105" s="1" t="s">
        <v>1335</v>
      </c>
      <c r="J3105" t="s">
        <v>1511</v>
      </c>
      <c r="K3105" t="s">
        <v>1509</v>
      </c>
      <c r="L3105" t="s">
        <v>1512</v>
      </c>
      <c r="M3105">
        <v>134</v>
      </c>
    </row>
    <row r="3106" spans="1:13" x14ac:dyDescent="0.25">
      <c r="A3106" s="1" t="s">
        <v>1299</v>
      </c>
      <c r="J3106" t="s">
        <v>1508</v>
      </c>
      <c r="K3106" t="s">
        <v>1509</v>
      </c>
      <c r="L3106" t="s">
        <v>1510</v>
      </c>
      <c r="M3106">
        <v>10</v>
      </c>
    </row>
    <row r="3107" spans="1:13" x14ac:dyDescent="0.25">
      <c r="A3107" s="1" t="s">
        <v>1342</v>
      </c>
      <c r="J3107" t="s">
        <v>1508</v>
      </c>
      <c r="K3107" t="s">
        <v>1509</v>
      </c>
      <c r="L3107" t="s">
        <v>1512</v>
      </c>
      <c r="M3107">
        <v>5</v>
      </c>
    </row>
    <row r="3108" spans="1:13" x14ac:dyDescent="0.25">
      <c r="A3108" s="1" t="s">
        <v>1518</v>
      </c>
      <c r="J3108" t="s">
        <v>1508</v>
      </c>
      <c r="K3108" t="s">
        <v>1509</v>
      </c>
      <c r="L3108" t="s">
        <v>1512</v>
      </c>
      <c r="M3108">
        <v>4</v>
      </c>
    </row>
    <row r="3109" spans="1:13" x14ac:dyDescent="0.25">
      <c r="A3109" s="1" t="s">
        <v>1299</v>
      </c>
      <c r="J3109" t="s">
        <v>1508</v>
      </c>
      <c r="K3109" t="s">
        <v>1509</v>
      </c>
      <c r="L3109" t="s">
        <v>1510</v>
      </c>
      <c r="M3109">
        <v>10</v>
      </c>
    </row>
    <row r="3110" spans="1:13" x14ac:dyDescent="0.25">
      <c r="A3110" s="1" t="s">
        <v>1326</v>
      </c>
      <c r="J3110" t="s">
        <v>1511</v>
      </c>
      <c r="K3110" t="s">
        <v>1509</v>
      </c>
      <c r="L3110" t="s">
        <v>1510</v>
      </c>
      <c r="M3110">
        <v>3</v>
      </c>
    </row>
    <row r="3111" spans="1:13" x14ac:dyDescent="0.25">
      <c r="A3111" s="1" t="s">
        <v>1326</v>
      </c>
      <c r="J3111" t="s">
        <v>1508</v>
      </c>
      <c r="K3111" t="s">
        <v>1509</v>
      </c>
      <c r="L3111" t="s">
        <v>1510</v>
      </c>
      <c r="M3111">
        <v>3</v>
      </c>
    </row>
    <row r="3112" spans="1:13" x14ac:dyDescent="0.25">
      <c r="A3112" s="1" t="s">
        <v>1299</v>
      </c>
      <c r="J3112" t="s">
        <v>1508</v>
      </c>
      <c r="K3112" t="s">
        <v>1509</v>
      </c>
      <c r="L3112" t="s">
        <v>1510</v>
      </c>
      <c r="M3112">
        <v>23</v>
      </c>
    </row>
    <row r="3113" spans="1:13" x14ac:dyDescent="0.25">
      <c r="A3113" s="1" t="s">
        <v>1340</v>
      </c>
      <c r="J3113" t="s">
        <v>1511</v>
      </c>
      <c r="K3113" t="s">
        <v>1509</v>
      </c>
      <c r="L3113" t="s">
        <v>1512</v>
      </c>
      <c r="M3113">
        <v>1</v>
      </c>
    </row>
    <row r="3114" spans="1:13" x14ac:dyDescent="0.25">
      <c r="A3114" s="1" t="s">
        <v>1400</v>
      </c>
      <c r="J3114" t="s">
        <v>1508</v>
      </c>
      <c r="K3114" t="s">
        <v>1509</v>
      </c>
      <c r="L3114" t="s">
        <v>1512</v>
      </c>
      <c r="M3114">
        <v>1</v>
      </c>
    </row>
    <row r="3115" spans="1:13" x14ac:dyDescent="0.25">
      <c r="A3115" s="1" t="s">
        <v>1340</v>
      </c>
      <c r="J3115" t="s">
        <v>1511</v>
      </c>
      <c r="K3115" t="s">
        <v>1509</v>
      </c>
      <c r="L3115" t="s">
        <v>1512</v>
      </c>
      <c r="M3115">
        <v>1</v>
      </c>
    </row>
    <row r="3116" spans="1:13" x14ac:dyDescent="0.25">
      <c r="A3116" s="1" t="s">
        <v>1326</v>
      </c>
      <c r="J3116" t="s">
        <v>1508</v>
      </c>
      <c r="K3116" t="s">
        <v>1514</v>
      </c>
      <c r="L3116" t="s">
        <v>1513</v>
      </c>
      <c r="M3116">
        <v>2</v>
      </c>
    </row>
    <row r="3117" spans="1:13" x14ac:dyDescent="0.25">
      <c r="A3117" s="1" t="s">
        <v>1518</v>
      </c>
      <c r="J3117" t="s">
        <v>1508</v>
      </c>
      <c r="K3117" t="s">
        <v>1509</v>
      </c>
      <c r="L3117" t="s">
        <v>1512</v>
      </c>
      <c r="M3117">
        <v>10</v>
      </c>
    </row>
    <row r="3118" spans="1:13" x14ac:dyDescent="0.25">
      <c r="A3118" s="1" t="s">
        <v>1340</v>
      </c>
      <c r="J3118" t="s">
        <v>1511</v>
      </c>
      <c r="K3118" t="s">
        <v>1509</v>
      </c>
      <c r="L3118" t="s">
        <v>1512</v>
      </c>
      <c r="M3118">
        <v>1</v>
      </c>
    </row>
    <row r="3119" spans="1:13" x14ac:dyDescent="0.25">
      <c r="A3119" s="1" t="s">
        <v>1262</v>
      </c>
      <c r="J3119" t="s">
        <v>1511</v>
      </c>
      <c r="K3119" t="s">
        <v>1509</v>
      </c>
      <c r="L3119" t="s">
        <v>1512</v>
      </c>
      <c r="M3119">
        <v>1</v>
      </c>
    </row>
    <row r="3120" spans="1:13" x14ac:dyDescent="0.25">
      <c r="A3120" s="1" t="s">
        <v>1262</v>
      </c>
      <c r="J3120" t="s">
        <v>1511</v>
      </c>
      <c r="K3120" t="s">
        <v>1509</v>
      </c>
      <c r="L3120" t="s">
        <v>1512</v>
      </c>
      <c r="M3120">
        <v>1</v>
      </c>
    </row>
    <row r="3121" spans="1:13" x14ac:dyDescent="0.25">
      <c r="A3121" s="1" t="s">
        <v>1274</v>
      </c>
      <c r="J3121" t="s">
        <v>1508</v>
      </c>
      <c r="K3121" t="s">
        <v>1509</v>
      </c>
      <c r="L3121" t="s">
        <v>1510</v>
      </c>
      <c r="M3121">
        <v>1</v>
      </c>
    </row>
    <row r="3122" spans="1:13" x14ac:dyDescent="0.25">
      <c r="A3122" s="1" t="s">
        <v>1270</v>
      </c>
      <c r="J3122" t="s">
        <v>1511</v>
      </c>
      <c r="K3122" t="s">
        <v>1509</v>
      </c>
      <c r="L3122" t="s">
        <v>1512</v>
      </c>
      <c r="M3122">
        <v>1</v>
      </c>
    </row>
    <row r="3123" spans="1:13" x14ac:dyDescent="0.25">
      <c r="A3123" s="1" t="s">
        <v>1262</v>
      </c>
      <c r="J3123" t="s">
        <v>1511</v>
      </c>
      <c r="K3123" t="s">
        <v>1509</v>
      </c>
      <c r="L3123" t="s">
        <v>1512</v>
      </c>
      <c r="M3123">
        <v>1</v>
      </c>
    </row>
    <row r="3124" spans="1:13" x14ac:dyDescent="0.25">
      <c r="A3124" s="1" t="s">
        <v>1274</v>
      </c>
      <c r="J3124" t="s">
        <v>1508</v>
      </c>
      <c r="K3124" t="s">
        <v>1509</v>
      </c>
      <c r="L3124" t="s">
        <v>1510</v>
      </c>
      <c r="M3124">
        <v>1</v>
      </c>
    </row>
    <row r="3125" spans="1:13" x14ac:dyDescent="0.25">
      <c r="A3125" s="1" t="s">
        <v>1270</v>
      </c>
      <c r="J3125" t="s">
        <v>1511</v>
      </c>
      <c r="K3125" t="s">
        <v>1509</v>
      </c>
      <c r="L3125" t="s">
        <v>1512</v>
      </c>
      <c r="M3125">
        <v>1</v>
      </c>
    </row>
    <row r="3126" spans="1:13" x14ac:dyDescent="0.25">
      <c r="A3126" s="1" t="s">
        <v>1262</v>
      </c>
      <c r="J3126" t="s">
        <v>1511</v>
      </c>
      <c r="K3126" t="s">
        <v>1509</v>
      </c>
      <c r="L3126" t="s">
        <v>1512</v>
      </c>
      <c r="M3126">
        <v>1</v>
      </c>
    </row>
    <row r="3127" spans="1:13" x14ac:dyDescent="0.25">
      <c r="A3127" s="1" t="s">
        <v>1274</v>
      </c>
      <c r="J3127" t="s">
        <v>1508</v>
      </c>
      <c r="K3127" t="s">
        <v>1509</v>
      </c>
      <c r="L3127" t="s">
        <v>1510</v>
      </c>
      <c r="M3127">
        <v>1</v>
      </c>
    </row>
    <row r="3128" spans="1:13" x14ac:dyDescent="0.25">
      <c r="A3128" s="1" t="s">
        <v>1270</v>
      </c>
      <c r="J3128" t="s">
        <v>1511</v>
      </c>
      <c r="K3128" t="s">
        <v>1509</v>
      </c>
      <c r="L3128" t="s">
        <v>1512</v>
      </c>
      <c r="M3128">
        <v>1</v>
      </c>
    </row>
    <row r="3129" spans="1:13" x14ac:dyDescent="0.25">
      <c r="A3129" s="1" t="s">
        <v>1262</v>
      </c>
      <c r="J3129" t="s">
        <v>1511</v>
      </c>
      <c r="K3129" t="s">
        <v>1509</v>
      </c>
      <c r="L3129" t="s">
        <v>1512</v>
      </c>
      <c r="M3129">
        <v>1</v>
      </c>
    </row>
    <row r="3130" spans="1:13" x14ac:dyDescent="0.25">
      <c r="A3130" s="1" t="s">
        <v>1359</v>
      </c>
      <c r="J3130" t="s">
        <v>1511</v>
      </c>
      <c r="K3130" t="s">
        <v>1514</v>
      </c>
      <c r="L3130" t="s">
        <v>1510</v>
      </c>
      <c r="M3130">
        <v>149</v>
      </c>
    </row>
    <row r="3131" spans="1:13" x14ac:dyDescent="0.25">
      <c r="A3131" s="1" t="s">
        <v>1274</v>
      </c>
      <c r="J3131" t="s">
        <v>1508</v>
      </c>
      <c r="K3131" t="s">
        <v>1509</v>
      </c>
      <c r="L3131" t="s">
        <v>1510</v>
      </c>
      <c r="M3131">
        <v>1</v>
      </c>
    </row>
    <row r="3132" spans="1:13" x14ac:dyDescent="0.25">
      <c r="A3132" s="1" t="s">
        <v>1262</v>
      </c>
      <c r="J3132" t="s">
        <v>1511</v>
      </c>
      <c r="K3132" t="s">
        <v>1509</v>
      </c>
      <c r="L3132" t="s">
        <v>1512</v>
      </c>
      <c r="M3132">
        <v>1</v>
      </c>
    </row>
    <row r="3133" spans="1:13" x14ac:dyDescent="0.25">
      <c r="A3133" s="1" t="s">
        <v>1274</v>
      </c>
      <c r="J3133" t="s">
        <v>1508</v>
      </c>
      <c r="K3133" t="s">
        <v>1509</v>
      </c>
      <c r="L3133" t="s">
        <v>1510</v>
      </c>
      <c r="M3133">
        <v>1</v>
      </c>
    </row>
    <row r="3134" spans="1:13" x14ac:dyDescent="0.25">
      <c r="A3134" s="1" t="s">
        <v>1274</v>
      </c>
      <c r="J3134" t="s">
        <v>1508</v>
      </c>
      <c r="K3134" t="s">
        <v>1509</v>
      </c>
      <c r="L3134" t="s">
        <v>1510</v>
      </c>
      <c r="M3134">
        <v>1</v>
      </c>
    </row>
    <row r="3135" spans="1:13" x14ac:dyDescent="0.25">
      <c r="A3135" s="1" t="s">
        <v>1359</v>
      </c>
      <c r="J3135" t="s">
        <v>1511</v>
      </c>
      <c r="K3135" t="s">
        <v>1509</v>
      </c>
      <c r="L3135" t="s">
        <v>1512</v>
      </c>
      <c r="M3135">
        <v>2</v>
      </c>
    </row>
    <row r="3136" spans="1:13" x14ac:dyDescent="0.25">
      <c r="A3136" s="1" t="s">
        <v>1455</v>
      </c>
      <c r="J3136" t="s">
        <v>1511</v>
      </c>
      <c r="K3136" t="s">
        <v>1509</v>
      </c>
      <c r="L3136" t="s">
        <v>1512</v>
      </c>
      <c r="M3136">
        <v>200</v>
      </c>
    </row>
    <row r="3137" spans="1:13" x14ac:dyDescent="0.25">
      <c r="A3137" s="1" t="s">
        <v>1523</v>
      </c>
      <c r="J3137" t="s">
        <v>1511</v>
      </c>
      <c r="K3137" t="s">
        <v>1514</v>
      </c>
      <c r="L3137" t="s">
        <v>1510</v>
      </c>
      <c r="M3137">
        <v>6</v>
      </c>
    </row>
    <row r="3138" spans="1:13" x14ac:dyDescent="0.25">
      <c r="A3138" s="1" t="s">
        <v>1359</v>
      </c>
      <c r="J3138" t="s">
        <v>1511</v>
      </c>
      <c r="K3138" t="s">
        <v>1514</v>
      </c>
      <c r="L3138" t="s">
        <v>1510</v>
      </c>
      <c r="M3138">
        <v>11</v>
      </c>
    </row>
    <row r="3139" spans="1:13" x14ac:dyDescent="0.25">
      <c r="A3139" s="1" t="s">
        <v>1359</v>
      </c>
      <c r="J3139" t="s">
        <v>1511</v>
      </c>
      <c r="K3139" t="s">
        <v>1509</v>
      </c>
      <c r="L3139" t="s">
        <v>1513</v>
      </c>
      <c r="M3139">
        <v>3</v>
      </c>
    </row>
    <row r="3140" spans="1:13" x14ac:dyDescent="0.25">
      <c r="A3140" s="1" t="s">
        <v>1415</v>
      </c>
      <c r="J3140" t="s">
        <v>1511</v>
      </c>
      <c r="K3140" t="s">
        <v>1509</v>
      </c>
      <c r="L3140" t="s">
        <v>1512</v>
      </c>
      <c r="M3140">
        <v>800</v>
      </c>
    </row>
    <row r="3141" spans="1:13" x14ac:dyDescent="0.25">
      <c r="A3141" s="1" t="s">
        <v>1523</v>
      </c>
      <c r="J3141" t="s">
        <v>1511</v>
      </c>
      <c r="K3141" t="s">
        <v>1514</v>
      </c>
      <c r="L3141" t="s">
        <v>1513</v>
      </c>
      <c r="M3141">
        <v>1</v>
      </c>
    </row>
    <row r="3142" spans="1:13" x14ac:dyDescent="0.25">
      <c r="A3142" s="1" t="s">
        <v>1523</v>
      </c>
      <c r="J3142" t="s">
        <v>1511</v>
      </c>
      <c r="K3142" t="s">
        <v>1514</v>
      </c>
      <c r="L3142" t="s">
        <v>1513</v>
      </c>
      <c r="M3142">
        <v>1</v>
      </c>
    </row>
    <row r="3143" spans="1:13" x14ac:dyDescent="0.25">
      <c r="A3143" s="1" t="s">
        <v>1415</v>
      </c>
      <c r="J3143" t="s">
        <v>1511</v>
      </c>
      <c r="K3143" t="s">
        <v>1509</v>
      </c>
      <c r="L3143" t="s">
        <v>1512</v>
      </c>
      <c r="M3143">
        <v>154</v>
      </c>
    </row>
    <row r="3144" spans="1:13" x14ac:dyDescent="0.25">
      <c r="A3144" s="1" t="s">
        <v>835</v>
      </c>
      <c r="J3144" t="s">
        <v>1511</v>
      </c>
      <c r="K3144" t="s">
        <v>1509</v>
      </c>
      <c r="L3144" t="s">
        <v>1512</v>
      </c>
      <c r="M3144">
        <v>2</v>
      </c>
    </row>
    <row r="3145" spans="1:13" x14ac:dyDescent="0.25">
      <c r="A3145" s="1" t="s">
        <v>1523</v>
      </c>
      <c r="J3145" t="s">
        <v>1511</v>
      </c>
      <c r="K3145" t="s">
        <v>1514</v>
      </c>
      <c r="L3145" t="s">
        <v>1510</v>
      </c>
      <c r="M3145">
        <v>2</v>
      </c>
    </row>
    <row r="3146" spans="1:13" x14ac:dyDescent="0.25">
      <c r="A3146" s="1" t="s">
        <v>1359</v>
      </c>
      <c r="J3146" t="s">
        <v>1511</v>
      </c>
      <c r="K3146" t="s">
        <v>1509</v>
      </c>
      <c r="L3146" t="s">
        <v>1510</v>
      </c>
      <c r="M3146">
        <v>19</v>
      </c>
    </row>
    <row r="3147" spans="1:13" x14ac:dyDescent="0.25">
      <c r="A3147" s="1" t="s">
        <v>1523</v>
      </c>
      <c r="J3147" t="s">
        <v>1511</v>
      </c>
      <c r="K3147" t="s">
        <v>1514</v>
      </c>
      <c r="L3147" t="s">
        <v>1512</v>
      </c>
      <c r="M3147">
        <v>1</v>
      </c>
    </row>
    <row r="3148" spans="1:13" x14ac:dyDescent="0.25">
      <c r="A3148" s="1" t="s">
        <v>1359</v>
      </c>
      <c r="J3148" t="s">
        <v>1511</v>
      </c>
      <c r="K3148" t="s">
        <v>1509</v>
      </c>
      <c r="L3148" t="s">
        <v>1510</v>
      </c>
      <c r="M3148">
        <v>19</v>
      </c>
    </row>
    <row r="3149" spans="1:13" x14ac:dyDescent="0.25">
      <c r="A3149" s="1" t="s">
        <v>1523</v>
      </c>
      <c r="J3149" t="s">
        <v>1511</v>
      </c>
      <c r="K3149" t="s">
        <v>1514</v>
      </c>
      <c r="L3149" t="s">
        <v>1512</v>
      </c>
      <c r="M3149">
        <v>1</v>
      </c>
    </row>
    <row r="3150" spans="1:13" x14ac:dyDescent="0.25">
      <c r="A3150" s="1" t="s">
        <v>1345</v>
      </c>
      <c r="J3150" t="s">
        <v>1511</v>
      </c>
      <c r="K3150" t="s">
        <v>1509</v>
      </c>
      <c r="L3150" t="s">
        <v>1512</v>
      </c>
      <c r="M3150">
        <v>2</v>
      </c>
    </row>
    <row r="3151" spans="1:13" x14ac:dyDescent="0.25">
      <c r="A3151" s="1" t="s">
        <v>835</v>
      </c>
      <c r="J3151" t="s">
        <v>1511</v>
      </c>
      <c r="K3151" t="s">
        <v>1509</v>
      </c>
      <c r="L3151" t="s">
        <v>1512</v>
      </c>
      <c r="M3151">
        <v>1</v>
      </c>
    </row>
    <row r="3152" spans="1:13" x14ac:dyDescent="0.25">
      <c r="A3152" s="1" t="s">
        <v>835</v>
      </c>
      <c r="J3152" t="s">
        <v>1511</v>
      </c>
      <c r="K3152" t="s">
        <v>1509</v>
      </c>
      <c r="L3152" t="s">
        <v>1512</v>
      </c>
      <c r="M3152">
        <v>2</v>
      </c>
    </row>
    <row r="3153" spans="1:13" x14ac:dyDescent="0.25">
      <c r="A3153" s="1" t="s">
        <v>835</v>
      </c>
      <c r="J3153" t="s">
        <v>1511</v>
      </c>
      <c r="K3153" t="s">
        <v>1509</v>
      </c>
      <c r="L3153" t="s">
        <v>1512</v>
      </c>
      <c r="M3153">
        <v>2</v>
      </c>
    </row>
    <row r="3154" spans="1:13" x14ac:dyDescent="0.25">
      <c r="A3154" s="1" t="s">
        <v>1392</v>
      </c>
      <c r="J3154" t="s">
        <v>1511</v>
      </c>
      <c r="K3154" t="s">
        <v>1509</v>
      </c>
      <c r="L3154" t="s">
        <v>1512</v>
      </c>
      <c r="M3154">
        <v>1</v>
      </c>
    </row>
    <row r="3155" spans="1:13" x14ac:dyDescent="0.25">
      <c r="A3155" s="1" t="s">
        <v>1353</v>
      </c>
      <c r="J3155" t="s">
        <v>1511</v>
      </c>
      <c r="K3155" t="s">
        <v>1509</v>
      </c>
      <c r="L3155" t="s">
        <v>1512</v>
      </c>
      <c r="M3155">
        <v>15</v>
      </c>
    </row>
    <row r="3156" spans="1:13" x14ac:dyDescent="0.25">
      <c r="A3156" s="1" t="s">
        <v>1392</v>
      </c>
      <c r="J3156" t="s">
        <v>1511</v>
      </c>
      <c r="K3156" t="s">
        <v>1509</v>
      </c>
      <c r="L3156" t="s">
        <v>1510</v>
      </c>
      <c r="M3156">
        <v>1</v>
      </c>
    </row>
    <row r="3157" spans="1:13" x14ac:dyDescent="0.25">
      <c r="A3157" s="1" t="s">
        <v>835</v>
      </c>
      <c r="J3157" t="s">
        <v>1511</v>
      </c>
      <c r="K3157" t="s">
        <v>1509</v>
      </c>
      <c r="L3157" t="s">
        <v>1512</v>
      </c>
      <c r="M3157">
        <v>2</v>
      </c>
    </row>
    <row r="3158" spans="1:13" x14ac:dyDescent="0.25">
      <c r="A3158" s="1" t="s">
        <v>1359</v>
      </c>
      <c r="J3158" t="s">
        <v>1508</v>
      </c>
      <c r="K3158" t="s">
        <v>1514</v>
      </c>
      <c r="L3158" t="s">
        <v>1512</v>
      </c>
      <c r="M3158">
        <v>1</v>
      </c>
    </row>
    <row r="3159" spans="1:13" x14ac:dyDescent="0.25">
      <c r="A3159" s="1" t="s">
        <v>835</v>
      </c>
      <c r="J3159" t="s">
        <v>1511</v>
      </c>
      <c r="K3159" t="s">
        <v>1509</v>
      </c>
      <c r="L3159" t="s">
        <v>1512</v>
      </c>
      <c r="M3159">
        <v>2</v>
      </c>
    </row>
    <row r="3160" spans="1:13" x14ac:dyDescent="0.25">
      <c r="A3160" s="1" t="s">
        <v>1392</v>
      </c>
      <c r="J3160" t="s">
        <v>1511</v>
      </c>
      <c r="K3160" t="s">
        <v>1509</v>
      </c>
      <c r="L3160" t="s">
        <v>1510</v>
      </c>
      <c r="M3160">
        <v>1</v>
      </c>
    </row>
    <row r="3161" spans="1:13" x14ac:dyDescent="0.25">
      <c r="A3161" s="1" t="s">
        <v>835</v>
      </c>
      <c r="J3161" t="s">
        <v>1511</v>
      </c>
      <c r="K3161" t="s">
        <v>1509</v>
      </c>
      <c r="L3161" t="s">
        <v>1512</v>
      </c>
      <c r="M3161">
        <v>1</v>
      </c>
    </row>
    <row r="3162" spans="1:13" x14ac:dyDescent="0.25">
      <c r="A3162" s="1" t="s">
        <v>1415</v>
      </c>
      <c r="J3162" t="s">
        <v>1511</v>
      </c>
      <c r="K3162" t="s">
        <v>1509</v>
      </c>
      <c r="L3162" t="s">
        <v>1512</v>
      </c>
      <c r="M3162">
        <v>150</v>
      </c>
    </row>
    <row r="3163" spans="1:13" x14ac:dyDescent="0.25">
      <c r="A3163" s="1" t="s">
        <v>1296</v>
      </c>
      <c r="J3163" t="s">
        <v>1508</v>
      </c>
      <c r="K3163" t="s">
        <v>1514</v>
      </c>
      <c r="L3163" t="s">
        <v>1512</v>
      </c>
      <c r="M3163">
        <v>2</v>
      </c>
    </row>
    <row r="3164" spans="1:13" x14ac:dyDescent="0.25">
      <c r="A3164" s="1" t="s">
        <v>1341</v>
      </c>
      <c r="J3164" t="s">
        <v>1511</v>
      </c>
      <c r="K3164" t="s">
        <v>1509</v>
      </c>
      <c r="L3164" t="s">
        <v>1512</v>
      </c>
      <c r="M3164">
        <v>33</v>
      </c>
    </row>
    <row r="3165" spans="1:13" x14ac:dyDescent="0.25">
      <c r="A3165" s="1" t="s">
        <v>1453</v>
      </c>
      <c r="J3165" t="s">
        <v>1511</v>
      </c>
      <c r="K3165" t="s">
        <v>1509</v>
      </c>
      <c r="L3165" t="s">
        <v>1510</v>
      </c>
      <c r="M3165">
        <v>6</v>
      </c>
    </row>
    <row r="3166" spans="1:13" x14ac:dyDescent="0.25">
      <c r="A3166" s="1" t="s">
        <v>1296</v>
      </c>
      <c r="J3166" t="s">
        <v>1508</v>
      </c>
      <c r="K3166" t="s">
        <v>1514</v>
      </c>
      <c r="L3166" t="s">
        <v>1512</v>
      </c>
      <c r="M3166">
        <v>1</v>
      </c>
    </row>
    <row r="3167" spans="1:13" x14ac:dyDescent="0.25">
      <c r="A3167" s="1" t="s">
        <v>1480</v>
      </c>
      <c r="J3167" t="s">
        <v>1508</v>
      </c>
      <c r="K3167" t="s">
        <v>1514</v>
      </c>
      <c r="L3167" t="s">
        <v>1513</v>
      </c>
      <c r="M3167">
        <v>1</v>
      </c>
    </row>
    <row r="3168" spans="1:13" x14ac:dyDescent="0.25">
      <c r="A3168" s="1" t="s">
        <v>1341</v>
      </c>
      <c r="J3168" t="s">
        <v>1511</v>
      </c>
      <c r="K3168" t="s">
        <v>1509</v>
      </c>
      <c r="L3168" t="s">
        <v>1512</v>
      </c>
      <c r="M3168">
        <v>35</v>
      </c>
    </row>
    <row r="3169" spans="1:13" x14ac:dyDescent="0.25">
      <c r="A3169" s="1" t="s">
        <v>1480</v>
      </c>
      <c r="J3169" t="s">
        <v>1508</v>
      </c>
      <c r="K3169" t="s">
        <v>1514</v>
      </c>
      <c r="L3169" t="s">
        <v>1513</v>
      </c>
      <c r="M3169">
        <v>1</v>
      </c>
    </row>
    <row r="3170" spans="1:13" x14ac:dyDescent="0.25">
      <c r="A3170" s="1" t="s">
        <v>835</v>
      </c>
      <c r="J3170" t="s">
        <v>1511</v>
      </c>
      <c r="K3170" t="s">
        <v>1509</v>
      </c>
      <c r="L3170" t="s">
        <v>1512</v>
      </c>
      <c r="M3170">
        <v>1</v>
      </c>
    </row>
    <row r="3171" spans="1:13" x14ac:dyDescent="0.25">
      <c r="A3171" s="1" t="s">
        <v>1346</v>
      </c>
      <c r="J3171" t="s">
        <v>1511</v>
      </c>
      <c r="K3171" t="s">
        <v>1514</v>
      </c>
      <c r="L3171" t="s">
        <v>1513</v>
      </c>
      <c r="M3171">
        <v>1025</v>
      </c>
    </row>
    <row r="3172" spans="1:13" x14ac:dyDescent="0.25">
      <c r="A3172" s="1" t="s">
        <v>1341</v>
      </c>
      <c r="J3172" t="s">
        <v>1511</v>
      </c>
      <c r="K3172" t="s">
        <v>1509</v>
      </c>
      <c r="L3172" t="s">
        <v>1512</v>
      </c>
      <c r="M3172">
        <v>11</v>
      </c>
    </row>
    <row r="3173" spans="1:13" x14ac:dyDescent="0.25">
      <c r="A3173" s="1" t="s">
        <v>835</v>
      </c>
      <c r="J3173" t="s">
        <v>1508</v>
      </c>
      <c r="K3173" t="s">
        <v>1509</v>
      </c>
      <c r="L3173" t="s">
        <v>1512</v>
      </c>
      <c r="M3173">
        <v>1</v>
      </c>
    </row>
    <row r="3174" spans="1:13" x14ac:dyDescent="0.25">
      <c r="A3174" s="1" t="s">
        <v>1341</v>
      </c>
      <c r="J3174" t="s">
        <v>1511</v>
      </c>
      <c r="K3174" t="s">
        <v>1509</v>
      </c>
      <c r="L3174" t="s">
        <v>1512</v>
      </c>
      <c r="M3174">
        <v>25</v>
      </c>
    </row>
    <row r="3175" spans="1:13" x14ac:dyDescent="0.25">
      <c r="A3175" s="1" t="s">
        <v>1341</v>
      </c>
      <c r="J3175" t="s">
        <v>1511</v>
      </c>
      <c r="K3175" t="s">
        <v>1509</v>
      </c>
      <c r="L3175" t="s">
        <v>1512</v>
      </c>
      <c r="M3175">
        <v>12</v>
      </c>
    </row>
    <row r="3176" spans="1:13" x14ac:dyDescent="0.25">
      <c r="A3176" s="1" t="s">
        <v>835</v>
      </c>
      <c r="J3176" t="s">
        <v>1511</v>
      </c>
      <c r="K3176" t="s">
        <v>1509</v>
      </c>
      <c r="L3176" t="s">
        <v>1512</v>
      </c>
      <c r="M3176">
        <v>2</v>
      </c>
    </row>
    <row r="3177" spans="1:13" x14ac:dyDescent="0.25">
      <c r="A3177" s="1" t="s">
        <v>1493</v>
      </c>
      <c r="J3177" t="s">
        <v>1508</v>
      </c>
      <c r="K3177" t="s">
        <v>1509</v>
      </c>
      <c r="L3177" t="s">
        <v>1510</v>
      </c>
      <c r="M3177">
        <v>394</v>
      </c>
    </row>
    <row r="3178" spans="1:13" x14ac:dyDescent="0.25">
      <c r="A3178" s="1" t="s">
        <v>1341</v>
      </c>
      <c r="J3178" t="s">
        <v>1511</v>
      </c>
      <c r="K3178" t="s">
        <v>1509</v>
      </c>
      <c r="L3178" t="s">
        <v>1512</v>
      </c>
      <c r="M3178">
        <v>3</v>
      </c>
    </row>
    <row r="3179" spans="1:13" x14ac:dyDescent="0.25">
      <c r="A3179" s="1" t="s">
        <v>1345</v>
      </c>
      <c r="J3179" t="s">
        <v>1511</v>
      </c>
      <c r="K3179" t="s">
        <v>1509</v>
      </c>
      <c r="L3179" t="s">
        <v>1512</v>
      </c>
      <c r="M3179">
        <v>3</v>
      </c>
    </row>
    <row r="3180" spans="1:13" x14ac:dyDescent="0.25">
      <c r="A3180" s="1" t="s">
        <v>1322</v>
      </c>
      <c r="J3180" t="s">
        <v>1511</v>
      </c>
      <c r="K3180" t="s">
        <v>1509</v>
      </c>
      <c r="L3180" t="s">
        <v>1513</v>
      </c>
      <c r="M3180">
        <v>4</v>
      </c>
    </row>
    <row r="3181" spans="1:13" x14ac:dyDescent="0.25">
      <c r="A3181" s="1" t="s">
        <v>1415</v>
      </c>
      <c r="J3181" t="s">
        <v>1511</v>
      </c>
      <c r="K3181" t="s">
        <v>1509</v>
      </c>
      <c r="L3181" t="s">
        <v>1512</v>
      </c>
      <c r="M3181">
        <v>100</v>
      </c>
    </row>
    <row r="3182" spans="1:13" x14ac:dyDescent="0.25">
      <c r="A3182" s="1" t="s">
        <v>1341</v>
      </c>
      <c r="J3182" t="s">
        <v>1511</v>
      </c>
      <c r="K3182" t="s">
        <v>1509</v>
      </c>
      <c r="L3182" t="s">
        <v>1512</v>
      </c>
      <c r="M3182">
        <v>78</v>
      </c>
    </row>
    <row r="3183" spans="1:13" x14ac:dyDescent="0.25">
      <c r="A3183" s="1" t="s">
        <v>1480</v>
      </c>
      <c r="J3183" t="s">
        <v>1508</v>
      </c>
      <c r="K3183" t="s">
        <v>1514</v>
      </c>
      <c r="L3183" t="s">
        <v>1513</v>
      </c>
      <c r="M3183">
        <v>1</v>
      </c>
    </row>
    <row r="3184" spans="1:13" x14ac:dyDescent="0.25">
      <c r="A3184" s="1" t="s">
        <v>1415</v>
      </c>
      <c r="J3184" t="s">
        <v>1511</v>
      </c>
      <c r="K3184" t="s">
        <v>1509</v>
      </c>
      <c r="L3184" t="s">
        <v>1512</v>
      </c>
      <c r="M3184">
        <v>22</v>
      </c>
    </row>
    <row r="3185" spans="1:13" x14ac:dyDescent="0.25">
      <c r="A3185" s="1" t="s">
        <v>1480</v>
      </c>
      <c r="J3185" t="s">
        <v>1511</v>
      </c>
      <c r="K3185" t="s">
        <v>1514</v>
      </c>
      <c r="L3185" t="s">
        <v>1513</v>
      </c>
      <c r="M3185">
        <v>1</v>
      </c>
    </row>
    <row r="3186" spans="1:13" x14ac:dyDescent="0.25">
      <c r="A3186" s="1" t="s">
        <v>835</v>
      </c>
      <c r="J3186" t="s">
        <v>1511</v>
      </c>
      <c r="K3186" t="s">
        <v>1509</v>
      </c>
      <c r="L3186" t="s">
        <v>1512</v>
      </c>
      <c r="M3186">
        <v>1</v>
      </c>
    </row>
    <row r="3187" spans="1:13" x14ac:dyDescent="0.25">
      <c r="A3187" s="1" t="s">
        <v>1480</v>
      </c>
      <c r="J3187" t="s">
        <v>1511</v>
      </c>
      <c r="K3187" t="s">
        <v>1514</v>
      </c>
      <c r="L3187" t="s">
        <v>1513</v>
      </c>
      <c r="M3187">
        <v>1</v>
      </c>
    </row>
    <row r="3188" spans="1:13" x14ac:dyDescent="0.25">
      <c r="A3188" s="1" t="s">
        <v>1275</v>
      </c>
      <c r="J3188" t="s">
        <v>1511</v>
      </c>
      <c r="K3188" t="s">
        <v>1509</v>
      </c>
      <c r="L3188" t="s">
        <v>1512</v>
      </c>
      <c r="M3188">
        <v>1</v>
      </c>
    </row>
    <row r="3189" spans="1:13" x14ac:dyDescent="0.25">
      <c r="A3189" s="1" t="s">
        <v>1415</v>
      </c>
      <c r="J3189" t="s">
        <v>1511</v>
      </c>
      <c r="K3189" t="s">
        <v>1509</v>
      </c>
      <c r="L3189" t="s">
        <v>1512</v>
      </c>
      <c r="M3189">
        <v>102</v>
      </c>
    </row>
    <row r="3190" spans="1:13" x14ac:dyDescent="0.25">
      <c r="A3190" s="1" t="s">
        <v>1339</v>
      </c>
      <c r="J3190" t="s">
        <v>1508</v>
      </c>
      <c r="K3190" t="s">
        <v>1509</v>
      </c>
      <c r="L3190" t="s">
        <v>1510</v>
      </c>
      <c r="M3190">
        <v>4</v>
      </c>
    </row>
    <row r="3191" spans="1:13" x14ac:dyDescent="0.25">
      <c r="A3191" s="1" t="s">
        <v>1275</v>
      </c>
      <c r="J3191" t="s">
        <v>1511</v>
      </c>
      <c r="K3191" t="s">
        <v>1509</v>
      </c>
      <c r="L3191" t="s">
        <v>1512</v>
      </c>
      <c r="M3191">
        <v>1</v>
      </c>
    </row>
    <row r="3192" spans="1:13" x14ac:dyDescent="0.25">
      <c r="A3192" s="1" t="s">
        <v>1480</v>
      </c>
      <c r="J3192" t="s">
        <v>1508</v>
      </c>
      <c r="K3192" t="s">
        <v>1514</v>
      </c>
      <c r="L3192" t="s">
        <v>1513</v>
      </c>
      <c r="M3192">
        <v>1</v>
      </c>
    </row>
    <row r="3193" spans="1:13" x14ac:dyDescent="0.25">
      <c r="A3193" s="1" t="s">
        <v>1345</v>
      </c>
      <c r="J3193" t="s">
        <v>1511</v>
      </c>
      <c r="K3193" t="s">
        <v>1509</v>
      </c>
      <c r="L3193" t="s">
        <v>1512</v>
      </c>
      <c r="M3193">
        <v>2</v>
      </c>
    </row>
    <row r="3194" spans="1:13" x14ac:dyDescent="0.25">
      <c r="A3194" s="1" t="s">
        <v>1480</v>
      </c>
      <c r="J3194" t="s">
        <v>1511</v>
      </c>
      <c r="K3194" t="s">
        <v>1514</v>
      </c>
      <c r="L3194" t="s">
        <v>1513</v>
      </c>
      <c r="M3194">
        <v>1</v>
      </c>
    </row>
    <row r="3195" spans="1:13" x14ac:dyDescent="0.25">
      <c r="A3195" s="1" t="s">
        <v>1480</v>
      </c>
      <c r="J3195" t="s">
        <v>1508</v>
      </c>
      <c r="K3195" t="s">
        <v>1514</v>
      </c>
      <c r="L3195" t="s">
        <v>1513</v>
      </c>
      <c r="M3195">
        <v>1</v>
      </c>
    </row>
    <row r="3196" spans="1:13" x14ac:dyDescent="0.25">
      <c r="A3196" s="1" t="s">
        <v>1480</v>
      </c>
      <c r="J3196" t="s">
        <v>1511</v>
      </c>
      <c r="K3196" t="s">
        <v>1514</v>
      </c>
      <c r="L3196" t="s">
        <v>1513</v>
      </c>
      <c r="M3196">
        <v>1</v>
      </c>
    </row>
    <row r="3197" spans="1:13" x14ac:dyDescent="0.25">
      <c r="A3197" s="1" t="s">
        <v>1415</v>
      </c>
      <c r="J3197" t="s">
        <v>1511</v>
      </c>
      <c r="K3197" t="s">
        <v>1509</v>
      </c>
      <c r="L3197" t="s">
        <v>1512</v>
      </c>
      <c r="M3197">
        <v>36</v>
      </c>
    </row>
    <row r="3198" spans="1:13" x14ac:dyDescent="0.25">
      <c r="A3198" s="1" t="s">
        <v>835</v>
      </c>
      <c r="J3198" t="s">
        <v>1511</v>
      </c>
      <c r="K3198" t="s">
        <v>1509</v>
      </c>
      <c r="L3198" t="s">
        <v>1512</v>
      </c>
      <c r="M3198">
        <v>2</v>
      </c>
    </row>
    <row r="3199" spans="1:13" x14ac:dyDescent="0.25">
      <c r="A3199" s="1" t="s">
        <v>1480</v>
      </c>
      <c r="J3199" t="s">
        <v>1508</v>
      </c>
      <c r="K3199" t="s">
        <v>1514</v>
      </c>
      <c r="L3199" t="s">
        <v>1513</v>
      </c>
      <c r="M3199">
        <v>1</v>
      </c>
    </row>
    <row r="3200" spans="1:13" x14ac:dyDescent="0.25">
      <c r="A3200" s="1" t="s">
        <v>1415</v>
      </c>
      <c r="J3200" t="s">
        <v>1511</v>
      </c>
      <c r="K3200" t="s">
        <v>1509</v>
      </c>
      <c r="L3200" t="s">
        <v>1512</v>
      </c>
      <c r="M3200">
        <v>59</v>
      </c>
    </row>
    <row r="3201" spans="1:13" x14ac:dyDescent="0.25">
      <c r="A3201" s="1" t="s">
        <v>1392</v>
      </c>
      <c r="J3201" t="s">
        <v>1511</v>
      </c>
      <c r="K3201" t="s">
        <v>1509</v>
      </c>
      <c r="L3201" t="s">
        <v>1510</v>
      </c>
      <c r="M3201">
        <v>1</v>
      </c>
    </row>
    <row r="3202" spans="1:13" x14ac:dyDescent="0.25">
      <c r="A3202" s="1" t="s">
        <v>1480</v>
      </c>
      <c r="J3202" t="s">
        <v>1511</v>
      </c>
      <c r="K3202" t="s">
        <v>1514</v>
      </c>
      <c r="L3202" t="s">
        <v>1513</v>
      </c>
      <c r="M3202">
        <v>1</v>
      </c>
    </row>
    <row r="3203" spans="1:13" x14ac:dyDescent="0.25">
      <c r="A3203" s="1" t="s">
        <v>1345</v>
      </c>
      <c r="J3203" t="s">
        <v>1511</v>
      </c>
      <c r="K3203" t="s">
        <v>1509</v>
      </c>
      <c r="L3203" t="s">
        <v>1512</v>
      </c>
      <c r="M3203">
        <v>2</v>
      </c>
    </row>
    <row r="3204" spans="1:13" x14ac:dyDescent="0.25">
      <c r="A3204" s="1" t="s">
        <v>1480</v>
      </c>
      <c r="J3204" t="s">
        <v>1511</v>
      </c>
      <c r="K3204" t="s">
        <v>1514</v>
      </c>
      <c r="L3204" t="s">
        <v>1513</v>
      </c>
      <c r="M3204">
        <v>1</v>
      </c>
    </row>
    <row r="3205" spans="1:13" x14ac:dyDescent="0.25">
      <c r="A3205" s="1" t="s">
        <v>1345</v>
      </c>
      <c r="J3205" t="s">
        <v>1511</v>
      </c>
      <c r="K3205" t="s">
        <v>1509</v>
      </c>
      <c r="L3205" t="s">
        <v>1512</v>
      </c>
      <c r="M3205">
        <v>1</v>
      </c>
    </row>
    <row r="3206" spans="1:13" x14ac:dyDescent="0.25">
      <c r="A3206" s="1" t="s">
        <v>1480</v>
      </c>
      <c r="J3206" t="s">
        <v>1511</v>
      </c>
      <c r="K3206" t="s">
        <v>1514</v>
      </c>
      <c r="L3206" t="s">
        <v>1513</v>
      </c>
      <c r="M3206">
        <v>1</v>
      </c>
    </row>
    <row r="3207" spans="1:13" x14ac:dyDescent="0.25">
      <c r="A3207" s="1" t="s">
        <v>1480</v>
      </c>
      <c r="J3207" t="s">
        <v>1511</v>
      </c>
      <c r="K3207" t="s">
        <v>1514</v>
      </c>
      <c r="L3207" t="s">
        <v>1513</v>
      </c>
      <c r="M3207">
        <v>1</v>
      </c>
    </row>
    <row r="3208" spans="1:13" x14ac:dyDescent="0.25">
      <c r="A3208" s="1" t="s">
        <v>1415</v>
      </c>
      <c r="J3208" t="s">
        <v>1511</v>
      </c>
      <c r="K3208" t="s">
        <v>1514</v>
      </c>
      <c r="L3208" t="s">
        <v>1512</v>
      </c>
      <c r="M3208">
        <v>14</v>
      </c>
    </row>
    <row r="3209" spans="1:13" x14ac:dyDescent="0.25">
      <c r="A3209" s="1" t="s">
        <v>1345</v>
      </c>
      <c r="J3209" t="s">
        <v>1511</v>
      </c>
      <c r="K3209" t="s">
        <v>1509</v>
      </c>
      <c r="L3209" t="s">
        <v>1512</v>
      </c>
      <c r="M3209">
        <v>1</v>
      </c>
    </row>
    <row r="3210" spans="1:13" x14ac:dyDescent="0.25">
      <c r="A3210" s="1" t="s">
        <v>1480</v>
      </c>
      <c r="J3210" t="s">
        <v>1511</v>
      </c>
      <c r="K3210" t="s">
        <v>1514</v>
      </c>
      <c r="L3210" t="s">
        <v>1513</v>
      </c>
      <c r="M3210">
        <v>1</v>
      </c>
    </row>
    <row r="3211" spans="1:13" x14ac:dyDescent="0.25">
      <c r="A3211" s="1" t="s">
        <v>1480</v>
      </c>
      <c r="J3211" t="s">
        <v>1511</v>
      </c>
      <c r="K3211" t="s">
        <v>1514</v>
      </c>
      <c r="L3211" t="s">
        <v>1513</v>
      </c>
      <c r="M3211">
        <v>1</v>
      </c>
    </row>
    <row r="3212" spans="1:13" x14ac:dyDescent="0.25">
      <c r="A3212" s="1" t="s">
        <v>835</v>
      </c>
      <c r="J3212" t="s">
        <v>1511</v>
      </c>
      <c r="K3212" t="s">
        <v>1509</v>
      </c>
      <c r="L3212" t="s">
        <v>1512</v>
      </c>
      <c r="M3212">
        <v>3</v>
      </c>
    </row>
    <row r="3213" spans="1:13" x14ac:dyDescent="0.25">
      <c r="A3213" s="1" t="s">
        <v>1480</v>
      </c>
      <c r="J3213" t="s">
        <v>1511</v>
      </c>
      <c r="K3213" t="s">
        <v>1514</v>
      </c>
      <c r="L3213" t="s">
        <v>1513</v>
      </c>
      <c r="M3213">
        <v>1</v>
      </c>
    </row>
    <row r="3214" spans="1:13" x14ac:dyDescent="0.25">
      <c r="A3214" s="1" t="s">
        <v>1485</v>
      </c>
      <c r="J3214" t="s">
        <v>1511</v>
      </c>
      <c r="K3214" t="s">
        <v>1514</v>
      </c>
      <c r="L3214" t="s">
        <v>1513</v>
      </c>
      <c r="M3214">
        <v>1</v>
      </c>
    </row>
    <row r="3215" spans="1:13" x14ac:dyDescent="0.25">
      <c r="A3215" s="1" t="s">
        <v>1480</v>
      </c>
      <c r="J3215" t="s">
        <v>1511</v>
      </c>
      <c r="K3215" t="s">
        <v>1514</v>
      </c>
      <c r="L3215" t="s">
        <v>1513</v>
      </c>
      <c r="M3215">
        <v>1</v>
      </c>
    </row>
    <row r="3216" spans="1:13" x14ac:dyDescent="0.25">
      <c r="A3216" s="1" t="s">
        <v>835</v>
      </c>
      <c r="J3216" t="s">
        <v>1511</v>
      </c>
      <c r="K3216" t="s">
        <v>1509</v>
      </c>
      <c r="L3216" t="s">
        <v>1512</v>
      </c>
      <c r="M3216">
        <v>2</v>
      </c>
    </row>
    <row r="3217" spans="1:13" x14ac:dyDescent="0.25">
      <c r="A3217" s="1" t="s">
        <v>1485</v>
      </c>
      <c r="J3217" t="s">
        <v>1511</v>
      </c>
      <c r="K3217" t="s">
        <v>1514</v>
      </c>
      <c r="L3217" t="s">
        <v>1513</v>
      </c>
      <c r="M3217">
        <v>1</v>
      </c>
    </row>
    <row r="3218" spans="1:13" x14ac:dyDescent="0.25">
      <c r="A3218" s="1" t="s">
        <v>1310</v>
      </c>
      <c r="J3218" t="s">
        <v>1511</v>
      </c>
      <c r="K3218" t="s">
        <v>1509</v>
      </c>
      <c r="L3218" t="s">
        <v>1512</v>
      </c>
      <c r="M3218">
        <v>1</v>
      </c>
    </row>
    <row r="3219" spans="1:13" x14ac:dyDescent="0.25">
      <c r="A3219" s="1" t="s">
        <v>1310</v>
      </c>
      <c r="J3219" t="s">
        <v>1511</v>
      </c>
      <c r="K3219" t="s">
        <v>1509</v>
      </c>
      <c r="L3219" t="s">
        <v>1512</v>
      </c>
      <c r="M3219">
        <v>5</v>
      </c>
    </row>
    <row r="3220" spans="1:13" x14ac:dyDescent="0.25">
      <c r="A3220" s="1" t="s">
        <v>1310</v>
      </c>
      <c r="J3220" t="s">
        <v>1511</v>
      </c>
      <c r="K3220" t="s">
        <v>1509</v>
      </c>
      <c r="L3220" t="s">
        <v>1512</v>
      </c>
      <c r="M3220">
        <v>3</v>
      </c>
    </row>
    <row r="3221" spans="1:13" x14ac:dyDescent="0.25">
      <c r="A3221" s="1" t="s">
        <v>1310</v>
      </c>
      <c r="J3221" t="s">
        <v>1511</v>
      </c>
      <c r="K3221" t="s">
        <v>1509</v>
      </c>
      <c r="L3221" t="s">
        <v>1512</v>
      </c>
      <c r="M3221">
        <v>1</v>
      </c>
    </row>
    <row r="3222" spans="1:13" x14ac:dyDescent="0.25">
      <c r="A3222" s="1" t="s">
        <v>1310</v>
      </c>
      <c r="J3222" t="s">
        <v>1511</v>
      </c>
      <c r="K3222" t="s">
        <v>1514</v>
      </c>
      <c r="L3222" t="s">
        <v>1512</v>
      </c>
      <c r="M3222">
        <v>3</v>
      </c>
    </row>
    <row r="3223" spans="1:13" x14ac:dyDescent="0.25">
      <c r="A3223" s="1" t="s">
        <v>1310</v>
      </c>
      <c r="J3223" t="s">
        <v>1511</v>
      </c>
      <c r="K3223" t="s">
        <v>1514</v>
      </c>
      <c r="L3223" t="s">
        <v>1512</v>
      </c>
      <c r="M3223">
        <v>3</v>
      </c>
    </row>
    <row r="3224" spans="1:13" x14ac:dyDescent="0.25">
      <c r="A3224" s="1" t="s">
        <v>1310</v>
      </c>
      <c r="J3224" t="s">
        <v>1511</v>
      </c>
      <c r="K3224" t="s">
        <v>1509</v>
      </c>
      <c r="L3224" t="s">
        <v>1512</v>
      </c>
      <c r="M3224">
        <v>2</v>
      </c>
    </row>
    <row r="3225" spans="1:13" x14ac:dyDescent="0.25">
      <c r="A3225" s="1" t="s">
        <v>1319</v>
      </c>
      <c r="J3225" t="s">
        <v>1508</v>
      </c>
      <c r="K3225" t="s">
        <v>1509</v>
      </c>
      <c r="L3225" t="s">
        <v>1512</v>
      </c>
      <c r="M3225">
        <v>27</v>
      </c>
    </row>
    <row r="3226" spans="1:13" x14ac:dyDescent="0.25">
      <c r="A3226" s="1" t="s">
        <v>1337</v>
      </c>
      <c r="J3226" t="s">
        <v>1511</v>
      </c>
      <c r="K3226" t="s">
        <v>1509</v>
      </c>
      <c r="L3226" t="s">
        <v>1510</v>
      </c>
      <c r="M3226">
        <v>2</v>
      </c>
    </row>
    <row r="3227" spans="1:13" x14ac:dyDescent="0.25">
      <c r="A3227" s="1" t="s">
        <v>1337</v>
      </c>
      <c r="J3227" t="s">
        <v>1511</v>
      </c>
      <c r="K3227" t="s">
        <v>1509</v>
      </c>
      <c r="L3227" t="s">
        <v>1510</v>
      </c>
      <c r="M3227">
        <v>2</v>
      </c>
    </row>
    <row r="3228" spans="1:13" x14ac:dyDescent="0.25">
      <c r="A3228" s="1" t="s">
        <v>1337</v>
      </c>
      <c r="J3228" t="s">
        <v>1511</v>
      </c>
      <c r="K3228" t="s">
        <v>1509</v>
      </c>
      <c r="L3228" t="s">
        <v>1510</v>
      </c>
      <c r="M3228">
        <v>1</v>
      </c>
    </row>
    <row r="3229" spans="1:13" x14ac:dyDescent="0.25">
      <c r="A3229" s="1" t="s">
        <v>1310</v>
      </c>
      <c r="J3229" t="s">
        <v>1511</v>
      </c>
      <c r="K3229" t="s">
        <v>1509</v>
      </c>
      <c r="L3229" t="s">
        <v>1512</v>
      </c>
      <c r="M3229">
        <v>1</v>
      </c>
    </row>
    <row r="3230" spans="1:13" x14ac:dyDescent="0.25">
      <c r="A3230" s="1" t="s">
        <v>1310</v>
      </c>
      <c r="J3230" t="s">
        <v>1511</v>
      </c>
      <c r="K3230" t="s">
        <v>1509</v>
      </c>
      <c r="L3230" t="s">
        <v>1512</v>
      </c>
      <c r="M3230">
        <v>5</v>
      </c>
    </row>
    <row r="3231" spans="1:13" x14ac:dyDescent="0.25">
      <c r="A3231" s="1" t="s">
        <v>1310</v>
      </c>
      <c r="J3231" t="s">
        <v>1511</v>
      </c>
      <c r="K3231" t="s">
        <v>1509</v>
      </c>
      <c r="L3231" t="s">
        <v>1512</v>
      </c>
      <c r="M3231">
        <v>2</v>
      </c>
    </row>
    <row r="3232" spans="1:13" x14ac:dyDescent="0.25">
      <c r="A3232" s="1" t="s">
        <v>1272</v>
      </c>
      <c r="J3232" t="s">
        <v>1511</v>
      </c>
      <c r="K3232" t="s">
        <v>1509</v>
      </c>
      <c r="L3232" t="s">
        <v>1512</v>
      </c>
      <c r="M3232">
        <v>1</v>
      </c>
    </row>
    <row r="3233" spans="1:13" x14ac:dyDescent="0.25">
      <c r="A3233" s="1" t="s">
        <v>1272</v>
      </c>
      <c r="J3233" t="s">
        <v>1511</v>
      </c>
      <c r="K3233" t="s">
        <v>1509</v>
      </c>
      <c r="L3233" t="s">
        <v>1512</v>
      </c>
      <c r="M3233">
        <v>1</v>
      </c>
    </row>
    <row r="3234" spans="1:13" x14ac:dyDescent="0.25">
      <c r="A3234" s="1" t="s">
        <v>1272</v>
      </c>
      <c r="J3234" t="s">
        <v>1511</v>
      </c>
      <c r="K3234" t="s">
        <v>1509</v>
      </c>
      <c r="L3234" t="s">
        <v>1512</v>
      </c>
      <c r="M3234">
        <v>1</v>
      </c>
    </row>
    <row r="3235" spans="1:13" x14ac:dyDescent="0.25">
      <c r="A3235" s="1" t="s">
        <v>1452</v>
      </c>
      <c r="J3235" t="s">
        <v>1511</v>
      </c>
      <c r="K3235" t="s">
        <v>1514</v>
      </c>
      <c r="L3235" t="s">
        <v>1510</v>
      </c>
      <c r="M3235">
        <v>90</v>
      </c>
    </row>
    <row r="3236" spans="1:13" x14ac:dyDescent="0.25">
      <c r="A3236" s="1" t="s">
        <v>1515</v>
      </c>
      <c r="J3236" t="s">
        <v>1511</v>
      </c>
      <c r="K3236" t="s">
        <v>1509</v>
      </c>
      <c r="L3236" t="s">
        <v>1510</v>
      </c>
      <c r="M3236">
        <v>2</v>
      </c>
    </row>
    <row r="3237" spans="1:13" x14ac:dyDescent="0.25">
      <c r="A3237" s="1" t="s">
        <v>1515</v>
      </c>
      <c r="J3237" t="s">
        <v>1508</v>
      </c>
      <c r="K3237" t="s">
        <v>1509</v>
      </c>
      <c r="L3237" t="s">
        <v>1513</v>
      </c>
      <c r="M3237">
        <v>3</v>
      </c>
    </row>
    <row r="3238" spans="1:13" x14ac:dyDescent="0.25">
      <c r="A3238" s="1" t="s">
        <v>1515</v>
      </c>
      <c r="J3238" t="s">
        <v>1511</v>
      </c>
      <c r="K3238" t="s">
        <v>1509</v>
      </c>
      <c r="L3238" t="s">
        <v>1510</v>
      </c>
      <c r="M3238">
        <v>4</v>
      </c>
    </row>
    <row r="3239" spans="1:13" x14ac:dyDescent="0.25">
      <c r="A3239" s="1" t="s">
        <v>1515</v>
      </c>
      <c r="J3239" t="s">
        <v>1511</v>
      </c>
      <c r="K3239" t="s">
        <v>1509</v>
      </c>
      <c r="L3239" t="s">
        <v>1510</v>
      </c>
      <c r="M3239">
        <v>1</v>
      </c>
    </row>
    <row r="3240" spans="1:13" x14ac:dyDescent="0.25">
      <c r="A3240" s="1" t="s">
        <v>1515</v>
      </c>
      <c r="J3240" t="s">
        <v>1511</v>
      </c>
      <c r="K3240" t="s">
        <v>1509</v>
      </c>
      <c r="L3240" t="s">
        <v>1512</v>
      </c>
      <c r="M3240">
        <v>29</v>
      </c>
    </row>
    <row r="3241" spans="1:13" x14ac:dyDescent="0.25">
      <c r="A3241" s="1" t="s">
        <v>1515</v>
      </c>
      <c r="J3241" t="s">
        <v>1508</v>
      </c>
      <c r="K3241" t="s">
        <v>1509</v>
      </c>
      <c r="L3241" t="s">
        <v>1513</v>
      </c>
      <c r="M3241">
        <v>1</v>
      </c>
    </row>
    <row r="3242" spans="1:13" x14ac:dyDescent="0.25">
      <c r="A3242" s="1" t="s">
        <v>1515</v>
      </c>
      <c r="J3242" t="s">
        <v>1508</v>
      </c>
      <c r="K3242" t="s">
        <v>1509</v>
      </c>
      <c r="L3242" t="s">
        <v>1513</v>
      </c>
      <c r="M3242">
        <v>2</v>
      </c>
    </row>
    <row r="3243" spans="1:13" x14ac:dyDescent="0.25">
      <c r="A3243" s="1" t="s">
        <v>1515</v>
      </c>
      <c r="J3243" t="s">
        <v>1511</v>
      </c>
      <c r="K3243" t="s">
        <v>1509</v>
      </c>
      <c r="L3243" t="s">
        <v>1510</v>
      </c>
      <c r="M3243">
        <v>1</v>
      </c>
    </row>
    <row r="3244" spans="1:13" x14ac:dyDescent="0.25">
      <c r="A3244" s="1" t="s">
        <v>1515</v>
      </c>
      <c r="J3244" t="s">
        <v>1508</v>
      </c>
      <c r="K3244" t="s">
        <v>1509</v>
      </c>
      <c r="L3244" t="s">
        <v>1510</v>
      </c>
      <c r="M3244">
        <v>4</v>
      </c>
    </row>
    <row r="3245" spans="1:13" x14ac:dyDescent="0.25">
      <c r="A3245" s="1" t="s">
        <v>1515</v>
      </c>
      <c r="J3245" t="s">
        <v>1508</v>
      </c>
      <c r="K3245" t="s">
        <v>1509</v>
      </c>
      <c r="L3245" t="s">
        <v>1513</v>
      </c>
      <c r="M3245">
        <v>1</v>
      </c>
    </row>
    <row r="3246" spans="1:13" x14ac:dyDescent="0.25">
      <c r="A3246" s="1" t="s">
        <v>1515</v>
      </c>
      <c r="J3246" t="s">
        <v>1508</v>
      </c>
      <c r="K3246" t="s">
        <v>1509</v>
      </c>
      <c r="L3246" t="s">
        <v>1513</v>
      </c>
      <c r="M3246">
        <v>1</v>
      </c>
    </row>
    <row r="3247" spans="1:13" x14ac:dyDescent="0.25">
      <c r="A3247" s="1" t="s">
        <v>1515</v>
      </c>
      <c r="J3247" t="s">
        <v>1508</v>
      </c>
      <c r="K3247" t="s">
        <v>1509</v>
      </c>
      <c r="L3247" t="s">
        <v>1513</v>
      </c>
      <c r="M3247">
        <v>6</v>
      </c>
    </row>
    <row r="3248" spans="1:13" x14ac:dyDescent="0.25">
      <c r="A3248" s="1" t="s">
        <v>1515</v>
      </c>
      <c r="J3248" t="s">
        <v>1511</v>
      </c>
      <c r="K3248" t="s">
        <v>1509</v>
      </c>
      <c r="L3248" t="s">
        <v>1510</v>
      </c>
      <c r="M3248">
        <v>3</v>
      </c>
    </row>
    <row r="3249" spans="1:13" x14ac:dyDescent="0.25">
      <c r="A3249" s="1" t="s">
        <v>1269</v>
      </c>
      <c r="J3249" t="s">
        <v>1511</v>
      </c>
      <c r="K3249" t="s">
        <v>1509</v>
      </c>
      <c r="L3249" t="s">
        <v>1512</v>
      </c>
      <c r="M3249">
        <v>1</v>
      </c>
    </row>
    <row r="3250" spans="1:13" x14ac:dyDescent="0.25">
      <c r="A3250" s="1" t="s">
        <v>1269</v>
      </c>
      <c r="J3250" t="s">
        <v>1511</v>
      </c>
      <c r="K3250" t="s">
        <v>1509</v>
      </c>
      <c r="L3250" t="s">
        <v>1512</v>
      </c>
      <c r="M3250">
        <v>2</v>
      </c>
    </row>
    <row r="3251" spans="1:13" x14ac:dyDescent="0.25">
      <c r="A3251" s="1" t="s">
        <v>1296</v>
      </c>
      <c r="J3251" t="s">
        <v>1508</v>
      </c>
      <c r="K3251" t="s">
        <v>1509</v>
      </c>
      <c r="L3251" t="s">
        <v>1512</v>
      </c>
      <c r="M3251">
        <v>3</v>
      </c>
    </row>
    <row r="3252" spans="1:13" x14ac:dyDescent="0.25">
      <c r="A3252" s="1" t="s">
        <v>1311</v>
      </c>
      <c r="J3252" t="s">
        <v>1511</v>
      </c>
      <c r="K3252" t="s">
        <v>1514</v>
      </c>
      <c r="L3252" t="s">
        <v>1510</v>
      </c>
      <c r="M3252">
        <v>1</v>
      </c>
    </row>
    <row r="3253" spans="1:13" x14ac:dyDescent="0.25">
      <c r="A3253" s="1" t="s">
        <v>1406</v>
      </c>
      <c r="J3253" t="s">
        <v>1511</v>
      </c>
      <c r="K3253" t="s">
        <v>1514</v>
      </c>
      <c r="L3253" t="s">
        <v>1513</v>
      </c>
      <c r="M3253">
        <v>2</v>
      </c>
    </row>
    <row r="3254" spans="1:13" x14ac:dyDescent="0.25">
      <c r="A3254" s="1" t="s">
        <v>1406</v>
      </c>
      <c r="J3254" t="s">
        <v>1511</v>
      </c>
      <c r="K3254" t="s">
        <v>1514</v>
      </c>
      <c r="L3254" t="s">
        <v>1513</v>
      </c>
      <c r="M3254">
        <v>4</v>
      </c>
    </row>
    <row r="3255" spans="1:13" x14ac:dyDescent="0.25">
      <c r="A3255" s="1" t="s">
        <v>1406</v>
      </c>
      <c r="J3255" t="s">
        <v>1511</v>
      </c>
      <c r="K3255" t="s">
        <v>1514</v>
      </c>
      <c r="L3255" t="s">
        <v>1513</v>
      </c>
      <c r="M3255">
        <v>10</v>
      </c>
    </row>
    <row r="3256" spans="1:13" x14ac:dyDescent="0.25">
      <c r="A3256" s="1" t="s">
        <v>1406</v>
      </c>
      <c r="J3256" t="s">
        <v>1511</v>
      </c>
      <c r="K3256" t="s">
        <v>1514</v>
      </c>
      <c r="L3256" t="s">
        <v>1513</v>
      </c>
      <c r="M3256">
        <v>1</v>
      </c>
    </row>
    <row r="3257" spans="1:13" x14ac:dyDescent="0.25">
      <c r="A3257" s="1" t="s">
        <v>1406</v>
      </c>
      <c r="J3257" t="s">
        <v>1511</v>
      </c>
      <c r="K3257" t="s">
        <v>1514</v>
      </c>
      <c r="L3257" t="s">
        <v>1513</v>
      </c>
      <c r="M3257">
        <v>3</v>
      </c>
    </row>
    <row r="3258" spans="1:13" x14ac:dyDescent="0.25">
      <c r="A3258" s="1" t="s">
        <v>1406</v>
      </c>
      <c r="J3258" t="s">
        <v>1511</v>
      </c>
      <c r="K3258" t="s">
        <v>1514</v>
      </c>
      <c r="L3258" t="s">
        <v>1513</v>
      </c>
      <c r="M3258">
        <v>2</v>
      </c>
    </row>
    <row r="3259" spans="1:13" x14ac:dyDescent="0.25">
      <c r="A3259" s="1" t="s">
        <v>1296</v>
      </c>
      <c r="J3259" t="s">
        <v>1508</v>
      </c>
      <c r="K3259" t="s">
        <v>1509</v>
      </c>
      <c r="L3259" t="s">
        <v>1510</v>
      </c>
      <c r="M3259">
        <v>1</v>
      </c>
    </row>
    <row r="3260" spans="1:13" x14ac:dyDescent="0.25">
      <c r="A3260" s="1" t="s">
        <v>1406</v>
      </c>
      <c r="J3260" t="s">
        <v>1508</v>
      </c>
      <c r="K3260" t="s">
        <v>1514</v>
      </c>
      <c r="L3260" t="s">
        <v>1510</v>
      </c>
      <c r="M3260">
        <v>4</v>
      </c>
    </row>
    <row r="3261" spans="1:13" x14ac:dyDescent="0.25">
      <c r="A3261" s="1" t="s">
        <v>1406</v>
      </c>
      <c r="J3261" t="s">
        <v>1508</v>
      </c>
      <c r="K3261" t="s">
        <v>1514</v>
      </c>
      <c r="L3261" t="s">
        <v>1510</v>
      </c>
      <c r="M3261">
        <v>5</v>
      </c>
    </row>
    <row r="3262" spans="1:13" x14ac:dyDescent="0.25">
      <c r="A3262" s="1" t="s">
        <v>1406</v>
      </c>
      <c r="J3262" t="s">
        <v>1508</v>
      </c>
      <c r="K3262" t="s">
        <v>1514</v>
      </c>
      <c r="L3262" t="s">
        <v>1510</v>
      </c>
      <c r="M3262">
        <v>1</v>
      </c>
    </row>
    <row r="3263" spans="1:13" x14ac:dyDescent="0.25">
      <c r="A3263" s="1" t="s">
        <v>1406</v>
      </c>
      <c r="J3263" t="s">
        <v>1508</v>
      </c>
      <c r="K3263" t="s">
        <v>1514</v>
      </c>
      <c r="L3263" t="s">
        <v>1510</v>
      </c>
      <c r="M3263">
        <v>3</v>
      </c>
    </row>
    <row r="3264" spans="1:13" x14ac:dyDescent="0.25">
      <c r="A3264" s="1" t="s">
        <v>1278</v>
      </c>
      <c r="J3264" t="s">
        <v>1511</v>
      </c>
      <c r="K3264" t="s">
        <v>1509</v>
      </c>
      <c r="L3264" t="s">
        <v>1510</v>
      </c>
      <c r="M3264">
        <v>50</v>
      </c>
    </row>
    <row r="3265" spans="1:13" x14ac:dyDescent="0.25">
      <c r="A3265" s="1" t="s">
        <v>1278</v>
      </c>
      <c r="J3265" t="s">
        <v>1511</v>
      </c>
      <c r="K3265" t="s">
        <v>1509</v>
      </c>
      <c r="L3265" t="s">
        <v>1510</v>
      </c>
      <c r="M3265">
        <v>32</v>
      </c>
    </row>
    <row r="3266" spans="1:13" x14ac:dyDescent="0.25">
      <c r="A3266" s="1" t="s">
        <v>1278</v>
      </c>
      <c r="J3266" t="s">
        <v>1511</v>
      </c>
      <c r="K3266" t="s">
        <v>1514</v>
      </c>
      <c r="L3266" t="s">
        <v>1513</v>
      </c>
      <c r="M3266">
        <v>50</v>
      </c>
    </row>
    <row r="3267" spans="1:13" x14ac:dyDescent="0.25">
      <c r="A3267" s="1" t="s">
        <v>1278</v>
      </c>
      <c r="J3267" t="s">
        <v>1511</v>
      </c>
      <c r="K3267" t="s">
        <v>1509</v>
      </c>
      <c r="L3267" t="s">
        <v>1510</v>
      </c>
      <c r="M3267">
        <v>40</v>
      </c>
    </row>
    <row r="3268" spans="1:13" x14ac:dyDescent="0.25">
      <c r="A3268" s="1" t="s">
        <v>1278</v>
      </c>
      <c r="J3268" t="s">
        <v>1508</v>
      </c>
      <c r="K3268" t="s">
        <v>1509</v>
      </c>
      <c r="L3268" t="s">
        <v>1510</v>
      </c>
      <c r="M3268">
        <v>32</v>
      </c>
    </row>
    <row r="3269" spans="1:13" x14ac:dyDescent="0.25">
      <c r="A3269" s="1" t="s">
        <v>1278</v>
      </c>
      <c r="J3269" t="s">
        <v>1511</v>
      </c>
      <c r="K3269" t="s">
        <v>1509</v>
      </c>
      <c r="L3269" t="s">
        <v>1510</v>
      </c>
      <c r="M3269">
        <v>40</v>
      </c>
    </row>
    <row r="3270" spans="1:13" x14ac:dyDescent="0.25">
      <c r="A3270" s="1" t="s">
        <v>1262</v>
      </c>
      <c r="J3270" t="s">
        <v>1511</v>
      </c>
      <c r="K3270" t="s">
        <v>1509</v>
      </c>
      <c r="L3270" t="s">
        <v>1512</v>
      </c>
      <c r="M3270">
        <v>1</v>
      </c>
    </row>
    <row r="3271" spans="1:13" x14ac:dyDescent="0.25">
      <c r="A3271" s="1" t="s">
        <v>1262</v>
      </c>
      <c r="J3271" t="s">
        <v>1508</v>
      </c>
      <c r="K3271" t="s">
        <v>1509</v>
      </c>
      <c r="L3271" t="s">
        <v>1512</v>
      </c>
      <c r="M3271">
        <v>27</v>
      </c>
    </row>
    <row r="3272" spans="1:13" x14ac:dyDescent="0.25">
      <c r="A3272" s="1" t="s">
        <v>1262</v>
      </c>
      <c r="J3272" t="s">
        <v>1511</v>
      </c>
      <c r="K3272" t="s">
        <v>1509</v>
      </c>
      <c r="L3272" t="s">
        <v>1512</v>
      </c>
      <c r="M3272">
        <v>28</v>
      </c>
    </row>
    <row r="3273" spans="1:13" x14ac:dyDescent="0.25">
      <c r="A3273" s="1" t="s">
        <v>1296</v>
      </c>
      <c r="J3273" t="s">
        <v>1508</v>
      </c>
      <c r="K3273" t="s">
        <v>1509</v>
      </c>
      <c r="L3273" t="s">
        <v>1512</v>
      </c>
      <c r="M3273">
        <v>2</v>
      </c>
    </row>
    <row r="3274" spans="1:13" x14ac:dyDescent="0.25">
      <c r="A3274" s="1" t="s">
        <v>1262</v>
      </c>
      <c r="J3274" t="s">
        <v>1511</v>
      </c>
      <c r="K3274" t="s">
        <v>1509</v>
      </c>
      <c r="L3274" t="s">
        <v>1510</v>
      </c>
      <c r="M3274">
        <v>1</v>
      </c>
    </row>
    <row r="3275" spans="1:13" x14ac:dyDescent="0.25">
      <c r="A3275" s="1" t="s">
        <v>1262</v>
      </c>
      <c r="J3275" t="s">
        <v>1511</v>
      </c>
      <c r="K3275" t="s">
        <v>1509</v>
      </c>
      <c r="L3275" t="s">
        <v>1510</v>
      </c>
      <c r="M3275">
        <v>1</v>
      </c>
    </row>
    <row r="3276" spans="1:13" x14ac:dyDescent="0.25">
      <c r="A3276" s="1" t="s">
        <v>1262</v>
      </c>
      <c r="J3276" t="s">
        <v>1511</v>
      </c>
      <c r="K3276" t="s">
        <v>1509</v>
      </c>
      <c r="L3276" t="s">
        <v>1510</v>
      </c>
      <c r="M3276">
        <v>1</v>
      </c>
    </row>
    <row r="3277" spans="1:13" x14ac:dyDescent="0.25">
      <c r="A3277" s="1" t="s">
        <v>1263</v>
      </c>
      <c r="J3277" t="s">
        <v>1511</v>
      </c>
      <c r="K3277" t="s">
        <v>1509</v>
      </c>
      <c r="L3277" t="s">
        <v>1510</v>
      </c>
      <c r="M3277">
        <v>1</v>
      </c>
    </row>
    <row r="3278" spans="1:13" x14ac:dyDescent="0.25">
      <c r="A3278" s="1" t="s">
        <v>1263</v>
      </c>
      <c r="J3278" t="s">
        <v>1511</v>
      </c>
      <c r="K3278" t="s">
        <v>1509</v>
      </c>
      <c r="L3278" t="s">
        <v>1510</v>
      </c>
      <c r="M3278">
        <v>1</v>
      </c>
    </row>
    <row r="3279" spans="1:13" x14ac:dyDescent="0.25">
      <c r="A3279" s="1" t="s">
        <v>1296</v>
      </c>
      <c r="J3279" t="s">
        <v>1508</v>
      </c>
      <c r="K3279" t="s">
        <v>1509</v>
      </c>
      <c r="L3279" t="s">
        <v>1510</v>
      </c>
      <c r="M3279">
        <v>1</v>
      </c>
    </row>
    <row r="3280" spans="1:13" x14ac:dyDescent="0.25">
      <c r="A3280" s="1" t="s">
        <v>1296</v>
      </c>
      <c r="J3280" t="s">
        <v>1508</v>
      </c>
      <c r="K3280" t="s">
        <v>1509</v>
      </c>
      <c r="L3280" t="s">
        <v>1510</v>
      </c>
      <c r="M3280">
        <v>6</v>
      </c>
    </row>
    <row r="3281" spans="1:13" x14ac:dyDescent="0.25">
      <c r="A3281" s="1" t="s">
        <v>1277</v>
      </c>
      <c r="J3281" t="s">
        <v>1511</v>
      </c>
      <c r="K3281" t="s">
        <v>1509</v>
      </c>
      <c r="L3281" t="s">
        <v>1512</v>
      </c>
      <c r="M3281">
        <v>1</v>
      </c>
    </row>
    <row r="3282" spans="1:13" x14ac:dyDescent="0.25">
      <c r="A3282" s="1" t="s">
        <v>1262</v>
      </c>
      <c r="J3282" t="s">
        <v>1511</v>
      </c>
      <c r="K3282" t="s">
        <v>1509</v>
      </c>
      <c r="L3282" t="s">
        <v>1512</v>
      </c>
      <c r="M3282">
        <v>1</v>
      </c>
    </row>
    <row r="3283" spans="1:13" x14ac:dyDescent="0.25">
      <c r="A3283" s="1" t="s">
        <v>1262</v>
      </c>
      <c r="J3283" t="s">
        <v>1511</v>
      </c>
      <c r="K3283" t="s">
        <v>1509</v>
      </c>
      <c r="L3283" t="s">
        <v>1512</v>
      </c>
      <c r="M3283">
        <v>1</v>
      </c>
    </row>
    <row r="3284" spans="1:13" x14ac:dyDescent="0.25">
      <c r="A3284" s="1" t="s">
        <v>1272</v>
      </c>
      <c r="J3284" t="s">
        <v>1511</v>
      </c>
      <c r="K3284" t="s">
        <v>1509</v>
      </c>
      <c r="L3284" t="s">
        <v>1513</v>
      </c>
      <c r="M3284">
        <v>15</v>
      </c>
    </row>
    <row r="3285" spans="1:13" x14ac:dyDescent="0.25">
      <c r="A3285" s="1" t="s">
        <v>1272</v>
      </c>
      <c r="J3285" t="s">
        <v>1511</v>
      </c>
      <c r="K3285" t="s">
        <v>1509</v>
      </c>
      <c r="L3285" t="s">
        <v>1513</v>
      </c>
      <c r="M3285">
        <v>13</v>
      </c>
    </row>
    <row r="3286" spans="1:13" x14ac:dyDescent="0.25">
      <c r="A3286" s="1" t="s">
        <v>1382</v>
      </c>
      <c r="J3286" t="s">
        <v>1508</v>
      </c>
      <c r="K3286" t="s">
        <v>1509</v>
      </c>
      <c r="L3286" t="s">
        <v>1510</v>
      </c>
      <c r="M3286">
        <v>1</v>
      </c>
    </row>
    <row r="3287" spans="1:13" x14ac:dyDescent="0.25">
      <c r="A3287" s="1" t="s">
        <v>1382</v>
      </c>
      <c r="J3287" t="s">
        <v>1508</v>
      </c>
      <c r="K3287" t="s">
        <v>1509</v>
      </c>
      <c r="L3287" t="s">
        <v>1510</v>
      </c>
      <c r="M3287">
        <v>1</v>
      </c>
    </row>
    <row r="3288" spans="1:13" x14ac:dyDescent="0.25">
      <c r="A3288" s="1" t="s">
        <v>1382</v>
      </c>
      <c r="J3288" t="s">
        <v>1508</v>
      </c>
      <c r="K3288" t="s">
        <v>1509</v>
      </c>
      <c r="L3288" t="s">
        <v>1510</v>
      </c>
      <c r="M3288">
        <v>1</v>
      </c>
    </row>
    <row r="3289" spans="1:13" x14ac:dyDescent="0.25">
      <c r="A3289" s="1" t="s">
        <v>1382</v>
      </c>
      <c r="J3289" t="s">
        <v>1508</v>
      </c>
      <c r="K3289" t="s">
        <v>1509</v>
      </c>
      <c r="L3289" t="s">
        <v>1510</v>
      </c>
      <c r="M3289">
        <v>1</v>
      </c>
    </row>
    <row r="3290" spans="1:13" x14ac:dyDescent="0.25">
      <c r="A3290" s="1" t="s">
        <v>1382</v>
      </c>
      <c r="J3290" t="s">
        <v>1508</v>
      </c>
      <c r="K3290" t="s">
        <v>1509</v>
      </c>
      <c r="L3290" t="s">
        <v>1510</v>
      </c>
      <c r="M3290">
        <v>1</v>
      </c>
    </row>
    <row r="3291" spans="1:13" x14ac:dyDescent="0.25">
      <c r="A3291" s="1" t="s">
        <v>1382</v>
      </c>
      <c r="J3291" t="s">
        <v>1508</v>
      </c>
      <c r="K3291" t="s">
        <v>1509</v>
      </c>
      <c r="L3291" t="s">
        <v>1510</v>
      </c>
      <c r="M3291">
        <v>1</v>
      </c>
    </row>
    <row r="3292" spans="1:13" x14ac:dyDescent="0.25">
      <c r="A3292" s="1" t="s">
        <v>1382</v>
      </c>
      <c r="J3292" t="s">
        <v>1508</v>
      </c>
      <c r="K3292" t="s">
        <v>1509</v>
      </c>
      <c r="L3292" t="s">
        <v>1510</v>
      </c>
      <c r="M3292">
        <v>1</v>
      </c>
    </row>
    <row r="3293" spans="1:13" x14ac:dyDescent="0.25">
      <c r="A3293" s="1" t="s">
        <v>1382</v>
      </c>
      <c r="J3293" t="s">
        <v>1508</v>
      </c>
      <c r="K3293" t="s">
        <v>1509</v>
      </c>
      <c r="L3293" t="s">
        <v>1510</v>
      </c>
      <c r="M3293">
        <v>1</v>
      </c>
    </row>
    <row r="3294" spans="1:13" x14ac:dyDescent="0.25">
      <c r="A3294" s="1" t="s">
        <v>1382</v>
      </c>
      <c r="J3294" t="s">
        <v>1508</v>
      </c>
      <c r="K3294" t="s">
        <v>1509</v>
      </c>
      <c r="L3294" t="s">
        <v>1510</v>
      </c>
      <c r="M3294">
        <v>1</v>
      </c>
    </row>
    <row r="3295" spans="1:13" x14ac:dyDescent="0.25">
      <c r="A3295" s="1" t="s">
        <v>1382</v>
      </c>
      <c r="J3295" t="s">
        <v>1508</v>
      </c>
      <c r="K3295" t="s">
        <v>1509</v>
      </c>
      <c r="L3295" t="s">
        <v>1510</v>
      </c>
      <c r="M3295">
        <v>1</v>
      </c>
    </row>
    <row r="3296" spans="1:13" x14ac:dyDescent="0.25">
      <c r="A3296" s="1" t="s">
        <v>1382</v>
      </c>
      <c r="J3296" t="s">
        <v>1508</v>
      </c>
      <c r="K3296" t="s">
        <v>1509</v>
      </c>
      <c r="L3296" t="s">
        <v>1510</v>
      </c>
      <c r="M3296">
        <v>1</v>
      </c>
    </row>
    <row r="3297" spans="1:13" x14ac:dyDescent="0.25">
      <c r="A3297" s="1" t="s">
        <v>1382</v>
      </c>
      <c r="J3297" t="s">
        <v>1508</v>
      </c>
      <c r="K3297" t="s">
        <v>1509</v>
      </c>
      <c r="L3297" t="s">
        <v>1510</v>
      </c>
      <c r="M3297">
        <v>1</v>
      </c>
    </row>
    <row r="3298" spans="1:13" x14ac:dyDescent="0.25">
      <c r="A3298" s="1" t="s">
        <v>1382</v>
      </c>
      <c r="J3298" t="s">
        <v>1508</v>
      </c>
      <c r="K3298" t="s">
        <v>1509</v>
      </c>
      <c r="L3298" t="s">
        <v>1510</v>
      </c>
      <c r="M3298">
        <v>1</v>
      </c>
    </row>
    <row r="3299" spans="1:13" x14ac:dyDescent="0.25">
      <c r="A3299" s="1" t="s">
        <v>1262</v>
      </c>
      <c r="J3299" t="s">
        <v>1511</v>
      </c>
      <c r="K3299" t="s">
        <v>1514</v>
      </c>
      <c r="L3299" t="s">
        <v>1512</v>
      </c>
      <c r="M3299">
        <v>1</v>
      </c>
    </row>
    <row r="3300" spans="1:13" x14ac:dyDescent="0.25">
      <c r="A3300" s="1" t="s">
        <v>1262</v>
      </c>
      <c r="J3300" t="s">
        <v>1511</v>
      </c>
      <c r="K3300" t="s">
        <v>1514</v>
      </c>
      <c r="L3300" t="s">
        <v>1512</v>
      </c>
      <c r="M3300">
        <v>1</v>
      </c>
    </row>
    <row r="3301" spans="1:13" x14ac:dyDescent="0.25">
      <c r="A3301" s="1" t="s">
        <v>1262</v>
      </c>
      <c r="J3301" t="s">
        <v>1511</v>
      </c>
      <c r="K3301" t="s">
        <v>1514</v>
      </c>
      <c r="L3301" t="s">
        <v>1512</v>
      </c>
      <c r="M3301">
        <v>1</v>
      </c>
    </row>
    <row r="3302" spans="1:13" x14ac:dyDescent="0.25">
      <c r="A3302" s="1" t="s">
        <v>1262</v>
      </c>
      <c r="J3302" t="s">
        <v>1511</v>
      </c>
      <c r="K3302" t="s">
        <v>1514</v>
      </c>
      <c r="L3302" t="s">
        <v>1512</v>
      </c>
      <c r="M3302">
        <v>1</v>
      </c>
    </row>
    <row r="3303" spans="1:13" x14ac:dyDescent="0.25">
      <c r="A3303" s="1" t="s">
        <v>1262</v>
      </c>
      <c r="J3303" t="s">
        <v>1511</v>
      </c>
      <c r="K3303" t="s">
        <v>1514</v>
      </c>
      <c r="L3303" t="s">
        <v>1512</v>
      </c>
      <c r="M3303">
        <v>3</v>
      </c>
    </row>
    <row r="3304" spans="1:13" x14ac:dyDescent="0.25">
      <c r="A3304" s="1" t="s">
        <v>1262</v>
      </c>
      <c r="J3304" t="s">
        <v>1511</v>
      </c>
      <c r="K3304" t="s">
        <v>1514</v>
      </c>
      <c r="L3304" t="s">
        <v>1512</v>
      </c>
      <c r="M3304">
        <v>3</v>
      </c>
    </row>
    <row r="3305" spans="1:13" x14ac:dyDescent="0.25">
      <c r="A3305" s="1" t="s">
        <v>1262</v>
      </c>
      <c r="J3305" t="s">
        <v>1511</v>
      </c>
      <c r="K3305" t="s">
        <v>1509</v>
      </c>
      <c r="L3305" t="s">
        <v>1512</v>
      </c>
      <c r="M3305">
        <v>1</v>
      </c>
    </row>
    <row r="3306" spans="1:13" x14ac:dyDescent="0.25">
      <c r="A3306" s="1" t="s">
        <v>1263</v>
      </c>
      <c r="J3306" t="s">
        <v>1511</v>
      </c>
      <c r="K3306" t="s">
        <v>1509</v>
      </c>
      <c r="L3306" t="s">
        <v>1512</v>
      </c>
      <c r="M3306">
        <v>1</v>
      </c>
    </row>
    <row r="3307" spans="1:13" x14ac:dyDescent="0.25">
      <c r="A3307" s="1" t="s">
        <v>1263</v>
      </c>
      <c r="J3307" t="s">
        <v>1511</v>
      </c>
      <c r="K3307" t="s">
        <v>1509</v>
      </c>
      <c r="L3307" t="s">
        <v>1512</v>
      </c>
      <c r="M3307">
        <v>1</v>
      </c>
    </row>
    <row r="3308" spans="1:13" x14ac:dyDescent="0.25">
      <c r="A3308" s="1" t="s">
        <v>1263</v>
      </c>
      <c r="J3308" t="s">
        <v>1511</v>
      </c>
      <c r="K3308" t="s">
        <v>1509</v>
      </c>
      <c r="L3308" t="s">
        <v>1512</v>
      </c>
      <c r="M3308">
        <v>1</v>
      </c>
    </row>
    <row r="3309" spans="1:13" x14ac:dyDescent="0.25">
      <c r="A3309" s="1" t="s">
        <v>1262</v>
      </c>
      <c r="J3309" t="s">
        <v>1511</v>
      </c>
      <c r="K3309" t="s">
        <v>1509</v>
      </c>
      <c r="L3309" t="s">
        <v>1512</v>
      </c>
      <c r="M3309">
        <v>1</v>
      </c>
    </row>
    <row r="3310" spans="1:13" x14ac:dyDescent="0.25">
      <c r="A3310" s="1" t="s">
        <v>1263</v>
      </c>
      <c r="J3310" t="s">
        <v>1511</v>
      </c>
      <c r="K3310" t="s">
        <v>1509</v>
      </c>
      <c r="L3310" t="s">
        <v>1512</v>
      </c>
      <c r="M3310">
        <v>1</v>
      </c>
    </row>
    <row r="3311" spans="1:13" x14ac:dyDescent="0.25">
      <c r="A3311" s="1" t="s">
        <v>1263</v>
      </c>
      <c r="J3311" t="s">
        <v>1511</v>
      </c>
      <c r="K3311" t="s">
        <v>1509</v>
      </c>
      <c r="L3311" t="s">
        <v>1512</v>
      </c>
      <c r="M3311">
        <v>1</v>
      </c>
    </row>
    <row r="3312" spans="1:13" x14ac:dyDescent="0.25">
      <c r="A3312" s="1" t="s">
        <v>1263</v>
      </c>
      <c r="J3312" t="s">
        <v>1511</v>
      </c>
      <c r="K3312" t="s">
        <v>1509</v>
      </c>
      <c r="L3312" t="s">
        <v>1512</v>
      </c>
      <c r="M3312">
        <v>1</v>
      </c>
    </row>
    <row r="3313" spans="1:13" x14ac:dyDescent="0.25">
      <c r="A3313" s="1" t="s">
        <v>1262</v>
      </c>
      <c r="J3313" t="s">
        <v>1511</v>
      </c>
      <c r="K3313" t="s">
        <v>1509</v>
      </c>
      <c r="L3313" t="s">
        <v>1512</v>
      </c>
      <c r="M3313">
        <v>1</v>
      </c>
    </row>
    <row r="3314" spans="1:13" x14ac:dyDescent="0.25">
      <c r="A3314" s="1" t="s">
        <v>1263</v>
      </c>
      <c r="J3314" t="s">
        <v>1511</v>
      </c>
      <c r="K3314" t="s">
        <v>1509</v>
      </c>
      <c r="L3314" t="s">
        <v>1512</v>
      </c>
      <c r="M3314">
        <v>1</v>
      </c>
    </row>
    <row r="3315" spans="1:13" x14ac:dyDescent="0.25">
      <c r="A3315" s="1" t="s">
        <v>1263</v>
      </c>
      <c r="J3315" t="s">
        <v>1511</v>
      </c>
      <c r="K3315" t="s">
        <v>1509</v>
      </c>
      <c r="L3315" t="s">
        <v>1512</v>
      </c>
      <c r="M3315">
        <v>1</v>
      </c>
    </row>
    <row r="3316" spans="1:13" x14ac:dyDescent="0.25">
      <c r="A3316" s="1" t="s">
        <v>1263</v>
      </c>
      <c r="J3316" t="s">
        <v>1511</v>
      </c>
      <c r="K3316" t="s">
        <v>1509</v>
      </c>
      <c r="L3316" t="s">
        <v>1512</v>
      </c>
      <c r="M3316">
        <v>1</v>
      </c>
    </row>
    <row r="3317" spans="1:13" x14ac:dyDescent="0.25">
      <c r="A3317" s="1" t="s">
        <v>1301</v>
      </c>
      <c r="J3317" t="s">
        <v>1511</v>
      </c>
      <c r="K3317" t="s">
        <v>1509</v>
      </c>
      <c r="L3317" t="s">
        <v>1510</v>
      </c>
      <c r="M3317">
        <v>1</v>
      </c>
    </row>
    <row r="3318" spans="1:13" x14ac:dyDescent="0.25">
      <c r="A3318" s="1" t="s">
        <v>1301</v>
      </c>
      <c r="J3318" t="s">
        <v>1511</v>
      </c>
      <c r="K3318" t="s">
        <v>1509</v>
      </c>
      <c r="L3318" t="s">
        <v>1513</v>
      </c>
      <c r="M3318">
        <v>1</v>
      </c>
    </row>
    <row r="3319" spans="1:13" x14ac:dyDescent="0.25">
      <c r="A3319" s="1" t="s">
        <v>1301</v>
      </c>
      <c r="J3319" t="s">
        <v>1511</v>
      </c>
      <c r="K3319" t="s">
        <v>1509</v>
      </c>
      <c r="L3319" t="s">
        <v>1510</v>
      </c>
      <c r="M3319">
        <v>1</v>
      </c>
    </row>
    <row r="3320" spans="1:13" x14ac:dyDescent="0.25">
      <c r="A3320" s="1" t="s">
        <v>1301</v>
      </c>
      <c r="J3320" t="s">
        <v>1511</v>
      </c>
      <c r="K3320" t="s">
        <v>1509</v>
      </c>
      <c r="L3320" t="s">
        <v>1510</v>
      </c>
      <c r="M3320">
        <v>1</v>
      </c>
    </row>
    <row r="3321" spans="1:13" x14ac:dyDescent="0.25">
      <c r="A3321" s="1" t="s">
        <v>1301</v>
      </c>
      <c r="J3321" t="s">
        <v>1511</v>
      </c>
      <c r="K3321" t="s">
        <v>1509</v>
      </c>
      <c r="L3321" t="s">
        <v>1510</v>
      </c>
      <c r="M3321">
        <v>1</v>
      </c>
    </row>
    <row r="3322" spans="1:13" x14ac:dyDescent="0.25">
      <c r="A3322" s="1" t="s">
        <v>1301</v>
      </c>
      <c r="J3322" t="s">
        <v>1511</v>
      </c>
      <c r="K3322" t="s">
        <v>1509</v>
      </c>
      <c r="L3322" t="s">
        <v>1510</v>
      </c>
      <c r="M3322">
        <v>1</v>
      </c>
    </row>
    <row r="3323" spans="1:13" x14ac:dyDescent="0.25">
      <c r="A3323" s="1" t="s">
        <v>1301</v>
      </c>
      <c r="J3323" t="s">
        <v>1511</v>
      </c>
      <c r="K3323" t="s">
        <v>1509</v>
      </c>
      <c r="L3323" t="s">
        <v>1510</v>
      </c>
      <c r="M3323">
        <v>1</v>
      </c>
    </row>
    <row r="3324" spans="1:13" x14ac:dyDescent="0.25">
      <c r="A3324" s="1" t="s">
        <v>1301</v>
      </c>
      <c r="J3324" t="s">
        <v>1511</v>
      </c>
      <c r="K3324" t="s">
        <v>1509</v>
      </c>
      <c r="L3324" t="s">
        <v>1510</v>
      </c>
      <c r="M3324">
        <v>1</v>
      </c>
    </row>
    <row r="3325" spans="1:13" x14ac:dyDescent="0.25">
      <c r="A3325" s="1" t="s">
        <v>1301</v>
      </c>
      <c r="J3325" t="s">
        <v>1511</v>
      </c>
      <c r="K3325" t="s">
        <v>1509</v>
      </c>
      <c r="L3325" t="s">
        <v>1512</v>
      </c>
      <c r="M3325">
        <v>1</v>
      </c>
    </row>
    <row r="3326" spans="1:13" x14ac:dyDescent="0.25">
      <c r="A3326" s="1" t="s">
        <v>1301</v>
      </c>
      <c r="J3326" t="s">
        <v>1511</v>
      </c>
      <c r="K3326" t="s">
        <v>1509</v>
      </c>
      <c r="L3326" t="s">
        <v>1512</v>
      </c>
      <c r="M3326">
        <v>1</v>
      </c>
    </row>
    <row r="3327" spans="1:13" x14ac:dyDescent="0.25">
      <c r="A3327" s="1" t="s">
        <v>1301</v>
      </c>
      <c r="J3327" t="s">
        <v>1511</v>
      </c>
      <c r="K3327" t="s">
        <v>1509</v>
      </c>
      <c r="L3327" t="s">
        <v>1512</v>
      </c>
      <c r="M3327">
        <v>26</v>
      </c>
    </row>
    <row r="3328" spans="1:13" x14ac:dyDescent="0.25">
      <c r="A3328" s="1" t="s">
        <v>1301</v>
      </c>
      <c r="J3328" t="s">
        <v>1511</v>
      </c>
      <c r="K3328" t="s">
        <v>1509</v>
      </c>
      <c r="L3328" t="s">
        <v>1512</v>
      </c>
      <c r="M3328">
        <v>2</v>
      </c>
    </row>
    <row r="3329" spans="1:13" x14ac:dyDescent="0.25">
      <c r="A3329" s="1" t="s">
        <v>1301</v>
      </c>
      <c r="J3329" t="s">
        <v>1511</v>
      </c>
      <c r="K3329" t="s">
        <v>1509</v>
      </c>
      <c r="L3329" t="s">
        <v>1512</v>
      </c>
      <c r="M3329">
        <v>3</v>
      </c>
    </row>
    <row r="3330" spans="1:13" x14ac:dyDescent="0.25">
      <c r="A3330" s="1" t="s">
        <v>1301</v>
      </c>
      <c r="J3330" t="s">
        <v>1511</v>
      </c>
      <c r="K3330" t="s">
        <v>1509</v>
      </c>
      <c r="L3330" t="s">
        <v>1512</v>
      </c>
      <c r="M3330">
        <v>2</v>
      </c>
    </row>
    <row r="3331" spans="1:13" x14ac:dyDescent="0.25">
      <c r="A3331" s="1" t="s">
        <v>1272</v>
      </c>
      <c r="J3331" t="s">
        <v>1511</v>
      </c>
      <c r="K3331" t="s">
        <v>1509</v>
      </c>
      <c r="L3331" t="s">
        <v>1512</v>
      </c>
      <c r="M3331">
        <v>1</v>
      </c>
    </row>
    <row r="3332" spans="1:13" x14ac:dyDescent="0.25">
      <c r="A3332" s="1" t="s">
        <v>1272</v>
      </c>
      <c r="J3332" t="s">
        <v>1511</v>
      </c>
      <c r="K3332" t="s">
        <v>1509</v>
      </c>
      <c r="L3332" t="s">
        <v>1512</v>
      </c>
      <c r="M3332">
        <v>1</v>
      </c>
    </row>
    <row r="3333" spans="1:13" x14ac:dyDescent="0.25">
      <c r="A3333" s="1" t="s">
        <v>1272</v>
      </c>
      <c r="J3333" t="s">
        <v>1511</v>
      </c>
      <c r="K3333" t="s">
        <v>1509</v>
      </c>
      <c r="L3333" t="s">
        <v>1512</v>
      </c>
      <c r="M3333">
        <v>1</v>
      </c>
    </row>
    <row r="3334" spans="1:13" x14ac:dyDescent="0.25">
      <c r="A3334" s="1" t="s">
        <v>1262</v>
      </c>
      <c r="J3334" t="s">
        <v>1511</v>
      </c>
      <c r="K3334" t="s">
        <v>1509</v>
      </c>
      <c r="L3334" t="s">
        <v>1510</v>
      </c>
      <c r="M3334">
        <v>1</v>
      </c>
    </row>
    <row r="3335" spans="1:13" x14ac:dyDescent="0.25">
      <c r="A3335" s="1" t="s">
        <v>1262</v>
      </c>
      <c r="J3335" t="s">
        <v>1511</v>
      </c>
      <c r="K3335" t="s">
        <v>1509</v>
      </c>
      <c r="L3335" t="s">
        <v>1510</v>
      </c>
      <c r="M3335">
        <v>1</v>
      </c>
    </row>
    <row r="3336" spans="1:13" x14ac:dyDescent="0.25">
      <c r="A3336" s="1" t="s">
        <v>1262</v>
      </c>
      <c r="J3336" t="s">
        <v>1511</v>
      </c>
      <c r="K3336" t="s">
        <v>1509</v>
      </c>
      <c r="L3336" t="s">
        <v>1510</v>
      </c>
      <c r="M3336">
        <v>1</v>
      </c>
    </row>
    <row r="3337" spans="1:13" x14ac:dyDescent="0.25">
      <c r="A3337" s="1" t="s">
        <v>1262</v>
      </c>
      <c r="J3337" t="s">
        <v>1511</v>
      </c>
      <c r="K3337" t="s">
        <v>1509</v>
      </c>
      <c r="L3337" t="s">
        <v>1510</v>
      </c>
      <c r="M3337">
        <v>1</v>
      </c>
    </row>
    <row r="3338" spans="1:13" x14ac:dyDescent="0.25">
      <c r="A3338" s="1" t="s">
        <v>1262</v>
      </c>
      <c r="J3338" t="s">
        <v>1511</v>
      </c>
      <c r="K3338" t="s">
        <v>1509</v>
      </c>
      <c r="L3338" t="s">
        <v>1510</v>
      </c>
      <c r="M3338">
        <v>1</v>
      </c>
    </row>
    <row r="3339" spans="1:13" x14ac:dyDescent="0.25">
      <c r="A3339" s="1" t="s">
        <v>1262</v>
      </c>
      <c r="J3339" t="s">
        <v>1511</v>
      </c>
      <c r="K3339" t="s">
        <v>1509</v>
      </c>
      <c r="L3339" t="s">
        <v>1510</v>
      </c>
      <c r="M3339">
        <v>1</v>
      </c>
    </row>
    <row r="3340" spans="1:13" x14ac:dyDescent="0.25">
      <c r="A3340" s="1" t="s">
        <v>1262</v>
      </c>
      <c r="J3340" t="s">
        <v>1511</v>
      </c>
      <c r="K3340" t="s">
        <v>1509</v>
      </c>
      <c r="L3340" t="s">
        <v>1510</v>
      </c>
      <c r="M3340">
        <v>1</v>
      </c>
    </row>
    <row r="3341" spans="1:13" x14ac:dyDescent="0.25">
      <c r="A3341" s="1" t="s">
        <v>1262</v>
      </c>
      <c r="J3341" t="s">
        <v>1511</v>
      </c>
      <c r="K3341" t="s">
        <v>1509</v>
      </c>
      <c r="L3341" t="s">
        <v>1510</v>
      </c>
      <c r="M3341">
        <v>1</v>
      </c>
    </row>
    <row r="3342" spans="1:13" x14ac:dyDescent="0.25">
      <c r="A3342" s="1" t="s">
        <v>1262</v>
      </c>
      <c r="J3342" t="s">
        <v>1511</v>
      </c>
      <c r="K3342" t="s">
        <v>1509</v>
      </c>
      <c r="L3342" t="s">
        <v>1510</v>
      </c>
      <c r="M3342">
        <v>1</v>
      </c>
    </row>
    <row r="3343" spans="1:13" x14ac:dyDescent="0.25">
      <c r="A3343" s="1" t="s">
        <v>1262</v>
      </c>
      <c r="J3343" t="s">
        <v>1511</v>
      </c>
      <c r="K3343" t="s">
        <v>1509</v>
      </c>
      <c r="L3343" t="s">
        <v>1510</v>
      </c>
      <c r="M3343">
        <v>1</v>
      </c>
    </row>
    <row r="3344" spans="1:13" x14ac:dyDescent="0.25">
      <c r="A3344" s="1" t="s">
        <v>1262</v>
      </c>
      <c r="J3344" t="s">
        <v>1511</v>
      </c>
      <c r="K3344" t="s">
        <v>1509</v>
      </c>
      <c r="L3344" t="s">
        <v>1510</v>
      </c>
      <c r="M3344">
        <v>1</v>
      </c>
    </row>
    <row r="3345" spans="1:13" x14ac:dyDescent="0.25">
      <c r="A3345" s="1" t="s">
        <v>1262</v>
      </c>
      <c r="J3345" t="s">
        <v>1511</v>
      </c>
      <c r="K3345" t="s">
        <v>1509</v>
      </c>
      <c r="L3345" t="s">
        <v>1510</v>
      </c>
      <c r="M3345">
        <v>1</v>
      </c>
    </row>
    <row r="3346" spans="1:13" x14ac:dyDescent="0.25">
      <c r="A3346" s="1" t="s">
        <v>1262</v>
      </c>
      <c r="J3346" t="s">
        <v>1511</v>
      </c>
      <c r="K3346" t="s">
        <v>1509</v>
      </c>
      <c r="L3346" t="s">
        <v>1510</v>
      </c>
      <c r="M3346">
        <v>1</v>
      </c>
    </row>
    <row r="3347" spans="1:13" x14ac:dyDescent="0.25">
      <c r="A3347" s="1" t="s">
        <v>1397</v>
      </c>
      <c r="J3347" t="s">
        <v>1511</v>
      </c>
      <c r="K3347" t="s">
        <v>1509</v>
      </c>
      <c r="L3347" t="s">
        <v>1510</v>
      </c>
      <c r="M3347">
        <v>15</v>
      </c>
    </row>
    <row r="3348" spans="1:13" x14ac:dyDescent="0.25">
      <c r="A3348" s="1" t="s">
        <v>1397</v>
      </c>
      <c r="J3348" t="s">
        <v>1511</v>
      </c>
      <c r="K3348" t="s">
        <v>1509</v>
      </c>
      <c r="L3348" t="s">
        <v>1510</v>
      </c>
      <c r="M3348">
        <v>20</v>
      </c>
    </row>
    <row r="3349" spans="1:13" x14ac:dyDescent="0.25">
      <c r="A3349" s="1" t="s">
        <v>1262</v>
      </c>
      <c r="J3349" t="s">
        <v>1511</v>
      </c>
      <c r="K3349" t="s">
        <v>1509</v>
      </c>
      <c r="L3349" t="s">
        <v>1510</v>
      </c>
      <c r="M3349">
        <v>1</v>
      </c>
    </row>
    <row r="3350" spans="1:13" x14ac:dyDescent="0.25">
      <c r="A3350" s="1" t="s">
        <v>1262</v>
      </c>
      <c r="J3350" t="s">
        <v>1511</v>
      </c>
      <c r="K3350" t="s">
        <v>1509</v>
      </c>
      <c r="L3350" t="s">
        <v>1510</v>
      </c>
      <c r="M3350">
        <v>1</v>
      </c>
    </row>
    <row r="3351" spans="1:13" x14ac:dyDescent="0.25">
      <c r="A3351" s="1" t="s">
        <v>1262</v>
      </c>
      <c r="J3351" t="s">
        <v>1511</v>
      </c>
      <c r="K3351" t="s">
        <v>1509</v>
      </c>
      <c r="L3351" t="s">
        <v>1510</v>
      </c>
      <c r="M3351">
        <v>1</v>
      </c>
    </row>
    <row r="3352" spans="1:13" x14ac:dyDescent="0.25">
      <c r="A3352" s="1" t="s">
        <v>1262</v>
      </c>
      <c r="J3352" t="s">
        <v>1511</v>
      </c>
      <c r="K3352" t="s">
        <v>1509</v>
      </c>
      <c r="L3352" t="s">
        <v>1510</v>
      </c>
      <c r="M3352">
        <v>1</v>
      </c>
    </row>
    <row r="3353" spans="1:13" x14ac:dyDescent="0.25">
      <c r="A3353" s="1" t="s">
        <v>1262</v>
      </c>
      <c r="J3353" t="s">
        <v>1511</v>
      </c>
      <c r="K3353" t="s">
        <v>1509</v>
      </c>
      <c r="L3353" t="s">
        <v>1510</v>
      </c>
      <c r="M3353">
        <v>1</v>
      </c>
    </row>
    <row r="3354" spans="1:13" x14ac:dyDescent="0.25">
      <c r="A3354" s="1" t="s">
        <v>1262</v>
      </c>
      <c r="J3354" t="s">
        <v>1511</v>
      </c>
      <c r="K3354" t="s">
        <v>1509</v>
      </c>
      <c r="L3354" t="s">
        <v>1510</v>
      </c>
      <c r="M3354">
        <v>1</v>
      </c>
    </row>
    <row r="3355" spans="1:13" x14ac:dyDescent="0.25">
      <c r="A3355" s="1" t="s">
        <v>1262</v>
      </c>
      <c r="J3355" t="s">
        <v>1511</v>
      </c>
      <c r="K3355" t="s">
        <v>1509</v>
      </c>
      <c r="L3355" t="s">
        <v>1510</v>
      </c>
      <c r="M3355">
        <v>1</v>
      </c>
    </row>
    <row r="3356" spans="1:13" x14ac:dyDescent="0.25">
      <c r="A3356" s="1" t="s">
        <v>1262</v>
      </c>
      <c r="J3356" t="s">
        <v>1511</v>
      </c>
      <c r="K3356" t="s">
        <v>1509</v>
      </c>
      <c r="L3356" t="s">
        <v>1510</v>
      </c>
      <c r="M3356">
        <v>1</v>
      </c>
    </row>
    <row r="3357" spans="1:13" x14ac:dyDescent="0.25">
      <c r="A3357" s="1" t="s">
        <v>1262</v>
      </c>
      <c r="J3357" t="s">
        <v>1511</v>
      </c>
      <c r="K3357" t="s">
        <v>1509</v>
      </c>
      <c r="L3357" t="s">
        <v>1510</v>
      </c>
      <c r="M3357">
        <v>1</v>
      </c>
    </row>
    <row r="3358" spans="1:13" x14ac:dyDescent="0.25">
      <c r="A3358" s="1" t="s">
        <v>1276</v>
      </c>
      <c r="J3358" t="s">
        <v>1511</v>
      </c>
      <c r="K3358" t="s">
        <v>1509</v>
      </c>
      <c r="L3358" t="s">
        <v>1510</v>
      </c>
      <c r="M3358">
        <v>3</v>
      </c>
    </row>
    <row r="3359" spans="1:13" x14ac:dyDescent="0.25">
      <c r="A3359" s="1" t="s">
        <v>1276</v>
      </c>
      <c r="J3359" t="s">
        <v>1511</v>
      </c>
      <c r="K3359" t="s">
        <v>1509</v>
      </c>
      <c r="L3359" t="s">
        <v>1510</v>
      </c>
      <c r="M3359">
        <v>3</v>
      </c>
    </row>
    <row r="3360" spans="1:13" x14ac:dyDescent="0.25">
      <c r="A3360" s="1" t="s">
        <v>1276</v>
      </c>
      <c r="J3360" t="s">
        <v>1511</v>
      </c>
      <c r="K3360" t="s">
        <v>1509</v>
      </c>
      <c r="L3360" t="s">
        <v>1510</v>
      </c>
      <c r="M3360">
        <v>3</v>
      </c>
    </row>
    <row r="3361" spans="1:13" x14ac:dyDescent="0.25">
      <c r="A3361" s="1" t="s">
        <v>1276</v>
      </c>
      <c r="J3361" t="s">
        <v>1511</v>
      </c>
      <c r="K3361" t="s">
        <v>1509</v>
      </c>
      <c r="L3361" t="s">
        <v>1510</v>
      </c>
      <c r="M3361">
        <v>3</v>
      </c>
    </row>
    <row r="3362" spans="1:13" x14ac:dyDescent="0.25">
      <c r="A3362" s="1" t="s">
        <v>1276</v>
      </c>
      <c r="J3362" t="s">
        <v>1511</v>
      </c>
      <c r="K3362" t="s">
        <v>1509</v>
      </c>
      <c r="L3362" t="s">
        <v>1510</v>
      </c>
      <c r="M3362">
        <v>3</v>
      </c>
    </row>
    <row r="3363" spans="1:13" x14ac:dyDescent="0.25">
      <c r="A3363" s="1" t="s">
        <v>1276</v>
      </c>
      <c r="J3363" t="s">
        <v>1511</v>
      </c>
      <c r="K3363" t="s">
        <v>1509</v>
      </c>
      <c r="L3363" t="s">
        <v>1510</v>
      </c>
      <c r="M3363">
        <v>3</v>
      </c>
    </row>
    <row r="3364" spans="1:13" x14ac:dyDescent="0.25">
      <c r="A3364" s="1" t="s">
        <v>1276</v>
      </c>
      <c r="J3364" t="s">
        <v>1511</v>
      </c>
      <c r="K3364" t="s">
        <v>1509</v>
      </c>
      <c r="L3364" t="s">
        <v>1510</v>
      </c>
      <c r="M3364">
        <v>3</v>
      </c>
    </row>
    <row r="3365" spans="1:13" x14ac:dyDescent="0.25">
      <c r="A3365" s="1" t="s">
        <v>1276</v>
      </c>
      <c r="J3365" t="s">
        <v>1511</v>
      </c>
      <c r="K3365" t="s">
        <v>1509</v>
      </c>
      <c r="L3365" t="s">
        <v>1510</v>
      </c>
      <c r="M3365">
        <v>3</v>
      </c>
    </row>
    <row r="3366" spans="1:13" x14ac:dyDescent="0.25">
      <c r="A3366" s="1" t="s">
        <v>1276</v>
      </c>
      <c r="J3366" t="s">
        <v>1511</v>
      </c>
      <c r="K3366" t="s">
        <v>1509</v>
      </c>
      <c r="L3366" t="s">
        <v>1510</v>
      </c>
      <c r="M3366">
        <v>3</v>
      </c>
    </row>
    <row r="3367" spans="1:13" x14ac:dyDescent="0.25">
      <c r="A3367" s="1" t="s">
        <v>1276</v>
      </c>
      <c r="J3367" t="s">
        <v>1511</v>
      </c>
      <c r="K3367" t="s">
        <v>1509</v>
      </c>
      <c r="L3367" t="s">
        <v>1510</v>
      </c>
      <c r="M3367">
        <v>3</v>
      </c>
    </row>
    <row r="3368" spans="1:13" x14ac:dyDescent="0.25">
      <c r="A3368" s="1" t="s">
        <v>1276</v>
      </c>
      <c r="J3368" t="s">
        <v>1511</v>
      </c>
      <c r="K3368" t="s">
        <v>1509</v>
      </c>
      <c r="L3368" t="s">
        <v>1510</v>
      </c>
      <c r="M3368">
        <v>3</v>
      </c>
    </row>
    <row r="3369" spans="1:13" x14ac:dyDescent="0.25">
      <c r="A3369" s="1" t="s">
        <v>1276</v>
      </c>
      <c r="J3369" t="s">
        <v>1511</v>
      </c>
      <c r="K3369" t="s">
        <v>1509</v>
      </c>
      <c r="L3369" t="s">
        <v>1510</v>
      </c>
      <c r="M3369">
        <v>3</v>
      </c>
    </row>
    <row r="3370" spans="1:13" x14ac:dyDescent="0.25">
      <c r="A3370" s="1" t="s">
        <v>1276</v>
      </c>
      <c r="J3370" t="s">
        <v>1511</v>
      </c>
      <c r="K3370" t="s">
        <v>1509</v>
      </c>
      <c r="L3370" t="s">
        <v>1510</v>
      </c>
      <c r="M3370">
        <v>3</v>
      </c>
    </row>
    <row r="3371" spans="1:13" x14ac:dyDescent="0.25">
      <c r="A3371" s="1" t="s">
        <v>1276</v>
      </c>
      <c r="J3371" t="s">
        <v>1511</v>
      </c>
      <c r="K3371" t="s">
        <v>1509</v>
      </c>
      <c r="L3371" t="s">
        <v>1510</v>
      </c>
      <c r="M3371">
        <v>3</v>
      </c>
    </row>
    <row r="3372" spans="1:13" x14ac:dyDescent="0.25">
      <c r="A3372" s="1" t="s">
        <v>1276</v>
      </c>
      <c r="J3372" t="s">
        <v>1511</v>
      </c>
      <c r="K3372" t="s">
        <v>1509</v>
      </c>
      <c r="L3372" t="s">
        <v>1510</v>
      </c>
      <c r="M3372">
        <v>3</v>
      </c>
    </row>
    <row r="3373" spans="1:13" x14ac:dyDescent="0.25">
      <c r="A3373" s="1" t="s">
        <v>1276</v>
      </c>
      <c r="J3373" t="s">
        <v>1511</v>
      </c>
      <c r="K3373" t="s">
        <v>1509</v>
      </c>
      <c r="L3373" t="s">
        <v>1510</v>
      </c>
      <c r="M3373">
        <v>3</v>
      </c>
    </row>
    <row r="3374" spans="1:13" x14ac:dyDescent="0.25">
      <c r="A3374" s="1" t="s">
        <v>1276</v>
      </c>
      <c r="J3374" t="s">
        <v>1511</v>
      </c>
      <c r="K3374" t="s">
        <v>1509</v>
      </c>
      <c r="L3374" t="s">
        <v>1510</v>
      </c>
      <c r="M3374">
        <v>3</v>
      </c>
    </row>
    <row r="3375" spans="1:13" x14ac:dyDescent="0.25">
      <c r="A3375" s="1" t="s">
        <v>1276</v>
      </c>
      <c r="J3375" t="s">
        <v>1511</v>
      </c>
      <c r="K3375" t="s">
        <v>1509</v>
      </c>
      <c r="L3375" t="s">
        <v>1510</v>
      </c>
      <c r="M3375">
        <v>3</v>
      </c>
    </row>
    <row r="3376" spans="1:13" x14ac:dyDescent="0.25">
      <c r="A3376" s="1" t="s">
        <v>1276</v>
      </c>
      <c r="J3376" t="s">
        <v>1511</v>
      </c>
      <c r="K3376" t="s">
        <v>1509</v>
      </c>
      <c r="L3376" t="s">
        <v>1510</v>
      </c>
      <c r="M3376">
        <v>3</v>
      </c>
    </row>
    <row r="3377" spans="1:13" x14ac:dyDescent="0.25">
      <c r="A3377" s="1" t="s">
        <v>1276</v>
      </c>
      <c r="J3377" t="s">
        <v>1511</v>
      </c>
      <c r="K3377" t="s">
        <v>1509</v>
      </c>
      <c r="L3377" t="s">
        <v>1510</v>
      </c>
      <c r="M3377">
        <v>3</v>
      </c>
    </row>
    <row r="3378" spans="1:13" x14ac:dyDescent="0.25">
      <c r="A3378" s="1" t="s">
        <v>1276</v>
      </c>
      <c r="J3378" t="s">
        <v>1511</v>
      </c>
      <c r="K3378" t="s">
        <v>1509</v>
      </c>
      <c r="L3378" t="s">
        <v>1510</v>
      </c>
      <c r="M3378">
        <v>3</v>
      </c>
    </row>
    <row r="3379" spans="1:13" x14ac:dyDescent="0.25">
      <c r="A3379" s="1" t="s">
        <v>1276</v>
      </c>
      <c r="J3379" t="s">
        <v>1511</v>
      </c>
      <c r="K3379" t="s">
        <v>1509</v>
      </c>
      <c r="L3379" t="s">
        <v>1510</v>
      </c>
      <c r="M3379">
        <v>3</v>
      </c>
    </row>
    <row r="3380" spans="1:13" x14ac:dyDescent="0.25">
      <c r="A3380" s="1" t="s">
        <v>1276</v>
      </c>
      <c r="J3380" t="s">
        <v>1511</v>
      </c>
      <c r="K3380" t="s">
        <v>1509</v>
      </c>
      <c r="L3380" t="s">
        <v>1510</v>
      </c>
      <c r="M3380">
        <v>3</v>
      </c>
    </row>
    <row r="3381" spans="1:13" x14ac:dyDescent="0.25">
      <c r="A3381" s="1" t="s">
        <v>1276</v>
      </c>
      <c r="J3381" t="s">
        <v>1511</v>
      </c>
      <c r="K3381" t="s">
        <v>1509</v>
      </c>
      <c r="L3381" t="s">
        <v>1510</v>
      </c>
      <c r="M3381">
        <v>3</v>
      </c>
    </row>
    <row r="3382" spans="1:13" x14ac:dyDescent="0.25">
      <c r="A3382" s="1" t="s">
        <v>1262</v>
      </c>
      <c r="J3382" t="s">
        <v>1511</v>
      </c>
      <c r="K3382" t="s">
        <v>1509</v>
      </c>
      <c r="L3382" t="s">
        <v>1510</v>
      </c>
      <c r="M3382">
        <v>1</v>
      </c>
    </row>
    <row r="3383" spans="1:13" x14ac:dyDescent="0.25">
      <c r="A3383" s="1" t="s">
        <v>1262</v>
      </c>
      <c r="J3383" t="s">
        <v>1511</v>
      </c>
      <c r="K3383" t="s">
        <v>1509</v>
      </c>
      <c r="L3383" t="s">
        <v>1510</v>
      </c>
      <c r="M3383">
        <v>1</v>
      </c>
    </row>
    <row r="3384" spans="1:13" x14ac:dyDescent="0.25">
      <c r="A3384" s="1" t="s">
        <v>1262</v>
      </c>
      <c r="J3384" t="s">
        <v>1511</v>
      </c>
      <c r="K3384" t="s">
        <v>1509</v>
      </c>
      <c r="L3384" t="s">
        <v>1510</v>
      </c>
      <c r="M3384">
        <v>1</v>
      </c>
    </row>
    <row r="3385" spans="1:13" x14ac:dyDescent="0.25">
      <c r="A3385" s="1" t="s">
        <v>1262</v>
      </c>
      <c r="J3385" t="s">
        <v>1511</v>
      </c>
      <c r="K3385" t="s">
        <v>1509</v>
      </c>
      <c r="L3385" t="s">
        <v>1510</v>
      </c>
      <c r="M3385">
        <v>1</v>
      </c>
    </row>
    <row r="3386" spans="1:13" x14ac:dyDescent="0.25">
      <c r="A3386" s="1" t="s">
        <v>1262</v>
      </c>
      <c r="J3386" t="s">
        <v>1511</v>
      </c>
      <c r="K3386" t="s">
        <v>1509</v>
      </c>
      <c r="L3386" t="s">
        <v>1510</v>
      </c>
      <c r="M3386">
        <v>1</v>
      </c>
    </row>
    <row r="3387" spans="1:13" x14ac:dyDescent="0.25">
      <c r="A3387" s="1" t="s">
        <v>1383</v>
      </c>
      <c r="J3387" t="s">
        <v>1511</v>
      </c>
      <c r="K3387" t="s">
        <v>1509</v>
      </c>
      <c r="L3387" t="s">
        <v>1512</v>
      </c>
      <c r="M3387">
        <v>3</v>
      </c>
    </row>
    <row r="3388" spans="1:13" x14ac:dyDescent="0.25">
      <c r="A3388" s="1" t="s">
        <v>1276</v>
      </c>
      <c r="J3388" t="s">
        <v>1511</v>
      </c>
      <c r="K3388" t="s">
        <v>1509</v>
      </c>
      <c r="L3388" t="s">
        <v>1510</v>
      </c>
      <c r="M3388">
        <v>3</v>
      </c>
    </row>
    <row r="3389" spans="1:13" x14ac:dyDescent="0.25">
      <c r="A3389" s="1" t="s">
        <v>1276</v>
      </c>
      <c r="J3389" t="s">
        <v>1511</v>
      </c>
      <c r="K3389" t="s">
        <v>1509</v>
      </c>
      <c r="L3389" t="s">
        <v>1510</v>
      </c>
      <c r="M3389">
        <v>3</v>
      </c>
    </row>
    <row r="3390" spans="1:13" x14ac:dyDescent="0.25">
      <c r="A3390" s="1" t="s">
        <v>1276</v>
      </c>
      <c r="J3390" t="s">
        <v>1511</v>
      </c>
      <c r="K3390" t="s">
        <v>1509</v>
      </c>
      <c r="L3390" t="s">
        <v>1510</v>
      </c>
      <c r="M3390">
        <v>3</v>
      </c>
    </row>
    <row r="3391" spans="1:13" x14ac:dyDescent="0.25">
      <c r="A3391" s="1" t="s">
        <v>1276</v>
      </c>
      <c r="J3391" t="s">
        <v>1511</v>
      </c>
      <c r="K3391" t="s">
        <v>1509</v>
      </c>
      <c r="L3391" t="s">
        <v>1510</v>
      </c>
      <c r="M3391">
        <v>3</v>
      </c>
    </row>
    <row r="3392" spans="1:13" x14ac:dyDescent="0.25">
      <c r="A3392" s="1" t="s">
        <v>1276</v>
      </c>
      <c r="J3392" t="s">
        <v>1511</v>
      </c>
      <c r="K3392" t="s">
        <v>1509</v>
      </c>
      <c r="L3392" t="s">
        <v>1510</v>
      </c>
      <c r="M3392">
        <v>3</v>
      </c>
    </row>
    <row r="3393" spans="1:13" x14ac:dyDescent="0.25">
      <c r="A3393" s="1" t="s">
        <v>1275</v>
      </c>
      <c r="J3393" t="s">
        <v>1511</v>
      </c>
      <c r="K3393" t="s">
        <v>1509</v>
      </c>
      <c r="L3393" t="s">
        <v>1512</v>
      </c>
      <c r="M3393">
        <v>1</v>
      </c>
    </row>
    <row r="3394" spans="1:13" x14ac:dyDescent="0.25">
      <c r="A3394" s="1" t="s">
        <v>1275</v>
      </c>
      <c r="J3394" t="s">
        <v>1511</v>
      </c>
      <c r="K3394" t="s">
        <v>1509</v>
      </c>
      <c r="L3394" t="s">
        <v>1512</v>
      </c>
      <c r="M3394">
        <v>1</v>
      </c>
    </row>
    <row r="3395" spans="1:13" x14ac:dyDescent="0.25">
      <c r="A3395" s="1" t="s">
        <v>1275</v>
      </c>
      <c r="J3395" t="s">
        <v>1511</v>
      </c>
      <c r="K3395" t="s">
        <v>1509</v>
      </c>
      <c r="L3395" t="s">
        <v>1512</v>
      </c>
      <c r="M3395">
        <v>1</v>
      </c>
    </row>
    <row r="3396" spans="1:13" x14ac:dyDescent="0.25">
      <c r="A3396" s="1" t="s">
        <v>1275</v>
      </c>
      <c r="J3396" t="s">
        <v>1511</v>
      </c>
      <c r="K3396" t="s">
        <v>1509</v>
      </c>
      <c r="L3396" t="s">
        <v>1512</v>
      </c>
      <c r="M3396">
        <v>1</v>
      </c>
    </row>
    <row r="3397" spans="1:13" x14ac:dyDescent="0.25">
      <c r="A3397" s="1" t="s">
        <v>1275</v>
      </c>
      <c r="J3397" t="s">
        <v>1511</v>
      </c>
      <c r="K3397" t="s">
        <v>1509</v>
      </c>
      <c r="L3397" t="s">
        <v>1512</v>
      </c>
      <c r="M3397">
        <v>1</v>
      </c>
    </row>
    <row r="3398" spans="1:13" x14ac:dyDescent="0.25">
      <c r="A3398" s="1" t="s">
        <v>1275</v>
      </c>
      <c r="J3398" t="s">
        <v>1511</v>
      </c>
      <c r="K3398" t="s">
        <v>1509</v>
      </c>
      <c r="L3398" t="s">
        <v>1512</v>
      </c>
      <c r="M3398">
        <v>1</v>
      </c>
    </row>
    <row r="3399" spans="1:13" x14ac:dyDescent="0.25">
      <c r="A3399" s="1" t="s">
        <v>1275</v>
      </c>
      <c r="J3399" t="s">
        <v>1511</v>
      </c>
      <c r="K3399" t="s">
        <v>1509</v>
      </c>
      <c r="L3399" t="s">
        <v>1512</v>
      </c>
      <c r="M3399">
        <v>34</v>
      </c>
    </row>
    <row r="3400" spans="1:13" x14ac:dyDescent="0.25">
      <c r="A3400" s="1" t="s">
        <v>1275</v>
      </c>
      <c r="J3400" t="s">
        <v>1511</v>
      </c>
      <c r="K3400" t="s">
        <v>1509</v>
      </c>
      <c r="L3400" t="s">
        <v>1512</v>
      </c>
      <c r="M3400">
        <v>20</v>
      </c>
    </row>
    <row r="3401" spans="1:13" x14ac:dyDescent="0.25">
      <c r="A3401" s="1" t="s">
        <v>1275</v>
      </c>
      <c r="J3401" t="s">
        <v>1511</v>
      </c>
      <c r="K3401" t="s">
        <v>1509</v>
      </c>
      <c r="L3401" t="s">
        <v>1512</v>
      </c>
      <c r="M3401">
        <v>35</v>
      </c>
    </row>
    <row r="3402" spans="1:13" x14ac:dyDescent="0.25">
      <c r="A3402" s="1" t="s">
        <v>1324</v>
      </c>
      <c r="J3402" t="s">
        <v>1511</v>
      </c>
      <c r="K3402" t="s">
        <v>1509</v>
      </c>
      <c r="L3402" t="s">
        <v>1512</v>
      </c>
      <c r="M3402">
        <v>1</v>
      </c>
    </row>
    <row r="3403" spans="1:13" x14ac:dyDescent="0.25">
      <c r="A3403" s="1" t="s">
        <v>1324</v>
      </c>
      <c r="J3403" t="s">
        <v>1511</v>
      </c>
      <c r="K3403" t="s">
        <v>1509</v>
      </c>
      <c r="L3403" t="s">
        <v>1512</v>
      </c>
      <c r="M3403">
        <v>1</v>
      </c>
    </row>
    <row r="3404" spans="1:13" x14ac:dyDescent="0.25">
      <c r="A3404" s="1" t="s">
        <v>1324</v>
      </c>
      <c r="J3404" t="s">
        <v>1511</v>
      </c>
      <c r="K3404" t="s">
        <v>1509</v>
      </c>
      <c r="L3404" t="s">
        <v>1512</v>
      </c>
      <c r="M3404">
        <v>2</v>
      </c>
    </row>
    <row r="3405" spans="1:13" x14ac:dyDescent="0.25">
      <c r="A3405" s="1" t="s">
        <v>1324</v>
      </c>
      <c r="J3405" t="s">
        <v>1511</v>
      </c>
      <c r="K3405" t="s">
        <v>1509</v>
      </c>
      <c r="L3405" t="s">
        <v>1512</v>
      </c>
      <c r="M3405">
        <v>1</v>
      </c>
    </row>
    <row r="3406" spans="1:13" x14ac:dyDescent="0.25">
      <c r="A3406" s="1" t="s">
        <v>1262</v>
      </c>
      <c r="J3406" t="s">
        <v>1508</v>
      </c>
      <c r="K3406" t="s">
        <v>1509</v>
      </c>
      <c r="L3406" t="s">
        <v>1510</v>
      </c>
      <c r="M3406">
        <v>1</v>
      </c>
    </row>
    <row r="3407" spans="1:13" x14ac:dyDescent="0.25">
      <c r="A3407" s="1" t="s">
        <v>1324</v>
      </c>
      <c r="J3407" t="s">
        <v>1511</v>
      </c>
      <c r="K3407" t="s">
        <v>1509</v>
      </c>
      <c r="L3407" t="s">
        <v>1512</v>
      </c>
      <c r="M3407">
        <v>5</v>
      </c>
    </row>
    <row r="3408" spans="1:13" x14ac:dyDescent="0.25">
      <c r="A3408" s="1" t="s">
        <v>1324</v>
      </c>
      <c r="J3408" t="s">
        <v>1511</v>
      </c>
      <c r="K3408" t="s">
        <v>1509</v>
      </c>
      <c r="L3408" t="s">
        <v>1512</v>
      </c>
      <c r="M3408">
        <v>1</v>
      </c>
    </row>
    <row r="3409" spans="1:13" x14ac:dyDescent="0.25">
      <c r="A3409" s="1" t="s">
        <v>1324</v>
      </c>
      <c r="J3409" t="s">
        <v>1511</v>
      </c>
      <c r="K3409" t="s">
        <v>1509</v>
      </c>
      <c r="L3409" t="s">
        <v>1512</v>
      </c>
      <c r="M3409">
        <v>1</v>
      </c>
    </row>
    <row r="3410" spans="1:13" x14ac:dyDescent="0.25">
      <c r="A3410" s="1" t="s">
        <v>1324</v>
      </c>
      <c r="J3410" t="s">
        <v>1511</v>
      </c>
      <c r="K3410" t="s">
        <v>1509</v>
      </c>
      <c r="L3410" t="s">
        <v>1512</v>
      </c>
      <c r="M3410">
        <v>4</v>
      </c>
    </row>
    <row r="3411" spans="1:13" x14ac:dyDescent="0.25">
      <c r="A3411" s="1" t="s">
        <v>1276</v>
      </c>
      <c r="J3411" t="s">
        <v>1511</v>
      </c>
      <c r="K3411" t="s">
        <v>1509</v>
      </c>
      <c r="L3411" t="s">
        <v>1510</v>
      </c>
      <c r="M3411">
        <v>3</v>
      </c>
    </row>
    <row r="3412" spans="1:13" x14ac:dyDescent="0.25">
      <c r="A3412" s="1" t="s">
        <v>1276</v>
      </c>
      <c r="J3412" t="s">
        <v>1511</v>
      </c>
      <c r="K3412" t="s">
        <v>1509</v>
      </c>
      <c r="L3412" t="s">
        <v>1510</v>
      </c>
      <c r="M3412">
        <v>3</v>
      </c>
    </row>
    <row r="3413" spans="1:13" x14ac:dyDescent="0.25">
      <c r="A3413" s="1" t="s">
        <v>1295</v>
      </c>
      <c r="J3413" t="s">
        <v>1508</v>
      </c>
      <c r="K3413" t="s">
        <v>1509</v>
      </c>
      <c r="L3413" t="s">
        <v>1510</v>
      </c>
      <c r="M3413">
        <v>9</v>
      </c>
    </row>
    <row r="3414" spans="1:13" x14ac:dyDescent="0.25">
      <c r="A3414" s="1" t="s">
        <v>1325</v>
      </c>
      <c r="J3414" t="s">
        <v>1511</v>
      </c>
      <c r="K3414" t="s">
        <v>1514</v>
      </c>
      <c r="L3414" t="s">
        <v>1512</v>
      </c>
      <c r="M3414">
        <v>3</v>
      </c>
    </row>
    <row r="3415" spans="1:13" x14ac:dyDescent="0.25">
      <c r="A3415" s="1" t="s">
        <v>1325</v>
      </c>
      <c r="J3415" t="s">
        <v>1511</v>
      </c>
      <c r="K3415" t="s">
        <v>1514</v>
      </c>
      <c r="L3415" t="s">
        <v>1512</v>
      </c>
      <c r="M3415">
        <v>1</v>
      </c>
    </row>
    <row r="3416" spans="1:13" x14ac:dyDescent="0.25">
      <c r="A3416" s="1" t="s">
        <v>1325</v>
      </c>
      <c r="J3416" t="s">
        <v>1511</v>
      </c>
      <c r="K3416" t="s">
        <v>1514</v>
      </c>
      <c r="L3416" t="s">
        <v>1512</v>
      </c>
      <c r="M3416">
        <v>2</v>
      </c>
    </row>
    <row r="3417" spans="1:13" x14ac:dyDescent="0.25">
      <c r="A3417" s="1" t="s">
        <v>1325</v>
      </c>
      <c r="J3417" t="s">
        <v>1511</v>
      </c>
      <c r="K3417" t="s">
        <v>1514</v>
      </c>
      <c r="L3417" t="s">
        <v>1512</v>
      </c>
      <c r="M3417">
        <v>1</v>
      </c>
    </row>
    <row r="3418" spans="1:13" x14ac:dyDescent="0.25">
      <c r="A3418" s="1" t="s">
        <v>1325</v>
      </c>
      <c r="J3418" t="s">
        <v>1511</v>
      </c>
      <c r="K3418" t="s">
        <v>1514</v>
      </c>
      <c r="L3418" t="s">
        <v>1512</v>
      </c>
      <c r="M3418">
        <v>2</v>
      </c>
    </row>
    <row r="3419" spans="1:13" x14ac:dyDescent="0.25">
      <c r="A3419" s="1" t="s">
        <v>1325</v>
      </c>
      <c r="J3419" t="s">
        <v>1511</v>
      </c>
      <c r="K3419" t="s">
        <v>1514</v>
      </c>
      <c r="L3419" t="s">
        <v>1512</v>
      </c>
      <c r="M3419">
        <v>1</v>
      </c>
    </row>
    <row r="3420" spans="1:13" x14ac:dyDescent="0.25">
      <c r="A3420" s="1" t="s">
        <v>1325</v>
      </c>
      <c r="J3420" t="s">
        <v>1511</v>
      </c>
      <c r="K3420" t="s">
        <v>1514</v>
      </c>
      <c r="L3420" t="s">
        <v>1512</v>
      </c>
      <c r="M3420">
        <v>1</v>
      </c>
    </row>
    <row r="3421" spans="1:13" x14ac:dyDescent="0.25">
      <c r="A3421" s="1" t="s">
        <v>1325</v>
      </c>
      <c r="J3421" t="s">
        <v>1511</v>
      </c>
      <c r="K3421" t="s">
        <v>1514</v>
      </c>
      <c r="L3421" t="s">
        <v>1512</v>
      </c>
      <c r="M3421">
        <v>1</v>
      </c>
    </row>
    <row r="3422" spans="1:13" x14ac:dyDescent="0.25">
      <c r="A3422" s="1" t="s">
        <v>1325</v>
      </c>
      <c r="J3422" t="s">
        <v>1511</v>
      </c>
      <c r="K3422" t="s">
        <v>1514</v>
      </c>
      <c r="L3422" t="s">
        <v>1512</v>
      </c>
      <c r="M3422">
        <v>1</v>
      </c>
    </row>
    <row r="3423" spans="1:13" x14ac:dyDescent="0.25">
      <c r="A3423" s="1" t="s">
        <v>1325</v>
      </c>
      <c r="J3423" t="s">
        <v>1511</v>
      </c>
      <c r="K3423" t="s">
        <v>1514</v>
      </c>
      <c r="L3423" t="s">
        <v>1512</v>
      </c>
      <c r="M3423">
        <v>1</v>
      </c>
    </row>
    <row r="3424" spans="1:13" x14ac:dyDescent="0.25">
      <c r="A3424" s="1" t="s">
        <v>1325</v>
      </c>
      <c r="J3424" t="s">
        <v>1511</v>
      </c>
      <c r="K3424" t="s">
        <v>1514</v>
      </c>
      <c r="L3424" t="s">
        <v>1512</v>
      </c>
      <c r="M3424">
        <v>1</v>
      </c>
    </row>
    <row r="3425" spans="1:13" x14ac:dyDescent="0.25">
      <c r="A3425" s="1" t="s">
        <v>1325</v>
      </c>
      <c r="J3425" t="s">
        <v>1511</v>
      </c>
      <c r="K3425" t="s">
        <v>1514</v>
      </c>
      <c r="L3425" t="s">
        <v>1512</v>
      </c>
      <c r="M3425">
        <v>1</v>
      </c>
    </row>
    <row r="3426" spans="1:13" x14ac:dyDescent="0.25">
      <c r="A3426" s="1" t="s">
        <v>1295</v>
      </c>
      <c r="J3426" t="s">
        <v>1511</v>
      </c>
      <c r="K3426" t="s">
        <v>1509</v>
      </c>
      <c r="L3426" t="s">
        <v>1512</v>
      </c>
      <c r="M3426">
        <v>7</v>
      </c>
    </row>
    <row r="3427" spans="1:13" x14ac:dyDescent="0.25">
      <c r="A3427" s="1" t="s">
        <v>1295</v>
      </c>
      <c r="J3427" t="s">
        <v>1511</v>
      </c>
      <c r="K3427" t="s">
        <v>1509</v>
      </c>
      <c r="L3427" t="s">
        <v>1512</v>
      </c>
      <c r="M3427">
        <v>1</v>
      </c>
    </row>
    <row r="3428" spans="1:13" x14ac:dyDescent="0.25">
      <c r="A3428" s="1" t="s">
        <v>1295</v>
      </c>
      <c r="J3428" t="s">
        <v>1511</v>
      </c>
      <c r="K3428" t="s">
        <v>1509</v>
      </c>
      <c r="L3428" t="s">
        <v>1512</v>
      </c>
      <c r="M3428">
        <v>1</v>
      </c>
    </row>
    <row r="3429" spans="1:13" x14ac:dyDescent="0.25">
      <c r="A3429" s="1" t="s">
        <v>1295</v>
      </c>
      <c r="J3429" t="s">
        <v>1511</v>
      </c>
      <c r="K3429" t="s">
        <v>1509</v>
      </c>
      <c r="L3429" t="s">
        <v>1512</v>
      </c>
      <c r="M3429">
        <v>5</v>
      </c>
    </row>
    <row r="3430" spans="1:13" x14ac:dyDescent="0.25">
      <c r="A3430" s="1" t="s">
        <v>1295</v>
      </c>
      <c r="J3430" t="s">
        <v>1511</v>
      </c>
      <c r="K3430" t="s">
        <v>1509</v>
      </c>
      <c r="L3430" t="s">
        <v>1512</v>
      </c>
      <c r="M3430">
        <v>2</v>
      </c>
    </row>
    <row r="3431" spans="1:13" x14ac:dyDescent="0.25">
      <c r="A3431" s="1" t="s">
        <v>1295</v>
      </c>
      <c r="J3431" t="s">
        <v>1511</v>
      </c>
      <c r="K3431" t="s">
        <v>1509</v>
      </c>
      <c r="L3431" t="s">
        <v>1512</v>
      </c>
      <c r="M3431">
        <v>2</v>
      </c>
    </row>
    <row r="3432" spans="1:13" x14ac:dyDescent="0.25">
      <c r="A3432" s="1" t="s">
        <v>1295</v>
      </c>
      <c r="J3432" t="s">
        <v>1511</v>
      </c>
      <c r="K3432" t="s">
        <v>1509</v>
      </c>
      <c r="L3432" t="s">
        <v>1512</v>
      </c>
      <c r="M3432">
        <v>1</v>
      </c>
    </row>
    <row r="3433" spans="1:13" x14ac:dyDescent="0.25">
      <c r="A3433" s="1" t="s">
        <v>1295</v>
      </c>
      <c r="J3433" t="s">
        <v>1511</v>
      </c>
      <c r="K3433" t="s">
        <v>1509</v>
      </c>
      <c r="L3433" t="s">
        <v>1512</v>
      </c>
      <c r="M3433">
        <v>1</v>
      </c>
    </row>
    <row r="3434" spans="1:13" x14ac:dyDescent="0.25">
      <c r="A3434" s="1" t="s">
        <v>1295</v>
      </c>
      <c r="J3434" t="s">
        <v>1511</v>
      </c>
      <c r="K3434" t="s">
        <v>1509</v>
      </c>
      <c r="L3434" t="s">
        <v>1512</v>
      </c>
      <c r="M3434">
        <v>1</v>
      </c>
    </row>
    <row r="3435" spans="1:13" x14ac:dyDescent="0.25">
      <c r="A3435" s="1" t="s">
        <v>1295</v>
      </c>
      <c r="J3435" t="s">
        <v>1511</v>
      </c>
      <c r="K3435" t="s">
        <v>1509</v>
      </c>
      <c r="L3435" t="s">
        <v>1512</v>
      </c>
      <c r="M3435">
        <v>2</v>
      </c>
    </row>
    <row r="3436" spans="1:13" x14ac:dyDescent="0.25">
      <c r="A3436" s="1" t="s">
        <v>1295</v>
      </c>
      <c r="J3436" t="s">
        <v>1511</v>
      </c>
      <c r="K3436" t="s">
        <v>1509</v>
      </c>
      <c r="L3436" t="s">
        <v>1512</v>
      </c>
      <c r="M3436">
        <v>2</v>
      </c>
    </row>
    <row r="3437" spans="1:13" x14ac:dyDescent="0.25">
      <c r="A3437" s="1" t="s">
        <v>1295</v>
      </c>
      <c r="J3437" t="s">
        <v>1511</v>
      </c>
      <c r="K3437" t="s">
        <v>1509</v>
      </c>
      <c r="L3437" t="s">
        <v>1512</v>
      </c>
      <c r="M3437">
        <v>15</v>
      </c>
    </row>
    <row r="3438" spans="1:13" x14ac:dyDescent="0.25">
      <c r="A3438" s="1" t="s">
        <v>1295</v>
      </c>
      <c r="J3438" t="s">
        <v>1511</v>
      </c>
      <c r="K3438" t="s">
        <v>1509</v>
      </c>
      <c r="L3438" t="s">
        <v>1512</v>
      </c>
      <c r="M3438">
        <v>5</v>
      </c>
    </row>
    <row r="3439" spans="1:13" x14ac:dyDescent="0.25">
      <c r="A3439" s="1" t="s">
        <v>1295</v>
      </c>
      <c r="J3439" t="s">
        <v>1511</v>
      </c>
      <c r="K3439" t="s">
        <v>1509</v>
      </c>
      <c r="L3439" t="s">
        <v>1512</v>
      </c>
      <c r="M3439">
        <v>2</v>
      </c>
    </row>
    <row r="3440" spans="1:13" x14ac:dyDescent="0.25">
      <c r="A3440" s="1" t="s">
        <v>1295</v>
      </c>
      <c r="J3440" t="s">
        <v>1511</v>
      </c>
      <c r="K3440" t="s">
        <v>1509</v>
      </c>
      <c r="L3440" t="s">
        <v>1512</v>
      </c>
      <c r="M3440">
        <v>1</v>
      </c>
    </row>
    <row r="3441" spans="1:13" x14ac:dyDescent="0.25">
      <c r="A3441" s="1" t="s">
        <v>1295</v>
      </c>
      <c r="J3441" t="s">
        <v>1511</v>
      </c>
      <c r="K3441" t="s">
        <v>1509</v>
      </c>
      <c r="L3441" t="s">
        <v>1512</v>
      </c>
      <c r="M3441">
        <v>3</v>
      </c>
    </row>
    <row r="3442" spans="1:13" x14ac:dyDescent="0.25">
      <c r="A3442" s="1" t="s">
        <v>1295</v>
      </c>
      <c r="J3442" t="s">
        <v>1511</v>
      </c>
      <c r="K3442" t="s">
        <v>1509</v>
      </c>
      <c r="L3442" t="s">
        <v>1512</v>
      </c>
      <c r="M3442">
        <v>1</v>
      </c>
    </row>
    <row r="3443" spans="1:13" x14ac:dyDescent="0.25">
      <c r="A3443" s="1" t="s">
        <v>1295</v>
      </c>
      <c r="J3443" t="s">
        <v>1511</v>
      </c>
      <c r="K3443" t="s">
        <v>1509</v>
      </c>
      <c r="L3443" t="s">
        <v>1512</v>
      </c>
      <c r="M3443">
        <v>1</v>
      </c>
    </row>
    <row r="3444" spans="1:13" x14ac:dyDescent="0.25">
      <c r="A3444" s="1" t="s">
        <v>1295</v>
      </c>
      <c r="J3444" t="s">
        <v>1511</v>
      </c>
      <c r="K3444" t="s">
        <v>1509</v>
      </c>
      <c r="L3444" t="s">
        <v>1512</v>
      </c>
      <c r="M3444">
        <v>1</v>
      </c>
    </row>
    <row r="3445" spans="1:13" x14ac:dyDescent="0.25">
      <c r="A3445" s="1" t="s">
        <v>1295</v>
      </c>
      <c r="J3445" t="s">
        <v>1511</v>
      </c>
      <c r="K3445" t="s">
        <v>1509</v>
      </c>
      <c r="L3445" t="s">
        <v>1512</v>
      </c>
      <c r="M3445">
        <v>1</v>
      </c>
    </row>
    <row r="3446" spans="1:13" x14ac:dyDescent="0.25">
      <c r="A3446" s="1" t="s">
        <v>1295</v>
      </c>
      <c r="J3446" t="s">
        <v>1511</v>
      </c>
      <c r="K3446" t="s">
        <v>1509</v>
      </c>
      <c r="L3446" t="s">
        <v>1512</v>
      </c>
      <c r="M3446">
        <v>1</v>
      </c>
    </row>
    <row r="3447" spans="1:13" x14ac:dyDescent="0.25">
      <c r="A3447" s="1" t="s">
        <v>1295</v>
      </c>
      <c r="J3447" t="s">
        <v>1511</v>
      </c>
      <c r="K3447" t="s">
        <v>1509</v>
      </c>
      <c r="L3447" t="s">
        <v>1512</v>
      </c>
      <c r="M3447">
        <v>1</v>
      </c>
    </row>
    <row r="3448" spans="1:13" x14ac:dyDescent="0.25">
      <c r="A3448" s="1" t="s">
        <v>1295</v>
      </c>
      <c r="J3448" t="s">
        <v>1511</v>
      </c>
      <c r="K3448" t="s">
        <v>1509</v>
      </c>
      <c r="L3448" t="s">
        <v>1512</v>
      </c>
      <c r="M3448">
        <v>2</v>
      </c>
    </row>
    <row r="3449" spans="1:13" x14ac:dyDescent="0.25">
      <c r="A3449" s="1" t="s">
        <v>1356</v>
      </c>
      <c r="J3449" t="s">
        <v>1511</v>
      </c>
      <c r="K3449" t="s">
        <v>1509</v>
      </c>
      <c r="L3449" t="s">
        <v>1513</v>
      </c>
      <c r="M3449">
        <v>5</v>
      </c>
    </row>
    <row r="3450" spans="1:13" x14ac:dyDescent="0.25">
      <c r="A3450" s="1" t="s">
        <v>1356</v>
      </c>
      <c r="J3450" t="s">
        <v>1511</v>
      </c>
      <c r="K3450" t="s">
        <v>1509</v>
      </c>
      <c r="L3450" t="s">
        <v>1513</v>
      </c>
      <c r="M3450">
        <v>6</v>
      </c>
    </row>
    <row r="3451" spans="1:13" x14ac:dyDescent="0.25">
      <c r="A3451" s="1" t="s">
        <v>1356</v>
      </c>
      <c r="J3451" t="s">
        <v>1511</v>
      </c>
      <c r="K3451" t="s">
        <v>1509</v>
      </c>
      <c r="L3451" t="s">
        <v>1513</v>
      </c>
      <c r="M3451">
        <v>6</v>
      </c>
    </row>
    <row r="3452" spans="1:13" x14ac:dyDescent="0.25">
      <c r="A3452" s="1" t="s">
        <v>1264</v>
      </c>
      <c r="J3452" t="s">
        <v>1511</v>
      </c>
      <c r="K3452" t="s">
        <v>1509</v>
      </c>
      <c r="L3452" t="s">
        <v>1512</v>
      </c>
      <c r="M3452">
        <v>8</v>
      </c>
    </row>
    <row r="3453" spans="1:13" x14ac:dyDescent="0.25">
      <c r="A3453" s="1" t="s">
        <v>1295</v>
      </c>
      <c r="J3453" t="s">
        <v>1511</v>
      </c>
      <c r="K3453" t="s">
        <v>1509</v>
      </c>
      <c r="L3453" t="s">
        <v>1510</v>
      </c>
      <c r="M3453">
        <v>32</v>
      </c>
    </row>
    <row r="3454" spans="1:13" x14ac:dyDescent="0.25">
      <c r="A3454" s="1" t="s">
        <v>1295</v>
      </c>
      <c r="J3454" t="s">
        <v>1511</v>
      </c>
      <c r="K3454" t="s">
        <v>1509</v>
      </c>
      <c r="L3454" t="s">
        <v>1512</v>
      </c>
      <c r="M3454">
        <v>49</v>
      </c>
    </row>
    <row r="3455" spans="1:13" x14ac:dyDescent="0.25">
      <c r="A3455" s="1" t="s">
        <v>1295</v>
      </c>
      <c r="J3455" t="s">
        <v>1511</v>
      </c>
      <c r="K3455" t="s">
        <v>1509</v>
      </c>
      <c r="L3455" t="s">
        <v>1512</v>
      </c>
      <c r="M3455">
        <v>4</v>
      </c>
    </row>
    <row r="3456" spans="1:13" x14ac:dyDescent="0.25">
      <c r="A3456" s="1" t="s">
        <v>1295</v>
      </c>
      <c r="J3456" t="s">
        <v>1511</v>
      </c>
      <c r="K3456" t="s">
        <v>1509</v>
      </c>
      <c r="L3456" t="s">
        <v>1512</v>
      </c>
      <c r="M3456">
        <v>2</v>
      </c>
    </row>
    <row r="3457" spans="1:13" x14ac:dyDescent="0.25">
      <c r="A3457" s="1" t="s">
        <v>1295</v>
      </c>
      <c r="J3457" t="s">
        <v>1511</v>
      </c>
      <c r="K3457" t="s">
        <v>1509</v>
      </c>
      <c r="L3457" t="s">
        <v>1512</v>
      </c>
      <c r="M3457">
        <v>49</v>
      </c>
    </row>
    <row r="3458" spans="1:13" x14ac:dyDescent="0.25">
      <c r="A3458" s="1" t="s">
        <v>1295</v>
      </c>
      <c r="J3458" t="s">
        <v>1511</v>
      </c>
      <c r="K3458" t="s">
        <v>1509</v>
      </c>
      <c r="L3458" t="s">
        <v>1512</v>
      </c>
      <c r="M3458">
        <v>4</v>
      </c>
    </row>
    <row r="3459" spans="1:13" x14ac:dyDescent="0.25">
      <c r="A3459" s="1" t="s">
        <v>1295</v>
      </c>
      <c r="J3459" t="s">
        <v>1511</v>
      </c>
      <c r="K3459" t="s">
        <v>1509</v>
      </c>
      <c r="L3459" t="s">
        <v>1512</v>
      </c>
      <c r="M3459">
        <v>2</v>
      </c>
    </row>
    <row r="3460" spans="1:13" x14ac:dyDescent="0.25">
      <c r="A3460" s="1" t="s">
        <v>1295</v>
      </c>
      <c r="J3460" t="s">
        <v>1511</v>
      </c>
      <c r="K3460" t="s">
        <v>1509</v>
      </c>
      <c r="L3460" t="s">
        <v>1510</v>
      </c>
      <c r="M3460">
        <v>10</v>
      </c>
    </row>
    <row r="3461" spans="1:13" x14ac:dyDescent="0.25">
      <c r="A3461" s="1" t="s">
        <v>1295</v>
      </c>
      <c r="J3461" t="s">
        <v>1511</v>
      </c>
      <c r="K3461" t="s">
        <v>1509</v>
      </c>
      <c r="L3461" t="s">
        <v>1512</v>
      </c>
      <c r="M3461">
        <v>14</v>
      </c>
    </row>
    <row r="3462" spans="1:13" x14ac:dyDescent="0.25">
      <c r="A3462" s="1" t="s">
        <v>1295</v>
      </c>
      <c r="J3462" t="s">
        <v>1511</v>
      </c>
      <c r="K3462" t="s">
        <v>1509</v>
      </c>
      <c r="L3462" t="s">
        <v>1512</v>
      </c>
      <c r="M3462">
        <v>7</v>
      </c>
    </row>
    <row r="3463" spans="1:13" x14ac:dyDescent="0.25">
      <c r="A3463" s="1" t="s">
        <v>1295</v>
      </c>
      <c r="J3463" t="s">
        <v>1511</v>
      </c>
      <c r="K3463" t="s">
        <v>1509</v>
      </c>
      <c r="L3463" t="s">
        <v>1512</v>
      </c>
      <c r="M3463">
        <v>1</v>
      </c>
    </row>
    <row r="3464" spans="1:13" x14ac:dyDescent="0.25">
      <c r="A3464" s="1" t="s">
        <v>1295</v>
      </c>
      <c r="J3464" t="s">
        <v>1511</v>
      </c>
      <c r="K3464" t="s">
        <v>1509</v>
      </c>
      <c r="L3464" t="s">
        <v>1512</v>
      </c>
      <c r="M3464">
        <v>12</v>
      </c>
    </row>
    <row r="3465" spans="1:13" x14ac:dyDescent="0.25">
      <c r="A3465" s="1" t="s">
        <v>1295</v>
      </c>
      <c r="J3465" t="s">
        <v>1511</v>
      </c>
      <c r="K3465" t="s">
        <v>1509</v>
      </c>
      <c r="L3465" t="s">
        <v>1512</v>
      </c>
      <c r="M3465">
        <v>19</v>
      </c>
    </row>
    <row r="3466" spans="1:13" x14ac:dyDescent="0.25">
      <c r="A3466" s="1" t="s">
        <v>1295</v>
      </c>
      <c r="J3466" t="s">
        <v>1511</v>
      </c>
      <c r="K3466" t="s">
        <v>1509</v>
      </c>
      <c r="L3466" t="s">
        <v>1512</v>
      </c>
      <c r="M3466">
        <v>2</v>
      </c>
    </row>
    <row r="3467" spans="1:13" x14ac:dyDescent="0.25">
      <c r="A3467" s="1" t="s">
        <v>1295</v>
      </c>
      <c r="J3467" t="s">
        <v>1511</v>
      </c>
      <c r="K3467" t="s">
        <v>1509</v>
      </c>
      <c r="L3467" t="s">
        <v>1512</v>
      </c>
      <c r="M3467">
        <v>2</v>
      </c>
    </row>
    <row r="3468" spans="1:13" x14ac:dyDescent="0.25">
      <c r="A3468" s="1" t="s">
        <v>1295</v>
      </c>
      <c r="J3468" t="s">
        <v>1511</v>
      </c>
      <c r="K3468" t="s">
        <v>1509</v>
      </c>
      <c r="L3468" t="s">
        <v>1512</v>
      </c>
      <c r="M3468">
        <v>1</v>
      </c>
    </row>
    <row r="3469" spans="1:13" x14ac:dyDescent="0.25">
      <c r="A3469" s="1" t="s">
        <v>1295</v>
      </c>
      <c r="J3469" t="s">
        <v>1511</v>
      </c>
      <c r="K3469" t="s">
        <v>1509</v>
      </c>
      <c r="L3469" t="s">
        <v>1512</v>
      </c>
      <c r="M3469">
        <v>1</v>
      </c>
    </row>
    <row r="3470" spans="1:13" x14ac:dyDescent="0.25">
      <c r="A3470" s="1" t="s">
        <v>1295</v>
      </c>
      <c r="J3470" t="s">
        <v>1511</v>
      </c>
      <c r="K3470" t="s">
        <v>1509</v>
      </c>
      <c r="L3470" t="s">
        <v>1512</v>
      </c>
      <c r="M3470">
        <v>1</v>
      </c>
    </row>
    <row r="3471" spans="1:13" x14ac:dyDescent="0.25">
      <c r="A3471" s="1" t="s">
        <v>1295</v>
      </c>
      <c r="J3471" t="s">
        <v>1511</v>
      </c>
      <c r="K3471" t="s">
        <v>1509</v>
      </c>
      <c r="L3471" t="s">
        <v>1512</v>
      </c>
      <c r="M3471">
        <v>1</v>
      </c>
    </row>
    <row r="3472" spans="1:13" x14ac:dyDescent="0.25">
      <c r="A3472" s="1" t="s">
        <v>1291</v>
      </c>
      <c r="J3472" t="s">
        <v>1511</v>
      </c>
      <c r="K3472" t="s">
        <v>1509</v>
      </c>
      <c r="L3472" t="s">
        <v>1510</v>
      </c>
      <c r="M3472">
        <v>5</v>
      </c>
    </row>
    <row r="3473" spans="1:13" x14ac:dyDescent="0.25">
      <c r="A3473" s="1" t="s">
        <v>1291</v>
      </c>
      <c r="J3473" t="s">
        <v>1511</v>
      </c>
      <c r="K3473" t="s">
        <v>1509</v>
      </c>
      <c r="L3473" t="s">
        <v>1510</v>
      </c>
      <c r="M3473">
        <v>5</v>
      </c>
    </row>
    <row r="3474" spans="1:13" x14ac:dyDescent="0.25">
      <c r="A3474" s="1" t="s">
        <v>1291</v>
      </c>
      <c r="J3474" t="s">
        <v>1511</v>
      </c>
      <c r="K3474" t="s">
        <v>1514</v>
      </c>
      <c r="L3474" t="s">
        <v>1512</v>
      </c>
      <c r="M3474">
        <v>2</v>
      </c>
    </row>
    <row r="3475" spans="1:13" x14ac:dyDescent="0.25">
      <c r="A3475" s="1" t="s">
        <v>1291</v>
      </c>
      <c r="J3475" t="s">
        <v>1511</v>
      </c>
      <c r="K3475" t="s">
        <v>1514</v>
      </c>
      <c r="L3475" t="s">
        <v>1512</v>
      </c>
      <c r="M3475">
        <v>2</v>
      </c>
    </row>
    <row r="3476" spans="1:13" x14ac:dyDescent="0.25">
      <c r="A3476" s="1" t="s">
        <v>1367</v>
      </c>
      <c r="J3476" t="s">
        <v>1511</v>
      </c>
      <c r="K3476" t="s">
        <v>1509</v>
      </c>
      <c r="L3476" t="s">
        <v>1512</v>
      </c>
      <c r="M3476">
        <v>1</v>
      </c>
    </row>
    <row r="3477" spans="1:13" x14ac:dyDescent="0.25">
      <c r="A3477" s="1" t="s">
        <v>1367</v>
      </c>
      <c r="J3477" t="s">
        <v>1511</v>
      </c>
      <c r="K3477" t="s">
        <v>1509</v>
      </c>
      <c r="L3477" t="s">
        <v>1512</v>
      </c>
      <c r="M3477">
        <v>6</v>
      </c>
    </row>
    <row r="3478" spans="1:13" x14ac:dyDescent="0.25">
      <c r="A3478" s="1" t="s">
        <v>1367</v>
      </c>
      <c r="J3478" t="s">
        <v>1511</v>
      </c>
      <c r="K3478" t="s">
        <v>1509</v>
      </c>
      <c r="L3478" t="s">
        <v>1512</v>
      </c>
      <c r="M3478">
        <v>4</v>
      </c>
    </row>
    <row r="3479" spans="1:13" x14ac:dyDescent="0.25">
      <c r="A3479" s="1" t="s">
        <v>1367</v>
      </c>
      <c r="J3479" t="s">
        <v>1511</v>
      </c>
      <c r="K3479" t="s">
        <v>1509</v>
      </c>
      <c r="L3479" t="s">
        <v>1512</v>
      </c>
      <c r="M3479">
        <v>9</v>
      </c>
    </row>
    <row r="3480" spans="1:13" x14ac:dyDescent="0.25">
      <c r="A3480" s="1" t="s">
        <v>1264</v>
      </c>
      <c r="J3480" t="s">
        <v>1511</v>
      </c>
      <c r="K3480" t="s">
        <v>1509</v>
      </c>
      <c r="L3480" t="s">
        <v>1512</v>
      </c>
      <c r="M3480">
        <v>2</v>
      </c>
    </row>
    <row r="3481" spans="1:13" x14ac:dyDescent="0.25">
      <c r="A3481" s="1" t="s">
        <v>1390</v>
      </c>
      <c r="J3481" t="s">
        <v>1511</v>
      </c>
      <c r="K3481" t="s">
        <v>1509</v>
      </c>
      <c r="L3481" t="s">
        <v>1512</v>
      </c>
      <c r="M3481">
        <v>30</v>
      </c>
    </row>
    <row r="3482" spans="1:13" x14ac:dyDescent="0.25">
      <c r="A3482" s="1" t="s">
        <v>1390</v>
      </c>
      <c r="J3482" t="s">
        <v>1511</v>
      </c>
      <c r="K3482" t="s">
        <v>1509</v>
      </c>
      <c r="L3482" t="s">
        <v>1512</v>
      </c>
      <c r="M3482">
        <v>50</v>
      </c>
    </row>
    <row r="3483" spans="1:13" x14ac:dyDescent="0.25">
      <c r="A3483" s="1" t="s">
        <v>1390</v>
      </c>
      <c r="J3483" t="s">
        <v>1511</v>
      </c>
      <c r="K3483" t="s">
        <v>1509</v>
      </c>
      <c r="L3483" t="s">
        <v>1512</v>
      </c>
      <c r="M3483">
        <v>29</v>
      </c>
    </row>
    <row r="3484" spans="1:13" x14ac:dyDescent="0.25">
      <c r="A3484" s="1" t="s">
        <v>1276</v>
      </c>
      <c r="J3484" t="s">
        <v>1511</v>
      </c>
      <c r="K3484" t="s">
        <v>1509</v>
      </c>
      <c r="L3484" t="s">
        <v>1510</v>
      </c>
      <c r="M3484">
        <v>3</v>
      </c>
    </row>
    <row r="3485" spans="1:13" x14ac:dyDescent="0.25">
      <c r="A3485" s="1" t="s">
        <v>1276</v>
      </c>
      <c r="J3485" t="s">
        <v>1511</v>
      </c>
      <c r="K3485" t="s">
        <v>1509</v>
      </c>
      <c r="L3485" t="s">
        <v>1510</v>
      </c>
      <c r="M3485">
        <v>3</v>
      </c>
    </row>
    <row r="3486" spans="1:13" x14ac:dyDescent="0.25">
      <c r="A3486" s="1" t="s">
        <v>1276</v>
      </c>
      <c r="J3486" t="s">
        <v>1511</v>
      </c>
      <c r="K3486" t="s">
        <v>1509</v>
      </c>
      <c r="L3486" t="s">
        <v>1510</v>
      </c>
      <c r="M3486">
        <v>3</v>
      </c>
    </row>
    <row r="3487" spans="1:13" x14ac:dyDescent="0.25">
      <c r="A3487" s="1" t="s">
        <v>1323</v>
      </c>
      <c r="J3487" t="s">
        <v>1511</v>
      </c>
      <c r="K3487" t="s">
        <v>1509</v>
      </c>
      <c r="L3487" t="s">
        <v>1513</v>
      </c>
      <c r="M3487">
        <v>1</v>
      </c>
    </row>
    <row r="3488" spans="1:13" x14ac:dyDescent="0.25">
      <c r="A3488" s="1" t="s">
        <v>1323</v>
      </c>
      <c r="J3488" t="s">
        <v>1511</v>
      </c>
      <c r="K3488" t="s">
        <v>1509</v>
      </c>
      <c r="L3488" t="s">
        <v>1513</v>
      </c>
      <c r="M3488">
        <v>1</v>
      </c>
    </row>
    <row r="3489" spans="1:13" x14ac:dyDescent="0.25">
      <c r="A3489" s="1" t="s">
        <v>1301</v>
      </c>
      <c r="J3489" t="s">
        <v>1511</v>
      </c>
      <c r="K3489" t="s">
        <v>1509</v>
      </c>
      <c r="L3489" t="s">
        <v>1512</v>
      </c>
      <c r="M3489">
        <v>1</v>
      </c>
    </row>
    <row r="3490" spans="1:13" x14ac:dyDescent="0.25">
      <c r="A3490" s="1" t="s">
        <v>1313</v>
      </c>
      <c r="J3490" t="s">
        <v>1511</v>
      </c>
      <c r="K3490" t="s">
        <v>1509</v>
      </c>
      <c r="L3490" t="s">
        <v>1510</v>
      </c>
      <c r="M3490">
        <v>275</v>
      </c>
    </row>
    <row r="3491" spans="1:13" x14ac:dyDescent="0.25">
      <c r="A3491" s="1" t="s">
        <v>1313</v>
      </c>
      <c r="J3491" t="s">
        <v>1511</v>
      </c>
      <c r="K3491" t="s">
        <v>1509</v>
      </c>
      <c r="L3491" t="s">
        <v>1510</v>
      </c>
      <c r="M3491">
        <v>4</v>
      </c>
    </row>
    <row r="3492" spans="1:13" x14ac:dyDescent="0.25">
      <c r="A3492" s="1" t="s">
        <v>1301</v>
      </c>
      <c r="J3492" t="s">
        <v>1511</v>
      </c>
      <c r="K3492" t="s">
        <v>1509</v>
      </c>
      <c r="L3492" t="s">
        <v>1512</v>
      </c>
      <c r="M3492">
        <v>1</v>
      </c>
    </row>
    <row r="3493" spans="1:13" x14ac:dyDescent="0.25">
      <c r="A3493" s="1" t="s">
        <v>1303</v>
      </c>
      <c r="J3493" t="s">
        <v>1511</v>
      </c>
      <c r="K3493" t="s">
        <v>1509</v>
      </c>
      <c r="L3493" t="s">
        <v>1513</v>
      </c>
      <c r="M3493">
        <v>120</v>
      </c>
    </row>
    <row r="3494" spans="1:13" x14ac:dyDescent="0.25">
      <c r="A3494" s="1" t="s">
        <v>1301</v>
      </c>
      <c r="J3494" t="s">
        <v>1511</v>
      </c>
      <c r="K3494" t="s">
        <v>1509</v>
      </c>
      <c r="L3494" t="s">
        <v>1512</v>
      </c>
      <c r="M3494">
        <v>1</v>
      </c>
    </row>
    <row r="3495" spans="1:13" x14ac:dyDescent="0.25">
      <c r="A3495" s="1" t="s">
        <v>1287</v>
      </c>
      <c r="J3495" t="s">
        <v>1511</v>
      </c>
      <c r="K3495" t="s">
        <v>1514</v>
      </c>
      <c r="L3495" t="s">
        <v>1513</v>
      </c>
      <c r="M3495">
        <v>9</v>
      </c>
    </row>
    <row r="3496" spans="1:13" x14ac:dyDescent="0.25">
      <c r="A3496" s="1" t="s">
        <v>1301</v>
      </c>
      <c r="J3496" t="s">
        <v>1511</v>
      </c>
      <c r="K3496" t="s">
        <v>1509</v>
      </c>
      <c r="L3496" t="s">
        <v>1512</v>
      </c>
      <c r="M3496">
        <v>2</v>
      </c>
    </row>
    <row r="3497" spans="1:13" x14ac:dyDescent="0.25">
      <c r="A3497" s="1" t="s">
        <v>1301</v>
      </c>
      <c r="J3497" t="s">
        <v>1511</v>
      </c>
      <c r="K3497" t="s">
        <v>1509</v>
      </c>
      <c r="L3497" t="s">
        <v>1512</v>
      </c>
      <c r="M3497">
        <v>3</v>
      </c>
    </row>
    <row r="3498" spans="1:13" x14ac:dyDescent="0.25">
      <c r="A3498" s="1" t="s">
        <v>1301</v>
      </c>
      <c r="J3498" t="s">
        <v>1511</v>
      </c>
      <c r="K3498" t="s">
        <v>1509</v>
      </c>
      <c r="L3498" t="s">
        <v>1512</v>
      </c>
      <c r="M3498">
        <v>2</v>
      </c>
    </row>
    <row r="3499" spans="1:13" x14ac:dyDescent="0.25">
      <c r="A3499" s="1" t="s">
        <v>1367</v>
      </c>
      <c r="J3499" t="s">
        <v>1511</v>
      </c>
      <c r="K3499" t="s">
        <v>1509</v>
      </c>
      <c r="L3499" t="s">
        <v>1512</v>
      </c>
      <c r="M3499">
        <v>9</v>
      </c>
    </row>
    <row r="3500" spans="1:13" x14ac:dyDescent="0.25">
      <c r="A3500" s="1" t="s">
        <v>1367</v>
      </c>
      <c r="J3500" t="s">
        <v>1511</v>
      </c>
      <c r="K3500" t="s">
        <v>1509</v>
      </c>
      <c r="L3500" t="s">
        <v>1512</v>
      </c>
      <c r="M3500">
        <v>4</v>
      </c>
    </row>
    <row r="3501" spans="1:13" x14ac:dyDescent="0.25">
      <c r="A3501" s="1" t="s">
        <v>1301</v>
      </c>
      <c r="J3501" t="s">
        <v>1511</v>
      </c>
      <c r="K3501" t="s">
        <v>1509</v>
      </c>
      <c r="L3501" t="s">
        <v>1512</v>
      </c>
      <c r="M3501">
        <v>3</v>
      </c>
    </row>
    <row r="3502" spans="1:13" x14ac:dyDescent="0.25">
      <c r="A3502" s="1" t="s">
        <v>1266</v>
      </c>
      <c r="J3502" t="s">
        <v>1511</v>
      </c>
      <c r="K3502" t="s">
        <v>1509</v>
      </c>
      <c r="L3502" t="s">
        <v>1510</v>
      </c>
      <c r="M3502">
        <v>1</v>
      </c>
    </row>
    <row r="3503" spans="1:13" x14ac:dyDescent="0.25">
      <c r="A3503" s="1" t="s">
        <v>1266</v>
      </c>
      <c r="J3503" t="s">
        <v>1511</v>
      </c>
      <c r="K3503" t="s">
        <v>1509</v>
      </c>
      <c r="L3503" t="s">
        <v>1512</v>
      </c>
      <c r="M3503">
        <v>1</v>
      </c>
    </row>
    <row r="3504" spans="1:13" x14ac:dyDescent="0.25">
      <c r="A3504" s="1" t="s">
        <v>1266</v>
      </c>
      <c r="J3504" t="s">
        <v>1511</v>
      </c>
      <c r="K3504" t="s">
        <v>1509</v>
      </c>
      <c r="L3504" t="s">
        <v>1512</v>
      </c>
      <c r="M3504">
        <v>5</v>
      </c>
    </row>
    <row r="3505" spans="1:13" x14ac:dyDescent="0.25">
      <c r="A3505" s="1" t="s">
        <v>1266</v>
      </c>
      <c r="J3505" t="s">
        <v>1511</v>
      </c>
      <c r="K3505" t="s">
        <v>1509</v>
      </c>
      <c r="L3505" t="s">
        <v>1512</v>
      </c>
      <c r="M3505">
        <v>1</v>
      </c>
    </row>
    <row r="3506" spans="1:13" x14ac:dyDescent="0.25">
      <c r="A3506" s="1" t="s">
        <v>1266</v>
      </c>
      <c r="J3506" t="s">
        <v>1511</v>
      </c>
      <c r="K3506" t="s">
        <v>1509</v>
      </c>
      <c r="L3506" t="s">
        <v>1512</v>
      </c>
      <c r="M3506">
        <v>9</v>
      </c>
    </row>
    <row r="3507" spans="1:13" x14ac:dyDescent="0.25">
      <c r="A3507" s="1" t="s">
        <v>1266</v>
      </c>
      <c r="J3507" t="s">
        <v>1511</v>
      </c>
      <c r="K3507" t="s">
        <v>1509</v>
      </c>
      <c r="L3507" t="s">
        <v>1512</v>
      </c>
      <c r="M3507">
        <v>1</v>
      </c>
    </row>
    <row r="3508" spans="1:13" x14ac:dyDescent="0.25">
      <c r="A3508" s="1" t="s">
        <v>1266</v>
      </c>
      <c r="J3508" t="s">
        <v>1511</v>
      </c>
      <c r="K3508" t="s">
        <v>1509</v>
      </c>
      <c r="L3508" t="s">
        <v>1512</v>
      </c>
      <c r="M3508">
        <v>1</v>
      </c>
    </row>
    <row r="3509" spans="1:13" x14ac:dyDescent="0.25">
      <c r="A3509" s="1" t="s">
        <v>1266</v>
      </c>
      <c r="J3509" t="s">
        <v>1511</v>
      </c>
      <c r="K3509" t="s">
        <v>1509</v>
      </c>
      <c r="L3509" t="s">
        <v>1512</v>
      </c>
      <c r="M3509">
        <v>1</v>
      </c>
    </row>
    <row r="3510" spans="1:13" x14ac:dyDescent="0.25">
      <c r="A3510" s="1" t="s">
        <v>1266</v>
      </c>
      <c r="J3510" t="s">
        <v>1511</v>
      </c>
      <c r="K3510" t="s">
        <v>1509</v>
      </c>
      <c r="L3510" t="s">
        <v>1512</v>
      </c>
      <c r="M3510">
        <v>2</v>
      </c>
    </row>
    <row r="3511" spans="1:13" x14ac:dyDescent="0.25">
      <c r="A3511" s="1" t="s">
        <v>1266</v>
      </c>
      <c r="J3511" t="s">
        <v>1511</v>
      </c>
      <c r="K3511" t="s">
        <v>1509</v>
      </c>
      <c r="L3511" t="s">
        <v>1512</v>
      </c>
      <c r="M3511">
        <v>7</v>
      </c>
    </row>
    <row r="3512" spans="1:13" x14ac:dyDescent="0.25">
      <c r="A3512" s="1" t="s">
        <v>1266</v>
      </c>
      <c r="J3512" t="s">
        <v>1511</v>
      </c>
      <c r="K3512" t="s">
        <v>1509</v>
      </c>
      <c r="L3512" t="s">
        <v>1512</v>
      </c>
      <c r="M3512">
        <v>1</v>
      </c>
    </row>
    <row r="3513" spans="1:13" x14ac:dyDescent="0.25">
      <c r="A3513" s="1" t="s">
        <v>1266</v>
      </c>
      <c r="J3513" t="s">
        <v>1511</v>
      </c>
      <c r="K3513" t="s">
        <v>1509</v>
      </c>
      <c r="L3513" t="s">
        <v>1512</v>
      </c>
      <c r="M3513">
        <v>1</v>
      </c>
    </row>
    <row r="3514" spans="1:13" x14ac:dyDescent="0.25">
      <c r="A3514" s="1" t="s">
        <v>1266</v>
      </c>
      <c r="J3514" t="s">
        <v>1511</v>
      </c>
      <c r="K3514" t="s">
        <v>1509</v>
      </c>
      <c r="L3514" t="s">
        <v>1512</v>
      </c>
      <c r="M3514">
        <v>1</v>
      </c>
    </row>
    <row r="3515" spans="1:13" x14ac:dyDescent="0.25">
      <c r="A3515" s="1" t="s">
        <v>1266</v>
      </c>
      <c r="J3515" t="s">
        <v>1511</v>
      </c>
      <c r="K3515" t="s">
        <v>1509</v>
      </c>
      <c r="L3515" t="s">
        <v>1512</v>
      </c>
      <c r="M3515">
        <v>5</v>
      </c>
    </row>
    <row r="3516" spans="1:13" x14ac:dyDescent="0.25">
      <c r="A3516" s="1" t="s">
        <v>1266</v>
      </c>
      <c r="J3516" t="s">
        <v>1511</v>
      </c>
      <c r="K3516" t="s">
        <v>1509</v>
      </c>
      <c r="L3516" t="s">
        <v>1512</v>
      </c>
      <c r="M3516">
        <v>1</v>
      </c>
    </row>
    <row r="3517" spans="1:13" x14ac:dyDescent="0.25">
      <c r="A3517" s="1" t="s">
        <v>1266</v>
      </c>
      <c r="J3517" t="s">
        <v>1511</v>
      </c>
      <c r="K3517" t="s">
        <v>1509</v>
      </c>
      <c r="L3517" t="s">
        <v>1512</v>
      </c>
      <c r="M3517">
        <v>1</v>
      </c>
    </row>
    <row r="3518" spans="1:13" x14ac:dyDescent="0.25">
      <c r="A3518" s="1" t="s">
        <v>1266</v>
      </c>
      <c r="J3518" t="s">
        <v>1511</v>
      </c>
      <c r="K3518" t="s">
        <v>1509</v>
      </c>
      <c r="L3518" t="s">
        <v>1512</v>
      </c>
      <c r="M3518">
        <v>1</v>
      </c>
    </row>
    <row r="3519" spans="1:13" x14ac:dyDescent="0.25">
      <c r="A3519" s="1" t="s">
        <v>1266</v>
      </c>
      <c r="J3519" t="s">
        <v>1511</v>
      </c>
      <c r="K3519" t="s">
        <v>1509</v>
      </c>
      <c r="L3519" t="s">
        <v>1512</v>
      </c>
      <c r="M3519">
        <v>1</v>
      </c>
    </row>
    <row r="3520" spans="1:13" x14ac:dyDescent="0.25">
      <c r="A3520" s="1" t="s">
        <v>1266</v>
      </c>
      <c r="J3520" t="s">
        <v>1511</v>
      </c>
      <c r="K3520" t="s">
        <v>1509</v>
      </c>
      <c r="L3520" t="s">
        <v>1512</v>
      </c>
      <c r="M3520">
        <v>2</v>
      </c>
    </row>
    <row r="3521" spans="1:13" x14ac:dyDescent="0.25">
      <c r="A3521" s="1" t="s">
        <v>1266</v>
      </c>
      <c r="J3521" t="s">
        <v>1511</v>
      </c>
      <c r="K3521" t="s">
        <v>1509</v>
      </c>
      <c r="L3521" t="s">
        <v>1512</v>
      </c>
      <c r="M3521">
        <v>2</v>
      </c>
    </row>
    <row r="3522" spans="1:13" x14ac:dyDescent="0.25">
      <c r="A3522" s="1" t="s">
        <v>1266</v>
      </c>
      <c r="J3522" t="s">
        <v>1511</v>
      </c>
      <c r="K3522" t="s">
        <v>1509</v>
      </c>
      <c r="L3522" t="s">
        <v>1512</v>
      </c>
      <c r="M3522">
        <v>2</v>
      </c>
    </row>
    <row r="3523" spans="1:13" x14ac:dyDescent="0.25">
      <c r="A3523" s="1" t="s">
        <v>1483</v>
      </c>
      <c r="J3523" t="s">
        <v>1511</v>
      </c>
      <c r="K3523" t="s">
        <v>1509</v>
      </c>
      <c r="L3523" t="s">
        <v>1513</v>
      </c>
      <c r="M3523">
        <v>3</v>
      </c>
    </row>
    <row r="3524" spans="1:13" x14ac:dyDescent="0.25">
      <c r="A3524" s="1" t="s">
        <v>1483</v>
      </c>
      <c r="J3524" t="s">
        <v>1511</v>
      </c>
      <c r="K3524" t="s">
        <v>1509</v>
      </c>
      <c r="L3524" t="s">
        <v>1512</v>
      </c>
      <c r="M3524">
        <v>1</v>
      </c>
    </row>
    <row r="3525" spans="1:13" x14ac:dyDescent="0.25">
      <c r="A3525" s="1" t="s">
        <v>1483</v>
      </c>
      <c r="J3525" t="s">
        <v>1511</v>
      </c>
      <c r="K3525" t="s">
        <v>1509</v>
      </c>
      <c r="L3525" t="s">
        <v>1512</v>
      </c>
      <c r="M3525">
        <v>2</v>
      </c>
    </row>
    <row r="3526" spans="1:13" x14ac:dyDescent="0.25">
      <c r="A3526" s="1" t="s">
        <v>1483</v>
      </c>
      <c r="J3526" t="s">
        <v>1511</v>
      </c>
      <c r="K3526" t="s">
        <v>1509</v>
      </c>
      <c r="L3526" t="s">
        <v>1512</v>
      </c>
      <c r="M3526">
        <v>2</v>
      </c>
    </row>
    <row r="3527" spans="1:13" x14ac:dyDescent="0.25">
      <c r="A3527" s="1" t="s">
        <v>1483</v>
      </c>
      <c r="J3527" t="s">
        <v>1511</v>
      </c>
      <c r="K3527" t="s">
        <v>1509</v>
      </c>
      <c r="L3527" t="s">
        <v>1512</v>
      </c>
      <c r="M3527">
        <v>2</v>
      </c>
    </row>
    <row r="3528" spans="1:13" x14ac:dyDescent="0.25">
      <c r="A3528" s="1" t="s">
        <v>1499</v>
      </c>
      <c r="J3528" t="s">
        <v>1511</v>
      </c>
      <c r="K3528" t="s">
        <v>1509</v>
      </c>
      <c r="L3528" t="s">
        <v>1510</v>
      </c>
      <c r="M3528">
        <v>1</v>
      </c>
    </row>
    <row r="3529" spans="1:13" x14ac:dyDescent="0.25">
      <c r="A3529" s="1" t="s">
        <v>1483</v>
      </c>
      <c r="J3529" t="s">
        <v>1511</v>
      </c>
      <c r="K3529" t="s">
        <v>1509</v>
      </c>
      <c r="L3529" t="s">
        <v>1512</v>
      </c>
      <c r="M3529">
        <v>2</v>
      </c>
    </row>
    <row r="3530" spans="1:13" x14ac:dyDescent="0.25">
      <c r="A3530" s="1" t="s">
        <v>1483</v>
      </c>
      <c r="J3530" t="s">
        <v>1511</v>
      </c>
      <c r="K3530" t="s">
        <v>1509</v>
      </c>
      <c r="L3530" t="s">
        <v>1512</v>
      </c>
      <c r="M3530">
        <v>2</v>
      </c>
    </row>
    <row r="3531" spans="1:13" x14ac:dyDescent="0.25">
      <c r="A3531" s="1" t="s">
        <v>1483</v>
      </c>
      <c r="J3531" t="s">
        <v>1511</v>
      </c>
      <c r="K3531" t="s">
        <v>1509</v>
      </c>
      <c r="L3531" t="s">
        <v>1512</v>
      </c>
      <c r="M3531">
        <v>1</v>
      </c>
    </row>
    <row r="3532" spans="1:13" x14ac:dyDescent="0.25">
      <c r="A3532" s="1" t="s">
        <v>1483</v>
      </c>
      <c r="J3532" t="s">
        <v>1511</v>
      </c>
      <c r="K3532" t="s">
        <v>1509</v>
      </c>
      <c r="L3532" t="s">
        <v>1512</v>
      </c>
      <c r="M3532">
        <v>3</v>
      </c>
    </row>
    <row r="3533" spans="1:13" x14ac:dyDescent="0.25">
      <c r="A3533" s="1" t="s">
        <v>1483</v>
      </c>
      <c r="J3533" t="s">
        <v>1511</v>
      </c>
      <c r="K3533" t="s">
        <v>1509</v>
      </c>
      <c r="L3533" t="s">
        <v>1512</v>
      </c>
      <c r="M3533">
        <v>1</v>
      </c>
    </row>
    <row r="3534" spans="1:13" x14ac:dyDescent="0.25">
      <c r="A3534" s="1" t="s">
        <v>1483</v>
      </c>
      <c r="J3534" t="s">
        <v>1511</v>
      </c>
      <c r="K3534" t="s">
        <v>1509</v>
      </c>
      <c r="L3534" t="s">
        <v>1512</v>
      </c>
      <c r="M3534">
        <v>1</v>
      </c>
    </row>
    <row r="3535" spans="1:13" x14ac:dyDescent="0.25">
      <c r="A3535" s="1" t="s">
        <v>1323</v>
      </c>
      <c r="J3535" t="s">
        <v>1511</v>
      </c>
      <c r="K3535" t="s">
        <v>1509</v>
      </c>
      <c r="L3535" t="s">
        <v>1513</v>
      </c>
      <c r="M3535">
        <v>1</v>
      </c>
    </row>
    <row r="3536" spans="1:13" x14ac:dyDescent="0.25">
      <c r="A3536" s="1" t="s">
        <v>1323</v>
      </c>
      <c r="J3536" t="s">
        <v>1511</v>
      </c>
      <c r="K3536" t="s">
        <v>1509</v>
      </c>
      <c r="L3536" t="s">
        <v>1513</v>
      </c>
      <c r="M3536">
        <v>1</v>
      </c>
    </row>
    <row r="3537" spans="1:13" x14ac:dyDescent="0.25">
      <c r="A3537" s="1" t="s">
        <v>1263</v>
      </c>
      <c r="J3537" t="s">
        <v>1511</v>
      </c>
      <c r="K3537" t="s">
        <v>1509</v>
      </c>
      <c r="L3537" t="s">
        <v>1510</v>
      </c>
      <c r="M3537">
        <v>1</v>
      </c>
    </row>
    <row r="3538" spans="1:13" x14ac:dyDescent="0.25">
      <c r="A3538" s="1" t="s">
        <v>1262</v>
      </c>
      <c r="J3538" t="s">
        <v>1508</v>
      </c>
      <c r="K3538" t="s">
        <v>1509</v>
      </c>
      <c r="L3538" t="s">
        <v>1512</v>
      </c>
      <c r="M3538">
        <v>1</v>
      </c>
    </row>
    <row r="3539" spans="1:13" x14ac:dyDescent="0.25">
      <c r="A3539" s="1" t="s">
        <v>1262</v>
      </c>
      <c r="J3539" t="s">
        <v>1508</v>
      </c>
      <c r="K3539" t="s">
        <v>1509</v>
      </c>
      <c r="L3539" t="s">
        <v>1512</v>
      </c>
      <c r="M3539">
        <v>1</v>
      </c>
    </row>
    <row r="3540" spans="1:13" x14ac:dyDescent="0.25">
      <c r="A3540" s="1" t="s">
        <v>1262</v>
      </c>
      <c r="J3540" t="s">
        <v>1508</v>
      </c>
      <c r="K3540" t="s">
        <v>1509</v>
      </c>
      <c r="L3540" t="s">
        <v>1512</v>
      </c>
      <c r="M3540">
        <v>1</v>
      </c>
    </row>
    <row r="3541" spans="1:13" x14ac:dyDescent="0.25">
      <c r="A3541" s="1" t="s">
        <v>1262</v>
      </c>
      <c r="J3541" t="s">
        <v>1508</v>
      </c>
      <c r="K3541" t="s">
        <v>1509</v>
      </c>
      <c r="L3541" t="s">
        <v>1510</v>
      </c>
      <c r="M3541">
        <v>1</v>
      </c>
    </row>
    <row r="3542" spans="1:13" x14ac:dyDescent="0.25">
      <c r="A3542" s="1" t="s">
        <v>1262</v>
      </c>
      <c r="J3542" t="s">
        <v>1508</v>
      </c>
      <c r="K3542" t="s">
        <v>1509</v>
      </c>
      <c r="L3542" t="s">
        <v>1510</v>
      </c>
      <c r="M3542">
        <v>1</v>
      </c>
    </row>
    <row r="3543" spans="1:13" x14ac:dyDescent="0.25">
      <c r="A3543" s="1" t="s">
        <v>1262</v>
      </c>
      <c r="J3543" t="s">
        <v>1508</v>
      </c>
      <c r="K3543" t="s">
        <v>1509</v>
      </c>
      <c r="L3543" t="s">
        <v>1510</v>
      </c>
      <c r="M3543">
        <v>1</v>
      </c>
    </row>
    <row r="3544" spans="1:13" x14ac:dyDescent="0.25">
      <c r="A3544" s="1" t="s">
        <v>1262</v>
      </c>
      <c r="J3544" t="s">
        <v>1508</v>
      </c>
      <c r="K3544" t="s">
        <v>1509</v>
      </c>
      <c r="L3544" t="s">
        <v>1512</v>
      </c>
      <c r="M3544">
        <v>1</v>
      </c>
    </row>
    <row r="3545" spans="1:13" x14ac:dyDescent="0.25">
      <c r="A3545" s="1" t="s">
        <v>1262</v>
      </c>
      <c r="J3545" t="s">
        <v>1508</v>
      </c>
      <c r="K3545" t="s">
        <v>1509</v>
      </c>
      <c r="L3545" t="s">
        <v>1512</v>
      </c>
      <c r="M3545">
        <v>1</v>
      </c>
    </row>
    <row r="3546" spans="1:13" x14ac:dyDescent="0.25">
      <c r="A3546" s="1" t="s">
        <v>1262</v>
      </c>
      <c r="J3546" t="s">
        <v>1508</v>
      </c>
      <c r="K3546" t="s">
        <v>1509</v>
      </c>
      <c r="L3546" t="s">
        <v>1512</v>
      </c>
      <c r="M3546">
        <v>1</v>
      </c>
    </row>
    <row r="3547" spans="1:13" x14ac:dyDescent="0.25">
      <c r="A3547" s="1" t="s">
        <v>1325</v>
      </c>
      <c r="J3547" t="s">
        <v>1511</v>
      </c>
      <c r="K3547" t="s">
        <v>1514</v>
      </c>
      <c r="L3547" t="s">
        <v>1513</v>
      </c>
      <c r="M3547">
        <v>2</v>
      </c>
    </row>
    <row r="3548" spans="1:13" x14ac:dyDescent="0.25">
      <c r="A3548" s="1" t="s">
        <v>1325</v>
      </c>
      <c r="J3548" t="s">
        <v>1511</v>
      </c>
      <c r="K3548" t="s">
        <v>1514</v>
      </c>
      <c r="L3548" t="s">
        <v>1513</v>
      </c>
      <c r="M3548">
        <v>1</v>
      </c>
    </row>
    <row r="3549" spans="1:13" x14ac:dyDescent="0.25">
      <c r="A3549" s="1" t="s">
        <v>1325</v>
      </c>
      <c r="J3549" t="s">
        <v>1511</v>
      </c>
      <c r="K3549" t="s">
        <v>1514</v>
      </c>
      <c r="L3549" t="s">
        <v>1513</v>
      </c>
      <c r="M3549">
        <v>1</v>
      </c>
    </row>
    <row r="3550" spans="1:13" x14ac:dyDescent="0.25">
      <c r="A3550" s="1" t="s">
        <v>1325</v>
      </c>
      <c r="J3550" t="s">
        <v>1511</v>
      </c>
      <c r="K3550" t="s">
        <v>1514</v>
      </c>
      <c r="L3550" t="s">
        <v>1513</v>
      </c>
      <c r="M3550">
        <v>1</v>
      </c>
    </row>
    <row r="3551" spans="1:13" x14ac:dyDescent="0.25">
      <c r="A3551" s="1" t="s">
        <v>1325</v>
      </c>
      <c r="J3551" t="s">
        <v>1511</v>
      </c>
      <c r="K3551" t="s">
        <v>1514</v>
      </c>
      <c r="L3551" t="s">
        <v>1513</v>
      </c>
      <c r="M3551">
        <v>1</v>
      </c>
    </row>
    <row r="3552" spans="1:13" x14ac:dyDescent="0.25">
      <c r="A3552" s="1" t="s">
        <v>1325</v>
      </c>
      <c r="J3552" t="s">
        <v>1511</v>
      </c>
      <c r="K3552" t="s">
        <v>1514</v>
      </c>
      <c r="L3552" t="s">
        <v>1513</v>
      </c>
      <c r="M3552">
        <v>1</v>
      </c>
    </row>
    <row r="3553" spans="1:13" x14ac:dyDescent="0.25">
      <c r="A3553" s="1" t="s">
        <v>1325</v>
      </c>
      <c r="J3553" t="s">
        <v>1511</v>
      </c>
      <c r="K3553" t="s">
        <v>1514</v>
      </c>
      <c r="L3553" t="s">
        <v>1513</v>
      </c>
      <c r="M3553">
        <v>1</v>
      </c>
    </row>
    <row r="3554" spans="1:13" x14ac:dyDescent="0.25">
      <c r="A3554" s="1" t="s">
        <v>1325</v>
      </c>
      <c r="J3554" t="s">
        <v>1511</v>
      </c>
      <c r="K3554" t="s">
        <v>1514</v>
      </c>
      <c r="L3554" t="s">
        <v>1513</v>
      </c>
      <c r="M3554">
        <v>1</v>
      </c>
    </row>
    <row r="3555" spans="1:13" x14ac:dyDescent="0.25">
      <c r="A3555" s="1" t="s">
        <v>1325</v>
      </c>
      <c r="J3555" t="s">
        <v>1511</v>
      </c>
      <c r="K3555" t="s">
        <v>1514</v>
      </c>
      <c r="L3555" t="s">
        <v>1513</v>
      </c>
      <c r="M3555">
        <v>1</v>
      </c>
    </row>
    <row r="3556" spans="1:13" x14ac:dyDescent="0.25">
      <c r="A3556" s="1" t="s">
        <v>1325</v>
      </c>
      <c r="J3556" t="s">
        <v>1511</v>
      </c>
      <c r="K3556" t="s">
        <v>1514</v>
      </c>
      <c r="L3556" t="s">
        <v>1513</v>
      </c>
      <c r="M3556">
        <v>2</v>
      </c>
    </row>
    <row r="3557" spans="1:13" x14ac:dyDescent="0.25">
      <c r="A3557" s="1" t="s">
        <v>1325</v>
      </c>
      <c r="J3557" t="s">
        <v>1511</v>
      </c>
      <c r="K3557" t="s">
        <v>1514</v>
      </c>
      <c r="L3557" t="s">
        <v>1513</v>
      </c>
      <c r="M3557">
        <v>1</v>
      </c>
    </row>
    <row r="3558" spans="1:13" x14ac:dyDescent="0.25">
      <c r="A3558" s="1" t="s">
        <v>1325</v>
      </c>
      <c r="J3558" t="s">
        <v>1511</v>
      </c>
      <c r="K3558" t="s">
        <v>1509</v>
      </c>
      <c r="L3558" t="s">
        <v>1512</v>
      </c>
      <c r="M3558">
        <v>13</v>
      </c>
    </row>
    <row r="3559" spans="1:13" x14ac:dyDescent="0.25">
      <c r="A3559" s="1" t="s">
        <v>1325</v>
      </c>
      <c r="J3559" t="s">
        <v>1511</v>
      </c>
      <c r="K3559" t="s">
        <v>1514</v>
      </c>
      <c r="L3559" t="s">
        <v>1513</v>
      </c>
      <c r="M3559">
        <v>1</v>
      </c>
    </row>
    <row r="3560" spans="1:13" x14ac:dyDescent="0.25">
      <c r="A3560" s="1" t="s">
        <v>1325</v>
      </c>
      <c r="J3560" t="s">
        <v>1511</v>
      </c>
      <c r="K3560" t="s">
        <v>1514</v>
      </c>
      <c r="L3560" t="s">
        <v>1513</v>
      </c>
      <c r="M3560">
        <v>1</v>
      </c>
    </row>
    <row r="3561" spans="1:13" x14ac:dyDescent="0.25">
      <c r="A3561" s="1" t="s">
        <v>1301</v>
      </c>
      <c r="J3561" t="s">
        <v>1511</v>
      </c>
      <c r="K3561" t="s">
        <v>1509</v>
      </c>
      <c r="L3561" t="s">
        <v>1512</v>
      </c>
      <c r="M3561">
        <v>1</v>
      </c>
    </row>
    <row r="3562" spans="1:13" x14ac:dyDescent="0.25">
      <c r="A3562" s="1" t="s">
        <v>1266</v>
      </c>
      <c r="J3562" t="s">
        <v>1511</v>
      </c>
      <c r="K3562" t="s">
        <v>1509</v>
      </c>
      <c r="L3562" t="s">
        <v>1512</v>
      </c>
      <c r="M3562">
        <v>44</v>
      </c>
    </row>
    <row r="3563" spans="1:13" x14ac:dyDescent="0.25">
      <c r="A3563" s="1" t="s">
        <v>1266</v>
      </c>
      <c r="J3563" t="s">
        <v>1511</v>
      </c>
      <c r="K3563" t="s">
        <v>1509</v>
      </c>
      <c r="L3563" t="s">
        <v>1512</v>
      </c>
      <c r="M3563">
        <v>50</v>
      </c>
    </row>
    <row r="3564" spans="1:13" x14ac:dyDescent="0.25">
      <c r="A3564" s="1" t="s">
        <v>1266</v>
      </c>
      <c r="J3564" t="s">
        <v>1511</v>
      </c>
      <c r="K3564" t="s">
        <v>1509</v>
      </c>
      <c r="L3564" t="s">
        <v>1512</v>
      </c>
      <c r="M3564">
        <v>16</v>
      </c>
    </row>
    <row r="3565" spans="1:13" x14ac:dyDescent="0.25">
      <c r="A3565" s="1" t="s">
        <v>1266</v>
      </c>
      <c r="J3565" t="s">
        <v>1511</v>
      </c>
      <c r="K3565" t="s">
        <v>1509</v>
      </c>
      <c r="L3565" t="s">
        <v>1512</v>
      </c>
      <c r="M3565">
        <v>48</v>
      </c>
    </row>
    <row r="3566" spans="1:13" x14ac:dyDescent="0.25">
      <c r="A3566" s="1" t="s">
        <v>1266</v>
      </c>
      <c r="J3566" t="s">
        <v>1511</v>
      </c>
      <c r="K3566" t="s">
        <v>1509</v>
      </c>
      <c r="L3566" t="s">
        <v>1512</v>
      </c>
      <c r="M3566">
        <v>16</v>
      </c>
    </row>
    <row r="3567" spans="1:13" x14ac:dyDescent="0.25">
      <c r="A3567" s="1" t="s">
        <v>1266</v>
      </c>
      <c r="J3567" t="s">
        <v>1511</v>
      </c>
      <c r="K3567" t="s">
        <v>1509</v>
      </c>
      <c r="L3567" t="s">
        <v>1512</v>
      </c>
      <c r="M3567">
        <v>8</v>
      </c>
    </row>
    <row r="3568" spans="1:13" x14ac:dyDescent="0.25">
      <c r="A3568" s="1" t="s">
        <v>1266</v>
      </c>
      <c r="J3568" t="s">
        <v>1511</v>
      </c>
      <c r="K3568" t="s">
        <v>1509</v>
      </c>
      <c r="L3568" t="s">
        <v>1512</v>
      </c>
      <c r="M3568">
        <v>13</v>
      </c>
    </row>
    <row r="3569" spans="1:13" x14ac:dyDescent="0.25">
      <c r="A3569" s="1" t="s">
        <v>1266</v>
      </c>
      <c r="J3569" t="s">
        <v>1511</v>
      </c>
      <c r="K3569" t="s">
        <v>1509</v>
      </c>
      <c r="L3569" t="s">
        <v>1512</v>
      </c>
      <c r="M3569">
        <v>4</v>
      </c>
    </row>
    <row r="3570" spans="1:13" x14ac:dyDescent="0.25">
      <c r="A3570" s="1" t="s">
        <v>1266</v>
      </c>
      <c r="J3570" t="s">
        <v>1511</v>
      </c>
      <c r="K3570" t="s">
        <v>1509</v>
      </c>
      <c r="L3570" t="s">
        <v>1512</v>
      </c>
      <c r="M3570">
        <v>1</v>
      </c>
    </row>
    <row r="3571" spans="1:13" x14ac:dyDescent="0.25">
      <c r="A3571" s="1" t="s">
        <v>1266</v>
      </c>
      <c r="J3571" t="s">
        <v>1511</v>
      </c>
      <c r="K3571" t="s">
        <v>1509</v>
      </c>
      <c r="L3571" t="s">
        <v>1512</v>
      </c>
      <c r="M3571">
        <v>1</v>
      </c>
    </row>
    <row r="3572" spans="1:13" x14ac:dyDescent="0.25">
      <c r="A3572" s="1" t="s">
        <v>1266</v>
      </c>
      <c r="J3572" t="s">
        <v>1511</v>
      </c>
      <c r="K3572" t="s">
        <v>1509</v>
      </c>
      <c r="L3572" t="s">
        <v>1512</v>
      </c>
      <c r="M3572">
        <v>1</v>
      </c>
    </row>
    <row r="3573" spans="1:13" x14ac:dyDescent="0.25">
      <c r="A3573" s="1" t="s">
        <v>1266</v>
      </c>
      <c r="J3573" t="s">
        <v>1511</v>
      </c>
      <c r="K3573" t="s">
        <v>1509</v>
      </c>
      <c r="L3573" t="s">
        <v>1512</v>
      </c>
      <c r="M3573">
        <v>30</v>
      </c>
    </row>
    <row r="3574" spans="1:13" x14ac:dyDescent="0.25">
      <c r="A3574" s="1" t="s">
        <v>1266</v>
      </c>
      <c r="J3574" t="s">
        <v>1511</v>
      </c>
      <c r="K3574" t="s">
        <v>1509</v>
      </c>
      <c r="L3574" t="s">
        <v>1512</v>
      </c>
      <c r="M3574">
        <v>2</v>
      </c>
    </row>
    <row r="3575" spans="1:13" x14ac:dyDescent="0.25">
      <c r="A3575" s="1" t="s">
        <v>1266</v>
      </c>
      <c r="J3575" t="s">
        <v>1511</v>
      </c>
      <c r="K3575" t="s">
        <v>1509</v>
      </c>
      <c r="L3575" t="s">
        <v>1512</v>
      </c>
      <c r="M3575">
        <v>25</v>
      </c>
    </row>
    <row r="3576" spans="1:13" x14ac:dyDescent="0.25">
      <c r="A3576" s="1" t="s">
        <v>1266</v>
      </c>
      <c r="J3576" t="s">
        <v>1511</v>
      </c>
      <c r="K3576" t="s">
        <v>1509</v>
      </c>
      <c r="L3576" t="s">
        <v>1512</v>
      </c>
      <c r="M3576">
        <v>1</v>
      </c>
    </row>
    <row r="3577" spans="1:13" x14ac:dyDescent="0.25">
      <c r="A3577" s="1" t="s">
        <v>1266</v>
      </c>
      <c r="J3577" t="s">
        <v>1511</v>
      </c>
      <c r="K3577" t="s">
        <v>1509</v>
      </c>
      <c r="L3577" t="s">
        <v>1512</v>
      </c>
      <c r="M3577">
        <v>3</v>
      </c>
    </row>
    <row r="3578" spans="1:13" x14ac:dyDescent="0.25">
      <c r="A3578" s="1" t="s">
        <v>1301</v>
      </c>
      <c r="J3578" t="s">
        <v>1511</v>
      </c>
      <c r="K3578" t="s">
        <v>1509</v>
      </c>
      <c r="L3578" t="s">
        <v>1512</v>
      </c>
      <c r="M3578">
        <v>2</v>
      </c>
    </row>
    <row r="3579" spans="1:13" x14ac:dyDescent="0.25">
      <c r="A3579" s="1" t="s">
        <v>1266</v>
      </c>
      <c r="J3579" t="s">
        <v>1511</v>
      </c>
      <c r="K3579" t="s">
        <v>1509</v>
      </c>
      <c r="L3579" t="s">
        <v>1512</v>
      </c>
      <c r="M3579">
        <v>1</v>
      </c>
    </row>
    <row r="3580" spans="1:13" x14ac:dyDescent="0.25">
      <c r="A3580" s="1" t="s">
        <v>1266</v>
      </c>
      <c r="J3580" t="s">
        <v>1511</v>
      </c>
      <c r="K3580" t="s">
        <v>1509</v>
      </c>
      <c r="L3580" t="s">
        <v>1512</v>
      </c>
      <c r="M3580">
        <v>3</v>
      </c>
    </row>
    <row r="3581" spans="1:13" x14ac:dyDescent="0.25">
      <c r="A3581" s="1" t="s">
        <v>1266</v>
      </c>
      <c r="J3581" t="s">
        <v>1511</v>
      </c>
      <c r="K3581" t="s">
        <v>1509</v>
      </c>
      <c r="L3581" t="s">
        <v>1512</v>
      </c>
      <c r="M3581">
        <v>2</v>
      </c>
    </row>
    <row r="3582" spans="1:13" x14ac:dyDescent="0.25">
      <c r="A3582" s="1" t="s">
        <v>1266</v>
      </c>
      <c r="J3582" t="s">
        <v>1511</v>
      </c>
      <c r="K3582" t="s">
        <v>1509</v>
      </c>
      <c r="L3582" t="s">
        <v>1512</v>
      </c>
      <c r="M3582">
        <v>1</v>
      </c>
    </row>
    <row r="3583" spans="1:13" x14ac:dyDescent="0.25">
      <c r="A3583" s="1" t="s">
        <v>1266</v>
      </c>
      <c r="J3583" t="s">
        <v>1511</v>
      </c>
      <c r="K3583" t="s">
        <v>1509</v>
      </c>
      <c r="L3583" t="s">
        <v>1512</v>
      </c>
      <c r="M3583">
        <v>3</v>
      </c>
    </row>
    <row r="3584" spans="1:13" x14ac:dyDescent="0.25">
      <c r="A3584" s="1" t="s">
        <v>1266</v>
      </c>
      <c r="J3584" t="s">
        <v>1511</v>
      </c>
      <c r="K3584" t="s">
        <v>1509</v>
      </c>
      <c r="L3584" t="s">
        <v>1512</v>
      </c>
      <c r="M3584">
        <v>2</v>
      </c>
    </row>
    <row r="3585" spans="1:13" x14ac:dyDescent="0.25">
      <c r="A3585" s="1" t="s">
        <v>1266</v>
      </c>
      <c r="J3585" t="s">
        <v>1511</v>
      </c>
      <c r="K3585" t="s">
        <v>1509</v>
      </c>
      <c r="L3585" t="s">
        <v>1512</v>
      </c>
      <c r="M3585">
        <v>8</v>
      </c>
    </row>
    <row r="3586" spans="1:13" x14ac:dyDescent="0.25">
      <c r="A3586" s="1" t="s">
        <v>1301</v>
      </c>
      <c r="J3586" t="s">
        <v>1511</v>
      </c>
      <c r="K3586" t="s">
        <v>1509</v>
      </c>
      <c r="L3586" t="s">
        <v>1512</v>
      </c>
      <c r="M3586">
        <v>9</v>
      </c>
    </row>
    <row r="3587" spans="1:13" x14ac:dyDescent="0.25">
      <c r="A3587" s="1" t="s">
        <v>1325</v>
      </c>
      <c r="J3587" t="s">
        <v>1511</v>
      </c>
      <c r="K3587" t="s">
        <v>1509</v>
      </c>
      <c r="L3587" t="s">
        <v>1512</v>
      </c>
      <c r="M3587">
        <v>15</v>
      </c>
    </row>
    <row r="3588" spans="1:13" x14ac:dyDescent="0.25">
      <c r="A3588" s="1" t="s">
        <v>1325</v>
      </c>
      <c r="J3588" t="s">
        <v>1511</v>
      </c>
      <c r="K3588" t="s">
        <v>1509</v>
      </c>
      <c r="L3588" t="s">
        <v>1513</v>
      </c>
      <c r="M3588">
        <v>1</v>
      </c>
    </row>
    <row r="3589" spans="1:13" x14ac:dyDescent="0.25">
      <c r="A3589" s="1" t="s">
        <v>1281</v>
      </c>
      <c r="J3589" t="s">
        <v>1511</v>
      </c>
      <c r="K3589" t="s">
        <v>1514</v>
      </c>
      <c r="L3589" t="s">
        <v>1513</v>
      </c>
      <c r="M3589">
        <v>2</v>
      </c>
    </row>
    <row r="3590" spans="1:13" x14ac:dyDescent="0.25">
      <c r="A3590" s="1" t="s">
        <v>1281</v>
      </c>
      <c r="J3590" t="s">
        <v>1511</v>
      </c>
      <c r="K3590" t="s">
        <v>1509</v>
      </c>
      <c r="L3590" t="s">
        <v>1513</v>
      </c>
      <c r="M3590">
        <v>1</v>
      </c>
    </row>
    <row r="3591" spans="1:13" x14ac:dyDescent="0.25">
      <c r="A3591" s="1" t="s">
        <v>1266</v>
      </c>
      <c r="J3591" t="s">
        <v>1511</v>
      </c>
      <c r="K3591" t="s">
        <v>1509</v>
      </c>
      <c r="L3591" t="s">
        <v>1512</v>
      </c>
      <c r="M3591">
        <v>3</v>
      </c>
    </row>
    <row r="3592" spans="1:13" x14ac:dyDescent="0.25">
      <c r="A3592" s="1" t="s">
        <v>1266</v>
      </c>
      <c r="J3592" t="s">
        <v>1511</v>
      </c>
      <c r="K3592" t="s">
        <v>1509</v>
      </c>
      <c r="L3592" t="s">
        <v>1512</v>
      </c>
      <c r="M3592">
        <v>1</v>
      </c>
    </row>
    <row r="3593" spans="1:13" x14ac:dyDescent="0.25">
      <c r="A3593" s="1" t="s">
        <v>1301</v>
      </c>
      <c r="J3593" t="s">
        <v>1511</v>
      </c>
      <c r="K3593" t="s">
        <v>1509</v>
      </c>
      <c r="L3593" t="s">
        <v>1512</v>
      </c>
      <c r="M3593">
        <v>2</v>
      </c>
    </row>
    <row r="3594" spans="1:13" x14ac:dyDescent="0.25">
      <c r="A3594" s="1" t="s">
        <v>1266</v>
      </c>
      <c r="J3594" t="s">
        <v>1511</v>
      </c>
      <c r="K3594" t="s">
        <v>1509</v>
      </c>
      <c r="L3594" t="s">
        <v>1512</v>
      </c>
      <c r="M3594">
        <v>2</v>
      </c>
    </row>
    <row r="3595" spans="1:13" x14ac:dyDescent="0.25">
      <c r="A3595" s="1" t="s">
        <v>1266</v>
      </c>
      <c r="J3595" t="s">
        <v>1511</v>
      </c>
      <c r="K3595" t="s">
        <v>1509</v>
      </c>
      <c r="L3595" t="s">
        <v>1512</v>
      </c>
      <c r="M3595">
        <v>1</v>
      </c>
    </row>
    <row r="3596" spans="1:13" x14ac:dyDescent="0.25">
      <c r="A3596" s="1" t="s">
        <v>1266</v>
      </c>
      <c r="J3596" t="s">
        <v>1511</v>
      </c>
      <c r="K3596" t="s">
        <v>1509</v>
      </c>
      <c r="L3596" t="s">
        <v>1512</v>
      </c>
      <c r="M3596">
        <v>3</v>
      </c>
    </row>
    <row r="3597" spans="1:13" x14ac:dyDescent="0.25">
      <c r="A3597" s="1" t="s">
        <v>1266</v>
      </c>
      <c r="J3597" t="s">
        <v>1511</v>
      </c>
      <c r="K3597" t="s">
        <v>1509</v>
      </c>
      <c r="L3597" t="s">
        <v>1512</v>
      </c>
      <c r="M3597">
        <v>3</v>
      </c>
    </row>
    <row r="3598" spans="1:13" x14ac:dyDescent="0.25">
      <c r="A3598" s="1" t="s">
        <v>1266</v>
      </c>
      <c r="J3598" t="s">
        <v>1511</v>
      </c>
      <c r="K3598" t="s">
        <v>1509</v>
      </c>
      <c r="L3598" t="s">
        <v>1512</v>
      </c>
      <c r="M3598">
        <v>2</v>
      </c>
    </row>
    <row r="3599" spans="1:13" x14ac:dyDescent="0.25">
      <c r="A3599" s="1" t="s">
        <v>1266</v>
      </c>
      <c r="J3599" t="s">
        <v>1511</v>
      </c>
      <c r="K3599" t="s">
        <v>1509</v>
      </c>
      <c r="L3599" t="s">
        <v>1512</v>
      </c>
      <c r="M3599">
        <v>8</v>
      </c>
    </row>
    <row r="3600" spans="1:13" x14ac:dyDescent="0.25">
      <c r="A3600" s="1" t="s">
        <v>1301</v>
      </c>
      <c r="J3600" t="s">
        <v>1511</v>
      </c>
      <c r="K3600" t="s">
        <v>1509</v>
      </c>
      <c r="L3600" t="s">
        <v>1512</v>
      </c>
      <c r="M3600">
        <v>9</v>
      </c>
    </row>
    <row r="3601" spans="1:13" x14ac:dyDescent="0.25">
      <c r="A3601" s="1" t="s">
        <v>1266</v>
      </c>
      <c r="J3601" t="s">
        <v>1511</v>
      </c>
      <c r="K3601" t="s">
        <v>1509</v>
      </c>
      <c r="L3601" t="s">
        <v>1512</v>
      </c>
      <c r="M3601">
        <v>11</v>
      </c>
    </row>
    <row r="3602" spans="1:13" x14ac:dyDescent="0.25">
      <c r="A3602" s="1" t="s">
        <v>1281</v>
      </c>
      <c r="J3602" t="s">
        <v>1511</v>
      </c>
      <c r="K3602" t="s">
        <v>1514</v>
      </c>
      <c r="L3602" t="s">
        <v>1510</v>
      </c>
      <c r="M3602">
        <v>8</v>
      </c>
    </row>
    <row r="3603" spans="1:13" x14ac:dyDescent="0.25">
      <c r="A3603" s="1" t="s">
        <v>1281</v>
      </c>
      <c r="J3603" t="s">
        <v>1511</v>
      </c>
      <c r="K3603" t="s">
        <v>1514</v>
      </c>
      <c r="L3603" t="s">
        <v>1510</v>
      </c>
      <c r="M3603">
        <v>8</v>
      </c>
    </row>
    <row r="3604" spans="1:13" x14ac:dyDescent="0.25">
      <c r="A3604" s="1" t="s">
        <v>1281</v>
      </c>
      <c r="J3604" t="s">
        <v>1511</v>
      </c>
      <c r="K3604" t="s">
        <v>1514</v>
      </c>
      <c r="L3604" t="s">
        <v>1510</v>
      </c>
      <c r="M3604">
        <v>5</v>
      </c>
    </row>
    <row r="3605" spans="1:13" x14ac:dyDescent="0.25">
      <c r="A3605" s="1" t="s">
        <v>1281</v>
      </c>
      <c r="J3605" t="s">
        <v>1511</v>
      </c>
      <c r="K3605" t="s">
        <v>1514</v>
      </c>
      <c r="L3605" t="s">
        <v>1510</v>
      </c>
      <c r="M3605">
        <v>6</v>
      </c>
    </row>
    <row r="3606" spans="1:13" x14ac:dyDescent="0.25">
      <c r="A3606" s="1" t="s">
        <v>1281</v>
      </c>
      <c r="J3606" t="s">
        <v>1511</v>
      </c>
      <c r="K3606" t="s">
        <v>1514</v>
      </c>
      <c r="L3606" t="s">
        <v>1510</v>
      </c>
      <c r="M3606">
        <v>8</v>
      </c>
    </row>
    <row r="3607" spans="1:13" x14ac:dyDescent="0.25">
      <c r="A3607" s="1" t="s">
        <v>1281</v>
      </c>
      <c r="J3607" t="s">
        <v>1511</v>
      </c>
      <c r="K3607" t="s">
        <v>1514</v>
      </c>
      <c r="L3607" t="s">
        <v>1513</v>
      </c>
      <c r="M3607">
        <v>7</v>
      </c>
    </row>
    <row r="3608" spans="1:13" x14ac:dyDescent="0.25">
      <c r="A3608" s="1" t="s">
        <v>1266</v>
      </c>
      <c r="J3608" t="s">
        <v>1511</v>
      </c>
      <c r="K3608" t="s">
        <v>1509</v>
      </c>
      <c r="L3608" t="s">
        <v>1512</v>
      </c>
      <c r="M3608">
        <v>11</v>
      </c>
    </row>
    <row r="3609" spans="1:13" x14ac:dyDescent="0.25">
      <c r="A3609" s="1" t="s">
        <v>1266</v>
      </c>
      <c r="J3609" t="s">
        <v>1511</v>
      </c>
      <c r="K3609" t="s">
        <v>1509</v>
      </c>
      <c r="L3609" t="s">
        <v>1512</v>
      </c>
      <c r="M3609">
        <v>1</v>
      </c>
    </row>
    <row r="3610" spans="1:13" x14ac:dyDescent="0.25">
      <c r="A3610" s="1" t="s">
        <v>1266</v>
      </c>
      <c r="J3610" t="s">
        <v>1511</v>
      </c>
      <c r="K3610" t="s">
        <v>1509</v>
      </c>
      <c r="L3610" t="s">
        <v>1512</v>
      </c>
      <c r="M3610">
        <v>1</v>
      </c>
    </row>
    <row r="3611" spans="1:13" x14ac:dyDescent="0.25">
      <c r="A3611" s="1" t="s">
        <v>1266</v>
      </c>
      <c r="J3611" t="s">
        <v>1511</v>
      </c>
      <c r="K3611" t="s">
        <v>1509</v>
      </c>
      <c r="L3611" t="s">
        <v>1512</v>
      </c>
      <c r="M3611">
        <v>1</v>
      </c>
    </row>
    <row r="3612" spans="1:13" x14ac:dyDescent="0.25">
      <c r="A3612" s="1" t="s">
        <v>1266</v>
      </c>
      <c r="J3612" t="s">
        <v>1511</v>
      </c>
      <c r="K3612" t="s">
        <v>1509</v>
      </c>
      <c r="L3612" t="s">
        <v>1512</v>
      </c>
      <c r="M3612">
        <v>1</v>
      </c>
    </row>
    <row r="3613" spans="1:13" x14ac:dyDescent="0.25">
      <c r="A3613" s="1" t="s">
        <v>1266</v>
      </c>
      <c r="J3613" t="s">
        <v>1511</v>
      </c>
      <c r="K3613" t="s">
        <v>1509</v>
      </c>
      <c r="L3613" t="s">
        <v>1512</v>
      </c>
      <c r="M3613">
        <v>1</v>
      </c>
    </row>
    <row r="3614" spans="1:13" x14ac:dyDescent="0.25">
      <c r="A3614" s="1" t="s">
        <v>1266</v>
      </c>
      <c r="J3614" t="s">
        <v>1511</v>
      </c>
      <c r="K3614" t="s">
        <v>1509</v>
      </c>
      <c r="L3614" t="s">
        <v>1512</v>
      </c>
      <c r="M3614">
        <v>3</v>
      </c>
    </row>
    <row r="3615" spans="1:13" x14ac:dyDescent="0.25">
      <c r="A3615" s="1" t="s">
        <v>1266</v>
      </c>
      <c r="J3615" t="s">
        <v>1511</v>
      </c>
      <c r="K3615" t="s">
        <v>1509</v>
      </c>
      <c r="L3615" t="s">
        <v>1512</v>
      </c>
      <c r="M3615">
        <v>3</v>
      </c>
    </row>
    <row r="3616" spans="1:13" x14ac:dyDescent="0.25">
      <c r="A3616" s="1" t="s">
        <v>1266</v>
      </c>
      <c r="J3616" t="s">
        <v>1511</v>
      </c>
      <c r="K3616" t="s">
        <v>1509</v>
      </c>
      <c r="L3616" t="s">
        <v>1512</v>
      </c>
      <c r="M3616">
        <v>3</v>
      </c>
    </row>
    <row r="3617" spans="1:13" x14ac:dyDescent="0.25">
      <c r="A3617" s="1" t="s">
        <v>1266</v>
      </c>
      <c r="J3617" t="s">
        <v>1511</v>
      </c>
      <c r="K3617" t="s">
        <v>1509</v>
      </c>
      <c r="L3617" t="s">
        <v>1512</v>
      </c>
      <c r="M3617">
        <v>18</v>
      </c>
    </row>
    <row r="3618" spans="1:13" x14ac:dyDescent="0.25">
      <c r="A3618" s="1" t="s">
        <v>1266</v>
      </c>
      <c r="J3618" t="s">
        <v>1511</v>
      </c>
      <c r="K3618" t="s">
        <v>1509</v>
      </c>
      <c r="L3618" t="s">
        <v>1512</v>
      </c>
      <c r="M3618">
        <v>17</v>
      </c>
    </row>
    <row r="3619" spans="1:13" x14ac:dyDescent="0.25">
      <c r="A3619" s="1" t="s">
        <v>1266</v>
      </c>
      <c r="J3619" t="s">
        <v>1511</v>
      </c>
      <c r="K3619" t="s">
        <v>1509</v>
      </c>
      <c r="L3619" t="s">
        <v>1512</v>
      </c>
      <c r="M3619">
        <v>5</v>
      </c>
    </row>
    <row r="3620" spans="1:13" x14ac:dyDescent="0.25">
      <c r="A3620" s="1" t="s">
        <v>1266</v>
      </c>
      <c r="J3620" t="s">
        <v>1511</v>
      </c>
      <c r="K3620" t="s">
        <v>1509</v>
      </c>
      <c r="L3620" t="s">
        <v>1512</v>
      </c>
      <c r="M3620">
        <v>1</v>
      </c>
    </row>
    <row r="3621" spans="1:13" x14ac:dyDescent="0.25">
      <c r="A3621" s="1" t="s">
        <v>1266</v>
      </c>
      <c r="J3621" t="s">
        <v>1511</v>
      </c>
      <c r="K3621" t="s">
        <v>1509</v>
      </c>
      <c r="L3621" t="s">
        <v>1512</v>
      </c>
      <c r="M3621">
        <v>4</v>
      </c>
    </row>
    <row r="3622" spans="1:13" x14ac:dyDescent="0.25">
      <c r="A3622" s="1" t="s">
        <v>1266</v>
      </c>
      <c r="J3622" t="s">
        <v>1511</v>
      </c>
      <c r="K3622" t="s">
        <v>1509</v>
      </c>
      <c r="L3622" t="s">
        <v>1512</v>
      </c>
      <c r="M3622">
        <v>2</v>
      </c>
    </row>
    <row r="3623" spans="1:13" x14ac:dyDescent="0.25">
      <c r="A3623" s="1" t="s">
        <v>1266</v>
      </c>
      <c r="J3623" t="s">
        <v>1511</v>
      </c>
      <c r="K3623" t="s">
        <v>1509</v>
      </c>
      <c r="L3623" t="s">
        <v>1512</v>
      </c>
      <c r="M3623">
        <v>1</v>
      </c>
    </row>
    <row r="3624" spans="1:13" x14ac:dyDescent="0.25">
      <c r="A3624" s="1" t="s">
        <v>1266</v>
      </c>
      <c r="J3624" t="s">
        <v>1511</v>
      </c>
      <c r="K3624" t="s">
        <v>1509</v>
      </c>
      <c r="L3624" t="s">
        <v>1512</v>
      </c>
      <c r="M3624">
        <v>2</v>
      </c>
    </row>
    <row r="3625" spans="1:13" x14ac:dyDescent="0.25">
      <c r="A3625" s="1" t="s">
        <v>1266</v>
      </c>
      <c r="J3625" t="s">
        <v>1511</v>
      </c>
      <c r="K3625" t="s">
        <v>1509</v>
      </c>
      <c r="L3625" t="s">
        <v>1512</v>
      </c>
      <c r="M3625">
        <v>3</v>
      </c>
    </row>
    <row r="3626" spans="1:13" x14ac:dyDescent="0.25">
      <c r="A3626" s="1" t="s">
        <v>1266</v>
      </c>
      <c r="J3626" t="s">
        <v>1511</v>
      </c>
      <c r="K3626" t="s">
        <v>1509</v>
      </c>
      <c r="L3626" t="s">
        <v>1512</v>
      </c>
      <c r="M3626">
        <v>1</v>
      </c>
    </row>
    <row r="3627" spans="1:13" x14ac:dyDescent="0.25">
      <c r="A3627" s="1" t="s">
        <v>1266</v>
      </c>
      <c r="J3627" t="s">
        <v>1511</v>
      </c>
      <c r="K3627" t="s">
        <v>1509</v>
      </c>
      <c r="L3627" t="s">
        <v>1510</v>
      </c>
      <c r="M3627">
        <v>1</v>
      </c>
    </row>
    <row r="3628" spans="1:13" x14ac:dyDescent="0.25">
      <c r="A3628" s="1" t="s">
        <v>1266</v>
      </c>
      <c r="J3628" t="s">
        <v>1511</v>
      </c>
      <c r="K3628" t="s">
        <v>1509</v>
      </c>
      <c r="L3628" t="s">
        <v>1512</v>
      </c>
      <c r="M3628">
        <v>1</v>
      </c>
    </row>
    <row r="3629" spans="1:13" x14ac:dyDescent="0.25">
      <c r="A3629" s="1" t="s">
        <v>1266</v>
      </c>
      <c r="J3629" t="s">
        <v>1511</v>
      </c>
      <c r="K3629" t="s">
        <v>1509</v>
      </c>
      <c r="L3629" t="s">
        <v>1510</v>
      </c>
      <c r="M3629">
        <v>37</v>
      </c>
    </row>
    <row r="3630" spans="1:13" x14ac:dyDescent="0.25">
      <c r="A3630" s="1" t="s">
        <v>1266</v>
      </c>
      <c r="J3630" t="s">
        <v>1511</v>
      </c>
      <c r="K3630" t="s">
        <v>1509</v>
      </c>
      <c r="L3630" t="s">
        <v>1510</v>
      </c>
      <c r="M3630">
        <v>1</v>
      </c>
    </row>
    <row r="3631" spans="1:13" x14ac:dyDescent="0.25">
      <c r="A3631" s="1" t="s">
        <v>1266</v>
      </c>
      <c r="J3631" t="s">
        <v>1511</v>
      </c>
      <c r="K3631" t="s">
        <v>1509</v>
      </c>
      <c r="L3631" t="s">
        <v>1510</v>
      </c>
      <c r="M3631">
        <v>41</v>
      </c>
    </row>
    <row r="3632" spans="1:13" x14ac:dyDescent="0.25">
      <c r="A3632" s="1" t="s">
        <v>1266</v>
      </c>
      <c r="J3632" t="s">
        <v>1511</v>
      </c>
      <c r="K3632" t="s">
        <v>1509</v>
      </c>
      <c r="L3632" t="s">
        <v>1512</v>
      </c>
      <c r="M3632">
        <v>2</v>
      </c>
    </row>
    <row r="3633" spans="1:13" x14ac:dyDescent="0.25">
      <c r="A3633" s="1" t="s">
        <v>1266</v>
      </c>
      <c r="J3633" t="s">
        <v>1511</v>
      </c>
      <c r="K3633" t="s">
        <v>1509</v>
      </c>
      <c r="L3633" t="s">
        <v>1510</v>
      </c>
      <c r="M3633">
        <v>1</v>
      </c>
    </row>
    <row r="3634" spans="1:13" x14ac:dyDescent="0.25">
      <c r="A3634" s="1" t="s">
        <v>1295</v>
      </c>
      <c r="J3634" t="s">
        <v>1511</v>
      </c>
      <c r="K3634" t="s">
        <v>1509</v>
      </c>
      <c r="L3634" t="s">
        <v>1512</v>
      </c>
      <c r="M3634">
        <v>1</v>
      </c>
    </row>
    <row r="3635" spans="1:13" x14ac:dyDescent="0.25">
      <c r="A3635" s="1" t="s">
        <v>1295</v>
      </c>
      <c r="J3635" t="s">
        <v>1511</v>
      </c>
      <c r="K3635" t="s">
        <v>1509</v>
      </c>
      <c r="L3635" t="s">
        <v>1512</v>
      </c>
      <c r="M3635">
        <v>1</v>
      </c>
    </row>
    <row r="3636" spans="1:13" x14ac:dyDescent="0.25">
      <c r="A3636" s="1" t="s">
        <v>1295</v>
      </c>
      <c r="J3636" t="s">
        <v>1511</v>
      </c>
      <c r="K3636" t="s">
        <v>1509</v>
      </c>
      <c r="L3636" t="s">
        <v>1512</v>
      </c>
      <c r="M3636">
        <v>1</v>
      </c>
    </row>
    <row r="3637" spans="1:13" x14ac:dyDescent="0.25">
      <c r="A3637" s="1" t="s">
        <v>1295</v>
      </c>
      <c r="J3637" t="s">
        <v>1511</v>
      </c>
      <c r="K3637" t="s">
        <v>1509</v>
      </c>
      <c r="L3637" t="s">
        <v>1510</v>
      </c>
      <c r="M3637">
        <v>2</v>
      </c>
    </row>
    <row r="3638" spans="1:13" x14ac:dyDescent="0.25">
      <c r="A3638" s="1" t="s">
        <v>1295</v>
      </c>
      <c r="J3638" t="s">
        <v>1511</v>
      </c>
      <c r="K3638" t="s">
        <v>1509</v>
      </c>
      <c r="L3638" t="s">
        <v>1512</v>
      </c>
      <c r="M3638">
        <v>2</v>
      </c>
    </row>
    <row r="3639" spans="1:13" x14ac:dyDescent="0.25">
      <c r="A3639" s="1" t="s">
        <v>1295</v>
      </c>
      <c r="J3639" t="s">
        <v>1511</v>
      </c>
      <c r="K3639" t="s">
        <v>1509</v>
      </c>
      <c r="L3639" t="s">
        <v>1512</v>
      </c>
      <c r="M3639">
        <v>2</v>
      </c>
    </row>
    <row r="3640" spans="1:13" x14ac:dyDescent="0.25">
      <c r="A3640" s="1" t="s">
        <v>1524</v>
      </c>
      <c r="J3640" t="s">
        <v>1511</v>
      </c>
      <c r="K3640" t="s">
        <v>1509</v>
      </c>
      <c r="L3640" t="s">
        <v>1510</v>
      </c>
      <c r="M3640">
        <v>4</v>
      </c>
    </row>
    <row r="3641" spans="1:13" x14ac:dyDescent="0.25">
      <c r="A3641" s="1" t="s">
        <v>1300</v>
      </c>
      <c r="J3641" t="s">
        <v>1511</v>
      </c>
      <c r="K3641" t="s">
        <v>1509</v>
      </c>
      <c r="L3641" t="s">
        <v>1512</v>
      </c>
      <c r="M3641">
        <v>1</v>
      </c>
    </row>
    <row r="3642" spans="1:13" x14ac:dyDescent="0.25">
      <c r="A3642" s="1" t="s">
        <v>1300</v>
      </c>
      <c r="J3642" t="s">
        <v>1508</v>
      </c>
      <c r="K3642" t="s">
        <v>1509</v>
      </c>
      <c r="L3642" t="s">
        <v>1512</v>
      </c>
      <c r="M3642">
        <v>1</v>
      </c>
    </row>
    <row r="3643" spans="1:13" x14ac:dyDescent="0.25">
      <c r="A3643" s="1" t="s">
        <v>1300</v>
      </c>
      <c r="J3643" t="s">
        <v>1511</v>
      </c>
      <c r="K3643" t="s">
        <v>1509</v>
      </c>
      <c r="L3643" t="s">
        <v>1512</v>
      </c>
      <c r="M3643">
        <v>2</v>
      </c>
    </row>
    <row r="3644" spans="1:13" x14ac:dyDescent="0.25">
      <c r="A3644" s="1" t="s">
        <v>1300</v>
      </c>
      <c r="J3644" t="s">
        <v>1511</v>
      </c>
      <c r="K3644" t="s">
        <v>1509</v>
      </c>
      <c r="L3644" t="s">
        <v>1512</v>
      </c>
      <c r="M3644">
        <v>4</v>
      </c>
    </row>
    <row r="3645" spans="1:13" x14ac:dyDescent="0.25">
      <c r="A3645" s="1" t="s">
        <v>1300</v>
      </c>
      <c r="J3645" t="s">
        <v>1511</v>
      </c>
      <c r="K3645" t="s">
        <v>1509</v>
      </c>
      <c r="L3645" t="s">
        <v>1512</v>
      </c>
      <c r="M3645">
        <v>2</v>
      </c>
    </row>
    <row r="3646" spans="1:13" x14ac:dyDescent="0.25">
      <c r="A3646" s="1" t="s">
        <v>1300</v>
      </c>
      <c r="J3646" t="s">
        <v>1511</v>
      </c>
      <c r="K3646" t="s">
        <v>1509</v>
      </c>
      <c r="L3646" t="s">
        <v>1512</v>
      </c>
      <c r="M3646">
        <v>2</v>
      </c>
    </row>
    <row r="3647" spans="1:13" x14ac:dyDescent="0.25">
      <c r="A3647" s="1" t="s">
        <v>1300</v>
      </c>
      <c r="J3647" t="s">
        <v>1508</v>
      </c>
      <c r="K3647" t="s">
        <v>1509</v>
      </c>
      <c r="L3647" t="s">
        <v>1512</v>
      </c>
      <c r="M3647">
        <v>2</v>
      </c>
    </row>
    <row r="3648" spans="1:13" x14ac:dyDescent="0.25">
      <c r="A3648" s="1" t="s">
        <v>1300</v>
      </c>
      <c r="J3648" t="s">
        <v>1511</v>
      </c>
      <c r="K3648" t="s">
        <v>1509</v>
      </c>
      <c r="L3648" t="s">
        <v>1512</v>
      </c>
      <c r="M3648">
        <v>3</v>
      </c>
    </row>
    <row r="3649" spans="1:13" x14ac:dyDescent="0.25">
      <c r="A3649" s="1" t="s">
        <v>1300</v>
      </c>
      <c r="J3649" t="s">
        <v>1511</v>
      </c>
      <c r="K3649" t="s">
        <v>1509</v>
      </c>
      <c r="L3649" t="s">
        <v>1512</v>
      </c>
      <c r="M3649">
        <v>1</v>
      </c>
    </row>
    <row r="3650" spans="1:13" x14ac:dyDescent="0.25">
      <c r="A3650" s="1" t="s">
        <v>1300</v>
      </c>
      <c r="J3650" t="s">
        <v>1511</v>
      </c>
      <c r="K3650" t="s">
        <v>1509</v>
      </c>
      <c r="L3650" t="s">
        <v>1512</v>
      </c>
      <c r="M3650">
        <v>1</v>
      </c>
    </row>
    <row r="3651" spans="1:13" x14ac:dyDescent="0.25">
      <c r="A3651" s="1" t="s">
        <v>1300</v>
      </c>
      <c r="J3651" t="s">
        <v>1511</v>
      </c>
      <c r="K3651" t="s">
        <v>1509</v>
      </c>
      <c r="L3651" t="s">
        <v>1512</v>
      </c>
      <c r="M3651">
        <v>1</v>
      </c>
    </row>
    <row r="3652" spans="1:13" x14ac:dyDescent="0.25">
      <c r="A3652" s="1" t="s">
        <v>1300</v>
      </c>
      <c r="J3652" t="s">
        <v>1511</v>
      </c>
      <c r="K3652" t="s">
        <v>1509</v>
      </c>
      <c r="L3652" t="s">
        <v>1512</v>
      </c>
      <c r="M3652">
        <v>1</v>
      </c>
    </row>
    <row r="3653" spans="1:13" x14ac:dyDescent="0.25">
      <c r="A3653" s="1" t="s">
        <v>1300</v>
      </c>
      <c r="J3653" t="s">
        <v>1511</v>
      </c>
      <c r="K3653" t="s">
        <v>1509</v>
      </c>
      <c r="L3653" t="s">
        <v>1512</v>
      </c>
      <c r="M3653">
        <v>1</v>
      </c>
    </row>
    <row r="3654" spans="1:13" x14ac:dyDescent="0.25">
      <c r="A3654" s="1" t="s">
        <v>1300</v>
      </c>
      <c r="J3654" t="s">
        <v>1511</v>
      </c>
      <c r="K3654" t="s">
        <v>1509</v>
      </c>
      <c r="L3654" t="s">
        <v>1512</v>
      </c>
      <c r="M3654">
        <v>1</v>
      </c>
    </row>
    <row r="3655" spans="1:13" x14ac:dyDescent="0.25">
      <c r="A3655" s="1" t="s">
        <v>1300</v>
      </c>
      <c r="J3655" t="s">
        <v>1511</v>
      </c>
      <c r="K3655" t="s">
        <v>1509</v>
      </c>
      <c r="L3655" t="s">
        <v>1512</v>
      </c>
      <c r="M3655">
        <v>1</v>
      </c>
    </row>
    <row r="3656" spans="1:13" x14ac:dyDescent="0.25">
      <c r="A3656" s="1" t="s">
        <v>1300</v>
      </c>
      <c r="J3656" t="s">
        <v>1511</v>
      </c>
      <c r="K3656" t="s">
        <v>1509</v>
      </c>
      <c r="L3656" t="s">
        <v>1512</v>
      </c>
      <c r="M3656">
        <v>19</v>
      </c>
    </row>
    <row r="3657" spans="1:13" x14ac:dyDescent="0.25">
      <c r="A3657" s="1" t="s">
        <v>1300</v>
      </c>
      <c r="J3657" t="s">
        <v>1511</v>
      </c>
      <c r="K3657" t="s">
        <v>1509</v>
      </c>
      <c r="L3657" t="s">
        <v>1512</v>
      </c>
      <c r="M3657">
        <v>1</v>
      </c>
    </row>
    <row r="3658" spans="1:13" x14ac:dyDescent="0.25">
      <c r="A3658" s="1" t="s">
        <v>1300</v>
      </c>
      <c r="J3658" t="s">
        <v>1511</v>
      </c>
      <c r="K3658" t="s">
        <v>1509</v>
      </c>
      <c r="L3658" t="s">
        <v>1510</v>
      </c>
      <c r="M3658">
        <v>2</v>
      </c>
    </row>
    <row r="3659" spans="1:13" x14ac:dyDescent="0.25">
      <c r="A3659" s="1" t="s">
        <v>1300</v>
      </c>
      <c r="J3659" t="s">
        <v>1511</v>
      </c>
      <c r="K3659" t="s">
        <v>1509</v>
      </c>
      <c r="L3659" t="s">
        <v>1512</v>
      </c>
      <c r="M3659">
        <v>3</v>
      </c>
    </row>
    <row r="3660" spans="1:13" x14ac:dyDescent="0.25">
      <c r="A3660" s="1" t="s">
        <v>1300</v>
      </c>
      <c r="J3660" t="s">
        <v>1511</v>
      </c>
      <c r="K3660" t="s">
        <v>1509</v>
      </c>
      <c r="L3660" t="s">
        <v>1512</v>
      </c>
      <c r="M3660">
        <v>2</v>
      </c>
    </row>
    <row r="3661" spans="1:13" x14ac:dyDescent="0.25">
      <c r="A3661" s="1" t="s">
        <v>1300</v>
      </c>
      <c r="J3661" t="s">
        <v>1511</v>
      </c>
      <c r="K3661" t="s">
        <v>1509</v>
      </c>
      <c r="L3661" t="s">
        <v>1512</v>
      </c>
      <c r="M3661">
        <v>3</v>
      </c>
    </row>
    <row r="3662" spans="1:13" x14ac:dyDescent="0.25">
      <c r="A3662" s="1" t="s">
        <v>1353</v>
      </c>
      <c r="J3662" t="s">
        <v>1511</v>
      </c>
      <c r="K3662" t="s">
        <v>1509</v>
      </c>
      <c r="L3662" t="s">
        <v>1512</v>
      </c>
      <c r="M3662">
        <v>2</v>
      </c>
    </row>
    <row r="3663" spans="1:13" x14ac:dyDescent="0.25">
      <c r="A3663" s="1" t="s">
        <v>1300</v>
      </c>
      <c r="J3663" t="s">
        <v>1511</v>
      </c>
      <c r="K3663" t="s">
        <v>1509</v>
      </c>
      <c r="L3663" t="s">
        <v>1512</v>
      </c>
      <c r="M3663">
        <v>2</v>
      </c>
    </row>
    <row r="3664" spans="1:13" x14ac:dyDescent="0.25">
      <c r="A3664" s="1" t="s">
        <v>1300</v>
      </c>
      <c r="J3664" t="s">
        <v>1511</v>
      </c>
      <c r="K3664" t="s">
        <v>1509</v>
      </c>
      <c r="L3664" t="s">
        <v>1512</v>
      </c>
      <c r="M3664">
        <v>4</v>
      </c>
    </row>
    <row r="3665" spans="1:13" x14ac:dyDescent="0.25">
      <c r="A3665" s="1" t="s">
        <v>1300</v>
      </c>
      <c r="J3665" t="s">
        <v>1511</v>
      </c>
      <c r="K3665" t="s">
        <v>1509</v>
      </c>
      <c r="L3665" t="s">
        <v>1512</v>
      </c>
      <c r="M3665">
        <v>9</v>
      </c>
    </row>
    <row r="3666" spans="1:13" x14ac:dyDescent="0.25">
      <c r="A3666" s="1" t="s">
        <v>1300</v>
      </c>
      <c r="J3666" t="s">
        <v>1511</v>
      </c>
      <c r="K3666" t="s">
        <v>1509</v>
      </c>
      <c r="L3666" t="s">
        <v>1512</v>
      </c>
      <c r="M3666">
        <v>3</v>
      </c>
    </row>
    <row r="3667" spans="1:13" x14ac:dyDescent="0.25">
      <c r="A3667" s="1" t="s">
        <v>1300</v>
      </c>
      <c r="J3667" t="s">
        <v>1511</v>
      </c>
      <c r="K3667" t="s">
        <v>1509</v>
      </c>
      <c r="L3667" t="s">
        <v>1512</v>
      </c>
      <c r="M3667">
        <v>2</v>
      </c>
    </row>
    <row r="3668" spans="1:13" x14ac:dyDescent="0.25">
      <c r="A3668" s="1" t="s">
        <v>1300</v>
      </c>
      <c r="J3668" t="s">
        <v>1511</v>
      </c>
      <c r="K3668" t="s">
        <v>1509</v>
      </c>
      <c r="L3668" t="s">
        <v>1510</v>
      </c>
      <c r="M3668">
        <v>52</v>
      </c>
    </row>
    <row r="3669" spans="1:13" x14ac:dyDescent="0.25">
      <c r="A3669" s="1" t="s">
        <v>1300</v>
      </c>
      <c r="J3669" t="s">
        <v>1511</v>
      </c>
      <c r="K3669" t="s">
        <v>1509</v>
      </c>
      <c r="L3669" t="s">
        <v>1512</v>
      </c>
      <c r="M3669">
        <v>1</v>
      </c>
    </row>
    <row r="3670" spans="1:13" x14ac:dyDescent="0.25">
      <c r="A3670" s="1" t="s">
        <v>1300</v>
      </c>
      <c r="J3670" t="s">
        <v>1511</v>
      </c>
      <c r="K3670" t="s">
        <v>1509</v>
      </c>
      <c r="L3670" t="s">
        <v>1512</v>
      </c>
      <c r="M3670">
        <v>3</v>
      </c>
    </row>
    <row r="3671" spans="1:13" x14ac:dyDescent="0.25">
      <c r="A3671" s="1" t="s">
        <v>1300</v>
      </c>
      <c r="J3671" t="s">
        <v>1511</v>
      </c>
      <c r="K3671" t="s">
        <v>1509</v>
      </c>
      <c r="L3671" t="s">
        <v>1512</v>
      </c>
      <c r="M3671">
        <v>1</v>
      </c>
    </row>
    <row r="3672" spans="1:13" x14ac:dyDescent="0.25">
      <c r="A3672" s="1" t="s">
        <v>1300</v>
      </c>
      <c r="J3672" t="s">
        <v>1511</v>
      </c>
      <c r="K3672" t="s">
        <v>1509</v>
      </c>
      <c r="L3672" t="s">
        <v>1512</v>
      </c>
      <c r="M3672">
        <v>1</v>
      </c>
    </row>
    <row r="3673" spans="1:13" x14ac:dyDescent="0.25">
      <c r="A3673" s="1" t="s">
        <v>1300</v>
      </c>
      <c r="J3673" t="s">
        <v>1511</v>
      </c>
      <c r="K3673" t="s">
        <v>1509</v>
      </c>
      <c r="L3673" t="s">
        <v>1512</v>
      </c>
      <c r="M3673">
        <v>1</v>
      </c>
    </row>
    <row r="3674" spans="1:13" x14ac:dyDescent="0.25">
      <c r="A3674" s="1" t="s">
        <v>1366</v>
      </c>
      <c r="J3674" t="s">
        <v>1511</v>
      </c>
      <c r="K3674" t="s">
        <v>1509</v>
      </c>
      <c r="L3674" t="s">
        <v>1512</v>
      </c>
      <c r="M3674">
        <v>2</v>
      </c>
    </row>
    <row r="3675" spans="1:13" x14ac:dyDescent="0.25">
      <c r="A3675" s="1" t="s">
        <v>1300</v>
      </c>
      <c r="J3675" t="s">
        <v>1511</v>
      </c>
      <c r="K3675" t="s">
        <v>1514</v>
      </c>
      <c r="L3675" t="s">
        <v>1512</v>
      </c>
      <c r="M3675">
        <v>3</v>
      </c>
    </row>
    <row r="3676" spans="1:13" x14ac:dyDescent="0.25">
      <c r="A3676" s="1" t="s">
        <v>1300</v>
      </c>
      <c r="J3676" t="s">
        <v>1511</v>
      </c>
      <c r="K3676" t="s">
        <v>1509</v>
      </c>
      <c r="L3676" t="s">
        <v>1512</v>
      </c>
      <c r="M3676">
        <v>1</v>
      </c>
    </row>
    <row r="3677" spans="1:13" x14ac:dyDescent="0.25">
      <c r="A3677" s="1" t="s">
        <v>1300</v>
      </c>
      <c r="J3677" t="s">
        <v>1511</v>
      </c>
      <c r="K3677" t="s">
        <v>1514</v>
      </c>
      <c r="L3677" t="s">
        <v>1512</v>
      </c>
      <c r="M3677">
        <v>1</v>
      </c>
    </row>
    <row r="3678" spans="1:13" x14ac:dyDescent="0.25">
      <c r="A3678" s="1" t="s">
        <v>1272</v>
      </c>
      <c r="J3678" t="s">
        <v>1511</v>
      </c>
      <c r="K3678" t="s">
        <v>1509</v>
      </c>
      <c r="L3678" t="s">
        <v>1512</v>
      </c>
      <c r="M3678">
        <v>1</v>
      </c>
    </row>
    <row r="3679" spans="1:13" x14ac:dyDescent="0.25">
      <c r="A3679" s="1" t="s">
        <v>1272</v>
      </c>
      <c r="J3679" t="s">
        <v>1511</v>
      </c>
      <c r="K3679" t="s">
        <v>1509</v>
      </c>
      <c r="L3679" t="s">
        <v>1512</v>
      </c>
      <c r="M3679">
        <v>1</v>
      </c>
    </row>
    <row r="3680" spans="1:13" x14ac:dyDescent="0.25">
      <c r="A3680" s="1" t="s">
        <v>1272</v>
      </c>
      <c r="J3680" t="s">
        <v>1511</v>
      </c>
      <c r="K3680" t="s">
        <v>1509</v>
      </c>
      <c r="L3680" t="s">
        <v>1512</v>
      </c>
      <c r="M3680">
        <v>1</v>
      </c>
    </row>
    <row r="3681" spans="1:13" x14ac:dyDescent="0.25">
      <c r="A3681" s="1" t="s">
        <v>1272</v>
      </c>
      <c r="J3681" t="s">
        <v>1511</v>
      </c>
      <c r="K3681" t="s">
        <v>1509</v>
      </c>
      <c r="L3681" t="s">
        <v>1512</v>
      </c>
      <c r="M3681">
        <v>1</v>
      </c>
    </row>
    <row r="3682" spans="1:13" x14ac:dyDescent="0.25">
      <c r="A3682" s="1" t="s">
        <v>1272</v>
      </c>
      <c r="J3682" t="s">
        <v>1511</v>
      </c>
      <c r="K3682" t="s">
        <v>1509</v>
      </c>
      <c r="L3682" t="s">
        <v>1512</v>
      </c>
      <c r="M3682">
        <v>1</v>
      </c>
    </row>
    <row r="3683" spans="1:13" x14ac:dyDescent="0.25">
      <c r="A3683" s="1" t="s">
        <v>1272</v>
      </c>
      <c r="J3683" t="s">
        <v>1511</v>
      </c>
      <c r="K3683" t="s">
        <v>1509</v>
      </c>
      <c r="L3683" t="s">
        <v>1512</v>
      </c>
      <c r="M3683">
        <v>1</v>
      </c>
    </row>
    <row r="3684" spans="1:13" x14ac:dyDescent="0.25">
      <c r="A3684" s="1" t="s">
        <v>1300</v>
      </c>
      <c r="J3684" t="s">
        <v>1511</v>
      </c>
      <c r="K3684" t="s">
        <v>1514</v>
      </c>
      <c r="L3684" t="s">
        <v>1512</v>
      </c>
      <c r="M3684">
        <v>2</v>
      </c>
    </row>
    <row r="3685" spans="1:13" x14ac:dyDescent="0.25">
      <c r="A3685" s="1" t="s">
        <v>1300</v>
      </c>
      <c r="J3685" t="s">
        <v>1511</v>
      </c>
      <c r="K3685" t="s">
        <v>1514</v>
      </c>
      <c r="L3685" t="s">
        <v>1512</v>
      </c>
      <c r="M3685">
        <v>2</v>
      </c>
    </row>
    <row r="3686" spans="1:13" x14ac:dyDescent="0.25">
      <c r="A3686" s="1" t="s">
        <v>1300</v>
      </c>
      <c r="J3686" t="s">
        <v>1511</v>
      </c>
      <c r="K3686" t="s">
        <v>1514</v>
      </c>
      <c r="L3686" t="s">
        <v>1512</v>
      </c>
      <c r="M3686">
        <v>3</v>
      </c>
    </row>
    <row r="3687" spans="1:13" x14ac:dyDescent="0.25">
      <c r="A3687" s="1" t="s">
        <v>1300</v>
      </c>
      <c r="J3687" t="s">
        <v>1511</v>
      </c>
      <c r="K3687" t="s">
        <v>1509</v>
      </c>
      <c r="L3687" t="s">
        <v>1512</v>
      </c>
      <c r="M3687">
        <v>3</v>
      </c>
    </row>
    <row r="3688" spans="1:13" x14ac:dyDescent="0.25">
      <c r="A3688" s="1" t="s">
        <v>1300</v>
      </c>
      <c r="J3688" t="s">
        <v>1511</v>
      </c>
      <c r="K3688" t="s">
        <v>1514</v>
      </c>
      <c r="L3688" t="s">
        <v>1512</v>
      </c>
      <c r="M3688">
        <v>1</v>
      </c>
    </row>
    <row r="3689" spans="1:13" x14ac:dyDescent="0.25">
      <c r="A3689" s="1" t="s">
        <v>1300</v>
      </c>
      <c r="J3689" t="s">
        <v>1511</v>
      </c>
      <c r="K3689" t="s">
        <v>1514</v>
      </c>
      <c r="L3689" t="s">
        <v>1512</v>
      </c>
      <c r="M3689">
        <v>1</v>
      </c>
    </row>
    <row r="3690" spans="1:13" x14ac:dyDescent="0.25">
      <c r="A3690" s="1" t="s">
        <v>1300</v>
      </c>
      <c r="J3690" t="s">
        <v>1511</v>
      </c>
      <c r="K3690" t="s">
        <v>1514</v>
      </c>
      <c r="L3690" t="s">
        <v>1512</v>
      </c>
      <c r="M3690">
        <v>3</v>
      </c>
    </row>
    <row r="3691" spans="1:13" x14ac:dyDescent="0.25">
      <c r="A3691" s="1" t="s">
        <v>1366</v>
      </c>
      <c r="J3691" t="s">
        <v>1511</v>
      </c>
      <c r="K3691" t="s">
        <v>1509</v>
      </c>
      <c r="L3691" t="s">
        <v>1512</v>
      </c>
      <c r="M3691">
        <v>1</v>
      </c>
    </row>
    <row r="3692" spans="1:13" x14ac:dyDescent="0.25">
      <c r="A3692" s="1" t="s">
        <v>1366</v>
      </c>
      <c r="J3692" t="s">
        <v>1511</v>
      </c>
      <c r="K3692" t="s">
        <v>1509</v>
      </c>
      <c r="L3692" t="s">
        <v>1512</v>
      </c>
      <c r="M3692">
        <v>1</v>
      </c>
    </row>
    <row r="3693" spans="1:13" x14ac:dyDescent="0.25">
      <c r="A3693" s="1" t="s">
        <v>1366</v>
      </c>
      <c r="J3693" t="s">
        <v>1511</v>
      </c>
      <c r="K3693" t="s">
        <v>1509</v>
      </c>
      <c r="L3693" t="s">
        <v>1512</v>
      </c>
      <c r="M3693">
        <v>1</v>
      </c>
    </row>
    <row r="3694" spans="1:13" x14ac:dyDescent="0.25">
      <c r="A3694" s="1" t="s">
        <v>1366</v>
      </c>
      <c r="J3694" t="s">
        <v>1511</v>
      </c>
      <c r="K3694" t="s">
        <v>1509</v>
      </c>
      <c r="L3694" t="s">
        <v>1512</v>
      </c>
      <c r="M3694">
        <v>1</v>
      </c>
    </row>
    <row r="3695" spans="1:13" x14ac:dyDescent="0.25">
      <c r="A3695" s="1" t="s">
        <v>1366</v>
      </c>
      <c r="J3695" t="s">
        <v>1511</v>
      </c>
      <c r="K3695" t="s">
        <v>1509</v>
      </c>
      <c r="L3695" t="s">
        <v>1512</v>
      </c>
      <c r="M3695">
        <v>1</v>
      </c>
    </row>
    <row r="3696" spans="1:13" x14ac:dyDescent="0.25">
      <c r="A3696" s="1" t="s">
        <v>1366</v>
      </c>
      <c r="J3696" t="s">
        <v>1511</v>
      </c>
      <c r="K3696" t="s">
        <v>1509</v>
      </c>
      <c r="L3696" t="s">
        <v>1512</v>
      </c>
      <c r="M3696">
        <v>1</v>
      </c>
    </row>
    <row r="3697" spans="1:13" x14ac:dyDescent="0.25">
      <c r="A3697" s="1" t="s">
        <v>1366</v>
      </c>
      <c r="J3697" t="s">
        <v>1511</v>
      </c>
      <c r="K3697" t="s">
        <v>1509</v>
      </c>
      <c r="L3697" t="s">
        <v>1512</v>
      </c>
      <c r="M3697">
        <v>1</v>
      </c>
    </row>
    <row r="3698" spans="1:13" x14ac:dyDescent="0.25">
      <c r="A3698" s="1" t="s">
        <v>1366</v>
      </c>
      <c r="J3698" t="s">
        <v>1511</v>
      </c>
      <c r="K3698" t="s">
        <v>1509</v>
      </c>
      <c r="L3698" t="s">
        <v>1512</v>
      </c>
      <c r="M3698">
        <v>2</v>
      </c>
    </row>
    <row r="3699" spans="1:13" x14ac:dyDescent="0.25">
      <c r="A3699" s="1" t="s">
        <v>1366</v>
      </c>
      <c r="J3699" t="s">
        <v>1511</v>
      </c>
      <c r="K3699" t="s">
        <v>1509</v>
      </c>
      <c r="L3699" t="s">
        <v>1512</v>
      </c>
      <c r="M3699">
        <v>4</v>
      </c>
    </row>
    <row r="3700" spans="1:13" x14ac:dyDescent="0.25">
      <c r="A3700" s="1" t="s">
        <v>1366</v>
      </c>
      <c r="J3700" t="s">
        <v>1511</v>
      </c>
      <c r="K3700" t="s">
        <v>1509</v>
      </c>
      <c r="L3700" t="s">
        <v>1512</v>
      </c>
      <c r="M3700">
        <v>1</v>
      </c>
    </row>
    <row r="3701" spans="1:13" x14ac:dyDescent="0.25">
      <c r="A3701" s="1" t="s">
        <v>1366</v>
      </c>
      <c r="J3701" t="s">
        <v>1511</v>
      </c>
      <c r="K3701" t="s">
        <v>1509</v>
      </c>
      <c r="L3701" t="s">
        <v>1512</v>
      </c>
      <c r="M3701">
        <v>2</v>
      </c>
    </row>
    <row r="3702" spans="1:13" x14ac:dyDescent="0.25">
      <c r="A3702" s="1" t="s">
        <v>1366</v>
      </c>
      <c r="J3702" t="s">
        <v>1511</v>
      </c>
      <c r="K3702" t="s">
        <v>1509</v>
      </c>
      <c r="L3702" t="s">
        <v>1512</v>
      </c>
      <c r="M3702">
        <v>1</v>
      </c>
    </row>
    <row r="3703" spans="1:13" x14ac:dyDescent="0.25">
      <c r="A3703" s="1" t="s">
        <v>1366</v>
      </c>
      <c r="J3703" t="s">
        <v>1511</v>
      </c>
      <c r="K3703" t="s">
        <v>1509</v>
      </c>
      <c r="L3703" t="s">
        <v>1512</v>
      </c>
      <c r="M3703">
        <v>1</v>
      </c>
    </row>
    <row r="3704" spans="1:13" x14ac:dyDescent="0.25">
      <c r="A3704" s="1" t="s">
        <v>1366</v>
      </c>
      <c r="J3704" t="s">
        <v>1511</v>
      </c>
      <c r="K3704" t="s">
        <v>1509</v>
      </c>
      <c r="L3704" t="s">
        <v>1512</v>
      </c>
      <c r="M3704">
        <v>1</v>
      </c>
    </row>
    <row r="3705" spans="1:13" x14ac:dyDescent="0.25">
      <c r="A3705" s="1" t="s">
        <v>1366</v>
      </c>
      <c r="J3705" t="s">
        <v>1511</v>
      </c>
      <c r="K3705" t="s">
        <v>1509</v>
      </c>
      <c r="L3705" t="s">
        <v>1512</v>
      </c>
      <c r="M3705">
        <v>2</v>
      </c>
    </row>
    <row r="3706" spans="1:13" x14ac:dyDescent="0.25">
      <c r="A3706" s="1" t="s">
        <v>1366</v>
      </c>
      <c r="J3706" t="s">
        <v>1511</v>
      </c>
      <c r="K3706" t="s">
        <v>1509</v>
      </c>
      <c r="L3706" t="s">
        <v>1512</v>
      </c>
      <c r="M3706">
        <v>4</v>
      </c>
    </row>
    <row r="3707" spans="1:13" x14ac:dyDescent="0.25">
      <c r="A3707" s="1" t="s">
        <v>1366</v>
      </c>
      <c r="J3707" t="s">
        <v>1511</v>
      </c>
      <c r="K3707" t="s">
        <v>1509</v>
      </c>
      <c r="L3707" t="s">
        <v>1512</v>
      </c>
      <c r="M3707">
        <v>3</v>
      </c>
    </row>
    <row r="3708" spans="1:13" x14ac:dyDescent="0.25">
      <c r="A3708" s="1" t="s">
        <v>1366</v>
      </c>
      <c r="J3708" t="s">
        <v>1511</v>
      </c>
      <c r="K3708" t="s">
        <v>1509</v>
      </c>
      <c r="L3708" t="s">
        <v>1512</v>
      </c>
      <c r="M3708">
        <v>1</v>
      </c>
    </row>
    <row r="3709" spans="1:13" x14ac:dyDescent="0.25">
      <c r="A3709" s="1" t="s">
        <v>1366</v>
      </c>
      <c r="J3709" t="s">
        <v>1511</v>
      </c>
      <c r="K3709" t="s">
        <v>1509</v>
      </c>
      <c r="L3709" t="s">
        <v>1512</v>
      </c>
      <c r="M3709">
        <v>8</v>
      </c>
    </row>
    <row r="3710" spans="1:13" x14ac:dyDescent="0.25">
      <c r="A3710" s="1" t="s">
        <v>1366</v>
      </c>
      <c r="J3710" t="s">
        <v>1511</v>
      </c>
      <c r="K3710" t="s">
        <v>1509</v>
      </c>
      <c r="L3710" t="s">
        <v>1512</v>
      </c>
      <c r="M3710">
        <v>2</v>
      </c>
    </row>
    <row r="3711" spans="1:13" x14ac:dyDescent="0.25">
      <c r="A3711" s="1" t="s">
        <v>1366</v>
      </c>
      <c r="J3711" t="s">
        <v>1511</v>
      </c>
      <c r="K3711" t="s">
        <v>1509</v>
      </c>
      <c r="L3711" t="s">
        <v>1512</v>
      </c>
      <c r="M3711">
        <v>1</v>
      </c>
    </row>
    <row r="3712" spans="1:13" x14ac:dyDescent="0.25">
      <c r="A3712" s="1" t="s">
        <v>1366</v>
      </c>
      <c r="J3712" t="s">
        <v>1511</v>
      </c>
      <c r="K3712" t="s">
        <v>1509</v>
      </c>
      <c r="L3712" t="s">
        <v>1512</v>
      </c>
      <c r="M3712">
        <v>2</v>
      </c>
    </row>
    <row r="3713" spans="1:13" x14ac:dyDescent="0.25">
      <c r="A3713" s="1" t="s">
        <v>1366</v>
      </c>
      <c r="J3713" t="s">
        <v>1511</v>
      </c>
      <c r="K3713" t="s">
        <v>1509</v>
      </c>
      <c r="L3713" t="s">
        <v>1512</v>
      </c>
      <c r="M3713">
        <v>1</v>
      </c>
    </row>
    <row r="3714" spans="1:13" x14ac:dyDescent="0.25">
      <c r="A3714" s="1" t="s">
        <v>1366</v>
      </c>
      <c r="J3714" t="s">
        <v>1511</v>
      </c>
      <c r="K3714" t="s">
        <v>1509</v>
      </c>
      <c r="L3714" t="s">
        <v>1512</v>
      </c>
      <c r="M3714">
        <v>1</v>
      </c>
    </row>
    <row r="3715" spans="1:13" x14ac:dyDescent="0.25">
      <c r="A3715" s="1" t="s">
        <v>1366</v>
      </c>
      <c r="J3715" t="s">
        <v>1511</v>
      </c>
      <c r="K3715" t="s">
        <v>1509</v>
      </c>
      <c r="L3715" t="s">
        <v>1512</v>
      </c>
      <c r="M3715">
        <v>1</v>
      </c>
    </row>
    <row r="3716" spans="1:13" x14ac:dyDescent="0.25">
      <c r="A3716" s="1" t="s">
        <v>1366</v>
      </c>
      <c r="J3716" t="s">
        <v>1511</v>
      </c>
      <c r="K3716" t="s">
        <v>1509</v>
      </c>
      <c r="L3716" t="s">
        <v>1512</v>
      </c>
      <c r="M3716">
        <v>1</v>
      </c>
    </row>
    <row r="3717" spans="1:13" x14ac:dyDescent="0.25">
      <c r="A3717" s="1" t="s">
        <v>1366</v>
      </c>
      <c r="J3717" t="s">
        <v>1511</v>
      </c>
      <c r="K3717" t="s">
        <v>1509</v>
      </c>
      <c r="L3717" t="s">
        <v>1512</v>
      </c>
      <c r="M3717">
        <v>1</v>
      </c>
    </row>
    <row r="3718" spans="1:13" x14ac:dyDescent="0.25">
      <c r="A3718" s="1" t="s">
        <v>1366</v>
      </c>
      <c r="J3718" t="s">
        <v>1511</v>
      </c>
      <c r="K3718" t="s">
        <v>1509</v>
      </c>
      <c r="L3718" t="s">
        <v>1512</v>
      </c>
      <c r="M3718">
        <v>1</v>
      </c>
    </row>
    <row r="3719" spans="1:13" x14ac:dyDescent="0.25">
      <c r="A3719" s="1" t="s">
        <v>1366</v>
      </c>
      <c r="J3719" t="s">
        <v>1511</v>
      </c>
      <c r="K3719" t="s">
        <v>1509</v>
      </c>
      <c r="L3719" t="s">
        <v>1512</v>
      </c>
      <c r="M3719">
        <v>1</v>
      </c>
    </row>
    <row r="3720" spans="1:13" x14ac:dyDescent="0.25">
      <c r="A3720" s="1" t="s">
        <v>1366</v>
      </c>
      <c r="J3720" t="s">
        <v>1511</v>
      </c>
      <c r="K3720" t="s">
        <v>1509</v>
      </c>
      <c r="L3720" t="s">
        <v>1512</v>
      </c>
      <c r="M3720">
        <v>2</v>
      </c>
    </row>
    <row r="3721" spans="1:13" x14ac:dyDescent="0.25">
      <c r="A3721" s="1" t="s">
        <v>1366</v>
      </c>
      <c r="J3721" t="s">
        <v>1511</v>
      </c>
      <c r="K3721" t="s">
        <v>1509</v>
      </c>
      <c r="L3721" t="s">
        <v>1512</v>
      </c>
      <c r="M3721">
        <v>1</v>
      </c>
    </row>
    <row r="3722" spans="1:13" x14ac:dyDescent="0.25">
      <c r="A3722" s="1" t="s">
        <v>1366</v>
      </c>
      <c r="J3722" t="s">
        <v>1511</v>
      </c>
      <c r="K3722" t="s">
        <v>1509</v>
      </c>
      <c r="L3722" t="s">
        <v>1512</v>
      </c>
      <c r="M3722">
        <v>1</v>
      </c>
    </row>
    <row r="3723" spans="1:13" x14ac:dyDescent="0.25">
      <c r="A3723" s="1" t="s">
        <v>1366</v>
      </c>
      <c r="J3723" t="s">
        <v>1511</v>
      </c>
      <c r="K3723" t="s">
        <v>1509</v>
      </c>
      <c r="L3723" t="s">
        <v>1512</v>
      </c>
      <c r="M3723">
        <v>1</v>
      </c>
    </row>
    <row r="3724" spans="1:13" x14ac:dyDescent="0.25">
      <c r="A3724" s="1" t="s">
        <v>1366</v>
      </c>
      <c r="J3724" t="s">
        <v>1511</v>
      </c>
      <c r="K3724" t="s">
        <v>1509</v>
      </c>
      <c r="L3724" t="s">
        <v>1512</v>
      </c>
      <c r="M3724">
        <v>1</v>
      </c>
    </row>
    <row r="3725" spans="1:13" x14ac:dyDescent="0.25">
      <c r="A3725" s="1" t="s">
        <v>1366</v>
      </c>
      <c r="J3725" t="s">
        <v>1511</v>
      </c>
      <c r="K3725" t="s">
        <v>1509</v>
      </c>
      <c r="L3725" t="s">
        <v>1512</v>
      </c>
      <c r="M3725">
        <v>1</v>
      </c>
    </row>
    <row r="3726" spans="1:13" x14ac:dyDescent="0.25">
      <c r="A3726" s="1" t="s">
        <v>1366</v>
      </c>
      <c r="J3726" t="s">
        <v>1511</v>
      </c>
      <c r="K3726" t="s">
        <v>1509</v>
      </c>
      <c r="L3726" t="s">
        <v>1512</v>
      </c>
      <c r="M3726">
        <v>1</v>
      </c>
    </row>
    <row r="3727" spans="1:13" x14ac:dyDescent="0.25">
      <c r="A3727" s="1" t="s">
        <v>1366</v>
      </c>
      <c r="J3727" t="s">
        <v>1511</v>
      </c>
      <c r="K3727" t="s">
        <v>1509</v>
      </c>
      <c r="L3727" t="s">
        <v>1512</v>
      </c>
      <c r="M3727">
        <v>1</v>
      </c>
    </row>
    <row r="3728" spans="1:13" x14ac:dyDescent="0.25">
      <c r="A3728" s="1" t="s">
        <v>1366</v>
      </c>
      <c r="J3728" t="s">
        <v>1511</v>
      </c>
      <c r="K3728" t="s">
        <v>1509</v>
      </c>
      <c r="L3728" t="s">
        <v>1512</v>
      </c>
      <c r="M3728">
        <v>1</v>
      </c>
    </row>
    <row r="3729" spans="1:13" x14ac:dyDescent="0.25">
      <c r="A3729" s="1" t="s">
        <v>1366</v>
      </c>
      <c r="J3729" t="s">
        <v>1511</v>
      </c>
      <c r="K3729" t="s">
        <v>1509</v>
      </c>
      <c r="L3729" t="s">
        <v>1512</v>
      </c>
      <c r="M3729">
        <v>2</v>
      </c>
    </row>
    <row r="3730" spans="1:13" x14ac:dyDescent="0.25">
      <c r="A3730" s="1" t="s">
        <v>1366</v>
      </c>
      <c r="J3730" t="s">
        <v>1511</v>
      </c>
      <c r="K3730" t="s">
        <v>1509</v>
      </c>
      <c r="L3730" t="s">
        <v>1512</v>
      </c>
      <c r="M3730">
        <v>2</v>
      </c>
    </row>
    <row r="3731" spans="1:13" x14ac:dyDescent="0.25">
      <c r="A3731" s="1" t="s">
        <v>1366</v>
      </c>
      <c r="J3731" t="s">
        <v>1511</v>
      </c>
      <c r="K3731" t="s">
        <v>1509</v>
      </c>
      <c r="L3731" t="s">
        <v>1512</v>
      </c>
      <c r="M3731">
        <v>2</v>
      </c>
    </row>
    <row r="3732" spans="1:13" x14ac:dyDescent="0.25">
      <c r="A3732" s="1" t="s">
        <v>1366</v>
      </c>
      <c r="J3732" t="s">
        <v>1511</v>
      </c>
      <c r="K3732" t="s">
        <v>1509</v>
      </c>
      <c r="L3732" t="s">
        <v>1512</v>
      </c>
      <c r="M3732">
        <v>1</v>
      </c>
    </row>
    <row r="3733" spans="1:13" x14ac:dyDescent="0.25">
      <c r="A3733" s="1" t="s">
        <v>1366</v>
      </c>
      <c r="J3733" t="s">
        <v>1511</v>
      </c>
      <c r="K3733" t="s">
        <v>1509</v>
      </c>
      <c r="L3733" t="s">
        <v>1512</v>
      </c>
      <c r="M3733">
        <v>1</v>
      </c>
    </row>
    <row r="3734" spans="1:13" x14ac:dyDescent="0.25">
      <c r="A3734" s="1" t="s">
        <v>1366</v>
      </c>
      <c r="J3734" t="s">
        <v>1511</v>
      </c>
      <c r="K3734" t="s">
        <v>1509</v>
      </c>
      <c r="L3734" t="s">
        <v>1512</v>
      </c>
      <c r="M3734">
        <v>1</v>
      </c>
    </row>
    <row r="3735" spans="1:13" x14ac:dyDescent="0.25">
      <c r="A3735" s="1" t="s">
        <v>1366</v>
      </c>
      <c r="J3735" t="s">
        <v>1511</v>
      </c>
      <c r="K3735" t="s">
        <v>1509</v>
      </c>
      <c r="L3735" t="s">
        <v>1512</v>
      </c>
      <c r="M3735">
        <v>3</v>
      </c>
    </row>
    <row r="3736" spans="1:13" x14ac:dyDescent="0.25">
      <c r="A3736" s="1" t="s">
        <v>1366</v>
      </c>
      <c r="J3736" t="s">
        <v>1511</v>
      </c>
      <c r="K3736" t="s">
        <v>1509</v>
      </c>
      <c r="L3736" t="s">
        <v>1512</v>
      </c>
      <c r="M3736">
        <v>1</v>
      </c>
    </row>
    <row r="3737" spans="1:13" x14ac:dyDescent="0.25">
      <c r="A3737" s="1" t="s">
        <v>1366</v>
      </c>
      <c r="J3737" t="s">
        <v>1511</v>
      </c>
      <c r="K3737" t="s">
        <v>1509</v>
      </c>
      <c r="L3737" t="s">
        <v>1512</v>
      </c>
      <c r="M3737">
        <v>1</v>
      </c>
    </row>
    <row r="3738" spans="1:13" x14ac:dyDescent="0.25">
      <c r="A3738" s="1" t="s">
        <v>1366</v>
      </c>
      <c r="J3738" t="s">
        <v>1511</v>
      </c>
      <c r="K3738" t="s">
        <v>1509</v>
      </c>
      <c r="L3738" t="s">
        <v>1512</v>
      </c>
      <c r="M3738">
        <v>2</v>
      </c>
    </row>
    <row r="3739" spans="1:13" x14ac:dyDescent="0.25">
      <c r="A3739" s="1" t="s">
        <v>1366</v>
      </c>
      <c r="J3739" t="s">
        <v>1511</v>
      </c>
      <c r="K3739" t="s">
        <v>1509</v>
      </c>
      <c r="L3739" t="s">
        <v>1512</v>
      </c>
      <c r="M3739">
        <v>1</v>
      </c>
    </row>
    <row r="3740" spans="1:13" x14ac:dyDescent="0.25">
      <c r="A3740" s="1" t="s">
        <v>1366</v>
      </c>
      <c r="J3740" t="s">
        <v>1511</v>
      </c>
      <c r="K3740" t="s">
        <v>1509</v>
      </c>
      <c r="L3740" t="s">
        <v>1512</v>
      </c>
      <c r="M3740">
        <v>3</v>
      </c>
    </row>
    <row r="3741" spans="1:13" x14ac:dyDescent="0.25">
      <c r="A3741" s="1" t="s">
        <v>1366</v>
      </c>
      <c r="J3741" t="s">
        <v>1511</v>
      </c>
      <c r="K3741" t="s">
        <v>1509</v>
      </c>
      <c r="L3741" t="s">
        <v>1512</v>
      </c>
      <c r="M3741">
        <v>1</v>
      </c>
    </row>
    <row r="3742" spans="1:13" x14ac:dyDescent="0.25">
      <c r="A3742" s="1" t="s">
        <v>1366</v>
      </c>
      <c r="J3742" t="s">
        <v>1511</v>
      </c>
      <c r="K3742" t="s">
        <v>1509</v>
      </c>
      <c r="L3742" t="s">
        <v>1512</v>
      </c>
      <c r="M3742">
        <v>1</v>
      </c>
    </row>
    <row r="3743" spans="1:13" x14ac:dyDescent="0.25">
      <c r="A3743" s="1" t="s">
        <v>1366</v>
      </c>
      <c r="J3743" t="s">
        <v>1511</v>
      </c>
      <c r="K3743" t="s">
        <v>1509</v>
      </c>
      <c r="L3743" t="s">
        <v>1512</v>
      </c>
      <c r="M3743">
        <v>1</v>
      </c>
    </row>
    <row r="3744" spans="1:13" x14ac:dyDescent="0.25">
      <c r="A3744" s="1" t="s">
        <v>1366</v>
      </c>
      <c r="J3744" t="s">
        <v>1511</v>
      </c>
      <c r="K3744" t="s">
        <v>1509</v>
      </c>
      <c r="L3744" t="s">
        <v>1512</v>
      </c>
      <c r="M3744">
        <v>10</v>
      </c>
    </row>
    <row r="3745" spans="1:13" x14ac:dyDescent="0.25">
      <c r="A3745" s="1" t="s">
        <v>1366</v>
      </c>
      <c r="J3745" t="s">
        <v>1511</v>
      </c>
      <c r="K3745" t="s">
        <v>1509</v>
      </c>
      <c r="L3745" t="s">
        <v>1512</v>
      </c>
      <c r="M3745">
        <v>1</v>
      </c>
    </row>
    <row r="3746" spans="1:13" x14ac:dyDescent="0.25">
      <c r="A3746" s="1" t="s">
        <v>1366</v>
      </c>
      <c r="J3746" t="s">
        <v>1511</v>
      </c>
      <c r="K3746" t="s">
        <v>1509</v>
      </c>
      <c r="L3746" t="s">
        <v>1512</v>
      </c>
      <c r="M3746">
        <v>2</v>
      </c>
    </row>
    <row r="3747" spans="1:13" x14ac:dyDescent="0.25">
      <c r="A3747" s="1" t="s">
        <v>1366</v>
      </c>
      <c r="J3747" t="s">
        <v>1511</v>
      </c>
      <c r="K3747" t="s">
        <v>1509</v>
      </c>
      <c r="L3747" t="s">
        <v>1512</v>
      </c>
      <c r="M3747">
        <v>2</v>
      </c>
    </row>
    <row r="3748" spans="1:13" x14ac:dyDescent="0.25">
      <c r="A3748" s="1" t="s">
        <v>1366</v>
      </c>
      <c r="J3748" t="s">
        <v>1511</v>
      </c>
      <c r="K3748" t="s">
        <v>1509</v>
      </c>
      <c r="L3748" t="s">
        <v>1512</v>
      </c>
      <c r="M3748">
        <v>1</v>
      </c>
    </row>
    <row r="3749" spans="1:13" x14ac:dyDescent="0.25">
      <c r="A3749" s="1" t="s">
        <v>1366</v>
      </c>
      <c r="J3749" t="s">
        <v>1511</v>
      </c>
      <c r="K3749" t="s">
        <v>1509</v>
      </c>
      <c r="L3749" t="s">
        <v>1512</v>
      </c>
      <c r="M3749">
        <v>2</v>
      </c>
    </row>
    <row r="3750" spans="1:13" x14ac:dyDescent="0.25">
      <c r="A3750" s="1" t="s">
        <v>1366</v>
      </c>
      <c r="J3750" t="s">
        <v>1511</v>
      </c>
      <c r="K3750" t="s">
        <v>1509</v>
      </c>
      <c r="L3750" t="s">
        <v>1512</v>
      </c>
      <c r="M3750">
        <v>4</v>
      </c>
    </row>
    <row r="3751" spans="1:13" x14ac:dyDescent="0.25">
      <c r="A3751" s="1" t="s">
        <v>1366</v>
      </c>
      <c r="J3751" t="s">
        <v>1511</v>
      </c>
      <c r="K3751" t="s">
        <v>1509</v>
      </c>
      <c r="L3751" t="s">
        <v>1512</v>
      </c>
      <c r="M3751">
        <v>2</v>
      </c>
    </row>
    <row r="3752" spans="1:13" x14ac:dyDescent="0.25">
      <c r="A3752" s="1" t="s">
        <v>1366</v>
      </c>
      <c r="J3752" t="s">
        <v>1511</v>
      </c>
      <c r="K3752" t="s">
        <v>1509</v>
      </c>
      <c r="L3752" t="s">
        <v>1512</v>
      </c>
      <c r="M3752">
        <v>1</v>
      </c>
    </row>
    <row r="3753" spans="1:13" x14ac:dyDescent="0.25">
      <c r="A3753" s="1" t="s">
        <v>1366</v>
      </c>
      <c r="J3753" t="s">
        <v>1511</v>
      </c>
      <c r="K3753" t="s">
        <v>1509</v>
      </c>
      <c r="L3753" t="s">
        <v>1512</v>
      </c>
      <c r="M3753">
        <v>1</v>
      </c>
    </row>
    <row r="3754" spans="1:13" x14ac:dyDescent="0.25">
      <c r="A3754" s="1" t="s">
        <v>1366</v>
      </c>
      <c r="J3754" t="s">
        <v>1511</v>
      </c>
      <c r="K3754" t="s">
        <v>1509</v>
      </c>
      <c r="L3754" t="s">
        <v>1512</v>
      </c>
      <c r="M3754">
        <v>1</v>
      </c>
    </row>
    <row r="3755" spans="1:13" x14ac:dyDescent="0.25">
      <c r="A3755" s="1" t="s">
        <v>1366</v>
      </c>
      <c r="J3755" t="s">
        <v>1511</v>
      </c>
      <c r="K3755" t="s">
        <v>1509</v>
      </c>
      <c r="L3755" t="s">
        <v>1512</v>
      </c>
      <c r="M3755">
        <v>1</v>
      </c>
    </row>
    <row r="3756" spans="1:13" x14ac:dyDescent="0.25">
      <c r="A3756" s="1" t="s">
        <v>1366</v>
      </c>
      <c r="J3756" t="s">
        <v>1511</v>
      </c>
      <c r="K3756" t="s">
        <v>1509</v>
      </c>
      <c r="L3756" t="s">
        <v>1512</v>
      </c>
      <c r="M3756">
        <v>4</v>
      </c>
    </row>
    <row r="3757" spans="1:13" x14ac:dyDescent="0.25">
      <c r="A3757" s="1" t="s">
        <v>1366</v>
      </c>
      <c r="J3757" t="s">
        <v>1511</v>
      </c>
      <c r="K3757" t="s">
        <v>1509</v>
      </c>
      <c r="L3757" t="s">
        <v>1512</v>
      </c>
      <c r="M3757">
        <v>2</v>
      </c>
    </row>
    <row r="3758" spans="1:13" x14ac:dyDescent="0.25">
      <c r="A3758" s="1" t="s">
        <v>1366</v>
      </c>
      <c r="J3758" t="s">
        <v>1511</v>
      </c>
      <c r="K3758" t="s">
        <v>1509</v>
      </c>
      <c r="L3758" t="s">
        <v>1512</v>
      </c>
      <c r="M3758">
        <v>1</v>
      </c>
    </row>
    <row r="3759" spans="1:13" x14ac:dyDescent="0.25">
      <c r="A3759" s="1" t="s">
        <v>1366</v>
      </c>
      <c r="J3759" t="s">
        <v>1511</v>
      </c>
      <c r="K3759" t="s">
        <v>1509</v>
      </c>
      <c r="L3759" t="s">
        <v>1512</v>
      </c>
      <c r="M3759">
        <v>3</v>
      </c>
    </row>
    <row r="3760" spans="1:13" x14ac:dyDescent="0.25">
      <c r="A3760" s="1" t="s">
        <v>1366</v>
      </c>
      <c r="J3760" t="s">
        <v>1511</v>
      </c>
      <c r="K3760" t="s">
        <v>1509</v>
      </c>
      <c r="L3760" t="s">
        <v>1512</v>
      </c>
      <c r="M3760">
        <v>1</v>
      </c>
    </row>
    <row r="3761" spans="1:13" x14ac:dyDescent="0.25">
      <c r="A3761" s="1" t="s">
        <v>1366</v>
      </c>
      <c r="J3761" t="s">
        <v>1511</v>
      </c>
      <c r="K3761" t="s">
        <v>1509</v>
      </c>
      <c r="L3761" t="s">
        <v>1512</v>
      </c>
      <c r="M3761">
        <v>1</v>
      </c>
    </row>
    <row r="3762" spans="1:13" x14ac:dyDescent="0.25">
      <c r="A3762" s="1" t="s">
        <v>1366</v>
      </c>
      <c r="J3762" t="s">
        <v>1511</v>
      </c>
      <c r="K3762" t="s">
        <v>1509</v>
      </c>
      <c r="L3762" t="s">
        <v>1512</v>
      </c>
      <c r="M3762">
        <v>1</v>
      </c>
    </row>
    <row r="3763" spans="1:13" x14ac:dyDescent="0.25">
      <c r="A3763" s="1" t="s">
        <v>1366</v>
      </c>
      <c r="J3763" t="s">
        <v>1511</v>
      </c>
      <c r="K3763" t="s">
        <v>1509</v>
      </c>
      <c r="L3763" t="s">
        <v>1512</v>
      </c>
      <c r="M3763">
        <v>1</v>
      </c>
    </row>
    <row r="3764" spans="1:13" x14ac:dyDescent="0.25">
      <c r="A3764" s="1" t="s">
        <v>1366</v>
      </c>
      <c r="J3764" t="s">
        <v>1511</v>
      </c>
      <c r="K3764" t="s">
        <v>1509</v>
      </c>
      <c r="L3764" t="s">
        <v>1512</v>
      </c>
      <c r="M3764">
        <v>1</v>
      </c>
    </row>
    <row r="3765" spans="1:13" x14ac:dyDescent="0.25">
      <c r="A3765" s="1" t="s">
        <v>1366</v>
      </c>
      <c r="J3765" t="s">
        <v>1511</v>
      </c>
      <c r="K3765" t="s">
        <v>1509</v>
      </c>
      <c r="L3765" t="s">
        <v>1512</v>
      </c>
      <c r="M3765">
        <v>1</v>
      </c>
    </row>
    <row r="3766" spans="1:13" x14ac:dyDescent="0.25">
      <c r="A3766" s="1" t="s">
        <v>1366</v>
      </c>
      <c r="J3766" t="s">
        <v>1511</v>
      </c>
      <c r="K3766" t="s">
        <v>1509</v>
      </c>
      <c r="L3766" t="s">
        <v>1512</v>
      </c>
      <c r="M3766">
        <v>1</v>
      </c>
    </row>
    <row r="3767" spans="1:13" x14ac:dyDescent="0.25">
      <c r="A3767" s="1" t="s">
        <v>1366</v>
      </c>
      <c r="J3767" t="s">
        <v>1511</v>
      </c>
      <c r="K3767" t="s">
        <v>1509</v>
      </c>
      <c r="L3767" t="s">
        <v>1512</v>
      </c>
      <c r="M3767">
        <v>2</v>
      </c>
    </row>
    <row r="3768" spans="1:13" x14ac:dyDescent="0.25">
      <c r="A3768" s="1" t="s">
        <v>1366</v>
      </c>
      <c r="J3768" t="s">
        <v>1511</v>
      </c>
      <c r="K3768" t="s">
        <v>1509</v>
      </c>
      <c r="L3768" t="s">
        <v>1512</v>
      </c>
      <c r="M3768">
        <v>1</v>
      </c>
    </row>
    <row r="3769" spans="1:13" x14ac:dyDescent="0.25">
      <c r="A3769" s="1" t="s">
        <v>1366</v>
      </c>
      <c r="J3769" t="s">
        <v>1511</v>
      </c>
      <c r="K3769" t="s">
        <v>1509</v>
      </c>
      <c r="L3769" t="s">
        <v>1512</v>
      </c>
      <c r="M3769">
        <v>1</v>
      </c>
    </row>
    <row r="3770" spans="1:13" x14ac:dyDescent="0.25">
      <c r="A3770" s="1" t="s">
        <v>1366</v>
      </c>
      <c r="J3770" t="s">
        <v>1511</v>
      </c>
      <c r="K3770" t="s">
        <v>1509</v>
      </c>
      <c r="L3770" t="s">
        <v>1512</v>
      </c>
      <c r="M3770">
        <v>2</v>
      </c>
    </row>
    <row r="3771" spans="1:13" x14ac:dyDescent="0.25">
      <c r="A3771" s="1" t="s">
        <v>1295</v>
      </c>
      <c r="J3771" t="s">
        <v>1511</v>
      </c>
      <c r="K3771" t="s">
        <v>1509</v>
      </c>
      <c r="L3771" t="s">
        <v>1512</v>
      </c>
      <c r="M3771">
        <v>1</v>
      </c>
    </row>
    <row r="3772" spans="1:13" x14ac:dyDescent="0.25">
      <c r="A3772" s="1" t="s">
        <v>1295</v>
      </c>
      <c r="J3772" t="s">
        <v>1511</v>
      </c>
      <c r="K3772" t="s">
        <v>1509</v>
      </c>
      <c r="L3772" t="s">
        <v>1512</v>
      </c>
      <c r="M3772">
        <v>2</v>
      </c>
    </row>
    <row r="3773" spans="1:13" x14ac:dyDescent="0.25">
      <c r="A3773" s="1" t="s">
        <v>1295</v>
      </c>
      <c r="J3773" t="s">
        <v>1511</v>
      </c>
      <c r="K3773" t="s">
        <v>1509</v>
      </c>
      <c r="L3773" t="s">
        <v>1512</v>
      </c>
      <c r="M3773">
        <v>1</v>
      </c>
    </row>
    <row r="3774" spans="1:13" x14ac:dyDescent="0.25">
      <c r="A3774" s="1" t="s">
        <v>1295</v>
      </c>
      <c r="J3774" t="s">
        <v>1511</v>
      </c>
      <c r="K3774" t="s">
        <v>1509</v>
      </c>
      <c r="L3774" t="s">
        <v>1512</v>
      </c>
      <c r="M3774">
        <v>1</v>
      </c>
    </row>
    <row r="3775" spans="1:13" x14ac:dyDescent="0.25">
      <c r="A3775" s="1" t="s">
        <v>1295</v>
      </c>
      <c r="J3775" t="s">
        <v>1511</v>
      </c>
      <c r="K3775" t="s">
        <v>1509</v>
      </c>
      <c r="L3775" t="s">
        <v>1512</v>
      </c>
      <c r="M3775">
        <v>3</v>
      </c>
    </row>
    <row r="3776" spans="1:13" x14ac:dyDescent="0.25">
      <c r="A3776" s="1" t="s">
        <v>1295</v>
      </c>
      <c r="J3776" t="s">
        <v>1511</v>
      </c>
      <c r="K3776" t="s">
        <v>1509</v>
      </c>
      <c r="L3776" t="s">
        <v>1512</v>
      </c>
      <c r="M3776">
        <v>3</v>
      </c>
    </row>
    <row r="3777" spans="1:13" x14ac:dyDescent="0.25">
      <c r="A3777" s="1" t="s">
        <v>1295</v>
      </c>
      <c r="J3777" t="s">
        <v>1511</v>
      </c>
      <c r="K3777" t="s">
        <v>1509</v>
      </c>
      <c r="L3777" t="s">
        <v>1512</v>
      </c>
      <c r="M3777">
        <v>1</v>
      </c>
    </row>
    <row r="3778" spans="1:13" x14ac:dyDescent="0.25">
      <c r="A3778" s="1" t="s">
        <v>1295</v>
      </c>
      <c r="J3778" t="s">
        <v>1511</v>
      </c>
      <c r="K3778" t="s">
        <v>1509</v>
      </c>
      <c r="L3778" t="s">
        <v>1512</v>
      </c>
      <c r="M3778">
        <v>2</v>
      </c>
    </row>
    <row r="3779" spans="1:13" x14ac:dyDescent="0.25">
      <c r="A3779" s="1" t="s">
        <v>1295</v>
      </c>
      <c r="J3779" t="s">
        <v>1511</v>
      </c>
      <c r="K3779" t="s">
        <v>1509</v>
      </c>
      <c r="L3779" t="s">
        <v>1512</v>
      </c>
      <c r="M3779">
        <v>9</v>
      </c>
    </row>
    <row r="3780" spans="1:13" x14ac:dyDescent="0.25">
      <c r="A3780" s="1" t="s">
        <v>1295</v>
      </c>
      <c r="J3780" t="s">
        <v>1511</v>
      </c>
      <c r="K3780" t="s">
        <v>1509</v>
      </c>
      <c r="L3780" t="s">
        <v>1512</v>
      </c>
      <c r="M3780">
        <v>1</v>
      </c>
    </row>
    <row r="3781" spans="1:13" x14ac:dyDescent="0.25">
      <c r="A3781" s="1" t="s">
        <v>1295</v>
      </c>
      <c r="J3781" t="s">
        <v>1511</v>
      </c>
      <c r="K3781" t="s">
        <v>1509</v>
      </c>
      <c r="L3781" t="s">
        <v>1512</v>
      </c>
      <c r="M3781">
        <v>21</v>
      </c>
    </row>
    <row r="3782" spans="1:13" x14ac:dyDescent="0.25">
      <c r="A3782" s="1" t="s">
        <v>1295</v>
      </c>
      <c r="J3782" t="s">
        <v>1511</v>
      </c>
      <c r="K3782" t="s">
        <v>1509</v>
      </c>
      <c r="L3782" t="s">
        <v>1512</v>
      </c>
      <c r="M3782">
        <v>1</v>
      </c>
    </row>
    <row r="3783" spans="1:13" x14ac:dyDescent="0.25">
      <c r="A3783" s="1" t="s">
        <v>1295</v>
      </c>
      <c r="J3783" t="s">
        <v>1511</v>
      </c>
      <c r="K3783" t="s">
        <v>1509</v>
      </c>
      <c r="L3783" t="s">
        <v>1513</v>
      </c>
      <c r="M3783">
        <v>91</v>
      </c>
    </row>
    <row r="3784" spans="1:13" x14ac:dyDescent="0.25">
      <c r="A3784" s="1" t="s">
        <v>1295</v>
      </c>
      <c r="J3784" t="s">
        <v>1511</v>
      </c>
      <c r="K3784" t="s">
        <v>1509</v>
      </c>
      <c r="L3784" t="s">
        <v>1512</v>
      </c>
      <c r="M3784">
        <v>2</v>
      </c>
    </row>
    <row r="3785" spans="1:13" x14ac:dyDescent="0.25">
      <c r="A3785" s="1" t="s">
        <v>1295</v>
      </c>
      <c r="J3785" t="s">
        <v>1511</v>
      </c>
      <c r="K3785" t="s">
        <v>1509</v>
      </c>
      <c r="L3785" t="s">
        <v>1512</v>
      </c>
      <c r="M3785">
        <v>1</v>
      </c>
    </row>
    <row r="3786" spans="1:13" x14ac:dyDescent="0.25">
      <c r="A3786" s="1" t="s">
        <v>1295</v>
      </c>
      <c r="J3786" t="s">
        <v>1511</v>
      </c>
      <c r="K3786" t="s">
        <v>1509</v>
      </c>
      <c r="L3786" t="s">
        <v>1512</v>
      </c>
      <c r="M3786">
        <v>1</v>
      </c>
    </row>
    <row r="3787" spans="1:13" x14ac:dyDescent="0.25">
      <c r="A3787" s="1" t="s">
        <v>1295</v>
      </c>
      <c r="J3787" t="s">
        <v>1511</v>
      </c>
      <c r="K3787" t="s">
        <v>1509</v>
      </c>
      <c r="L3787" t="s">
        <v>1512</v>
      </c>
      <c r="M3787">
        <v>1</v>
      </c>
    </row>
    <row r="3788" spans="1:13" x14ac:dyDescent="0.25">
      <c r="A3788" s="1" t="s">
        <v>1295</v>
      </c>
      <c r="J3788" t="s">
        <v>1511</v>
      </c>
      <c r="K3788" t="s">
        <v>1514</v>
      </c>
      <c r="L3788" t="s">
        <v>1512</v>
      </c>
      <c r="M3788">
        <v>3</v>
      </c>
    </row>
    <row r="3789" spans="1:13" x14ac:dyDescent="0.25">
      <c r="A3789" s="1" t="s">
        <v>1295</v>
      </c>
      <c r="J3789" t="s">
        <v>1511</v>
      </c>
      <c r="K3789" t="s">
        <v>1509</v>
      </c>
      <c r="L3789" t="s">
        <v>1512</v>
      </c>
      <c r="M3789">
        <v>3</v>
      </c>
    </row>
    <row r="3790" spans="1:13" x14ac:dyDescent="0.25">
      <c r="A3790" s="1" t="s">
        <v>1295</v>
      </c>
      <c r="J3790" t="s">
        <v>1511</v>
      </c>
      <c r="K3790" t="s">
        <v>1509</v>
      </c>
      <c r="L3790" t="s">
        <v>1512</v>
      </c>
      <c r="M3790">
        <v>56</v>
      </c>
    </row>
    <row r="3791" spans="1:13" x14ac:dyDescent="0.25">
      <c r="A3791" s="1" t="s">
        <v>1295</v>
      </c>
      <c r="J3791" t="s">
        <v>1511</v>
      </c>
      <c r="K3791" t="s">
        <v>1509</v>
      </c>
      <c r="L3791" t="s">
        <v>1512</v>
      </c>
      <c r="M3791">
        <v>1</v>
      </c>
    </row>
    <row r="3792" spans="1:13" x14ac:dyDescent="0.25">
      <c r="A3792" s="1" t="s">
        <v>1295</v>
      </c>
      <c r="J3792" t="s">
        <v>1511</v>
      </c>
      <c r="K3792" t="s">
        <v>1509</v>
      </c>
      <c r="L3792" t="s">
        <v>1512</v>
      </c>
      <c r="M3792">
        <v>2</v>
      </c>
    </row>
    <row r="3793" spans="1:13" x14ac:dyDescent="0.25">
      <c r="A3793" s="1" t="s">
        <v>1295</v>
      </c>
      <c r="J3793" t="s">
        <v>1511</v>
      </c>
      <c r="K3793" t="s">
        <v>1509</v>
      </c>
      <c r="L3793" t="s">
        <v>1512</v>
      </c>
      <c r="M3793">
        <v>9</v>
      </c>
    </row>
    <row r="3794" spans="1:13" x14ac:dyDescent="0.25">
      <c r="A3794" s="1" t="s">
        <v>1295</v>
      </c>
      <c r="J3794" t="s">
        <v>1511</v>
      </c>
      <c r="K3794" t="s">
        <v>1509</v>
      </c>
      <c r="L3794" t="s">
        <v>1512</v>
      </c>
      <c r="M3794">
        <v>1</v>
      </c>
    </row>
    <row r="3795" spans="1:13" x14ac:dyDescent="0.25">
      <c r="A3795" s="1" t="s">
        <v>1295</v>
      </c>
      <c r="J3795" t="s">
        <v>1511</v>
      </c>
      <c r="K3795" t="s">
        <v>1509</v>
      </c>
      <c r="L3795" t="s">
        <v>1512</v>
      </c>
      <c r="M3795">
        <v>21</v>
      </c>
    </row>
    <row r="3796" spans="1:13" x14ac:dyDescent="0.25">
      <c r="A3796" s="1" t="s">
        <v>1295</v>
      </c>
      <c r="J3796" t="s">
        <v>1511</v>
      </c>
      <c r="K3796" t="s">
        <v>1509</v>
      </c>
      <c r="L3796" t="s">
        <v>1512</v>
      </c>
      <c r="M3796">
        <v>1</v>
      </c>
    </row>
    <row r="3797" spans="1:13" x14ac:dyDescent="0.25">
      <c r="A3797" s="1" t="s">
        <v>1272</v>
      </c>
      <c r="J3797" t="s">
        <v>1508</v>
      </c>
      <c r="K3797" t="s">
        <v>1509</v>
      </c>
      <c r="L3797" t="s">
        <v>1512</v>
      </c>
      <c r="M3797">
        <v>1</v>
      </c>
    </row>
    <row r="3798" spans="1:13" x14ac:dyDescent="0.25">
      <c r="A3798" s="1" t="s">
        <v>1272</v>
      </c>
      <c r="J3798" t="s">
        <v>1508</v>
      </c>
      <c r="K3798" t="s">
        <v>1509</v>
      </c>
      <c r="L3798" t="s">
        <v>1512</v>
      </c>
      <c r="M3798">
        <v>1</v>
      </c>
    </row>
    <row r="3799" spans="1:13" x14ac:dyDescent="0.25">
      <c r="A3799" s="1" t="s">
        <v>1272</v>
      </c>
      <c r="J3799" t="s">
        <v>1508</v>
      </c>
      <c r="K3799" t="s">
        <v>1509</v>
      </c>
      <c r="L3799" t="s">
        <v>1512</v>
      </c>
      <c r="M3799">
        <v>1</v>
      </c>
    </row>
    <row r="3800" spans="1:13" x14ac:dyDescent="0.25">
      <c r="A3800" s="1" t="s">
        <v>1481</v>
      </c>
      <c r="J3800" t="s">
        <v>1511</v>
      </c>
      <c r="K3800" t="s">
        <v>1514</v>
      </c>
      <c r="L3800" t="s">
        <v>1513</v>
      </c>
      <c r="M3800">
        <v>14</v>
      </c>
    </row>
    <row r="3801" spans="1:13" x14ac:dyDescent="0.25">
      <c r="A3801" s="1" t="s">
        <v>1481</v>
      </c>
      <c r="J3801" t="s">
        <v>1511</v>
      </c>
      <c r="K3801" t="s">
        <v>1514</v>
      </c>
      <c r="L3801" t="s">
        <v>1510</v>
      </c>
      <c r="M3801">
        <v>64</v>
      </c>
    </row>
    <row r="3802" spans="1:13" x14ac:dyDescent="0.25">
      <c r="A3802" s="1" t="s">
        <v>1481</v>
      </c>
      <c r="J3802" t="s">
        <v>1511</v>
      </c>
      <c r="K3802" t="s">
        <v>1514</v>
      </c>
      <c r="L3802" t="s">
        <v>1513</v>
      </c>
      <c r="M3802">
        <v>24</v>
      </c>
    </row>
    <row r="3803" spans="1:13" x14ac:dyDescent="0.25">
      <c r="A3803" s="1" t="s">
        <v>1481</v>
      </c>
      <c r="J3803" t="s">
        <v>1511</v>
      </c>
      <c r="K3803" t="s">
        <v>1514</v>
      </c>
      <c r="L3803" t="s">
        <v>1513</v>
      </c>
      <c r="M3803">
        <v>16</v>
      </c>
    </row>
    <row r="3804" spans="1:13" x14ac:dyDescent="0.25">
      <c r="A3804" s="1" t="s">
        <v>1301</v>
      </c>
      <c r="J3804" t="s">
        <v>1511</v>
      </c>
      <c r="K3804" t="s">
        <v>1509</v>
      </c>
      <c r="L3804" t="s">
        <v>1512</v>
      </c>
      <c r="M3804">
        <v>33</v>
      </c>
    </row>
    <row r="3805" spans="1:13" x14ac:dyDescent="0.25">
      <c r="A3805" s="1" t="s">
        <v>1301</v>
      </c>
      <c r="J3805" t="s">
        <v>1511</v>
      </c>
      <c r="K3805" t="s">
        <v>1509</v>
      </c>
      <c r="L3805" t="s">
        <v>1512</v>
      </c>
      <c r="M3805">
        <v>71</v>
      </c>
    </row>
    <row r="3806" spans="1:13" x14ac:dyDescent="0.25">
      <c r="A3806" s="1" t="s">
        <v>1301</v>
      </c>
      <c r="J3806" t="s">
        <v>1511</v>
      </c>
      <c r="K3806" t="s">
        <v>1509</v>
      </c>
      <c r="L3806" t="s">
        <v>1512</v>
      </c>
      <c r="M3806">
        <v>52</v>
      </c>
    </row>
    <row r="3807" spans="1:13" x14ac:dyDescent="0.25">
      <c r="A3807" s="1" t="s">
        <v>1301</v>
      </c>
      <c r="J3807" t="s">
        <v>1511</v>
      </c>
      <c r="K3807" t="s">
        <v>1509</v>
      </c>
      <c r="L3807" t="s">
        <v>1512</v>
      </c>
      <c r="M3807">
        <v>37</v>
      </c>
    </row>
    <row r="3808" spans="1:13" x14ac:dyDescent="0.25">
      <c r="A3808" s="1" t="s">
        <v>1481</v>
      </c>
      <c r="J3808" t="s">
        <v>1511</v>
      </c>
      <c r="K3808" t="s">
        <v>1514</v>
      </c>
      <c r="L3808" t="s">
        <v>1510</v>
      </c>
      <c r="M3808">
        <v>13</v>
      </c>
    </row>
    <row r="3809" spans="1:13" x14ac:dyDescent="0.25">
      <c r="A3809" s="1" t="s">
        <v>1481</v>
      </c>
      <c r="J3809" t="s">
        <v>1511</v>
      </c>
      <c r="K3809" t="s">
        <v>1514</v>
      </c>
      <c r="L3809" t="s">
        <v>1512</v>
      </c>
      <c r="M3809">
        <v>10</v>
      </c>
    </row>
    <row r="3810" spans="1:13" x14ac:dyDescent="0.25">
      <c r="A3810" s="1" t="s">
        <v>1479</v>
      </c>
      <c r="J3810" t="s">
        <v>1511</v>
      </c>
      <c r="K3810" t="s">
        <v>1514</v>
      </c>
      <c r="L3810" t="s">
        <v>1510</v>
      </c>
      <c r="M3810">
        <v>1</v>
      </c>
    </row>
    <row r="3811" spans="1:13" x14ac:dyDescent="0.25">
      <c r="A3811" s="1" t="s">
        <v>1301</v>
      </c>
      <c r="J3811" t="s">
        <v>1511</v>
      </c>
      <c r="K3811" t="s">
        <v>1509</v>
      </c>
      <c r="L3811" t="s">
        <v>1512</v>
      </c>
      <c r="M3811">
        <v>40</v>
      </c>
    </row>
    <row r="3812" spans="1:13" x14ac:dyDescent="0.25">
      <c r="A3812" s="1" t="s">
        <v>1301</v>
      </c>
      <c r="J3812" t="s">
        <v>1511</v>
      </c>
      <c r="K3812" t="s">
        <v>1509</v>
      </c>
      <c r="L3812" t="s">
        <v>1512</v>
      </c>
      <c r="M3812">
        <v>46</v>
      </c>
    </row>
    <row r="3813" spans="1:13" x14ac:dyDescent="0.25">
      <c r="A3813" s="1" t="s">
        <v>1301</v>
      </c>
      <c r="J3813" t="s">
        <v>1511</v>
      </c>
      <c r="K3813" t="s">
        <v>1509</v>
      </c>
      <c r="L3813" t="s">
        <v>1512</v>
      </c>
      <c r="M3813">
        <v>46</v>
      </c>
    </row>
    <row r="3814" spans="1:13" x14ac:dyDescent="0.25">
      <c r="A3814" s="1" t="s">
        <v>1301</v>
      </c>
      <c r="J3814" t="s">
        <v>1508</v>
      </c>
      <c r="K3814" t="s">
        <v>1509</v>
      </c>
      <c r="L3814" t="s">
        <v>1512</v>
      </c>
      <c r="M3814">
        <v>58</v>
      </c>
    </row>
    <row r="3815" spans="1:13" x14ac:dyDescent="0.25">
      <c r="A3815" s="1" t="s">
        <v>1301</v>
      </c>
      <c r="J3815" t="s">
        <v>1511</v>
      </c>
      <c r="K3815" t="s">
        <v>1509</v>
      </c>
      <c r="L3815" t="s">
        <v>1512</v>
      </c>
      <c r="M3815">
        <v>37</v>
      </c>
    </row>
    <row r="3816" spans="1:13" x14ac:dyDescent="0.25">
      <c r="A3816" s="1" t="s">
        <v>1301</v>
      </c>
      <c r="J3816" t="s">
        <v>1511</v>
      </c>
      <c r="K3816" t="s">
        <v>1509</v>
      </c>
      <c r="L3816" t="s">
        <v>1512</v>
      </c>
      <c r="M3816">
        <v>75</v>
      </c>
    </row>
    <row r="3817" spans="1:13" x14ac:dyDescent="0.25">
      <c r="A3817" s="1" t="s">
        <v>1301</v>
      </c>
      <c r="J3817" t="s">
        <v>1511</v>
      </c>
      <c r="K3817" t="s">
        <v>1509</v>
      </c>
      <c r="L3817" t="s">
        <v>1512</v>
      </c>
      <c r="M3817">
        <v>7</v>
      </c>
    </row>
    <row r="3818" spans="1:13" x14ac:dyDescent="0.25">
      <c r="A3818" s="1" t="s">
        <v>1301</v>
      </c>
      <c r="J3818" t="s">
        <v>1511</v>
      </c>
      <c r="K3818" t="s">
        <v>1509</v>
      </c>
      <c r="L3818" t="s">
        <v>1512</v>
      </c>
      <c r="M3818">
        <v>37</v>
      </c>
    </row>
    <row r="3819" spans="1:13" x14ac:dyDescent="0.25">
      <c r="A3819" s="1" t="s">
        <v>1301</v>
      </c>
      <c r="J3819" t="s">
        <v>1511</v>
      </c>
      <c r="K3819" t="s">
        <v>1509</v>
      </c>
      <c r="L3819" t="s">
        <v>1512</v>
      </c>
      <c r="M3819">
        <v>87</v>
      </c>
    </row>
    <row r="3820" spans="1:13" x14ac:dyDescent="0.25">
      <c r="A3820" s="1" t="s">
        <v>1301</v>
      </c>
      <c r="J3820" t="s">
        <v>1511</v>
      </c>
      <c r="K3820" t="s">
        <v>1509</v>
      </c>
      <c r="L3820" t="s">
        <v>1512</v>
      </c>
      <c r="M3820">
        <v>91</v>
      </c>
    </row>
    <row r="3821" spans="1:13" x14ac:dyDescent="0.25">
      <c r="A3821" s="1" t="s">
        <v>1301</v>
      </c>
      <c r="J3821" t="s">
        <v>1511</v>
      </c>
      <c r="K3821" t="s">
        <v>1509</v>
      </c>
      <c r="L3821" t="s">
        <v>1512</v>
      </c>
      <c r="M3821">
        <v>25</v>
      </c>
    </row>
    <row r="3822" spans="1:13" x14ac:dyDescent="0.25">
      <c r="A3822" s="1" t="s">
        <v>1301</v>
      </c>
      <c r="J3822" t="s">
        <v>1511</v>
      </c>
      <c r="K3822" t="s">
        <v>1509</v>
      </c>
      <c r="L3822" t="s">
        <v>1512</v>
      </c>
      <c r="M3822">
        <v>38</v>
      </c>
    </row>
    <row r="3823" spans="1:13" x14ac:dyDescent="0.25">
      <c r="A3823" s="1" t="s">
        <v>1301</v>
      </c>
      <c r="J3823" t="s">
        <v>1511</v>
      </c>
      <c r="K3823" t="s">
        <v>1509</v>
      </c>
      <c r="L3823" t="s">
        <v>1512</v>
      </c>
      <c r="M3823">
        <v>128</v>
      </c>
    </row>
    <row r="3824" spans="1:13" x14ac:dyDescent="0.25">
      <c r="A3824" s="1" t="s">
        <v>1301</v>
      </c>
      <c r="J3824" t="s">
        <v>1511</v>
      </c>
      <c r="K3824" t="s">
        <v>1509</v>
      </c>
      <c r="L3824" t="s">
        <v>1512</v>
      </c>
      <c r="M3824">
        <v>35</v>
      </c>
    </row>
    <row r="3825" spans="1:13" x14ac:dyDescent="0.25">
      <c r="A3825" s="1" t="s">
        <v>1301</v>
      </c>
      <c r="J3825" t="s">
        <v>1511</v>
      </c>
      <c r="K3825" t="s">
        <v>1509</v>
      </c>
      <c r="L3825" t="s">
        <v>1512</v>
      </c>
      <c r="M3825">
        <v>33</v>
      </c>
    </row>
    <row r="3826" spans="1:13" x14ac:dyDescent="0.25">
      <c r="A3826" s="1" t="s">
        <v>1301</v>
      </c>
      <c r="J3826" t="s">
        <v>1511</v>
      </c>
      <c r="K3826" t="s">
        <v>1509</v>
      </c>
      <c r="L3826" t="s">
        <v>1512</v>
      </c>
      <c r="M3826">
        <v>40</v>
      </c>
    </row>
    <row r="3827" spans="1:13" x14ac:dyDescent="0.25">
      <c r="A3827" s="1" t="s">
        <v>1301</v>
      </c>
      <c r="J3827" t="s">
        <v>1511</v>
      </c>
      <c r="K3827" t="s">
        <v>1509</v>
      </c>
      <c r="L3827" t="s">
        <v>1512</v>
      </c>
      <c r="M3827">
        <v>44</v>
      </c>
    </row>
    <row r="3828" spans="1:13" x14ac:dyDescent="0.25">
      <c r="A3828" s="1" t="s">
        <v>1301</v>
      </c>
      <c r="J3828" t="s">
        <v>1511</v>
      </c>
      <c r="K3828" t="s">
        <v>1509</v>
      </c>
      <c r="L3828" t="s">
        <v>1512</v>
      </c>
      <c r="M3828">
        <v>104</v>
      </c>
    </row>
    <row r="3829" spans="1:13" x14ac:dyDescent="0.25">
      <c r="A3829" s="1" t="s">
        <v>1301</v>
      </c>
      <c r="J3829" t="s">
        <v>1511</v>
      </c>
      <c r="K3829" t="s">
        <v>1509</v>
      </c>
      <c r="L3829" t="s">
        <v>1512</v>
      </c>
      <c r="M3829">
        <v>35</v>
      </c>
    </row>
    <row r="3830" spans="1:13" x14ac:dyDescent="0.25">
      <c r="A3830" s="1" t="s">
        <v>1301</v>
      </c>
      <c r="J3830" t="s">
        <v>1511</v>
      </c>
      <c r="K3830" t="s">
        <v>1509</v>
      </c>
      <c r="L3830" t="s">
        <v>1512</v>
      </c>
      <c r="M3830">
        <v>73</v>
      </c>
    </row>
    <row r="3831" spans="1:13" x14ac:dyDescent="0.25">
      <c r="A3831" s="1" t="s">
        <v>1301</v>
      </c>
      <c r="J3831" t="s">
        <v>1511</v>
      </c>
      <c r="K3831" t="s">
        <v>1509</v>
      </c>
      <c r="L3831" t="s">
        <v>1512</v>
      </c>
      <c r="M3831">
        <v>64</v>
      </c>
    </row>
    <row r="3832" spans="1:13" x14ac:dyDescent="0.25">
      <c r="A3832" s="1" t="s">
        <v>1301</v>
      </c>
      <c r="J3832" t="s">
        <v>1511</v>
      </c>
      <c r="K3832" t="s">
        <v>1509</v>
      </c>
      <c r="L3832" t="s">
        <v>1512</v>
      </c>
      <c r="M3832">
        <v>40</v>
      </c>
    </row>
    <row r="3833" spans="1:13" x14ac:dyDescent="0.25">
      <c r="A3833" s="1" t="s">
        <v>1301</v>
      </c>
      <c r="J3833" t="s">
        <v>1511</v>
      </c>
      <c r="K3833" t="s">
        <v>1509</v>
      </c>
      <c r="L3833" t="s">
        <v>1512</v>
      </c>
      <c r="M3833">
        <v>10</v>
      </c>
    </row>
    <row r="3834" spans="1:13" x14ac:dyDescent="0.25">
      <c r="A3834" s="1" t="s">
        <v>1301</v>
      </c>
      <c r="J3834" t="s">
        <v>1511</v>
      </c>
      <c r="K3834" t="s">
        <v>1509</v>
      </c>
      <c r="L3834" t="s">
        <v>1512</v>
      </c>
      <c r="M3834">
        <v>36</v>
      </c>
    </row>
    <row r="3835" spans="1:13" x14ac:dyDescent="0.25">
      <c r="A3835" s="1" t="s">
        <v>1301</v>
      </c>
      <c r="J3835" t="s">
        <v>1511</v>
      </c>
      <c r="K3835" t="s">
        <v>1509</v>
      </c>
      <c r="L3835" t="s">
        <v>1512</v>
      </c>
      <c r="M3835">
        <v>35</v>
      </c>
    </row>
    <row r="3836" spans="1:13" x14ac:dyDescent="0.25">
      <c r="A3836" s="1" t="s">
        <v>1301</v>
      </c>
      <c r="J3836" t="s">
        <v>1511</v>
      </c>
      <c r="K3836" t="s">
        <v>1509</v>
      </c>
      <c r="L3836" t="s">
        <v>1512</v>
      </c>
      <c r="M3836">
        <v>38</v>
      </c>
    </row>
    <row r="3837" spans="1:13" x14ac:dyDescent="0.25">
      <c r="A3837" s="1" t="s">
        <v>1301</v>
      </c>
      <c r="J3837" t="s">
        <v>1511</v>
      </c>
      <c r="K3837" t="s">
        <v>1509</v>
      </c>
      <c r="L3837" t="s">
        <v>1512</v>
      </c>
      <c r="M3837">
        <v>37</v>
      </c>
    </row>
    <row r="3838" spans="1:13" x14ac:dyDescent="0.25">
      <c r="A3838" s="1" t="s">
        <v>1301</v>
      </c>
      <c r="J3838" t="s">
        <v>1511</v>
      </c>
      <c r="K3838" t="s">
        <v>1509</v>
      </c>
      <c r="L3838" t="s">
        <v>1512</v>
      </c>
      <c r="M3838">
        <v>35</v>
      </c>
    </row>
    <row r="3839" spans="1:13" x14ac:dyDescent="0.25">
      <c r="A3839" s="1" t="s">
        <v>1301</v>
      </c>
      <c r="J3839" t="s">
        <v>1511</v>
      </c>
      <c r="K3839" t="s">
        <v>1509</v>
      </c>
      <c r="L3839" t="s">
        <v>1512</v>
      </c>
      <c r="M3839">
        <v>24</v>
      </c>
    </row>
    <row r="3840" spans="1:13" x14ac:dyDescent="0.25">
      <c r="A3840" s="1" t="s">
        <v>1301</v>
      </c>
      <c r="J3840" t="s">
        <v>1511</v>
      </c>
      <c r="K3840" t="s">
        <v>1509</v>
      </c>
      <c r="L3840" t="s">
        <v>1512</v>
      </c>
      <c r="M3840">
        <v>38</v>
      </c>
    </row>
    <row r="3841" spans="1:13" x14ac:dyDescent="0.25">
      <c r="A3841" s="1" t="s">
        <v>1301</v>
      </c>
      <c r="J3841" t="s">
        <v>1511</v>
      </c>
      <c r="K3841" t="s">
        <v>1509</v>
      </c>
      <c r="L3841" t="s">
        <v>1512</v>
      </c>
      <c r="M3841">
        <v>88</v>
      </c>
    </row>
    <row r="3842" spans="1:13" x14ac:dyDescent="0.25">
      <c r="A3842" s="1" t="s">
        <v>1301</v>
      </c>
      <c r="J3842" t="s">
        <v>1511</v>
      </c>
      <c r="K3842" t="s">
        <v>1509</v>
      </c>
      <c r="L3842" t="s">
        <v>1512</v>
      </c>
      <c r="M3842">
        <v>65</v>
      </c>
    </row>
    <row r="3843" spans="1:13" x14ac:dyDescent="0.25">
      <c r="A3843" s="1" t="s">
        <v>1301</v>
      </c>
      <c r="J3843" t="s">
        <v>1511</v>
      </c>
      <c r="K3843" t="s">
        <v>1509</v>
      </c>
      <c r="L3843" t="s">
        <v>1512</v>
      </c>
      <c r="M3843">
        <v>40</v>
      </c>
    </row>
    <row r="3844" spans="1:13" x14ac:dyDescent="0.25">
      <c r="A3844" s="1" t="s">
        <v>1301</v>
      </c>
      <c r="J3844" t="s">
        <v>1508</v>
      </c>
      <c r="K3844" t="s">
        <v>1509</v>
      </c>
      <c r="L3844" t="s">
        <v>1512</v>
      </c>
      <c r="M3844">
        <v>40</v>
      </c>
    </row>
    <row r="3845" spans="1:13" x14ac:dyDescent="0.25">
      <c r="A3845" s="1" t="s">
        <v>1301</v>
      </c>
      <c r="J3845" t="s">
        <v>1508</v>
      </c>
      <c r="K3845" t="s">
        <v>1509</v>
      </c>
      <c r="L3845" t="s">
        <v>1512</v>
      </c>
      <c r="M3845">
        <v>40</v>
      </c>
    </row>
    <row r="3846" spans="1:13" x14ac:dyDescent="0.25">
      <c r="A3846" s="1" t="s">
        <v>1301</v>
      </c>
      <c r="J3846" t="s">
        <v>1508</v>
      </c>
      <c r="K3846" t="s">
        <v>1509</v>
      </c>
      <c r="L3846" t="s">
        <v>1512</v>
      </c>
      <c r="M3846">
        <v>35</v>
      </c>
    </row>
    <row r="3847" spans="1:13" x14ac:dyDescent="0.25">
      <c r="A3847" s="1" t="s">
        <v>1301</v>
      </c>
      <c r="J3847" t="s">
        <v>1511</v>
      </c>
      <c r="K3847" t="s">
        <v>1509</v>
      </c>
      <c r="L3847" t="s">
        <v>1512</v>
      </c>
      <c r="M3847">
        <v>41</v>
      </c>
    </row>
    <row r="3848" spans="1:13" x14ac:dyDescent="0.25">
      <c r="A3848" s="1" t="s">
        <v>1456</v>
      </c>
      <c r="J3848" t="s">
        <v>1511</v>
      </c>
      <c r="K3848" t="s">
        <v>1509</v>
      </c>
      <c r="L3848" t="s">
        <v>1512</v>
      </c>
      <c r="M3848">
        <v>4</v>
      </c>
    </row>
    <row r="3849" spans="1:13" x14ac:dyDescent="0.25">
      <c r="A3849" s="1" t="s">
        <v>1456</v>
      </c>
      <c r="J3849" t="s">
        <v>1508</v>
      </c>
      <c r="K3849" t="s">
        <v>1509</v>
      </c>
      <c r="L3849" t="s">
        <v>1512</v>
      </c>
      <c r="M3849">
        <v>3</v>
      </c>
    </row>
    <row r="3850" spans="1:13" x14ac:dyDescent="0.25">
      <c r="A3850" s="1" t="s">
        <v>1325</v>
      </c>
      <c r="J3850" t="s">
        <v>1511</v>
      </c>
      <c r="K3850" t="s">
        <v>1514</v>
      </c>
      <c r="L3850" t="s">
        <v>1512</v>
      </c>
      <c r="M3850">
        <v>2</v>
      </c>
    </row>
    <row r="3851" spans="1:13" x14ac:dyDescent="0.25">
      <c r="A3851" s="1" t="s">
        <v>1325</v>
      </c>
      <c r="J3851" t="s">
        <v>1511</v>
      </c>
      <c r="K3851" t="s">
        <v>1514</v>
      </c>
      <c r="L3851" t="s">
        <v>1512</v>
      </c>
      <c r="M3851">
        <v>2</v>
      </c>
    </row>
    <row r="3852" spans="1:13" x14ac:dyDescent="0.25">
      <c r="A3852" s="1" t="s">
        <v>1325</v>
      </c>
      <c r="J3852" t="s">
        <v>1511</v>
      </c>
      <c r="K3852" t="s">
        <v>1514</v>
      </c>
      <c r="L3852" t="s">
        <v>1512</v>
      </c>
      <c r="M3852">
        <v>2</v>
      </c>
    </row>
    <row r="3853" spans="1:13" x14ac:dyDescent="0.25">
      <c r="A3853" s="1" t="s">
        <v>1325</v>
      </c>
      <c r="J3853" t="s">
        <v>1511</v>
      </c>
      <c r="K3853" t="s">
        <v>1514</v>
      </c>
      <c r="L3853" t="s">
        <v>1512</v>
      </c>
      <c r="M3853">
        <v>2</v>
      </c>
    </row>
    <row r="3854" spans="1:13" x14ac:dyDescent="0.25">
      <c r="A3854" s="1" t="s">
        <v>1325</v>
      </c>
      <c r="J3854" t="s">
        <v>1511</v>
      </c>
      <c r="K3854" t="s">
        <v>1514</v>
      </c>
      <c r="L3854" t="s">
        <v>1512</v>
      </c>
      <c r="M3854">
        <v>2</v>
      </c>
    </row>
    <row r="3855" spans="1:13" x14ac:dyDescent="0.25">
      <c r="A3855" s="1" t="s">
        <v>1325</v>
      </c>
      <c r="J3855" t="s">
        <v>1511</v>
      </c>
      <c r="K3855" t="s">
        <v>1514</v>
      </c>
      <c r="L3855" t="s">
        <v>1512</v>
      </c>
      <c r="M3855">
        <v>4</v>
      </c>
    </row>
    <row r="3856" spans="1:13" x14ac:dyDescent="0.25">
      <c r="A3856" s="1" t="s">
        <v>1325</v>
      </c>
      <c r="J3856" t="s">
        <v>1511</v>
      </c>
      <c r="K3856" t="s">
        <v>1514</v>
      </c>
      <c r="L3856" t="s">
        <v>1512</v>
      </c>
      <c r="M3856">
        <v>2</v>
      </c>
    </row>
    <row r="3857" spans="1:13" x14ac:dyDescent="0.25">
      <c r="A3857" s="1" t="s">
        <v>1325</v>
      </c>
      <c r="J3857" t="s">
        <v>1511</v>
      </c>
      <c r="K3857" t="s">
        <v>1514</v>
      </c>
      <c r="L3857" t="s">
        <v>1512</v>
      </c>
      <c r="M3857">
        <v>3</v>
      </c>
    </row>
    <row r="3858" spans="1:13" x14ac:dyDescent="0.25">
      <c r="A3858" s="1" t="s">
        <v>1325</v>
      </c>
      <c r="J3858" t="s">
        <v>1511</v>
      </c>
      <c r="K3858" t="s">
        <v>1514</v>
      </c>
      <c r="L3858" t="s">
        <v>1512</v>
      </c>
      <c r="M3858">
        <v>2</v>
      </c>
    </row>
    <row r="3859" spans="1:13" x14ac:dyDescent="0.25">
      <c r="A3859" s="1" t="s">
        <v>1325</v>
      </c>
      <c r="J3859" t="s">
        <v>1511</v>
      </c>
      <c r="K3859" t="s">
        <v>1514</v>
      </c>
      <c r="L3859" t="s">
        <v>1512</v>
      </c>
      <c r="M3859">
        <v>2</v>
      </c>
    </row>
    <row r="3860" spans="1:13" x14ac:dyDescent="0.25">
      <c r="A3860" s="1" t="s">
        <v>1325</v>
      </c>
      <c r="J3860" t="s">
        <v>1511</v>
      </c>
      <c r="K3860" t="s">
        <v>1514</v>
      </c>
      <c r="L3860" t="s">
        <v>1512</v>
      </c>
      <c r="M3860">
        <v>4</v>
      </c>
    </row>
    <row r="3861" spans="1:13" x14ac:dyDescent="0.25">
      <c r="A3861" s="1" t="s">
        <v>1325</v>
      </c>
      <c r="J3861" t="s">
        <v>1511</v>
      </c>
      <c r="K3861" t="s">
        <v>1514</v>
      </c>
      <c r="L3861" t="s">
        <v>1512</v>
      </c>
      <c r="M3861">
        <v>10</v>
      </c>
    </row>
    <row r="3862" spans="1:13" x14ac:dyDescent="0.25">
      <c r="A3862" s="1" t="s">
        <v>1325</v>
      </c>
      <c r="J3862" t="s">
        <v>1511</v>
      </c>
      <c r="K3862" t="s">
        <v>1514</v>
      </c>
      <c r="L3862" t="s">
        <v>1512</v>
      </c>
      <c r="M3862">
        <v>4</v>
      </c>
    </row>
    <row r="3863" spans="1:13" x14ac:dyDescent="0.25">
      <c r="A3863" s="1" t="s">
        <v>1325</v>
      </c>
      <c r="J3863" t="s">
        <v>1511</v>
      </c>
      <c r="K3863" t="s">
        <v>1514</v>
      </c>
      <c r="L3863" t="s">
        <v>1512</v>
      </c>
      <c r="M3863">
        <v>4</v>
      </c>
    </row>
    <row r="3864" spans="1:13" x14ac:dyDescent="0.25">
      <c r="A3864" s="1" t="s">
        <v>1266</v>
      </c>
      <c r="J3864" t="s">
        <v>1511</v>
      </c>
      <c r="K3864" t="s">
        <v>1509</v>
      </c>
      <c r="L3864" t="s">
        <v>1512</v>
      </c>
      <c r="M3864">
        <v>1</v>
      </c>
    </row>
    <row r="3865" spans="1:13" x14ac:dyDescent="0.25">
      <c r="A3865" s="1" t="s">
        <v>1266</v>
      </c>
      <c r="J3865" t="s">
        <v>1511</v>
      </c>
      <c r="K3865" t="s">
        <v>1509</v>
      </c>
      <c r="L3865" t="s">
        <v>1510</v>
      </c>
      <c r="M3865">
        <v>1</v>
      </c>
    </row>
    <row r="3866" spans="1:13" x14ac:dyDescent="0.25">
      <c r="A3866" s="1" t="s">
        <v>1266</v>
      </c>
      <c r="J3866" t="s">
        <v>1511</v>
      </c>
      <c r="K3866" t="s">
        <v>1509</v>
      </c>
      <c r="L3866" t="s">
        <v>1510</v>
      </c>
      <c r="M3866">
        <v>1</v>
      </c>
    </row>
    <row r="3867" spans="1:13" x14ac:dyDescent="0.25">
      <c r="A3867" s="1" t="s">
        <v>1325</v>
      </c>
      <c r="J3867" t="s">
        <v>1511</v>
      </c>
      <c r="K3867" t="s">
        <v>1514</v>
      </c>
      <c r="L3867" t="s">
        <v>1512</v>
      </c>
      <c r="M3867">
        <v>2</v>
      </c>
    </row>
    <row r="3868" spans="1:13" x14ac:dyDescent="0.25">
      <c r="A3868" s="1" t="s">
        <v>1325</v>
      </c>
      <c r="J3868" t="s">
        <v>1511</v>
      </c>
      <c r="K3868" t="s">
        <v>1514</v>
      </c>
      <c r="L3868" t="s">
        <v>1512</v>
      </c>
      <c r="M3868">
        <v>2</v>
      </c>
    </row>
    <row r="3869" spans="1:13" x14ac:dyDescent="0.25">
      <c r="A3869" s="1" t="s">
        <v>1266</v>
      </c>
      <c r="J3869" t="s">
        <v>1511</v>
      </c>
      <c r="K3869" t="s">
        <v>1509</v>
      </c>
      <c r="L3869" t="s">
        <v>1512</v>
      </c>
      <c r="M3869">
        <v>2</v>
      </c>
    </row>
    <row r="3870" spans="1:13" x14ac:dyDescent="0.25">
      <c r="A3870" s="1" t="s">
        <v>1266</v>
      </c>
      <c r="J3870" t="s">
        <v>1511</v>
      </c>
      <c r="K3870" t="s">
        <v>1509</v>
      </c>
      <c r="L3870" t="s">
        <v>1510</v>
      </c>
      <c r="M3870">
        <v>3</v>
      </c>
    </row>
    <row r="3871" spans="1:13" x14ac:dyDescent="0.25">
      <c r="A3871" s="1" t="s">
        <v>1266</v>
      </c>
      <c r="J3871" t="s">
        <v>1511</v>
      </c>
      <c r="K3871" t="s">
        <v>1509</v>
      </c>
      <c r="L3871" t="s">
        <v>1512</v>
      </c>
      <c r="M3871">
        <v>3</v>
      </c>
    </row>
    <row r="3872" spans="1:13" x14ac:dyDescent="0.25">
      <c r="A3872" s="1" t="s">
        <v>1266</v>
      </c>
      <c r="J3872" t="s">
        <v>1511</v>
      </c>
      <c r="K3872" t="s">
        <v>1509</v>
      </c>
      <c r="L3872" t="s">
        <v>1512</v>
      </c>
      <c r="M3872">
        <v>3</v>
      </c>
    </row>
    <row r="3873" spans="1:13" x14ac:dyDescent="0.25">
      <c r="A3873" s="1" t="s">
        <v>1266</v>
      </c>
      <c r="J3873" t="s">
        <v>1511</v>
      </c>
      <c r="K3873" t="s">
        <v>1509</v>
      </c>
      <c r="L3873" t="s">
        <v>1512</v>
      </c>
      <c r="M3873">
        <v>1</v>
      </c>
    </row>
    <row r="3874" spans="1:13" x14ac:dyDescent="0.25">
      <c r="A3874" s="1" t="s">
        <v>1266</v>
      </c>
      <c r="J3874" t="s">
        <v>1511</v>
      </c>
      <c r="K3874" t="s">
        <v>1509</v>
      </c>
      <c r="L3874" t="s">
        <v>1512</v>
      </c>
      <c r="M3874">
        <v>2</v>
      </c>
    </row>
    <row r="3875" spans="1:13" x14ac:dyDescent="0.25">
      <c r="A3875" s="1" t="s">
        <v>1266</v>
      </c>
      <c r="J3875" t="s">
        <v>1511</v>
      </c>
      <c r="K3875" t="s">
        <v>1509</v>
      </c>
      <c r="L3875" t="s">
        <v>1512</v>
      </c>
      <c r="M3875">
        <v>1</v>
      </c>
    </row>
    <row r="3876" spans="1:13" x14ac:dyDescent="0.25">
      <c r="A3876" s="1" t="s">
        <v>1266</v>
      </c>
      <c r="J3876" t="s">
        <v>1511</v>
      </c>
      <c r="K3876" t="s">
        <v>1509</v>
      </c>
      <c r="L3876" t="s">
        <v>1512</v>
      </c>
      <c r="M3876">
        <v>1</v>
      </c>
    </row>
    <row r="3877" spans="1:13" x14ac:dyDescent="0.25">
      <c r="A3877" s="1" t="s">
        <v>1266</v>
      </c>
      <c r="J3877" t="s">
        <v>1511</v>
      </c>
      <c r="K3877" t="s">
        <v>1509</v>
      </c>
      <c r="L3877" t="s">
        <v>1512</v>
      </c>
      <c r="M3877">
        <v>1</v>
      </c>
    </row>
    <row r="3878" spans="1:13" x14ac:dyDescent="0.25">
      <c r="A3878" s="1" t="s">
        <v>1266</v>
      </c>
      <c r="J3878" t="s">
        <v>1511</v>
      </c>
      <c r="K3878" t="s">
        <v>1509</v>
      </c>
      <c r="L3878" t="s">
        <v>1512</v>
      </c>
      <c r="M3878">
        <v>2</v>
      </c>
    </row>
    <row r="3879" spans="1:13" x14ac:dyDescent="0.25">
      <c r="A3879" s="1" t="s">
        <v>1301</v>
      </c>
      <c r="J3879" t="s">
        <v>1511</v>
      </c>
      <c r="K3879" t="s">
        <v>1509</v>
      </c>
      <c r="L3879" t="s">
        <v>1512</v>
      </c>
      <c r="M3879">
        <v>1</v>
      </c>
    </row>
    <row r="3880" spans="1:13" x14ac:dyDescent="0.25">
      <c r="A3880" s="1" t="s">
        <v>1266</v>
      </c>
      <c r="J3880" t="s">
        <v>1511</v>
      </c>
      <c r="K3880" t="s">
        <v>1509</v>
      </c>
      <c r="L3880" t="s">
        <v>1512</v>
      </c>
      <c r="M3880">
        <v>1</v>
      </c>
    </row>
    <row r="3881" spans="1:13" x14ac:dyDescent="0.25">
      <c r="A3881" s="1" t="s">
        <v>1266</v>
      </c>
      <c r="J3881" t="s">
        <v>1511</v>
      </c>
      <c r="K3881" t="s">
        <v>1509</v>
      </c>
      <c r="L3881" t="s">
        <v>1512</v>
      </c>
      <c r="M3881">
        <v>1</v>
      </c>
    </row>
    <row r="3882" spans="1:13" x14ac:dyDescent="0.25">
      <c r="A3882" s="1" t="s">
        <v>1266</v>
      </c>
      <c r="J3882" t="s">
        <v>1511</v>
      </c>
      <c r="K3882" t="s">
        <v>1509</v>
      </c>
      <c r="L3882" t="s">
        <v>1512</v>
      </c>
      <c r="M3882">
        <v>1</v>
      </c>
    </row>
  </sheetData>
  <mergeCells count="12">
    <mergeCell ref="M6:M7"/>
    <mergeCell ref="N6:N7"/>
    <mergeCell ref="A2:N2"/>
    <mergeCell ref="A6:A7"/>
    <mergeCell ref="B6:B7"/>
    <mergeCell ref="C6:C7"/>
    <mergeCell ref="D6:D7"/>
    <mergeCell ref="E6:E7"/>
    <mergeCell ref="F6:F7"/>
    <mergeCell ref="G6:G7"/>
    <mergeCell ref="H6:H7"/>
    <mergeCell ref="I6:I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3534"/>
  <sheetViews>
    <sheetView workbookViewId="0">
      <selection activeCell="J8" sqref="J8:M13534"/>
    </sheetView>
  </sheetViews>
  <sheetFormatPr baseColWidth="10" defaultColWidth="10.7109375" defaultRowHeight="15" x14ac:dyDescent="0.25"/>
  <cols>
    <col min="1" max="1" width="17.85546875" customWidth="1"/>
    <col min="2" max="2" width="27.85546875" customWidth="1"/>
    <col min="3" max="3" width="20" customWidth="1"/>
    <col min="4" max="4" width="22.28515625" customWidth="1"/>
    <col min="9" max="9" width="20" customWidth="1"/>
    <col min="10" max="10" width="23.28515625" customWidth="1"/>
    <col min="11" max="11" width="18.85546875" customWidth="1"/>
    <col min="12" max="12" width="25.140625" customWidth="1"/>
    <col min="13" max="13" width="15.7109375" customWidth="1"/>
    <col min="14" max="14" width="30.140625" customWidth="1"/>
  </cols>
  <sheetData>
    <row r="2" spans="1:17" ht="24" x14ac:dyDescent="0.35">
      <c r="A2" s="221" t="s">
        <v>1056</v>
      </c>
      <c r="B2" s="221"/>
      <c r="C2" s="221"/>
      <c r="D2" s="221"/>
      <c r="E2" s="221"/>
      <c r="F2" s="221"/>
      <c r="G2" s="221"/>
      <c r="H2" s="221"/>
      <c r="I2" s="221"/>
      <c r="J2" s="221"/>
      <c r="K2" s="221"/>
      <c r="L2" s="221"/>
      <c r="M2" s="221"/>
      <c r="N2" s="221"/>
    </row>
    <row r="4" spans="1:17" ht="18" x14ac:dyDescent="0.25">
      <c r="A4" s="10" t="s">
        <v>1057</v>
      </c>
      <c r="B4" s="10">
        <v>2</v>
      </c>
      <c r="G4" s="11" t="s">
        <v>5</v>
      </c>
      <c r="H4" s="11"/>
      <c r="I4" s="11"/>
      <c r="J4" s="11"/>
      <c r="K4" s="11" t="s">
        <v>1058</v>
      </c>
    </row>
    <row r="5" spans="1:17" ht="15.75" thickBot="1" x14ac:dyDescent="0.3"/>
    <row r="6" spans="1:17" ht="27.75" thickBot="1" x14ac:dyDescent="0.3">
      <c r="A6" s="220" t="s">
        <v>1059</v>
      </c>
      <c r="B6" s="220" t="s">
        <v>1060</v>
      </c>
      <c r="C6" s="220" t="s">
        <v>1061</v>
      </c>
      <c r="D6" s="220" t="s">
        <v>1062</v>
      </c>
      <c r="E6" s="220" t="s">
        <v>1075</v>
      </c>
      <c r="F6" s="220" t="s">
        <v>1063</v>
      </c>
      <c r="G6" s="220" t="s">
        <v>1064</v>
      </c>
      <c r="H6" s="220" t="s">
        <v>1065</v>
      </c>
      <c r="I6" s="220" t="s">
        <v>1066</v>
      </c>
      <c r="J6" s="138" t="s">
        <v>1067</v>
      </c>
      <c r="K6" s="139" t="s">
        <v>1068</v>
      </c>
      <c r="L6" s="140" t="s">
        <v>1069</v>
      </c>
      <c r="M6" s="220" t="s">
        <v>1070</v>
      </c>
      <c r="N6" s="220" t="s">
        <v>1071</v>
      </c>
      <c r="O6" s="12"/>
      <c r="P6" s="12"/>
      <c r="Q6" s="12"/>
    </row>
    <row r="7" spans="1:17" ht="15.75" thickBot="1" x14ac:dyDescent="0.3">
      <c r="A7" s="220"/>
      <c r="B7" s="220"/>
      <c r="C7" s="220"/>
      <c r="D7" s="220"/>
      <c r="E7" s="220"/>
      <c r="F7" s="220"/>
      <c r="G7" s="220"/>
      <c r="H7" s="220"/>
      <c r="I7" s="220"/>
      <c r="J7" s="138" t="s">
        <v>1072</v>
      </c>
      <c r="K7" s="139" t="s">
        <v>1073</v>
      </c>
      <c r="L7" s="140" t="s">
        <v>1074</v>
      </c>
      <c r="M7" s="220"/>
      <c r="N7" s="220"/>
      <c r="O7" s="12"/>
      <c r="P7" s="12"/>
      <c r="Q7" s="12"/>
    </row>
    <row r="8" spans="1:17" x14ac:dyDescent="0.25">
      <c r="A8" s="1" t="s">
        <v>1270</v>
      </c>
      <c r="J8" s="1" t="s">
        <v>1511</v>
      </c>
      <c r="K8" s="1" t="s">
        <v>1509</v>
      </c>
      <c r="L8" s="1" t="s">
        <v>1510</v>
      </c>
      <c r="M8" s="1">
        <v>43</v>
      </c>
    </row>
    <row r="9" spans="1:17" x14ac:dyDescent="0.25">
      <c r="A9" s="1" t="s">
        <v>1270</v>
      </c>
      <c r="J9" s="1" t="s">
        <v>1511</v>
      </c>
      <c r="K9" s="1" t="s">
        <v>1509</v>
      </c>
      <c r="L9" s="1" t="s">
        <v>1510</v>
      </c>
      <c r="M9" s="1">
        <v>47</v>
      </c>
    </row>
    <row r="10" spans="1:17" x14ac:dyDescent="0.25">
      <c r="A10" s="1" t="s">
        <v>1270</v>
      </c>
      <c r="J10" s="1" t="s">
        <v>1511</v>
      </c>
      <c r="K10" s="1" t="s">
        <v>1509</v>
      </c>
      <c r="L10" s="1" t="s">
        <v>1512</v>
      </c>
      <c r="M10" s="1">
        <v>47</v>
      </c>
    </row>
    <row r="11" spans="1:17" x14ac:dyDescent="0.25">
      <c r="A11" s="1" t="s">
        <v>1298</v>
      </c>
      <c r="J11" s="1" t="s">
        <v>1511</v>
      </c>
      <c r="K11" s="1" t="s">
        <v>1509</v>
      </c>
      <c r="L11" s="1" t="s">
        <v>1512</v>
      </c>
      <c r="M11" s="1">
        <v>1</v>
      </c>
    </row>
    <row r="12" spans="1:17" x14ac:dyDescent="0.25">
      <c r="A12" s="1" t="s">
        <v>1421</v>
      </c>
      <c r="J12" s="1" t="s">
        <v>1511</v>
      </c>
      <c r="K12" s="1" t="s">
        <v>1509</v>
      </c>
      <c r="L12" s="1" t="s">
        <v>1512</v>
      </c>
      <c r="M12" s="1">
        <v>84</v>
      </c>
    </row>
    <row r="13" spans="1:17" x14ac:dyDescent="0.25">
      <c r="A13" s="1" t="s">
        <v>1515</v>
      </c>
      <c r="J13" s="1" t="s">
        <v>1511</v>
      </c>
      <c r="K13" s="1" t="s">
        <v>1509</v>
      </c>
      <c r="L13" s="1" t="s">
        <v>1512</v>
      </c>
      <c r="M13" s="1">
        <v>1</v>
      </c>
    </row>
    <row r="14" spans="1:17" x14ac:dyDescent="0.25">
      <c r="A14" s="1" t="s">
        <v>1282</v>
      </c>
      <c r="J14" s="1" t="s">
        <v>1511</v>
      </c>
      <c r="K14" s="1" t="s">
        <v>1514</v>
      </c>
      <c r="L14" s="1" t="s">
        <v>1512</v>
      </c>
      <c r="M14" s="1">
        <v>16</v>
      </c>
    </row>
    <row r="15" spans="1:17" x14ac:dyDescent="0.25">
      <c r="A15" s="1" t="s">
        <v>1282</v>
      </c>
      <c r="J15" s="1" t="s">
        <v>1511</v>
      </c>
      <c r="K15" s="1" t="s">
        <v>1509</v>
      </c>
      <c r="L15" s="1" t="s">
        <v>1512</v>
      </c>
      <c r="M15" s="1">
        <v>7</v>
      </c>
    </row>
    <row r="16" spans="1:17" x14ac:dyDescent="0.25">
      <c r="A16" s="1" t="s">
        <v>1421</v>
      </c>
      <c r="J16" s="1" t="s">
        <v>1511</v>
      </c>
      <c r="K16" s="1" t="s">
        <v>1509</v>
      </c>
      <c r="L16" s="1" t="s">
        <v>1512</v>
      </c>
      <c r="M16" s="1">
        <v>38</v>
      </c>
    </row>
    <row r="17" spans="1:13" x14ac:dyDescent="0.25">
      <c r="A17" s="1" t="s">
        <v>1421</v>
      </c>
      <c r="J17" s="1" t="s">
        <v>1511</v>
      </c>
      <c r="K17" s="1" t="s">
        <v>1509</v>
      </c>
      <c r="L17" s="1" t="s">
        <v>1512</v>
      </c>
      <c r="M17" s="1">
        <v>59</v>
      </c>
    </row>
    <row r="18" spans="1:13" x14ac:dyDescent="0.25">
      <c r="A18" s="1" t="s">
        <v>1269</v>
      </c>
      <c r="J18" s="1" t="s">
        <v>1511</v>
      </c>
      <c r="K18" s="1" t="s">
        <v>1509</v>
      </c>
      <c r="L18" s="1" t="s">
        <v>1512</v>
      </c>
      <c r="M18" s="1">
        <v>1</v>
      </c>
    </row>
    <row r="19" spans="1:13" x14ac:dyDescent="0.25">
      <c r="A19" s="1" t="s">
        <v>1275</v>
      </c>
      <c r="J19" s="1" t="s">
        <v>1508</v>
      </c>
      <c r="K19" s="1" t="s">
        <v>1509</v>
      </c>
      <c r="L19" s="1" t="s">
        <v>1512</v>
      </c>
      <c r="M19" s="1">
        <v>1</v>
      </c>
    </row>
    <row r="20" spans="1:13" x14ac:dyDescent="0.25">
      <c r="A20" s="1" t="s">
        <v>1299</v>
      </c>
      <c r="J20" s="1" t="s">
        <v>1508</v>
      </c>
      <c r="K20" s="1" t="s">
        <v>1509</v>
      </c>
      <c r="L20" s="1" t="s">
        <v>1513</v>
      </c>
      <c r="M20" s="1">
        <v>1</v>
      </c>
    </row>
    <row r="21" spans="1:13" x14ac:dyDescent="0.25">
      <c r="A21" s="1" t="s">
        <v>1299</v>
      </c>
      <c r="J21" s="1" t="s">
        <v>1508</v>
      </c>
      <c r="K21" s="1" t="s">
        <v>1509</v>
      </c>
      <c r="L21" s="1" t="s">
        <v>1513</v>
      </c>
      <c r="M21" s="1">
        <v>1</v>
      </c>
    </row>
    <row r="22" spans="1:13" x14ac:dyDescent="0.25">
      <c r="A22" s="1" t="s">
        <v>1299</v>
      </c>
      <c r="J22" s="1" t="s">
        <v>1508</v>
      </c>
      <c r="K22" s="1" t="s">
        <v>1509</v>
      </c>
      <c r="L22" s="1" t="s">
        <v>1513</v>
      </c>
      <c r="M22" s="1">
        <v>1</v>
      </c>
    </row>
    <row r="23" spans="1:13" x14ac:dyDescent="0.25">
      <c r="A23" s="1" t="s">
        <v>1285</v>
      </c>
      <c r="J23" s="1" t="s">
        <v>1511</v>
      </c>
      <c r="K23" s="1" t="s">
        <v>1514</v>
      </c>
      <c r="L23" s="1" t="s">
        <v>1512</v>
      </c>
      <c r="M23" s="1">
        <v>2</v>
      </c>
    </row>
    <row r="24" spans="1:13" x14ac:dyDescent="0.25">
      <c r="A24" s="1" t="s">
        <v>1299</v>
      </c>
      <c r="J24" s="1" t="s">
        <v>1508</v>
      </c>
      <c r="K24" s="1" t="s">
        <v>1509</v>
      </c>
      <c r="L24" s="1" t="s">
        <v>1510</v>
      </c>
      <c r="M24" s="1">
        <v>1</v>
      </c>
    </row>
    <row r="25" spans="1:13" x14ac:dyDescent="0.25">
      <c r="A25" s="1" t="s">
        <v>1299</v>
      </c>
      <c r="J25" s="1" t="s">
        <v>1508</v>
      </c>
      <c r="K25" s="1" t="s">
        <v>1509</v>
      </c>
      <c r="L25" s="1" t="s">
        <v>1510</v>
      </c>
      <c r="M25" s="1">
        <v>1</v>
      </c>
    </row>
    <row r="26" spans="1:13" x14ac:dyDescent="0.25">
      <c r="A26" s="1" t="s">
        <v>1299</v>
      </c>
      <c r="J26" s="1" t="s">
        <v>1508</v>
      </c>
      <c r="K26" s="1" t="s">
        <v>1509</v>
      </c>
      <c r="L26" s="1" t="s">
        <v>1510</v>
      </c>
      <c r="M26" s="1">
        <v>1</v>
      </c>
    </row>
    <row r="27" spans="1:13" x14ac:dyDescent="0.25">
      <c r="A27" s="1" t="s">
        <v>1299</v>
      </c>
      <c r="J27" s="1" t="s">
        <v>1508</v>
      </c>
      <c r="K27" s="1" t="s">
        <v>1509</v>
      </c>
      <c r="L27" s="1" t="s">
        <v>1510</v>
      </c>
      <c r="M27" s="1">
        <v>1</v>
      </c>
    </row>
    <row r="28" spans="1:13" x14ac:dyDescent="0.25">
      <c r="A28" s="1" t="s">
        <v>1299</v>
      </c>
      <c r="J28" s="1" t="s">
        <v>1508</v>
      </c>
      <c r="K28" s="1" t="s">
        <v>1509</v>
      </c>
      <c r="L28" s="1" t="s">
        <v>1510</v>
      </c>
      <c r="M28" s="1">
        <v>1</v>
      </c>
    </row>
    <row r="29" spans="1:13" x14ac:dyDescent="0.25">
      <c r="A29" s="1" t="s">
        <v>1272</v>
      </c>
      <c r="J29" s="1" t="s">
        <v>1508</v>
      </c>
      <c r="K29" s="1" t="s">
        <v>1509</v>
      </c>
      <c r="L29" s="1" t="s">
        <v>1512</v>
      </c>
      <c r="M29" s="1">
        <v>1</v>
      </c>
    </row>
    <row r="30" spans="1:13" x14ac:dyDescent="0.25">
      <c r="A30" s="1" t="s">
        <v>1292</v>
      </c>
      <c r="J30" s="1" t="s">
        <v>1511</v>
      </c>
      <c r="K30" s="1" t="s">
        <v>1514</v>
      </c>
      <c r="L30" s="1" t="s">
        <v>1510</v>
      </c>
      <c r="M30" s="1">
        <v>1</v>
      </c>
    </row>
    <row r="31" spans="1:13" x14ac:dyDescent="0.25">
      <c r="A31" s="1" t="s">
        <v>1299</v>
      </c>
      <c r="J31" s="1" t="s">
        <v>1508</v>
      </c>
      <c r="K31" s="1" t="s">
        <v>1509</v>
      </c>
      <c r="L31" s="1" t="s">
        <v>1510</v>
      </c>
      <c r="M31" s="1">
        <v>1</v>
      </c>
    </row>
    <row r="32" spans="1:13" x14ac:dyDescent="0.25">
      <c r="A32" s="1" t="s">
        <v>1272</v>
      </c>
      <c r="J32" s="1" t="s">
        <v>1508</v>
      </c>
      <c r="K32" s="1" t="s">
        <v>1509</v>
      </c>
      <c r="L32" s="1" t="s">
        <v>1512</v>
      </c>
      <c r="M32" s="1">
        <v>1</v>
      </c>
    </row>
    <row r="33" spans="1:13" x14ac:dyDescent="0.25">
      <c r="A33" s="1" t="s">
        <v>1272</v>
      </c>
      <c r="J33" s="1" t="s">
        <v>1508</v>
      </c>
      <c r="K33" s="1" t="s">
        <v>1509</v>
      </c>
      <c r="L33" s="1" t="s">
        <v>1512</v>
      </c>
      <c r="M33" s="1">
        <v>1</v>
      </c>
    </row>
    <row r="34" spans="1:13" x14ac:dyDescent="0.25">
      <c r="A34" s="1" t="s">
        <v>1272</v>
      </c>
      <c r="J34" s="1" t="s">
        <v>1508</v>
      </c>
      <c r="K34" s="1" t="s">
        <v>1509</v>
      </c>
      <c r="L34" s="1" t="s">
        <v>1512</v>
      </c>
      <c r="M34" s="1">
        <v>1</v>
      </c>
    </row>
    <row r="35" spans="1:13" x14ac:dyDescent="0.25">
      <c r="A35" s="1" t="s">
        <v>1299</v>
      </c>
      <c r="J35" s="1" t="s">
        <v>1508</v>
      </c>
      <c r="K35" s="1" t="s">
        <v>1509</v>
      </c>
      <c r="L35" s="1" t="s">
        <v>1510</v>
      </c>
      <c r="M35" s="1">
        <v>1</v>
      </c>
    </row>
    <row r="36" spans="1:13" x14ac:dyDescent="0.25">
      <c r="A36" s="1" t="s">
        <v>1299</v>
      </c>
      <c r="J36" s="1" t="s">
        <v>1508</v>
      </c>
      <c r="K36" s="1" t="s">
        <v>1509</v>
      </c>
      <c r="L36" s="1" t="s">
        <v>1510</v>
      </c>
      <c r="M36" s="1">
        <v>1</v>
      </c>
    </row>
    <row r="37" spans="1:13" x14ac:dyDescent="0.25">
      <c r="A37" s="1" t="s">
        <v>1299</v>
      </c>
      <c r="J37" s="1" t="s">
        <v>1508</v>
      </c>
      <c r="K37" s="1" t="s">
        <v>1509</v>
      </c>
      <c r="L37" s="1" t="s">
        <v>1510</v>
      </c>
      <c r="M37" s="1">
        <v>1</v>
      </c>
    </row>
    <row r="38" spans="1:13" x14ac:dyDescent="0.25">
      <c r="A38" s="1" t="s">
        <v>1299</v>
      </c>
      <c r="J38" s="1" t="s">
        <v>1508</v>
      </c>
      <c r="K38" s="1" t="s">
        <v>1509</v>
      </c>
      <c r="L38" s="1" t="s">
        <v>1510</v>
      </c>
      <c r="M38" s="1">
        <v>1</v>
      </c>
    </row>
    <row r="39" spans="1:13" x14ac:dyDescent="0.25">
      <c r="A39" s="1" t="s">
        <v>1311</v>
      </c>
      <c r="J39" s="1" t="s">
        <v>1508</v>
      </c>
      <c r="K39" s="1" t="s">
        <v>1514</v>
      </c>
      <c r="L39" s="1" t="s">
        <v>1513</v>
      </c>
      <c r="M39" s="1">
        <v>14</v>
      </c>
    </row>
    <row r="40" spans="1:13" x14ac:dyDescent="0.25">
      <c r="A40" s="1" t="s">
        <v>1299</v>
      </c>
      <c r="J40" s="1" t="s">
        <v>1508</v>
      </c>
      <c r="K40" s="1" t="s">
        <v>1509</v>
      </c>
      <c r="L40" s="1" t="s">
        <v>1510</v>
      </c>
      <c r="M40" s="1">
        <v>1</v>
      </c>
    </row>
    <row r="41" spans="1:13" x14ac:dyDescent="0.25">
      <c r="A41" s="1" t="s">
        <v>1301</v>
      </c>
      <c r="J41" s="1" t="s">
        <v>1511</v>
      </c>
      <c r="K41" s="1" t="s">
        <v>1514</v>
      </c>
      <c r="L41" s="1" t="s">
        <v>1512</v>
      </c>
      <c r="M41" s="1">
        <v>14</v>
      </c>
    </row>
    <row r="42" spans="1:13" x14ac:dyDescent="0.25">
      <c r="A42" s="1" t="s">
        <v>1275</v>
      </c>
      <c r="J42" s="1" t="s">
        <v>1508</v>
      </c>
      <c r="K42" s="1" t="s">
        <v>1509</v>
      </c>
      <c r="L42" s="1" t="s">
        <v>1512</v>
      </c>
      <c r="M42" s="1">
        <v>1</v>
      </c>
    </row>
    <row r="43" spans="1:13" x14ac:dyDescent="0.25">
      <c r="A43" s="1" t="s">
        <v>1303</v>
      </c>
      <c r="J43" s="1" t="s">
        <v>1508</v>
      </c>
      <c r="K43" s="1" t="s">
        <v>1509</v>
      </c>
      <c r="L43" s="1" t="s">
        <v>1513</v>
      </c>
      <c r="M43" s="1">
        <v>1</v>
      </c>
    </row>
    <row r="44" spans="1:13" x14ac:dyDescent="0.25">
      <c r="A44" s="1" t="s">
        <v>1296</v>
      </c>
      <c r="J44" s="1" t="s">
        <v>1508</v>
      </c>
      <c r="K44" s="1" t="s">
        <v>1514</v>
      </c>
      <c r="L44" s="1" t="s">
        <v>1512</v>
      </c>
      <c r="M44" s="1">
        <v>2</v>
      </c>
    </row>
    <row r="45" spans="1:13" x14ac:dyDescent="0.25">
      <c r="A45" s="1" t="s">
        <v>1296</v>
      </c>
      <c r="J45" s="1" t="s">
        <v>1508</v>
      </c>
      <c r="K45" s="1" t="s">
        <v>1514</v>
      </c>
      <c r="L45" s="1" t="s">
        <v>1512</v>
      </c>
      <c r="M45" s="1">
        <v>1</v>
      </c>
    </row>
    <row r="46" spans="1:13" x14ac:dyDescent="0.25">
      <c r="A46" s="1" t="s">
        <v>1299</v>
      </c>
      <c r="J46" s="1" t="s">
        <v>1508</v>
      </c>
      <c r="K46" s="1" t="s">
        <v>1509</v>
      </c>
      <c r="L46" s="1" t="s">
        <v>1510</v>
      </c>
      <c r="M46" s="1">
        <v>1</v>
      </c>
    </row>
    <row r="47" spans="1:13" x14ac:dyDescent="0.25">
      <c r="A47" s="1" t="s">
        <v>1296</v>
      </c>
      <c r="J47" s="1" t="s">
        <v>1511</v>
      </c>
      <c r="K47" s="1" t="s">
        <v>1514</v>
      </c>
      <c r="L47" s="1" t="s">
        <v>1510</v>
      </c>
      <c r="M47" s="1">
        <v>9</v>
      </c>
    </row>
    <row r="48" spans="1:13" x14ac:dyDescent="0.25">
      <c r="A48" s="1" t="s">
        <v>1296</v>
      </c>
      <c r="J48" s="1" t="s">
        <v>1511</v>
      </c>
      <c r="K48" s="1" t="s">
        <v>1514</v>
      </c>
      <c r="L48" s="1" t="s">
        <v>1510</v>
      </c>
      <c r="M48" s="1">
        <v>10</v>
      </c>
    </row>
    <row r="49" spans="1:13" x14ac:dyDescent="0.25">
      <c r="A49" s="1" t="s">
        <v>1297</v>
      </c>
      <c r="J49" s="1" t="s">
        <v>1508</v>
      </c>
      <c r="K49" s="1" t="s">
        <v>1514</v>
      </c>
      <c r="L49" s="1" t="s">
        <v>1512</v>
      </c>
      <c r="M49" s="1">
        <v>3</v>
      </c>
    </row>
    <row r="50" spans="1:13" x14ac:dyDescent="0.25">
      <c r="A50" s="1" t="s">
        <v>1297</v>
      </c>
      <c r="J50" s="1" t="s">
        <v>1508</v>
      </c>
      <c r="K50" s="1" t="s">
        <v>1514</v>
      </c>
      <c r="L50" s="1" t="s">
        <v>1510</v>
      </c>
      <c r="M50" s="1">
        <v>6</v>
      </c>
    </row>
    <row r="51" spans="1:13" x14ac:dyDescent="0.25">
      <c r="A51" s="1" t="s">
        <v>1426</v>
      </c>
      <c r="J51" s="1" t="s">
        <v>1508</v>
      </c>
      <c r="K51" s="1" t="s">
        <v>1509</v>
      </c>
      <c r="L51" s="1" t="s">
        <v>1512</v>
      </c>
      <c r="M51" s="1">
        <v>18</v>
      </c>
    </row>
    <row r="52" spans="1:13" x14ac:dyDescent="0.25">
      <c r="A52" s="1" t="s">
        <v>1265</v>
      </c>
      <c r="J52" s="1" t="s">
        <v>1511</v>
      </c>
      <c r="K52" s="1" t="s">
        <v>1509</v>
      </c>
      <c r="L52" s="1" t="s">
        <v>1510</v>
      </c>
      <c r="M52" s="1">
        <v>25</v>
      </c>
    </row>
    <row r="53" spans="1:13" x14ac:dyDescent="0.25">
      <c r="A53" s="1" t="s">
        <v>1265</v>
      </c>
      <c r="J53" s="1" t="s">
        <v>1511</v>
      </c>
      <c r="K53" s="1" t="s">
        <v>1509</v>
      </c>
      <c r="L53" s="1" t="s">
        <v>1510</v>
      </c>
      <c r="M53" s="1">
        <v>3</v>
      </c>
    </row>
    <row r="54" spans="1:13" x14ac:dyDescent="0.25">
      <c r="A54" s="1" t="s">
        <v>1280</v>
      </c>
      <c r="J54" s="1" t="s">
        <v>1511</v>
      </c>
      <c r="K54" s="1" t="s">
        <v>1509</v>
      </c>
      <c r="L54" s="1" t="s">
        <v>1513</v>
      </c>
      <c r="M54" s="1">
        <v>2</v>
      </c>
    </row>
    <row r="55" spans="1:13" x14ac:dyDescent="0.25">
      <c r="A55" s="1" t="s">
        <v>1426</v>
      </c>
      <c r="J55" s="1" t="s">
        <v>1508</v>
      </c>
      <c r="K55" s="1" t="s">
        <v>1509</v>
      </c>
      <c r="L55" s="1" t="s">
        <v>1512</v>
      </c>
      <c r="M55" s="1">
        <v>18</v>
      </c>
    </row>
    <row r="56" spans="1:13" x14ac:dyDescent="0.25">
      <c r="A56" s="1" t="s">
        <v>1265</v>
      </c>
      <c r="J56" s="1" t="s">
        <v>1511</v>
      </c>
      <c r="K56" s="1" t="s">
        <v>1509</v>
      </c>
      <c r="L56" s="1" t="s">
        <v>1510</v>
      </c>
      <c r="M56" s="1">
        <v>1</v>
      </c>
    </row>
    <row r="57" spans="1:13" x14ac:dyDescent="0.25">
      <c r="A57" s="1" t="s">
        <v>1265</v>
      </c>
      <c r="J57" s="1" t="s">
        <v>1511</v>
      </c>
      <c r="K57" s="1" t="s">
        <v>1509</v>
      </c>
      <c r="L57" s="1" t="s">
        <v>1510</v>
      </c>
      <c r="M57" s="1">
        <v>3</v>
      </c>
    </row>
    <row r="58" spans="1:13" x14ac:dyDescent="0.25">
      <c r="A58" s="1" t="s">
        <v>1265</v>
      </c>
      <c r="J58" s="1" t="s">
        <v>1511</v>
      </c>
      <c r="K58" s="1" t="s">
        <v>1509</v>
      </c>
      <c r="L58" s="1" t="s">
        <v>1510</v>
      </c>
      <c r="M58" s="1">
        <v>2</v>
      </c>
    </row>
    <row r="59" spans="1:13" x14ac:dyDescent="0.25">
      <c r="A59" s="1" t="s">
        <v>1269</v>
      </c>
      <c r="J59" s="1" t="s">
        <v>1511</v>
      </c>
      <c r="K59" s="1" t="s">
        <v>1509</v>
      </c>
      <c r="L59" s="1" t="s">
        <v>1512</v>
      </c>
      <c r="M59" s="1">
        <v>1</v>
      </c>
    </row>
    <row r="60" spans="1:13" x14ac:dyDescent="0.25">
      <c r="A60" s="1" t="s">
        <v>1280</v>
      </c>
      <c r="J60" s="1" t="s">
        <v>1511</v>
      </c>
      <c r="K60" s="1" t="s">
        <v>1509</v>
      </c>
      <c r="L60" s="1" t="s">
        <v>1513</v>
      </c>
      <c r="M60" s="1">
        <v>1</v>
      </c>
    </row>
    <row r="61" spans="1:13" x14ac:dyDescent="0.25">
      <c r="A61" s="1" t="s">
        <v>1488</v>
      </c>
      <c r="J61" s="1" t="s">
        <v>1511</v>
      </c>
      <c r="K61" s="1" t="s">
        <v>1509</v>
      </c>
      <c r="L61" s="1" t="s">
        <v>1513</v>
      </c>
      <c r="M61" s="1">
        <v>1</v>
      </c>
    </row>
    <row r="62" spans="1:13" x14ac:dyDescent="0.25">
      <c r="A62" s="1" t="s">
        <v>1421</v>
      </c>
      <c r="J62" s="1" t="s">
        <v>1511</v>
      </c>
      <c r="K62" s="1" t="s">
        <v>1509</v>
      </c>
      <c r="L62" s="1" t="s">
        <v>1512</v>
      </c>
      <c r="M62" s="1">
        <v>58</v>
      </c>
    </row>
    <row r="63" spans="1:13" x14ac:dyDescent="0.25">
      <c r="A63" s="1" t="s">
        <v>1534</v>
      </c>
      <c r="J63" s="1" t="s">
        <v>1511</v>
      </c>
      <c r="K63" s="1" t="s">
        <v>1509</v>
      </c>
      <c r="L63" s="1" t="s">
        <v>1512</v>
      </c>
      <c r="M63" s="1">
        <v>17</v>
      </c>
    </row>
    <row r="64" spans="1:13" x14ac:dyDescent="0.25">
      <c r="A64" s="1" t="s">
        <v>1534</v>
      </c>
      <c r="J64" s="1" t="s">
        <v>1511</v>
      </c>
      <c r="K64" s="1" t="s">
        <v>1514</v>
      </c>
      <c r="L64" s="1" t="s">
        <v>1512</v>
      </c>
      <c r="M64" s="1">
        <v>20</v>
      </c>
    </row>
    <row r="65" spans="1:13" x14ac:dyDescent="0.25">
      <c r="A65" s="1" t="s">
        <v>1372</v>
      </c>
      <c r="J65" s="1" t="s">
        <v>1508</v>
      </c>
      <c r="K65" s="1" t="s">
        <v>1509</v>
      </c>
      <c r="L65" s="1" t="s">
        <v>1510</v>
      </c>
      <c r="M65" s="1">
        <v>1</v>
      </c>
    </row>
    <row r="66" spans="1:13" x14ac:dyDescent="0.25">
      <c r="A66" s="1" t="s">
        <v>1275</v>
      </c>
      <c r="J66" s="1" t="s">
        <v>1508</v>
      </c>
      <c r="K66" s="1" t="s">
        <v>1509</v>
      </c>
      <c r="L66" s="1" t="s">
        <v>1510</v>
      </c>
      <c r="M66" s="1">
        <v>1</v>
      </c>
    </row>
    <row r="67" spans="1:13" x14ac:dyDescent="0.25">
      <c r="A67" s="1" t="s">
        <v>1275</v>
      </c>
      <c r="J67" s="1" t="s">
        <v>1511</v>
      </c>
      <c r="K67" s="1" t="s">
        <v>1509</v>
      </c>
      <c r="L67" s="1" t="s">
        <v>1512</v>
      </c>
      <c r="M67" s="1">
        <v>1</v>
      </c>
    </row>
    <row r="68" spans="1:13" x14ac:dyDescent="0.25">
      <c r="A68" s="1" t="s">
        <v>1275</v>
      </c>
      <c r="J68" s="1" t="s">
        <v>1511</v>
      </c>
      <c r="K68" s="1" t="s">
        <v>1509</v>
      </c>
      <c r="L68" s="1" t="s">
        <v>1512</v>
      </c>
      <c r="M68" s="1">
        <v>1</v>
      </c>
    </row>
    <row r="69" spans="1:13" x14ac:dyDescent="0.25">
      <c r="A69" s="1" t="s">
        <v>1275</v>
      </c>
      <c r="J69" s="1" t="s">
        <v>1511</v>
      </c>
      <c r="K69" s="1" t="s">
        <v>1509</v>
      </c>
      <c r="L69" s="1" t="s">
        <v>1512</v>
      </c>
      <c r="M69" s="1">
        <v>1</v>
      </c>
    </row>
    <row r="70" spans="1:13" x14ac:dyDescent="0.25">
      <c r="A70" s="1" t="s">
        <v>1275</v>
      </c>
      <c r="J70" s="1" t="s">
        <v>1511</v>
      </c>
      <c r="K70" s="1" t="s">
        <v>1509</v>
      </c>
      <c r="L70" s="1" t="s">
        <v>1512</v>
      </c>
      <c r="M70" s="1">
        <v>1</v>
      </c>
    </row>
    <row r="71" spans="1:13" x14ac:dyDescent="0.25">
      <c r="A71" s="1" t="s">
        <v>1275</v>
      </c>
      <c r="J71" s="1" t="s">
        <v>1511</v>
      </c>
      <c r="K71" s="1" t="s">
        <v>1509</v>
      </c>
      <c r="L71" s="1" t="s">
        <v>1512</v>
      </c>
      <c r="M71" s="1">
        <v>1</v>
      </c>
    </row>
    <row r="72" spans="1:13" x14ac:dyDescent="0.25">
      <c r="A72" s="1" t="s">
        <v>1275</v>
      </c>
      <c r="J72" s="1" t="s">
        <v>1511</v>
      </c>
      <c r="K72" s="1" t="s">
        <v>1509</v>
      </c>
      <c r="L72" s="1" t="s">
        <v>1512</v>
      </c>
      <c r="M72" s="1">
        <v>1</v>
      </c>
    </row>
    <row r="73" spans="1:13" x14ac:dyDescent="0.25">
      <c r="A73" s="1" t="s">
        <v>1275</v>
      </c>
      <c r="J73" s="1" t="s">
        <v>1511</v>
      </c>
      <c r="K73" s="1" t="s">
        <v>1509</v>
      </c>
      <c r="L73" s="1" t="s">
        <v>1512</v>
      </c>
      <c r="M73" s="1">
        <v>1</v>
      </c>
    </row>
    <row r="74" spans="1:13" x14ac:dyDescent="0.25">
      <c r="A74" s="1" t="s">
        <v>1275</v>
      </c>
      <c r="J74" s="1" t="s">
        <v>1511</v>
      </c>
      <c r="K74" s="1" t="s">
        <v>1509</v>
      </c>
      <c r="L74" s="1" t="s">
        <v>1512</v>
      </c>
      <c r="M74" s="1">
        <v>1</v>
      </c>
    </row>
    <row r="75" spans="1:13" x14ac:dyDescent="0.25">
      <c r="A75" s="1" t="s">
        <v>1275</v>
      </c>
      <c r="J75" s="1" t="s">
        <v>1511</v>
      </c>
      <c r="K75" s="1" t="s">
        <v>1509</v>
      </c>
      <c r="L75" s="1" t="s">
        <v>1512</v>
      </c>
      <c r="M75" s="1">
        <v>1</v>
      </c>
    </row>
    <row r="76" spans="1:13" x14ac:dyDescent="0.25">
      <c r="A76" s="1" t="s">
        <v>1275</v>
      </c>
      <c r="J76" s="1" t="s">
        <v>1511</v>
      </c>
      <c r="K76" s="1" t="s">
        <v>1509</v>
      </c>
      <c r="L76" s="1" t="s">
        <v>1512</v>
      </c>
      <c r="M76" s="1">
        <v>1</v>
      </c>
    </row>
    <row r="77" spans="1:13" x14ac:dyDescent="0.25">
      <c r="A77" s="1" t="s">
        <v>1275</v>
      </c>
      <c r="J77" s="1" t="s">
        <v>1511</v>
      </c>
      <c r="K77" s="1" t="s">
        <v>1509</v>
      </c>
      <c r="L77" s="1" t="s">
        <v>1512</v>
      </c>
      <c r="M77" s="1">
        <v>1</v>
      </c>
    </row>
    <row r="78" spans="1:13" x14ac:dyDescent="0.25">
      <c r="A78" s="1" t="s">
        <v>1275</v>
      </c>
      <c r="J78" s="1" t="s">
        <v>1511</v>
      </c>
      <c r="K78" s="1" t="s">
        <v>1509</v>
      </c>
      <c r="L78" s="1" t="s">
        <v>1512</v>
      </c>
      <c r="M78" s="1">
        <v>1</v>
      </c>
    </row>
    <row r="79" spans="1:13" x14ac:dyDescent="0.25">
      <c r="A79" s="1" t="s">
        <v>1282</v>
      </c>
      <c r="J79" s="1" t="s">
        <v>1511</v>
      </c>
      <c r="K79" s="1" t="s">
        <v>1509</v>
      </c>
      <c r="L79" s="1" t="s">
        <v>1512</v>
      </c>
      <c r="M79" s="1">
        <v>5</v>
      </c>
    </row>
    <row r="80" spans="1:13" x14ac:dyDescent="0.25">
      <c r="A80" s="1" t="s">
        <v>1523</v>
      </c>
      <c r="J80" s="1" t="s">
        <v>1511</v>
      </c>
      <c r="K80" s="1" t="s">
        <v>1514</v>
      </c>
      <c r="L80" s="1" t="s">
        <v>1512</v>
      </c>
      <c r="M80" s="1">
        <v>28</v>
      </c>
    </row>
    <row r="81" spans="1:13" x14ac:dyDescent="0.25">
      <c r="A81" s="1" t="s">
        <v>1523</v>
      </c>
      <c r="J81" s="1" t="s">
        <v>1511</v>
      </c>
      <c r="K81" s="1" t="s">
        <v>1514</v>
      </c>
      <c r="L81" s="1" t="s">
        <v>1512</v>
      </c>
      <c r="M81" s="1">
        <v>2</v>
      </c>
    </row>
    <row r="82" spans="1:13" x14ac:dyDescent="0.25">
      <c r="A82" s="1" t="s">
        <v>1523</v>
      </c>
      <c r="J82" s="1" t="s">
        <v>1511</v>
      </c>
      <c r="K82" s="1" t="s">
        <v>1514</v>
      </c>
      <c r="L82" s="1" t="s">
        <v>1512</v>
      </c>
      <c r="M82" s="1">
        <v>2</v>
      </c>
    </row>
    <row r="83" spans="1:13" x14ac:dyDescent="0.25">
      <c r="A83" s="1" t="s">
        <v>1523</v>
      </c>
      <c r="J83" s="1" t="s">
        <v>1511</v>
      </c>
      <c r="K83" s="1" t="s">
        <v>1514</v>
      </c>
      <c r="L83" s="1" t="s">
        <v>1512</v>
      </c>
      <c r="M83" s="1">
        <v>2</v>
      </c>
    </row>
    <row r="84" spans="1:13" x14ac:dyDescent="0.25">
      <c r="A84" s="1" t="s">
        <v>1523</v>
      </c>
      <c r="J84" s="1" t="s">
        <v>1511</v>
      </c>
      <c r="K84" s="1" t="s">
        <v>1514</v>
      </c>
      <c r="L84" s="1" t="s">
        <v>1512</v>
      </c>
      <c r="M84" s="1">
        <v>1</v>
      </c>
    </row>
    <row r="85" spans="1:13" x14ac:dyDescent="0.25">
      <c r="A85" s="1" t="s">
        <v>1523</v>
      </c>
      <c r="J85" s="1" t="s">
        <v>1511</v>
      </c>
      <c r="K85" s="1" t="s">
        <v>1514</v>
      </c>
      <c r="L85" s="1" t="s">
        <v>1512</v>
      </c>
      <c r="M85" s="1">
        <v>1</v>
      </c>
    </row>
    <row r="86" spans="1:13" x14ac:dyDescent="0.25">
      <c r="A86" s="1" t="s">
        <v>1523</v>
      </c>
      <c r="J86" s="1" t="s">
        <v>1511</v>
      </c>
      <c r="K86" s="1" t="s">
        <v>1514</v>
      </c>
      <c r="L86" s="1" t="s">
        <v>1512</v>
      </c>
      <c r="M86" s="1">
        <v>3</v>
      </c>
    </row>
    <row r="87" spans="1:13" x14ac:dyDescent="0.25">
      <c r="A87" s="1" t="s">
        <v>1523</v>
      </c>
      <c r="J87" s="1" t="s">
        <v>1511</v>
      </c>
      <c r="K87" s="1" t="s">
        <v>1514</v>
      </c>
      <c r="L87" s="1" t="s">
        <v>1512</v>
      </c>
      <c r="M87" s="1">
        <v>2</v>
      </c>
    </row>
    <row r="88" spans="1:13" x14ac:dyDescent="0.25">
      <c r="A88" s="1" t="s">
        <v>1523</v>
      </c>
      <c r="J88" s="1" t="s">
        <v>1511</v>
      </c>
      <c r="K88" s="1" t="s">
        <v>1514</v>
      </c>
      <c r="L88" s="1" t="s">
        <v>1512</v>
      </c>
      <c r="M88" s="1">
        <v>2</v>
      </c>
    </row>
    <row r="89" spans="1:13" x14ac:dyDescent="0.25">
      <c r="A89" s="1" t="s">
        <v>1280</v>
      </c>
      <c r="J89" s="1" t="s">
        <v>1511</v>
      </c>
      <c r="K89" s="1" t="s">
        <v>1514</v>
      </c>
      <c r="L89" s="1" t="s">
        <v>1513</v>
      </c>
      <c r="M89" s="1">
        <v>2</v>
      </c>
    </row>
    <row r="90" spans="1:13" x14ac:dyDescent="0.25">
      <c r="A90" s="1" t="s">
        <v>1262</v>
      </c>
      <c r="J90" s="1" t="s">
        <v>1511</v>
      </c>
      <c r="K90" s="1" t="s">
        <v>1509</v>
      </c>
      <c r="L90" s="1" t="s">
        <v>1510</v>
      </c>
      <c r="M90" s="1">
        <v>1</v>
      </c>
    </row>
    <row r="91" spans="1:13" x14ac:dyDescent="0.25">
      <c r="A91" s="1" t="s">
        <v>1369</v>
      </c>
      <c r="J91" s="1" t="s">
        <v>1511</v>
      </c>
      <c r="K91" s="1" t="s">
        <v>1509</v>
      </c>
      <c r="L91" s="1" t="s">
        <v>1512</v>
      </c>
      <c r="M91" s="1">
        <v>3</v>
      </c>
    </row>
    <row r="92" spans="1:13" x14ac:dyDescent="0.25">
      <c r="A92" s="1" t="s">
        <v>1369</v>
      </c>
      <c r="J92" s="1" t="s">
        <v>1511</v>
      </c>
      <c r="K92" s="1" t="s">
        <v>1509</v>
      </c>
      <c r="L92" s="1" t="s">
        <v>1513</v>
      </c>
      <c r="M92" s="1">
        <v>18</v>
      </c>
    </row>
    <row r="93" spans="1:13" x14ac:dyDescent="0.25">
      <c r="A93" s="1" t="s">
        <v>1275</v>
      </c>
      <c r="J93" s="1" t="s">
        <v>1511</v>
      </c>
      <c r="K93" s="1" t="s">
        <v>1509</v>
      </c>
      <c r="L93" s="1" t="s">
        <v>1512</v>
      </c>
      <c r="M93" s="1">
        <v>1</v>
      </c>
    </row>
    <row r="94" spans="1:13" x14ac:dyDescent="0.25">
      <c r="A94" s="1" t="s">
        <v>1297</v>
      </c>
      <c r="J94" s="1" t="s">
        <v>1508</v>
      </c>
      <c r="K94" s="1" t="s">
        <v>1509</v>
      </c>
      <c r="L94" s="1" t="s">
        <v>1512</v>
      </c>
      <c r="M94" s="1">
        <v>6</v>
      </c>
    </row>
    <row r="95" spans="1:13" x14ac:dyDescent="0.25">
      <c r="A95" s="1" t="s">
        <v>1297</v>
      </c>
      <c r="J95" s="1" t="s">
        <v>1508</v>
      </c>
      <c r="K95" s="1" t="s">
        <v>1509</v>
      </c>
      <c r="L95" s="1" t="s">
        <v>1512</v>
      </c>
      <c r="M95" s="1">
        <v>2</v>
      </c>
    </row>
    <row r="96" spans="1:13" x14ac:dyDescent="0.25">
      <c r="A96" s="1" t="s">
        <v>1297</v>
      </c>
      <c r="J96" s="1" t="s">
        <v>1508</v>
      </c>
      <c r="K96" s="1" t="s">
        <v>1509</v>
      </c>
      <c r="L96" s="1" t="s">
        <v>1512</v>
      </c>
      <c r="M96" s="1">
        <v>8</v>
      </c>
    </row>
    <row r="97" spans="1:13" x14ac:dyDescent="0.25">
      <c r="A97" s="1" t="s">
        <v>1297</v>
      </c>
      <c r="J97" s="1" t="s">
        <v>1508</v>
      </c>
      <c r="K97" s="1" t="s">
        <v>1509</v>
      </c>
      <c r="L97" s="1" t="s">
        <v>1512</v>
      </c>
      <c r="M97" s="1">
        <v>3</v>
      </c>
    </row>
    <row r="98" spans="1:13" x14ac:dyDescent="0.25">
      <c r="A98" s="1" t="s">
        <v>1353</v>
      </c>
      <c r="J98" s="1" t="s">
        <v>1511</v>
      </c>
      <c r="K98" s="1" t="s">
        <v>1509</v>
      </c>
      <c r="L98" s="1" t="s">
        <v>1512</v>
      </c>
      <c r="M98" s="1">
        <v>9</v>
      </c>
    </row>
    <row r="99" spans="1:13" x14ac:dyDescent="0.25">
      <c r="A99" s="1" t="s">
        <v>1353</v>
      </c>
      <c r="J99" s="1" t="s">
        <v>1511</v>
      </c>
      <c r="K99" s="1" t="s">
        <v>1509</v>
      </c>
      <c r="L99" s="1" t="s">
        <v>1512</v>
      </c>
      <c r="M99" s="1">
        <v>27</v>
      </c>
    </row>
    <row r="100" spans="1:13" x14ac:dyDescent="0.25">
      <c r="A100" s="1" t="s">
        <v>1353</v>
      </c>
      <c r="J100" s="1" t="s">
        <v>1511</v>
      </c>
      <c r="K100" s="1" t="s">
        <v>1509</v>
      </c>
      <c r="L100" s="1" t="s">
        <v>1512</v>
      </c>
      <c r="M100" s="1">
        <v>9</v>
      </c>
    </row>
    <row r="101" spans="1:13" x14ac:dyDescent="0.25">
      <c r="A101" s="1" t="s">
        <v>1353</v>
      </c>
      <c r="J101" s="1" t="s">
        <v>1511</v>
      </c>
      <c r="K101" s="1" t="s">
        <v>1509</v>
      </c>
      <c r="L101" s="1" t="s">
        <v>1512</v>
      </c>
      <c r="M101" s="1">
        <v>9</v>
      </c>
    </row>
    <row r="102" spans="1:13" x14ac:dyDescent="0.25">
      <c r="A102" s="1" t="s">
        <v>1353</v>
      </c>
      <c r="J102" s="1" t="s">
        <v>1511</v>
      </c>
      <c r="K102" s="1" t="s">
        <v>1509</v>
      </c>
      <c r="L102" s="1" t="s">
        <v>1512</v>
      </c>
      <c r="M102" s="1">
        <v>1</v>
      </c>
    </row>
    <row r="103" spans="1:13" x14ac:dyDescent="0.25">
      <c r="A103" s="1" t="s">
        <v>1342</v>
      </c>
      <c r="J103" s="1" t="s">
        <v>1508</v>
      </c>
      <c r="K103" s="1" t="s">
        <v>1509</v>
      </c>
      <c r="L103" s="1" t="s">
        <v>1510</v>
      </c>
      <c r="M103" s="1">
        <v>1</v>
      </c>
    </row>
    <row r="104" spans="1:13" x14ac:dyDescent="0.25">
      <c r="A104" s="1" t="s">
        <v>1342</v>
      </c>
      <c r="J104" s="1" t="s">
        <v>1508</v>
      </c>
      <c r="K104" s="1" t="s">
        <v>1509</v>
      </c>
      <c r="L104" s="1" t="s">
        <v>1510</v>
      </c>
      <c r="M104" s="1">
        <v>3</v>
      </c>
    </row>
    <row r="105" spans="1:13" x14ac:dyDescent="0.25">
      <c r="A105" s="1" t="s">
        <v>1342</v>
      </c>
      <c r="J105" s="1" t="s">
        <v>1508</v>
      </c>
      <c r="K105" s="1" t="s">
        <v>1509</v>
      </c>
      <c r="L105" s="1" t="s">
        <v>1510</v>
      </c>
      <c r="M105" s="1">
        <v>3</v>
      </c>
    </row>
    <row r="106" spans="1:13" x14ac:dyDescent="0.25">
      <c r="A106" s="1" t="s">
        <v>1421</v>
      </c>
      <c r="J106" s="1" t="s">
        <v>1511</v>
      </c>
      <c r="K106" s="1" t="s">
        <v>1509</v>
      </c>
      <c r="L106" s="1" t="s">
        <v>1512</v>
      </c>
      <c r="M106" s="1">
        <v>290</v>
      </c>
    </row>
    <row r="107" spans="1:13" x14ac:dyDescent="0.25">
      <c r="A107" s="1" t="s">
        <v>1421</v>
      </c>
      <c r="J107" s="1" t="s">
        <v>1511</v>
      </c>
      <c r="K107" s="1" t="s">
        <v>1509</v>
      </c>
      <c r="L107" s="1" t="s">
        <v>1512</v>
      </c>
      <c r="M107" s="1">
        <v>250</v>
      </c>
    </row>
    <row r="108" spans="1:13" x14ac:dyDescent="0.25">
      <c r="A108" s="1" t="s">
        <v>1421</v>
      </c>
      <c r="J108" s="1" t="s">
        <v>1511</v>
      </c>
      <c r="K108" s="1" t="s">
        <v>1509</v>
      </c>
      <c r="L108" s="1" t="s">
        <v>1512</v>
      </c>
      <c r="M108" s="1">
        <v>350</v>
      </c>
    </row>
    <row r="109" spans="1:13" x14ac:dyDescent="0.25">
      <c r="A109" s="1" t="s">
        <v>1273</v>
      </c>
      <c r="J109" s="1" t="s">
        <v>1511</v>
      </c>
      <c r="K109" s="1" t="s">
        <v>1509</v>
      </c>
      <c r="L109" s="1" t="s">
        <v>1512</v>
      </c>
      <c r="M109" s="1">
        <v>1</v>
      </c>
    </row>
    <row r="110" spans="1:13" x14ac:dyDescent="0.25">
      <c r="A110" s="1" t="s">
        <v>1273</v>
      </c>
      <c r="J110" s="1" t="s">
        <v>1511</v>
      </c>
      <c r="K110" s="1" t="s">
        <v>1509</v>
      </c>
      <c r="L110" s="1" t="s">
        <v>1512</v>
      </c>
      <c r="M110" s="1">
        <v>2</v>
      </c>
    </row>
    <row r="111" spans="1:13" x14ac:dyDescent="0.25">
      <c r="A111" s="1" t="s">
        <v>1273</v>
      </c>
      <c r="J111" s="1" t="s">
        <v>1511</v>
      </c>
      <c r="K111" s="1" t="s">
        <v>1509</v>
      </c>
      <c r="L111" s="1" t="s">
        <v>1512</v>
      </c>
      <c r="M111" s="1">
        <v>7</v>
      </c>
    </row>
    <row r="112" spans="1:13" x14ac:dyDescent="0.25">
      <c r="A112" s="1" t="s">
        <v>1273</v>
      </c>
      <c r="J112" s="1" t="s">
        <v>1511</v>
      </c>
      <c r="K112" s="1" t="s">
        <v>1509</v>
      </c>
      <c r="L112" s="1" t="s">
        <v>1512</v>
      </c>
      <c r="M112" s="1">
        <v>44</v>
      </c>
    </row>
    <row r="113" spans="1:13" x14ac:dyDescent="0.25">
      <c r="A113" s="1" t="s">
        <v>1273</v>
      </c>
      <c r="J113" s="1" t="s">
        <v>1511</v>
      </c>
      <c r="K113" s="1" t="s">
        <v>1509</v>
      </c>
      <c r="L113" s="1" t="s">
        <v>1512</v>
      </c>
      <c r="M113" s="1">
        <v>34</v>
      </c>
    </row>
    <row r="114" spans="1:13" x14ac:dyDescent="0.25">
      <c r="A114" s="1" t="s">
        <v>1273</v>
      </c>
      <c r="J114" s="1" t="s">
        <v>1511</v>
      </c>
      <c r="K114" s="1" t="s">
        <v>1509</v>
      </c>
      <c r="L114" s="1" t="s">
        <v>1512</v>
      </c>
      <c r="M114" s="1">
        <v>95</v>
      </c>
    </row>
    <row r="115" spans="1:13" x14ac:dyDescent="0.25">
      <c r="A115" s="1" t="s">
        <v>1273</v>
      </c>
      <c r="J115" s="1" t="s">
        <v>1511</v>
      </c>
      <c r="K115" s="1" t="s">
        <v>1509</v>
      </c>
      <c r="L115" s="1" t="s">
        <v>1512</v>
      </c>
      <c r="M115" s="1">
        <v>3</v>
      </c>
    </row>
    <row r="116" spans="1:13" x14ac:dyDescent="0.25">
      <c r="A116" s="1" t="s">
        <v>1281</v>
      </c>
      <c r="J116" s="1" t="s">
        <v>1511</v>
      </c>
      <c r="K116" s="1" t="s">
        <v>1514</v>
      </c>
      <c r="L116" s="1" t="s">
        <v>1510</v>
      </c>
      <c r="M116" s="1">
        <v>8</v>
      </c>
    </row>
    <row r="117" spans="1:13" x14ac:dyDescent="0.25">
      <c r="A117" s="1" t="s">
        <v>1281</v>
      </c>
      <c r="J117" s="1" t="s">
        <v>1511</v>
      </c>
      <c r="K117" s="1" t="s">
        <v>1514</v>
      </c>
      <c r="L117" s="1" t="s">
        <v>1513</v>
      </c>
      <c r="M117" s="1">
        <v>4</v>
      </c>
    </row>
    <row r="118" spans="1:13" x14ac:dyDescent="0.25">
      <c r="A118" s="1" t="s">
        <v>1272</v>
      </c>
      <c r="J118" s="1" t="s">
        <v>1511</v>
      </c>
      <c r="K118" s="1" t="s">
        <v>1509</v>
      </c>
      <c r="L118" s="1" t="s">
        <v>1512</v>
      </c>
      <c r="M118" s="1">
        <v>1</v>
      </c>
    </row>
    <row r="119" spans="1:13" x14ac:dyDescent="0.25">
      <c r="A119" s="1" t="s">
        <v>1292</v>
      </c>
      <c r="J119" s="1" t="s">
        <v>1511</v>
      </c>
      <c r="K119" s="1" t="s">
        <v>1514</v>
      </c>
      <c r="L119" s="1" t="s">
        <v>1510</v>
      </c>
      <c r="M119" s="1">
        <v>116</v>
      </c>
    </row>
    <row r="120" spans="1:13" x14ac:dyDescent="0.25">
      <c r="A120" s="1" t="s">
        <v>1265</v>
      </c>
      <c r="J120" s="1" t="s">
        <v>1508</v>
      </c>
      <c r="K120" s="1" t="s">
        <v>1509</v>
      </c>
      <c r="L120" s="1" t="s">
        <v>1510</v>
      </c>
      <c r="M120" s="1">
        <v>3</v>
      </c>
    </row>
    <row r="121" spans="1:13" x14ac:dyDescent="0.25">
      <c r="A121" s="1" t="s">
        <v>1265</v>
      </c>
      <c r="J121" s="1" t="s">
        <v>1508</v>
      </c>
      <c r="K121" s="1" t="s">
        <v>1509</v>
      </c>
      <c r="L121" s="1" t="s">
        <v>1510</v>
      </c>
      <c r="M121" s="1">
        <v>3</v>
      </c>
    </row>
    <row r="122" spans="1:13" x14ac:dyDescent="0.25">
      <c r="A122" s="1" t="s">
        <v>1299</v>
      </c>
      <c r="J122" s="1" t="s">
        <v>1508</v>
      </c>
      <c r="K122" s="1" t="s">
        <v>1509</v>
      </c>
      <c r="L122" s="1" t="s">
        <v>1513</v>
      </c>
      <c r="M122" s="1">
        <v>1</v>
      </c>
    </row>
    <row r="123" spans="1:13" x14ac:dyDescent="0.25">
      <c r="A123" s="1" t="s">
        <v>1299</v>
      </c>
      <c r="J123" s="1" t="s">
        <v>1508</v>
      </c>
      <c r="K123" s="1" t="s">
        <v>1509</v>
      </c>
      <c r="L123" s="1" t="s">
        <v>1513</v>
      </c>
      <c r="M123" s="1">
        <v>1</v>
      </c>
    </row>
    <row r="124" spans="1:13" x14ac:dyDescent="0.25">
      <c r="A124" s="1" t="s">
        <v>1286</v>
      </c>
      <c r="J124" s="1" t="s">
        <v>1511</v>
      </c>
      <c r="K124" s="1" t="s">
        <v>1509</v>
      </c>
      <c r="L124" s="1" t="s">
        <v>1512</v>
      </c>
      <c r="M124" s="1">
        <v>14</v>
      </c>
    </row>
    <row r="125" spans="1:13" x14ac:dyDescent="0.25">
      <c r="A125" s="1" t="s">
        <v>1268</v>
      </c>
      <c r="J125" s="1" t="s">
        <v>1511</v>
      </c>
      <c r="K125" s="1" t="s">
        <v>1514</v>
      </c>
      <c r="L125" s="1" t="s">
        <v>1513</v>
      </c>
      <c r="M125" s="1">
        <v>5</v>
      </c>
    </row>
    <row r="126" spans="1:13" x14ac:dyDescent="0.25">
      <c r="A126" s="1" t="s">
        <v>1268</v>
      </c>
      <c r="J126" s="1" t="s">
        <v>1511</v>
      </c>
      <c r="K126" s="1" t="s">
        <v>1514</v>
      </c>
      <c r="L126" s="1" t="s">
        <v>1513</v>
      </c>
      <c r="M126" s="1">
        <v>5</v>
      </c>
    </row>
    <row r="127" spans="1:13" x14ac:dyDescent="0.25">
      <c r="A127" s="1" t="s">
        <v>1265</v>
      </c>
      <c r="J127" s="1" t="s">
        <v>1508</v>
      </c>
      <c r="K127" s="1" t="s">
        <v>1509</v>
      </c>
      <c r="L127" s="1" t="s">
        <v>1512</v>
      </c>
      <c r="M127" s="1">
        <v>30</v>
      </c>
    </row>
    <row r="128" spans="1:13" x14ac:dyDescent="0.25">
      <c r="A128" s="1" t="s">
        <v>1265</v>
      </c>
      <c r="J128" s="1" t="s">
        <v>1508</v>
      </c>
      <c r="K128" s="1" t="s">
        <v>1509</v>
      </c>
      <c r="L128" s="1" t="s">
        <v>1512</v>
      </c>
      <c r="M128" s="1">
        <v>30</v>
      </c>
    </row>
    <row r="129" spans="1:13" x14ac:dyDescent="0.25">
      <c r="A129" s="1" t="s">
        <v>1377</v>
      </c>
      <c r="J129" s="1" t="s">
        <v>1508</v>
      </c>
      <c r="K129" s="1" t="s">
        <v>1509</v>
      </c>
      <c r="L129" s="1" t="s">
        <v>1510</v>
      </c>
      <c r="M129" s="1">
        <v>5</v>
      </c>
    </row>
    <row r="130" spans="1:13" x14ac:dyDescent="0.25">
      <c r="A130" s="1" t="s">
        <v>1341</v>
      </c>
      <c r="J130" s="1" t="s">
        <v>1511</v>
      </c>
      <c r="K130" s="1" t="s">
        <v>1509</v>
      </c>
      <c r="L130" s="1" t="s">
        <v>1512</v>
      </c>
      <c r="M130" s="1">
        <v>27</v>
      </c>
    </row>
    <row r="131" spans="1:13" x14ac:dyDescent="0.25">
      <c r="A131" s="1" t="s">
        <v>1296</v>
      </c>
      <c r="J131" s="1" t="s">
        <v>1508</v>
      </c>
      <c r="K131" s="1" t="s">
        <v>1509</v>
      </c>
      <c r="L131" s="1" t="s">
        <v>1512</v>
      </c>
      <c r="M131" s="1">
        <v>1</v>
      </c>
    </row>
    <row r="132" spans="1:13" x14ac:dyDescent="0.25">
      <c r="A132" s="1" t="s">
        <v>1341</v>
      </c>
      <c r="J132" s="1" t="s">
        <v>1511</v>
      </c>
      <c r="K132" s="1" t="s">
        <v>1509</v>
      </c>
      <c r="L132" s="1" t="s">
        <v>1512</v>
      </c>
      <c r="M132" s="1">
        <v>5</v>
      </c>
    </row>
    <row r="133" spans="1:13" x14ac:dyDescent="0.25">
      <c r="A133" s="1" t="s">
        <v>1273</v>
      </c>
      <c r="J133" s="1" t="s">
        <v>1511</v>
      </c>
      <c r="K133" s="1" t="s">
        <v>1509</v>
      </c>
      <c r="L133" s="1" t="s">
        <v>1512</v>
      </c>
      <c r="M133" s="1">
        <v>6</v>
      </c>
    </row>
    <row r="134" spans="1:13" x14ac:dyDescent="0.25">
      <c r="A134" s="1" t="s">
        <v>1377</v>
      </c>
      <c r="J134" s="1" t="s">
        <v>1508</v>
      </c>
      <c r="K134" s="1" t="s">
        <v>1509</v>
      </c>
      <c r="L134" s="1" t="s">
        <v>1510</v>
      </c>
      <c r="M134" s="1">
        <v>3</v>
      </c>
    </row>
    <row r="135" spans="1:13" x14ac:dyDescent="0.25">
      <c r="A135" s="1" t="s">
        <v>1296</v>
      </c>
      <c r="J135" s="1" t="s">
        <v>1508</v>
      </c>
      <c r="K135" s="1" t="s">
        <v>1509</v>
      </c>
      <c r="L135" s="1" t="s">
        <v>1510</v>
      </c>
      <c r="M135" s="1">
        <v>4</v>
      </c>
    </row>
    <row r="136" spans="1:13" x14ac:dyDescent="0.25">
      <c r="A136" s="1" t="s">
        <v>1335</v>
      </c>
      <c r="J136" s="1" t="s">
        <v>1508</v>
      </c>
      <c r="K136" s="1" t="s">
        <v>1509</v>
      </c>
      <c r="L136" s="1" t="s">
        <v>1512</v>
      </c>
      <c r="M136" s="1">
        <v>22</v>
      </c>
    </row>
    <row r="137" spans="1:13" x14ac:dyDescent="0.25">
      <c r="A137" s="1" t="s">
        <v>1335</v>
      </c>
      <c r="J137" s="1" t="s">
        <v>1508</v>
      </c>
      <c r="K137" s="1" t="s">
        <v>1509</v>
      </c>
      <c r="L137" s="1" t="s">
        <v>1512</v>
      </c>
      <c r="M137" s="1">
        <v>38</v>
      </c>
    </row>
    <row r="138" spans="1:13" x14ac:dyDescent="0.25">
      <c r="A138" s="1" t="s">
        <v>1290</v>
      </c>
      <c r="J138" s="1" t="s">
        <v>1511</v>
      </c>
      <c r="K138" s="1" t="s">
        <v>1509</v>
      </c>
      <c r="L138" s="1" t="s">
        <v>1512</v>
      </c>
      <c r="M138" s="1">
        <v>8</v>
      </c>
    </row>
    <row r="139" spans="1:13" x14ac:dyDescent="0.25">
      <c r="A139" s="1" t="s">
        <v>1298</v>
      </c>
      <c r="J139" s="1" t="s">
        <v>1511</v>
      </c>
      <c r="K139" s="1" t="s">
        <v>1509</v>
      </c>
      <c r="L139" s="1" t="s">
        <v>1510</v>
      </c>
      <c r="M139" s="1">
        <v>1</v>
      </c>
    </row>
    <row r="140" spans="1:13" x14ac:dyDescent="0.25">
      <c r="A140" s="1" t="s">
        <v>1488</v>
      </c>
      <c r="J140" s="1" t="s">
        <v>1511</v>
      </c>
      <c r="K140" s="1" t="s">
        <v>1509</v>
      </c>
      <c r="L140" s="1" t="s">
        <v>1510</v>
      </c>
      <c r="M140" s="1">
        <v>1</v>
      </c>
    </row>
    <row r="141" spans="1:13" x14ac:dyDescent="0.25">
      <c r="A141" s="1" t="s">
        <v>1271</v>
      </c>
      <c r="J141" s="1" t="s">
        <v>1511</v>
      </c>
      <c r="K141" s="1" t="s">
        <v>1509</v>
      </c>
      <c r="L141" s="1" t="s">
        <v>1510</v>
      </c>
      <c r="M141" s="1">
        <v>2</v>
      </c>
    </row>
    <row r="142" spans="1:13" x14ac:dyDescent="0.25">
      <c r="A142" s="1" t="s">
        <v>1263</v>
      </c>
      <c r="J142" s="1" t="s">
        <v>1508</v>
      </c>
      <c r="K142" s="1" t="s">
        <v>1509</v>
      </c>
      <c r="L142" s="1" t="s">
        <v>1512</v>
      </c>
      <c r="M142" s="1">
        <v>1</v>
      </c>
    </row>
    <row r="143" spans="1:13" x14ac:dyDescent="0.25">
      <c r="A143" s="1" t="s">
        <v>1263</v>
      </c>
      <c r="J143" s="1" t="s">
        <v>1511</v>
      </c>
      <c r="K143" s="1" t="s">
        <v>1509</v>
      </c>
      <c r="L143" s="1" t="s">
        <v>1512</v>
      </c>
      <c r="M143" s="1">
        <v>1</v>
      </c>
    </row>
    <row r="144" spans="1:13" x14ac:dyDescent="0.25">
      <c r="A144" s="1" t="s">
        <v>1263</v>
      </c>
      <c r="J144" s="1" t="s">
        <v>1508</v>
      </c>
      <c r="K144" s="1" t="s">
        <v>1509</v>
      </c>
      <c r="L144" s="1" t="s">
        <v>1512</v>
      </c>
      <c r="M144" s="1">
        <v>1</v>
      </c>
    </row>
    <row r="145" spans="1:13" x14ac:dyDescent="0.25">
      <c r="A145" s="1" t="s">
        <v>1292</v>
      </c>
      <c r="J145" s="1" t="s">
        <v>1511</v>
      </c>
      <c r="K145" s="1" t="s">
        <v>1514</v>
      </c>
      <c r="L145" s="1" t="s">
        <v>1513</v>
      </c>
      <c r="M145" s="1">
        <v>1</v>
      </c>
    </row>
    <row r="146" spans="1:13" x14ac:dyDescent="0.25">
      <c r="A146" s="1" t="s">
        <v>1328</v>
      </c>
      <c r="J146" s="1" t="s">
        <v>1511</v>
      </c>
      <c r="K146" s="1" t="s">
        <v>1509</v>
      </c>
      <c r="L146" s="1" t="s">
        <v>1513</v>
      </c>
      <c r="M146" s="1">
        <v>8</v>
      </c>
    </row>
    <row r="147" spans="1:13" x14ac:dyDescent="0.25">
      <c r="A147" s="1" t="s">
        <v>1328</v>
      </c>
      <c r="J147" s="1" t="s">
        <v>1511</v>
      </c>
      <c r="K147" s="1" t="s">
        <v>1509</v>
      </c>
      <c r="L147" s="1" t="s">
        <v>1513</v>
      </c>
      <c r="M147" s="1">
        <v>1</v>
      </c>
    </row>
    <row r="148" spans="1:13" x14ac:dyDescent="0.25">
      <c r="A148" s="1" t="s">
        <v>1273</v>
      </c>
      <c r="J148" s="1" t="s">
        <v>1511</v>
      </c>
      <c r="K148" s="1" t="s">
        <v>1509</v>
      </c>
      <c r="L148" s="1" t="s">
        <v>1512</v>
      </c>
      <c r="M148" s="1">
        <v>10</v>
      </c>
    </row>
    <row r="149" spans="1:13" x14ac:dyDescent="0.25">
      <c r="A149" s="1" t="s">
        <v>1275</v>
      </c>
      <c r="J149" s="1" t="s">
        <v>1511</v>
      </c>
      <c r="K149" s="1" t="s">
        <v>1509</v>
      </c>
      <c r="L149" s="1" t="s">
        <v>1512</v>
      </c>
      <c r="M149" s="1">
        <v>30</v>
      </c>
    </row>
    <row r="150" spans="1:13" x14ac:dyDescent="0.25">
      <c r="A150" s="1" t="s">
        <v>1275</v>
      </c>
      <c r="J150" s="1" t="s">
        <v>1508</v>
      </c>
      <c r="K150" s="1" t="s">
        <v>1509</v>
      </c>
      <c r="L150" s="1" t="s">
        <v>1512</v>
      </c>
      <c r="M150" s="1">
        <v>34</v>
      </c>
    </row>
    <row r="151" spans="1:13" x14ac:dyDescent="0.25">
      <c r="A151" s="1" t="s">
        <v>1314</v>
      </c>
      <c r="J151" s="1" t="s">
        <v>1508</v>
      </c>
      <c r="K151" s="1" t="s">
        <v>1509</v>
      </c>
      <c r="L151" s="1" t="s">
        <v>1510</v>
      </c>
      <c r="M151" s="1">
        <v>1</v>
      </c>
    </row>
    <row r="152" spans="1:13" x14ac:dyDescent="0.25">
      <c r="A152" s="1" t="s">
        <v>1292</v>
      </c>
      <c r="J152" s="1" t="s">
        <v>1511</v>
      </c>
      <c r="K152" s="1" t="s">
        <v>1514</v>
      </c>
      <c r="L152" s="1" t="s">
        <v>1512</v>
      </c>
      <c r="M152" s="1">
        <v>2</v>
      </c>
    </row>
    <row r="153" spans="1:13" x14ac:dyDescent="0.25">
      <c r="A153" s="1" t="s">
        <v>1303</v>
      </c>
      <c r="J153" s="1" t="s">
        <v>1511</v>
      </c>
      <c r="K153" s="1" t="s">
        <v>1509</v>
      </c>
      <c r="L153" s="1" t="s">
        <v>1512</v>
      </c>
      <c r="M153" s="1">
        <v>1</v>
      </c>
    </row>
    <row r="154" spans="1:13" x14ac:dyDescent="0.25">
      <c r="A154" s="1" t="s">
        <v>1303</v>
      </c>
      <c r="J154" s="1" t="s">
        <v>1511</v>
      </c>
      <c r="K154" s="1" t="s">
        <v>1509</v>
      </c>
      <c r="L154" s="1" t="s">
        <v>1512</v>
      </c>
      <c r="M154" s="1">
        <v>1</v>
      </c>
    </row>
    <row r="155" spans="1:13" x14ac:dyDescent="0.25">
      <c r="A155" s="1" t="s">
        <v>1303</v>
      </c>
      <c r="J155" s="1" t="s">
        <v>1511</v>
      </c>
      <c r="K155" s="1" t="s">
        <v>1509</v>
      </c>
      <c r="L155" s="1" t="s">
        <v>1512</v>
      </c>
      <c r="M155" s="1">
        <v>1</v>
      </c>
    </row>
    <row r="156" spans="1:13" x14ac:dyDescent="0.25">
      <c r="A156" s="1" t="s">
        <v>1303</v>
      </c>
      <c r="J156" s="1" t="s">
        <v>1511</v>
      </c>
      <c r="K156" s="1" t="s">
        <v>1509</v>
      </c>
      <c r="L156" s="1" t="s">
        <v>1512</v>
      </c>
      <c r="M156" s="1">
        <v>1</v>
      </c>
    </row>
    <row r="157" spans="1:13" x14ac:dyDescent="0.25">
      <c r="A157" s="1" t="s">
        <v>1303</v>
      </c>
      <c r="J157" s="1" t="s">
        <v>1511</v>
      </c>
      <c r="K157" s="1" t="s">
        <v>1509</v>
      </c>
      <c r="L157" s="1" t="s">
        <v>1512</v>
      </c>
      <c r="M157" s="1">
        <v>1</v>
      </c>
    </row>
    <row r="158" spans="1:13" x14ac:dyDescent="0.25">
      <c r="A158" s="1" t="s">
        <v>1275</v>
      </c>
      <c r="J158" s="1" t="s">
        <v>1511</v>
      </c>
      <c r="K158" s="1" t="s">
        <v>1509</v>
      </c>
      <c r="L158" s="1" t="s">
        <v>1512</v>
      </c>
      <c r="M158" s="1">
        <v>13</v>
      </c>
    </row>
    <row r="159" spans="1:13" x14ac:dyDescent="0.25">
      <c r="A159" s="1" t="s">
        <v>1488</v>
      </c>
      <c r="J159" s="1" t="s">
        <v>1508</v>
      </c>
      <c r="K159" s="1" t="s">
        <v>1509</v>
      </c>
      <c r="L159" s="1" t="s">
        <v>1513</v>
      </c>
      <c r="M159" s="1">
        <v>1</v>
      </c>
    </row>
    <row r="160" spans="1:13" x14ac:dyDescent="0.25">
      <c r="A160" s="1" t="s">
        <v>1275</v>
      </c>
      <c r="J160" s="1" t="s">
        <v>1508</v>
      </c>
      <c r="K160" s="1" t="s">
        <v>1509</v>
      </c>
      <c r="L160" s="1" t="s">
        <v>1512</v>
      </c>
      <c r="M160" s="1">
        <v>13</v>
      </c>
    </row>
    <row r="161" spans="1:13" x14ac:dyDescent="0.25">
      <c r="A161" s="1" t="s">
        <v>1275</v>
      </c>
      <c r="J161" s="1" t="s">
        <v>1508</v>
      </c>
      <c r="K161" s="1" t="s">
        <v>1509</v>
      </c>
      <c r="L161" s="1" t="s">
        <v>1512</v>
      </c>
      <c r="M161" s="1">
        <v>18</v>
      </c>
    </row>
    <row r="162" spans="1:13" x14ac:dyDescent="0.25">
      <c r="A162" s="1" t="s">
        <v>1331</v>
      </c>
      <c r="J162" s="1" t="s">
        <v>1508</v>
      </c>
      <c r="K162" s="1" t="s">
        <v>1509</v>
      </c>
      <c r="L162" s="1" t="s">
        <v>1513</v>
      </c>
      <c r="M162" s="1">
        <v>1</v>
      </c>
    </row>
    <row r="163" spans="1:13" x14ac:dyDescent="0.25">
      <c r="A163" s="1" t="s">
        <v>1312</v>
      </c>
      <c r="J163" s="1" t="s">
        <v>1511</v>
      </c>
      <c r="K163" s="1" t="s">
        <v>1509</v>
      </c>
      <c r="L163" s="1" t="s">
        <v>1512</v>
      </c>
      <c r="M163" s="1">
        <v>2</v>
      </c>
    </row>
    <row r="164" spans="1:13" x14ac:dyDescent="0.25">
      <c r="A164" s="1" t="s">
        <v>1262</v>
      </c>
      <c r="J164" s="1" t="s">
        <v>1511</v>
      </c>
      <c r="K164" s="1" t="s">
        <v>1509</v>
      </c>
      <c r="L164" s="1" t="s">
        <v>1512</v>
      </c>
      <c r="M164" s="1">
        <v>1</v>
      </c>
    </row>
    <row r="165" spans="1:13" x14ac:dyDescent="0.25">
      <c r="A165" s="1" t="s">
        <v>1302</v>
      </c>
      <c r="J165" s="1" t="s">
        <v>1511</v>
      </c>
      <c r="K165" s="1" t="s">
        <v>1509</v>
      </c>
      <c r="L165" s="1" t="s">
        <v>1512</v>
      </c>
      <c r="M165" s="1">
        <v>2</v>
      </c>
    </row>
    <row r="166" spans="1:13" x14ac:dyDescent="0.25">
      <c r="A166" s="1" t="s">
        <v>1302</v>
      </c>
      <c r="J166" s="1" t="s">
        <v>1511</v>
      </c>
      <c r="K166" s="1" t="s">
        <v>1509</v>
      </c>
      <c r="L166" s="1" t="s">
        <v>1512</v>
      </c>
      <c r="M166" s="1">
        <v>6</v>
      </c>
    </row>
    <row r="167" spans="1:13" x14ac:dyDescent="0.25">
      <c r="A167" s="1" t="s">
        <v>1302</v>
      </c>
      <c r="J167" s="1" t="s">
        <v>1511</v>
      </c>
      <c r="K167" s="1" t="s">
        <v>1509</v>
      </c>
      <c r="L167" s="1" t="s">
        <v>1512</v>
      </c>
      <c r="M167" s="1">
        <v>2</v>
      </c>
    </row>
    <row r="168" spans="1:13" x14ac:dyDescent="0.25">
      <c r="A168" s="1" t="s">
        <v>1290</v>
      </c>
      <c r="J168" s="1" t="s">
        <v>1511</v>
      </c>
      <c r="K168" s="1" t="s">
        <v>1514</v>
      </c>
      <c r="L168" s="1" t="s">
        <v>1510</v>
      </c>
      <c r="M168" s="1">
        <v>5</v>
      </c>
    </row>
    <row r="169" spans="1:13" x14ac:dyDescent="0.25">
      <c r="A169" s="1" t="s">
        <v>1299</v>
      </c>
      <c r="J169" s="1" t="s">
        <v>1508</v>
      </c>
      <c r="K169" s="1" t="s">
        <v>1509</v>
      </c>
      <c r="L169" s="1" t="s">
        <v>1513</v>
      </c>
      <c r="M169" s="1">
        <v>1</v>
      </c>
    </row>
    <row r="170" spans="1:13" x14ac:dyDescent="0.25">
      <c r="A170" s="1" t="s">
        <v>1299</v>
      </c>
      <c r="J170" s="1" t="s">
        <v>1508</v>
      </c>
      <c r="K170" s="1" t="s">
        <v>1509</v>
      </c>
      <c r="L170" s="1" t="s">
        <v>1513</v>
      </c>
      <c r="M170" s="1">
        <v>1</v>
      </c>
    </row>
    <row r="171" spans="1:13" x14ac:dyDescent="0.25">
      <c r="A171" s="1" t="s">
        <v>1299</v>
      </c>
      <c r="J171" s="1" t="s">
        <v>1508</v>
      </c>
      <c r="K171" s="1" t="s">
        <v>1509</v>
      </c>
      <c r="L171" s="1" t="s">
        <v>1513</v>
      </c>
      <c r="M171" s="1">
        <v>1</v>
      </c>
    </row>
    <row r="172" spans="1:13" x14ac:dyDescent="0.25">
      <c r="A172" s="1" t="s">
        <v>1299</v>
      </c>
      <c r="J172" s="1" t="s">
        <v>1508</v>
      </c>
      <c r="K172" s="1" t="s">
        <v>1509</v>
      </c>
      <c r="L172" s="1" t="s">
        <v>1510</v>
      </c>
      <c r="M172" s="1">
        <v>1</v>
      </c>
    </row>
    <row r="173" spans="1:13" x14ac:dyDescent="0.25">
      <c r="A173" s="1" t="s">
        <v>1286</v>
      </c>
      <c r="J173" s="1" t="s">
        <v>1511</v>
      </c>
      <c r="K173" s="1" t="s">
        <v>1509</v>
      </c>
      <c r="L173" s="1" t="s">
        <v>1512</v>
      </c>
      <c r="M173" s="1">
        <v>3</v>
      </c>
    </row>
    <row r="174" spans="1:13" x14ac:dyDescent="0.25">
      <c r="A174" s="1" t="s">
        <v>1320</v>
      </c>
      <c r="J174" s="1" t="s">
        <v>1511</v>
      </c>
      <c r="K174" s="1" t="s">
        <v>1509</v>
      </c>
      <c r="L174" s="1" t="s">
        <v>1512</v>
      </c>
      <c r="M174" s="1">
        <v>31</v>
      </c>
    </row>
    <row r="175" spans="1:13" x14ac:dyDescent="0.25">
      <c r="A175" s="1" t="s">
        <v>1298</v>
      </c>
      <c r="J175" s="1" t="s">
        <v>1511</v>
      </c>
      <c r="K175" s="1" t="s">
        <v>1509</v>
      </c>
      <c r="L175" s="1" t="s">
        <v>1512</v>
      </c>
      <c r="M175" s="1">
        <v>10</v>
      </c>
    </row>
    <row r="176" spans="1:13" x14ac:dyDescent="0.25">
      <c r="A176" s="1" t="s">
        <v>1332</v>
      </c>
      <c r="J176" s="1" t="s">
        <v>1511</v>
      </c>
      <c r="K176" s="1" t="s">
        <v>1509</v>
      </c>
      <c r="L176" s="1" t="s">
        <v>1513</v>
      </c>
      <c r="M176" s="1">
        <v>4</v>
      </c>
    </row>
    <row r="177" spans="1:13" x14ac:dyDescent="0.25">
      <c r="A177" s="1" t="s">
        <v>1312</v>
      </c>
      <c r="J177" s="1" t="s">
        <v>1511</v>
      </c>
      <c r="K177" s="1" t="s">
        <v>1509</v>
      </c>
      <c r="L177" s="1" t="s">
        <v>1512</v>
      </c>
      <c r="M177" s="1">
        <v>4</v>
      </c>
    </row>
    <row r="178" spans="1:13" x14ac:dyDescent="0.25">
      <c r="A178" s="1" t="s">
        <v>1312</v>
      </c>
      <c r="J178" s="1" t="s">
        <v>1511</v>
      </c>
      <c r="K178" s="1" t="s">
        <v>1509</v>
      </c>
      <c r="L178" s="1" t="s">
        <v>1512</v>
      </c>
      <c r="M178" s="1">
        <v>4</v>
      </c>
    </row>
    <row r="179" spans="1:13" x14ac:dyDescent="0.25">
      <c r="A179" s="1" t="s">
        <v>1312</v>
      </c>
      <c r="J179" s="1" t="s">
        <v>1511</v>
      </c>
      <c r="K179" s="1" t="s">
        <v>1509</v>
      </c>
      <c r="L179" s="1" t="s">
        <v>1512</v>
      </c>
      <c r="M179" s="1">
        <v>4</v>
      </c>
    </row>
    <row r="180" spans="1:13" x14ac:dyDescent="0.25">
      <c r="A180" s="1" t="s">
        <v>1421</v>
      </c>
      <c r="J180" s="1" t="s">
        <v>1511</v>
      </c>
      <c r="K180" s="1" t="s">
        <v>1509</v>
      </c>
      <c r="L180" s="1" t="s">
        <v>1512</v>
      </c>
      <c r="M180" s="1">
        <v>95</v>
      </c>
    </row>
    <row r="181" spans="1:13" x14ac:dyDescent="0.25">
      <c r="A181" s="1" t="s">
        <v>1421</v>
      </c>
      <c r="J181" s="1" t="s">
        <v>1511</v>
      </c>
      <c r="K181" s="1" t="s">
        <v>1509</v>
      </c>
      <c r="L181" s="1" t="s">
        <v>1512</v>
      </c>
      <c r="M181" s="1">
        <v>78</v>
      </c>
    </row>
    <row r="182" spans="1:13" x14ac:dyDescent="0.25">
      <c r="A182" s="1" t="s">
        <v>1342</v>
      </c>
      <c r="J182" s="1" t="s">
        <v>1511</v>
      </c>
      <c r="K182" s="1" t="s">
        <v>1509</v>
      </c>
      <c r="L182" s="1" t="s">
        <v>1512</v>
      </c>
      <c r="M182" s="1">
        <v>3</v>
      </c>
    </row>
    <row r="183" spans="1:13" x14ac:dyDescent="0.25">
      <c r="A183" s="1" t="s">
        <v>1320</v>
      </c>
      <c r="J183" s="1" t="s">
        <v>1511</v>
      </c>
      <c r="K183" s="1" t="s">
        <v>1509</v>
      </c>
      <c r="L183" s="1" t="s">
        <v>1512</v>
      </c>
      <c r="M183" s="1">
        <v>6</v>
      </c>
    </row>
    <row r="184" spans="1:13" x14ac:dyDescent="0.25">
      <c r="A184" s="1" t="s">
        <v>1302</v>
      </c>
      <c r="J184" s="1" t="s">
        <v>1511</v>
      </c>
      <c r="K184" s="1" t="s">
        <v>1509</v>
      </c>
      <c r="L184" s="1" t="s">
        <v>1512</v>
      </c>
      <c r="M184" s="1">
        <v>1</v>
      </c>
    </row>
    <row r="185" spans="1:13" x14ac:dyDescent="0.25">
      <c r="A185" s="1" t="s">
        <v>1320</v>
      </c>
      <c r="J185" s="1" t="s">
        <v>1511</v>
      </c>
      <c r="K185" s="1" t="s">
        <v>1509</v>
      </c>
      <c r="L185" s="1" t="s">
        <v>1512</v>
      </c>
      <c r="M185" s="1">
        <v>11</v>
      </c>
    </row>
    <row r="186" spans="1:13" x14ac:dyDescent="0.25">
      <c r="A186" s="1" t="s">
        <v>1282</v>
      </c>
      <c r="J186" s="1" t="s">
        <v>1511</v>
      </c>
      <c r="K186" s="1" t="s">
        <v>1509</v>
      </c>
      <c r="L186" s="1" t="s">
        <v>1512</v>
      </c>
      <c r="M186" s="1">
        <v>4</v>
      </c>
    </row>
    <row r="187" spans="1:13" x14ac:dyDescent="0.25">
      <c r="A187" s="1" t="s">
        <v>1299</v>
      </c>
      <c r="J187" s="1" t="s">
        <v>1508</v>
      </c>
      <c r="K187" s="1" t="s">
        <v>1509</v>
      </c>
      <c r="L187" s="1" t="s">
        <v>1513</v>
      </c>
      <c r="M187" s="1">
        <v>1</v>
      </c>
    </row>
    <row r="188" spans="1:13" x14ac:dyDescent="0.25">
      <c r="A188" s="1" t="s">
        <v>1299</v>
      </c>
      <c r="J188" s="1" t="s">
        <v>1508</v>
      </c>
      <c r="K188" s="1" t="s">
        <v>1509</v>
      </c>
      <c r="L188" s="1" t="s">
        <v>1513</v>
      </c>
      <c r="M188" s="1">
        <v>1</v>
      </c>
    </row>
    <row r="189" spans="1:13" x14ac:dyDescent="0.25">
      <c r="A189" s="1" t="s">
        <v>1326</v>
      </c>
      <c r="J189" s="1" t="s">
        <v>1511</v>
      </c>
      <c r="K189" s="1" t="s">
        <v>1509</v>
      </c>
      <c r="L189" s="1" t="s">
        <v>1512</v>
      </c>
      <c r="M189" s="1">
        <v>4</v>
      </c>
    </row>
    <row r="190" spans="1:13" x14ac:dyDescent="0.25">
      <c r="A190" s="1" t="s">
        <v>1299</v>
      </c>
      <c r="J190" s="1" t="s">
        <v>1508</v>
      </c>
      <c r="K190" s="1" t="s">
        <v>1509</v>
      </c>
      <c r="L190" s="1" t="s">
        <v>1513</v>
      </c>
      <c r="M190" s="1">
        <v>1</v>
      </c>
    </row>
    <row r="191" spans="1:13" x14ac:dyDescent="0.25">
      <c r="A191" s="1" t="s">
        <v>1273</v>
      </c>
      <c r="J191" s="1" t="s">
        <v>1511</v>
      </c>
      <c r="K191" s="1" t="s">
        <v>1509</v>
      </c>
      <c r="L191" s="1" t="s">
        <v>1512</v>
      </c>
      <c r="M191" s="1">
        <v>14</v>
      </c>
    </row>
    <row r="192" spans="1:13" x14ac:dyDescent="0.25">
      <c r="A192" s="1" t="s">
        <v>1290</v>
      </c>
      <c r="J192" s="1" t="s">
        <v>1511</v>
      </c>
      <c r="K192" s="1" t="s">
        <v>1514</v>
      </c>
      <c r="L192" s="1" t="s">
        <v>1510</v>
      </c>
      <c r="M192" s="1">
        <v>8</v>
      </c>
    </row>
    <row r="193" spans="1:13" x14ac:dyDescent="0.25">
      <c r="A193" s="1" t="s">
        <v>1268</v>
      </c>
      <c r="J193" s="1" t="s">
        <v>1511</v>
      </c>
      <c r="K193" s="1" t="s">
        <v>1509</v>
      </c>
      <c r="L193" s="1" t="s">
        <v>1510</v>
      </c>
      <c r="M193" s="1">
        <v>31</v>
      </c>
    </row>
    <row r="194" spans="1:13" x14ac:dyDescent="0.25">
      <c r="A194" s="1" t="s">
        <v>1270</v>
      </c>
      <c r="J194" s="1" t="s">
        <v>1511</v>
      </c>
      <c r="K194" s="1" t="s">
        <v>1509</v>
      </c>
      <c r="L194" s="1" t="s">
        <v>1512</v>
      </c>
      <c r="M194" s="1">
        <v>10</v>
      </c>
    </row>
    <row r="195" spans="1:13" x14ac:dyDescent="0.25">
      <c r="A195" s="1" t="s">
        <v>1262</v>
      </c>
      <c r="J195" s="1" t="s">
        <v>1511</v>
      </c>
      <c r="K195" s="1" t="s">
        <v>1509</v>
      </c>
      <c r="L195" s="1" t="s">
        <v>1510</v>
      </c>
      <c r="M195" s="1">
        <v>1</v>
      </c>
    </row>
    <row r="196" spans="1:13" x14ac:dyDescent="0.25">
      <c r="A196" s="1" t="s">
        <v>1272</v>
      </c>
      <c r="J196" s="1" t="s">
        <v>1511</v>
      </c>
      <c r="K196" s="1" t="s">
        <v>1509</v>
      </c>
      <c r="L196" s="1" t="s">
        <v>1512</v>
      </c>
      <c r="M196" s="1">
        <v>1</v>
      </c>
    </row>
    <row r="197" spans="1:13" x14ac:dyDescent="0.25">
      <c r="A197" s="1" t="s">
        <v>1262</v>
      </c>
      <c r="J197" s="1" t="s">
        <v>1511</v>
      </c>
      <c r="K197" s="1" t="s">
        <v>1509</v>
      </c>
      <c r="L197" s="1" t="s">
        <v>1512</v>
      </c>
      <c r="M197" s="1">
        <v>1</v>
      </c>
    </row>
    <row r="198" spans="1:13" x14ac:dyDescent="0.25">
      <c r="A198" s="1" t="s">
        <v>1272</v>
      </c>
      <c r="J198" s="1" t="s">
        <v>1508</v>
      </c>
      <c r="K198" s="1" t="s">
        <v>1509</v>
      </c>
      <c r="L198" s="1" t="s">
        <v>1512</v>
      </c>
      <c r="M198" s="1">
        <v>1</v>
      </c>
    </row>
    <row r="199" spans="1:13" x14ac:dyDescent="0.25">
      <c r="A199" s="1" t="s">
        <v>1262</v>
      </c>
      <c r="J199" s="1" t="s">
        <v>1511</v>
      </c>
      <c r="K199" s="1" t="s">
        <v>1509</v>
      </c>
      <c r="L199" s="1" t="s">
        <v>1512</v>
      </c>
      <c r="M199" s="1">
        <v>1</v>
      </c>
    </row>
    <row r="200" spans="1:13" x14ac:dyDescent="0.25">
      <c r="A200" s="1" t="s">
        <v>1299</v>
      </c>
      <c r="J200" s="1" t="s">
        <v>1508</v>
      </c>
      <c r="K200" s="1" t="s">
        <v>1509</v>
      </c>
      <c r="L200" s="1" t="s">
        <v>1510</v>
      </c>
      <c r="M200" s="1">
        <v>1</v>
      </c>
    </row>
    <row r="201" spans="1:13" x14ac:dyDescent="0.25">
      <c r="A201" s="1" t="s">
        <v>1272</v>
      </c>
      <c r="J201" s="1" t="s">
        <v>1508</v>
      </c>
      <c r="K201" s="1" t="s">
        <v>1509</v>
      </c>
      <c r="L201" s="1" t="s">
        <v>1510</v>
      </c>
      <c r="M201" s="1">
        <v>1</v>
      </c>
    </row>
    <row r="202" spans="1:13" x14ac:dyDescent="0.25">
      <c r="A202" s="1" t="s">
        <v>1271</v>
      </c>
      <c r="J202" s="1" t="s">
        <v>1511</v>
      </c>
      <c r="K202" s="1" t="s">
        <v>1509</v>
      </c>
      <c r="L202" s="1" t="s">
        <v>1510</v>
      </c>
      <c r="M202" s="1">
        <v>30</v>
      </c>
    </row>
    <row r="203" spans="1:13" x14ac:dyDescent="0.25">
      <c r="A203" s="1" t="s">
        <v>1272</v>
      </c>
      <c r="J203" s="1" t="s">
        <v>1511</v>
      </c>
      <c r="K203" s="1" t="s">
        <v>1514</v>
      </c>
      <c r="L203" s="1" t="s">
        <v>1512</v>
      </c>
      <c r="M203" s="1">
        <v>1</v>
      </c>
    </row>
    <row r="204" spans="1:13" x14ac:dyDescent="0.25">
      <c r="A204" s="1" t="s">
        <v>1272</v>
      </c>
      <c r="J204" s="1" t="s">
        <v>1508</v>
      </c>
      <c r="K204" s="1" t="s">
        <v>1509</v>
      </c>
      <c r="L204" s="1" t="s">
        <v>1512</v>
      </c>
      <c r="M204" s="1">
        <v>1</v>
      </c>
    </row>
    <row r="205" spans="1:13" x14ac:dyDescent="0.25">
      <c r="A205" s="1" t="s">
        <v>1272</v>
      </c>
      <c r="J205" s="1" t="s">
        <v>1511</v>
      </c>
      <c r="K205" s="1" t="s">
        <v>1509</v>
      </c>
      <c r="L205" s="1" t="s">
        <v>1512</v>
      </c>
      <c r="M205" s="1">
        <v>1</v>
      </c>
    </row>
    <row r="206" spans="1:13" x14ac:dyDescent="0.25">
      <c r="A206" s="1" t="s">
        <v>1262</v>
      </c>
      <c r="J206" s="1" t="s">
        <v>1511</v>
      </c>
      <c r="K206" s="1" t="s">
        <v>1509</v>
      </c>
      <c r="L206" s="1" t="s">
        <v>1512</v>
      </c>
      <c r="M206" s="1">
        <v>1</v>
      </c>
    </row>
    <row r="207" spans="1:13" x14ac:dyDescent="0.25">
      <c r="A207" s="1" t="s">
        <v>1262</v>
      </c>
      <c r="J207" s="1" t="s">
        <v>1508</v>
      </c>
      <c r="K207" s="1" t="s">
        <v>1509</v>
      </c>
      <c r="L207" s="1" t="s">
        <v>1512</v>
      </c>
      <c r="M207" s="1">
        <v>1</v>
      </c>
    </row>
    <row r="208" spans="1:13" x14ac:dyDescent="0.25">
      <c r="A208" s="1" t="s">
        <v>1299</v>
      </c>
      <c r="J208" s="1" t="s">
        <v>1508</v>
      </c>
      <c r="K208" s="1" t="s">
        <v>1509</v>
      </c>
      <c r="L208" s="1" t="s">
        <v>1513</v>
      </c>
      <c r="M208" s="1">
        <v>1</v>
      </c>
    </row>
    <row r="209" spans="1:13" x14ac:dyDescent="0.25">
      <c r="A209" s="1" t="s">
        <v>1272</v>
      </c>
      <c r="J209" s="1" t="s">
        <v>1511</v>
      </c>
      <c r="K209" s="1" t="s">
        <v>1509</v>
      </c>
      <c r="L209" s="1" t="s">
        <v>1510</v>
      </c>
      <c r="M209" s="1">
        <v>1</v>
      </c>
    </row>
    <row r="210" spans="1:13" x14ac:dyDescent="0.25">
      <c r="A210" s="1" t="s">
        <v>1375</v>
      </c>
      <c r="J210" s="1" t="s">
        <v>1511</v>
      </c>
      <c r="K210" s="1" t="s">
        <v>1509</v>
      </c>
      <c r="L210" s="1" t="s">
        <v>1512</v>
      </c>
      <c r="M210" s="1">
        <v>1</v>
      </c>
    </row>
    <row r="211" spans="1:13" x14ac:dyDescent="0.25">
      <c r="A211" s="1" t="s">
        <v>1262</v>
      </c>
      <c r="J211" s="1" t="s">
        <v>1511</v>
      </c>
      <c r="K211" s="1" t="s">
        <v>1509</v>
      </c>
      <c r="L211" s="1" t="s">
        <v>1510</v>
      </c>
      <c r="M211" s="1">
        <v>1</v>
      </c>
    </row>
    <row r="212" spans="1:13" x14ac:dyDescent="0.25">
      <c r="A212" s="1" t="s">
        <v>1272</v>
      </c>
      <c r="J212" s="1" t="s">
        <v>1511</v>
      </c>
      <c r="K212" s="1" t="s">
        <v>1509</v>
      </c>
      <c r="L212" s="1" t="s">
        <v>1510</v>
      </c>
      <c r="M212" s="1">
        <v>1</v>
      </c>
    </row>
    <row r="213" spans="1:13" x14ac:dyDescent="0.25">
      <c r="A213" s="1" t="s">
        <v>1262</v>
      </c>
      <c r="J213" s="1" t="s">
        <v>1511</v>
      </c>
      <c r="K213" s="1" t="s">
        <v>1509</v>
      </c>
      <c r="L213" s="1" t="s">
        <v>1510</v>
      </c>
      <c r="M213" s="1">
        <v>1</v>
      </c>
    </row>
    <row r="214" spans="1:13" x14ac:dyDescent="0.25">
      <c r="A214" s="1" t="s">
        <v>1281</v>
      </c>
      <c r="J214" s="1" t="s">
        <v>1511</v>
      </c>
      <c r="K214" s="1" t="s">
        <v>1514</v>
      </c>
      <c r="L214" s="1" t="s">
        <v>1513</v>
      </c>
      <c r="M214" s="1">
        <v>2</v>
      </c>
    </row>
    <row r="215" spans="1:13" x14ac:dyDescent="0.25">
      <c r="A215" s="1" t="s">
        <v>1299</v>
      </c>
      <c r="J215" s="1" t="s">
        <v>1508</v>
      </c>
      <c r="K215" s="1" t="s">
        <v>1509</v>
      </c>
      <c r="L215" s="1" t="s">
        <v>1513</v>
      </c>
      <c r="M215" s="1">
        <v>1</v>
      </c>
    </row>
    <row r="216" spans="1:13" x14ac:dyDescent="0.25">
      <c r="A216" s="1" t="s">
        <v>1290</v>
      </c>
      <c r="J216" s="1" t="s">
        <v>1511</v>
      </c>
      <c r="K216" s="1" t="s">
        <v>1509</v>
      </c>
      <c r="L216" s="1" t="s">
        <v>1512</v>
      </c>
      <c r="M216" s="1">
        <v>17</v>
      </c>
    </row>
    <row r="217" spans="1:13" x14ac:dyDescent="0.25">
      <c r="A217" s="1" t="s">
        <v>1299</v>
      </c>
      <c r="J217" s="1" t="s">
        <v>1508</v>
      </c>
      <c r="K217" s="1" t="s">
        <v>1509</v>
      </c>
      <c r="L217" s="1" t="s">
        <v>1513</v>
      </c>
      <c r="M217" s="1">
        <v>1</v>
      </c>
    </row>
    <row r="218" spans="1:13" x14ac:dyDescent="0.25">
      <c r="A218" s="1" t="s">
        <v>1299</v>
      </c>
      <c r="J218" s="1" t="s">
        <v>1508</v>
      </c>
      <c r="K218" s="1" t="s">
        <v>1509</v>
      </c>
      <c r="L218" s="1" t="s">
        <v>1513</v>
      </c>
      <c r="M218" s="1">
        <v>1</v>
      </c>
    </row>
    <row r="219" spans="1:13" x14ac:dyDescent="0.25">
      <c r="A219" s="1" t="s">
        <v>1272</v>
      </c>
      <c r="J219" s="1" t="s">
        <v>1508</v>
      </c>
      <c r="K219" s="1" t="s">
        <v>1509</v>
      </c>
      <c r="L219" s="1" t="s">
        <v>1512</v>
      </c>
      <c r="M219" s="1">
        <v>1</v>
      </c>
    </row>
    <row r="220" spans="1:13" x14ac:dyDescent="0.25">
      <c r="A220" s="1" t="s">
        <v>1273</v>
      </c>
      <c r="J220" s="1" t="s">
        <v>1511</v>
      </c>
      <c r="K220" s="1" t="s">
        <v>1509</v>
      </c>
      <c r="L220" s="1" t="s">
        <v>1512</v>
      </c>
      <c r="M220" s="1">
        <v>2</v>
      </c>
    </row>
    <row r="221" spans="1:13" x14ac:dyDescent="0.25">
      <c r="A221" s="1" t="s">
        <v>1295</v>
      </c>
      <c r="J221" s="1" t="s">
        <v>1511</v>
      </c>
      <c r="K221" s="1" t="s">
        <v>1509</v>
      </c>
      <c r="L221" s="1" t="s">
        <v>1512</v>
      </c>
      <c r="M221" s="1">
        <v>1</v>
      </c>
    </row>
    <row r="222" spans="1:13" x14ac:dyDescent="0.25">
      <c r="A222" s="1" t="s">
        <v>1295</v>
      </c>
      <c r="J222" s="1" t="s">
        <v>1511</v>
      </c>
      <c r="K222" s="1" t="s">
        <v>1514</v>
      </c>
      <c r="L222" s="1" t="s">
        <v>1513</v>
      </c>
      <c r="M222" s="1">
        <v>1</v>
      </c>
    </row>
    <row r="223" spans="1:13" x14ac:dyDescent="0.25">
      <c r="A223" s="1" t="s">
        <v>1295</v>
      </c>
      <c r="J223" s="1" t="s">
        <v>1511</v>
      </c>
      <c r="K223" s="1" t="s">
        <v>1509</v>
      </c>
      <c r="L223" s="1" t="s">
        <v>1512</v>
      </c>
      <c r="M223" s="1">
        <v>1</v>
      </c>
    </row>
    <row r="224" spans="1:13" x14ac:dyDescent="0.25">
      <c r="A224" s="1" t="s">
        <v>1295</v>
      </c>
      <c r="J224" s="1" t="s">
        <v>1511</v>
      </c>
      <c r="K224" s="1" t="s">
        <v>1509</v>
      </c>
      <c r="L224" s="1" t="s">
        <v>1512</v>
      </c>
      <c r="M224" s="1">
        <v>5</v>
      </c>
    </row>
    <row r="225" spans="1:13" x14ac:dyDescent="0.25">
      <c r="A225" s="1" t="s">
        <v>1295</v>
      </c>
      <c r="J225" s="1" t="s">
        <v>1511</v>
      </c>
      <c r="K225" s="1" t="s">
        <v>1509</v>
      </c>
      <c r="L225" s="1" t="s">
        <v>1512</v>
      </c>
      <c r="M225" s="1">
        <v>2</v>
      </c>
    </row>
    <row r="226" spans="1:13" x14ac:dyDescent="0.25">
      <c r="A226" s="1" t="s">
        <v>1295</v>
      </c>
      <c r="J226" s="1" t="s">
        <v>1511</v>
      </c>
      <c r="K226" s="1" t="s">
        <v>1509</v>
      </c>
      <c r="L226" s="1" t="s">
        <v>1512</v>
      </c>
      <c r="M226" s="1">
        <v>1</v>
      </c>
    </row>
    <row r="227" spans="1:13" x14ac:dyDescent="0.25">
      <c r="A227" s="1" t="s">
        <v>1272</v>
      </c>
      <c r="J227" s="1" t="s">
        <v>1508</v>
      </c>
      <c r="K227" s="1" t="s">
        <v>1509</v>
      </c>
      <c r="L227" s="1" t="s">
        <v>1512</v>
      </c>
      <c r="M227" s="1">
        <v>1</v>
      </c>
    </row>
    <row r="228" spans="1:13" x14ac:dyDescent="0.25">
      <c r="A228" s="1" t="s">
        <v>1295</v>
      </c>
      <c r="J228" s="1" t="s">
        <v>1511</v>
      </c>
      <c r="K228" s="1" t="s">
        <v>1509</v>
      </c>
      <c r="L228" s="1" t="s">
        <v>1512</v>
      </c>
      <c r="M228" s="1">
        <v>5</v>
      </c>
    </row>
    <row r="229" spans="1:13" x14ac:dyDescent="0.25">
      <c r="A229" s="1" t="s">
        <v>1295</v>
      </c>
      <c r="J229" s="1" t="s">
        <v>1511</v>
      </c>
      <c r="K229" s="1" t="s">
        <v>1509</v>
      </c>
      <c r="L229" s="1" t="s">
        <v>1512</v>
      </c>
      <c r="M229" s="1">
        <v>2</v>
      </c>
    </row>
    <row r="230" spans="1:13" x14ac:dyDescent="0.25">
      <c r="A230" s="1" t="s">
        <v>1295</v>
      </c>
      <c r="J230" s="1" t="s">
        <v>1511</v>
      </c>
      <c r="K230" s="1" t="s">
        <v>1509</v>
      </c>
      <c r="L230" s="1" t="s">
        <v>1512</v>
      </c>
      <c r="M230" s="1">
        <v>1</v>
      </c>
    </row>
    <row r="231" spans="1:13" x14ac:dyDescent="0.25">
      <c r="A231" s="1" t="s">
        <v>1295</v>
      </c>
      <c r="J231" s="1" t="s">
        <v>1511</v>
      </c>
      <c r="K231" s="1" t="s">
        <v>1509</v>
      </c>
      <c r="L231" s="1" t="s">
        <v>1512</v>
      </c>
      <c r="M231" s="1">
        <v>1</v>
      </c>
    </row>
    <row r="232" spans="1:13" x14ac:dyDescent="0.25">
      <c r="A232" s="1" t="s">
        <v>1295</v>
      </c>
      <c r="J232" s="1" t="s">
        <v>1511</v>
      </c>
      <c r="K232" s="1" t="s">
        <v>1509</v>
      </c>
      <c r="L232" s="1" t="s">
        <v>1512</v>
      </c>
      <c r="M232" s="1">
        <v>5</v>
      </c>
    </row>
    <row r="233" spans="1:13" x14ac:dyDescent="0.25">
      <c r="A233" s="1" t="s">
        <v>1295</v>
      </c>
      <c r="J233" s="1" t="s">
        <v>1511</v>
      </c>
      <c r="K233" s="1" t="s">
        <v>1509</v>
      </c>
      <c r="L233" s="1" t="s">
        <v>1512</v>
      </c>
      <c r="M233" s="1">
        <v>1</v>
      </c>
    </row>
    <row r="234" spans="1:13" x14ac:dyDescent="0.25">
      <c r="A234" s="1" t="s">
        <v>1295</v>
      </c>
      <c r="J234" s="1" t="s">
        <v>1511</v>
      </c>
      <c r="K234" s="1" t="s">
        <v>1509</v>
      </c>
      <c r="L234" s="1" t="s">
        <v>1513</v>
      </c>
      <c r="M234" s="1">
        <v>1</v>
      </c>
    </row>
    <row r="235" spans="1:13" x14ac:dyDescent="0.25">
      <c r="A235" s="1" t="s">
        <v>1295</v>
      </c>
      <c r="J235" s="1" t="s">
        <v>1511</v>
      </c>
      <c r="K235" s="1" t="s">
        <v>1509</v>
      </c>
      <c r="L235" s="1" t="s">
        <v>1512</v>
      </c>
      <c r="M235" s="1">
        <v>1</v>
      </c>
    </row>
    <row r="236" spans="1:13" x14ac:dyDescent="0.25">
      <c r="A236" s="1" t="s">
        <v>1295</v>
      </c>
      <c r="J236" s="1" t="s">
        <v>1511</v>
      </c>
      <c r="K236" s="1" t="s">
        <v>1509</v>
      </c>
      <c r="L236" s="1" t="s">
        <v>1512</v>
      </c>
      <c r="M236" s="1">
        <v>1</v>
      </c>
    </row>
    <row r="237" spans="1:13" x14ac:dyDescent="0.25">
      <c r="A237" s="1" t="s">
        <v>1295</v>
      </c>
      <c r="J237" s="1" t="s">
        <v>1511</v>
      </c>
      <c r="K237" s="1" t="s">
        <v>1509</v>
      </c>
      <c r="L237" s="1" t="s">
        <v>1512</v>
      </c>
      <c r="M237" s="1">
        <v>1</v>
      </c>
    </row>
    <row r="238" spans="1:13" x14ac:dyDescent="0.25">
      <c r="A238" s="1" t="s">
        <v>1295</v>
      </c>
      <c r="J238" s="1" t="s">
        <v>1511</v>
      </c>
      <c r="K238" s="1" t="s">
        <v>1509</v>
      </c>
      <c r="L238" s="1" t="s">
        <v>1512</v>
      </c>
      <c r="M238" s="1">
        <v>1</v>
      </c>
    </row>
    <row r="239" spans="1:13" x14ac:dyDescent="0.25">
      <c r="A239" s="1" t="s">
        <v>1295</v>
      </c>
      <c r="J239" s="1" t="s">
        <v>1511</v>
      </c>
      <c r="K239" s="1" t="s">
        <v>1509</v>
      </c>
      <c r="L239" s="1" t="s">
        <v>1512</v>
      </c>
      <c r="M239" s="1">
        <v>1</v>
      </c>
    </row>
    <row r="240" spans="1:13" x14ac:dyDescent="0.25">
      <c r="A240" s="1" t="s">
        <v>1295</v>
      </c>
      <c r="J240" s="1" t="s">
        <v>1511</v>
      </c>
      <c r="K240" s="1" t="s">
        <v>1509</v>
      </c>
      <c r="L240" s="1" t="s">
        <v>1512</v>
      </c>
      <c r="M240" s="1">
        <v>1</v>
      </c>
    </row>
    <row r="241" spans="1:13" x14ac:dyDescent="0.25">
      <c r="A241" s="1" t="s">
        <v>1295</v>
      </c>
      <c r="J241" s="1" t="s">
        <v>1511</v>
      </c>
      <c r="K241" s="1" t="s">
        <v>1509</v>
      </c>
      <c r="L241" s="1" t="s">
        <v>1512</v>
      </c>
      <c r="M241" s="1">
        <v>4</v>
      </c>
    </row>
    <row r="242" spans="1:13" x14ac:dyDescent="0.25">
      <c r="A242" s="1" t="s">
        <v>1295</v>
      </c>
      <c r="J242" s="1" t="s">
        <v>1511</v>
      </c>
      <c r="K242" s="1" t="s">
        <v>1509</v>
      </c>
      <c r="L242" s="1" t="s">
        <v>1512</v>
      </c>
      <c r="M242" s="1">
        <v>1</v>
      </c>
    </row>
    <row r="243" spans="1:13" x14ac:dyDescent="0.25">
      <c r="A243" s="1" t="s">
        <v>1295</v>
      </c>
      <c r="J243" s="1" t="s">
        <v>1511</v>
      </c>
      <c r="K243" s="1" t="s">
        <v>1509</v>
      </c>
      <c r="L243" s="1" t="s">
        <v>1512</v>
      </c>
      <c r="M243" s="1">
        <v>1</v>
      </c>
    </row>
    <row r="244" spans="1:13" x14ac:dyDescent="0.25">
      <c r="A244" s="1" t="s">
        <v>1295</v>
      </c>
      <c r="J244" s="1" t="s">
        <v>1511</v>
      </c>
      <c r="K244" s="1" t="s">
        <v>1509</v>
      </c>
      <c r="L244" s="1" t="s">
        <v>1512</v>
      </c>
      <c r="M244" s="1">
        <v>4</v>
      </c>
    </row>
    <row r="245" spans="1:13" x14ac:dyDescent="0.25">
      <c r="A245" s="1" t="s">
        <v>1295</v>
      </c>
      <c r="J245" s="1" t="s">
        <v>1511</v>
      </c>
      <c r="K245" s="1" t="s">
        <v>1509</v>
      </c>
      <c r="L245" s="1" t="s">
        <v>1512</v>
      </c>
      <c r="M245" s="1">
        <v>1</v>
      </c>
    </row>
    <row r="246" spans="1:13" x14ac:dyDescent="0.25">
      <c r="A246" s="1" t="s">
        <v>1272</v>
      </c>
      <c r="J246" s="1" t="s">
        <v>1508</v>
      </c>
      <c r="K246" s="1" t="s">
        <v>1509</v>
      </c>
      <c r="L246" s="1" t="s">
        <v>1510</v>
      </c>
      <c r="M246" s="1">
        <v>1</v>
      </c>
    </row>
    <row r="247" spans="1:13" x14ac:dyDescent="0.25">
      <c r="A247" s="1" t="s">
        <v>1319</v>
      </c>
      <c r="J247" s="1" t="s">
        <v>1511</v>
      </c>
      <c r="K247" s="1" t="s">
        <v>1509</v>
      </c>
      <c r="L247" s="1" t="s">
        <v>1512</v>
      </c>
      <c r="M247" s="1">
        <v>20</v>
      </c>
    </row>
    <row r="248" spans="1:13" x14ac:dyDescent="0.25">
      <c r="A248" s="1" t="s">
        <v>1303</v>
      </c>
      <c r="J248" s="1" t="s">
        <v>1508</v>
      </c>
      <c r="K248" s="1" t="s">
        <v>1514</v>
      </c>
      <c r="L248" s="1" t="s">
        <v>1513</v>
      </c>
      <c r="M248" s="1">
        <v>9</v>
      </c>
    </row>
    <row r="249" spans="1:13" x14ac:dyDescent="0.25">
      <c r="A249" s="1" t="s">
        <v>1299</v>
      </c>
      <c r="J249" s="1" t="s">
        <v>1508</v>
      </c>
      <c r="K249" s="1" t="s">
        <v>1509</v>
      </c>
      <c r="L249" s="1" t="s">
        <v>1510</v>
      </c>
      <c r="M249" s="1">
        <v>1</v>
      </c>
    </row>
    <row r="250" spans="1:13" x14ac:dyDescent="0.25">
      <c r="A250" s="1" t="s">
        <v>1373</v>
      </c>
      <c r="J250" s="1" t="s">
        <v>1511</v>
      </c>
      <c r="K250" s="1" t="s">
        <v>1509</v>
      </c>
      <c r="L250" s="1" t="s">
        <v>1512</v>
      </c>
      <c r="M250" s="1">
        <v>105</v>
      </c>
    </row>
    <row r="251" spans="1:13" x14ac:dyDescent="0.25">
      <c r="A251" s="1" t="s">
        <v>1299</v>
      </c>
      <c r="J251" s="1" t="s">
        <v>1508</v>
      </c>
      <c r="K251" s="1" t="s">
        <v>1509</v>
      </c>
      <c r="L251" s="1" t="s">
        <v>1510</v>
      </c>
      <c r="M251" s="1">
        <v>1</v>
      </c>
    </row>
    <row r="252" spans="1:13" x14ac:dyDescent="0.25">
      <c r="A252" s="1" t="s">
        <v>1373</v>
      </c>
      <c r="J252" s="1" t="s">
        <v>1511</v>
      </c>
      <c r="K252" s="1" t="s">
        <v>1509</v>
      </c>
      <c r="L252" s="1" t="s">
        <v>1512</v>
      </c>
      <c r="M252" s="1">
        <v>10</v>
      </c>
    </row>
    <row r="253" spans="1:13" x14ac:dyDescent="0.25">
      <c r="A253" s="1" t="s">
        <v>1373</v>
      </c>
      <c r="J253" s="1" t="s">
        <v>1511</v>
      </c>
      <c r="K253" s="1" t="s">
        <v>1509</v>
      </c>
      <c r="L253" s="1" t="s">
        <v>1512</v>
      </c>
      <c r="M253" s="1">
        <v>37</v>
      </c>
    </row>
    <row r="254" spans="1:13" x14ac:dyDescent="0.25">
      <c r="A254" s="1" t="s">
        <v>1412</v>
      </c>
      <c r="J254" s="1" t="s">
        <v>1511</v>
      </c>
      <c r="K254" s="1" t="s">
        <v>1509</v>
      </c>
      <c r="L254" s="1" t="s">
        <v>1512</v>
      </c>
      <c r="M254" s="1">
        <v>1</v>
      </c>
    </row>
    <row r="255" spans="1:13" x14ac:dyDescent="0.25">
      <c r="A255" s="1" t="s">
        <v>1373</v>
      </c>
      <c r="J255" s="1" t="s">
        <v>1511</v>
      </c>
      <c r="K255" s="1" t="s">
        <v>1514</v>
      </c>
      <c r="L255" s="1" t="s">
        <v>1512</v>
      </c>
      <c r="M255" s="1">
        <v>40</v>
      </c>
    </row>
    <row r="256" spans="1:13" x14ac:dyDescent="0.25">
      <c r="A256" s="1" t="s">
        <v>1373</v>
      </c>
      <c r="J256" s="1" t="s">
        <v>1511</v>
      </c>
      <c r="K256" s="1" t="s">
        <v>1514</v>
      </c>
      <c r="L256" s="1" t="s">
        <v>1512</v>
      </c>
      <c r="M256" s="1">
        <v>60</v>
      </c>
    </row>
    <row r="257" spans="1:13" x14ac:dyDescent="0.25">
      <c r="A257" s="1" t="s">
        <v>1373</v>
      </c>
      <c r="J257" s="1" t="s">
        <v>1508</v>
      </c>
      <c r="K257" s="1" t="s">
        <v>1514</v>
      </c>
      <c r="L257" s="1" t="s">
        <v>1512</v>
      </c>
      <c r="M257" s="1">
        <v>3</v>
      </c>
    </row>
    <row r="258" spans="1:13" x14ac:dyDescent="0.25">
      <c r="A258" s="1" t="s">
        <v>1373</v>
      </c>
      <c r="J258" s="1" t="s">
        <v>1508</v>
      </c>
      <c r="K258" s="1" t="s">
        <v>1514</v>
      </c>
      <c r="L258" s="1" t="s">
        <v>1512</v>
      </c>
      <c r="M258" s="1">
        <v>3</v>
      </c>
    </row>
    <row r="259" spans="1:13" x14ac:dyDescent="0.25">
      <c r="A259" s="1" t="s">
        <v>1299</v>
      </c>
      <c r="J259" s="1" t="s">
        <v>1508</v>
      </c>
      <c r="K259" s="1" t="s">
        <v>1509</v>
      </c>
      <c r="L259" s="1" t="s">
        <v>1510</v>
      </c>
      <c r="M259" s="1">
        <v>1</v>
      </c>
    </row>
    <row r="260" spans="1:13" x14ac:dyDescent="0.25">
      <c r="A260" s="1" t="s">
        <v>1347</v>
      </c>
      <c r="J260" s="1" t="s">
        <v>1511</v>
      </c>
      <c r="K260" s="1" t="s">
        <v>1509</v>
      </c>
      <c r="L260" s="1" t="s">
        <v>1512</v>
      </c>
      <c r="M260" s="1">
        <v>5</v>
      </c>
    </row>
    <row r="261" spans="1:13" x14ac:dyDescent="0.25">
      <c r="A261" s="1" t="s">
        <v>1299</v>
      </c>
      <c r="J261" s="1" t="s">
        <v>1508</v>
      </c>
      <c r="K261" s="1" t="s">
        <v>1509</v>
      </c>
      <c r="L261" s="1" t="s">
        <v>1513</v>
      </c>
      <c r="M261" s="1">
        <v>1</v>
      </c>
    </row>
    <row r="262" spans="1:13" x14ac:dyDescent="0.25">
      <c r="A262" s="1" t="s">
        <v>1298</v>
      </c>
      <c r="J262" s="1" t="s">
        <v>1511</v>
      </c>
      <c r="K262" s="1" t="s">
        <v>1509</v>
      </c>
      <c r="L262" s="1" t="s">
        <v>1512</v>
      </c>
      <c r="M262" s="1">
        <v>15</v>
      </c>
    </row>
    <row r="263" spans="1:13" x14ac:dyDescent="0.25">
      <c r="A263" s="1" t="s">
        <v>1312</v>
      </c>
      <c r="J263" s="1" t="s">
        <v>1511</v>
      </c>
      <c r="K263" s="1" t="s">
        <v>1509</v>
      </c>
      <c r="L263" s="1" t="s">
        <v>1513</v>
      </c>
      <c r="M263" s="1">
        <v>3</v>
      </c>
    </row>
    <row r="264" spans="1:13" x14ac:dyDescent="0.25">
      <c r="A264" s="1" t="s">
        <v>1312</v>
      </c>
      <c r="J264" s="1" t="s">
        <v>1511</v>
      </c>
      <c r="K264" s="1" t="s">
        <v>1514</v>
      </c>
      <c r="L264" s="1" t="s">
        <v>1513</v>
      </c>
      <c r="M264" s="1">
        <v>5</v>
      </c>
    </row>
    <row r="265" spans="1:13" x14ac:dyDescent="0.25">
      <c r="A265" s="1" t="s">
        <v>1312</v>
      </c>
      <c r="J265" s="1" t="s">
        <v>1511</v>
      </c>
      <c r="K265" s="1" t="s">
        <v>1514</v>
      </c>
      <c r="L265" s="1" t="s">
        <v>1513</v>
      </c>
      <c r="M265" s="1">
        <v>5</v>
      </c>
    </row>
    <row r="266" spans="1:13" x14ac:dyDescent="0.25">
      <c r="A266" s="1" t="s">
        <v>1328</v>
      </c>
      <c r="J266" s="1" t="s">
        <v>1511</v>
      </c>
      <c r="K266" s="1" t="s">
        <v>1509</v>
      </c>
      <c r="L266" s="1" t="s">
        <v>1513</v>
      </c>
      <c r="M266" s="1">
        <v>14</v>
      </c>
    </row>
    <row r="267" spans="1:13" x14ac:dyDescent="0.25">
      <c r="A267" s="1" t="s">
        <v>1312</v>
      </c>
      <c r="J267" s="1" t="s">
        <v>1511</v>
      </c>
      <c r="K267" s="1" t="s">
        <v>1514</v>
      </c>
      <c r="L267" s="1" t="s">
        <v>1513</v>
      </c>
      <c r="M267" s="1">
        <v>6</v>
      </c>
    </row>
    <row r="268" spans="1:13" x14ac:dyDescent="0.25">
      <c r="A268" s="1" t="s">
        <v>1296</v>
      </c>
      <c r="J268" s="1" t="s">
        <v>1508</v>
      </c>
      <c r="K268" s="1" t="s">
        <v>1509</v>
      </c>
      <c r="L268" s="1" t="s">
        <v>1512</v>
      </c>
      <c r="M268" s="1">
        <v>2</v>
      </c>
    </row>
    <row r="269" spans="1:13" x14ac:dyDescent="0.25">
      <c r="A269" s="1" t="s">
        <v>1339</v>
      </c>
      <c r="J269" s="1" t="s">
        <v>1511</v>
      </c>
      <c r="K269" s="1" t="s">
        <v>1509</v>
      </c>
      <c r="L269" s="1" t="s">
        <v>1512</v>
      </c>
      <c r="M269" s="1">
        <v>1</v>
      </c>
    </row>
    <row r="270" spans="1:13" x14ac:dyDescent="0.25">
      <c r="A270" s="1" t="s">
        <v>1515</v>
      </c>
      <c r="J270" s="1" t="s">
        <v>1511</v>
      </c>
      <c r="K270" s="1" t="s">
        <v>1509</v>
      </c>
      <c r="L270" s="1" t="s">
        <v>1510</v>
      </c>
      <c r="M270" s="1">
        <v>1</v>
      </c>
    </row>
    <row r="271" spans="1:13" x14ac:dyDescent="0.25">
      <c r="A271" s="1" t="s">
        <v>835</v>
      </c>
      <c r="J271" s="1" t="s">
        <v>1508</v>
      </c>
      <c r="K271" s="1" t="s">
        <v>1509</v>
      </c>
      <c r="L271" s="1" t="s">
        <v>1512</v>
      </c>
      <c r="M271" s="1">
        <v>1</v>
      </c>
    </row>
    <row r="272" spans="1:13" x14ac:dyDescent="0.25">
      <c r="A272" s="1" t="s">
        <v>1299</v>
      </c>
      <c r="J272" s="1" t="s">
        <v>1508</v>
      </c>
      <c r="K272" s="1" t="s">
        <v>1509</v>
      </c>
      <c r="L272" s="1" t="s">
        <v>1513</v>
      </c>
      <c r="M272" s="1">
        <v>1</v>
      </c>
    </row>
    <row r="273" spans="1:13" x14ac:dyDescent="0.25">
      <c r="A273" s="1" t="s">
        <v>1314</v>
      </c>
      <c r="J273" s="1" t="s">
        <v>1508</v>
      </c>
      <c r="K273" s="1" t="s">
        <v>1509</v>
      </c>
      <c r="L273" s="1" t="s">
        <v>1510</v>
      </c>
      <c r="M273" s="1">
        <v>1</v>
      </c>
    </row>
    <row r="274" spans="1:13" x14ac:dyDescent="0.25">
      <c r="A274" s="1" t="s">
        <v>1299</v>
      </c>
      <c r="J274" s="1" t="s">
        <v>1508</v>
      </c>
      <c r="K274" s="1" t="s">
        <v>1509</v>
      </c>
      <c r="L274" s="1" t="s">
        <v>1510</v>
      </c>
      <c r="M274" s="1">
        <v>1</v>
      </c>
    </row>
    <row r="275" spans="1:13" x14ac:dyDescent="0.25">
      <c r="A275" s="1" t="s">
        <v>1268</v>
      </c>
      <c r="J275" s="1" t="s">
        <v>1508</v>
      </c>
      <c r="K275" s="1" t="s">
        <v>1514</v>
      </c>
      <c r="L275" s="1" t="s">
        <v>1513</v>
      </c>
      <c r="M275" s="1">
        <v>2</v>
      </c>
    </row>
    <row r="276" spans="1:13" x14ac:dyDescent="0.25">
      <c r="A276" s="1" t="s">
        <v>1299</v>
      </c>
      <c r="J276" s="1" t="s">
        <v>1508</v>
      </c>
      <c r="K276" s="1" t="s">
        <v>1509</v>
      </c>
      <c r="L276" s="1" t="s">
        <v>1510</v>
      </c>
      <c r="M276" s="1">
        <v>1</v>
      </c>
    </row>
    <row r="277" spans="1:13" x14ac:dyDescent="0.25">
      <c r="A277" s="1" t="s">
        <v>1312</v>
      </c>
      <c r="J277" s="1" t="s">
        <v>1511</v>
      </c>
      <c r="K277" s="1" t="s">
        <v>1509</v>
      </c>
      <c r="L277" s="1" t="s">
        <v>1513</v>
      </c>
      <c r="M277" s="1">
        <v>3</v>
      </c>
    </row>
    <row r="278" spans="1:13" x14ac:dyDescent="0.25">
      <c r="A278" s="1" t="s">
        <v>1310</v>
      </c>
      <c r="J278" s="1" t="s">
        <v>1511</v>
      </c>
      <c r="K278" s="1" t="s">
        <v>1514</v>
      </c>
      <c r="L278" s="1" t="s">
        <v>1513</v>
      </c>
      <c r="M278" s="1">
        <v>1</v>
      </c>
    </row>
    <row r="279" spans="1:13" x14ac:dyDescent="0.25">
      <c r="A279" s="1" t="s">
        <v>1270</v>
      </c>
      <c r="J279" s="1" t="s">
        <v>1511</v>
      </c>
      <c r="K279" s="1" t="s">
        <v>1509</v>
      </c>
      <c r="L279" s="1" t="s">
        <v>1512</v>
      </c>
      <c r="M279" s="1">
        <v>10</v>
      </c>
    </row>
    <row r="280" spans="1:13" x14ac:dyDescent="0.25">
      <c r="A280" s="1" t="s">
        <v>1270</v>
      </c>
      <c r="J280" s="1" t="s">
        <v>1511</v>
      </c>
      <c r="K280" s="1" t="s">
        <v>1509</v>
      </c>
      <c r="L280" s="1" t="s">
        <v>1512</v>
      </c>
      <c r="M280" s="1">
        <v>10</v>
      </c>
    </row>
    <row r="281" spans="1:13" x14ac:dyDescent="0.25">
      <c r="A281" s="1" t="s">
        <v>1270</v>
      </c>
      <c r="J281" s="1" t="s">
        <v>1511</v>
      </c>
      <c r="K281" s="1" t="s">
        <v>1509</v>
      </c>
      <c r="L281" s="1" t="s">
        <v>1512</v>
      </c>
      <c r="M281" s="1">
        <v>10</v>
      </c>
    </row>
    <row r="282" spans="1:13" x14ac:dyDescent="0.25">
      <c r="A282" s="1" t="s">
        <v>1270</v>
      </c>
      <c r="J282" s="1" t="s">
        <v>1511</v>
      </c>
      <c r="K282" s="1" t="s">
        <v>1509</v>
      </c>
      <c r="L282" s="1" t="s">
        <v>1512</v>
      </c>
      <c r="M282" s="1">
        <v>4</v>
      </c>
    </row>
    <row r="283" spans="1:13" x14ac:dyDescent="0.25">
      <c r="A283" s="1" t="s">
        <v>1270</v>
      </c>
      <c r="J283" s="1" t="s">
        <v>1511</v>
      </c>
      <c r="K283" s="1" t="s">
        <v>1514</v>
      </c>
      <c r="L283" s="1" t="s">
        <v>1512</v>
      </c>
      <c r="M283" s="1">
        <v>4</v>
      </c>
    </row>
    <row r="284" spans="1:13" x14ac:dyDescent="0.25">
      <c r="A284" s="1" t="s">
        <v>1270</v>
      </c>
      <c r="J284" s="1" t="s">
        <v>1511</v>
      </c>
      <c r="K284" s="1" t="s">
        <v>1509</v>
      </c>
      <c r="L284" s="1" t="s">
        <v>1512</v>
      </c>
      <c r="M284" s="1">
        <v>4</v>
      </c>
    </row>
    <row r="285" spans="1:13" x14ac:dyDescent="0.25">
      <c r="A285" s="1" t="s">
        <v>1270</v>
      </c>
      <c r="J285" s="1" t="s">
        <v>1511</v>
      </c>
      <c r="K285" s="1" t="s">
        <v>1509</v>
      </c>
      <c r="L285" s="1" t="s">
        <v>1512</v>
      </c>
      <c r="M285" s="1">
        <v>4</v>
      </c>
    </row>
    <row r="286" spans="1:13" x14ac:dyDescent="0.25">
      <c r="A286" s="1" t="s">
        <v>1270</v>
      </c>
      <c r="J286" s="1" t="s">
        <v>1511</v>
      </c>
      <c r="K286" s="1" t="s">
        <v>1509</v>
      </c>
      <c r="L286" s="1" t="s">
        <v>1512</v>
      </c>
      <c r="M286" s="1">
        <v>6</v>
      </c>
    </row>
    <row r="287" spans="1:13" x14ac:dyDescent="0.25">
      <c r="A287" s="1" t="s">
        <v>1270</v>
      </c>
      <c r="J287" s="1" t="s">
        <v>1511</v>
      </c>
      <c r="K287" s="1" t="s">
        <v>1509</v>
      </c>
      <c r="L287" s="1" t="s">
        <v>1512</v>
      </c>
      <c r="M287" s="1">
        <v>6</v>
      </c>
    </row>
    <row r="288" spans="1:13" x14ac:dyDescent="0.25">
      <c r="A288" s="1" t="s">
        <v>1270</v>
      </c>
      <c r="J288" s="1" t="s">
        <v>1511</v>
      </c>
      <c r="K288" s="1" t="s">
        <v>1509</v>
      </c>
      <c r="L288" s="1" t="s">
        <v>1512</v>
      </c>
      <c r="M288" s="1">
        <v>6</v>
      </c>
    </row>
    <row r="289" spans="1:13" x14ac:dyDescent="0.25">
      <c r="A289" s="1" t="s">
        <v>1270</v>
      </c>
      <c r="J289" s="1" t="s">
        <v>1511</v>
      </c>
      <c r="K289" s="1" t="s">
        <v>1509</v>
      </c>
      <c r="L289" s="1" t="s">
        <v>1512</v>
      </c>
      <c r="M289" s="1">
        <v>6</v>
      </c>
    </row>
    <row r="290" spans="1:13" x14ac:dyDescent="0.25">
      <c r="A290" s="1" t="s">
        <v>1270</v>
      </c>
      <c r="J290" s="1" t="s">
        <v>1511</v>
      </c>
      <c r="K290" s="1" t="s">
        <v>1509</v>
      </c>
      <c r="L290" s="1" t="s">
        <v>1512</v>
      </c>
      <c r="M290" s="1">
        <v>5</v>
      </c>
    </row>
    <row r="291" spans="1:13" x14ac:dyDescent="0.25">
      <c r="A291" s="1" t="s">
        <v>1270</v>
      </c>
      <c r="J291" s="1" t="s">
        <v>1511</v>
      </c>
      <c r="K291" s="1" t="s">
        <v>1509</v>
      </c>
      <c r="L291" s="1" t="s">
        <v>1512</v>
      </c>
      <c r="M291" s="1">
        <v>5</v>
      </c>
    </row>
    <row r="292" spans="1:13" x14ac:dyDescent="0.25">
      <c r="A292" s="1" t="s">
        <v>835</v>
      </c>
      <c r="J292" s="1" t="s">
        <v>1511</v>
      </c>
      <c r="K292" s="1" t="s">
        <v>1509</v>
      </c>
      <c r="L292" s="1" t="s">
        <v>1512</v>
      </c>
      <c r="M292" s="1">
        <v>1</v>
      </c>
    </row>
    <row r="293" spans="1:13" x14ac:dyDescent="0.25">
      <c r="A293" s="1" t="s">
        <v>1270</v>
      </c>
      <c r="J293" s="1" t="s">
        <v>1511</v>
      </c>
      <c r="K293" s="1" t="s">
        <v>1509</v>
      </c>
      <c r="L293" s="1" t="s">
        <v>1512</v>
      </c>
      <c r="M293" s="1">
        <v>5</v>
      </c>
    </row>
    <row r="294" spans="1:13" x14ac:dyDescent="0.25">
      <c r="A294" s="1" t="s">
        <v>1270</v>
      </c>
      <c r="J294" s="1" t="s">
        <v>1511</v>
      </c>
      <c r="K294" s="1" t="s">
        <v>1514</v>
      </c>
      <c r="L294" s="1" t="s">
        <v>1512</v>
      </c>
      <c r="M294" s="1">
        <v>5</v>
      </c>
    </row>
    <row r="295" spans="1:13" x14ac:dyDescent="0.25">
      <c r="A295" s="1" t="s">
        <v>1270</v>
      </c>
      <c r="J295" s="1" t="s">
        <v>1511</v>
      </c>
      <c r="K295" s="1" t="s">
        <v>1509</v>
      </c>
      <c r="L295" s="1" t="s">
        <v>1512</v>
      </c>
      <c r="M295" s="1">
        <v>5</v>
      </c>
    </row>
    <row r="296" spans="1:13" x14ac:dyDescent="0.25">
      <c r="A296" s="1" t="s">
        <v>1270</v>
      </c>
      <c r="J296" s="1" t="s">
        <v>1511</v>
      </c>
      <c r="K296" s="1" t="s">
        <v>1509</v>
      </c>
      <c r="L296" s="1" t="s">
        <v>1512</v>
      </c>
      <c r="M296" s="1">
        <v>5</v>
      </c>
    </row>
    <row r="297" spans="1:13" x14ac:dyDescent="0.25">
      <c r="A297" s="1" t="s">
        <v>1270</v>
      </c>
      <c r="J297" s="1" t="s">
        <v>1511</v>
      </c>
      <c r="K297" s="1" t="s">
        <v>1509</v>
      </c>
      <c r="L297" s="1" t="s">
        <v>1512</v>
      </c>
      <c r="M297" s="1">
        <v>5</v>
      </c>
    </row>
    <row r="298" spans="1:13" x14ac:dyDescent="0.25">
      <c r="A298" s="1" t="s">
        <v>1318</v>
      </c>
      <c r="J298" s="1" t="s">
        <v>1511</v>
      </c>
      <c r="K298" s="1" t="s">
        <v>1509</v>
      </c>
      <c r="L298" s="1" t="s">
        <v>1512</v>
      </c>
      <c r="M298" s="1">
        <v>6</v>
      </c>
    </row>
    <row r="299" spans="1:13" x14ac:dyDescent="0.25">
      <c r="A299" s="1" t="s">
        <v>1270</v>
      </c>
      <c r="J299" s="1" t="s">
        <v>1511</v>
      </c>
      <c r="K299" s="1" t="s">
        <v>1509</v>
      </c>
      <c r="L299" s="1" t="s">
        <v>1512</v>
      </c>
      <c r="M299" s="1">
        <v>5</v>
      </c>
    </row>
    <row r="300" spans="1:13" x14ac:dyDescent="0.25">
      <c r="A300" s="1" t="s">
        <v>1270</v>
      </c>
      <c r="J300" s="1" t="s">
        <v>1511</v>
      </c>
      <c r="K300" s="1" t="s">
        <v>1509</v>
      </c>
      <c r="L300" s="1" t="s">
        <v>1512</v>
      </c>
      <c r="M300" s="1">
        <v>5</v>
      </c>
    </row>
    <row r="301" spans="1:13" x14ac:dyDescent="0.25">
      <c r="A301" s="1" t="s">
        <v>1270</v>
      </c>
      <c r="J301" s="1" t="s">
        <v>1511</v>
      </c>
      <c r="K301" s="1" t="s">
        <v>1509</v>
      </c>
      <c r="L301" s="1" t="s">
        <v>1512</v>
      </c>
      <c r="M301" s="1">
        <v>5</v>
      </c>
    </row>
    <row r="302" spans="1:13" x14ac:dyDescent="0.25">
      <c r="A302" s="1" t="s">
        <v>1296</v>
      </c>
      <c r="J302" s="1" t="s">
        <v>1508</v>
      </c>
      <c r="K302" s="1" t="s">
        <v>1509</v>
      </c>
      <c r="L302" s="1" t="s">
        <v>1512</v>
      </c>
      <c r="M302" s="1">
        <v>9</v>
      </c>
    </row>
    <row r="303" spans="1:13" x14ac:dyDescent="0.25">
      <c r="A303" s="1" t="s">
        <v>1270</v>
      </c>
      <c r="J303" s="1" t="s">
        <v>1511</v>
      </c>
      <c r="K303" s="1" t="s">
        <v>1509</v>
      </c>
      <c r="L303" s="1" t="s">
        <v>1512</v>
      </c>
      <c r="M303" s="1">
        <v>5</v>
      </c>
    </row>
    <row r="304" spans="1:13" x14ac:dyDescent="0.25">
      <c r="A304" s="1" t="s">
        <v>1296</v>
      </c>
      <c r="J304" s="1" t="s">
        <v>1508</v>
      </c>
      <c r="K304" s="1" t="s">
        <v>1509</v>
      </c>
      <c r="L304" s="1" t="s">
        <v>1512</v>
      </c>
      <c r="M304" s="1">
        <v>10</v>
      </c>
    </row>
    <row r="305" spans="1:13" x14ac:dyDescent="0.25">
      <c r="A305" s="1" t="s">
        <v>1299</v>
      </c>
      <c r="J305" s="1" t="s">
        <v>1508</v>
      </c>
      <c r="K305" s="1" t="s">
        <v>1509</v>
      </c>
      <c r="L305" s="1" t="s">
        <v>1510</v>
      </c>
      <c r="M305" s="1">
        <v>1</v>
      </c>
    </row>
    <row r="306" spans="1:13" x14ac:dyDescent="0.25">
      <c r="A306" s="1" t="s">
        <v>1270</v>
      </c>
      <c r="J306" s="1" t="s">
        <v>1511</v>
      </c>
      <c r="K306" s="1" t="s">
        <v>1509</v>
      </c>
      <c r="L306" s="1" t="s">
        <v>1512</v>
      </c>
      <c r="M306" s="1">
        <v>5</v>
      </c>
    </row>
    <row r="307" spans="1:13" x14ac:dyDescent="0.25">
      <c r="A307" s="1" t="s">
        <v>1270</v>
      </c>
      <c r="J307" s="1" t="s">
        <v>1511</v>
      </c>
      <c r="K307" s="1" t="s">
        <v>1509</v>
      </c>
      <c r="L307" s="1" t="s">
        <v>1512</v>
      </c>
      <c r="M307" s="1">
        <v>14</v>
      </c>
    </row>
    <row r="308" spans="1:13" x14ac:dyDescent="0.25">
      <c r="A308" s="1" t="s">
        <v>1270</v>
      </c>
      <c r="J308" s="1" t="s">
        <v>1511</v>
      </c>
      <c r="K308" s="1" t="s">
        <v>1509</v>
      </c>
      <c r="L308" s="1" t="s">
        <v>1512</v>
      </c>
      <c r="M308" s="1">
        <v>14</v>
      </c>
    </row>
    <row r="309" spans="1:13" x14ac:dyDescent="0.25">
      <c r="A309" s="1" t="s">
        <v>1270</v>
      </c>
      <c r="J309" s="1" t="s">
        <v>1511</v>
      </c>
      <c r="K309" s="1" t="s">
        <v>1509</v>
      </c>
      <c r="L309" s="1" t="s">
        <v>1512</v>
      </c>
      <c r="M309" s="1">
        <v>14</v>
      </c>
    </row>
    <row r="310" spans="1:13" x14ac:dyDescent="0.25">
      <c r="A310" s="1" t="s">
        <v>1270</v>
      </c>
      <c r="J310" s="1" t="s">
        <v>1511</v>
      </c>
      <c r="K310" s="1" t="s">
        <v>1509</v>
      </c>
      <c r="L310" s="1" t="s">
        <v>1512</v>
      </c>
      <c r="M310" s="1">
        <v>14</v>
      </c>
    </row>
    <row r="311" spans="1:13" x14ac:dyDescent="0.25">
      <c r="A311" s="1" t="s">
        <v>1299</v>
      </c>
      <c r="J311" s="1" t="s">
        <v>1508</v>
      </c>
      <c r="K311" s="1" t="s">
        <v>1509</v>
      </c>
      <c r="L311" s="1" t="s">
        <v>1513</v>
      </c>
      <c r="M311" s="1">
        <v>1</v>
      </c>
    </row>
    <row r="312" spans="1:13" x14ac:dyDescent="0.25">
      <c r="A312" s="1" t="s">
        <v>1347</v>
      </c>
      <c r="J312" s="1" t="s">
        <v>1511</v>
      </c>
      <c r="K312" s="1" t="s">
        <v>1509</v>
      </c>
      <c r="L312" s="1" t="s">
        <v>1512</v>
      </c>
      <c r="M312" s="1">
        <v>6</v>
      </c>
    </row>
    <row r="313" spans="1:13" x14ac:dyDescent="0.25">
      <c r="A313" s="1" t="s">
        <v>1299</v>
      </c>
      <c r="J313" s="1" t="s">
        <v>1508</v>
      </c>
      <c r="K313" s="1" t="s">
        <v>1509</v>
      </c>
      <c r="L313" s="1" t="s">
        <v>1513</v>
      </c>
      <c r="M313" s="1">
        <v>1</v>
      </c>
    </row>
    <row r="314" spans="1:13" x14ac:dyDescent="0.25">
      <c r="A314" s="1" t="s">
        <v>1299</v>
      </c>
      <c r="J314" s="1" t="s">
        <v>1508</v>
      </c>
      <c r="K314" s="1" t="s">
        <v>1509</v>
      </c>
      <c r="L314" s="1" t="s">
        <v>1510</v>
      </c>
      <c r="M314" s="1">
        <v>1</v>
      </c>
    </row>
    <row r="315" spans="1:13" x14ac:dyDescent="0.25">
      <c r="A315" s="1" t="s">
        <v>1299</v>
      </c>
      <c r="J315" s="1" t="s">
        <v>1508</v>
      </c>
      <c r="K315" s="1" t="s">
        <v>1509</v>
      </c>
      <c r="L315" s="1" t="s">
        <v>1510</v>
      </c>
      <c r="M315" s="1">
        <v>1</v>
      </c>
    </row>
    <row r="316" spans="1:13" x14ac:dyDescent="0.25">
      <c r="A316" s="1" t="s">
        <v>1312</v>
      </c>
      <c r="J316" s="1" t="s">
        <v>1511</v>
      </c>
      <c r="K316" s="1" t="s">
        <v>1514</v>
      </c>
      <c r="L316" s="1" t="s">
        <v>1512</v>
      </c>
      <c r="M316" s="1">
        <v>2</v>
      </c>
    </row>
    <row r="317" spans="1:13" x14ac:dyDescent="0.25">
      <c r="A317" s="1" t="s">
        <v>1299</v>
      </c>
      <c r="J317" s="1" t="s">
        <v>1508</v>
      </c>
      <c r="K317" s="1" t="s">
        <v>1509</v>
      </c>
      <c r="L317" s="1" t="s">
        <v>1510</v>
      </c>
      <c r="M317" s="1">
        <v>1</v>
      </c>
    </row>
    <row r="318" spans="1:13" x14ac:dyDescent="0.25">
      <c r="A318" s="1" t="s">
        <v>1269</v>
      </c>
      <c r="J318" s="1" t="s">
        <v>1511</v>
      </c>
      <c r="K318" s="1" t="s">
        <v>1509</v>
      </c>
      <c r="L318" s="1" t="s">
        <v>1512</v>
      </c>
      <c r="M318" s="1">
        <v>1</v>
      </c>
    </row>
    <row r="319" spans="1:13" x14ac:dyDescent="0.25">
      <c r="A319" s="1" t="s">
        <v>1269</v>
      </c>
      <c r="J319" s="1" t="s">
        <v>1511</v>
      </c>
      <c r="K319" s="1" t="s">
        <v>1509</v>
      </c>
      <c r="L319" s="1" t="s">
        <v>1512</v>
      </c>
      <c r="M319" s="1">
        <v>1</v>
      </c>
    </row>
    <row r="320" spans="1:13" x14ac:dyDescent="0.25">
      <c r="A320" s="1" t="s">
        <v>1299</v>
      </c>
      <c r="J320" s="1" t="s">
        <v>1508</v>
      </c>
      <c r="K320" s="1" t="s">
        <v>1509</v>
      </c>
      <c r="L320" s="1" t="s">
        <v>1510</v>
      </c>
      <c r="M320" s="1">
        <v>1</v>
      </c>
    </row>
    <row r="321" spans="1:13" x14ac:dyDescent="0.25">
      <c r="A321" s="1" t="s">
        <v>1299</v>
      </c>
      <c r="J321" s="1" t="s">
        <v>1508</v>
      </c>
      <c r="K321" s="1" t="s">
        <v>1509</v>
      </c>
      <c r="L321" s="1" t="s">
        <v>1510</v>
      </c>
      <c r="M321" s="1">
        <v>1</v>
      </c>
    </row>
    <row r="322" spans="1:13" x14ac:dyDescent="0.25">
      <c r="A322" s="1" t="s">
        <v>1521</v>
      </c>
      <c r="J322" s="1" t="s">
        <v>1511</v>
      </c>
      <c r="K322" s="1" t="s">
        <v>1514</v>
      </c>
      <c r="L322" s="1" t="s">
        <v>1512</v>
      </c>
      <c r="M322" s="1">
        <v>2</v>
      </c>
    </row>
    <row r="323" spans="1:13" x14ac:dyDescent="0.25">
      <c r="A323" s="1" t="s">
        <v>1299</v>
      </c>
      <c r="J323" s="1" t="s">
        <v>1508</v>
      </c>
      <c r="K323" s="1" t="s">
        <v>1509</v>
      </c>
      <c r="L323" s="1" t="s">
        <v>1510</v>
      </c>
      <c r="M323" s="1">
        <v>1</v>
      </c>
    </row>
    <row r="324" spans="1:13" x14ac:dyDescent="0.25">
      <c r="A324" s="1" t="s">
        <v>1299</v>
      </c>
      <c r="J324" s="1" t="s">
        <v>1508</v>
      </c>
      <c r="K324" s="1" t="s">
        <v>1509</v>
      </c>
      <c r="L324" s="1" t="s">
        <v>1510</v>
      </c>
      <c r="M324" s="1">
        <v>1</v>
      </c>
    </row>
    <row r="325" spans="1:13" x14ac:dyDescent="0.25">
      <c r="A325" s="1" t="s">
        <v>1299</v>
      </c>
      <c r="J325" s="1" t="s">
        <v>1508</v>
      </c>
      <c r="K325" s="1" t="s">
        <v>1509</v>
      </c>
      <c r="L325" s="1" t="s">
        <v>1510</v>
      </c>
      <c r="M325" s="1">
        <v>1</v>
      </c>
    </row>
    <row r="326" spans="1:13" x14ac:dyDescent="0.25">
      <c r="A326" s="1" t="s">
        <v>1299</v>
      </c>
      <c r="J326" s="1" t="s">
        <v>1508</v>
      </c>
      <c r="K326" s="1" t="s">
        <v>1509</v>
      </c>
      <c r="L326" s="1" t="s">
        <v>1510</v>
      </c>
      <c r="M326" s="1">
        <v>1</v>
      </c>
    </row>
    <row r="327" spans="1:13" x14ac:dyDescent="0.25">
      <c r="A327" s="1" t="s">
        <v>1312</v>
      </c>
      <c r="J327" s="1" t="s">
        <v>1508</v>
      </c>
      <c r="K327" s="1" t="s">
        <v>1509</v>
      </c>
      <c r="L327" s="1" t="s">
        <v>1512</v>
      </c>
      <c r="M327" s="1">
        <v>4</v>
      </c>
    </row>
    <row r="328" spans="1:13" x14ac:dyDescent="0.25">
      <c r="A328" s="1" t="s">
        <v>1299</v>
      </c>
      <c r="J328" s="1" t="s">
        <v>1508</v>
      </c>
      <c r="K328" s="1" t="s">
        <v>1509</v>
      </c>
      <c r="L328" s="1" t="s">
        <v>1510</v>
      </c>
      <c r="M328" s="1">
        <v>1</v>
      </c>
    </row>
    <row r="329" spans="1:13" x14ac:dyDescent="0.25">
      <c r="A329" s="1" t="s">
        <v>1448</v>
      </c>
      <c r="J329" s="1" t="s">
        <v>1511</v>
      </c>
      <c r="K329" s="1" t="s">
        <v>1509</v>
      </c>
      <c r="L329" s="1" t="s">
        <v>1512</v>
      </c>
      <c r="M329" s="1">
        <v>3</v>
      </c>
    </row>
    <row r="330" spans="1:13" x14ac:dyDescent="0.25">
      <c r="A330" s="1" t="s">
        <v>1312</v>
      </c>
      <c r="J330" s="1" t="s">
        <v>1511</v>
      </c>
      <c r="K330" s="1" t="s">
        <v>1514</v>
      </c>
      <c r="L330" s="1" t="s">
        <v>1512</v>
      </c>
      <c r="M330" s="1">
        <v>4</v>
      </c>
    </row>
    <row r="331" spans="1:13" x14ac:dyDescent="0.25">
      <c r="A331" s="1" t="s">
        <v>1268</v>
      </c>
      <c r="J331" s="1" t="s">
        <v>1508</v>
      </c>
      <c r="K331" s="1" t="s">
        <v>1514</v>
      </c>
      <c r="L331" s="1" t="s">
        <v>1513</v>
      </c>
      <c r="M331" s="1">
        <v>3</v>
      </c>
    </row>
    <row r="332" spans="1:13" x14ac:dyDescent="0.25">
      <c r="A332" s="1" t="s">
        <v>1268</v>
      </c>
      <c r="J332" s="1" t="s">
        <v>1508</v>
      </c>
      <c r="K332" s="1" t="s">
        <v>1514</v>
      </c>
      <c r="L332" s="1" t="s">
        <v>1513</v>
      </c>
      <c r="M332" s="1">
        <v>3</v>
      </c>
    </row>
    <row r="333" spans="1:13" x14ac:dyDescent="0.25">
      <c r="A333" s="1" t="s">
        <v>1301</v>
      </c>
      <c r="J333" s="1" t="s">
        <v>1511</v>
      </c>
      <c r="K333" s="1" t="s">
        <v>1509</v>
      </c>
      <c r="L333" s="1" t="s">
        <v>1512</v>
      </c>
      <c r="M333" s="1">
        <v>19</v>
      </c>
    </row>
    <row r="334" spans="1:13" x14ac:dyDescent="0.25">
      <c r="A334" s="1" t="s">
        <v>1266</v>
      </c>
      <c r="J334" s="1" t="s">
        <v>1511</v>
      </c>
      <c r="K334" s="1" t="s">
        <v>1509</v>
      </c>
      <c r="L334" s="1" t="s">
        <v>1512</v>
      </c>
      <c r="M334" s="1">
        <v>3</v>
      </c>
    </row>
    <row r="335" spans="1:13" x14ac:dyDescent="0.25">
      <c r="A335" s="1" t="s">
        <v>1299</v>
      </c>
      <c r="J335" s="1" t="s">
        <v>1508</v>
      </c>
      <c r="K335" s="1" t="s">
        <v>1509</v>
      </c>
      <c r="L335" s="1" t="s">
        <v>1510</v>
      </c>
      <c r="M335" s="1">
        <v>1</v>
      </c>
    </row>
    <row r="336" spans="1:13" x14ac:dyDescent="0.25">
      <c r="A336" s="1" t="s">
        <v>1298</v>
      </c>
      <c r="J336" s="1" t="s">
        <v>1511</v>
      </c>
      <c r="K336" s="1" t="s">
        <v>1509</v>
      </c>
      <c r="L336" s="1" t="s">
        <v>1512</v>
      </c>
      <c r="M336" s="1">
        <v>6</v>
      </c>
    </row>
    <row r="337" spans="1:13" x14ac:dyDescent="0.25">
      <c r="A337" s="1" t="s">
        <v>1299</v>
      </c>
      <c r="J337" s="1" t="s">
        <v>1508</v>
      </c>
      <c r="K337" s="1" t="s">
        <v>1509</v>
      </c>
      <c r="L337" s="1" t="s">
        <v>1510</v>
      </c>
      <c r="M337" s="1">
        <v>1</v>
      </c>
    </row>
    <row r="338" spans="1:13" x14ac:dyDescent="0.25">
      <c r="A338" s="1" t="s">
        <v>1271</v>
      </c>
      <c r="J338" s="1" t="s">
        <v>1511</v>
      </c>
      <c r="K338" s="1" t="s">
        <v>1509</v>
      </c>
      <c r="L338" s="1" t="s">
        <v>1512</v>
      </c>
      <c r="M338" s="1">
        <v>1</v>
      </c>
    </row>
    <row r="339" spans="1:13" x14ac:dyDescent="0.25">
      <c r="A339" s="1" t="s">
        <v>1299</v>
      </c>
      <c r="J339" s="1" t="s">
        <v>1508</v>
      </c>
      <c r="K339" s="1" t="s">
        <v>1509</v>
      </c>
      <c r="L339" s="1" t="s">
        <v>1510</v>
      </c>
      <c r="M339" s="1">
        <v>1</v>
      </c>
    </row>
    <row r="340" spans="1:13" x14ac:dyDescent="0.25">
      <c r="A340" s="1" t="s">
        <v>1411</v>
      </c>
      <c r="J340" s="1" t="s">
        <v>1511</v>
      </c>
      <c r="K340" s="1" t="s">
        <v>1514</v>
      </c>
      <c r="L340" s="1" t="s">
        <v>1510</v>
      </c>
      <c r="M340" s="1">
        <v>1</v>
      </c>
    </row>
    <row r="341" spans="1:13" x14ac:dyDescent="0.25">
      <c r="A341" s="1" t="s">
        <v>1290</v>
      </c>
      <c r="J341" s="1" t="s">
        <v>1511</v>
      </c>
      <c r="K341" s="1" t="s">
        <v>1514</v>
      </c>
      <c r="L341" s="1" t="s">
        <v>1510</v>
      </c>
      <c r="M341" s="1">
        <v>3</v>
      </c>
    </row>
    <row r="342" spans="1:13" x14ac:dyDescent="0.25">
      <c r="A342" s="1" t="s">
        <v>1411</v>
      </c>
      <c r="J342" s="1" t="s">
        <v>1508</v>
      </c>
      <c r="K342" s="1" t="s">
        <v>1514</v>
      </c>
      <c r="L342" s="1" t="s">
        <v>1510</v>
      </c>
      <c r="M342" s="1">
        <v>1</v>
      </c>
    </row>
    <row r="343" spans="1:13" x14ac:dyDescent="0.25">
      <c r="A343" s="1" t="s">
        <v>1385</v>
      </c>
      <c r="J343" s="1" t="s">
        <v>1511</v>
      </c>
      <c r="K343" s="1" t="s">
        <v>1514</v>
      </c>
      <c r="L343" s="1" t="s">
        <v>1510</v>
      </c>
      <c r="M343" s="1">
        <v>1</v>
      </c>
    </row>
    <row r="344" spans="1:13" x14ac:dyDescent="0.25">
      <c r="A344" s="1" t="s">
        <v>1298</v>
      </c>
      <c r="J344" s="1" t="s">
        <v>1511</v>
      </c>
      <c r="K344" s="1" t="s">
        <v>1514</v>
      </c>
      <c r="L344" s="1" t="s">
        <v>1512</v>
      </c>
      <c r="M344" s="1">
        <v>7</v>
      </c>
    </row>
    <row r="345" spans="1:13" x14ac:dyDescent="0.25">
      <c r="A345" s="1" t="s">
        <v>1298</v>
      </c>
      <c r="J345" s="1" t="s">
        <v>1508</v>
      </c>
      <c r="K345" s="1" t="s">
        <v>1514</v>
      </c>
      <c r="L345" s="1" t="s">
        <v>1512</v>
      </c>
      <c r="M345" s="1">
        <v>5</v>
      </c>
    </row>
    <row r="346" spans="1:13" x14ac:dyDescent="0.25">
      <c r="A346" s="1" t="s">
        <v>1298</v>
      </c>
      <c r="J346" s="1" t="s">
        <v>1511</v>
      </c>
      <c r="K346" s="1" t="s">
        <v>1514</v>
      </c>
      <c r="L346" s="1" t="s">
        <v>1512</v>
      </c>
      <c r="M346" s="1">
        <v>3</v>
      </c>
    </row>
    <row r="347" spans="1:13" x14ac:dyDescent="0.25">
      <c r="A347" s="1" t="s">
        <v>1298</v>
      </c>
      <c r="J347" s="1" t="s">
        <v>1511</v>
      </c>
      <c r="K347" s="1" t="s">
        <v>1514</v>
      </c>
      <c r="L347" s="1" t="s">
        <v>1512</v>
      </c>
      <c r="M347" s="1">
        <v>1</v>
      </c>
    </row>
    <row r="348" spans="1:13" x14ac:dyDescent="0.25">
      <c r="A348" s="1" t="s">
        <v>1298</v>
      </c>
      <c r="J348" s="1" t="s">
        <v>1511</v>
      </c>
      <c r="K348" s="1" t="s">
        <v>1514</v>
      </c>
      <c r="L348" s="1" t="s">
        <v>1512</v>
      </c>
      <c r="M348" s="1">
        <v>1</v>
      </c>
    </row>
    <row r="349" spans="1:13" x14ac:dyDescent="0.25">
      <c r="A349" s="1" t="s">
        <v>1298</v>
      </c>
      <c r="J349" s="1" t="s">
        <v>1508</v>
      </c>
      <c r="K349" s="1" t="s">
        <v>1514</v>
      </c>
      <c r="L349" s="1" t="s">
        <v>1512</v>
      </c>
      <c r="M349" s="1">
        <v>1</v>
      </c>
    </row>
    <row r="350" spans="1:13" x14ac:dyDescent="0.25">
      <c r="A350" s="1" t="s">
        <v>1298</v>
      </c>
      <c r="J350" s="1" t="s">
        <v>1511</v>
      </c>
      <c r="K350" s="1" t="s">
        <v>1514</v>
      </c>
      <c r="L350" s="1" t="s">
        <v>1512</v>
      </c>
      <c r="M350" s="1">
        <v>1</v>
      </c>
    </row>
    <row r="351" spans="1:13" x14ac:dyDescent="0.25">
      <c r="A351" s="1" t="s">
        <v>1282</v>
      </c>
      <c r="J351" s="1" t="s">
        <v>1511</v>
      </c>
      <c r="K351" s="1" t="s">
        <v>1509</v>
      </c>
      <c r="L351" s="1" t="s">
        <v>1512</v>
      </c>
      <c r="M351" s="1">
        <v>9</v>
      </c>
    </row>
    <row r="352" spans="1:13" x14ac:dyDescent="0.25">
      <c r="A352" s="1" t="s">
        <v>1535</v>
      </c>
      <c r="J352" s="1" t="s">
        <v>1508</v>
      </c>
      <c r="K352" s="1" t="s">
        <v>1509</v>
      </c>
      <c r="L352" s="1" t="s">
        <v>1512</v>
      </c>
      <c r="M352" s="1">
        <v>10</v>
      </c>
    </row>
    <row r="353" spans="1:13" x14ac:dyDescent="0.25">
      <c r="A353" s="1" t="s">
        <v>1272</v>
      </c>
      <c r="J353" s="1" t="s">
        <v>1511</v>
      </c>
      <c r="K353" s="1" t="s">
        <v>1509</v>
      </c>
      <c r="L353" s="1" t="s">
        <v>1512</v>
      </c>
      <c r="M353" s="1">
        <v>1</v>
      </c>
    </row>
    <row r="354" spans="1:13" x14ac:dyDescent="0.25">
      <c r="A354" s="1" t="s">
        <v>1272</v>
      </c>
      <c r="J354" s="1" t="s">
        <v>1511</v>
      </c>
      <c r="K354" s="1" t="s">
        <v>1509</v>
      </c>
      <c r="L354" s="1" t="s">
        <v>1512</v>
      </c>
      <c r="M354" s="1">
        <v>1</v>
      </c>
    </row>
    <row r="355" spans="1:13" x14ac:dyDescent="0.25">
      <c r="A355" s="1" t="s">
        <v>1272</v>
      </c>
      <c r="J355" s="1" t="s">
        <v>1511</v>
      </c>
      <c r="K355" s="1" t="s">
        <v>1509</v>
      </c>
      <c r="L355" s="1" t="s">
        <v>1512</v>
      </c>
      <c r="M355" s="1">
        <v>1</v>
      </c>
    </row>
    <row r="356" spans="1:13" x14ac:dyDescent="0.25">
      <c r="A356" s="1" t="s">
        <v>1272</v>
      </c>
      <c r="J356" s="1" t="s">
        <v>1508</v>
      </c>
      <c r="K356" s="1" t="s">
        <v>1509</v>
      </c>
      <c r="L356" s="1" t="s">
        <v>1512</v>
      </c>
      <c r="M356" s="1">
        <v>1</v>
      </c>
    </row>
    <row r="357" spans="1:13" x14ac:dyDescent="0.25">
      <c r="A357" s="1" t="s">
        <v>1272</v>
      </c>
      <c r="J357" s="1" t="s">
        <v>1508</v>
      </c>
      <c r="K357" s="1" t="s">
        <v>1509</v>
      </c>
      <c r="L357" s="1" t="s">
        <v>1512</v>
      </c>
      <c r="M357" s="1">
        <v>1</v>
      </c>
    </row>
    <row r="358" spans="1:13" x14ac:dyDescent="0.25">
      <c r="A358" s="1" t="s">
        <v>1272</v>
      </c>
      <c r="J358" s="1" t="s">
        <v>1511</v>
      </c>
      <c r="K358" s="1" t="s">
        <v>1509</v>
      </c>
      <c r="L358" s="1" t="s">
        <v>1512</v>
      </c>
      <c r="M358" s="1">
        <v>1</v>
      </c>
    </row>
    <row r="359" spans="1:13" x14ac:dyDescent="0.25">
      <c r="A359" s="1" t="s">
        <v>1272</v>
      </c>
      <c r="J359" s="1" t="s">
        <v>1511</v>
      </c>
      <c r="K359" s="1" t="s">
        <v>1514</v>
      </c>
      <c r="L359" s="1" t="s">
        <v>1510</v>
      </c>
      <c r="M359" s="1">
        <v>1</v>
      </c>
    </row>
    <row r="360" spans="1:13" x14ac:dyDescent="0.25">
      <c r="A360" s="1" t="s">
        <v>1296</v>
      </c>
      <c r="J360" s="1" t="s">
        <v>1508</v>
      </c>
      <c r="K360" s="1" t="s">
        <v>1509</v>
      </c>
      <c r="L360" s="1" t="s">
        <v>1510</v>
      </c>
      <c r="M360" s="1">
        <v>10</v>
      </c>
    </row>
    <row r="361" spans="1:13" x14ac:dyDescent="0.25">
      <c r="A361" s="1" t="s">
        <v>1296</v>
      </c>
      <c r="J361" s="1" t="s">
        <v>1508</v>
      </c>
      <c r="K361" s="1" t="s">
        <v>1509</v>
      </c>
      <c r="L361" s="1" t="s">
        <v>1510</v>
      </c>
      <c r="M361" s="1">
        <v>10</v>
      </c>
    </row>
    <row r="362" spans="1:13" x14ac:dyDescent="0.25">
      <c r="A362" s="1" t="s">
        <v>1282</v>
      </c>
      <c r="J362" s="1" t="s">
        <v>1511</v>
      </c>
      <c r="K362" s="1" t="s">
        <v>1509</v>
      </c>
      <c r="L362" s="1" t="s">
        <v>1512</v>
      </c>
      <c r="M362" s="1">
        <v>72</v>
      </c>
    </row>
    <row r="363" spans="1:13" x14ac:dyDescent="0.25">
      <c r="A363" s="1" t="s">
        <v>1346</v>
      </c>
      <c r="J363" s="1" t="s">
        <v>1511</v>
      </c>
      <c r="K363" s="1" t="s">
        <v>1509</v>
      </c>
      <c r="L363" s="1" t="s">
        <v>1512</v>
      </c>
      <c r="M363" s="1">
        <v>24</v>
      </c>
    </row>
    <row r="364" spans="1:13" x14ac:dyDescent="0.25">
      <c r="A364" s="1" t="s">
        <v>1346</v>
      </c>
      <c r="J364" s="1" t="s">
        <v>1511</v>
      </c>
      <c r="K364" s="1" t="s">
        <v>1509</v>
      </c>
      <c r="L364" s="1" t="s">
        <v>1512</v>
      </c>
      <c r="M364" s="1">
        <v>48</v>
      </c>
    </row>
    <row r="365" spans="1:13" x14ac:dyDescent="0.25">
      <c r="A365" s="1" t="s">
        <v>1298</v>
      </c>
      <c r="J365" s="1" t="s">
        <v>1511</v>
      </c>
      <c r="K365" s="1" t="s">
        <v>1509</v>
      </c>
      <c r="L365" s="1" t="s">
        <v>1512</v>
      </c>
      <c r="M365" s="1">
        <v>1</v>
      </c>
    </row>
    <row r="366" spans="1:13" x14ac:dyDescent="0.25">
      <c r="A366" s="1" t="s">
        <v>1301</v>
      </c>
      <c r="J366" s="1" t="s">
        <v>1511</v>
      </c>
      <c r="K366" s="1" t="s">
        <v>1509</v>
      </c>
      <c r="L366" s="1" t="s">
        <v>1512</v>
      </c>
      <c r="M366" s="1">
        <v>1</v>
      </c>
    </row>
    <row r="367" spans="1:13" x14ac:dyDescent="0.25">
      <c r="A367" s="1" t="s">
        <v>1314</v>
      </c>
      <c r="J367" s="1" t="s">
        <v>1511</v>
      </c>
      <c r="K367" s="1" t="s">
        <v>1509</v>
      </c>
      <c r="L367" s="1" t="s">
        <v>1510</v>
      </c>
      <c r="M367" s="1">
        <v>1</v>
      </c>
    </row>
    <row r="368" spans="1:13" x14ac:dyDescent="0.25">
      <c r="A368" s="1" t="s">
        <v>1314</v>
      </c>
      <c r="J368" s="1" t="s">
        <v>1508</v>
      </c>
      <c r="K368" s="1" t="s">
        <v>1509</v>
      </c>
      <c r="L368" s="1" t="s">
        <v>1513</v>
      </c>
      <c r="M368" s="1">
        <v>1</v>
      </c>
    </row>
    <row r="369" spans="1:13" x14ac:dyDescent="0.25">
      <c r="A369" s="1" t="s">
        <v>1299</v>
      </c>
      <c r="J369" s="1" t="s">
        <v>1508</v>
      </c>
      <c r="K369" s="1" t="s">
        <v>1509</v>
      </c>
      <c r="L369" s="1" t="s">
        <v>1513</v>
      </c>
      <c r="M369" s="1">
        <v>1</v>
      </c>
    </row>
    <row r="370" spans="1:13" x14ac:dyDescent="0.25">
      <c r="A370" s="1" t="s">
        <v>1314</v>
      </c>
      <c r="J370" s="1" t="s">
        <v>1508</v>
      </c>
      <c r="K370" s="1" t="s">
        <v>1509</v>
      </c>
      <c r="L370" s="1" t="s">
        <v>1513</v>
      </c>
      <c r="M370" s="1">
        <v>1</v>
      </c>
    </row>
    <row r="371" spans="1:13" x14ac:dyDescent="0.25">
      <c r="A371" s="1" t="s">
        <v>1314</v>
      </c>
      <c r="J371" s="1" t="s">
        <v>1511</v>
      </c>
      <c r="K371" s="1" t="s">
        <v>1509</v>
      </c>
      <c r="L371" s="1" t="s">
        <v>1510</v>
      </c>
      <c r="M371" s="1">
        <v>1</v>
      </c>
    </row>
    <row r="372" spans="1:13" x14ac:dyDescent="0.25">
      <c r="A372" s="1" t="s">
        <v>1314</v>
      </c>
      <c r="J372" s="1" t="s">
        <v>1511</v>
      </c>
      <c r="K372" s="1" t="s">
        <v>1509</v>
      </c>
      <c r="L372" s="1" t="s">
        <v>1510</v>
      </c>
      <c r="M372" s="1">
        <v>1</v>
      </c>
    </row>
    <row r="373" spans="1:13" x14ac:dyDescent="0.25">
      <c r="A373" s="1" t="s">
        <v>1290</v>
      </c>
      <c r="J373" s="1" t="s">
        <v>1511</v>
      </c>
      <c r="K373" s="1" t="s">
        <v>1509</v>
      </c>
      <c r="L373" s="1" t="s">
        <v>1510</v>
      </c>
      <c r="M373" s="1">
        <v>3</v>
      </c>
    </row>
    <row r="374" spans="1:13" x14ac:dyDescent="0.25">
      <c r="A374" s="1" t="s">
        <v>1314</v>
      </c>
      <c r="J374" s="1" t="s">
        <v>1508</v>
      </c>
      <c r="K374" s="1" t="s">
        <v>1509</v>
      </c>
      <c r="L374" s="1" t="s">
        <v>1510</v>
      </c>
      <c r="M374" s="1">
        <v>1</v>
      </c>
    </row>
    <row r="375" spans="1:13" x14ac:dyDescent="0.25">
      <c r="A375" s="1" t="s">
        <v>1314</v>
      </c>
      <c r="J375" s="1" t="s">
        <v>1508</v>
      </c>
      <c r="K375" s="1" t="s">
        <v>1509</v>
      </c>
      <c r="L375" s="1" t="s">
        <v>1510</v>
      </c>
      <c r="M375" s="1">
        <v>1</v>
      </c>
    </row>
    <row r="376" spans="1:13" x14ac:dyDescent="0.25">
      <c r="A376" s="1" t="s">
        <v>1262</v>
      </c>
      <c r="J376" s="1" t="s">
        <v>1511</v>
      </c>
      <c r="K376" s="1" t="s">
        <v>1509</v>
      </c>
      <c r="L376" s="1" t="s">
        <v>1510</v>
      </c>
      <c r="M376" s="1">
        <v>1</v>
      </c>
    </row>
    <row r="377" spans="1:13" x14ac:dyDescent="0.25">
      <c r="A377" s="1" t="s">
        <v>1266</v>
      </c>
      <c r="J377" s="1" t="s">
        <v>1511</v>
      </c>
      <c r="K377" s="1" t="s">
        <v>1509</v>
      </c>
      <c r="L377" s="1" t="s">
        <v>1512</v>
      </c>
      <c r="M377" s="1">
        <v>6</v>
      </c>
    </row>
    <row r="378" spans="1:13" x14ac:dyDescent="0.25">
      <c r="A378" s="1" t="s">
        <v>1314</v>
      </c>
      <c r="J378" s="1" t="s">
        <v>1511</v>
      </c>
      <c r="K378" s="1" t="s">
        <v>1509</v>
      </c>
      <c r="L378" s="1" t="s">
        <v>1510</v>
      </c>
      <c r="M378" s="1">
        <v>1</v>
      </c>
    </row>
    <row r="379" spans="1:13" x14ac:dyDescent="0.25">
      <c r="A379" s="1" t="s">
        <v>1314</v>
      </c>
      <c r="J379" s="1" t="s">
        <v>1511</v>
      </c>
      <c r="K379" s="1" t="s">
        <v>1509</v>
      </c>
      <c r="L379" s="1" t="s">
        <v>1513</v>
      </c>
      <c r="M379" s="1">
        <v>1</v>
      </c>
    </row>
    <row r="380" spans="1:13" x14ac:dyDescent="0.25">
      <c r="A380" s="1" t="s">
        <v>1314</v>
      </c>
      <c r="J380" s="1" t="s">
        <v>1511</v>
      </c>
      <c r="K380" s="1" t="s">
        <v>1509</v>
      </c>
      <c r="L380" s="1" t="s">
        <v>1510</v>
      </c>
      <c r="M380" s="1">
        <v>1</v>
      </c>
    </row>
    <row r="381" spans="1:13" x14ac:dyDescent="0.25">
      <c r="A381" s="1" t="s">
        <v>1314</v>
      </c>
      <c r="J381" s="1" t="s">
        <v>1511</v>
      </c>
      <c r="K381" s="1" t="s">
        <v>1509</v>
      </c>
      <c r="L381" s="1" t="s">
        <v>1510</v>
      </c>
      <c r="M381" s="1">
        <v>1</v>
      </c>
    </row>
    <row r="382" spans="1:13" x14ac:dyDescent="0.25">
      <c r="A382" s="1" t="s">
        <v>1266</v>
      </c>
      <c r="J382" s="1" t="s">
        <v>1511</v>
      </c>
      <c r="K382" s="1" t="s">
        <v>1509</v>
      </c>
      <c r="L382" s="1" t="s">
        <v>1512</v>
      </c>
      <c r="M382" s="1">
        <v>1</v>
      </c>
    </row>
    <row r="383" spans="1:13" x14ac:dyDescent="0.25">
      <c r="A383" s="1" t="s">
        <v>1314</v>
      </c>
      <c r="J383" s="1" t="s">
        <v>1511</v>
      </c>
      <c r="K383" s="1" t="s">
        <v>1509</v>
      </c>
      <c r="L383" s="1" t="s">
        <v>1510</v>
      </c>
      <c r="M383" s="1">
        <v>2</v>
      </c>
    </row>
    <row r="384" spans="1:13" x14ac:dyDescent="0.25">
      <c r="A384" s="1" t="s">
        <v>1444</v>
      </c>
      <c r="J384" s="1" t="s">
        <v>1511</v>
      </c>
      <c r="K384" s="1" t="s">
        <v>1509</v>
      </c>
      <c r="L384" s="1" t="s">
        <v>1510</v>
      </c>
      <c r="M384" s="1">
        <v>1</v>
      </c>
    </row>
    <row r="385" spans="1:13" x14ac:dyDescent="0.25">
      <c r="A385" s="1" t="s">
        <v>1328</v>
      </c>
      <c r="J385" s="1" t="s">
        <v>1508</v>
      </c>
      <c r="K385" s="1" t="s">
        <v>1509</v>
      </c>
      <c r="L385" s="1" t="s">
        <v>1513</v>
      </c>
      <c r="M385" s="1">
        <v>1</v>
      </c>
    </row>
    <row r="386" spans="1:13" x14ac:dyDescent="0.25">
      <c r="A386" s="1" t="s">
        <v>1328</v>
      </c>
      <c r="J386" s="1" t="s">
        <v>1508</v>
      </c>
      <c r="K386" s="1" t="s">
        <v>1509</v>
      </c>
      <c r="L386" s="1" t="s">
        <v>1513</v>
      </c>
      <c r="M386" s="1">
        <v>1</v>
      </c>
    </row>
    <row r="387" spans="1:13" x14ac:dyDescent="0.25">
      <c r="A387" s="1" t="s">
        <v>1528</v>
      </c>
      <c r="J387" s="1" t="s">
        <v>1511</v>
      </c>
      <c r="K387" s="1" t="s">
        <v>1514</v>
      </c>
      <c r="L387" s="1" t="s">
        <v>1512</v>
      </c>
      <c r="M387" s="1">
        <v>20</v>
      </c>
    </row>
    <row r="388" spans="1:13" x14ac:dyDescent="0.25">
      <c r="A388" s="1" t="s">
        <v>1268</v>
      </c>
      <c r="J388" s="1" t="s">
        <v>1508</v>
      </c>
      <c r="K388" s="1" t="s">
        <v>1514</v>
      </c>
      <c r="L388" s="1" t="s">
        <v>1510</v>
      </c>
      <c r="M388" s="1">
        <v>5</v>
      </c>
    </row>
    <row r="389" spans="1:13" x14ac:dyDescent="0.25">
      <c r="A389" s="1" t="s">
        <v>1285</v>
      </c>
      <c r="J389" s="1" t="s">
        <v>1511</v>
      </c>
      <c r="K389" s="1" t="s">
        <v>1514</v>
      </c>
      <c r="L389" s="1" t="s">
        <v>1512</v>
      </c>
      <c r="M389" s="1">
        <v>1</v>
      </c>
    </row>
    <row r="390" spans="1:13" x14ac:dyDescent="0.25">
      <c r="A390" s="1" t="s">
        <v>1481</v>
      </c>
      <c r="J390" s="1" t="s">
        <v>1511</v>
      </c>
      <c r="K390" s="1" t="s">
        <v>1514</v>
      </c>
      <c r="L390" s="1" t="s">
        <v>1513</v>
      </c>
      <c r="M390" s="1">
        <v>1</v>
      </c>
    </row>
    <row r="391" spans="1:13" x14ac:dyDescent="0.25">
      <c r="A391" s="1" t="s">
        <v>1328</v>
      </c>
      <c r="J391" s="1" t="s">
        <v>1508</v>
      </c>
      <c r="K391" s="1" t="s">
        <v>1509</v>
      </c>
      <c r="L391" s="1" t="s">
        <v>1513</v>
      </c>
      <c r="M391" s="1">
        <v>1</v>
      </c>
    </row>
    <row r="392" spans="1:13" x14ac:dyDescent="0.25">
      <c r="A392" s="1" t="s">
        <v>1353</v>
      </c>
      <c r="J392" s="1" t="s">
        <v>1511</v>
      </c>
      <c r="K392" s="1" t="s">
        <v>1509</v>
      </c>
      <c r="L392" s="1" t="s">
        <v>1512</v>
      </c>
      <c r="M392" s="1">
        <v>18</v>
      </c>
    </row>
    <row r="393" spans="1:13" x14ac:dyDescent="0.25">
      <c r="A393" s="1" t="s">
        <v>1268</v>
      </c>
      <c r="J393" s="1" t="s">
        <v>1511</v>
      </c>
      <c r="K393" s="1" t="s">
        <v>1514</v>
      </c>
      <c r="L393" s="1" t="s">
        <v>1513</v>
      </c>
      <c r="M393" s="1">
        <v>8</v>
      </c>
    </row>
    <row r="394" spans="1:13" x14ac:dyDescent="0.25">
      <c r="A394" s="1" t="s">
        <v>1515</v>
      </c>
      <c r="J394" s="1" t="s">
        <v>1511</v>
      </c>
      <c r="K394" s="1" t="s">
        <v>1509</v>
      </c>
      <c r="L394" s="1" t="s">
        <v>1512</v>
      </c>
      <c r="M394" s="1">
        <v>1</v>
      </c>
    </row>
    <row r="395" spans="1:13" x14ac:dyDescent="0.25">
      <c r="A395" s="1" t="s">
        <v>1266</v>
      </c>
      <c r="J395" s="1" t="s">
        <v>1511</v>
      </c>
      <c r="K395" s="1" t="s">
        <v>1509</v>
      </c>
      <c r="L395" s="1" t="s">
        <v>1512</v>
      </c>
      <c r="M395" s="1">
        <v>3</v>
      </c>
    </row>
    <row r="396" spans="1:13" x14ac:dyDescent="0.25">
      <c r="A396" s="1" t="s">
        <v>1266</v>
      </c>
      <c r="J396" s="1" t="s">
        <v>1511</v>
      </c>
      <c r="K396" s="1" t="s">
        <v>1509</v>
      </c>
      <c r="L396" s="1" t="s">
        <v>1512</v>
      </c>
      <c r="M396" s="1">
        <v>3</v>
      </c>
    </row>
    <row r="397" spans="1:13" x14ac:dyDescent="0.25">
      <c r="A397" s="1" t="s">
        <v>1266</v>
      </c>
      <c r="J397" s="1" t="s">
        <v>1511</v>
      </c>
      <c r="K397" s="1" t="s">
        <v>1509</v>
      </c>
      <c r="L397" s="1" t="s">
        <v>1512</v>
      </c>
      <c r="M397" s="1">
        <v>3</v>
      </c>
    </row>
    <row r="398" spans="1:13" x14ac:dyDescent="0.25">
      <c r="A398" s="1" t="s">
        <v>1358</v>
      </c>
      <c r="J398" s="1" t="s">
        <v>1511</v>
      </c>
      <c r="K398" s="1" t="s">
        <v>1509</v>
      </c>
      <c r="L398" s="1" t="s">
        <v>1513</v>
      </c>
      <c r="M398" s="1">
        <v>8</v>
      </c>
    </row>
    <row r="399" spans="1:13" x14ac:dyDescent="0.25">
      <c r="A399" s="1" t="s">
        <v>1358</v>
      </c>
      <c r="J399" s="1" t="s">
        <v>1511</v>
      </c>
      <c r="K399" s="1" t="s">
        <v>1509</v>
      </c>
      <c r="L399" s="1" t="s">
        <v>1513</v>
      </c>
      <c r="M399" s="1">
        <v>8</v>
      </c>
    </row>
    <row r="400" spans="1:13" x14ac:dyDescent="0.25">
      <c r="A400" s="1" t="s">
        <v>1314</v>
      </c>
      <c r="J400" s="1" t="s">
        <v>1511</v>
      </c>
      <c r="K400" s="1" t="s">
        <v>1509</v>
      </c>
      <c r="L400" s="1" t="s">
        <v>1510</v>
      </c>
      <c r="M400" s="1">
        <v>1</v>
      </c>
    </row>
    <row r="401" spans="1:13" x14ac:dyDescent="0.25">
      <c r="A401" s="1" t="s">
        <v>1358</v>
      </c>
      <c r="J401" s="1" t="s">
        <v>1511</v>
      </c>
      <c r="K401" s="1" t="s">
        <v>1514</v>
      </c>
      <c r="L401" s="1" t="s">
        <v>1513</v>
      </c>
      <c r="M401" s="1">
        <v>9</v>
      </c>
    </row>
    <row r="402" spans="1:13" x14ac:dyDescent="0.25">
      <c r="A402" s="1" t="s">
        <v>1314</v>
      </c>
      <c r="J402" s="1" t="s">
        <v>1511</v>
      </c>
      <c r="K402" s="1" t="s">
        <v>1509</v>
      </c>
      <c r="L402" s="1" t="s">
        <v>1510</v>
      </c>
      <c r="M402" s="1">
        <v>1</v>
      </c>
    </row>
    <row r="403" spans="1:13" x14ac:dyDescent="0.25">
      <c r="A403" s="1" t="s">
        <v>1358</v>
      </c>
      <c r="J403" s="1" t="s">
        <v>1511</v>
      </c>
      <c r="K403" s="1" t="s">
        <v>1514</v>
      </c>
      <c r="L403" s="1" t="s">
        <v>1513</v>
      </c>
      <c r="M403" s="1">
        <v>9</v>
      </c>
    </row>
    <row r="404" spans="1:13" x14ac:dyDescent="0.25">
      <c r="A404" s="1" t="s">
        <v>1263</v>
      </c>
      <c r="J404" s="1" t="s">
        <v>1511</v>
      </c>
      <c r="K404" s="1" t="s">
        <v>1509</v>
      </c>
      <c r="L404" s="1" t="s">
        <v>1510</v>
      </c>
      <c r="M404" s="1">
        <v>1</v>
      </c>
    </row>
    <row r="405" spans="1:13" x14ac:dyDescent="0.25">
      <c r="A405" s="1" t="s">
        <v>1314</v>
      </c>
      <c r="J405" s="1" t="s">
        <v>1511</v>
      </c>
      <c r="K405" s="1" t="s">
        <v>1509</v>
      </c>
      <c r="L405" s="1" t="s">
        <v>1510</v>
      </c>
      <c r="M405" s="1">
        <v>1</v>
      </c>
    </row>
    <row r="406" spans="1:13" x14ac:dyDescent="0.25">
      <c r="A406" s="1" t="s">
        <v>1353</v>
      </c>
      <c r="J406" s="1" t="s">
        <v>1511</v>
      </c>
      <c r="K406" s="1" t="s">
        <v>1509</v>
      </c>
      <c r="L406" s="1" t="s">
        <v>1512</v>
      </c>
      <c r="M406" s="1">
        <v>70</v>
      </c>
    </row>
    <row r="407" spans="1:13" x14ac:dyDescent="0.25">
      <c r="A407" s="1" t="s">
        <v>1314</v>
      </c>
      <c r="J407" s="1" t="s">
        <v>1511</v>
      </c>
      <c r="K407" s="1" t="s">
        <v>1509</v>
      </c>
      <c r="L407" s="1" t="s">
        <v>1510</v>
      </c>
      <c r="M407" s="1">
        <v>1</v>
      </c>
    </row>
    <row r="408" spans="1:13" x14ac:dyDescent="0.25">
      <c r="A408" s="1" t="s">
        <v>1455</v>
      </c>
      <c r="J408" s="1" t="s">
        <v>1511</v>
      </c>
      <c r="K408" s="1" t="s">
        <v>1509</v>
      </c>
      <c r="L408" s="1" t="s">
        <v>1512</v>
      </c>
      <c r="M408" s="1">
        <v>130</v>
      </c>
    </row>
    <row r="409" spans="1:13" x14ac:dyDescent="0.25">
      <c r="A409" s="1" t="s">
        <v>1314</v>
      </c>
      <c r="J409" s="1" t="s">
        <v>1511</v>
      </c>
      <c r="K409" s="1" t="s">
        <v>1509</v>
      </c>
      <c r="L409" s="1" t="s">
        <v>1510</v>
      </c>
      <c r="M409" s="1">
        <v>1</v>
      </c>
    </row>
    <row r="410" spans="1:13" x14ac:dyDescent="0.25">
      <c r="A410" s="1" t="s">
        <v>1314</v>
      </c>
      <c r="J410" s="1" t="s">
        <v>1511</v>
      </c>
      <c r="K410" s="1" t="s">
        <v>1509</v>
      </c>
      <c r="L410" s="1" t="s">
        <v>1510</v>
      </c>
      <c r="M410" s="1">
        <v>1</v>
      </c>
    </row>
    <row r="411" spans="1:13" x14ac:dyDescent="0.25">
      <c r="A411" s="1" t="s">
        <v>1314</v>
      </c>
      <c r="J411" s="1" t="s">
        <v>1511</v>
      </c>
      <c r="K411" s="1" t="s">
        <v>1509</v>
      </c>
      <c r="L411" s="1" t="s">
        <v>1510</v>
      </c>
      <c r="M411" s="1">
        <v>1</v>
      </c>
    </row>
    <row r="412" spans="1:13" x14ac:dyDescent="0.25">
      <c r="A412" s="1" t="s">
        <v>1353</v>
      </c>
      <c r="J412" s="1" t="s">
        <v>1511</v>
      </c>
      <c r="K412" s="1" t="s">
        <v>1509</v>
      </c>
      <c r="L412" s="1" t="s">
        <v>1512</v>
      </c>
      <c r="M412" s="1">
        <v>130</v>
      </c>
    </row>
    <row r="413" spans="1:13" x14ac:dyDescent="0.25">
      <c r="A413" s="1" t="s">
        <v>1314</v>
      </c>
      <c r="J413" s="1" t="s">
        <v>1511</v>
      </c>
      <c r="K413" s="1" t="s">
        <v>1509</v>
      </c>
      <c r="L413" s="1" t="s">
        <v>1510</v>
      </c>
      <c r="M413" s="1">
        <v>1</v>
      </c>
    </row>
    <row r="414" spans="1:13" x14ac:dyDescent="0.25">
      <c r="A414" s="1" t="s">
        <v>1314</v>
      </c>
      <c r="J414" s="1" t="s">
        <v>1511</v>
      </c>
      <c r="K414" s="1" t="s">
        <v>1509</v>
      </c>
      <c r="L414" s="1" t="s">
        <v>1510</v>
      </c>
      <c r="M414" s="1">
        <v>1</v>
      </c>
    </row>
    <row r="415" spans="1:13" x14ac:dyDescent="0.25">
      <c r="A415" s="1" t="s">
        <v>1314</v>
      </c>
      <c r="J415" s="1" t="s">
        <v>1511</v>
      </c>
      <c r="K415" s="1" t="s">
        <v>1509</v>
      </c>
      <c r="L415" s="1" t="s">
        <v>1510</v>
      </c>
      <c r="M415" s="1">
        <v>1</v>
      </c>
    </row>
    <row r="416" spans="1:13" x14ac:dyDescent="0.25">
      <c r="A416" s="1" t="s">
        <v>1314</v>
      </c>
      <c r="J416" s="1" t="s">
        <v>1511</v>
      </c>
      <c r="K416" s="1" t="s">
        <v>1509</v>
      </c>
      <c r="L416" s="1" t="s">
        <v>1510</v>
      </c>
      <c r="M416" s="1">
        <v>1</v>
      </c>
    </row>
    <row r="417" spans="1:13" x14ac:dyDescent="0.25">
      <c r="A417" s="1" t="s">
        <v>1314</v>
      </c>
      <c r="J417" s="1" t="s">
        <v>1511</v>
      </c>
      <c r="K417" s="1" t="s">
        <v>1509</v>
      </c>
      <c r="L417" s="1" t="s">
        <v>1510</v>
      </c>
      <c r="M417" s="1">
        <v>1</v>
      </c>
    </row>
    <row r="418" spans="1:13" x14ac:dyDescent="0.25">
      <c r="A418" s="1" t="s">
        <v>1312</v>
      </c>
      <c r="J418" s="1" t="s">
        <v>1511</v>
      </c>
      <c r="K418" s="1" t="s">
        <v>1509</v>
      </c>
      <c r="L418" s="1" t="s">
        <v>1513</v>
      </c>
      <c r="M418" s="1">
        <v>2</v>
      </c>
    </row>
    <row r="419" spans="1:13" x14ac:dyDescent="0.25">
      <c r="A419" s="1" t="s">
        <v>1274</v>
      </c>
      <c r="J419" s="1" t="s">
        <v>1508</v>
      </c>
      <c r="K419" s="1" t="s">
        <v>1509</v>
      </c>
      <c r="L419" s="1" t="s">
        <v>1513</v>
      </c>
      <c r="M419" s="1">
        <v>3</v>
      </c>
    </row>
    <row r="420" spans="1:13" x14ac:dyDescent="0.25">
      <c r="A420" s="1" t="s">
        <v>1353</v>
      </c>
      <c r="J420" s="1" t="s">
        <v>1511</v>
      </c>
      <c r="K420" s="1" t="s">
        <v>1509</v>
      </c>
      <c r="L420" s="1" t="s">
        <v>1512</v>
      </c>
      <c r="M420" s="1">
        <v>10</v>
      </c>
    </row>
    <row r="421" spans="1:13" x14ac:dyDescent="0.25">
      <c r="A421" s="1" t="s">
        <v>1298</v>
      </c>
      <c r="J421" s="1" t="s">
        <v>1511</v>
      </c>
      <c r="K421" s="1" t="s">
        <v>1509</v>
      </c>
      <c r="L421" s="1" t="s">
        <v>1512</v>
      </c>
      <c r="M421" s="1">
        <v>9</v>
      </c>
    </row>
    <row r="422" spans="1:13" x14ac:dyDescent="0.25">
      <c r="A422" s="1" t="s">
        <v>1421</v>
      </c>
      <c r="J422" s="1" t="s">
        <v>1511</v>
      </c>
      <c r="K422" s="1" t="s">
        <v>1509</v>
      </c>
      <c r="L422" s="1" t="s">
        <v>1512</v>
      </c>
      <c r="M422" s="1">
        <v>32</v>
      </c>
    </row>
    <row r="423" spans="1:13" x14ac:dyDescent="0.25">
      <c r="A423" s="1" t="s">
        <v>1310</v>
      </c>
      <c r="J423" s="1" t="s">
        <v>1511</v>
      </c>
      <c r="K423" s="1" t="s">
        <v>1514</v>
      </c>
      <c r="L423" s="1" t="s">
        <v>1512</v>
      </c>
      <c r="M423" s="1">
        <v>1</v>
      </c>
    </row>
    <row r="424" spans="1:13" x14ac:dyDescent="0.25">
      <c r="A424" s="1" t="s">
        <v>1421</v>
      </c>
      <c r="J424" s="1" t="s">
        <v>1511</v>
      </c>
      <c r="K424" s="1" t="s">
        <v>1509</v>
      </c>
      <c r="L424" s="1" t="s">
        <v>1512</v>
      </c>
      <c r="M424" s="1">
        <v>383</v>
      </c>
    </row>
    <row r="425" spans="1:13" x14ac:dyDescent="0.25">
      <c r="A425" s="1" t="s">
        <v>1421</v>
      </c>
      <c r="J425" s="1" t="s">
        <v>1511</v>
      </c>
      <c r="K425" s="1" t="s">
        <v>1509</v>
      </c>
      <c r="L425" s="1" t="s">
        <v>1512</v>
      </c>
      <c r="M425" s="1">
        <v>267</v>
      </c>
    </row>
    <row r="426" spans="1:13" x14ac:dyDescent="0.25">
      <c r="A426" s="1" t="s">
        <v>1273</v>
      </c>
      <c r="J426" s="1" t="s">
        <v>1511</v>
      </c>
      <c r="K426" s="1" t="s">
        <v>1509</v>
      </c>
      <c r="L426" s="1" t="s">
        <v>1512</v>
      </c>
      <c r="M426" s="1">
        <v>4</v>
      </c>
    </row>
    <row r="427" spans="1:13" x14ac:dyDescent="0.25">
      <c r="A427" s="1" t="s">
        <v>1273</v>
      </c>
      <c r="J427" s="1" t="s">
        <v>1511</v>
      </c>
      <c r="K427" s="1" t="s">
        <v>1509</v>
      </c>
      <c r="L427" s="1" t="s">
        <v>1512</v>
      </c>
      <c r="M427" s="1">
        <v>3</v>
      </c>
    </row>
    <row r="428" spans="1:13" x14ac:dyDescent="0.25">
      <c r="A428" s="1" t="s">
        <v>1301</v>
      </c>
      <c r="J428" s="1" t="s">
        <v>1511</v>
      </c>
      <c r="K428" s="1" t="s">
        <v>1509</v>
      </c>
      <c r="L428" s="1" t="s">
        <v>1512</v>
      </c>
      <c r="M428" s="1">
        <v>1</v>
      </c>
    </row>
    <row r="429" spans="1:13" x14ac:dyDescent="0.25">
      <c r="A429" s="1" t="s">
        <v>1287</v>
      </c>
      <c r="J429" s="1" t="s">
        <v>1508</v>
      </c>
      <c r="K429" s="1" t="s">
        <v>1509</v>
      </c>
      <c r="L429" s="1" t="s">
        <v>1513</v>
      </c>
      <c r="M429" s="1">
        <v>1</v>
      </c>
    </row>
    <row r="430" spans="1:13" x14ac:dyDescent="0.25">
      <c r="A430" s="1" t="s">
        <v>1290</v>
      </c>
      <c r="J430" s="1" t="s">
        <v>1511</v>
      </c>
      <c r="K430" s="1" t="s">
        <v>1509</v>
      </c>
      <c r="L430" s="1" t="s">
        <v>1510</v>
      </c>
      <c r="M430" s="1">
        <v>2</v>
      </c>
    </row>
    <row r="431" spans="1:13" x14ac:dyDescent="0.25">
      <c r="A431" s="1" t="s">
        <v>1287</v>
      </c>
      <c r="J431" s="1" t="s">
        <v>1508</v>
      </c>
      <c r="K431" s="1" t="s">
        <v>1509</v>
      </c>
      <c r="L431" s="1" t="s">
        <v>1513</v>
      </c>
      <c r="M431" s="1">
        <v>1</v>
      </c>
    </row>
    <row r="432" spans="1:13" x14ac:dyDescent="0.25">
      <c r="A432" s="1" t="s">
        <v>1287</v>
      </c>
      <c r="J432" s="1" t="s">
        <v>1508</v>
      </c>
      <c r="K432" s="1" t="s">
        <v>1509</v>
      </c>
      <c r="L432" s="1" t="s">
        <v>1513</v>
      </c>
      <c r="M432" s="1">
        <v>1</v>
      </c>
    </row>
    <row r="433" spans="1:13" x14ac:dyDescent="0.25">
      <c r="A433" s="1" t="s">
        <v>1536</v>
      </c>
      <c r="J433" s="1" t="s">
        <v>1508</v>
      </c>
      <c r="K433" s="1" t="s">
        <v>1509</v>
      </c>
      <c r="L433" s="1" t="s">
        <v>1513</v>
      </c>
      <c r="M433" s="1">
        <v>2</v>
      </c>
    </row>
    <row r="434" spans="1:13" x14ac:dyDescent="0.25">
      <c r="A434" s="1" t="s">
        <v>1287</v>
      </c>
      <c r="J434" s="1" t="s">
        <v>1508</v>
      </c>
      <c r="K434" s="1" t="s">
        <v>1509</v>
      </c>
      <c r="L434" s="1" t="s">
        <v>1513</v>
      </c>
      <c r="M434" s="1">
        <v>1</v>
      </c>
    </row>
    <row r="435" spans="1:13" x14ac:dyDescent="0.25">
      <c r="A435" s="1" t="s">
        <v>1287</v>
      </c>
      <c r="J435" s="1" t="s">
        <v>1508</v>
      </c>
      <c r="K435" s="1" t="s">
        <v>1509</v>
      </c>
      <c r="L435" s="1" t="s">
        <v>1513</v>
      </c>
      <c r="M435" s="1">
        <v>1</v>
      </c>
    </row>
    <row r="436" spans="1:13" x14ac:dyDescent="0.25">
      <c r="A436" s="1" t="s">
        <v>1287</v>
      </c>
      <c r="J436" s="1" t="s">
        <v>1508</v>
      </c>
      <c r="K436" s="1" t="s">
        <v>1509</v>
      </c>
      <c r="L436" s="1" t="s">
        <v>1513</v>
      </c>
      <c r="M436" s="1">
        <v>1</v>
      </c>
    </row>
    <row r="437" spans="1:13" x14ac:dyDescent="0.25">
      <c r="A437" s="1" t="s">
        <v>1287</v>
      </c>
      <c r="J437" s="1" t="s">
        <v>1508</v>
      </c>
      <c r="K437" s="1" t="s">
        <v>1509</v>
      </c>
      <c r="L437" s="1" t="s">
        <v>1513</v>
      </c>
      <c r="M437" s="1">
        <v>1</v>
      </c>
    </row>
    <row r="438" spans="1:13" x14ac:dyDescent="0.25">
      <c r="A438" s="1" t="s">
        <v>1287</v>
      </c>
      <c r="J438" s="1" t="s">
        <v>1508</v>
      </c>
      <c r="K438" s="1" t="s">
        <v>1509</v>
      </c>
      <c r="L438" s="1" t="s">
        <v>1513</v>
      </c>
      <c r="M438" s="1">
        <v>1</v>
      </c>
    </row>
    <row r="439" spans="1:13" x14ac:dyDescent="0.25">
      <c r="A439" s="1" t="s">
        <v>1298</v>
      </c>
      <c r="J439" s="1" t="s">
        <v>1511</v>
      </c>
      <c r="K439" s="1" t="s">
        <v>1509</v>
      </c>
      <c r="L439" s="1" t="s">
        <v>1512</v>
      </c>
      <c r="M439" s="1">
        <v>9</v>
      </c>
    </row>
    <row r="440" spans="1:13" x14ac:dyDescent="0.25">
      <c r="A440" s="1" t="s">
        <v>1312</v>
      </c>
      <c r="J440" s="1" t="s">
        <v>1511</v>
      </c>
      <c r="K440" s="1" t="s">
        <v>1509</v>
      </c>
      <c r="L440" s="1" t="s">
        <v>1512</v>
      </c>
      <c r="M440" s="1">
        <v>5</v>
      </c>
    </row>
    <row r="441" spans="1:13" x14ac:dyDescent="0.25">
      <c r="A441" s="1" t="s">
        <v>1299</v>
      </c>
      <c r="J441" s="1" t="s">
        <v>1508</v>
      </c>
      <c r="K441" s="1" t="s">
        <v>1509</v>
      </c>
      <c r="L441" s="1" t="s">
        <v>1510</v>
      </c>
      <c r="M441" s="1">
        <v>1</v>
      </c>
    </row>
    <row r="442" spans="1:13" x14ac:dyDescent="0.25">
      <c r="A442" s="1" t="s">
        <v>1536</v>
      </c>
      <c r="J442" s="1" t="s">
        <v>1508</v>
      </c>
      <c r="K442" s="1" t="s">
        <v>1509</v>
      </c>
      <c r="L442" s="1" t="s">
        <v>1513</v>
      </c>
      <c r="M442" s="1">
        <v>1</v>
      </c>
    </row>
    <row r="443" spans="1:13" x14ac:dyDescent="0.25">
      <c r="A443" s="1" t="s">
        <v>1299</v>
      </c>
      <c r="J443" s="1" t="s">
        <v>1508</v>
      </c>
      <c r="K443" s="1" t="s">
        <v>1514</v>
      </c>
      <c r="L443" s="1" t="s">
        <v>1510</v>
      </c>
      <c r="M443" s="1">
        <v>1</v>
      </c>
    </row>
    <row r="444" spans="1:13" x14ac:dyDescent="0.25">
      <c r="A444" s="1" t="s">
        <v>1296</v>
      </c>
      <c r="J444" s="1" t="s">
        <v>1508</v>
      </c>
      <c r="K444" s="1" t="s">
        <v>1509</v>
      </c>
      <c r="L444" s="1" t="s">
        <v>1512</v>
      </c>
      <c r="M444" s="1">
        <v>3</v>
      </c>
    </row>
    <row r="445" spans="1:13" x14ac:dyDescent="0.25">
      <c r="A445" s="1" t="s">
        <v>1275</v>
      </c>
      <c r="J445" s="1" t="s">
        <v>1508</v>
      </c>
      <c r="K445" s="1" t="s">
        <v>1509</v>
      </c>
      <c r="L445" s="1" t="s">
        <v>1512</v>
      </c>
      <c r="M445" s="1">
        <v>1</v>
      </c>
    </row>
    <row r="446" spans="1:13" x14ac:dyDescent="0.25">
      <c r="A446" s="1" t="s">
        <v>1296</v>
      </c>
      <c r="J446" s="1" t="s">
        <v>1508</v>
      </c>
      <c r="K446" s="1" t="s">
        <v>1509</v>
      </c>
      <c r="L446" s="1" t="s">
        <v>1510</v>
      </c>
      <c r="M446" s="1">
        <v>4</v>
      </c>
    </row>
    <row r="447" spans="1:13" x14ac:dyDescent="0.25">
      <c r="A447" s="1" t="s">
        <v>1282</v>
      </c>
      <c r="J447" s="1" t="s">
        <v>1511</v>
      </c>
      <c r="K447" s="1" t="s">
        <v>1509</v>
      </c>
      <c r="L447" s="1" t="s">
        <v>1512</v>
      </c>
      <c r="M447" s="1">
        <v>3</v>
      </c>
    </row>
    <row r="448" spans="1:13" x14ac:dyDescent="0.25">
      <c r="A448" s="1" t="s">
        <v>1299</v>
      </c>
      <c r="J448" s="1" t="s">
        <v>1508</v>
      </c>
      <c r="K448" s="1" t="s">
        <v>1509</v>
      </c>
      <c r="L448" s="1" t="s">
        <v>1510</v>
      </c>
      <c r="M448" s="1">
        <v>1</v>
      </c>
    </row>
    <row r="449" spans="1:13" x14ac:dyDescent="0.25">
      <c r="A449" s="1" t="s">
        <v>1353</v>
      </c>
      <c r="J449" s="1" t="s">
        <v>1511</v>
      </c>
      <c r="K449" s="1" t="s">
        <v>1509</v>
      </c>
      <c r="L449" s="1" t="s">
        <v>1512</v>
      </c>
      <c r="M449" s="1">
        <v>34</v>
      </c>
    </row>
    <row r="450" spans="1:13" x14ac:dyDescent="0.25">
      <c r="A450" s="1" t="s">
        <v>1264</v>
      </c>
      <c r="J450" s="1" t="s">
        <v>1511</v>
      </c>
      <c r="K450" s="1" t="s">
        <v>1509</v>
      </c>
      <c r="L450" s="1" t="s">
        <v>1512</v>
      </c>
      <c r="M450" s="1">
        <v>34</v>
      </c>
    </row>
    <row r="451" spans="1:13" x14ac:dyDescent="0.25">
      <c r="A451" s="1" t="s">
        <v>1358</v>
      </c>
      <c r="J451" s="1" t="s">
        <v>1511</v>
      </c>
      <c r="K451" s="1" t="s">
        <v>1514</v>
      </c>
      <c r="L451" s="1" t="s">
        <v>1513</v>
      </c>
      <c r="M451" s="1">
        <v>10</v>
      </c>
    </row>
    <row r="452" spans="1:13" x14ac:dyDescent="0.25">
      <c r="A452" s="1" t="s">
        <v>1298</v>
      </c>
      <c r="J452" s="1" t="s">
        <v>1511</v>
      </c>
      <c r="K452" s="1" t="s">
        <v>1509</v>
      </c>
      <c r="L452" s="1" t="s">
        <v>1512</v>
      </c>
      <c r="M452" s="1">
        <v>6</v>
      </c>
    </row>
    <row r="453" spans="1:13" x14ac:dyDescent="0.25">
      <c r="A453" s="1" t="s">
        <v>1320</v>
      </c>
      <c r="J453" s="1" t="s">
        <v>1511</v>
      </c>
      <c r="K453" s="1" t="s">
        <v>1509</v>
      </c>
      <c r="L453" s="1" t="s">
        <v>1512</v>
      </c>
      <c r="M453" s="1">
        <v>11</v>
      </c>
    </row>
    <row r="454" spans="1:13" x14ac:dyDescent="0.25">
      <c r="A454" s="1" t="s">
        <v>1298</v>
      </c>
      <c r="J454" s="1" t="s">
        <v>1511</v>
      </c>
      <c r="K454" s="1" t="s">
        <v>1509</v>
      </c>
      <c r="L454" s="1" t="s">
        <v>1512</v>
      </c>
      <c r="M454" s="1">
        <v>1</v>
      </c>
    </row>
    <row r="455" spans="1:13" x14ac:dyDescent="0.25">
      <c r="A455" s="1" t="s">
        <v>1298</v>
      </c>
      <c r="J455" s="1" t="s">
        <v>1511</v>
      </c>
      <c r="K455" s="1" t="s">
        <v>1509</v>
      </c>
      <c r="L455" s="1" t="s">
        <v>1512</v>
      </c>
      <c r="M455" s="1">
        <v>1</v>
      </c>
    </row>
    <row r="456" spans="1:13" x14ac:dyDescent="0.25">
      <c r="A456" s="1" t="s">
        <v>1534</v>
      </c>
      <c r="J456" s="1" t="s">
        <v>1511</v>
      </c>
      <c r="K456" s="1" t="s">
        <v>1509</v>
      </c>
      <c r="L456" s="1" t="s">
        <v>1512</v>
      </c>
      <c r="M456" s="1">
        <v>4</v>
      </c>
    </row>
    <row r="457" spans="1:13" x14ac:dyDescent="0.25">
      <c r="A457" s="1" t="s">
        <v>1272</v>
      </c>
      <c r="J457" s="1" t="s">
        <v>1511</v>
      </c>
      <c r="K457" s="1" t="s">
        <v>1509</v>
      </c>
      <c r="L457" s="1" t="s">
        <v>1510</v>
      </c>
      <c r="M457" s="1">
        <v>1</v>
      </c>
    </row>
    <row r="458" spans="1:13" x14ac:dyDescent="0.25">
      <c r="A458" s="1" t="s">
        <v>1266</v>
      </c>
      <c r="J458" s="1" t="s">
        <v>1511</v>
      </c>
      <c r="K458" s="1" t="s">
        <v>1509</v>
      </c>
      <c r="L458" s="1" t="s">
        <v>1512</v>
      </c>
      <c r="M458" s="1">
        <v>1</v>
      </c>
    </row>
    <row r="459" spans="1:13" x14ac:dyDescent="0.25">
      <c r="A459" s="1" t="s">
        <v>1269</v>
      </c>
      <c r="J459" s="1" t="s">
        <v>1511</v>
      </c>
      <c r="K459" s="1" t="s">
        <v>1509</v>
      </c>
      <c r="L459" s="1" t="s">
        <v>1512</v>
      </c>
      <c r="M459" s="1">
        <v>2</v>
      </c>
    </row>
    <row r="460" spans="1:13" x14ac:dyDescent="0.25">
      <c r="A460" s="1" t="s">
        <v>1353</v>
      </c>
      <c r="J460" s="1" t="s">
        <v>1511</v>
      </c>
      <c r="K460" s="1" t="s">
        <v>1509</v>
      </c>
      <c r="L460" s="1" t="s">
        <v>1512</v>
      </c>
      <c r="M460" s="1">
        <v>163</v>
      </c>
    </row>
    <row r="461" spans="1:13" x14ac:dyDescent="0.25">
      <c r="A461" s="1" t="s">
        <v>1272</v>
      </c>
      <c r="J461" s="1" t="s">
        <v>1508</v>
      </c>
      <c r="K461" s="1" t="s">
        <v>1509</v>
      </c>
      <c r="L461" s="1" t="s">
        <v>1512</v>
      </c>
      <c r="M461" s="1">
        <v>1</v>
      </c>
    </row>
    <row r="462" spans="1:13" x14ac:dyDescent="0.25">
      <c r="A462" s="1" t="s">
        <v>1537</v>
      </c>
      <c r="J462" s="1" t="s">
        <v>1511</v>
      </c>
      <c r="K462" s="1" t="s">
        <v>1509</v>
      </c>
      <c r="L462" s="1" t="s">
        <v>1512</v>
      </c>
      <c r="M462" s="1">
        <v>4</v>
      </c>
    </row>
    <row r="463" spans="1:13" x14ac:dyDescent="0.25">
      <c r="A463" s="1" t="s">
        <v>1272</v>
      </c>
      <c r="J463" s="1" t="s">
        <v>1508</v>
      </c>
      <c r="K463" s="1" t="s">
        <v>1509</v>
      </c>
      <c r="L463" s="1" t="s">
        <v>1512</v>
      </c>
      <c r="M463" s="1">
        <v>1</v>
      </c>
    </row>
    <row r="464" spans="1:13" x14ac:dyDescent="0.25">
      <c r="A464" s="1" t="s">
        <v>1275</v>
      </c>
      <c r="J464" s="1" t="s">
        <v>1508</v>
      </c>
      <c r="K464" s="1" t="s">
        <v>1509</v>
      </c>
      <c r="L464" s="1" t="s">
        <v>1512</v>
      </c>
      <c r="M464" s="1">
        <v>1</v>
      </c>
    </row>
    <row r="465" spans="1:13" x14ac:dyDescent="0.25">
      <c r="A465" s="1" t="s">
        <v>1298</v>
      </c>
      <c r="J465" s="1" t="s">
        <v>1511</v>
      </c>
      <c r="K465" s="1" t="s">
        <v>1509</v>
      </c>
      <c r="L465" s="1" t="s">
        <v>1512</v>
      </c>
      <c r="M465" s="1">
        <v>9</v>
      </c>
    </row>
    <row r="466" spans="1:13" x14ac:dyDescent="0.25">
      <c r="A466" s="1" t="s">
        <v>1275</v>
      </c>
      <c r="J466" s="1" t="s">
        <v>1511</v>
      </c>
      <c r="K466" s="1" t="s">
        <v>1509</v>
      </c>
      <c r="L466" s="1" t="s">
        <v>1512</v>
      </c>
      <c r="M466" s="1">
        <v>1</v>
      </c>
    </row>
    <row r="467" spans="1:13" x14ac:dyDescent="0.25">
      <c r="A467" s="1" t="s">
        <v>1537</v>
      </c>
      <c r="J467" s="1" t="s">
        <v>1511</v>
      </c>
      <c r="K467" s="1" t="s">
        <v>1514</v>
      </c>
      <c r="L467" s="1" t="s">
        <v>1512</v>
      </c>
      <c r="M467" s="1">
        <v>8</v>
      </c>
    </row>
    <row r="468" spans="1:13" x14ac:dyDescent="0.25">
      <c r="A468" s="1" t="s">
        <v>1368</v>
      </c>
      <c r="J468" s="1" t="s">
        <v>1511</v>
      </c>
      <c r="K468" s="1" t="s">
        <v>1514</v>
      </c>
      <c r="L468" s="1" t="s">
        <v>1513</v>
      </c>
      <c r="M468" s="1">
        <v>1</v>
      </c>
    </row>
    <row r="469" spans="1:13" x14ac:dyDescent="0.25">
      <c r="A469" s="1" t="s">
        <v>1286</v>
      </c>
      <c r="J469" s="1" t="s">
        <v>1511</v>
      </c>
      <c r="K469" s="1" t="s">
        <v>1509</v>
      </c>
      <c r="L469" s="1" t="s">
        <v>1512</v>
      </c>
      <c r="M469" s="1">
        <v>2</v>
      </c>
    </row>
    <row r="470" spans="1:13" x14ac:dyDescent="0.25">
      <c r="A470" s="1" t="s">
        <v>1286</v>
      </c>
      <c r="J470" s="1" t="s">
        <v>1511</v>
      </c>
      <c r="K470" s="1" t="s">
        <v>1509</v>
      </c>
      <c r="L470" s="1" t="s">
        <v>1512</v>
      </c>
      <c r="M470" s="1">
        <v>1</v>
      </c>
    </row>
    <row r="471" spans="1:13" x14ac:dyDescent="0.25">
      <c r="A471" s="1" t="s">
        <v>1347</v>
      </c>
      <c r="J471" s="1" t="s">
        <v>1511</v>
      </c>
      <c r="K471" s="1" t="s">
        <v>1509</v>
      </c>
      <c r="L471" s="1" t="s">
        <v>1512</v>
      </c>
      <c r="M471" s="1">
        <v>2</v>
      </c>
    </row>
    <row r="472" spans="1:13" x14ac:dyDescent="0.25">
      <c r="A472" s="1" t="s">
        <v>1265</v>
      </c>
      <c r="J472" s="1" t="s">
        <v>1511</v>
      </c>
      <c r="K472" s="1" t="s">
        <v>1509</v>
      </c>
      <c r="L472" s="1" t="s">
        <v>1510</v>
      </c>
      <c r="M472" s="1">
        <v>3</v>
      </c>
    </row>
    <row r="473" spans="1:13" x14ac:dyDescent="0.25">
      <c r="A473" s="1" t="s">
        <v>1298</v>
      </c>
      <c r="J473" s="1" t="s">
        <v>1511</v>
      </c>
      <c r="K473" s="1" t="s">
        <v>1509</v>
      </c>
      <c r="L473" s="1" t="s">
        <v>1512</v>
      </c>
      <c r="M473" s="1">
        <v>20</v>
      </c>
    </row>
    <row r="474" spans="1:13" x14ac:dyDescent="0.25">
      <c r="A474" s="1" t="s">
        <v>1282</v>
      </c>
      <c r="J474" s="1" t="s">
        <v>1511</v>
      </c>
      <c r="K474" s="1" t="s">
        <v>1509</v>
      </c>
      <c r="L474" s="1" t="s">
        <v>1512</v>
      </c>
      <c r="M474" s="1">
        <v>62</v>
      </c>
    </row>
    <row r="475" spans="1:13" x14ac:dyDescent="0.25">
      <c r="A475" s="1" t="s">
        <v>1298</v>
      </c>
      <c r="J475" s="1" t="s">
        <v>1511</v>
      </c>
      <c r="K475" s="1" t="s">
        <v>1509</v>
      </c>
      <c r="L475" s="1" t="s">
        <v>1512</v>
      </c>
      <c r="M475" s="1">
        <v>1</v>
      </c>
    </row>
    <row r="476" spans="1:13" x14ac:dyDescent="0.25">
      <c r="A476" s="1" t="s">
        <v>1353</v>
      </c>
      <c r="J476" s="1" t="s">
        <v>1511</v>
      </c>
      <c r="K476" s="1" t="s">
        <v>1509</v>
      </c>
      <c r="L476" s="1" t="s">
        <v>1512</v>
      </c>
      <c r="M476" s="1">
        <v>13</v>
      </c>
    </row>
    <row r="477" spans="1:13" x14ac:dyDescent="0.25">
      <c r="A477" s="1" t="s">
        <v>1335</v>
      </c>
      <c r="J477" s="1" t="s">
        <v>1511</v>
      </c>
      <c r="K477" s="1" t="s">
        <v>1509</v>
      </c>
      <c r="L477" s="1" t="s">
        <v>1512</v>
      </c>
      <c r="M477" s="1">
        <v>100</v>
      </c>
    </row>
    <row r="478" spans="1:13" x14ac:dyDescent="0.25">
      <c r="A478" s="1" t="s">
        <v>1298</v>
      </c>
      <c r="J478" s="1" t="s">
        <v>1511</v>
      </c>
      <c r="K478" s="1" t="s">
        <v>1509</v>
      </c>
      <c r="L478" s="1" t="s">
        <v>1512</v>
      </c>
      <c r="M478" s="1">
        <v>1</v>
      </c>
    </row>
    <row r="479" spans="1:13" x14ac:dyDescent="0.25">
      <c r="A479" s="1" t="s">
        <v>1275</v>
      </c>
      <c r="J479" s="1" t="s">
        <v>1511</v>
      </c>
      <c r="K479" s="1" t="s">
        <v>1509</v>
      </c>
      <c r="L479" s="1" t="s">
        <v>1512</v>
      </c>
      <c r="M479" s="1">
        <v>5</v>
      </c>
    </row>
    <row r="480" spans="1:13" x14ac:dyDescent="0.25">
      <c r="A480" s="1" t="s">
        <v>1298</v>
      </c>
      <c r="J480" s="1" t="s">
        <v>1511</v>
      </c>
      <c r="K480" s="1" t="s">
        <v>1509</v>
      </c>
      <c r="L480" s="1" t="s">
        <v>1512</v>
      </c>
      <c r="M480" s="1">
        <v>1</v>
      </c>
    </row>
    <row r="481" spans="1:13" x14ac:dyDescent="0.25">
      <c r="A481" s="1" t="s">
        <v>1273</v>
      </c>
      <c r="J481" s="1" t="s">
        <v>1511</v>
      </c>
      <c r="K481" s="1" t="s">
        <v>1509</v>
      </c>
      <c r="L481" s="1" t="s">
        <v>1512</v>
      </c>
      <c r="M481" s="1">
        <v>2714</v>
      </c>
    </row>
    <row r="482" spans="1:13" x14ac:dyDescent="0.25">
      <c r="A482" s="1" t="s">
        <v>1298</v>
      </c>
      <c r="J482" s="1" t="s">
        <v>1511</v>
      </c>
      <c r="K482" s="1" t="s">
        <v>1509</v>
      </c>
      <c r="L482" s="1" t="s">
        <v>1512</v>
      </c>
      <c r="M482" s="1">
        <v>1</v>
      </c>
    </row>
    <row r="483" spans="1:13" x14ac:dyDescent="0.25">
      <c r="A483" s="1" t="s">
        <v>1275</v>
      </c>
      <c r="J483" s="1" t="s">
        <v>1508</v>
      </c>
      <c r="K483" s="1" t="s">
        <v>1509</v>
      </c>
      <c r="L483" s="1" t="s">
        <v>1512</v>
      </c>
      <c r="M483" s="1">
        <v>1</v>
      </c>
    </row>
    <row r="484" spans="1:13" x14ac:dyDescent="0.25">
      <c r="A484" s="1" t="s">
        <v>1298</v>
      </c>
      <c r="J484" s="1" t="s">
        <v>1511</v>
      </c>
      <c r="K484" s="1" t="s">
        <v>1509</v>
      </c>
      <c r="L484" s="1" t="s">
        <v>1512</v>
      </c>
      <c r="M484" s="1">
        <v>1</v>
      </c>
    </row>
    <row r="485" spans="1:13" x14ac:dyDescent="0.25">
      <c r="A485" s="1" t="s">
        <v>1298</v>
      </c>
      <c r="J485" s="1" t="s">
        <v>1511</v>
      </c>
      <c r="K485" s="1" t="s">
        <v>1509</v>
      </c>
      <c r="L485" s="1" t="s">
        <v>1512</v>
      </c>
      <c r="M485" s="1">
        <v>1</v>
      </c>
    </row>
    <row r="486" spans="1:13" x14ac:dyDescent="0.25">
      <c r="A486" s="1" t="s">
        <v>1323</v>
      </c>
      <c r="J486" s="1" t="s">
        <v>1511</v>
      </c>
      <c r="K486" s="1" t="s">
        <v>1509</v>
      </c>
      <c r="L486" s="1" t="s">
        <v>1513</v>
      </c>
      <c r="M486" s="1">
        <v>1</v>
      </c>
    </row>
    <row r="487" spans="1:13" x14ac:dyDescent="0.25">
      <c r="A487" s="1" t="s">
        <v>1299</v>
      </c>
      <c r="J487" s="1" t="s">
        <v>1508</v>
      </c>
      <c r="K487" s="1" t="s">
        <v>1509</v>
      </c>
      <c r="L487" s="1" t="s">
        <v>1510</v>
      </c>
      <c r="M487" s="1">
        <v>1</v>
      </c>
    </row>
    <row r="488" spans="1:13" x14ac:dyDescent="0.25">
      <c r="A488" s="1" t="s">
        <v>1433</v>
      </c>
      <c r="J488" s="1" t="s">
        <v>1508</v>
      </c>
      <c r="K488" s="1" t="s">
        <v>1509</v>
      </c>
      <c r="L488" s="1" t="s">
        <v>1510</v>
      </c>
      <c r="M488" s="1">
        <v>6</v>
      </c>
    </row>
    <row r="489" spans="1:13" x14ac:dyDescent="0.25">
      <c r="A489" s="1" t="s">
        <v>1323</v>
      </c>
      <c r="J489" s="1" t="s">
        <v>1511</v>
      </c>
      <c r="K489" s="1" t="s">
        <v>1509</v>
      </c>
      <c r="L489" s="1" t="s">
        <v>1513</v>
      </c>
      <c r="M489" s="1">
        <v>1</v>
      </c>
    </row>
    <row r="490" spans="1:13" x14ac:dyDescent="0.25">
      <c r="A490" s="1" t="s">
        <v>1299</v>
      </c>
      <c r="J490" s="1" t="s">
        <v>1508</v>
      </c>
      <c r="K490" s="1" t="s">
        <v>1509</v>
      </c>
      <c r="L490" s="1" t="s">
        <v>1510</v>
      </c>
      <c r="M490" s="1">
        <v>4</v>
      </c>
    </row>
    <row r="491" spans="1:13" x14ac:dyDescent="0.25">
      <c r="A491" s="1" t="s">
        <v>1483</v>
      </c>
      <c r="J491" s="1" t="s">
        <v>1511</v>
      </c>
      <c r="K491" s="1" t="s">
        <v>1509</v>
      </c>
      <c r="L491" s="1" t="s">
        <v>1512</v>
      </c>
      <c r="M491" s="1">
        <v>1</v>
      </c>
    </row>
    <row r="492" spans="1:13" x14ac:dyDescent="0.25">
      <c r="A492" s="1" t="s">
        <v>1272</v>
      </c>
      <c r="J492" s="1" t="s">
        <v>1508</v>
      </c>
      <c r="K492" s="1" t="s">
        <v>1509</v>
      </c>
      <c r="L492" s="1" t="s">
        <v>1512</v>
      </c>
      <c r="M492" s="1">
        <v>1</v>
      </c>
    </row>
    <row r="493" spans="1:13" x14ac:dyDescent="0.25">
      <c r="A493" s="1" t="s">
        <v>1299</v>
      </c>
      <c r="J493" s="1" t="s">
        <v>1508</v>
      </c>
      <c r="K493" s="1" t="s">
        <v>1509</v>
      </c>
      <c r="L493" s="1" t="s">
        <v>1510</v>
      </c>
      <c r="M493" s="1">
        <v>1</v>
      </c>
    </row>
    <row r="494" spans="1:13" x14ac:dyDescent="0.25">
      <c r="A494" s="1" t="s">
        <v>1373</v>
      </c>
      <c r="J494" s="1" t="s">
        <v>1511</v>
      </c>
      <c r="K494" s="1" t="s">
        <v>1514</v>
      </c>
      <c r="L494" s="1" t="s">
        <v>1510</v>
      </c>
      <c r="M494" s="1">
        <v>1</v>
      </c>
    </row>
    <row r="495" spans="1:13" x14ac:dyDescent="0.25">
      <c r="A495" s="1" t="s">
        <v>1275</v>
      </c>
      <c r="J495" s="1" t="s">
        <v>1508</v>
      </c>
      <c r="K495" s="1" t="s">
        <v>1509</v>
      </c>
      <c r="L495" s="1" t="s">
        <v>1512</v>
      </c>
      <c r="M495" s="1">
        <v>2</v>
      </c>
    </row>
    <row r="496" spans="1:13" x14ac:dyDescent="0.25">
      <c r="A496" s="1" t="s">
        <v>1373</v>
      </c>
      <c r="J496" s="1" t="s">
        <v>1511</v>
      </c>
      <c r="K496" s="1" t="s">
        <v>1514</v>
      </c>
      <c r="L496" s="1" t="s">
        <v>1510</v>
      </c>
      <c r="M496" s="1">
        <v>1</v>
      </c>
    </row>
    <row r="497" spans="1:13" x14ac:dyDescent="0.25">
      <c r="A497" s="1" t="s">
        <v>1412</v>
      </c>
      <c r="J497" s="1" t="s">
        <v>1511</v>
      </c>
      <c r="K497" s="1" t="s">
        <v>1509</v>
      </c>
      <c r="L497" s="1" t="s">
        <v>1512</v>
      </c>
      <c r="M497" s="1">
        <v>5</v>
      </c>
    </row>
    <row r="498" spans="1:13" x14ac:dyDescent="0.25">
      <c r="A498" s="1" t="s">
        <v>1299</v>
      </c>
      <c r="J498" s="1" t="s">
        <v>1508</v>
      </c>
      <c r="K498" s="1" t="s">
        <v>1509</v>
      </c>
      <c r="L498" s="1" t="s">
        <v>1510</v>
      </c>
      <c r="M498" s="1">
        <v>1</v>
      </c>
    </row>
    <row r="499" spans="1:13" x14ac:dyDescent="0.25">
      <c r="A499" s="1" t="s">
        <v>1301</v>
      </c>
      <c r="J499" s="1" t="s">
        <v>1511</v>
      </c>
      <c r="K499" s="1" t="s">
        <v>1514</v>
      </c>
      <c r="L499" s="1" t="s">
        <v>1512</v>
      </c>
      <c r="M499" s="1">
        <v>2</v>
      </c>
    </row>
    <row r="500" spans="1:13" x14ac:dyDescent="0.25">
      <c r="A500" s="1" t="s">
        <v>1301</v>
      </c>
      <c r="J500" s="1" t="s">
        <v>1511</v>
      </c>
      <c r="K500" s="1" t="s">
        <v>1514</v>
      </c>
      <c r="L500" s="1" t="s">
        <v>1512</v>
      </c>
      <c r="M500" s="1">
        <v>2</v>
      </c>
    </row>
    <row r="501" spans="1:13" x14ac:dyDescent="0.25">
      <c r="A501" s="1" t="s">
        <v>1298</v>
      </c>
      <c r="J501" s="1" t="s">
        <v>1511</v>
      </c>
      <c r="K501" s="1" t="s">
        <v>1509</v>
      </c>
      <c r="L501" s="1" t="s">
        <v>1512</v>
      </c>
      <c r="M501" s="1">
        <v>11</v>
      </c>
    </row>
    <row r="502" spans="1:13" x14ac:dyDescent="0.25">
      <c r="A502" s="1" t="s">
        <v>835</v>
      </c>
      <c r="J502" s="1" t="s">
        <v>1508</v>
      </c>
      <c r="K502" s="1" t="s">
        <v>1509</v>
      </c>
      <c r="L502" s="1" t="s">
        <v>1512</v>
      </c>
      <c r="M502" s="1">
        <v>2</v>
      </c>
    </row>
    <row r="503" spans="1:13" x14ac:dyDescent="0.25">
      <c r="A503" s="1" t="s">
        <v>1298</v>
      </c>
      <c r="J503" s="1" t="s">
        <v>1511</v>
      </c>
      <c r="K503" s="1" t="s">
        <v>1509</v>
      </c>
      <c r="L503" s="1" t="s">
        <v>1512</v>
      </c>
      <c r="M503" s="1">
        <v>15</v>
      </c>
    </row>
    <row r="504" spans="1:13" x14ac:dyDescent="0.25">
      <c r="A504" s="1" t="s">
        <v>1307</v>
      </c>
      <c r="J504" s="1" t="s">
        <v>1508</v>
      </c>
      <c r="K504" s="1" t="s">
        <v>1509</v>
      </c>
      <c r="L504" s="1" t="s">
        <v>1512</v>
      </c>
      <c r="M504" s="1">
        <v>33</v>
      </c>
    </row>
    <row r="505" spans="1:13" x14ac:dyDescent="0.25">
      <c r="A505" s="1" t="s">
        <v>1299</v>
      </c>
      <c r="J505" s="1" t="s">
        <v>1508</v>
      </c>
      <c r="K505" s="1" t="s">
        <v>1509</v>
      </c>
      <c r="L505" s="1" t="s">
        <v>1510</v>
      </c>
      <c r="M505" s="1">
        <v>1</v>
      </c>
    </row>
    <row r="506" spans="1:13" x14ac:dyDescent="0.25">
      <c r="A506" s="1" t="s">
        <v>1299</v>
      </c>
      <c r="J506" s="1" t="s">
        <v>1508</v>
      </c>
      <c r="K506" s="1" t="s">
        <v>1509</v>
      </c>
      <c r="L506" s="1" t="s">
        <v>1510</v>
      </c>
      <c r="M506" s="1">
        <v>1</v>
      </c>
    </row>
    <row r="507" spans="1:13" x14ac:dyDescent="0.25">
      <c r="A507" s="1" t="s">
        <v>1268</v>
      </c>
      <c r="J507" s="1" t="s">
        <v>1511</v>
      </c>
      <c r="K507" s="1" t="s">
        <v>1514</v>
      </c>
      <c r="L507" s="1" t="s">
        <v>1510</v>
      </c>
      <c r="M507" s="1">
        <v>5</v>
      </c>
    </row>
    <row r="508" spans="1:13" x14ac:dyDescent="0.25">
      <c r="A508" s="1" t="s">
        <v>1289</v>
      </c>
      <c r="J508" s="1" t="s">
        <v>1511</v>
      </c>
      <c r="K508" s="1" t="s">
        <v>1509</v>
      </c>
      <c r="L508" s="1" t="s">
        <v>1512</v>
      </c>
      <c r="M508" s="1">
        <v>9</v>
      </c>
    </row>
    <row r="509" spans="1:13" x14ac:dyDescent="0.25">
      <c r="A509" s="1" t="s">
        <v>1299</v>
      </c>
      <c r="J509" s="1" t="s">
        <v>1508</v>
      </c>
      <c r="K509" s="1" t="s">
        <v>1509</v>
      </c>
      <c r="L509" s="1" t="s">
        <v>1510</v>
      </c>
      <c r="M509" s="1">
        <v>1</v>
      </c>
    </row>
    <row r="510" spans="1:13" x14ac:dyDescent="0.25">
      <c r="A510" s="1" t="s">
        <v>1296</v>
      </c>
      <c r="J510" s="1" t="s">
        <v>1508</v>
      </c>
      <c r="K510" s="1" t="s">
        <v>1509</v>
      </c>
      <c r="L510" s="1" t="s">
        <v>1510</v>
      </c>
      <c r="M510" s="1">
        <v>4</v>
      </c>
    </row>
    <row r="511" spans="1:13" x14ac:dyDescent="0.25">
      <c r="A511" s="1" t="s">
        <v>1295</v>
      </c>
      <c r="J511" s="1" t="s">
        <v>1511</v>
      </c>
      <c r="K511" s="1" t="s">
        <v>1509</v>
      </c>
      <c r="L511" s="1" t="s">
        <v>1512</v>
      </c>
      <c r="M511" s="1">
        <v>12</v>
      </c>
    </row>
    <row r="512" spans="1:13" x14ac:dyDescent="0.25">
      <c r="A512" s="1" t="s">
        <v>1299</v>
      </c>
      <c r="J512" s="1" t="s">
        <v>1508</v>
      </c>
      <c r="K512" s="1" t="s">
        <v>1509</v>
      </c>
      <c r="L512" s="1" t="s">
        <v>1510</v>
      </c>
      <c r="M512" s="1">
        <v>1</v>
      </c>
    </row>
    <row r="513" spans="1:13" x14ac:dyDescent="0.25">
      <c r="A513" s="1" t="s">
        <v>1295</v>
      </c>
      <c r="J513" s="1" t="s">
        <v>1511</v>
      </c>
      <c r="K513" s="1" t="s">
        <v>1509</v>
      </c>
      <c r="L513" s="1" t="s">
        <v>1512</v>
      </c>
      <c r="M513" s="1">
        <v>12</v>
      </c>
    </row>
    <row r="514" spans="1:13" x14ac:dyDescent="0.25">
      <c r="A514" s="1" t="s">
        <v>1295</v>
      </c>
      <c r="J514" s="1" t="s">
        <v>1511</v>
      </c>
      <c r="K514" s="1" t="s">
        <v>1509</v>
      </c>
      <c r="L514" s="1" t="s">
        <v>1513</v>
      </c>
      <c r="M514" s="1">
        <v>12</v>
      </c>
    </row>
    <row r="515" spans="1:13" x14ac:dyDescent="0.25">
      <c r="A515" s="1" t="s">
        <v>1295</v>
      </c>
      <c r="J515" s="1" t="s">
        <v>1511</v>
      </c>
      <c r="K515" s="1" t="s">
        <v>1509</v>
      </c>
      <c r="L515" s="1" t="s">
        <v>1512</v>
      </c>
      <c r="M515" s="1">
        <v>12</v>
      </c>
    </row>
    <row r="516" spans="1:13" x14ac:dyDescent="0.25">
      <c r="A516" s="1" t="s">
        <v>835</v>
      </c>
      <c r="J516" s="1" t="s">
        <v>1508</v>
      </c>
      <c r="K516" s="1" t="s">
        <v>1509</v>
      </c>
      <c r="L516" s="1" t="s">
        <v>1512</v>
      </c>
      <c r="M516" s="1">
        <v>1</v>
      </c>
    </row>
    <row r="517" spans="1:13" x14ac:dyDescent="0.25">
      <c r="A517" s="1" t="s">
        <v>1295</v>
      </c>
      <c r="J517" s="1" t="s">
        <v>1511</v>
      </c>
      <c r="K517" s="1" t="s">
        <v>1509</v>
      </c>
      <c r="L517" s="1" t="s">
        <v>1512</v>
      </c>
      <c r="M517" s="1">
        <v>12</v>
      </c>
    </row>
    <row r="518" spans="1:13" x14ac:dyDescent="0.25">
      <c r="A518" s="1" t="s">
        <v>1299</v>
      </c>
      <c r="J518" s="1" t="s">
        <v>1508</v>
      </c>
      <c r="K518" s="1" t="s">
        <v>1509</v>
      </c>
      <c r="L518" s="1" t="s">
        <v>1510</v>
      </c>
      <c r="M518" s="1">
        <v>2</v>
      </c>
    </row>
    <row r="519" spans="1:13" x14ac:dyDescent="0.25">
      <c r="A519" s="1" t="s">
        <v>1488</v>
      </c>
      <c r="J519" s="1" t="s">
        <v>1511</v>
      </c>
      <c r="K519" s="1" t="s">
        <v>1509</v>
      </c>
      <c r="L519" s="1" t="s">
        <v>1510</v>
      </c>
      <c r="M519" s="1">
        <v>1</v>
      </c>
    </row>
    <row r="520" spans="1:13" x14ac:dyDescent="0.25">
      <c r="A520" s="1" t="s">
        <v>1295</v>
      </c>
      <c r="J520" s="1" t="s">
        <v>1511</v>
      </c>
      <c r="K520" s="1" t="s">
        <v>1509</v>
      </c>
      <c r="L520" s="1" t="s">
        <v>1513</v>
      </c>
      <c r="M520" s="1">
        <v>12</v>
      </c>
    </row>
    <row r="521" spans="1:13" x14ac:dyDescent="0.25">
      <c r="A521" s="1" t="s">
        <v>1290</v>
      </c>
      <c r="J521" s="1" t="s">
        <v>1511</v>
      </c>
      <c r="K521" s="1" t="s">
        <v>1509</v>
      </c>
      <c r="L521" s="1" t="s">
        <v>1512</v>
      </c>
      <c r="M521" s="1">
        <v>10</v>
      </c>
    </row>
    <row r="522" spans="1:13" x14ac:dyDescent="0.25">
      <c r="A522" s="1" t="s">
        <v>1295</v>
      </c>
      <c r="J522" s="1" t="s">
        <v>1511</v>
      </c>
      <c r="K522" s="1" t="s">
        <v>1509</v>
      </c>
      <c r="L522" s="1" t="s">
        <v>1512</v>
      </c>
      <c r="M522" s="1">
        <v>12</v>
      </c>
    </row>
    <row r="523" spans="1:13" x14ac:dyDescent="0.25">
      <c r="A523" s="1" t="s">
        <v>1488</v>
      </c>
      <c r="J523" s="1" t="s">
        <v>1511</v>
      </c>
      <c r="K523" s="1" t="s">
        <v>1509</v>
      </c>
      <c r="L523" s="1" t="s">
        <v>1510</v>
      </c>
      <c r="M523" s="1">
        <v>1</v>
      </c>
    </row>
    <row r="524" spans="1:13" x14ac:dyDescent="0.25">
      <c r="A524" s="1" t="s">
        <v>1372</v>
      </c>
      <c r="J524" s="1" t="s">
        <v>1511</v>
      </c>
      <c r="K524" s="1" t="s">
        <v>1509</v>
      </c>
      <c r="L524" s="1" t="s">
        <v>1510</v>
      </c>
      <c r="M524" s="1">
        <v>1</v>
      </c>
    </row>
    <row r="525" spans="1:13" x14ac:dyDescent="0.25">
      <c r="A525" s="1" t="s">
        <v>1299</v>
      </c>
      <c r="J525" s="1" t="s">
        <v>1508</v>
      </c>
      <c r="K525" s="1" t="s">
        <v>1509</v>
      </c>
      <c r="L525" s="1" t="s">
        <v>1510</v>
      </c>
      <c r="M525" s="1">
        <v>1</v>
      </c>
    </row>
    <row r="526" spans="1:13" x14ac:dyDescent="0.25">
      <c r="A526" s="1" t="s">
        <v>1275</v>
      </c>
      <c r="J526" s="1" t="s">
        <v>1511</v>
      </c>
      <c r="K526" s="1" t="s">
        <v>1509</v>
      </c>
      <c r="L526" s="1" t="s">
        <v>1512</v>
      </c>
      <c r="M526" s="1">
        <v>1</v>
      </c>
    </row>
    <row r="527" spans="1:13" x14ac:dyDescent="0.25">
      <c r="A527" s="1" t="s">
        <v>1306</v>
      </c>
      <c r="J527" s="1" t="s">
        <v>1511</v>
      </c>
      <c r="K527" s="1" t="s">
        <v>1509</v>
      </c>
      <c r="L527" s="1" t="s">
        <v>1512</v>
      </c>
      <c r="M527" s="1">
        <v>6</v>
      </c>
    </row>
    <row r="528" spans="1:13" x14ac:dyDescent="0.25">
      <c r="A528" s="1" t="s">
        <v>1299</v>
      </c>
      <c r="J528" s="1" t="s">
        <v>1508</v>
      </c>
      <c r="K528" s="1" t="s">
        <v>1509</v>
      </c>
      <c r="L528" s="1" t="s">
        <v>1510</v>
      </c>
      <c r="M528" s="1">
        <v>1</v>
      </c>
    </row>
    <row r="529" spans="1:13" x14ac:dyDescent="0.25">
      <c r="A529" s="1" t="s">
        <v>1306</v>
      </c>
      <c r="J529" s="1" t="s">
        <v>1511</v>
      </c>
      <c r="K529" s="1" t="s">
        <v>1509</v>
      </c>
      <c r="L529" s="1" t="s">
        <v>1512</v>
      </c>
      <c r="M529" s="1">
        <v>6</v>
      </c>
    </row>
    <row r="530" spans="1:13" x14ac:dyDescent="0.25">
      <c r="A530" s="1" t="s">
        <v>1306</v>
      </c>
      <c r="J530" s="1" t="s">
        <v>1511</v>
      </c>
      <c r="K530" s="1" t="s">
        <v>1509</v>
      </c>
      <c r="L530" s="1" t="s">
        <v>1512</v>
      </c>
      <c r="M530" s="1">
        <v>6</v>
      </c>
    </row>
    <row r="531" spans="1:13" x14ac:dyDescent="0.25">
      <c r="A531" s="1" t="s">
        <v>1299</v>
      </c>
      <c r="J531" s="1" t="s">
        <v>1508</v>
      </c>
      <c r="K531" s="1" t="s">
        <v>1509</v>
      </c>
      <c r="L531" s="1" t="s">
        <v>1510</v>
      </c>
      <c r="M531" s="1">
        <v>1</v>
      </c>
    </row>
    <row r="532" spans="1:13" x14ac:dyDescent="0.25">
      <c r="A532" s="1" t="s">
        <v>1306</v>
      </c>
      <c r="J532" s="1" t="s">
        <v>1511</v>
      </c>
      <c r="K532" s="1" t="s">
        <v>1509</v>
      </c>
      <c r="L532" s="1" t="s">
        <v>1512</v>
      </c>
      <c r="M532" s="1">
        <v>6</v>
      </c>
    </row>
    <row r="533" spans="1:13" x14ac:dyDescent="0.25">
      <c r="A533" s="1" t="s">
        <v>1295</v>
      </c>
      <c r="J533" s="1" t="s">
        <v>1511</v>
      </c>
      <c r="K533" s="1" t="s">
        <v>1509</v>
      </c>
      <c r="L533" s="1" t="s">
        <v>1512</v>
      </c>
      <c r="M533" s="1">
        <v>2</v>
      </c>
    </row>
    <row r="534" spans="1:13" x14ac:dyDescent="0.25">
      <c r="A534" s="1" t="s">
        <v>1306</v>
      </c>
      <c r="J534" s="1" t="s">
        <v>1511</v>
      </c>
      <c r="K534" s="1" t="s">
        <v>1509</v>
      </c>
      <c r="L534" s="1" t="s">
        <v>1512</v>
      </c>
      <c r="M534" s="1">
        <v>6</v>
      </c>
    </row>
    <row r="535" spans="1:13" x14ac:dyDescent="0.25">
      <c r="A535" s="1" t="s">
        <v>1306</v>
      </c>
      <c r="J535" s="1" t="s">
        <v>1511</v>
      </c>
      <c r="K535" s="1" t="s">
        <v>1509</v>
      </c>
      <c r="L535" s="1" t="s">
        <v>1512</v>
      </c>
      <c r="M535" s="1">
        <v>6</v>
      </c>
    </row>
    <row r="536" spans="1:13" x14ac:dyDescent="0.25">
      <c r="A536" s="1" t="s">
        <v>1299</v>
      </c>
      <c r="J536" s="1" t="s">
        <v>1508</v>
      </c>
      <c r="K536" s="1" t="s">
        <v>1509</v>
      </c>
      <c r="L536" s="1" t="s">
        <v>1513</v>
      </c>
      <c r="M536" s="1">
        <v>1</v>
      </c>
    </row>
    <row r="537" spans="1:13" x14ac:dyDescent="0.25">
      <c r="A537" s="1" t="s">
        <v>1295</v>
      </c>
      <c r="J537" s="1" t="s">
        <v>1511</v>
      </c>
      <c r="K537" s="1" t="s">
        <v>1509</v>
      </c>
      <c r="L537" s="1" t="s">
        <v>1512</v>
      </c>
      <c r="M537" s="1">
        <v>1</v>
      </c>
    </row>
    <row r="538" spans="1:13" x14ac:dyDescent="0.25">
      <c r="A538" s="1" t="s">
        <v>1299</v>
      </c>
      <c r="J538" s="1" t="s">
        <v>1508</v>
      </c>
      <c r="K538" s="1" t="s">
        <v>1509</v>
      </c>
      <c r="L538" s="1" t="s">
        <v>1510</v>
      </c>
      <c r="M538" s="1">
        <v>1</v>
      </c>
    </row>
    <row r="539" spans="1:13" x14ac:dyDescent="0.25">
      <c r="A539" s="1" t="s">
        <v>1295</v>
      </c>
      <c r="J539" s="1" t="s">
        <v>1511</v>
      </c>
      <c r="K539" s="1" t="s">
        <v>1509</v>
      </c>
      <c r="L539" s="1" t="s">
        <v>1512</v>
      </c>
      <c r="M539" s="1">
        <v>1</v>
      </c>
    </row>
    <row r="540" spans="1:13" x14ac:dyDescent="0.25">
      <c r="A540" s="1" t="s">
        <v>835</v>
      </c>
      <c r="J540" s="1" t="s">
        <v>1511</v>
      </c>
      <c r="K540" s="1" t="s">
        <v>1509</v>
      </c>
      <c r="L540" s="1" t="s">
        <v>1512</v>
      </c>
      <c r="M540" s="1">
        <v>2</v>
      </c>
    </row>
    <row r="541" spans="1:13" x14ac:dyDescent="0.25">
      <c r="A541" s="1" t="s">
        <v>1266</v>
      </c>
      <c r="J541" s="1" t="s">
        <v>1511</v>
      </c>
      <c r="K541" s="1" t="s">
        <v>1514</v>
      </c>
      <c r="L541" s="1" t="s">
        <v>1512</v>
      </c>
      <c r="M541" s="1">
        <v>2</v>
      </c>
    </row>
    <row r="542" spans="1:13" x14ac:dyDescent="0.25">
      <c r="A542" s="1" t="s">
        <v>1295</v>
      </c>
      <c r="J542" s="1" t="s">
        <v>1511</v>
      </c>
      <c r="K542" s="1" t="s">
        <v>1509</v>
      </c>
      <c r="L542" s="1" t="s">
        <v>1512</v>
      </c>
      <c r="M542" s="1">
        <v>1</v>
      </c>
    </row>
    <row r="543" spans="1:13" x14ac:dyDescent="0.25">
      <c r="A543" s="1" t="s">
        <v>1295</v>
      </c>
      <c r="J543" s="1" t="s">
        <v>1511</v>
      </c>
      <c r="K543" s="1" t="s">
        <v>1509</v>
      </c>
      <c r="L543" s="1" t="s">
        <v>1512</v>
      </c>
      <c r="M543" s="1">
        <v>2</v>
      </c>
    </row>
    <row r="544" spans="1:13" x14ac:dyDescent="0.25">
      <c r="A544" s="1" t="s">
        <v>1299</v>
      </c>
      <c r="J544" s="1" t="s">
        <v>1508</v>
      </c>
      <c r="K544" s="1" t="s">
        <v>1509</v>
      </c>
      <c r="L544" s="1" t="s">
        <v>1510</v>
      </c>
      <c r="M544" s="1">
        <v>1</v>
      </c>
    </row>
    <row r="545" spans="1:13" x14ac:dyDescent="0.25">
      <c r="A545" s="1" t="s">
        <v>1296</v>
      </c>
      <c r="J545" s="1" t="s">
        <v>1508</v>
      </c>
      <c r="K545" s="1" t="s">
        <v>1514</v>
      </c>
      <c r="L545" s="1" t="s">
        <v>1513</v>
      </c>
      <c r="M545" s="1">
        <v>1</v>
      </c>
    </row>
    <row r="546" spans="1:13" x14ac:dyDescent="0.25">
      <c r="A546" s="1" t="s">
        <v>1452</v>
      </c>
      <c r="J546" s="1" t="s">
        <v>1511</v>
      </c>
      <c r="K546" s="1" t="s">
        <v>1509</v>
      </c>
      <c r="L546" s="1" t="s">
        <v>1512</v>
      </c>
      <c r="M546" s="1">
        <v>46</v>
      </c>
    </row>
    <row r="547" spans="1:13" x14ac:dyDescent="0.25">
      <c r="A547" s="1" t="s">
        <v>1299</v>
      </c>
      <c r="J547" s="1" t="s">
        <v>1508</v>
      </c>
      <c r="K547" s="1" t="s">
        <v>1509</v>
      </c>
      <c r="L547" s="1" t="s">
        <v>1510</v>
      </c>
      <c r="M547" s="1">
        <v>1</v>
      </c>
    </row>
    <row r="548" spans="1:13" x14ac:dyDescent="0.25">
      <c r="A548" s="1" t="s">
        <v>1306</v>
      </c>
      <c r="J548" s="1" t="s">
        <v>1508</v>
      </c>
      <c r="K548" s="1" t="s">
        <v>1509</v>
      </c>
      <c r="L548" s="1" t="s">
        <v>1512</v>
      </c>
      <c r="M548" s="1">
        <v>37</v>
      </c>
    </row>
    <row r="549" spans="1:13" x14ac:dyDescent="0.25">
      <c r="A549" s="1" t="s">
        <v>1412</v>
      </c>
      <c r="J549" s="1" t="s">
        <v>1511</v>
      </c>
      <c r="K549" s="1" t="s">
        <v>1509</v>
      </c>
      <c r="L549" s="1" t="s">
        <v>1512</v>
      </c>
      <c r="M549" s="1">
        <v>7</v>
      </c>
    </row>
    <row r="550" spans="1:13" x14ac:dyDescent="0.25">
      <c r="A550" s="1" t="s">
        <v>835</v>
      </c>
      <c r="J550" s="1" t="s">
        <v>1508</v>
      </c>
      <c r="K550" s="1" t="s">
        <v>1509</v>
      </c>
      <c r="L550" s="1" t="s">
        <v>1512</v>
      </c>
      <c r="M550" s="1">
        <v>2</v>
      </c>
    </row>
    <row r="551" spans="1:13" x14ac:dyDescent="0.25">
      <c r="A551" s="1" t="s">
        <v>1412</v>
      </c>
      <c r="J551" s="1" t="s">
        <v>1511</v>
      </c>
      <c r="K551" s="1" t="s">
        <v>1509</v>
      </c>
      <c r="L551" s="1" t="s">
        <v>1512</v>
      </c>
      <c r="M551" s="1">
        <v>2</v>
      </c>
    </row>
    <row r="552" spans="1:13" x14ac:dyDescent="0.25">
      <c r="A552" s="1" t="s">
        <v>1538</v>
      </c>
      <c r="J552" s="1" t="s">
        <v>1508</v>
      </c>
      <c r="K552" s="1" t="s">
        <v>1514</v>
      </c>
      <c r="L552" s="1" t="s">
        <v>1510</v>
      </c>
      <c r="M552" s="1">
        <v>5</v>
      </c>
    </row>
    <row r="553" spans="1:13" x14ac:dyDescent="0.25">
      <c r="A553" s="1" t="s">
        <v>1311</v>
      </c>
      <c r="J553" s="1" t="s">
        <v>1511</v>
      </c>
      <c r="K553" s="1" t="s">
        <v>1514</v>
      </c>
      <c r="L553" s="1" t="s">
        <v>1510</v>
      </c>
      <c r="M553" s="1">
        <v>1</v>
      </c>
    </row>
    <row r="554" spans="1:13" x14ac:dyDescent="0.25">
      <c r="A554" s="1" t="s">
        <v>1285</v>
      </c>
      <c r="J554" s="1" t="s">
        <v>1511</v>
      </c>
      <c r="K554" s="1" t="s">
        <v>1514</v>
      </c>
      <c r="L554" s="1" t="s">
        <v>1512</v>
      </c>
      <c r="M554" s="1">
        <v>2</v>
      </c>
    </row>
    <row r="555" spans="1:13" x14ac:dyDescent="0.25">
      <c r="A555" s="1" t="s">
        <v>1377</v>
      </c>
      <c r="J555" s="1" t="s">
        <v>1508</v>
      </c>
      <c r="K555" s="1" t="s">
        <v>1509</v>
      </c>
      <c r="L555" s="1" t="s">
        <v>1510</v>
      </c>
      <c r="M555" s="1">
        <v>580</v>
      </c>
    </row>
    <row r="556" spans="1:13" x14ac:dyDescent="0.25">
      <c r="A556" s="1" t="s">
        <v>1282</v>
      </c>
      <c r="J556" s="1" t="s">
        <v>1511</v>
      </c>
      <c r="K556" s="1" t="s">
        <v>1509</v>
      </c>
      <c r="L556" s="1" t="s">
        <v>1512</v>
      </c>
      <c r="M556" s="1">
        <v>3</v>
      </c>
    </row>
    <row r="557" spans="1:13" x14ac:dyDescent="0.25">
      <c r="A557" s="1" t="s">
        <v>835</v>
      </c>
      <c r="J557" s="1" t="s">
        <v>1508</v>
      </c>
      <c r="K557" s="1" t="s">
        <v>1509</v>
      </c>
      <c r="L557" s="1" t="s">
        <v>1512</v>
      </c>
      <c r="M557" s="1">
        <v>2</v>
      </c>
    </row>
    <row r="558" spans="1:13" x14ac:dyDescent="0.25">
      <c r="A558" s="1" t="s">
        <v>1538</v>
      </c>
      <c r="J558" s="1" t="s">
        <v>1508</v>
      </c>
      <c r="K558" s="1" t="s">
        <v>1514</v>
      </c>
      <c r="L558" s="1" t="s">
        <v>1510</v>
      </c>
      <c r="M558" s="1">
        <v>5</v>
      </c>
    </row>
    <row r="559" spans="1:13" x14ac:dyDescent="0.25">
      <c r="A559" s="1" t="s">
        <v>1421</v>
      </c>
      <c r="J559" s="1" t="s">
        <v>1511</v>
      </c>
      <c r="K559" s="1" t="s">
        <v>1509</v>
      </c>
      <c r="L559" s="1" t="s">
        <v>1512</v>
      </c>
      <c r="M559" s="1">
        <v>18</v>
      </c>
    </row>
    <row r="560" spans="1:13" x14ac:dyDescent="0.25">
      <c r="A560" s="1" t="s">
        <v>1301</v>
      </c>
      <c r="J560" s="1" t="s">
        <v>1511</v>
      </c>
      <c r="K560" s="1" t="s">
        <v>1514</v>
      </c>
      <c r="L560" s="1" t="s">
        <v>1512</v>
      </c>
      <c r="M560" s="1">
        <v>2</v>
      </c>
    </row>
    <row r="561" spans="1:13" x14ac:dyDescent="0.25">
      <c r="A561" s="1" t="s">
        <v>1272</v>
      </c>
      <c r="J561" s="1" t="s">
        <v>1511</v>
      </c>
      <c r="K561" s="1" t="s">
        <v>1509</v>
      </c>
      <c r="L561" s="1" t="s">
        <v>1512</v>
      </c>
      <c r="M561" s="1">
        <v>1</v>
      </c>
    </row>
    <row r="562" spans="1:13" x14ac:dyDescent="0.25">
      <c r="A562" s="1" t="s">
        <v>1272</v>
      </c>
      <c r="J562" s="1" t="s">
        <v>1511</v>
      </c>
      <c r="K562" s="1" t="s">
        <v>1509</v>
      </c>
      <c r="L562" s="1" t="s">
        <v>1512</v>
      </c>
      <c r="M562" s="1">
        <v>1</v>
      </c>
    </row>
    <row r="563" spans="1:13" x14ac:dyDescent="0.25">
      <c r="A563" s="1" t="s">
        <v>1296</v>
      </c>
      <c r="J563" s="1" t="s">
        <v>1511</v>
      </c>
      <c r="K563" s="1" t="s">
        <v>1514</v>
      </c>
      <c r="L563" s="1" t="s">
        <v>1510</v>
      </c>
      <c r="M563" s="1">
        <v>9</v>
      </c>
    </row>
    <row r="564" spans="1:13" x14ac:dyDescent="0.25">
      <c r="A564" s="1" t="s">
        <v>1296</v>
      </c>
      <c r="J564" s="1" t="s">
        <v>1511</v>
      </c>
      <c r="K564" s="1" t="s">
        <v>1514</v>
      </c>
      <c r="L564" s="1" t="s">
        <v>1510</v>
      </c>
      <c r="M564" s="1">
        <v>10</v>
      </c>
    </row>
    <row r="565" spans="1:13" x14ac:dyDescent="0.25">
      <c r="A565" s="1" t="s">
        <v>1424</v>
      </c>
      <c r="J565" s="1" t="s">
        <v>1511</v>
      </c>
      <c r="K565" s="1" t="s">
        <v>1514</v>
      </c>
      <c r="L565" s="1" t="s">
        <v>1513</v>
      </c>
      <c r="M565" s="1">
        <v>4</v>
      </c>
    </row>
    <row r="566" spans="1:13" x14ac:dyDescent="0.25">
      <c r="A566" s="1" t="s">
        <v>1431</v>
      </c>
      <c r="J566" s="1" t="s">
        <v>1508</v>
      </c>
      <c r="K566" s="1" t="s">
        <v>1514</v>
      </c>
      <c r="L566" s="1" t="s">
        <v>1510</v>
      </c>
      <c r="M566" s="1">
        <v>16</v>
      </c>
    </row>
    <row r="567" spans="1:13" x14ac:dyDescent="0.25">
      <c r="A567" s="1" t="s">
        <v>1299</v>
      </c>
      <c r="J567" s="1" t="s">
        <v>1508</v>
      </c>
      <c r="K567" s="1" t="s">
        <v>1509</v>
      </c>
      <c r="L567" s="1" t="s">
        <v>1510</v>
      </c>
      <c r="M567" s="1">
        <v>1</v>
      </c>
    </row>
    <row r="568" spans="1:13" x14ac:dyDescent="0.25">
      <c r="A568" s="1" t="s">
        <v>1296</v>
      </c>
      <c r="J568" s="1" t="s">
        <v>1508</v>
      </c>
      <c r="K568" s="1" t="s">
        <v>1509</v>
      </c>
      <c r="L568" s="1" t="s">
        <v>1512</v>
      </c>
      <c r="M568" s="1">
        <v>2</v>
      </c>
    </row>
    <row r="569" spans="1:13" x14ac:dyDescent="0.25">
      <c r="A569" s="1" t="s">
        <v>1299</v>
      </c>
      <c r="J569" s="1" t="s">
        <v>1508</v>
      </c>
      <c r="K569" s="1" t="s">
        <v>1509</v>
      </c>
      <c r="L569" s="1" t="s">
        <v>1510</v>
      </c>
      <c r="M569" s="1">
        <v>1</v>
      </c>
    </row>
    <row r="570" spans="1:13" x14ac:dyDescent="0.25">
      <c r="A570" s="1" t="s">
        <v>1421</v>
      </c>
      <c r="J570" s="1" t="s">
        <v>1511</v>
      </c>
      <c r="K570" s="1" t="s">
        <v>1509</v>
      </c>
      <c r="L570" s="1" t="s">
        <v>1512</v>
      </c>
      <c r="M570" s="1">
        <v>136</v>
      </c>
    </row>
    <row r="571" spans="1:13" x14ac:dyDescent="0.25">
      <c r="A571" s="1" t="s">
        <v>1302</v>
      </c>
      <c r="J571" s="1" t="s">
        <v>1511</v>
      </c>
      <c r="K571" s="1" t="s">
        <v>1509</v>
      </c>
      <c r="L571" s="1" t="s">
        <v>1512</v>
      </c>
      <c r="M571" s="1">
        <v>1</v>
      </c>
    </row>
    <row r="572" spans="1:13" x14ac:dyDescent="0.25">
      <c r="A572" s="1" t="s">
        <v>1421</v>
      </c>
      <c r="J572" s="1" t="s">
        <v>1511</v>
      </c>
      <c r="K572" s="1" t="s">
        <v>1509</v>
      </c>
      <c r="L572" s="1" t="s">
        <v>1512</v>
      </c>
      <c r="M572" s="1">
        <v>142</v>
      </c>
    </row>
    <row r="573" spans="1:13" x14ac:dyDescent="0.25">
      <c r="A573" s="1" t="s">
        <v>1266</v>
      </c>
      <c r="J573" s="1" t="s">
        <v>1511</v>
      </c>
      <c r="K573" s="1" t="s">
        <v>1509</v>
      </c>
      <c r="L573" s="1" t="s">
        <v>1512</v>
      </c>
      <c r="M573" s="1">
        <v>1</v>
      </c>
    </row>
    <row r="574" spans="1:13" x14ac:dyDescent="0.25">
      <c r="A574" s="1" t="s">
        <v>1296</v>
      </c>
      <c r="J574" s="1" t="s">
        <v>1508</v>
      </c>
      <c r="K574" s="1" t="s">
        <v>1509</v>
      </c>
      <c r="L574" s="1" t="s">
        <v>1513</v>
      </c>
      <c r="M574" s="1">
        <v>1</v>
      </c>
    </row>
    <row r="575" spans="1:13" x14ac:dyDescent="0.25">
      <c r="A575" s="1" t="s">
        <v>1299</v>
      </c>
      <c r="J575" s="1" t="s">
        <v>1508</v>
      </c>
      <c r="K575" s="1" t="s">
        <v>1509</v>
      </c>
      <c r="L575" s="1" t="s">
        <v>1510</v>
      </c>
      <c r="M575" s="1">
        <v>1</v>
      </c>
    </row>
    <row r="576" spans="1:13" x14ac:dyDescent="0.25">
      <c r="A576" s="1" t="s">
        <v>1421</v>
      </c>
      <c r="J576" s="1" t="s">
        <v>1511</v>
      </c>
      <c r="K576" s="1" t="s">
        <v>1509</v>
      </c>
      <c r="L576" s="1" t="s">
        <v>1512</v>
      </c>
      <c r="M576" s="1">
        <v>399</v>
      </c>
    </row>
    <row r="577" spans="1:13" x14ac:dyDescent="0.25">
      <c r="A577" s="1" t="s">
        <v>1283</v>
      </c>
      <c r="J577" s="1" t="s">
        <v>1508</v>
      </c>
      <c r="K577" s="1" t="s">
        <v>1509</v>
      </c>
      <c r="L577" s="1" t="s">
        <v>1510</v>
      </c>
      <c r="M577" s="1">
        <v>6</v>
      </c>
    </row>
    <row r="578" spans="1:13" x14ac:dyDescent="0.25">
      <c r="A578" s="1" t="s">
        <v>1296</v>
      </c>
      <c r="J578" s="1" t="s">
        <v>1508</v>
      </c>
      <c r="K578" s="1" t="s">
        <v>1509</v>
      </c>
      <c r="L578" s="1" t="s">
        <v>1512</v>
      </c>
      <c r="M578" s="1">
        <v>2</v>
      </c>
    </row>
    <row r="579" spans="1:13" x14ac:dyDescent="0.25">
      <c r="A579" s="1" t="s">
        <v>1417</v>
      </c>
      <c r="J579" s="1" t="s">
        <v>1511</v>
      </c>
      <c r="K579" s="1" t="s">
        <v>1514</v>
      </c>
      <c r="L579" s="1" t="s">
        <v>1513</v>
      </c>
      <c r="M579" s="1">
        <v>1</v>
      </c>
    </row>
    <row r="580" spans="1:13" x14ac:dyDescent="0.25">
      <c r="A580" s="1" t="s">
        <v>1283</v>
      </c>
      <c r="J580" s="1" t="s">
        <v>1508</v>
      </c>
      <c r="K580" s="1" t="s">
        <v>1509</v>
      </c>
      <c r="L580" s="1" t="s">
        <v>1510</v>
      </c>
      <c r="M580" s="1">
        <v>6</v>
      </c>
    </row>
    <row r="581" spans="1:13" x14ac:dyDescent="0.25">
      <c r="A581" s="1" t="s">
        <v>1421</v>
      </c>
      <c r="J581" s="1" t="s">
        <v>1511</v>
      </c>
      <c r="K581" s="1" t="s">
        <v>1509</v>
      </c>
      <c r="L581" s="1" t="s">
        <v>1512</v>
      </c>
      <c r="M581" s="1">
        <v>177</v>
      </c>
    </row>
    <row r="582" spans="1:13" x14ac:dyDescent="0.25">
      <c r="A582" s="1" t="s">
        <v>1296</v>
      </c>
      <c r="J582" s="1" t="s">
        <v>1508</v>
      </c>
      <c r="K582" s="1" t="s">
        <v>1509</v>
      </c>
      <c r="L582" s="1" t="s">
        <v>1510</v>
      </c>
      <c r="M582" s="1">
        <v>1</v>
      </c>
    </row>
    <row r="583" spans="1:13" x14ac:dyDescent="0.25">
      <c r="A583" s="1" t="s">
        <v>1296</v>
      </c>
      <c r="J583" s="1" t="s">
        <v>1508</v>
      </c>
      <c r="K583" s="1" t="s">
        <v>1509</v>
      </c>
      <c r="L583" s="1" t="s">
        <v>1510</v>
      </c>
      <c r="M583" s="1">
        <v>1</v>
      </c>
    </row>
    <row r="584" spans="1:13" x14ac:dyDescent="0.25">
      <c r="A584" s="1" t="s">
        <v>1421</v>
      </c>
      <c r="J584" s="1" t="s">
        <v>1511</v>
      </c>
      <c r="K584" s="1" t="s">
        <v>1509</v>
      </c>
      <c r="L584" s="1" t="s">
        <v>1512</v>
      </c>
      <c r="M584" s="1">
        <v>52</v>
      </c>
    </row>
    <row r="585" spans="1:13" x14ac:dyDescent="0.25">
      <c r="A585" s="1" t="s">
        <v>1396</v>
      </c>
      <c r="J585" s="1" t="s">
        <v>1511</v>
      </c>
      <c r="K585" s="1" t="s">
        <v>1514</v>
      </c>
      <c r="L585" s="1" t="s">
        <v>1513</v>
      </c>
      <c r="M585" s="1">
        <v>3</v>
      </c>
    </row>
    <row r="586" spans="1:13" x14ac:dyDescent="0.25">
      <c r="A586" s="1" t="s">
        <v>1299</v>
      </c>
      <c r="J586" s="1" t="s">
        <v>1508</v>
      </c>
      <c r="K586" s="1" t="s">
        <v>1509</v>
      </c>
      <c r="L586" s="1" t="s">
        <v>1510</v>
      </c>
      <c r="M586" s="1">
        <v>1</v>
      </c>
    </row>
    <row r="587" spans="1:13" x14ac:dyDescent="0.25">
      <c r="A587" s="1" t="s">
        <v>1421</v>
      </c>
      <c r="J587" s="1" t="s">
        <v>1511</v>
      </c>
      <c r="K587" s="1" t="s">
        <v>1509</v>
      </c>
      <c r="L587" s="1" t="s">
        <v>1512</v>
      </c>
      <c r="M587" s="1">
        <v>207</v>
      </c>
    </row>
    <row r="588" spans="1:13" x14ac:dyDescent="0.25">
      <c r="A588" s="1" t="s">
        <v>1295</v>
      </c>
      <c r="J588" s="1" t="s">
        <v>1511</v>
      </c>
      <c r="K588" s="1" t="s">
        <v>1509</v>
      </c>
      <c r="L588" s="1" t="s">
        <v>1512</v>
      </c>
      <c r="M588" s="1">
        <v>1</v>
      </c>
    </row>
    <row r="589" spans="1:13" x14ac:dyDescent="0.25">
      <c r="A589" s="1" t="s">
        <v>1421</v>
      </c>
      <c r="J589" s="1" t="s">
        <v>1511</v>
      </c>
      <c r="K589" s="1" t="s">
        <v>1509</v>
      </c>
      <c r="L589" s="1" t="s">
        <v>1512</v>
      </c>
      <c r="M589" s="1">
        <v>243</v>
      </c>
    </row>
    <row r="590" spans="1:13" x14ac:dyDescent="0.25">
      <c r="A590" s="1" t="s">
        <v>1296</v>
      </c>
      <c r="J590" s="1" t="s">
        <v>1508</v>
      </c>
      <c r="K590" s="1" t="s">
        <v>1509</v>
      </c>
      <c r="L590" s="1" t="s">
        <v>1510</v>
      </c>
      <c r="M590" s="1">
        <v>1</v>
      </c>
    </row>
    <row r="591" spans="1:13" x14ac:dyDescent="0.25">
      <c r="A591" s="1" t="s">
        <v>1271</v>
      </c>
      <c r="J591" s="1" t="s">
        <v>1511</v>
      </c>
      <c r="K591" s="1" t="s">
        <v>1509</v>
      </c>
      <c r="L591" s="1" t="s">
        <v>1512</v>
      </c>
      <c r="M591" s="1">
        <v>1</v>
      </c>
    </row>
    <row r="592" spans="1:13" x14ac:dyDescent="0.25">
      <c r="A592" s="1" t="s">
        <v>1296</v>
      </c>
      <c r="J592" s="1" t="s">
        <v>1508</v>
      </c>
      <c r="K592" s="1" t="s">
        <v>1509</v>
      </c>
      <c r="L592" s="1" t="s">
        <v>1512</v>
      </c>
      <c r="M592" s="1">
        <v>1</v>
      </c>
    </row>
    <row r="593" spans="1:13" x14ac:dyDescent="0.25">
      <c r="A593" s="1" t="s">
        <v>1295</v>
      </c>
      <c r="J593" s="1" t="s">
        <v>1511</v>
      </c>
      <c r="K593" s="1" t="s">
        <v>1509</v>
      </c>
      <c r="L593" s="1" t="s">
        <v>1512</v>
      </c>
      <c r="M593" s="1">
        <v>1</v>
      </c>
    </row>
    <row r="594" spans="1:13" x14ac:dyDescent="0.25">
      <c r="A594" s="1" t="s">
        <v>1296</v>
      </c>
      <c r="J594" s="1" t="s">
        <v>1508</v>
      </c>
      <c r="K594" s="1" t="s">
        <v>1509</v>
      </c>
      <c r="L594" s="1" t="s">
        <v>1512</v>
      </c>
      <c r="M594" s="1">
        <v>2</v>
      </c>
    </row>
    <row r="595" spans="1:13" x14ac:dyDescent="0.25">
      <c r="A595" s="1" t="s">
        <v>1299</v>
      </c>
      <c r="J595" s="1" t="s">
        <v>1508</v>
      </c>
      <c r="K595" s="1" t="s">
        <v>1509</v>
      </c>
      <c r="L595" s="1" t="s">
        <v>1510</v>
      </c>
      <c r="M595" s="1">
        <v>1</v>
      </c>
    </row>
    <row r="596" spans="1:13" x14ac:dyDescent="0.25">
      <c r="A596" s="1" t="s">
        <v>1421</v>
      </c>
      <c r="J596" s="1" t="s">
        <v>1511</v>
      </c>
      <c r="K596" s="1" t="s">
        <v>1509</v>
      </c>
      <c r="L596" s="1" t="s">
        <v>1512</v>
      </c>
      <c r="M596" s="1">
        <v>89</v>
      </c>
    </row>
    <row r="597" spans="1:13" x14ac:dyDescent="0.25">
      <c r="A597" s="1" t="s">
        <v>1296</v>
      </c>
      <c r="J597" s="1" t="s">
        <v>1508</v>
      </c>
      <c r="K597" s="1" t="s">
        <v>1509</v>
      </c>
      <c r="L597" s="1" t="s">
        <v>1510</v>
      </c>
      <c r="M597" s="1">
        <v>1</v>
      </c>
    </row>
    <row r="598" spans="1:13" x14ac:dyDescent="0.25">
      <c r="A598" s="1" t="s">
        <v>1522</v>
      </c>
      <c r="J598" s="1" t="s">
        <v>1508</v>
      </c>
      <c r="K598" s="1" t="s">
        <v>1509</v>
      </c>
      <c r="L598" s="1" t="s">
        <v>1512</v>
      </c>
      <c r="M598" s="1">
        <v>30</v>
      </c>
    </row>
    <row r="599" spans="1:13" x14ac:dyDescent="0.25">
      <c r="A599" s="1" t="s">
        <v>1521</v>
      </c>
      <c r="J599" s="1" t="s">
        <v>1511</v>
      </c>
      <c r="K599" s="1" t="s">
        <v>1509</v>
      </c>
      <c r="L599" s="1" t="s">
        <v>1512</v>
      </c>
      <c r="M599" s="1">
        <v>6</v>
      </c>
    </row>
    <row r="600" spans="1:13" x14ac:dyDescent="0.25">
      <c r="A600" s="1" t="s">
        <v>1272</v>
      </c>
      <c r="J600" s="1" t="s">
        <v>1511</v>
      </c>
      <c r="K600" s="1" t="s">
        <v>1509</v>
      </c>
      <c r="L600" s="1" t="s">
        <v>1513</v>
      </c>
      <c r="M600" s="1">
        <v>4</v>
      </c>
    </row>
    <row r="601" spans="1:13" x14ac:dyDescent="0.25">
      <c r="A601" s="1" t="s">
        <v>1359</v>
      </c>
      <c r="J601" s="1" t="s">
        <v>1511</v>
      </c>
      <c r="K601" s="1" t="s">
        <v>1509</v>
      </c>
      <c r="L601" s="1" t="s">
        <v>1510</v>
      </c>
      <c r="M601" s="1">
        <v>22</v>
      </c>
    </row>
    <row r="602" spans="1:13" x14ac:dyDescent="0.25">
      <c r="A602" s="1" t="s">
        <v>1292</v>
      </c>
      <c r="J602" s="1" t="s">
        <v>1511</v>
      </c>
      <c r="K602" s="1" t="s">
        <v>1509</v>
      </c>
      <c r="L602" s="1" t="s">
        <v>1513</v>
      </c>
      <c r="M602" s="1">
        <v>1</v>
      </c>
    </row>
    <row r="603" spans="1:13" x14ac:dyDescent="0.25">
      <c r="A603" s="1" t="s">
        <v>1396</v>
      </c>
      <c r="J603" s="1" t="s">
        <v>1511</v>
      </c>
      <c r="K603" s="1" t="s">
        <v>1514</v>
      </c>
      <c r="L603" s="1" t="s">
        <v>1513</v>
      </c>
      <c r="M603" s="1">
        <v>2</v>
      </c>
    </row>
    <row r="604" spans="1:13" x14ac:dyDescent="0.25">
      <c r="A604" s="1" t="s">
        <v>1296</v>
      </c>
      <c r="J604" s="1" t="s">
        <v>1508</v>
      </c>
      <c r="K604" s="1" t="s">
        <v>1509</v>
      </c>
      <c r="L604" s="1" t="s">
        <v>1510</v>
      </c>
      <c r="M604" s="1">
        <v>1</v>
      </c>
    </row>
    <row r="605" spans="1:13" x14ac:dyDescent="0.25">
      <c r="A605" s="1" t="s">
        <v>1299</v>
      </c>
      <c r="J605" s="1" t="s">
        <v>1508</v>
      </c>
      <c r="K605" s="1" t="s">
        <v>1509</v>
      </c>
      <c r="L605" s="1" t="s">
        <v>1510</v>
      </c>
      <c r="M605" s="1">
        <v>1</v>
      </c>
    </row>
    <row r="606" spans="1:13" x14ac:dyDescent="0.25">
      <c r="A606" s="1" t="s">
        <v>1296</v>
      </c>
      <c r="J606" s="1" t="s">
        <v>1508</v>
      </c>
      <c r="K606" s="1" t="s">
        <v>1509</v>
      </c>
      <c r="L606" s="1" t="s">
        <v>1512</v>
      </c>
      <c r="M606" s="1">
        <v>40</v>
      </c>
    </row>
    <row r="607" spans="1:13" x14ac:dyDescent="0.25">
      <c r="A607" s="1" t="s">
        <v>1299</v>
      </c>
      <c r="J607" s="1" t="s">
        <v>1508</v>
      </c>
      <c r="K607" s="1" t="s">
        <v>1509</v>
      </c>
      <c r="L607" s="1" t="s">
        <v>1510</v>
      </c>
      <c r="M607" s="1">
        <v>1</v>
      </c>
    </row>
    <row r="608" spans="1:13" x14ac:dyDescent="0.25">
      <c r="A608" s="1" t="s">
        <v>1299</v>
      </c>
      <c r="J608" s="1" t="s">
        <v>1508</v>
      </c>
      <c r="K608" s="1" t="s">
        <v>1509</v>
      </c>
      <c r="L608" s="1" t="s">
        <v>1510</v>
      </c>
      <c r="M608" s="1">
        <v>1</v>
      </c>
    </row>
    <row r="609" spans="1:13" x14ac:dyDescent="0.25">
      <c r="A609" s="1" t="s">
        <v>1323</v>
      </c>
      <c r="J609" s="1" t="s">
        <v>1511</v>
      </c>
      <c r="K609" s="1" t="s">
        <v>1509</v>
      </c>
      <c r="L609" s="1" t="s">
        <v>1512</v>
      </c>
      <c r="M609" s="1">
        <v>7</v>
      </c>
    </row>
    <row r="610" spans="1:13" x14ac:dyDescent="0.25">
      <c r="A610" s="1" t="s">
        <v>1298</v>
      </c>
      <c r="J610" s="1" t="s">
        <v>1511</v>
      </c>
      <c r="K610" s="1" t="s">
        <v>1514</v>
      </c>
      <c r="L610" s="1" t="s">
        <v>1512</v>
      </c>
      <c r="M610" s="1">
        <v>1</v>
      </c>
    </row>
    <row r="611" spans="1:13" x14ac:dyDescent="0.25">
      <c r="A611" s="1" t="s">
        <v>1298</v>
      </c>
      <c r="J611" s="1" t="s">
        <v>1511</v>
      </c>
      <c r="K611" s="1" t="s">
        <v>1509</v>
      </c>
      <c r="L611" s="1" t="s">
        <v>1512</v>
      </c>
      <c r="M611" s="1">
        <v>1</v>
      </c>
    </row>
    <row r="612" spans="1:13" x14ac:dyDescent="0.25">
      <c r="A612" s="1" t="s">
        <v>1299</v>
      </c>
      <c r="J612" s="1" t="s">
        <v>1508</v>
      </c>
      <c r="K612" s="1" t="s">
        <v>1509</v>
      </c>
      <c r="L612" s="1" t="s">
        <v>1510</v>
      </c>
      <c r="M612" s="1">
        <v>1</v>
      </c>
    </row>
    <row r="613" spans="1:13" x14ac:dyDescent="0.25">
      <c r="A613" s="1" t="s">
        <v>1282</v>
      </c>
      <c r="J613" s="1" t="s">
        <v>1511</v>
      </c>
      <c r="K613" s="1" t="s">
        <v>1509</v>
      </c>
      <c r="L613" s="1" t="s">
        <v>1512</v>
      </c>
      <c r="M613" s="1">
        <v>46</v>
      </c>
    </row>
    <row r="614" spans="1:13" x14ac:dyDescent="0.25">
      <c r="A614" s="1" t="s">
        <v>1298</v>
      </c>
      <c r="J614" s="1" t="s">
        <v>1511</v>
      </c>
      <c r="K614" s="1" t="s">
        <v>1509</v>
      </c>
      <c r="L614" s="1" t="s">
        <v>1512</v>
      </c>
      <c r="M614" s="1">
        <v>1</v>
      </c>
    </row>
    <row r="615" spans="1:13" x14ac:dyDescent="0.25">
      <c r="A615" s="1" t="s">
        <v>1275</v>
      </c>
      <c r="J615" s="1" t="s">
        <v>1508</v>
      </c>
      <c r="K615" s="1" t="s">
        <v>1509</v>
      </c>
      <c r="L615" s="1" t="s">
        <v>1512</v>
      </c>
      <c r="M615" s="1">
        <v>1</v>
      </c>
    </row>
    <row r="616" spans="1:13" x14ac:dyDescent="0.25">
      <c r="A616" s="1" t="s">
        <v>1282</v>
      </c>
      <c r="J616" s="1" t="s">
        <v>1511</v>
      </c>
      <c r="K616" s="1" t="s">
        <v>1509</v>
      </c>
      <c r="L616" s="1" t="s">
        <v>1512</v>
      </c>
      <c r="M616" s="1">
        <v>2</v>
      </c>
    </row>
    <row r="617" spans="1:13" x14ac:dyDescent="0.25">
      <c r="A617" s="1" t="s">
        <v>1298</v>
      </c>
      <c r="J617" s="1" t="s">
        <v>1511</v>
      </c>
      <c r="K617" s="1" t="s">
        <v>1509</v>
      </c>
      <c r="L617" s="1" t="s">
        <v>1512</v>
      </c>
      <c r="M617" s="1">
        <v>1</v>
      </c>
    </row>
    <row r="618" spans="1:13" x14ac:dyDescent="0.25">
      <c r="A618" s="1" t="s">
        <v>1275</v>
      </c>
      <c r="J618" s="1" t="s">
        <v>1508</v>
      </c>
      <c r="K618" s="1" t="s">
        <v>1509</v>
      </c>
      <c r="L618" s="1" t="s">
        <v>1512</v>
      </c>
      <c r="M618" s="1">
        <v>1</v>
      </c>
    </row>
    <row r="619" spans="1:13" x14ac:dyDescent="0.25">
      <c r="A619" s="1" t="s">
        <v>1275</v>
      </c>
      <c r="J619" s="1" t="s">
        <v>1508</v>
      </c>
      <c r="K619" s="1" t="s">
        <v>1509</v>
      </c>
      <c r="L619" s="1" t="s">
        <v>1512</v>
      </c>
      <c r="M619" s="1">
        <v>1</v>
      </c>
    </row>
    <row r="620" spans="1:13" x14ac:dyDescent="0.25">
      <c r="A620" s="1" t="s">
        <v>1298</v>
      </c>
      <c r="J620" s="1" t="s">
        <v>1511</v>
      </c>
      <c r="K620" s="1" t="s">
        <v>1514</v>
      </c>
      <c r="L620" s="1" t="s">
        <v>1512</v>
      </c>
      <c r="M620" s="1">
        <v>2</v>
      </c>
    </row>
    <row r="621" spans="1:13" x14ac:dyDescent="0.25">
      <c r="A621" s="1" t="s">
        <v>1275</v>
      </c>
      <c r="J621" s="1" t="s">
        <v>1508</v>
      </c>
      <c r="K621" s="1" t="s">
        <v>1509</v>
      </c>
      <c r="L621" s="1" t="s">
        <v>1512</v>
      </c>
      <c r="M621" s="1">
        <v>1</v>
      </c>
    </row>
    <row r="622" spans="1:13" x14ac:dyDescent="0.25">
      <c r="A622" s="1" t="s">
        <v>1298</v>
      </c>
      <c r="J622" s="1" t="s">
        <v>1511</v>
      </c>
      <c r="K622" s="1" t="s">
        <v>1509</v>
      </c>
      <c r="L622" s="1" t="s">
        <v>1512</v>
      </c>
      <c r="M622" s="1">
        <v>6</v>
      </c>
    </row>
    <row r="623" spans="1:13" x14ac:dyDescent="0.25">
      <c r="A623" s="1" t="s">
        <v>1387</v>
      </c>
      <c r="J623" s="1" t="s">
        <v>1511</v>
      </c>
      <c r="K623" s="1" t="s">
        <v>1514</v>
      </c>
      <c r="L623" s="1" t="s">
        <v>1512</v>
      </c>
      <c r="M623" s="1">
        <v>11</v>
      </c>
    </row>
    <row r="624" spans="1:13" x14ac:dyDescent="0.25">
      <c r="A624" s="1" t="s">
        <v>1387</v>
      </c>
      <c r="J624" s="1" t="s">
        <v>1511</v>
      </c>
      <c r="K624" s="1" t="s">
        <v>1514</v>
      </c>
      <c r="L624" s="1" t="s">
        <v>1512</v>
      </c>
      <c r="M624" s="1">
        <v>4</v>
      </c>
    </row>
    <row r="625" spans="1:13" x14ac:dyDescent="0.25">
      <c r="A625" s="1" t="s">
        <v>1272</v>
      </c>
      <c r="J625" s="1" t="s">
        <v>1511</v>
      </c>
      <c r="K625" s="1" t="s">
        <v>1509</v>
      </c>
      <c r="L625" s="1" t="s">
        <v>1512</v>
      </c>
      <c r="M625" s="1">
        <v>1</v>
      </c>
    </row>
    <row r="626" spans="1:13" x14ac:dyDescent="0.25">
      <c r="A626" s="1" t="s">
        <v>1298</v>
      </c>
      <c r="J626" s="1" t="s">
        <v>1511</v>
      </c>
      <c r="K626" s="1" t="s">
        <v>1509</v>
      </c>
      <c r="L626" s="1" t="s">
        <v>1512</v>
      </c>
      <c r="M626" s="1">
        <v>3</v>
      </c>
    </row>
    <row r="627" spans="1:13" x14ac:dyDescent="0.25">
      <c r="A627" s="1" t="s">
        <v>835</v>
      </c>
      <c r="J627" s="1" t="s">
        <v>1511</v>
      </c>
      <c r="K627" s="1" t="s">
        <v>1509</v>
      </c>
      <c r="L627" s="1" t="s">
        <v>1512</v>
      </c>
      <c r="M627" s="1">
        <v>1</v>
      </c>
    </row>
    <row r="628" spans="1:13" x14ac:dyDescent="0.25">
      <c r="A628" s="1" t="s">
        <v>1298</v>
      </c>
      <c r="J628" s="1" t="s">
        <v>1511</v>
      </c>
      <c r="K628" s="1" t="s">
        <v>1514</v>
      </c>
      <c r="L628" s="1" t="s">
        <v>1512</v>
      </c>
      <c r="M628" s="1">
        <v>4</v>
      </c>
    </row>
    <row r="629" spans="1:13" x14ac:dyDescent="0.25">
      <c r="A629" s="1" t="s">
        <v>1272</v>
      </c>
      <c r="J629" s="1" t="s">
        <v>1508</v>
      </c>
      <c r="K629" s="1" t="s">
        <v>1509</v>
      </c>
      <c r="L629" s="1" t="s">
        <v>1512</v>
      </c>
      <c r="M629" s="1">
        <v>1</v>
      </c>
    </row>
    <row r="630" spans="1:13" x14ac:dyDescent="0.25">
      <c r="A630" s="1" t="s">
        <v>1353</v>
      </c>
      <c r="J630" s="1" t="s">
        <v>1511</v>
      </c>
      <c r="K630" s="1" t="s">
        <v>1509</v>
      </c>
      <c r="L630" s="1" t="s">
        <v>1512</v>
      </c>
      <c r="M630" s="1">
        <v>45</v>
      </c>
    </row>
    <row r="631" spans="1:13" x14ac:dyDescent="0.25">
      <c r="A631" s="1" t="s">
        <v>1298</v>
      </c>
      <c r="J631" s="1" t="s">
        <v>1511</v>
      </c>
      <c r="K631" s="1" t="s">
        <v>1514</v>
      </c>
      <c r="L631" s="1" t="s">
        <v>1512</v>
      </c>
      <c r="M631" s="1">
        <v>1</v>
      </c>
    </row>
    <row r="632" spans="1:13" x14ac:dyDescent="0.25">
      <c r="A632" s="1" t="s">
        <v>1298</v>
      </c>
      <c r="J632" s="1" t="s">
        <v>1511</v>
      </c>
      <c r="K632" s="1" t="s">
        <v>1514</v>
      </c>
      <c r="L632" s="1" t="s">
        <v>1512</v>
      </c>
      <c r="M632" s="1">
        <v>1</v>
      </c>
    </row>
    <row r="633" spans="1:13" x14ac:dyDescent="0.25">
      <c r="A633" s="1" t="s">
        <v>1262</v>
      </c>
      <c r="J633" s="1" t="s">
        <v>1511</v>
      </c>
      <c r="K633" s="1" t="s">
        <v>1509</v>
      </c>
      <c r="L633" s="1" t="s">
        <v>1512</v>
      </c>
      <c r="M633" s="1">
        <v>1</v>
      </c>
    </row>
    <row r="634" spans="1:13" x14ac:dyDescent="0.25">
      <c r="A634" s="1" t="s">
        <v>1262</v>
      </c>
      <c r="J634" s="1" t="s">
        <v>1511</v>
      </c>
      <c r="K634" s="1" t="s">
        <v>1509</v>
      </c>
      <c r="L634" s="1" t="s">
        <v>1512</v>
      </c>
      <c r="M634" s="1">
        <v>1</v>
      </c>
    </row>
    <row r="635" spans="1:13" x14ac:dyDescent="0.25">
      <c r="A635" s="1" t="s">
        <v>1262</v>
      </c>
      <c r="J635" s="1" t="s">
        <v>1511</v>
      </c>
      <c r="K635" s="1" t="s">
        <v>1509</v>
      </c>
      <c r="L635" s="1" t="s">
        <v>1510</v>
      </c>
      <c r="M635" s="1">
        <v>1</v>
      </c>
    </row>
    <row r="636" spans="1:13" x14ac:dyDescent="0.25">
      <c r="A636" s="1" t="s">
        <v>1298</v>
      </c>
      <c r="J636" s="1" t="s">
        <v>1511</v>
      </c>
      <c r="K636" s="1" t="s">
        <v>1514</v>
      </c>
      <c r="L636" s="1" t="s">
        <v>1512</v>
      </c>
      <c r="M636" s="1">
        <v>4</v>
      </c>
    </row>
    <row r="637" spans="1:13" x14ac:dyDescent="0.25">
      <c r="A637" s="1" t="s">
        <v>1262</v>
      </c>
      <c r="J637" s="1" t="s">
        <v>1511</v>
      </c>
      <c r="K637" s="1" t="s">
        <v>1509</v>
      </c>
      <c r="L637" s="1" t="s">
        <v>1512</v>
      </c>
      <c r="M637" s="1">
        <v>1</v>
      </c>
    </row>
    <row r="638" spans="1:13" x14ac:dyDescent="0.25">
      <c r="A638" s="1" t="s">
        <v>1307</v>
      </c>
      <c r="J638" s="1" t="s">
        <v>1511</v>
      </c>
      <c r="K638" s="1" t="s">
        <v>1509</v>
      </c>
      <c r="L638" s="1" t="s">
        <v>1512</v>
      </c>
      <c r="M638" s="1">
        <v>16</v>
      </c>
    </row>
    <row r="639" spans="1:13" x14ac:dyDescent="0.25">
      <c r="A639" s="1" t="s">
        <v>1262</v>
      </c>
      <c r="J639" s="1" t="s">
        <v>1511</v>
      </c>
      <c r="K639" s="1" t="s">
        <v>1509</v>
      </c>
      <c r="L639" s="1" t="s">
        <v>1512</v>
      </c>
      <c r="M639" s="1">
        <v>1</v>
      </c>
    </row>
    <row r="640" spans="1:13" x14ac:dyDescent="0.25">
      <c r="A640" s="1" t="s">
        <v>1298</v>
      </c>
      <c r="J640" s="1" t="s">
        <v>1511</v>
      </c>
      <c r="K640" s="1" t="s">
        <v>1509</v>
      </c>
      <c r="L640" s="1" t="s">
        <v>1512</v>
      </c>
      <c r="M640" s="1">
        <v>38</v>
      </c>
    </row>
    <row r="641" spans="1:13" x14ac:dyDescent="0.25">
      <c r="A641" s="1" t="s">
        <v>1262</v>
      </c>
      <c r="J641" s="1" t="s">
        <v>1511</v>
      </c>
      <c r="K641" s="1" t="s">
        <v>1509</v>
      </c>
      <c r="L641" s="1" t="s">
        <v>1512</v>
      </c>
      <c r="M641" s="1">
        <v>1</v>
      </c>
    </row>
    <row r="642" spans="1:13" x14ac:dyDescent="0.25">
      <c r="A642" s="1" t="s">
        <v>1534</v>
      </c>
      <c r="J642" s="1" t="s">
        <v>1511</v>
      </c>
      <c r="K642" s="1" t="s">
        <v>1509</v>
      </c>
      <c r="L642" s="1" t="s">
        <v>1512</v>
      </c>
      <c r="M642" s="1">
        <v>20</v>
      </c>
    </row>
    <row r="643" spans="1:13" x14ac:dyDescent="0.25">
      <c r="A643" s="1" t="s">
        <v>1262</v>
      </c>
      <c r="J643" s="1" t="s">
        <v>1511</v>
      </c>
      <c r="K643" s="1" t="s">
        <v>1509</v>
      </c>
      <c r="L643" s="1" t="s">
        <v>1512</v>
      </c>
      <c r="M643" s="1">
        <v>1</v>
      </c>
    </row>
    <row r="644" spans="1:13" x14ac:dyDescent="0.25">
      <c r="A644" s="1" t="s">
        <v>1306</v>
      </c>
      <c r="J644" s="1" t="s">
        <v>1511</v>
      </c>
      <c r="K644" s="1" t="s">
        <v>1509</v>
      </c>
      <c r="L644" s="1" t="s">
        <v>1512</v>
      </c>
      <c r="M644" s="1">
        <v>15</v>
      </c>
    </row>
    <row r="645" spans="1:13" x14ac:dyDescent="0.25">
      <c r="A645" s="1" t="s">
        <v>1299</v>
      </c>
      <c r="J645" s="1" t="s">
        <v>1508</v>
      </c>
      <c r="K645" s="1" t="s">
        <v>1509</v>
      </c>
      <c r="L645" s="1" t="s">
        <v>1510</v>
      </c>
      <c r="M645" s="1">
        <v>1</v>
      </c>
    </row>
    <row r="646" spans="1:13" x14ac:dyDescent="0.25">
      <c r="A646" s="1" t="s">
        <v>1296</v>
      </c>
      <c r="J646" s="1" t="s">
        <v>1508</v>
      </c>
      <c r="K646" s="1" t="s">
        <v>1509</v>
      </c>
      <c r="L646" s="1" t="s">
        <v>1512</v>
      </c>
      <c r="M646" s="1">
        <v>5</v>
      </c>
    </row>
    <row r="647" spans="1:13" x14ac:dyDescent="0.25">
      <c r="A647" s="1" t="s">
        <v>1298</v>
      </c>
      <c r="J647" s="1" t="s">
        <v>1511</v>
      </c>
      <c r="K647" s="1" t="s">
        <v>1509</v>
      </c>
      <c r="L647" s="1" t="s">
        <v>1512</v>
      </c>
      <c r="M647" s="1">
        <v>19</v>
      </c>
    </row>
    <row r="648" spans="1:13" x14ac:dyDescent="0.25">
      <c r="A648" s="1" t="s">
        <v>1402</v>
      </c>
      <c r="J648" s="1" t="s">
        <v>1511</v>
      </c>
      <c r="K648" s="1" t="s">
        <v>1509</v>
      </c>
      <c r="L648" s="1" t="s">
        <v>1512</v>
      </c>
      <c r="M648" s="1">
        <v>7</v>
      </c>
    </row>
    <row r="649" spans="1:13" x14ac:dyDescent="0.25">
      <c r="A649" s="1" t="s">
        <v>1377</v>
      </c>
      <c r="J649" s="1" t="s">
        <v>1511</v>
      </c>
      <c r="K649" s="1" t="s">
        <v>1509</v>
      </c>
      <c r="L649" s="1" t="s">
        <v>1512</v>
      </c>
      <c r="M649" s="1">
        <v>5</v>
      </c>
    </row>
    <row r="650" spans="1:13" x14ac:dyDescent="0.25">
      <c r="A650" s="1" t="s">
        <v>1298</v>
      </c>
      <c r="J650" s="1" t="s">
        <v>1511</v>
      </c>
      <c r="K650" s="1" t="s">
        <v>1509</v>
      </c>
      <c r="L650" s="1" t="s">
        <v>1512</v>
      </c>
      <c r="M650" s="1">
        <v>1</v>
      </c>
    </row>
    <row r="651" spans="1:13" x14ac:dyDescent="0.25">
      <c r="A651" s="1" t="s">
        <v>1537</v>
      </c>
      <c r="J651" s="1" t="s">
        <v>1511</v>
      </c>
      <c r="K651" s="1" t="s">
        <v>1509</v>
      </c>
      <c r="L651" s="1" t="s">
        <v>1512</v>
      </c>
      <c r="M651" s="1">
        <v>20</v>
      </c>
    </row>
    <row r="652" spans="1:13" x14ac:dyDescent="0.25">
      <c r="A652" s="1" t="s">
        <v>1320</v>
      </c>
      <c r="J652" s="1" t="s">
        <v>1511</v>
      </c>
      <c r="K652" s="1" t="s">
        <v>1509</v>
      </c>
      <c r="L652" s="1" t="s">
        <v>1512</v>
      </c>
      <c r="M652" s="1">
        <v>12</v>
      </c>
    </row>
    <row r="653" spans="1:13" x14ac:dyDescent="0.25">
      <c r="A653" s="1" t="s">
        <v>1298</v>
      </c>
      <c r="J653" s="1" t="s">
        <v>1511</v>
      </c>
      <c r="K653" s="1" t="s">
        <v>1509</v>
      </c>
      <c r="L653" s="1" t="s">
        <v>1512</v>
      </c>
      <c r="M653" s="1">
        <v>14</v>
      </c>
    </row>
    <row r="654" spans="1:13" x14ac:dyDescent="0.25">
      <c r="A654" s="1" t="s">
        <v>1353</v>
      </c>
      <c r="J654" s="1" t="s">
        <v>1511</v>
      </c>
      <c r="K654" s="1" t="s">
        <v>1509</v>
      </c>
      <c r="L654" s="1" t="s">
        <v>1512</v>
      </c>
      <c r="M654" s="1">
        <v>21</v>
      </c>
    </row>
    <row r="655" spans="1:13" x14ac:dyDescent="0.25">
      <c r="A655" s="1" t="s">
        <v>1295</v>
      </c>
      <c r="J655" s="1" t="s">
        <v>1511</v>
      </c>
      <c r="K655" s="1" t="s">
        <v>1509</v>
      </c>
      <c r="L655" s="1" t="s">
        <v>1512</v>
      </c>
      <c r="M655" s="1">
        <v>1</v>
      </c>
    </row>
    <row r="656" spans="1:13" x14ac:dyDescent="0.25">
      <c r="A656" s="1" t="s">
        <v>1295</v>
      </c>
      <c r="J656" s="1" t="s">
        <v>1511</v>
      </c>
      <c r="K656" s="1" t="s">
        <v>1509</v>
      </c>
      <c r="L656" s="1" t="s">
        <v>1512</v>
      </c>
      <c r="M656" s="1">
        <v>3</v>
      </c>
    </row>
    <row r="657" spans="1:13" x14ac:dyDescent="0.25">
      <c r="A657" s="1" t="s">
        <v>1295</v>
      </c>
      <c r="J657" s="1" t="s">
        <v>1511</v>
      </c>
      <c r="K657" s="1" t="s">
        <v>1509</v>
      </c>
      <c r="L657" s="1" t="s">
        <v>1512</v>
      </c>
      <c r="M657" s="1">
        <v>2</v>
      </c>
    </row>
    <row r="658" spans="1:13" x14ac:dyDescent="0.25">
      <c r="A658" s="1" t="s">
        <v>1295</v>
      </c>
      <c r="J658" s="1" t="s">
        <v>1511</v>
      </c>
      <c r="K658" s="1" t="s">
        <v>1509</v>
      </c>
      <c r="L658" s="1" t="s">
        <v>1512</v>
      </c>
      <c r="M658" s="1">
        <v>22</v>
      </c>
    </row>
    <row r="659" spans="1:13" x14ac:dyDescent="0.25">
      <c r="A659" s="1" t="s">
        <v>1298</v>
      </c>
      <c r="J659" s="1" t="s">
        <v>1511</v>
      </c>
      <c r="K659" s="1" t="s">
        <v>1509</v>
      </c>
      <c r="L659" s="1" t="s">
        <v>1512</v>
      </c>
      <c r="M659" s="1">
        <v>1</v>
      </c>
    </row>
    <row r="660" spans="1:13" x14ac:dyDescent="0.25">
      <c r="A660" s="1" t="s">
        <v>1295</v>
      </c>
      <c r="J660" s="1" t="s">
        <v>1511</v>
      </c>
      <c r="K660" s="1" t="s">
        <v>1509</v>
      </c>
      <c r="L660" s="1" t="s">
        <v>1512</v>
      </c>
      <c r="M660" s="1">
        <v>9</v>
      </c>
    </row>
    <row r="661" spans="1:13" x14ac:dyDescent="0.25">
      <c r="A661" s="1" t="s">
        <v>1295</v>
      </c>
      <c r="J661" s="1" t="s">
        <v>1511</v>
      </c>
      <c r="K661" s="1" t="s">
        <v>1509</v>
      </c>
      <c r="L661" s="1" t="s">
        <v>1512</v>
      </c>
      <c r="M661" s="1">
        <v>1</v>
      </c>
    </row>
    <row r="662" spans="1:13" x14ac:dyDescent="0.25">
      <c r="A662" s="1" t="s">
        <v>1295</v>
      </c>
      <c r="J662" s="1" t="s">
        <v>1511</v>
      </c>
      <c r="K662" s="1" t="s">
        <v>1509</v>
      </c>
      <c r="L662" s="1" t="s">
        <v>1512</v>
      </c>
      <c r="M662" s="1">
        <v>2</v>
      </c>
    </row>
    <row r="663" spans="1:13" x14ac:dyDescent="0.25">
      <c r="A663" s="1" t="s">
        <v>1295</v>
      </c>
      <c r="J663" s="1" t="s">
        <v>1511</v>
      </c>
      <c r="K663" s="1" t="s">
        <v>1509</v>
      </c>
      <c r="L663" s="1" t="s">
        <v>1512</v>
      </c>
      <c r="M663" s="1">
        <v>22</v>
      </c>
    </row>
    <row r="664" spans="1:13" x14ac:dyDescent="0.25">
      <c r="A664" s="1" t="s">
        <v>1295</v>
      </c>
      <c r="J664" s="1" t="s">
        <v>1511</v>
      </c>
      <c r="K664" s="1" t="s">
        <v>1509</v>
      </c>
      <c r="L664" s="1" t="s">
        <v>1512</v>
      </c>
      <c r="M664" s="1">
        <v>9</v>
      </c>
    </row>
    <row r="665" spans="1:13" x14ac:dyDescent="0.25">
      <c r="A665" s="1" t="s">
        <v>1295</v>
      </c>
      <c r="J665" s="1" t="s">
        <v>1511</v>
      </c>
      <c r="K665" s="1" t="s">
        <v>1509</v>
      </c>
      <c r="L665" s="1" t="s">
        <v>1512</v>
      </c>
      <c r="M665" s="1">
        <v>28</v>
      </c>
    </row>
    <row r="666" spans="1:13" x14ac:dyDescent="0.25">
      <c r="A666" s="1" t="s">
        <v>1515</v>
      </c>
      <c r="J666" s="1" t="s">
        <v>1511</v>
      </c>
      <c r="K666" s="1" t="s">
        <v>1509</v>
      </c>
      <c r="L666" s="1" t="s">
        <v>1512</v>
      </c>
      <c r="M666" s="1">
        <v>1</v>
      </c>
    </row>
    <row r="667" spans="1:13" x14ac:dyDescent="0.25">
      <c r="A667" s="1" t="s">
        <v>1295</v>
      </c>
      <c r="J667" s="1" t="s">
        <v>1511</v>
      </c>
      <c r="K667" s="1" t="s">
        <v>1509</v>
      </c>
      <c r="L667" s="1" t="s">
        <v>1512</v>
      </c>
      <c r="M667" s="1">
        <v>3</v>
      </c>
    </row>
    <row r="668" spans="1:13" x14ac:dyDescent="0.25">
      <c r="A668" s="1" t="s">
        <v>1296</v>
      </c>
      <c r="J668" s="1" t="s">
        <v>1508</v>
      </c>
      <c r="K668" s="1" t="s">
        <v>1509</v>
      </c>
      <c r="L668" s="1" t="s">
        <v>1512</v>
      </c>
      <c r="M668" s="1">
        <v>2</v>
      </c>
    </row>
    <row r="669" spans="1:13" x14ac:dyDescent="0.25">
      <c r="A669" s="1" t="s">
        <v>1295</v>
      </c>
      <c r="J669" s="1" t="s">
        <v>1511</v>
      </c>
      <c r="K669" s="1" t="s">
        <v>1509</v>
      </c>
      <c r="L669" s="1" t="s">
        <v>1512</v>
      </c>
      <c r="M669" s="1">
        <v>22</v>
      </c>
    </row>
    <row r="670" spans="1:13" x14ac:dyDescent="0.25">
      <c r="A670" s="1" t="s">
        <v>1295</v>
      </c>
      <c r="J670" s="1" t="s">
        <v>1511</v>
      </c>
      <c r="K670" s="1" t="s">
        <v>1509</v>
      </c>
      <c r="L670" s="1" t="s">
        <v>1512</v>
      </c>
      <c r="M670" s="1">
        <v>9</v>
      </c>
    </row>
    <row r="671" spans="1:13" x14ac:dyDescent="0.25">
      <c r="A671" s="1" t="s">
        <v>1295</v>
      </c>
      <c r="J671" s="1" t="s">
        <v>1511</v>
      </c>
      <c r="K671" s="1" t="s">
        <v>1509</v>
      </c>
      <c r="L671" s="1" t="s">
        <v>1512</v>
      </c>
      <c r="M671" s="1">
        <v>2</v>
      </c>
    </row>
    <row r="672" spans="1:13" x14ac:dyDescent="0.25">
      <c r="A672" s="1" t="s">
        <v>1295</v>
      </c>
      <c r="J672" s="1" t="s">
        <v>1511</v>
      </c>
      <c r="K672" s="1" t="s">
        <v>1509</v>
      </c>
      <c r="L672" s="1" t="s">
        <v>1512</v>
      </c>
      <c r="M672" s="1">
        <v>4</v>
      </c>
    </row>
    <row r="673" spans="1:13" x14ac:dyDescent="0.25">
      <c r="A673" s="1" t="s">
        <v>1299</v>
      </c>
      <c r="J673" s="1" t="s">
        <v>1508</v>
      </c>
      <c r="K673" s="1" t="s">
        <v>1509</v>
      </c>
      <c r="L673" s="1" t="s">
        <v>1510</v>
      </c>
      <c r="M673" s="1">
        <v>1</v>
      </c>
    </row>
    <row r="674" spans="1:13" x14ac:dyDescent="0.25">
      <c r="A674" s="1" t="s">
        <v>1295</v>
      </c>
      <c r="J674" s="1" t="s">
        <v>1511</v>
      </c>
      <c r="K674" s="1" t="s">
        <v>1509</v>
      </c>
      <c r="L674" s="1" t="s">
        <v>1512</v>
      </c>
      <c r="M674" s="1">
        <v>1</v>
      </c>
    </row>
    <row r="675" spans="1:13" x14ac:dyDescent="0.25">
      <c r="A675" s="1" t="s">
        <v>1268</v>
      </c>
      <c r="J675" s="1" t="s">
        <v>1511</v>
      </c>
      <c r="K675" s="1" t="s">
        <v>1509</v>
      </c>
      <c r="L675" s="1" t="s">
        <v>1510</v>
      </c>
      <c r="M675" s="1">
        <v>1</v>
      </c>
    </row>
    <row r="676" spans="1:13" x14ac:dyDescent="0.25">
      <c r="A676" s="1" t="s">
        <v>1299</v>
      </c>
      <c r="J676" s="1" t="s">
        <v>1508</v>
      </c>
      <c r="K676" s="1" t="s">
        <v>1509</v>
      </c>
      <c r="L676" s="1" t="s">
        <v>1513</v>
      </c>
      <c r="M676" s="1">
        <v>1</v>
      </c>
    </row>
    <row r="677" spans="1:13" x14ac:dyDescent="0.25">
      <c r="A677" s="1" t="s">
        <v>1295</v>
      </c>
      <c r="J677" s="1" t="s">
        <v>1511</v>
      </c>
      <c r="K677" s="1" t="s">
        <v>1509</v>
      </c>
      <c r="L677" s="1" t="s">
        <v>1512</v>
      </c>
      <c r="M677" s="1">
        <v>1</v>
      </c>
    </row>
    <row r="678" spans="1:13" x14ac:dyDescent="0.25">
      <c r="A678" s="1" t="s">
        <v>1488</v>
      </c>
      <c r="J678" s="1" t="s">
        <v>1511</v>
      </c>
      <c r="K678" s="1" t="s">
        <v>1514</v>
      </c>
      <c r="L678" s="1" t="s">
        <v>1510</v>
      </c>
      <c r="M678" s="1">
        <v>1</v>
      </c>
    </row>
    <row r="679" spans="1:13" x14ac:dyDescent="0.25">
      <c r="A679" s="1" t="s">
        <v>1299</v>
      </c>
      <c r="J679" s="1" t="s">
        <v>1508</v>
      </c>
      <c r="K679" s="1" t="s">
        <v>1509</v>
      </c>
      <c r="L679" s="1" t="s">
        <v>1510</v>
      </c>
      <c r="M679" s="1">
        <v>1</v>
      </c>
    </row>
    <row r="680" spans="1:13" x14ac:dyDescent="0.25">
      <c r="A680" s="1" t="s">
        <v>1295</v>
      </c>
      <c r="J680" s="1" t="s">
        <v>1511</v>
      </c>
      <c r="K680" s="1" t="s">
        <v>1509</v>
      </c>
      <c r="L680" s="1" t="s">
        <v>1512</v>
      </c>
      <c r="M680" s="1">
        <v>1</v>
      </c>
    </row>
    <row r="681" spans="1:13" x14ac:dyDescent="0.25">
      <c r="A681" s="1" t="s">
        <v>1488</v>
      </c>
      <c r="J681" s="1" t="s">
        <v>1511</v>
      </c>
      <c r="K681" s="1" t="s">
        <v>1509</v>
      </c>
      <c r="L681" s="1" t="s">
        <v>1510</v>
      </c>
      <c r="M681" s="1">
        <v>1</v>
      </c>
    </row>
    <row r="682" spans="1:13" x14ac:dyDescent="0.25">
      <c r="A682" s="1" t="s">
        <v>1295</v>
      </c>
      <c r="J682" s="1" t="s">
        <v>1511</v>
      </c>
      <c r="K682" s="1" t="s">
        <v>1509</v>
      </c>
      <c r="L682" s="1" t="s">
        <v>1512</v>
      </c>
      <c r="M682" s="1">
        <v>3</v>
      </c>
    </row>
    <row r="683" spans="1:13" x14ac:dyDescent="0.25">
      <c r="A683" s="1" t="s">
        <v>1488</v>
      </c>
      <c r="J683" s="1" t="s">
        <v>1511</v>
      </c>
      <c r="K683" s="1" t="s">
        <v>1509</v>
      </c>
      <c r="L683" s="1" t="s">
        <v>1510</v>
      </c>
      <c r="M683" s="1">
        <v>1</v>
      </c>
    </row>
    <row r="684" spans="1:13" x14ac:dyDescent="0.25">
      <c r="A684" s="1" t="s">
        <v>1262</v>
      </c>
      <c r="J684" s="1" t="s">
        <v>1508</v>
      </c>
      <c r="K684" s="1" t="s">
        <v>1509</v>
      </c>
      <c r="L684" s="1" t="s">
        <v>1512</v>
      </c>
      <c r="M684" s="1">
        <v>1</v>
      </c>
    </row>
    <row r="685" spans="1:13" x14ac:dyDescent="0.25">
      <c r="A685" s="1" t="s">
        <v>1518</v>
      </c>
      <c r="J685" s="1" t="s">
        <v>1508</v>
      </c>
      <c r="K685" s="1" t="s">
        <v>1509</v>
      </c>
      <c r="L685" s="1" t="s">
        <v>1510</v>
      </c>
      <c r="M685" s="1">
        <v>4</v>
      </c>
    </row>
    <row r="686" spans="1:13" x14ac:dyDescent="0.25">
      <c r="A686" s="1" t="s">
        <v>1363</v>
      </c>
      <c r="J686" s="1" t="s">
        <v>1511</v>
      </c>
      <c r="K686" s="1" t="s">
        <v>1509</v>
      </c>
      <c r="L686" s="1" t="s">
        <v>1512</v>
      </c>
      <c r="M686" s="1">
        <v>54</v>
      </c>
    </row>
    <row r="687" spans="1:13" x14ac:dyDescent="0.25">
      <c r="A687" s="1" t="s">
        <v>1262</v>
      </c>
      <c r="J687" s="1" t="s">
        <v>1508</v>
      </c>
      <c r="K687" s="1" t="s">
        <v>1509</v>
      </c>
      <c r="L687" s="1" t="s">
        <v>1512</v>
      </c>
      <c r="M687" s="1">
        <v>1</v>
      </c>
    </row>
    <row r="688" spans="1:13" x14ac:dyDescent="0.25">
      <c r="A688" s="1" t="s">
        <v>1361</v>
      </c>
      <c r="J688" s="1" t="s">
        <v>1511</v>
      </c>
      <c r="K688" s="1" t="s">
        <v>1514</v>
      </c>
      <c r="L688" s="1" t="s">
        <v>1513</v>
      </c>
      <c r="M688" s="1">
        <v>4</v>
      </c>
    </row>
    <row r="689" spans="1:13" x14ac:dyDescent="0.25">
      <c r="A689" s="1" t="s">
        <v>1361</v>
      </c>
      <c r="J689" s="1" t="s">
        <v>1511</v>
      </c>
      <c r="K689" s="1" t="s">
        <v>1514</v>
      </c>
      <c r="L689" s="1" t="s">
        <v>1513</v>
      </c>
      <c r="M689" s="1">
        <v>4</v>
      </c>
    </row>
    <row r="690" spans="1:13" x14ac:dyDescent="0.25">
      <c r="A690" s="1" t="s">
        <v>1262</v>
      </c>
      <c r="J690" s="1" t="s">
        <v>1508</v>
      </c>
      <c r="K690" s="1" t="s">
        <v>1509</v>
      </c>
      <c r="L690" s="1" t="s">
        <v>1512</v>
      </c>
      <c r="M690" s="1">
        <v>1</v>
      </c>
    </row>
    <row r="691" spans="1:13" x14ac:dyDescent="0.25">
      <c r="A691" s="1" t="s">
        <v>1272</v>
      </c>
      <c r="J691" s="1" t="s">
        <v>1511</v>
      </c>
      <c r="K691" s="1" t="s">
        <v>1509</v>
      </c>
      <c r="L691" s="1" t="s">
        <v>1512</v>
      </c>
      <c r="M691" s="1">
        <v>1</v>
      </c>
    </row>
    <row r="692" spans="1:13" x14ac:dyDescent="0.25">
      <c r="A692" s="1" t="s">
        <v>1437</v>
      </c>
      <c r="J692" s="1" t="s">
        <v>1511</v>
      </c>
      <c r="K692" s="1" t="s">
        <v>1514</v>
      </c>
      <c r="L692" s="1" t="s">
        <v>1513</v>
      </c>
      <c r="M692" s="1">
        <v>4</v>
      </c>
    </row>
    <row r="693" spans="1:13" x14ac:dyDescent="0.25">
      <c r="A693" s="1" t="s">
        <v>1272</v>
      </c>
      <c r="J693" s="1" t="s">
        <v>1511</v>
      </c>
      <c r="K693" s="1" t="s">
        <v>1509</v>
      </c>
      <c r="L693" s="1" t="s">
        <v>1512</v>
      </c>
      <c r="M693" s="1">
        <v>1</v>
      </c>
    </row>
    <row r="694" spans="1:13" x14ac:dyDescent="0.25">
      <c r="A694" s="1" t="s">
        <v>1361</v>
      </c>
      <c r="J694" s="1" t="s">
        <v>1511</v>
      </c>
      <c r="K694" s="1" t="s">
        <v>1514</v>
      </c>
      <c r="L694" s="1" t="s">
        <v>1513</v>
      </c>
      <c r="M694" s="1">
        <v>4</v>
      </c>
    </row>
    <row r="695" spans="1:13" x14ac:dyDescent="0.25">
      <c r="A695" s="1" t="s">
        <v>1272</v>
      </c>
      <c r="J695" s="1" t="s">
        <v>1508</v>
      </c>
      <c r="K695" s="1" t="s">
        <v>1509</v>
      </c>
      <c r="L695" s="1" t="s">
        <v>1512</v>
      </c>
      <c r="M695" s="1">
        <v>1</v>
      </c>
    </row>
    <row r="696" spans="1:13" x14ac:dyDescent="0.25">
      <c r="A696" s="1" t="s">
        <v>1280</v>
      </c>
      <c r="J696" s="1" t="s">
        <v>1511</v>
      </c>
      <c r="K696" s="1" t="s">
        <v>1509</v>
      </c>
      <c r="L696" s="1" t="s">
        <v>1512</v>
      </c>
      <c r="M696" s="1">
        <v>1</v>
      </c>
    </row>
    <row r="697" spans="1:13" x14ac:dyDescent="0.25">
      <c r="A697" s="1" t="s">
        <v>1272</v>
      </c>
      <c r="J697" s="1" t="s">
        <v>1508</v>
      </c>
      <c r="K697" s="1" t="s">
        <v>1509</v>
      </c>
      <c r="L697" s="1" t="s">
        <v>1512</v>
      </c>
      <c r="M697" s="1">
        <v>1</v>
      </c>
    </row>
    <row r="698" spans="1:13" x14ac:dyDescent="0.25">
      <c r="A698" s="1" t="s">
        <v>1272</v>
      </c>
      <c r="J698" s="1" t="s">
        <v>1508</v>
      </c>
      <c r="K698" s="1" t="s">
        <v>1509</v>
      </c>
      <c r="L698" s="1" t="s">
        <v>1512</v>
      </c>
      <c r="M698" s="1">
        <v>1</v>
      </c>
    </row>
    <row r="699" spans="1:13" x14ac:dyDescent="0.25">
      <c r="A699" s="1" t="s">
        <v>1265</v>
      </c>
      <c r="J699" s="1" t="s">
        <v>1511</v>
      </c>
      <c r="K699" s="1" t="s">
        <v>1509</v>
      </c>
      <c r="L699" s="1" t="s">
        <v>1510</v>
      </c>
      <c r="M699" s="1">
        <v>1</v>
      </c>
    </row>
    <row r="700" spans="1:13" x14ac:dyDescent="0.25">
      <c r="A700" s="1" t="s">
        <v>1272</v>
      </c>
      <c r="J700" s="1" t="s">
        <v>1508</v>
      </c>
      <c r="K700" s="1" t="s">
        <v>1509</v>
      </c>
      <c r="L700" s="1" t="s">
        <v>1512</v>
      </c>
      <c r="M700" s="1">
        <v>1</v>
      </c>
    </row>
    <row r="701" spans="1:13" x14ac:dyDescent="0.25">
      <c r="A701" s="1" t="s">
        <v>1299</v>
      </c>
      <c r="J701" s="1" t="s">
        <v>1508</v>
      </c>
      <c r="K701" s="1" t="s">
        <v>1509</v>
      </c>
      <c r="L701" s="1" t="s">
        <v>1513</v>
      </c>
      <c r="M701" s="1">
        <v>1</v>
      </c>
    </row>
    <row r="702" spans="1:13" x14ac:dyDescent="0.25">
      <c r="A702" s="1" t="s">
        <v>1272</v>
      </c>
      <c r="J702" s="1" t="s">
        <v>1508</v>
      </c>
      <c r="K702" s="1" t="s">
        <v>1509</v>
      </c>
      <c r="L702" s="1" t="s">
        <v>1512</v>
      </c>
      <c r="M702" s="1">
        <v>1</v>
      </c>
    </row>
    <row r="703" spans="1:13" x14ac:dyDescent="0.25">
      <c r="A703" s="1" t="s">
        <v>1272</v>
      </c>
      <c r="J703" s="1" t="s">
        <v>1508</v>
      </c>
      <c r="K703" s="1" t="s">
        <v>1509</v>
      </c>
      <c r="L703" s="1" t="s">
        <v>1512</v>
      </c>
      <c r="M703" s="1">
        <v>1</v>
      </c>
    </row>
    <row r="704" spans="1:13" x14ac:dyDescent="0.25">
      <c r="A704" s="1" t="s">
        <v>1272</v>
      </c>
      <c r="J704" s="1" t="s">
        <v>1511</v>
      </c>
      <c r="K704" s="1" t="s">
        <v>1509</v>
      </c>
      <c r="L704" s="1" t="s">
        <v>1512</v>
      </c>
      <c r="M704" s="1">
        <v>1</v>
      </c>
    </row>
    <row r="705" spans="1:13" x14ac:dyDescent="0.25">
      <c r="A705" s="1" t="s">
        <v>1468</v>
      </c>
      <c r="J705" s="1" t="s">
        <v>1511</v>
      </c>
      <c r="K705" s="1" t="s">
        <v>1509</v>
      </c>
      <c r="L705" s="1" t="s">
        <v>1512</v>
      </c>
      <c r="M705" s="1">
        <v>13</v>
      </c>
    </row>
    <row r="706" spans="1:13" x14ac:dyDescent="0.25">
      <c r="A706" s="1" t="s">
        <v>1353</v>
      </c>
      <c r="J706" s="1" t="s">
        <v>1511</v>
      </c>
      <c r="K706" s="1" t="s">
        <v>1509</v>
      </c>
      <c r="L706" s="1" t="s">
        <v>1512</v>
      </c>
      <c r="M706" s="1">
        <v>12</v>
      </c>
    </row>
    <row r="707" spans="1:13" x14ac:dyDescent="0.25">
      <c r="A707" s="1" t="s">
        <v>1353</v>
      </c>
      <c r="J707" s="1" t="s">
        <v>1511</v>
      </c>
      <c r="K707" s="1" t="s">
        <v>1509</v>
      </c>
      <c r="L707" s="1" t="s">
        <v>1512</v>
      </c>
      <c r="M707" s="1">
        <v>3</v>
      </c>
    </row>
    <row r="708" spans="1:13" x14ac:dyDescent="0.25">
      <c r="A708" s="1" t="s">
        <v>1359</v>
      </c>
      <c r="J708" s="1" t="s">
        <v>1508</v>
      </c>
      <c r="K708" s="1" t="s">
        <v>1509</v>
      </c>
      <c r="L708" s="1" t="s">
        <v>1512</v>
      </c>
      <c r="M708" s="1">
        <v>2</v>
      </c>
    </row>
    <row r="709" spans="1:13" x14ac:dyDescent="0.25">
      <c r="A709" s="1" t="s">
        <v>1275</v>
      </c>
      <c r="J709" s="1" t="s">
        <v>1508</v>
      </c>
      <c r="K709" s="1" t="s">
        <v>1509</v>
      </c>
      <c r="L709" s="1" t="s">
        <v>1512</v>
      </c>
      <c r="M709" s="1">
        <v>1</v>
      </c>
    </row>
    <row r="710" spans="1:13" x14ac:dyDescent="0.25">
      <c r="A710" s="1" t="s">
        <v>1299</v>
      </c>
      <c r="J710" s="1" t="s">
        <v>1508</v>
      </c>
      <c r="K710" s="1" t="s">
        <v>1509</v>
      </c>
      <c r="L710" s="1" t="s">
        <v>1510</v>
      </c>
      <c r="M710" s="1">
        <v>1</v>
      </c>
    </row>
    <row r="711" spans="1:13" x14ac:dyDescent="0.25">
      <c r="A711" s="1" t="s">
        <v>1299</v>
      </c>
      <c r="J711" s="1" t="s">
        <v>1508</v>
      </c>
      <c r="K711" s="1" t="s">
        <v>1509</v>
      </c>
      <c r="L711" s="1" t="s">
        <v>1510</v>
      </c>
      <c r="M711" s="1">
        <v>1</v>
      </c>
    </row>
    <row r="712" spans="1:13" x14ac:dyDescent="0.25">
      <c r="A712" s="1" t="s">
        <v>1321</v>
      </c>
      <c r="J712" s="1" t="s">
        <v>1508</v>
      </c>
      <c r="K712" s="1" t="s">
        <v>1509</v>
      </c>
      <c r="L712" s="1" t="s">
        <v>1510</v>
      </c>
      <c r="M712" s="1">
        <v>3</v>
      </c>
    </row>
    <row r="713" spans="1:13" x14ac:dyDescent="0.25">
      <c r="A713" s="1" t="s">
        <v>1298</v>
      </c>
      <c r="J713" s="1" t="s">
        <v>1511</v>
      </c>
      <c r="K713" s="1" t="s">
        <v>1509</v>
      </c>
      <c r="L713" s="1" t="s">
        <v>1512</v>
      </c>
      <c r="M713" s="1">
        <v>9</v>
      </c>
    </row>
    <row r="714" spans="1:13" x14ac:dyDescent="0.25">
      <c r="A714" s="1" t="s">
        <v>1320</v>
      </c>
      <c r="J714" s="1" t="s">
        <v>1511</v>
      </c>
      <c r="K714" s="1" t="s">
        <v>1509</v>
      </c>
      <c r="L714" s="1" t="s">
        <v>1512</v>
      </c>
      <c r="M714" s="1">
        <v>129</v>
      </c>
    </row>
    <row r="715" spans="1:13" x14ac:dyDescent="0.25">
      <c r="A715" s="1" t="s">
        <v>1299</v>
      </c>
      <c r="J715" s="1" t="s">
        <v>1508</v>
      </c>
      <c r="K715" s="1" t="s">
        <v>1509</v>
      </c>
      <c r="L715" s="1" t="s">
        <v>1510</v>
      </c>
      <c r="M715" s="1">
        <v>1</v>
      </c>
    </row>
    <row r="716" spans="1:13" x14ac:dyDescent="0.25">
      <c r="A716" s="1" t="s">
        <v>1262</v>
      </c>
      <c r="J716" s="1" t="s">
        <v>1511</v>
      </c>
      <c r="K716" s="1" t="s">
        <v>1509</v>
      </c>
      <c r="L716" s="1" t="s">
        <v>1512</v>
      </c>
      <c r="M716" s="1">
        <v>1</v>
      </c>
    </row>
    <row r="717" spans="1:13" x14ac:dyDescent="0.25">
      <c r="A717" s="1" t="s">
        <v>1299</v>
      </c>
      <c r="J717" s="1" t="s">
        <v>1508</v>
      </c>
      <c r="K717" s="1" t="s">
        <v>1509</v>
      </c>
      <c r="L717" s="1" t="s">
        <v>1510</v>
      </c>
      <c r="M717" s="1">
        <v>1</v>
      </c>
    </row>
    <row r="718" spans="1:13" x14ac:dyDescent="0.25">
      <c r="A718" s="1" t="s">
        <v>1342</v>
      </c>
      <c r="J718" s="1" t="s">
        <v>1508</v>
      </c>
      <c r="K718" s="1" t="s">
        <v>1509</v>
      </c>
      <c r="L718" s="1" t="s">
        <v>1510</v>
      </c>
      <c r="M718" s="1">
        <v>14</v>
      </c>
    </row>
    <row r="719" spans="1:13" x14ac:dyDescent="0.25">
      <c r="A719" s="1" t="s">
        <v>1271</v>
      </c>
      <c r="J719" s="1" t="s">
        <v>1511</v>
      </c>
      <c r="K719" s="1" t="s">
        <v>1509</v>
      </c>
      <c r="L719" s="1" t="s">
        <v>1512</v>
      </c>
      <c r="M719" s="1">
        <v>1</v>
      </c>
    </row>
    <row r="720" spans="1:13" x14ac:dyDescent="0.25">
      <c r="A720" s="1" t="s">
        <v>1299</v>
      </c>
      <c r="J720" s="1" t="s">
        <v>1508</v>
      </c>
      <c r="K720" s="1" t="s">
        <v>1509</v>
      </c>
      <c r="L720" s="1" t="s">
        <v>1510</v>
      </c>
      <c r="M720" s="1">
        <v>1</v>
      </c>
    </row>
    <row r="721" spans="1:13" x14ac:dyDescent="0.25">
      <c r="A721" s="1" t="s">
        <v>1262</v>
      </c>
      <c r="J721" s="1" t="s">
        <v>1511</v>
      </c>
      <c r="K721" s="1" t="s">
        <v>1509</v>
      </c>
      <c r="L721" s="1" t="s">
        <v>1512</v>
      </c>
      <c r="M721" s="1">
        <v>1</v>
      </c>
    </row>
    <row r="722" spans="1:13" x14ac:dyDescent="0.25">
      <c r="A722" s="1" t="s">
        <v>1299</v>
      </c>
      <c r="J722" s="1" t="s">
        <v>1508</v>
      </c>
      <c r="K722" s="1" t="s">
        <v>1509</v>
      </c>
      <c r="L722" s="1" t="s">
        <v>1510</v>
      </c>
      <c r="M722" s="1">
        <v>1</v>
      </c>
    </row>
    <row r="723" spans="1:13" x14ac:dyDescent="0.25">
      <c r="A723" s="1" t="s">
        <v>1299</v>
      </c>
      <c r="J723" s="1" t="s">
        <v>1508</v>
      </c>
      <c r="K723" s="1" t="s">
        <v>1509</v>
      </c>
      <c r="L723" s="1" t="s">
        <v>1510</v>
      </c>
      <c r="M723" s="1">
        <v>1</v>
      </c>
    </row>
    <row r="724" spans="1:13" x14ac:dyDescent="0.25">
      <c r="A724" s="1" t="s">
        <v>1353</v>
      </c>
      <c r="J724" s="1" t="s">
        <v>1511</v>
      </c>
      <c r="K724" s="1" t="s">
        <v>1509</v>
      </c>
      <c r="L724" s="1" t="s">
        <v>1512</v>
      </c>
      <c r="M724" s="1">
        <v>22</v>
      </c>
    </row>
    <row r="725" spans="1:13" x14ac:dyDescent="0.25">
      <c r="A725" s="1" t="s">
        <v>1421</v>
      </c>
      <c r="J725" s="1" t="s">
        <v>1511</v>
      </c>
      <c r="K725" s="1" t="s">
        <v>1509</v>
      </c>
      <c r="L725" s="1" t="s">
        <v>1512</v>
      </c>
      <c r="M725" s="1">
        <v>110</v>
      </c>
    </row>
    <row r="726" spans="1:13" x14ac:dyDescent="0.25">
      <c r="A726" s="1" t="s">
        <v>1321</v>
      </c>
      <c r="J726" s="1" t="s">
        <v>1511</v>
      </c>
      <c r="K726" s="1" t="s">
        <v>1509</v>
      </c>
      <c r="L726" s="1" t="s">
        <v>1512</v>
      </c>
      <c r="M726" s="1">
        <v>129</v>
      </c>
    </row>
    <row r="727" spans="1:13" x14ac:dyDescent="0.25">
      <c r="A727" s="1" t="s">
        <v>1389</v>
      </c>
      <c r="J727" s="1" t="s">
        <v>1511</v>
      </c>
      <c r="K727" s="1" t="s">
        <v>1509</v>
      </c>
      <c r="L727" s="1" t="s">
        <v>1512</v>
      </c>
      <c r="M727" s="1">
        <v>33</v>
      </c>
    </row>
    <row r="728" spans="1:13" x14ac:dyDescent="0.25">
      <c r="A728" s="1" t="s">
        <v>1515</v>
      </c>
      <c r="J728" s="1" t="s">
        <v>1511</v>
      </c>
      <c r="K728" s="1" t="s">
        <v>1509</v>
      </c>
      <c r="L728" s="1" t="s">
        <v>1510</v>
      </c>
      <c r="M728" s="1">
        <v>1</v>
      </c>
    </row>
    <row r="729" spans="1:13" x14ac:dyDescent="0.25">
      <c r="A729" s="1" t="s">
        <v>1290</v>
      </c>
      <c r="J729" s="1" t="s">
        <v>1511</v>
      </c>
      <c r="K729" s="1" t="s">
        <v>1514</v>
      </c>
      <c r="L729" s="1" t="s">
        <v>1510</v>
      </c>
      <c r="M729" s="1">
        <v>1</v>
      </c>
    </row>
    <row r="730" spans="1:13" x14ac:dyDescent="0.25">
      <c r="A730" s="1" t="s">
        <v>1270</v>
      </c>
      <c r="J730" s="1" t="s">
        <v>1511</v>
      </c>
      <c r="K730" s="1" t="s">
        <v>1509</v>
      </c>
      <c r="L730" s="1" t="s">
        <v>1510</v>
      </c>
      <c r="M730" s="1">
        <v>47</v>
      </c>
    </row>
    <row r="731" spans="1:13" x14ac:dyDescent="0.25">
      <c r="A731" s="1" t="s">
        <v>1342</v>
      </c>
      <c r="J731" s="1" t="s">
        <v>1508</v>
      </c>
      <c r="K731" s="1" t="s">
        <v>1509</v>
      </c>
      <c r="L731" s="1" t="s">
        <v>1510</v>
      </c>
      <c r="M731" s="1">
        <v>26</v>
      </c>
    </row>
    <row r="732" spans="1:13" x14ac:dyDescent="0.25">
      <c r="A732" s="1" t="s">
        <v>1298</v>
      </c>
      <c r="J732" s="1" t="s">
        <v>1511</v>
      </c>
      <c r="K732" s="1" t="s">
        <v>1509</v>
      </c>
      <c r="L732" s="1" t="s">
        <v>1512</v>
      </c>
      <c r="M732" s="1">
        <v>6</v>
      </c>
    </row>
    <row r="733" spans="1:13" x14ac:dyDescent="0.25">
      <c r="A733" s="1" t="s">
        <v>1353</v>
      </c>
      <c r="J733" s="1" t="s">
        <v>1511</v>
      </c>
      <c r="K733" s="1" t="s">
        <v>1509</v>
      </c>
      <c r="L733" s="1" t="s">
        <v>1512</v>
      </c>
      <c r="M733" s="1">
        <v>64</v>
      </c>
    </row>
    <row r="734" spans="1:13" x14ac:dyDescent="0.25">
      <c r="A734" s="1" t="s">
        <v>1344</v>
      </c>
      <c r="J734" s="1" t="s">
        <v>1508</v>
      </c>
      <c r="K734" s="1" t="s">
        <v>1509</v>
      </c>
      <c r="L734" s="1" t="s">
        <v>1512</v>
      </c>
      <c r="M734" s="1">
        <v>9</v>
      </c>
    </row>
    <row r="735" spans="1:13" x14ac:dyDescent="0.25">
      <c r="A735" s="1" t="s">
        <v>1298</v>
      </c>
      <c r="J735" s="1" t="s">
        <v>1511</v>
      </c>
      <c r="K735" s="1" t="s">
        <v>1509</v>
      </c>
      <c r="L735" s="1" t="s">
        <v>1512</v>
      </c>
      <c r="M735" s="1">
        <v>19</v>
      </c>
    </row>
    <row r="736" spans="1:13" x14ac:dyDescent="0.25">
      <c r="A736" s="1" t="s">
        <v>1298</v>
      </c>
      <c r="J736" s="1" t="s">
        <v>1511</v>
      </c>
      <c r="K736" s="1" t="s">
        <v>1509</v>
      </c>
      <c r="L736" s="1" t="s">
        <v>1512</v>
      </c>
      <c r="M736" s="1">
        <v>21</v>
      </c>
    </row>
    <row r="737" spans="1:13" x14ac:dyDescent="0.25">
      <c r="A737" s="1" t="s">
        <v>1298</v>
      </c>
      <c r="J737" s="1" t="s">
        <v>1511</v>
      </c>
      <c r="K737" s="1" t="s">
        <v>1509</v>
      </c>
      <c r="L737" s="1" t="s">
        <v>1512</v>
      </c>
      <c r="M737" s="1">
        <v>1</v>
      </c>
    </row>
    <row r="738" spans="1:13" x14ac:dyDescent="0.25">
      <c r="A738" s="1" t="s">
        <v>1353</v>
      </c>
      <c r="J738" s="1" t="s">
        <v>1511</v>
      </c>
      <c r="K738" s="1" t="s">
        <v>1509</v>
      </c>
      <c r="L738" s="1" t="s">
        <v>1512</v>
      </c>
      <c r="M738" s="1">
        <v>27</v>
      </c>
    </row>
    <row r="739" spans="1:13" x14ac:dyDescent="0.25">
      <c r="A739" s="1" t="s">
        <v>1515</v>
      </c>
      <c r="J739" s="1" t="s">
        <v>1508</v>
      </c>
      <c r="K739" s="1" t="s">
        <v>1509</v>
      </c>
      <c r="L739" s="1" t="s">
        <v>1510</v>
      </c>
      <c r="M739" s="1">
        <v>1</v>
      </c>
    </row>
    <row r="740" spans="1:13" x14ac:dyDescent="0.25">
      <c r="A740" s="1" t="s">
        <v>1515</v>
      </c>
      <c r="J740" s="1" t="s">
        <v>1511</v>
      </c>
      <c r="K740" s="1" t="s">
        <v>1509</v>
      </c>
      <c r="L740" s="1" t="s">
        <v>1510</v>
      </c>
      <c r="M740" s="1">
        <v>1</v>
      </c>
    </row>
    <row r="741" spans="1:13" x14ac:dyDescent="0.25">
      <c r="A741" s="1" t="s">
        <v>1515</v>
      </c>
      <c r="J741" s="1" t="s">
        <v>1508</v>
      </c>
      <c r="K741" s="1" t="s">
        <v>1509</v>
      </c>
      <c r="L741" s="1" t="s">
        <v>1510</v>
      </c>
      <c r="M741" s="1">
        <v>3</v>
      </c>
    </row>
    <row r="742" spans="1:13" x14ac:dyDescent="0.25">
      <c r="A742" s="1" t="s">
        <v>1515</v>
      </c>
      <c r="J742" s="1" t="s">
        <v>1511</v>
      </c>
      <c r="K742" s="1" t="s">
        <v>1509</v>
      </c>
      <c r="L742" s="1" t="s">
        <v>1510</v>
      </c>
      <c r="M742" s="1">
        <v>1</v>
      </c>
    </row>
    <row r="743" spans="1:13" x14ac:dyDescent="0.25">
      <c r="A743" s="1" t="s">
        <v>1287</v>
      </c>
      <c r="J743" s="1" t="s">
        <v>1511</v>
      </c>
      <c r="K743" s="1" t="s">
        <v>1509</v>
      </c>
      <c r="L743" s="1" t="s">
        <v>1513</v>
      </c>
      <c r="M743" s="1">
        <v>1</v>
      </c>
    </row>
    <row r="744" spans="1:13" x14ac:dyDescent="0.25">
      <c r="A744" s="1" t="s">
        <v>1299</v>
      </c>
      <c r="J744" s="1" t="s">
        <v>1508</v>
      </c>
      <c r="K744" s="1" t="s">
        <v>1509</v>
      </c>
      <c r="L744" s="1" t="s">
        <v>1510</v>
      </c>
      <c r="M744" s="1">
        <v>1</v>
      </c>
    </row>
    <row r="745" spans="1:13" x14ac:dyDescent="0.25">
      <c r="A745" s="1" t="s">
        <v>1287</v>
      </c>
      <c r="J745" s="1" t="s">
        <v>1511</v>
      </c>
      <c r="K745" s="1" t="s">
        <v>1509</v>
      </c>
      <c r="L745" s="1" t="s">
        <v>1513</v>
      </c>
      <c r="M745" s="1">
        <v>1</v>
      </c>
    </row>
    <row r="746" spans="1:13" x14ac:dyDescent="0.25">
      <c r="A746" s="1" t="s">
        <v>1299</v>
      </c>
      <c r="J746" s="1" t="s">
        <v>1508</v>
      </c>
      <c r="K746" s="1" t="s">
        <v>1509</v>
      </c>
      <c r="L746" s="1" t="s">
        <v>1510</v>
      </c>
      <c r="M746" s="1">
        <v>1</v>
      </c>
    </row>
    <row r="747" spans="1:13" x14ac:dyDescent="0.25">
      <c r="A747" s="1" t="s">
        <v>1299</v>
      </c>
      <c r="J747" s="1" t="s">
        <v>1508</v>
      </c>
      <c r="K747" s="1" t="s">
        <v>1509</v>
      </c>
      <c r="L747" s="1" t="s">
        <v>1513</v>
      </c>
      <c r="M747" s="1">
        <v>1</v>
      </c>
    </row>
    <row r="748" spans="1:13" x14ac:dyDescent="0.25">
      <c r="A748" s="1" t="s">
        <v>1265</v>
      </c>
      <c r="J748" s="1" t="s">
        <v>1511</v>
      </c>
      <c r="K748" s="1" t="s">
        <v>1509</v>
      </c>
      <c r="L748" s="1" t="s">
        <v>1510</v>
      </c>
      <c r="M748" s="1">
        <v>1</v>
      </c>
    </row>
    <row r="749" spans="1:13" x14ac:dyDescent="0.25">
      <c r="A749" s="1" t="s">
        <v>1534</v>
      </c>
      <c r="J749" s="1" t="s">
        <v>1511</v>
      </c>
      <c r="K749" s="1" t="s">
        <v>1509</v>
      </c>
      <c r="L749" s="1" t="s">
        <v>1512</v>
      </c>
      <c r="M749" s="1">
        <v>1</v>
      </c>
    </row>
    <row r="750" spans="1:13" x14ac:dyDescent="0.25">
      <c r="A750" s="1" t="s">
        <v>1376</v>
      </c>
      <c r="J750" s="1" t="s">
        <v>1511</v>
      </c>
      <c r="K750" s="1" t="s">
        <v>1509</v>
      </c>
      <c r="L750" s="1" t="s">
        <v>1512</v>
      </c>
      <c r="M750" s="1">
        <v>15</v>
      </c>
    </row>
    <row r="751" spans="1:13" x14ac:dyDescent="0.25">
      <c r="A751" s="1" t="s">
        <v>1265</v>
      </c>
      <c r="J751" s="1" t="s">
        <v>1508</v>
      </c>
      <c r="K751" s="1" t="s">
        <v>1509</v>
      </c>
      <c r="L751" s="1" t="s">
        <v>1512</v>
      </c>
      <c r="M751" s="1">
        <v>7</v>
      </c>
    </row>
    <row r="752" spans="1:13" x14ac:dyDescent="0.25">
      <c r="A752" s="1" t="s">
        <v>1299</v>
      </c>
      <c r="J752" s="1" t="s">
        <v>1508</v>
      </c>
      <c r="K752" s="1" t="s">
        <v>1509</v>
      </c>
      <c r="L752" s="1" t="s">
        <v>1513</v>
      </c>
      <c r="M752" s="1">
        <v>1</v>
      </c>
    </row>
    <row r="753" spans="1:13" x14ac:dyDescent="0.25">
      <c r="A753" s="1" t="s">
        <v>1534</v>
      </c>
      <c r="J753" s="1" t="s">
        <v>1511</v>
      </c>
      <c r="K753" s="1" t="s">
        <v>1509</v>
      </c>
      <c r="L753" s="1" t="s">
        <v>1512</v>
      </c>
      <c r="M753" s="1">
        <v>3</v>
      </c>
    </row>
    <row r="754" spans="1:13" x14ac:dyDescent="0.25">
      <c r="A754" s="1" t="s">
        <v>1534</v>
      </c>
      <c r="J754" s="1" t="s">
        <v>1511</v>
      </c>
      <c r="K754" s="1" t="s">
        <v>1509</v>
      </c>
      <c r="L754" s="1" t="s">
        <v>1512</v>
      </c>
      <c r="M754" s="1">
        <v>4</v>
      </c>
    </row>
    <row r="755" spans="1:13" x14ac:dyDescent="0.25">
      <c r="A755" s="1" t="s">
        <v>1296</v>
      </c>
      <c r="J755" s="1" t="s">
        <v>1508</v>
      </c>
      <c r="K755" s="1" t="s">
        <v>1509</v>
      </c>
      <c r="L755" s="1" t="s">
        <v>1512</v>
      </c>
      <c r="M755" s="1">
        <v>2</v>
      </c>
    </row>
    <row r="756" spans="1:13" x14ac:dyDescent="0.25">
      <c r="A756" s="1" t="s">
        <v>1534</v>
      </c>
      <c r="J756" s="1" t="s">
        <v>1511</v>
      </c>
      <c r="K756" s="1" t="s">
        <v>1509</v>
      </c>
      <c r="L756" s="1" t="s">
        <v>1512</v>
      </c>
      <c r="M756" s="1">
        <v>4</v>
      </c>
    </row>
    <row r="757" spans="1:13" x14ac:dyDescent="0.25">
      <c r="A757" s="1" t="s">
        <v>1534</v>
      </c>
      <c r="J757" s="1" t="s">
        <v>1511</v>
      </c>
      <c r="K757" s="1" t="s">
        <v>1509</v>
      </c>
      <c r="L757" s="1" t="s">
        <v>1512</v>
      </c>
      <c r="M757" s="1">
        <v>8</v>
      </c>
    </row>
    <row r="758" spans="1:13" x14ac:dyDescent="0.25">
      <c r="A758" s="1" t="s">
        <v>1534</v>
      </c>
      <c r="J758" s="1" t="s">
        <v>1511</v>
      </c>
      <c r="K758" s="1" t="s">
        <v>1509</v>
      </c>
      <c r="L758" s="1" t="s">
        <v>1512</v>
      </c>
      <c r="M758" s="1">
        <v>1</v>
      </c>
    </row>
    <row r="759" spans="1:13" x14ac:dyDescent="0.25">
      <c r="A759" s="1" t="s">
        <v>1358</v>
      </c>
      <c r="J759" s="1" t="s">
        <v>1511</v>
      </c>
      <c r="K759" s="1" t="s">
        <v>1509</v>
      </c>
      <c r="L759" s="1" t="s">
        <v>1512</v>
      </c>
      <c r="M759" s="1">
        <v>8</v>
      </c>
    </row>
    <row r="760" spans="1:13" x14ac:dyDescent="0.25">
      <c r="A760" s="1" t="s">
        <v>1315</v>
      </c>
      <c r="J760" s="1" t="s">
        <v>1508</v>
      </c>
      <c r="K760" s="1" t="s">
        <v>1509</v>
      </c>
      <c r="L760" s="1" t="s">
        <v>1512</v>
      </c>
      <c r="M760" s="1">
        <v>7</v>
      </c>
    </row>
    <row r="761" spans="1:13" x14ac:dyDescent="0.25">
      <c r="A761" s="1" t="s">
        <v>1315</v>
      </c>
      <c r="J761" s="1" t="s">
        <v>1511</v>
      </c>
      <c r="K761" s="1" t="s">
        <v>1509</v>
      </c>
      <c r="L761" s="1" t="s">
        <v>1513</v>
      </c>
      <c r="M761" s="1">
        <v>2</v>
      </c>
    </row>
    <row r="762" spans="1:13" x14ac:dyDescent="0.25">
      <c r="A762" s="1" t="s">
        <v>1358</v>
      </c>
      <c r="J762" s="1" t="s">
        <v>1511</v>
      </c>
      <c r="K762" s="1" t="s">
        <v>1509</v>
      </c>
      <c r="L762" s="1" t="s">
        <v>1512</v>
      </c>
      <c r="M762" s="1">
        <v>29</v>
      </c>
    </row>
    <row r="763" spans="1:13" x14ac:dyDescent="0.25">
      <c r="A763" s="1" t="s">
        <v>1315</v>
      </c>
      <c r="J763" s="1" t="s">
        <v>1511</v>
      </c>
      <c r="K763" s="1" t="s">
        <v>1509</v>
      </c>
      <c r="L763" s="1" t="s">
        <v>1513</v>
      </c>
      <c r="M763" s="1">
        <v>1</v>
      </c>
    </row>
    <row r="764" spans="1:13" x14ac:dyDescent="0.25">
      <c r="A764" s="1" t="s">
        <v>1358</v>
      </c>
      <c r="J764" s="1" t="s">
        <v>1511</v>
      </c>
      <c r="K764" s="1" t="s">
        <v>1509</v>
      </c>
      <c r="L764" s="1" t="s">
        <v>1512</v>
      </c>
      <c r="M764" s="1">
        <v>18</v>
      </c>
    </row>
    <row r="765" spans="1:13" x14ac:dyDescent="0.25">
      <c r="A765" s="1" t="s">
        <v>1358</v>
      </c>
      <c r="J765" s="1" t="s">
        <v>1511</v>
      </c>
      <c r="K765" s="1" t="s">
        <v>1509</v>
      </c>
      <c r="L765" s="1" t="s">
        <v>1512</v>
      </c>
      <c r="M765" s="1">
        <v>5</v>
      </c>
    </row>
    <row r="766" spans="1:13" x14ac:dyDescent="0.25">
      <c r="A766" s="1" t="s">
        <v>1315</v>
      </c>
      <c r="J766" s="1" t="s">
        <v>1508</v>
      </c>
      <c r="K766" s="1" t="s">
        <v>1509</v>
      </c>
      <c r="L766" s="1" t="s">
        <v>1512</v>
      </c>
      <c r="M766" s="1">
        <v>1</v>
      </c>
    </row>
    <row r="767" spans="1:13" x14ac:dyDescent="0.25">
      <c r="A767" s="1" t="s">
        <v>1358</v>
      </c>
      <c r="J767" s="1" t="s">
        <v>1511</v>
      </c>
      <c r="K767" s="1" t="s">
        <v>1509</v>
      </c>
      <c r="L767" s="1" t="s">
        <v>1512</v>
      </c>
      <c r="M767" s="1">
        <v>19</v>
      </c>
    </row>
    <row r="768" spans="1:13" x14ac:dyDescent="0.25">
      <c r="A768" s="1" t="s">
        <v>1315</v>
      </c>
      <c r="J768" s="1" t="s">
        <v>1508</v>
      </c>
      <c r="K768" s="1" t="s">
        <v>1509</v>
      </c>
      <c r="L768" s="1" t="s">
        <v>1512</v>
      </c>
      <c r="M768" s="1">
        <v>1</v>
      </c>
    </row>
    <row r="769" spans="1:13" x14ac:dyDescent="0.25">
      <c r="A769" s="1" t="s">
        <v>1315</v>
      </c>
      <c r="J769" s="1" t="s">
        <v>1508</v>
      </c>
      <c r="K769" s="1" t="s">
        <v>1509</v>
      </c>
      <c r="L769" s="1" t="s">
        <v>1512</v>
      </c>
      <c r="M769" s="1">
        <v>3</v>
      </c>
    </row>
    <row r="770" spans="1:13" x14ac:dyDescent="0.25">
      <c r="A770" s="1" t="s">
        <v>1315</v>
      </c>
      <c r="J770" s="1" t="s">
        <v>1508</v>
      </c>
      <c r="K770" s="1" t="s">
        <v>1509</v>
      </c>
      <c r="L770" s="1" t="s">
        <v>1512</v>
      </c>
      <c r="M770" s="1">
        <v>1</v>
      </c>
    </row>
    <row r="771" spans="1:13" x14ac:dyDescent="0.25">
      <c r="A771" s="1" t="s">
        <v>1315</v>
      </c>
      <c r="J771" s="1" t="s">
        <v>1508</v>
      </c>
      <c r="K771" s="1" t="s">
        <v>1509</v>
      </c>
      <c r="L771" s="1" t="s">
        <v>1512</v>
      </c>
      <c r="M771" s="1">
        <v>5</v>
      </c>
    </row>
    <row r="772" spans="1:13" x14ac:dyDescent="0.25">
      <c r="A772" s="1" t="s">
        <v>1315</v>
      </c>
      <c r="J772" s="1" t="s">
        <v>1508</v>
      </c>
      <c r="K772" s="1" t="s">
        <v>1509</v>
      </c>
      <c r="L772" s="1" t="s">
        <v>1513</v>
      </c>
      <c r="M772" s="1">
        <v>2</v>
      </c>
    </row>
    <row r="773" spans="1:13" x14ac:dyDescent="0.25">
      <c r="A773" s="1" t="s">
        <v>1277</v>
      </c>
      <c r="J773" s="1" t="s">
        <v>1511</v>
      </c>
      <c r="K773" s="1" t="s">
        <v>1509</v>
      </c>
      <c r="L773" s="1" t="s">
        <v>1512</v>
      </c>
      <c r="M773" s="1">
        <v>1</v>
      </c>
    </row>
    <row r="774" spans="1:13" x14ac:dyDescent="0.25">
      <c r="A774" s="1" t="s">
        <v>1277</v>
      </c>
      <c r="J774" s="1" t="s">
        <v>1511</v>
      </c>
      <c r="K774" s="1" t="s">
        <v>1509</v>
      </c>
      <c r="L774" s="1" t="s">
        <v>1512</v>
      </c>
      <c r="M774" s="1">
        <v>1</v>
      </c>
    </row>
    <row r="775" spans="1:13" x14ac:dyDescent="0.25">
      <c r="A775" s="1" t="s">
        <v>1277</v>
      </c>
      <c r="J775" s="1" t="s">
        <v>1511</v>
      </c>
      <c r="K775" s="1" t="s">
        <v>1509</v>
      </c>
      <c r="L775" s="1" t="s">
        <v>1512</v>
      </c>
      <c r="M775" s="1">
        <v>1</v>
      </c>
    </row>
    <row r="776" spans="1:13" x14ac:dyDescent="0.25">
      <c r="A776" s="1" t="s">
        <v>1297</v>
      </c>
      <c r="J776" s="1" t="s">
        <v>1508</v>
      </c>
      <c r="K776" s="1" t="s">
        <v>1509</v>
      </c>
      <c r="L776" s="1" t="s">
        <v>1510</v>
      </c>
      <c r="M776" s="1">
        <v>5</v>
      </c>
    </row>
    <row r="777" spans="1:13" x14ac:dyDescent="0.25">
      <c r="A777" s="1" t="s">
        <v>1297</v>
      </c>
      <c r="J777" s="1" t="s">
        <v>1508</v>
      </c>
      <c r="K777" s="1" t="s">
        <v>1509</v>
      </c>
      <c r="L777" s="1" t="s">
        <v>1510</v>
      </c>
      <c r="M777" s="1">
        <v>5</v>
      </c>
    </row>
    <row r="778" spans="1:13" x14ac:dyDescent="0.25">
      <c r="A778" s="1" t="s">
        <v>1272</v>
      </c>
      <c r="J778" s="1" t="s">
        <v>1511</v>
      </c>
      <c r="K778" s="1" t="s">
        <v>1509</v>
      </c>
      <c r="L778" s="1" t="s">
        <v>1512</v>
      </c>
      <c r="M778" s="1">
        <v>1</v>
      </c>
    </row>
    <row r="779" spans="1:13" x14ac:dyDescent="0.25">
      <c r="A779" s="1" t="s">
        <v>1272</v>
      </c>
      <c r="J779" s="1" t="s">
        <v>1511</v>
      </c>
      <c r="K779" s="1" t="s">
        <v>1509</v>
      </c>
      <c r="L779" s="1" t="s">
        <v>1512</v>
      </c>
      <c r="M779" s="1">
        <v>1</v>
      </c>
    </row>
    <row r="780" spans="1:13" x14ac:dyDescent="0.25">
      <c r="A780" s="1" t="s">
        <v>1263</v>
      </c>
      <c r="J780" s="1" t="s">
        <v>1511</v>
      </c>
      <c r="K780" s="1" t="s">
        <v>1509</v>
      </c>
      <c r="L780" s="1" t="s">
        <v>1512</v>
      </c>
      <c r="M780" s="1">
        <v>1</v>
      </c>
    </row>
    <row r="781" spans="1:13" x14ac:dyDescent="0.25">
      <c r="A781" s="1" t="s">
        <v>1421</v>
      </c>
      <c r="J781" s="1" t="s">
        <v>1508</v>
      </c>
      <c r="K781" s="1" t="s">
        <v>1509</v>
      </c>
      <c r="L781" s="1" t="s">
        <v>1512</v>
      </c>
      <c r="M781" s="1">
        <v>1</v>
      </c>
    </row>
    <row r="782" spans="1:13" x14ac:dyDescent="0.25">
      <c r="A782" s="1" t="s">
        <v>1262</v>
      </c>
      <c r="J782" s="1" t="s">
        <v>1511</v>
      </c>
      <c r="K782" s="1" t="s">
        <v>1509</v>
      </c>
      <c r="L782" s="1" t="s">
        <v>1512</v>
      </c>
      <c r="M782" s="1">
        <v>1</v>
      </c>
    </row>
    <row r="783" spans="1:13" x14ac:dyDescent="0.25">
      <c r="A783" s="1" t="s">
        <v>1262</v>
      </c>
      <c r="J783" s="1" t="s">
        <v>1511</v>
      </c>
      <c r="K783" s="1" t="s">
        <v>1509</v>
      </c>
      <c r="L783" s="1" t="s">
        <v>1512</v>
      </c>
      <c r="M783" s="1">
        <v>1</v>
      </c>
    </row>
    <row r="784" spans="1:13" x14ac:dyDescent="0.25">
      <c r="A784" s="1" t="s">
        <v>1289</v>
      </c>
      <c r="J784" s="1" t="s">
        <v>1511</v>
      </c>
      <c r="K784" s="1" t="s">
        <v>1514</v>
      </c>
      <c r="L784" s="1" t="s">
        <v>1512</v>
      </c>
      <c r="M784" s="1">
        <v>3</v>
      </c>
    </row>
    <row r="785" spans="1:13" x14ac:dyDescent="0.25">
      <c r="A785" s="1" t="s">
        <v>1272</v>
      </c>
      <c r="J785" s="1" t="s">
        <v>1508</v>
      </c>
      <c r="K785" s="1" t="s">
        <v>1509</v>
      </c>
      <c r="L785" s="1" t="s">
        <v>1512</v>
      </c>
      <c r="M785" s="1">
        <v>1</v>
      </c>
    </row>
    <row r="786" spans="1:13" x14ac:dyDescent="0.25">
      <c r="A786" s="1" t="s">
        <v>1289</v>
      </c>
      <c r="J786" s="1" t="s">
        <v>1511</v>
      </c>
      <c r="K786" s="1" t="s">
        <v>1514</v>
      </c>
      <c r="L786" s="1" t="s">
        <v>1512</v>
      </c>
      <c r="M786" s="1">
        <v>4</v>
      </c>
    </row>
    <row r="787" spans="1:13" x14ac:dyDescent="0.25">
      <c r="A787" s="1" t="s">
        <v>1289</v>
      </c>
      <c r="J787" s="1" t="s">
        <v>1511</v>
      </c>
      <c r="K787" s="1" t="s">
        <v>1514</v>
      </c>
      <c r="L787" s="1" t="s">
        <v>1512</v>
      </c>
      <c r="M787" s="1">
        <v>2</v>
      </c>
    </row>
    <row r="788" spans="1:13" x14ac:dyDescent="0.25">
      <c r="A788" s="1" t="s">
        <v>1301</v>
      </c>
      <c r="J788" s="1" t="s">
        <v>1511</v>
      </c>
      <c r="K788" s="1" t="s">
        <v>1509</v>
      </c>
      <c r="L788" s="1" t="s">
        <v>1512</v>
      </c>
      <c r="M788" s="1">
        <v>2</v>
      </c>
    </row>
    <row r="789" spans="1:13" x14ac:dyDescent="0.25">
      <c r="A789" s="1" t="s">
        <v>1388</v>
      </c>
      <c r="J789" s="1" t="s">
        <v>1511</v>
      </c>
      <c r="K789" s="1" t="s">
        <v>1514</v>
      </c>
      <c r="L789" s="1" t="s">
        <v>1513</v>
      </c>
      <c r="M789" s="1">
        <v>4</v>
      </c>
    </row>
    <row r="790" spans="1:13" x14ac:dyDescent="0.25">
      <c r="A790" s="1" t="s">
        <v>1265</v>
      </c>
      <c r="J790" s="1" t="s">
        <v>1511</v>
      </c>
      <c r="K790" s="1" t="s">
        <v>1509</v>
      </c>
      <c r="L790" s="1" t="s">
        <v>1513</v>
      </c>
      <c r="M790" s="1">
        <v>3</v>
      </c>
    </row>
    <row r="791" spans="1:13" x14ac:dyDescent="0.25">
      <c r="A791" s="1" t="s">
        <v>1262</v>
      </c>
      <c r="J791" s="1" t="s">
        <v>1511</v>
      </c>
      <c r="K791" s="1" t="s">
        <v>1509</v>
      </c>
      <c r="L791" s="1" t="s">
        <v>1510</v>
      </c>
      <c r="M791" s="1">
        <v>1</v>
      </c>
    </row>
    <row r="792" spans="1:13" x14ac:dyDescent="0.25">
      <c r="A792" s="1" t="s">
        <v>1289</v>
      </c>
      <c r="J792" s="1" t="s">
        <v>1511</v>
      </c>
      <c r="K792" s="1" t="s">
        <v>1514</v>
      </c>
      <c r="L792" s="1" t="s">
        <v>1512</v>
      </c>
      <c r="M792" s="1">
        <v>3</v>
      </c>
    </row>
    <row r="793" spans="1:13" x14ac:dyDescent="0.25">
      <c r="A793" s="1" t="s">
        <v>1262</v>
      </c>
      <c r="J793" s="1" t="s">
        <v>1511</v>
      </c>
      <c r="K793" s="1" t="s">
        <v>1509</v>
      </c>
      <c r="L793" s="1" t="s">
        <v>1510</v>
      </c>
      <c r="M793" s="1">
        <v>1</v>
      </c>
    </row>
    <row r="794" spans="1:13" x14ac:dyDescent="0.25">
      <c r="A794" s="1" t="s">
        <v>1262</v>
      </c>
      <c r="J794" s="1" t="s">
        <v>1511</v>
      </c>
      <c r="K794" s="1" t="s">
        <v>1509</v>
      </c>
      <c r="L794" s="1" t="s">
        <v>1510</v>
      </c>
      <c r="M794" s="1">
        <v>1</v>
      </c>
    </row>
    <row r="795" spans="1:13" x14ac:dyDescent="0.25">
      <c r="A795" s="1" t="s">
        <v>1262</v>
      </c>
      <c r="J795" s="1" t="s">
        <v>1511</v>
      </c>
      <c r="K795" s="1" t="s">
        <v>1509</v>
      </c>
      <c r="L795" s="1" t="s">
        <v>1510</v>
      </c>
      <c r="M795" s="1">
        <v>1</v>
      </c>
    </row>
    <row r="796" spans="1:13" x14ac:dyDescent="0.25">
      <c r="A796" s="1" t="s">
        <v>1262</v>
      </c>
      <c r="J796" s="1" t="s">
        <v>1511</v>
      </c>
      <c r="K796" s="1" t="s">
        <v>1509</v>
      </c>
      <c r="L796" s="1" t="s">
        <v>1510</v>
      </c>
      <c r="M796" s="1">
        <v>1</v>
      </c>
    </row>
    <row r="797" spans="1:13" x14ac:dyDescent="0.25">
      <c r="A797" s="1" t="s">
        <v>1262</v>
      </c>
      <c r="J797" s="1" t="s">
        <v>1511</v>
      </c>
      <c r="K797" s="1" t="s">
        <v>1509</v>
      </c>
      <c r="L797" s="1" t="s">
        <v>1510</v>
      </c>
      <c r="M797" s="1">
        <v>1</v>
      </c>
    </row>
    <row r="798" spans="1:13" x14ac:dyDescent="0.25">
      <c r="A798" s="1" t="s">
        <v>1262</v>
      </c>
      <c r="J798" s="1" t="s">
        <v>1511</v>
      </c>
      <c r="K798" s="1" t="s">
        <v>1509</v>
      </c>
      <c r="L798" s="1" t="s">
        <v>1512</v>
      </c>
      <c r="M798" s="1">
        <v>1</v>
      </c>
    </row>
    <row r="799" spans="1:13" x14ac:dyDescent="0.25">
      <c r="A799" s="1" t="s">
        <v>1286</v>
      </c>
      <c r="J799" s="1" t="s">
        <v>1511</v>
      </c>
      <c r="K799" s="1" t="s">
        <v>1509</v>
      </c>
      <c r="L799" s="1" t="s">
        <v>1512</v>
      </c>
      <c r="M799" s="1">
        <v>1</v>
      </c>
    </row>
    <row r="800" spans="1:13" x14ac:dyDescent="0.25">
      <c r="A800" s="1" t="s">
        <v>1289</v>
      </c>
      <c r="J800" s="1" t="s">
        <v>1511</v>
      </c>
      <c r="K800" s="1" t="s">
        <v>1514</v>
      </c>
      <c r="L800" s="1" t="s">
        <v>1512</v>
      </c>
      <c r="M800" s="1">
        <v>2</v>
      </c>
    </row>
    <row r="801" spans="1:13" x14ac:dyDescent="0.25">
      <c r="A801" s="1" t="s">
        <v>1286</v>
      </c>
      <c r="J801" s="1" t="s">
        <v>1508</v>
      </c>
      <c r="K801" s="1" t="s">
        <v>1509</v>
      </c>
      <c r="L801" s="1" t="s">
        <v>1510</v>
      </c>
      <c r="M801" s="1">
        <v>1</v>
      </c>
    </row>
    <row r="802" spans="1:13" x14ac:dyDescent="0.25">
      <c r="A802" s="1" t="s">
        <v>1292</v>
      </c>
      <c r="J802" s="1" t="s">
        <v>1511</v>
      </c>
      <c r="K802" s="1" t="s">
        <v>1514</v>
      </c>
      <c r="L802" s="1" t="s">
        <v>1510</v>
      </c>
      <c r="M802" s="1">
        <v>2</v>
      </c>
    </row>
    <row r="803" spans="1:13" x14ac:dyDescent="0.25">
      <c r="A803" s="1" t="s">
        <v>1292</v>
      </c>
      <c r="J803" s="1" t="s">
        <v>1511</v>
      </c>
      <c r="K803" s="1" t="s">
        <v>1514</v>
      </c>
      <c r="L803" s="1" t="s">
        <v>1510</v>
      </c>
      <c r="M803" s="1">
        <v>1</v>
      </c>
    </row>
    <row r="804" spans="1:13" x14ac:dyDescent="0.25">
      <c r="A804" s="1" t="s">
        <v>1272</v>
      </c>
      <c r="J804" s="1" t="s">
        <v>1508</v>
      </c>
      <c r="K804" s="1" t="s">
        <v>1509</v>
      </c>
      <c r="L804" s="1" t="s">
        <v>1510</v>
      </c>
      <c r="M804" s="1">
        <v>1</v>
      </c>
    </row>
    <row r="805" spans="1:13" x14ac:dyDescent="0.25">
      <c r="A805" s="1" t="s">
        <v>1289</v>
      </c>
      <c r="J805" s="1" t="s">
        <v>1511</v>
      </c>
      <c r="K805" s="1" t="s">
        <v>1514</v>
      </c>
      <c r="L805" s="1" t="s">
        <v>1512</v>
      </c>
      <c r="M805" s="1">
        <v>5</v>
      </c>
    </row>
    <row r="806" spans="1:13" x14ac:dyDescent="0.25">
      <c r="A806" s="1" t="s">
        <v>1266</v>
      </c>
      <c r="J806" s="1" t="s">
        <v>1511</v>
      </c>
      <c r="K806" s="1" t="s">
        <v>1509</v>
      </c>
      <c r="L806" s="1" t="s">
        <v>1512</v>
      </c>
      <c r="M806" s="1">
        <v>3</v>
      </c>
    </row>
    <row r="807" spans="1:13" x14ac:dyDescent="0.25">
      <c r="A807" s="1" t="s">
        <v>1272</v>
      </c>
      <c r="J807" s="1" t="s">
        <v>1508</v>
      </c>
      <c r="K807" s="1" t="s">
        <v>1509</v>
      </c>
      <c r="L807" s="1" t="s">
        <v>1510</v>
      </c>
      <c r="M807" s="1">
        <v>1</v>
      </c>
    </row>
    <row r="808" spans="1:13" x14ac:dyDescent="0.25">
      <c r="A808" s="1" t="s">
        <v>1266</v>
      </c>
      <c r="J808" s="1" t="s">
        <v>1511</v>
      </c>
      <c r="K808" s="1" t="s">
        <v>1514</v>
      </c>
      <c r="L808" s="1" t="s">
        <v>1512</v>
      </c>
      <c r="M808" s="1">
        <v>3</v>
      </c>
    </row>
    <row r="809" spans="1:13" x14ac:dyDescent="0.25">
      <c r="A809" s="1" t="s">
        <v>1301</v>
      </c>
      <c r="J809" s="1" t="s">
        <v>1511</v>
      </c>
      <c r="K809" s="1" t="s">
        <v>1509</v>
      </c>
      <c r="L809" s="1" t="s">
        <v>1512</v>
      </c>
      <c r="M809" s="1">
        <v>1</v>
      </c>
    </row>
    <row r="810" spans="1:13" x14ac:dyDescent="0.25">
      <c r="A810" s="1" t="s">
        <v>1321</v>
      </c>
      <c r="J810" s="1" t="s">
        <v>1511</v>
      </c>
      <c r="K810" s="1" t="s">
        <v>1509</v>
      </c>
      <c r="L810" s="1" t="s">
        <v>1512</v>
      </c>
      <c r="M810" s="1">
        <v>104</v>
      </c>
    </row>
    <row r="811" spans="1:13" x14ac:dyDescent="0.25">
      <c r="A811" s="1" t="s">
        <v>1289</v>
      </c>
      <c r="J811" s="1" t="s">
        <v>1511</v>
      </c>
      <c r="K811" s="1" t="s">
        <v>1514</v>
      </c>
      <c r="L811" s="1" t="s">
        <v>1512</v>
      </c>
      <c r="M811" s="1">
        <v>3</v>
      </c>
    </row>
    <row r="812" spans="1:13" x14ac:dyDescent="0.25">
      <c r="A812" s="1" t="s">
        <v>1272</v>
      </c>
      <c r="J812" s="1" t="s">
        <v>1508</v>
      </c>
      <c r="K812" s="1" t="s">
        <v>1509</v>
      </c>
      <c r="L812" s="1" t="s">
        <v>1510</v>
      </c>
      <c r="M812" s="1">
        <v>1</v>
      </c>
    </row>
    <row r="813" spans="1:13" x14ac:dyDescent="0.25">
      <c r="A813" s="1" t="s">
        <v>1341</v>
      </c>
      <c r="J813" s="1" t="s">
        <v>1511</v>
      </c>
      <c r="K813" s="1" t="s">
        <v>1509</v>
      </c>
      <c r="L813" s="1" t="s">
        <v>1512</v>
      </c>
      <c r="M813" s="1">
        <v>42</v>
      </c>
    </row>
    <row r="814" spans="1:13" x14ac:dyDescent="0.25">
      <c r="A814" s="1" t="s">
        <v>1315</v>
      </c>
      <c r="J814" s="1" t="s">
        <v>1508</v>
      </c>
      <c r="K814" s="1" t="s">
        <v>1509</v>
      </c>
      <c r="L814" s="1" t="s">
        <v>1512</v>
      </c>
      <c r="M814" s="1">
        <v>8</v>
      </c>
    </row>
    <row r="815" spans="1:13" x14ac:dyDescent="0.25">
      <c r="A815" s="1" t="s">
        <v>1315</v>
      </c>
      <c r="J815" s="1" t="s">
        <v>1511</v>
      </c>
      <c r="K815" s="1" t="s">
        <v>1509</v>
      </c>
      <c r="L815" s="1" t="s">
        <v>1512</v>
      </c>
      <c r="M815" s="1">
        <v>2</v>
      </c>
    </row>
    <row r="816" spans="1:13" x14ac:dyDescent="0.25">
      <c r="A816" s="1" t="s">
        <v>1315</v>
      </c>
      <c r="J816" s="1" t="s">
        <v>1508</v>
      </c>
      <c r="K816" s="1" t="s">
        <v>1509</v>
      </c>
      <c r="L816" s="1" t="s">
        <v>1512</v>
      </c>
      <c r="M816" s="1">
        <v>1</v>
      </c>
    </row>
    <row r="817" spans="1:13" x14ac:dyDescent="0.25">
      <c r="A817" s="1" t="s">
        <v>1292</v>
      </c>
      <c r="J817" s="1" t="s">
        <v>1511</v>
      </c>
      <c r="K817" s="1" t="s">
        <v>1509</v>
      </c>
      <c r="L817" s="1" t="s">
        <v>1510</v>
      </c>
      <c r="M817" s="1">
        <v>2</v>
      </c>
    </row>
    <row r="818" spans="1:13" x14ac:dyDescent="0.25">
      <c r="A818" s="1" t="s">
        <v>1315</v>
      </c>
      <c r="J818" s="1" t="s">
        <v>1511</v>
      </c>
      <c r="K818" s="1" t="s">
        <v>1509</v>
      </c>
      <c r="L818" s="1" t="s">
        <v>1513</v>
      </c>
      <c r="M818" s="1">
        <v>1</v>
      </c>
    </row>
    <row r="819" spans="1:13" x14ac:dyDescent="0.25">
      <c r="A819" s="1" t="s">
        <v>1296</v>
      </c>
      <c r="J819" s="1" t="s">
        <v>1508</v>
      </c>
      <c r="K819" s="1" t="s">
        <v>1509</v>
      </c>
      <c r="L819" s="1" t="s">
        <v>1512</v>
      </c>
      <c r="M819" s="1">
        <v>1</v>
      </c>
    </row>
    <row r="820" spans="1:13" x14ac:dyDescent="0.25">
      <c r="A820" s="1" t="s">
        <v>1315</v>
      </c>
      <c r="J820" s="1" t="s">
        <v>1511</v>
      </c>
      <c r="K820" s="1" t="s">
        <v>1509</v>
      </c>
      <c r="L820" s="1" t="s">
        <v>1513</v>
      </c>
      <c r="M820" s="1">
        <v>1</v>
      </c>
    </row>
    <row r="821" spans="1:13" x14ac:dyDescent="0.25">
      <c r="A821" s="1" t="s">
        <v>1296</v>
      </c>
      <c r="J821" s="1" t="s">
        <v>1508</v>
      </c>
      <c r="K821" s="1" t="s">
        <v>1509</v>
      </c>
      <c r="L821" s="1" t="s">
        <v>1512</v>
      </c>
      <c r="M821" s="1">
        <v>1</v>
      </c>
    </row>
    <row r="822" spans="1:13" x14ac:dyDescent="0.25">
      <c r="A822" s="1" t="s">
        <v>1421</v>
      </c>
      <c r="J822" s="1" t="s">
        <v>1511</v>
      </c>
      <c r="K822" s="1" t="s">
        <v>1509</v>
      </c>
      <c r="L822" s="1" t="s">
        <v>1512</v>
      </c>
      <c r="M822" s="1">
        <v>31</v>
      </c>
    </row>
    <row r="823" spans="1:13" x14ac:dyDescent="0.25">
      <c r="A823" s="1" t="s">
        <v>1296</v>
      </c>
      <c r="J823" s="1" t="s">
        <v>1508</v>
      </c>
      <c r="K823" s="1" t="s">
        <v>1509</v>
      </c>
      <c r="L823" s="1" t="s">
        <v>1512</v>
      </c>
      <c r="M823" s="1">
        <v>2</v>
      </c>
    </row>
    <row r="824" spans="1:13" x14ac:dyDescent="0.25">
      <c r="A824" s="1" t="s">
        <v>1315</v>
      </c>
      <c r="J824" s="1" t="s">
        <v>1511</v>
      </c>
      <c r="K824" s="1" t="s">
        <v>1509</v>
      </c>
      <c r="L824" s="1" t="s">
        <v>1513</v>
      </c>
      <c r="M824" s="1">
        <v>2</v>
      </c>
    </row>
    <row r="825" spans="1:13" x14ac:dyDescent="0.25">
      <c r="A825" s="1" t="s">
        <v>1388</v>
      </c>
      <c r="J825" s="1" t="s">
        <v>1511</v>
      </c>
      <c r="K825" s="1" t="s">
        <v>1514</v>
      </c>
      <c r="L825" s="1" t="s">
        <v>1513</v>
      </c>
      <c r="M825" s="1">
        <v>5</v>
      </c>
    </row>
    <row r="826" spans="1:13" x14ac:dyDescent="0.25">
      <c r="A826" s="1" t="s">
        <v>1315</v>
      </c>
      <c r="J826" s="1" t="s">
        <v>1508</v>
      </c>
      <c r="K826" s="1" t="s">
        <v>1509</v>
      </c>
      <c r="L826" s="1" t="s">
        <v>1512</v>
      </c>
      <c r="M826" s="1">
        <v>1</v>
      </c>
    </row>
    <row r="827" spans="1:13" x14ac:dyDescent="0.25">
      <c r="A827" s="1" t="s">
        <v>1315</v>
      </c>
      <c r="J827" s="1" t="s">
        <v>1508</v>
      </c>
      <c r="K827" s="1" t="s">
        <v>1509</v>
      </c>
      <c r="L827" s="1" t="s">
        <v>1512</v>
      </c>
      <c r="M827" s="1">
        <v>1</v>
      </c>
    </row>
    <row r="828" spans="1:13" x14ac:dyDescent="0.25">
      <c r="A828" s="1" t="s">
        <v>1265</v>
      </c>
      <c r="J828" s="1" t="s">
        <v>1511</v>
      </c>
      <c r="K828" s="1" t="s">
        <v>1509</v>
      </c>
      <c r="L828" s="1" t="s">
        <v>1510</v>
      </c>
      <c r="M828" s="1">
        <v>5</v>
      </c>
    </row>
    <row r="829" spans="1:13" x14ac:dyDescent="0.25">
      <c r="A829" s="1" t="s">
        <v>1315</v>
      </c>
      <c r="J829" s="1" t="s">
        <v>1508</v>
      </c>
      <c r="K829" s="1" t="s">
        <v>1509</v>
      </c>
      <c r="L829" s="1" t="s">
        <v>1512</v>
      </c>
      <c r="M829" s="1">
        <v>1</v>
      </c>
    </row>
    <row r="830" spans="1:13" x14ac:dyDescent="0.25">
      <c r="A830" s="1" t="s">
        <v>1315</v>
      </c>
      <c r="J830" s="1" t="s">
        <v>1511</v>
      </c>
      <c r="K830" s="1" t="s">
        <v>1509</v>
      </c>
      <c r="L830" s="1" t="s">
        <v>1510</v>
      </c>
      <c r="M830" s="1">
        <v>2</v>
      </c>
    </row>
    <row r="831" spans="1:13" x14ac:dyDescent="0.25">
      <c r="A831" s="1" t="s">
        <v>1315</v>
      </c>
      <c r="J831" s="1" t="s">
        <v>1511</v>
      </c>
      <c r="K831" s="1" t="s">
        <v>1509</v>
      </c>
      <c r="L831" s="1" t="s">
        <v>1510</v>
      </c>
      <c r="M831" s="1">
        <v>2</v>
      </c>
    </row>
    <row r="832" spans="1:13" x14ac:dyDescent="0.25">
      <c r="A832" s="1" t="s">
        <v>1315</v>
      </c>
      <c r="J832" s="1" t="s">
        <v>1511</v>
      </c>
      <c r="K832" s="1" t="s">
        <v>1509</v>
      </c>
      <c r="L832" s="1" t="s">
        <v>1510</v>
      </c>
      <c r="M832" s="1">
        <v>2</v>
      </c>
    </row>
    <row r="833" spans="1:13" x14ac:dyDescent="0.25">
      <c r="A833" s="1" t="s">
        <v>1266</v>
      </c>
      <c r="J833" s="1" t="s">
        <v>1511</v>
      </c>
      <c r="K833" s="1" t="s">
        <v>1509</v>
      </c>
      <c r="L833" s="1" t="s">
        <v>1512</v>
      </c>
      <c r="M833" s="1">
        <v>1</v>
      </c>
    </row>
    <row r="834" spans="1:13" x14ac:dyDescent="0.25">
      <c r="A834" s="1" t="s">
        <v>1315</v>
      </c>
      <c r="J834" s="1" t="s">
        <v>1511</v>
      </c>
      <c r="K834" s="1" t="s">
        <v>1509</v>
      </c>
      <c r="L834" s="1" t="s">
        <v>1510</v>
      </c>
      <c r="M834" s="1">
        <v>2</v>
      </c>
    </row>
    <row r="835" spans="1:13" x14ac:dyDescent="0.25">
      <c r="A835" s="1" t="s">
        <v>1378</v>
      </c>
      <c r="J835" s="1" t="s">
        <v>1511</v>
      </c>
      <c r="K835" s="1" t="s">
        <v>1509</v>
      </c>
      <c r="L835" s="1" t="s">
        <v>1512</v>
      </c>
      <c r="M835" s="1">
        <v>1</v>
      </c>
    </row>
    <row r="836" spans="1:13" x14ac:dyDescent="0.25">
      <c r="A836" s="1" t="s">
        <v>1266</v>
      </c>
      <c r="J836" s="1" t="s">
        <v>1511</v>
      </c>
      <c r="K836" s="1" t="s">
        <v>1509</v>
      </c>
      <c r="L836" s="1" t="s">
        <v>1512</v>
      </c>
      <c r="M836" s="1">
        <v>1</v>
      </c>
    </row>
    <row r="837" spans="1:13" x14ac:dyDescent="0.25">
      <c r="A837" s="1" t="s">
        <v>1315</v>
      </c>
      <c r="J837" s="1" t="s">
        <v>1511</v>
      </c>
      <c r="K837" s="1" t="s">
        <v>1509</v>
      </c>
      <c r="L837" s="1" t="s">
        <v>1510</v>
      </c>
      <c r="M837" s="1">
        <v>1</v>
      </c>
    </row>
    <row r="838" spans="1:13" x14ac:dyDescent="0.25">
      <c r="A838" s="1" t="s">
        <v>1378</v>
      </c>
      <c r="J838" s="1" t="s">
        <v>1511</v>
      </c>
      <c r="K838" s="1" t="s">
        <v>1509</v>
      </c>
      <c r="L838" s="1" t="s">
        <v>1512</v>
      </c>
      <c r="M838" s="1">
        <v>1</v>
      </c>
    </row>
    <row r="839" spans="1:13" x14ac:dyDescent="0.25">
      <c r="A839" s="1" t="s">
        <v>1266</v>
      </c>
      <c r="J839" s="1" t="s">
        <v>1511</v>
      </c>
      <c r="K839" s="1" t="s">
        <v>1514</v>
      </c>
      <c r="L839" s="1" t="s">
        <v>1512</v>
      </c>
      <c r="M839" s="1">
        <v>1</v>
      </c>
    </row>
    <row r="840" spans="1:13" x14ac:dyDescent="0.25">
      <c r="A840" s="1" t="s">
        <v>1266</v>
      </c>
      <c r="J840" s="1" t="s">
        <v>1511</v>
      </c>
      <c r="K840" s="1" t="s">
        <v>1509</v>
      </c>
      <c r="L840" s="1" t="s">
        <v>1513</v>
      </c>
      <c r="M840" s="1">
        <v>5</v>
      </c>
    </row>
    <row r="841" spans="1:13" x14ac:dyDescent="0.25">
      <c r="A841" s="1" t="s">
        <v>1266</v>
      </c>
      <c r="J841" s="1" t="s">
        <v>1511</v>
      </c>
      <c r="K841" s="1" t="s">
        <v>1514</v>
      </c>
      <c r="L841" s="1" t="s">
        <v>1513</v>
      </c>
      <c r="M841" s="1">
        <v>5</v>
      </c>
    </row>
    <row r="842" spans="1:13" x14ac:dyDescent="0.25">
      <c r="A842" s="1" t="s">
        <v>1302</v>
      </c>
      <c r="J842" s="1" t="s">
        <v>1511</v>
      </c>
      <c r="K842" s="1" t="s">
        <v>1509</v>
      </c>
      <c r="L842" s="1" t="s">
        <v>1512</v>
      </c>
      <c r="M842" s="1">
        <v>3</v>
      </c>
    </row>
    <row r="843" spans="1:13" x14ac:dyDescent="0.25">
      <c r="A843" s="1" t="s">
        <v>1515</v>
      </c>
      <c r="J843" s="1" t="s">
        <v>1511</v>
      </c>
      <c r="K843" s="1" t="s">
        <v>1509</v>
      </c>
      <c r="L843" s="1" t="s">
        <v>1512</v>
      </c>
      <c r="M843" s="1">
        <v>1</v>
      </c>
    </row>
    <row r="844" spans="1:13" x14ac:dyDescent="0.25">
      <c r="A844" s="1" t="s">
        <v>1312</v>
      </c>
      <c r="J844" s="1" t="s">
        <v>1511</v>
      </c>
      <c r="K844" s="1" t="s">
        <v>1509</v>
      </c>
      <c r="L844" s="1" t="s">
        <v>1513</v>
      </c>
      <c r="M844" s="1">
        <v>5</v>
      </c>
    </row>
    <row r="845" spans="1:13" x14ac:dyDescent="0.25">
      <c r="A845" s="1" t="s">
        <v>1319</v>
      </c>
      <c r="J845" s="1" t="s">
        <v>1511</v>
      </c>
      <c r="K845" s="1" t="s">
        <v>1509</v>
      </c>
      <c r="L845" s="1" t="s">
        <v>1512</v>
      </c>
      <c r="M845" s="1">
        <v>2</v>
      </c>
    </row>
    <row r="846" spans="1:13" x14ac:dyDescent="0.25">
      <c r="A846" s="1" t="s">
        <v>1319</v>
      </c>
      <c r="J846" s="1" t="s">
        <v>1511</v>
      </c>
      <c r="K846" s="1" t="s">
        <v>1509</v>
      </c>
      <c r="L846" s="1" t="s">
        <v>1512</v>
      </c>
      <c r="M846" s="1">
        <v>1</v>
      </c>
    </row>
    <row r="847" spans="1:13" x14ac:dyDescent="0.25">
      <c r="A847" s="1" t="s">
        <v>1298</v>
      </c>
      <c r="J847" s="1" t="s">
        <v>1511</v>
      </c>
      <c r="K847" s="1" t="s">
        <v>1509</v>
      </c>
      <c r="L847" s="1" t="s">
        <v>1512</v>
      </c>
      <c r="M847" s="1">
        <v>4</v>
      </c>
    </row>
    <row r="848" spans="1:13" x14ac:dyDescent="0.25">
      <c r="A848" s="1" t="s">
        <v>1353</v>
      </c>
      <c r="J848" s="1" t="s">
        <v>1511</v>
      </c>
      <c r="K848" s="1" t="s">
        <v>1509</v>
      </c>
      <c r="L848" s="1" t="s">
        <v>1512</v>
      </c>
      <c r="M848" s="1">
        <v>181</v>
      </c>
    </row>
    <row r="849" spans="1:13" x14ac:dyDescent="0.25">
      <c r="A849" s="1" t="s">
        <v>1312</v>
      </c>
      <c r="J849" s="1" t="s">
        <v>1511</v>
      </c>
      <c r="K849" s="1" t="s">
        <v>1509</v>
      </c>
      <c r="L849" s="1" t="s">
        <v>1512</v>
      </c>
      <c r="M849" s="1">
        <v>11</v>
      </c>
    </row>
    <row r="850" spans="1:13" x14ac:dyDescent="0.25">
      <c r="A850" s="1" t="s">
        <v>1312</v>
      </c>
      <c r="J850" s="1" t="s">
        <v>1511</v>
      </c>
      <c r="K850" s="1" t="s">
        <v>1509</v>
      </c>
      <c r="L850" s="1" t="s">
        <v>1512</v>
      </c>
      <c r="M850" s="1">
        <v>9</v>
      </c>
    </row>
    <row r="851" spans="1:13" x14ac:dyDescent="0.25">
      <c r="A851" s="1" t="s">
        <v>1312</v>
      </c>
      <c r="J851" s="1" t="s">
        <v>1511</v>
      </c>
      <c r="K851" s="1" t="s">
        <v>1509</v>
      </c>
      <c r="L851" s="1" t="s">
        <v>1512</v>
      </c>
      <c r="M851" s="1">
        <v>10</v>
      </c>
    </row>
    <row r="852" spans="1:13" x14ac:dyDescent="0.25">
      <c r="A852" s="1" t="s">
        <v>1312</v>
      </c>
      <c r="J852" s="1" t="s">
        <v>1511</v>
      </c>
      <c r="K852" s="1" t="s">
        <v>1509</v>
      </c>
      <c r="L852" s="1" t="s">
        <v>1512</v>
      </c>
      <c r="M852" s="1">
        <v>9</v>
      </c>
    </row>
    <row r="853" spans="1:13" x14ac:dyDescent="0.25">
      <c r="A853" s="1" t="s">
        <v>1312</v>
      </c>
      <c r="J853" s="1" t="s">
        <v>1511</v>
      </c>
      <c r="K853" s="1" t="s">
        <v>1509</v>
      </c>
      <c r="L853" s="1" t="s">
        <v>1512</v>
      </c>
      <c r="M853" s="1">
        <v>12</v>
      </c>
    </row>
    <row r="854" spans="1:13" x14ac:dyDescent="0.25">
      <c r="A854" s="1" t="s">
        <v>1298</v>
      </c>
      <c r="J854" s="1" t="s">
        <v>1511</v>
      </c>
      <c r="K854" s="1" t="s">
        <v>1509</v>
      </c>
      <c r="L854" s="1" t="s">
        <v>1512</v>
      </c>
      <c r="M854" s="1">
        <v>2</v>
      </c>
    </row>
    <row r="855" spans="1:13" x14ac:dyDescent="0.25">
      <c r="A855" s="1" t="s">
        <v>1312</v>
      </c>
      <c r="J855" s="1" t="s">
        <v>1511</v>
      </c>
      <c r="K855" s="1" t="s">
        <v>1509</v>
      </c>
      <c r="L855" s="1" t="s">
        <v>1512</v>
      </c>
      <c r="M855" s="1">
        <v>11</v>
      </c>
    </row>
    <row r="856" spans="1:13" x14ac:dyDescent="0.25">
      <c r="A856" s="1" t="s">
        <v>1310</v>
      </c>
      <c r="J856" s="1" t="s">
        <v>1511</v>
      </c>
      <c r="K856" s="1" t="s">
        <v>1509</v>
      </c>
      <c r="L856" s="1" t="s">
        <v>1512</v>
      </c>
      <c r="M856" s="1">
        <v>1</v>
      </c>
    </row>
    <row r="857" spans="1:13" x14ac:dyDescent="0.25">
      <c r="A857" s="1" t="s">
        <v>1310</v>
      </c>
      <c r="J857" s="1" t="s">
        <v>1511</v>
      </c>
      <c r="K857" s="1" t="s">
        <v>1509</v>
      </c>
      <c r="L857" s="1" t="s">
        <v>1512</v>
      </c>
      <c r="M857" s="1">
        <v>1</v>
      </c>
    </row>
    <row r="858" spans="1:13" x14ac:dyDescent="0.25">
      <c r="A858" s="1" t="s">
        <v>1310</v>
      </c>
      <c r="J858" s="1" t="s">
        <v>1511</v>
      </c>
      <c r="K858" s="1" t="s">
        <v>1509</v>
      </c>
      <c r="L858" s="1" t="s">
        <v>1512</v>
      </c>
      <c r="M858" s="1">
        <v>1</v>
      </c>
    </row>
    <row r="859" spans="1:13" x14ac:dyDescent="0.25">
      <c r="A859" s="1" t="s">
        <v>1298</v>
      </c>
      <c r="J859" s="1" t="s">
        <v>1511</v>
      </c>
      <c r="K859" s="1" t="s">
        <v>1509</v>
      </c>
      <c r="L859" s="1" t="s">
        <v>1512</v>
      </c>
      <c r="M859" s="1">
        <v>2</v>
      </c>
    </row>
    <row r="860" spans="1:13" x14ac:dyDescent="0.25">
      <c r="A860" s="1" t="s">
        <v>1310</v>
      </c>
      <c r="J860" s="1" t="s">
        <v>1511</v>
      </c>
      <c r="K860" s="1" t="s">
        <v>1509</v>
      </c>
      <c r="L860" s="1" t="s">
        <v>1512</v>
      </c>
      <c r="M860" s="1">
        <v>6</v>
      </c>
    </row>
    <row r="861" spans="1:13" x14ac:dyDescent="0.25">
      <c r="A861" s="1" t="s">
        <v>1310</v>
      </c>
      <c r="J861" s="1" t="s">
        <v>1511</v>
      </c>
      <c r="K861" s="1" t="s">
        <v>1509</v>
      </c>
      <c r="L861" s="1" t="s">
        <v>1512</v>
      </c>
      <c r="M861" s="1">
        <v>1</v>
      </c>
    </row>
    <row r="862" spans="1:13" x14ac:dyDescent="0.25">
      <c r="A862" s="1" t="s">
        <v>1310</v>
      </c>
      <c r="J862" s="1" t="s">
        <v>1511</v>
      </c>
      <c r="K862" s="1" t="s">
        <v>1509</v>
      </c>
      <c r="L862" s="1" t="s">
        <v>1512</v>
      </c>
      <c r="M862" s="1">
        <v>1</v>
      </c>
    </row>
    <row r="863" spans="1:13" x14ac:dyDescent="0.25">
      <c r="A863" s="1" t="s">
        <v>1298</v>
      </c>
      <c r="J863" s="1" t="s">
        <v>1511</v>
      </c>
      <c r="K863" s="1" t="s">
        <v>1509</v>
      </c>
      <c r="L863" s="1" t="s">
        <v>1512</v>
      </c>
      <c r="M863" s="1">
        <v>1</v>
      </c>
    </row>
    <row r="864" spans="1:13" x14ac:dyDescent="0.25">
      <c r="A864" s="1" t="s">
        <v>1310</v>
      </c>
      <c r="J864" s="1" t="s">
        <v>1511</v>
      </c>
      <c r="K864" s="1" t="s">
        <v>1509</v>
      </c>
      <c r="L864" s="1" t="s">
        <v>1512</v>
      </c>
      <c r="M864" s="1">
        <v>2</v>
      </c>
    </row>
    <row r="865" spans="1:13" x14ac:dyDescent="0.25">
      <c r="A865" s="1" t="s">
        <v>835</v>
      </c>
      <c r="J865" s="1" t="s">
        <v>1511</v>
      </c>
      <c r="K865" s="1" t="s">
        <v>1509</v>
      </c>
      <c r="L865" s="1" t="s">
        <v>1512</v>
      </c>
      <c r="M865" s="1">
        <v>1</v>
      </c>
    </row>
    <row r="866" spans="1:13" x14ac:dyDescent="0.25">
      <c r="A866" s="1" t="s">
        <v>1310</v>
      </c>
      <c r="J866" s="1" t="s">
        <v>1511</v>
      </c>
      <c r="K866" s="1" t="s">
        <v>1509</v>
      </c>
      <c r="L866" s="1" t="s">
        <v>1512</v>
      </c>
      <c r="M866" s="1">
        <v>2</v>
      </c>
    </row>
    <row r="867" spans="1:13" x14ac:dyDescent="0.25">
      <c r="A867" s="1" t="s">
        <v>1310</v>
      </c>
      <c r="J867" s="1" t="s">
        <v>1511</v>
      </c>
      <c r="K867" s="1" t="s">
        <v>1509</v>
      </c>
      <c r="L867" s="1" t="s">
        <v>1512</v>
      </c>
      <c r="M867" s="1">
        <v>3</v>
      </c>
    </row>
    <row r="868" spans="1:13" x14ac:dyDescent="0.25">
      <c r="A868" s="1" t="s">
        <v>1299</v>
      </c>
      <c r="J868" s="1" t="s">
        <v>1508</v>
      </c>
      <c r="K868" s="1" t="s">
        <v>1509</v>
      </c>
      <c r="L868" s="1" t="s">
        <v>1513</v>
      </c>
      <c r="M868" s="1">
        <v>1</v>
      </c>
    </row>
    <row r="869" spans="1:13" x14ac:dyDescent="0.25">
      <c r="A869" s="1" t="s">
        <v>1310</v>
      </c>
      <c r="J869" s="1" t="s">
        <v>1511</v>
      </c>
      <c r="K869" s="1" t="s">
        <v>1509</v>
      </c>
      <c r="L869" s="1" t="s">
        <v>1512</v>
      </c>
      <c r="M869" s="1">
        <v>1</v>
      </c>
    </row>
    <row r="870" spans="1:13" x14ac:dyDescent="0.25">
      <c r="A870" s="1" t="s">
        <v>1479</v>
      </c>
      <c r="J870" s="1" t="s">
        <v>1511</v>
      </c>
      <c r="K870" s="1" t="s">
        <v>1514</v>
      </c>
      <c r="L870" s="1" t="s">
        <v>1513</v>
      </c>
      <c r="M870" s="1">
        <v>10</v>
      </c>
    </row>
    <row r="871" spans="1:13" x14ac:dyDescent="0.25">
      <c r="A871" s="1" t="s">
        <v>1299</v>
      </c>
      <c r="J871" s="1" t="s">
        <v>1508</v>
      </c>
      <c r="K871" s="1" t="s">
        <v>1509</v>
      </c>
      <c r="L871" s="1" t="s">
        <v>1513</v>
      </c>
      <c r="M871" s="1">
        <v>1</v>
      </c>
    </row>
    <row r="872" spans="1:13" x14ac:dyDescent="0.25">
      <c r="A872" s="1" t="s">
        <v>835</v>
      </c>
      <c r="J872" s="1" t="s">
        <v>1511</v>
      </c>
      <c r="K872" s="1" t="s">
        <v>1509</v>
      </c>
      <c r="L872" s="1" t="s">
        <v>1512</v>
      </c>
      <c r="M872" s="1">
        <v>1</v>
      </c>
    </row>
    <row r="873" spans="1:13" x14ac:dyDescent="0.25">
      <c r="A873" s="1" t="s">
        <v>1299</v>
      </c>
      <c r="J873" s="1" t="s">
        <v>1508</v>
      </c>
      <c r="K873" s="1" t="s">
        <v>1509</v>
      </c>
      <c r="L873" s="1" t="s">
        <v>1513</v>
      </c>
      <c r="M873" s="1">
        <v>1</v>
      </c>
    </row>
    <row r="874" spans="1:13" x14ac:dyDescent="0.25">
      <c r="A874" s="1" t="s">
        <v>1299</v>
      </c>
      <c r="J874" s="1" t="s">
        <v>1508</v>
      </c>
      <c r="K874" s="1" t="s">
        <v>1509</v>
      </c>
      <c r="L874" s="1" t="s">
        <v>1510</v>
      </c>
      <c r="M874" s="1">
        <v>1</v>
      </c>
    </row>
    <row r="875" spans="1:13" x14ac:dyDescent="0.25">
      <c r="A875" s="1" t="s">
        <v>835</v>
      </c>
      <c r="J875" s="1" t="s">
        <v>1511</v>
      </c>
      <c r="K875" s="1" t="s">
        <v>1509</v>
      </c>
      <c r="L875" s="1" t="s">
        <v>1512</v>
      </c>
      <c r="M875" s="1">
        <v>1</v>
      </c>
    </row>
    <row r="876" spans="1:13" x14ac:dyDescent="0.25">
      <c r="A876" s="1" t="s">
        <v>1299</v>
      </c>
      <c r="J876" s="1" t="s">
        <v>1508</v>
      </c>
      <c r="K876" s="1" t="s">
        <v>1509</v>
      </c>
      <c r="L876" s="1" t="s">
        <v>1510</v>
      </c>
      <c r="M876" s="1">
        <v>1</v>
      </c>
    </row>
    <row r="877" spans="1:13" x14ac:dyDescent="0.25">
      <c r="A877" s="1" t="s">
        <v>1299</v>
      </c>
      <c r="J877" s="1" t="s">
        <v>1508</v>
      </c>
      <c r="K877" s="1" t="s">
        <v>1509</v>
      </c>
      <c r="L877" s="1" t="s">
        <v>1510</v>
      </c>
      <c r="M877" s="1">
        <v>1</v>
      </c>
    </row>
    <row r="878" spans="1:13" x14ac:dyDescent="0.25">
      <c r="A878" s="1" t="s">
        <v>835</v>
      </c>
      <c r="J878" s="1" t="s">
        <v>1511</v>
      </c>
      <c r="K878" s="1" t="s">
        <v>1509</v>
      </c>
      <c r="L878" s="1" t="s">
        <v>1512</v>
      </c>
      <c r="M878" s="1">
        <v>1</v>
      </c>
    </row>
    <row r="879" spans="1:13" x14ac:dyDescent="0.25">
      <c r="A879" s="1" t="s">
        <v>1310</v>
      </c>
      <c r="J879" s="1" t="s">
        <v>1511</v>
      </c>
      <c r="K879" s="1" t="s">
        <v>1509</v>
      </c>
      <c r="L879" s="1" t="s">
        <v>1512</v>
      </c>
      <c r="M879" s="1">
        <v>7</v>
      </c>
    </row>
    <row r="880" spans="1:13" x14ac:dyDescent="0.25">
      <c r="A880" s="1" t="s">
        <v>1299</v>
      </c>
      <c r="J880" s="1" t="s">
        <v>1508</v>
      </c>
      <c r="K880" s="1" t="s">
        <v>1509</v>
      </c>
      <c r="L880" s="1" t="s">
        <v>1510</v>
      </c>
      <c r="M880" s="1">
        <v>1</v>
      </c>
    </row>
    <row r="881" spans="1:13" x14ac:dyDescent="0.25">
      <c r="A881" s="1" t="s">
        <v>1310</v>
      </c>
      <c r="J881" s="1" t="s">
        <v>1511</v>
      </c>
      <c r="K881" s="1" t="s">
        <v>1509</v>
      </c>
      <c r="L881" s="1" t="s">
        <v>1512</v>
      </c>
      <c r="M881" s="1">
        <v>3</v>
      </c>
    </row>
    <row r="882" spans="1:13" x14ac:dyDescent="0.25">
      <c r="A882" s="1" t="s">
        <v>1337</v>
      </c>
      <c r="J882" s="1" t="s">
        <v>1511</v>
      </c>
      <c r="K882" s="1" t="s">
        <v>1509</v>
      </c>
      <c r="L882" s="1" t="s">
        <v>1513</v>
      </c>
      <c r="M882" s="1">
        <v>4</v>
      </c>
    </row>
    <row r="883" spans="1:13" x14ac:dyDescent="0.25">
      <c r="A883" s="1" t="s">
        <v>1298</v>
      </c>
      <c r="J883" s="1" t="s">
        <v>1511</v>
      </c>
      <c r="K883" s="1" t="s">
        <v>1509</v>
      </c>
      <c r="L883" s="1" t="s">
        <v>1512</v>
      </c>
      <c r="M883" s="1">
        <v>1</v>
      </c>
    </row>
    <row r="884" spans="1:13" x14ac:dyDescent="0.25">
      <c r="A884" s="1" t="s">
        <v>1299</v>
      </c>
      <c r="J884" s="1" t="s">
        <v>1508</v>
      </c>
      <c r="K884" s="1" t="s">
        <v>1509</v>
      </c>
      <c r="L884" s="1" t="s">
        <v>1510</v>
      </c>
      <c r="M884" s="1">
        <v>1</v>
      </c>
    </row>
    <row r="885" spans="1:13" x14ac:dyDescent="0.25">
      <c r="A885" s="1" t="s">
        <v>1337</v>
      </c>
      <c r="J885" s="1" t="s">
        <v>1511</v>
      </c>
      <c r="K885" s="1" t="s">
        <v>1509</v>
      </c>
      <c r="L885" s="1" t="s">
        <v>1513</v>
      </c>
      <c r="M885" s="1">
        <v>3</v>
      </c>
    </row>
    <row r="886" spans="1:13" x14ac:dyDescent="0.25">
      <c r="A886" s="1" t="s">
        <v>1274</v>
      </c>
      <c r="J886" s="1" t="s">
        <v>1511</v>
      </c>
      <c r="K886" s="1" t="s">
        <v>1509</v>
      </c>
      <c r="L886" s="1" t="s">
        <v>1510</v>
      </c>
      <c r="M886" s="1">
        <v>1</v>
      </c>
    </row>
    <row r="887" spans="1:13" x14ac:dyDescent="0.25">
      <c r="A887" s="1" t="s">
        <v>1274</v>
      </c>
      <c r="J887" s="1" t="s">
        <v>1511</v>
      </c>
      <c r="K887" s="1" t="s">
        <v>1509</v>
      </c>
      <c r="L887" s="1" t="s">
        <v>1510</v>
      </c>
      <c r="M887" s="1">
        <v>1</v>
      </c>
    </row>
    <row r="888" spans="1:13" x14ac:dyDescent="0.25">
      <c r="A888" s="1" t="s">
        <v>1274</v>
      </c>
      <c r="J888" s="1" t="s">
        <v>1511</v>
      </c>
      <c r="K888" s="1" t="s">
        <v>1509</v>
      </c>
      <c r="L888" s="1" t="s">
        <v>1510</v>
      </c>
      <c r="M888" s="1">
        <v>1</v>
      </c>
    </row>
    <row r="889" spans="1:13" x14ac:dyDescent="0.25">
      <c r="A889" s="1" t="s">
        <v>1337</v>
      </c>
      <c r="J889" s="1" t="s">
        <v>1511</v>
      </c>
      <c r="K889" s="1" t="s">
        <v>1509</v>
      </c>
      <c r="L889" s="1" t="s">
        <v>1512</v>
      </c>
      <c r="M889" s="1">
        <v>18</v>
      </c>
    </row>
    <row r="890" spans="1:13" x14ac:dyDescent="0.25">
      <c r="A890" s="1" t="s">
        <v>1299</v>
      </c>
      <c r="J890" s="1" t="s">
        <v>1508</v>
      </c>
      <c r="K890" s="1" t="s">
        <v>1509</v>
      </c>
      <c r="L890" s="1" t="s">
        <v>1510</v>
      </c>
      <c r="M890" s="1">
        <v>1</v>
      </c>
    </row>
    <row r="891" spans="1:13" x14ac:dyDescent="0.25">
      <c r="A891" s="1" t="s">
        <v>1299</v>
      </c>
      <c r="J891" s="1" t="s">
        <v>1508</v>
      </c>
      <c r="K891" s="1" t="s">
        <v>1509</v>
      </c>
      <c r="L891" s="1" t="s">
        <v>1510</v>
      </c>
      <c r="M891" s="1">
        <v>1</v>
      </c>
    </row>
    <row r="892" spans="1:13" x14ac:dyDescent="0.25">
      <c r="A892" s="1" t="s">
        <v>1299</v>
      </c>
      <c r="J892" s="1" t="s">
        <v>1508</v>
      </c>
      <c r="K892" s="1" t="s">
        <v>1509</v>
      </c>
      <c r="L892" s="1" t="s">
        <v>1513</v>
      </c>
      <c r="M892" s="1">
        <v>1</v>
      </c>
    </row>
    <row r="893" spans="1:13" x14ac:dyDescent="0.25">
      <c r="A893" s="1" t="s">
        <v>1288</v>
      </c>
      <c r="J893" s="1" t="s">
        <v>1508</v>
      </c>
      <c r="K893" s="1" t="s">
        <v>1514</v>
      </c>
      <c r="L893" s="1" t="s">
        <v>1512</v>
      </c>
      <c r="M893" s="1">
        <v>10</v>
      </c>
    </row>
    <row r="894" spans="1:13" x14ac:dyDescent="0.25">
      <c r="A894" s="1" t="s">
        <v>1310</v>
      </c>
      <c r="J894" s="1" t="s">
        <v>1511</v>
      </c>
      <c r="K894" s="1" t="s">
        <v>1509</v>
      </c>
      <c r="L894" s="1" t="s">
        <v>1512</v>
      </c>
      <c r="M894" s="1">
        <v>1</v>
      </c>
    </row>
    <row r="895" spans="1:13" x14ac:dyDescent="0.25">
      <c r="A895" s="1" t="s">
        <v>1310</v>
      </c>
      <c r="J895" s="1" t="s">
        <v>1511</v>
      </c>
      <c r="K895" s="1" t="s">
        <v>1509</v>
      </c>
      <c r="L895" s="1" t="s">
        <v>1512</v>
      </c>
      <c r="M895" s="1">
        <v>1</v>
      </c>
    </row>
    <row r="896" spans="1:13" x14ac:dyDescent="0.25">
      <c r="A896" s="1" t="s">
        <v>1269</v>
      </c>
      <c r="J896" s="1" t="s">
        <v>1511</v>
      </c>
      <c r="K896" s="1" t="s">
        <v>1509</v>
      </c>
      <c r="L896" s="1" t="s">
        <v>1512</v>
      </c>
      <c r="M896" s="1">
        <v>1</v>
      </c>
    </row>
    <row r="897" spans="1:13" x14ac:dyDescent="0.25">
      <c r="A897" s="1" t="s">
        <v>1310</v>
      </c>
      <c r="J897" s="1" t="s">
        <v>1511</v>
      </c>
      <c r="K897" s="1" t="s">
        <v>1509</v>
      </c>
      <c r="L897" s="1" t="s">
        <v>1512</v>
      </c>
      <c r="M897" s="1">
        <v>1</v>
      </c>
    </row>
    <row r="898" spans="1:13" x14ac:dyDescent="0.25">
      <c r="A898" s="1" t="s">
        <v>1299</v>
      </c>
      <c r="J898" s="1" t="s">
        <v>1508</v>
      </c>
      <c r="K898" s="1" t="s">
        <v>1509</v>
      </c>
      <c r="L898" s="1" t="s">
        <v>1513</v>
      </c>
      <c r="M898" s="1">
        <v>1</v>
      </c>
    </row>
    <row r="899" spans="1:13" x14ac:dyDescent="0.25">
      <c r="A899" s="1" t="s">
        <v>1310</v>
      </c>
      <c r="J899" s="1" t="s">
        <v>1511</v>
      </c>
      <c r="K899" s="1" t="s">
        <v>1509</v>
      </c>
      <c r="L899" s="1" t="s">
        <v>1512</v>
      </c>
      <c r="M899" s="1">
        <v>1</v>
      </c>
    </row>
    <row r="900" spans="1:13" x14ac:dyDescent="0.25">
      <c r="A900" s="1" t="s">
        <v>1272</v>
      </c>
      <c r="J900" s="1" t="s">
        <v>1508</v>
      </c>
      <c r="K900" s="1" t="s">
        <v>1509</v>
      </c>
      <c r="L900" s="1" t="s">
        <v>1510</v>
      </c>
      <c r="M900" s="1">
        <v>1</v>
      </c>
    </row>
    <row r="901" spans="1:13" x14ac:dyDescent="0.25">
      <c r="A901" s="1" t="s">
        <v>1388</v>
      </c>
      <c r="J901" s="1" t="s">
        <v>1511</v>
      </c>
      <c r="K901" s="1" t="s">
        <v>1514</v>
      </c>
      <c r="L901" s="1" t="s">
        <v>1510</v>
      </c>
      <c r="M901" s="1">
        <v>1</v>
      </c>
    </row>
    <row r="902" spans="1:13" x14ac:dyDescent="0.25">
      <c r="A902" s="1" t="s">
        <v>1272</v>
      </c>
      <c r="J902" s="1" t="s">
        <v>1508</v>
      </c>
      <c r="K902" s="1" t="s">
        <v>1509</v>
      </c>
      <c r="L902" s="1" t="s">
        <v>1510</v>
      </c>
      <c r="M902" s="1">
        <v>1</v>
      </c>
    </row>
    <row r="903" spans="1:13" x14ac:dyDescent="0.25">
      <c r="A903" s="1" t="s">
        <v>1272</v>
      </c>
      <c r="J903" s="1" t="s">
        <v>1508</v>
      </c>
      <c r="K903" s="1" t="s">
        <v>1509</v>
      </c>
      <c r="L903" s="1" t="s">
        <v>1510</v>
      </c>
      <c r="M903" s="1">
        <v>1</v>
      </c>
    </row>
    <row r="904" spans="1:13" x14ac:dyDescent="0.25">
      <c r="A904" s="1" t="s">
        <v>1310</v>
      </c>
      <c r="J904" s="1" t="s">
        <v>1511</v>
      </c>
      <c r="K904" s="1" t="s">
        <v>1509</v>
      </c>
      <c r="L904" s="1" t="s">
        <v>1512</v>
      </c>
      <c r="M904" s="1">
        <v>1</v>
      </c>
    </row>
    <row r="905" spans="1:13" x14ac:dyDescent="0.25">
      <c r="A905" s="1" t="s">
        <v>1292</v>
      </c>
      <c r="J905" s="1" t="s">
        <v>1511</v>
      </c>
      <c r="K905" s="1" t="s">
        <v>1509</v>
      </c>
      <c r="L905" s="1" t="s">
        <v>1510</v>
      </c>
      <c r="M905" s="1">
        <v>1</v>
      </c>
    </row>
    <row r="906" spans="1:13" x14ac:dyDescent="0.25">
      <c r="A906" s="1" t="s">
        <v>1310</v>
      </c>
      <c r="J906" s="1" t="s">
        <v>1511</v>
      </c>
      <c r="K906" s="1" t="s">
        <v>1509</v>
      </c>
      <c r="L906" s="1" t="s">
        <v>1512</v>
      </c>
      <c r="M906" s="1">
        <v>1</v>
      </c>
    </row>
    <row r="907" spans="1:13" x14ac:dyDescent="0.25">
      <c r="A907" s="1" t="s">
        <v>1262</v>
      </c>
      <c r="J907" s="1" t="s">
        <v>1511</v>
      </c>
      <c r="K907" s="1" t="s">
        <v>1509</v>
      </c>
      <c r="L907" s="1" t="s">
        <v>1512</v>
      </c>
      <c r="M907" s="1">
        <v>1</v>
      </c>
    </row>
    <row r="908" spans="1:13" x14ac:dyDescent="0.25">
      <c r="A908" s="1" t="s">
        <v>1272</v>
      </c>
      <c r="J908" s="1" t="s">
        <v>1508</v>
      </c>
      <c r="K908" s="1" t="s">
        <v>1509</v>
      </c>
      <c r="L908" s="1" t="s">
        <v>1510</v>
      </c>
      <c r="M908" s="1">
        <v>1</v>
      </c>
    </row>
    <row r="909" spans="1:13" x14ac:dyDescent="0.25">
      <c r="A909" s="1" t="s">
        <v>1272</v>
      </c>
      <c r="J909" s="1" t="s">
        <v>1508</v>
      </c>
      <c r="K909" s="1" t="s">
        <v>1509</v>
      </c>
      <c r="L909" s="1" t="s">
        <v>1510</v>
      </c>
      <c r="M909" s="1">
        <v>1</v>
      </c>
    </row>
    <row r="910" spans="1:13" x14ac:dyDescent="0.25">
      <c r="A910" s="1" t="s">
        <v>1310</v>
      </c>
      <c r="J910" s="1" t="s">
        <v>1511</v>
      </c>
      <c r="K910" s="1" t="s">
        <v>1509</v>
      </c>
      <c r="L910" s="1" t="s">
        <v>1512</v>
      </c>
      <c r="M910" s="1">
        <v>3</v>
      </c>
    </row>
    <row r="911" spans="1:13" x14ac:dyDescent="0.25">
      <c r="A911" s="1" t="s">
        <v>1272</v>
      </c>
      <c r="J911" s="1" t="s">
        <v>1508</v>
      </c>
      <c r="K911" s="1" t="s">
        <v>1509</v>
      </c>
      <c r="L911" s="1" t="s">
        <v>1510</v>
      </c>
      <c r="M911" s="1">
        <v>1</v>
      </c>
    </row>
    <row r="912" spans="1:13" x14ac:dyDescent="0.25">
      <c r="A912" s="1" t="s">
        <v>1272</v>
      </c>
      <c r="J912" s="1" t="s">
        <v>1508</v>
      </c>
      <c r="K912" s="1" t="s">
        <v>1509</v>
      </c>
      <c r="L912" s="1" t="s">
        <v>1510</v>
      </c>
      <c r="M912" s="1">
        <v>1</v>
      </c>
    </row>
    <row r="913" spans="1:13" x14ac:dyDescent="0.25">
      <c r="A913" s="1" t="s">
        <v>1272</v>
      </c>
      <c r="J913" s="1" t="s">
        <v>1508</v>
      </c>
      <c r="K913" s="1" t="s">
        <v>1509</v>
      </c>
      <c r="L913" s="1" t="s">
        <v>1510</v>
      </c>
      <c r="M913" s="1">
        <v>1</v>
      </c>
    </row>
    <row r="914" spans="1:13" x14ac:dyDescent="0.25">
      <c r="A914" s="1" t="s">
        <v>1272</v>
      </c>
      <c r="J914" s="1" t="s">
        <v>1508</v>
      </c>
      <c r="K914" s="1" t="s">
        <v>1509</v>
      </c>
      <c r="L914" s="1" t="s">
        <v>1510</v>
      </c>
      <c r="M914" s="1">
        <v>1</v>
      </c>
    </row>
    <row r="915" spans="1:13" x14ac:dyDescent="0.25">
      <c r="A915" s="1" t="s">
        <v>1310</v>
      </c>
      <c r="J915" s="1" t="s">
        <v>1511</v>
      </c>
      <c r="K915" s="1" t="s">
        <v>1509</v>
      </c>
      <c r="L915" s="1" t="s">
        <v>1512</v>
      </c>
      <c r="M915" s="1">
        <v>3</v>
      </c>
    </row>
    <row r="916" spans="1:13" x14ac:dyDescent="0.25">
      <c r="A916" s="1" t="s">
        <v>1266</v>
      </c>
      <c r="J916" s="1" t="s">
        <v>1511</v>
      </c>
      <c r="K916" s="1" t="s">
        <v>1509</v>
      </c>
      <c r="L916" s="1" t="s">
        <v>1513</v>
      </c>
      <c r="M916" s="1">
        <v>1</v>
      </c>
    </row>
    <row r="917" spans="1:13" x14ac:dyDescent="0.25">
      <c r="A917" s="1" t="s">
        <v>1310</v>
      </c>
      <c r="J917" s="1" t="s">
        <v>1511</v>
      </c>
      <c r="K917" s="1" t="s">
        <v>1509</v>
      </c>
      <c r="L917" s="1" t="s">
        <v>1512</v>
      </c>
      <c r="M917" s="1">
        <v>3</v>
      </c>
    </row>
    <row r="918" spans="1:13" x14ac:dyDescent="0.25">
      <c r="A918" s="1" t="s">
        <v>1319</v>
      </c>
      <c r="J918" s="1" t="s">
        <v>1508</v>
      </c>
      <c r="K918" s="1" t="s">
        <v>1509</v>
      </c>
      <c r="L918" s="1" t="s">
        <v>1512</v>
      </c>
      <c r="M918" s="1">
        <v>9</v>
      </c>
    </row>
    <row r="919" spans="1:13" x14ac:dyDescent="0.25">
      <c r="A919" s="1" t="s">
        <v>1319</v>
      </c>
      <c r="J919" s="1" t="s">
        <v>1508</v>
      </c>
      <c r="K919" s="1" t="s">
        <v>1509</v>
      </c>
      <c r="L919" s="1" t="s">
        <v>1512</v>
      </c>
      <c r="M919" s="1">
        <v>13</v>
      </c>
    </row>
    <row r="920" spans="1:13" x14ac:dyDescent="0.25">
      <c r="A920" s="1" t="s">
        <v>1437</v>
      </c>
      <c r="J920" s="1" t="s">
        <v>1511</v>
      </c>
      <c r="K920" s="1" t="s">
        <v>1509</v>
      </c>
      <c r="L920" s="1" t="s">
        <v>1512</v>
      </c>
      <c r="M920" s="1">
        <v>24</v>
      </c>
    </row>
    <row r="921" spans="1:13" x14ac:dyDescent="0.25">
      <c r="A921" s="1" t="s">
        <v>1353</v>
      </c>
      <c r="J921" s="1" t="s">
        <v>1511</v>
      </c>
      <c r="K921" s="1" t="s">
        <v>1509</v>
      </c>
      <c r="L921" s="1" t="s">
        <v>1512</v>
      </c>
      <c r="M921" s="1">
        <v>82</v>
      </c>
    </row>
    <row r="922" spans="1:13" x14ac:dyDescent="0.25">
      <c r="A922" s="1" t="s">
        <v>1539</v>
      </c>
      <c r="J922" s="1" t="s">
        <v>1508</v>
      </c>
      <c r="K922" s="1" t="s">
        <v>1509</v>
      </c>
      <c r="L922" s="1" t="s">
        <v>1512</v>
      </c>
      <c r="M922" s="1">
        <v>25</v>
      </c>
    </row>
    <row r="923" spans="1:13" x14ac:dyDescent="0.25">
      <c r="A923" s="1" t="s">
        <v>1346</v>
      </c>
      <c r="J923" s="1" t="s">
        <v>1511</v>
      </c>
      <c r="K923" s="1" t="s">
        <v>1509</v>
      </c>
      <c r="L923" s="1" t="s">
        <v>1512</v>
      </c>
      <c r="M923" s="1">
        <v>19</v>
      </c>
    </row>
    <row r="924" spans="1:13" x14ac:dyDescent="0.25">
      <c r="A924" s="1" t="s">
        <v>835</v>
      </c>
      <c r="J924" s="1" t="s">
        <v>1511</v>
      </c>
      <c r="K924" s="1" t="s">
        <v>1509</v>
      </c>
      <c r="L924" s="1" t="s">
        <v>1512</v>
      </c>
      <c r="M924" s="1">
        <v>1</v>
      </c>
    </row>
    <row r="925" spans="1:13" x14ac:dyDescent="0.25">
      <c r="A925" s="1" t="s">
        <v>835</v>
      </c>
      <c r="J925" s="1" t="s">
        <v>1511</v>
      </c>
      <c r="K925" s="1" t="s">
        <v>1509</v>
      </c>
      <c r="L925" s="1" t="s">
        <v>1512</v>
      </c>
      <c r="M925" s="1">
        <v>1</v>
      </c>
    </row>
    <row r="926" spans="1:13" x14ac:dyDescent="0.25">
      <c r="A926" s="1" t="s">
        <v>1263</v>
      </c>
      <c r="J926" s="1" t="s">
        <v>1511</v>
      </c>
      <c r="K926" s="1" t="s">
        <v>1509</v>
      </c>
      <c r="L926" s="1" t="s">
        <v>1512</v>
      </c>
      <c r="M926" s="1">
        <v>1</v>
      </c>
    </row>
    <row r="927" spans="1:13" x14ac:dyDescent="0.25">
      <c r="A927" s="1" t="s">
        <v>835</v>
      </c>
      <c r="J927" s="1" t="s">
        <v>1511</v>
      </c>
      <c r="K927" s="1" t="s">
        <v>1509</v>
      </c>
      <c r="L927" s="1" t="s">
        <v>1512</v>
      </c>
      <c r="M927" s="1">
        <v>1</v>
      </c>
    </row>
    <row r="928" spans="1:13" x14ac:dyDescent="0.25">
      <c r="A928" s="1" t="s">
        <v>835</v>
      </c>
      <c r="J928" s="1" t="s">
        <v>1511</v>
      </c>
      <c r="K928" s="1" t="s">
        <v>1509</v>
      </c>
      <c r="L928" s="1" t="s">
        <v>1512</v>
      </c>
      <c r="M928" s="1">
        <v>1</v>
      </c>
    </row>
    <row r="929" spans="1:13" x14ac:dyDescent="0.25">
      <c r="A929" s="1" t="s">
        <v>1263</v>
      </c>
      <c r="J929" s="1" t="s">
        <v>1511</v>
      </c>
      <c r="K929" s="1" t="s">
        <v>1514</v>
      </c>
      <c r="L929" s="1" t="s">
        <v>1512</v>
      </c>
      <c r="M929" s="1">
        <v>1</v>
      </c>
    </row>
    <row r="930" spans="1:13" x14ac:dyDescent="0.25">
      <c r="A930" s="1" t="s">
        <v>1263</v>
      </c>
      <c r="J930" s="1" t="s">
        <v>1511</v>
      </c>
      <c r="K930" s="1" t="s">
        <v>1514</v>
      </c>
      <c r="L930" s="1" t="s">
        <v>1512</v>
      </c>
      <c r="M930" s="1">
        <v>1</v>
      </c>
    </row>
    <row r="931" spans="1:13" x14ac:dyDescent="0.25">
      <c r="A931" s="1" t="s">
        <v>1263</v>
      </c>
      <c r="J931" s="1" t="s">
        <v>1511</v>
      </c>
      <c r="K931" s="1" t="s">
        <v>1514</v>
      </c>
      <c r="L931" s="1" t="s">
        <v>1512</v>
      </c>
      <c r="M931" s="1">
        <v>1</v>
      </c>
    </row>
    <row r="932" spans="1:13" x14ac:dyDescent="0.25">
      <c r="A932" s="1" t="s">
        <v>1263</v>
      </c>
      <c r="J932" s="1" t="s">
        <v>1511</v>
      </c>
      <c r="K932" s="1" t="s">
        <v>1509</v>
      </c>
      <c r="L932" s="1" t="s">
        <v>1512</v>
      </c>
      <c r="M932" s="1">
        <v>1</v>
      </c>
    </row>
    <row r="933" spans="1:13" x14ac:dyDescent="0.25">
      <c r="A933" s="1" t="s">
        <v>835</v>
      </c>
      <c r="J933" s="1" t="s">
        <v>1511</v>
      </c>
      <c r="K933" s="1" t="s">
        <v>1509</v>
      </c>
      <c r="L933" s="1" t="s">
        <v>1512</v>
      </c>
      <c r="M933" s="1">
        <v>1</v>
      </c>
    </row>
    <row r="934" spans="1:13" x14ac:dyDescent="0.25">
      <c r="A934" s="1" t="s">
        <v>1263</v>
      </c>
      <c r="J934" s="1" t="s">
        <v>1511</v>
      </c>
      <c r="K934" s="1" t="s">
        <v>1509</v>
      </c>
      <c r="L934" s="1" t="s">
        <v>1512</v>
      </c>
      <c r="M934" s="1">
        <v>1</v>
      </c>
    </row>
    <row r="935" spans="1:13" x14ac:dyDescent="0.25">
      <c r="A935" s="1" t="s">
        <v>1263</v>
      </c>
      <c r="J935" s="1" t="s">
        <v>1511</v>
      </c>
      <c r="K935" s="1" t="s">
        <v>1509</v>
      </c>
      <c r="L935" s="1" t="s">
        <v>1512</v>
      </c>
      <c r="M935" s="1">
        <v>1</v>
      </c>
    </row>
    <row r="936" spans="1:13" x14ac:dyDescent="0.25">
      <c r="A936" s="1" t="s">
        <v>1263</v>
      </c>
      <c r="J936" s="1" t="s">
        <v>1511</v>
      </c>
      <c r="K936" s="1" t="s">
        <v>1509</v>
      </c>
      <c r="L936" s="1" t="s">
        <v>1512</v>
      </c>
      <c r="M936" s="1">
        <v>1</v>
      </c>
    </row>
    <row r="937" spans="1:13" x14ac:dyDescent="0.25">
      <c r="A937" s="1" t="s">
        <v>1271</v>
      </c>
      <c r="J937" s="1" t="s">
        <v>1511</v>
      </c>
      <c r="K937" s="1" t="s">
        <v>1509</v>
      </c>
      <c r="L937" s="1" t="s">
        <v>1510</v>
      </c>
      <c r="M937" s="1">
        <v>90</v>
      </c>
    </row>
    <row r="938" spans="1:13" x14ac:dyDescent="0.25">
      <c r="A938" s="1" t="s">
        <v>1302</v>
      </c>
      <c r="J938" s="1" t="s">
        <v>1511</v>
      </c>
      <c r="K938" s="1" t="s">
        <v>1509</v>
      </c>
      <c r="L938" s="1" t="s">
        <v>1512</v>
      </c>
      <c r="M938" s="1">
        <v>1</v>
      </c>
    </row>
    <row r="939" spans="1:13" x14ac:dyDescent="0.25">
      <c r="A939" s="1" t="s">
        <v>1262</v>
      </c>
      <c r="J939" s="1" t="s">
        <v>1508</v>
      </c>
      <c r="K939" s="1" t="s">
        <v>1509</v>
      </c>
      <c r="L939" s="1" t="s">
        <v>1510</v>
      </c>
      <c r="M939" s="1">
        <v>1</v>
      </c>
    </row>
    <row r="940" spans="1:13" x14ac:dyDescent="0.25">
      <c r="A940" s="1" t="s">
        <v>1302</v>
      </c>
      <c r="J940" s="1" t="s">
        <v>1511</v>
      </c>
      <c r="K940" s="1" t="s">
        <v>1509</v>
      </c>
      <c r="L940" s="1" t="s">
        <v>1512</v>
      </c>
      <c r="M940" s="1">
        <v>4</v>
      </c>
    </row>
    <row r="941" spans="1:13" x14ac:dyDescent="0.25">
      <c r="A941" s="1" t="s">
        <v>1310</v>
      </c>
      <c r="J941" s="1" t="s">
        <v>1511</v>
      </c>
      <c r="K941" s="1" t="s">
        <v>1509</v>
      </c>
      <c r="L941" s="1" t="s">
        <v>1512</v>
      </c>
      <c r="M941" s="1">
        <v>2</v>
      </c>
    </row>
    <row r="942" spans="1:13" x14ac:dyDescent="0.25">
      <c r="A942" s="1" t="s">
        <v>1302</v>
      </c>
      <c r="J942" s="1" t="s">
        <v>1511</v>
      </c>
      <c r="K942" s="1" t="s">
        <v>1509</v>
      </c>
      <c r="L942" s="1" t="s">
        <v>1512</v>
      </c>
      <c r="M942" s="1">
        <v>1</v>
      </c>
    </row>
    <row r="943" spans="1:13" x14ac:dyDescent="0.25">
      <c r="A943" s="1" t="s">
        <v>1299</v>
      </c>
      <c r="J943" s="1" t="s">
        <v>1508</v>
      </c>
      <c r="K943" s="1" t="s">
        <v>1509</v>
      </c>
      <c r="L943" s="1" t="s">
        <v>1513</v>
      </c>
      <c r="M943" s="1">
        <v>1</v>
      </c>
    </row>
    <row r="944" spans="1:13" x14ac:dyDescent="0.25">
      <c r="A944" s="1" t="s">
        <v>1303</v>
      </c>
      <c r="J944" s="1" t="s">
        <v>1511</v>
      </c>
      <c r="K944" s="1" t="s">
        <v>1509</v>
      </c>
      <c r="L944" s="1" t="s">
        <v>1512</v>
      </c>
      <c r="M944" s="1">
        <v>8</v>
      </c>
    </row>
    <row r="945" spans="1:13" x14ac:dyDescent="0.25">
      <c r="A945" s="1" t="s">
        <v>1299</v>
      </c>
      <c r="J945" s="1" t="s">
        <v>1508</v>
      </c>
      <c r="K945" s="1" t="s">
        <v>1509</v>
      </c>
      <c r="L945" s="1" t="s">
        <v>1513</v>
      </c>
      <c r="M945" s="1">
        <v>1</v>
      </c>
    </row>
    <row r="946" spans="1:13" x14ac:dyDescent="0.25">
      <c r="A946" s="1" t="s">
        <v>1299</v>
      </c>
      <c r="J946" s="1" t="s">
        <v>1508</v>
      </c>
      <c r="K946" s="1" t="s">
        <v>1509</v>
      </c>
      <c r="L946" s="1" t="s">
        <v>1513</v>
      </c>
      <c r="M946" s="1">
        <v>1</v>
      </c>
    </row>
    <row r="947" spans="1:13" x14ac:dyDescent="0.25">
      <c r="A947" s="1" t="s">
        <v>1302</v>
      </c>
      <c r="J947" s="1" t="s">
        <v>1511</v>
      </c>
      <c r="K947" s="1" t="s">
        <v>1509</v>
      </c>
      <c r="L947" s="1" t="s">
        <v>1512</v>
      </c>
      <c r="M947" s="1">
        <v>2</v>
      </c>
    </row>
    <row r="948" spans="1:13" x14ac:dyDescent="0.25">
      <c r="A948" s="1" t="s">
        <v>1299</v>
      </c>
      <c r="J948" s="1" t="s">
        <v>1508</v>
      </c>
      <c r="K948" s="1" t="s">
        <v>1509</v>
      </c>
      <c r="L948" s="1" t="s">
        <v>1513</v>
      </c>
      <c r="M948" s="1">
        <v>1</v>
      </c>
    </row>
    <row r="949" spans="1:13" x14ac:dyDescent="0.25">
      <c r="A949" s="1" t="s">
        <v>1299</v>
      </c>
      <c r="J949" s="1" t="s">
        <v>1508</v>
      </c>
      <c r="K949" s="1" t="s">
        <v>1509</v>
      </c>
      <c r="L949" s="1" t="s">
        <v>1513</v>
      </c>
      <c r="M949" s="1">
        <v>1</v>
      </c>
    </row>
    <row r="950" spans="1:13" x14ac:dyDescent="0.25">
      <c r="A950" s="1" t="s">
        <v>1302</v>
      </c>
      <c r="J950" s="1" t="s">
        <v>1511</v>
      </c>
      <c r="K950" s="1" t="s">
        <v>1509</v>
      </c>
      <c r="L950" s="1" t="s">
        <v>1512</v>
      </c>
      <c r="M950" s="1">
        <v>1</v>
      </c>
    </row>
    <row r="951" spans="1:13" x14ac:dyDescent="0.25">
      <c r="A951" s="1" t="s">
        <v>1329</v>
      </c>
      <c r="J951" s="1" t="s">
        <v>1511</v>
      </c>
      <c r="K951" s="1" t="s">
        <v>1509</v>
      </c>
      <c r="L951" s="1" t="s">
        <v>1512</v>
      </c>
      <c r="M951" s="1">
        <v>8</v>
      </c>
    </row>
    <row r="952" spans="1:13" x14ac:dyDescent="0.25">
      <c r="A952" s="1" t="s">
        <v>1299</v>
      </c>
      <c r="J952" s="1" t="s">
        <v>1508</v>
      </c>
      <c r="K952" s="1" t="s">
        <v>1509</v>
      </c>
      <c r="L952" s="1" t="s">
        <v>1510</v>
      </c>
      <c r="M952" s="1">
        <v>1</v>
      </c>
    </row>
    <row r="953" spans="1:13" x14ac:dyDescent="0.25">
      <c r="A953" s="1" t="s">
        <v>1262</v>
      </c>
      <c r="J953" s="1" t="s">
        <v>1508</v>
      </c>
      <c r="K953" s="1" t="s">
        <v>1509</v>
      </c>
      <c r="L953" s="1" t="s">
        <v>1510</v>
      </c>
      <c r="M953" s="1">
        <v>1</v>
      </c>
    </row>
    <row r="954" spans="1:13" x14ac:dyDescent="0.25">
      <c r="A954" s="1" t="s">
        <v>1262</v>
      </c>
      <c r="J954" s="1" t="s">
        <v>1508</v>
      </c>
      <c r="K954" s="1" t="s">
        <v>1509</v>
      </c>
      <c r="L954" s="1" t="s">
        <v>1510</v>
      </c>
      <c r="M954" s="1">
        <v>1</v>
      </c>
    </row>
    <row r="955" spans="1:13" x14ac:dyDescent="0.25">
      <c r="A955" s="1" t="s">
        <v>1515</v>
      </c>
      <c r="J955" s="1" t="s">
        <v>1508</v>
      </c>
      <c r="K955" s="1" t="s">
        <v>1509</v>
      </c>
      <c r="L955" s="1" t="s">
        <v>1513</v>
      </c>
      <c r="M955" s="1">
        <v>1</v>
      </c>
    </row>
    <row r="956" spans="1:13" x14ac:dyDescent="0.25">
      <c r="A956" s="1" t="s">
        <v>1303</v>
      </c>
      <c r="J956" s="1" t="s">
        <v>1511</v>
      </c>
      <c r="K956" s="1" t="s">
        <v>1509</v>
      </c>
      <c r="L956" s="1" t="s">
        <v>1512</v>
      </c>
      <c r="M956" s="1">
        <v>9</v>
      </c>
    </row>
    <row r="957" spans="1:13" x14ac:dyDescent="0.25">
      <c r="A957" s="1" t="s">
        <v>1299</v>
      </c>
      <c r="J957" s="1" t="s">
        <v>1508</v>
      </c>
      <c r="K957" s="1" t="s">
        <v>1509</v>
      </c>
      <c r="L957" s="1" t="s">
        <v>1510</v>
      </c>
      <c r="M957" s="1">
        <v>1</v>
      </c>
    </row>
    <row r="958" spans="1:13" x14ac:dyDescent="0.25">
      <c r="A958" s="1" t="s">
        <v>1299</v>
      </c>
      <c r="J958" s="1" t="s">
        <v>1508</v>
      </c>
      <c r="K958" s="1" t="s">
        <v>1509</v>
      </c>
      <c r="L958" s="1" t="s">
        <v>1513</v>
      </c>
      <c r="M958" s="1">
        <v>1</v>
      </c>
    </row>
    <row r="959" spans="1:13" x14ac:dyDescent="0.25">
      <c r="A959" s="1" t="s">
        <v>1329</v>
      </c>
      <c r="J959" s="1" t="s">
        <v>1511</v>
      </c>
      <c r="K959" s="1" t="s">
        <v>1509</v>
      </c>
      <c r="L959" s="1" t="s">
        <v>1512</v>
      </c>
      <c r="M959" s="1">
        <v>9</v>
      </c>
    </row>
    <row r="960" spans="1:13" x14ac:dyDescent="0.25">
      <c r="A960" s="1" t="s">
        <v>1303</v>
      </c>
      <c r="J960" s="1" t="s">
        <v>1511</v>
      </c>
      <c r="K960" s="1" t="s">
        <v>1509</v>
      </c>
      <c r="L960" s="1" t="s">
        <v>1512</v>
      </c>
      <c r="M960" s="1">
        <v>9</v>
      </c>
    </row>
    <row r="961" spans="1:13" x14ac:dyDescent="0.25">
      <c r="A961" s="1" t="s">
        <v>1329</v>
      </c>
      <c r="J961" s="1" t="s">
        <v>1511</v>
      </c>
      <c r="K961" s="1" t="s">
        <v>1509</v>
      </c>
      <c r="L961" s="1" t="s">
        <v>1512</v>
      </c>
      <c r="M961" s="1">
        <v>9</v>
      </c>
    </row>
    <row r="962" spans="1:13" x14ac:dyDescent="0.25">
      <c r="A962" s="1" t="s">
        <v>1273</v>
      </c>
      <c r="J962" s="1" t="s">
        <v>1511</v>
      </c>
      <c r="K962" s="1" t="s">
        <v>1509</v>
      </c>
      <c r="L962" s="1" t="s">
        <v>1512</v>
      </c>
      <c r="M962" s="1">
        <v>19</v>
      </c>
    </row>
    <row r="963" spans="1:13" x14ac:dyDescent="0.25">
      <c r="A963" s="1" t="s">
        <v>1277</v>
      </c>
      <c r="J963" s="1" t="s">
        <v>1511</v>
      </c>
      <c r="K963" s="1" t="s">
        <v>1509</v>
      </c>
      <c r="L963" s="1" t="s">
        <v>1512</v>
      </c>
      <c r="M963" s="1">
        <v>3</v>
      </c>
    </row>
    <row r="964" spans="1:13" x14ac:dyDescent="0.25">
      <c r="A964" s="1" t="s">
        <v>1299</v>
      </c>
      <c r="J964" s="1" t="s">
        <v>1508</v>
      </c>
      <c r="K964" s="1" t="s">
        <v>1509</v>
      </c>
      <c r="L964" s="1" t="s">
        <v>1510</v>
      </c>
      <c r="M964" s="1">
        <v>1</v>
      </c>
    </row>
    <row r="965" spans="1:13" x14ac:dyDescent="0.25">
      <c r="A965" s="1" t="s">
        <v>1469</v>
      </c>
      <c r="J965" s="1" t="s">
        <v>1511</v>
      </c>
      <c r="K965" s="1" t="s">
        <v>1509</v>
      </c>
      <c r="L965" s="1" t="s">
        <v>1510</v>
      </c>
      <c r="M965" s="1">
        <v>4</v>
      </c>
    </row>
    <row r="966" spans="1:13" x14ac:dyDescent="0.25">
      <c r="A966" s="1" t="s">
        <v>1299</v>
      </c>
      <c r="J966" s="1" t="s">
        <v>1508</v>
      </c>
      <c r="K966" s="1" t="s">
        <v>1509</v>
      </c>
      <c r="L966" s="1" t="s">
        <v>1510</v>
      </c>
      <c r="M966" s="1">
        <v>1</v>
      </c>
    </row>
    <row r="967" spans="1:13" x14ac:dyDescent="0.25">
      <c r="A967" s="1" t="s">
        <v>1378</v>
      </c>
      <c r="J967" s="1" t="s">
        <v>1511</v>
      </c>
      <c r="K967" s="1" t="s">
        <v>1514</v>
      </c>
      <c r="L967" s="1" t="s">
        <v>1513</v>
      </c>
      <c r="M967" s="1">
        <v>13</v>
      </c>
    </row>
    <row r="968" spans="1:13" x14ac:dyDescent="0.25">
      <c r="A968" s="1" t="s">
        <v>1378</v>
      </c>
      <c r="J968" s="1" t="s">
        <v>1511</v>
      </c>
      <c r="K968" s="1" t="s">
        <v>1514</v>
      </c>
      <c r="L968" s="1" t="s">
        <v>1513</v>
      </c>
      <c r="M968" s="1">
        <v>15</v>
      </c>
    </row>
    <row r="969" spans="1:13" x14ac:dyDescent="0.25">
      <c r="A969" s="1" t="s">
        <v>1378</v>
      </c>
      <c r="J969" s="1" t="s">
        <v>1511</v>
      </c>
      <c r="K969" s="1" t="s">
        <v>1514</v>
      </c>
      <c r="L969" s="1" t="s">
        <v>1513</v>
      </c>
      <c r="M969" s="1">
        <v>15</v>
      </c>
    </row>
    <row r="970" spans="1:13" x14ac:dyDescent="0.25">
      <c r="A970" s="1" t="s">
        <v>1378</v>
      </c>
      <c r="J970" s="1" t="s">
        <v>1511</v>
      </c>
      <c r="K970" s="1" t="s">
        <v>1514</v>
      </c>
      <c r="L970" s="1" t="s">
        <v>1513</v>
      </c>
      <c r="M970" s="1">
        <v>8</v>
      </c>
    </row>
    <row r="971" spans="1:13" x14ac:dyDescent="0.25">
      <c r="A971" s="1" t="s">
        <v>1379</v>
      </c>
      <c r="J971" s="1" t="s">
        <v>1511</v>
      </c>
      <c r="K971" s="1" t="s">
        <v>1509</v>
      </c>
      <c r="L971" s="1" t="s">
        <v>1512</v>
      </c>
      <c r="M971" s="1">
        <v>30</v>
      </c>
    </row>
    <row r="972" spans="1:13" x14ac:dyDescent="0.25">
      <c r="A972" s="1" t="s">
        <v>1299</v>
      </c>
      <c r="J972" s="1" t="s">
        <v>1508</v>
      </c>
      <c r="K972" s="1" t="s">
        <v>1509</v>
      </c>
      <c r="L972" s="1" t="s">
        <v>1510</v>
      </c>
      <c r="M972" s="1">
        <v>1</v>
      </c>
    </row>
    <row r="973" spans="1:13" x14ac:dyDescent="0.25">
      <c r="A973" s="1" t="s">
        <v>1379</v>
      </c>
      <c r="J973" s="1" t="s">
        <v>1511</v>
      </c>
      <c r="K973" s="1" t="s">
        <v>1509</v>
      </c>
      <c r="L973" s="1" t="s">
        <v>1512</v>
      </c>
      <c r="M973" s="1">
        <v>7</v>
      </c>
    </row>
    <row r="974" spans="1:13" x14ac:dyDescent="0.25">
      <c r="A974" s="1" t="s">
        <v>1379</v>
      </c>
      <c r="J974" s="1" t="s">
        <v>1511</v>
      </c>
      <c r="K974" s="1" t="s">
        <v>1509</v>
      </c>
      <c r="L974" s="1" t="s">
        <v>1512</v>
      </c>
      <c r="M974" s="1">
        <v>3</v>
      </c>
    </row>
    <row r="975" spans="1:13" x14ac:dyDescent="0.25">
      <c r="A975" s="1" t="s">
        <v>1379</v>
      </c>
      <c r="J975" s="1" t="s">
        <v>1511</v>
      </c>
      <c r="K975" s="1" t="s">
        <v>1509</v>
      </c>
      <c r="L975" s="1" t="s">
        <v>1512</v>
      </c>
      <c r="M975" s="1">
        <v>3</v>
      </c>
    </row>
    <row r="976" spans="1:13" x14ac:dyDescent="0.25">
      <c r="A976" s="1" t="s">
        <v>1379</v>
      </c>
      <c r="J976" s="1" t="s">
        <v>1511</v>
      </c>
      <c r="K976" s="1" t="s">
        <v>1509</v>
      </c>
      <c r="L976" s="1" t="s">
        <v>1512</v>
      </c>
      <c r="M976" s="1">
        <v>14</v>
      </c>
    </row>
    <row r="977" spans="1:13" x14ac:dyDescent="0.25">
      <c r="A977" s="1" t="s">
        <v>1379</v>
      </c>
      <c r="J977" s="1" t="s">
        <v>1511</v>
      </c>
      <c r="K977" s="1" t="s">
        <v>1509</v>
      </c>
      <c r="L977" s="1" t="s">
        <v>1512</v>
      </c>
      <c r="M977" s="1">
        <v>6</v>
      </c>
    </row>
    <row r="978" spans="1:13" x14ac:dyDescent="0.25">
      <c r="A978" s="1" t="s">
        <v>1409</v>
      </c>
      <c r="J978" s="1" t="s">
        <v>1508</v>
      </c>
      <c r="K978" s="1" t="s">
        <v>1514</v>
      </c>
      <c r="L978" s="1" t="s">
        <v>1513</v>
      </c>
      <c r="M978" s="1">
        <v>8</v>
      </c>
    </row>
    <row r="979" spans="1:13" x14ac:dyDescent="0.25">
      <c r="A979" s="1" t="s">
        <v>1379</v>
      </c>
      <c r="J979" s="1" t="s">
        <v>1511</v>
      </c>
      <c r="K979" s="1" t="s">
        <v>1509</v>
      </c>
      <c r="L979" s="1" t="s">
        <v>1512</v>
      </c>
      <c r="M979" s="1">
        <v>36</v>
      </c>
    </row>
    <row r="980" spans="1:13" x14ac:dyDescent="0.25">
      <c r="A980" s="1" t="s">
        <v>1379</v>
      </c>
      <c r="J980" s="1" t="s">
        <v>1511</v>
      </c>
      <c r="K980" s="1" t="s">
        <v>1509</v>
      </c>
      <c r="L980" s="1" t="s">
        <v>1512</v>
      </c>
      <c r="M980" s="1">
        <v>1</v>
      </c>
    </row>
    <row r="981" spans="1:13" x14ac:dyDescent="0.25">
      <c r="A981" s="1" t="s">
        <v>1359</v>
      </c>
      <c r="J981" s="1" t="s">
        <v>1508</v>
      </c>
      <c r="K981" s="1" t="s">
        <v>1514</v>
      </c>
      <c r="L981" s="1" t="s">
        <v>1512</v>
      </c>
      <c r="M981" s="1">
        <v>6</v>
      </c>
    </row>
    <row r="982" spans="1:13" x14ac:dyDescent="0.25">
      <c r="A982" s="1" t="s">
        <v>1379</v>
      </c>
      <c r="J982" s="1" t="s">
        <v>1511</v>
      </c>
      <c r="K982" s="1" t="s">
        <v>1509</v>
      </c>
      <c r="L982" s="1" t="s">
        <v>1512</v>
      </c>
      <c r="M982" s="1">
        <v>1</v>
      </c>
    </row>
    <row r="983" spans="1:13" x14ac:dyDescent="0.25">
      <c r="A983" s="1" t="s">
        <v>1379</v>
      </c>
      <c r="J983" s="1" t="s">
        <v>1511</v>
      </c>
      <c r="K983" s="1" t="s">
        <v>1509</v>
      </c>
      <c r="L983" s="1" t="s">
        <v>1512</v>
      </c>
      <c r="M983" s="1">
        <v>3</v>
      </c>
    </row>
    <row r="984" spans="1:13" x14ac:dyDescent="0.25">
      <c r="A984" s="1" t="s">
        <v>1379</v>
      </c>
      <c r="J984" s="1" t="s">
        <v>1511</v>
      </c>
      <c r="K984" s="1" t="s">
        <v>1509</v>
      </c>
      <c r="L984" s="1" t="s">
        <v>1512</v>
      </c>
      <c r="M984" s="1">
        <v>20</v>
      </c>
    </row>
    <row r="985" spans="1:13" x14ac:dyDescent="0.25">
      <c r="A985" s="1" t="s">
        <v>1379</v>
      </c>
      <c r="J985" s="1" t="s">
        <v>1511</v>
      </c>
      <c r="K985" s="1" t="s">
        <v>1509</v>
      </c>
      <c r="L985" s="1" t="s">
        <v>1512</v>
      </c>
      <c r="M985" s="1">
        <v>4</v>
      </c>
    </row>
    <row r="986" spans="1:13" x14ac:dyDescent="0.25">
      <c r="A986" s="1" t="s">
        <v>1379</v>
      </c>
      <c r="J986" s="1" t="s">
        <v>1511</v>
      </c>
      <c r="K986" s="1" t="s">
        <v>1509</v>
      </c>
      <c r="L986" s="1" t="s">
        <v>1512</v>
      </c>
      <c r="M986" s="1">
        <v>1</v>
      </c>
    </row>
    <row r="987" spans="1:13" x14ac:dyDescent="0.25">
      <c r="A987" s="1" t="s">
        <v>1357</v>
      </c>
      <c r="J987" s="1" t="s">
        <v>1511</v>
      </c>
      <c r="K987" s="1" t="s">
        <v>1509</v>
      </c>
      <c r="L987" s="1" t="s">
        <v>1512</v>
      </c>
      <c r="M987" s="1">
        <v>3</v>
      </c>
    </row>
    <row r="988" spans="1:13" x14ac:dyDescent="0.25">
      <c r="A988" s="1" t="s">
        <v>1357</v>
      </c>
      <c r="J988" s="1" t="s">
        <v>1511</v>
      </c>
      <c r="K988" s="1" t="s">
        <v>1509</v>
      </c>
      <c r="L988" s="1" t="s">
        <v>1512</v>
      </c>
      <c r="M988" s="1">
        <v>3</v>
      </c>
    </row>
    <row r="989" spans="1:13" x14ac:dyDescent="0.25">
      <c r="A989" s="1" t="s">
        <v>1357</v>
      </c>
      <c r="J989" s="1" t="s">
        <v>1511</v>
      </c>
      <c r="K989" s="1" t="s">
        <v>1509</v>
      </c>
      <c r="L989" s="1" t="s">
        <v>1512</v>
      </c>
      <c r="M989" s="1">
        <v>1</v>
      </c>
    </row>
    <row r="990" spans="1:13" x14ac:dyDescent="0.25">
      <c r="A990" s="1" t="s">
        <v>1296</v>
      </c>
      <c r="J990" s="1" t="s">
        <v>1508</v>
      </c>
      <c r="K990" s="1" t="s">
        <v>1509</v>
      </c>
      <c r="L990" s="1" t="s">
        <v>1512</v>
      </c>
      <c r="M990" s="1">
        <v>2</v>
      </c>
    </row>
    <row r="991" spans="1:13" x14ac:dyDescent="0.25">
      <c r="A991" s="1" t="s">
        <v>1357</v>
      </c>
      <c r="J991" s="1" t="s">
        <v>1511</v>
      </c>
      <c r="K991" s="1" t="s">
        <v>1509</v>
      </c>
      <c r="L991" s="1" t="s">
        <v>1512</v>
      </c>
      <c r="M991" s="1">
        <v>1</v>
      </c>
    </row>
    <row r="992" spans="1:13" x14ac:dyDescent="0.25">
      <c r="A992" s="1" t="s">
        <v>1296</v>
      </c>
      <c r="J992" s="1" t="s">
        <v>1508</v>
      </c>
      <c r="K992" s="1" t="s">
        <v>1509</v>
      </c>
      <c r="L992" s="1" t="s">
        <v>1512</v>
      </c>
      <c r="M992" s="1">
        <v>2</v>
      </c>
    </row>
    <row r="993" spans="1:13" x14ac:dyDescent="0.25">
      <c r="A993" s="1" t="s">
        <v>1515</v>
      </c>
      <c r="J993" s="1" t="s">
        <v>1511</v>
      </c>
      <c r="K993" s="1" t="s">
        <v>1509</v>
      </c>
      <c r="L993" s="1" t="s">
        <v>1510</v>
      </c>
      <c r="M993" s="1">
        <v>3</v>
      </c>
    </row>
    <row r="994" spans="1:13" x14ac:dyDescent="0.25">
      <c r="A994" s="1" t="s">
        <v>1299</v>
      </c>
      <c r="J994" s="1" t="s">
        <v>1508</v>
      </c>
      <c r="K994" s="1" t="s">
        <v>1509</v>
      </c>
      <c r="L994" s="1" t="s">
        <v>1510</v>
      </c>
      <c r="M994" s="1">
        <v>1</v>
      </c>
    </row>
    <row r="995" spans="1:13" x14ac:dyDescent="0.25">
      <c r="A995" s="1" t="s">
        <v>1266</v>
      </c>
      <c r="J995" s="1" t="s">
        <v>1511</v>
      </c>
      <c r="K995" s="1" t="s">
        <v>1509</v>
      </c>
      <c r="L995" s="1" t="s">
        <v>1512</v>
      </c>
      <c r="M995" s="1">
        <v>1</v>
      </c>
    </row>
    <row r="996" spans="1:13" x14ac:dyDescent="0.25">
      <c r="A996" s="1" t="s">
        <v>1303</v>
      </c>
      <c r="J996" s="1" t="s">
        <v>1511</v>
      </c>
      <c r="K996" s="1" t="s">
        <v>1509</v>
      </c>
      <c r="L996" s="1" t="s">
        <v>1512</v>
      </c>
      <c r="M996" s="1">
        <v>8</v>
      </c>
    </row>
    <row r="997" spans="1:13" x14ac:dyDescent="0.25">
      <c r="A997" s="1" t="s">
        <v>1329</v>
      </c>
      <c r="J997" s="1" t="s">
        <v>1511</v>
      </c>
      <c r="K997" s="1" t="s">
        <v>1509</v>
      </c>
      <c r="L997" s="1" t="s">
        <v>1512</v>
      </c>
      <c r="M997" s="1">
        <v>8</v>
      </c>
    </row>
    <row r="998" spans="1:13" x14ac:dyDescent="0.25">
      <c r="A998" s="1" t="s">
        <v>1537</v>
      </c>
      <c r="J998" s="1" t="s">
        <v>1511</v>
      </c>
      <c r="K998" s="1" t="s">
        <v>1509</v>
      </c>
      <c r="L998" s="1" t="s">
        <v>1512</v>
      </c>
      <c r="M998" s="1">
        <v>20</v>
      </c>
    </row>
    <row r="999" spans="1:13" x14ac:dyDescent="0.25">
      <c r="A999" s="1" t="s">
        <v>1328</v>
      </c>
      <c r="J999" s="1" t="s">
        <v>1511</v>
      </c>
      <c r="K999" s="1" t="s">
        <v>1509</v>
      </c>
      <c r="L999" s="1" t="s">
        <v>1513</v>
      </c>
      <c r="M999" s="1">
        <v>14</v>
      </c>
    </row>
    <row r="1000" spans="1:13" x14ac:dyDescent="0.25">
      <c r="A1000" s="1" t="s">
        <v>1537</v>
      </c>
      <c r="J1000" s="1" t="s">
        <v>1511</v>
      </c>
      <c r="K1000" s="1" t="s">
        <v>1509</v>
      </c>
      <c r="L1000" s="1" t="s">
        <v>1512</v>
      </c>
      <c r="M1000" s="1">
        <v>1</v>
      </c>
    </row>
    <row r="1001" spans="1:13" x14ac:dyDescent="0.25">
      <c r="A1001" s="1" t="s">
        <v>1537</v>
      </c>
      <c r="J1001" s="1" t="s">
        <v>1511</v>
      </c>
      <c r="K1001" s="1" t="s">
        <v>1509</v>
      </c>
      <c r="L1001" s="1" t="s">
        <v>1512</v>
      </c>
      <c r="M1001" s="1">
        <v>8</v>
      </c>
    </row>
    <row r="1002" spans="1:13" x14ac:dyDescent="0.25">
      <c r="A1002" s="1" t="s">
        <v>1537</v>
      </c>
      <c r="J1002" s="1" t="s">
        <v>1511</v>
      </c>
      <c r="K1002" s="1" t="s">
        <v>1509</v>
      </c>
      <c r="L1002" s="1" t="s">
        <v>1512</v>
      </c>
      <c r="M1002" s="1">
        <v>1</v>
      </c>
    </row>
    <row r="1003" spans="1:13" x14ac:dyDescent="0.25">
      <c r="A1003" s="1" t="s">
        <v>1537</v>
      </c>
      <c r="J1003" s="1" t="s">
        <v>1511</v>
      </c>
      <c r="K1003" s="1" t="s">
        <v>1509</v>
      </c>
      <c r="L1003" s="1" t="s">
        <v>1512</v>
      </c>
      <c r="M1003" s="1">
        <v>1</v>
      </c>
    </row>
    <row r="1004" spans="1:13" x14ac:dyDescent="0.25">
      <c r="A1004" s="1" t="s">
        <v>1537</v>
      </c>
      <c r="J1004" s="1" t="s">
        <v>1511</v>
      </c>
      <c r="K1004" s="1" t="s">
        <v>1509</v>
      </c>
      <c r="L1004" s="1" t="s">
        <v>1512</v>
      </c>
      <c r="M1004" s="1">
        <v>8</v>
      </c>
    </row>
    <row r="1005" spans="1:13" x14ac:dyDescent="0.25">
      <c r="A1005" s="1" t="s">
        <v>1534</v>
      </c>
      <c r="J1005" s="1" t="s">
        <v>1511</v>
      </c>
      <c r="K1005" s="1" t="s">
        <v>1509</v>
      </c>
      <c r="L1005" s="1" t="s">
        <v>1512</v>
      </c>
      <c r="M1005" s="1">
        <v>20</v>
      </c>
    </row>
    <row r="1006" spans="1:13" x14ac:dyDescent="0.25">
      <c r="A1006" s="1" t="s">
        <v>1534</v>
      </c>
      <c r="J1006" s="1" t="s">
        <v>1511</v>
      </c>
      <c r="K1006" s="1" t="s">
        <v>1509</v>
      </c>
      <c r="L1006" s="1" t="s">
        <v>1512</v>
      </c>
      <c r="M1006" s="1">
        <v>20</v>
      </c>
    </row>
    <row r="1007" spans="1:13" x14ac:dyDescent="0.25">
      <c r="A1007" s="1" t="s">
        <v>1297</v>
      </c>
      <c r="J1007" s="1" t="s">
        <v>1508</v>
      </c>
      <c r="K1007" s="1" t="s">
        <v>1509</v>
      </c>
      <c r="L1007" s="1" t="s">
        <v>1513</v>
      </c>
      <c r="M1007" s="1">
        <v>1</v>
      </c>
    </row>
    <row r="1008" spans="1:13" x14ac:dyDescent="0.25">
      <c r="A1008" s="1" t="s">
        <v>1297</v>
      </c>
      <c r="J1008" s="1" t="s">
        <v>1508</v>
      </c>
      <c r="K1008" s="1" t="s">
        <v>1509</v>
      </c>
      <c r="L1008" s="1" t="s">
        <v>1513</v>
      </c>
      <c r="M1008" s="1">
        <v>1</v>
      </c>
    </row>
    <row r="1009" spans="1:13" x14ac:dyDescent="0.25">
      <c r="A1009" s="1" t="s">
        <v>1534</v>
      </c>
      <c r="J1009" s="1" t="s">
        <v>1511</v>
      </c>
      <c r="K1009" s="1" t="s">
        <v>1509</v>
      </c>
      <c r="L1009" s="1" t="s">
        <v>1512</v>
      </c>
      <c r="M1009" s="1">
        <v>5</v>
      </c>
    </row>
    <row r="1010" spans="1:13" x14ac:dyDescent="0.25">
      <c r="A1010" s="1" t="s">
        <v>1534</v>
      </c>
      <c r="J1010" s="1" t="s">
        <v>1511</v>
      </c>
      <c r="K1010" s="1" t="s">
        <v>1509</v>
      </c>
      <c r="L1010" s="1" t="s">
        <v>1512</v>
      </c>
      <c r="M1010" s="1">
        <v>3</v>
      </c>
    </row>
    <row r="1011" spans="1:13" x14ac:dyDescent="0.25">
      <c r="A1011" s="1" t="s">
        <v>1358</v>
      </c>
      <c r="J1011" s="1" t="s">
        <v>1511</v>
      </c>
      <c r="K1011" s="1" t="s">
        <v>1509</v>
      </c>
      <c r="L1011" s="1" t="s">
        <v>1512</v>
      </c>
      <c r="M1011" s="1">
        <v>6</v>
      </c>
    </row>
    <row r="1012" spans="1:13" x14ac:dyDescent="0.25">
      <c r="A1012" s="1" t="s">
        <v>1273</v>
      </c>
      <c r="J1012" s="1" t="s">
        <v>1511</v>
      </c>
      <c r="K1012" s="1" t="s">
        <v>1509</v>
      </c>
      <c r="L1012" s="1" t="s">
        <v>1512</v>
      </c>
      <c r="M1012" s="1">
        <v>2</v>
      </c>
    </row>
    <row r="1013" spans="1:13" x14ac:dyDescent="0.25">
      <c r="A1013" s="1" t="s">
        <v>1277</v>
      </c>
      <c r="J1013" s="1" t="s">
        <v>1511</v>
      </c>
      <c r="K1013" s="1" t="s">
        <v>1509</v>
      </c>
      <c r="L1013" s="1" t="s">
        <v>1512</v>
      </c>
      <c r="M1013" s="1">
        <v>6</v>
      </c>
    </row>
    <row r="1014" spans="1:13" x14ac:dyDescent="0.25">
      <c r="A1014" s="1" t="s">
        <v>1378</v>
      </c>
      <c r="J1014" s="1" t="s">
        <v>1511</v>
      </c>
      <c r="K1014" s="1" t="s">
        <v>1509</v>
      </c>
      <c r="L1014" s="1" t="s">
        <v>1512</v>
      </c>
      <c r="M1014" s="1">
        <v>2</v>
      </c>
    </row>
    <row r="1015" spans="1:13" x14ac:dyDescent="0.25">
      <c r="A1015" s="1" t="s">
        <v>1378</v>
      </c>
      <c r="J1015" s="1" t="s">
        <v>1511</v>
      </c>
      <c r="K1015" s="1" t="s">
        <v>1509</v>
      </c>
      <c r="L1015" s="1" t="s">
        <v>1512</v>
      </c>
      <c r="M1015" s="1">
        <v>2</v>
      </c>
    </row>
    <row r="1016" spans="1:13" x14ac:dyDescent="0.25">
      <c r="A1016" s="1" t="s">
        <v>1378</v>
      </c>
      <c r="J1016" s="1" t="s">
        <v>1511</v>
      </c>
      <c r="K1016" s="1" t="s">
        <v>1509</v>
      </c>
      <c r="L1016" s="1" t="s">
        <v>1512</v>
      </c>
      <c r="M1016" s="1">
        <v>2</v>
      </c>
    </row>
    <row r="1017" spans="1:13" x14ac:dyDescent="0.25">
      <c r="A1017" s="1" t="s">
        <v>1378</v>
      </c>
      <c r="J1017" s="1" t="s">
        <v>1511</v>
      </c>
      <c r="K1017" s="1" t="s">
        <v>1509</v>
      </c>
      <c r="L1017" s="1" t="s">
        <v>1512</v>
      </c>
      <c r="M1017" s="1">
        <v>2</v>
      </c>
    </row>
    <row r="1018" spans="1:13" x14ac:dyDescent="0.25">
      <c r="A1018" s="1" t="s">
        <v>1378</v>
      </c>
      <c r="J1018" s="1" t="s">
        <v>1511</v>
      </c>
      <c r="K1018" s="1" t="s">
        <v>1509</v>
      </c>
      <c r="L1018" s="1" t="s">
        <v>1512</v>
      </c>
      <c r="M1018" s="1">
        <v>2</v>
      </c>
    </row>
    <row r="1019" spans="1:13" x14ac:dyDescent="0.25">
      <c r="A1019" s="1" t="s">
        <v>1379</v>
      </c>
      <c r="J1019" s="1" t="s">
        <v>1511</v>
      </c>
      <c r="K1019" s="1" t="s">
        <v>1509</v>
      </c>
      <c r="L1019" s="1" t="s">
        <v>1512</v>
      </c>
      <c r="M1019" s="1">
        <v>3</v>
      </c>
    </row>
    <row r="1020" spans="1:13" x14ac:dyDescent="0.25">
      <c r="A1020" s="1" t="s">
        <v>1379</v>
      </c>
      <c r="J1020" s="1" t="s">
        <v>1511</v>
      </c>
      <c r="K1020" s="1" t="s">
        <v>1509</v>
      </c>
      <c r="L1020" s="1" t="s">
        <v>1512</v>
      </c>
      <c r="M1020" s="1">
        <v>6</v>
      </c>
    </row>
    <row r="1021" spans="1:13" x14ac:dyDescent="0.25">
      <c r="A1021" s="1" t="s">
        <v>1379</v>
      </c>
      <c r="J1021" s="1" t="s">
        <v>1511</v>
      </c>
      <c r="K1021" s="1" t="s">
        <v>1509</v>
      </c>
      <c r="L1021" s="1" t="s">
        <v>1512</v>
      </c>
      <c r="M1021" s="1">
        <v>34</v>
      </c>
    </row>
    <row r="1022" spans="1:13" x14ac:dyDescent="0.25">
      <c r="A1022" s="1" t="s">
        <v>1353</v>
      </c>
      <c r="J1022" s="1" t="s">
        <v>1508</v>
      </c>
      <c r="K1022" s="1" t="s">
        <v>1509</v>
      </c>
      <c r="L1022" s="1" t="s">
        <v>1512</v>
      </c>
      <c r="M1022" s="1">
        <v>60</v>
      </c>
    </row>
    <row r="1023" spans="1:13" x14ac:dyDescent="0.25">
      <c r="A1023" s="1" t="s">
        <v>1379</v>
      </c>
      <c r="J1023" s="1" t="s">
        <v>1511</v>
      </c>
      <c r="K1023" s="1" t="s">
        <v>1509</v>
      </c>
      <c r="L1023" s="1" t="s">
        <v>1512</v>
      </c>
      <c r="M1023" s="1">
        <v>9</v>
      </c>
    </row>
    <row r="1024" spans="1:13" x14ac:dyDescent="0.25">
      <c r="A1024" s="1" t="s">
        <v>1289</v>
      </c>
      <c r="J1024" s="1" t="s">
        <v>1511</v>
      </c>
      <c r="K1024" s="1" t="s">
        <v>1514</v>
      </c>
      <c r="L1024" s="1" t="s">
        <v>1512</v>
      </c>
      <c r="M1024" s="1">
        <v>4</v>
      </c>
    </row>
    <row r="1025" spans="1:13" x14ac:dyDescent="0.25">
      <c r="A1025" s="1" t="s">
        <v>1379</v>
      </c>
      <c r="J1025" s="1" t="s">
        <v>1511</v>
      </c>
      <c r="K1025" s="1" t="s">
        <v>1509</v>
      </c>
      <c r="L1025" s="1" t="s">
        <v>1512</v>
      </c>
      <c r="M1025" s="1">
        <v>1</v>
      </c>
    </row>
    <row r="1026" spans="1:13" x14ac:dyDescent="0.25">
      <c r="A1026" s="1" t="s">
        <v>1289</v>
      </c>
      <c r="J1026" s="1" t="s">
        <v>1511</v>
      </c>
      <c r="K1026" s="1" t="s">
        <v>1509</v>
      </c>
      <c r="L1026" s="1" t="s">
        <v>1512</v>
      </c>
      <c r="M1026" s="1">
        <v>5</v>
      </c>
    </row>
    <row r="1027" spans="1:13" x14ac:dyDescent="0.25">
      <c r="A1027" s="1" t="s">
        <v>1289</v>
      </c>
      <c r="J1027" s="1" t="s">
        <v>1511</v>
      </c>
      <c r="K1027" s="1" t="s">
        <v>1514</v>
      </c>
      <c r="L1027" s="1" t="s">
        <v>1512</v>
      </c>
      <c r="M1027" s="1">
        <v>4</v>
      </c>
    </row>
    <row r="1028" spans="1:13" x14ac:dyDescent="0.25">
      <c r="A1028" s="1" t="s">
        <v>1379</v>
      </c>
      <c r="J1028" s="1" t="s">
        <v>1511</v>
      </c>
      <c r="K1028" s="1" t="s">
        <v>1509</v>
      </c>
      <c r="L1028" s="1" t="s">
        <v>1512</v>
      </c>
      <c r="M1028" s="1">
        <v>4</v>
      </c>
    </row>
    <row r="1029" spans="1:13" x14ac:dyDescent="0.25">
      <c r="A1029" s="1" t="s">
        <v>1379</v>
      </c>
      <c r="J1029" s="1" t="s">
        <v>1511</v>
      </c>
      <c r="K1029" s="1" t="s">
        <v>1509</v>
      </c>
      <c r="L1029" s="1" t="s">
        <v>1512</v>
      </c>
      <c r="M1029" s="1">
        <v>1</v>
      </c>
    </row>
    <row r="1030" spans="1:13" x14ac:dyDescent="0.25">
      <c r="A1030" s="1" t="s">
        <v>1379</v>
      </c>
      <c r="J1030" s="1" t="s">
        <v>1511</v>
      </c>
      <c r="K1030" s="1" t="s">
        <v>1509</v>
      </c>
      <c r="L1030" s="1" t="s">
        <v>1512</v>
      </c>
      <c r="M1030" s="1">
        <v>7</v>
      </c>
    </row>
    <row r="1031" spans="1:13" x14ac:dyDescent="0.25">
      <c r="A1031" s="1" t="s">
        <v>1353</v>
      </c>
      <c r="J1031" s="1" t="s">
        <v>1511</v>
      </c>
      <c r="K1031" s="1" t="s">
        <v>1509</v>
      </c>
      <c r="L1031" s="1" t="s">
        <v>1512</v>
      </c>
      <c r="M1031" s="1">
        <v>80</v>
      </c>
    </row>
    <row r="1032" spans="1:13" x14ac:dyDescent="0.25">
      <c r="A1032" s="1" t="s">
        <v>835</v>
      </c>
      <c r="J1032" s="1" t="s">
        <v>1511</v>
      </c>
      <c r="K1032" s="1" t="s">
        <v>1509</v>
      </c>
      <c r="L1032" s="1" t="s">
        <v>1512</v>
      </c>
      <c r="M1032" s="1">
        <v>1</v>
      </c>
    </row>
    <row r="1033" spans="1:13" x14ac:dyDescent="0.25">
      <c r="A1033" s="1" t="s">
        <v>835</v>
      </c>
      <c r="J1033" s="1" t="s">
        <v>1511</v>
      </c>
      <c r="K1033" s="1" t="s">
        <v>1509</v>
      </c>
      <c r="L1033" s="1" t="s">
        <v>1512</v>
      </c>
      <c r="M1033" s="1">
        <v>1</v>
      </c>
    </row>
    <row r="1034" spans="1:13" x14ac:dyDescent="0.25">
      <c r="A1034" s="1" t="s">
        <v>1452</v>
      </c>
      <c r="J1034" s="1" t="s">
        <v>1511</v>
      </c>
      <c r="K1034" s="1" t="s">
        <v>1509</v>
      </c>
      <c r="L1034" s="1" t="s">
        <v>1512</v>
      </c>
      <c r="M1034" s="1">
        <v>28</v>
      </c>
    </row>
    <row r="1035" spans="1:13" x14ac:dyDescent="0.25">
      <c r="A1035" s="1" t="s">
        <v>1275</v>
      </c>
      <c r="J1035" s="1" t="s">
        <v>1511</v>
      </c>
      <c r="K1035" s="1" t="s">
        <v>1509</v>
      </c>
      <c r="L1035" s="1" t="s">
        <v>1512</v>
      </c>
      <c r="M1035" s="1">
        <v>1</v>
      </c>
    </row>
    <row r="1036" spans="1:13" x14ac:dyDescent="0.25">
      <c r="A1036" s="1" t="s">
        <v>1275</v>
      </c>
      <c r="J1036" s="1" t="s">
        <v>1511</v>
      </c>
      <c r="K1036" s="1" t="s">
        <v>1509</v>
      </c>
      <c r="L1036" s="1" t="s">
        <v>1512</v>
      </c>
      <c r="M1036" s="1">
        <v>1</v>
      </c>
    </row>
    <row r="1037" spans="1:13" x14ac:dyDescent="0.25">
      <c r="A1037" s="1" t="s">
        <v>1452</v>
      </c>
      <c r="J1037" s="1" t="s">
        <v>1511</v>
      </c>
      <c r="K1037" s="1" t="s">
        <v>1509</v>
      </c>
      <c r="L1037" s="1" t="s">
        <v>1512</v>
      </c>
      <c r="M1037" s="1">
        <v>57</v>
      </c>
    </row>
    <row r="1038" spans="1:13" x14ac:dyDescent="0.25">
      <c r="A1038" s="1" t="s">
        <v>1301</v>
      </c>
      <c r="J1038" s="1" t="s">
        <v>1511</v>
      </c>
      <c r="K1038" s="1" t="s">
        <v>1509</v>
      </c>
      <c r="L1038" s="1" t="s">
        <v>1512</v>
      </c>
      <c r="M1038" s="1">
        <v>1</v>
      </c>
    </row>
    <row r="1039" spans="1:13" x14ac:dyDescent="0.25">
      <c r="A1039" s="1" t="s">
        <v>1272</v>
      </c>
      <c r="J1039" s="1" t="s">
        <v>1508</v>
      </c>
      <c r="K1039" s="1" t="s">
        <v>1509</v>
      </c>
      <c r="L1039" s="1" t="s">
        <v>1512</v>
      </c>
      <c r="M1039" s="1">
        <v>1</v>
      </c>
    </row>
    <row r="1040" spans="1:13" x14ac:dyDescent="0.25">
      <c r="A1040" s="1" t="s">
        <v>1262</v>
      </c>
      <c r="J1040" s="1" t="s">
        <v>1508</v>
      </c>
      <c r="K1040" s="1" t="s">
        <v>1509</v>
      </c>
      <c r="L1040" s="1" t="s">
        <v>1512</v>
      </c>
      <c r="M1040" s="1">
        <v>1</v>
      </c>
    </row>
    <row r="1041" spans="1:13" x14ac:dyDescent="0.25">
      <c r="A1041" s="1" t="s">
        <v>1272</v>
      </c>
      <c r="J1041" s="1" t="s">
        <v>1508</v>
      </c>
      <c r="K1041" s="1" t="s">
        <v>1509</v>
      </c>
      <c r="L1041" s="1" t="s">
        <v>1512</v>
      </c>
      <c r="M1041" s="1">
        <v>1</v>
      </c>
    </row>
    <row r="1042" spans="1:13" x14ac:dyDescent="0.25">
      <c r="A1042" s="1" t="s">
        <v>835</v>
      </c>
      <c r="J1042" s="1" t="s">
        <v>1511</v>
      </c>
      <c r="K1042" s="1" t="s">
        <v>1509</v>
      </c>
      <c r="L1042" s="1" t="s">
        <v>1512</v>
      </c>
      <c r="M1042" s="1">
        <v>1</v>
      </c>
    </row>
    <row r="1043" spans="1:13" x14ac:dyDescent="0.25">
      <c r="A1043" s="1" t="s">
        <v>835</v>
      </c>
      <c r="J1043" s="1" t="s">
        <v>1511</v>
      </c>
      <c r="K1043" s="1" t="s">
        <v>1509</v>
      </c>
      <c r="L1043" s="1" t="s">
        <v>1512</v>
      </c>
      <c r="M1043" s="1">
        <v>1</v>
      </c>
    </row>
    <row r="1044" spans="1:13" x14ac:dyDescent="0.25">
      <c r="A1044" s="1" t="s">
        <v>835</v>
      </c>
      <c r="J1044" s="1" t="s">
        <v>1511</v>
      </c>
      <c r="K1044" s="1" t="s">
        <v>1509</v>
      </c>
      <c r="L1044" s="1" t="s">
        <v>1512</v>
      </c>
      <c r="M1044" s="1">
        <v>1</v>
      </c>
    </row>
    <row r="1045" spans="1:13" x14ac:dyDescent="0.25">
      <c r="A1045" s="1" t="s">
        <v>1345</v>
      </c>
      <c r="J1045" s="1" t="s">
        <v>1511</v>
      </c>
      <c r="K1045" s="1" t="s">
        <v>1509</v>
      </c>
      <c r="L1045" s="1" t="s">
        <v>1512</v>
      </c>
      <c r="M1045" s="1">
        <v>1</v>
      </c>
    </row>
    <row r="1046" spans="1:13" x14ac:dyDescent="0.25">
      <c r="A1046" s="1" t="s">
        <v>1345</v>
      </c>
      <c r="J1046" s="1" t="s">
        <v>1511</v>
      </c>
      <c r="K1046" s="1" t="s">
        <v>1509</v>
      </c>
      <c r="L1046" s="1" t="s">
        <v>1512</v>
      </c>
      <c r="M1046" s="1">
        <v>1</v>
      </c>
    </row>
    <row r="1047" spans="1:13" x14ac:dyDescent="0.25">
      <c r="A1047" s="1" t="s">
        <v>1345</v>
      </c>
      <c r="J1047" s="1" t="s">
        <v>1511</v>
      </c>
      <c r="K1047" s="1" t="s">
        <v>1509</v>
      </c>
      <c r="L1047" s="1" t="s">
        <v>1512</v>
      </c>
      <c r="M1047" s="1">
        <v>1</v>
      </c>
    </row>
    <row r="1048" spans="1:13" x14ac:dyDescent="0.25">
      <c r="A1048" s="1" t="s">
        <v>1345</v>
      </c>
      <c r="J1048" s="1" t="s">
        <v>1511</v>
      </c>
      <c r="K1048" s="1" t="s">
        <v>1509</v>
      </c>
      <c r="L1048" s="1" t="s">
        <v>1512</v>
      </c>
      <c r="M1048" s="1">
        <v>1</v>
      </c>
    </row>
    <row r="1049" spans="1:13" x14ac:dyDescent="0.25">
      <c r="A1049" s="1" t="s">
        <v>1345</v>
      </c>
      <c r="J1049" s="1" t="s">
        <v>1511</v>
      </c>
      <c r="K1049" s="1" t="s">
        <v>1509</v>
      </c>
      <c r="L1049" s="1" t="s">
        <v>1512</v>
      </c>
      <c r="M1049" s="1">
        <v>1</v>
      </c>
    </row>
    <row r="1050" spans="1:13" x14ac:dyDescent="0.25">
      <c r="A1050" s="1" t="s">
        <v>1345</v>
      </c>
      <c r="J1050" s="1" t="s">
        <v>1511</v>
      </c>
      <c r="K1050" s="1" t="s">
        <v>1509</v>
      </c>
      <c r="L1050" s="1" t="s">
        <v>1512</v>
      </c>
      <c r="M1050" s="1">
        <v>1</v>
      </c>
    </row>
    <row r="1051" spans="1:13" x14ac:dyDescent="0.25">
      <c r="A1051" s="1" t="s">
        <v>1345</v>
      </c>
      <c r="J1051" s="1" t="s">
        <v>1511</v>
      </c>
      <c r="K1051" s="1" t="s">
        <v>1509</v>
      </c>
      <c r="L1051" s="1" t="s">
        <v>1512</v>
      </c>
      <c r="M1051" s="1">
        <v>1</v>
      </c>
    </row>
    <row r="1052" spans="1:13" x14ac:dyDescent="0.25">
      <c r="A1052" s="1" t="s">
        <v>1345</v>
      </c>
      <c r="J1052" s="1" t="s">
        <v>1511</v>
      </c>
      <c r="K1052" s="1" t="s">
        <v>1509</v>
      </c>
      <c r="L1052" s="1" t="s">
        <v>1512</v>
      </c>
      <c r="M1052" s="1">
        <v>1</v>
      </c>
    </row>
    <row r="1053" spans="1:13" x14ac:dyDescent="0.25">
      <c r="A1053" s="1" t="s">
        <v>1345</v>
      </c>
      <c r="J1053" s="1" t="s">
        <v>1511</v>
      </c>
      <c r="K1053" s="1" t="s">
        <v>1509</v>
      </c>
      <c r="L1053" s="1" t="s">
        <v>1512</v>
      </c>
      <c r="M1053" s="1">
        <v>1</v>
      </c>
    </row>
    <row r="1054" spans="1:13" x14ac:dyDescent="0.25">
      <c r="A1054" s="1" t="s">
        <v>1345</v>
      </c>
      <c r="J1054" s="1" t="s">
        <v>1511</v>
      </c>
      <c r="K1054" s="1" t="s">
        <v>1509</v>
      </c>
      <c r="L1054" s="1" t="s">
        <v>1512</v>
      </c>
      <c r="M1054" s="1">
        <v>1</v>
      </c>
    </row>
    <row r="1055" spans="1:13" x14ac:dyDescent="0.25">
      <c r="A1055" s="1" t="s">
        <v>835</v>
      </c>
      <c r="J1055" s="1" t="s">
        <v>1511</v>
      </c>
      <c r="K1055" s="1" t="s">
        <v>1509</v>
      </c>
      <c r="L1055" s="1" t="s">
        <v>1512</v>
      </c>
      <c r="M1055" s="1">
        <v>1</v>
      </c>
    </row>
    <row r="1056" spans="1:13" x14ac:dyDescent="0.25">
      <c r="A1056" s="1" t="s">
        <v>835</v>
      </c>
      <c r="J1056" s="1" t="s">
        <v>1511</v>
      </c>
      <c r="K1056" s="1" t="s">
        <v>1509</v>
      </c>
      <c r="L1056" s="1" t="s">
        <v>1512</v>
      </c>
      <c r="M1056" s="1">
        <v>1</v>
      </c>
    </row>
    <row r="1057" spans="1:13" x14ac:dyDescent="0.25">
      <c r="A1057" s="1" t="s">
        <v>1345</v>
      </c>
      <c r="J1057" s="1" t="s">
        <v>1511</v>
      </c>
      <c r="K1057" s="1" t="s">
        <v>1509</v>
      </c>
      <c r="L1057" s="1" t="s">
        <v>1512</v>
      </c>
      <c r="M1057" s="1">
        <v>1</v>
      </c>
    </row>
    <row r="1058" spans="1:13" x14ac:dyDescent="0.25">
      <c r="A1058" s="1" t="s">
        <v>1345</v>
      </c>
      <c r="J1058" s="1" t="s">
        <v>1511</v>
      </c>
      <c r="K1058" s="1" t="s">
        <v>1509</v>
      </c>
      <c r="L1058" s="1" t="s">
        <v>1512</v>
      </c>
      <c r="M1058" s="1">
        <v>1</v>
      </c>
    </row>
    <row r="1059" spans="1:13" x14ac:dyDescent="0.25">
      <c r="A1059" s="1" t="s">
        <v>835</v>
      </c>
      <c r="J1059" s="1" t="s">
        <v>1511</v>
      </c>
      <c r="K1059" s="1" t="s">
        <v>1509</v>
      </c>
      <c r="L1059" s="1" t="s">
        <v>1512</v>
      </c>
      <c r="M1059" s="1">
        <v>1</v>
      </c>
    </row>
    <row r="1060" spans="1:13" x14ac:dyDescent="0.25">
      <c r="A1060" s="1" t="s">
        <v>1345</v>
      </c>
      <c r="J1060" s="1" t="s">
        <v>1511</v>
      </c>
      <c r="K1060" s="1" t="s">
        <v>1509</v>
      </c>
      <c r="L1060" s="1" t="s">
        <v>1512</v>
      </c>
      <c r="M1060" s="1">
        <v>1</v>
      </c>
    </row>
    <row r="1061" spans="1:13" x14ac:dyDescent="0.25">
      <c r="A1061" s="1" t="s">
        <v>1345</v>
      </c>
      <c r="J1061" s="1" t="s">
        <v>1511</v>
      </c>
      <c r="K1061" s="1" t="s">
        <v>1509</v>
      </c>
      <c r="L1061" s="1" t="s">
        <v>1512</v>
      </c>
      <c r="M1061" s="1">
        <v>1</v>
      </c>
    </row>
    <row r="1062" spans="1:13" x14ac:dyDescent="0.25">
      <c r="A1062" s="1" t="s">
        <v>1269</v>
      </c>
      <c r="J1062" s="1" t="s">
        <v>1511</v>
      </c>
      <c r="K1062" s="1" t="s">
        <v>1509</v>
      </c>
      <c r="L1062" s="1" t="s">
        <v>1512</v>
      </c>
      <c r="M1062" s="1">
        <v>1</v>
      </c>
    </row>
    <row r="1063" spans="1:13" x14ac:dyDescent="0.25">
      <c r="A1063" s="1" t="s">
        <v>1270</v>
      </c>
      <c r="J1063" s="1" t="s">
        <v>1511</v>
      </c>
      <c r="K1063" s="1" t="s">
        <v>1509</v>
      </c>
      <c r="L1063" s="1" t="s">
        <v>1512</v>
      </c>
      <c r="M1063" s="1">
        <v>6</v>
      </c>
    </row>
    <row r="1064" spans="1:13" x14ac:dyDescent="0.25">
      <c r="A1064" s="1" t="s">
        <v>1270</v>
      </c>
      <c r="J1064" s="1" t="s">
        <v>1511</v>
      </c>
      <c r="K1064" s="1" t="s">
        <v>1509</v>
      </c>
      <c r="L1064" s="1" t="s">
        <v>1512</v>
      </c>
      <c r="M1064" s="1">
        <v>6</v>
      </c>
    </row>
    <row r="1065" spans="1:13" x14ac:dyDescent="0.25">
      <c r="A1065" s="1" t="s">
        <v>1270</v>
      </c>
      <c r="J1065" s="1" t="s">
        <v>1511</v>
      </c>
      <c r="K1065" s="1" t="s">
        <v>1514</v>
      </c>
      <c r="L1065" s="1" t="s">
        <v>1512</v>
      </c>
      <c r="M1065" s="1">
        <v>6</v>
      </c>
    </row>
    <row r="1066" spans="1:13" x14ac:dyDescent="0.25">
      <c r="A1066" s="1" t="s">
        <v>1270</v>
      </c>
      <c r="J1066" s="1" t="s">
        <v>1511</v>
      </c>
      <c r="K1066" s="1" t="s">
        <v>1514</v>
      </c>
      <c r="L1066" s="1" t="s">
        <v>1512</v>
      </c>
      <c r="M1066" s="1">
        <v>6</v>
      </c>
    </row>
    <row r="1067" spans="1:13" x14ac:dyDescent="0.25">
      <c r="A1067" s="1" t="s">
        <v>1298</v>
      </c>
      <c r="J1067" s="1" t="s">
        <v>1511</v>
      </c>
      <c r="K1067" s="1" t="s">
        <v>1509</v>
      </c>
      <c r="L1067" s="1" t="s">
        <v>1512</v>
      </c>
      <c r="M1067" s="1">
        <v>20</v>
      </c>
    </row>
    <row r="1068" spans="1:13" x14ac:dyDescent="0.25">
      <c r="A1068" s="1" t="s">
        <v>1298</v>
      </c>
      <c r="J1068" s="1" t="s">
        <v>1511</v>
      </c>
      <c r="K1068" s="1" t="s">
        <v>1509</v>
      </c>
      <c r="L1068" s="1" t="s">
        <v>1512</v>
      </c>
      <c r="M1068" s="1">
        <v>15</v>
      </c>
    </row>
    <row r="1069" spans="1:13" x14ac:dyDescent="0.25">
      <c r="A1069" s="1" t="s">
        <v>1298</v>
      </c>
      <c r="J1069" s="1" t="s">
        <v>1511</v>
      </c>
      <c r="K1069" s="1" t="s">
        <v>1509</v>
      </c>
      <c r="L1069" s="1" t="s">
        <v>1512</v>
      </c>
      <c r="M1069" s="1">
        <v>24</v>
      </c>
    </row>
    <row r="1070" spans="1:13" x14ac:dyDescent="0.25">
      <c r="A1070" s="1" t="s">
        <v>1272</v>
      </c>
      <c r="J1070" s="1" t="s">
        <v>1508</v>
      </c>
      <c r="K1070" s="1" t="s">
        <v>1509</v>
      </c>
      <c r="L1070" s="1" t="s">
        <v>1512</v>
      </c>
      <c r="M1070" s="1">
        <v>1</v>
      </c>
    </row>
    <row r="1071" spans="1:13" x14ac:dyDescent="0.25">
      <c r="A1071" s="1" t="s">
        <v>1354</v>
      </c>
      <c r="J1071" s="1" t="s">
        <v>1511</v>
      </c>
      <c r="K1071" s="1" t="s">
        <v>1509</v>
      </c>
      <c r="L1071" s="1" t="s">
        <v>1512</v>
      </c>
      <c r="M1071" s="1">
        <v>1</v>
      </c>
    </row>
    <row r="1072" spans="1:13" x14ac:dyDescent="0.25">
      <c r="A1072" s="1" t="s">
        <v>1299</v>
      </c>
      <c r="J1072" s="1" t="s">
        <v>1508</v>
      </c>
      <c r="K1072" s="1" t="s">
        <v>1509</v>
      </c>
      <c r="L1072" s="1" t="s">
        <v>1510</v>
      </c>
      <c r="M1072" s="1">
        <v>1</v>
      </c>
    </row>
    <row r="1073" spans="1:13" x14ac:dyDescent="0.25">
      <c r="A1073" s="1" t="s">
        <v>1345</v>
      </c>
      <c r="J1073" s="1" t="s">
        <v>1511</v>
      </c>
      <c r="K1073" s="1" t="s">
        <v>1509</v>
      </c>
      <c r="L1073" s="1" t="s">
        <v>1512</v>
      </c>
      <c r="M1073" s="1">
        <v>1</v>
      </c>
    </row>
    <row r="1074" spans="1:13" x14ac:dyDescent="0.25">
      <c r="A1074" s="1" t="s">
        <v>1275</v>
      </c>
      <c r="J1074" s="1" t="s">
        <v>1508</v>
      </c>
      <c r="K1074" s="1" t="s">
        <v>1509</v>
      </c>
      <c r="L1074" s="1" t="s">
        <v>1512</v>
      </c>
      <c r="M1074" s="1">
        <v>1</v>
      </c>
    </row>
    <row r="1075" spans="1:13" x14ac:dyDescent="0.25">
      <c r="A1075" s="1" t="s">
        <v>1263</v>
      </c>
      <c r="J1075" s="1" t="s">
        <v>1511</v>
      </c>
      <c r="K1075" s="1" t="s">
        <v>1509</v>
      </c>
      <c r="L1075" s="1" t="s">
        <v>1512</v>
      </c>
      <c r="M1075" s="1">
        <v>1</v>
      </c>
    </row>
    <row r="1076" spans="1:13" x14ac:dyDescent="0.25">
      <c r="A1076" s="1" t="s">
        <v>1299</v>
      </c>
      <c r="J1076" s="1" t="s">
        <v>1508</v>
      </c>
      <c r="K1076" s="1" t="s">
        <v>1509</v>
      </c>
      <c r="L1076" s="1" t="s">
        <v>1510</v>
      </c>
      <c r="M1076" s="1">
        <v>1</v>
      </c>
    </row>
    <row r="1077" spans="1:13" x14ac:dyDescent="0.25">
      <c r="A1077" s="1" t="s">
        <v>1345</v>
      </c>
      <c r="J1077" s="1" t="s">
        <v>1511</v>
      </c>
      <c r="K1077" s="1" t="s">
        <v>1509</v>
      </c>
      <c r="L1077" s="1" t="s">
        <v>1512</v>
      </c>
      <c r="M1077" s="1">
        <v>1</v>
      </c>
    </row>
    <row r="1078" spans="1:13" x14ac:dyDescent="0.25">
      <c r="A1078" s="1" t="s">
        <v>1481</v>
      </c>
      <c r="J1078" s="1" t="s">
        <v>1508</v>
      </c>
      <c r="K1078" s="1" t="s">
        <v>1514</v>
      </c>
      <c r="L1078" s="1" t="s">
        <v>1512</v>
      </c>
      <c r="M1078" s="1">
        <v>10</v>
      </c>
    </row>
    <row r="1079" spans="1:13" x14ac:dyDescent="0.25">
      <c r="A1079" s="1" t="s">
        <v>1345</v>
      </c>
      <c r="J1079" s="1" t="s">
        <v>1511</v>
      </c>
      <c r="K1079" s="1" t="s">
        <v>1509</v>
      </c>
      <c r="L1079" s="1" t="s">
        <v>1512</v>
      </c>
      <c r="M1079" s="1">
        <v>1</v>
      </c>
    </row>
    <row r="1080" spans="1:13" x14ac:dyDescent="0.25">
      <c r="A1080" s="1" t="s">
        <v>1299</v>
      </c>
      <c r="J1080" s="1" t="s">
        <v>1508</v>
      </c>
      <c r="K1080" s="1" t="s">
        <v>1509</v>
      </c>
      <c r="L1080" s="1" t="s">
        <v>1510</v>
      </c>
      <c r="M1080" s="1">
        <v>1</v>
      </c>
    </row>
    <row r="1081" spans="1:13" x14ac:dyDescent="0.25">
      <c r="A1081" s="1" t="s">
        <v>1345</v>
      </c>
      <c r="J1081" s="1" t="s">
        <v>1511</v>
      </c>
      <c r="K1081" s="1" t="s">
        <v>1509</v>
      </c>
      <c r="L1081" s="1" t="s">
        <v>1512</v>
      </c>
      <c r="M1081" s="1">
        <v>1</v>
      </c>
    </row>
    <row r="1082" spans="1:13" x14ac:dyDescent="0.25">
      <c r="A1082" s="1" t="s">
        <v>1275</v>
      </c>
      <c r="J1082" s="1" t="s">
        <v>1508</v>
      </c>
      <c r="K1082" s="1" t="s">
        <v>1509</v>
      </c>
      <c r="L1082" s="1" t="s">
        <v>1512</v>
      </c>
      <c r="M1082" s="1">
        <v>2</v>
      </c>
    </row>
    <row r="1083" spans="1:13" x14ac:dyDescent="0.25">
      <c r="A1083" s="1" t="s">
        <v>1299</v>
      </c>
      <c r="J1083" s="1" t="s">
        <v>1508</v>
      </c>
      <c r="K1083" s="1" t="s">
        <v>1509</v>
      </c>
      <c r="L1083" s="1" t="s">
        <v>1513</v>
      </c>
      <c r="M1083" s="1">
        <v>1</v>
      </c>
    </row>
    <row r="1084" spans="1:13" x14ac:dyDescent="0.25">
      <c r="A1084" s="1" t="s">
        <v>1373</v>
      </c>
      <c r="J1084" s="1" t="s">
        <v>1511</v>
      </c>
      <c r="K1084" s="1" t="s">
        <v>1514</v>
      </c>
      <c r="L1084" s="1" t="s">
        <v>1510</v>
      </c>
      <c r="M1084" s="1">
        <v>4</v>
      </c>
    </row>
    <row r="1085" spans="1:13" x14ac:dyDescent="0.25">
      <c r="A1085" s="1" t="s">
        <v>1373</v>
      </c>
      <c r="J1085" s="1" t="s">
        <v>1511</v>
      </c>
      <c r="K1085" s="1" t="s">
        <v>1514</v>
      </c>
      <c r="L1085" s="1" t="s">
        <v>1510</v>
      </c>
      <c r="M1085" s="1">
        <v>1</v>
      </c>
    </row>
    <row r="1086" spans="1:13" x14ac:dyDescent="0.25">
      <c r="A1086" s="1" t="s">
        <v>1373</v>
      </c>
      <c r="J1086" s="1" t="s">
        <v>1511</v>
      </c>
      <c r="K1086" s="1" t="s">
        <v>1514</v>
      </c>
      <c r="L1086" s="1" t="s">
        <v>1510</v>
      </c>
      <c r="M1086" s="1">
        <v>1</v>
      </c>
    </row>
    <row r="1087" spans="1:13" x14ac:dyDescent="0.25">
      <c r="A1087" s="1" t="s">
        <v>1373</v>
      </c>
      <c r="J1087" s="1" t="s">
        <v>1511</v>
      </c>
      <c r="K1087" s="1" t="s">
        <v>1514</v>
      </c>
      <c r="L1087" s="1" t="s">
        <v>1510</v>
      </c>
      <c r="M1087" s="1">
        <v>1</v>
      </c>
    </row>
    <row r="1088" spans="1:13" x14ac:dyDescent="0.25">
      <c r="A1088" s="1" t="s">
        <v>1350</v>
      </c>
      <c r="J1088" s="1" t="s">
        <v>1511</v>
      </c>
      <c r="K1088" s="1" t="s">
        <v>1509</v>
      </c>
      <c r="L1088" s="1" t="s">
        <v>1512</v>
      </c>
      <c r="M1088" s="1">
        <v>27</v>
      </c>
    </row>
    <row r="1089" spans="1:13" x14ac:dyDescent="0.25">
      <c r="A1089" s="1" t="s">
        <v>1373</v>
      </c>
      <c r="J1089" s="1" t="s">
        <v>1511</v>
      </c>
      <c r="K1089" s="1" t="s">
        <v>1514</v>
      </c>
      <c r="L1089" s="1" t="s">
        <v>1510</v>
      </c>
      <c r="M1089" s="1">
        <v>1</v>
      </c>
    </row>
    <row r="1090" spans="1:13" x14ac:dyDescent="0.25">
      <c r="A1090" s="1" t="s">
        <v>1299</v>
      </c>
      <c r="J1090" s="1" t="s">
        <v>1508</v>
      </c>
      <c r="K1090" s="1" t="s">
        <v>1509</v>
      </c>
      <c r="L1090" s="1" t="s">
        <v>1513</v>
      </c>
      <c r="M1090" s="1">
        <v>1</v>
      </c>
    </row>
    <row r="1091" spans="1:13" x14ac:dyDescent="0.25">
      <c r="A1091" s="1" t="s">
        <v>1262</v>
      </c>
      <c r="J1091" s="1" t="s">
        <v>1511</v>
      </c>
      <c r="K1091" s="1" t="s">
        <v>1509</v>
      </c>
      <c r="L1091" s="1" t="s">
        <v>1510</v>
      </c>
      <c r="M1091" s="1">
        <v>1</v>
      </c>
    </row>
    <row r="1092" spans="1:13" x14ac:dyDescent="0.25">
      <c r="A1092" s="1" t="s">
        <v>1282</v>
      </c>
      <c r="J1092" s="1" t="s">
        <v>1511</v>
      </c>
      <c r="K1092" s="1" t="s">
        <v>1509</v>
      </c>
      <c r="L1092" s="1" t="s">
        <v>1512</v>
      </c>
      <c r="M1092" s="1">
        <v>4</v>
      </c>
    </row>
    <row r="1093" spans="1:13" x14ac:dyDescent="0.25">
      <c r="A1093" s="1" t="s">
        <v>1281</v>
      </c>
      <c r="J1093" s="1" t="s">
        <v>1511</v>
      </c>
      <c r="K1093" s="1" t="s">
        <v>1514</v>
      </c>
      <c r="L1093" s="1" t="s">
        <v>1513</v>
      </c>
      <c r="M1093" s="1">
        <v>20</v>
      </c>
    </row>
    <row r="1094" spans="1:13" x14ac:dyDescent="0.25">
      <c r="A1094" s="1" t="s">
        <v>1270</v>
      </c>
      <c r="J1094" s="1" t="s">
        <v>1511</v>
      </c>
      <c r="K1094" s="1" t="s">
        <v>1509</v>
      </c>
      <c r="L1094" s="1" t="s">
        <v>1512</v>
      </c>
      <c r="M1094" s="1">
        <v>12</v>
      </c>
    </row>
    <row r="1095" spans="1:13" x14ac:dyDescent="0.25">
      <c r="A1095" s="1" t="s">
        <v>1270</v>
      </c>
      <c r="J1095" s="1" t="s">
        <v>1511</v>
      </c>
      <c r="K1095" s="1" t="s">
        <v>1509</v>
      </c>
      <c r="L1095" s="1" t="s">
        <v>1512</v>
      </c>
      <c r="M1095" s="1">
        <v>12</v>
      </c>
    </row>
    <row r="1096" spans="1:13" x14ac:dyDescent="0.25">
      <c r="A1096" s="1" t="s">
        <v>1270</v>
      </c>
      <c r="J1096" s="1" t="s">
        <v>1511</v>
      </c>
      <c r="K1096" s="1" t="s">
        <v>1509</v>
      </c>
      <c r="L1096" s="1" t="s">
        <v>1512</v>
      </c>
      <c r="M1096" s="1">
        <v>12</v>
      </c>
    </row>
    <row r="1097" spans="1:13" x14ac:dyDescent="0.25">
      <c r="A1097" s="1" t="s">
        <v>1270</v>
      </c>
      <c r="J1097" s="1" t="s">
        <v>1511</v>
      </c>
      <c r="K1097" s="1" t="s">
        <v>1509</v>
      </c>
      <c r="L1097" s="1" t="s">
        <v>1512</v>
      </c>
      <c r="M1097" s="1">
        <v>12</v>
      </c>
    </row>
    <row r="1098" spans="1:13" x14ac:dyDescent="0.25">
      <c r="A1098" s="1" t="s">
        <v>1311</v>
      </c>
      <c r="J1098" s="1" t="s">
        <v>1511</v>
      </c>
      <c r="K1098" s="1" t="s">
        <v>1514</v>
      </c>
      <c r="L1098" s="1" t="s">
        <v>1510</v>
      </c>
      <c r="M1098" s="1">
        <v>3</v>
      </c>
    </row>
    <row r="1099" spans="1:13" x14ac:dyDescent="0.25">
      <c r="A1099" s="1" t="s">
        <v>1270</v>
      </c>
      <c r="J1099" s="1" t="s">
        <v>1511</v>
      </c>
      <c r="K1099" s="1" t="s">
        <v>1509</v>
      </c>
      <c r="L1099" s="1" t="s">
        <v>1512</v>
      </c>
      <c r="M1099" s="1">
        <v>1</v>
      </c>
    </row>
    <row r="1100" spans="1:13" x14ac:dyDescent="0.25">
      <c r="A1100" s="1" t="s">
        <v>1270</v>
      </c>
      <c r="J1100" s="1" t="s">
        <v>1511</v>
      </c>
      <c r="K1100" s="1" t="s">
        <v>1509</v>
      </c>
      <c r="L1100" s="1" t="s">
        <v>1512</v>
      </c>
      <c r="M1100" s="1">
        <v>1</v>
      </c>
    </row>
    <row r="1101" spans="1:13" x14ac:dyDescent="0.25">
      <c r="A1101" s="1" t="s">
        <v>1270</v>
      </c>
      <c r="J1101" s="1" t="s">
        <v>1511</v>
      </c>
      <c r="K1101" s="1" t="s">
        <v>1509</v>
      </c>
      <c r="L1101" s="1" t="s">
        <v>1512</v>
      </c>
      <c r="M1101" s="1">
        <v>1</v>
      </c>
    </row>
    <row r="1102" spans="1:13" x14ac:dyDescent="0.25">
      <c r="A1102" s="1" t="s">
        <v>1270</v>
      </c>
      <c r="J1102" s="1" t="s">
        <v>1511</v>
      </c>
      <c r="K1102" s="1" t="s">
        <v>1509</v>
      </c>
      <c r="L1102" s="1" t="s">
        <v>1512</v>
      </c>
      <c r="M1102" s="1">
        <v>1</v>
      </c>
    </row>
    <row r="1103" spans="1:13" x14ac:dyDescent="0.25">
      <c r="A1103" s="1" t="s">
        <v>1265</v>
      </c>
      <c r="J1103" s="1" t="s">
        <v>1508</v>
      </c>
      <c r="K1103" s="1" t="s">
        <v>1509</v>
      </c>
      <c r="L1103" s="1" t="s">
        <v>1510</v>
      </c>
      <c r="M1103" s="1">
        <v>1</v>
      </c>
    </row>
    <row r="1104" spans="1:13" x14ac:dyDescent="0.25">
      <c r="A1104" s="1" t="s">
        <v>1265</v>
      </c>
      <c r="J1104" s="1" t="s">
        <v>1508</v>
      </c>
      <c r="K1104" s="1" t="s">
        <v>1509</v>
      </c>
      <c r="L1104" s="1" t="s">
        <v>1510</v>
      </c>
      <c r="M1104" s="1">
        <v>1</v>
      </c>
    </row>
    <row r="1105" spans="1:13" x14ac:dyDescent="0.25">
      <c r="A1105" s="1" t="s">
        <v>1270</v>
      </c>
      <c r="J1105" s="1" t="s">
        <v>1511</v>
      </c>
      <c r="K1105" s="1" t="s">
        <v>1509</v>
      </c>
      <c r="L1105" s="1" t="s">
        <v>1512</v>
      </c>
      <c r="M1105" s="1">
        <v>4</v>
      </c>
    </row>
    <row r="1106" spans="1:13" x14ac:dyDescent="0.25">
      <c r="A1106" s="1" t="s">
        <v>1270</v>
      </c>
      <c r="J1106" s="1" t="s">
        <v>1511</v>
      </c>
      <c r="K1106" s="1" t="s">
        <v>1509</v>
      </c>
      <c r="L1106" s="1" t="s">
        <v>1512</v>
      </c>
      <c r="M1106" s="1">
        <v>4</v>
      </c>
    </row>
    <row r="1107" spans="1:13" x14ac:dyDescent="0.25">
      <c r="A1107" s="1" t="s">
        <v>1270</v>
      </c>
      <c r="J1107" s="1" t="s">
        <v>1511</v>
      </c>
      <c r="K1107" s="1" t="s">
        <v>1509</v>
      </c>
      <c r="L1107" s="1" t="s">
        <v>1512</v>
      </c>
      <c r="M1107" s="1">
        <v>4</v>
      </c>
    </row>
    <row r="1108" spans="1:13" x14ac:dyDescent="0.25">
      <c r="A1108" s="1" t="s">
        <v>1270</v>
      </c>
      <c r="J1108" s="1" t="s">
        <v>1511</v>
      </c>
      <c r="K1108" s="1" t="s">
        <v>1509</v>
      </c>
      <c r="L1108" s="1" t="s">
        <v>1512</v>
      </c>
      <c r="M1108" s="1">
        <v>4</v>
      </c>
    </row>
    <row r="1109" spans="1:13" x14ac:dyDescent="0.25">
      <c r="A1109" s="1" t="s">
        <v>1275</v>
      </c>
      <c r="J1109" s="1" t="s">
        <v>1508</v>
      </c>
      <c r="K1109" s="1" t="s">
        <v>1509</v>
      </c>
      <c r="L1109" s="1" t="s">
        <v>1512</v>
      </c>
      <c r="M1109" s="1">
        <v>1</v>
      </c>
    </row>
    <row r="1110" spans="1:13" x14ac:dyDescent="0.25">
      <c r="A1110" s="1" t="s">
        <v>1515</v>
      </c>
      <c r="J1110" s="1" t="s">
        <v>1511</v>
      </c>
      <c r="K1110" s="1" t="s">
        <v>1509</v>
      </c>
      <c r="L1110" s="1" t="s">
        <v>1513</v>
      </c>
      <c r="M1110" s="1">
        <v>1</v>
      </c>
    </row>
    <row r="1111" spans="1:13" x14ac:dyDescent="0.25">
      <c r="A1111" s="1" t="s">
        <v>1364</v>
      </c>
      <c r="J1111" s="1" t="s">
        <v>1511</v>
      </c>
      <c r="K1111" s="1" t="s">
        <v>1514</v>
      </c>
      <c r="L1111" s="1" t="s">
        <v>1512</v>
      </c>
      <c r="M1111" s="1">
        <v>43</v>
      </c>
    </row>
    <row r="1112" spans="1:13" x14ac:dyDescent="0.25">
      <c r="A1112" s="1" t="s">
        <v>1296</v>
      </c>
      <c r="J1112" s="1" t="s">
        <v>1508</v>
      </c>
      <c r="K1112" s="1" t="s">
        <v>1509</v>
      </c>
      <c r="L1112" s="1" t="s">
        <v>1510</v>
      </c>
      <c r="M1112" s="1">
        <v>1</v>
      </c>
    </row>
    <row r="1113" spans="1:13" x14ac:dyDescent="0.25">
      <c r="A1113" s="1" t="s">
        <v>1299</v>
      </c>
      <c r="J1113" s="1" t="s">
        <v>1508</v>
      </c>
      <c r="K1113" s="1" t="s">
        <v>1509</v>
      </c>
      <c r="L1113" s="1" t="s">
        <v>1510</v>
      </c>
      <c r="M1113" s="1">
        <v>1</v>
      </c>
    </row>
    <row r="1114" spans="1:13" x14ac:dyDescent="0.25">
      <c r="A1114" s="1" t="s">
        <v>1282</v>
      </c>
      <c r="J1114" s="1" t="s">
        <v>1511</v>
      </c>
      <c r="K1114" s="1" t="s">
        <v>1509</v>
      </c>
      <c r="L1114" s="1" t="s">
        <v>1512</v>
      </c>
      <c r="M1114" s="1">
        <v>7</v>
      </c>
    </row>
    <row r="1115" spans="1:13" x14ac:dyDescent="0.25">
      <c r="A1115" s="1" t="s">
        <v>1269</v>
      </c>
      <c r="J1115" s="1" t="s">
        <v>1511</v>
      </c>
      <c r="K1115" s="1" t="s">
        <v>1509</v>
      </c>
      <c r="L1115" s="1" t="s">
        <v>1512</v>
      </c>
      <c r="M1115" s="1">
        <v>1</v>
      </c>
    </row>
    <row r="1116" spans="1:13" x14ac:dyDescent="0.25">
      <c r="A1116" s="1" t="s">
        <v>1282</v>
      </c>
      <c r="J1116" s="1" t="s">
        <v>1511</v>
      </c>
      <c r="K1116" s="1" t="s">
        <v>1509</v>
      </c>
      <c r="L1116" s="1" t="s">
        <v>1512</v>
      </c>
      <c r="M1116" s="1">
        <v>8</v>
      </c>
    </row>
    <row r="1117" spans="1:13" x14ac:dyDescent="0.25">
      <c r="A1117" s="1" t="s">
        <v>1311</v>
      </c>
      <c r="J1117" s="1" t="s">
        <v>1508</v>
      </c>
      <c r="K1117" s="1" t="s">
        <v>1514</v>
      </c>
      <c r="L1117" s="1" t="s">
        <v>1513</v>
      </c>
      <c r="M1117" s="1">
        <v>4</v>
      </c>
    </row>
    <row r="1118" spans="1:13" x14ac:dyDescent="0.25">
      <c r="A1118" s="1" t="s">
        <v>1290</v>
      </c>
      <c r="J1118" s="1" t="s">
        <v>1511</v>
      </c>
      <c r="K1118" s="1" t="s">
        <v>1514</v>
      </c>
      <c r="L1118" s="1" t="s">
        <v>1510</v>
      </c>
      <c r="M1118" s="1">
        <v>2</v>
      </c>
    </row>
    <row r="1119" spans="1:13" x14ac:dyDescent="0.25">
      <c r="A1119" s="1" t="s">
        <v>1311</v>
      </c>
      <c r="J1119" s="1" t="s">
        <v>1508</v>
      </c>
      <c r="K1119" s="1" t="s">
        <v>1514</v>
      </c>
      <c r="L1119" s="1" t="s">
        <v>1510</v>
      </c>
      <c r="M1119" s="1">
        <v>56</v>
      </c>
    </row>
    <row r="1120" spans="1:13" x14ac:dyDescent="0.25">
      <c r="A1120" s="1" t="s">
        <v>1409</v>
      </c>
      <c r="J1120" s="1" t="s">
        <v>1511</v>
      </c>
      <c r="K1120" s="1" t="s">
        <v>1514</v>
      </c>
      <c r="L1120" s="1" t="s">
        <v>1510</v>
      </c>
      <c r="M1120" s="1">
        <v>10</v>
      </c>
    </row>
    <row r="1121" spans="1:13" x14ac:dyDescent="0.25">
      <c r="A1121" s="1" t="s">
        <v>1301</v>
      </c>
      <c r="J1121" s="1" t="s">
        <v>1511</v>
      </c>
      <c r="K1121" s="1" t="s">
        <v>1514</v>
      </c>
      <c r="L1121" s="1" t="s">
        <v>1512</v>
      </c>
      <c r="M1121" s="1">
        <v>2</v>
      </c>
    </row>
    <row r="1122" spans="1:13" x14ac:dyDescent="0.25">
      <c r="A1122" s="1" t="s">
        <v>1282</v>
      </c>
      <c r="J1122" s="1" t="s">
        <v>1511</v>
      </c>
      <c r="K1122" s="1" t="s">
        <v>1509</v>
      </c>
      <c r="L1122" s="1" t="s">
        <v>1512</v>
      </c>
      <c r="M1122" s="1">
        <v>15</v>
      </c>
    </row>
    <row r="1123" spans="1:13" x14ac:dyDescent="0.25">
      <c r="A1123" s="1" t="s">
        <v>1282</v>
      </c>
      <c r="J1123" s="1" t="s">
        <v>1511</v>
      </c>
      <c r="K1123" s="1" t="s">
        <v>1509</v>
      </c>
      <c r="L1123" s="1" t="s">
        <v>1512</v>
      </c>
      <c r="M1123" s="1">
        <v>10</v>
      </c>
    </row>
    <row r="1124" spans="1:13" x14ac:dyDescent="0.25">
      <c r="A1124" s="1" t="s">
        <v>1299</v>
      </c>
      <c r="J1124" s="1" t="s">
        <v>1508</v>
      </c>
      <c r="K1124" s="1" t="s">
        <v>1509</v>
      </c>
      <c r="L1124" s="1" t="s">
        <v>1510</v>
      </c>
      <c r="M1124" s="1">
        <v>1</v>
      </c>
    </row>
    <row r="1125" spans="1:13" x14ac:dyDescent="0.25">
      <c r="A1125" s="1" t="s">
        <v>1282</v>
      </c>
      <c r="J1125" s="1" t="s">
        <v>1511</v>
      </c>
      <c r="K1125" s="1" t="s">
        <v>1509</v>
      </c>
      <c r="L1125" s="1" t="s">
        <v>1512</v>
      </c>
      <c r="M1125" s="1">
        <v>11</v>
      </c>
    </row>
    <row r="1126" spans="1:13" x14ac:dyDescent="0.25">
      <c r="A1126" s="1" t="s">
        <v>1292</v>
      </c>
      <c r="J1126" s="1" t="s">
        <v>1511</v>
      </c>
      <c r="K1126" s="1" t="s">
        <v>1509</v>
      </c>
      <c r="L1126" s="1" t="s">
        <v>1510</v>
      </c>
      <c r="M1126" s="1">
        <v>2</v>
      </c>
    </row>
    <row r="1127" spans="1:13" x14ac:dyDescent="0.25">
      <c r="A1127" s="1" t="s">
        <v>1537</v>
      </c>
      <c r="J1127" s="1" t="s">
        <v>1511</v>
      </c>
      <c r="K1127" s="1" t="s">
        <v>1514</v>
      </c>
      <c r="L1127" s="1" t="s">
        <v>1513</v>
      </c>
      <c r="M1127" s="1">
        <v>1</v>
      </c>
    </row>
    <row r="1128" spans="1:13" x14ac:dyDescent="0.25">
      <c r="A1128" s="1" t="s">
        <v>1299</v>
      </c>
      <c r="J1128" s="1" t="s">
        <v>1508</v>
      </c>
      <c r="K1128" s="1" t="s">
        <v>1509</v>
      </c>
      <c r="L1128" s="1" t="s">
        <v>1510</v>
      </c>
      <c r="M1128" s="1">
        <v>1</v>
      </c>
    </row>
    <row r="1129" spans="1:13" x14ac:dyDescent="0.25">
      <c r="A1129" s="1" t="s">
        <v>1393</v>
      </c>
      <c r="J1129" s="1" t="s">
        <v>1511</v>
      </c>
      <c r="K1129" s="1" t="s">
        <v>1514</v>
      </c>
      <c r="L1129" s="1" t="s">
        <v>1510</v>
      </c>
      <c r="M1129" s="1">
        <v>123</v>
      </c>
    </row>
    <row r="1130" spans="1:13" x14ac:dyDescent="0.25">
      <c r="A1130" s="1" t="s">
        <v>1311</v>
      </c>
      <c r="J1130" s="1" t="s">
        <v>1511</v>
      </c>
      <c r="K1130" s="1" t="s">
        <v>1514</v>
      </c>
      <c r="L1130" s="1" t="s">
        <v>1510</v>
      </c>
      <c r="M1130" s="1">
        <v>1</v>
      </c>
    </row>
    <row r="1131" spans="1:13" x14ac:dyDescent="0.25">
      <c r="A1131" s="1" t="s">
        <v>1299</v>
      </c>
      <c r="J1131" s="1" t="s">
        <v>1508</v>
      </c>
      <c r="K1131" s="1" t="s">
        <v>1509</v>
      </c>
      <c r="L1131" s="1" t="s">
        <v>1510</v>
      </c>
      <c r="M1131" s="1">
        <v>1</v>
      </c>
    </row>
    <row r="1132" spans="1:13" x14ac:dyDescent="0.25">
      <c r="A1132" s="1" t="s">
        <v>1406</v>
      </c>
      <c r="J1132" s="1" t="s">
        <v>1508</v>
      </c>
      <c r="K1132" s="1" t="s">
        <v>1514</v>
      </c>
      <c r="L1132" s="1" t="s">
        <v>1510</v>
      </c>
      <c r="M1132" s="1">
        <v>2</v>
      </c>
    </row>
    <row r="1133" spans="1:13" x14ac:dyDescent="0.25">
      <c r="A1133" s="1" t="s">
        <v>1406</v>
      </c>
      <c r="J1133" s="1" t="s">
        <v>1508</v>
      </c>
      <c r="K1133" s="1" t="s">
        <v>1514</v>
      </c>
      <c r="L1133" s="1" t="s">
        <v>1510</v>
      </c>
      <c r="M1133" s="1">
        <v>1</v>
      </c>
    </row>
    <row r="1134" spans="1:13" x14ac:dyDescent="0.25">
      <c r="A1134" s="1" t="s">
        <v>1406</v>
      </c>
      <c r="J1134" s="1" t="s">
        <v>1508</v>
      </c>
      <c r="K1134" s="1" t="s">
        <v>1514</v>
      </c>
      <c r="L1134" s="1" t="s">
        <v>1510</v>
      </c>
      <c r="M1134" s="1">
        <v>3</v>
      </c>
    </row>
    <row r="1135" spans="1:13" x14ac:dyDescent="0.25">
      <c r="A1135" s="1" t="s">
        <v>1272</v>
      </c>
      <c r="J1135" s="1" t="s">
        <v>1508</v>
      </c>
      <c r="K1135" s="1" t="s">
        <v>1509</v>
      </c>
      <c r="L1135" s="1" t="s">
        <v>1512</v>
      </c>
      <c r="M1135" s="1">
        <v>1</v>
      </c>
    </row>
    <row r="1136" spans="1:13" x14ac:dyDescent="0.25">
      <c r="A1136" s="1" t="s">
        <v>1272</v>
      </c>
      <c r="J1136" s="1" t="s">
        <v>1508</v>
      </c>
      <c r="K1136" s="1" t="s">
        <v>1509</v>
      </c>
      <c r="L1136" s="1" t="s">
        <v>1512</v>
      </c>
      <c r="M1136" s="1">
        <v>1</v>
      </c>
    </row>
    <row r="1137" spans="1:13" x14ac:dyDescent="0.25">
      <c r="A1137" s="1" t="s">
        <v>1282</v>
      </c>
      <c r="J1137" s="1" t="s">
        <v>1511</v>
      </c>
      <c r="K1137" s="1" t="s">
        <v>1509</v>
      </c>
      <c r="L1137" s="1" t="s">
        <v>1512</v>
      </c>
      <c r="M1137" s="1">
        <v>12</v>
      </c>
    </row>
    <row r="1138" spans="1:13" x14ac:dyDescent="0.25">
      <c r="A1138" s="1" t="s">
        <v>1272</v>
      </c>
      <c r="J1138" s="1" t="s">
        <v>1508</v>
      </c>
      <c r="K1138" s="1" t="s">
        <v>1509</v>
      </c>
      <c r="L1138" s="1" t="s">
        <v>1512</v>
      </c>
      <c r="M1138" s="1">
        <v>1</v>
      </c>
    </row>
    <row r="1139" spans="1:13" x14ac:dyDescent="0.25">
      <c r="A1139" s="1" t="s">
        <v>1282</v>
      </c>
      <c r="J1139" s="1" t="s">
        <v>1511</v>
      </c>
      <c r="K1139" s="1" t="s">
        <v>1509</v>
      </c>
      <c r="L1139" s="1" t="s">
        <v>1512</v>
      </c>
      <c r="M1139" s="1">
        <v>20</v>
      </c>
    </row>
    <row r="1140" spans="1:13" x14ac:dyDescent="0.25">
      <c r="A1140" s="1" t="s">
        <v>1282</v>
      </c>
      <c r="J1140" s="1" t="s">
        <v>1511</v>
      </c>
      <c r="K1140" s="1" t="s">
        <v>1509</v>
      </c>
      <c r="L1140" s="1" t="s">
        <v>1512</v>
      </c>
      <c r="M1140" s="1">
        <v>24</v>
      </c>
    </row>
    <row r="1141" spans="1:13" x14ac:dyDescent="0.25">
      <c r="A1141" s="1" t="s">
        <v>1272</v>
      </c>
      <c r="J1141" s="1" t="s">
        <v>1511</v>
      </c>
      <c r="K1141" s="1" t="s">
        <v>1509</v>
      </c>
      <c r="L1141" s="1" t="s">
        <v>1512</v>
      </c>
      <c r="M1141" s="1">
        <v>1</v>
      </c>
    </row>
    <row r="1142" spans="1:13" x14ac:dyDescent="0.25">
      <c r="A1142" s="1" t="s">
        <v>1350</v>
      </c>
      <c r="J1142" s="1" t="s">
        <v>1511</v>
      </c>
      <c r="K1142" s="1" t="s">
        <v>1509</v>
      </c>
      <c r="L1142" s="1" t="s">
        <v>1512</v>
      </c>
      <c r="M1142" s="1">
        <v>40</v>
      </c>
    </row>
    <row r="1143" spans="1:13" x14ac:dyDescent="0.25">
      <c r="A1143" s="1" t="s">
        <v>835</v>
      </c>
      <c r="J1143" s="1" t="s">
        <v>1511</v>
      </c>
      <c r="K1143" s="1" t="s">
        <v>1509</v>
      </c>
      <c r="L1143" s="1" t="s">
        <v>1512</v>
      </c>
      <c r="M1143" s="1">
        <v>1</v>
      </c>
    </row>
    <row r="1144" spans="1:13" x14ac:dyDescent="0.25">
      <c r="A1144" s="1" t="s">
        <v>835</v>
      </c>
      <c r="J1144" s="1" t="s">
        <v>1511</v>
      </c>
      <c r="K1144" s="1" t="s">
        <v>1509</v>
      </c>
      <c r="L1144" s="1" t="s">
        <v>1512</v>
      </c>
      <c r="M1144" s="1">
        <v>23</v>
      </c>
    </row>
    <row r="1145" spans="1:13" x14ac:dyDescent="0.25">
      <c r="A1145" s="1" t="s">
        <v>1299</v>
      </c>
      <c r="J1145" s="1" t="s">
        <v>1508</v>
      </c>
      <c r="K1145" s="1" t="s">
        <v>1509</v>
      </c>
      <c r="L1145" s="1" t="s">
        <v>1513</v>
      </c>
      <c r="M1145" s="1">
        <v>1</v>
      </c>
    </row>
    <row r="1146" spans="1:13" x14ac:dyDescent="0.25">
      <c r="A1146" s="1" t="s">
        <v>1299</v>
      </c>
      <c r="J1146" s="1" t="s">
        <v>1508</v>
      </c>
      <c r="K1146" s="1" t="s">
        <v>1509</v>
      </c>
      <c r="L1146" s="1" t="s">
        <v>1513</v>
      </c>
      <c r="M1146" s="1">
        <v>1</v>
      </c>
    </row>
    <row r="1147" spans="1:13" x14ac:dyDescent="0.25">
      <c r="A1147" s="1" t="s">
        <v>835</v>
      </c>
      <c r="J1147" s="1" t="s">
        <v>1511</v>
      </c>
      <c r="K1147" s="1" t="s">
        <v>1509</v>
      </c>
      <c r="L1147" s="1" t="s">
        <v>1512</v>
      </c>
      <c r="M1147" s="1">
        <v>1</v>
      </c>
    </row>
    <row r="1148" spans="1:13" x14ac:dyDescent="0.25">
      <c r="A1148" s="1" t="s">
        <v>1273</v>
      </c>
      <c r="J1148" s="1" t="s">
        <v>1511</v>
      </c>
      <c r="K1148" s="1" t="s">
        <v>1509</v>
      </c>
      <c r="L1148" s="1" t="s">
        <v>1510</v>
      </c>
      <c r="M1148" s="1">
        <v>113</v>
      </c>
    </row>
    <row r="1149" spans="1:13" x14ac:dyDescent="0.25">
      <c r="A1149" s="1" t="s">
        <v>1273</v>
      </c>
      <c r="J1149" s="1" t="s">
        <v>1511</v>
      </c>
      <c r="K1149" s="1" t="s">
        <v>1509</v>
      </c>
      <c r="L1149" s="1" t="s">
        <v>1510</v>
      </c>
      <c r="M1149" s="1">
        <v>200</v>
      </c>
    </row>
    <row r="1150" spans="1:13" x14ac:dyDescent="0.25">
      <c r="A1150" s="1" t="s">
        <v>1299</v>
      </c>
      <c r="J1150" s="1" t="s">
        <v>1508</v>
      </c>
      <c r="K1150" s="1" t="s">
        <v>1509</v>
      </c>
      <c r="L1150" s="1" t="s">
        <v>1510</v>
      </c>
      <c r="M1150" s="1">
        <v>1</v>
      </c>
    </row>
    <row r="1151" spans="1:13" x14ac:dyDescent="0.25">
      <c r="A1151" s="1" t="s">
        <v>1299</v>
      </c>
      <c r="J1151" s="1" t="s">
        <v>1508</v>
      </c>
      <c r="K1151" s="1" t="s">
        <v>1509</v>
      </c>
      <c r="L1151" s="1" t="s">
        <v>1510</v>
      </c>
      <c r="M1151" s="1">
        <v>1</v>
      </c>
    </row>
    <row r="1152" spans="1:13" x14ac:dyDescent="0.25">
      <c r="A1152" s="1" t="s">
        <v>1299</v>
      </c>
      <c r="J1152" s="1" t="s">
        <v>1508</v>
      </c>
      <c r="K1152" s="1" t="s">
        <v>1509</v>
      </c>
      <c r="L1152" s="1" t="s">
        <v>1513</v>
      </c>
      <c r="M1152" s="1">
        <v>1</v>
      </c>
    </row>
    <row r="1153" spans="1:13" x14ac:dyDescent="0.25">
      <c r="A1153" s="1" t="s">
        <v>1299</v>
      </c>
      <c r="J1153" s="1" t="s">
        <v>1508</v>
      </c>
      <c r="K1153" s="1" t="s">
        <v>1509</v>
      </c>
      <c r="L1153" s="1" t="s">
        <v>1513</v>
      </c>
      <c r="M1153" s="1">
        <v>1</v>
      </c>
    </row>
    <row r="1154" spans="1:13" x14ac:dyDescent="0.25">
      <c r="A1154" s="1" t="s">
        <v>1299</v>
      </c>
      <c r="J1154" s="1" t="s">
        <v>1508</v>
      </c>
      <c r="K1154" s="1" t="s">
        <v>1509</v>
      </c>
      <c r="L1154" s="1" t="s">
        <v>1513</v>
      </c>
      <c r="M1154" s="1">
        <v>1</v>
      </c>
    </row>
    <row r="1155" spans="1:13" x14ac:dyDescent="0.25">
      <c r="A1155" s="1" t="s">
        <v>1299</v>
      </c>
      <c r="J1155" s="1" t="s">
        <v>1508</v>
      </c>
      <c r="K1155" s="1" t="s">
        <v>1509</v>
      </c>
      <c r="L1155" s="1" t="s">
        <v>1510</v>
      </c>
      <c r="M1155" s="1">
        <v>1</v>
      </c>
    </row>
    <row r="1156" spans="1:13" x14ac:dyDescent="0.25">
      <c r="A1156" s="1" t="s">
        <v>1373</v>
      </c>
      <c r="J1156" s="1" t="s">
        <v>1511</v>
      </c>
      <c r="K1156" s="1" t="s">
        <v>1514</v>
      </c>
      <c r="L1156" s="1" t="s">
        <v>1510</v>
      </c>
      <c r="M1156" s="1">
        <v>2</v>
      </c>
    </row>
    <row r="1157" spans="1:13" x14ac:dyDescent="0.25">
      <c r="A1157" s="1" t="s">
        <v>1299</v>
      </c>
      <c r="J1157" s="1" t="s">
        <v>1508</v>
      </c>
      <c r="K1157" s="1" t="s">
        <v>1509</v>
      </c>
      <c r="L1157" s="1" t="s">
        <v>1513</v>
      </c>
      <c r="M1157" s="1">
        <v>1</v>
      </c>
    </row>
    <row r="1158" spans="1:13" x14ac:dyDescent="0.25">
      <c r="A1158" s="1" t="s">
        <v>1530</v>
      </c>
      <c r="J1158" s="1" t="s">
        <v>1508</v>
      </c>
      <c r="K1158" s="1" t="s">
        <v>1509</v>
      </c>
      <c r="L1158" s="1" t="s">
        <v>1513</v>
      </c>
      <c r="M1158" s="1">
        <v>1</v>
      </c>
    </row>
    <row r="1159" spans="1:13" x14ac:dyDescent="0.25">
      <c r="A1159" s="1" t="s">
        <v>835</v>
      </c>
      <c r="J1159" s="1" t="s">
        <v>1511</v>
      </c>
      <c r="K1159" s="1" t="s">
        <v>1509</v>
      </c>
      <c r="L1159" s="1" t="s">
        <v>1512</v>
      </c>
      <c r="M1159" s="1">
        <v>1</v>
      </c>
    </row>
    <row r="1160" spans="1:13" x14ac:dyDescent="0.25">
      <c r="A1160" s="1" t="s">
        <v>1301</v>
      </c>
      <c r="J1160" s="1" t="s">
        <v>1511</v>
      </c>
      <c r="K1160" s="1" t="s">
        <v>1514</v>
      </c>
      <c r="L1160" s="1" t="s">
        <v>1512</v>
      </c>
      <c r="M1160" s="1">
        <v>2</v>
      </c>
    </row>
    <row r="1161" spans="1:13" x14ac:dyDescent="0.25">
      <c r="A1161" s="1" t="s">
        <v>1299</v>
      </c>
      <c r="J1161" s="1" t="s">
        <v>1508</v>
      </c>
      <c r="K1161" s="1" t="s">
        <v>1509</v>
      </c>
      <c r="L1161" s="1" t="s">
        <v>1513</v>
      </c>
      <c r="M1161" s="1">
        <v>1</v>
      </c>
    </row>
    <row r="1162" spans="1:13" x14ac:dyDescent="0.25">
      <c r="A1162" s="1" t="s">
        <v>1301</v>
      </c>
      <c r="J1162" s="1" t="s">
        <v>1511</v>
      </c>
      <c r="K1162" s="1" t="s">
        <v>1514</v>
      </c>
      <c r="L1162" s="1" t="s">
        <v>1512</v>
      </c>
      <c r="M1162" s="1">
        <v>2</v>
      </c>
    </row>
    <row r="1163" spans="1:13" x14ac:dyDescent="0.25">
      <c r="A1163" s="1" t="s">
        <v>1468</v>
      </c>
      <c r="J1163" s="1" t="s">
        <v>1508</v>
      </c>
      <c r="K1163" s="1" t="s">
        <v>1514</v>
      </c>
      <c r="L1163" s="1" t="s">
        <v>1512</v>
      </c>
      <c r="M1163" s="1">
        <v>18</v>
      </c>
    </row>
    <row r="1164" spans="1:13" x14ac:dyDescent="0.25">
      <c r="A1164" s="1" t="s">
        <v>1299</v>
      </c>
      <c r="J1164" s="1" t="s">
        <v>1508</v>
      </c>
      <c r="K1164" s="1" t="s">
        <v>1509</v>
      </c>
      <c r="L1164" s="1" t="s">
        <v>1510</v>
      </c>
      <c r="M1164" s="1">
        <v>1</v>
      </c>
    </row>
    <row r="1165" spans="1:13" x14ac:dyDescent="0.25">
      <c r="A1165" s="1" t="s">
        <v>1488</v>
      </c>
      <c r="J1165" s="1" t="s">
        <v>1511</v>
      </c>
      <c r="K1165" s="1" t="s">
        <v>1509</v>
      </c>
      <c r="L1165" s="1" t="s">
        <v>1510</v>
      </c>
      <c r="M1165" s="1">
        <v>1</v>
      </c>
    </row>
    <row r="1166" spans="1:13" x14ac:dyDescent="0.25">
      <c r="A1166" s="1" t="s">
        <v>1488</v>
      </c>
      <c r="J1166" s="1" t="s">
        <v>1508</v>
      </c>
      <c r="K1166" s="1" t="s">
        <v>1509</v>
      </c>
      <c r="L1166" s="1" t="s">
        <v>1510</v>
      </c>
      <c r="M1166" s="1">
        <v>1</v>
      </c>
    </row>
    <row r="1167" spans="1:13" x14ac:dyDescent="0.25">
      <c r="A1167" s="1" t="s">
        <v>1271</v>
      </c>
      <c r="J1167" s="1" t="s">
        <v>1511</v>
      </c>
      <c r="K1167" s="1" t="s">
        <v>1509</v>
      </c>
      <c r="L1167" s="1" t="s">
        <v>1512</v>
      </c>
      <c r="M1167" s="1">
        <v>1</v>
      </c>
    </row>
    <row r="1168" spans="1:13" x14ac:dyDescent="0.25">
      <c r="A1168" s="1" t="s">
        <v>1483</v>
      </c>
      <c r="J1168" s="1" t="s">
        <v>1511</v>
      </c>
      <c r="K1168" s="1" t="s">
        <v>1509</v>
      </c>
      <c r="L1168" s="1" t="s">
        <v>1513</v>
      </c>
      <c r="M1168" s="1">
        <v>2</v>
      </c>
    </row>
    <row r="1169" spans="1:13" x14ac:dyDescent="0.25">
      <c r="A1169" s="1" t="s">
        <v>1272</v>
      </c>
      <c r="J1169" s="1" t="s">
        <v>1511</v>
      </c>
      <c r="K1169" s="1" t="s">
        <v>1509</v>
      </c>
      <c r="L1169" s="1" t="s">
        <v>1512</v>
      </c>
      <c r="M1169" s="1">
        <v>1</v>
      </c>
    </row>
    <row r="1170" spans="1:13" x14ac:dyDescent="0.25">
      <c r="A1170" s="1" t="s">
        <v>1272</v>
      </c>
      <c r="J1170" s="1" t="s">
        <v>1511</v>
      </c>
      <c r="K1170" s="1" t="s">
        <v>1514</v>
      </c>
      <c r="L1170" s="1" t="s">
        <v>1512</v>
      </c>
      <c r="M1170" s="1">
        <v>1</v>
      </c>
    </row>
    <row r="1171" spans="1:13" x14ac:dyDescent="0.25">
      <c r="A1171" s="1" t="s">
        <v>1272</v>
      </c>
      <c r="J1171" s="1" t="s">
        <v>1511</v>
      </c>
      <c r="K1171" s="1" t="s">
        <v>1514</v>
      </c>
      <c r="L1171" s="1" t="s">
        <v>1512</v>
      </c>
      <c r="M1171" s="1">
        <v>1</v>
      </c>
    </row>
    <row r="1172" spans="1:13" x14ac:dyDescent="0.25">
      <c r="A1172" s="1" t="s">
        <v>1385</v>
      </c>
      <c r="J1172" s="1" t="s">
        <v>1511</v>
      </c>
      <c r="K1172" s="1" t="s">
        <v>1514</v>
      </c>
      <c r="L1172" s="1" t="s">
        <v>1510</v>
      </c>
      <c r="M1172" s="1">
        <v>3</v>
      </c>
    </row>
    <row r="1173" spans="1:13" x14ac:dyDescent="0.25">
      <c r="A1173" s="1" t="s">
        <v>1272</v>
      </c>
      <c r="J1173" s="1" t="s">
        <v>1511</v>
      </c>
      <c r="K1173" s="1" t="s">
        <v>1514</v>
      </c>
      <c r="L1173" s="1" t="s">
        <v>1512</v>
      </c>
      <c r="M1173" s="1">
        <v>1</v>
      </c>
    </row>
    <row r="1174" spans="1:13" x14ac:dyDescent="0.25">
      <c r="A1174" s="1" t="s">
        <v>1272</v>
      </c>
      <c r="J1174" s="1" t="s">
        <v>1511</v>
      </c>
      <c r="K1174" s="1" t="s">
        <v>1514</v>
      </c>
      <c r="L1174" s="1" t="s">
        <v>1512</v>
      </c>
      <c r="M1174" s="1">
        <v>1</v>
      </c>
    </row>
    <row r="1175" spans="1:13" x14ac:dyDescent="0.25">
      <c r="A1175" s="1" t="s">
        <v>1521</v>
      </c>
      <c r="J1175" s="1" t="s">
        <v>1511</v>
      </c>
      <c r="K1175" s="1" t="s">
        <v>1514</v>
      </c>
      <c r="L1175" s="1" t="s">
        <v>1512</v>
      </c>
      <c r="M1175" s="1">
        <v>1</v>
      </c>
    </row>
    <row r="1176" spans="1:13" x14ac:dyDescent="0.25">
      <c r="A1176" s="1" t="s">
        <v>1272</v>
      </c>
      <c r="J1176" s="1" t="s">
        <v>1511</v>
      </c>
      <c r="K1176" s="1" t="s">
        <v>1509</v>
      </c>
      <c r="L1176" s="1" t="s">
        <v>1512</v>
      </c>
      <c r="M1176" s="1">
        <v>1</v>
      </c>
    </row>
    <row r="1177" spans="1:13" x14ac:dyDescent="0.25">
      <c r="A1177" s="1" t="s">
        <v>1282</v>
      </c>
      <c r="J1177" s="1" t="s">
        <v>1511</v>
      </c>
      <c r="K1177" s="1" t="s">
        <v>1509</v>
      </c>
      <c r="L1177" s="1" t="s">
        <v>1512</v>
      </c>
      <c r="M1177" s="1">
        <v>35</v>
      </c>
    </row>
    <row r="1178" spans="1:13" x14ac:dyDescent="0.25">
      <c r="A1178" s="1" t="s">
        <v>1272</v>
      </c>
      <c r="J1178" s="1" t="s">
        <v>1511</v>
      </c>
      <c r="K1178" s="1" t="s">
        <v>1509</v>
      </c>
      <c r="L1178" s="1" t="s">
        <v>1513</v>
      </c>
      <c r="M1178" s="1">
        <v>1</v>
      </c>
    </row>
    <row r="1179" spans="1:13" x14ac:dyDescent="0.25">
      <c r="A1179" s="1" t="s">
        <v>1272</v>
      </c>
      <c r="J1179" s="1" t="s">
        <v>1511</v>
      </c>
      <c r="K1179" s="1" t="s">
        <v>1509</v>
      </c>
      <c r="L1179" s="1" t="s">
        <v>1513</v>
      </c>
      <c r="M1179" s="1">
        <v>1</v>
      </c>
    </row>
    <row r="1180" spans="1:13" x14ac:dyDescent="0.25">
      <c r="A1180" s="1" t="s">
        <v>1272</v>
      </c>
      <c r="J1180" s="1" t="s">
        <v>1511</v>
      </c>
      <c r="K1180" s="1" t="s">
        <v>1509</v>
      </c>
      <c r="L1180" s="1" t="s">
        <v>1513</v>
      </c>
      <c r="M1180" s="1">
        <v>1</v>
      </c>
    </row>
    <row r="1181" spans="1:13" x14ac:dyDescent="0.25">
      <c r="A1181" s="1" t="s">
        <v>1272</v>
      </c>
      <c r="J1181" s="1" t="s">
        <v>1511</v>
      </c>
      <c r="K1181" s="1" t="s">
        <v>1509</v>
      </c>
      <c r="L1181" s="1" t="s">
        <v>1513</v>
      </c>
      <c r="M1181" s="1">
        <v>1</v>
      </c>
    </row>
    <row r="1182" spans="1:13" x14ac:dyDescent="0.25">
      <c r="A1182" s="1" t="s">
        <v>1272</v>
      </c>
      <c r="J1182" s="1" t="s">
        <v>1511</v>
      </c>
      <c r="K1182" s="1" t="s">
        <v>1509</v>
      </c>
      <c r="L1182" s="1" t="s">
        <v>1513</v>
      </c>
      <c r="M1182" s="1">
        <v>1</v>
      </c>
    </row>
    <row r="1183" spans="1:13" x14ac:dyDescent="0.25">
      <c r="A1183" s="1" t="s">
        <v>1282</v>
      </c>
      <c r="J1183" s="1" t="s">
        <v>1511</v>
      </c>
      <c r="K1183" s="1" t="s">
        <v>1509</v>
      </c>
      <c r="L1183" s="1" t="s">
        <v>1512</v>
      </c>
      <c r="M1183" s="1">
        <v>16</v>
      </c>
    </row>
    <row r="1184" spans="1:13" x14ac:dyDescent="0.25">
      <c r="A1184" s="1" t="s">
        <v>1272</v>
      </c>
      <c r="J1184" s="1" t="s">
        <v>1511</v>
      </c>
      <c r="K1184" s="1" t="s">
        <v>1509</v>
      </c>
      <c r="L1184" s="1" t="s">
        <v>1513</v>
      </c>
      <c r="M1184" s="1">
        <v>1</v>
      </c>
    </row>
    <row r="1185" spans="1:13" x14ac:dyDescent="0.25">
      <c r="A1185" s="1" t="s">
        <v>1282</v>
      </c>
      <c r="J1185" s="1" t="s">
        <v>1511</v>
      </c>
      <c r="K1185" s="1" t="s">
        <v>1509</v>
      </c>
      <c r="L1185" s="1" t="s">
        <v>1512</v>
      </c>
      <c r="M1185" s="1">
        <v>2</v>
      </c>
    </row>
    <row r="1186" spans="1:13" x14ac:dyDescent="0.25">
      <c r="A1186" s="1" t="s">
        <v>1272</v>
      </c>
      <c r="J1186" s="1" t="s">
        <v>1511</v>
      </c>
      <c r="K1186" s="1" t="s">
        <v>1509</v>
      </c>
      <c r="L1186" s="1" t="s">
        <v>1513</v>
      </c>
      <c r="M1186" s="1">
        <v>1</v>
      </c>
    </row>
    <row r="1187" spans="1:13" x14ac:dyDescent="0.25">
      <c r="A1187" s="1" t="s">
        <v>1272</v>
      </c>
      <c r="J1187" s="1" t="s">
        <v>1511</v>
      </c>
      <c r="K1187" s="1" t="s">
        <v>1509</v>
      </c>
      <c r="L1187" s="1" t="s">
        <v>1513</v>
      </c>
      <c r="M1187" s="1">
        <v>1</v>
      </c>
    </row>
    <row r="1188" spans="1:13" x14ac:dyDescent="0.25">
      <c r="A1188" s="1" t="s">
        <v>1282</v>
      </c>
      <c r="J1188" s="1" t="s">
        <v>1511</v>
      </c>
      <c r="K1188" s="1" t="s">
        <v>1509</v>
      </c>
      <c r="L1188" s="1" t="s">
        <v>1512</v>
      </c>
      <c r="M1188" s="1">
        <v>13</v>
      </c>
    </row>
    <row r="1189" spans="1:13" x14ac:dyDescent="0.25">
      <c r="A1189" s="1" t="s">
        <v>1272</v>
      </c>
      <c r="J1189" s="1" t="s">
        <v>1511</v>
      </c>
      <c r="K1189" s="1" t="s">
        <v>1509</v>
      </c>
      <c r="L1189" s="1" t="s">
        <v>1513</v>
      </c>
      <c r="M1189" s="1">
        <v>1</v>
      </c>
    </row>
    <row r="1190" spans="1:13" x14ac:dyDescent="0.25">
      <c r="A1190" s="1" t="s">
        <v>1272</v>
      </c>
      <c r="J1190" s="1" t="s">
        <v>1511</v>
      </c>
      <c r="K1190" s="1" t="s">
        <v>1509</v>
      </c>
      <c r="L1190" s="1" t="s">
        <v>1513</v>
      </c>
      <c r="M1190" s="1">
        <v>1</v>
      </c>
    </row>
    <row r="1191" spans="1:13" x14ac:dyDescent="0.25">
      <c r="A1191" s="1" t="s">
        <v>1282</v>
      </c>
      <c r="J1191" s="1" t="s">
        <v>1511</v>
      </c>
      <c r="K1191" s="1" t="s">
        <v>1509</v>
      </c>
      <c r="L1191" s="1" t="s">
        <v>1512</v>
      </c>
      <c r="M1191" s="1">
        <v>10</v>
      </c>
    </row>
    <row r="1192" spans="1:13" x14ac:dyDescent="0.25">
      <c r="A1192" s="1" t="s">
        <v>1282</v>
      </c>
      <c r="J1192" s="1" t="s">
        <v>1511</v>
      </c>
      <c r="K1192" s="1" t="s">
        <v>1509</v>
      </c>
      <c r="L1192" s="1" t="s">
        <v>1512</v>
      </c>
      <c r="M1192" s="1">
        <v>11</v>
      </c>
    </row>
    <row r="1193" spans="1:13" x14ac:dyDescent="0.25">
      <c r="A1193" s="1" t="s">
        <v>1272</v>
      </c>
      <c r="J1193" s="1" t="s">
        <v>1511</v>
      </c>
      <c r="K1193" s="1" t="s">
        <v>1509</v>
      </c>
      <c r="L1193" s="1" t="s">
        <v>1513</v>
      </c>
      <c r="M1193" s="1">
        <v>1</v>
      </c>
    </row>
    <row r="1194" spans="1:13" x14ac:dyDescent="0.25">
      <c r="A1194" s="1" t="s">
        <v>1282</v>
      </c>
      <c r="J1194" s="1" t="s">
        <v>1511</v>
      </c>
      <c r="K1194" s="1" t="s">
        <v>1509</v>
      </c>
      <c r="L1194" s="1" t="s">
        <v>1512</v>
      </c>
      <c r="M1194" s="1">
        <v>18</v>
      </c>
    </row>
    <row r="1195" spans="1:13" x14ac:dyDescent="0.25">
      <c r="A1195" s="1" t="s">
        <v>1272</v>
      </c>
      <c r="J1195" s="1" t="s">
        <v>1511</v>
      </c>
      <c r="K1195" s="1" t="s">
        <v>1509</v>
      </c>
      <c r="L1195" s="1" t="s">
        <v>1513</v>
      </c>
      <c r="M1195" s="1">
        <v>1</v>
      </c>
    </row>
    <row r="1196" spans="1:13" x14ac:dyDescent="0.25">
      <c r="A1196" s="1" t="s">
        <v>1488</v>
      </c>
      <c r="J1196" s="1" t="s">
        <v>1511</v>
      </c>
      <c r="K1196" s="1" t="s">
        <v>1509</v>
      </c>
      <c r="L1196" s="1" t="s">
        <v>1510</v>
      </c>
      <c r="M1196" s="1">
        <v>1</v>
      </c>
    </row>
    <row r="1197" spans="1:13" x14ac:dyDescent="0.25">
      <c r="A1197" s="1" t="s">
        <v>1272</v>
      </c>
      <c r="J1197" s="1" t="s">
        <v>1511</v>
      </c>
      <c r="K1197" s="1" t="s">
        <v>1509</v>
      </c>
      <c r="L1197" s="1" t="s">
        <v>1513</v>
      </c>
      <c r="M1197" s="1">
        <v>1</v>
      </c>
    </row>
    <row r="1198" spans="1:13" x14ac:dyDescent="0.25">
      <c r="A1198" s="1" t="s">
        <v>1282</v>
      </c>
      <c r="J1198" s="1" t="s">
        <v>1511</v>
      </c>
      <c r="K1198" s="1" t="s">
        <v>1509</v>
      </c>
      <c r="L1198" s="1" t="s">
        <v>1512</v>
      </c>
      <c r="M1198" s="1">
        <v>5</v>
      </c>
    </row>
    <row r="1199" spans="1:13" x14ac:dyDescent="0.25">
      <c r="A1199" s="1" t="s">
        <v>1272</v>
      </c>
      <c r="J1199" s="1" t="s">
        <v>1511</v>
      </c>
      <c r="K1199" s="1" t="s">
        <v>1509</v>
      </c>
      <c r="L1199" s="1" t="s">
        <v>1513</v>
      </c>
      <c r="M1199" s="1">
        <v>1</v>
      </c>
    </row>
    <row r="1200" spans="1:13" x14ac:dyDescent="0.25">
      <c r="A1200" s="1" t="s">
        <v>1282</v>
      </c>
      <c r="J1200" s="1" t="s">
        <v>1511</v>
      </c>
      <c r="K1200" s="1" t="s">
        <v>1509</v>
      </c>
      <c r="L1200" s="1" t="s">
        <v>1512</v>
      </c>
      <c r="M1200" s="1">
        <v>2</v>
      </c>
    </row>
    <row r="1201" spans="1:13" x14ac:dyDescent="0.25">
      <c r="A1201" s="1" t="s">
        <v>1272</v>
      </c>
      <c r="J1201" s="1" t="s">
        <v>1511</v>
      </c>
      <c r="K1201" s="1" t="s">
        <v>1509</v>
      </c>
      <c r="L1201" s="1" t="s">
        <v>1513</v>
      </c>
      <c r="M1201" s="1">
        <v>1</v>
      </c>
    </row>
    <row r="1202" spans="1:13" x14ac:dyDescent="0.25">
      <c r="A1202" s="1" t="s">
        <v>1282</v>
      </c>
      <c r="J1202" s="1" t="s">
        <v>1511</v>
      </c>
      <c r="K1202" s="1" t="s">
        <v>1509</v>
      </c>
      <c r="L1202" s="1" t="s">
        <v>1512</v>
      </c>
      <c r="M1202" s="1">
        <v>4</v>
      </c>
    </row>
    <row r="1203" spans="1:13" x14ac:dyDescent="0.25">
      <c r="A1203" s="1" t="s">
        <v>1272</v>
      </c>
      <c r="J1203" s="1" t="s">
        <v>1511</v>
      </c>
      <c r="K1203" s="1" t="s">
        <v>1509</v>
      </c>
      <c r="L1203" s="1" t="s">
        <v>1513</v>
      </c>
      <c r="M1203" s="1">
        <v>1</v>
      </c>
    </row>
    <row r="1204" spans="1:13" x14ac:dyDescent="0.25">
      <c r="A1204" s="1" t="s">
        <v>835</v>
      </c>
      <c r="J1204" s="1" t="s">
        <v>1511</v>
      </c>
      <c r="K1204" s="1" t="s">
        <v>1514</v>
      </c>
      <c r="L1204" s="1" t="s">
        <v>1512</v>
      </c>
      <c r="M1204" s="1">
        <v>1</v>
      </c>
    </row>
    <row r="1205" spans="1:13" x14ac:dyDescent="0.25">
      <c r="A1205" s="1" t="s">
        <v>1282</v>
      </c>
      <c r="J1205" s="1" t="s">
        <v>1511</v>
      </c>
      <c r="K1205" s="1" t="s">
        <v>1509</v>
      </c>
      <c r="L1205" s="1" t="s">
        <v>1512</v>
      </c>
      <c r="M1205" s="1">
        <v>8</v>
      </c>
    </row>
    <row r="1206" spans="1:13" x14ac:dyDescent="0.25">
      <c r="A1206" s="1" t="s">
        <v>1488</v>
      </c>
      <c r="J1206" s="1" t="s">
        <v>1508</v>
      </c>
      <c r="K1206" s="1" t="s">
        <v>1509</v>
      </c>
      <c r="L1206" s="1" t="s">
        <v>1510</v>
      </c>
      <c r="M1206" s="1">
        <v>1</v>
      </c>
    </row>
    <row r="1207" spans="1:13" x14ac:dyDescent="0.25">
      <c r="A1207" s="1" t="s">
        <v>1272</v>
      </c>
      <c r="J1207" s="1" t="s">
        <v>1511</v>
      </c>
      <c r="K1207" s="1" t="s">
        <v>1509</v>
      </c>
      <c r="L1207" s="1" t="s">
        <v>1513</v>
      </c>
      <c r="M1207" s="1">
        <v>1</v>
      </c>
    </row>
    <row r="1208" spans="1:13" x14ac:dyDescent="0.25">
      <c r="A1208" s="1" t="s">
        <v>1282</v>
      </c>
      <c r="J1208" s="1" t="s">
        <v>1511</v>
      </c>
      <c r="K1208" s="1" t="s">
        <v>1509</v>
      </c>
      <c r="L1208" s="1" t="s">
        <v>1512</v>
      </c>
      <c r="M1208" s="1">
        <v>7</v>
      </c>
    </row>
    <row r="1209" spans="1:13" x14ac:dyDescent="0.25">
      <c r="A1209" s="1" t="s">
        <v>1345</v>
      </c>
      <c r="J1209" s="1" t="s">
        <v>1511</v>
      </c>
      <c r="K1209" s="1" t="s">
        <v>1514</v>
      </c>
      <c r="L1209" s="1" t="s">
        <v>1512</v>
      </c>
      <c r="M1209" s="1">
        <v>1</v>
      </c>
    </row>
    <row r="1210" spans="1:13" x14ac:dyDescent="0.25">
      <c r="A1210" s="1" t="s">
        <v>1266</v>
      </c>
      <c r="J1210" s="1" t="s">
        <v>1511</v>
      </c>
      <c r="K1210" s="1" t="s">
        <v>1514</v>
      </c>
      <c r="L1210" s="1" t="s">
        <v>1512</v>
      </c>
      <c r="M1210" s="1">
        <v>1</v>
      </c>
    </row>
    <row r="1211" spans="1:13" x14ac:dyDescent="0.25">
      <c r="A1211" s="1" t="s">
        <v>1272</v>
      </c>
      <c r="J1211" s="1" t="s">
        <v>1511</v>
      </c>
      <c r="K1211" s="1" t="s">
        <v>1509</v>
      </c>
      <c r="L1211" s="1" t="s">
        <v>1513</v>
      </c>
      <c r="M1211" s="1">
        <v>1</v>
      </c>
    </row>
    <row r="1212" spans="1:13" x14ac:dyDescent="0.25">
      <c r="A1212" s="1" t="s">
        <v>1282</v>
      </c>
      <c r="J1212" s="1" t="s">
        <v>1511</v>
      </c>
      <c r="K1212" s="1" t="s">
        <v>1509</v>
      </c>
      <c r="L1212" s="1" t="s">
        <v>1512</v>
      </c>
      <c r="M1212" s="1">
        <v>10</v>
      </c>
    </row>
    <row r="1213" spans="1:13" x14ac:dyDescent="0.25">
      <c r="A1213" s="1" t="s">
        <v>1272</v>
      </c>
      <c r="J1213" s="1" t="s">
        <v>1511</v>
      </c>
      <c r="K1213" s="1" t="s">
        <v>1509</v>
      </c>
      <c r="L1213" s="1" t="s">
        <v>1513</v>
      </c>
      <c r="M1213" s="1">
        <v>1</v>
      </c>
    </row>
    <row r="1214" spans="1:13" x14ac:dyDescent="0.25">
      <c r="A1214" s="1" t="s">
        <v>1282</v>
      </c>
      <c r="J1214" s="1" t="s">
        <v>1511</v>
      </c>
      <c r="K1214" s="1" t="s">
        <v>1509</v>
      </c>
      <c r="L1214" s="1" t="s">
        <v>1512</v>
      </c>
      <c r="M1214" s="1">
        <v>8</v>
      </c>
    </row>
    <row r="1215" spans="1:13" x14ac:dyDescent="0.25">
      <c r="A1215" s="1" t="s">
        <v>1345</v>
      </c>
      <c r="J1215" s="1" t="s">
        <v>1511</v>
      </c>
      <c r="K1215" s="1" t="s">
        <v>1514</v>
      </c>
      <c r="L1215" s="1" t="s">
        <v>1512</v>
      </c>
      <c r="M1215" s="1">
        <v>1</v>
      </c>
    </row>
    <row r="1216" spans="1:13" x14ac:dyDescent="0.25">
      <c r="A1216" s="1" t="s">
        <v>1272</v>
      </c>
      <c r="J1216" s="1" t="s">
        <v>1511</v>
      </c>
      <c r="K1216" s="1" t="s">
        <v>1509</v>
      </c>
      <c r="L1216" s="1" t="s">
        <v>1513</v>
      </c>
      <c r="M1216" s="1">
        <v>1</v>
      </c>
    </row>
    <row r="1217" spans="1:13" x14ac:dyDescent="0.25">
      <c r="A1217" s="1" t="s">
        <v>1345</v>
      </c>
      <c r="J1217" s="1" t="s">
        <v>1511</v>
      </c>
      <c r="K1217" s="1" t="s">
        <v>1514</v>
      </c>
      <c r="L1217" s="1" t="s">
        <v>1512</v>
      </c>
      <c r="M1217" s="1">
        <v>1</v>
      </c>
    </row>
    <row r="1218" spans="1:13" x14ac:dyDescent="0.25">
      <c r="A1218" s="1" t="s">
        <v>835</v>
      </c>
      <c r="J1218" s="1" t="s">
        <v>1511</v>
      </c>
      <c r="K1218" s="1" t="s">
        <v>1514</v>
      </c>
      <c r="L1218" s="1" t="s">
        <v>1512</v>
      </c>
      <c r="M1218" s="1">
        <v>1</v>
      </c>
    </row>
    <row r="1219" spans="1:13" x14ac:dyDescent="0.25">
      <c r="A1219" s="1" t="s">
        <v>1345</v>
      </c>
      <c r="J1219" s="1" t="s">
        <v>1511</v>
      </c>
      <c r="K1219" s="1" t="s">
        <v>1514</v>
      </c>
      <c r="L1219" s="1" t="s">
        <v>1512</v>
      </c>
      <c r="M1219" s="1">
        <v>1</v>
      </c>
    </row>
    <row r="1220" spans="1:13" x14ac:dyDescent="0.25">
      <c r="A1220" s="1" t="s">
        <v>1345</v>
      </c>
      <c r="J1220" s="1" t="s">
        <v>1511</v>
      </c>
      <c r="K1220" s="1" t="s">
        <v>1514</v>
      </c>
      <c r="L1220" s="1" t="s">
        <v>1512</v>
      </c>
      <c r="M1220" s="1">
        <v>1</v>
      </c>
    </row>
    <row r="1221" spans="1:13" x14ac:dyDescent="0.25">
      <c r="A1221" s="1" t="s">
        <v>1282</v>
      </c>
      <c r="J1221" s="1" t="s">
        <v>1511</v>
      </c>
      <c r="K1221" s="1" t="s">
        <v>1509</v>
      </c>
      <c r="L1221" s="1" t="s">
        <v>1512</v>
      </c>
      <c r="M1221" s="1">
        <v>8</v>
      </c>
    </row>
    <row r="1222" spans="1:13" x14ac:dyDescent="0.25">
      <c r="A1222" s="1" t="s">
        <v>1328</v>
      </c>
      <c r="J1222" s="1" t="s">
        <v>1508</v>
      </c>
      <c r="K1222" s="1" t="s">
        <v>1509</v>
      </c>
      <c r="L1222" s="1" t="s">
        <v>1513</v>
      </c>
      <c r="M1222" s="1">
        <v>1</v>
      </c>
    </row>
    <row r="1223" spans="1:13" x14ac:dyDescent="0.25">
      <c r="A1223" s="1" t="s">
        <v>835</v>
      </c>
      <c r="J1223" s="1" t="s">
        <v>1511</v>
      </c>
      <c r="K1223" s="1" t="s">
        <v>1514</v>
      </c>
      <c r="L1223" s="1" t="s">
        <v>1512</v>
      </c>
      <c r="M1223" s="1">
        <v>1</v>
      </c>
    </row>
    <row r="1224" spans="1:13" x14ac:dyDescent="0.25">
      <c r="A1224" s="1" t="s">
        <v>835</v>
      </c>
      <c r="J1224" s="1" t="s">
        <v>1511</v>
      </c>
      <c r="K1224" s="1" t="s">
        <v>1514</v>
      </c>
      <c r="L1224" s="1" t="s">
        <v>1512</v>
      </c>
      <c r="M1224" s="1">
        <v>1</v>
      </c>
    </row>
    <row r="1225" spans="1:13" x14ac:dyDescent="0.25">
      <c r="A1225" s="1" t="s">
        <v>1282</v>
      </c>
      <c r="J1225" s="1" t="s">
        <v>1511</v>
      </c>
      <c r="K1225" s="1" t="s">
        <v>1509</v>
      </c>
      <c r="L1225" s="1" t="s">
        <v>1513</v>
      </c>
      <c r="M1225" s="1">
        <v>1</v>
      </c>
    </row>
    <row r="1226" spans="1:13" x14ac:dyDescent="0.25">
      <c r="A1226" s="1" t="s">
        <v>1282</v>
      </c>
      <c r="J1226" s="1" t="s">
        <v>1511</v>
      </c>
      <c r="K1226" s="1" t="s">
        <v>1509</v>
      </c>
      <c r="L1226" s="1" t="s">
        <v>1512</v>
      </c>
      <c r="M1226" s="1">
        <v>8</v>
      </c>
    </row>
    <row r="1227" spans="1:13" x14ac:dyDescent="0.25">
      <c r="A1227" s="1" t="s">
        <v>1345</v>
      </c>
      <c r="J1227" s="1" t="s">
        <v>1511</v>
      </c>
      <c r="K1227" s="1" t="s">
        <v>1509</v>
      </c>
      <c r="L1227" s="1" t="s">
        <v>1512</v>
      </c>
      <c r="M1227" s="1">
        <v>1</v>
      </c>
    </row>
    <row r="1228" spans="1:13" x14ac:dyDescent="0.25">
      <c r="A1228" s="1" t="s">
        <v>1282</v>
      </c>
      <c r="J1228" s="1" t="s">
        <v>1511</v>
      </c>
      <c r="K1228" s="1" t="s">
        <v>1509</v>
      </c>
      <c r="L1228" s="1" t="s">
        <v>1512</v>
      </c>
      <c r="M1228" s="1">
        <v>7</v>
      </c>
    </row>
    <row r="1229" spans="1:13" x14ac:dyDescent="0.25">
      <c r="A1229" s="1" t="s">
        <v>1272</v>
      </c>
      <c r="J1229" s="1" t="s">
        <v>1511</v>
      </c>
      <c r="K1229" s="1" t="s">
        <v>1509</v>
      </c>
      <c r="L1229" s="1" t="s">
        <v>1512</v>
      </c>
      <c r="M1229" s="1">
        <v>1</v>
      </c>
    </row>
    <row r="1230" spans="1:13" x14ac:dyDescent="0.25">
      <c r="A1230" s="1" t="s">
        <v>1282</v>
      </c>
      <c r="J1230" s="1" t="s">
        <v>1511</v>
      </c>
      <c r="K1230" s="1" t="s">
        <v>1509</v>
      </c>
      <c r="L1230" s="1" t="s">
        <v>1512</v>
      </c>
      <c r="M1230" s="1">
        <v>4</v>
      </c>
    </row>
    <row r="1231" spans="1:13" x14ac:dyDescent="0.25">
      <c r="A1231" s="1" t="s">
        <v>835</v>
      </c>
      <c r="J1231" s="1" t="s">
        <v>1511</v>
      </c>
      <c r="K1231" s="1" t="s">
        <v>1509</v>
      </c>
      <c r="L1231" s="1" t="s">
        <v>1512</v>
      </c>
      <c r="M1231" s="1">
        <v>1</v>
      </c>
    </row>
    <row r="1232" spans="1:13" x14ac:dyDescent="0.25">
      <c r="A1232" s="1" t="s">
        <v>1262</v>
      </c>
      <c r="J1232" s="1" t="s">
        <v>1511</v>
      </c>
      <c r="K1232" s="1" t="s">
        <v>1509</v>
      </c>
      <c r="L1232" s="1" t="s">
        <v>1512</v>
      </c>
      <c r="M1232" s="1">
        <v>1</v>
      </c>
    </row>
    <row r="1233" spans="1:13" x14ac:dyDescent="0.25">
      <c r="A1233" s="1" t="s">
        <v>835</v>
      </c>
      <c r="J1233" s="1" t="s">
        <v>1511</v>
      </c>
      <c r="K1233" s="1" t="s">
        <v>1514</v>
      </c>
      <c r="L1233" s="1" t="s">
        <v>1512</v>
      </c>
      <c r="M1233" s="1">
        <v>1</v>
      </c>
    </row>
    <row r="1234" spans="1:13" x14ac:dyDescent="0.25">
      <c r="A1234" s="1" t="s">
        <v>835</v>
      </c>
      <c r="J1234" s="1" t="s">
        <v>1511</v>
      </c>
      <c r="K1234" s="1" t="s">
        <v>1509</v>
      </c>
      <c r="L1234" s="1" t="s">
        <v>1512</v>
      </c>
      <c r="M1234" s="1">
        <v>1</v>
      </c>
    </row>
    <row r="1235" spans="1:13" x14ac:dyDescent="0.25">
      <c r="A1235" s="1" t="s">
        <v>1282</v>
      </c>
      <c r="J1235" s="1" t="s">
        <v>1511</v>
      </c>
      <c r="K1235" s="1" t="s">
        <v>1509</v>
      </c>
      <c r="L1235" s="1" t="s">
        <v>1512</v>
      </c>
      <c r="M1235" s="1">
        <v>4</v>
      </c>
    </row>
    <row r="1236" spans="1:13" x14ac:dyDescent="0.25">
      <c r="A1236" s="1" t="s">
        <v>1262</v>
      </c>
      <c r="J1236" s="1" t="s">
        <v>1511</v>
      </c>
      <c r="K1236" s="1" t="s">
        <v>1509</v>
      </c>
      <c r="L1236" s="1" t="s">
        <v>1512</v>
      </c>
      <c r="M1236" s="1">
        <v>2</v>
      </c>
    </row>
    <row r="1237" spans="1:13" x14ac:dyDescent="0.25">
      <c r="A1237" s="1" t="s">
        <v>1345</v>
      </c>
      <c r="J1237" s="1" t="s">
        <v>1511</v>
      </c>
      <c r="K1237" s="1" t="s">
        <v>1509</v>
      </c>
      <c r="L1237" s="1" t="s">
        <v>1512</v>
      </c>
      <c r="M1237" s="1">
        <v>1</v>
      </c>
    </row>
    <row r="1238" spans="1:13" x14ac:dyDescent="0.25">
      <c r="A1238" s="1" t="s">
        <v>1282</v>
      </c>
      <c r="J1238" s="1" t="s">
        <v>1511</v>
      </c>
      <c r="K1238" s="1" t="s">
        <v>1509</v>
      </c>
      <c r="L1238" s="1" t="s">
        <v>1512</v>
      </c>
      <c r="M1238" s="1">
        <v>8</v>
      </c>
    </row>
    <row r="1239" spans="1:13" x14ac:dyDescent="0.25">
      <c r="A1239" s="1" t="s">
        <v>1262</v>
      </c>
      <c r="J1239" s="1" t="s">
        <v>1511</v>
      </c>
      <c r="K1239" s="1" t="s">
        <v>1509</v>
      </c>
      <c r="L1239" s="1" t="s">
        <v>1512</v>
      </c>
      <c r="M1239" s="1">
        <v>2</v>
      </c>
    </row>
    <row r="1240" spans="1:13" x14ac:dyDescent="0.25">
      <c r="A1240" s="1" t="s">
        <v>1345</v>
      </c>
      <c r="J1240" s="1" t="s">
        <v>1511</v>
      </c>
      <c r="K1240" s="1" t="s">
        <v>1509</v>
      </c>
      <c r="L1240" s="1" t="s">
        <v>1512</v>
      </c>
      <c r="M1240" s="1">
        <v>1</v>
      </c>
    </row>
    <row r="1241" spans="1:13" x14ac:dyDescent="0.25">
      <c r="A1241" s="1" t="s">
        <v>835</v>
      </c>
      <c r="J1241" s="1" t="s">
        <v>1511</v>
      </c>
      <c r="K1241" s="1" t="s">
        <v>1514</v>
      </c>
      <c r="L1241" s="1" t="s">
        <v>1512</v>
      </c>
      <c r="M1241" s="1">
        <v>1</v>
      </c>
    </row>
    <row r="1242" spans="1:13" x14ac:dyDescent="0.25">
      <c r="A1242" s="1" t="s">
        <v>1345</v>
      </c>
      <c r="J1242" s="1" t="s">
        <v>1511</v>
      </c>
      <c r="K1242" s="1" t="s">
        <v>1509</v>
      </c>
      <c r="L1242" s="1" t="s">
        <v>1512</v>
      </c>
      <c r="M1242" s="1">
        <v>1</v>
      </c>
    </row>
    <row r="1243" spans="1:13" x14ac:dyDescent="0.25">
      <c r="A1243" s="1" t="s">
        <v>1345</v>
      </c>
      <c r="J1243" s="1" t="s">
        <v>1511</v>
      </c>
      <c r="K1243" s="1" t="s">
        <v>1509</v>
      </c>
      <c r="L1243" s="1" t="s">
        <v>1512</v>
      </c>
      <c r="M1243" s="1">
        <v>1</v>
      </c>
    </row>
    <row r="1244" spans="1:13" x14ac:dyDescent="0.25">
      <c r="A1244" s="1" t="s">
        <v>1345</v>
      </c>
      <c r="J1244" s="1" t="s">
        <v>1511</v>
      </c>
      <c r="K1244" s="1" t="s">
        <v>1509</v>
      </c>
      <c r="L1244" s="1" t="s">
        <v>1512</v>
      </c>
      <c r="M1244" s="1">
        <v>1</v>
      </c>
    </row>
    <row r="1245" spans="1:13" x14ac:dyDescent="0.25">
      <c r="A1245" s="1" t="s">
        <v>835</v>
      </c>
      <c r="J1245" s="1" t="s">
        <v>1511</v>
      </c>
      <c r="K1245" s="1" t="s">
        <v>1514</v>
      </c>
      <c r="L1245" s="1" t="s">
        <v>1512</v>
      </c>
      <c r="M1245" s="1">
        <v>1</v>
      </c>
    </row>
    <row r="1246" spans="1:13" x14ac:dyDescent="0.25">
      <c r="A1246" s="1" t="s">
        <v>1345</v>
      </c>
      <c r="J1246" s="1" t="s">
        <v>1511</v>
      </c>
      <c r="K1246" s="1" t="s">
        <v>1509</v>
      </c>
      <c r="L1246" s="1" t="s">
        <v>1512</v>
      </c>
      <c r="M1246" s="1">
        <v>1</v>
      </c>
    </row>
    <row r="1247" spans="1:13" x14ac:dyDescent="0.25">
      <c r="A1247" s="1" t="s">
        <v>1282</v>
      </c>
      <c r="J1247" s="1" t="s">
        <v>1511</v>
      </c>
      <c r="K1247" s="1" t="s">
        <v>1509</v>
      </c>
      <c r="L1247" s="1" t="s">
        <v>1512</v>
      </c>
      <c r="M1247" s="1">
        <v>5</v>
      </c>
    </row>
    <row r="1248" spans="1:13" x14ac:dyDescent="0.25">
      <c r="A1248" s="1" t="s">
        <v>1299</v>
      </c>
      <c r="J1248" s="1" t="s">
        <v>1508</v>
      </c>
      <c r="K1248" s="1" t="s">
        <v>1509</v>
      </c>
      <c r="L1248" s="1" t="s">
        <v>1510</v>
      </c>
      <c r="M1248" s="1">
        <v>1</v>
      </c>
    </row>
    <row r="1249" spans="1:13" x14ac:dyDescent="0.25">
      <c r="A1249" s="1" t="s">
        <v>1282</v>
      </c>
      <c r="J1249" s="1" t="s">
        <v>1511</v>
      </c>
      <c r="K1249" s="1" t="s">
        <v>1509</v>
      </c>
      <c r="L1249" s="1" t="s">
        <v>1512</v>
      </c>
      <c r="M1249" s="1">
        <v>8</v>
      </c>
    </row>
    <row r="1250" spans="1:13" x14ac:dyDescent="0.25">
      <c r="A1250" s="1" t="s">
        <v>1282</v>
      </c>
      <c r="J1250" s="1" t="s">
        <v>1511</v>
      </c>
      <c r="K1250" s="1" t="s">
        <v>1509</v>
      </c>
      <c r="L1250" s="1" t="s">
        <v>1512</v>
      </c>
      <c r="M1250" s="1">
        <v>10</v>
      </c>
    </row>
    <row r="1251" spans="1:13" x14ac:dyDescent="0.25">
      <c r="A1251" s="1" t="s">
        <v>1299</v>
      </c>
      <c r="J1251" s="1" t="s">
        <v>1508</v>
      </c>
      <c r="K1251" s="1" t="s">
        <v>1509</v>
      </c>
      <c r="L1251" s="1" t="s">
        <v>1510</v>
      </c>
      <c r="M1251" s="1">
        <v>1</v>
      </c>
    </row>
    <row r="1252" spans="1:13" x14ac:dyDescent="0.25">
      <c r="A1252" s="1" t="s">
        <v>1283</v>
      </c>
      <c r="J1252" s="1" t="s">
        <v>1508</v>
      </c>
      <c r="K1252" s="1" t="s">
        <v>1509</v>
      </c>
      <c r="L1252" s="1" t="s">
        <v>1510</v>
      </c>
      <c r="M1252" s="1">
        <v>1</v>
      </c>
    </row>
    <row r="1253" spans="1:13" x14ac:dyDescent="0.25">
      <c r="A1253" s="1" t="s">
        <v>1282</v>
      </c>
      <c r="J1253" s="1" t="s">
        <v>1511</v>
      </c>
      <c r="K1253" s="1" t="s">
        <v>1509</v>
      </c>
      <c r="L1253" s="1" t="s">
        <v>1512</v>
      </c>
      <c r="M1253" s="1">
        <v>12</v>
      </c>
    </row>
    <row r="1254" spans="1:13" x14ac:dyDescent="0.25">
      <c r="A1254" s="1" t="s">
        <v>1328</v>
      </c>
      <c r="J1254" s="1" t="s">
        <v>1508</v>
      </c>
      <c r="K1254" s="1" t="s">
        <v>1509</v>
      </c>
      <c r="L1254" s="1" t="s">
        <v>1512</v>
      </c>
      <c r="M1254" s="1">
        <v>5</v>
      </c>
    </row>
    <row r="1255" spans="1:13" x14ac:dyDescent="0.25">
      <c r="A1255" s="1" t="s">
        <v>1282</v>
      </c>
      <c r="J1255" s="1" t="s">
        <v>1511</v>
      </c>
      <c r="K1255" s="1" t="s">
        <v>1509</v>
      </c>
      <c r="L1255" s="1" t="s">
        <v>1512</v>
      </c>
      <c r="M1255" s="1">
        <v>6</v>
      </c>
    </row>
    <row r="1256" spans="1:13" x14ac:dyDescent="0.25">
      <c r="A1256" s="1" t="s">
        <v>1282</v>
      </c>
      <c r="J1256" s="1" t="s">
        <v>1511</v>
      </c>
      <c r="K1256" s="1" t="s">
        <v>1509</v>
      </c>
      <c r="L1256" s="1" t="s">
        <v>1512</v>
      </c>
      <c r="M1256" s="1">
        <v>3</v>
      </c>
    </row>
    <row r="1257" spans="1:13" x14ac:dyDescent="0.25">
      <c r="A1257" s="1" t="s">
        <v>1299</v>
      </c>
      <c r="J1257" s="1" t="s">
        <v>1508</v>
      </c>
      <c r="K1257" s="1" t="s">
        <v>1509</v>
      </c>
      <c r="L1257" s="1" t="s">
        <v>1510</v>
      </c>
      <c r="M1257" s="1">
        <v>1</v>
      </c>
    </row>
    <row r="1258" spans="1:13" x14ac:dyDescent="0.25">
      <c r="A1258" s="1" t="s">
        <v>1266</v>
      </c>
      <c r="J1258" s="1" t="s">
        <v>1511</v>
      </c>
      <c r="K1258" s="1" t="s">
        <v>1514</v>
      </c>
      <c r="L1258" s="1" t="s">
        <v>1513</v>
      </c>
      <c r="M1258" s="1">
        <v>2</v>
      </c>
    </row>
    <row r="1259" spans="1:13" x14ac:dyDescent="0.25">
      <c r="A1259" s="1" t="s">
        <v>1266</v>
      </c>
      <c r="J1259" s="1" t="s">
        <v>1511</v>
      </c>
      <c r="K1259" s="1" t="s">
        <v>1514</v>
      </c>
      <c r="L1259" s="1" t="s">
        <v>1513</v>
      </c>
      <c r="M1259" s="1">
        <v>2</v>
      </c>
    </row>
    <row r="1260" spans="1:13" x14ac:dyDescent="0.25">
      <c r="A1260" s="1" t="s">
        <v>1290</v>
      </c>
      <c r="J1260" s="1" t="s">
        <v>1511</v>
      </c>
      <c r="K1260" s="1" t="s">
        <v>1514</v>
      </c>
      <c r="L1260" s="1" t="s">
        <v>1510</v>
      </c>
      <c r="M1260" s="1">
        <v>1</v>
      </c>
    </row>
    <row r="1261" spans="1:13" x14ac:dyDescent="0.25">
      <c r="A1261" s="1" t="s">
        <v>1299</v>
      </c>
      <c r="J1261" s="1" t="s">
        <v>1508</v>
      </c>
      <c r="K1261" s="1" t="s">
        <v>1509</v>
      </c>
      <c r="L1261" s="1" t="s">
        <v>1510</v>
      </c>
      <c r="M1261" s="1">
        <v>1</v>
      </c>
    </row>
    <row r="1262" spans="1:13" x14ac:dyDescent="0.25">
      <c r="A1262" s="1" t="s">
        <v>1299</v>
      </c>
      <c r="J1262" s="1" t="s">
        <v>1508</v>
      </c>
      <c r="K1262" s="1" t="s">
        <v>1509</v>
      </c>
      <c r="L1262" s="1" t="s">
        <v>1510</v>
      </c>
      <c r="M1262" s="1">
        <v>1</v>
      </c>
    </row>
    <row r="1263" spans="1:13" x14ac:dyDescent="0.25">
      <c r="A1263" s="1" t="s">
        <v>1299</v>
      </c>
      <c r="J1263" s="1" t="s">
        <v>1508</v>
      </c>
      <c r="K1263" s="1" t="s">
        <v>1509</v>
      </c>
      <c r="L1263" s="1" t="s">
        <v>1510</v>
      </c>
      <c r="M1263" s="1">
        <v>1</v>
      </c>
    </row>
    <row r="1264" spans="1:13" x14ac:dyDescent="0.25">
      <c r="A1264" s="1" t="s">
        <v>1341</v>
      </c>
      <c r="J1264" s="1" t="s">
        <v>1511</v>
      </c>
      <c r="K1264" s="1" t="s">
        <v>1509</v>
      </c>
      <c r="L1264" s="1" t="s">
        <v>1512</v>
      </c>
      <c r="M1264" s="1">
        <v>105</v>
      </c>
    </row>
    <row r="1265" spans="1:13" x14ac:dyDescent="0.25">
      <c r="A1265" s="1" t="s">
        <v>1341</v>
      </c>
      <c r="J1265" s="1" t="s">
        <v>1511</v>
      </c>
      <c r="K1265" s="1" t="s">
        <v>1509</v>
      </c>
      <c r="L1265" s="1" t="s">
        <v>1512</v>
      </c>
      <c r="M1265" s="1">
        <v>39</v>
      </c>
    </row>
    <row r="1266" spans="1:13" x14ac:dyDescent="0.25">
      <c r="A1266" s="1" t="s">
        <v>1341</v>
      </c>
      <c r="J1266" s="1" t="s">
        <v>1511</v>
      </c>
      <c r="K1266" s="1" t="s">
        <v>1509</v>
      </c>
      <c r="L1266" s="1" t="s">
        <v>1512</v>
      </c>
      <c r="M1266" s="1">
        <v>52</v>
      </c>
    </row>
    <row r="1267" spans="1:13" x14ac:dyDescent="0.25">
      <c r="A1267" s="1" t="s">
        <v>1341</v>
      </c>
      <c r="J1267" s="1" t="s">
        <v>1511</v>
      </c>
      <c r="K1267" s="1" t="s">
        <v>1509</v>
      </c>
      <c r="L1267" s="1" t="s">
        <v>1512</v>
      </c>
      <c r="M1267" s="1">
        <v>2</v>
      </c>
    </row>
    <row r="1268" spans="1:13" x14ac:dyDescent="0.25">
      <c r="A1268" s="1" t="s">
        <v>1341</v>
      </c>
      <c r="J1268" s="1" t="s">
        <v>1511</v>
      </c>
      <c r="K1268" s="1" t="s">
        <v>1509</v>
      </c>
      <c r="L1268" s="1" t="s">
        <v>1512</v>
      </c>
      <c r="M1268" s="1">
        <v>14</v>
      </c>
    </row>
    <row r="1269" spans="1:13" x14ac:dyDescent="0.25">
      <c r="A1269" s="1" t="s">
        <v>1341</v>
      </c>
      <c r="J1269" s="1" t="s">
        <v>1511</v>
      </c>
      <c r="K1269" s="1" t="s">
        <v>1509</v>
      </c>
      <c r="L1269" s="1" t="s">
        <v>1512</v>
      </c>
      <c r="M1269" s="1">
        <v>19</v>
      </c>
    </row>
    <row r="1270" spans="1:13" x14ac:dyDescent="0.25">
      <c r="A1270" s="1" t="s">
        <v>1282</v>
      </c>
      <c r="J1270" s="1" t="s">
        <v>1511</v>
      </c>
      <c r="K1270" s="1" t="s">
        <v>1509</v>
      </c>
      <c r="L1270" s="1" t="s">
        <v>1512</v>
      </c>
      <c r="M1270" s="1">
        <v>1</v>
      </c>
    </row>
    <row r="1271" spans="1:13" x14ac:dyDescent="0.25">
      <c r="A1271" s="1" t="s">
        <v>1282</v>
      </c>
      <c r="J1271" s="1" t="s">
        <v>1511</v>
      </c>
      <c r="K1271" s="1" t="s">
        <v>1509</v>
      </c>
      <c r="L1271" s="1" t="s">
        <v>1512</v>
      </c>
      <c r="M1271" s="1">
        <v>3</v>
      </c>
    </row>
    <row r="1272" spans="1:13" x14ac:dyDescent="0.25">
      <c r="A1272" s="1" t="s">
        <v>1282</v>
      </c>
      <c r="J1272" s="1" t="s">
        <v>1511</v>
      </c>
      <c r="K1272" s="1" t="s">
        <v>1509</v>
      </c>
      <c r="L1272" s="1" t="s">
        <v>1512</v>
      </c>
      <c r="M1272" s="1">
        <v>6</v>
      </c>
    </row>
    <row r="1273" spans="1:13" x14ac:dyDescent="0.25">
      <c r="A1273" s="1" t="s">
        <v>1282</v>
      </c>
      <c r="J1273" s="1" t="s">
        <v>1511</v>
      </c>
      <c r="K1273" s="1" t="s">
        <v>1509</v>
      </c>
      <c r="L1273" s="1" t="s">
        <v>1512</v>
      </c>
      <c r="M1273" s="1">
        <v>3</v>
      </c>
    </row>
    <row r="1274" spans="1:13" x14ac:dyDescent="0.25">
      <c r="A1274" s="1" t="s">
        <v>1282</v>
      </c>
      <c r="J1274" s="1" t="s">
        <v>1511</v>
      </c>
      <c r="K1274" s="1" t="s">
        <v>1509</v>
      </c>
      <c r="L1274" s="1" t="s">
        <v>1512</v>
      </c>
      <c r="M1274" s="1">
        <v>1</v>
      </c>
    </row>
    <row r="1275" spans="1:13" x14ac:dyDescent="0.25">
      <c r="A1275" s="1" t="s">
        <v>1282</v>
      </c>
      <c r="J1275" s="1" t="s">
        <v>1511</v>
      </c>
      <c r="K1275" s="1" t="s">
        <v>1509</v>
      </c>
      <c r="L1275" s="1" t="s">
        <v>1512</v>
      </c>
      <c r="M1275" s="1">
        <v>112</v>
      </c>
    </row>
    <row r="1276" spans="1:13" x14ac:dyDescent="0.25">
      <c r="A1276" s="1" t="s">
        <v>1345</v>
      </c>
      <c r="J1276" s="1" t="s">
        <v>1511</v>
      </c>
      <c r="K1276" s="1" t="s">
        <v>1509</v>
      </c>
      <c r="L1276" s="1" t="s">
        <v>1512</v>
      </c>
      <c r="M1276" s="1">
        <v>1</v>
      </c>
    </row>
    <row r="1277" spans="1:13" x14ac:dyDescent="0.25">
      <c r="A1277" s="1" t="s">
        <v>1282</v>
      </c>
      <c r="J1277" s="1" t="s">
        <v>1511</v>
      </c>
      <c r="K1277" s="1" t="s">
        <v>1509</v>
      </c>
      <c r="L1277" s="1" t="s">
        <v>1512</v>
      </c>
      <c r="M1277" s="1">
        <v>6</v>
      </c>
    </row>
    <row r="1278" spans="1:13" x14ac:dyDescent="0.25">
      <c r="A1278" s="1" t="s">
        <v>1282</v>
      </c>
      <c r="J1278" s="1" t="s">
        <v>1511</v>
      </c>
      <c r="K1278" s="1" t="s">
        <v>1509</v>
      </c>
      <c r="L1278" s="1" t="s">
        <v>1512</v>
      </c>
      <c r="M1278" s="1">
        <v>3</v>
      </c>
    </row>
    <row r="1279" spans="1:13" x14ac:dyDescent="0.25">
      <c r="A1279" s="1" t="s">
        <v>1282</v>
      </c>
      <c r="J1279" s="1" t="s">
        <v>1511</v>
      </c>
      <c r="K1279" s="1" t="s">
        <v>1509</v>
      </c>
      <c r="L1279" s="1" t="s">
        <v>1512</v>
      </c>
      <c r="M1279" s="1">
        <v>1</v>
      </c>
    </row>
    <row r="1280" spans="1:13" x14ac:dyDescent="0.25">
      <c r="A1280" s="1" t="s">
        <v>1282</v>
      </c>
      <c r="J1280" s="1" t="s">
        <v>1511</v>
      </c>
      <c r="K1280" s="1" t="s">
        <v>1509</v>
      </c>
      <c r="L1280" s="1" t="s">
        <v>1512</v>
      </c>
      <c r="M1280" s="1">
        <v>5</v>
      </c>
    </row>
    <row r="1281" spans="1:13" x14ac:dyDescent="0.25">
      <c r="A1281" s="1" t="s">
        <v>1282</v>
      </c>
      <c r="J1281" s="1" t="s">
        <v>1511</v>
      </c>
      <c r="K1281" s="1" t="s">
        <v>1509</v>
      </c>
      <c r="L1281" s="1" t="s">
        <v>1512</v>
      </c>
      <c r="M1281" s="1">
        <v>14</v>
      </c>
    </row>
    <row r="1282" spans="1:13" x14ac:dyDescent="0.25">
      <c r="A1282" s="1" t="s">
        <v>1282</v>
      </c>
      <c r="J1282" s="1" t="s">
        <v>1511</v>
      </c>
      <c r="K1282" s="1" t="s">
        <v>1509</v>
      </c>
      <c r="L1282" s="1" t="s">
        <v>1512</v>
      </c>
      <c r="M1282" s="1">
        <v>6</v>
      </c>
    </row>
    <row r="1283" spans="1:13" x14ac:dyDescent="0.25">
      <c r="A1283" s="1" t="s">
        <v>1282</v>
      </c>
      <c r="J1283" s="1" t="s">
        <v>1511</v>
      </c>
      <c r="K1283" s="1" t="s">
        <v>1509</v>
      </c>
      <c r="L1283" s="1" t="s">
        <v>1512</v>
      </c>
      <c r="M1283" s="1">
        <v>2</v>
      </c>
    </row>
    <row r="1284" spans="1:13" x14ac:dyDescent="0.25">
      <c r="A1284" s="1" t="s">
        <v>1282</v>
      </c>
      <c r="J1284" s="1" t="s">
        <v>1511</v>
      </c>
      <c r="K1284" s="1" t="s">
        <v>1509</v>
      </c>
      <c r="L1284" s="1" t="s">
        <v>1512</v>
      </c>
      <c r="M1284" s="1">
        <v>5</v>
      </c>
    </row>
    <row r="1285" spans="1:13" x14ac:dyDescent="0.25">
      <c r="A1285" s="1" t="s">
        <v>1282</v>
      </c>
      <c r="J1285" s="1" t="s">
        <v>1511</v>
      </c>
      <c r="K1285" s="1" t="s">
        <v>1509</v>
      </c>
      <c r="L1285" s="1" t="s">
        <v>1512</v>
      </c>
      <c r="M1285" s="1">
        <v>8</v>
      </c>
    </row>
    <row r="1286" spans="1:13" x14ac:dyDescent="0.25">
      <c r="A1286" s="1" t="s">
        <v>1282</v>
      </c>
      <c r="J1286" s="1" t="s">
        <v>1511</v>
      </c>
      <c r="K1286" s="1" t="s">
        <v>1509</v>
      </c>
      <c r="L1286" s="1" t="s">
        <v>1512</v>
      </c>
      <c r="M1286" s="1">
        <v>4</v>
      </c>
    </row>
    <row r="1287" spans="1:13" x14ac:dyDescent="0.25">
      <c r="A1287" s="1" t="s">
        <v>1282</v>
      </c>
      <c r="J1287" s="1" t="s">
        <v>1511</v>
      </c>
      <c r="K1287" s="1" t="s">
        <v>1509</v>
      </c>
      <c r="L1287" s="1" t="s">
        <v>1512</v>
      </c>
      <c r="M1287" s="1">
        <v>2</v>
      </c>
    </row>
    <row r="1288" spans="1:13" x14ac:dyDescent="0.25">
      <c r="A1288" s="1" t="s">
        <v>835</v>
      </c>
      <c r="J1288" s="1" t="s">
        <v>1511</v>
      </c>
      <c r="K1288" s="1" t="s">
        <v>1509</v>
      </c>
      <c r="L1288" s="1" t="s">
        <v>1512</v>
      </c>
      <c r="M1288" s="1">
        <v>1</v>
      </c>
    </row>
    <row r="1289" spans="1:13" x14ac:dyDescent="0.25">
      <c r="A1289" s="1" t="s">
        <v>1262</v>
      </c>
      <c r="J1289" s="1" t="s">
        <v>1511</v>
      </c>
      <c r="K1289" s="1" t="s">
        <v>1509</v>
      </c>
      <c r="L1289" s="1" t="s">
        <v>1512</v>
      </c>
      <c r="M1289" s="1">
        <v>1</v>
      </c>
    </row>
    <row r="1290" spans="1:13" x14ac:dyDescent="0.25">
      <c r="A1290" s="1" t="s">
        <v>1262</v>
      </c>
      <c r="J1290" s="1" t="s">
        <v>1511</v>
      </c>
      <c r="K1290" s="1" t="s">
        <v>1509</v>
      </c>
      <c r="L1290" s="1" t="s">
        <v>1512</v>
      </c>
      <c r="M1290" s="1">
        <v>1</v>
      </c>
    </row>
    <row r="1291" spans="1:13" x14ac:dyDescent="0.25">
      <c r="A1291" s="1" t="s">
        <v>1347</v>
      </c>
      <c r="J1291" s="1" t="s">
        <v>1511</v>
      </c>
      <c r="K1291" s="1" t="s">
        <v>1509</v>
      </c>
      <c r="L1291" s="1" t="s">
        <v>1512</v>
      </c>
      <c r="M1291" s="1">
        <v>22</v>
      </c>
    </row>
    <row r="1292" spans="1:13" x14ac:dyDescent="0.25">
      <c r="A1292" s="1" t="s">
        <v>1262</v>
      </c>
      <c r="J1292" s="1" t="s">
        <v>1511</v>
      </c>
      <c r="K1292" s="1" t="s">
        <v>1509</v>
      </c>
      <c r="L1292" s="1" t="s">
        <v>1512</v>
      </c>
      <c r="M1292" s="1">
        <v>1</v>
      </c>
    </row>
    <row r="1293" spans="1:13" x14ac:dyDescent="0.25">
      <c r="A1293" s="1" t="s">
        <v>1262</v>
      </c>
      <c r="J1293" s="1" t="s">
        <v>1511</v>
      </c>
      <c r="K1293" s="1" t="s">
        <v>1509</v>
      </c>
      <c r="L1293" s="1" t="s">
        <v>1512</v>
      </c>
      <c r="M1293" s="1">
        <v>1</v>
      </c>
    </row>
    <row r="1294" spans="1:13" x14ac:dyDescent="0.25">
      <c r="A1294" s="1" t="s">
        <v>1282</v>
      </c>
      <c r="J1294" s="1" t="s">
        <v>1511</v>
      </c>
      <c r="K1294" s="1" t="s">
        <v>1509</v>
      </c>
      <c r="L1294" s="1" t="s">
        <v>1512</v>
      </c>
      <c r="M1294" s="1">
        <v>11</v>
      </c>
    </row>
    <row r="1295" spans="1:13" x14ac:dyDescent="0.25">
      <c r="A1295" s="1" t="s">
        <v>1282</v>
      </c>
      <c r="J1295" s="1" t="s">
        <v>1511</v>
      </c>
      <c r="K1295" s="1" t="s">
        <v>1509</v>
      </c>
      <c r="L1295" s="1" t="s">
        <v>1512</v>
      </c>
      <c r="M1295" s="1">
        <v>17</v>
      </c>
    </row>
    <row r="1296" spans="1:13" x14ac:dyDescent="0.25">
      <c r="A1296" s="1" t="s">
        <v>1282</v>
      </c>
      <c r="J1296" s="1" t="s">
        <v>1511</v>
      </c>
      <c r="K1296" s="1" t="s">
        <v>1509</v>
      </c>
      <c r="L1296" s="1" t="s">
        <v>1512</v>
      </c>
      <c r="M1296" s="1">
        <v>12</v>
      </c>
    </row>
    <row r="1297" spans="1:13" x14ac:dyDescent="0.25">
      <c r="A1297" s="1" t="s">
        <v>1282</v>
      </c>
      <c r="J1297" s="1" t="s">
        <v>1511</v>
      </c>
      <c r="K1297" s="1" t="s">
        <v>1509</v>
      </c>
      <c r="L1297" s="1" t="s">
        <v>1512</v>
      </c>
      <c r="M1297" s="1">
        <v>3</v>
      </c>
    </row>
    <row r="1298" spans="1:13" x14ac:dyDescent="0.25">
      <c r="A1298" s="1" t="s">
        <v>1282</v>
      </c>
      <c r="J1298" s="1" t="s">
        <v>1511</v>
      </c>
      <c r="K1298" s="1" t="s">
        <v>1509</v>
      </c>
      <c r="L1298" s="1" t="s">
        <v>1512</v>
      </c>
      <c r="M1298" s="1">
        <v>11</v>
      </c>
    </row>
    <row r="1299" spans="1:13" x14ac:dyDescent="0.25">
      <c r="A1299" s="1" t="s">
        <v>1282</v>
      </c>
      <c r="J1299" s="1" t="s">
        <v>1511</v>
      </c>
      <c r="K1299" s="1" t="s">
        <v>1509</v>
      </c>
      <c r="L1299" s="1" t="s">
        <v>1512</v>
      </c>
      <c r="M1299" s="1">
        <v>9</v>
      </c>
    </row>
    <row r="1300" spans="1:13" x14ac:dyDescent="0.25">
      <c r="A1300" s="1" t="s">
        <v>1282</v>
      </c>
      <c r="J1300" s="1" t="s">
        <v>1511</v>
      </c>
      <c r="K1300" s="1" t="s">
        <v>1509</v>
      </c>
      <c r="L1300" s="1" t="s">
        <v>1512</v>
      </c>
      <c r="M1300" s="1">
        <v>1</v>
      </c>
    </row>
    <row r="1301" spans="1:13" x14ac:dyDescent="0.25">
      <c r="A1301" s="1" t="s">
        <v>1282</v>
      </c>
      <c r="J1301" s="1" t="s">
        <v>1511</v>
      </c>
      <c r="K1301" s="1" t="s">
        <v>1509</v>
      </c>
      <c r="L1301" s="1" t="s">
        <v>1512</v>
      </c>
      <c r="M1301" s="1">
        <v>1</v>
      </c>
    </row>
    <row r="1302" spans="1:13" x14ac:dyDescent="0.25">
      <c r="A1302" s="1" t="s">
        <v>1282</v>
      </c>
      <c r="J1302" s="1" t="s">
        <v>1511</v>
      </c>
      <c r="K1302" s="1" t="s">
        <v>1509</v>
      </c>
      <c r="L1302" s="1" t="s">
        <v>1512</v>
      </c>
      <c r="M1302" s="1">
        <v>5</v>
      </c>
    </row>
    <row r="1303" spans="1:13" x14ac:dyDescent="0.25">
      <c r="A1303" s="1" t="s">
        <v>1282</v>
      </c>
      <c r="J1303" s="1" t="s">
        <v>1511</v>
      </c>
      <c r="K1303" s="1" t="s">
        <v>1509</v>
      </c>
      <c r="L1303" s="1" t="s">
        <v>1512</v>
      </c>
      <c r="M1303" s="1">
        <v>11</v>
      </c>
    </row>
    <row r="1304" spans="1:13" x14ac:dyDescent="0.25">
      <c r="A1304" s="1" t="s">
        <v>1282</v>
      </c>
      <c r="J1304" s="1" t="s">
        <v>1511</v>
      </c>
      <c r="K1304" s="1" t="s">
        <v>1509</v>
      </c>
      <c r="L1304" s="1" t="s">
        <v>1512</v>
      </c>
      <c r="M1304" s="1">
        <v>19</v>
      </c>
    </row>
    <row r="1305" spans="1:13" x14ac:dyDescent="0.25">
      <c r="A1305" s="1" t="s">
        <v>1282</v>
      </c>
      <c r="J1305" s="1" t="s">
        <v>1511</v>
      </c>
      <c r="K1305" s="1" t="s">
        <v>1509</v>
      </c>
      <c r="L1305" s="1" t="s">
        <v>1512</v>
      </c>
      <c r="M1305" s="1">
        <v>1</v>
      </c>
    </row>
    <row r="1306" spans="1:13" x14ac:dyDescent="0.25">
      <c r="A1306" s="1" t="s">
        <v>1265</v>
      </c>
      <c r="J1306" s="1" t="s">
        <v>1511</v>
      </c>
      <c r="K1306" s="1" t="s">
        <v>1509</v>
      </c>
      <c r="L1306" s="1" t="s">
        <v>1512</v>
      </c>
      <c r="M1306" s="1">
        <v>2</v>
      </c>
    </row>
    <row r="1307" spans="1:13" x14ac:dyDescent="0.25">
      <c r="A1307" s="1" t="s">
        <v>1481</v>
      </c>
      <c r="J1307" s="1" t="s">
        <v>1511</v>
      </c>
      <c r="K1307" s="1" t="s">
        <v>1514</v>
      </c>
      <c r="L1307" s="1" t="s">
        <v>1513</v>
      </c>
      <c r="M1307" s="1">
        <v>30</v>
      </c>
    </row>
    <row r="1308" spans="1:13" x14ac:dyDescent="0.25">
      <c r="A1308" s="1" t="s">
        <v>1263</v>
      </c>
      <c r="J1308" s="1" t="s">
        <v>1511</v>
      </c>
      <c r="K1308" s="1" t="s">
        <v>1509</v>
      </c>
      <c r="L1308" s="1" t="s">
        <v>1512</v>
      </c>
      <c r="M1308" s="1">
        <v>25</v>
      </c>
    </row>
    <row r="1309" spans="1:13" x14ac:dyDescent="0.25">
      <c r="A1309" s="1" t="s">
        <v>1265</v>
      </c>
      <c r="J1309" s="1" t="s">
        <v>1511</v>
      </c>
      <c r="K1309" s="1" t="s">
        <v>1509</v>
      </c>
      <c r="L1309" s="1" t="s">
        <v>1512</v>
      </c>
      <c r="M1309" s="1">
        <v>1</v>
      </c>
    </row>
    <row r="1310" spans="1:13" x14ac:dyDescent="0.25">
      <c r="A1310" s="1" t="s">
        <v>1292</v>
      </c>
      <c r="J1310" s="1" t="s">
        <v>1511</v>
      </c>
      <c r="K1310" s="1" t="s">
        <v>1514</v>
      </c>
      <c r="L1310" s="1" t="s">
        <v>1510</v>
      </c>
      <c r="M1310" s="1">
        <v>1</v>
      </c>
    </row>
    <row r="1311" spans="1:13" x14ac:dyDescent="0.25">
      <c r="A1311" s="1" t="s">
        <v>1349</v>
      </c>
      <c r="J1311" s="1" t="s">
        <v>1511</v>
      </c>
      <c r="K1311" s="1" t="s">
        <v>1509</v>
      </c>
      <c r="L1311" s="1" t="s">
        <v>1512</v>
      </c>
      <c r="M1311" s="1">
        <v>1</v>
      </c>
    </row>
    <row r="1312" spans="1:13" x14ac:dyDescent="0.25">
      <c r="A1312" s="1" t="s">
        <v>1301</v>
      </c>
      <c r="J1312" s="1" t="s">
        <v>1511</v>
      </c>
      <c r="K1312" s="1" t="s">
        <v>1514</v>
      </c>
      <c r="L1312" s="1" t="s">
        <v>1512</v>
      </c>
      <c r="M1312" s="1">
        <v>1</v>
      </c>
    </row>
    <row r="1313" spans="1:13" x14ac:dyDescent="0.25">
      <c r="A1313" s="1" t="s">
        <v>1538</v>
      </c>
      <c r="J1313" s="1" t="s">
        <v>1511</v>
      </c>
      <c r="K1313" s="1" t="s">
        <v>1509</v>
      </c>
      <c r="L1313" s="1" t="s">
        <v>1510</v>
      </c>
      <c r="M1313" s="1">
        <v>2</v>
      </c>
    </row>
    <row r="1314" spans="1:13" x14ac:dyDescent="0.25">
      <c r="A1314" s="1" t="s">
        <v>1388</v>
      </c>
      <c r="J1314" s="1" t="s">
        <v>1511</v>
      </c>
      <c r="K1314" s="1" t="s">
        <v>1514</v>
      </c>
      <c r="L1314" s="1" t="s">
        <v>1510</v>
      </c>
      <c r="M1314" s="1">
        <v>12</v>
      </c>
    </row>
    <row r="1315" spans="1:13" x14ac:dyDescent="0.25">
      <c r="A1315" s="1" t="s">
        <v>1295</v>
      </c>
      <c r="J1315" s="1" t="s">
        <v>1511</v>
      </c>
      <c r="K1315" s="1" t="s">
        <v>1509</v>
      </c>
      <c r="L1315" s="1" t="s">
        <v>1512</v>
      </c>
      <c r="M1315" s="1">
        <v>4</v>
      </c>
    </row>
    <row r="1316" spans="1:13" x14ac:dyDescent="0.25">
      <c r="A1316" s="1" t="s">
        <v>1295</v>
      </c>
      <c r="J1316" s="1" t="s">
        <v>1511</v>
      </c>
      <c r="K1316" s="1" t="s">
        <v>1509</v>
      </c>
      <c r="L1316" s="1" t="s">
        <v>1512</v>
      </c>
      <c r="M1316" s="1">
        <v>1</v>
      </c>
    </row>
    <row r="1317" spans="1:13" x14ac:dyDescent="0.25">
      <c r="A1317" s="1" t="s">
        <v>1295</v>
      </c>
      <c r="J1317" s="1" t="s">
        <v>1511</v>
      </c>
      <c r="K1317" s="1" t="s">
        <v>1509</v>
      </c>
      <c r="L1317" s="1" t="s">
        <v>1512</v>
      </c>
      <c r="M1317" s="1">
        <v>1</v>
      </c>
    </row>
    <row r="1318" spans="1:13" x14ac:dyDescent="0.25">
      <c r="A1318" s="1" t="s">
        <v>1295</v>
      </c>
      <c r="J1318" s="1" t="s">
        <v>1511</v>
      </c>
      <c r="K1318" s="1" t="s">
        <v>1509</v>
      </c>
      <c r="L1318" s="1" t="s">
        <v>1512</v>
      </c>
      <c r="M1318" s="1">
        <v>1</v>
      </c>
    </row>
    <row r="1319" spans="1:13" x14ac:dyDescent="0.25">
      <c r="A1319" s="1" t="s">
        <v>1295</v>
      </c>
      <c r="J1319" s="1" t="s">
        <v>1511</v>
      </c>
      <c r="K1319" s="1" t="s">
        <v>1509</v>
      </c>
      <c r="L1319" s="1" t="s">
        <v>1512</v>
      </c>
      <c r="M1319" s="1">
        <v>2</v>
      </c>
    </row>
    <row r="1320" spans="1:13" x14ac:dyDescent="0.25">
      <c r="A1320" s="1" t="s">
        <v>1295</v>
      </c>
      <c r="J1320" s="1" t="s">
        <v>1511</v>
      </c>
      <c r="K1320" s="1" t="s">
        <v>1509</v>
      </c>
      <c r="L1320" s="1" t="s">
        <v>1512</v>
      </c>
      <c r="M1320" s="1">
        <v>2</v>
      </c>
    </row>
    <row r="1321" spans="1:13" x14ac:dyDescent="0.25">
      <c r="A1321" s="1" t="s">
        <v>1295</v>
      </c>
      <c r="J1321" s="1" t="s">
        <v>1511</v>
      </c>
      <c r="K1321" s="1" t="s">
        <v>1509</v>
      </c>
      <c r="L1321" s="1" t="s">
        <v>1512</v>
      </c>
      <c r="M1321" s="1">
        <v>5</v>
      </c>
    </row>
    <row r="1322" spans="1:13" x14ac:dyDescent="0.25">
      <c r="A1322" s="1" t="s">
        <v>1266</v>
      </c>
      <c r="J1322" s="1" t="s">
        <v>1511</v>
      </c>
      <c r="K1322" s="1" t="s">
        <v>1509</v>
      </c>
      <c r="L1322" s="1" t="s">
        <v>1512</v>
      </c>
      <c r="M1322" s="1">
        <v>2</v>
      </c>
    </row>
    <row r="1323" spans="1:13" x14ac:dyDescent="0.25">
      <c r="A1323" s="1" t="s">
        <v>1266</v>
      </c>
      <c r="J1323" s="1" t="s">
        <v>1511</v>
      </c>
      <c r="K1323" s="1" t="s">
        <v>1509</v>
      </c>
      <c r="L1323" s="1" t="s">
        <v>1512</v>
      </c>
      <c r="M1323" s="1">
        <v>2</v>
      </c>
    </row>
    <row r="1324" spans="1:13" x14ac:dyDescent="0.25">
      <c r="A1324" s="1" t="s">
        <v>1388</v>
      </c>
      <c r="J1324" s="1" t="s">
        <v>1511</v>
      </c>
      <c r="K1324" s="1" t="s">
        <v>1514</v>
      </c>
      <c r="L1324" s="1" t="s">
        <v>1510</v>
      </c>
      <c r="M1324" s="1">
        <v>7</v>
      </c>
    </row>
    <row r="1325" spans="1:13" x14ac:dyDescent="0.25">
      <c r="A1325" s="1" t="s">
        <v>1483</v>
      </c>
      <c r="J1325" s="1" t="s">
        <v>1511</v>
      </c>
      <c r="K1325" s="1" t="s">
        <v>1514</v>
      </c>
      <c r="L1325" s="1" t="s">
        <v>1513</v>
      </c>
      <c r="M1325" s="1">
        <v>1</v>
      </c>
    </row>
    <row r="1326" spans="1:13" x14ac:dyDescent="0.25">
      <c r="A1326" s="1" t="s">
        <v>1309</v>
      </c>
      <c r="J1326" s="1" t="s">
        <v>1511</v>
      </c>
      <c r="K1326" s="1" t="s">
        <v>1509</v>
      </c>
      <c r="L1326" s="1" t="s">
        <v>1510</v>
      </c>
      <c r="M1326" s="1">
        <v>1</v>
      </c>
    </row>
    <row r="1327" spans="1:13" x14ac:dyDescent="0.25">
      <c r="A1327" s="1" t="s">
        <v>1309</v>
      </c>
      <c r="J1327" s="1" t="s">
        <v>1511</v>
      </c>
      <c r="K1327" s="1" t="s">
        <v>1509</v>
      </c>
      <c r="L1327" s="1" t="s">
        <v>1510</v>
      </c>
      <c r="M1327" s="1">
        <v>1</v>
      </c>
    </row>
    <row r="1328" spans="1:13" x14ac:dyDescent="0.25">
      <c r="A1328" s="1" t="s">
        <v>1313</v>
      </c>
      <c r="J1328" s="1" t="s">
        <v>1511</v>
      </c>
      <c r="K1328" s="1" t="s">
        <v>1514</v>
      </c>
      <c r="L1328" s="1" t="s">
        <v>1510</v>
      </c>
      <c r="M1328" s="1">
        <v>1</v>
      </c>
    </row>
    <row r="1329" spans="1:13" x14ac:dyDescent="0.25">
      <c r="A1329" s="1" t="s">
        <v>1301</v>
      </c>
      <c r="J1329" s="1" t="s">
        <v>1511</v>
      </c>
      <c r="K1329" s="1" t="s">
        <v>1509</v>
      </c>
      <c r="L1329" s="1" t="s">
        <v>1512</v>
      </c>
      <c r="M1329" s="1">
        <v>2</v>
      </c>
    </row>
    <row r="1330" spans="1:13" x14ac:dyDescent="0.25">
      <c r="A1330" s="1" t="s">
        <v>1282</v>
      </c>
      <c r="J1330" s="1" t="s">
        <v>1511</v>
      </c>
      <c r="K1330" s="1" t="s">
        <v>1509</v>
      </c>
      <c r="L1330" s="1" t="s">
        <v>1512</v>
      </c>
      <c r="M1330" s="1">
        <v>9</v>
      </c>
    </row>
    <row r="1331" spans="1:13" x14ac:dyDescent="0.25">
      <c r="A1331" s="1" t="s">
        <v>1289</v>
      </c>
      <c r="J1331" s="1" t="s">
        <v>1511</v>
      </c>
      <c r="K1331" s="1" t="s">
        <v>1514</v>
      </c>
      <c r="L1331" s="1" t="s">
        <v>1512</v>
      </c>
      <c r="M1331" s="1">
        <v>6</v>
      </c>
    </row>
    <row r="1332" spans="1:13" x14ac:dyDescent="0.25">
      <c r="A1332" s="1" t="s">
        <v>835</v>
      </c>
      <c r="J1332" s="1" t="s">
        <v>1511</v>
      </c>
      <c r="K1332" s="1" t="s">
        <v>1509</v>
      </c>
      <c r="L1332" s="1" t="s">
        <v>1512</v>
      </c>
      <c r="M1332" s="1">
        <v>1</v>
      </c>
    </row>
    <row r="1333" spans="1:13" x14ac:dyDescent="0.25">
      <c r="A1333" s="1" t="s">
        <v>1282</v>
      </c>
      <c r="J1333" s="1" t="s">
        <v>1511</v>
      </c>
      <c r="K1333" s="1" t="s">
        <v>1509</v>
      </c>
      <c r="L1333" s="1" t="s">
        <v>1512</v>
      </c>
      <c r="M1333" s="1">
        <v>7</v>
      </c>
    </row>
    <row r="1334" spans="1:13" x14ac:dyDescent="0.25">
      <c r="A1334" s="1" t="s">
        <v>1313</v>
      </c>
      <c r="J1334" s="1" t="s">
        <v>1511</v>
      </c>
      <c r="K1334" s="1" t="s">
        <v>1514</v>
      </c>
      <c r="L1334" s="1" t="s">
        <v>1510</v>
      </c>
      <c r="M1334" s="1">
        <v>2</v>
      </c>
    </row>
    <row r="1335" spans="1:13" x14ac:dyDescent="0.25">
      <c r="A1335" s="1" t="s">
        <v>1282</v>
      </c>
      <c r="J1335" s="1" t="s">
        <v>1511</v>
      </c>
      <c r="K1335" s="1" t="s">
        <v>1514</v>
      </c>
      <c r="L1335" s="1" t="s">
        <v>1512</v>
      </c>
      <c r="M1335" s="1">
        <v>6</v>
      </c>
    </row>
    <row r="1336" spans="1:13" x14ac:dyDescent="0.25">
      <c r="A1336" s="1" t="s">
        <v>1468</v>
      </c>
      <c r="J1336" s="1" t="s">
        <v>1511</v>
      </c>
      <c r="K1336" s="1" t="s">
        <v>1509</v>
      </c>
      <c r="L1336" s="1" t="s">
        <v>1512</v>
      </c>
      <c r="M1336" s="1">
        <v>13</v>
      </c>
    </row>
    <row r="1337" spans="1:13" x14ac:dyDescent="0.25">
      <c r="A1337" s="1" t="s">
        <v>1282</v>
      </c>
      <c r="J1337" s="1" t="s">
        <v>1511</v>
      </c>
      <c r="K1337" s="1" t="s">
        <v>1509</v>
      </c>
      <c r="L1337" s="1" t="s">
        <v>1512</v>
      </c>
      <c r="M1337" s="1">
        <v>7</v>
      </c>
    </row>
    <row r="1338" spans="1:13" x14ac:dyDescent="0.25">
      <c r="A1338" s="1" t="s">
        <v>1282</v>
      </c>
      <c r="J1338" s="1" t="s">
        <v>1511</v>
      </c>
      <c r="K1338" s="1" t="s">
        <v>1509</v>
      </c>
      <c r="L1338" s="1" t="s">
        <v>1512</v>
      </c>
      <c r="M1338" s="1">
        <v>3</v>
      </c>
    </row>
    <row r="1339" spans="1:13" x14ac:dyDescent="0.25">
      <c r="A1339" s="1" t="s">
        <v>1282</v>
      </c>
      <c r="J1339" s="1" t="s">
        <v>1511</v>
      </c>
      <c r="K1339" s="1" t="s">
        <v>1509</v>
      </c>
      <c r="L1339" s="1" t="s">
        <v>1512</v>
      </c>
      <c r="M1339" s="1">
        <v>6</v>
      </c>
    </row>
    <row r="1340" spans="1:13" x14ac:dyDescent="0.25">
      <c r="A1340" s="1" t="s">
        <v>1282</v>
      </c>
      <c r="J1340" s="1" t="s">
        <v>1511</v>
      </c>
      <c r="K1340" s="1" t="s">
        <v>1509</v>
      </c>
      <c r="L1340" s="1" t="s">
        <v>1512</v>
      </c>
      <c r="M1340" s="1">
        <v>8</v>
      </c>
    </row>
    <row r="1341" spans="1:13" x14ac:dyDescent="0.25">
      <c r="A1341" s="1" t="s">
        <v>1282</v>
      </c>
      <c r="J1341" s="1" t="s">
        <v>1511</v>
      </c>
      <c r="K1341" s="1" t="s">
        <v>1509</v>
      </c>
      <c r="L1341" s="1" t="s">
        <v>1512</v>
      </c>
      <c r="M1341" s="1">
        <v>6</v>
      </c>
    </row>
    <row r="1342" spans="1:13" x14ac:dyDescent="0.25">
      <c r="A1342" s="1" t="s">
        <v>1282</v>
      </c>
      <c r="J1342" s="1" t="s">
        <v>1511</v>
      </c>
      <c r="K1342" s="1" t="s">
        <v>1509</v>
      </c>
      <c r="L1342" s="1" t="s">
        <v>1512</v>
      </c>
      <c r="M1342" s="1">
        <v>5</v>
      </c>
    </row>
    <row r="1343" spans="1:13" x14ac:dyDescent="0.25">
      <c r="A1343" s="1" t="s">
        <v>1282</v>
      </c>
      <c r="J1343" s="1" t="s">
        <v>1511</v>
      </c>
      <c r="K1343" s="1" t="s">
        <v>1509</v>
      </c>
      <c r="L1343" s="1" t="s">
        <v>1512</v>
      </c>
      <c r="M1343" s="1">
        <v>6</v>
      </c>
    </row>
    <row r="1344" spans="1:13" x14ac:dyDescent="0.25">
      <c r="A1344" s="1" t="s">
        <v>1315</v>
      </c>
      <c r="J1344" s="1" t="s">
        <v>1511</v>
      </c>
      <c r="K1344" s="1" t="s">
        <v>1509</v>
      </c>
      <c r="L1344" s="1" t="s">
        <v>1513</v>
      </c>
      <c r="M1344" s="1">
        <v>7</v>
      </c>
    </row>
    <row r="1345" spans="1:13" x14ac:dyDescent="0.25">
      <c r="A1345" s="1" t="s">
        <v>1299</v>
      </c>
      <c r="J1345" s="1" t="s">
        <v>1508</v>
      </c>
      <c r="K1345" s="1" t="s">
        <v>1509</v>
      </c>
      <c r="L1345" s="1" t="s">
        <v>1513</v>
      </c>
      <c r="M1345" s="1">
        <v>1</v>
      </c>
    </row>
    <row r="1346" spans="1:13" x14ac:dyDescent="0.25">
      <c r="A1346" s="1" t="s">
        <v>1315</v>
      </c>
      <c r="J1346" s="1" t="s">
        <v>1511</v>
      </c>
      <c r="K1346" s="1" t="s">
        <v>1509</v>
      </c>
      <c r="L1346" s="1" t="s">
        <v>1513</v>
      </c>
      <c r="M1346" s="1">
        <v>2</v>
      </c>
    </row>
    <row r="1347" spans="1:13" x14ac:dyDescent="0.25">
      <c r="A1347" s="1" t="s">
        <v>1299</v>
      </c>
      <c r="J1347" s="1" t="s">
        <v>1508</v>
      </c>
      <c r="K1347" s="1" t="s">
        <v>1509</v>
      </c>
      <c r="L1347" s="1" t="s">
        <v>1513</v>
      </c>
      <c r="M1347" s="1">
        <v>1</v>
      </c>
    </row>
    <row r="1348" spans="1:13" x14ac:dyDescent="0.25">
      <c r="A1348" s="1" t="s">
        <v>1315</v>
      </c>
      <c r="J1348" s="1" t="s">
        <v>1511</v>
      </c>
      <c r="K1348" s="1" t="s">
        <v>1509</v>
      </c>
      <c r="L1348" s="1" t="s">
        <v>1513</v>
      </c>
      <c r="M1348" s="1">
        <v>1</v>
      </c>
    </row>
    <row r="1349" spans="1:13" x14ac:dyDescent="0.25">
      <c r="A1349" s="1" t="s">
        <v>1299</v>
      </c>
      <c r="J1349" s="1" t="s">
        <v>1508</v>
      </c>
      <c r="K1349" s="1" t="s">
        <v>1509</v>
      </c>
      <c r="L1349" s="1" t="s">
        <v>1513</v>
      </c>
      <c r="M1349" s="1">
        <v>1</v>
      </c>
    </row>
    <row r="1350" spans="1:13" x14ac:dyDescent="0.25">
      <c r="A1350" s="1" t="s">
        <v>1315</v>
      </c>
      <c r="J1350" s="1" t="s">
        <v>1508</v>
      </c>
      <c r="K1350" s="1" t="s">
        <v>1509</v>
      </c>
      <c r="L1350" s="1" t="s">
        <v>1512</v>
      </c>
      <c r="M1350" s="1">
        <v>1</v>
      </c>
    </row>
    <row r="1351" spans="1:13" x14ac:dyDescent="0.25">
      <c r="A1351" s="1" t="s">
        <v>1315</v>
      </c>
      <c r="J1351" s="1" t="s">
        <v>1508</v>
      </c>
      <c r="K1351" s="1" t="s">
        <v>1509</v>
      </c>
      <c r="L1351" s="1" t="s">
        <v>1512</v>
      </c>
      <c r="M1351" s="1">
        <v>1</v>
      </c>
    </row>
    <row r="1352" spans="1:13" x14ac:dyDescent="0.25">
      <c r="A1352" s="1" t="s">
        <v>1315</v>
      </c>
      <c r="J1352" s="1" t="s">
        <v>1508</v>
      </c>
      <c r="K1352" s="1" t="s">
        <v>1509</v>
      </c>
      <c r="L1352" s="1" t="s">
        <v>1512</v>
      </c>
      <c r="M1352" s="1">
        <v>3</v>
      </c>
    </row>
    <row r="1353" spans="1:13" x14ac:dyDescent="0.25">
      <c r="A1353" s="1" t="s">
        <v>1536</v>
      </c>
      <c r="J1353" s="1" t="s">
        <v>1511</v>
      </c>
      <c r="K1353" s="1" t="s">
        <v>1509</v>
      </c>
      <c r="L1353" s="1" t="s">
        <v>1513</v>
      </c>
      <c r="M1353" s="1">
        <v>2</v>
      </c>
    </row>
    <row r="1354" spans="1:13" x14ac:dyDescent="0.25">
      <c r="A1354" s="1" t="s">
        <v>1315</v>
      </c>
      <c r="J1354" s="1" t="s">
        <v>1508</v>
      </c>
      <c r="K1354" s="1" t="s">
        <v>1509</v>
      </c>
      <c r="L1354" s="1" t="s">
        <v>1512</v>
      </c>
      <c r="M1354" s="1">
        <v>1</v>
      </c>
    </row>
    <row r="1355" spans="1:13" x14ac:dyDescent="0.25">
      <c r="A1355" s="1" t="s">
        <v>1289</v>
      </c>
      <c r="J1355" s="1" t="s">
        <v>1508</v>
      </c>
      <c r="K1355" s="1" t="s">
        <v>1509</v>
      </c>
      <c r="L1355" s="1" t="s">
        <v>1512</v>
      </c>
      <c r="M1355" s="1">
        <v>6</v>
      </c>
    </row>
    <row r="1356" spans="1:13" x14ac:dyDescent="0.25">
      <c r="A1356" s="1" t="s">
        <v>1315</v>
      </c>
      <c r="J1356" s="1" t="s">
        <v>1508</v>
      </c>
      <c r="K1356" s="1" t="s">
        <v>1509</v>
      </c>
      <c r="L1356" s="1" t="s">
        <v>1512</v>
      </c>
      <c r="M1356" s="1">
        <v>5</v>
      </c>
    </row>
    <row r="1357" spans="1:13" x14ac:dyDescent="0.25">
      <c r="A1357" s="1" t="s">
        <v>1315</v>
      </c>
      <c r="J1357" s="1" t="s">
        <v>1511</v>
      </c>
      <c r="K1357" s="1" t="s">
        <v>1509</v>
      </c>
      <c r="L1357" s="1" t="s">
        <v>1513</v>
      </c>
      <c r="M1357" s="1">
        <v>2</v>
      </c>
    </row>
    <row r="1358" spans="1:13" x14ac:dyDescent="0.25">
      <c r="A1358" s="1" t="s">
        <v>1299</v>
      </c>
      <c r="J1358" s="1" t="s">
        <v>1508</v>
      </c>
      <c r="K1358" s="1" t="s">
        <v>1509</v>
      </c>
      <c r="L1358" s="1" t="s">
        <v>1510</v>
      </c>
      <c r="M1358" s="1">
        <v>1</v>
      </c>
    </row>
    <row r="1359" spans="1:13" x14ac:dyDescent="0.25">
      <c r="A1359" s="1" t="s">
        <v>835</v>
      </c>
      <c r="J1359" s="1" t="s">
        <v>1511</v>
      </c>
      <c r="K1359" s="1" t="s">
        <v>1509</v>
      </c>
      <c r="L1359" s="1" t="s">
        <v>1512</v>
      </c>
      <c r="M1359" s="1">
        <v>1</v>
      </c>
    </row>
    <row r="1360" spans="1:13" x14ac:dyDescent="0.25">
      <c r="A1360" s="1" t="s">
        <v>1315</v>
      </c>
      <c r="J1360" s="1" t="s">
        <v>1508</v>
      </c>
      <c r="K1360" s="1" t="s">
        <v>1509</v>
      </c>
      <c r="L1360" s="1" t="s">
        <v>1512</v>
      </c>
      <c r="M1360" s="1">
        <v>8</v>
      </c>
    </row>
    <row r="1361" spans="1:13" x14ac:dyDescent="0.25">
      <c r="A1361" s="1" t="s">
        <v>1315</v>
      </c>
      <c r="J1361" s="1" t="s">
        <v>1508</v>
      </c>
      <c r="K1361" s="1" t="s">
        <v>1509</v>
      </c>
      <c r="L1361" s="1" t="s">
        <v>1512</v>
      </c>
      <c r="M1361" s="1">
        <v>2</v>
      </c>
    </row>
    <row r="1362" spans="1:13" x14ac:dyDescent="0.25">
      <c r="A1362" s="1" t="s">
        <v>1315</v>
      </c>
      <c r="J1362" s="1" t="s">
        <v>1508</v>
      </c>
      <c r="K1362" s="1" t="s">
        <v>1509</v>
      </c>
      <c r="L1362" s="1" t="s">
        <v>1512</v>
      </c>
      <c r="M1362" s="1">
        <v>1</v>
      </c>
    </row>
    <row r="1363" spans="1:13" x14ac:dyDescent="0.25">
      <c r="A1363" s="1" t="s">
        <v>1315</v>
      </c>
      <c r="J1363" s="1" t="s">
        <v>1511</v>
      </c>
      <c r="K1363" s="1" t="s">
        <v>1509</v>
      </c>
      <c r="L1363" s="1" t="s">
        <v>1513</v>
      </c>
      <c r="M1363" s="1">
        <v>1</v>
      </c>
    </row>
    <row r="1364" spans="1:13" x14ac:dyDescent="0.25">
      <c r="A1364" s="1" t="s">
        <v>1315</v>
      </c>
      <c r="J1364" s="1" t="s">
        <v>1511</v>
      </c>
      <c r="K1364" s="1" t="s">
        <v>1509</v>
      </c>
      <c r="L1364" s="1" t="s">
        <v>1513</v>
      </c>
      <c r="M1364" s="1">
        <v>1</v>
      </c>
    </row>
    <row r="1365" spans="1:13" x14ac:dyDescent="0.25">
      <c r="A1365" s="1" t="s">
        <v>1315</v>
      </c>
      <c r="J1365" s="1" t="s">
        <v>1511</v>
      </c>
      <c r="K1365" s="1" t="s">
        <v>1509</v>
      </c>
      <c r="L1365" s="1" t="s">
        <v>1513</v>
      </c>
      <c r="M1365" s="1">
        <v>1</v>
      </c>
    </row>
    <row r="1366" spans="1:13" x14ac:dyDescent="0.25">
      <c r="A1366" s="1" t="s">
        <v>1315</v>
      </c>
      <c r="J1366" s="1" t="s">
        <v>1511</v>
      </c>
      <c r="K1366" s="1" t="s">
        <v>1509</v>
      </c>
      <c r="L1366" s="1" t="s">
        <v>1513</v>
      </c>
      <c r="M1366" s="1">
        <v>2</v>
      </c>
    </row>
    <row r="1367" spans="1:13" x14ac:dyDescent="0.25">
      <c r="A1367" s="1" t="s">
        <v>1315</v>
      </c>
      <c r="J1367" s="1" t="s">
        <v>1511</v>
      </c>
      <c r="K1367" s="1" t="s">
        <v>1509</v>
      </c>
      <c r="L1367" s="1" t="s">
        <v>1513</v>
      </c>
      <c r="M1367" s="1">
        <v>1</v>
      </c>
    </row>
    <row r="1368" spans="1:13" x14ac:dyDescent="0.25">
      <c r="A1368" s="1" t="s">
        <v>1299</v>
      </c>
      <c r="J1368" s="1" t="s">
        <v>1508</v>
      </c>
      <c r="K1368" s="1" t="s">
        <v>1509</v>
      </c>
      <c r="L1368" s="1" t="s">
        <v>1510</v>
      </c>
      <c r="M1368" s="1">
        <v>1</v>
      </c>
    </row>
    <row r="1369" spans="1:13" x14ac:dyDescent="0.25">
      <c r="A1369" s="1" t="s">
        <v>1315</v>
      </c>
      <c r="J1369" s="1" t="s">
        <v>1511</v>
      </c>
      <c r="K1369" s="1" t="s">
        <v>1509</v>
      </c>
      <c r="L1369" s="1" t="s">
        <v>1513</v>
      </c>
      <c r="M1369" s="1">
        <v>1</v>
      </c>
    </row>
    <row r="1370" spans="1:13" x14ac:dyDescent="0.25">
      <c r="A1370" s="1" t="s">
        <v>1315</v>
      </c>
      <c r="J1370" s="1" t="s">
        <v>1511</v>
      </c>
      <c r="K1370" s="1" t="s">
        <v>1509</v>
      </c>
      <c r="L1370" s="1" t="s">
        <v>1513</v>
      </c>
      <c r="M1370" s="1">
        <v>2</v>
      </c>
    </row>
    <row r="1371" spans="1:13" x14ac:dyDescent="0.25">
      <c r="A1371" s="1" t="s">
        <v>1315</v>
      </c>
      <c r="J1371" s="1" t="s">
        <v>1511</v>
      </c>
      <c r="K1371" s="1" t="s">
        <v>1509</v>
      </c>
      <c r="L1371" s="1" t="s">
        <v>1513</v>
      </c>
      <c r="M1371" s="1">
        <v>1</v>
      </c>
    </row>
    <row r="1372" spans="1:13" x14ac:dyDescent="0.25">
      <c r="A1372" s="1" t="s">
        <v>1516</v>
      </c>
      <c r="J1372" s="1" t="s">
        <v>1508</v>
      </c>
      <c r="K1372" s="1" t="s">
        <v>1509</v>
      </c>
      <c r="L1372" s="1" t="s">
        <v>1513</v>
      </c>
      <c r="M1372" s="1">
        <v>1</v>
      </c>
    </row>
    <row r="1373" spans="1:13" x14ac:dyDescent="0.25">
      <c r="A1373" s="1" t="s">
        <v>1299</v>
      </c>
      <c r="J1373" s="1" t="s">
        <v>1508</v>
      </c>
      <c r="K1373" s="1" t="s">
        <v>1509</v>
      </c>
      <c r="L1373" s="1" t="s">
        <v>1510</v>
      </c>
      <c r="M1373" s="1">
        <v>1</v>
      </c>
    </row>
    <row r="1374" spans="1:13" x14ac:dyDescent="0.25">
      <c r="A1374" s="1" t="s">
        <v>1362</v>
      </c>
      <c r="J1374" s="1" t="s">
        <v>1508</v>
      </c>
      <c r="K1374" s="1" t="s">
        <v>1509</v>
      </c>
      <c r="L1374" s="1" t="s">
        <v>1512</v>
      </c>
      <c r="M1374" s="1">
        <v>3</v>
      </c>
    </row>
    <row r="1375" spans="1:13" x14ac:dyDescent="0.25">
      <c r="A1375" s="1" t="s">
        <v>1334</v>
      </c>
      <c r="J1375" s="1" t="s">
        <v>1511</v>
      </c>
      <c r="K1375" s="1" t="s">
        <v>1509</v>
      </c>
      <c r="L1375" s="1" t="s">
        <v>1512</v>
      </c>
      <c r="M1375" s="1">
        <v>8</v>
      </c>
    </row>
    <row r="1376" spans="1:13" x14ac:dyDescent="0.25">
      <c r="A1376" s="1" t="s">
        <v>1299</v>
      </c>
      <c r="J1376" s="1" t="s">
        <v>1508</v>
      </c>
      <c r="K1376" s="1" t="s">
        <v>1509</v>
      </c>
      <c r="L1376" s="1" t="s">
        <v>1510</v>
      </c>
      <c r="M1376" s="1">
        <v>1</v>
      </c>
    </row>
    <row r="1377" spans="1:13" x14ac:dyDescent="0.25">
      <c r="A1377" s="1" t="s">
        <v>1494</v>
      </c>
      <c r="J1377" s="1" t="s">
        <v>1511</v>
      </c>
      <c r="K1377" s="1" t="s">
        <v>1509</v>
      </c>
      <c r="L1377" s="1" t="s">
        <v>1512</v>
      </c>
      <c r="M1377" s="1">
        <v>1</v>
      </c>
    </row>
    <row r="1378" spans="1:13" x14ac:dyDescent="0.25">
      <c r="A1378" s="1" t="s">
        <v>1494</v>
      </c>
      <c r="J1378" s="1" t="s">
        <v>1511</v>
      </c>
      <c r="K1378" s="1" t="s">
        <v>1509</v>
      </c>
      <c r="L1378" s="1" t="s">
        <v>1512</v>
      </c>
      <c r="M1378" s="1">
        <v>2</v>
      </c>
    </row>
    <row r="1379" spans="1:13" x14ac:dyDescent="0.25">
      <c r="A1379" s="1" t="s">
        <v>1494</v>
      </c>
      <c r="J1379" s="1" t="s">
        <v>1511</v>
      </c>
      <c r="K1379" s="1" t="s">
        <v>1509</v>
      </c>
      <c r="L1379" s="1" t="s">
        <v>1512</v>
      </c>
      <c r="M1379" s="1">
        <v>1</v>
      </c>
    </row>
    <row r="1380" spans="1:13" x14ac:dyDescent="0.25">
      <c r="A1380" s="1" t="s">
        <v>1494</v>
      </c>
      <c r="J1380" s="1" t="s">
        <v>1511</v>
      </c>
      <c r="K1380" s="1" t="s">
        <v>1509</v>
      </c>
      <c r="L1380" s="1" t="s">
        <v>1512</v>
      </c>
      <c r="M1380" s="1">
        <v>1</v>
      </c>
    </row>
    <row r="1381" spans="1:13" x14ac:dyDescent="0.25">
      <c r="A1381" s="1" t="s">
        <v>1494</v>
      </c>
      <c r="J1381" s="1" t="s">
        <v>1511</v>
      </c>
      <c r="K1381" s="1" t="s">
        <v>1509</v>
      </c>
      <c r="L1381" s="1" t="s">
        <v>1512</v>
      </c>
      <c r="M1381" s="1">
        <v>2</v>
      </c>
    </row>
    <row r="1382" spans="1:13" x14ac:dyDescent="0.25">
      <c r="A1382" s="1" t="s">
        <v>1494</v>
      </c>
      <c r="J1382" s="1" t="s">
        <v>1511</v>
      </c>
      <c r="K1382" s="1" t="s">
        <v>1509</v>
      </c>
      <c r="L1382" s="1" t="s">
        <v>1512</v>
      </c>
      <c r="M1382" s="1">
        <v>1</v>
      </c>
    </row>
    <row r="1383" spans="1:13" x14ac:dyDescent="0.25">
      <c r="A1383" s="1" t="s">
        <v>1299</v>
      </c>
      <c r="J1383" s="1" t="s">
        <v>1508</v>
      </c>
      <c r="K1383" s="1" t="s">
        <v>1509</v>
      </c>
      <c r="L1383" s="1" t="s">
        <v>1510</v>
      </c>
      <c r="M1383" s="1">
        <v>1</v>
      </c>
    </row>
    <row r="1384" spans="1:13" x14ac:dyDescent="0.25">
      <c r="A1384" s="1" t="s">
        <v>1494</v>
      </c>
      <c r="J1384" s="1" t="s">
        <v>1511</v>
      </c>
      <c r="K1384" s="1" t="s">
        <v>1509</v>
      </c>
      <c r="L1384" s="1" t="s">
        <v>1512</v>
      </c>
      <c r="M1384" s="1">
        <v>1</v>
      </c>
    </row>
    <row r="1385" spans="1:13" x14ac:dyDescent="0.25">
      <c r="A1385" s="1" t="s">
        <v>1494</v>
      </c>
      <c r="J1385" s="1" t="s">
        <v>1511</v>
      </c>
      <c r="K1385" s="1" t="s">
        <v>1509</v>
      </c>
      <c r="L1385" s="1" t="s">
        <v>1512</v>
      </c>
      <c r="M1385" s="1">
        <v>1</v>
      </c>
    </row>
    <row r="1386" spans="1:13" x14ac:dyDescent="0.25">
      <c r="A1386" s="1" t="s">
        <v>1494</v>
      </c>
      <c r="J1386" s="1" t="s">
        <v>1511</v>
      </c>
      <c r="K1386" s="1" t="s">
        <v>1509</v>
      </c>
      <c r="L1386" s="1" t="s">
        <v>1512</v>
      </c>
      <c r="M1386" s="1">
        <v>3</v>
      </c>
    </row>
    <row r="1387" spans="1:13" x14ac:dyDescent="0.25">
      <c r="A1387" s="1" t="s">
        <v>1494</v>
      </c>
      <c r="J1387" s="1" t="s">
        <v>1511</v>
      </c>
      <c r="K1387" s="1" t="s">
        <v>1509</v>
      </c>
      <c r="L1387" s="1" t="s">
        <v>1512</v>
      </c>
      <c r="M1387" s="1">
        <v>1</v>
      </c>
    </row>
    <row r="1388" spans="1:13" x14ac:dyDescent="0.25">
      <c r="A1388" s="1" t="s">
        <v>1359</v>
      </c>
      <c r="J1388" s="1" t="s">
        <v>1511</v>
      </c>
      <c r="K1388" s="1" t="s">
        <v>1509</v>
      </c>
      <c r="L1388" s="1" t="s">
        <v>1510</v>
      </c>
      <c r="M1388" s="1">
        <v>4</v>
      </c>
    </row>
    <row r="1389" spans="1:13" x14ac:dyDescent="0.25">
      <c r="A1389" s="1" t="s">
        <v>1540</v>
      </c>
      <c r="J1389" s="1" t="s">
        <v>1511</v>
      </c>
      <c r="K1389" s="1" t="s">
        <v>1509</v>
      </c>
      <c r="L1389" s="1" t="s">
        <v>1512</v>
      </c>
      <c r="M1389" s="1">
        <v>1</v>
      </c>
    </row>
    <row r="1390" spans="1:13" x14ac:dyDescent="0.25">
      <c r="A1390" s="1" t="s">
        <v>1290</v>
      </c>
      <c r="J1390" s="1" t="s">
        <v>1511</v>
      </c>
      <c r="K1390" s="1" t="s">
        <v>1514</v>
      </c>
      <c r="L1390" s="1" t="s">
        <v>1510</v>
      </c>
      <c r="M1390" s="1">
        <v>7</v>
      </c>
    </row>
    <row r="1391" spans="1:13" x14ac:dyDescent="0.25">
      <c r="A1391" s="1" t="s">
        <v>1299</v>
      </c>
      <c r="J1391" s="1" t="s">
        <v>1508</v>
      </c>
      <c r="K1391" s="1" t="s">
        <v>1509</v>
      </c>
      <c r="L1391" s="1" t="s">
        <v>1510</v>
      </c>
      <c r="M1391" s="1">
        <v>1</v>
      </c>
    </row>
    <row r="1392" spans="1:13" x14ac:dyDescent="0.25">
      <c r="A1392" s="1" t="s">
        <v>1350</v>
      </c>
      <c r="J1392" s="1" t="s">
        <v>1511</v>
      </c>
      <c r="K1392" s="1" t="s">
        <v>1509</v>
      </c>
      <c r="L1392" s="1" t="s">
        <v>1512</v>
      </c>
      <c r="M1392" s="1">
        <v>27</v>
      </c>
    </row>
    <row r="1393" spans="1:13" x14ac:dyDescent="0.25">
      <c r="A1393" s="1" t="s">
        <v>1262</v>
      </c>
      <c r="J1393" s="1" t="s">
        <v>1511</v>
      </c>
      <c r="K1393" s="1" t="s">
        <v>1509</v>
      </c>
      <c r="L1393" s="1" t="s">
        <v>1512</v>
      </c>
      <c r="M1393" s="1">
        <v>1</v>
      </c>
    </row>
    <row r="1394" spans="1:13" x14ac:dyDescent="0.25">
      <c r="A1394" s="1" t="s">
        <v>835</v>
      </c>
      <c r="J1394" s="1" t="s">
        <v>1511</v>
      </c>
      <c r="K1394" s="1" t="s">
        <v>1509</v>
      </c>
      <c r="L1394" s="1" t="s">
        <v>1512</v>
      </c>
      <c r="M1394" s="1">
        <v>1</v>
      </c>
    </row>
    <row r="1395" spans="1:13" x14ac:dyDescent="0.25">
      <c r="A1395" s="1" t="s">
        <v>1262</v>
      </c>
      <c r="J1395" s="1" t="s">
        <v>1511</v>
      </c>
      <c r="K1395" s="1" t="s">
        <v>1509</v>
      </c>
      <c r="L1395" s="1" t="s">
        <v>1512</v>
      </c>
      <c r="M1395" s="1">
        <v>1</v>
      </c>
    </row>
    <row r="1396" spans="1:13" x14ac:dyDescent="0.25">
      <c r="A1396" s="1" t="s">
        <v>1262</v>
      </c>
      <c r="J1396" s="1" t="s">
        <v>1511</v>
      </c>
      <c r="K1396" s="1" t="s">
        <v>1509</v>
      </c>
      <c r="L1396" s="1" t="s">
        <v>1512</v>
      </c>
      <c r="M1396" s="1">
        <v>1</v>
      </c>
    </row>
    <row r="1397" spans="1:13" x14ac:dyDescent="0.25">
      <c r="A1397" s="1" t="s">
        <v>1262</v>
      </c>
      <c r="J1397" s="1" t="s">
        <v>1511</v>
      </c>
      <c r="K1397" s="1" t="s">
        <v>1509</v>
      </c>
      <c r="L1397" s="1" t="s">
        <v>1512</v>
      </c>
      <c r="M1397" s="1">
        <v>1</v>
      </c>
    </row>
    <row r="1398" spans="1:13" x14ac:dyDescent="0.25">
      <c r="A1398" s="1" t="s">
        <v>1262</v>
      </c>
      <c r="J1398" s="1" t="s">
        <v>1511</v>
      </c>
      <c r="K1398" s="1" t="s">
        <v>1509</v>
      </c>
      <c r="L1398" s="1" t="s">
        <v>1512</v>
      </c>
      <c r="M1398" s="1">
        <v>1</v>
      </c>
    </row>
    <row r="1399" spans="1:13" x14ac:dyDescent="0.25">
      <c r="A1399" s="1" t="s">
        <v>1378</v>
      </c>
      <c r="J1399" s="1" t="s">
        <v>1511</v>
      </c>
      <c r="K1399" s="1" t="s">
        <v>1514</v>
      </c>
      <c r="L1399" s="1" t="s">
        <v>1513</v>
      </c>
      <c r="M1399" s="1">
        <v>10</v>
      </c>
    </row>
    <row r="1400" spans="1:13" x14ac:dyDescent="0.25">
      <c r="A1400" s="1" t="s">
        <v>1353</v>
      </c>
      <c r="J1400" s="1" t="s">
        <v>1511</v>
      </c>
      <c r="K1400" s="1" t="s">
        <v>1509</v>
      </c>
      <c r="L1400" s="1" t="s">
        <v>1512</v>
      </c>
      <c r="M1400" s="1">
        <v>1</v>
      </c>
    </row>
    <row r="1401" spans="1:13" x14ac:dyDescent="0.25">
      <c r="A1401" s="1" t="s">
        <v>1384</v>
      </c>
      <c r="J1401" s="1" t="s">
        <v>1508</v>
      </c>
      <c r="K1401" s="1" t="s">
        <v>1509</v>
      </c>
      <c r="L1401" s="1" t="s">
        <v>1512</v>
      </c>
      <c r="M1401" s="1">
        <v>17</v>
      </c>
    </row>
    <row r="1402" spans="1:13" x14ac:dyDescent="0.25">
      <c r="A1402" s="1" t="s">
        <v>1521</v>
      </c>
      <c r="J1402" s="1" t="s">
        <v>1511</v>
      </c>
      <c r="K1402" s="1" t="s">
        <v>1514</v>
      </c>
      <c r="L1402" s="1" t="s">
        <v>1512</v>
      </c>
      <c r="M1402" s="1">
        <v>1</v>
      </c>
    </row>
    <row r="1403" spans="1:13" x14ac:dyDescent="0.25">
      <c r="A1403" s="1" t="s">
        <v>1362</v>
      </c>
      <c r="J1403" s="1" t="s">
        <v>1508</v>
      </c>
      <c r="K1403" s="1" t="s">
        <v>1509</v>
      </c>
      <c r="L1403" s="1" t="s">
        <v>1512</v>
      </c>
      <c r="M1403" s="1">
        <v>15</v>
      </c>
    </row>
    <row r="1404" spans="1:13" x14ac:dyDescent="0.25">
      <c r="A1404" s="1" t="s">
        <v>1262</v>
      </c>
      <c r="J1404" s="1" t="s">
        <v>1511</v>
      </c>
      <c r="K1404" s="1" t="s">
        <v>1509</v>
      </c>
      <c r="L1404" s="1" t="s">
        <v>1512</v>
      </c>
      <c r="M1404" s="1">
        <v>1</v>
      </c>
    </row>
    <row r="1405" spans="1:13" x14ac:dyDescent="0.25">
      <c r="A1405" s="1" t="s">
        <v>1378</v>
      </c>
      <c r="J1405" s="1" t="s">
        <v>1511</v>
      </c>
      <c r="K1405" s="1" t="s">
        <v>1509</v>
      </c>
      <c r="L1405" s="1" t="s">
        <v>1512</v>
      </c>
      <c r="M1405" s="1">
        <v>2</v>
      </c>
    </row>
    <row r="1406" spans="1:13" x14ac:dyDescent="0.25">
      <c r="A1406" s="1" t="s">
        <v>1262</v>
      </c>
      <c r="J1406" s="1" t="s">
        <v>1511</v>
      </c>
      <c r="K1406" s="1" t="s">
        <v>1509</v>
      </c>
      <c r="L1406" s="1" t="s">
        <v>1512</v>
      </c>
      <c r="M1406" s="1">
        <v>1</v>
      </c>
    </row>
    <row r="1407" spans="1:13" x14ac:dyDescent="0.25">
      <c r="A1407" s="1" t="s">
        <v>1262</v>
      </c>
      <c r="J1407" s="1" t="s">
        <v>1511</v>
      </c>
      <c r="K1407" s="1" t="s">
        <v>1509</v>
      </c>
      <c r="L1407" s="1" t="s">
        <v>1512</v>
      </c>
      <c r="M1407" s="1">
        <v>1</v>
      </c>
    </row>
    <row r="1408" spans="1:13" x14ac:dyDescent="0.25">
      <c r="A1408" s="1" t="s">
        <v>1262</v>
      </c>
      <c r="J1408" s="1" t="s">
        <v>1511</v>
      </c>
      <c r="K1408" s="1" t="s">
        <v>1509</v>
      </c>
      <c r="L1408" s="1" t="s">
        <v>1512</v>
      </c>
      <c r="M1408" s="1">
        <v>1</v>
      </c>
    </row>
    <row r="1409" spans="1:13" x14ac:dyDescent="0.25">
      <c r="A1409" s="1" t="s">
        <v>1262</v>
      </c>
      <c r="J1409" s="1" t="s">
        <v>1511</v>
      </c>
      <c r="K1409" s="1" t="s">
        <v>1509</v>
      </c>
      <c r="L1409" s="1" t="s">
        <v>1512</v>
      </c>
      <c r="M1409" s="1">
        <v>1</v>
      </c>
    </row>
    <row r="1410" spans="1:13" x14ac:dyDescent="0.25">
      <c r="A1410" s="1" t="s">
        <v>835</v>
      </c>
      <c r="J1410" s="1" t="s">
        <v>1511</v>
      </c>
      <c r="K1410" s="1" t="s">
        <v>1509</v>
      </c>
      <c r="L1410" s="1" t="s">
        <v>1512</v>
      </c>
      <c r="M1410" s="1">
        <v>1</v>
      </c>
    </row>
    <row r="1411" spans="1:13" x14ac:dyDescent="0.25">
      <c r="A1411" s="1" t="s">
        <v>835</v>
      </c>
      <c r="J1411" s="1" t="s">
        <v>1511</v>
      </c>
      <c r="K1411" s="1" t="s">
        <v>1509</v>
      </c>
      <c r="L1411" s="1" t="s">
        <v>1512</v>
      </c>
      <c r="M1411" s="1">
        <v>1</v>
      </c>
    </row>
    <row r="1412" spans="1:13" x14ac:dyDescent="0.25">
      <c r="A1412" s="1" t="s">
        <v>835</v>
      </c>
      <c r="J1412" s="1" t="s">
        <v>1511</v>
      </c>
      <c r="K1412" s="1" t="s">
        <v>1509</v>
      </c>
      <c r="L1412" s="1" t="s">
        <v>1512</v>
      </c>
      <c r="M1412" s="1">
        <v>1</v>
      </c>
    </row>
    <row r="1413" spans="1:13" x14ac:dyDescent="0.25">
      <c r="A1413" s="1" t="s">
        <v>1272</v>
      </c>
      <c r="J1413" s="1" t="s">
        <v>1511</v>
      </c>
      <c r="K1413" s="1" t="s">
        <v>1509</v>
      </c>
      <c r="L1413" s="1" t="s">
        <v>1512</v>
      </c>
      <c r="M1413" s="1">
        <v>1</v>
      </c>
    </row>
    <row r="1414" spans="1:13" x14ac:dyDescent="0.25">
      <c r="A1414" s="1" t="s">
        <v>1272</v>
      </c>
      <c r="J1414" s="1" t="s">
        <v>1511</v>
      </c>
      <c r="K1414" s="1" t="s">
        <v>1509</v>
      </c>
      <c r="L1414" s="1" t="s">
        <v>1512</v>
      </c>
      <c r="M1414" s="1">
        <v>1</v>
      </c>
    </row>
    <row r="1415" spans="1:13" x14ac:dyDescent="0.25">
      <c r="A1415" s="1" t="s">
        <v>1272</v>
      </c>
      <c r="J1415" s="1" t="s">
        <v>1511</v>
      </c>
      <c r="K1415" s="1" t="s">
        <v>1509</v>
      </c>
      <c r="L1415" s="1" t="s">
        <v>1512</v>
      </c>
      <c r="M1415" s="1">
        <v>1</v>
      </c>
    </row>
    <row r="1416" spans="1:13" x14ac:dyDescent="0.25">
      <c r="A1416" s="1" t="s">
        <v>1272</v>
      </c>
      <c r="J1416" s="1" t="s">
        <v>1511</v>
      </c>
      <c r="K1416" s="1" t="s">
        <v>1509</v>
      </c>
      <c r="L1416" s="1" t="s">
        <v>1512</v>
      </c>
      <c r="M1416" s="1">
        <v>1</v>
      </c>
    </row>
    <row r="1417" spans="1:13" x14ac:dyDescent="0.25">
      <c r="A1417" s="1" t="s">
        <v>1272</v>
      </c>
      <c r="J1417" s="1" t="s">
        <v>1511</v>
      </c>
      <c r="K1417" s="1" t="s">
        <v>1509</v>
      </c>
      <c r="L1417" s="1" t="s">
        <v>1512</v>
      </c>
      <c r="M1417" s="1">
        <v>1</v>
      </c>
    </row>
    <row r="1418" spans="1:13" x14ac:dyDescent="0.25">
      <c r="A1418" s="1" t="s">
        <v>1272</v>
      </c>
      <c r="J1418" s="1" t="s">
        <v>1511</v>
      </c>
      <c r="K1418" s="1" t="s">
        <v>1509</v>
      </c>
      <c r="L1418" s="1" t="s">
        <v>1512</v>
      </c>
      <c r="M1418" s="1">
        <v>1</v>
      </c>
    </row>
    <row r="1419" spans="1:13" x14ac:dyDescent="0.25">
      <c r="A1419" s="1" t="s">
        <v>1272</v>
      </c>
      <c r="J1419" s="1" t="s">
        <v>1511</v>
      </c>
      <c r="K1419" s="1" t="s">
        <v>1509</v>
      </c>
      <c r="L1419" s="1" t="s">
        <v>1512</v>
      </c>
      <c r="M1419" s="1">
        <v>1</v>
      </c>
    </row>
    <row r="1420" spans="1:13" x14ac:dyDescent="0.25">
      <c r="A1420" s="1" t="s">
        <v>1272</v>
      </c>
      <c r="J1420" s="1" t="s">
        <v>1511</v>
      </c>
      <c r="K1420" s="1" t="s">
        <v>1509</v>
      </c>
      <c r="L1420" s="1" t="s">
        <v>1510</v>
      </c>
      <c r="M1420" s="1">
        <v>1</v>
      </c>
    </row>
    <row r="1421" spans="1:13" x14ac:dyDescent="0.25">
      <c r="A1421" s="1" t="s">
        <v>1272</v>
      </c>
      <c r="J1421" s="1" t="s">
        <v>1511</v>
      </c>
      <c r="K1421" s="1" t="s">
        <v>1509</v>
      </c>
      <c r="L1421" s="1" t="s">
        <v>1512</v>
      </c>
      <c r="M1421" s="1">
        <v>1</v>
      </c>
    </row>
    <row r="1422" spans="1:13" x14ac:dyDescent="0.25">
      <c r="A1422" s="1" t="s">
        <v>1272</v>
      </c>
      <c r="J1422" s="1" t="s">
        <v>1511</v>
      </c>
      <c r="K1422" s="1" t="s">
        <v>1509</v>
      </c>
      <c r="L1422" s="1" t="s">
        <v>1512</v>
      </c>
      <c r="M1422" s="1">
        <v>1</v>
      </c>
    </row>
    <row r="1423" spans="1:13" x14ac:dyDescent="0.25">
      <c r="A1423" s="1" t="s">
        <v>1272</v>
      </c>
      <c r="J1423" s="1" t="s">
        <v>1511</v>
      </c>
      <c r="K1423" s="1" t="s">
        <v>1509</v>
      </c>
      <c r="L1423" s="1" t="s">
        <v>1512</v>
      </c>
      <c r="M1423" s="1">
        <v>1</v>
      </c>
    </row>
    <row r="1424" spans="1:13" x14ac:dyDescent="0.25">
      <c r="A1424" s="1" t="s">
        <v>1272</v>
      </c>
      <c r="J1424" s="1" t="s">
        <v>1511</v>
      </c>
      <c r="K1424" s="1" t="s">
        <v>1509</v>
      </c>
      <c r="L1424" s="1" t="s">
        <v>1512</v>
      </c>
      <c r="M1424" s="1">
        <v>1</v>
      </c>
    </row>
    <row r="1425" spans="1:13" x14ac:dyDescent="0.25">
      <c r="A1425" s="1" t="s">
        <v>1272</v>
      </c>
      <c r="J1425" s="1" t="s">
        <v>1511</v>
      </c>
      <c r="K1425" s="1" t="s">
        <v>1509</v>
      </c>
      <c r="L1425" s="1" t="s">
        <v>1510</v>
      </c>
      <c r="M1425" s="1">
        <v>1</v>
      </c>
    </row>
    <row r="1426" spans="1:13" x14ac:dyDescent="0.25">
      <c r="A1426" s="1" t="s">
        <v>1272</v>
      </c>
      <c r="J1426" s="1" t="s">
        <v>1511</v>
      </c>
      <c r="K1426" s="1" t="s">
        <v>1509</v>
      </c>
      <c r="L1426" s="1" t="s">
        <v>1512</v>
      </c>
      <c r="M1426" s="1">
        <v>1</v>
      </c>
    </row>
    <row r="1427" spans="1:13" x14ac:dyDescent="0.25">
      <c r="A1427" s="1" t="s">
        <v>1272</v>
      </c>
      <c r="J1427" s="1" t="s">
        <v>1511</v>
      </c>
      <c r="K1427" s="1" t="s">
        <v>1509</v>
      </c>
      <c r="L1427" s="1" t="s">
        <v>1510</v>
      </c>
      <c r="M1427" s="1">
        <v>1</v>
      </c>
    </row>
    <row r="1428" spans="1:13" x14ac:dyDescent="0.25">
      <c r="A1428" s="1" t="s">
        <v>1272</v>
      </c>
      <c r="J1428" s="1" t="s">
        <v>1511</v>
      </c>
      <c r="K1428" s="1" t="s">
        <v>1509</v>
      </c>
      <c r="L1428" s="1" t="s">
        <v>1510</v>
      </c>
      <c r="M1428" s="1">
        <v>1</v>
      </c>
    </row>
    <row r="1429" spans="1:13" x14ac:dyDescent="0.25">
      <c r="A1429" s="1" t="s">
        <v>1272</v>
      </c>
      <c r="J1429" s="1" t="s">
        <v>1511</v>
      </c>
      <c r="K1429" s="1" t="s">
        <v>1509</v>
      </c>
      <c r="L1429" s="1" t="s">
        <v>1512</v>
      </c>
      <c r="M1429" s="1">
        <v>1</v>
      </c>
    </row>
    <row r="1430" spans="1:13" x14ac:dyDescent="0.25">
      <c r="A1430" s="1" t="s">
        <v>1272</v>
      </c>
      <c r="J1430" s="1" t="s">
        <v>1511</v>
      </c>
      <c r="K1430" s="1" t="s">
        <v>1509</v>
      </c>
      <c r="L1430" s="1" t="s">
        <v>1512</v>
      </c>
      <c r="M1430" s="1">
        <v>1</v>
      </c>
    </row>
    <row r="1431" spans="1:13" x14ac:dyDescent="0.25">
      <c r="A1431" s="1" t="s">
        <v>1272</v>
      </c>
      <c r="J1431" s="1" t="s">
        <v>1511</v>
      </c>
      <c r="K1431" s="1" t="s">
        <v>1509</v>
      </c>
      <c r="L1431" s="1" t="s">
        <v>1512</v>
      </c>
      <c r="M1431" s="1">
        <v>1</v>
      </c>
    </row>
    <row r="1432" spans="1:13" x14ac:dyDescent="0.25">
      <c r="A1432" s="1" t="s">
        <v>1272</v>
      </c>
      <c r="J1432" s="1" t="s">
        <v>1511</v>
      </c>
      <c r="K1432" s="1" t="s">
        <v>1509</v>
      </c>
      <c r="L1432" s="1" t="s">
        <v>1512</v>
      </c>
      <c r="M1432" s="1">
        <v>1</v>
      </c>
    </row>
    <row r="1433" spans="1:13" x14ac:dyDescent="0.25">
      <c r="A1433" s="1" t="s">
        <v>1272</v>
      </c>
      <c r="J1433" s="1" t="s">
        <v>1511</v>
      </c>
      <c r="K1433" s="1" t="s">
        <v>1509</v>
      </c>
      <c r="L1433" s="1" t="s">
        <v>1512</v>
      </c>
      <c r="M1433" s="1">
        <v>1</v>
      </c>
    </row>
    <row r="1434" spans="1:13" x14ac:dyDescent="0.25">
      <c r="A1434" s="1" t="s">
        <v>835</v>
      </c>
      <c r="J1434" s="1" t="s">
        <v>1511</v>
      </c>
      <c r="K1434" s="1" t="s">
        <v>1509</v>
      </c>
      <c r="L1434" s="1" t="s">
        <v>1512</v>
      </c>
      <c r="M1434" s="1">
        <v>1</v>
      </c>
    </row>
    <row r="1435" spans="1:13" x14ac:dyDescent="0.25">
      <c r="A1435" s="1" t="s">
        <v>835</v>
      </c>
      <c r="J1435" s="1" t="s">
        <v>1511</v>
      </c>
      <c r="K1435" s="1" t="s">
        <v>1509</v>
      </c>
      <c r="L1435" s="1" t="s">
        <v>1512</v>
      </c>
      <c r="M1435" s="1">
        <v>1</v>
      </c>
    </row>
    <row r="1436" spans="1:13" x14ac:dyDescent="0.25">
      <c r="A1436" s="1" t="s">
        <v>1299</v>
      </c>
      <c r="J1436" s="1" t="s">
        <v>1508</v>
      </c>
      <c r="K1436" s="1" t="s">
        <v>1509</v>
      </c>
      <c r="L1436" s="1" t="s">
        <v>1510</v>
      </c>
      <c r="M1436" s="1">
        <v>1</v>
      </c>
    </row>
    <row r="1437" spans="1:13" x14ac:dyDescent="0.25">
      <c r="A1437" s="1" t="s">
        <v>1299</v>
      </c>
      <c r="J1437" s="1" t="s">
        <v>1508</v>
      </c>
      <c r="K1437" s="1" t="s">
        <v>1509</v>
      </c>
      <c r="L1437" s="1" t="s">
        <v>1510</v>
      </c>
      <c r="M1437" s="1">
        <v>1</v>
      </c>
    </row>
    <row r="1438" spans="1:13" x14ac:dyDescent="0.25">
      <c r="A1438" s="1" t="s">
        <v>1262</v>
      </c>
      <c r="J1438" s="1" t="s">
        <v>1511</v>
      </c>
      <c r="K1438" s="1" t="s">
        <v>1509</v>
      </c>
      <c r="L1438" s="1" t="s">
        <v>1512</v>
      </c>
      <c r="M1438" s="1">
        <v>1</v>
      </c>
    </row>
    <row r="1439" spans="1:13" x14ac:dyDescent="0.25">
      <c r="A1439" s="1" t="s">
        <v>1299</v>
      </c>
      <c r="J1439" s="1" t="s">
        <v>1508</v>
      </c>
      <c r="K1439" s="1" t="s">
        <v>1509</v>
      </c>
      <c r="L1439" s="1" t="s">
        <v>1510</v>
      </c>
      <c r="M1439" s="1">
        <v>1</v>
      </c>
    </row>
    <row r="1440" spans="1:13" x14ac:dyDescent="0.25">
      <c r="A1440" s="1" t="s">
        <v>1299</v>
      </c>
      <c r="J1440" s="1" t="s">
        <v>1508</v>
      </c>
      <c r="K1440" s="1" t="s">
        <v>1509</v>
      </c>
      <c r="L1440" s="1" t="s">
        <v>1510</v>
      </c>
      <c r="M1440" s="1">
        <v>1</v>
      </c>
    </row>
    <row r="1441" spans="1:13" x14ac:dyDescent="0.25">
      <c r="A1441" s="1" t="s">
        <v>1299</v>
      </c>
      <c r="J1441" s="1" t="s">
        <v>1508</v>
      </c>
      <c r="K1441" s="1" t="s">
        <v>1509</v>
      </c>
      <c r="L1441" s="1" t="s">
        <v>1510</v>
      </c>
      <c r="M1441" s="1">
        <v>1</v>
      </c>
    </row>
    <row r="1442" spans="1:13" x14ac:dyDescent="0.25">
      <c r="A1442" s="1" t="s">
        <v>1290</v>
      </c>
      <c r="J1442" s="1" t="s">
        <v>1511</v>
      </c>
      <c r="K1442" s="1" t="s">
        <v>1514</v>
      </c>
      <c r="L1442" s="1" t="s">
        <v>1510</v>
      </c>
      <c r="M1442" s="1">
        <v>12</v>
      </c>
    </row>
    <row r="1443" spans="1:13" x14ac:dyDescent="0.25">
      <c r="A1443" s="1" t="s">
        <v>1299</v>
      </c>
      <c r="J1443" s="1" t="s">
        <v>1508</v>
      </c>
      <c r="K1443" s="1" t="s">
        <v>1509</v>
      </c>
      <c r="L1443" s="1" t="s">
        <v>1510</v>
      </c>
      <c r="M1443" s="1">
        <v>1</v>
      </c>
    </row>
    <row r="1444" spans="1:13" x14ac:dyDescent="0.25">
      <c r="A1444" s="1" t="s">
        <v>1421</v>
      </c>
      <c r="J1444" s="1" t="s">
        <v>1511</v>
      </c>
      <c r="K1444" s="1" t="s">
        <v>1509</v>
      </c>
      <c r="L1444" s="1" t="s">
        <v>1512</v>
      </c>
      <c r="M1444" s="1">
        <v>106</v>
      </c>
    </row>
    <row r="1445" spans="1:13" x14ac:dyDescent="0.25">
      <c r="A1445" s="1" t="s">
        <v>835</v>
      </c>
      <c r="J1445" s="1" t="s">
        <v>1511</v>
      </c>
      <c r="K1445" s="1" t="s">
        <v>1509</v>
      </c>
      <c r="L1445" s="1" t="s">
        <v>1512</v>
      </c>
      <c r="M1445" s="1">
        <v>1</v>
      </c>
    </row>
    <row r="1446" spans="1:13" x14ac:dyDescent="0.25">
      <c r="A1446" s="1" t="s">
        <v>1299</v>
      </c>
      <c r="J1446" s="1" t="s">
        <v>1508</v>
      </c>
      <c r="K1446" s="1" t="s">
        <v>1509</v>
      </c>
      <c r="L1446" s="1" t="s">
        <v>1510</v>
      </c>
      <c r="M1446" s="1">
        <v>1</v>
      </c>
    </row>
    <row r="1447" spans="1:13" x14ac:dyDescent="0.25">
      <c r="A1447" s="1" t="s">
        <v>1287</v>
      </c>
      <c r="J1447" s="1" t="s">
        <v>1508</v>
      </c>
      <c r="K1447" s="1" t="s">
        <v>1509</v>
      </c>
      <c r="L1447" s="1" t="s">
        <v>1513</v>
      </c>
      <c r="M1447" s="1">
        <v>1</v>
      </c>
    </row>
    <row r="1448" spans="1:13" x14ac:dyDescent="0.25">
      <c r="A1448" s="1" t="s">
        <v>1287</v>
      </c>
      <c r="J1448" s="1" t="s">
        <v>1508</v>
      </c>
      <c r="K1448" s="1" t="s">
        <v>1509</v>
      </c>
      <c r="L1448" s="1" t="s">
        <v>1513</v>
      </c>
      <c r="M1448" s="1">
        <v>1</v>
      </c>
    </row>
    <row r="1449" spans="1:13" x14ac:dyDescent="0.25">
      <c r="A1449" s="1" t="s">
        <v>1287</v>
      </c>
      <c r="J1449" s="1" t="s">
        <v>1508</v>
      </c>
      <c r="K1449" s="1" t="s">
        <v>1509</v>
      </c>
      <c r="L1449" s="1" t="s">
        <v>1513</v>
      </c>
      <c r="M1449" s="1">
        <v>1</v>
      </c>
    </row>
    <row r="1450" spans="1:13" x14ac:dyDescent="0.25">
      <c r="A1450" s="1" t="s">
        <v>1272</v>
      </c>
      <c r="J1450" s="1" t="s">
        <v>1508</v>
      </c>
      <c r="K1450" s="1" t="s">
        <v>1509</v>
      </c>
      <c r="L1450" s="1" t="s">
        <v>1510</v>
      </c>
      <c r="M1450" s="1">
        <v>1</v>
      </c>
    </row>
    <row r="1451" spans="1:13" x14ac:dyDescent="0.25">
      <c r="A1451" s="1" t="s">
        <v>1266</v>
      </c>
      <c r="J1451" s="1" t="s">
        <v>1511</v>
      </c>
      <c r="K1451" s="1" t="s">
        <v>1509</v>
      </c>
      <c r="L1451" s="1" t="s">
        <v>1512</v>
      </c>
      <c r="M1451" s="1">
        <v>15</v>
      </c>
    </row>
    <row r="1452" spans="1:13" x14ac:dyDescent="0.25">
      <c r="A1452" s="1" t="s">
        <v>1299</v>
      </c>
      <c r="J1452" s="1" t="s">
        <v>1508</v>
      </c>
      <c r="K1452" s="1" t="s">
        <v>1509</v>
      </c>
      <c r="L1452" s="1" t="s">
        <v>1510</v>
      </c>
      <c r="M1452" s="1">
        <v>1</v>
      </c>
    </row>
    <row r="1453" spans="1:13" x14ac:dyDescent="0.25">
      <c r="A1453" s="1" t="s">
        <v>835</v>
      </c>
      <c r="J1453" s="1" t="s">
        <v>1511</v>
      </c>
      <c r="K1453" s="1" t="s">
        <v>1509</v>
      </c>
      <c r="L1453" s="1" t="s">
        <v>1512</v>
      </c>
      <c r="M1453" s="1">
        <v>1</v>
      </c>
    </row>
    <row r="1454" spans="1:13" x14ac:dyDescent="0.25">
      <c r="A1454" s="1" t="s">
        <v>1275</v>
      </c>
      <c r="J1454" s="1" t="s">
        <v>1508</v>
      </c>
      <c r="K1454" s="1" t="s">
        <v>1509</v>
      </c>
      <c r="L1454" s="1" t="s">
        <v>1512</v>
      </c>
      <c r="M1454" s="1">
        <v>3</v>
      </c>
    </row>
    <row r="1455" spans="1:13" x14ac:dyDescent="0.25">
      <c r="A1455" s="1" t="s">
        <v>1295</v>
      </c>
      <c r="J1455" s="1" t="s">
        <v>1511</v>
      </c>
      <c r="K1455" s="1" t="s">
        <v>1509</v>
      </c>
      <c r="L1455" s="1" t="s">
        <v>1512</v>
      </c>
      <c r="M1455" s="1">
        <v>5</v>
      </c>
    </row>
    <row r="1456" spans="1:13" x14ac:dyDescent="0.25">
      <c r="A1456" s="1" t="s">
        <v>1275</v>
      </c>
      <c r="J1456" s="1" t="s">
        <v>1508</v>
      </c>
      <c r="K1456" s="1" t="s">
        <v>1509</v>
      </c>
      <c r="L1456" s="1" t="s">
        <v>1512</v>
      </c>
      <c r="M1456" s="1">
        <v>2</v>
      </c>
    </row>
    <row r="1457" spans="1:13" x14ac:dyDescent="0.25">
      <c r="A1457" s="1" t="s">
        <v>1275</v>
      </c>
      <c r="J1457" s="1" t="s">
        <v>1508</v>
      </c>
      <c r="K1457" s="1" t="s">
        <v>1509</v>
      </c>
      <c r="L1457" s="1" t="s">
        <v>1512</v>
      </c>
      <c r="M1457" s="1">
        <v>1</v>
      </c>
    </row>
    <row r="1458" spans="1:13" x14ac:dyDescent="0.25">
      <c r="A1458" s="1" t="s">
        <v>1275</v>
      </c>
      <c r="J1458" s="1" t="s">
        <v>1508</v>
      </c>
      <c r="K1458" s="1" t="s">
        <v>1509</v>
      </c>
      <c r="L1458" s="1" t="s">
        <v>1512</v>
      </c>
      <c r="M1458" s="1">
        <v>5</v>
      </c>
    </row>
    <row r="1459" spans="1:13" x14ac:dyDescent="0.25">
      <c r="A1459" s="1" t="s">
        <v>1296</v>
      </c>
      <c r="J1459" s="1" t="s">
        <v>1508</v>
      </c>
      <c r="K1459" s="1" t="s">
        <v>1509</v>
      </c>
      <c r="L1459" s="1" t="s">
        <v>1512</v>
      </c>
      <c r="M1459" s="1">
        <v>20</v>
      </c>
    </row>
    <row r="1460" spans="1:13" x14ac:dyDescent="0.25">
      <c r="A1460" s="1" t="s">
        <v>1286</v>
      </c>
      <c r="J1460" s="1" t="s">
        <v>1511</v>
      </c>
      <c r="K1460" s="1" t="s">
        <v>1509</v>
      </c>
      <c r="L1460" s="1" t="s">
        <v>1512</v>
      </c>
      <c r="M1460" s="1">
        <v>3</v>
      </c>
    </row>
    <row r="1461" spans="1:13" x14ac:dyDescent="0.25">
      <c r="A1461" s="1" t="s">
        <v>1303</v>
      </c>
      <c r="J1461" s="1" t="s">
        <v>1511</v>
      </c>
      <c r="K1461" s="1" t="s">
        <v>1509</v>
      </c>
      <c r="L1461" s="1" t="s">
        <v>1512</v>
      </c>
      <c r="M1461" s="1">
        <v>9</v>
      </c>
    </row>
    <row r="1462" spans="1:13" x14ac:dyDescent="0.25">
      <c r="A1462" s="1" t="s">
        <v>835</v>
      </c>
      <c r="J1462" s="1" t="s">
        <v>1511</v>
      </c>
      <c r="K1462" s="1" t="s">
        <v>1509</v>
      </c>
      <c r="L1462" s="1" t="s">
        <v>1512</v>
      </c>
      <c r="M1462" s="1">
        <v>1</v>
      </c>
    </row>
    <row r="1463" spans="1:13" x14ac:dyDescent="0.25">
      <c r="A1463" s="1" t="s">
        <v>1303</v>
      </c>
      <c r="J1463" s="1" t="s">
        <v>1511</v>
      </c>
      <c r="K1463" s="1" t="s">
        <v>1509</v>
      </c>
      <c r="L1463" s="1" t="s">
        <v>1512</v>
      </c>
      <c r="M1463" s="1">
        <v>6</v>
      </c>
    </row>
    <row r="1464" spans="1:13" x14ac:dyDescent="0.25">
      <c r="A1464" s="1" t="s">
        <v>1295</v>
      </c>
      <c r="J1464" s="1" t="s">
        <v>1511</v>
      </c>
      <c r="K1464" s="1" t="s">
        <v>1509</v>
      </c>
      <c r="L1464" s="1" t="s">
        <v>1512</v>
      </c>
      <c r="M1464" s="1">
        <v>6</v>
      </c>
    </row>
    <row r="1465" spans="1:13" x14ac:dyDescent="0.25">
      <c r="A1465" s="1" t="s">
        <v>1295</v>
      </c>
      <c r="J1465" s="1" t="s">
        <v>1511</v>
      </c>
      <c r="K1465" s="1" t="s">
        <v>1509</v>
      </c>
      <c r="L1465" s="1" t="s">
        <v>1512</v>
      </c>
      <c r="M1465" s="1">
        <v>5</v>
      </c>
    </row>
    <row r="1466" spans="1:13" x14ac:dyDescent="0.25">
      <c r="A1466" s="1" t="s">
        <v>1295</v>
      </c>
      <c r="J1466" s="1" t="s">
        <v>1511</v>
      </c>
      <c r="K1466" s="1" t="s">
        <v>1509</v>
      </c>
      <c r="L1466" s="1" t="s">
        <v>1512</v>
      </c>
      <c r="M1466" s="1">
        <v>2</v>
      </c>
    </row>
    <row r="1467" spans="1:13" x14ac:dyDescent="0.25">
      <c r="A1467" s="1" t="s">
        <v>1295</v>
      </c>
      <c r="J1467" s="1" t="s">
        <v>1511</v>
      </c>
      <c r="K1467" s="1" t="s">
        <v>1509</v>
      </c>
      <c r="L1467" s="1" t="s">
        <v>1512</v>
      </c>
      <c r="M1467" s="1">
        <v>5</v>
      </c>
    </row>
    <row r="1468" spans="1:13" x14ac:dyDescent="0.25">
      <c r="A1468" s="1" t="s">
        <v>1292</v>
      </c>
      <c r="J1468" s="1" t="s">
        <v>1511</v>
      </c>
      <c r="K1468" s="1" t="s">
        <v>1509</v>
      </c>
      <c r="L1468" s="1" t="s">
        <v>1510</v>
      </c>
      <c r="M1468" s="1">
        <v>1</v>
      </c>
    </row>
    <row r="1469" spans="1:13" x14ac:dyDescent="0.25">
      <c r="A1469" s="1" t="s">
        <v>1275</v>
      </c>
      <c r="J1469" s="1" t="s">
        <v>1511</v>
      </c>
      <c r="K1469" s="1" t="s">
        <v>1509</v>
      </c>
      <c r="L1469" s="1" t="s">
        <v>1512</v>
      </c>
      <c r="M1469" s="1">
        <v>2</v>
      </c>
    </row>
    <row r="1470" spans="1:13" x14ac:dyDescent="0.25">
      <c r="A1470" s="1" t="s">
        <v>1275</v>
      </c>
      <c r="J1470" s="1" t="s">
        <v>1511</v>
      </c>
      <c r="K1470" s="1" t="s">
        <v>1509</v>
      </c>
      <c r="L1470" s="1" t="s">
        <v>1512</v>
      </c>
      <c r="M1470" s="1">
        <v>1</v>
      </c>
    </row>
    <row r="1471" spans="1:13" x14ac:dyDescent="0.25">
      <c r="A1471" s="1" t="s">
        <v>1275</v>
      </c>
      <c r="J1471" s="1" t="s">
        <v>1511</v>
      </c>
      <c r="K1471" s="1" t="s">
        <v>1509</v>
      </c>
      <c r="L1471" s="1" t="s">
        <v>1512</v>
      </c>
      <c r="M1471" s="1">
        <v>2</v>
      </c>
    </row>
    <row r="1472" spans="1:13" x14ac:dyDescent="0.25">
      <c r="A1472" s="1" t="s">
        <v>1262</v>
      </c>
      <c r="J1472" s="1" t="s">
        <v>1508</v>
      </c>
      <c r="K1472" s="1" t="s">
        <v>1509</v>
      </c>
      <c r="L1472" s="1" t="s">
        <v>1512</v>
      </c>
      <c r="M1472" s="1">
        <v>1</v>
      </c>
    </row>
    <row r="1473" spans="1:13" x14ac:dyDescent="0.25">
      <c r="A1473" s="1" t="s">
        <v>1262</v>
      </c>
      <c r="J1473" s="1" t="s">
        <v>1508</v>
      </c>
      <c r="K1473" s="1" t="s">
        <v>1509</v>
      </c>
      <c r="L1473" s="1" t="s">
        <v>1512</v>
      </c>
      <c r="M1473" s="1">
        <v>1</v>
      </c>
    </row>
    <row r="1474" spans="1:13" x14ac:dyDescent="0.25">
      <c r="A1474" s="1" t="s">
        <v>835</v>
      </c>
      <c r="J1474" s="1" t="s">
        <v>1511</v>
      </c>
      <c r="K1474" s="1" t="s">
        <v>1509</v>
      </c>
      <c r="L1474" s="1" t="s">
        <v>1512</v>
      </c>
      <c r="M1474" s="1">
        <v>1</v>
      </c>
    </row>
    <row r="1475" spans="1:13" x14ac:dyDescent="0.25">
      <c r="A1475" s="1" t="s">
        <v>835</v>
      </c>
      <c r="J1475" s="1" t="s">
        <v>1511</v>
      </c>
      <c r="K1475" s="1" t="s">
        <v>1509</v>
      </c>
      <c r="L1475" s="1" t="s">
        <v>1512</v>
      </c>
      <c r="M1475" s="1">
        <v>1</v>
      </c>
    </row>
    <row r="1476" spans="1:13" x14ac:dyDescent="0.25">
      <c r="A1476" s="1" t="s">
        <v>835</v>
      </c>
      <c r="J1476" s="1" t="s">
        <v>1511</v>
      </c>
      <c r="K1476" s="1" t="s">
        <v>1509</v>
      </c>
      <c r="L1476" s="1" t="s">
        <v>1512</v>
      </c>
      <c r="M1476" s="1">
        <v>1</v>
      </c>
    </row>
    <row r="1477" spans="1:13" x14ac:dyDescent="0.25">
      <c r="A1477" s="1" t="s">
        <v>1275</v>
      </c>
      <c r="J1477" s="1" t="s">
        <v>1508</v>
      </c>
      <c r="K1477" s="1" t="s">
        <v>1509</v>
      </c>
      <c r="L1477" s="1" t="s">
        <v>1512</v>
      </c>
      <c r="M1477" s="1">
        <v>3</v>
      </c>
    </row>
    <row r="1478" spans="1:13" x14ac:dyDescent="0.25">
      <c r="A1478" s="1" t="s">
        <v>835</v>
      </c>
      <c r="J1478" s="1" t="s">
        <v>1511</v>
      </c>
      <c r="K1478" s="1" t="s">
        <v>1509</v>
      </c>
      <c r="L1478" s="1" t="s">
        <v>1512</v>
      </c>
      <c r="M1478" s="1">
        <v>1</v>
      </c>
    </row>
    <row r="1479" spans="1:13" x14ac:dyDescent="0.25">
      <c r="A1479" s="1" t="s">
        <v>835</v>
      </c>
      <c r="J1479" s="1" t="s">
        <v>1511</v>
      </c>
      <c r="K1479" s="1" t="s">
        <v>1509</v>
      </c>
      <c r="L1479" s="1" t="s">
        <v>1512</v>
      </c>
      <c r="M1479" s="1">
        <v>1</v>
      </c>
    </row>
    <row r="1480" spans="1:13" x14ac:dyDescent="0.25">
      <c r="A1480" s="1" t="s">
        <v>835</v>
      </c>
      <c r="J1480" s="1" t="s">
        <v>1511</v>
      </c>
      <c r="K1480" s="1" t="s">
        <v>1509</v>
      </c>
      <c r="L1480" s="1" t="s">
        <v>1512</v>
      </c>
      <c r="M1480" s="1">
        <v>1</v>
      </c>
    </row>
    <row r="1481" spans="1:13" x14ac:dyDescent="0.25">
      <c r="A1481" s="1" t="s">
        <v>1345</v>
      </c>
      <c r="J1481" s="1" t="s">
        <v>1511</v>
      </c>
      <c r="K1481" s="1" t="s">
        <v>1509</v>
      </c>
      <c r="L1481" s="1" t="s">
        <v>1512</v>
      </c>
      <c r="M1481" s="1">
        <v>1</v>
      </c>
    </row>
    <row r="1482" spans="1:13" x14ac:dyDescent="0.25">
      <c r="A1482" s="1" t="s">
        <v>1345</v>
      </c>
      <c r="J1482" s="1" t="s">
        <v>1511</v>
      </c>
      <c r="K1482" s="1" t="s">
        <v>1514</v>
      </c>
      <c r="L1482" s="1" t="s">
        <v>1512</v>
      </c>
      <c r="M1482" s="1">
        <v>1</v>
      </c>
    </row>
    <row r="1483" spans="1:13" x14ac:dyDescent="0.25">
      <c r="A1483" s="1" t="s">
        <v>835</v>
      </c>
      <c r="J1483" s="1" t="s">
        <v>1511</v>
      </c>
      <c r="K1483" s="1" t="s">
        <v>1514</v>
      </c>
      <c r="L1483" s="1" t="s">
        <v>1512</v>
      </c>
      <c r="M1483" s="1">
        <v>1</v>
      </c>
    </row>
    <row r="1484" spans="1:13" x14ac:dyDescent="0.25">
      <c r="A1484" s="1" t="s">
        <v>1345</v>
      </c>
      <c r="J1484" s="1" t="s">
        <v>1511</v>
      </c>
      <c r="K1484" s="1" t="s">
        <v>1514</v>
      </c>
      <c r="L1484" s="1" t="s">
        <v>1512</v>
      </c>
      <c r="M1484" s="1">
        <v>1</v>
      </c>
    </row>
    <row r="1485" spans="1:13" x14ac:dyDescent="0.25">
      <c r="A1485" s="1" t="s">
        <v>835</v>
      </c>
      <c r="J1485" s="1" t="s">
        <v>1511</v>
      </c>
      <c r="K1485" s="1" t="s">
        <v>1509</v>
      </c>
      <c r="L1485" s="1" t="s">
        <v>1512</v>
      </c>
      <c r="M1485" s="1">
        <v>1</v>
      </c>
    </row>
    <row r="1486" spans="1:13" x14ac:dyDescent="0.25">
      <c r="A1486" s="1" t="s">
        <v>1345</v>
      </c>
      <c r="J1486" s="1" t="s">
        <v>1511</v>
      </c>
      <c r="K1486" s="1" t="s">
        <v>1514</v>
      </c>
      <c r="L1486" s="1" t="s">
        <v>1512</v>
      </c>
      <c r="M1486" s="1">
        <v>1</v>
      </c>
    </row>
    <row r="1487" spans="1:13" x14ac:dyDescent="0.25">
      <c r="A1487" s="1" t="s">
        <v>835</v>
      </c>
      <c r="J1487" s="1" t="s">
        <v>1511</v>
      </c>
      <c r="K1487" s="1" t="s">
        <v>1509</v>
      </c>
      <c r="L1487" s="1" t="s">
        <v>1512</v>
      </c>
      <c r="M1487" s="1">
        <v>1</v>
      </c>
    </row>
    <row r="1488" spans="1:13" x14ac:dyDescent="0.25">
      <c r="A1488" s="1" t="s">
        <v>835</v>
      </c>
      <c r="J1488" s="1" t="s">
        <v>1511</v>
      </c>
      <c r="K1488" s="1" t="s">
        <v>1509</v>
      </c>
      <c r="L1488" s="1" t="s">
        <v>1513</v>
      </c>
      <c r="M1488" s="1">
        <v>1</v>
      </c>
    </row>
    <row r="1489" spans="1:13" x14ac:dyDescent="0.25">
      <c r="A1489" s="1" t="s">
        <v>1345</v>
      </c>
      <c r="J1489" s="1" t="s">
        <v>1511</v>
      </c>
      <c r="K1489" s="1" t="s">
        <v>1514</v>
      </c>
      <c r="L1489" s="1" t="s">
        <v>1512</v>
      </c>
      <c r="M1489" s="1">
        <v>1</v>
      </c>
    </row>
    <row r="1490" spans="1:13" x14ac:dyDescent="0.25">
      <c r="A1490" s="1" t="s">
        <v>835</v>
      </c>
      <c r="J1490" s="1" t="s">
        <v>1511</v>
      </c>
      <c r="K1490" s="1" t="s">
        <v>1509</v>
      </c>
      <c r="L1490" s="1" t="s">
        <v>1513</v>
      </c>
      <c r="M1490" s="1">
        <v>1</v>
      </c>
    </row>
    <row r="1491" spans="1:13" x14ac:dyDescent="0.25">
      <c r="A1491" s="1" t="s">
        <v>835</v>
      </c>
      <c r="J1491" s="1" t="s">
        <v>1511</v>
      </c>
      <c r="K1491" s="1" t="s">
        <v>1509</v>
      </c>
      <c r="L1491" s="1" t="s">
        <v>1513</v>
      </c>
      <c r="M1491" s="1">
        <v>1</v>
      </c>
    </row>
    <row r="1492" spans="1:13" x14ac:dyDescent="0.25">
      <c r="A1492" s="1" t="s">
        <v>835</v>
      </c>
      <c r="J1492" s="1" t="s">
        <v>1508</v>
      </c>
      <c r="K1492" s="1" t="s">
        <v>1509</v>
      </c>
      <c r="L1492" s="1" t="s">
        <v>1512</v>
      </c>
      <c r="M1492" s="1">
        <v>1</v>
      </c>
    </row>
    <row r="1493" spans="1:13" x14ac:dyDescent="0.25">
      <c r="A1493" s="1" t="s">
        <v>835</v>
      </c>
      <c r="J1493" s="1" t="s">
        <v>1508</v>
      </c>
      <c r="K1493" s="1" t="s">
        <v>1509</v>
      </c>
      <c r="L1493" s="1" t="s">
        <v>1512</v>
      </c>
      <c r="M1493" s="1">
        <v>1</v>
      </c>
    </row>
    <row r="1494" spans="1:13" x14ac:dyDescent="0.25">
      <c r="A1494" s="1" t="s">
        <v>835</v>
      </c>
      <c r="J1494" s="1" t="s">
        <v>1508</v>
      </c>
      <c r="K1494" s="1" t="s">
        <v>1509</v>
      </c>
      <c r="L1494" s="1" t="s">
        <v>1513</v>
      </c>
      <c r="M1494" s="1">
        <v>1</v>
      </c>
    </row>
    <row r="1495" spans="1:13" x14ac:dyDescent="0.25">
      <c r="A1495" s="1" t="s">
        <v>1282</v>
      </c>
      <c r="J1495" s="1" t="s">
        <v>1511</v>
      </c>
      <c r="K1495" s="1" t="s">
        <v>1509</v>
      </c>
      <c r="L1495" s="1" t="s">
        <v>1512</v>
      </c>
      <c r="M1495" s="1">
        <v>2</v>
      </c>
    </row>
    <row r="1496" spans="1:13" x14ac:dyDescent="0.25">
      <c r="A1496" s="1" t="s">
        <v>835</v>
      </c>
      <c r="J1496" s="1" t="s">
        <v>1508</v>
      </c>
      <c r="K1496" s="1" t="s">
        <v>1509</v>
      </c>
      <c r="L1496" s="1" t="s">
        <v>1513</v>
      </c>
      <c r="M1496" s="1">
        <v>1</v>
      </c>
    </row>
    <row r="1497" spans="1:13" x14ac:dyDescent="0.25">
      <c r="A1497" s="1" t="s">
        <v>1282</v>
      </c>
      <c r="J1497" s="1" t="s">
        <v>1511</v>
      </c>
      <c r="K1497" s="1" t="s">
        <v>1509</v>
      </c>
      <c r="L1497" s="1" t="s">
        <v>1512</v>
      </c>
      <c r="M1497" s="1">
        <v>2</v>
      </c>
    </row>
    <row r="1498" spans="1:13" x14ac:dyDescent="0.25">
      <c r="A1498" s="1" t="s">
        <v>835</v>
      </c>
      <c r="J1498" s="1" t="s">
        <v>1508</v>
      </c>
      <c r="K1498" s="1" t="s">
        <v>1509</v>
      </c>
      <c r="L1498" s="1" t="s">
        <v>1512</v>
      </c>
      <c r="M1498" s="1">
        <v>1</v>
      </c>
    </row>
    <row r="1499" spans="1:13" x14ac:dyDescent="0.25">
      <c r="A1499" s="1" t="s">
        <v>1282</v>
      </c>
      <c r="J1499" s="1" t="s">
        <v>1511</v>
      </c>
      <c r="K1499" s="1" t="s">
        <v>1509</v>
      </c>
      <c r="L1499" s="1" t="s">
        <v>1512</v>
      </c>
      <c r="M1499" s="1">
        <v>19</v>
      </c>
    </row>
    <row r="1500" spans="1:13" x14ac:dyDescent="0.25">
      <c r="A1500" s="1" t="s">
        <v>835</v>
      </c>
      <c r="J1500" s="1" t="s">
        <v>1508</v>
      </c>
      <c r="K1500" s="1" t="s">
        <v>1509</v>
      </c>
      <c r="L1500" s="1" t="s">
        <v>1512</v>
      </c>
      <c r="M1500" s="1">
        <v>1</v>
      </c>
    </row>
    <row r="1501" spans="1:13" x14ac:dyDescent="0.25">
      <c r="A1501" s="1" t="s">
        <v>835</v>
      </c>
      <c r="J1501" s="1" t="s">
        <v>1508</v>
      </c>
      <c r="K1501" s="1" t="s">
        <v>1509</v>
      </c>
      <c r="L1501" s="1" t="s">
        <v>1512</v>
      </c>
      <c r="M1501" s="1">
        <v>1</v>
      </c>
    </row>
    <row r="1502" spans="1:13" x14ac:dyDescent="0.25">
      <c r="A1502" s="1" t="s">
        <v>1282</v>
      </c>
      <c r="J1502" s="1" t="s">
        <v>1511</v>
      </c>
      <c r="K1502" s="1" t="s">
        <v>1509</v>
      </c>
      <c r="L1502" s="1" t="s">
        <v>1512</v>
      </c>
      <c r="M1502" s="1">
        <v>6</v>
      </c>
    </row>
    <row r="1503" spans="1:13" x14ac:dyDescent="0.25">
      <c r="A1503" s="1" t="s">
        <v>835</v>
      </c>
      <c r="J1503" s="1" t="s">
        <v>1511</v>
      </c>
      <c r="K1503" s="1" t="s">
        <v>1509</v>
      </c>
      <c r="L1503" s="1" t="s">
        <v>1512</v>
      </c>
      <c r="M1503" s="1">
        <v>1</v>
      </c>
    </row>
    <row r="1504" spans="1:13" x14ac:dyDescent="0.25">
      <c r="A1504" s="1" t="s">
        <v>835</v>
      </c>
      <c r="J1504" s="1" t="s">
        <v>1511</v>
      </c>
      <c r="K1504" s="1" t="s">
        <v>1509</v>
      </c>
      <c r="L1504" s="1" t="s">
        <v>1512</v>
      </c>
      <c r="M1504" s="1">
        <v>1</v>
      </c>
    </row>
    <row r="1505" spans="1:13" x14ac:dyDescent="0.25">
      <c r="A1505" s="1" t="s">
        <v>835</v>
      </c>
      <c r="J1505" s="1" t="s">
        <v>1511</v>
      </c>
      <c r="K1505" s="1" t="s">
        <v>1509</v>
      </c>
      <c r="L1505" s="1" t="s">
        <v>1512</v>
      </c>
      <c r="M1505" s="1">
        <v>1</v>
      </c>
    </row>
    <row r="1506" spans="1:13" x14ac:dyDescent="0.25">
      <c r="A1506" s="1" t="s">
        <v>835</v>
      </c>
      <c r="J1506" s="1" t="s">
        <v>1511</v>
      </c>
      <c r="K1506" s="1" t="s">
        <v>1509</v>
      </c>
      <c r="L1506" s="1" t="s">
        <v>1512</v>
      </c>
      <c r="M1506" s="1">
        <v>1</v>
      </c>
    </row>
    <row r="1507" spans="1:13" x14ac:dyDescent="0.25">
      <c r="A1507" s="1" t="s">
        <v>1282</v>
      </c>
      <c r="J1507" s="1" t="s">
        <v>1511</v>
      </c>
      <c r="K1507" s="1" t="s">
        <v>1509</v>
      </c>
      <c r="L1507" s="1" t="s">
        <v>1512</v>
      </c>
      <c r="M1507" s="1">
        <v>6</v>
      </c>
    </row>
    <row r="1508" spans="1:13" x14ac:dyDescent="0.25">
      <c r="A1508" s="1" t="s">
        <v>835</v>
      </c>
      <c r="J1508" s="1" t="s">
        <v>1511</v>
      </c>
      <c r="K1508" s="1" t="s">
        <v>1509</v>
      </c>
      <c r="L1508" s="1" t="s">
        <v>1512</v>
      </c>
      <c r="M1508" s="1">
        <v>1</v>
      </c>
    </row>
    <row r="1509" spans="1:13" x14ac:dyDescent="0.25">
      <c r="A1509" s="1" t="s">
        <v>835</v>
      </c>
      <c r="J1509" s="1" t="s">
        <v>1511</v>
      </c>
      <c r="K1509" s="1" t="s">
        <v>1509</v>
      </c>
      <c r="L1509" s="1" t="s">
        <v>1512</v>
      </c>
      <c r="M1509" s="1">
        <v>1</v>
      </c>
    </row>
    <row r="1510" spans="1:13" x14ac:dyDescent="0.25">
      <c r="A1510" s="1" t="s">
        <v>835</v>
      </c>
      <c r="J1510" s="1" t="s">
        <v>1511</v>
      </c>
      <c r="K1510" s="1" t="s">
        <v>1509</v>
      </c>
      <c r="L1510" s="1" t="s">
        <v>1512</v>
      </c>
      <c r="M1510" s="1">
        <v>1</v>
      </c>
    </row>
    <row r="1511" spans="1:13" x14ac:dyDescent="0.25">
      <c r="A1511" s="1" t="s">
        <v>835</v>
      </c>
      <c r="J1511" s="1" t="s">
        <v>1508</v>
      </c>
      <c r="K1511" s="1" t="s">
        <v>1509</v>
      </c>
      <c r="L1511" s="1" t="s">
        <v>1513</v>
      </c>
      <c r="M1511" s="1">
        <v>1</v>
      </c>
    </row>
    <row r="1512" spans="1:13" x14ac:dyDescent="0.25">
      <c r="A1512" s="1" t="s">
        <v>1282</v>
      </c>
      <c r="J1512" s="1" t="s">
        <v>1511</v>
      </c>
      <c r="K1512" s="1" t="s">
        <v>1509</v>
      </c>
      <c r="L1512" s="1" t="s">
        <v>1512</v>
      </c>
      <c r="M1512" s="1">
        <v>6</v>
      </c>
    </row>
    <row r="1513" spans="1:13" x14ac:dyDescent="0.25">
      <c r="A1513" s="1" t="s">
        <v>1421</v>
      </c>
      <c r="J1513" s="1" t="s">
        <v>1508</v>
      </c>
      <c r="K1513" s="1" t="s">
        <v>1509</v>
      </c>
      <c r="L1513" s="1" t="s">
        <v>1512</v>
      </c>
      <c r="M1513" s="1">
        <v>149</v>
      </c>
    </row>
    <row r="1514" spans="1:13" x14ac:dyDescent="0.25">
      <c r="A1514" s="1" t="s">
        <v>1295</v>
      </c>
      <c r="J1514" s="1" t="s">
        <v>1511</v>
      </c>
      <c r="K1514" s="1" t="s">
        <v>1509</v>
      </c>
      <c r="L1514" s="1" t="s">
        <v>1512</v>
      </c>
      <c r="M1514" s="1">
        <v>1</v>
      </c>
    </row>
    <row r="1515" spans="1:13" x14ac:dyDescent="0.25">
      <c r="A1515" s="1" t="s">
        <v>1262</v>
      </c>
      <c r="J1515" s="1" t="s">
        <v>1511</v>
      </c>
      <c r="K1515" s="1" t="s">
        <v>1509</v>
      </c>
      <c r="L1515" s="1" t="s">
        <v>1512</v>
      </c>
      <c r="M1515" s="1">
        <v>1</v>
      </c>
    </row>
    <row r="1516" spans="1:13" x14ac:dyDescent="0.25">
      <c r="A1516" s="1" t="s">
        <v>1262</v>
      </c>
      <c r="J1516" s="1" t="s">
        <v>1511</v>
      </c>
      <c r="K1516" s="1" t="s">
        <v>1509</v>
      </c>
      <c r="L1516" s="1" t="s">
        <v>1512</v>
      </c>
      <c r="M1516" s="1">
        <v>1</v>
      </c>
    </row>
    <row r="1517" spans="1:13" x14ac:dyDescent="0.25">
      <c r="A1517" s="1" t="s">
        <v>1345</v>
      </c>
      <c r="J1517" s="1" t="s">
        <v>1511</v>
      </c>
      <c r="K1517" s="1" t="s">
        <v>1509</v>
      </c>
      <c r="L1517" s="1" t="s">
        <v>1512</v>
      </c>
      <c r="M1517" s="1">
        <v>1</v>
      </c>
    </row>
    <row r="1518" spans="1:13" x14ac:dyDescent="0.25">
      <c r="A1518" s="1" t="s">
        <v>1345</v>
      </c>
      <c r="J1518" s="1" t="s">
        <v>1511</v>
      </c>
      <c r="K1518" s="1" t="s">
        <v>1509</v>
      </c>
      <c r="L1518" s="1" t="s">
        <v>1512</v>
      </c>
      <c r="M1518" s="1">
        <v>1</v>
      </c>
    </row>
    <row r="1519" spans="1:13" x14ac:dyDescent="0.25">
      <c r="A1519" s="1" t="s">
        <v>1262</v>
      </c>
      <c r="J1519" s="1" t="s">
        <v>1511</v>
      </c>
      <c r="K1519" s="1" t="s">
        <v>1509</v>
      </c>
      <c r="L1519" s="1" t="s">
        <v>1512</v>
      </c>
      <c r="M1519" s="1">
        <v>1</v>
      </c>
    </row>
    <row r="1520" spans="1:13" x14ac:dyDescent="0.25">
      <c r="A1520" s="1" t="s">
        <v>1345</v>
      </c>
      <c r="J1520" s="1" t="s">
        <v>1511</v>
      </c>
      <c r="K1520" s="1" t="s">
        <v>1509</v>
      </c>
      <c r="L1520" s="1" t="s">
        <v>1512</v>
      </c>
      <c r="M1520" s="1">
        <v>1</v>
      </c>
    </row>
    <row r="1521" spans="1:13" x14ac:dyDescent="0.25">
      <c r="A1521" s="1" t="s">
        <v>835</v>
      </c>
      <c r="J1521" s="1" t="s">
        <v>1511</v>
      </c>
      <c r="K1521" s="1" t="s">
        <v>1509</v>
      </c>
      <c r="L1521" s="1" t="s">
        <v>1512</v>
      </c>
      <c r="M1521" s="1">
        <v>1</v>
      </c>
    </row>
    <row r="1522" spans="1:13" x14ac:dyDescent="0.25">
      <c r="A1522" s="1" t="s">
        <v>1262</v>
      </c>
      <c r="J1522" s="1" t="s">
        <v>1511</v>
      </c>
      <c r="K1522" s="1" t="s">
        <v>1509</v>
      </c>
      <c r="L1522" s="1" t="s">
        <v>1512</v>
      </c>
      <c r="M1522" s="1">
        <v>1</v>
      </c>
    </row>
    <row r="1523" spans="1:13" x14ac:dyDescent="0.25">
      <c r="A1523" s="1" t="s">
        <v>835</v>
      </c>
      <c r="J1523" s="1" t="s">
        <v>1511</v>
      </c>
      <c r="K1523" s="1" t="s">
        <v>1509</v>
      </c>
      <c r="L1523" s="1" t="s">
        <v>1512</v>
      </c>
      <c r="M1523" s="1">
        <v>1</v>
      </c>
    </row>
    <row r="1524" spans="1:13" x14ac:dyDescent="0.25">
      <c r="A1524" s="1" t="s">
        <v>1262</v>
      </c>
      <c r="J1524" s="1" t="s">
        <v>1511</v>
      </c>
      <c r="K1524" s="1" t="s">
        <v>1509</v>
      </c>
      <c r="L1524" s="1" t="s">
        <v>1512</v>
      </c>
      <c r="M1524" s="1">
        <v>1</v>
      </c>
    </row>
    <row r="1525" spans="1:13" x14ac:dyDescent="0.25">
      <c r="A1525" s="1" t="s">
        <v>835</v>
      </c>
      <c r="J1525" s="1" t="s">
        <v>1511</v>
      </c>
      <c r="K1525" s="1" t="s">
        <v>1509</v>
      </c>
      <c r="L1525" s="1" t="s">
        <v>1512</v>
      </c>
      <c r="M1525" s="1">
        <v>1</v>
      </c>
    </row>
    <row r="1526" spans="1:13" x14ac:dyDescent="0.25">
      <c r="A1526" s="1" t="s">
        <v>835</v>
      </c>
      <c r="J1526" s="1" t="s">
        <v>1511</v>
      </c>
      <c r="K1526" s="1" t="s">
        <v>1509</v>
      </c>
      <c r="L1526" s="1" t="s">
        <v>1512</v>
      </c>
      <c r="M1526" s="1">
        <v>1</v>
      </c>
    </row>
    <row r="1527" spans="1:13" x14ac:dyDescent="0.25">
      <c r="A1527" s="1" t="s">
        <v>1262</v>
      </c>
      <c r="J1527" s="1" t="s">
        <v>1511</v>
      </c>
      <c r="K1527" s="1" t="s">
        <v>1509</v>
      </c>
      <c r="L1527" s="1" t="s">
        <v>1512</v>
      </c>
      <c r="M1527" s="1">
        <v>1</v>
      </c>
    </row>
    <row r="1528" spans="1:13" x14ac:dyDescent="0.25">
      <c r="A1528" s="1" t="s">
        <v>835</v>
      </c>
      <c r="J1528" s="1" t="s">
        <v>1511</v>
      </c>
      <c r="K1528" s="1" t="s">
        <v>1509</v>
      </c>
      <c r="L1528" s="1" t="s">
        <v>1512</v>
      </c>
      <c r="M1528" s="1">
        <v>1</v>
      </c>
    </row>
    <row r="1529" spans="1:13" x14ac:dyDescent="0.25">
      <c r="A1529" s="1" t="s">
        <v>1262</v>
      </c>
      <c r="J1529" s="1" t="s">
        <v>1511</v>
      </c>
      <c r="K1529" s="1" t="s">
        <v>1509</v>
      </c>
      <c r="L1529" s="1" t="s">
        <v>1512</v>
      </c>
      <c r="M1529" s="1">
        <v>1</v>
      </c>
    </row>
    <row r="1530" spans="1:13" x14ac:dyDescent="0.25">
      <c r="A1530" s="1" t="s">
        <v>835</v>
      </c>
      <c r="J1530" s="1" t="s">
        <v>1511</v>
      </c>
      <c r="K1530" s="1" t="s">
        <v>1509</v>
      </c>
      <c r="L1530" s="1" t="s">
        <v>1512</v>
      </c>
      <c r="M1530" s="1">
        <v>1</v>
      </c>
    </row>
    <row r="1531" spans="1:13" x14ac:dyDescent="0.25">
      <c r="A1531" s="1" t="s">
        <v>1262</v>
      </c>
      <c r="J1531" s="1" t="s">
        <v>1511</v>
      </c>
      <c r="K1531" s="1" t="s">
        <v>1509</v>
      </c>
      <c r="L1531" s="1" t="s">
        <v>1512</v>
      </c>
      <c r="M1531" s="1">
        <v>1</v>
      </c>
    </row>
    <row r="1532" spans="1:13" x14ac:dyDescent="0.25">
      <c r="A1532" s="1" t="s">
        <v>835</v>
      </c>
      <c r="J1532" s="1" t="s">
        <v>1511</v>
      </c>
      <c r="K1532" s="1" t="s">
        <v>1509</v>
      </c>
      <c r="L1532" s="1" t="s">
        <v>1512</v>
      </c>
      <c r="M1532" s="1">
        <v>1</v>
      </c>
    </row>
    <row r="1533" spans="1:13" x14ac:dyDescent="0.25">
      <c r="A1533" s="1" t="s">
        <v>1345</v>
      </c>
      <c r="J1533" s="1" t="s">
        <v>1511</v>
      </c>
      <c r="K1533" s="1" t="s">
        <v>1509</v>
      </c>
      <c r="L1533" s="1" t="s">
        <v>1512</v>
      </c>
      <c r="M1533" s="1">
        <v>1</v>
      </c>
    </row>
    <row r="1534" spans="1:13" x14ac:dyDescent="0.25">
      <c r="A1534" s="1" t="s">
        <v>1262</v>
      </c>
      <c r="J1534" s="1" t="s">
        <v>1511</v>
      </c>
      <c r="K1534" s="1" t="s">
        <v>1509</v>
      </c>
      <c r="L1534" s="1" t="s">
        <v>1512</v>
      </c>
      <c r="M1534" s="1">
        <v>1</v>
      </c>
    </row>
    <row r="1535" spans="1:13" x14ac:dyDescent="0.25">
      <c r="A1535" s="1" t="s">
        <v>835</v>
      </c>
      <c r="J1535" s="1" t="s">
        <v>1511</v>
      </c>
      <c r="K1535" s="1" t="s">
        <v>1509</v>
      </c>
      <c r="L1535" s="1" t="s">
        <v>1512</v>
      </c>
      <c r="M1535" s="1">
        <v>1</v>
      </c>
    </row>
    <row r="1536" spans="1:13" x14ac:dyDescent="0.25">
      <c r="A1536" s="1" t="s">
        <v>835</v>
      </c>
      <c r="J1536" s="1" t="s">
        <v>1511</v>
      </c>
      <c r="K1536" s="1" t="s">
        <v>1509</v>
      </c>
      <c r="L1536" s="1" t="s">
        <v>1512</v>
      </c>
      <c r="M1536" s="1">
        <v>1</v>
      </c>
    </row>
    <row r="1537" spans="1:13" x14ac:dyDescent="0.25">
      <c r="A1537" s="1" t="s">
        <v>835</v>
      </c>
      <c r="J1537" s="1" t="s">
        <v>1511</v>
      </c>
      <c r="K1537" s="1" t="s">
        <v>1509</v>
      </c>
      <c r="L1537" s="1" t="s">
        <v>1512</v>
      </c>
      <c r="M1537" s="1">
        <v>1</v>
      </c>
    </row>
    <row r="1538" spans="1:13" x14ac:dyDescent="0.25">
      <c r="A1538" s="1" t="s">
        <v>835</v>
      </c>
      <c r="J1538" s="1" t="s">
        <v>1511</v>
      </c>
      <c r="K1538" s="1" t="s">
        <v>1509</v>
      </c>
      <c r="L1538" s="1" t="s">
        <v>1512</v>
      </c>
      <c r="M1538" s="1">
        <v>2</v>
      </c>
    </row>
    <row r="1539" spans="1:13" x14ac:dyDescent="0.25">
      <c r="A1539" s="1" t="s">
        <v>835</v>
      </c>
      <c r="J1539" s="1" t="s">
        <v>1511</v>
      </c>
      <c r="K1539" s="1" t="s">
        <v>1509</v>
      </c>
      <c r="L1539" s="1" t="s">
        <v>1512</v>
      </c>
      <c r="M1539" s="1">
        <v>4</v>
      </c>
    </row>
    <row r="1540" spans="1:13" x14ac:dyDescent="0.25">
      <c r="A1540" s="1" t="s">
        <v>835</v>
      </c>
      <c r="J1540" s="1" t="s">
        <v>1511</v>
      </c>
      <c r="K1540" s="1" t="s">
        <v>1509</v>
      </c>
      <c r="L1540" s="1" t="s">
        <v>1512</v>
      </c>
      <c r="M1540" s="1">
        <v>1</v>
      </c>
    </row>
    <row r="1541" spans="1:13" x14ac:dyDescent="0.25">
      <c r="A1541" s="1" t="s">
        <v>1345</v>
      </c>
      <c r="J1541" s="1" t="s">
        <v>1511</v>
      </c>
      <c r="K1541" s="1" t="s">
        <v>1509</v>
      </c>
      <c r="L1541" s="1" t="s">
        <v>1512</v>
      </c>
      <c r="M1541" s="1">
        <v>1</v>
      </c>
    </row>
    <row r="1542" spans="1:13" x14ac:dyDescent="0.25">
      <c r="A1542" s="1" t="s">
        <v>835</v>
      </c>
      <c r="J1542" s="1" t="s">
        <v>1511</v>
      </c>
      <c r="K1542" s="1" t="s">
        <v>1509</v>
      </c>
      <c r="L1542" s="1" t="s">
        <v>1512</v>
      </c>
      <c r="M1542" s="1">
        <v>1</v>
      </c>
    </row>
    <row r="1543" spans="1:13" x14ac:dyDescent="0.25">
      <c r="A1543" s="1" t="s">
        <v>835</v>
      </c>
      <c r="J1543" s="1" t="s">
        <v>1511</v>
      </c>
      <c r="K1543" s="1" t="s">
        <v>1509</v>
      </c>
      <c r="L1543" s="1" t="s">
        <v>1512</v>
      </c>
      <c r="M1543" s="1">
        <v>1</v>
      </c>
    </row>
    <row r="1544" spans="1:13" x14ac:dyDescent="0.25">
      <c r="A1544" s="1" t="s">
        <v>835</v>
      </c>
      <c r="J1544" s="1" t="s">
        <v>1511</v>
      </c>
      <c r="K1544" s="1" t="s">
        <v>1509</v>
      </c>
      <c r="L1544" s="1" t="s">
        <v>1512</v>
      </c>
      <c r="M1544" s="1">
        <v>2</v>
      </c>
    </row>
    <row r="1545" spans="1:13" x14ac:dyDescent="0.25">
      <c r="A1545" s="1" t="s">
        <v>835</v>
      </c>
      <c r="J1545" s="1" t="s">
        <v>1511</v>
      </c>
      <c r="K1545" s="1" t="s">
        <v>1509</v>
      </c>
      <c r="L1545" s="1" t="s">
        <v>1512</v>
      </c>
      <c r="M1545" s="1">
        <v>1</v>
      </c>
    </row>
    <row r="1546" spans="1:13" x14ac:dyDescent="0.25">
      <c r="A1546" s="1" t="s">
        <v>835</v>
      </c>
      <c r="J1546" s="1" t="s">
        <v>1511</v>
      </c>
      <c r="K1546" s="1" t="s">
        <v>1509</v>
      </c>
      <c r="L1546" s="1" t="s">
        <v>1512</v>
      </c>
      <c r="M1546" s="1">
        <v>2</v>
      </c>
    </row>
    <row r="1547" spans="1:13" x14ac:dyDescent="0.25">
      <c r="A1547" s="1" t="s">
        <v>835</v>
      </c>
      <c r="J1547" s="1" t="s">
        <v>1511</v>
      </c>
      <c r="K1547" s="1" t="s">
        <v>1509</v>
      </c>
      <c r="L1547" s="1" t="s">
        <v>1512</v>
      </c>
      <c r="M1547" s="1">
        <v>1</v>
      </c>
    </row>
    <row r="1548" spans="1:13" x14ac:dyDescent="0.25">
      <c r="A1548" s="1" t="s">
        <v>835</v>
      </c>
      <c r="J1548" s="1" t="s">
        <v>1511</v>
      </c>
      <c r="K1548" s="1" t="s">
        <v>1509</v>
      </c>
      <c r="L1548" s="1" t="s">
        <v>1512</v>
      </c>
      <c r="M1548" s="1">
        <v>1</v>
      </c>
    </row>
    <row r="1549" spans="1:13" x14ac:dyDescent="0.25">
      <c r="A1549" s="1" t="s">
        <v>835</v>
      </c>
      <c r="J1549" s="1" t="s">
        <v>1511</v>
      </c>
      <c r="K1549" s="1" t="s">
        <v>1509</v>
      </c>
      <c r="L1549" s="1" t="s">
        <v>1512</v>
      </c>
      <c r="M1549" s="1">
        <v>1</v>
      </c>
    </row>
    <row r="1550" spans="1:13" x14ac:dyDescent="0.25">
      <c r="A1550" s="1" t="s">
        <v>835</v>
      </c>
      <c r="J1550" s="1" t="s">
        <v>1511</v>
      </c>
      <c r="K1550" s="1" t="s">
        <v>1509</v>
      </c>
      <c r="L1550" s="1" t="s">
        <v>1512</v>
      </c>
      <c r="M1550" s="1">
        <v>1</v>
      </c>
    </row>
    <row r="1551" spans="1:13" x14ac:dyDescent="0.25">
      <c r="A1551" s="1" t="s">
        <v>835</v>
      </c>
      <c r="J1551" s="1" t="s">
        <v>1511</v>
      </c>
      <c r="K1551" s="1" t="s">
        <v>1509</v>
      </c>
      <c r="L1551" s="1" t="s">
        <v>1512</v>
      </c>
      <c r="M1551" s="1">
        <v>1</v>
      </c>
    </row>
    <row r="1552" spans="1:13" x14ac:dyDescent="0.25">
      <c r="A1552" s="1" t="s">
        <v>835</v>
      </c>
      <c r="J1552" s="1" t="s">
        <v>1511</v>
      </c>
      <c r="K1552" s="1" t="s">
        <v>1509</v>
      </c>
      <c r="L1552" s="1" t="s">
        <v>1512</v>
      </c>
      <c r="M1552" s="1">
        <v>1</v>
      </c>
    </row>
    <row r="1553" spans="1:13" x14ac:dyDescent="0.25">
      <c r="A1553" s="1" t="s">
        <v>1295</v>
      </c>
      <c r="J1553" s="1" t="s">
        <v>1511</v>
      </c>
      <c r="K1553" s="1" t="s">
        <v>1509</v>
      </c>
      <c r="L1553" s="1" t="s">
        <v>1512</v>
      </c>
      <c r="M1553" s="1">
        <v>1</v>
      </c>
    </row>
    <row r="1554" spans="1:13" x14ac:dyDescent="0.25">
      <c r="A1554" s="1" t="s">
        <v>1295</v>
      </c>
      <c r="J1554" s="1" t="s">
        <v>1511</v>
      </c>
      <c r="K1554" s="1" t="s">
        <v>1509</v>
      </c>
      <c r="L1554" s="1" t="s">
        <v>1512</v>
      </c>
      <c r="M1554" s="1">
        <v>4</v>
      </c>
    </row>
    <row r="1555" spans="1:13" x14ac:dyDescent="0.25">
      <c r="A1555" s="1" t="s">
        <v>1295</v>
      </c>
      <c r="J1555" s="1" t="s">
        <v>1511</v>
      </c>
      <c r="K1555" s="1" t="s">
        <v>1509</v>
      </c>
      <c r="L1555" s="1" t="s">
        <v>1512</v>
      </c>
      <c r="M1555" s="1">
        <v>3</v>
      </c>
    </row>
    <row r="1556" spans="1:13" x14ac:dyDescent="0.25">
      <c r="A1556" s="1" t="s">
        <v>1295</v>
      </c>
      <c r="J1556" s="1" t="s">
        <v>1511</v>
      </c>
      <c r="K1556" s="1" t="s">
        <v>1509</v>
      </c>
      <c r="L1556" s="1" t="s">
        <v>1512</v>
      </c>
      <c r="M1556" s="1">
        <v>1</v>
      </c>
    </row>
    <row r="1557" spans="1:13" x14ac:dyDescent="0.25">
      <c r="A1557" s="1" t="s">
        <v>1295</v>
      </c>
      <c r="J1557" s="1" t="s">
        <v>1511</v>
      </c>
      <c r="K1557" s="1" t="s">
        <v>1509</v>
      </c>
      <c r="L1557" s="1" t="s">
        <v>1512</v>
      </c>
      <c r="M1557" s="1">
        <v>1</v>
      </c>
    </row>
    <row r="1558" spans="1:13" x14ac:dyDescent="0.25">
      <c r="A1558" s="1" t="s">
        <v>1295</v>
      </c>
      <c r="J1558" s="1" t="s">
        <v>1511</v>
      </c>
      <c r="K1558" s="1" t="s">
        <v>1509</v>
      </c>
      <c r="L1558" s="1" t="s">
        <v>1512</v>
      </c>
      <c r="M1558" s="1">
        <v>4</v>
      </c>
    </row>
    <row r="1559" spans="1:13" x14ac:dyDescent="0.25">
      <c r="A1559" s="1" t="s">
        <v>1295</v>
      </c>
      <c r="J1559" s="1" t="s">
        <v>1511</v>
      </c>
      <c r="K1559" s="1" t="s">
        <v>1509</v>
      </c>
      <c r="L1559" s="1" t="s">
        <v>1512</v>
      </c>
      <c r="M1559" s="1">
        <v>1</v>
      </c>
    </row>
    <row r="1560" spans="1:13" x14ac:dyDescent="0.25">
      <c r="A1560" s="1" t="s">
        <v>1345</v>
      </c>
      <c r="J1560" s="1" t="s">
        <v>1511</v>
      </c>
      <c r="K1560" s="1" t="s">
        <v>1514</v>
      </c>
      <c r="L1560" s="1" t="s">
        <v>1512</v>
      </c>
      <c r="M1560" s="1">
        <v>1</v>
      </c>
    </row>
    <row r="1561" spans="1:13" x14ac:dyDescent="0.25">
      <c r="A1561" s="1" t="s">
        <v>1345</v>
      </c>
      <c r="J1561" s="1" t="s">
        <v>1511</v>
      </c>
      <c r="K1561" s="1" t="s">
        <v>1514</v>
      </c>
      <c r="L1561" s="1" t="s">
        <v>1512</v>
      </c>
      <c r="M1561" s="1">
        <v>1</v>
      </c>
    </row>
    <row r="1562" spans="1:13" x14ac:dyDescent="0.25">
      <c r="A1562" s="1" t="s">
        <v>1345</v>
      </c>
      <c r="J1562" s="1" t="s">
        <v>1511</v>
      </c>
      <c r="K1562" s="1" t="s">
        <v>1514</v>
      </c>
      <c r="L1562" s="1" t="s">
        <v>1512</v>
      </c>
      <c r="M1562" s="1">
        <v>1</v>
      </c>
    </row>
    <row r="1563" spans="1:13" x14ac:dyDescent="0.25">
      <c r="A1563" s="1" t="s">
        <v>1345</v>
      </c>
      <c r="J1563" s="1" t="s">
        <v>1511</v>
      </c>
      <c r="K1563" s="1" t="s">
        <v>1514</v>
      </c>
      <c r="L1563" s="1" t="s">
        <v>1512</v>
      </c>
      <c r="M1563" s="1">
        <v>1</v>
      </c>
    </row>
    <row r="1564" spans="1:13" x14ac:dyDescent="0.25">
      <c r="A1564" s="1" t="s">
        <v>1345</v>
      </c>
      <c r="J1564" s="1" t="s">
        <v>1511</v>
      </c>
      <c r="K1564" s="1" t="s">
        <v>1514</v>
      </c>
      <c r="L1564" s="1" t="s">
        <v>1512</v>
      </c>
      <c r="M1564" s="1">
        <v>1</v>
      </c>
    </row>
    <row r="1565" spans="1:13" x14ac:dyDescent="0.25">
      <c r="A1565" s="1" t="s">
        <v>1521</v>
      </c>
      <c r="J1565" s="1" t="s">
        <v>1511</v>
      </c>
      <c r="K1565" s="1" t="s">
        <v>1514</v>
      </c>
      <c r="L1565" s="1" t="s">
        <v>1512</v>
      </c>
      <c r="M1565" s="1">
        <v>1</v>
      </c>
    </row>
    <row r="1566" spans="1:13" x14ac:dyDescent="0.25">
      <c r="A1566" s="1" t="s">
        <v>1421</v>
      </c>
      <c r="J1566" s="1" t="s">
        <v>1508</v>
      </c>
      <c r="K1566" s="1" t="s">
        <v>1509</v>
      </c>
      <c r="L1566" s="1" t="s">
        <v>1512</v>
      </c>
      <c r="M1566" s="1">
        <v>7</v>
      </c>
    </row>
    <row r="1567" spans="1:13" x14ac:dyDescent="0.25">
      <c r="A1567" s="1" t="s">
        <v>1521</v>
      </c>
      <c r="J1567" s="1" t="s">
        <v>1511</v>
      </c>
      <c r="K1567" s="1" t="s">
        <v>1514</v>
      </c>
      <c r="L1567" s="1" t="s">
        <v>1512</v>
      </c>
      <c r="M1567" s="1">
        <v>1</v>
      </c>
    </row>
    <row r="1568" spans="1:13" x14ac:dyDescent="0.25">
      <c r="A1568" s="1" t="s">
        <v>1521</v>
      </c>
      <c r="J1568" s="1" t="s">
        <v>1511</v>
      </c>
      <c r="K1568" s="1" t="s">
        <v>1514</v>
      </c>
      <c r="L1568" s="1" t="s">
        <v>1512</v>
      </c>
      <c r="M1568" s="1">
        <v>1</v>
      </c>
    </row>
    <row r="1569" spans="1:13" x14ac:dyDescent="0.25">
      <c r="A1569" s="1" t="s">
        <v>1521</v>
      </c>
      <c r="J1569" s="1" t="s">
        <v>1511</v>
      </c>
      <c r="K1569" s="1" t="s">
        <v>1514</v>
      </c>
      <c r="L1569" s="1" t="s">
        <v>1512</v>
      </c>
      <c r="M1569" s="1">
        <v>1</v>
      </c>
    </row>
    <row r="1570" spans="1:13" x14ac:dyDescent="0.25">
      <c r="A1570" s="1" t="s">
        <v>1521</v>
      </c>
      <c r="J1570" s="1" t="s">
        <v>1511</v>
      </c>
      <c r="K1570" s="1" t="s">
        <v>1514</v>
      </c>
      <c r="L1570" s="1" t="s">
        <v>1512</v>
      </c>
      <c r="M1570" s="1">
        <v>3</v>
      </c>
    </row>
    <row r="1571" spans="1:13" x14ac:dyDescent="0.25">
      <c r="A1571" s="1" t="s">
        <v>1521</v>
      </c>
      <c r="J1571" s="1" t="s">
        <v>1511</v>
      </c>
      <c r="K1571" s="1" t="s">
        <v>1514</v>
      </c>
      <c r="L1571" s="1" t="s">
        <v>1512</v>
      </c>
      <c r="M1571" s="1">
        <v>1</v>
      </c>
    </row>
    <row r="1572" spans="1:13" x14ac:dyDescent="0.25">
      <c r="A1572" s="1" t="s">
        <v>1345</v>
      </c>
      <c r="J1572" s="1" t="s">
        <v>1511</v>
      </c>
      <c r="K1572" s="1" t="s">
        <v>1509</v>
      </c>
      <c r="L1572" s="1" t="s">
        <v>1512</v>
      </c>
      <c r="M1572" s="1">
        <v>1</v>
      </c>
    </row>
    <row r="1573" spans="1:13" x14ac:dyDescent="0.25">
      <c r="A1573" s="1" t="s">
        <v>1344</v>
      </c>
      <c r="J1573" s="1" t="s">
        <v>1508</v>
      </c>
      <c r="K1573" s="1" t="s">
        <v>1509</v>
      </c>
      <c r="L1573" s="1" t="s">
        <v>1512</v>
      </c>
      <c r="M1573" s="1">
        <v>4</v>
      </c>
    </row>
    <row r="1574" spans="1:13" x14ac:dyDescent="0.25">
      <c r="A1574" s="1" t="s">
        <v>835</v>
      </c>
      <c r="J1574" s="1" t="s">
        <v>1511</v>
      </c>
      <c r="K1574" s="1" t="s">
        <v>1509</v>
      </c>
      <c r="L1574" s="1" t="s">
        <v>1512</v>
      </c>
      <c r="M1574" s="1">
        <v>1</v>
      </c>
    </row>
    <row r="1575" spans="1:13" x14ac:dyDescent="0.25">
      <c r="A1575" s="1" t="s">
        <v>835</v>
      </c>
      <c r="J1575" s="1" t="s">
        <v>1511</v>
      </c>
      <c r="K1575" s="1" t="s">
        <v>1509</v>
      </c>
      <c r="L1575" s="1" t="s">
        <v>1512</v>
      </c>
      <c r="M1575" s="1">
        <v>1</v>
      </c>
    </row>
    <row r="1576" spans="1:13" x14ac:dyDescent="0.25">
      <c r="A1576" s="1" t="s">
        <v>835</v>
      </c>
      <c r="J1576" s="1" t="s">
        <v>1511</v>
      </c>
      <c r="K1576" s="1" t="s">
        <v>1509</v>
      </c>
      <c r="L1576" s="1" t="s">
        <v>1512</v>
      </c>
      <c r="M1576" s="1">
        <v>2</v>
      </c>
    </row>
    <row r="1577" spans="1:13" x14ac:dyDescent="0.25">
      <c r="A1577" s="1" t="s">
        <v>1345</v>
      </c>
      <c r="J1577" s="1" t="s">
        <v>1511</v>
      </c>
      <c r="K1577" s="1" t="s">
        <v>1509</v>
      </c>
      <c r="L1577" s="1" t="s">
        <v>1512</v>
      </c>
      <c r="M1577" s="1">
        <v>1</v>
      </c>
    </row>
    <row r="1578" spans="1:13" x14ac:dyDescent="0.25">
      <c r="A1578" s="1" t="s">
        <v>1272</v>
      </c>
      <c r="J1578" s="1" t="s">
        <v>1511</v>
      </c>
      <c r="K1578" s="1" t="s">
        <v>1509</v>
      </c>
      <c r="L1578" s="1" t="s">
        <v>1512</v>
      </c>
      <c r="M1578" s="1">
        <v>1</v>
      </c>
    </row>
    <row r="1579" spans="1:13" x14ac:dyDescent="0.25">
      <c r="A1579" s="1" t="s">
        <v>1345</v>
      </c>
      <c r="J1579" s="1" t="s">
        <v>1511</v>
      </c>
      <c r="K1579" s="1" t="s">
        <v>1509</v>
      </c>
      <c r="L1579" s="1" t="s">
        <v>1512</v>
      </c>
      <c r="M1579" s="1">
        <v>1</v>
      </c>
    </row>
    <row r="1580" spans="1:13" x14ac:dyDescent="0.25">
      <c r="A1580" s="1" t="s">
        <v>835</v>
      </c>
      <c r="J1580" s="1" t="s">
        <v>1511</v>
      </c>
      <c r="K1580" s="1" t="s">
        <v>1509</v>
      </c>
      <c r="L1580" s="1" t="s">
        <v>1512</v>
      </c>
      <c r="M1580" s="1">
        <v>4</v>
      </c>
    </row>
    <row r="1581" spans="1:13" x14ac:dyDescent="0.25">
      <c r="A1581" s="1" t="s">
        <v>1350</v>
      </c>
      <c r="J1581" s="1" t="s">
        <v>1511</v>
      </c>
      <c r="K1581" s="1" t="s">
        <v>1509</v>
      </c>
      <c r="L1581" s="1" t="s">
        <v>1510</v>
      </c>
      <c r="M1581" s="1">
        <v>80</v>
      </c>
    </row>
    <row r="1582" spans="1:13" x14ac:dyDescent="0.25">
      <c r="A1582" s="1" t="s">
        <v>1272</v>
      </c>
      <c r="J1582" s="1" t="s">
        <v>1511</v>
      </c>
      <c r="K1582" s="1" t="s">
        <v>1509</v>
      </c>
      <c r="L1582" s="1" t="s">
        <v>1512</v>
      </c>
      <c r="M1582" s="1">
        <v>1</v>
      </c>
    </row>
    <row r="1583" spans="1:13" x14ac:dyDescent="0.25">
      <c r="A1583" s="1" t="s">
        <v>1272</v>
      </c>
      <c r="J1583" s="1" t="s">
        <v>1511</v>
      </c>
      <c r="K1583" s="1" t="s">
        <v>1509</v>
      </c>
      <c r="L1583" s="1" t="s">
        <v>1512</v>
      </c>
      <c r="M1583" s="1">
        <v>1</v>
      </c>
    </row>
    <row r="1584" spans="1:13" x14ac:dyDescent="0.25">
      <c r="A1584" s="1" t="s">
        <v>1272</v>
      </c>
      <c r="J1584" s="1" t="s">
        <v>1511</v>
      </c>
      <c r="K1584" s="1" t="s">
        <v>1509</v>
      </c>
      <c r="L1584" s="1" t="s">
        <v>1510</v>
      </c>
      <c r="M1584" s="1">
        <v>1</v>
      </c>
    </row>
    <row r="1585" spans="1:13" x14ac:dyDescent="0.25">
      <c r="A1585" s="1" t="s">
        <v>1295</v>
      </c>
      <c r="J1585" s="1" t="s">
        <v>1511</v>
      </c>
      <c r="K1585" s="1" t="s">
        <v>1509</v>
      </c>
      <c r="L1585" s="1" t="s">
        <v>1512</v>
      </c>
      <c r="M1585" s="1">
        <v>1</v>
      </c>
    </row>
    <row r="1586" spans="1:13" x14ac:dyDescent="0.25">
      <c r="A1586" s="1" t="s">
        <v>1295</v>
      </c>
      <c r="J1586" s="1" t="s">
        <v>1511</v>
      </c>
      <c r="K1586" s="1" t="s">
        <v>1509</v>
      </c>
      <c r="L1586" s="1" t="s">
        <v>1512</v>
      </c>
      <c r="M1586" s="1">
        <v>2</v>
      </c>
    </row>
    <row r="1587" spans="1:13" x14ac:dyDescent="0.25">
      <c r="A1587" s="1" t="s">
        <v>1295</v>
      </c>
      <c r="J1587" s="1" t="s">
        <v>1511</v>
      </c>
      <c r="K1587" s="1" t="s">
        <v>1509</v>
      </c>
      <c r="L1587" s="1" t="s">
        <v>1512</v>
      </c>
      <c r="M1587" s="1">
        <v>3</v>
      </c>
    </row>
    <row r="1588" spans="1:13" x14ac:dyDescent="0.25">
      <c r="A1588" s="1" t="s">
        <v>1295</v>
      </c>
      <c r="J1588" s="1" t="s">
        <v>1508</v>
      </c>
      <c r="K1588" s="1" t="s">
        <v>1509</v>
      </c>
      <c r="L1588" s="1" t="s">
        <v>1512</v>
      </c>
      <c r="M1588" s="1">
        <v>1</v>
      </c>
    </row>
    <row r="1589" spans="1:13" x14ac:dyDescent="0.25">
      <c r="A1589" s="1" t="s">
        <v>1342</v>
      </c>
      <c r="J1589" s="1" t="s">
        <v>1508</v>
      </c>
      <c r="K1589" s="1" t="s">
        <v>1509</v>
      </c>
      <c r="L1589" s="1" t="s">
        <v>1512</v>
      </c>
      <c r="M1589" s="1">
        <v>25</v>
      </c>
    </row>
    <row r="1590" spans="1:13" x14ac:dyDescent="0.25">
      <c r="A1590" s="1" t="s">
        <v>835</v>
      </c>
      <c r="J1590" s="1" t="s">
        <v>1511</v>
      </c>
      <c r="K1590" s="1" t="s">
        <v>1509</v>
      </c>
      <c r="L1590" s="1" t="s">
        <v>1512</v>
      </c>
      <c r="M1590" s="1">
        <v>1</v>
      </c>
    </row>
    <row r="1591" spans="1:13" x14ac:dyDescent="0.25">
      <c r="A1591" s="1" t="s">
        <v>1412</v>
      </c>
      <c r="J1591" s="1" t="s">
        <v>1511</v>
      </c>
      <c r="K1591" s="1" t="s">
        <v>1514</v>
      </c>
      <c r="L1591" s="1" t="s">
        <v>1512</v>
      </c>
      <c r="M1591" s="1">
        <v>2</v>
      </c>
    </row>
    <row r="1592" spans="1:13" x14ac:dyDescent="0.25">
      <c r="A1592" s="1" t="s">
        <v>1296</v>
      </c>
      <c r="J1592" s="1" t="s">
        <v>1508</v>
      </c>
      <c r="K1592" s="1" t="s">
        <v>1509</v>
      </c>
      <c r="L1592" s="1" t="s">
        <v>1510</v>
      </c>
      <c r="M1592" s="1">
        <v>4</v>
      </c>
    </row>
    <row r="1593" spans="1:13" x14ac:dyDescent="0.25">
      <c r="A1593" s="1" t="s">
        <v>1297</v>
      </c>
      <c r="J1593" s="1" t="s">
        <v>1508</v>
      </c>
      <c r="K1593" s="1" t="s">
        <v>1509</v>
      </c>
      <c r="L1593" s="1" t="s">
        <v>1510</v>
      </c>
      <c r="M1593" s="1">
        <v>1</v>
      </c>
    </row>
    <row r="1594" spans="1:13" x14ac:dyDescent="0.25">
      <c r="A1594" s="1" t="s">
        <v>1296</v>
      </c>
      <c r="J1594" s="1" t="s">
        <v>1508</v>
      </c>
      <c r="K1594" s="1" t="s">
        <v>1509</v>
      </c>
      <c r="L1594" s="1" t="s">
        <v>1512</v>
      </c>
      <c r="M1594" s="1">
        <v>1</v>
      </c>
    </row>
    <row r="1595" spans="1:13" x14ac:dyDescent="0.25">
      <c r="A1595" s="1" t="s">
        <v>1345</v>
      </c>
      <c r="J1595" s="1" t="s">
        <v>1511</v>
      </c>
      <c r="K1595" s="1" t="s">
        <v>1509</v>
      </c>
      <c r="L1595" s="1" t="s">
        <v>1512</v>
      </c>
      <c r="M1595" s="1">
        <v>2</v>
      </c>
    </row>
    <row r="1596" spans="1:13" x14ac:dyDescent="0.25">
      <c r="A1596" s="1" t="s">
        <v>1345</v>
      </c>
      <c r="J1596" s="1" t="s">
        <v>1511</v>
      </c>
      <c r="K1596" s="1" t="s">
        <v>1509</v>
      </c>
      <c r="L1596" s="1" t="s">
        <v>1512</v>
      </c>
      <c r="M1596" s="1">
        <v>4</v>
      </c>
    </row>
    <row r="1597" spans="1:13" x14ac:dyDescent="0.25">
      <c r="A1597" s="1" t="s">
        <v>1345</v>
      </c>
      <c r="J1597" s="1" t="s">
        <v>1511</v>
      </c>
      <c r="K1597" s="1" t="s">
        <v>1509</v>
      </c>
      <c r="L1597" s="1" t="s">
        <v>1512</v>
      </c>
      <c r="M1597" s="1">
        <v>5</v>
      </c>
    </row>
    <row r="1598" spans="1:13" x14ac:dyDescent="0.25">
      <c r="A1598" s="1" t="s">
        <v>1385</v>
      </c>
      <c r="J1598" s="1" t="s">
        <v>1508</v>
      </c>
      <c r="K1598" s="1" t="s">
        <v>1509</v>
      </c>
      <c r="L1598" s="1" t="s">
        <v>1510</v>
      </c>
      <c r="M1598" s="1">
        <v>1</v>
      </c>
    </row>
    <row r="1599" spans="1:13" x14ac:dyDescent="0.25">
      <c r="A1599" s="1" t="s">
        <v>1385</v>
      </c>
      <c r="J1599" s="1" t="s">
        <v>1508</v>
      </c>
      <c r="K1599" s="1" t="s">
        <v>1514</v>
      </c>
      <c r="L1599" s="1" t="s">
        <v>1513</v>
      </c>
      <c r="M1599" s="1">
        <v>2</v>
      </c>
    </row>
    <row r="1600" spans="1:13" x14ac:dyDescent="0.25">
      <c r="A1600" s="1" t="s">
        <v>1385</v>
      </c>
      <c r="J1600" s="1" t="s">
        <v>1508</v>
      </c>
      <c r="K1600" s="1" t="s">
        <v>1514</v>
      </c>
      <c r="L1600" s="1" t="s">
        <v>1510</v>
      </c>
      <c r="M1600" s="1">
        <v>1</v>
      </c>
    </row>
    <row r="1601" spans="1:13" x14ac:dyDescent="0.25">
      <c r="A1601" s="1" t="s">
        <v>1345</v>
      </c>
      <c r="J1601" s="1" t="s">
        <v>1511</v>
      </c>
      <c r="K1601" s="1" t="s">
        <v>1509</v>
      </c>
      <c r="L1601" s="1" t="s">
        <v>1512</v>
      </c>
      <c r="M1601" s="1">
        <v>6</v>
      </c>
    </row>
    <row r="1602" spans="1:13" x14ac:dyDescent="0.25">
      <c r="A1602" s="1" t="s">
        <v>1385</v>
      </c>
      <c r="J1602" s="1" t="s">
        <v>1508</v>
      </c>
      <c r="K1602" s="1" t="s">
        <v>1509</v>
      </c>
      <c r="L1602" s="1" t="s">
        <v>1510</v>
      </c>
      <c r="M1602" s="1">
        <v>1</v>
      </c>
    </row>
    <row r="1603" spans="1:13" x14ac:dyDescent="0.25">
      <c r="A1603" s="1" t="s">
        <v>1385</v>
      </c>
      <c r="J1603" s="1" t="s">
        <v>1508</v>
      </c>
      <c r="K1603" s="1" t="s">
        <v>1514</v>
      </c>
      <c r="L1603" s="1" t="s">
        <v>1510</v>
      </c>
      <c r="M1603" s="1">
        <v>2</v>
      </c>
    </row>
    <row r="1604" spans="1:13" x14ac:dyDescent="0.25">
      <c r="A1604" s="1" t="s">
        <v>1385</v>
      </c>
      <c r="J1604" s="1" t="s">
        <v>1508</v>
      </c>
      <c r="K1604" s="1" t="s">
        <v>1514</v>
      </c>
      <c r="L1604" s="1" t="s">
        <v>1510</v>
      </c>
      <c r="M1604" s="1">
        <v>1</v>
      </c>
    </row>
    <row r="1605" spans="1:13" x14ac:dyDescent="0.25">
      <c r="A1605" s="1" t="s">
        <v>1385</v>
      </c>
      <c r="J1605" s="1" t="s">
        <v>1508</v>
      </c>
      <c r="K1605" s="1" t="s">
        <v>1509</v>
      </c>
      <c r="L1605" s="1" t="s">
        <v>1510</v>
      </c>
      <c r="M1605" s="1">
        <v>1</v>
      </c>
    </row>
    <row r="1606" spans="1:13" x14ac:dyDescent="0.25">
      <c r="A1606" s="1" t="s">
        <v>1385</v>
      </c>
      <c r="J1606" s="1" t="s">
        <v>1508</v>
      </c>
      <c r="K1606" s="1" t="s">
        <v>1509</v>
      </c>
      <c r="L1606" s="1" t="s">
        <v>1510</v>
      </c>
      <c r="M1606" s="1">
        <v>1</v>
      </c>
    </row>
    <row r="1607" spans="1:13" x14ac:dyDescent="0.25">
      <c r="A1607" s="1" t="s">
        <v>1385</v>
      </c>
      <c r="J1607" s="1" t="s">
        <v>1508</v>
      </c>
      <c r="K1607" s="1" t="s">
        <v>1509</v>
      </c>
      <c r="L1607" s="1" t="s">
        <v>1510</v>
      </c>
      <c r="M1607" s="1">
        <v>1</v>
      </c>
    </row>
    <row r="1608" spans="1:13" x14ac:dyDescent="0.25">
      <c r="A1608" s="1" t="s">
        <v>1385</v>
      </c>
      <c r="J1608" s="1" t="s">
        <v>1508</v>
      </c>
      <c r="K1608" s="1" t="s">
        <v>1514</v>
      </c>
      <c r="L1608" s="1" t="s">
        <v>1510</v>
      </c>
      <c r="M1608" s="1">
        <v>2</v>
      </c>
    </row>
    <row r="1609" spans="1:13" x14ac:dyDescent="0.25">
      <c r="A1609" s="1" t="s">
        <v>1385</v>
      </c>
      <c r="J1609" s="1" t="s">
        <v>1508</v>
      </c>
      <c r="K1609" s="1" t="s">
        <v>1509</v>
      </c>
      <c r="L1609" s="1" t="s">
        <v>1510</v>
      </c>
      <c r="M1609" s="1">
        <v>1</v>
      </c>
    </row>
    <row r="1610" spans="1:13" x14ac:dyDescent="0.25">
      <c r="A1610" s="1" t="s">
        <v>1385</v>
      </c>
      <c r="J1610" s="1" t="s">
        <v>1508</v>
      </c>
      <c r="K1610" s="1" t="s">
        <v>1509</v>
      </c>
      <c r="L1610" s="1" t="s">
        <v>1513</v>
      </c>
      <c r="M1610" s="1">
        <v>1</v>
      </c>
    </row>
    <row r="1611" spans="1:13" x14ac:dyDescent="0.25">
      <c r="A1611" s="1" t="s">
        <v>1411</v>
      </c>
      <c r="J1611" s="1" t="s">
        <v>1508</v>
      </c>
      <c r="K1611" s="1" t="s">
        <v>1514</v>
      </c>
      <c r="L1611" s="1" t="s">
        <v>1510</v>
      </c>
      <c r="M1611" s="1">
        <v>1</v>
      </c>
    </row>
    <row r="1612" spans="1:13" x14ac:dyDescent="0.25">
      <c r="A1612" s="1" t="s">
        <v>1411</v>
      </c>
      <c r="J1612" s="1" t="s">
        <v>1508</v>
      </c>
      <c r="K1612" s="1" t="s">
        <v>1509</v>
      </c>
      <c r="L1612" s="1" t="s">
        <v>1510</v>
      </c>
      <c r="M1612" s="1">
        <v>2</v>
      </c>
    </row>
    <row r="1613" spans="1:13" x14ac:dyDescent="0.25">
      <c r="A1613" s="1" t="s">
        <v>1411</v>
      </c>
      <c r="J1613" s="1" t="s">
        <v>1508</v>
      </c>
      <c r="K1613" s="1" t="s">
        <v>1509</v>
      </c>
      <c r="L1613" s="1" t="s">
        <v>1510</v>
      </c>
      <c r="M1613" s="1">
        <v>1</v>
      </c>
    </row>
    <row r="1614" spans="1:13" x14ac:dyDescent="0.25">
      <c r="A1614" s="1" t="s">
        <v>1345</v>
      </c>
      <c r="J1614" s="1" t="s">
        <v>1511</v>
      </c>
      <c r="K1614" s="1" t="s">
        <v>1509</v>
      </c>
      <c r="L1614" s="1" t="s">
        <v>1512</v>
      </c>
      <c r="M1614" s="1">
        <v>6</v>
      </c>
    </row>
    <row r="1615" spans="1:13" x14ac:dyDescent="0.25">
      <c r="A1615" s="1" t="s">
        <v>1345</v>
      </c>
      <c r="J1615" s="1" t="s">
        <v>1511</v>
      </c>
      <c r="K1615" s="1" t="s">
        <v>1509</v>
      </c>
      <c r="L1615" s="1" t="s">
        <v>1512</v>
      </c>
      <c r="M1615" s="1">
        <v>6</v>
      </c>
    </row>
    <row r="1616" spans="1:13" x14ac:dyDescent="0.25">
      <c r="A1616" s="1" t="s">
        <v>835</v>
      </c>
      <c r="J1616" s="1" t="s">
        <v>1511</v>
      </c>
      <c r="K1616" s="1" t="s">
        <v>1509</v>
      </c>
      <c r="L1616" s="1" t="s">
        <v>1512</v>
      </c>
      <c r="M1616" s="1">
        <v>1</v>
      </c>
    </row>
    <row r="1617" spans="1:13" x14ac:dyDescent="0.25">
      <c r="A1617" s="1" t="s">
        <v>1345</v>
      </c>
      <c r="J1617" s="1" t="s">
        <v>1511</v>
      </c>
      <c r="K1617" s="1" t="s">
        <v>1509</v>
      </c>
      <c r="L1617" s="1" t="s">
        <v>1512</v>
      </c>
      <c r="M1617" s="1">
        <v>6</v>
      </c>
    </row>
    <row r="1618" spans="1:13" x14ac:dyDescent="0.25">
      <c r="A1618" s="1" t="s">
        <v>1345</v>
      </c>
      <c r="J1618" s="1" t="s">
        <v>1511</v>
      </c>
      <c r="K1618" s="1" t="s">
        <v>1509</v>
      </c>
      <c r="L1618" s="1" t="s">
        <v>1512</v>
      </c>
      <c r="M1618" s="1">
        <v>5</v>
      </c>
    </row>
    <row r="1619" spans="1:13" x14ac:dyDescent="0.25">
      <c r="A1619" s="1" t="s">
        <v>835</v>
      </c>
      <c r="J1619" s="1" t="s">
        <v>1511</v>
      </c>
      <c r="K1619" s="1" t="s">
        <v>1509</v>
      </c>
      <c r="L1619" s="1" t="s">
        <v>1512</v>
      </c>
      <c r="M1619" s="1">
        <v>1</v>
      </c>
    </row>
    <row r="1620" spans="1:13" x14ac:dyDescent="0.25">
      <c r="A1620" s="1" t="s">
        <v>1320</v>
      </c>
      <c r="J1620" s="1" t="s">
        <v>1511</v>
      </c>
      <c r="K1620" s="1" t="s">
        <v>1509</v>
      </c>
      <c r="L1620" s="1" t="s">
        <v>1512</v>
      </c>
      <c r="M1620" s="1">
        <v>50</v>
      </c>
    </row>
    <row r="1621" spans="1:13" x14ac:dyDescent="0.25">
      <c r="A1621" s="1" t="s">
        <v>835</v>
      </c>
      <c r="J1621" s="1" t="s">
        <v>1511</v>
      </c>
      <c r="K1621" s="1" t="s">
        <v>1509</v>
      </c>
      <c r="L1621" s="1" t="s">
        <v>1512</v>
      </c>
      <c r="M1621" s="1">
        <v>1</v>
      </c>
    </row>
    <row r="1622" spans="1:13" x14ac:dyDescent="0.25">
      <c r="A1622" s="1" t="s">
        <v>835</v>
      </c>
      <c r="J1622" s="1" t="s">
        <v>1511</v>
      </c>
      <c r="K1622" s="1" t="s">
        <v>1509</v>
      </c>
      <c r="L1622" s="1" t="s">
        <v>1512</v>
      </c>
      <c r="M1622" s="1">
        <v>1</v>
      </c>
    </row>
    <row r="1623" spans="1:13" x14ac:dyDescent="0.25">
      <c r="A1623" s="1" t="s">
        <v>1345</v>
      </c>
      <c r="J1623" s="1" t="s">
        <v>1511</v>
      </c>
      <c r="K1623" s="1" t="s">
        <v>1509</v>
      </c>
      <c r="L1623" s="1" t="s">
        <v>1512</v>
      </c>
      <c r="M1623" s="1">
        <v>4</v>
      </c>
    </row>
    <row r="1624" spans="1:13" x14ac:dyDescent="0.25">
      <c r="A1624" s="1" t="s">
        <v>1321</v>
      </c>
      <c r="J1624" s="1" t="s">
        <v>1511</v>
      </c>
      <c r="K1624" s="1" t="s">
        <v>1509</v>
      </c>
      <c r="L1624" s="1" t="s">
        <v>1512</v>
      </c>
      <c r="M1624" s="1">
        <v>54</v>
      </c>
    </row>
    <row r="1625" spans="1:13" x14ac:dyDescent="0.25">
      <c r="A1625" s="1" t="s">
        <v>1345</v>
      </c>
      <c r="J1625" s="1" t="s">
        <v>1511</v>
      </c>
      <c r="K1625" s="1" t="s">
        <v>1509</v>
      </c>
      <c r="L1625" s="1" t="s">
        <v>1512</v>
      </c>
      <c r="M1625" s="1">
        <v>5</v>
      </c>
    </row>
    <row r="1626" spans="1:13" x14ac:dyDescent="0.25">
      <c r="A1626" s="1" t="s">
        <v>835</v>
      </c>
      <c r="J1626" s="1" t="s">
        <v>1511</v>
      </c>
      <c r="K1626" s="1" t="s">
        <v>1509</v>
      </c>
      <c r="L1626" s="1" t="s">
        <v>1512</v>
      </c>
      <c r="M1626" s="1">
        <v>1</v>
      </c>
    </row>
    <row r="1627" spans="1:13" x14ac:dyDescent="0.25">
      <c r="A1627" s="1" t="s">
        <v>1362</v>
      </c>
      <c r="J1627" s="1" t="s">
        <v>1511</v>
      </c>
      <c r="K1627" s="1" t="s">
        <v>1509</v>
      </c>
      <c r="L1627" s="1" t="s">
        <v>1512</v>
      </c>
      <c r="M1627" s="1">
        <v>25</v>
      </c>
    </row>
    <row r="1628" spans="1:13" x14ac:dyDescent="0.25">
      <c r="A1628" s="1" t="s">
        <v>1384</v>
      </c>
      <c r="J1628" s="1" t="s">
        <v>1511</v>
      </c>
      <c r="K1628" s="1" t="s">
        <v>1509</v>
      </c>
      <c r="L1628" s="1" t="s">
        <v>1512</v>
      </c>
      <c r="M1628" s="1">
        <v>25</v>
      </c>
    </row>
    <row r="1629" spans="1:13" x14ac:dyDescent="0.25">
      <c r="A1629" s="1" t="s">
        <v>1345</v>
      </c>
      <c r="J1629" s="1" t="s">
        <v>1511</v>
      </c>
      <c r="K1629" s="1" t="s">
        <v>1509</v>
      </c>
      <c r="L1629" s="1" t="s">
        <v>1512</v>
      </c>
      <c r="M1629" s="1">
        <v>3</v>
      </c>
    </row>
    <row r="1630" spans="1:13" x14ac:dyDescent="0.25">
      <c r="A1630" s="1" t="s">
        <v>1521</v>
      </c>
      <c r="J1630" s="1" t="s">
        <v>1511</v>
      </c>
      <c r="K1630" s="1" t="s">
        <v>1514</v>
      </c>
      <c r="L1630" s="1" t="s">
        <v>1512</v>
      </c>
      <c r="M1630" s="1">
        <v>10</v>
      </c>
    </row>
    <row r="1631" spans="1:13" x14ac:dyDescent="0.25">
      <c r="A1631" s="1" t="s">
        <v>835</v>
      </c>
      <c r="J1631" s="1" t="s">
        <v>1511</v>
      </c>
      <c r="K1631" s="1" t="s">
        <v>1509</v>
      </c>
      <c r="L1631" s="1" t="s">
        <v>1512</v>
      </c>
      <c r="M1631" s="1">
        <v>1</v>
      </c>
    </row>
    <row r="1632" spans="1:13" x14ac:dyDescent="0.25">
      <c r="A1632" s="1" t="s">
        <v>1377</v>
      </c>
      <c r="J1632" s="1" t="s">
        <v>1508</v>
      </c>
      <c r="K1632" s="1" t="s">
        <v>1509</v>
      </c>
      <c r="L1632" s="1" t="s">
        <v>1512</v>
      </c>
      <c r="M1632" s="1">
        <v>9</v>
      </c>
    </row>
    <row r="1633" spans="1:13" x14ac:dyDescent="0.25">
      <c r="A1633" s="1" t="s">
        <v>1320</v>
      </c>
      <c r="J1633" s="1" t="s">
        <v>1511</v>
      </c>
      <c r="K1633" s="1" t="s">
        <v>1509</v>
      </c>
      <c r="L1633" s="1" t="s">
        <v>1512</v>
      </c>
      <c r="M1633" s="1">
        <v>3</v>
      </c>
    </row>
    <row r="1634" spans="1:13" x14ac:dyDescent="0.25">
      <c r="A1634" s="1" t="s">
        <v>1334</v>
      </c>
      <c r="J1634" s="1" t="s">
        <v>1508</v>
      </c>
      <c r="K1634" s="1" t="s">
        <v>1509</v>
      </c>
      <c r="L1634" s="1" t="s">
        <v>1510</v>
      </c>
      <c r="M1634" s="1">
        <v>2</v>
      </c>
    </row>
    <row r="1635" spans="1:13" x14ac:dyDescent="0.25">
      <c r="A1635" s="1" t="s">
        <v>1345</v>
      </c>
      <c r="J1635" s="1" t="s">
        <v>1511</v>
      </c>
      <c r="K1635" s="1" t="s">
        <v>1509</v>
      </c>
      <c r="L1635" s="1" t="s">
        <v>1512</v>
      </c>
      <c r="M1635" s="1">
        <v>6</v>
      </c>
    </row>
    <row r="1636" spans="1:13" x14ac:dyDescent="0.25">
      <c r="A1636" s="1" t="s">
        <v>835</v>
      </c>
      <c r="J1636" s="1" t="s">
        <v>1511</v>
      </c>
      <c r="K1636" s="1" t="s">
        <v>1509</v>
      </c>
      <c r="L1636" s="1" t="s">
        <v>1512</v>
      </c>
      <c r="M1636" s="1">
        <v>1</v>
      </c>
    </row>
    <row r="1637" spans="1:13" x14ac:dyDescent="0.25">
      <c r="A1637" s="1" t="s">
        <v>1346</v>
      </c>
      <c r="J1637" s="1" t="s">
        <v>1511</v>
      </c>
      <c r="K1637" s="1" t="s">
        <v>1509</v>
      </c>
      <c r="L1637" s="1" t="s">
        <v>1512</v>
      </c>
      <c r="M1637" s="1">
        <v>42</v>
      </c>
    </row>
    <row r="1638" spans="1:13" x14ac:dyDescent="0.25">
      <c r="A1638" s="1" t="s">
        <v>835</v>
      </c>
      <c r="J1638" s="1" t="s">
        <v>1511</v>
      </c>
      <c r="K1638" s="1" t="s">
        <v>1509</v>
      </c>
      <c r="L1638" s="1" t="s">
        <v>1512</v>
      </c>
      <c r="M1638" s="1">
        <v>1</v>
      </c>
    </row>
    <row r="1639" spans="1:13" x14ac:dyDescent="0.25">
      <c r="A1639" s="1" t="s">
        <v>1346</v>
      </c>
      <c r="J1639" s="1" t="s">
        <v>1511</v>
      </c>
      <c r="K1639" s="1" t="s">
        <v>1509</v>
      </c>
      <c r="L1639" s="1" t="s">
        <v>1512</v>
      </c>
      <c r="M1639" s="1">
        <v>36</v>
      </c>
    </row>
    <row r="1640" spans="1:13" x14ac:dyDescent="0.25">
      <c r="A1640" s="1" t="s">
        <v>1345</v>
      </c>
      <c r="J1640" s="1" t="s">
        <v>1511</v>
      </c>
      <c r="K1640" s="1" t="s">
        <v>1509</v>
      </c>
      <c r="L1640" s="1" t="s">
        <v>1512</v>
      </c>
      <c r="M1640" s="1">
        <v>4</v>
      </c>
    </row>
    <row r="1641" spans="1:13" x14ac:dyDescent="0.25">
      <c r="A1641" s="1" t="s">
        <v>1346</v>
      </c>
      <c r="J1641" s="1" t="s">
        <v>1511</v>
      </c>
      <c r="K1641" s="1" t="s">
        <v>1514</v>
      </c>
      <c r="L1641" s="1" t="s">
        <v>1512</v>
      </c>
      <c r="M1641" s="1">
        <v>28</v>
      </c>
    </row>
    <row r="1642" spans="1:13" x14ac:dyDescent="0.25">
      <c r="A1642" s="1" t="s">
        <v>1346</v>
      </c>
      <c r="J1642" s="1" t="s">
        <v>1511</v>
      </c>
      <c r="K1642" s="1" t="s">
        <v>1509</v>
      </c>
      <c r="L1642" s="1" t="s">
        <v>1512</v>
      </c>
      <c r="M1642" s="1">
        <v>27</v>
      </c>
    </row>
    <row r="1643" spans="1:13" x14ac:dyDescent="0.25">
      <c r="A1643" s="1" t="s">
        <v>1345</v>
      </c>
      <c r="J1643" s="1" t="s">
        <v>1511</v>
      </c>
      <c r="K1643" s="1" t="s">
        <v>1509</v>
      </c>
      <c r="L1643" s="1" t="s">
        <v>1512</v>
      </c>
      <c r="M1643" s="1">
        <v>4</v>
      </c>
    </row>
    <row r="1644" spans="1:13" x14ac:dyDescent="0.25">
      <c r="A1644" s="1" t="s">
        <v>1346</v>
      </c>
      <c r="J1644" s="1" t="s">
        <v>1511</v>
      </c>
      <c r="K1644" s="1" t="s">
        <v>1509</v>
      </c>
      <c r="L1644" s="1" t="s">
        <v>1512</v>
      </c>
      <c r="M1644" s="1">
        <v>32</v>
      </c>
    </row>
    <row r="1645" spans="1:13" x14ac:dyDescent="0.25">
      <c r="A1645" s="1" t="s">
        <v>1346</v>
      </c>
      <c r="J1645" s="1" t="s">
        <v>1511</v>
      </c>
      <c r="K1645" s="1" t="s">
        <v>1509</v>
      </c>
      <c r="L1645" s="1" t="s">
        <v>1512</v>
      </c>
      <c r="M1645" s="1">
        <v>74</v>
      </c>
    </row>
    <row r="1646" spans="1:13" x14ac:dyDescent="0.25">
      <c r="A1646" s="1" t="s">
        <v>1345</v>
      </c>
      <c r="J1646" s="1" t="s">
        <v>1511</v>
      </c>
      <c r="K1646" s="1" t="s">
        <v>1509</v>
      </c>
      <c r="L1646" s="1" t="s">
        <v>1512</v>
      </c>
      <c r="M1646" s="1">
        <v>6</v>
      </c>
    </row>
    <row r="1647" spans="1:13" x14ac:dyDescent="0.25">
      <c r="A1647" s="1" t="s">
        <v>1345</v>
      </c>
      <c r="J1647" s="1" t="s">
        <v>1511</v>
      </c>
      <c r="K1647" s="1" t="s">
        <v>1509</v>
      </c>
      <c r="L1647" s="1" t="s">
        <v>1512</v>
      </c>
      <c r="M1647" s="1">
        <v>5</v>
      </c>
    </row>
    <row r="1648" spans="1:13" x14ac:dyDescent="0.25">
      <c r="A1648" s="1" t="s">
        <v>1346</v>
      </c>
      <c r="J1648" s="1" t="s">
        <v>1511</v>
      </c>
      <c r="K1648" s="1" t="s">
        <v>1509</v>
      </c>
      <c r="L1648" s="1" t="s">
        <v>1512</v>
      </c>
      <c r="M1648" s="1">
        <v>56</v>
      </c>
    </row>
    <row r="1649" spans="1:13" x14ac:dyDescent="0.25">
      <c r="A1649" s="1" t="s">
        <v>1345</v>
      </c>
      <c r="J1649" s="1" t="s">
        <v>1511</v>
      </c>
      <c r="K1649" s="1" t="s">
        <v>1509</v>
      </c>
      <c r="L1649" s="1" t="s">
        <v>1512</v>
      </c>
      <c r="M1649" s="1">
        <v>4</v>
      </c>
    </row>
    <row r="1650" spans="1:13" x14ac:dyDescent="0.25">
      <c r="A1650" s="1" t="s">
        <v>1345</v>
      </c>
      <c r="J1650" s="1" t="s">
        <v>1511</v>
      </c>
      <c r="K1650" s="1" t="s">
        <v>1509</v>
      </c>
      <c r="L1650" s="1" t="s">
        <v>1512</v>
      </c>
      <c r="M1650" s="1">
        <v>5</v>
      </c>
    </row>
    <row r="1651" spans="1:13" x14ac:dyDescent="0.25">
      <c r="A1651" s="1" t="s">
        <v>1345</v>
      </c>
      <c r="J1651" s="1" t="s">
        <v>1511</v>
      </c>
      <c r="K1651" s="1" t="s">
        <v>1509</v>
      </c>
      <c r="L1651" s="1" t="s">
        <v>1512</v>
      </c>
      <c r="M1651" s="1">
        <v>5</v>
      </c>
    </row>
    <row r="1652" spans="1:13" x14ac:dyDescent="0.25">
      <c r="A1652" s="1" t="s">
        <v>1345</v>
      </c>
      <c r="J1652" s="1" t="s">
        <v>1511</v>
      </c>
      <c r="K1652" s="1" t="s">
        <v>1509</v>
      </c>
      <c r="L1652" s="1" t="s">
        <v>1512</v>
      </c>
      <c r="M1652" s="1">
        <v>6</v>
      </c>
    </row>
    <row r="1653" spans="1:13" x14ac:dyDescent="0.25">
      <c r="A1653" s="1" t="s">
        <v>1346</v>
      </c>
      <c r="J1653" s="1" t="s">
        <v>1511</v>
      </c>
      <c r="K1653" s="1" t="s">
        <v>1509</v>
      </c>
      <c r="L1653" s="1" t="s">
        <v>1512</v>
      </c>
      <c r="M1653" s="1">
        <v>154</v>
      </c>
    </row>
    <row r="1654" spans="1:13" x14ac:dyDescent="0.25">
      <c r="A1654" s="1" t="s">
        <v>1346</v>
      </c>
      <c r="J1654" s="1" t="s">
        <v>1511</v>
      </c>
      <c r="K1654" s="1" t="s">
        <v>1509</v>
      </c>
      <c r="L1654" s="1" t="s">
        <v>1512</v>
      </c>
      <c r="M1654" s="1">
        <v>59</v>
      </c>
    </row>
    <row r="1655" spans="1:13" x14ac:dyDescent="0.25">
      <c r="A1655" s="1" t="s">
        <v>1346</v>
      </c>
      <c r="J1655" s="1" t="s">
        <v>1511</v>
      </c>
      <c r="K1655" s="1" t="s">
        <v>1509</v>
      </c>
      <c r="L1655" s="1" t="s">
        <v>1512</v>
      </c>
      <c r="M1655" s="1">
        <v>56</v>
      </c>
    </row>
    <row r="1656" spans="1:13" x14ac:dyDescent="0.25">
      <c r="A1656" s="1" t="s">
        <v>1346</v>
      </c>
      <c r="J1656" s="1" t="s">
        <v>1511</v>
      </c>
      <c r="K1656" s="1" t="s">
        <v>1509</v>
      </c>
      <c r="L1656" s="1" t="s">
        <v>1512</v>
      </c>
      <c r="M1656" s="1">
        <v>72</v>
      </c>
    </row>
    <row r="1657" spans="1:13" x14ac:dyDescent="0.25">
      <c r="A1657" s="1" t="s">
        <v>1346</v>
      </c>
      <c r="J1657" s="1" t="s">
        <v>1511</v>
      </c>
      <c r="K1657" s="1" t="s">
        <v>1509</v>
      </c>
      <c r="L1657" s="1" t="s">
        <v>1512</v>
      </c>
      <c r="M1657" s="1">
        <v>4</v>
      </c>
    </row>
    <row r="1658" spans="1:13" x14ac:dyDescent="0.25">
      <c r="A1658" s="1" t="s">
        <v>1346</v>
      </c>
      <c r="J1658" s="1" t="s">
        <v>1511</v>
      </c>
      <c r="K1658" s="1" t="s">
        <v>1509</v>
      </c>
      <c r="L1658" s="1" t="s">
        <v>1512</v>
      </c>
      <c r="M1658" s="1">
        <v>3</v>
      </c>
    </row>
    <row r="1659" spans="1:13" x14ac:dyDescent="0.25">
      <c r="A1659" s="1" t="s">
        <v>1272</v>
      </c>
      <c r="J1659" s="1" t="s">
        <v>1511</v>
      </c>
      <c r="K1659" s="1" t="s">
        <v>1509</v>
      </c>
      <c r="L1659" s="1" t="s">
        <v>1510</v>
      </c>
      <c r="M1659" s="1">
        <v>1</v>
      </c>
    </row>
    <row r="1660" spans="1:13" x14ac:dyDescent="0.25">
      <c r="A1660" s="1" t="s">
        <v>1272</v>
      </c>
      <c r="J1660" s="1" t="s">
        <v>1511</v>
      </c>
      <c r="K1660" s="1" t="s">
        <v>1509</v>
      </c>
      <c r="L1660" s="1" t="s">
        <v>1513</v>
      </c>
      <c r="M1660" s="1">
        <v>1</v>
      </c>
    </row>
    <row r="1661" spans="1:13" x14ac:dyDescent="0.25">
      <c r="A1661" s="1" t="s">
        <v>1272</v>
      </c>
      <c r="J1661" s="1" t="s">
        <v>1511</v>
      </c>
      <c r="K1661" s="1" t="s">
        <v>1509</v>
      </c>
      <c r="L1661" s="1" t="s">
        <v>1510</v>
      </c>
      <c r="M1661" s="1">
        <v>1</v>
      </c>
    </row>
    <row r="1662" spans="1:13" x14ac:dyDescent="0.25">
      <c r="A1662" s="1" t="s">
        <v>1272</v>
      </c>
      <c r="J1662" s="1" t="s">
        <v>1511</v>
      </c>
      <c r="K1662" s="1" t="s">
        <v>1509</v>
      </c>
      <c r="L1662" s="1" t="s">
        <v>1510</v>
      </c>
      <c r="M1662" s="1">
        <v>1</v>
      </c>
    </row>
    <row r="1663" spans="1:13" x14ac:dyDescent="0.25">
      <c r="A1663" s="1" t="s">
        <v>1272</v>
      </c>
      <c r="J1663" s="1" t="s">
        <v>1511</v>
      </c>
      <c r="K1663" s="1" t="s">
        <v>1509</v>
      </c>
      <c r="L1663" s="1" t="s">
        <v>1510</v>
      </c>
      <c r="M1663" s="1">
        <v>1</v>
      </c>
    </row>
    <row r="1664" spans="1:13" x14ac:dyDescent="0.25">
      <c r="A1664" s="1" t="s">
        <v>1272</v>
      </c>
      <c r="J1664" s="1" t="s">
        <v>1508</v>
      </c>
      <c r="K1664" s="1" t="s">
        <v>1509</v>
      </c>
      <c r="L1664" s="1" t="s">
        <v>1510</v>
      </c>
      <c r="M1664" s="1">
        <v>1</v>
      </c>
    </row>
    <row r="1665" spans="1:13" x14ac:dyDescent="0.25">
      <c r="A1665" s="1" t="s">
        <v>1272</v>
      </c>
      <c r="J1665" s="1" t="s">
        <v>1511</v>
      </c>
      <c r="K1665" s="1" t="s">
        <v>1509</v>
      </c>
      <c r="L1665" s="1" t="s">
        <v>1510</v>
      </c>
      <c r="M1665" s="1">
        <v>1</v>
      </c>
    </row>
    <row r="1666" spans="1:13" x14ac:dyDescent="0.25">
      <c r="A1666" s="1" t="s">
        <v>1272</v>
      </c>
      <c r="J1666" s="1" t="s">
        <v>1508</v>
      </c>
      <c r="K1666" s="1" t="s">
        <v>1509</v>
      </c>
      <c r="L1666" s="1" t="s">
        <v>1510</v>
      </c>
      <c r="M1666" s="1">
        <v>1</v>
      </c>
    </row>
    <row r="1667" spans="1:13" x14ac:dyDescent="0.25">
      <c r="A1667" s="1" t="s">
        <v>1272</v>
      </c>
      <c r="J1667" s="1" t="s">
        <v>1511</v>
      </c>
      <c r="K1667" s="1" t="s">
        <v>1509</v>
      </c>
      <c r="L1667" s="1" t="s">
        <v>1510</v>
      </c>
      <c r="M1667" s="1">
        <v>1</v>
      </c>
    </row>
    <row r="1668" spans="1:13" x14ac:dyDescent="0.25">
      <c r="A1668" s="1" t="s">
        <v>1272</v>
      </c>
      <c r="J1668" s="1" t="s">
        <v>1511</v>
      </c>
      <c r="K1668" s="1" t="s">
        <v>1509</v>
      </c>
      <c r="L1668" s="1" t="s">
        <v>1510</v>
      </c>
      <c r="M1668" s="1">
        <v>1</v>
      </c>
    </row>
    <row r="1669" spans="1:13" x14ac:dyDescent="0.25">
      <c r="A1669" s="1" t="s">
        <v>1272</v>
      </c>
      <c r="J1669" s="1" t="s">
        <v>1511</v>
      </c>
      <c r="K1669" s="1" t="s">
        <v>1509</v>
      </c>
      <c r="L1669" s="1" t="s">
        <v>1510</v>
      </c>
      <c r="M1669" s="1">
        <v>1</v>
      </c>
    </row>
    <row r="1670" spans="1:13" x14ac:dyDescent="0.25">
      <c r="A1670" s="1" t="s">
        <v>1272</v>
      </c>
      <c r="J1670" s="1" t="s">
        <v>1511</v>
      </c>
      <c r="K1670" s="1" t="s">
        <v>1509</v>
      </c>
      <c r="L1670" s="1" t="s">
        <v>1510</v>
      </c>
      <c r="M1670" s="1">
        <v>1</v>
      </c>
    </row>
    <row r="1671" spans="1:13" x14ac:dyDescent="0.25">
      <c r="A1671" s="1" t="s">
        <v>1272</v>
      </c>
      <c r="J1671" s="1" t="s">
        <v>1511</v>
      </c>
      <c r="K1671" s="1" t="s">
        <v>1509</v>
      </c>
      <c r="L1671" s="1" t="s">
        <v>1510</v>
      </c>
      <c r="M1671" s="1">
        <v>1</v>
      </c>
    </row>
    <row r="1672" spans="1:13" x14ac:dyDescent="0.25">
      <c r="A1672" s="1" t="s">
        <v>1272</v>
      </c>
      <c r="J1672" s="1" t="s">
        <v>1511</v>
      </c>
      <c r="K1672" s="1" t="s">
        <v>1509</v>
      </c>
      <c r="L1672" s="1" t="s">
        <v>1510</v>
      </c>
      <c r="M1672" s="1">
        <v>1</v>
      </c>
    </row>
    <row r="1673" spans="1:13" x14ac:dyDescent="0.25">
      <c r="A1673" s="1" t="s">
        <v>1272</v>
      </c>
      <c r="J1673" s="1" t="s">
        <v>1511</v>
      </c>
      <c r="K1673" s="1" t="s">
        <v>1509</v>
      </c>
      <c r="L1673" s="1" t="s">
        <v>1510</v>
      </c>
      <c r="M1673" s="1">
        <v>1</v>
      </c>
    </row>
    <row r="1674" spans="1:13" x14ac:dyDescent="0.25">
      <c r="A1674" s="1" t="s">
        <v>1272</v>
      </c>
      <c r="J1674" s="1" t="s">
        <v>1511</v>
      </c>
      <c r="K1674" s="1" t="s">
        <v>1509</v>
      </c>
      <c r="L1674" s="1" t="s">
        <v>1510</v>
      </c>
      <c r="M1674" s="1">
        <v>1</v>
      </c>
    </row>
    <row r="1675" spans="1:13" x14ac:dyDescent="0.25">
      <c r="A1675" s="1" t="s">
        <v>1272</v>
      </c>
      <c r="J1675" s="1" t="s">
        <v>1511</v>
      </c>
      <c r="K1675" s="1" t="s">
        <v>1509</v>
      </c>
      <c r="L1675" s="1" t="s">
        <v>1510</v>
      </c>
      <c r="M1675" s="1">
        <v>1</v>
      </c>
    </row>
    <row r="1676" spans="1:13" x14ac:dyDescent="0.25">
      <c r="A1676" s="1" t="s">
        <v>1272</v>
      </c>
      <c r="J1676" s="1" t="s">
        <v>1511</v>
      </c>
      <c r="K1676" s="1" t="s">
        <v>1509</v>
      </c>
      <c r="L1676" s="1" t="s">
        <v>1510</v>
      </c>
      <c r="M1676" s="1">
        <v>1</v>
      </c>
    </row>
    <row r="1677" spans="1:13" x14ac:dyDescent="0.25">
      <c r="A1677" s="1" t="s">
        <v>1272</v>
      </c>
      <c r="J1677" s="1" t="s">
        <v>1511</v>
      </c>
      <c r="K1677" s="1" t="s">
        <v>1509</v>
      </c>
      <c r="L1677" s="1" t="s">
        <v>1510</v>
      </c>
      <c r="M1677" s="1">
        <v>1</v>
      </c>
    </row>
    <row r="1678" spans="1:13" x14ac:dyDescent="0.25">
      <c r="A1678" s="1" t="s">
        <v>1272</v>
      </c>
      <c r="J1678" s="1" t="s">
        <v>1511</v>
      </c>
      <c r="K1678" s="1" t="s">
        <v>1509</v>
      </c>
      <c r="L1678" s="1" t="s">
        <v>1510</v>
      </c>
      <c r="M1678" s="1">
        <v>1</v>
      </c>
    </row>
    <row r="1679" spans="1:13" x14ac:dyDescent="0.25">
      <c r="A1679" s="1" t="s">
        <v>1272</v>
      </c>
      <c r="J1679" s="1" t="s">
        <v>1508</v>
      </c>
      <c r="K1679" s="1" t="s">
        <v>1509</v>
      </c>
      <c r="L1679" s="1" t="s">
        <v>1510</v>
      </c>
      <c r="M1679" s="1">
        <v>1</v>
      </c>
    </row>
    <row r="1680" spans="1:13" x14ac:dyDescent="0.25">
      <c r="A1680" s="1" t="s">
        <v>1499</v>
      </c>
      <c r="J1680" s="1" t="s">
        <v>1508</v>
      </c>
      <c r="K1680" s="1" t="s">
        <v>1509</v>
      </c>
      <c r="L1680" s="1" t="s">
        <v>1510</v>
      </c>
      <c r="M1680" s="1">
        <v>2</v>
      </c>
    </row>
    <row r="1681" spans="1:13" x14ac:dyDescent="0.25">
      <c r="A1681" s="1" t="s">
        <v>1499</v>
      </c>
      <c r="J1681" s="1" t="s">
        <v>1511</v>
      </c>
      <c r="K1681" s="1" t="s">
        <v>1509</v>
      </c>
      <c r="L1681" s="1" t="s">
        <v>1512</v>
      </c>
      <c r="M1681" s="1">
        <v>26</v>
      </c>
    </row>
    <row r="1682" spans="1:13" x14ac:dyDescent="0.25">
      <c r="A1682" s="1" t="s">
        <v>1499</v>
      </c>
      <c r="J1682" s="1" t="s">
        <v>1508</v>
      </c>
      <c r="K1682" s="1" t="s">
        <v>1514</v>
      </c>
      <c r="L1682" s="1" t="s">
        <v>1510</v>
      </c>
      <c r="M1682" s="1">
        <v>2</v>
      </c>
    </row>
    <row r="1683" spans="1:13" x14ac:dyDescent="0.25">
      <c r="A1683" s="1" t="s">
        <v>1499</v>
      </c>
      <c r="J1683" s="1" t="s">
        <v>1511</v>
      </c>
      <c r="K1683" s="1" t="s">
        <v>1509</v>
      </c>
      <c r="L1683" s="1" t="s">
        <v>1510</v>
      </c>
      <c r="M1683" s="1">
        <v>3</v>
      </c>
    </row>
    <row r="1684" spans="1:13" x14ac:dyDescent="0.25">
      <c r="A1684" s="1" t="s">
        <v>1499</v>
      </c>
      <c r="J1684" s="1" t="s">
        <v>1511</v>
      </c>
      <c r="K1684" s="1" t="s">
        <v>1509</v>
      </c>
      <c r="L1684" s="1" t="s">
        <v>1510</v>
      </c>
      <c r="M1684" s="1">
        <v>2</v>
      </c>
    </row>
    <row r="1685" spans="1:13" x14ac:dyDescent="0.25">
      <c r="A1685" s="1" t="s">
        <v>1321</v>
      </c>
      <c r="J1685" s="1" t="s">
        <v>1508</v>
      </c>
      <c r="K1685" s="1" t="s">
        <v>1509</v>
      </c>
      <c r="L1685" s="1" t="s">
        <v>1510</v>
      </c>
      <c r="M1685" s="1">
        <v>3</v>
      </c>
    </row>
    <row r="1686" spans="1:13" x14ac:dyDescent="0.25">
      <c r="A1686" s="1" t="s">
        <v>1342</v>
      </c>
      <c r="J1686" s="1" t="s">
        <v>1508</v>
      </c>
      <c r="K1686" s="1" t="s">
        <v>1509</v>
      </c>
      <c r="L1686" s="1" t="s">
        <v>1513</v>
      </c>
      <c r="M1686" s="1">
        <v>14</v>
      </c>
    </row>
    <row r="1687" spans="1:13" x14ac:dyDescent="0.25">
      <c r="A1687" s="1" t="s">
        <v>1320</v>
      </c>
      <c r="J1687" s="1" t="s">
        <v>1511</v>
      </c>
      <c r="K1687" s="1" t="s">
        <v>1509</v>
      </c>
      <c r="L1687" s="1" t="s">
        <v>1510</v>
      </c>
      <c r="M1687" s="1">
        <v>31</v>
      </c>
    </row>
    <row r="1688" spans="1:13" x14ac:dyDescent="0.25">
      <c r="A1688" s="1" t="s">
        <v>1320</v>
      </c>
      <c r="J1688" s="1" t="s">
        <v>1511</v>
      </c>
      <c r="K1688" s="1" t="s">
        <v>1509</v>
      </c>
      <c r="L1688" s="1" t="s">
        <v>1512</v>
      </c>
      <c r="M1688" s="1">
        <v>33</v>
      </c>
    </row>
    <row r="1689" spans="1:13" x14ac:dyDescent="0.25">
      <c r="A1689" s="1" t="s">
        <v>1320</v>
      </c>
      <c r="J1689" s="1" t="s">
        <v>1511</v>
      </c>
      <c r="K1689" s="1" t="s">
        <v>1509</v>
      </c>
      <c r="L1689" s="1" t="s">
        <v>1512</v>
      </c>
      <c r="M1689" s="1">
        <v>108</v>
      </c>
    </row>
    <row r="1690" spans="1:13" x14ac:dyDescent="0.25">
      <c r="A1690" s="1" t="s">
        <v>1321</v>
      </c>
      <c r="J1690" s="1" t="s">
        <v>1511</v>
      </c>
      <c r="K1690" s="1" t="s">
        <v>1509</v>
      </c>
      <c r="L1690" s="1" t="s">
        <v>1512</v>
      </c>
      <c r="M1690" s="1">
        <v>108</v>
      </c>
    </row>
    <row r="1691" spans="1:13" x14ac:dyDescent="0.25">
      <c r="A1691" s="1" t="s">
        <v>1362</v>
      </c>
      <c r="J1691" s="1" t="s">
        <v>1508</v>
      </c>
      <c r="K1691" s="1" t="s">
        <v>1509</v>
      </c>
      <c r="L1691" s="1" t="s">
        <v>1510</v>
      </c>
      <c r="M1691" s="1">
        <v>5</v>
      </c>
    </row>
    <row r="1692" spans="1:13" x14ac:dyDescent="0.25">
      <c r="A1692" s="1" t="s">
        <v>1320</v>
      </c>
      <c r="J1692" s="1" t="s">
        <v>1511</v>
      </c>
      <c r="K1692" s="1" t="s">
        <v>1509</v>
      </c>
      <c r="L1692" s="1" t="s">
        <v>1512</v>
      </c>
      <c r="M1692" s="1">
        <v>21</v>
      </c>
    </row>
    <row r="1693" spans="1:13" x14ac:dyDescent="0.25">
      <c r="A1693" s="1" t="s">
        <v>1335</v>
      </c>
      <c r="J1693" s="1" t="s">
        <v>1511</v>
      </c>
      <c r="K1693" s="1" t="s">
        <v>1509</v>
      </c>
      <c r="L1693" s="1" t="s">
        <v>1512</v>
      </c>
      <c r="M1693" s="1">
        <v>154</v>
      </c>
    </row>
    <row r="1694" spans="1:13" x14ac:dyDescent="0.25">
      <c r="A1694" s="1" t="s">
        <v>1335</v>
      </c>
      <c r="J1694" s="1" t="s">
        <v>1511</v>
      </c>
      <c r="K1694" s="1" t="s">
        <v>1509</v>
      </c>
      <c r="L1694" s="1" t="s">
        <v>1512</v>
      </c>
      <c r="M1694" s="1">
        <v>150</v>
      </c>
    </row>
    <row r="1695" spans="1:13" x14ac:dyDescent="0.25">
      <c r="A1695" s="1" t="s">
        <v>1320</v>
      </c>
      <c r="J1695" s="1" t="s">
        <v>1511</v>
      </c>
      <c r="K1695" s="1" t="s">
        <v>1509</v>
      </c>
      <c r="L1695" s="1" t="s">
        <v>1512</v>
      </c>
      <c r="M1695" s="1">
        <v>60</v>
      </c>
    </row>
    <row r="1696" spans="1:13" x14ac:dyDescent="0.25">
      <c r="A1696" s="1" t="s">
        <v>1321</v>
      </c>
      <c r="J1696" s="1" t="s">
        <v>1511</v>
      </c>
      <c r="K1696" s="1" t="s">
        <v>1509</v>
      </c>
      <c r="L1696" s="1" t="s">
        <v>1512</v>
      </c>
      <c r="M1696" s="1">
        <v>60</v>
      </c>
    </row>
    <row r="1697" spans="1:13" x14ac:dyDescent="0.25">
      <c r="A1697" s="1" t="s">
        <v>1306</v>
      </c>
      <c r="J1697" s="1" t="s">
        <v>1508</v>
      </c>
      <c r="K1697" s="1" t="s">
        <v>1509</v>
      </c>
      <c r="L1697" s="1" t="s">
        <v>1512</v>
      </c>
      <c r="M1697" s="1">
        <v>25</v>
      </c>
    </row>
    <row r="1698" spans="1:13" x14ac:dyDescent="0.25">
      <c r="A1698" s="1" t="s">
        <v>1307</v>
      </c>
      <c r="J1698" s="1" t="s">
        <v>1508</v>
      </c>
      <c r="K1698" s="1" t="s">
        <v>1509</v>
      </c>
      <c r="L1698" s="1" t="s">
        <v>1512</v>
      </c>
      <c r="M1698" s="1">
        <v>50</v>
      </c>
    </row>
    <row r="1699" spans="1:13" x14ac:dyDescent="0.25">
      <c r="A1699" s="1" t="s">
        <v>1307</v>
      </c>
      <c r="J1699" s="1" t="s">
        <v>1508</v>
      </c>
      <c r="K1699" s="1" t="s">
        <v>1509</v>
      </c>
      <c r="L1699" s="1" t="s">
        <v>1512</v>
      </c>
      <c r="M1699" s="1">
        <v>50</v>
      </c>
    </row>
    <row r="1700" spans="1:13" x14ac:dyDescent="0.25">
      <c r="A1700" s="1" t="s">
        <v>1344</v>
      </c>
      <c r="J1700" s="1" t="s">
        <v>1511</v>
      </c>
      <c r="K1700" s="1" t="s">
        <v>1509</v>
      </c>
      <c r="L1700" s="1" t="s">
        <v>1510</v>
      </c>
      <c r="M1700" s="1">
        <v>10</v>
      </c>
    </row>
    <row r="1701" spans="1:13" x14ac:dyDescent="0.25">
      <c r="A1701" s="1" t="s">
        <v>1362</v>
      </c>
      <c r="J1701" s="1" t="s">
        <v>1511</v>
      </c>
      <c r="K1701" s="1" t="s">
        <v>1509</v>
      </c>
      <c r="L1701" s="1" t="s">
        <v>1510</v>
      </c>
      <c r="M1701" s="1">
        <v>10</v>
      </c>
    </row>
    <row r="1702" spans="1:13" x14ac:dyDescent="0.25">
      <c r="A1702" s="1" t="s">
        <v>1342</v>
      </c>
      <c r="J1702" s="1" t="s">
        <v>1508</v>
      </c>
      <c r="K1702" s="1" t="s">
        <v>1509</v>
      </c>
      <c r="L1702" s="1" t="s">
        <v>1512</v>
      </c>
      <c r="M1702" s="1">
        <v>11</v>
      </c>
    </row>
    <row r="1703" spans="1:13" x14ac:dyDescent="0.25">
      <c r="A1703" s="1" t="s">
        <v>1344</v>
      </c>
      <c r="J1703" s="1" t="s">
        <v>1508</v>
      </c>
      <c r="K1703" s="1" t="s">
        <v>1509</v>
      </c>
      <c r="L1703" s="1" t="s">
        <v>1510</v>
      </c>
      <c r="M1703" s="1">
        <v>2</v>
      </c>
    </row>
    <row r="1704" spans="1:13" x14ac:dyDescent="0.25">
      <c r="A1704" s="1" t="s">
        <v>1269</v>
      </c>
      <c r="J1704" s="1" t="s">
        <v>1511</v>
      </c>
      <c r="K1704" s="1" t="s">
        <v>1509</v>
      </c>
      <c r="L1704" s="1" t="s">
        <v>1512</v>
      </c>
      <c r="M1704" s="1">
        <v>1</v>
      </c>
    </row>
    <row r="1705" spans="1:13" x14ac:dyDescent="0.25">
      <c r="A1705" s="1" t="s">
        <v>1344</v>
      </c>
      <c r="J1705" s="1" t="s">
        <v>1508</v>
      </c>
      <c r="K1705" s="1" t="s">
        <v>1509</v>
      </c>
      <c r="L1705" s="1" t="s">
        <v>1510</v>
      </c>
      <c r="M1705" s="1">
        <v>2</v>
      </c>
    </row>
    <row r="1706" spans="1:13" x14ac:dyDescent="0.25">
      <c r="A1706" s="1" t="s">
        <v>1269</v>
      </c>
      <c r="J1706" s="1" t="s">
        <v>1511</v>
      </c>
      <c r="K1706" s="1" t="s">
        <v>1509</v>
      </c>
      <c r="L1706" s="1" t="s">
        <v>1512</v>
      </c>
      <c r="M1706" s="1">
        <v>1</v>
      </c>
    </row>
    <row r="1707" spans="1:13" x14ac:dyDescent="0.25">
      <c r="A1707" s="1" t="s">
        <v>1342</v>
      </c>
      <c r="J1707" s="1" t="s">
        <v>1508</v>
      </c>
      <c r="K1707" s="1" t="s">
        <v>1509</v>
      </c>
      <c r="L1707" s="1" t="s">
        <v>1513</v>
      </c>
      <c r="M1707" s="1">
        <v>1</v>
      </c>
    </row>
    <row r="1708" spans="1:13" x14ac:dyDescent="0.25">
      <c r="A1708" s="1" t="s">
        <v>1320</v>
      </c>
      <c r="J1708" s="1" t="s">
        <v>1508</v>
      </c>
      <c r="K1708" s="1" t="s">
        <v>1509</v>
      </c>
      <c r="L1708" s="1" t="s">
        <v>1510</v>
      </c>
      <c r="M1708" s="1">
        <v>1</v>
      </c>
    </row>
    <row r="1709" spans="1:13" x14ac:dyDescent="0.25">
      <c r="A1709" s="1" t="s">
        <v>1344</v>
      </c>
      <c r="J1709" s="1" t="s">
        <v>1508</v>
      </c>
      <c r="K1709" s="1" t="s">
        <v>1509</v>
      </c>
      <c r="L1709" s="1" t="s">
        <v>1512</v>
      </c>
      <c r="M1709" s="1">
        <v>1</v>
      </c>
    </row>
    <row r="1710" spans="1:13" x14ac:dyDescent="0.25">
      <c r="A1710" s="1" t="s">
        <v>1278</v>
      </c>
      <c r="J1710" s="1" t="s">
        <v>1511</v>
      </c>
      <c r="K1710" s="1" t="s">
        <v>1509</v>
      </c>
      <c r="L1710" s="1" t="s">
        <v>1513</v>
      </c>
      <c r="M1710" s="1">
        <v>23</v>
      </c>
    </row>
    <row r="1711" spans="1:13" x14ac:dyDescent="0.25">
      <c r="A1711" s="1" t="s">
        <v>1335</v>
      </c>
      <c r="J1711" s="1" t="s">
        <v>1511</v>
      </c>
      <c r="K1711" s="1" t="s">
        <v>1509</v>
      </c>
      <c r="L1711" s="1" t="s">
        <v>1512</v>
      </c>
      <c r="M1711" s="1">
        <v>206</v>
      </c>
    </row>
    <row r="1712" spans="1:13" x14ac:dyDescent="0.25">
      <c r="A1712" s="1" t="s">
        <v>1335</v>
      </c>
      <c r="J1712" s="1" t="s">
        <v>1511</v>
      </c>
      <c r="K1712" s="1" t="s">
        <v>1509</v>
      </c>
      <c r="L1712" s="1" t="s">
        <v>1512</v>
      </c>
      <c r="M1712" s="1">
        <v>63</v>
      </c>
    </row>
    <row r="1713" spans="1:13" x14ac:dyDescent="0.25">
      <c r="A1713" s="1" t="s">
        <v>1272</v>
      </c>
      <c r="J1713" s="1" t="s">
        <v>1511</v>
      </c>
      <c r="K1713" s="1" t="s">
        <v>1509</v>
      </c>
      <c r="L1713" s="1" t="s">
        <v>1510</v>
      </c>
      <c r="M1713" s="1">
        <v>1</v>
      </c>
    </row>
    <row r="1714" spans="1:13" x14ac:dyDescent="0.25">
      <c r="A1714" s="1" t="s">
        <v>1295</v>
      </c>
      <c r="J1714" s="1" t="s">
        <v>1511</v>
      </c>
      <c r="K1714" s="1" t="s">
        <v>1509</v>
      </c>
      <c r="L1714" s="1" t="s">
        <v>1512</v>
      </c>
      <c r="M1714" s="1">
        <v>9</v>
      </c>
    </row>
    <row r="1715" spans="1:13" x14ac:dyDescent="0.25">
      <c r="A1715" s="1" t="s">
        <v>1295</v>
      </c>
      <c r="J1715" s="1" t="s">
        <v>1511</v>
      </c>
      <c r="K1715" s="1" t="s">
        <v>1509</v>
      </c>
      <c r="L1715" s="1" t="s">
        <v>1512</v>
      </c>
      <c r="M1715" s="1">
        <v>30</v>
      </c>
    </row>
    <row r="1716" spans="1:13" x14ac:dyDescent="0.25">
      <c r="A1716" s="1" t="s">
        <v>1295</v>
      </c>
      <c r="J1716" s="1" t="s">
        <v>1511</v>
      </c>
      <c r="K1716" s="1" t="s">
        <v>1509</v>
      </c>
      <c r="L1716" s="1" t="s">
        <v>1512</v>
      </c>
      <c r="M1716" s="1">
        <v>10</v>
      </c>
    </row>
    <row r="1717" spans="1:13" x14ac:dyDescent="0.25">
      <c r="A1717" s="1" t="s">
        <v>1295</v>
      </c>
      <c r="J1717" s="1" t="s">
        <v>1511</v>
      </c>
      <c r="K1717" s="1" t="s">
        <v>1509</v>
      </c>
      <c r="L1717" s="1" t="s">
        <v>1512</v>
      </c>
      <c r="M1717" s="1">
        <v>2</v>
      </c>
    </row>
    <row r="1718" spans="1:13" x14ac:dyDescent="0.25">
      <c r="A1718" s="1" t="s">
        <v>1295</v>
      </c>
      <c r="J1718" s="1" t="s">
        <v>1511</v>
      </c>
      <c r="K1718" s="1" t="s">
        <v>1509</v>
      </c>
      <c r="L1718" s="1" t="s">
        <v>1512</v>
      </c>
      <c r="M1718" s="1">
        <v>10</v>
      </c>
    </row>
    <row r="1719" spans="1:13" x14ac:dyDescent="0.25">
      <c r="A1719" s="1" t="s">
        <v>1295</v>
      </c>
      <c r="J1719" s="1" t="s">
        <v>1511</v>
      </c>
      <c r="K1719" s="1" t="s">
        <v>1509</v>
      </c>
      <c r="L1719" s="1" t="s">
        <v>1512</v>
      </c>
      <c r="M1719" s="1">
        <v>4</v>
      </c>
    </row>
    <row r="1720" spans="1:13" x14ac:dyDescent="0.25">
      <c r="A1720" s="1" t="s">
        <v>1295</v>
      </c>
      <c r="J1720" s="1" t="s">
        <v>1511</v>
      </c>
      <c r="K1720" s="1" t="s">
        <v>1509</v>
      </c>
      <c r="L1720" s="1" t="s">
        <v>1512</v>
      </c>
      <c r="M1720" s="1">
        <v>4</v>
      </c>
    </row>
    <row r="1721" spans="1:13" x14ac:dyDescent="0.25">
      <c r="A1721" s="1" t="s">
        <v>1295</v>
      </c>
      <c r="J1721" s="1" t="s">
        <v>1511</v>
      </c>
      <c r="K1721" s="1" t="s">
        <v>1509</v>
      </c>
      <c r="L1721" s="1" t="s">
        <v>1512</v>
      </c>
      <c r="M1721" s="1">
        <v>8</v>
      </c>
    </row>
    <row r="1722" spans="1:13" x14ac:dyDescent="0.25">
      <c r="A1722" s="1" t="s">
        <v>1295</v>
      </c>
      <c r="J1722" s="1" t="s">
        <v>1511</v>
      </c>
      <c r="K1722" s="1" t="s">
        <v>1509</v>
      </c>
      <c r="L1722" s="1" t="s">
        <v>1512</v>
      </c>
      <c r="M1722" s="1">
        <v>3</v>
      </c>
    </row>
    <row r="1723" spans="1:13" x14ac:dyDescent="0.25">
      <c r="A1723" s="1" t="s">
        <v>1295</v>
      </c>
      <c r="J1723" s="1" t="s">
        <v>1511</v>
      </c>
      <c r="K1723" s="1" t="s">
        <v>1509</v>
      </c>
      <c r="L1723" s="1" t="s">
        <v>1513</v>
      </c>
      <c r="M1723" s="1">
        <v>75</v>
      </c>
    </row>
    <row r="1724" spans="1:13" x14ac:dyDescent="0.25">
      <c r="A1724" s="1" t="s">
        <v>1295</v>
      </c>
      <c r="J1724" s="1" t="s">
        <v>1511</v>
      </c>
      <c r="K1724" s="1" t="s">
        <v>1509</v>
      </c>
      <c r="L1724" s="1" t="s">
        <v>1512</v>
      </c>
      <c r="M1724" s="1">
        <v>2</v>
      </c>
    </row>
    <row r="1725" spans="1:13" x14ac:dyDescent="0.25">
      <c r="A1725" s="1" t="s">
        <v>1295</v>
      </c>
      <c r="J1725" s="1" t="s">
        <v>1511</v>
      </c>
      <c r="K1725" s="1" t="s">
        <v>1509</v>
      </c>
      <c r="L1725" s="1" t="s">
        <v>1512</v>
      </c>
      <c r="M1725" s="1">
        <v>3</v>
      </c>
    </row>
    <row r="1726" spans="1:13" x14ac:dyDescent="0.25">
      <c r="A1726" s="1" t="s">
        <v>1272</v>
      </c>
      <c r="J1726" s="1" t="s">
        <v>1511</v>
      </c>
      <c r="K1726" s="1" t="s">
        <v>1509</v>
      </c>
      <c r="L1726" s="1" t="s">
        <v>1510</v>
      </c>
      <c r="M1726" s="1">
        <v>1</v>
      </c>
    </row>
    <row r="1727" spans="1:13" x14ac:dyDescent="0.25">
      <c r="A1727" s="1" t="s">
        <v>1345</v>
      </c>
      <c r="J1727" s="1" t="s">
        <v>1511</v>
      </c>
      <c r="K1727" s="1" t="s">
        <v>1509</v>
      </c>
      <c r="L1727" s="1" t="s">
        <v>1512</v>
      </c>
      <c r="M1727" s="1">
        <v>1</v>
      </c>
    </row>
    <row r="1728" spans="1:13" x14ac:dyDescent="0.25">
      <c r="A1728" s="1" t="s">
        <v>1345</v>
      </c>
      <c r="J1728" s="1" t="s">
        <v>1511</v>
      </c>
      <c r="K1728" s="1" t="s">
        <v>1509</v>
      </c>
      <c r="L1728" s="1" t="s">
        <v>1512</v>
      </c>
      <c r="M1728" s="1">
        <v>1</v>
      </c>
    </row>
    <row r="1729" spans="1:13" x14ac:dyDescent="0.25">
      <c r="A1729" s="1" t="s">
        <v>1345</v>
      </c>
      <c r="J1729" s="1" t="s">
        <v>1511</v>
      </c>
      <c r="K1729" s="1" t="s">
        <v>1509</v>
      </c>
      <c r="L1729" s="1" t="s">
        <v>1512</v>
      </c>
      <c r="M1729" s="1">
        <v>1</v>
      </c>
    </row>
    <row r="1730" spans="1:13" x14ac:dyDescent="0.25">
      <c r="A1730" s="1" t="s">
        <v>1269</v>
      </c>
      <c r="J1730" s="1" t="s">
        <v>1511</v>
      </c>
      <c r="K1730" s="1" t="s">
        <v>1509</v>
      </c>
      <c r="L1730" s="1" t="s">
        <v>1512</v>
      </c>
      <c r="M1730" s="1">
        <v>1</v>
      </c>
    </row>
    <row r="1731" spans="1:13" x14ac:dyDescent="0.25">
      <c r="A1731" s="1" t="s">
        <v>1269</v>
      </c>
      <c r="J1731" s="1" t="s">
        <v>1511</v>
      </c>
      <c r="K1731" s="1" t="s">
        <v>1509</v>
      </c>
      <c r="L1731" s="1" t="s">
        <v>1512</v>
      </c>
      <c r="M1731" s="1">
        <v>2</v>
      </c>
    </row>
    <row r="1732" spans="1:13" x14ac:dyDescent="0.25">
      <c r="A1732" s="1" t="s">
        <v>1301</v>
      </c>
      <c r="J1732" s="1" t="s">
        <v>1511</v>
      </c>
      <c r="K1732" s="1" t="s">
        <v>1509</v>
      </c>
      <c r="L1732" s="1" t="s">
        <v>1512</v>
      </c>
      <c r="M1732" s="1">
        <v>1</v>
      </c>
    </row>
    <row r="1733" spans="1:13" x14ac:dyDescent="0.25">
      <c r="A1733" s="1" t="s">
        <v>1269</v>
      </c>
      <c r="J1733" s="1" t="s">
        <v>1511</v>
      </c>
      <c r="K1733" s="1" t="s">
        <v>1509</v>
      </c>
      <c r="L1733" s="1" t="s">
        <v>1512</v>
      </c>
      <c r="M1733" s="1">
        <v>1</v>
      </c>
    </row>
    <row r="1734" spans="1:13" x14ac:dyDescent="0.25">
      <c r="A1734" s="1" t="s">
        <v>1269</v>
      </c>
      <c r="J1734" s="1" t="s">
        <v>1511</v>
      </c>
      <c r="K1734" s="1" t="s">
        <v>1509</v>
      </c>
      <c r="L1734" s="1" t="s">
        <v>1512</v>
      </c>
      <c r="M1734" s="1">
        <v>1</v>
      </c>
    </row>
    <row r="1735" spans="1:13" x14ac:dyDescent="0.25">
      <c r="A1735" s="1" t="s">
        <v>1269</v>
      </c>
      <c r="J1735" s="1" t="s">
        <v>1511</v>
      </c>
      <c r="K1735" s="1" t="s">
        <v>1509</v>
      </c>
      <c r="L1735" s="1" t="s">
        <v>1512</v>
      </c>
      <c r="M1735" s="1">
        <v>1</v>
      </c>
    </row>
    <row r="1736" spans="1:13" x14ac:dyDescent="0.25">
      <c r="A1736" s="1" t="s">
        <v>1272</v>
      </c>
      <c r="J1736" s="1" t="s">
        <v>1508</v>
      </c>
      <c r="K1736" s="1" t="s">
        <v>1509</v>
      </c>
      <c r="L1736" s="1" t="s">
        <v>1512</v>
      </c>
      <c r="M1736" s="1">
        <v>1</v>
      </c>
    </row>
    <row r="1737" spans="1:13" x14ac:dyDescent="0.25">
      <c r="A1737" s="1" t="s">
        <v>1299</v>
      </c>
      <c r="J1737" s="1" t="s">
        <v>1508</v>
      </c>
      <c r="K1737" s="1" t="s">
        <v>1509</v>
      </c>
      <c r="L1737" s="1" t="s">
        <v>1513</v>
      </c>
      <c r="M1737" s="1">
        <v>1</v>
      </c>
    </row>
    <row r="1738" spans="1:13" x14ac:dyDescent="0.25">
      <c r="A1738" s="1" t="s">
        <v>1299</v>
      </c>
      <c r="J1738" s="1" t="s">
        <v>1508</v>
      </c>
      <c r="K1738" s="1" t="s">
        <v>1509</v>
      </c>
      <c r="L1738" s="1" t="s">
        <v>1510</v>
      </c>
      <c r="M1738" s="1">
        <v>1</v>
      </c>
    </row>
    <row r="1739" spans="1:13" x14ac:dyDescent="0.25">
      <c r="A1739" s="1" t="s">
        <v>1299</v>
      </c>
      <c r="J1739" s="1" t="s">
        <v>1508</v>
      </c>
      <c r="K1739" s="1" t="s">
        <v>1509</v>
      </c>
      <c r="L1739" s="1" t="s">
        <v>1510</v>
      </c>
      <c r="M1739" s="1">
        <v>1</v>
      </c>
    </row>
    <row r="1740" spans="1:13" x14ac:dyDescent="0.25">
      <c r="A1740" s="1" t="s">
        <v>1299</v>
      </c>
      <c r="J1740" s="1" t="s">
        <v>1508</v>
      </c>
      <c r="K1740" s="1" t="s">
        <v>1509</v>
      </c>
      <c r="L1740" s="1" t="s">
        <v>1510</v>
      </c>
      <c r="M1740" s="1">
        <v>1</v>
      </c>
    </row>
    <row r="1741" spans="1:13" x14ac:dyDescent="0.25">
      <c r="A1741" s="1" t="s">
        <v>1286</v>
      </c>
      <c r="J1741" s="1" t="s">
        <v>1511</v>
      </c>
      <c r="K1741" s="1" t="s">
        <v>1509</v>
      </c>
      <c r="L1741" s="1" t="s">
        <v>1512</v>
      </c>
      <c r="M1741" s="1">
        <v>5</v>
      </c>
    </row>
    <row r="1742" spans="1:13" x14ac:dyDescent="0.25">
      <c r="A1742" s="1" t="s">
        <v>1286</v>
      </c>
      <c r="J1742" s="1" t="s">
        <v>1511</v>
      </c>
      <c r="K1742" s="1" t="s">
        <v>1509</v>
      </c>
      <c r="L1742" s="1" t="s">
        <v>1512</v>
      </c>
      <c r="M1742" s="1">
        <v>4</v>
      </c>
    </row>
    <row r="1743" spans="1:13" x14ac:dyDescent="0.25">
      <c r="A1743" s="1" t="s">
        <v>1286</v>
      </c>
      <c r="J1743" s="1" t="s">
        <v>1511</v>
      </c>
      <c r="K1743" s="1" t="s">
        <v>1509</v>
      </c>
      <c r="L1743" s="1" t="s">
        <v>1512</v>
      </c>
      <c r="M1743" s="1">
        <v>9</v>
      </c>
    </row>
    <row r="1744" spans="1:13" x14ac:dyDescent="0.25">
      <c r="A1744" s="1" t="s">
        <v>1299</v>
      </c>
      <c r="J1744" s="1" t="s">
        <v>1508</v>
      </c>
      <c r="K1744" s="1" t="s">
        <v>1509</v>
      </c>
      <c r="L1744" s="1" t="s">
        <v>1513</v>
      </c>
      <c r="M1744" s="1">
        <v>1</v>
      </c>
    </row>
    <row r="1745" spans="1:13" x14ac:dyDescent="0.25">
      <c r="A1745" s="1" t="s">
        <v>1299</v>
      </c>
      <c r="J1745" s="1" t="s">
        <v>1508</v>
      </c>
      <c r="K1745" s="1" t="s">
        <v>1509</v>
      </c>
      <c r="L1745" s="1" t="s">
        <v>1510</v>
      </c>
      <c r="M1745" s="1">
        <v>1</v>
      </c>
    </row>
    <row r="1746" spans="1:13" x14ac:dyDescent="0.25">
      <c r="A1746" s="1" t="s">
        <v>1388</v>
      </c>
      <c r="J1746" s="1" t="s">
        <v>1511</v>
      </c>
      <c r="K1746" s="1" t="s">
        <v>1514</v>
      </c>
      <c r="L1746" s="1" t="s">
        <v>1510</v>
      </c>
      <c r="M1746" s="1">
        <v>1</v>
      </c>
    </row>
    <row r="1747" spans="1:13" x14ac:dyDescent="0.25">
      <c r="A1747" s="1" t="s">
        <v>1299</v>
      </c>
      <c r="J1747" s="1" t="s">
        <v>1508</v>
      </c>
      <c r="K1747" s="1" t="s">
        <v>1509</v>
      </c>
      <c r="L1747" s="1" t="s">
        <v>1510</v>
      </c>
      <c r="M1747" s="1">
        <v>1</v>
      </c>
    </row>
    <row r="1748" spans="1:13" x14ac:dyDescent="0.25">
      <c r="A1748" s="1" t="s">
        <v>1299</v>
      </c>
      <c r="J1748" s="1" t="s">
        <v>1508</v>
      </c>
      <c r="K1748" s="1" t="s">
        <v>1509</v>
      </c>
      <c r="L1748" s="1" t="s">
        <v>1510</v>
      </c>
      <c r="M1748" s="1">
        <v>1</v>
      </c>
    </row>
    <row r="1749" spans="1:13" x14ac:dyDescent="0.25">
      <c r="A1749" s="1" t="s">
        <v>1299</v>
      </c>
      <c r="J1749" s="1" t="s">
        <v>1508</v>
      </c>
      <c r="K1749" s="1" t="s">
        <v>1509</v>
      </c>
      <c r="L1749" s="1" t="s">
        <v>1510</v>
      </c>
      <c r="M1749" s="1">
        <v>1</v>
      </c>
    </row>
    <row r="1750" spans="1:13" x14ac:dyDescent="0.25">
      <c r="A1750" s="1" t="s">
        <v>1299</v>
      </c>
      <c r="J1750" s="1" t="s">
        <v>1508</v>
      </c>
      <c r="K1750" s="1" t="s">
        <v>1509</v>
      </c>
      <c r="L1750" s="1" t="s">
        <v>1513</v>
      </c>
      <c r="M1750" s="1">
        <v>1</v>
      </c>
    </row>
    <row r="1751" spans="1:13" x14ac:dyDescent="0.25">
      <c r="A1751" s="1" t="s">
        <v>1278</v>
      </c>
      <c r="J1751" s="1" t="s">
        <v>1508</v>
      </c>
      <c r="K1751" s="1" t="s">
        <v>1509</v>
      </c>
      <c r="L1751" s="1" t="s">
        <v>1513</v>
      </c>
      <c r="M1751" s="1">
        <v>2</v>
      </c>
    </row>
    <row r="1752" spans="1:13" x14ac:dyDescent="0.25">
      <c r="A1752" s="1" t="s">
        <v>1299</v>
      </c>
      <c r="J1752" s="1" t="s">
        <v>1508</v>
      </c>
      <c r="K1752" s="1" t="s">
        <v>1509</v>
      </c>
      <c r="L1752" s="1" t="s">
        <v>1513</v>
      </c>
      <c r="M1752" s="1">
        <v>1</v>
      </c>
    </row>
    <row r="1753" spans="1:13" x14ac:dyDescent="0.25">
      <c r="A1753" s="1" t="s">
        <v>1266</v>
      </c>
      <c r="J1753" s="1" t="s">
        <v>1511</v>
      </c>
      <c r="K1753" s="1" t="s">
        <v>1509</v>
      </c>
      <c r="L1753" s="1" t="s">
        <v>1512</v>
      </c>
      <c r="M1753" s="1">
        <v>2</v>
      </c>
    </row>
    <row r="1754" spans="1:13" x14ac:dyDescent="0.25">
      <c r="A1754" s="1" t="s">
        <v>1266</v>
      </c>
      <c r="J1754" s="1" t="s">
        <v>1511</v>
      </c>
      <c r="K1754" s="1" t="s">
        <v>1509</v>
      </c>
      <c r="L1754" s="1" t="s">
        <v>1512</v>
      </c>
      <c r="M1754" s="1">
        <v>2</v>
      </c>
    </row>
    <row r="1755" spans="1:13" x14ac:dyDescent="0.25">
      <c r="A1755" s="1" t="s">
        <v>1299</v>
      </c>
      <c r="J1755" s="1" t="s">
        <v>1508</v>
      </c>
      <c r="K1755" s="1" t="s">
        <v>1509</v>
      </c>
      <c r="L1755" s="1" t="s">
        <v>1510</v>
      </c>
      <c r="M1755" s="1">
        <v>1</v>
      </c>
    </row>
    <row r="1756" spans="1:13" x14ac:dyDescent="0.25">
      <c r="A1756" s="1" t="s">
        <v>1268</v>
      </c>
      <c r="J1756" s="1" t="s">
        <v>1508</v>
      </c>
      <c r="K1756" s="1" t="s">
        <v>1514</v>
      </c>
      <c r="L1756" s="1" t="s">
        <v>1513</v>
      </c>
      <c r="M1756" s="1">
        <v>2</v>
      </c>
    </row>
    <row r="1757" spans="1:13" x14ac:dyDescent="0.25">
      <c r="A1757" s="1" t="s">
        <v>1268</v>
      </c>
      <c r="J1757" s="1" t="s">
        <v>1508</v>
      </c>
      <c r="K1757" s="1" t="s">
        <v>1514</v>
      </c>
      <c r="L1757" s="1" t="s">
        <v>1513</v>
      </c>
      <c r="M1757" s="1">
        <v>2</v>
      </c>
    </row>
    <row r="1758" spans="1:13" x14ac:dyDescent="0.25">
      <c r="A1758" s="1" t="s">
        <v>1268</v>
      </c>
      <c r="J1758" s="1" t="s">
        <v>1508</v>
      </c>
      <c r="K1758" s="1" t="s">
        <v>1514</v>
      </c>
      <c r="L1758" s="1" t="s">
        <v>1513</v>
      </c>
      <c r="M1758" s="1">
        <v>2</v>
      </c>
    </row>
    <row r="1759" spans="1:13" x14ac:dyDescent="0.25">
      <c r="A1759" s="1" t="s">
        <v>1281</v>
      </c>
      <c r="J1759" s="1" t="s">
        <v>1511</v>
      </c>
      <c r="K1759" s="1" t="s">
        <v>1514</v>
      </c>
      <c r="L1759" s="1" t="s">
        <v>1513</v>
      </c>
      <c r="M1759" s="1">
        <v>4</v>
      </c>
    </row>
    <row r="1760" spans="1:13" x14ac:dyDescent="0.25">
      <c r="A1760" s="1" t="s">
        <v>1292</v>
      </c>
      <c r="J1760" s="1" t="s">
        <v>1511</v>
      </c>
      <c r="K1760" s="1" t="s">
        <v>1514</v>
      </c>
      <c r="L1760" s="1" t="s">
        <v>1510</v>
      </c>
      <c r="M1760" s="1">
        <v>2</v>
      </c>
    </row>
    <row r="1761" spans="1:13" x14ac:dyDescent="0.25">
      <c r="A1761" s="1" t="s">
        <v>1309</v>
      </c>
      <c r="J1761" s="1" t="s">
        <v>1511</v>
      </c>
      <c r="K1761" s="1" t="s">
        <v>1514</v>
      </c>
      <c r="L1761" s="1" t="s">
        <v>1513</v>
      </c>
      <c r="M1761" s="1">
        <v>3</v>
      </c>
    </row>
    <row r="1762" spans="1:13" x14ac:dyDescent="0.25">
      <c r="A1762" s="1" t="s">
        <v>1265</v>
      </c>
      <c r="J1762" s="1" t="s">
        <v>1508</v>
      </c>
      <c r="K1762" s="1" t="s">
        <v>1509</v>
      </c>
      <c r="L1762" s="1" t="s">
        <v>1510</v>
      </c>
      <c r="M1762" s="1">
        <v>3</v>
      </c>
    </row>
    <row r="1763" spans="1:13" x14ac:dyDescent="0.25">
      <c r="A1763" s="1" t="s">
        <v>1299</v>
      </c>
      <c r="J1763" s="1" t="s">
        <v>1508</v>
      </c>
      <c r="K1763" s="1" t="s">
        <v>1509</v>
      </c>
      <c r="L1763" s="1" t="s">
        <v>1510</v>
      </c>
      <c r="M1763" s="1">
        <v>1</v>
      </c>
    </row>
    <row r="1764" spans="1:13" x14ac:dyDescent="0.25">
      <c r="A1764" s="1" t="s">
        <v>1299</v>
      </c>
      <c r="J1764" s="1" t="s">
        <v>1508</v>
      </c>
      <c r="K1764" s="1" t="s">
        <v>1509</v>
      </c>
      <c r="L1764" s="1" t="s">
        <v>1513</v>
      </c>
      <c r="M1764" s="1">
        <v>1</v>
      </c>
    </row>
    <row r="1765" spans="1:13" x14ac:dyDescent="0.25">
      <c r="A1765" s="1" t="s">
        <v>1299</v>
      </c>
      <c r="J1765" s="1" t="s">
        <v>1508</v>
      </c>
      <c r="K1765" s="1" t="s">
        <v>1509</v>
      </c>
      <c r="L1765" s="1" t="s">
        <v>1513</v>
      </c>
      <c r="M1765" s="1">
        <v>1</v>
      </c>
    </row>
    <row r="1766" spans="1:13" x14ac:dyDescent="0.25">
      <c r="A1766" s="1" t="s">
        <v>1278</v>
      </c>
      <c r="J1766" s="1" t="s">
        <v>1508</v>
      </c>
      <c r="K1766" s="1" t="s">
        <v>1509</v>
      </c>
      <c r="L1766" s="1" t="s">
        <v>1510</v>
      </c>
      <c r="M1766" s="1">
        <v>32</v>
      </c>
    </row>
    <row r="1767" spans="1:13" x14ac:dyDescent="0.25">
      <c r="A1767" s="1" t="s">
        <v>1272</v>
      </c>
      <c r="J1767" s="1" t="s">
        <v>1511</v>
      </c>
      <c r="K1767" s="1" t="s">
        <v>1509</v>
      </c>
      <c r="L1767" s="1" t="s">
        <v>1512</v>
      </c>
      <c r="M1767" s="1">
        <v>1</v>
      </c>
    </row>
    <row r="1768" spans="1:13" x14ac:dyDescent="0.25">
      <c r="A1768" s="1" t="s">
        <v>1272</v>
      </c>
      <c r="J1768" s="1" t="s">
        <v>1511</v>
      </c>
      <c r="K1768" s="1" t="s">
        <v>1509</v>
      </c>
      <c r="L1768" s="1" t="s">
        <v>1512</v>
      </c>
      <c r="M1768" s="1">
        <v>1</v>
      </c>
    </row>
    <row r="1769" spans="1:13" x14ac:dyDescent="0.25">
      <c r="A1769" s="1" t="s">
        <v>1272</v>
      </c>
      <c r="J1769" s="1" t="s">
        <v>1511</v>
      </c>
      <c r="K1769" s="1" t="s">
        <v>1509</v>
      </c>
      <c r="L1769" s="1" t="s">
        <v>1512</v>
      </c>
      <c r="M1769" s="1">
        <v>1</v>
      </c>
    </row>
    <row r="1770" spans="1:13" x14ac:dyDescent="0.25">
      <c r="A1770" s="1" t="s">
        <v>1317</v>
      </c>
      <c r="J1770" s="1" t="s">
        <v>1508</v>
      </c>
      <c r="K1770" s="1" t="s">
        <v>1509</v>
      </c>
      <c r="L1770" s="1" t="s">
        <v>1513</v>
      </c>
      <c r="M1770" s="1">
        <v>2</v>
      </c>
    </row>
    <row r="1771" spans="1:13" x14ac:dyDescent="0.25">
      <c r="A1771" s="1" t="s">
        <v>1264</v>
      </c>
      <c r="J1771" s="1" t="s">
        <v>1511</v>
      </c>
      <c r="K1771" s="1" t="s">
        <v>1514</v>
      </c>
      <c r="L1771" s="1" t="s">
        <v>1510</v>
      </c>
      <c r="M1771" s="1">
        <v>20</v>
      </c>
    </row>
    <row r="1772" spans="1:13" x14ac:dyDescent="0.25">
      <c r="A1772" s="1" t="s">
        <v>1289</v>
      </c>
      <c r="J1772" s="1" t="s">
        <v>1511</v>
      </c>
      <c r="K1772" s="1" t="s">
        <v>1509</v>
      </c>
      <c r="L1772" s="1" t="s">
        <v>1512</v>
      </c>
      <c r="M1772" s="1">
        <v>4</v>
      </c>
    </row>
    <row r="1773" spans="1:13" x14ac:dyDescent="0.25">
      <c r="A1773" s="1" t="s">
        <v>1289</v>
      </c>
      <c r="J1773" s="1" t="s">
        <v>1511</v>
      </c>
      <c r="K1773" s="1" t="s">
        <v>1509</v>
      </c>
      <c r="L1773" s="1" t="s">
        <v>1512</v>
      </c>
      <c r="M1773" s="1">
        <v>5</v>
      </c>
    </row>
    <row r="1774" spans="1:13" x14ac:dyDescent="0.25">
      <c r="A1774" s="1" t="s">
        <v>1296</v>
      </c>
      <c r="J1774" s="1" t="s">
        <v>1508</v>
      </c>
      <c r="K1774" s="1" t="s">
        <v>1509</v>
      </c>
      <c r="L1774" s="1" t="s">
        <v>1512</v>
      </c>
      <c r="M1774" s="1">
        <v>5</v>
      </c>
    </row>
    <row r="1775" spans="1:13" x14ac:dyDescent="0.25">
      <c r="A1775" s="1" t="s">
        <v>1292</v>
      </c>
      <c r="J1775" s="1" t="s">
        <v>1511</v>
      </c>
      <c r="K1775" s="1" t="s">
        <v>1514</v>
      </c>
      <c r="L1775" s="1" t="s">
        <v>1510</v>
      </c>
      <c r="M1775" s="1">
        <v>2</v>
      </c>
    </row>
    <row r="1776" spans="1:13" x14ac:dyDescent="0.25">
      <c r="A1776" s="1" t="s">
        <v>1341</v>
      </c>
      <c r="J1776" s="1" t="s">
        <v>1511</v>
      </c>
      <c r="K1776" s="1" t="s">
        <v>1509</v>
      </c>
      <c r="L1776" s="1" t="s">
        <v>1512</v>
      </c>
      <c r="M1776" s="1">
        <v>20</v>
      </c>
    </row>
    <row r="1777" spans="1:13" x14ac:dyDescent="0.25">
      <c r="A1777" s="1" t="s">
        <v>1265</v>
      </c>
      <c r="J1777" s="1" t="s">
        <v>1511</v>
      </c>
      <c r="K1777" s="1" t="s">
        <v>1509</v>
      </c>
      <c r="L1777" s="1" t="s">
        <v>1513</v>
      </c>
      <c r="M1777" s="1">
        <v>3</v>
      </c>
    </row>
    <row r="1778" spans="1:13" x14ac:dyDescent="0.25">
      <c r="A1778" s="1" t="s">
        <v>1341</v>
      </c>
      <c r="J1778" s="1" t="s">
        <v>1511</v>
      </c>
      <c r="K1778" s="1" t="s">
        <v>1509</v>
      </c>
      <c r="L1778" s="1" t="s">
        <v>1512</v>
      </c>
      <c r="M1778" s="1">
        <v>30</v>
      </c>
    </row>
    <row r="1779" spans="1:13" x14ac:dyDescent="0.25">
      <c r="A1779" s="1" t="s">
        <v>1341</v>
      </c>
      <c r="J1779" s="1" t="s">
        <v>1511</v>
      </c>
      <c r="K1779" s="1" t="s">
        <v>1509</v>
      </c>
      <c r="L1779" s="1" t="s">
        <v>1512</v>
      </c>
      <c r="M1779" s="1">
        <v>82</v>
      </c>
    </row>
    <row r="1780" spans="1:13" x14ac:dyDescent="0.25">
      <c r="A1780" s="1" t="s">
        <v>1341</v>
      </c>
      <c r="J1780" s="1" t="s">
        <v>1511</v>
      </c>
      <c r="K1780" s="1" t="s">
        <v>1509</v>
      </c>
      <c r="L1780" s="1" t="s">
        <v>1512</v>
      </c>
      <c r="M1780" s="1">
        <v>9</v>
      </c>
    </row>
    <row r="1781" spans="1:13" x14ac:dyDescent="0.25">
      <c r="A1781" s="1" t="s">
        <v>1341</v>
      </c>
      <c r="J1781" s="1" t="s">
        <v>1511</v>
      </c>
      <c r="K1781" s="1" t="s">
        <v>1509</v>
      </c>
      <c r="L1781" s="1" t="s">
        <v>1512</v>
      </c>
      <c r="M1781" s="1">
        <v>12</v>
      </c>
    </row>
    <row r="1782" spans="1:13" x14ac:dyDescent="0.25">
      <c r="A1782" s="1" t="s">
        <v>1299</v>
      </c>
      <c r="J1782" s="1" t="s">
        <v>1508</v>
      </c>
      <c r="K1782" s="1" t="s">
        <v>1509</v>
      </c>
      <c r="L1782" s="1" t="s">
        <v>1510</v>
      </c>
      <c r="M1782" s="1">
        <v>1</v>
      </c>
    </row>
    <row r="1783" spans="1:13" x14ac:dyDescent="0.25">
      <c r="A1783" s="1" t="s">
        <v>1299</v>
      </c>
      <c r="J1783" s="1" t="s">
        <v>1508</v>
      </c>
      <c r="K1783" s="1" t="s">
        <v>1509</v>
      </c>
      <c r="L1783" s="1" t="s">
        <v>1513</v>
      </c>
      <c r="M1783" s="1">
        <v>1</v>
      </c>
    </row>
    <row r="1784" spans="1:13" x14ac:dyDescent="0.25">
      <c r="A1784" s="1" t="s">
        <v>1262</v>
      </c>
      <c r="J1784" s="1" t="s">
        <v>1511</v>
      </c>
      <c r="K1784" s="1" t="s">
        <v>1509</v>
      </c>
      <c r="L1784" s="1" t="s">
        <v>1510</v>
      </c>
      <c r="M1784" s="1">
        <v>1</v>
      </c>
    </row>
    <row r="1785" spans="1:13" x14ac:dyDescent="0.25">
      <c r="A1785" s="1" t="s">
        <v>1262</v>
      </c>
      <c r="J1785" s="1" t="s">
        <v>1511</v>
      </c>
      <c r="K1785" s="1" t="s">
        <v>1509</v>
      </c>
      <c r="L1785" s="1" t="s">
        <v>1510</v>
      </c>
      <c r="M1785" s="1">
        <v>1</v>
      </c>
    </row>
    <row r="1786" spans="1:13" x14ac:dyDescent="0.25">
      <c r="A1786" s="1" t="s">
        <v>1289</v>
      </c>
      <c r="J1786" s="1" t="s">
        <v>1511</v>
      </c>
      <c r="K1786" s="1" t="s">
        <v>1514</v>
      </c>
      <c r="L1786" s="1" t="s">
        <v>1512</v>
      </c>
      <c r="M1786" s="1">
        <v>6</v>
      </c>
    </row>
    <row r="1787" spans="1:13" x14ac:dyDescent="0.25">
      <c r="A1787" s="1" t="s">
        <v>1262</v>
      </c>
      <c r="J1787" s="1" t="s">
        <v>1511</v>
      </c>
      <c r="K1787" s="1" t="s">
        <v>1509</v>
      </c>
      <c r="L1787" s="1" t="s">
        <v>1510</v>
      </c>
      <c r="M1787" s="1">
        <v>1</v>
      </c>
    </row>
    <row r="1788" spans="1:13" x14ac:dyDescent="0.25">
      <c r="A1788" s="1" t="s">
        <v>1299</v>
      </c>
      <c r="J1788" s="1" t="s">
        <v>1508</v>
      </c>
      <c r="K1788" s="1" t="s">
        <v>1509</v>
      </c>
      <c r="L1788" s="1" t="s">
        <v>1510</v>
      </c>
      <c r="M1788" s="1">
        <v>1</v>
      </c>
    </row>
    <row r="1789" spans="1:13" x14ac:dyDescent="0.25">
      <c r="A1789" s="1" t="s">
        <v>1265</v>
      </c>
      <c r="J1789" s="1" t="s">
        <v>1511</v>
      </c>
      <c r="K1789" s="1" t="s">
        <v>1509</v>
      </c>
      <c r="L1789" s="1" t="s">
        <v>1510</v>
      </c>
      <c r="M1789" s="1">
        <v>1</v>
      </c>
    </row>
    <row r="1790" spans="1:13" x14ac:dyDescent="0.25">
      <c r="A1790" s="1" t="s">
        <v>1299</v>
      </c>
      <c r="J1790" s="1" t="s">
        <v>1508</v>
      </c>
      <c r="K1790" s="1" t="s">
        <v>1509</v>
      </c>
      <c r="L1790" s="1" t="s">
        <v>1510</v>
      </c>
      <c r="M1790" s="1">
        <v>1</v>
      </c>
    </row>
    <row r="1791" spans="1:13" x14ac:dyDescent="0.25">
      <c r="A1791" s="1" t="s">
        <v>1263</v>
      </c>
      <c r="J1791" s="1" t="s">
        <v>1511</v>
      </c>
      <c r="K1791" s="1" t="s">
        <v>1509</v>
      </c>
      <c r="L1791" s="1" t="s">
        <v>1510</v>
      </c>
      <c r="M1791" s="1">
        <v>1</v>
      </c>
    </row>
    <row r="1792" spans="1:13" x14ac:dyDescent="0.25">
      <c r="A1792" s="1" t="s">
        <v>1299</v>
      </c>
      <c r="J1792" s="1" t="s">
        <v>1508</v>
      </c>
      <c r="K1792" s="1" t="s">
        <v>1509</v>
      </c>
      <c r="L1792" s="1" t="s">
        <v>1510</v>
      </c>
      <c r="M1792" s="1">
        <v>1</v>
      </c>
    </row>
    <row r="1793" spans="1:13" x14ac:dyDescent="0.25">
      <c r="A1793" s="1" t="s">
        <v>1275</v>
      </c>
      <c r="J1793" s="1" t="s">
        <v>1508</v>
      </c>
      <c r="K1793" s="1" t="s">
        <v>1509</v>
      </c>
      <c r="L1793" s="1" t="s">
        <v>1512</v>
      </c>
      <c r="M1793" s="1">
        <v>1</v>
      </c>
    </row>
    <row r="1794" spans="1:13" x14ac:dyDescent="0.25">
      <c r="A1794" s="1" t="s">
        <v>1262</v>
      </c>
      <c r="J1794" s="1" t="s">
        <v>1511</v>
      </c>
      <c r="K1794" s="1" t="s">
        <v>1509</v>
      </c>
      <c r="L1794" s="1" t="s">
        <v>1512</v>
      </c>
      <c r="M1794" s="1">
        <v>1</v>
      </c>
    </row>
    <row r="1795" spans="1:13" x14ac:dyDescent="0.25">
      <c r="A1795" s="1" t="s">
        <v>1272</v>
      </c>
      <c r="J1795" s="1" t="s">
        <v>1508</v>
      </c>
      <c r="K1795" s="1" t="s">
        <v>1509</v>
      </c>
      <c r="L1795" s="1" t="s">
        <v>1512</v>
      </c>
      <c r="M1795" s="1">
        <v>1</v>
      </c>
    </row>
    <row r="1796" spans="1:13" x14ac:dyDescent="0.25">
      <c r="A1796" s="1" t="s">
        <v>1272</v>
      </c>
      <c r="J1796" s="1" t="s">
        <v>1508</v>
      </c>
      <c r="K1796" s="1" t="s">
        <v>1509</v>
      </c>
      <c r="L1796" s="1" t="s">
        <v>1512</v>
      </c>
      <c r="M1796" s="1">
        <v>1</v>
      </c>
    </row>
    <row r="1797" spans="1:13" x14ac:dyDescent="0.25">
      <c r="A1797" s="1" t="s">
        <v>1272</v>
      </c>
      <c r="J1797" s="1" t="s">
        <v>1511</v>
      </c>
      <c r="K1797" s="1" t="s">
        <v>1509</v>
      </c>
      <c r="L1797" s="1" t="s">
        <v>1510</v>
      </c>
      <c r="M1797" s="1">
        <v>1</v>
      </c>
    </row>
    <row r="1798" spans="1:13" x14ac:dyDescent="0.25">
      <c r="A1798" s="1" t="s">
        <v>1272</v>
      </c>
      <c r="J1798" s="1" t="s">
        <v>1508</v>
      </c>
      <c r="K1798" s="1" t="s">
        <v>1509</v>
      </c>
      <c r="L1798" s="1" t="s">
        <v>1512</v>
      </c>
      <c r="M1798" s="1">
        <v>1</v>
      </c>
    </row>
    <row r="1799" spans="1:13" x14ac:dyDescent="0.25">
      <c r="A1799" s="1" t="s">
        <v>1272</v>
      </c>
      <c r="J1799" s="1" t="s">
        <v>1511</v>
      </c>
      <c r="K1799" s="1" t="s">
        <v>1509</v>
      </c>
      <c r="L1799" s="1" t="s">
        <v>1510</v>
      </c>
      <c r="M1799" s="1">
        <v>1</v>
      </c>
    </row>
    <row r="1800" spans="1:13" x14ac:dyDescent="0.25">
      <c r="A1800" s="1" t="s">
        <v>1272</v>
      </c>
      <c r="J1800" s="1" t="s">
        <v>1511</v>
      </c>
      <c r="K1800" s="1" t="s">
        <v>1509</v>
      </c>
      <c r="L1800" s="1" t="s">
        <v>1510</v>
      </c>
      <c r="M1800" s="1">
        <v>1</v>
      </c>
    </row>
    <row r="1801" spans="1:13" x14ac:dyDescent="0.25">
      <c r="A1801" s="1" t="s">
        <v>1272</v>
      </c>
      <c r="J1801" s="1" t="s">
        <v>1511</v>
      </c>
      <c r="K1801" s="1" t="s">
        <v>1509</v>
      </c>
      <c r="L1801" s="1" t="s">
        <v>1510</v>
      </c>
      <c r="M1801" s="1">
        <v>1</v>
      </c>
    </row>
    <row r="1802" spans="1:13" x14ac:dyDescent="0.25">
      <c r="A1802" s="1" t="s">
        <v>1272</v>
      </c>
      <c r="J1802" s="1" t="s">
        <v>1511</v>
      </c>
      <c r="K1802" s="1" t="s">
        <v>1509</v>
      </c>
      <c r="L1802" s="1" t="s">
        <v>1510</v>
      </c>
      <c r="M1802" s="1">
        <v>1</v>
      </c>
    </row>
    <row r="1803" spans="1:13" x14ac:dyDescent="0.25">
      <c r="A1803" s="1" t="s">
        <v>1272</v>
      </c>
      <c r="J1803" s="1" t="s">
        <v>1511</v>
      </c>
      <c r="K1803" s="1" t="s">
        <v>1509</v>
      </c>
      <c r="L1803" s="1" t="s">
        <v>1510</v>
      </c>
      <c r="M1803" s="1">
        <v>1</v>
      </c>
    </row>
    <row r="1804" spans="1:13" x14ac:dyDescent="0.25">
      <c r="A1804" s="1" t="s">
        <v>1262</v>
      </c>
      <c r="J1804" s="1" t="s">
        <v>1511</v>
      </c>
      <c r="K1804" s="1" t="s">
        <v>1509</v>
      </c>
      <c r="L1804" s="1" t="s">
        <v>1510</v>
      </c>
      <c r="M1804" s="1">
        <v>1</v>
      </c>
    </row>
    <row r="1805" spans="1:13" x14ac:dyDescent="0.25">
      <c r="A1805" s="1" t="s">
        <v>1296</v>
      </c>
      <c r="J1805" s="1" t="s">
        <v>1511</v>
      </c>
      <c r="K1805" s="1" t="s">
        <v>1509</v>
      </c>
      <c r="L1805" s="1" t="s">
        <v>1510</v>
      </c>
      <c r="M1805" s="1">
        <v>9</v>
      </c>
    </row>
    <row r="1806" spans="1:13" x14ac:dyDescent="0.25">
      <c r="A1806" s="1" t="s">
        <v>1262</v>
      </c>
      <c r="J1806" s="1" t="s">
        <v>1511</v>
      </c>
      <c r="K1806" s="1" t="s">
        <v>1509</v>
      </c>
      <c r="L1806" s="1" t="s">
        <v>1510</v>
      </c>
      <c r="M1806" s="1">
        <v>1</v>
      </c>
    </row>
    <row r="1807" spans="1:13" x14ac:dyDescent="0.25">
      <c r="A1807" s="1" t="s">
        <v>1262</v>
      </c>
      <c r="J1807" s="1" t="s">
        <v>1511</v>
      </c>
      <c r="K1807" s="1" t="s">
        <v>1509</v>
      </c>
      <c r="L1807" s="1" t="s">
        <v>1510</v>
      </c>
      <c r="M1807" s="1">
        <v>1</v>
      </c>
    </row>
    <row r="1808" spans="1:13" x14ac:dyDescent="0.25">
      <c r="A1808" s="1" t="s">
        <v>1262</v>
      </c>
      <c r="J1808" s="1" t="s">
        <v>1511</v>
      </c>
      <c r="K1808" s="1" t="s">
        <v>1509</v>
      </c>
      <c r="L1808" s="1" t="s">
        <v>1512</v>
      </c>
      <c r="M1808" s="1">
        <v>1</v>
      </c>
    </row>
    <row r="1809" spans="1:13" x14ac:dyDescent="0.25">
      <c r="A1809" s="1" t="s">
        <v>1272</v>
      </c>
      <c r="J1809" s="1" t="s">
        <v>1511</v>
      </c>
      <c r="K1809" s="1" t="s">
        <v>1514</v>
      </c>
      <c r="L1809" s="1" t="s">
        <v>1510</v>
      </c>
      <c r="M1809" s="1">
        <v>1</v>
      </c>
    </row>
    <row r="1810" spans="1:13" x14ac:dyDescent="0.25">
      <c r="A1810" s="1" t="s">
        <v>1292</v>
      </c>
      <c r="J1810" s="1" t="s">
        <v>1511</v>
      </c>
      <c r="K1810" s="1" t="s">
        <v>1509</v>
      </c>
      <c r="L1810" s="1" t="s">
        <v>1510</v>
      </c>
      <c r="M1810" s="1">
        <v>1</v>
      </c>
    </row>
    <row r="1811" spans="1:13" x14ac:dyDescent="0.25">
      <c r="A1811" s="1" t="s">
        <v>1262</v>
      </c>
      <c r="J1811" s="1" t="s">
        <v>1511</v>
      </c>
      <c r="K1811" s="1" t="s">
        <v>1509</v>
      </c>
      <c r="L1811" s="1" t="s">
        <v>1512</v>
      </c>
      <c r="M1811" s="1">
        <v>1</v>
      </c>
    </row>
    <row r="1812" spans="1:13" x14ac:dyDescent="0.25">
      <c r="A1812" s="1" t="s">
        <v>1262</v>
      </c>
      <c r="J1812" s="1" t="s">
        <v>1511</v>
      </c>
      <c r="K1812" s="1" t="s">
        <v>1509</v>
      </c>
      <c r="L1812" s="1" t="s">
        <v>1512</v>
      </c>
      <c r="M1812" s="1">
        <v>1</v>
      </c>
    </row>
    <row r="1813" spans="1:13" x14ac:dyDescent="0.25">
      <c r="A1813" s="1" t="s">
        <v>1296</v>
      </c>
      <c r="J1813" s="1" t="s">
        <v>1508</v>
      </c>
      <c r="K1813" s="1" t="s">
        <v>1509</v>
      </c>
      <c r="L1813" s="1" t="s">
        <v>1512</v>
      </c>
      <c r="M1813" s="1">
        <v>5</v>
      </c>
    </row>
    <row r="1814" spans="1:13" x14ac:dyDescent="0.25">
      <c r="A1814" s="1" t="s">
        <v>1272</v>
      </c>
      <c r="J1814" s="1" t="s">
        <v>1511</v>
      </c>
      <c r="K1814" s="1" t="s">
        <v>1509</v>
      </c>
      <c r="L1814" s="1" t="s">
        <v>1512</v>
      </c>
      <c r="M1814" s="1">
        <v>1</v>
      </c>
    </row>
    <row r="1815" spans="1:13" x14ac:dyDescent="0.25">
      <c r="A1815" s="1" t="s">
        <v>1262</v>
      </c>
      <c r="J1815" s="1" t="s">
        <v>1511</v>
      </c>
      <c r="K1815" s="1" t="s">
        <v>1509</v>
      </c>
      <c r="L1815" s="1" t="s">
        <v>1512</v>
      </c>
      <c r="M1815" s="1">
        <v>1</v>
      </c>
    </row>
    <row r="1816" spans="1:13" x14ac:dyDescent="0.25">
      <c r="A1816" s="1" t="s">
        <v>1272</v>
      </c>
      <c r="J1816" s="1" t="s">
        <v>1511</v>
      </c>
      <c r="K1816" s="1" t="s">
        <v>1509</v>
      </c>
      <c r="L1816" s="1" t="s">
        <v>1512</v>
      </c>
      <c r="M1816" s="1">
        <v>1</v>
      </c>
    </row>
    <row r="1817" spans="1:13" x14ac:dyDescent="0.25">
      <c r="A1817" s="1" t="s">
        <v>1296</v>
      </c>
      <c r="J1817" s="1" t="s">
        <v>1508</v>
      </c>
      <c r="K1817" s="1" t="s">
        <v>1509</v>
      </c>
      <c r="L1817" s="1" t="s">
        <v>1512</v>
      </c>
      <c r="M1817" s="1">
        <v>7</v>
      </c>
    </row>
    <row r="1818" spans="1:13" x14ac:dyDescent="0.25">
      <c r="A1818" s="1" t="s">
        <v>1357</v>
      </c>
      <c r="J1818" s="1" t="s">
        <v>1511</v>
      </c>
      <c r="K1818" s="1" t="s">
        <v>1509</v>
      </c>
      <c r="L1818" s="1" t="s">
        <v>1512</v>
      </c>
      <c r="M1818" s="1">
        <v>5</v>
      </c>
    </row>
    <row r="1819" spans="1:13" x14ac:dyDescent="0.25">
      <c r="A1819" s="1" t="s">
        <v>1357</v>
      </c>
      <c r="J1819" s="1" t="s">
        <v>1511</v>
      </c>
      <c r="K1819" s="1" t="s">
        <v>1509</v>
      </c>
      <c r="L1819" s="1" t="s">
        <v>1512</v>
      </c>
      <c r="M1819" s="1">
        <v>3</v>
      </c>
    </row>
    <row r="1820" spans="1:13" x14ac:dyDescent="0.25">
      <c r="A1820" s="1" t="s">
        <v>1262</v>
      </c>
      <c r="J1820" s="1" t="s">
        <v>1511</v>
      </c>
      <c r="K1820" s="1" t="s">
        <v>1509</v>
      </c>
      <c r="L1820" s="1" t="s">
        <v>1510</v>
      </c>
      <c r="M1820" s="1">
        <v>1</v>
      </c>
    </row>
    <row r="1821" spans="1:13" x14ac:dyDescent="0.25">
      <c r="A1821" s="1" t="s">
        <v>1357</v>
      </c>
      <c r="J1821" s="1" t="s">
        <v>1511</v>
      </c>
      <c r="K1821" s="1" t="s">
        <v>1509</v>
      </c>
      <c r="L1821" s="1" t="s">
        <v>1512</v>
      </c>
      <c r="M1821" s="1">
        <v>3</v>
      </c>
    </row>
    <row r="1822" spans="1:13" x14ac:dyDescent="0.25">
      <c r="A1822" s="1" t="s">
        <v>1262</v>
      </c>
      <c r="J1822" s="1" t="s">
        <v>1511</v>
      </c>
      <c r="K1822" s="1" t="s">
        <v>1509</v>
      </c>
      <c r="L1822" s="1" t="s">
        <v>1510</v>
      </c>
      <c r="M1822" s="1">
        <v>1</v>
      </c>
    </row>
    <row r="1823" spans="1:13" x14ac:dyDescent="0.25">
      <c r="A1823" s="1" t="s">
        <v>1262</v>
      </c>
      <c r="J1823" s="1" t="s">
        <v>1511</v>
      </c>
      <c r="K1823" s="1" t="s">
        <v>1509</v>
      </c>
      <c r="L1823" s="1" t="s">
        <v>1510</v>
      </c>
      <c r="M1823" s="1">
        <v>1</v>
      </c>
    </row>
    <row r="1824" spans="1:13" x14ac:dyDescent="0.25">
      <c r="A1824" s="1" t="s">
        <v>1375</v>
      </c>
      <c r="J1824" s="1" t="s">
        <v>1511</v>
      </c>
      <c r="K1824" s="1" t="s">
        <v>1509</v>
      </c>
      <c r="L1824" s="1" t="s">
        <v>1510</v>
      </c>
      <c r="M1824" s="1">
        <v>1</v>
      </c>
    </row>
    <row r="1825" spans="1:13" x14ac:dyDescent="0.25">
      <c r="A1825" s="1" t="s">
        <v>1354</v>
      </c>
      <c r="J1825" s="1" t="s">
        <v>1511</v>
      </c>
      <c r="K1825" s="1" t="s">
        <v>1509</v>
      </c>
      <c r="L1825" s="1" t="s">
        <v>1512</v>
      </c>
      <c r="M1825" s="1">
        <v>1</v>
      </c>
    </row>
    <row r="1826" spans="1:13" x14ac:dyDescent="0.25">
      <c r="A1826" s="1" t="s">
        <v>1296</v>
      </c>
      <c r="J1826" s="1" t="s">
        <v>1508</v>
      </c>
      <c r="K1826" s="1" t="s">
        <v>1509</v>
      </c>
      <c r="L1826" s="1" t="s">
        <v>1512</v>
      </c>
      <c r="M1826" s="1">
        <v>8</v>
      </c>
    </row>
    <row r="1827" spans="1:13" x14ac:dyDescent="0.25">
      <c r="A1827" s="1" t="s">
        <v>1354</v>
      </c>
      <c r="J1827" s="1" t="s">
        <v>1511</v>
      </c>
      <c r="K1827" s="1" t="s">
        <v>1509</v>
      </c>
      <c r="L1827" s="1" t="s">
        <v>1512</v>
      </c>
      <c r="M1827" s="1">
        <v>1</v>
      </c>
    </row>
    <row r="1828" spans="1:13" x14ac:dyDescent="0.25">
      <c r="A1828" s="1" t="s">
        <v>1265</v>
      </c>
      <c r="J1828" s="1" t="s">
        <v>1511</v>
      </c>
      <c r="K1828" s="1" t="s">
        <v>1509</v>
      </c>
      <c r="L1828" s="1" t="s">
        <v>1512</v>
      </c>
      <c r="M1828" s="1">
        <v>5</v>
      </c>
    </row>
    <row r="1829" spans="1:13" x14ac:dyDescent="0.25">
      <c r="A1829" s="1" t="s">
        <v>1375</v>
      </c>
      <c r="J1829" s="1" t="s">
        <v>1511</v>
      </c>
      <c r="K1829" s="1" t="s">
        <v>1509</v>
      </c>
      <c r="L1829" s="1" t="s">
        <v>1510</v>
      </c>
      <c r="M1829" s="1">
        <v>1</v>
      </c>
    </row>
    <row r="1830" spans="1:13" x14ac:dyDescent="0.25">
      <c r="A1830" s="1" t="s">
        <v>1375</v>
      </c>
      <c r="J1830" s="1" t="s">
        <v>1511</v>
      </c>
      <c r="K1830" s="1" t="s">
        <v>1509</v>
      </c>
      <c r="L1830" s="1" t="s">
        <v>1510</v>
      </c>
      <c r="M1830" s="1">
        <v>1</v>
      </c>
    </row>
    <row r="1831" spans="1:13" x14ac:dyDescent="0.25">
      <c r="A1831" s="1" t="s">
        <v>1537</v>
      </c>
      <c r="J1831" s="1" t="s">
        <v>1511</v>
      </c>
      <c r="K1831" s="1" t="s">
        <v>1509</v>
      </c>
      <c r="L1831" s="1" t="s">
        <v>1512</v>
      </c>
      <c r="M1831" s="1">
        <v>3</v>
      </c>
    </row>
    <row r="1832" spans="1:13" x14ac:dyDescent="0.25">
      <c r="A1832" s="1" t="s">
        <v>1375</v>
      </c>
      <c r="J1832" s="1" t="s">
        <v>1511</v>
      </c>
      <c r="K1832" s="1" t="s">
        <v>1509</v>
      </c>
      <c r="L1832" s="1" t="s">
        <v>1510</v>
      </c>
      <c r="M1832" s="1">
        <v>1</v>
      </c>
    </row>
    <row r="1833" spans="1:13" x14ac:dyDescent="0.25">
      <c r="A1833" s="1" t="s">
        <v>1537</v>
      </c>
      <c r="J1833" s="1" t="s">
        <v>1511</v>
      </c>
      <c r="K1833" s="1" t="s">
        <v>1509</v>
      </c>
      <c r="L1833" s="1" t="s">
        <v>1512</v>
      </c>
      <c r="M1833" s="1">
        <v>13</v>
      </c>
    </row>
    <row r="1834" spans="1:13" x14ac:dyDescent="0.25">
      <c r="A1834" s="1" t="s">
        <v>1265</v>
      </c>
      <c r="J1834" s="1" t="s">
        <v>1511</v>
      </c>
      <c r="K1834" s="1" t="s">
        <v>1509</v>
      </c>
      <c r="L1834" s="1" t="s">
        <v>1510</v>
      </c>
      <c r="M1834" s="1">
        <v>2</v>
      </c>
    </row>
    <row r="1835" spans="1:13" x14ac:dyDescent="0.25">
      <c r="A1835" s="1" t="s">
        <v>1375</v>
      </c>
      <c r="J1835" s="1" t="s">
        <v>1511</v>
      </c>
      <c r="K1835" s="1" t="s">
        <v>1509</v>
      </c>
      <c r="L1835" s="1" t="s">
        <v>1510</v>
      </c>
      <c r="M1835" s="1">
        <v>1</v>
      </c>
    </row>
    <row r="1836" spans="1:13" x14ac:dyDescent="0.25">
      <c r="A1836" s="1" t="s">
        <v>1375</v>
      </c>
      <c r="J1836" s="1" t="s">
        <v>1511</v>
      </c>
      <c r="K1836" s="1" t="s">
        <v>1509</v>
      </c>
      <c r="L1836" s="1" t="s">
        <v>1510</v>
      </c>
      <c r="M1836" s="1">
        <v>1</v>
      </c>
    </row>
    <row r="1837" spans="1:13" x14ac:dyDescent="0.25">
      <c r="A1837" s="1" t="s">
        <v>1296</v>
      </c>
      <c r="J1837" s="1" t="s">
        <v>1508</v>
      </c>
      <c r="K1837" s="1" t="s">
        <v>1509</v>
      </c>
      <c r="L1837" s="1" t="s">
        <v>1512</v>
      </c>
      <c r="M1837" s="1">
        <v>4</v>
      </c>
    </row>
    <row r="1838" spans="1:13" x14ac:dyDescent="0.25">
      <c r="A1838" s="1" t="s">
        <v>1375</v>
      </c>
      <c r="J1838" s="1" t="s">
        <v>1511</v>
      </c>
      <c r="K1838" s="1" t="s">
        <v>1509</v>
      </c>
      <c r="L1838" s="1" t="s">
        <v>1510</v>
      </c>
      <c r="M1838" s="1">
        <v>1</v>
      </c>
    </row>
    <row r="1839" spans="1:13" x14ac:dyDescent="0.25">
      <c r="A1839" s="1" t="s">
        <v>1537</v>
      </c>
      <c r="J1839" s="1" t="s">
        <v>1511</v>
      </c>
      <c r="K1839" s="1" t="s">
        <v>1509</v>
      </c>
      <c r="L1839" s="1" t="s">
        <v>1512</v>
      </c>
      <c r="M1839" s="1">
        <v>4</v>
      </c>
    </row>
    <row r="1840" spans="1:13" x14ac:dyDescent="0.25">
      <c r="A1840" s="1" t="s">
        <v>1537</v>
      </c>
      <c r="J1840" s="1" t="s">
        <v>1511</v>
      </c>
      <c r="K1840" s="1" t="s">
        <v>1509</v>
      </c>
      <c r="L1840" s="1" t="s">
        <v>1512</v>
      </c>
      <c r="M1840" s="1">
        <v>8</v>
      </c>
    </row>
    <row r="1841" spans="1:13" x14ac:dyDescent="0.25">
      <c r="A1841" s="1" t="s">
        <v>1375</v>
      </c>
      <c r="J1841" s="1" t="s">
        <v>1511</v>
      </c>
      <c r="K1841" s="1" t="s">
        <v>1509</v>
      </c>
      <c r="L1841" s="1" t="s">
        <v>1512</v>
      </c>
      <c r="M1841" s="1">
        <v>1</v>
      </c>
    </row>
    <row r="1842" spans="1:13" x14ac:dyDescent="0.25">
      <c r="A1842" s="1" t="s">
        <v>1537</v>
      </c>
      <c r="J1842" s="1" t="s">
        <v>1511</v>
      </c>
      <c r="K1842" s="1" t="s">
        <v>1509</v>
      </c>
      <c r="L1842" s="1" t="s">
        <v>1512</v>
      </c>
      <c r="M1842" s="1">
        <v>1</v>
      </c>
    </row>
    <row r="1843" spans="1:13" x14ac:dyDescent="0.25">
      <c r="A1843" s="1" t="s">
        <v>1375</v>
      </c>
      <c r="J1843" s="1" t="s">
        <v>1508</v>
      </c>
      <c r="K1843" s="1" t="s">
        <v>1509</v>
      </c>
      <c r="L1843" s="1" t="s">
        <v>1510</v>
      </c>
      <c r="M1843" s="1">
        <v>2</v>
      </c>
    </row>
    <row r="1844" spans="1:13" x14ac:dyDescent="0.25">
      <c r="A1844" s="1" t="s">
        <v>1534</v>
      </c>
      <c r="J1844" s="1" t="s">
        <v>1511</v>
      </c>
      <c r="K1844" s="1" t="s">
        <v>1509</v>
      </c>
      <c r="L1844" s="1" t="s">
        <v>1512</v>
      </c>
      <c r="M1844" s="1">
        <v>4</v>
      </c>
    </row>
    <row r="1845" spans="1:13" x14ac:dyDescent="0.25">
      <c r="A1845" s="1" t="s">
        <v>1534</v>
      </c>
      <c r="J1845" s="1" t="s">
        <v>1511</v>
      </c>
      <c r="K1845" s="1" t="s">
        <v>1509</v>
      </c>
      <c r="L1845" s="1" t="s">
        <v>1512</v>
      </c>
      <c r="M1845" s="1">
        <v>16</v>
      </c>
    </row>
    <row r="1846" spans="1:13" x14ac:dyDescent="0.25">
      <c r="A1846" s="1" t="s">
        <v>1296</v>
      </c>
      <c r="J1846" s="1" t="s">
        <v>1508</v>
      </c>
      <c r="K1846" s="1" t="s">
        <v>1509</v>
      </c>
      <c r="L1846" s="1" t="s">
        <v>1512</v>
      </c>
      <c r="M1846" s="1">
        <v>3</v>
      </c>
    </row>
    <row r="1847" spans="1:13" x14ac:dyDescent="0.25">
      <c r="A1847" s="1" t="s">
        <v>1534</v>
      </c>
      <c r="J1847" s="1" t="s">
        <v>1511</v>
      </c>
      <c r="K1847" s="1" t="s">
        <v>1509</v>
      </c>
      <c r="L1847" s="1" t="s">
        <v>1512</v>
      </c>
      <c r="M1847" s="1">
        <v>2</v>
      </c>
    </row>
    <row r="1848" spans="1:13" x14ac:dyDescent="0.25">
      <c r="A1848" s="1" t="s">
        <v>1282</v>
      </c>
      <c r="J1848" s="1" t="s">
        <v>1511</v>
      </c>
      <c r="K1848" s="1" t="s">
        <v>1509</v>
      </c>
      <c r="L1848" s="1" t="s">
        <v>1512</v>
      </c>
      <c r="M1848" s="1">
        <v>7</v>
      </c>
    </row>
    <row r="1849" spans="1:13" x14ac:dyDescent="0.25">
      <c r="A1849" s="1" t="s">
        <v>1268</v>
      </c>
      <c r="J1849" s="1" t="s">
        <v>1511</v>
      </c>
      <c r="K1849" s="1" t="s">
        <v>1514</v>
      </c>
      <c r="L1849" s="1" t="s">
        <v>1510</v>
      </c>
      <c r="M1849" s="1">
        <v>8</v>
      </c>
    </row>
    <row r="1850" spans="1:13" x14ac:dyDescent="0.25">
      <c r="A1850" s="1" t="s">
        <v>1268</v>
      </c>
      <c r="J1850" s="1" t="s">
        <v>1511</v>
      </c>
      <c r="K1850" s="1" t="s">
        <v>1514</v>
      </c>
      <c r="L1850" s="1" t="s">
        <v>1513</v>
      </c>
      <c r="M1850" s="1">
        <v>1</v>
      </c>
    </row>
    <row r="1851" spans="1:13" x14ac:dyDescent="0.25">
      <c r="A1851" s="1" t="s">
        <v>1277</v>
      </c>
      <c r="J1851" s="1" t="s">
        <v>1511</v>
      </c>
      <c r="K1851" s="1" t="s">
        <v>1509</v>
      </c>
      <c r="L1851" s="1" t="s">
        <v>1512</v>
      </c>
      <c r="M1851" s="1">
        <v>1</v>
      </c>
    </row>
    <row r="1852" spans="1:13" x14ac:dyDescent="0.25">
      <c r="A1852" s="1" t="s">
        <v>1268</v>
      </c>
      <c r="J1852" s="1" t="s">
        <v>1511</v>
      </c>
      <c r="K1852" s="1" t="s">
        <v>1514</v>
      </c>
      <c r="L1852" s="1" t="s">
        <v>1513</v>
      </c>
      <c r="M1852" s="1">
        <v>1</v>
      </c>
    </row>
    <row r="1853" spans="1:13" x14ac:dyDescent="0.25">
      <c r="A1853" s="1" t="s">
        <v>1268</v>
      </c>
      <c r="J1853" s="1" t="s">
        <v>1511</v>
      </c>
      <c r="K1853" s="1" t="s">
        <v>1514</v>
      </c>
      <c r="L1853" s="1" t="s">
        <v>1513</v>
      </c>
      <c r="M1853" s="1">
        <v>2</v>
      </c>
    </row>
    <row r="1854" spans="1:13" x14ac:dyDescent="0.25">
      <c r="A1854" s="1" t="s">
        <v>1347</v>
      </c>
      <c r="J1854" s="1" t="s">
        <v>1511</v>
      </c>
      <c r="K1854" s="1" t="s">
        <v>1509</v>
      </c>
      <c r="L1854" s="1" t="s">
        <v>1512</v>
      </c>
      <c r="M1854" s="1">
        <v>13</v>
      </c>
    </row>
    <row r="1855" spans="1:13" x14ac:dyDescent="0.25">
      <c r="A1855" s="1" t="s">
        <v>1277</v>
      </c>
      <c r="J1855" s="1" t="s">
        <v>1511</v>
      </c>
      <c r="K1855" s="1" t="s">
        <v>1509</v>
      </c>
      <c r="L1855" s="1" t="s">
        <v>1512</v>
      </c>
      <c r="M1855" s="1">
        <v>1</v>
      </c>
    </row>
    <row r="1856" spans="1:13" x14ac:dyDescent="0.25">
      <c r="A1856" s="1" t="s">
        <v>1273</v>
      </c>
      <c r="J1856" s="1" t="s">
        <v>1511</v>
      </c>
      <c r="K1856" s="1" t="s">
        <v>1509</v>
      </c>
      <c r="L1856" s="1" t="s">
        <v>1512</v>
      </c>
      <c r="M1856" s="1">
        <v>1</v>
      </c>
    </row>
    <row r="1857" spans="1:13" x14ac:dyDescent="0.25">
      <c r="A1857" s="1" t="s">
        <v>1277</v>
      </c>
      <c r="J1857" s="1" t="s">
        <v>1511</v>
      </c>
      <c r="K1857" s="1" t="s">
        <v>1509</v>
      </c>
      <c r="L1857" s="1" t="s">
        <v>1512</v>
      </c>
      <c r="M1857" s="1">
        <v>1</v>
      </c>
    </row>
    <row r="1858" spans="1:13" x14ac:dyDescent="0.25">
      <c r="A1858" s="1" t="s">
        <v>1268</v>
      </c>
      <c r="J1858" s="1" t="s">
        <v>1511</v>
      </c>
      <c r="K1858" s="1" t="s">
        <v>1514</v>
      </c>
      <c r="L1858" s="1" t="s">
        <v>1513</v>
      </c>
      <c r="M1858" s="1">
        <v>4</v>
      </c>
    </row>
    <row r="1859" spans="1:13" x14ac:dyDescent="0.25">
      <c r="A1859" s="1" t="s">
        <v>835</v>
      </c>
      <c r="J1859" s="1" t="s">
        <v>1511</v>
      </c>
      <c r="K1859" s="1" t="s">
        <v>1509</v>
      </c>
      <c r="L1859" s="1" t="s">
        <v>1512</v>
      </c>
      <c r="M1859" s="1">
        <v>1</v>
      </c>
    </row>
    <row r="1860" spans="1:13" x14ac:dyDescent="0.25">
      <c r="A1860" s="1" t="s">
        <v>1277</v>
      </c>
      <c r="J1860" s="1" t="s">
        <v>1511</v>
      </c>
      <c r="K1860" s="1" t="s">
        <v>1509</v>
      </c>
      <c r="L1860" s="1" t="s">
        <v>1512</v>
      </c>
      <c r="M1860" s="1">
        <v>2</v>
      </c>
    </row>
    <row r="1861" spans="1:13" x14ac:dyDescent="0.25">
      <c r="A1861" s="1" t="s">
        <v>1277</v>
      </c>
      <c r="J1861" s="1" t="s">
        <v>1511</v>
      </c>
      <c r="K1861" s="1" t="s">
        <v>1509</v>
      </c>
      <c r="L1861" s="1" t="s">
        <v>1512</v>
      </c>
      <c r="M1861" s="1">
        <v>2</v>
      </c>
    </row>
    <row r="1862" spans="1:13" x14ac:dyDescent="0.25">
      <c r="A1862" s="1" t="s">
        <v>1277</v>
      </c>
      <c r="J1862" s="1" t="s">
        <v>1511</v>
      </c>
      <c r="K1862" s="1" t="s">
        <v>1509</v>
      </c>
      <c r="L1862" s="1" t="s">
        <v>1512</v>
      </c>
      <c r="M1862" s="1">
        <v>4</v>
      </c>
    </row>
    <row r="1863" spans="1:13" x14ac:dyDescent="0.25">
      <c r="A1863" s="1" t="s">
        <v>1277</v>
      </c>
      <c r="J1863" s="1" t="s">
        <v>1511</v>
      </c>
      <c r="K1863" s="1" t="s">
        <v>1509</v>
      </c>
      <c r="L1863" s="1" t="s">
        <v>1512</v>
      </c>
      <c r="M1863" s="1">
        <v>1</v>
      </c>
    </row>
    <row r="1864" spans="1:13" x14ac:dyDescent="0.25">
      <c r="A1864" s="1" t="s">
        <v>1277</v>
      </c>
      <c r="J1864" s="1" t="s">
        <v>1511</v>
      </c>
      <c r="K1864" s="1" t="s">
        <v>1509</v>
      </c>
      <c r="L1864" s="1" t="s">
        <v>1512</v>
      </c>
      <c r="M1864" s="1">
        <v>1</v>
      </c>
    </row>
    <row r="1865" spans="1:13" x14ac:dyDescent="0.25">
      <c r="A1865" s="1" t="s">
        <v>1277</v>
      </c>
      <c r="J1865" s="1" t="s">
        <v>1511</v>
      </c>
      <c r="K1865" s="1" t="s">
        <v>1509</v>
      </c>
      <c r="L1865" s="1" t="s">
        <v>1512</v>
      </c>
      <c r="M1865" s="1">
        <v>2</v>
      </c>
    </row>
    <row r="1866" spans="1:13" x14ac:dyDescent="0.25">
      <c r="A1866" s="1" t="s">
        <v>835</v>
      </c>
      <c r="J1866" s="1" t="s">
        <v>1511</v>
      </c>
      <c r="K1866" s="1" t="s">
        <v>1509</v>
      </c>
      <c r="L1866" s="1" t="s">
        <v>1512</v>
      </c>
      <c r="M1866" s="1">
        <v>1</v>
      </c>
    </row>
    <row r="1867" spans="1:13" x14ac:dyDescent="0.25">
      <c r="A1867" s="1" t="s">
        <v>1268</v>
      </c>
      <c r="J1867" s="1" t="s">
        <v>1508</v>
      </c>
      <c r="K1867" s="1" t="s">
        <v>1514</v>
      </c>
      <c r="L1867" s="1" t="s">
        <v>1513</v>
      </c>
      <c r="M1867" s="1">
        <v>2</v>
      </c>
    </row>
    <row r="1868" spans="1:13" x14ac:dyDescent="0.25">
      <c r="A1868" s="1" t="s">
        <v>1277</v>
      </c>
      <c r="J1868" s="1" t="s">
        <v>1511</v>
      </c>
      <c r="K1868" s="1" t="s">
        <v>1509</v>
      </c>
      <c r="L1868" s="1" t="s">
        <v>1512</v>
      </c>
      <c r="M1868" s="1">
        <v>1</v>
      </c>
    </row>
    <row r="1869" spans="1:13" x14ac:dyDescent="0.25">
      <c r="A1869" s="1" t="s">
        <v>1268</v>
      </c>
      <c r="J1869" s="1" t="s">
        <v>1511</v>
      </c>
      <c r="K1869" s="1" t="s">
        <v>1514</v>
      </c>
      <c r="L1869" s="1" t="s">
        <v>1513</v>
      </c>
      <c r="M1869" s="1">
        <v>8</v>
      </c>
    </row>
    <row r="1870" spans="1:13" x14ac:dyDescent="0.25">
      <c r="A1870" s="1" t="s">
        <v>1277</v>
      </c>
      <c r="J1870" s="1" t="s">
        <v>1511</v>
      </c>
      <c r="K1870" s="1" t="s">
        <v>1509</v>
      </c>
      <c r="L1870" s="1" t="s">
        <v>1512</v>
      </c>
      <c r="M1870" s="1">
        <v>2</v>
      </c>
    </row>
    <row r="1871" spans="1:13" x14ac:dyDescent="0.25">
      <c r="A1871" s="1" t="s">
        <v>1277</v>
      </c>
      <c r="J1871" s="1" t="s">
        <v>1511</v>
      </c>
      <c r="K1871" s="1" t="s">
        <v>1509</v>
      </c>
      <c r="L1871" s="1" t="s">
        <v>1512</v>
      </c>
      <c r="M1871" s="1">
        <v>1</v>
      </c>
    </row>
    <row r="1872" spans="1:13" x14ac:dyDescent="0.25">
      <c r="A1872" s="1" t="s">
        <v>1421</v>
      </c>
      <c r="J1872" s="1" t="s">
        <v>1511</v>
      </c>
      <c r="K1872" s="1" t="s">
        <v>1509</v>
      </c>
      <c r="L1872" s="1" t="s">
        <v>1512</v>
      </c>
      <c r="M1872" s="1">
        <v>60</v>
      </c>
    </row>
    <row r="1873" spans="1:13" x14ac:dyDescent="0.25">
      <c r="A1873" s="1" t="s">
        <v>835</v>
      </c>
      <c r="J1873" s="1" t="s">
        <v>1511</v>
      </c>
      <c r="K1873" s="1" t="s">
        <v>1509</v>
      </c>
      <c r="L1873" s="1" t="s">
        <v>1512</v>
      </c>
      <c r="M1873" s="1">
        <v>1</v>
      </c>
    </row>
    <row r="1874" spans="1:13" x14ac:dyDescent="0.25">
      <c r="A1874" s="1" t="s">
        <v>1265</v>
      </c>
      <c r="J1874" s="1" t="s">
        <v>1511</v>
      </c>
      <c r="K1874" s="1" t="s">
        <v>1509</v>
      </c>
      <c r="L1874" s="1" t="s">
        <v>1512</v>
      </c>
      <c r="M1874" s="1">
        <v>4</v>
      </c>
    </row>
    <row r="1875" spans="1:13" x14ac:dyDescent="0.25">
      <c r="A1875" s="1" t="s">
        <v>1268</v>
      </c>
      <c r="J1875" s="1" t="s">
        <v>1511</v>
      </c>
      <c r="K1875" s="1" t="s">
        <v>1514</v>
      </c>
      <c r="L1875" s="1" t="s">
        <v>1513</v>
      </c>
      <c r="M1875" s="1">
        <v>4</v>
      </c>
    </row>
    <row r="1876" spans="1:13" x14ac:dyDescent="0.25">
      <c r="A1876" s="1" t="s">
        <v>1265</v>
      </c>
      <c r="J1876" s="1" t="s">
        <v>1511</v>
      </c>
      <c r="K1876" s="1" t="s">
        <v>1509</v>
      </c>
      <c r="L1876" s="1" t="s">
        <v>1510</v>
      </c>
      <c r="M1876" s="1">
        <v>6</v>
      </c>
    </row>
    <row r="1877" spans="1:13" x14ac:dyDescent="0.25">
      <c r="A1877" s="1" t="s">
        <v>1268</v>
      </c>
      <c r="J1877" s="1" t="s">
        <v>1508</v>
      </c>
      <c r="K1877" s="1" t="s">
        <v>1514</v>
      </c>
      <c r="L1877" s="1" t="s">
        <v>1510</v>
      </c>
      <c r="M1877" s="1">
        <v>6</v>
      </c>
    </row>
    <row r="1878" spans="1:13" x14ac:dyDescent="0.25">
      <c r="A1878" s="1" t="s">
        <v>1292</v>
      </c>
      <c r="J1878" s="1" t="s">
        <v>1511</v>
      </c>
      <c r="K1878" s="1" t="s">
        <v>1509</v>
      </c>
      <c r="L1878" s="1" t="s">
        <v>1510</v>
      </c>
      <c r="M1878" s="1">
        <v>1</v>
      </c>
    </row>
    <row r="1879" spans="1:13" x14ac:dyDescent="0.25">
      <c r="A1879" s="1" t="s">
        <v>1268</v>
      </c>
      <c r="J1879" s="1" t="s">
        <v>1508</v>
      </c>
      <c r="K1879" s="1" t="s">
        <v>1514</v>
      </c>
      <c r="L1879" s="1" t="s">
        <v>1510</v>
      </c>
      <c r="M1879" s="1">
        <v>3</v>
      </c>
    </row>
    <row r="1880" spans="1:13" x14ac:dyDescent="0.25">
      <c r="A1880" s="1" t="s">
        <v>1268</v>
      </c>
      <c r="J1880" s="1" t="s">
        <v>1508</v>
      </c>
      <c r="K1880" s="1" t="s">
        <v>1514</v>
      </c>
      <c r="L1880" s="1" t="s">
        <v>1510</v>
      </c>
      <c r="M1880" s="1">
        <v>5</v>
      </c>
    </row>
    <row r="1881" spans="1:13" x14ac:dyDescent="0.25">
      <c r="A1881" s="1" t="s">
        <v>1271</v>
      </c>
      <c r="J1881" s="1" t="s">
        <v>1511</v>
      </c>
      <c r="K1881" s="1" t="s">
        <v>1509</v>
      </c>
      <c r="L1881" s="1" t="s">
        <v>1512</v>
      </c>
      <c r="M1881" s="1">
        <v>1</v>
      </c>
    </row>
    <row r="1882" spans="1:13" x14ac:dyDescent="0.25">
      <c r="A1882" s="1" t="s">
        <v>1268</v>
      </c>
      <c r="J1882" s="1" t="s">
        <v>1508</v>
      </c>
      <c r="K1882" s="1" t="s">
        <v>1514</v>
      </c>
      <c r="L1882" s="1" t="s">
        <v>1510</v>
      </c>
      <c r="M1882" s="1">
        <v>3</v>
      </c>
    </row>
    <row r="1883" spans="1:13" x14ac:dyDescent="0.25">
      <c r="A1883" s="1" t="s">
        <v>1263</v>
      </c>
      <c r="J1883" s="1" t="s">
        <v>1511</v>
      </c>
      <c r="K1883" s="1" t="s">
        <v>1509</v>
      </c>
      <c r="L1883" s="1" t="s">
        <v>1512</v>
      </c>
      <c r="M1883" s="1">
        <v>1</v>
      </c>
    </row>
    <row r="1884" spans="1:13" x14ac:dyDescent="0.25">
      <c r="A1884" s="1" t="s">
        <v>1268</v>
      </c>
      <c r="J1884" s="1" t="s">
        <v>1508</v>
      </c>
      <c r="K1884" s="1" t="s">
        <v>1514</v>
      </c>
      <c r="L1884" s="1" t="s">
        <v>1513</v>
      </c>
      <c r="M1884" s="1">
        <v>29</v>
      </c>
    </row>
    <row r="1885" spans="1:13" x14ac:dyDescent="0.25">
      <c r="A1885" s="1" t="s">
        <v>1268</v>
      </c>
      <c r="J1885" s="1" t="s">
        <v>1508</v>
      </c>
      <c r="K1885" s="1" t="s">
        <v>1514</v>
      </c>
      <c r="L1885" s="1" t="s">
        <v>1510</v>
      </c>
      <c r="M1885" s="1">
        <v>10</v>
      </c>
    </row>
    <row r="1886" spans="1:13" x14ac:dyDescent="0.25">
      <c r="A1886" s="1" t="s">
        <v>1272</v>
      </c>
      <c r="J1886" s="1" t="s">
        <v>1511</v>
      </c>
      <c r="K1886" s="1" t="s">
        <v>1509</v>
      </c>
      <c r="L1886" s="1" t="s">
        <v>1510</v>
      </c>
      <c r="M1886" s="1">
        <v>1</v>
      </c>
    </row>
    <row r="1887" spans="1:13" x14ac:dyDescent="0.25">
      <c r="A1887" s="1" t="s">
        <v>1268</v>
      </c>
      <c r="J1887" s="1" t="s">
        <v>1511</v>
      </c>
      <c r="K1887" s="1" t="s">
        <v>1514</v>
      </c>
      <c r="L1887" s="1" t="s">
        <v>1513</v>
      </c>
      <c r="M1887" s="1">
        <v>4</v>
      </c>
    </row>
    <row r="1888" spans="1:13" x14ac:dyDescent="0.25">
      <c r="A1888" s="1" t="s">
        <v>1268</v>
      </c>
      <c r="J1888" s="1" t="s">
        <v>1511</v>
      </c>
      <c r="K1888" s="1" t="s">
        <v>1514</v>
      </c>
      <c r="L1888" s="1" t="s">
        <v>1510</v>
      </c>
      <c r="M1888" s="1">
        <v>54</v>
      </c>
    </row>
    <row r="1889" spans="1:13" x14ac:dyDescent="0.25">
      <c r="A1889" s="1" t="s">
        <v>1272</v>
      </c>
      <c r="J1889" s="1" t="s">
        <v>1511</v>
      </c>
      <c r="K1889" s="1" t="s">
        <v>1509</v>
      </c>
      <c r="L1889" s="1" t="s">
        <v>1510</v>
      </c>
      <c r="M1889" s="1">
        <v>1</v>
      </c>
    </row>
    <row r="1890" spans="1:13" x14ac:dyDescent="0.25">
      <c r="A1890" s="1" t="s">
        <v>1268</v>
      </c>
      <c r="J1890" s="1" t="s">
        <v>1511</v>
      </c>
      <c r="K1890" s="1" t="s">
        <v>1514</v>
      </c>
      <c r="L1890" s="1" t="s">
        <v>1510</v>
      </c>
      <c r="M1890" s="1">
        <v>5</v>
      </c>
    </row>
    <row r="1891" spans="1:13" x14ac:dyDescent="0.25">
      <c r="A1891" s="1" t="s">
        <v>1268</v>
      </c>
      <c r="J1891" s="1" t="s">
        <v>1511</v>
      </c>
      <c r="K1891" s="1" t="s">
        <v>1514</v>
      </c>
      <c r="L1891" s="1" t="s">
        <v>1510</v>
      </c>
      <c r="M1891" s="1">
        <v>5</v>
      </c>
    </row>
    <row r="1892" spans="1:13" x14ac:dyDescent="0.25">
      <c r="A1892" s="1" t="s">
        <v>1268</v>
      </c>
      <c r="J1892" s="1" t="s">
        <v>1511</v>
      </c>
      <c r="K1892" s="1" t="s">
        <v>1514</v>
      </c>
      <c r="L1892" s="1" t="s">
        <v>1510</v>
      </c>
      <c r="M1892" s="1">
        <v>8</v>
      </c>
    </row>
    <row r="1893" spans="1:13" x14ac:dyDescent="0.25">
      <c r="A1893" s="1" t="s">
        <v>1275</v>
      </c>
      <c r="J1893" s="1" t="s">
        <v>1508</v>
      </c>
      <c r="K1893" s="1" t="s">
        <v>1509</v>
      </c>
      <c r="L1893" s="1" t="s">
        <v>1512</v>
      </c>
      <c r="M1893" s="1">
        <v>26</v>
      </c>
    </row>
    <row r="1894" spans="1:13" x14ac:dyDescent="0.25">
      <c r="A1894" s="1" t="s">
        <v>1275</v>
      </c>
      <c r="J1894" s="1" t="s">
        <v>1508</v>
      </c>
      <c r="K1894" s="1" t="s">
        <v>1509</v>
      </c>
      <c r="L1894" s="1" t="s">
        <v>1512</v>
      </c>
      <c r="M1894" s="1">
        <v>26</v>
      </c>
    </row>
    <row r="1895" spans="1:13" x14ac:dyDescent="0.25">
      <c r="A1895" s="1" t="s">
        <v>1266</v>
      </c>
      <c r="J1895" s="1" t="s">
        <v>1511</v>
      </c>
      <c r="K1895" s="1" t="s">
        <v>1509</v>
      </c>
      <c r="L1895" s="1" t="s">
        <v>1513</v>
      </c>
      <c r="M1895" s="1">
        <v>1</v>
      </c>
    </row>
    <row r="1896" spans="1:13" x14ac:dyDescent="0.25">
      <c r="A1896" s="1" t="s">
        <v>1301</v>
      </c>
      <c r="J1896" s="1" t="s">
        <v>1511</v>
      </c>
      <c r="K1896" s="1" t="s">
        <v>1509</v>
      </c>
      <c r="L1896" s="1" t="s">
        <v>1512</v>
      </c>
      <c r="M1896" s="1">
        <v>1</v>
      </c>
    </row>
    <row r="1897" spans="1:13" x14ac:dyDescent="0.25">
      <c r="A1897" s="1" t="s">
        <v>1275</v>
      </c>
      <c r="J1897" s="1" t="s">
        <v>1508</v>
      </c>
      <c r="K1897" s="1" t="s">
        <v>1509</v>
      </c>
      <c r="L1897" s="1" t="s">
        <v>1512</v>
      </c>
      <c r="M1897" s="1">
        <v>1</v>
      </c>
    </row>
    <row r="1898" spans="1:13" x14ac:dyDescent="0.25">
      <c r="A1898" s="1" t="s">
        <v>1275</v>
      </c>
      <c r="J1898" s="1" t="s">
        <v>1508</v>
      </c>
      <c r="K1898" s="1" t="s">
        <v>1509</v>
      </c>
      <c r="L1898" s="1" t="s">
        <v>1512</v>
      </c>
      <c r="M1898" s="1">
        <v>1</v>
      </c>
    </row>
    <row r="1899" spans="1:13" x14ac:dyDescent="0.25">
      <c r="A1899" s="1" t="s">
        <v>1275</v>
      </c>
      <c r="J1899" s="1" t="s">
        <v>1508</v>
      </c>
      <c r="K1899" s="1" t="s">
        <v>1509</v>
      </c>
      <c r="L1899" s="1" t="s">
        <v>1512</v>
      </c>
      <c r="M1899" s="1">
        <v>1</v>
      </c>
    </row>
    <row r="1900" spans="1:13" x14ac:dyDescent="0.25">
      <c r="A1900" s="1" t="s">
        <v>1275</v>
      </c>
      <c r="J1900" s="1" t="s">
        <v>1508</v>
      </c>
      <c r="K1900" s="1" t="s">
        <v>1509</v>
      </c>
      <c r="L1900" s="1" t="s">
        <v>1512</v>
      </c>
      <c r="M1900" s="1">
        <v>1</v>
      </c>
    </row>
    <row r="1901" spans="1:13" x14ac:dyDescent="0.25">
      <c r="A1901" s="1" t="s">
        <v>1275</v>
      </c>
      <c r="J1901" s="1" t="s">
        <v>1508</v>
      </c>
      <c r="K1901" s="1" t="s">
        <v>1509</v>
      </c>
      <c r="L1901" s="1" t="s">
        <v>1512</v>
      </c>
      <c r="M1901" s="1">
        <v>1</v>
      </c>
    </row>
    <row r="1902" spans="1:13" x14ac:dyDescent="0.25">
      <c r="A1902" s="1" t="s">
        <v>1275</v>
      </c>
      <c r="J1902" s="1" t="s">
        <v>1508</v>
      </c>
      <c r="K1902" s="1" t="s">
        <v>1509</v>
      </c>
      <c r="L1902" s="1" t="s">
        <v>1512</v>
      </c>
      <c r="M1902" s="1">
        <v>1</v>
      </c>
    </row>
    <row r="1903" spans="1:13" x14ac:dyDescent="0.25">
      <c r="A1903" s="1" t="s">
        <v>1275</v>
      </c>
      <c r="J1903" s="1" t="s">
        <v>1508</v>
      </c>
      <c r="K1903" s="1" t="s">
        <v>1509</v>
      </c>
      <c r="L1903" s="1" t="s">
        <v>1512</v>
      </c>
      <c r="M1903" s="1">
        <v>1</v>
      </c>
    </row>
    <row r="1904" spans="1:13" x14ac:dyDescent="0.25">
      <c r="A1904" s="1" t="s">
        <v>1275</v>
      </c>
      <c r="J1904" s="1" t="s">
        <v>1508</v>
      </c>
      <c r="K1904" s="1" t="s">
        <v>1509</v>
      </c>
      <c r="L1904" s="1" t="s">
        <v>1512</v>
      </c>
      <c r="M1904" s="1">
        <v>1</v>
      </c>
    </row>
    <row r="1905" spans="1:13" x14ac:dyDescent="0.25">
      <c r="A1905" s="1" t="s">
        <v>1275</v>
      </c>
      <c r="J1905" s="1" t="s">
        <v>1508</v>
      </c>
      <c r="K1905" s="1" t="s">
        <v>1509</v>
      </c>
      <c r="L1905" s="1" t="s">
        <v>1512</v>
      </c>
      <c r="M1905" s="1">
        <v>1</v>
      </c>
    </row>
    <row r="1906" spans="1:13" x14ac:dyDescent="0.25">
      <c r="A1906" s="1" t="s">
        <v>1275</v>
      </c>
      <c r="J1906" s="1" t="s">
        <v>1508</v>
      </c>
      <c r="K1906" s="1" t="s">
        <v>1509</v>
      </c>
      <c r="L1906" s="1" t="s">
        <v>1512</v>
      </c>
      <c r="M1906" s="1">
        <v>17</v>
      </c>
    </row>
    <row r="1907" spans="1:13" x14ac:dyDescent="0.25">
      <c r="A1907" s="1" t="s">
        <v>1275</v>
      </c>
      <c r="J1907" s="1" t="s">
        <v>1508</v>
      </c>
      <c r="K1907" s="1" t="s">
        <v>1509</v>
      </c>
      <c r="L1907" s="1" t="s">
        <v>1512</v>
      </c>
      <c r="M1907" s="1">
        <v>50</v>
      </c>
    </row>
    <row r="1908" spans="1:13" x14ac:dyDescent="0.25">
      <c r="A1908" s="1" t="s">
        <v>1275</v>
      </c>
      <c r="J1908" s="1" t="s">
        <v>1508</v>
      </c>
      <c r="K1908" s="1" t="s">
        <v>1509</v>
      </c>
      <c r="L1908" s="1" t="s">
        <v>1512</v>
      </c>
      <c r="M1908" s="1">
        <v>12</v>
      </c>
    </row>
    <row r="1909" spans="1:13" x14ac:dyDescent="0.25">
      <c r="A1909" s="1" t="s">
        <v>1275</v>
      </c>
      <c r="J1909" s="1" t="s">
        <v>1508</v>
      </c>
      <c r="K1909" s="1" t="s">
        <v>1509</v>
      </c>
      <c r="L1909" s="1" t="s">
        <v>1512</v>
      </c>
      <c r="M1909" s="1">
        <v>28</v>
      </c>
    </row>
    <row r="1910" spans="1:13" x14ac:dyDescent="0.25">
      <c r="A1910" s="1" t="s">
        <v>1275</v>
      </c>
      <c r="J1910" s="1" t="s">
        <v>1508</v>
      </c>
      <c r="K1910" s="1" t="s">
        <v>1509</v>
      </c>
      <c r="L1910" s="1" t="s">
        <v>1512</v>
      </c>
      <c r="M1910" s="1">
        <v>1</v>
      </c>
    </row>
    <row r="1911" spans="1:13" x14ac:dyDescent="0.25">
      <c r="A1911" s="1" t="s">
        <v>1275</v>
      </c>
      <c r="J1911" s="1" t="s">
        <v>1508</v>
      </c>
      <c r="K1911" s="1" t="s">
        <v>1509</v>
      </c>
      <c r="L1911" s="1" t="s">
        <v>1512</v>
      </c>
      <c r="M1911" s="1">
        <v>1</v>
      </c>
    </row>
    <row r="1912" spans="1:13" x14ac:dyDescent="0.25">
      <c r="A1912" s="1" t="s">
        <v>1275</v>
      </c>
      <c r="J1912" s="1" t="s">
        <v>1511</v>
      </c>
      <c r="K1912" s="1" t="s">
        <v>1509</v>
      </c>
      <c r="L1912" s="1" t="s">
        <v>1512</v>
      </c>
      <c r="M1912" s="1">
        <v>1</v>
      </c>
    </row>
    <row r="1913" spans="1:13" x14ac:dyDescent="0.25">
      <c r="A1913" s="1" t="s">
        <v>1275</v>
      </c>
      <c r="J1913" s="1" t="s">
        <v>1511</v>
      </c>
      <c r="K1913" s="1" t="s">
        <v>1509</v>
      </c>
      <c r="L1913" s="1" t="s">
        <v>1512</v>
      </c>
      <c r="M1913" s="1">
        <v>1</v>
      </c>
    </row>
    <row r="1914" spans="1:13" x14ac:dyDescent="0.25">
      <c r="A1914" s="1" t="s">
        <v>1275</v>
      </c>
      <c r="J1914" s="1" t="s">
        <v>1511</v>
      </c>
      <c r="K1914" s="1" t="s">
        <v>1509</v>
      </c>
      <c r="L1914" s="1" t="s">
        <v>1512</v>
      </c>
      <c r="M1914" s="1">
        <v>1</v>
      </c>
    </row>
    <row r="1915" spans="1:13" x14ac:dyDescent="0.25">
      <c r="A1915" s="1" t="s">
        <v>1275</v>
      </c>
      <c r="J1915" s="1" t="s">
        <v>1511</v>
      </c>
      <c r="K1915" s="1" t="s">
        <v>1509</v>
      </c>
      <c r="L1915" s="1" t="s">
        <v>1512</v>
      </c>
      <c r="M1915" s="1">
        <v>1</v>
      </c>
    </row>
    <row r="1916" spans="1:13" x14ac:dyDescent="0.25">
      <c r="A1916" s="1" t="s">
        <v>1275</v>
      </c>
      <c r="J1916" s="1" t="s">
        <v>1508</v>
      </c>
      <c r="K1916" s="1" t="s">
        <v>1509</v>
      </c>
      <c r="L1916" s="1" t="s">
        <v>1512</v>
      </c>
      <c r="M1916" s="1">
        <v>1</v>
      </c>
    </row>
    <row r="1917" spans="1:13" x14ac:dyDescent="0.25">
      <c r="A1917" s="1" t="s">
        <v>1275</v>
      </c>
      <c r="J1917" s="1" t="s">
        <v>1511</v>
      </c>
      <c r="K1917" s="1" t="s">
        <v>1509</v>
      </c>
      <c r="L1917" s="1" t="s">
        <v>1512</v>
      </c>
      <c r="M1917" s="1">
        <v>1</v>
      </c>
    </row>
    <row r="1918" spans="1:13" x14ac:dyDescent="0.25">
      <c r="A1918" s="1" t="s">
        <v>1275</v>
      </c>
      <c r="J1918" s="1" t="s">
        <v>1511</v>
      </c>
      <c r="K1918" s="1" t="s">
        <v>1509</v>
      </c>
      <c r="L1918" s="1" t="s">
        <v>1512</v>
      </c>
      <c r="M1918" s="1">
        <v>1</v>
      </c>
    </row>
    <row r="1919" spans="1:13" x14ac:dyDescent="0.25">
      <c r="A1919" s="1" t="s">
        <v>1275</v>
      </c>
      <c r="J1919" s="1" t="s">
        <v>1511</v>
      </c>
      <c r="K1919" s="1" t="s">
        <v>1509</v>
      </c>
      <c r="L1919" s="1" t="s">
        <v>1512</v>
      </c>
      <c r="M1919" s="1">
        <v>1</v>
      </c>
    </row>
    <row r="1920" spans="1:13" x14ac:dyDescent="0.25">
      <c r="A1920" s="1" t="s">
        <v>1275</v>
      </c>
      <c r="J1920" s="1" t="s">
        <v>1511</v>
      </c>
      <c r="K1920" s="1" t="s">
        <v>1509</v>
      </c>
      <c r="L1920" s="1" t="s">
        <v>1512</v>
      </c>
      <c r="M1920" s="1">
        <v>1</v>
      </c>
    </row>
    <row r="1921" spans="1:13" x14ac:dyDescent="0.25">
      <c r="A1921" s="1" t="s">
        <v>1275</v>
      </c>
      <c r="J1921" s="1" t="s">
        <v>1511</v>
      </c>
      <c r="K1921" s="1" t="s">
        <v>1509</v>
      </c>
      <c r="L1921" s="1" t="s">
        <v>1512</v>
      </c>
      <c r="M1921" s="1">
        <v>1</v>
      </c>
    </row>
    <row r="1922" spans="1:13" x14ac:dyDescent="0.25">
      <c r="A1922" s="1" t="s">
        <v>1275</v>
      </c>
      <c r="J1922" s="1" t="s">
        <v>1511</v>
      </c>
      <c r="K1922" s="1" t="s">
        <v>1509</v>
      </c>
      <c r="L1922" s="1" t="s">
        <v>1512</v>
      </c>
      <c r="M1922" s="1">
        <v>1</v>
      </c>
    </row>
    <row r="1923" spans="1:13" x14ac:dyDescent="0.25">
      <c r="A1923" s="1" t="s">
        <v>1345</v>
      </c>
      <c r="J1923" s="1" t="s">
        <v>1511</v>
      </c>
      <c r="K1923" s="1" t="s">
        <v>1509</v>
      </c>
      <c r="L1923" s="1" t="s">
        <v>1512</v>
      </c>
      <c r="M1923" s="1">
        <v>2</v>
      </c>
    </row>
    <row r="1924" spans="1:13" x14ac:dyDescent="0.25">
      <c r="A1924" s="1" t="s">
        <v>1275</v>
      </c>
      <c r="J1924" s="1" t="s">
        <v>1508</v>
      </c>
      <c r="K1924" s="1" t="s">
        <v>1509</v>
      </c>
      <c r="L1924" s="1" t="s">
        <v>1512</v>
      </c>
      <c r="M1924" s="1">
        <v>1</v>
      </c>
    </row>
    <row r="1925" spans="1:13" x14ac:dyDescent="0.25">
      <c r="A1925" s="1" t="s">
        <v>1421</v>
      </c>
      <c r="J1925" s="1" t="s">
        <v>1508</v>
      </c>
      <c r="K1925" s="1" t="s">
        <v>1509</v>
      </c>
      <c r="L1925" s="1" t="s">
        <v>1512</v>
      </c>
      <c r="M1925" s="1">
        <v>33</v>
      </c>
    </row>
    <row r="1926" spans="1:13" x14ac:dyDescent="0.25">
      <c r="A1926" s="1" t="s">
        <v>1275</v>
      </c>
      <c r="J1926" s="1" t="s">
        <v>1511</v>
      </c>
      <c r="K1926" s="1" t="s">
        <v>1509</v>
      </c>
      <c r="L1926" s="1" t="s">
        <v>1512</v>
      </c>
      <c r="M1926" s="1">
        <v>1</v>
      </c>
    </row>
    <row r="1927" spans="1:13" x14ac:dyDescent="0.25">
      <c r="A1927" s="1" t="s">
        <v>1275</v>
      </c>
      <c r="J1927" s="1" t="s">
        <v>1511</v>
      </c>
      <c r="K1927" s="1" t="s">
        <v>1509</v>
      </c>
      <c r="L1927" s="1" t="s">
        <v>1512</v>
      </c>
      <c r="M1927" s="1">
        <v>1</v>
      </c>
    </row>
    <row r="1928" spans="1:13" x14ac:dyDescent="0.25">
      <c r="A1928" s="1" t="s">
        <v>1275</v>
      </c>
      <c r="J1928" s="1" t="s">
        <v>1511</v>
      </c>
      <c r="K1928" s="1" t="s">
        <v>1509</v>
      </c>
      <c r="L1928" s="1" t="s">
        <v>1512</v>
      </c>
      <c r="M1928" s="1">
        <v>1</v>
      </c>
    </row>
    <row r="1929" spans="1:13" x14ac:dyDescent="0.25">
      <c r="A1929" s="1" t="s">
        <v>1275</v>
      </c>
      <c r="J1929" s="1" t="s">
        <v>1511</v>
      </c>
      <c r="K1929" s="1" t="s">
        <v>1509</v>
      </c>
      <c r="L1929" s="1" t="s">
        <v>1512</v>
      </c>
      <c r="M1929" s="1">
        <v>1</v>
      </c>
    </row>
    <row r="1930" spans="1:13" x14ac:dyDescent="0.25">
      <c r="A1930" s="1" t="s">
        <v>1275</v>
      </c>
      <c r="J1930" s="1" t="s">
        <v>1511</v>
      </c>
      <c r="K1930" s="1" t="s">
        <v>1509</v>
      </c>
      <c r="L1930" s="1" t="s">
        <v>1512</v>
      </c>
      <c r="M1930" s="1">
        <v>1</v>
      </c>
    </row>
    <row r="1931" spans="1:13" x14ac:dyDescent="0.25">
      <c r="A1931" s="1" t="s">
        <v>1275</v>
      </c>
      <c r="J1931" s="1" t="s">
        <v>1511</v>
      </c>
      <c r="K1931" s="1" t="s">
        <v>1509</v>
      </c>
      <c r="L1931" s="1" t="s">
        <v>1512</v>
      </c>
      <c r="M1931" s="1">
        <v>1</v>
      </c>
    </row>
    <row r="1932" spans="1:13" x14ac:dyDescent="0.25">
      <c r="A1932" s="1" t="s">
        <v>1345</v>
      </c>
      <c r="J1932" s="1" t="s">
        <v>1511</v>
      </c>
      <c r="K1932" s="1" t="s">
        <v>1509</v>
      </c>
      <c r="L1932" s="1" t="s">
        <v>1512</v>
      </c>
      <c r="M1932" s="1">
        <v>1</v>
      </c>
    </row>
    <row r="1933" spans="1:13" x14ac:dyDescent="0.25">
      <c r="A1933" s="1" t="s">
        <v>835</v>
      </c>
      <c r="J1933" s="1" t="s">
        <v>1511</v>
      </c>
      <c r="K1933" s="1" t="s">
        <v>1509</v>
      </c>
      <c r="L1933" s="1" t="s">
        <v>1512</v>
      </c>
      <c r="M1933" s="1">
        <v>1</v>
      </c>
    </row>
    <row r="1934" spans="1:13" x14ac:dyDescent="0.25">
      <c r="A1934" s="1" t="s">
        <v>1421</v>
      </c>
      <c r="J1934" s="1" t="s">
        <v>1508</v>
      </c>
      <c r="K1934" s="1" t="s">
        <v>1509</v>
      </c>
      <c r="L1934" s="1" t="s">
        <v>1512</v>
      </c>
      <c r="M1934" s="1">
        <v>39</v>
      </c>
    </row>
    <row r="1935" spans="1:13" x14ac:dyDescent="0.25">
      <c r="A1935" s="1" t="s">
        <v>1262</v>
      </c>
      <c r="J1935" s="1" t="s">
        <v>1511</v>
      </c>
      <c r="K1935" s="1" t="s">
        <v>1509</v>
      </c>
      <c r="L1935" s="1" t="s">
        <v>1512</v>
      </c>
      <c r="M1935" s="1">
        <v>1</v>
      </c>
    </row>
    <row r="1936" spans="1:13" x14ac:dyDescent="0.25">
      <c r="A1936" s="1" t="s">
        <v>1275</v>
      </c>
      <c r="J1936" s="1" t="s">
        <v>1508</v>
      </c>
      <c r="K1936" s="1" t="s">
        <v>1509</v>
      </c>
      <c r="L1936" s="1" t="s">
        <v>1510</v>
      </c>
      <c r="M1936" s="1">
        <v>7</v>
      </c>
    </row>
    <row r="1937" spans="1:13" x14ac:dyDescent="0.25">
      <c r="A1937" s="1" t="s">
        <v>1262</v>
      </c>
      <c r="J1937" s="1" t="s">
        <v>1511</v>
      </c>
      <c r="K1937" s="1" t="s">
        <v>1509</v>
      </c>
      <c r="L1937" s="1" t="s">
        <v>1512</v>
      </c>
      <c r="M1937" s="1">
        <v>1</v>
      </c>
    </row>
    <row r="1938" spans="1:13" x14ac:dyDescent="0.25">
      <c r="A1938" s="1" t="s">
        <v>1275</v>
      </c>
      <c r="J1938" s="1" t="s">
        <v>1511</v>
      </c>
      <c r="K1938" s="1" t="s">
        <v>1509</v>
      </c>
      <c r="L1938" s="1" t="s">
        <v>1512</v>
      </c>
      <c r="M1938" s="1">
        <v>7</v>
      </c>
    </row>
    <row r="1939" spans="1:13" x14ac:dyDescent="0.25">
      <c r="A1939" s="1" t="s">
        <v>1341</v>
      </c>
      <c r="J1939" s="1" t="s">
        <v>1511</v>
      </c>
      <c r="K1939" s="1" t="s">
        <v>1509</v>
      </c>
      <c r="L1939" s="1" t="s">
        <v>1512</v>
      </c>
      <c r="M1939" s="1">
        <v>19</v>
      </c>
    </row>
    <row r="1940" spans="1:13" x14ac:dyDescent="0.25">
      <c r="A1940" s="1" t="s">
        <v>1275</v>
      </c>
      <c r="J1940" s="1" t="s">
        <v>1508</v>
      </c>
      <c r="K1940" s="1" t="s">
        <v>1509</v>
      </c>
      <c r="L1940" s="1" t="s">
        <v>1512</v>
      </c>
      <c r="M1940" s="1">
        <v>9</v>
      </c>
    </row>
    <row r="1941" spans="1:13" x14ac:dyDescent="0.25">
      <c r="A1941" s="1" t="s">
        <v>1341</v>
      </c>
      <c r="J1941" s="1" t="s">
        <v>1511</v>
      </c>
      <c r="K1941" s="1" t="s">
        <v>1509</v>
      </c>
      <c r="L1941" s="1" t="s">
        <v>1512</v>
      </c>
      <c r="M1941" s="1">
        <v>43</v>
      </c>
    </row>
    <row r="1942" spans="1:13" x14ac:dyDescent="0.25">
      <c r="A1942" s="1" t="s">
        <v>1262</v>
      </c>
      <c r="J1942" s="1" t="s">
        <v>1511</v>
      </c>
      <c r="K1942" s="1" t="s">
        <v>1509</v>
      </c>
      <c r="L1942" s="1" t="s">
        <v>1512</v>
      </c>
      <c r="M1942" s="1">
        <v>1</v>
      </c>
    </row>
    <row r="1943" spans="1:13" x14ac:dyDescent="0.25">
      <c r="A1943" s="1" t="s">
        <v>1262</v>
      </c>
      <c r="J1943" s="1" t="s">
        <v>1511</v>
      </c>
      <c r="K1943" s="1" t="s">
        <v>1509</v>
      </c>
      <c r="L1943" s="1" t="s">
        <v>1512</v>
      </c>
      <c r="M1943" s="1">
        <v>1</v>
      </c>
    </row>
    <row r="1944" spans="1:13" x14ac:dyDescent="0.25">
      <c r="A1944" s="1" t="s">
        <v>1341</v>
      </c>
      <c r="J1944" s="1" t="s">
        <v>1511</v>
      </c>
      <c r="K1944" s="1" t="s">
        <v>1509</v>
      </c>
      <c r="L1944" s="1" t="s">
        <v>1512</v>
      </c>
      <c r="M1944" s="1">
        <v>59</v>
      </c>
    </row>
    <row r="1945" spans="1:13" x14ac:dyDescent="0.25">
      <c r="A1945" s="1" t="s">
        <v>1262</v>
      </c>
      <c r="J1945" s="1" t="s">
        <v>1511</v>
      </c>
      <c r="K1945" s="1" t="s">
        <v>1509</v>
      </c>
      <c r="L1945" s="1" t="s">
        <v>1512</v>
      </c>
      <c r="M1945" s="1">
        <v>1</v>
      </c>
    </row>
    <row r="1946" spans="1:13" x14ac:dyDescent="0.25">
      <c r="A1946" s="1" t="s">
        <v>1341</v>
      </c>
      <c r="J1946" s="1" t="s">
        <v>1511</v>
      </c>
      <c r="K1946" s="1" t="s">
        <v>1509</v>
      </c>
      <c r="L1946" s="1" t="s">
        <v>1512</v>
      </c>
      <c r="M1946" s="1">
        <v>37</v>
      </c>
    </row>
    <row r="1947" spans="1:13" x14ac:dyDescent="0.25">
      <c r="A1947" s="1" t="s">
        <v>1262</v>
      </c>
      <c r="J1947" s="1" t="s">
        <v>1511</v>
      </c>
      <c r="K1947" s="1" t="s">
        <v>1509</v>
      </c>
      <c r="L1947" s="1" t="s">
        <v>1512</v>
      </c>
      <c r="M1947" s="1">
        <v>1</v>
      </c>
    </row>
    <row r="1948" spans="1:13" x14ac:dyDescent="0.25">
      <c r="A1948" s="1" t="s">
        <v>1262</v>
      </c>
      <c r="J1948" s="1" t="s">
        <v>1511</v>
      </c>
      <c r="K1948" s="1" t="s">
        <v>1509</v>
      </c>
      <c r="L1948" s="1" t="s">
        <v>1512</v>
      </c>
      <c r="M1948" s="1">
        <v>1</v>
      </c>
    </row>
    <row r="1949" spans="1:13" x14ac:dyDescent="0.25">
      <c r="A1949" s="1" t="s">
        <v>1341</v>
      </c>
      <c r="J1949" s="1" t="s">
        <v>1511</v>
      </c>
      <c r="K1949" s="1" t="s">
        <v>1509</v>
      </c>
      <c r="L1949" s="1" t="s">
        <v>1512</v>
      </c>
      <c r="M1949" s="1">
        <v>16</v>
      </c>
    </row>
    <row r="1950" spans="1:13" x14ac:dyDescent="0.25">
      <c r="A1950" s="1" t="s">
        <v>1262</v>
      </c>
      <c r="J1950" s="1" t="s">
        <v>1511</v>
      </c>
      <c r="K1950" s="1" t="s">
        <v>1509</v>
      </c>
      <c r="L1950" s="1" t="s">
        <v>1510</v>
      </c>
      <c r="M1950" s="1">
        <v>1</v>
      </c>
    </row>
    <row r="1951" spans="1:13" x14ac:dyDescent="0.25">
      <c r="A1951" s="1" t="s">
        <v>1262</v>
      </c>
      <c r="J1951" s="1" t="s">
        <v>1511</v>
      </c>
      <c r="K1951" s="1" t="s">
        <v>1509</v>
      </c>
      <c r="L1951" s="1" t="s">
        <v>1510</v>
      </c>
      <c r="M1951" s="1">
        <v>1</v>
      </c>
    </row>
    <row r="1952" spans="1:13" x14ac:dyDescent="0.25">
      <c r="A1952" s="1" t="s">
        <v>1262</v>
      </c>
      <c r="J1952" s="1" t="s">
        <v>1511</v>
      </c>
      <c r="K1952" s="1" t="s">
        <v>1509</v>
      </c>
      <c r="L1952" s="1" t="s">
        <v>1510</v>
      </c>
      <c r="M1952" s="1">
        <v>1</v>
      </c>
    </row>
    <row r="1953" spans="1:13" x14ac:dyDescent="0.25">
      <c r="A1953" s="1" t="s">
        <v>1262</v>
      </c>
      <c r="J1953" s="1" t="s">
        <v>1511</v>
      </c>
      <c r="K1953" s="1" t="s">
        <v>1509</v>
      </c>
      <c r="L1953" s="1" t="s">
        <v>1510</v>
      </c>
      <c r="M1953" s="1">
        <v>1</v>
      </c>
    </row>
    <row r="1954" spans="1:13" x14ac:dyDescent="0.25">
      <c r="A1954" s="1" t="s">
        <v>1275</v>
      </c>
      <c r="J1954" s="1" t="s">
        <v>1511</v>
      </c>
      <c r="K1954" s="1" t="s">
        <v>1509</v>
      </c>
      <c r="L1954" s="1" t="s">
        <v>1512</v>
      </c>
      <c r="M1954" s="1">
        <v>1</v>
      </c>
    </row>
    <row r="1955" spans="1:13" x14ac:dyDescent="0.25">
      <c r="A1955" s="1" t="s">
        <v>1340</v>
      </c>
      <c r="J1955" s="1" t="s">
        <v>1511</v>
      </c>
      <c r="K1955" s="1" t="s">
        <v>1509</v>
      </c>
      <c r="L1955" s="1" t="s">
        <v>1512</v>
      </c>
      <c r="M1955" s="1">
        <v>2</v>
      </c>
    </row>
    <row r="1956" spans="1:13" x14ac:dyDescent="0.25">
      <c r="A1956" s="1" t="s">
        <v>1340</v>
      </c>
      <c r="J1956" s="1" t="s">
        <v>1511</v>
      </c>
      <c r="K1956" s="1" t="s">
        <v>1509</v>
      </c>
      <c r="L1956" s="1" t="s">
        <v>1512</v>
      </c>
      <c r="M1956" s="1">
        <v>2</v>
      </c>
    </row>
    <row r="1957" spans="1:13" x14ac:dyDescent="0.25">
      <c r="A1957" s="1" t="s">
        <v>1340</v>
      </c>
      <c r="J1957" s="1" t="s">
        <v>1511</v>
      </c>
      <c r="K1957" s="1" t="s">
        <v>1509</v>
      </c>
      <c r="L1957" s="1" t="s">
        <v>1512</v>
      </c>
      <c r="M1957" s="1">
        <v>2</v>
      </c>
    </row>
    <row r="1958" spans="1:13" x14ac:dyDescent="0.25">
      <c r="A1958" s="1" t="s">
        <v>1340</v>
      </c>
      <c r="J1958" s="1" t="s">
        <v>1511</v>
      </c>
      <c r="K1958" s="1" t="s">
        <v>1509</v>
      </c>
      <c r="L1958" s="1" t="s">
        <v>1512</v>
      </c>
      <c r="M1958" s="1">
        <v>2</v>
      </c>
    </row>
    <row r="1959" spans="1:13" x14ac:dyDescent="0.25">
      <c r="A1959" s="1" t="s">
        <v>1299</v>
      </c>
      <c r="J1959" s="1" t="s">
        <v>1508</v>
      </c>
      <c r="K1959" s="1" t="s">
        <v>1509</v>
      </c>
      <c r="L1959" s="1" t="s">
        <v>1513</v>
      </c>
      <c r="M1959" s="1">
        <v>1</v>
      </c>
    </row>
    <row r="1960" spans="1:13" x14ac:dyDescent="0.25">
      <c r="A1960" s="1" t="s">
        <v>1299</v>
      </c>
      <c r="J1960" s="1" t="s">
        <v>1508</v>
      </c>
      <c r="K1960" s="1" t="s">
        <v>1509</v>
      </c>
      <c r="L1960" s="1" t="s">
        <v>1513</v>
      </c>
      <c r="M1960" s="1">
        <v>1</v>
      </c>
    </row>
    <row r="1961" spans="1:13" x14ac:dyDescent="0.25">
      <c r="A1961" s="1" t="s">
        <v>1340</v>
      </c>
      <c r="J1961" s="1" t="s">
        <v>1511</v>
      </c>
      <c r="K1961" s="1" t="s">
        <v>1509</v>
      </c>
      <c r="L1961" s="1" t="s">
        <v>1512</v>
      </c>
      <c r="M1961" s="1">
        <v>2</v>
      </c>
    </row>
    <row r="1962" spans="1:13" x14ac:dyDescent="0.25">
      <c r="A1962" s="1" t="s">
        <v>1340</v>
      </c>
      <c r="J1962" s="1" t="s">
        <v>1511</v>
      </c>
      <c r="K1962" s="1" t="s">
        <v>1509</v>
      </c>
      <c r="L1962" s="1" t="s">
        <v>1512</v>
      </c>
      <c r="M1962" s="1">
        <v>2</v>
      </c>
    </row>
    <row r="1963" spans="1:13" x14ac:dyDescent="0.25">
      <c r="A1963" s="1" t="s">
        <v>1345</v>
      </c>
      <c r="J1963" s="1" t="s">
        <v>1511</v>
      </c>
      <c r="K1963" s="1" t="s">
        <v>1509</v>
      </c>
      <c r="L1963" s="1" t="s">
        <v>1512</v>
      </c>
      <c r="M1963" s="1">
        <v>2</v>
      </c>
    </row>
    <row r="1964" spans="1:13" x14ac:dyDescent="0.25">
      <c r="A1964" s="1" t="s">
        <v>1345</v>
      </c>
      <c r="J1964" s="1" t="s">
        <v>1508</v>
      </c>
      <c r="K1964" s="1" t="s">
        <v>1509</v>
      </c>
      <c r="L1964" s="1" t="s">
        <v>1512</v>
      </c>
      <c r="M1964" s="1">
        <v>2</v>
      </c>
    </row>
    <row r="1965" spans="1:13" x14ac:dyDescent="0.25">
      <c r="A1965" s="1" t="s">
        <v>1345</v>
      </c>
      <c r="J1965" s="1" t="s">
        <v>1511</v>
      </c>
      <c r="K1965" s="1" t="s">
        <v>1509</v>
      </c>
      <c r="L1965" s="1" t="s">
        <v>1512</v>
      </c>
      <c r="M1965" s="1">
        <v>1</v>
      </c>
    </row>
    <row r="1966" spans="1:13" x14ac:dyDescent="0.25">
      <c r="A1966" s="1" t="s">
        <v>1345</v>
      </c>
      <c r="J1966" s="1" t="s">
        <v>1511</v>
      </c>
      <c r="K1966" s="1" t="s">
        <v>1509</v>
      </c>
      <c r="L1966" s="1" t="s">
        <v>1512</v>
      </c>
      <c r="M1966" s="1">
        <v>2</v>
      </c>
    </row>
    <row r="1967" spans="1:13" x14ac:dyDescent="0.25">
      <c r="A1967" s="1" t="s">
        <v>1299</v>
      </c>
      <c r="J1967" s="1" t="s">
        <v>1508</v>
      </c>
      <c r="K1967" s="1" t="s">
        <v>1509</v>
      </c>
      <c r="L1967" s="1" t="s">
        <v>1510</v>
      </c>
      <c r="M1967" s="1">
        <v>1</v>
      </c>
    </row>
    <row r="1968" spans="1:13" x14ac:dyDescent="0.25">
      <c r="A1968" s="1" t="s">
        <v>1345</v>
      </c>
      <c r="J1968" s="1" t="s">
        <v>1511</v>
      </c>
      <c r="K1968" s="1" t="s">
        <v>1509</v>
      </c>
      <c r="L1968" s="1" t="s">
        <v>1512</v>
      </c>
      <c r="M1968" s="1">
        <v>1</v>
      </c>
    </row>
    <row r="1969" spans="1:13" x14ac:dyDescent="0.25">
      <c r="A1969" s="1" t="s">
        <v>1299</v>
      </c>
      <c r="J1969" s="1" t="s">
        <v>1508</v>
      </c>
      <c r="K1969" s="1" t="s">
        <v>1509</v>
      </c>
      <c r="L1969" s="1" t="s">
        <v>1510</v>
      </c>
      <c r="M1969" s="1">
        <v>1</v>
      </c>
    </row>
    <row r="1970" spans="1:13" x14ac:dyDescent="0.25">
      <c r="A1970" s="1" t="s">
        <v>1345</v>
      </c>
      <c r="J1970" s="1" t="s">
        <v>1511</v>
      </c>
      <c r="K1970" s="1" t="s">
        <v>1509</v>
      </c>
      <c r="L1970" s="1" t="s">
        <v>1512</v>
      </c>
      <c r="M1970" s="1">
        <v>1</v>
      </c>
    </row>
    <row r="1971" spans="1:13" x14ac:dyDescent="0.25">
      <c r="A1971" s="1" t="s">
        <v>1345</v>
      </c>
      <c r="J1971" s="1" t="s">
        <v>1511</v>
      </c>
      <c r="K1971" s="1" t="s">
        <v>1509</v>
      </c>
      <c r="L1971" s="1" t="s">
        <v>1512</v>
      </c>
      <c r="M1971" s="1">
        <v>2</v>
      </c>
    </row>
    <row r="1972" spans="1:13" x14ac:dyDescent="0.25">
      <c r="A1972" s="1" t="s">
        <v>1345</v>
      </c>
      <c r="J1972" s="1" t="s">
        <v>1511</v>
      </c>
      <c r="K1972" s="1" t="s">
        <v>1509</v>
      </c>
      <c r="L1972" s="1" t="s">
        <v>1512</v>
      </c>
      <c r="M1972" s="1">
        <v>2</v>
      </c>
    </row>
    <row r="1973" spans="1:13" x14ac:dyDescent="0.25">
      <c r="A1973" s="1" t="s">
        <v>1345</v>
      </c>
      <c r="J1973" s="1" t="s">
        <v>1511</v>
      </c>
      <c r="K1973" s="1" t="s">
        <v>1509</v>
      </c>
      <c r="L1973" s="1" t="s">
        <v>1512</v>
      </c>
      <c r="M1973" s="1">
        <v>2</v>
      </c>
    </row>
    <row r="1974" spans="1:13" x14ac:dyDescent="0.25">
      <c r="A1974" s="1" t="s">
        <v>835</v>
      </c>
      <c r="J1974" s="1" t="s">
        <v>1511</v>
      </c>
      <c r="K1974" s="1" t="s">
        <v>1509</v>
      </c>
      <c r="L1974" s="1" t="s">
        <v>1512</v>
      </c>
      <c r="M1974" s="1">
        <v>1</v>
      </c>
    </row>
    <row r="1975" spans="1:13" x14ac:dyDescent="0.25">
      <c r="A1975" s="1" t="s">
        <v>1345</v>
      </c>
      <c r="J1975" s="1" t="s">
        <v>1511</v>
      </c>
      <c r="K1975" s="1" t="s">
        <v>1509</v>
      </c>
      <c r="L1975" s="1" t="s">
        <v>1512</v>
      </c>
      <c r="M1975" s="1">
        <v>1</v>
      </c>
    </row>
    <row r="1976" spans="1:13" x14ac:dyDescent="0.25">
      <c r="A1976" s="1" t="s">
        <v>1345</v>
      </c>
      <c r="J1976" s="1" t="s">
        <v>1511</v>
      </c>
      <c r="K1976" s="1" t="s">
        <v>1509</v>
      </c>
      <c r="L1976" s="1" t="s">
        <v>1512</v>
      </c>
      <c r="M1976" s="1">
        <v>2</v>
      </c>
    </row>
    <row r="1977" spans="1:13" x14ac:dyDescent="0.25">
      <c r="A1977" s="1" t="s">
        <v>835</v>
      </c>
      <c r="J1977" s="1" t="s">
        <v>1511</v>
      </c>
      <c r="K1977" s="1" t="s">
        <v>1509</v>
      </c>
      <c r="L1977" s="1" t="s">
        <v>1512</v>
      </c>
      <c r="M1977" s="1">
        <v>1</v>
      </c>
    </row>
    <row r="1978" spans="1:13" x14ac:dyDescent="0.25">
      <c r="A1978" s="1" t="s">
        <v>1345</v>
      </c>
      <c r="J1978" s="1" t="s">
        <v>1511</v>
      </c>
      <c r="K1978" s="1" t="s">
        <v>1509</v>
      </c>
      <c r="L1978" s="1" t="s">
        <v>1512</v>
      </c>
      <c r="M1978" s="1">
        <v>2</v>
      </c>
    </row>
    <row r="1979" spans="1:13" x14ac:dyDescent="0.25">
      <c r="A1979" s="1" t="s">
        <v>835</v>
      </c>
      <c r="J1979" s="1" t="s">
        <v>1511</v>
      </c>
      <c r="K1979" s="1" t="s">
        <v>1509</v>
      </c>
      <c r="L1979" s="1" t="s">
        <v>1512</v>
      </c>
      <c r="M1979" s="1">
        <v>2</v>
      </c>
    </row>
    <row r="1980" spans="1:13" x14ac:dyDescent="0.25">
      <c r="A1980" s="1" t="s">
        <v>835</v>
      </c>
      <c r="J1980" s="1" t="s">
        <v>1511</v>
      </c>
      <c r="K1980" s="1" t="s">
        <v>1509</v>
      </c>
      <c r="L1980" s="1" t="s">
        <v>1512</v>
      </c>
      <c r="M1980" s="1">
        <v>2</v>
      </c>
    </row>
    <row r="1981" spans="1:13" x14ac:dyDescent="0.25">
      <c r="A1981" s="1" t="s">
        <v>1299</v>
      </c>
      <c r="J1981" s="1" t="s">
        <v>1508</v>
      </c>
      <c r="K1981" s="1" t="s">
        <v>1509</v>
      </c>
      <c r="L1981" s="1" t="s">
        <v>1513</v>
      </c>
      <c r="M1981" s="1">
        <v>1</v>
      </c>
    </row>
    <row r="1982" spans="1:13" x14ac:dyDescent="0.25">
      <c r="A1982" s="1" t="s">
        <v>835</v>
      </c>
      <c r="J1982" s="1" t="s">
        <v>1511</v>
      </c>
      <c r="K1982" s="1" t="s">
        <v>1509</v>
      </c>
      <c r="L1982" s="1" t="s">
        <v>1512</v>
      </c>
      <c r="M1982" s="1">
        <v>1</v>
      </c>
    </row>
    <row r="1983" spans="1:13" x14ac:dyDescent="0.25">
      <c r="A1983" s="1" t="s">
        <v>835</v>
      </c>
      <c r="J1983" s="1" t="s">
        <v>1511</v>
      </c>
      <c r="K1983" s="1" t="s">
        <v>1509</v>
      </c>
      <c r="L1983" s="1" t="s">
        <v>1512</v>
      </c>
      <c r="M1983" s="1">
        <v>1</v>
      </c>
    </row>
    <row r="1984" spans="1:13" x14ac:dyDescent="0.25">
      <c r="A1984" s="1" t="s">
        <v>835</v>
      </c>
      <c r="J1984" s="1" t="s">
        <v>1511</v>
      </c>
      <c r="K1984" s="1" t="s">
        <v>1509</v>
      </c>
      <c r="L1984" s="1" t="s">
        <v>1512</v>
      </c>
      <c r="M1984" s="1">
        <v>1</v>
      </c>
    </row>
    <row r="1985" spans="1:13" x14ac:dyDescent="0.25">
      <c r="A1985" s="1" t="s">
        <v>1275</v>
      </c>
      <c r="J1985" s="1" t="s">
        <v>1508</v>
      </c>
      <c r="K1985" s="1" t="s">
        <v>1509</v>
      </c>
      <c r="L1985" s="1" t="s">
        <v>1512</v>
      </c>
      <c r="M1985" s="1">
        <v>1</v>
      </c>
    </row>
    <row r="1986" spans="1:13" x14ac:dyDescent="0.25">
      <c r="A1986" s="1" t="s">
        <v>835</v>
      </c>
      <c r="J1986" s="1" t="s">
        <v>1511</v>
      </c>
      <c r="K1986" s="1" t="s">
        <v>1509</v>
      </c>
      <c r="L1986" s="1" t="s">
        <v>1512</v>
      </c>
      <c r="M1986" s="1">
        <v>1</v>
      </c>
    </row>
    <row r="1987" spans="1:13" x14ac:dyDescent="0.25">
      <c r="A1987" s="1" t="s">
        <v>1483</v>
      </c>
      <c r="J1987" s="1" t="s">
        <v>1511</v>
      </c>
      <c r="K1987" s="1" t="s">
        <v>1514</v>
      </c>
      <c r="L1987" s="1" t="s">
        <v>1513</v>
      </c>
      <c r="M1987" s="1">
        <v>1</v>
      </c>
    </row>
    <row r="1988" spans="1:13" x14ac:dyDescent="0.25">
      <c r="A1988" s="1" t="s">
        <v>1323</v>
      </c>
      <c r="J1988" s="1" t="s">
        <v>1511</v>
      </c>
      <c r="K1988" s="1" t="s">
        <v>1509</v>
      </c>
      <c r="L1988" s="1" t="s">
        <v>1513</v>
      </c>
      <c r="M1988" s="1">
        <v>2</v>
      </c>
    </row>
    <row r="1989" spans="1:13" x14ac:dyDescent="0.25">
      <c r="A1989" s="1" t="s">
        <v>1332</v>
      </c>
      <c r="J1989" s="1" t="s">
        <v>1511</v>
      </c>
      <c r="K1989" s="1" t="s">
        <v>1514</v>
      </c>
      <c r="L1989" s="1" t="s">
        <v>1512</v>
      </c>
      <c r="M1989" s="1">
        <v>6</v>
      </c>
    </row>
    <row r="1990" spans="1:13" x14ac:dyDescent="0.25">
      <c r="A1990" s="1" t="s">
        <v>1412</v>
      </c>
      <c r="J1990" s="1" t="s">
        <v>1511</v>
      </c>
      <c r="K1990" s="1" t="s">
        <v>1509</v>
      </c>
      <c r="L1990" s="1" t="s">
        <v>1512</v>
      </c>
      <c r="M1990" s="1">
        <v>5</v>
      </c>
    </row>
    <row r="1991" spans="1:13" x14ac:dyDescent="0.25">
      <c r="A1991" s="1" t="s">
        <v>1299</v>
      </c>
      <c r="J1991" s="1" t="s">
        <v>1508</v>
      </c>
      <c r="K1991" s="1" t="s">
        <v>1509</v>
      </c>
      <c r="L1991" s="1" t="s">
        <v>1510</v>
      </c>
      <c r="M1991" s="1">
        <v>1</v>
      </c>
    </row>
    <row r="1992" spans="1:13" x14ac:dyDescent="0.25">
      <c r="A1992" s="1" t="s">
        <v>1289</v>
      </c>
      <c r="J1992" s="1" t="s">
        <v>1511</v>
      </c>
      <c r="K1992" s="1" t="s">
        <v>1509</v>
      </c>
      <c r="L1992" s="1" t="s">
        <v>1512</v>
      </c>
      <c r="M1992" s="1">
        <v>15</v>
      </c>
    </row>
    <row r="1993" spans="1:13" x14ac:dyDescent="0.25">
      <c r="A1993" s="1" t="s">
        <v>1306</v>
      </c>
      <c r="J1993" s="1" t="s">
        <v>1511</v>
      </c>
      <c r="K1993" s="1" t="s">
        <v>1509</v>
      </c>
      <c r="L1993" s="1" t="s">
        <v>1512</v>
      </c>
      <c r="M1993" s="1">
        <v>3</v>
      </c>
    </row>
    <row r="1994" spans="1:13" x14ac:dyDescent="0.25">
      <c r="A1994" s="1" t="s">
        <v>1306</v>
      </c>
      <c r="J1994" s="1" t="s">
        <v>1511</v>
      </c>
      <c r="K1994" s="1" t="s">
        <v>1509</v>
      </c>
      <c r="L1994" s="1" t="s">
        <v>1512</v>
      </c>
      <c r="M1994" s="1">
        <v>3</v>
      </c>
    </row>
    <row r="1995" spans="1:13" x14ac:dyDescent="0.25">
      <c r="A1995" s="1" t="s">
        <v>1306</v>
      </c>
      <c r="J1995" s="1" t="s">
        <v>1511</v>
      </c>
      <c r="K1995" s="1" t="s">
        <v>1509</v>
      </c>
      <c r="L1995" s="1" t="s">
        <v>1512</v>
      </c>
      <c r="M1995" s="1">
        <v>3</v>
      </c>
    </row>
    <row r="1996" spans="1:13" x14ac:dyDescent="0.25">
      <c r="A1996" s="1" t="s">
        <v>1345</v>
      </c>
      <c r="J1996" s="1" t="s">
        <v>1511</v>
      </c>
      <c r="K1996" s="1" t="s">
        <v>1514</v>
      </c>
      <c r="L1996" s="1" t="s">
        <v>1512</v>
      </c>
      <c r="M1996" s="1">
        <v>2</v>
      </c>
    </row>
    <row r="1997" spans="1:13" x14ac:dyDescent="0.25">
      <c r="A1997" s="1" t="s">
        <v>835</v>
      </c>
      <c r="J1997" s="1" t="s">
        <v>1511</v>
      </c>
      <c r="K1997" s="1" t="s">
        <v>1514</v>
      </c>
      <c r="L1997" s="1" t="s">
        <v>1512</v>
      </c>
      <c r="M1997" s="1">
        <v>1</v>
      </c>
    </row>
    <row r="1998" spans="1:13" x14ac:dyDescent="0.25">
      <c r="A1998" s="1" t="s">
        <v>1345</v>
      </c>
      <c r="J1998" s="1" t="s">
        <v>1511</v>
      </c>
      <c r="K1998" s="1" t="s">
        <v>1509</v>
      </c>
      <c r="L1998" s="1" t="s">
        <v>1512</v>
      </c>
      <c r="M1998" s="1">
        <v>2</v>
      </c>
    </row>
    <row r="1999" spans="1:13" x14ac:dyDescent="0.25">
      <c r="A1999" s="1" t="s">
        <v>1345</v>
      </c>
      <c r="J1999" s="1" t="s">
        <v>1508</v>
      </c>
      <c r="K1999" s="1" t="s">
        <v>1509</v>
      </c>
      <c r="L1999" s="1" t="s">
        <v>1512</v>
      </c>
      <c r="M1999" s="1">
        <v>2</v>
      </c>
    </row>
    <row r="2000" spans="1:13" x14ac:dyDescent="0.25">
      <c r="A2000" s="1" t="s">
        <v>1345</v>
      </c>
      <c r="J2000" s="1" t="s">
        <v>1508</v>
      </c>
      <c r="K2000" s="1" t="s">
        <v>1509</v>
      </c>
      <c r="L2000" s="1" t="s">
        <v>1512</v>
      </c>
      <c r="M2000" s="1">
        <v>3</v>
      </c>
    </row>
    <row r="2001" spans="1:13" x14ac:dyDescent="0.25">
      <c r="A2001" s="1" t="s">
        <v>1345</v>
      </c>
      <c r="J2001" s="1" t="s">
        <v>1508</v>
      </c>
      <c r="K2001" s="1" t="s">
        <v>1509</v>
      </c>
      <c r="L2001" s="1" t="s">
        <v>1512</v>
      </c>
      <c r="M2001" s="1">
        <v>2</v>
      </c>
    </row>
    <row r="2002" spans="1:13" x14ac:dyDescent="0.25">
      <c r="A2002" s="1" t="s">
        <v>1345</v>
      </c>
      <c r="J2002" s="1" t="s">
        <v>1508</v>
      </c>
      <c r="K2002" s="1" t="s">
        <v>1509</v>
      </c>
      <c r="L2002" s="1" t="s">
        <v>1512</v>
      </c>
      <c r="M2002" s="1">
        <v>1</v>
      </c>
    </row>
    <row r="2003" spans="1:13" x14ac:dyDescent="0.25">
      <c r="A2003" s="1" t="s">
        <v>1522</v>
      </c>
      <c r="J2003" s="1" t="s">
        <v>1511</v>
      </c>
      <c r="K2003" s="1" t="s">
        <v>1509</v>
      </c>
      <c r="L2003" s="1" t="s">
        <v>1512</v>
      </c>
      <c r="M2003" s="1">
        <v>10</v>
      </c>
    </row>
    <row r="2004" spans="1:13" x14ac:dyDescent="0.25">
      <c r="A2004" s="1" t="s">
        <v>835</v>
      </c>
      <c r="J2004" s="1" t="s">
        <v>1511</v>
      </c>
      <c r="K2004" s="1" t="s">
        <v>1509</v>
      </c>
      <c r="L2004" s="1" t="s">
        <v>1512</v>
      </c>
      <c r="M2004" s="1">
        <v>1</v>
      </c>
    </row>
    <row r="2005" spans="1:13" x14ac:dyDescent="0.25">
      <c r="A2005" s="1" t="s">
        <v>835</v>
      </c>
      <c r="J2005" s="1" t="s">
        <v>1511</v>
      </c>
      <c r="K2005" s="1" t="s">
        <v>1509</v>
      </c>
      <c r="L2005" s="1" t="s">
        <v>1512</v>
      </c>
      <c r="M2005" s="1">
        <v>2</v>
      </c>
    </row>
    <row r="2006" spans="1:13" x14ac:dyDescent="0.25">
      <c r="A2006" s="1" t="s">
        <v>835</v>
      </c>
      <c r="J2006" s="1" t="s">
        <v>1511</v>
      </c>
      <c r="K2006" s="1" t="s">
        <v>1509</v>
      </c>
      <c r="L2006" s="1" t="s">
        <v>1512</v>
      </c>
      <c r="M2006" s="1">
        <v>2</v>
      </c>
    </row>
    <row r="2007" spans="1:13" x14ac:dyDescent="0.25">
      <c r="A2007" s="1" t="s">
        <v>835</v>
      </c>
      <c r="J2007" s="1" t="s">
        <v>1511</v>
      </c>
      <c r="K2007" s="1" t="s">
        <v>1509</v>
      </c>
      <c r="L2007" s="1" t="s">
        <v>1512</v>
      </c>
      <c r="M2007" s="1">
        <v>1</v>
      </c>
    </row>
    <row r="2008" spans="1:13" x14ac:dyDescent="0.25">
      <c r="A2008" s="1" t="s">
        <v>835</v>
      </c>
      <c r="J2008" s="1" t="s">
        <v>1511</v>
      </c>
      <c r="K2008" s="1" t="s">
        <v>1509</v>
      </c>
      <c r="L2008" s="1" t="s">
        <v>1512</v>
      </c>
      <c r="M2008" s="1">
        <v>3</v>
      </c>
    </row>
    <row r="2009" spans="1:13" x14ac:dyDescent="0.25">
      <c r="A2009" s="1" t="s">
        <v>835</v>
      </c>
      <c r="J2009" s="1" t="s">
        <v>1511</v>
      </c>
      <c r="K2009" s="1" t="s">
        <v>1509</v>
      </c>
      <c r="L2009" s="1" t="s">
        <v>1512</v>
      </c>
      <c r="M2009" s="1">
        <v>2</v>
      </c>
    </row>
    <row r="2010" spans="1:13" x14ac:dyDescent="0.25">
      <c r="A2010" s="1" t="s">
        <v>835</v>
      </c>
      <c r="J2010" s="1" t="s">
        <v>1511</v>
      </c>
      <c r="K2010" s="1" t="s">
        <v>1509</v>
      </c>
      <c r="L2010" s="1" t="s">
        <v>1512</v>
      </c>
      <c r="M2010" s="1">
        <v>1</v>
      </c>
    </row>
    <row r="2011" spans="1:13" x14ac:dyDescent="0.25">
      <c r="A2011" s="1" t="s">
        <v>835</v>
      </c>
      <c r="J2011" s="1" t="s">
        <v>1511</v>
      </c>
      <c r="K2011" s="1" t="s">
        <v>1509</v>
      </c>
      <c r="L2011" s="1" t="s">
        <v>1512</v>
      </c>
      <c r="M2011" s="1">
        <v>1</v>
      </c>
    </row>
    <row r="2012" spans="1:13" x14ac:dyDescent="0.25">
      <c r="A2012" s="1" t="s">
        <v>835</v>
      </c>
      <c r="J2012" s="1" t="s">
        <v>1511</v>
      </c>
      <c r="K2012" s="1" t="s">
        <v>1509</v>
      </c>
      <c r="L2012" s="1" t="s">
        <v>1512</v>
      </c>
      <c r="M2012" s="1">
        <v>3</v>
      </c>
    </row>
    <row r="2013" spans="1:13" x14ac:dyDescent="0.25">
      <c r="A2013" s="1" t="s">
        <v>835</v>
      </c>
      <c r="J2013" s="1" t="s">
        <v>1511</v>
      </c>
      <c r="K2013" s="1" t="s">
        <v>1509</v>
      </c>
      <c r="L2013" s="1" t="s">
        <v>1512</v>
      </c>
      <c r="M2013" s="1">
        <v>2</v>
      </c>
    </row>
    <row r="2014" spans="1:13" x14ac:dyDescent="0.25">
      <c r="A2014" s="1" t="s">
        <v>1521</v>
      </c>
      <c r="J2014" s="1" t="s">
        <v>1511</v>
      </c>
      <c r="K2014" s="1" t="s">
        <v>1514</v>
      </c>
      <c r="L2014" s="1" t="s">
        <v>1512</v>
      </c>
      <c r="M2014" s="1">
        <v>2</v>
      </c>
    </row>
    <row r="2015" spans="1:13" x14ac:dyDescent="0.25">
      <c r="A2015" s="1" t="s">
        <v>1345</v>
      </c>
      <c r="J2015" s="1" t="s">
        <v>1511</v>
      </c>
      <c r="K2015" s="1" t="s">
        <v>1509</v>
      </c>
      <c r="L2015" s="1" t="s">
        <v>1512</v>
      </c>
      <c r="M2015" s="1">
        <v>2</v>
      </c>
    </row>
    <row r="2016" spans="1:13" x14ac:dyDescent="0.25">
      <c r="A2016" s="1" t="s">
        <v>1521</v>
      </c>
      <c r="J2016" s="1" t="s">
        <v>1511</v>
      </c>
      <c r="K2016" s="1" t="s">
        <v>1514</v>
      </c>
      <c r="L2016" s="1" t="s">
        <v>1512</v>
      </c>
      <c r="M2016" s="1">
        <v>1</v>
      </c>
    </row>
    <row r="2017" spans="1:13" x14ac:dyDescent="0.25">
      <c r="A2017" s="1" t="s">
        <v>1328</v>
      </c>
      <c r="J2017" s="1" t="s">
        <v>1511</v>
      </c>
      <c r="K2017" s="1" t="s">
        <v>1509</v>
      </c>
      <c r="L2017" s="1" t="s">
        <v>1512</v>
      </c>
      <c r="M2017" s="1">
        <v>9</v>
      </c>
    </row>
    <row r="2018" spans="1:13" x14ac:dyDescent="0.25">
      <c r="A2018" s="1" t="s">
        <v>1345</v>
      </c>
      <c r="J2018" s="1" t="s">
        <v>1511</v>
      </c>
      <c r="K2018" s="1" t="s">
        <v>1509</v>
      </c>
      <c r="L2018" s="1" t="s">
        <v>1512</v>
      </c>
      <c r="M2018" s="1">
        <v>1</v>
      </c>
    </row>
    <row r="2019" spans="1:13" x14ac:dyDescent="0.25">
      <c r="A2019" s="1" t="s">
        <v>1521</v>
      </c>
      <c r="J2019" s="1" t="s">
        <v>1511</v>
      </c>
      <c r="K2019" s="1" t="s">
        <v>1514</v>
      </c>
      <c r="L2019" s="1" t="s">
        <v>1512</v>
      </c>
      <c r="M2019" s="1">
        <v>1</v>
      </c>
    </row>
    <row r="2020" spans="1:13" x14ac:dyDescent="0.25">
      <c r="A2020" s="1" t="s">
        <v>1345</v>
      </c>
      <c r="J2020" s="1" t="s">
        <v>1511</v>
      </c>
      <c r="K2020" s="1" t="s">
        <v>1509</v>
      </c>
      <c r="L2020" s="1" t="s">
        <v>1512</v>
      </c>
      <c r="M2020" s="1">
        <v>2</v>
      </c>
    </row>
    <row r="2021" spans="1:13" x14ac:dyDescent="0.25">
      <c r="A2021" s="1" t="s">
        <v>1521</v>
      </c>
      <c r="J2021" s="1" t="s">
        <v>1511</v>
      </c>
      <c r="K2021" s="1" t="s">
        <v>1514</v>
      </c>
      <c r="L2021" s="1" t="s">
        <v>1512</v>
      </c>
      <c r="M2021" s="1">
        <v>2</v>
      </c>
    </row>
    <row r="2022" spans="1:13" x14ac:dyDescent="0.25">
      <c r="A2022" s="1" t="s">
        <v>1340</v>
      </c>
      <c r="J2022" s="1" t="s">
        <v>1511</v>
      </c>
      <c r="K2022" s="1" t="s">
        <v>1509</v>
      </c>
      <c r="L2022" s="1" t="s">
        <v>1512</v>
      </c>
      <c r="M2022" s="1">
        <v>2</v>
      </c>
    </row>
    <row r="2023" spans="1:13" x14ac:dyDescent="0.25">
      <c r="A2023" s="1" t="s">
        <v>1328</v>
      </c>
      <c r="J2023" s="1" t="s">
        <v>1511</v>
      </c>
      <c r="K2023" s="1" t="s">
        <v>1509</v>
      </c>
      <c r="L2023" s="1" t="s">
        <v>1513</v>
      </c>
      <c r="M2023" s="1">
        <v>10</v>
      </c>
    </row>
    <row r="2024" spans="1:13" x14ac:dyDescent="0.25">
      <c r="A2024" s="1" t="s">
        <v>1521</v>
      </c>
      <c r="J2024" s="1" t="s">
        <v>1511</v>
      </c>
      <c r="K2024" s="1" t="s">
        <v>1514</v>
      </c>
      <c r="L2024" s="1" t="s">
        <v>1512</v>
      </c>
      <c r="M2024" s="1">
        <v>1</v>
      </c>
    </row>
    <row r="2025" spans="1:13" x14ac:dyDescent="0.25">
      <c r="A2025" s="1" t="s">
        <v>1340</v>
      </c>
      <c r="J2025" s="1" t="s">
        <v>1511</v>
      </c>
      <c r="K2025" s="1" t="s">
        <v>1509</v>
      </c>
      <c r="L2025" s="1" t="s">
        <v>1512</v>
      </c>
      <c r="M2025" s="1">
        <v>2</v>
      </c>
    </row>
    <row r="2026" spans="1:13" x14ac:dyDescent="0.25">
      <c r="A2026" s="1" t="s">
        <v>1340</v>
      </c>
      <c r="J2026" s="1" t="s">
        <v>1511</v>
      </c>
      <c r="K2026" s="1" t="s">
        <v>1509</v>
      </c>
      <c r="L2026" s="1" t="s">
        <v>1512</v>
      </c>
      <c r="M2026" s="1">
        <v>2</v>
      </c>
    </row>
    <row r="2027" spans="1:13" x14ac:dyDescent="0.25">
      <c r="A2027" s="1" t="s">
        <v>1340</v>
      </c>
      <c r="J2027" s="1" t="s">
        <v>1511</v>
      </c>
      <c r="K2027" s="1" t="s">
        <v>1509</v>
      </c>
      <c r="L2027" s="1" t="s">
        <v>1512</v>
      </c>
      <c r="M2027" s="1">
        <v>2</v>
      </c>
    </row>
    <row r="2028" spans="1:13" x14ac:dyDescent="0.25">
      <c r="A2028" s="1" t="s">
        <v>1340</v>
      </c>
      <c r="J2028" s="1" t="s">
        <v>1511</v>
      </c>
      <c r="K2028" s="1" t="s">
        <v>1509</v>
      </c>
      <c r="L2028" s="1" t="s">
        <v>1512</v>
      </c>
      <c r="M2028" s="1">
        <v>2</v>
      </c>
    </row>
    <row r="2029" spans="1:13" x14ac:dyDescent="0.25">
      <c r="A2029" s="1" t="s">
        <v>1340</v>
      </c>
      <c r="J2029" s="1" t="s">
        <v>1511</v>
      </c>
      <c r="K2029" s="1" t="s">
        <v>1509</v>
      </c>
      <c r="L2029" s="1" t="s">
        <v>1512</v>
      </c>
      <c r="M2029" s="1">
        <v>2</v>
      </c>
    </row>
    <row r="2030" spans="1:13" x14ac:dyDescent="0.25">
      <c r="A2030" s="1" t="s">
        <v>1340</v>
      </c>
      <c r="J2030" s="1" t="s">
        <v>1511</v>
      </c>
      <c r="K2030" s="1" t="s">
        <v>1509</v>
      </c>
      <c r="L2030" s="1" t="s">
        <v>1512</v>
      </c>
      <c r="M2030" s="1">
        <v>2</v>
      </c>
    </row>
    <row r="2031" spans="1:13" x14ac:dyDescent="0.25">
      <c r="A2031" s="1" t="s">
        <v>1340</v>
      </c>
      <c r="J2031" s="1" t="s">
        <v>1511</v>
      </c>
      <c r="K2031" s="1" t="s">
        <v>1509</v>
      </c>
      <c r="L2031" s="1" t="s">
        <v>1512</v>
      </c>
      <c r="M2031" s="1">
        <v>2</v>
      </c>
    </row>
    <row r="2032" spans="1:13" x14ac:dyDescent="0.25">
      <c r="A2032" s="1" t="s">
        <v>1340</v>
      </c>
      <c r="J2032" s="1" t="s">
        <v>1511</v>
      </c>
      <c r="K2032" s="1" t="s">
        <v>1509</v>
      </c>
      <c r="L2032" s="1" t="s">
        <v>1512</v>
      </c>
      <c r="M2032" s="1">
        <v>2</v>
      </c>
    </row>
    <row r="2033" spans="1:13" x14ac:dyDescent="0.25">
      <c r="A2033" s="1" t="s">
        <v>1340</v>
      </c>
      <c r="J2033" s="1" t="s">
        <v>1511</v>
      </c>
      <c r="K2033" s="1" t="s">
        <v>1509</v>
      </c>
      <c r="L2033" s="1" t="s">
        <v>1512</v>
      </c>
      <c r="M2033" s="1">
        <v>2</v>
      </c>
    </row>
    <row r="2034" spans="1:13" x14ac:dyDescent="0.25">
      <c r="A2034" s="1" t="s">
        <v>1272</v>
      </c>
      <c r="J2034" s="1" t="s">
        <v>1511</v>
      </c>
      <c r="K2034" s="1" t="s">
        <v>1509</v>
      </c>
      <c r="L2034" s="1" t="s">
        <v>1513</v>
      </c>
      <c r="M2034" s="1">
        <v>20</v>
      </c>
    </row>
    <row r="2035" spans="1:13" x14ac:dyDescent="0.25">
      <c r="A2035" s="1" t="s">
        <v>1314</v>
      </c>
      <c r="J2035" s="1" t="s">
        <v>1508</v>
      </c>
      <c r="K2035" s="1" t="s">
        <v>1509</v>
      </c>
      <c r="L2035" s="1" t="s">
        <v>1510</v>
      </c>
      <c r="M2035" s="1">
        <v>1</v>
      </c>
    </row>
    <row r="2036" spans="1:13" x14ac:dyDescent="0.25">
      <c r="A2036" s="1" t="s">
        <v>1340</v>
      </c>
      <c r="J2036" s="1" t="s">
        <v>1511</v>
      </c>
      <c r="K2036" s="1" t="s">
        <v>1509</v>
      </c>
      <c r="L2036" s="1" t="s">
        <v>1512</v>
      </c>
      <c r="M2036" s="1">
        <v>2</v>
      </c>
    </row>
    <row r="2037" spans="1:13" x14ac:dyDescent="0.25">
      <c r="A2037" s="1" t="s">
        <v>1340</v>
      </c>
      <c r="J2037" s="1" t="s">
        <v>1511</v>
      </c>
      <c r="K2037" s="1" t="s">
        <v>1509</v>
      </c>
      <c r="L2037" s="1" t="s">
        <v>1512</v>
      </c>
      <c r="M2037" s="1">
        <v>2</v>
      </c>
    </row>
    <row r="2038" spans="1:13" x14ac:dyDescent="0.25">
      <c r="A2038" s="1" t="s">
        <v>1340</v>
      </c>
      <c r="J2038" s="1" t="s">
        <v>1511</v>
      </c>
      <c r="K2038" s="1" t="s">
        <v>1509</v>
      </c>
      <c r="L2038" s="1" t="s">
        <v>1512</v>
      </c>
      <c r="M2038" s="1">
        <v>2</v>
      </c>
    </row>
    <row r="2039" spans="1:13" x14ac:dyDescent="0.25">
      <c r="A2039" s="1" t="s">
        <v>1340</v>
      </c>
      <c r="J2039" s="1" t="s">
        <v>1511</v>
      </c>
      <c r="K2039" s="1" t="s">
        <v>1509</v>
      </c>
      <c r="L2039" s="1" t="s">
        <v>1512</v>
      </c>
      <c r="M2039" s="1">
        <v>2</v>
      </c>
    </row>
    <row r="2040" spans="1:13" x14ac:dyDescent="0.25">
      <c r="A2040" s="1" t="s">
        <v>1340</v>
      </c>
      <c r="J2040" s="1" t="s">
        <v>1511</v>
      </c>
      <c r="K2040" s="1" t="s">
        <v>1509</v>
      </c>
      <c r="L2040" s="1" t="s">
        <v>1512</v>
      </c>
      <c r="M2040" s="1">
        <v>2</v>
      </c>
    </row>
    <row r="2041" spans="1:13" x14ac:dyDescent="0.25">
      <c r="A2041" s="1" t="s">
        <v>1340</v>
      </c>
      <c r="J2041" s="1" t="s">
        <v>1511</v>
      </c>
      <c r="K2041" s="1" t="s">
        <v>1509</v>
      </c>
      <c r="L2041" s="1" t="s">
        <v>1512</v>
      </c>
      <c r="M2041" s="1">
        <v>2</v>
      </c>
    </row>
    <row r="2042" spans="1:13" x14ac:dyDescent="0.25">
      <c r="A2042" s="1" t="s">
        <v>1314</v>
      </c>
      <c r="J2042" s="1" t="s">
        <v>1508</v>
      </c>
      <c r="K2042" s="1" t="s">
        <v>1509</v>
      </c>
      <c r="L2042" s="1" t="s">
        <v>1510</v>
      </c>
      <c r="M2042" s="1">
        <v>1</v>
      </c>
    </row>
    <row r="2043" spans="1:13" x14ac:dyDescent="0.25">
      <c r="A2043" s="1" t="s">
        <v>1314</v>
      </c>
      <c r="J2043" s="1" t="s">
        <v>1511</v>
      </c>
      <c r="K2043" s="1" t="s">
        <v>1509</v>
      </c>
      <c r="L2043" s="1" t="s">
        <v>1513</v>
      </c>
      <c r="M2043" s="1">
        <v>3</v>
      </c>
    </row>
    <row r="2044" spans="1:13" x14ac:dyDescent="0.25">
      <c r="A2044" s="1" t="s">
        <v>1266</v>
      </c>
      <c r="J2044" s="1" t="s">
        <v>1511</v>
      </c>
      <c r="K2044" s="1" t="s">
        <v>1514</v>
      </c>
      <c r="L2044" s="1" t="s">
        <v>1513</v>
      </c>
      <c r="M2044" s="1">
        <v>2</v>
      </c>
    </row>
    <row r="2045" spans="1:13" x14ac:dyDescent="0.25">
      <c r="A2045" s="1" t="s">
        <v>1314</v>
      </c>
      <c r="J2045" s="1" t="s">
        <v>1511</v>
      </c>
      <c r="K2045" s="1" t="s">
        <v>1509</v>
      </c>
      <c r="L2045" s="1" t="s">
        <v>1510</v>
      </c>
      <c r="M2045" s="1">
        <v>1</v>
      </c>
    </row>
    <row r="2046" spans="1:13" x14ac:dyDescent="0.25">
      <c r="A2046" s="1" t="s">
        <v>835</v>
      </c>
      <c r="J2046" s="1" t="s">
        <v>1511</v>
      </c>
      <c r="K2046" s="1" t="s">
        <v>1509</v>
      </c>
      <c r="L2046" s="1" t="s">
        <v>1513</v>
      </c>
      <c r="M2046" s="1">
        <v>2</v>
      </c>
    </row>
    <row r="2047" spans="1:13" x14ac:dyDescent="0.25">
      <c r="A2047" s="1" t="s">
        <v>835</v>
      </c>
      <c r="J2047" s="1" t="s">
        <v>1511</v>
      </c>
      <c r="K2047" s="1" t="s">
        <v>1509</v>
      </c>
      <c r="L2047" s="1" t="s">
        <v>1512</v>
      </c>
      <c r="M2047" s="1">
        <v>2</v>
      </c>
    </row>
    <row r="2048" spans="1:13" x14ac:dyDescent="0.25">
      <c r="A2048" s="1" t="s">
        <v>1345</v>
      </c>
      <c r="J2048" s="1" t="s">
        <v>1511</v>
      </c>
      <c r="K2048" s="1" t="s">
        <v>1509</v>
      </c>
      <c r="L2048" s="1" t="s">
        <v>1512</v>
      </c>
      <c r="M2048" s="1">
        <v>2</v>
      </c>
    </row>
    <row r="2049" spans="1:13" x14ac:dyDescent="0.25">
      <c r="A2049" s="1" t="s">
        <v>1345</v>
      </c>
      <c r="J2049" s="1" t="s">
        <v>1508</v>
      </c>
      <c r="K2049" s="1" t="s">
        <v>1509</v>
      </c>
      <c r="L2049" s="1" t="s">
        <v>1512</v>
      </c>
      <c r="M2049" s="1">
        <v>1</v>
      </c>
    </row>
    <row r="2050" spans="1:13" x14ac:dyDescent="0.25">
      <c r="A2050" s="1" t="s">
        <v>1340</v>
      </c>
      <c r="J2050" s="1" t="s">
        <v>1511</v>
      </c>
      <c r="K2050" s="1" t="s">
        <v>1509</v>
      </c>
      <c r="L2050" s="1" t="s">
        <v>1512</v>
      </c>
      <c r="M2050" s="1">
        <v>2</v>
      </c>
    </row>
    <row r="2051" spans="1:13" x14ac:dyDescent="0.25">
      <c r="A2051" s="1" t="s">
        <v>1415</v>
      </c>
      <c r="J2051" s="1" t="s">
        <v>1511</v>
      </c>
      <c r="K2051" s="1" t="s">
        <v>1514</v>
      </c>
      <c r="L2051" s="1" t="s">
        <v>1512</v>
      </c>
      <c r="M2051" s="1">
        <v>10</v>
      </c>
    </row>
    <row r="2052" spans="1:13" x14ac:dyDescent="0.25">
      <c r="A2052" s="1" t="s">
        <v>1340</v>
      </c>
      <c r="J2052" s="1" t="s">
        <v>1511</v>
      </c>
      <c r="K2052" s="1" t="s">
        <v>1509</v>
      </c>
      <c r="L2052" s="1" t="s">
        <v>1512</v>
      </c>
      <c r="M2052" s="1">
        <v>2</v>
      </c>
    </row>
    <row r="2053" spans="1:13" x14ac:dyDescent="0.25">
      <c r="A2053" s="1" t="s">
        <v>1340</v>
      </c>
      <c r="J2053" s="1" t="s">
        <v>1511</v>
      </c>
      <c r="K2053" s="1" t="s">
        <v>1509</v>
      </c>
      <c r="L2053" s="1" t="s">
        <v>1512</v>
      </c>
      <c r="M2053" s="1">
        <v>2</v>
      </c>
    </row>
    <row r="2054" spans="1:13" x14ac:dyDescent="0.25">
      <c r="A2054" s="1" t="s">
        <v>1340</v>
      </c>
      <c r="J2054" s="1" t="s">
        <v>1511</v>
      </c>
      <c r="K2054" s="1" t="s">
        <v>1509</v>
      </c>
      <c r="L2054" s="1" t="s">
        <v>1512</v>
      </c>
      <c r="M2054" s="1">
        <v>2</v>
      </c>
    </row>
    <row r="2055" spans="1:13" x14ac:dyDescent="0.25">
      <c r="A2055" s="1" t="s">
        <v>1340</v>
      </c>
      <c r="J2055" s="1" t="s">
        <v>1511</v>
      </c>
      <c r="K2055" s="1" t="s">
        <v>1509</v>
      </c>
      <c r="L2055" s="1" t="s">
        <v>1512</v>
      </c>
      <c r="M2055" s="1">
        <v>1</v>
      </c>
    </row>
    <row r="2056" spans="1:13" x14ac:dyDescent="0.25">
      <c r="A2056" s="1" t="s">
        <v>1340</v>
      </c>
      <c r="J2056" s="1" t="s">
        <v>1511</v>
      </c>
      <c r="K2056" s="1" t="s">
        <v>1509</v>
      </c>
      <c r="L2056" s="1" t="s">
        <v>1512</v>
      </c>
      <c r="M2056" s="1">
        <v>1</v>
      </c>
    </row>
    <row r="2057" spans="1:13" x14ac:dyDescent="0.25">
      <c r="A2057" s="1" t="s">
        <v>1415</v>
      </c>
      <c r="J2057" s="1" t="s">
        <v>1511</v>
      </c>
      <c r="K2057" s="1" t="s">
        <v>1514</v>
      </c>
      <c r="L2057" s="1" t="s">
        <v>1512</v>
      </c>
      <c r="M2057" s="1">
        <v>6</v>
      </c>
    </row>
    <row r="2058" spans="1:13" x14ac:dyDescent="0.25">
      <c r="A2058" s="1" t="s">
        <v>1340</v>
      </c>
      <c r="J2058" s="1" t="s">
        <v>1511</v>
      </c>
      <c r="K2058" s="1" t="s">
        <v>1509</v>
      </c>
      <c r="L2058" s="1" t="s">
        <v>1512</v>
      </c>
      <c r="M2058" s="1">
        <v>1</v>
      </c>
    </row>
    <row r="2059" spans="1:13" x14ac:dyDescent="0.25">
      <c r="A2059" s="1" t="s">
        <v>1340</v>
      </c>
      <c r="J2059" s="1" t="s">
        <v>1511</v>
      </c>
      <c r="K2059" s="1" t="s">
        <v>1509</v>
      </c>
      <c r="L2059" s="1" t="s">
        <v>1512</v>
      </c>
      <c r="M2059" s="1">
        <v>1</v>
      </c>
    </row>
    <row r="2060" spans="1:13" x14ac:dyDescent="0.25">
      <c r="A2060" s="1" t="s">
        <v>1415</v>
      </c>
      <c r="J2060" s="1" t="s">
        <v>1511</v>
      </c>
      <c r="K2060" s="1" t="s">
        <v>1514</v>
      </c>
      <c r="L2060" s="1" t="s">
        <v>1512</v>
      </c>
      <c r="M2060" s="1">
        <v>7</v>
      </c>
    </row>
    <row r="2061" spans="1:13" x14ac:dyDescent="0.25">
      <c r="A2061" s="1" t="s">
        <v>1340</v>
      </c>
      <c r="J2061" s="1" t="s">
        <v>1511</v>
      </c>
      <c r="K2061" s="1" t="s">
        <v>1509</v>
      </c>
      <c r="L2061" s="1" t="s">
        <v>1512</v>
      </c>
      <c r="M2061" s="1">
        <v>1</v>
      </c>
    </row>
    <row r="2062" spans="1:13" x14ac:dyDescent="0.25">
      <c r="A2062" s="1" t="s">
        <v>1340</v>
      </c>
      <c r="J2062" s="1" t="s">
        <v>1511</v>
      </c>
      <c r="K2062" s="1" t="s">
        <v>1509</v>
      </c>
      <c r="L2062" s="1" t="s">
        <v>1512</v>
      </c>
      <c r="M2062" s="1">
        <v>1</v>
      </c>
    </row>
    <row r="2063" spans="1:13" x14ac:dyDescent="0.25">
      <c r="A2063" s="1" t="s">
        <v>1415</v>
      </c>
      <c r="J2063" s="1" t="s">
        <v>1511</v>
      </c>
      <c r="K2063" s="1" t="s">
        <v>1514</v>
      </c>
      <c r="L2063" s="1" t="s">
        <v>1512</v>
      </c>
      <c r="M2063" s="1">
        <v>20</v>
      </c>
    </row>
    <row r="2064" spans="1:13" x14ac:dyDescent="0.25">
      <c r="A2064" s="1" t="s">
        <v>1340</v>
      </c>
      <c r="J2064" s="1" t="s">
        <v>1511</v>
      </c>
      <c r="K2064" s="1" t="s">
        <v>1509</v>
      </c>
      <c r="L2064" s="1" t="s">
        <v>1512</v>
      </c>
      <c r="M2064" s="1">
        <v>1</v>
      </c>
    </row>
    <row r="2065" spans="1:13" x14ac:dyDescent="0.25">
      <c r="A2065" s="1" t="s">
        <v>1340</v>
      </c>
      <c r="J2065" s="1" t="s">
        <v>1511</v>
      </c>
      <c r="K2065" s="1" t="s">
        <v>1509</v>
      </c>
      <c r="L2065" s="1" t="s">
        <v>1512</v>
      </c>
      <c r="M2065" s="1">
        <v>1</v>
      </c>
    </row>
    <row r="2066" spans="1:13" x14ac:dyDescent="0.25">
      <c r="A2066" s="1" t="s">
        <v>1340</v>
      </c>
      <c r="J2066" s="1" t="s">
        <v>1511</v>
      </c>
      <c r="K2066" s="1" t="s">
        <v>1509</v>
      </c>
      <c r="L2066" s="1" t="s">
        <v>1512</v>
      </c>
      <c r="M2066" s="1">
        <v>1</v>
      </c>
    </row>
    <row r="2067" spans="1:13" x14ac:dyDescent="0.25">
      <c r="A2067" s="1" t="s">
        <v>1340</v>
      </c>
      <c r="J2067" s="1" t="s">
        <v>1511</v>
      </c>
      <c r="K2067" s="1" t="s">
        <v>1509</v>
      </c>
      <c r="L2067" s="1" t="s">
        <v>1512</v>
      </c>
      <c r="M2067" s="1">
        <v>1</v>
      </c>
    </row>
    <row r="2068" spans="1:13" x14ac:dyDescent="0.25">
      <c r="A2068" s="1" t="s">
        <v>1340</v>
      </c>
      <c r="J2068" s="1" t="s">
        <v>1511</v>
      </c>
      <c r="K2068" s="1" t="s">
        <v>1509</v>
      </c>
      <c r="L2068" s="1" t="s">
        <v>1512</v>
      </c>
      <c r="M2068" s="1">
        <v>1</v>
      </c>
    </row>
    <row r="2069" spans="1:13" x14ac:dyDescent="0.25">
      <c r="A2069" s="1" t="s">
        <v>1340</v>
      </c>
      <c r="J2069" s="1" t="s">
        <v>1511</v>
      </c>
      <c r="K2069" s="1" t="s">
        <v>1509</v>
      </c>
      <c r="L2069" s="1" t="s">
        <v>1512</v>
      </c>
      <c r="M2069" s="1">
        <v>1</v>
      </c>
    </row>
    <row r="2070" spans="1:13" x14ac:dyDescent="0.25">
      <c r="A2070" s="1" t="s">
        <v>1340</v>
      </c>
      <c r="J2070" s="1" t="s">
        <v>1511</v>
      </c>
      <c r="K2070" s="1" t="s">
        <v>1509</v>
      </c>
      <c r="L2070" s="1" t="s">
        <v>1512</v>
      </c>
      <c r="M2070" s="1">
        <v>1</v>
      </c>
    </row>
    <row r="2071" spans="1:13" x14ac:dyDescent="0.25">
      <c r="A2071" s="1" t="s">
        <v>1340</v>
      </c>
      <c r="J2071" s="1" t="s">
        <v>1511</v>
      </c>
      <c r="K2071" s="1" t="s">
        <v>1509</v>
      </c>
      <c r="L2071" s="1" t="s">
        <v>1512</v>
      </c>
      <c r="M2071" s="1">
        <v>3</v>
      </c>
    </row>
    <row r="2072" spans="1:13" x14ac:dyDescent="0.25">
      <c r="A2072" s="1" t="s">
        <v>1341</v>
      </c>
      <c r="J2072" s="1" t="s">
        <v>1511</v>
      </c>
      <c r="K2072" s="1" t="s">
        <v>1509</v>
      </c>
      <c r="L2072" s="1" t="s">
        <v>1512</v>
      </c>
      <c r="M2072" s="1">
        <v>134</v>
      </c>
    </row>
    <row r="2073" spans="1:13" x14ac:dyDescent="0.25">
      <c r="A2073" s="1" t="s">
        <v>1266</v>
      </c>
      <c r="J2073" s="1" t="s">
        <v>1511</v>
      </c>
      <c r="K2073" s="1" t="s">
        <v>1509</v>
      </c>
      <c r="L2073" s="1" t="s">
        <v>1512</v>
      </c>
      <c r="M2073" s="1">
        <v>3</v>
      </c>
    </row>
    <row r="2074" spans="1:13" x14ac:dyDescent="0.25">
      <c r="A2074" s="1" t="s">
        <v>1266</v>
      </c>
      <c r="J2074" s="1" t="s">
        <v>1511</v>
      </c>
      <c r="K2074" s="1" t="s">
        <v>1509</v>
      </c>
      <c r="L2074" s="1" t="s">
        <v>1512</v>
      </c>
      <c r="M2074" s="1">
        <v>3</v>
      </c>
    </row>
    <row r="2075" spans="1:13" x14ac:dyDescent="0.25">
      <c r="A2075" s="1" t="s">
        <v>1266</v>
      </c>
      <c r="J2075" s="1" t="s">
        <v>1511</v>
      </c>
      <c r="K2075" s="1" t="s">
        <v>1509</v>
      </c>
      <c r="L2075" s="1" t="s">
        <v>1512</v>
      </c>
      <c r="M2075" s="1">
        <v>3</v>
      </c>
    </row>
    <row r="2076" spans="1:13" x14ac:dyDescent="0.25">
      <c r="A2076" s="1" t="s">
        <v>1340</v>
      </c>
      <c r="J2076" s="1" t="s">
        <v>1511</v>
      </c>
      <c r="K2076" s="1" t="s">
        <v>1509</v>
      </c>
      <c r="L2076" s="1" t="s">
        <v>1512</v>
      </c>
      <c r="M2076" s="1">
        <v>3</v>
      </c>
    </row>
    <row r="2077" spans="1:13" x14ac:dyDescent="0.25">
      <c r="A2077" s="1" t="s">
        <v>1340</v>
      </c>
      <c r="J2077" s="1" t="s">
        <v>1511</v>
      </c>
      <c r="K2077" s="1" t="s">
        <v>1509</v>
      </c>
      <c r="L2077" s="1" t="s">
        <v>1512</v>
      </c>
      <c r="M2077" s="1">
        <v>3</v>
      </c>
    </row>
    <row r="2078" spans="1:13" x14ac:dyDescent="0.25">
      <c r="A2078" s="1" t="s">
        <v>1340</v>
      </c>
      <c r="J2078" s="1" t="s">
        <v>1511</v>
      </c>
      <c r="K2078" s="1" t="s">
        <v>1509</v>
      </c>
      <c r="L2078" s="1" t="s">
        <v>1512</v>
      </c>
      <c r="M2078" s="1">
        <v>5</v>
      </c>
    </row>
    <row r="2079" spans="1:13" x14ac:dyDescent="0.25">
      <c r="A2079" s="1" t="s">
        <v>1340</v>
      </c>
      <c r="J2079" s="1" t="s">
        <v>1511</v>
      </c>
      <c r="K2079" s="1" t="s">
        <v>1509</v>
      </c>
      <c r="L2079" s="1" t="s">
        <v>1512</v>
      </c>
      <c r="M2079" s="1">
        <v>5</v>
      </c>
    </row>
    <row r="2080" spans="1:13" x14ac:dyDescent="0.25">
      <c r="A2080" s="1" t="s">
        <v>1340</v>
      </c>
      <c r="J2080" s="1" t="s">
        <v>1511</v>
      </c>
      <c r="K2080" s="1" t="s">
        <v>1509</v>
      </c>
      <c r="L2080" s="1" t="s">
        <v>1512</v>
      </c>
      <c r="M2080" s="1">
        <v>5</v>
      </c>
    </row>
    <row r="2081" spans="1:13" x14ac:dyDescent="0.25">
      <c r="A2081" s="1" t="s">
        <v>1340</v>
      </c>
      <c r="J2081" s="1" t="s">
        <v>1511</v>
      </c>
      <c r="K2081" s="1" t="s">
        <v>1509</v>
      </c>
      <c r="L2081" s="1" t="s">
        <v>1512</v>
      </c>
      <c r="M2081" s="1">
        <v>3</v>
      </c>
    </row>
    <row r="2082" spans="1:13" x14ac:dyDescent="0.25">
      <c r="A2082" s="1" t="s">
        <v>1340</v>
      </c>
      <c r="J2082" s="1" t="s">
        <v>1511</v>
      </c>
      <c r="K2082" s="1" t="s">
        <v>1509</v>
      </c>
      <c r="L2082" s="1" t="s">
        <v>1512</v>
      </c>
      <c r="M2082" s="1">
        <v>3</v>
      </c>
    </row>
    <row r="2083" spans="1:13" x14ac:dyDescent="0.25">
      <c r="A2083" s="1" t="s">
        <v>1340</v>
      </c>
      <c r="J2083" s="1" t="s">
        <v>1511</v>
      </c>
      <c r="K2083" s="1" t="s">
        <v>1509</v>
      </c>
      <c r="L2083" s="1" t="s">
        <v>1512</v>
      </c>
      <c r="M2083" s="1">
        <v>5</v>
      </c>
    </row>
    <row r="2084" spans="1:13" x14ac:dyDescent="0.25">
      <c r="A2084" s="1" t="s">
        <v>1340</v>
      </c>
      <c r="J2084" s="1" t="s">
        <v>1511</v>
      </c>
      <c r="K2084" s="1" t="s">
        <v>1509</v>
      </c>
      <c r="L2084" s="1" t="s">
        <v>1512</v>
      </c>
      <c r="M2084" s="1">
        <v>3</v>
      </c>
    </row>
    <row r="2085" spans="1:13" x14ac:dyDescent="0.25">
      <c r="A2085" s="1" t="s">
        <v>1340</v>
      </c>
      <c r="J2085" s="1" t="s">
        <v>1511</v>
      </c>
      <c r="K2085" s="1" t="s">
        <v>1509</v>
      </c>
      <c r="L2085" s="1" t="s">
        <v>1512</v>
      </c>
      <c r="M2085" s="1">
        <v>3</v>
      </c>
    </row>
    <row r="2086" spans="1:13" x14ac:dyDescent="0.25">
      <c r="A2086" s="1" t="s">
        <v>1340</v>
      </c>
      <c r="J2086" s="1" t="s">
        <v>1511</v>
      </c>
      <c r="K2086" s="1" t="s">
        <v>1509</v>
      </c>
      <c r="L2086" s="1" t="s">
        <v>1512</v>
      </c>
      <c r="M2086" s="1">
        <v>3</v>
      </c>
    </row>
    <row r="2087" spans="1:13" x14ac:dyDescent="0.25">
      <c r="A2087" s="1" t="s">
        <v>1340</v>
      </c>
      <c r="J2087" s="1" t="s">
        <v>1511</v>
      </c>
      <c r="K2087" s="1" t="s">
        <v>1509</v>
      </c>
      <c r="L2087" s="1" t="s">
        <v>1512</v>
      </c>
      <c r="M2087" s="1">
        <v>3</v>
      </c>
    </row>
    <row r="2088" spans="1:13" x14ac:dyDescent="0.25">
      <c r="A2088" s="1" t="s">
        <v>1340</v>
      </c>
      <c r="J2088" s="1" t="s">
        <v>1511</v>
      </c>
      <c r="K2088" s="1" t="s">
        <v>1509</v>
      </c>
      <c r="L2088" s="1" t="s">
        <v>1512</v>
      </c>
      <c r="M2088" s="1">
        <v>3</v>
      </c>
    </row>
    <row r="2089" spans="1:13" x14ac:dyDescent="0.25">
      <c r="A2089" s="1" t="s">
        <v>1341</v>
      </c>
      <c r="J2089" s="1" t="s">
        <v>1511</v>
      </c>
      <c r="K2089" s="1" t="s">
        <v>1509</v>
      </c>
      <c r="L2089" s="1" t="s">
        <v>1512</v>
      </c>
      <c r="M2089" s="1">
        <v>122</v>
      </c>
    </row>
    <row r="2090" spans="1:13" x14ac:dyDescent="0.25">
      <c r="A2090" s="1" t="s">
        <v>1340</v>
      </c>
      <c r="J2090" s="1" t="s">
        <v>1511</v>
      </c>
      <c r="K2090" s="1" t="s">
        <v>1509</v>
      </c>
      <c r="L2090" s="1" t="s">
        <v>1512</v>
      </c>
      <c r="M2090" s="1">
        <v>3</v>
      </c>
    </row>
    <row r="2091" spans="1:13" x14ac:dyDescent="0.25">
      <c r="A2091" s="1" t="s">
        <v>1340</v>
      </c>
      <c r="J2091" s="1" t="s">
        <v>1511</v>
      </c>
      <c r="K2091" s="1" t="s">
        <v>1509</v>
      </c>
      <c r="L2091" s="1" t="s">
        <v>1512</v>
      </c>
      <c r="M2091" s="1">
        <v>3</v>
      </c>
    </row>
    <row r="2092" spans="1:13" x14ac:dyDescent="0.25">
      <c r="A2092" s="1" t="s">
        <v>1340</v>
      </c>
      <c r="J2092" s="1" t="s">
        <v>1511</v>
      </c>
      <c r="K2092" s="1" t="s">
        <v>1509</v>
      </c>
      <c r="L2092" s="1" t="s">
        <v>1512</v>
      </c>
      <c r="M2092" s="1">
        <v>3</v>
      </c>
    </row>
    <row r="2093" spans="1:13" x14ac:dyDescent="0.25">
      <c r="A2093" s="1" t="s">
        <v>1340</v>
      </c>
      <c r="J2093" s="1" t="s">
        <v>1511</v>
      </c>
      <c r="K2093" s="1" t="s">
        <v>1509</v>
      </c>
      <c r="L2093" s="1" t="s">
        <v>1512</v>
      </c>
      <c r="M2093" s="1">
        <v>3</v>
      </c>
    </row>
    <row r="2094" spans="1:13" x14ac:dyDescent="0.25">
      <c r="A2094" s="1" t="s">
        <v>1340</v>
      </c>
      <c r="J2094" s="1" t="s">
        <v>1511</v>
      </c>
      <c r="K2094" s="1" t="s">
        <v>1509</v>
      </c>
      <c r="L2094" s="1" t="s">
        <v>1512</v>
      </c>
      <c r="M2094" s="1">
        <v>3</v>
      </c>
    </row>
    <row r="2095" spans="1:13" x14ac:dyDescent="0.25">
      <c r="A2095" s="1" t="s">
        <v>1340</v>
      </c>
      <c r="J2095" s="1" t="s">
        <v>1511</v>
      </c>
      <c r="K2095" s="1" t="s">
        <v>1509</v>
      </c>
      <c r="L2095" s="1" t="s">
        <v>1512</v>
      </c>
      <c r="M2095" s="1">
        <v>3</v>
      </c>
    </row>
    <row r="2096" spans="1:13" x14ac:dyDescent="0.25">
      <c r="A2096" s="1" t="s">
        <v>1340</v>
      </c>
      <c r="J2096" s="1" t="s">
        <v>1511</v>
      </c>
      <c r="K2096" s="1" t="s">
        <v>1509</v>
      </c>
      <c r="L2096" s="1" t="s">
        <v>1512</v>
      </c>
      <c r="M2096" s="1">
        <v>3</v>
      </c>
    </row>
    <row r="2097" spans="1:13" x14ac:dyDescent="0.25">
      <c r="A2097" s="1" t="s">
        <v>1340</v>
      </c>
      <c r="J2097" s="1" t="s">
        <v>1511</v>
      </c>
      <c r="K2097" s="1" t="s">
        <v>1509</v>
      </c>
      <c r="L2097" s="1" t="s">
        <v>1512</v>
      </c>
      <c r="M2097" s="1">
        <v>3</v>
      </c>
    </row>
    <row r="2098" spans="1:13" x14ac:dyDescent="0.25">
      <c r="A2098" s="1" t="s">
        <v>1340</v>
      </c>
      <c r="J2098" s="1" t="s">
        <v>1511</v>
      </c>
      <c r="K2098" s="1" t="s">
        <v>1509</v>
      </c>
      <c r="L2098" s="1" t="s">
        <v>1512</v>
      </c>
      <c r="M2098" s="1">
        <v>3</v>
      </c>
    </row>
    <row r="2099" spans="1:13" x14ac:dyDescent="0.25">
      <c r="A2099" s="1" t="s">
        <v>1340</v>
      </c>
      <c r="J2099" s="1" t="s">
        <v>1511</v>
      </c>
      <c r="K2099" s="1" t="s">
        <v>1509</v>
      </c>
      <c r="L2099" s="1" t="s">
        <v>1512</v>
      </c>
      <c r="M2099" s="1">
        <v>3</v>
      </c>
    </row>
    <row r="2100" spans="1:13" x14ac:dyDescent="0.25">
      <c r="A2100" s="1" t="s">
        <v>1340</v>
      </c>
      <c r="J2100" s="1" t="s">
        <v>1511</v>
      </c>
      <c r="K2100" s="1" t="s">
        <v>1509</v>
      </c>
      <c r="L2100" s="1" t="s">
        <v>1512</v>
      </c>
      <c r="M2100" s="1">
        <v>3</v>
      </c>
    </row>
    <row r="2101" spans="1:13" x14ac:dyDescent="0.25">
      <c r="A2101" s="1" t="s">
        <v>1340</v>
      </c>
      <c r="J2101" s="1" t="s">
        <v>1511</v>
      </c>
      <c r="K2101" s="1" t="s">
        <v>1509</v>
      </c>
      <c r="L2101" s="1" t="s">
        <v>1512</v>
      </c>
      <c r="M2101" s="1">
        <v>3</v>
      </c>
    </row>
    <row r="2102" spans="1:13" x14ac:dyDescent="0.25">
      <c r="A2102" s="1" t="s">
        <v>1340</v>
      </c>
      <c r="J2102" s="1" t="s">
        <v>1511</v>
      </c>
      <c r="K2102" s="1" t="s">
        <v>1509</v>
      </c>
      <c r="L2102" s="1" t="s">
        <v>1512</v>
      </c>
      <c r="M2102" s="1">
        <v>3</v>
      </c>
    </row>
    <row r="2103" spans="1:13" x14ac:dyDescent="0.25">
      <c r="A2103" s="1" t="s">
        <v>1340</v>
      </c>
      <c r="J2103" s="1" t="s">
        <v>1511</v>
      </c>
      <c r="K2103" s="1" t="s">
        <v>1509</v>
      </c>
      <c r="L2103" s="1" t="s">
        <v>1512</v>
      </c>
      <c r="M2103" s="1">
        <v>3</v>
      </c>
    </row>
    <row r="2104" spans="1:13" x14ac:dyDescent="0.25">
      <c r="A2104" s="1" t="s">
        <v>1340</v>
      </c>
      <c r="J2104" s="1" t="s">
        <v>1511</v>
      </c>
      <c r="K2104" s="1" t="s">
        <v>1509</v>
      </c>
      <c r="L2104" s="1" t="s">
        <v>1512</v>
      </c>
      <c r="M2104" s="1">
        <v>3</v>
      </c>
    </row>
    <row r="2105" spans="1:13" x14ac:dyDescent="0.25">
      <c r="A2105" s="1" t="s">
        <v>1340</v>
      </c>
      <c r="J2105" s="1" t="s">
        <v>1511</v>
      </c>
      <c r="K2105" s="1" t="s">
        <v>1509</v>
      </c>
      <c r="L2105" s="1" t="s">
        <v>1512</v>
      </c>
      <c r="M2105" s="1">
        <v>3</v>
      </c>
    </row>
    <row r="2106" spans="1:13" x14ac:dyDescent="0.25">
      <c r="A2106" s="1" t="s">
        <v>1340</v>
      </c>
      <c r="J2106" s="1" t="s">
        <v>1511</v>
      </c>
      <c r="K2106" s="1" t="s">
        <v>1509</v>
      </c>
      <c r="L2106" s="1" t="s">
        <v>1512</v>
      </c>
      <c r="M2106" s="1">
        <v>3</v>
      </c>
    </row>
    <row r="2107" spans="1:13" x14ac:dyDescent="0.25">
      <c r="A2107" s="1" t="s">
        <v>1340</v>
      </c>
      <c r="J2107" s="1" t="s">
        <v>1511</v>
      </c>
      <c r="K2107" s="1" t="s">
        <v>1509</v>
      </c>
      <c r="L2107" s="1" t="s">
        <v>1512</v>
      </c>
      <c r="M2107" s="1">
        <v>3</v>
      </c>
    </row>
    <row r="2108" spans="1:13" x14ac:dyDescent="0.25">
      <c r="A2108" s="1" t="s">
        <v>1340</v>
      </c>
      <c r="J2108" s="1" t="s">
        <v>1511</v>
      </c>
      <c r="K2108" s="1" t="s">
        <v>1509</v>
      </c>
      <c r="L2108" s="1" t="s">
        <v>1512</v>
      </c>
      <c r="M2108" s="1">
        <v>3</v>
      </c>
    </row>
    <row r="2109" spans="1:13" x14ac:dyDescent="0.25">
      <c r="A2109" s="1" t="s">
        <v>1340</v>
      </c>
      <c r="J2109" s="1" t="s">
        <v>1511</v>
      </c>
      <c r="K2109" s="1" t="s">
        <v>1509</v>
      </c>
      <c r="L2109" s="1" t="s">
        <v>1512</v>
      </c>
      <c r="M2109" s="1">
        <v>3</v>
      </c>
    </row>
    <row r="2110" spans="1:13" x14ac:dyDescent="0.25">
      <c r="A2110" s="1" t="s">
        <v>1340</v>
      </c>
      <c r="J2110" s="1" t="s">
        <v>1511</v>
      </c>
      <c r="K2110" s="1" t="s">
        <v>1509</v>
      </c>
      <c r="L2110" s="1" t="s">
        <v>1512</v>
      </c>
      <c r="M2110" s="1">
        <v>3</v>
      </c>
    </row>
    <row r="2111" spans="1:13" x14ac:dyDescent="0.25">
      <c r="A2111" s="1" t="s">
        <v>1340</v>
      </c>
      <c r="J2111" s="1" t="s">
        <v>1511</v>
      </c>
      <c r="K2111" s="1" t="s">
        <v>1509</v>
      </c>
      <c r="L2111" s="1" t="s">
        <v>1512</v>
      </c>
      <c r="M2111" s="1">
        <v>3</v>
      </c>
    </row>
    <row r="2112" spans="1:13" x14ac:dyDescent="0.25">
      <c r="A2112" s="1" t="s">
        <v>1340</v>
      </c>
      <c r="J2112" s="1" t="s">
        <v>1511</v>
      </c>
      <c r="K2112" s="1" t="s">
        <v>1509</v>
      </c>
      <c r="L2112" s="1" t="s">
        <v>1512</v>
      </c>
      <c r="M2112" s="1">
        <v>3</v>
      </c>
    </row>
    <row r="2113" spans="1:13" x14ac:dyDescent="0.25">
      <c r="A2113" s="1" t="s">
        <v>1340</v>
      </c>
      <c r="J2113" s="1" t="s">
        <v>1511</v>
      </c>
      <c r="K2113" s="1" t="s">
        <v>1509</v>
      </c>
      <c r="L2113" s="1" t="s">
        <v>1512</v>
      </c>
      <c r="M2113" s="1">
        <v>1</v>
      </c>
    </row>
    <row r="2114" spans="1:13" x14ac:dyDescent="0.25">
      <c r="A2114" s="1" t="s">
        <v>1340</v>
      </c>
      <c r="J2114" s="1" t="s">
        <v>1511</v>
      </c>
      <c r="K2114" s="1" t="s">
        <v>1509</v>
      </c>
      <c r="L2114" s="1" t="s">
        <v>1512</v>
      </c>
      <c r="M2114" s="1">
        <v>2</v>
      </c>
    </row>
    <row r="2115" spans="1:13" x14ac:dyDescent="0.25">
      <c r="A2115" s="1" t="s">
        <v>1340</v>
      </c>
      <c r="J2115" s="1" t="s">
        <v>1511</v>
      </c>
      <c r="K2115" s="1" t="s">
        <v>1509</v>
      </c>
      <c r="L2115" s="1" t="s">
        <v>1512</v>
      </c>
      <c r="M2115" s="1">
        <v>1</v>
      </c>
    </row>
    <row r="2116" spans="1:13" x14ac:dyDescent="0.25">
      <c r="A2116" s="1" t="s">
        <v>1340</v>
      </c>
      <c r="J2116" s="1" t="s">
        <v>1511</v>
      </c>
      <c r="K2116" s="1" t="s">
        <v>1509</v>
      </c>
      <c r="L2116" s="1" t="s">
        <v>1512</v>
      </c>
      <c r="M2116" s="1">
        <v>2</v>
      </c>
    </row>
    <row r="2117" spans="1:13" x14ac:dyDescent="0.25">
      <c r="A2117" s="1" t="s">
        <v>1340</v>
      </c>
      <c r="J2117" s="1" t="s">
        <v>1511</v>
      </c>
      <c r="K2117" s="1" t="s">
        <v>1509</v>
      </c>
      <c r="L2117" s="1" t="s">
        <v>1512</v>
      </c>
      <c r="M2117" s="1">
        <v>1</v>
      </c>
    </row>
    <row r="2118" spans="1:13" x14ac:dyDescent="0.25">
      <c r="A2118" s="1" t="s">
        <v>1340</v>
      </c>
      <c r="J2118" s="1" t="s">
        <v>1511</v>
      </c>
      <c r="K2118" s="1" t="s">
        <v>1509</v>
      </c>
      <c r="L2118" s="1" t="s">
        <v>1512</v>
      </c>
      <c r="M2118" s="1">
        <v>1</v>
      </c>
    </row>
    <row r="2119" spans="1:13" x14ac:dyDescent="0.25">
      <c r="A2119" s="1" t="s">
        <v>1340</v>
      </c>
      <c r="J2119" s="1" t="s">
        <v>1511</v>
      </c>
      <c r="K2119" s="1" t="s">
        <v>1509</v>
      </c>
      <c r="L2119" s="1" t="s">
        <v>1512</v>
      </c>
      <c r="M2119" s="1">
        <v>1</v>
      </c>
    </row>
    <row r="2120" spans="1:13" x14ac:dyDescent="0.25">
      <c r="A2120" s="1" t="s">
        <v>1340</v>
      </c>
      <c r="J2120" s="1" t="s">
        <v>1511</v>
      </c>
      <c r="K2120" s="1" t="s">
        <v>1509</v>
      </c>
      <c r="L2120" s="1" t="s">
        <v>1512</v>
      </c>
      <c r="M2120" s="1">
        <v>1</v>
      </c>
    </row>
    <row r="2121" spans="1:13" x14ac:dyDescent="0.25">
      <c r="A2121" s="1" t="s">
        <v>1340</v>
      </c>
      <c r="J2121" s="1" t="s">
        <v>1511</v>
      </c>
      <c r="K2121" s="1" t="s">
        <v>1509</v>
      </c>
      <c r="L2121" s="1" t="s">
        <v>1512</v>
      </c>
      <c r="M2121" s="1">
        <v>2</v>
      </c>
    </row>
    <row r="2122" spans="1:13" x14ac:dyDescent="0.25">
      <c r="A2122" s="1" t="s">
        <v>1340</v>
      </c>
      <c r="J2122" s="1" t="s">
        <v>1511</v>
      </c>
      <c r="K2122" s="1" t="s">
        <v>1509</v>
      </c>
      <c r="L2122" s="1" t="s">
        <v>1512</v>
      </c>
      <c r="M2122" s="1">
        <v>2</v>
      </c>
    </row>
    <row r="2123" spans="1:13" x14ac:dyDescent="0.25">
      <c r="A2123" s="1" t="s">
        <v>1340</v>
      </c>
      <c r="J2123" s="1" t="s">
        <v>1511</v>
      </c>
      <c r="K2123" s="1" t="s">
        <v>1509</v>
      </c>
      <c r="L2123" s="1" t="s">
        <v>1512</v>
      </c>
      <c r="M2123" s="1">
        <v>1</v>
      </c>
    </row>
    <row r="2124" spans="1:13" x14ac:dyDescent="0.25">
      <c r="A2124" s="1" t="s">
        <v>1340</v>
      </c>
      <c r="J2124" s="1" t="s">
        <v>1511</v>
      </c>
      <c r="K2124" s="1" t="s">
        <v>1509</v>
      </c>
      <c r="L2124" s="1" t="s">
        <v>1512</v>
      </c>
      <c r="M2124" s="1">
        <v>1</v>
      </c>
    </row>
    <row r="2125" spans="1:13" x14ac:dyDescent="0.25">
      <c r="A2125" s="1" t="s">
        <v>1299</v>
      </c>
      <c r="J2125" s="1" t="s">
        <v>1508</v>
      </c>
      <c r="K2125" s="1" t="s">
        <v>1509</v>
      </c>
      <c r="L2125" s="1" t="s">
        <v>1510</v>
      </c>
      <c r="M2125" s="1">
        <v>1</v>
      </c>
    </row>
    <row r="2126" spans="1:13" x14ac:dyDescent="0.25">
      <c r="A2126" s="1" t="s">
        <v>1270</v>
      </c>
      <c r="J2126" s="1" t="s">
        <v>1511</v>
      </c>
      <c r="K2126" s="1" t="s">
        <v>1509</v>
      </c>
      <c r="L2126" s="1" t="s">
        <v>1512</v>
      </c>
      <c r="M2126" s="1">
        <v>6</v>
      </c>
    </row>
    <row r="2127" spans="1:13" x14ac:dyDescent="0.25">
      <c r="A2127" s="1" t="s">
        <v>1270</v>
      </c>
      <c r="J2127" s="1" t="s">
        <v>1511</v>
      </c>
      <c r="K2127" s="1" t="s">
        <v>1509</v>
      </c>
      <c r="L2127" s="1" t="s">
        <v>1512</v>
      </c>
      <c r="M2127" s="1">
        <v>6</v>
      </c>
    </row>
    <row r="2128" spans="1:13" x14ac:dyDescent="0.25">
      <c r="A2128" s="1" t="s">
        <v>1270</v>
      </c>
      <c r="J2128" s="1" t="s">
        <v>1511</v>
      </c>
      <c r="K2128" s="1" t="s">
        <v>1509</v>
      </c>
      <c r="L2128" s="1" t="s">
        <v>1512</v>
      </c>
      <c r="M2128" s="1">
        <v>6</v>
      </c>
    </row>
    <row r="2129" spans="1:13" x14ac:dyDescent="0.25">
      <c r="A2129" s="1" t="s">
        <v>1270</v>
      </c>
      <c r="J2129" s="1" t="s">
        <v>1511</v>
      </c>
      <c r="K2129" s="1" t="s">
        <v>1509</v>
      </c>
      <c r="L2129" s="1" t="s">
        <v>1512</v>
      </c>
      <c r="M2129" s="1">
        <v>6</v>
      </c>
    </row>
    <row r="2130" spans="1:13" x14ac:dyDescent="0.25">
      <c r="A2130" s="1" t="s">
        <v>1270</v>
      </c>
      <c r="J2130" s="1" t="s">
        <v>1511</v>
      </c>
      <c r="K2130" s="1" t="s">
        <v>1509</v>
      </c>
      <c r="L2130" s="1" t="s">
        <v>1512</v>
      </c>
      <c r="M2130" s="1">
        <v>6</v>
      </c>
    </row>
    <row r="2131" spans="1:13" x14ac:dyDescent="0.25">
      <c r="A2131" s="1" t="s">
        <v>1270</v>
      </c>
      <c r="J2131" s="1" t="s">
        <v>1511</v>
      </c>
      <c r="K2131" s="1" t="s">
        <v>1509</v>
      </c>
      <c r="L2131" s="1" t="s">
        <v>1512</v>
      </c>
      <c r="M2131" s="1">
        <v>2</v>
      </c>
    </row>
    <row r="2132" spans="1:13" x14ac:dyDescent="0.25">
      <c r="A2132" s="1" t="s">
        <v>1270</v>
      </c>
      <c r="J2132" s="1" t="s">
        <v>1511</v>
      </c>
      <c r="K2132" s="1" t="s">
        <v>1509</v>
      </c>
      <c r="L2132" s="1" t="s">
        <v>1512</v>
      </c>
      <c r="M2132" s="1">
        <v>2</v>
      </c>
    </row>
    <row r="2133" spans="1:13" x14ac:dyDescent="0.25">
      <c r="A2133" s="1" t="s">
        <v>1270</v>
      </c>
      <c r="J2133" s="1" t="s">
        <v>1511</v>
      </c>
      <c r="K2133" s="1" t="s">
        <v>1509</v>
      </c>
      <c r="L2133" s="1" t="s">
        <v>1512</v>
      </c>
      <c r="M2133" s="1">
        <v>2</v>
      </c>
    </row>
    <row r="2134" spans="1:13" x14ac:dyDescent="0.25">
      <c r="A2134" s="1" t="s">
        <v>1270</v>
      </c>
      <c r="J2134" s="1" t="s">
        <v>1511</v>
      </c>
      <c r="K2134" s="1" t="s">
        <v>1509</v>
      </c>
      <c r="L2134" s="1" t="s">
        <v>1512</v>
      </c>
      <c r="M2134" s="1">
        <v>2</v>
      </c>
    </row>
    <row r="2135" spans="1:13" x14ac:dyDescent="0.25">
      <c r="A2135" s="1" t="s">
        <v>1270</v>
      </c>
      <c r="J2135" s="1" t="s">
        <v>1511</v>
      </c>
      <c r="K2135" s="1" t="s">
        <v>1509</v>
      </c>
      <c r="L2135" s="1" t="s">
        <v>1512</v>
      </c>
      <c r="M2135" s="1">
        <v>1</v>
      </c>
    </row>
    <row r="2136" spans="1:13" x14ac:dyDescent="0.25">
      <c r="A2136" s="1" t="s">
        <v>1270</v>
      </c>
      <c r="J2136" s="1" t="s">
        <v>1511</v>
      </c>
      <c r="K2136" s="1" t="s">
        <v>1509</v>
      </c>
      <c r="L2136" s="1" t="s">
        <v>1512</v>
      </c>
      <c r="M2136" s="1">
        <v>1</v>
      </c>
    </row>
    <row r="2137" spans="1:13" x14ac:dyDescent="0.25">
      <c r="A2137" s="1" t="s">
        <v>1270</v>
      </c>
      <c r="J2137" s="1" t="s">
        <v>1511</v>
      </c>
      <c r="K2137" s="1" t="s">
        <v>1509</v>
      </c>
      <c r="L2137" s="1" t="s">
        <v>1512</v>
      </c>
      <c r="M2137" s="1">
        <v>1</v>
      </c>
    </row>
    <row r="2138" spans="1:13" x14ac:dyDescent="0.25">
      <c r="A2138" s="1" t="s">
        <v>1270</v>
      </c>
      <c r="J2138" s="1" t="s">
        <v>1511</v>
      </c>
      <c r="K2138" s="1" t="s">
        <v>1509</v>
      </c>
      <c r="L2138" s="1" t="s">
        <v>1512</v>
      </c>
      <c r="M2138" s="1">
        <v>1</v>
      </c>
    </row>
    <row r="2139" spans="1:13" x14ac:dyDescent="0.25">
      <c r="A2139" s="1" t="s">
        <v>1275</v>
      </c>
      <c r="J2139" s="1" t="s">
        <v>1508</v>
      </c>
      <c r="K2139" s="1" t="s">
        <v>1509</v>
      </c>
      <c r="L2139" s="1" t="s">
        <v>1512</v>
      </c>
      <c r="M2139" s="1">
        <v>11</v>
      </c>
    </row>
    <row r="2140" spans="1:13" x14ac:dyDescent="0.25">
      <c r="A2140" s="1" t="s">
        <v>1515</v>
      </c>
      <c r="J2140" s="1" t="s">
        <v>1508</v>
      </c>
      <c r="K2140" s="1" t="s">
        <v>1509</v>
      </c>
      <c r="L2140" s="1" t="s">
        <v>1513</v>
      </c>
      <c r="M2140" s="1">
        <v>1</v>
      </c>
    </row>
    <row r="2141" spans="1:13" x14ac:dyDescent="0.25">
      <c r="A2141" s="1" t="s">
        <v>1521</v>
      </c>
      <c r="J2141" s="1" t="s">
        <v>1511</v>
      </c>
      <c r="K2141" s="1" t="s">
        <v>1514</v>
      </c>
      <c r="L2141" s="1" t="s">
        <v>1512</v>
      </c>
      <c r="M2141" s="1">
        <v>1</v>
      </c>
    </row>
    <row r="2142" spans="1:13" x14ac:dyDescent="0.25">
      <c r="A2142" s="1" t="s">
        <v>1286</v>
      </c>
      <c r="J2142" s="1" t="s">
        <v>1511</v>
      </c>
      <c r="K2142" s="1" t="s">
        <v>1509</v>
      </c>
      <c r="L2142" s="1" t="s">
        <v>1513</v>
      </c>
      <c r="M2142" s="1">
        <v>1</v>
      </c>
    </row>
    <row r="2143" spans="1:13" x14ac:dyDescent="0.25">
      <c r="A2143" s="1" t="s">
        <v>1302</v>
      </c>
      <c r="J2143" s="1" t="s">
        <v>1511</v>
      </c>
      <c r="K2143" s="1" t="s">
        <v>1509</v>
      </c>
      <c r="L2143" s="1" t="s">
        <v>1512</v>
      </c>
      <c r="M2143" s="1">
        <v>3</v>
      </c>
    </row>
    <row r="2144" spans="1:13" x14ac:dyDescent="0.25">
      <c r="A2144" s="1" t="s">
        <v>1521</v>
      </c>
      <c r="J2144" s="1" t="s">
        <v>1511</v>
      </c>
      <c r="K2144" s="1" t="s">
        <v>1514</v>
      </c>
      <c r="L2144" s="1" t="s">
        <v>1512</v>
      </c>
      <c r="M2144" s="1">
        <v>1</v>
      </c>
    </row>
    <row r="2145" spans="1:13" x14ac:dyDescent="0.25">
      <c r="A2145" s="1" t="s">
        <v>1302</v>
      </c>
      <c r="J2145" s="1" t="s">
        <v>1511</v>
      </c>
      <c r="K2145" s="1" t="s">
        <v>1509</v>
      </c>
      <c r="L2145" s="1" t="s">
        <v>1512</v>
      </c>
      <c r="M2145" s="1">
        <v>1</v>
      </c>
    </row>
    <row r="2146" spans="1:13" x14ac:dyDescent="0.25">
      <c r="A2146" s="1" t="s">
        <v>1521</v>
      </c>
      <c r="J2146" s="1" t="s">
        <v>1511</v>
      </c>
      <c r="K2146" s="1" t="s">
        <v>1514</v>
      </c>
      <c r="L2146" s="1" t="s">
        <v>1512</v>
      </c>
      <c r="M2146" s="1">
        <v>2</v>
      </c>
    </row>
    <row r="2147" spans="1:13" x14ac:dyDescent="0.25">
      <c r="A2147" s="1" t="s">
        <v>1275</v>
      </c>
      <c r="J2147" s="1" t="s">
        <v>1511</v>
      </c>
      <c r="K2147" s="1" t="s">
        <v>1509</v>
      </c>
      <c r="L2147" s="1" t="s">
        <v>1512</v>
      </c>
      <c r="M2147" s="1">
        <v>1</v>
      </c>
    </row>
    <row r="2148" spans="1:13" x14ac:dyDescent="0.25">
      <c r="A2148" s="1" t="s">
        <v>1275</v>
      </c>
      <c r="J2148" s="1" t="s">
        <v>1511</v>
      </c>
      <c r="K2148" s="1" t="s">
        <v>1509</v>
      </c>
      <c r="L2148" s="1" t="s">
        <v>1512</v>
      </c>
      <c r="M2148" s="1">
        <v>1</v>
      </c>
    </row>
    <row r="2149" spans="1:13" x14ac:dyDescent="0.25">
      <c r="A2149" s="1" t="s">
        <v>1275</v>
      </c>
      <c r="J2149" s="1" t="s">
        <v>1511</v>
      </c>
      <c r="K2149" s="1" t="s">
        <v>1509</v>
      </c>
      <c r="L2149" s="1" t="s">
        <v>1512</v>
      </c>
      <c r="M2149" s="1">
        <v>1</v>
      </c>
    </row>
    <row r="2150" spans="1:13" x14ac:dyDescent="0.25">
      <c r="A2150" s="1" t="s">
        <v>1275</v>
      </c>
      <c r="J2150" s="1" t="s">
        <v>1511</v>
      </c>
      <c r="K2150" s="1" t="s">
        <v>1509</v>
      </c>
      <c r="L2150" s="1" t="s">
        <v>1512</v>
      </c>
      <c r="M2150" s="1">
        <v>1</v>
      </c>
    </row>
    <row r="2151" spans="1:13" x14ac:dyDescent="0.25">
      <c r="A2151" s="1" t="s">
        <v>1275</v>
      </c>
      <c r="J2151" s="1" t="s">
        <v>1511</v>
      </c>
      <c r="K2151" s="1" t="s">
        <v>1509</v>
      </c>
      <c r="L2151" s="1" t="s">
        <v>1512</v>
      </c>
      <c r="M2151" s="1">
        <v>1</v>
      </c>
    </row>
    <row r="2152" spans="1:13" x14ac:dyDescent="0.25">
      <c r="A2152" s="1" t="s">
        <v>1384</v>
      </c>
      <c r="J2152" s="1" t="s">
        <v>1508</v>
      </c>
      <c r="K2152" s="1" t="s">
        <v>1509</v>
      </c>
      <c r="L2152" s="1" t="s">
        <v>1512</v>
      </c>
      <c r="M2152" s="1">
        <v>22</v>
      </c>
    </row>
    <row r="2153" spans="1:13" x14ac:dyDescent="0.25">
      <c r="A2153" s="1" t="s">
        <v>1521</v>
      </c>
      <c r="J2153" s="1" t="s">
        <v>1511</v>
      </c>
      <c r="K2153" s="1" t="s">
        <v>1514</v>
      </c>
      <c r="L2153" s="1" t="s">
        <v>1512</v>
      </c>
      <c r="M2153" s="1">
        <v>1</v>
      </c>
    </row>
    <row r="2154" spans="1:13" x14ac:dyDescent="0.25">
      <c r="A2154" s="1" t="s">
        <v>1388</v>
      </c>
      <c r="J2154" s="1" t="s">
        <v>1511</v>
      </c>
      <c r="K2154" s="1" t="s">
        <v>1509</v>
      </c>
      <c r="L2154" s="1" t="s">
        <v>1512</v>
      </c>
      <c r="M2154" s="1">
        <v>18</v>
      </c>
    </row>
    <row r="2155" spans="1:13" x14ac:dyDescent="0.25">
      <c r="A2155" s="1" t="s">
        <v>1311</v>
      </c>
      <c r="J2155" s="1" t="s">
        <v>1508</v>
      </c>
      <c r="K2155" s="1" t="s">
        <v>1514</v>
      </c>
      <c r="L2155" s="1" t="s">
        <v>1513</v>
      </c>
      <c r="M2155" s="1">
        <v>4</v>
      </c>
    </row>
    <row r="2156" spans="1:13" x14ac:dyDescent="0.25">
      <c r="A2156" s="1" t="s">
        <v>1311</v>
      </c>
      <c r="J2156" s="1" t="s">
        <v>1508</v>
      </c>
      <c r="K2156" s="1" t="s">
        <v>1514</v>
      </c>
      <c r="L2156" s="1" t="s">
        <v>1513</v>
      </c>
      <c r="M2156" s="1">
        <v>4</v>
      </c>
    </row>
    <row r="2157" spans="1:13" x14ac:dyDescent="0.25">
      <c r="A2157" s="1" t="s">
        <v>1265</v>
      </c>
      <c r="J2157" s="1" t="s">
        <v>1511</v>
      </c>
      <c r="K2157" s="1" t="s">
        <v>1509</v>
      </c>
      <c r="L2157" s="1" t="s">
        <v>1512</v>
      </c>
      <c r="M2157" s="1">
        <v>30</v>
      </c>
    </row>
    <row r="2158" spans="1:13" x14ac:dyDescent="0.25">
      <c r="A2158" s="1" t="s">
        <v>1287</v>
      </c>
      <c r="J2158" s="1" t="s">
        <v>1511</v>
      </c>
      <c r="K2158" s="1" t="s">
        <v>1509</v>
      </c>
      <c r="L2158" s="1" t="s">
        <v>1512</v>
      </c>
      <c r="M2158" s="1">
        <v>1</v>
      </c>
    </row>
    <row r="2159" spans="1:13" x14ac:dyDescent="0.25">
      <c r="A2159" s="1" t="s">
        <v>1287</v>
      </c>
      <c r="J2159" s="1" t="s">
        <v>1511</v>
      </c>
      <c r="K2159" s="1" t="s">
        <v>1509</v>
      </c>
      <c r="L2159" s="1" t="s">
        <v>1512</v>
      </c>
      <c r="M2159" s="1">
        <v>1</v>
      </c>
    </row>
    <row r="2160" spans="1:13" x14ac:dyDescent="0.25">
      <c r="A2160" s="1" t="s">
        <v>1287</v>
      </c>
      <c r="J2160" s="1" t="s">
        <v>1511</v>
      </c>
      <c r="K2160" s="1" t="s">
        <v>1509</v>
      </c>
      <c r="L2160" s="1" t="s">
        <v>1512</v>
      </c>
      <c r="M2160" s="1">
        <v>1</v>
      </c>
    </row>
    <row r="2161" spans="1:13" x14ac:dyDescent="0.25">
      <c r="A2161" s="1" t="s">
        <v>1287</v>
      </c>
      <c r="J2161" s="1" t="s">
        <v>1511</v>
      </c>
      <c r="K2161" s="1" t="s">
        <v>1509</v>
      </c>
      <c r="L2161" s="1" t="s">
        <v>1512</v>
      </c>
      <c r="M2161" s="1">
        <v>1</v>
      </c>
    </row>
    <row r="2162" spans="1:13" x14ac:dyDescent="0.25">
      <c r="A2162" s="1" t="s">
        <v>1287</v>
      </c>
      <c r="J2162" s="1" t="s">
        <v>1511</v>
      </c>
      <c r="K2162" s="1" t="s">
        <v>1509</v>
      </c>
      <c r="L2162" s="1" t="s">
        <v>1512</v>
      </c>
      <c r="M2162" s="1">
        <v>1</v>
      </c>
    </row>
    <row r="2163" spans="1:13" x14ac:dyDescent="0.25">
      <c r="A2163" s="1" t="s">
        <v>1287</v>
      </c>
      <c r="J2163" s="1" t="s">
        <v>1511</v>
      </c>
      <c r="K2163" s="1" t="s">
        <v>1509</v>
      </c>
      <c r="L2163" s="1" t="s">
        <v>1512</v>
      </c>
      <c r="M2163" s="1">
        <v>1</v>
      </c>
    </row>
    <row r="2164" spans="1:13" x14ac:dyDescent="0.25">
      <c r="A2164" s="1" t="s">
        <v>1287</v>
      </c>
      <c r="J2164" s="1" t="s">
        <v>1511</v>
      </c>
      <c r="K2164" s="1" t="s">
        <v>1509</v>
      </c>
      <c r="L2164" s="1" t="s">
        <v>1512</v>
      </c>
      <c r="M2164" s="1">
        <v>1</v>
      </c>
    </row>
    <row r="2165" spans="1:13" x14ac:dyDescent="0.25">
      <c r="A2165" s="1" t="s">
        <v>1287</v>
      </c>
      <c r="J2165" s="1" t="s">
        <v>1511</v>
      </c>
      <c r="K2165" s="1" t="s">
        <v>1509</v>
      </c>
      <c r="L2165" s="1" t="s">
        <v>1512</v>
      </c>
      <c r="M2165" s="1">
        <v>1</v>
      </c>
    </row>
    <row r="2166" spans="1:13" x14ac:dyDescent="0.25">
      <c r="A2166" s="1" t="s">
        <v>1287</v>
      </c>
      <c r="J2166" s="1" t="s">
        <v>1511</v>
      </c>
      <c r="K2166" s="1" t="s">
        <v>1509</v>
      </c>
      <c r="L2166" s="1" t="s">
        <v>1512</v>
      </c>
      <c r="M2166" s="1">
        <v>1</v>
      </c>
    </row>
    <row r="2167" spans="1:13" x14ac:dyDescent="0.25">
      <c r="A2167" s="1" t="s">
        <v>1276</v>
      </c>
      <c r="J2167" s="1" t="s">
        <v>1511</v>
      </c>
      <c r="K2167" s="1" t="s">
        <v>1509</v>
      </c>
      <c r="L2167" s="1" t="s">
        <v>1510</v>
      </c>
      <c r="M2167" s="1">
        <v>3</v>
      </c>
    </row>
    <row r="2168" spans="1:13" x14ac:dyDescent="0.25">
      <c r="A2168" s="1" t="s">
        <v>1367</v>
      </c>
      <c r="J2168" s="1" t="s">
        <v>1511</v>
      </c>
      <c r="K2168" s="1" t="s">
        <v>1509</v>
      </c>
      <c r="L2168" s="1" t="s">
        <v>1512</v>
      </c>
      <c r="M2168" s="1">
        <v>5</v>
      </c>
    </row>
    <row r="2169" spans="1:13" x14ac:dyDescent="0.25">
      <c r="A2169" s="1" t="s">
        <v>1276</v>
      </c>
      <c r="J2169" s="1" t="s">
        <v>1511</v>
      </c>
      <c r="K2169" s="1" t="s">
        <v>1509</v>
      </c>
      <c r="L2169" s="1" t="s">
        <v>1510</v>
      </c>
      <c r="M2169" s="1">
        <v>3</v>
      </c>
    </row>
    <row r="2170" spans="1:13" x14ac:dyDescent="0.25">
      <c r="A2170" s="1" t="s">
        <v>1276</v>
      </c>
      <c r="J2170" s="1" t="s">
        <v>1511</v>
      </c>
      <c r="K2170" s="1" t="s">
        <v>1509</v>
      </c>
      <c r="L2170" s="1" t="s">
        <v>1510</v>
      </c>
      <c r="M2170" s="1">
        <v>3</v>
      </c>
    </row>
    <row r="2171" spans="1:13" x14ac:dyDescent="0.25">
      <c r="A2171" s="1" t="s">
        <v>1276</v>
      </c>
      <c r="J2171" s="1" t="s">
        <v>1511</v>
      </c>
      <c r="K2171" s="1" t="s">
        <v>1509</v>
      </c>
      <c r="L2171" s="1" t="s">
        <v>1510</v>
      </c>
      <c r="M2171" s="1">
        <v>3</v>
      </c>
    </row>
    <row r="2172" spans="1:13" x14ac:dyDescent="0.25">
      <c r="A2172" s="1" t="s">
        <v>1276</v>
      </c>
      <c r="J2172" s="1" t="s">
        <v>1508</v>
      </c>
      <c r="K2172" s="1" t="s">
        <v>1509</v>
      </c>
      <c r="L2172" s="1" t="s">
        <v>1510</v>
      </c>
      <c r="M2172" s="1">
        <v>3</v>
      </c>
    </row>
    <row r="2173" spans="1:13" x14ac:dyDescent="0.25">
      <c r="A2173" s="1" t="s">
        <v>1276</v>
      </c>
      <c r="J2173" s="1" t="s">
        <v>1511</v>
      </c>
      <c r="K2173" s="1" t="s">
        <v>1509</v>
      </c>
      <c r="L2173" s="1" t="s">
        <v>1510</v>
      </c>
      <c r="M2173" s="1">
        <v>3</v>
      </c>
    </row>
    <row r="2174" spans="1:13" x14ac:dyDescent="0.25">
      <c r="A2174" s="1" t="s">
        <v>1276</v>
      </c>
      <c r="J2174" s="1" t="s">
        <v>1511</v>
      </c>
      <c r="K2174" s="1" t="s">
        <v>1509</v>
      </c>
      <c r="L2174" s="1" t="s">
        <v>1510</v>
      </c>
      <c r="M2174" s="1">
        <v>3</v>
      </c>
    </row>
    <row r="2175" spans="1:13" x14ac:dyDescent="0.25">
      <c r="A2175" s="1" t="s">
        <v>1276</v>
      </c>
      <c r="J2175" s="1" t="s">
        <v>1511</v>
      </c>
      <c r="K2175" s="1" t="s">
        <v>1509</v>
      </c>
      <c r="L2175" s="1" t="s">
        <v>1510</v>
      </c>
      <c r="M2175" s="1">
        <v>3</v>
      </c>
    </row>
    <row r="2176" spans="1:13" x14ac:dyDescent="0.25">
      <c r="A2176" s="1" t="s">
        <v>1276</v>
      </c>
      <c r="J2176" s="1" t="s">
        <v>1511</v>
      </c>
      <c r="K2176" s="1" t="s">
        <v>1509</v>
      </c>
      <c r="L2176" s="1" t="s">
        <v>1510</v>
      </c>
      <c r="M2176" s="1">
        <v>3</v>
      </c>
    </row>
    <row r="2177" spans="1:13" x14ac:dyDescent="0.25">
      <c r="A2177" s="1" t="s">
        <v>1276</v>
      </c>
      <c r="J2177" s="1" t="s">
        <v>1511</v>
      </c>
      <c r="K2177" s="1" t="s">
        <v>1509</v>
      </c>
      <c r="L2177" s="1" t="s">
        <v>1510</v>
      </c>
      <c r="M2177" s="1">
        <v>3</v>
      </c>
    </row>
    <row r="2178" spans="1:13" x14ac:dyDescent="0.25">
      <c r="A2178" s="1" t="s">
        <v>1276</v>
      </c>
      <c r="J2178" s="1" t="s">
        <v>1511</v>
      </c>
      <c r="K2178" s="1" t="s">
        <v>1509</v>
      </c>
      <c r="L2178" s="1" t="s">
        <v>1510</v>
      </c>
      <c r="M2178" s="1">
        <v>3</v>
      </c>
    </row>
    <row r="2179" spans="1:13" x14ac:dyDescent="0.25">
      <c r="A2179" s="1" t="s">
        <v>1276</v>
      </c>
      <c r="J2179" s="1" t="s">
        <v>1511</v>
      </c>
      <c r="K2179" s="1" t="s">
        <v>1509</v>
      </c>
      <c r="L2179" s="1" t="s">
        <v>1510</v>
      </c>
      <c r="M2179" s="1">
        <v>3</v>
      </c>
    </row>
    <row r="2180" spans="1:13" x14ac:dyDescent="0.25">
      <c r="A2180" s="1" t="s">
        <v>1276</v>
      </c>
      <c r="J2180" s="1" t="s">
        <v>1511</v>
      </c>
      <c r="K2180" s="1" t="s">
        <v>1509</v>
      </c>
      <c r="L2180" s="1" t="s">
        <v>1510</v>
      </c>
      <c r="M2180" s="1">
        <v>3</v>
      </c>
    </row>
    <row r="2181" spans="1:13" x14ac:dyDescent="0.25">
      <c r="A2181" s="1" t="s">
        <v>1276</v>
      </c>
      <c r="J2181" s="1" t="s">
        <v>1511</v>
      </c>
      <c r="K2181" s="1" t="s">
        <v>1509</v>
      </c>
      <c r="L2181" s="1" t="s">
        <v>1510</v>
      </c>
      <c r="M2181" s="1">
        <v>3</v>
      </c>
    </row>
    <row r="2182" spans="1:13" x14ac:dyDescent="0.25">
      <c r="A2182" s="1" t="s">
        <v>1276</v>
      </c>
      <c r="J2182" s="1" t="s">
        <v>1511</v>
      </c>
      <c r="K2182" s="1" t="s">
        <v>1509</v>
      </c>
      <c r="L2182" s="1" t="s">
        <v>1510</v>
      </c>
      <c r="M2182" s="1">
        <v>3</v>
      </c>
    </row>
    <row r="2183" spans="1:13" x14ac:dyDescent="0.25">
      <c r="A2183" s="1" t="s">
        <v>1276</v>
      </c>
      <c r="J2183" s="1" t="s">
        <v>1511</v>
      </c>
      <c r="K2183" s="1" t="s">
        <v>1509</v>
      </c>
      <c r="L2183" s="1" t="s">
        <v>1510</v>
      </c>
      <c r="M2183" s="1">
        <v>3</v>
      </c>
    </row>
    <row r="2184" spans="1:13" x14ac:dyDescent="0.25">
      <c r="A2184" s="1" t="s">
        <v>1276</v>
      </c>
      <c r="J2184" s="1" t="s">
        <v>1511</v>
      </c>
      <c r="K2184" s="1" t="s">
        <v>1509</v>
      </c>
      <c r="L2184" s="1" t="s">
        <v>1510</v>
      </c>
      <c r="M2184" s="1">
        <v>3</v>
      </c>
    </row>
    <row r="2185" spans="1:13" x14ac:dyDescent="0.25">
      <c r="A2185" s="1" t="s">
        <v>1353</v>
      </c>
      <c r="J2185" s="1" t="s">
        <v>1508</v>
      </c>
      <c r="K2185" s="1" t="s">
        <v>1509</v>
      </c>
      <c r="L2185" s="1" t="s">
        <v>1512</v>
      </c>
      <c r="M2185" s="1">
        <v>260</v>
      </c>
    </row>
    <row r="2186" spans="1:13" x14ac:dyDescent="0.25">
      <c r="A2186" s="1" t="s">
        <v>1353</v>
      </c>
      <c r="J2186" s="1" t="s">
        <v>1508</v>
      </c>
      <c r="K2186" s="1" t="s">
        <v>1509</v>
      </c>
      <c r="L2186" s="1" t="s">
        <v>1512</v>
      </c>
      <c r="M2186" s="1">
        <v>206</v>
      </c>
    </row>
    <row r="2187" spans="1:13" x14ac:dyDescent="0.25">
      <c r="A2187" s="1" t="s">
        <v>1275</v>
      </c>
      <c r="J2187" s="1" t="s">
        <v>1511</v>
      </c>
      <c r="K2187" s="1" t="s">
        <v>1509</v>
      </c>
      <c r="L2187" s="1" t="s">
        <v>1512</v>
      </c>
      <c r="M2187" s="1">
        <v>1</v>
      </c>
    </row>
    <row r="2188" spans="1:13" x14ac:dyDescent="0.25">
      <c r="A2188" s="1" t="s">
        <v>1275</v>
      </c>
      <c r="J2188" s="1" t="s">
        <v>1511</v>
      </c>
      <c r="K2188" s="1" t="s">
        <v>1509</v>
      </c>
      <c r="L2188" s="1" t="s">
        <v>1512</v>
      </c>
      <c r="M2188" s="1">
        <v>1</v>
      </c>
    </row>
    <row r="2189" spans="1:13" x14ac:dyDescent="0.25">
      <c r="A2189" s="1" t="s">
        <v>1275</v>
      </c>
      <c r="J2189" s="1" t="s">
        <v>1511</v>
      </c>
      <c r="K2189" s="1" t="s">
        <v>1509</v>
      </c>
      <c r="L2189" s="1" t="s">
        <v>1512</v>
      </c>
      <c r="M2189" s="1">
        <v>1</v>
      </c>
    </row>
    <row r="2190" spans="1:13" x14ac:dyDescent="0.25">
      <c r="A2190" s="1" t="s">
        <v>1275</v>
      </c>
      <c r="J2190" s="1" t="s">
        <v>1511</v>
      </c>
      <c r="K2190" s="1" t="s">
        <v>1509</v>
      </c>
      <c r="L2190" s="1" t="s">
        <v>1512</v>
      </c>
      <c r="M2190" s="1">
        <v>1</v>
      </c>
    </row>
    <row r="2191" spans="1:13" x14ac:dyDescent="0.25">
      <c r="A2191" s="1" t="s">
        <v>1275</v>
      </c>
      <c r="J2191" s="1" t="s">
        <v>1511</v>
      </c>
      <c r="K2191" s="1" t="s">
        <v>1509</v>
      </c>
      <c r="L2191" s="1" t="s">
        <v>1512</v>
      </c>
      <c r="M2191" s="1">
        <v>1</v>
      </c>
    </row>
    <row r="2192" spans="1:13" x14ac:dyDescent="0.25">
      <c r="A2192" s="1" t="s">
        <v>1275</v>
      </c>
      <c r="J2192" s="1" t="s">
        <v>1511</v>
      </c>
      <c r="K2192" s="1" t="s">
        <v>1509</v>
      </c>
      <c r="L2192" s="1" t="s">
        <v>1512</v>
      </c>
      <c r="M2192" s="1">
        <v>1</v>
      </c>
    </row>
    <row r="2193" spans="1:13" x14ac:dyDescent="0.25">
      <c r="A2193" s="1" t="s">
        <v>1275</v>
      </c>
      <c r="J2193" s="1" t="s">
        <v>1511</v>
      </c>
      <c r="K2193" s="1" t="s">
        <v>1509</v>
      </c>
      <c r="L2193" s="1" t="s">
        <v>1512</v>
      </c>
      <c r="M2193" s="1">
        <v>1</v>
      </c>
    </row>
    <row r="2194" spans="1:13" x14ac:dyDescent="0.25">
      <c r="A2194" s="1" t="s">
        <v>1275</v>
      </c>
      <c r="J2194" s="1" t="s">
        <v>1511</v>
      </c>
      <c r="K2194" s="1" t="s">
        <v>1509</v>
      </c>
      <c r="L2194" s="1" t="s">
        <v>1512</v>
      </c>
      <c r="M2194" s="1">
        <v>1</v>
      </c>
    </row>
    <row r="2195" spans="1:13" x14ac:dyDescent="0.25">
      <c r="A2195" s="1" t="s">
        <v>1353</v>
      </c>
      <c r="J2195" s="1" t="s">
        <v>1508</v>
      </c>
      <c r="K2195" s="1" t="s">
        <v>1509</v>
      </c>
      <c r="L2195" s="1" t="s">
        <v>1512</v>
      </c>
      <c r="M2195" s="1">
        <v>87</v>
      </c>
    </row>
    <row r="2196" spans="1:13" x14ac:dyDescent="0.25">
      <c r="A2196" s="1" t="s">
        <v>1353</v>
      </c>
      <c r="J2196" s="1" t="s">
        <v>1508</v>
      </c>
      <c r="K2196" s="1" t="s">
        <v>1509</v>
      </c>
      <c r="L2196" s="1" t="s">
        <v>1512</v>
      </c>
      <c r="M2196" s="1">
        <v>98</v>
      </c>
    </row>
    <row r="2197" spans="1:13" x14ac:dyDescent="0.25">
      <c r="A2197" s="1" t="s">
        <v>1276</v>
      </c>
      <c r="J2197" s="1" t="s">
        <v>1511</v>
      </c>
      <c r="K2197" s="1" t="s">
        <v>1509</v>
      </c>
      <c r="L2197" s="1" t="s">
        <v>1510</v>
      </c>
      <c r="M2197" s="1">
        <v>3</v>
      </c>
    </row>
    <row r="2198" spans="1:13" x14ac:dyDescent="0.25">
      <c r="A2198" s="1" t="s">
        <v>1265</v>
      </c>
      <c r="J2198" s="1" t="s">
        <v>1511</v>
      </c>
      <c r="K2198" s="1" t="s">
        <v>1509</v>
      </c>
      <c r="L2198" s="1" t="s">
        <v>1510</v>
      </c>
      <c r="M2198" s="1">
        <v>2</v>
      </c>
    </row>
    <row r="2199" spans="1:13" x14ac:dyDescent="0.25">
      <c r="A2199" s="1" t="s">
        <v>1274</v>
      </c>
      <c r="J2199" s="1" t="s">
        <v>1511</v>
      </c>
      <c r="K2199" s="1" t="s">
        <v>1509</v>
      </c>
      <c r="L2199" s="1" t="s">
        <v>1510</v>
      </c>
      <c r="M2199" s="1">
        <v>1</v>
      </c>
    </row>
    <row r="2200" spans="1:13" x14ac:dyDescent="0.25">
      <c r="A2200" s="1" t="s">
        <v>1276</v>
      </c>
      <c r="J2200" s="1" t="s">
        <v>1511</v>
      </c>
      <c r="K2200" s="1" t="s">
        <v>1509</v>
      </c>
      <c r="L2200" s="1" t="s">
        <v>1510</v>
      </c>
      <c r="M2200" s="1">
        <v>3</v>
      </c>
    </row>
    <row r="2201" spans="1:13" x14ac:dyDescent="0.25">
      <c r="A2201" s="1" t="s">
        <v>1276</v>
      </c>
      <c r="J2201" s="1" t="s">
        <v>1511</v>
      </c>
      <c r="K2201" s="1" t="s">
        <v>1509</v>
      </c>
      <c r="L2201" s="1" t="s">
        <v>1510</v>
      </c>
      <c r="M2201" s="1">
        <v>3</v>
      </c>
    </row>
    <row r="2202" spans="1:13" x14ac:dyDescent="0.25">
      <c r="A2202" s="1" t="s">
        <v>1276</v>
      </c>
      <c r="J2202" s="1" t="s">
        <v>1511</v>
      </c>
      <c r="K2202" s="1" t="s">
        <v>1509</v>
      </c>
      <c r="L2202" s="1" t="s">
        <v>1510</v>
      </c>
      <c r="M2202" s="1">
        <v>3</v>
      </c>
    </row>
    <row r="2203" spans="1:13" x14ac:dyDescent="0.25">
      <c r="A2203" s="1" t="s">
        <v>1276</v>
      </c>
      <c r="J2203" s="1" t="s">
        <v>1511</v>
      </c>
      <c r="K2203" s="1" t="s">
        <v>1509</v>
      </c>
      <c r="L2203" s="1" t="s">
        <v>1510</v>
      </c>
      <c r="M2203" s="1">
        <v>3</v>
      </c>
    </row>
    <row r="2204" spans="1:13" x14ac:dyDescent="0.25">
      <c r="A2204" s="1" t="s">
        <v>1276</v>
      </c>
      <c r="J2204" s="1" t="s">
        <v>1511</v>
      </c>
      <c r="K2204" s="1" t="s">
        <v>1509</v>
      </c>
      <c r="L2204" s="1" t="s">
        <v>1510</v>
      </c>
      <c r="M2204" s="1">
        <v>3</v>
      </c>
    </row>
    <row r="2205" spans="1:13" x14ac:dyDescent="0.25">
      <c r="A2205" s="1" t="s">
        <v>1276</v>
      </c>
      <c r="J2205" s="1" t="s">
        <v>1511</v>
      </c>
      <c r="K2205" s="1" t="s">
        <v>1509</v>
      </c>
      <c r="L2205" s="1" t="s">
        <v>1510</v>
      </c>
      <c r="M2205" s="1">
        <v>3</v>
      </c>
    </row>
    <row r="2206" spans="1:13" x14ac:dyDescent="0.25">
      <c r="A2206" s="1" t="s">
        <v>1276</v>
      </c>
      <c r="J2206" s="1" t="s">
        <v>1511</v>
      </c>
      <c r="K2206" s="1" t="s">
        <v>1509</v>
      </c>
      <c r="L2206" s="1" t="s">
        <v>1510</v>
      </c>
      <c r="M2206" s="1">
        <v>3</v>
      </c>
    </row>
    <row r="2207" spans="1:13" x14ac:dyDescent="0.25">
      <c r="A2207" s="1" t="s">
        <v>1276</v>
      </c>
      <c r="J2207" s="1" t="s">
        <v>1511</v>
      </c>
      <c r="K2207" s="1" t="s">
        <v>1509</v>
      </c>
      <c r="L2207" s="1" t="s">
        <v>1510</v>
      </c>
      <c r="M2207" s="1">
        <v>3</v>
      </c>
    </row>
    <row r="2208" spans="1:13" x14ac:dyDescent="0.25">
      <c r="A2208" s="1" t="s">
        <v>1276</v>
      </c>
      <c r="J2208" s="1" t="s">
        <v>1511</v>
      </c>
      <c r="K2208" s="1" t="s">
        <v>1509</v>
      </c>
      <c r="L2208" s="1" t="s">
        <v>1510</v>
      </c>
      <c r="M2208" s="1">
        <v>3</v>
      </c>
    </row>
    <row r="2209" spans="1:13" x14ac:dyDescent="0.25">
      <c r="A2209" s="1" t="s">
        <v>1276</v>
      </c>
      <c r="J2209" s="1" t="s">
        <v>1511</v>
      </c>
      <c r="K2209" s="1" t="s">
        <v>1509</v>
      </c>
      <c r="L2209" s="1" t="s">
        <v>1510</v>
      </c>
      <c r="M2209" s="1">
        <v>3</v>
      </c>
    </row>
    <row r="2210" spans="1:13" x14ac:dyDescent="0.25">
      <c r="A2210" s="1" t="s">
        <v>1276</v>
      </c>
      <c r="J2210" s="1" t="s">
        <v>1511</v>
      </c>
      <c r="K2210" s="1" t="s">
        <v>1509</v>
      </c>
      <c r="L2210" s="1" t="s">
        <v>1510</v>
      </c>
      <c r="M2210" s="1">
        <v>3</v>
      </c>
    </row>
    <row r="2211" spans="1:13" x14ac:dyDescent="0.25">
      <c r="A2211" s="1" t="s">
        <v>1394</v>
      </c>
      <c r="J2211" s="1" t="s">
        <v>1511</v>
      </c>
      <c r="K2211" s="1" t="s">
        <v>1509</v>
      </c>
      <c r="L2211" s="1" t="s">
        <v>1510</v>
      </c>
      <c r="M2211" s="1">
        <v>53</v>
      </c>
    </row>
    <row r="2212" spans="1:13" x14ac:dyDescent="0.25">
      <c r="A2212" s="1" t="s">
        <v>1541</v>
      </c>
      <c r="J2212" s="1" t="s">
        <v>1511</v>
      </c>
      <c r="K2212" s="1" t="s">
        <v>1514</v>
      </c>
      <c r="L2212" s="1" t="s">
        <v>1510</v>
      </c>
      <c r="M2212" s="1">
        <v>3</v>
      </c>
    </row>
    <row r="2213" spans="1:13" x14ac:dyDescent="0.25">
      <c r="A2213" s="1" t="s">
        <v>1382</v>
      </c>
      <c r="J2213" s="1" t="s">
        <v>1508</v>
      </c>
      <c r="K2213" s="1" t="s">
        <v>1509</v>
      </c>
      <c r="L2213" s="1" t="s">
        <v>1510</v>
      </c>
      <c r="M2213" s="1">
        <v>1</v>
      </c>
    </row>
    <row r="2214" spans="1:13" x14ac:dyDescent="0.25">
      <c r="A2214" s="1" t="s">
        <v>1323</v>
      </c>
      <c r="J2214" s="1" t="s">
        <v>1511</v>
      </c>
      <c r="K2214" s="1" t="s">
        <v>1509</v>
      </c>
      <c r="L2214" s="1" t="s">
        <v>1512</v>
      </c>
      <c r="M2214" s="1">
        <v>1</v>
      </c>
    </row>
    <row r="2215" spans="1:13" x14ac:dyDescent="0.25">
      <c r="A2215" s="1" t="s">
        <v>1382</v>
      </c>
      <c r="J2215" s="1" t="s">
        <v>1508</v>
      </c>
      <c r="K2215" s="1" t="s">
        <v>1509</v>
      </c>
      <c r="L2215" s="1" t="s">
        <v>1510</v>
      </c>
      <c r="M2215" s="1">
        <v>1</v>
      </c>
    </row>
    <row r="2216" spans="1:13" x14ac:dyDescent="0.25">
      <c r="A2216" s="1" t="s">
        <v>1323</v>
      </c>
      <c r="J2216" s="1" t="s">
        <v>1511</v>
      </c>
      <c r="K2216" s="1" t="s">
        <v>1509</v>
      </c>
      <c r="L2216" s="1" t="s">
        <v>1512</v>
      </c>
      <c r="M2216" s="1">
        <v>12</v>
      </c>
    </row>
    <row r="2217" spans="1:13" x14ac:dyDescent="0.25">
      <c r="A2217" s="1" t="s">
        <v>1382</v>
      </c>
      <c r="J2217" s="1" t="s">
        <v>1508</v>
      </c>
      <c r="K2217" s="1" t="s">
        <v>1509</v>
      </c>
      <c r="L2217" s="1" t="s">
        <v>1510</v>
      </c>
      <c r="M2217" s="1">
        <v>1</v>
      </c>
    </row>
    <row r="2218" spans="1:13" x14ac:dyDescent="0.25">
      <c r="A2218" s="1" t="s">
        <v>1382</v>
      </c>
      <c r="J2218" s="1" t="s">
        <v>1508</v>
      </c>
      <c r="K2218" s="1" t="s">
        <v>1509</v>
      </c>
      <c r="L2218" s="1" t="s">
        <v>1510</v>
      </c>
      <c r="M2218" s="1">
        <v>1</v>
      </c>
    </row>
    <row r="2219" spans="1:13" x14ac:dyDescent="0.25">
      <c r="A2219" s="1" t="s">
        <v>1382</v>
      </c>
      <c r="J2219" s="1" t="s">
        <v>1508</v>
      </c>
      <c r="K2219" s="1" t="s">
        <v>1509</v>
      </c>
      <c r="L2219" s="1" t="s">
        <v>1510</v>
      </c>
      <c r="M2219" s="1">
        <v>1</v>
      </c>
    </row>
    <row r="2220" spans="1:13" x14ac:dyDescent="0.25">
      <c r="A2220" s="1" t="s">
        <v>1382</v>
      </c>
      <c r="J2220" s="1" t="s">
        <v>1508</v>
      </c>
      <c r="K2220" s="1" t="s">
        <v>1509</v>
      </c>
      <c r="L2220" s="1" t="s">
        <v>1510</v>
      </c>
      <c r="M2220" s="1">
        <v>1</v>
      </c>
    </row>
    <row r="2221" spans="1:13" x14ac:dyDescent="0.25">
      <c r="A2221" s="1" t="s">
        <v>1382</v>
      </c>
      <c r="J2221" s="1" t="s">
        <v>1508</v>
      </c>
      <c r="K2221" s="1" t="s">
        <v>1509</v>
      </c>
      <c r="L2221" s="1" t="s">
        <v>1510</v>
      </c>
      <c r="M2221" s="1">
        <v>1</v>
      </c>
    </row>
    <row r="2222" spans="1:13" x14ac:dyDescent="0.25">
      <c r="A2222" s="1" t="s">
        <v>1382</v>
      </c>
      <c r="J2222" s="1" t="s">
        <v>1508</v>
      </c>
      <c r="K2222" s="1" t="s">
        <v>1509</v>
      </c>
      <c r="L2222" s="1" t="s">
        <v>1510</v>
      </c>
      <c r="M2222" s="1">
        <v>1</v>
      </c>
    </row>
    <row r="2223" spans="1:13" x14ac:dyDescent="0.25">
      <c r="A2223" s="1" t="s">
        <v>1382</v>
      </c>
      <c r="J2223" s="1" t="s">
        <v>1508</v>
      </c>
      <c r="K2223" s="1" t="s">
        <v>1509</v>
      </c>
      <c r="L2223" s="1" t="s">
        <v>1510</v>
      </c>
      <c r="M2223" s="1">
        <v>1</v>
      </c>
    </row>
    <row r="2224" spans="1:13" x14ac:dyDescent="0.25">
      <c r="A2224" s="1" t="s">
        <v>1382</v>
      </c>
      <c r="J2224" s="1" t="s">
        <v>1508</v>
      </c>
      <c r="K2224" s="1" t="s">
        <v>1509</v>
      </c>
      <c r="L2224" s="1" t="s">
        <v>1510</v>
      </c>
      <c r="M2224" s="1">
        <v>1</v>
      </c>
    </row>
    <row r="2225" spans="1:13" x14ac:dyDescent="0.25">
      <c r="A2225" s="1" t="s">
        <v>1382</v>
      </c>
      <c r="J2225" s="1" t="s">
        <v>1508</v>
      </c>
      <c r="K2225" s="1" t="s">
        <v>1509</v>
      </c>
      <c r="L2225" s="1" t="s">
        <v>1510</v>
      </c>
      <c r="M2225" s="1">
        <v>1</v>
      </c>
    </row>
    <row r="2226" spans="1:13" x14ac:dyDescent="0.25">
      <c r="A2226" s="1" t="s">
        <v>1382</v>
      </c>
      <c r="J2226" s="1" t="s">
        <v>1508</v>
      </c>
      <c r="K2226" s="1" t="s">
        <v>1509</v>
      </c>
      <c r="L2226" s="1" t="s">
        <v>1510</v>
      </c>
      <c r="M2226" s="1">
        <v>1</v>
      </c>
    </row>
    <row r="2227" spans="1:13" x14ac:dyDescent="0.25">
      <c r="A2227" s="1" t="s">
        <v>1382</v>
      </c>
      <c r="J2227" s="1" t="s">
        <v>1508</v>
      </c>
      <c r="K2227" s="1" t="s">
        <v>1509</v>
      </c>
      <c r="L2227" s="1" t="s">
        <v>1510</v>
      </c>
      <c r="M2227" s="1">
        <v>1</v>
      </c>
    </row>
    <row r="2228" spans="1:13" x14ac:dyDescent="0.25">
      <c r="A2228" s="1" t="s">
        <v>1382</v>
      </c>
      <c r="J2228" s="1" t="s">
        <v>1508</v>
      </c>
      <c r="K2228" s="1" t="s">
        <v>1509</v>
      </c>
      <c r="L2228" s="1" t="s">
        <v>1510</v>
      </c>
      <c r="M2228" s="1">
        <v>1</v>
      </c>
    </row>
    <row r="2229" spans="1:13" x14ac:dyDescent="0.25">
      <c r="A2229" s="1" t="s">
        <v>1382</v>
      </c>
      <c r="J2229" s="1" t="s">
        <v>1508</v>
      </c>
      <c r="K2229" s="1" t="s">
        <v>1509</v>
      </c>
      <c r="L2229" s="1" t="s">
        <v>1510</v>
      </c>
      <c r="M2229" s="1">
        <v>1</v>
      </c>
    </row>
    <row r="2230" spans="1:13" x14ac:dyDescent="0.25">
      <c r="A2230" s="1" t="s">
        <v>1382</v>
      </c>
      <c r="J2230" s="1" t="s">
        <v>1508</v>
      </c>
      <c r="K2230" s="1" t="s">
        <v>1509</v>
      </c>
      <c r="L2230" s="1" t="s">
        <v>1510</v>
      </c>
      <c r="M2230" s="1">
        <v>1</v>
      </c>
    </row>
    <row r="2231" spans="1:13" x14ac:dyDescent="0.25">
      <c r="A2231" s="1" t="s">
        <v>1382</v>
      </c>
      <c r="J2231" s="1" t="s">
        <v>1508</v>
      </c>
      <c r="K2231" s="1" t="s">
        <v>1509</v>
      </c>
      <c r="L2231" s="1" t="s">
        <v>1510</v>
      </c>
      <c r="M2231" s="1">
        <v>1</v>
      </c>
    </row>
    <row r="2232" spans="1:13" x14ac:dyDescent="0.25">
      <c r="A2232" s="1" t="s">
        <v>1382</v>
      </c>
      <c r="J2232" s="1" t="s">
        <v>1508</v>
      </c>
      <c r="K2232" s="1" t="s">
        <v>1509</v>
      </c>
      <c r="L2232" s="1" t="s">
        <v>1510</v>
      </c>
      <c r="M2232" s="1">
        <v>1</v>
      </c>
    </row>
    <row r="2233" spans="1:13" x14ac:dyDescent="0.25">
      <c r="A2233" s="1" t="s">
        <v>1299</v>
      </c>
      <c r="J2233" s="1" t="s">
        <v>1508</v>
      </c>
      <c r="K2233" s="1" t="s">
        <v>1509</v>
      </c>
      <c r="L2233" s="1" t="s">
        <v>1513</v>
      </c>
      <c r="M2233" s="1">
        <v>1</v>
      </c>
    </row>
    <row r="2234" spans="1:13" x14ac:dyDescent="0.25">
      <c r="A2234" s="1" t="s">
        <v>1299</v>
      </c>
      <c r="J2234" s="1" t="s">
        <v>1508</v>
      </c>
      <c r="K2234" s="1" t="s">
        <v>1509</v>
      </c>
      <c r="L2234" s="1" t="s">
        <v>1510</v>
      </c>
      <c r="M2234" s="1">
        <v>1</v>
      </c>
    </row>
    <row r="2235" spans="1:13" x14ac:dyDescent="0.25">
      <c r="A2235" s="1" t="s">
        <v>1382</v>
      </c>
      <c r="J2235" s="1" t="s">
        <v>1508</v>
      </c>
      <c r="K2235" s="1" t="s">
        <v>1509</v>
      </c>
      <c r="L2235" s="1" t="s">
        <v>1510</v>
      </c>
      <c r="M2235" s="1">
        <v>1</v>
      </c>
    </row>
    <row r="2236" spans="1:13" x14ac:dyDescent="0.25">
      <c r="A2236" s="1" t="s">
        <v>1299</v>
      </c>
      <c r="J2236" s="1" t="s">
        <v>1508</v>
      </c>
      <c r="K2236" s="1" t="s">
        <v>1509</v>
      </c>
      <c r="L2236" s="1" t="s">
        <v>1510</v>
      </c>
      <c r="M2236" s="1">
        <v>1</v>
      </c>
    </row>
    <row r="2237" spans="1:13" x14ac:dyDescent="0.25">
      <c r="A2237" s="1" t="s">
        <v>1299</v>
      </c>
      <c r="J2237" s="1" t="s">
        <v>1508</v>
      </c>
      <c r="K2237" s="1" t="s">
        <v>1509</v>
      </c>
      <c r="L2237" s="1" t="s">
        <v>1510</v>
      </c>
      <c r="M2237" s="1">
        <v>1</v>
      </c>
    </row>
    <row r="2238" spans="1:13" x14ac:dyDescent="0.25">
      <c r="A2238" s="1" t="s">
        <v>1382</v>
      </c>
      <c r="J2238" s="1" t="s">
        <v>1508</v>
      </c>
      <c r="K2238" s="1" t="s">
        <v>1509</v>
      </c>
      <c r="L2238" s="1" t="s">
        <v>1510</v>
      </c>
      <c r="M2238" s="1">
        <v>1</v>
      </c>
    </row>
    <row r="2239" spans="1:13" x14ac:dyDescent="0.25">
      <c r="A2239" s="1" t="s">
        <v>1299</v>
      </c>
      <c r="J2239" s="1" t="s">
        <v>1508</v>
      </c>
      <c r="K2239" s="1" t="s">
        <v>1509</v>
      </c>
      <c r="L2239" s="1" t="s">
        <v>1513</v>
      </c>
      <c r="M2239" s="1">
        <v>1</v>
      </c>
    </row>
    <row r="2240" spans="1:13" x14ac:dyDescent="0.25">
      <c r="A2240" s="1" t="s">
        <v>1382</v>
      </c>
      <c r="J2240" s="1" t="s">
        <v>1508</v>
      </c>
      <c r="K2240" s="1" t="s">
        <v>1509</v>
      </c>
      <c r="L2240" s="1" t="s">
        <v>1510</v>
      </c>
      <c r="M2240" s="1">
        <v>1</v>
      </c>
    </row>
    <row r="2241" spans="1:13" x14ac:dyDescent="0.25">
      <c r="A2241" s="1" t="s">
        <v>1382</v>
      </c>
      <c r="J2241" s="1" t="s">
        <v>1508</v>
      </c>
      <c r="K2241" s="1" t="s">
        <v>1509</v>
      </c>
      <c r="L2241" s="1" t="s">
        <v>1510</v>
      </c>
      <c r="M2241" s="1">
        <v>1</v>
      </c>
    </row>
    <row r="2242" spans="1:13" x14ac:dyDescent="0.25">
      <c r="A2242" s="1" t="s">
        <v>1382</v>
      </c>
      <c r="J2242" s="1" t="s">
        <v>1508</v>
      </c>
      <c r="K2242" s="1" t="s">
        <v>1509</v>
      </c>
      <c r="L2242" s="1" t="s">
        <v>1510</v>
      </c>
      <c r="M2242" s="1">
        <v>1</v>
      </c>
    </row>
    <row r="2243" spans="1:13" x14ac:dyDescent="0.25">
      <c r="A2243" s="1" t="s">
        <v>1299</v>
      </c>
      <c r="J2243" s="1" t="s">
        <v>1508</v>
      </c>
      <c r="K2243" s="1" t="s">
        <v>1509</v>
      </c>
      <c r="L2243" s="1" t="s">
        <v>1510</v>
      </c>
      <c r="M2243" s="1">
        <v>1</v>
      </c>
    </row>
    <row r="2244" spans="1:13" x14ac:dyDescent="0.25">
      <c r="A2244" s="1" t="s">
        <v>1299</v>
      </c>
      <c r="J2244" s="1" t="s">
        <v>1508</v>
      </c>
      <c r="K2244" s="1" t="s">
        <v>1509</v>
      </c>
      <c r="L2244" s="1" t="s">
        <v>1510</v>
      </c>
      <c r="M2244" s="1">
        <v>1</v>
      </c>
    </row>
    <row r="2245" spans="1:13" x14ac:dyDescent="0.25">
      <c r="A2245" s="1" t="s">
        <v>1382</v>
      </c>
      <c r="J2245" s="1" t="s">
        <v>1508</v>
      </c>
      <c r="K2245" s="1" t="s">
        <v>1509</v>
      </c>
      <c r="L2245" s="1" t="s">
        <v>1510</v>
      </c>
      <c r="M2245" s="1">
        <v>1</v>
      </c>
    </row>
    <row r="2246" spans="1:13" x14ac:dyDescent="0.25">
      <c r="A2246" s="1" t="s">
        <v>1382</v>
      </c>
      <c r="J2246" s="1" t="s">
        <v>1508</v>
      </c>
      <c r="K2246" s="1" t="s">
        <v>1509</v>
      </c>
      <c r="L2246" s="1" t="s">
        <v>1510</v>
      </c>
      <c r="M2246" s="1">
        <v>1</v>
      </c>
    </row>
    <row r="2247" spans="1:13" x14ac:dyDescent="0.25">
      <c r="A2247" s="1" t="s">
        <v>1299</v>
      </c>
      <c r="J2247" s="1" t="s">
        <v>1508</v>
      </c>
      <c r="K2247" s="1" t="s">
        <v>1509</v>
      </c>
      <c r="L2247" s="1" t="s">
        <v>1510</v>
      </c>
      <c r="M2247" s="1">
        <v>1</v>
      </c>
    </row>
    <row r="2248" spans="1:13" x14ac:dyDescent="0.25">
      <c r="A2248" s="1" t="s">
        <v>1299</v>
      </c>
      <c r="J2248" s="1" t="s">
        <v>1508</v>
      </c>
      <c r="K2248" s="1" t="s">
        <v>1509</v>
      </c>
      <c r="L2248" s="1" t="s">
        <v>1510</v>
      </c>
      <c r="M2248" s="1">
        <v>1</v>
      </c>
    </row>
    <row r="2249" spans="1:13" x14ac:dyDescent="0.25">
      <c r="A2249" s="1" t="s">
        <v>1299</v>
      </c>
      <c r="J2249" s="1" t="s">
        <v>1508</v>
      </c>
      <c r="K2249" s="1" t="s">
        <v>1509</v>
      </c>
      <c r="L2249" s="1" t="s">
        <v>1513</v>
      </c>
      <c r="M2249" s="1">
        <v>1</v>
      </c>
    </row>
    <row r="2250" spans="1:13" x14ac:dyDescent="0.25">
      <c r="A2250" s="1" t="s">
        <v>1299</v>
      </c>
      <c r="J2250" s="1" t="s">
        <v>1508</v>
      </c>
      <c r="K2250" s="1" t="s">
        <v>1509</v>
      </c>
      <c r="L2250" s="1" t="s">
        <v>1513</v>
      </c>
      <c r="M2250" s="1">
        <v>1</v>
      </c>
    </row>
    <row r="2251" spans="1:13" x14ac:dyDescent="0.25">
      <c r="A2251" s="1" t="s">
        <v>1299</v>
      </c>
      <c r="J2251" s="1" t="s">
        <v>1508</v>
      </c>
      <c r="K2251" s="1" t="s">
        <v>1509</v>
      </c>
      <c r="L2251" s="1" t="s">
        <v>1510</v>
      </c>
      <c r="M2251" s="1">
        <v>1</v>
      </c>
    </row>
    <row r="2252" spans="1:13" x14ac:dyDescent="0.25">
      <c r="A2252" s="1" t="s">
        <v>1299</v>
      </c>
      <c r="J2252" s="1" t="s">
        <v>1508</v>
      </c>
      <c r="K2252" s="1" t="s">
        <v>1509</v>
      </c>
      <c r="L2252" s="1" t="s">
        <v>1510</v>
      </c>
      <c r="M2252" s="1">
        <v>1</v>
      </c>
    </row>
    <row r="2253" spans="1:13" x14ac:dyDescent="0.25">
      <c r="A2253" s="1" t="s">
        <v>1299</v>
      </c>
      <c r="J2253" s="1" t="s">
        <v>1508</v>
      </c>
      <c r="K2253" s="1" t="s">
        <v>1509</v>
      </c>
      <c r="L2253" s="1" t="s">
        <v>1513</v>
      </c>
      <c r="M2253" s="1">
        <v>1</v>
      </c>
    </row>
    <row r="2254" spans="1:13" x14ac:dyDescent="0.25">
      <c r="A2254" s="1" t="s">
        <v>1299</v>
      </c>
      <c r="J2254" s="1" t="s">
        <v>1508</v>
      </c>
      <c r="K2254" s="1" t="s">
        <v>1509</v>
      </c>
      <c r="L2254" s="1" t="s">
        <v>1513</v>
      </c>
      <c r="M2254" s="1">
        <v>1</v>
      </c>
    </row>
    <row r="2255" spans="1:13" x14ac:dyDescent="0.25">
      <c r="A2255" s="1" t="s">
        <v>1299</v>
      </c>
      <c r="J2255" s="1" t="s">
        <v>1508</v>
      </c>
      <c r="K2255" s="1" t="s">
        <v>1509</v>
      </c>
      <c r="L2255" s="1" t="s">
        <v>1510</v>
      </c>
      <c r="M2255" s="1">
        <v>1</v>
      </c>
    </row>
    <row r="2256" spans="1:13" x14ac:dyDescent="0.25">
      <c r="A2256" s="1" t="s">
        <v>1299</v>
      </c>
      <c r="J2256" s="1" t="s">
        <v>1508</v>
      </c>
      <c r="K2256" s="1" t="s">
        <v>1509</v>
      </c>
      <c r="L2256" s="1" t="s">
        <v>1513</v>
      </c>
      <c r="M2256" s="1">
        <v>1</v>
      </c>
    </row>
    <row r="2257" spans="1:13" x14ac:dyDescent="0.25">
      <c r="A2257" s="1" t="s">
        <v>1299</v>
      </c>
      <c r="J2257" s="1" t="s">
        <v>1508</v>
      </c>
      <c r="K2257" s="1" t="s">
        <v>1509</v>
      </c>
      <c r="L2257" s="1" t="s">
        <v>1510</v>
      </c>
      <c r="M2257" s="1">
        <v>1</v>
      </c>
    </row>
    <row r="2258" spans="1:13" x14ac:dyDescent="0.25">
      <c r="A2258" s="1" t="s">
        <v>1299</v>
      </c>
      <c r="J2258" s="1" t="s">
        <v>1508</v>
      </c>
      <c r="K2258" s="1" t="s">
        <v>1509</v>
      </c>
      <c r="L2258" s="1" t="s">
        <v>1510</v>
      </c>
      <c r="M2258" s="1">
        <v>1</v>
      </c>
    </row>
    <row r="2259" spans="1:13" x14ac:dyDescent="0.25">
      <c r="A2259" s="1" t="s">
        <v>1306</v>
      </c>
      <c r="J2259" s="1" t="s">
        <v>1511</v>
      </c>
      <c r="K2259" s="1" t="s">
        <v>1509</v>
      </c>
      <c r="L2259" s="1" t="s">
        <v>1512</v>
      </c>
      <c r="M2259" s="1">
        <v>30</v>
      </c>
    </row>
    <row r="2260" spans="1:13" x14ac:dyDescent="0.25">
      <c r="A2260" s="1" t="s">
        <v>1299</v>
      </c>
      <c r="J2260" s="1" t="s">
        <v>1508</v>
      </c>
      <c r="K2260" s="1" t="s">
        <v>1509</v>
      </c>
      <c r="L2260" s="1" t="s">
        <v>1510</v>
      </c>
      <c r="M2260" s="1">
        <v>1</v>
      </c>
    </row>
    <row r="2261" spans="1:13" x14ac:dyDescent="0.25">
      <c r="A2261" s="1" t="s">
        <v>1394</v>
      </c>
      <c r="J2261" s="1" t="s">
        <v>1511</v>
      </c>
      <c r="K2261" s="1" t="s">
        <v>1509</v>
      </c>
      <c r="L2261" s="1" t="s">
        <v>1510</v>
      </c>
      <c r="M2261" s="1">
        <v>53</v>
      </c>
    </row>
    <row r="2262" spans="1:13" x14ac:dyDescent="0.25">
      <c r="A2262" s="1" t="s">
        <v>1299</v>
      </c>
      <c r="J2262" s="1" t="s">
        <v>1508</v>
      </c>
      <c r="K2262" s="1" t="s">
        <v>1509</v>
      </c>
      <c r="L2262" s="1" t="s">
        <v>1513</v>
      </c>
      <c r="M2262" s="1">
        <v>1</v>
      </c>
    </row>
    <row r="2263" spans="1:13" x14ac:dyDescent="0.25">
      <c r="A2263" s="1" t="s">
        <v>1299</v>
      </c>
      <c r="J2263" s="1" t="s">
        <v>1508</v>
      </c>
      <c r="K2263" s="1" t="s">
        <v>1509</v>
      </c>
      <c r="L2263" s="1" t="s">
        <v>1513</v>
      </c>
      <c r="M2263" s="1">
        <v>1</v>
      </c>
    </row>
    <row r="2264" spans="1:13" x14ac:dyDescent="0.25">
      <c r="A2264" s="1" t="s">
        <v>1299</v>
      </c>
      <c r="J2264" s="1" t="s">
        <v>1508</v>
      </c>
      <c r="K2264" s="1" t="s">
        <v>1509</v>
      </c>
      <c r="L2264" s="1" t="s">
        <v>1513</v>
      </c>
      <c r="M2264" s="1">
        <v>1</v>
      </c>
    </row>
    <row r="2265" spans="1:13" x14ac:dyDescent="0.25">
      <c r="A2265" s="1" t="s">
        <v>1306</v>
      </c>
      <c r="J2265" s="1" t="s">
        <v>1511</v>
      </c>
      <c r="K2265" s="1" t="s">
        <v>1509</v>
      </c>
      <c r="L2265" s="1" t="s">
        <v>1512</v>
      </c>
      <c r="M2265" s="1">
        <v>30</v>
      </c>
    </row>
    <row r="2266" spans="1:13" x14ac:dyDescent="0.25">
      <c r="A2266" s="1" t="s">
        <v>1299</v>
      </c>
      <c r="J2266" s="1" t="s">
        <v>1508</v>
      </c>
      <c r="K2266" s="1" t="s">
        <v>1509</v>
      </c>
      <c r="L2266" s="1" t="s">
        <v>1510</v>
      </c>
      <c r="M2266" s="1">
        <v>1</v>
      </c>
    </row>
    <row r="2267" spans="1:13" x14ac:dyDescent="0.25">
      <c r="A2267" s="1" t="s">
        <v>1299</v>
      </c>
      <c r="J2267" s="1" t="s">
        <v>1508</v>
      </c>
      <c r="K2267" s="1" t="s">
        <v>1509</v>
      </c>
      <c r="L2267" s="1" t="s">
        <v>1510</v>
      </c>
      <c r="M2267" s="1">
        <v>1</v>
      </c>
    </row>
    <row r="2268" spans="1:13" x14ac:dyDescent="0.25">
      <c r="A2268" s="1" t="s">
        <v>1299</v>
      </c>
      <c r="J2268" s="1" t="s">
        <v>1508</v>
      </c>
      <c r="K2268" s="1" t="s">
        <v>1509</v>
      </c>
      <c r="L2268" s="1" t="s">
        <v>1510</v>
      </c>
      <c r="M2268" s="1">
        <v>1</v>
      </c>
    </row>
    <row r="2269" spans="1:13" x14ac:dyDescent="0.25">
      <c r="A2269" s="1" t="s">
        <v>1299</v>
      </c>
      <c r="J2269" s="1" t="s">
        <v>1508</v>
      </c>
      <c r="K2269" s="1" t="s">
        <v>1509</v>
      </c>
      <c r="L2269" s="1" t="s">
        <v>1510</v>
      </c>
      <c r="M2269" s="1">
        <v>1</v>
      </c>
    </row>
    <row r="2270" spans="1:13" x14ac:dyDescent="0.25">
      <c r="A2270" s="1" t="s">
        <v>1299</v>
      </c>
      <c r="J2270" s="1" t="s">
        <v>1508</v>
      </c>
      <c r="K2270" s="1" t="s">
        <v>1509</v>
      </c>
      <c r="L2270" s="1" t="s">
        <v>1510</v>
      </c>
      <c r="M2270" s="1">
        <v>1</v>
      </c>
    </row>
    <row r="2271" spans="1:13" x14ac:dyDescent="0.25">
      <c r="A2271" s="1" t="s">
        <v>1299</v>
      </c>
      <c r="J2271" s="1" t="s">
        <v>1508</v>
      </c>
      <c r="K2271" s="1" t="s">
        <v>1509</v>
      </c>
      <c r="L2271" s="1" t="s">
        <v>1510</v>
      </c>
      <c r="M2271" s="1">
        <v>1</v>
      </c>
    </row>
    <row r="2272" spans="1:13" x14ac:dyDescent="0.25">
      <c r="A2272" s="1" t="s">
        <v>1299</v>
      </c>
      <c r="J2272" s="1" t="s">
        <v>1508</v>
      </c>
      <c r="K2272" s="1" t="s">
        <v>1509</v>
      </c>
      <c r="L2272" s="1" t="s">
        <v>1510</v>
      </c>
      <c r="M2272" s="1">
        <v>1</v>
      </c>
    </row>
    <row r="2273" spans="1:13" x14ac:dyDescent="0.25">
      <c r="A2273" s="1" t="s">
        <v>1299</v>
      </c>
      <c r="J2273" s="1" t="s">
        <v>1508</v>
      </c>
      <c r="K2273" s="1" t="s">
        <v>1509</v>
      </c>
      <c r="L2273" s="1" t="s">
        <v>1513</v>
      </c>
      <c r="M2273" s="1">
        <v>1</v>
      </c>
    </row>
    <row r="2274" spans="1:13" x14ac:dyDescent="0.25">
      <c r="A2274" s="1" t="s">
        <v>1299</v>
      </c>
      <c r="J2274" s="1" t="s">
        <v>1508</v>
      </c>
      <c r="K2274" s="1" t="s">
        <v>1509</v>
      </c>
      <c r="L2274" s="1" t="s">
        <v>1513</v>
      </c>
      <c r="M2274" s="1">
        <v>1</v>
      </c>
    </row>
    <row r="2275" spans="1:13" x14ac:dyDescent="0.25">
      <c r="A2275" s="1" t="s">
        <v>1299</v>
      </c>
      <c r="J2275" s="1" t="s">
        <v>1508</v>
      </c>
      <c r="K2275" s="1" t="s">
        <v>1509</v>
      </c>
      <c r="L2275" s="1" t="s">
        <v>1513</v>
      </c>
      <c r="M2275" s="1">
        <v>1</v>
      </c>
    </row>
    <row r="2276" spans="1:13" x14ac:dyDescent="0.25">
      <c r="A2276" s="1" t="s">
        <v>1388</v>
      </c>
      <c r="J2276" s="1" t="s">
        <v>1511</v>
      </c>
      <c r="K2276" s="1" t="s">
        <v>1514</v>
      </c>
      <c r="L2276" s="1" t="s">
        <v>1513</v>
      </c>
      <c r="M2276" s="1">
        <v>20</v>
      </c>
    </row>
    <row r="2277" spans="1:13" x14ac:dyDescent="0.25">
      <c r="A2277" s="1" t="s">
        <v>1299</v>
      </c>
      <c r="J2277" s="1" t="s">
        <v>1508</v>
      </c>
      <c r="K2277" s="1" t="s">
        <v>1509</v>
      </c>
      <c r="L2277" s="1" t="s">
        <v>1513</v>
      </c>
      <c r="M2277" s="1">
        <v>1</v>
      </c>
    </row>
    <row r="2278" spans="1:13" x14ac:dyDescent="0.25">
      <c r="A2278" s="1" t="s">
        <v>1275</v>
      </c>
      <c r="J2278" s="1" t="s">
        <v>1511</v>
      </c>
      <c r="K2278" s="1" t="s">
        <v>1509</v>
      </c>
      <c r="L2278" s="1" t="s">
        <v>1512</v>
      </c>
      <c r="M2278" s="1">
        <v>1</v>
      </c>
    </row>
    <row r="2279" spans="1:13" x14ac:dyDescent="0.25">
      <c r="A2279" s="1" t="s">
        <v>1275</v>
      </c>
      <c r="J2279" s="1" t="s">
        <v>1511</v>
      </c>
      <c r="K2279" s="1" t="s">
        <v>1509</v>
      </c>
      <c r="L2279" s="1" t="s">
        <v>1512</v>
      </c>
      <c r="M2279" s="1">
        <v>1</v>
      </c>
    </row>
    <row r="2280" spans="1:13" x14ac:dyDescent="0.25">
      <c r="A2280" s="1" t="s">
        <v>1299</v>
      </c>
      <c r="J2280" s="1" t="s">
        <v>1508</v>
      </c>
      <c r="K2280" s="1" t="s">
        <v>1509</v>
      </c>
      <c r="L2280" s="1" t="s">
        <v>1513</v>
      </c>
      <c r="M2280" s="1">
        <v>1</v>
      </c>
    </row>
    <row r="2281" spans="1:13" x14ac:dyDescent="0.25">
      <c r="A2281" s="1" t="s">
        <v>1299</v>
      </c>
      <c r="J2281" s="1" t="s">
        <v>1508</v>
      </c>
      <c r="K2281" s="1" t="s">
        <v>1509</v>
      </c>
      <c r="L2281" s="1" t="s">
        <v>1513</v>
      </c>
      <c r="M2281" s="1">
        <v>1</v>
      </c>
    </row>
    <row r="2282" spans="1:13" x14ac:dyDescent="0.25">
      <c r="A2282" s="1" t="s">
        <v>1299</v>
      </c>
      <c r="J2282" s="1" t="s">
        <v>1508</v>
      </c>
      <c r="K2282" s="1" t="s">
        <v>1509</v>
      </c>
      <c r="L2282" s="1" t="s">
        <v>1513</v>
      </c>
      <c r="M2282" s="1">
        <v>1</v>
      </c>
    </row>
    <row r="2283" spans="1:13" x14ac:dyDescent="0.25">
      <c r="A2283" s="1" t="s">
        <v>1299</v>
      </c>
      <c r="J2283" s="1" t="s">
        <v>1508</v>
      </c>
      <c r="K2283" s="1" t="s">
        <v>1509</v>
      </c>
      <c r="L2283" s="1" t="s">
        <v>1513</v>
      </c>
      <c r="M2283" s="1">
        <v>1</v>
      </c>
    </row>
    <row r="2284" spans="1:13" x14ac:dyDescent="0.25">
      <c r="A2284" s="1" t="s">
        <v>1299</v>
      </c>
      <c r="J2284" s="1" t="s">
        <v>1508</v>
      </c>
      <c r="K2284" s="1" t="s">
        <v>1509</v>
      </c>
      <c r="L2284" s="1" t="s">
        <v>1513</v>
      </c>
      <c r="M2284" s="1">
        <v>1</v>
      </c>
    </row>
    <row r="2285" spans="1:13" x14ac:dyDescent="0.25">
      <c r="A2285" s="1" t="s">
        <v>1299</v>
      </c>
      <c r="J2285" s="1" t="s">
        <v>1508</v>
      </c>
      <c r="K2285" s="1" t="s">
        <v>1509</v>
      </c>
      <c r="L2285" s="1" t="s">
        <v>1510</v>
      </c>
      <c r="M2285" s="1">
        <v>1</v>
      </c>
    </row>
    <row r="2286" spans="1:13" x14ac:dyDescent="0.25">
      <c r="A2286" s="1" t="s">
        <v>1299</v>
      </c>
      <c r="J2286" s="1" t="s">
        <v>1508</v>
      </c>
      <c r="K2286" s="1" t="s">
        <v>1509</v>
      </c>
      <c r="L2286" s="1" t="s">
        <v>1510</v>
      </c>
      <c r="M2286" s="1">
        <v>1</v>
      </c>
    </row>
    <row r="2287" spans="1:13" x14ac:dyDescent="0.25">
      <c r="A2287" s="1" t="s">
        <v>1299</v>
      </c>
      <c r="J2287" s="1" t="s">
        <v>1508</v>
      </c>
      <c r="K2287" s="1" t="s">
        <v>1509</v>
      </c>
      <c r="L2287" s="1" t="s">
        <v>1513</v>
      </c>
      <c r="M2287" s="1">
        <v>1</v>
      </c>
    </row>
    <row r="2288" spans="1:13" x14ac:dyDescent="0.25">
      <c r="A2288" s="1" t="s">
        <v>1299</v>
      </c>
      <c r="J2288" s="1" t="s">
        <v>1508</v>
      </c>
      <c r="K2288" s="1" t="s">
        <v>1509</v>
      </c>
      <c r="L2288" s="1" t="s">
        <v>1510</v>
      </c>
      <c r="M2288" s="1">
        <v>1</v>
      </c>
    </row>
    <row r="2289" spans="1:13" x14ac:dyDescent="0.25">
      <c r="A2289" s="1" t="s">
        <v>1299</v>
      </c>
      <c r="J2289" s="1" t="s">
        <v>1508</v>
      </c>
      <c r="K2289" s="1" t="s">
        <v>1509</v>
      </c>
      <c r="L2289" s="1" t="s">
        <v>1513</v>
      </c>
      <c r="M2289" s="1">
        <v>1</v>
      </c>
    </row>
    <row r="2290" spans="1:13" x14ac:dyDescent="0.25">
      <c r="A2290" s="1" t="s">
        <v>1299</v>
      </c>
      <c r="J2290" s="1" t="s">
        <v>1508</v>
      </c>
      <c r="K2290" s="1" t="s">
        <v>1509</v>
      </c>
      <c r="L2290" s="1" t="s">
        <v>1510</v>
      </c>
      <c r="M2290" s="1">
        <v>1</v>
      </c>
    </row>
    <row r="2291" spans="1:13" x14ac:dyDescent="0.25">
      <c r="A2291" s="1" t="s">
        <v>1299</v>
      </c>
      <c r="J2291" s="1" t="s">
        <v>1508</v>
      </c>
      <c r="K2291" s="1" t="s">
        <v>1509</v>
      </c>
      <c r="L2291" s="1" t="s">
        <v>1510</v>
      </c>
      <c r="M2291" s="1">
        <v>1</v>
      </c>
    </row>
    <row r="2292" spans="1:13" x14ac:dyDescent="0.25">
      <c r="A2292" s="1" t="s">
        <v>1299</v>
      </c>
      <c r="J2292" s="1" t="s">
        <v>1508</v>
      </c>
      <c r="K2292" s="1" t="s">
        <v>1509</v>
      </c>
      <c r="L2292" s="1" t="s">
        <v>1513</v>
      </c>
      <c r="M2292" s="1">
        <v>1</v>
      </c>
    </row>
    <row r="2293" spans="1:13" x14ac:dyDescent="0.25">
      <c r="A2293" s="1" t="s">
        <v>1299</v>
      </c>
      <c r="J2293" s="1" t="s">
        <v>1508</v>
      </c>
      <c r="K2293" s="1" t="s">
        <v>1509</v>
      </c>
      <c r="L2293" s="1" t="s">
        <v>1513</v>
      </c>
      <c r="M2293" s="1">
        <v>1</v>
      </c>
    </row>
    <row r="2294" spans="1:13" x14ac:dyDescent="0.25">
      <c r="A2294" s="1" t="s">
        <v>1299</v>
      </c>
      <c r="J2294" s="1" t="s">
        <v>1508</v>
      </c>
      <c r="K2294" s="1" t="s">
        <v>1509</v>
      </c>
      <c r="L2294" s="1" t="s">
        <v>1513</v>
      </c>
      <c r="M2294" s="1">
        <v>1</v>
      </c>
    </row>
    <row r="2295" spans="1:13" x14ac:dyDescent="0.25">
      <c r="A2295" s="1" t="s">
        <v>1299</v>
      </c>
      <c r="J2295" s="1" t="s">
        <v>1508</v>
      </c>
      <c r="K2295" s="1" t="s">
        <v>1509</v>
      </c>
      <c r="L2295" s="1" t="s">
        <v>1510</v>
      </c>
      <c r="M2295" s="1">
        <v>1</v>
      </c>
    </row>
    <row r="2296" spans="1:13" x14ac:dyDescent="0.25">
      <c r="A2296" s="1" t="s">
        <v>1299</v>
      </c>
      <c r="J2296" s="1" t="s">
        <v>1508</v>
      </c>
      <c r="K2296" s="1" t="s">
        <v>1509</v>
      </c>
      <c r="L2296" s="1" t="s">
        <v>1513</v>
      </c>
      <c r="M2296" s="1">
        <v>1</v>
      </c>
    </row>
    <row r="2297" spans="1:13" x14ac:dyDescent="0.25">
      <c r="A2297" s="1" t="s">
        <v>1299</v>
      </c>
      <c r="J2297" s="1" t="s">
        <v>1508</v>
      </c>
      <c r="K2297" s="1" t="s">
        <v>1509</v>
      </c>
      <c r="L2297" s="1" t="s">
        <v>1510</v>
      </c>
      <c r="M2297" s="1">
        <v>1</v>
      </c>
    </row>
    <row r="2298" spans="1:13" x14ac:dyDescent="0.25">
      <c r="A2298" s="1" t="s">
        <v>1299</v>
      </c>
      <c r="J2298" s="1" t="s">
        <v>1508</v>
      </c>
      <c r="K2298" s="1" t="s">
        <v>1509</v>
      </c>
      <c r="L2298" s="1" t="s">
        <v>1510</v>
      </c>
      <c r="M2298" s="1">
        <v>1</v>
      </c>
    </row>
    <row r="2299" spans="1:13" x14ac:dyDescent="0.25">
      <c r="A2299" s="1" t="s">
        <v>1299</v>
      </c>
      <c r="J2299" s="1" t="s">
        <v>1508</v>
      </c>
      <c r="K2299" s="1" t="s">
        <v>1509</v>
      </c>
      <c r="L2299" s="1" t="s">
        <v>1510</v>
      </c>
      <c r="M2299" s="1">
        <v>1</v>
      </c>
    </row>
    <row r="2300" spans="1:13" x14ac:dyDescent="0.25">
      <c r="A2300" s="1" t="s">
        <v>1299</v>
      </c>
      <c r="J2300" s="1" t="s">
        <v>1508</v>
      </c>
      <c r="K2300" s="1" t="s">
        <v>1509</v>
      </c>
      <c r="L2300" s="1" t="s">
        <v>1510</v>
      </c>
      <c r="M2300" s="1">
        <v>1</v>
      </c>
    </row>
    <row r="2301" spans="1:13" x14ac:dyDescent="0.25">
      <c r="A2301" s="1" t="s">
        <v>1299</v>
      </c>
      <c r="J2301" s="1" t="s">
        <v>1508</v>
      </c>
      <c r="K2301" s="1" t="s">
        <v>1509</v>
      </c>
      <c r="L2301" s="1" t="s">
        <v>1510</v>
      </c>
      <c r="M2301" s="1">
        <v>1</v>
      </c>
    </row>
    <row r="2302" spans="1:13" x14ac:dyDescent="0.25">
      <c r="A2302" s="1" t="s">
        <v>1299</v>
      </c>
      <c r="J2302" s="1" t="s">
        <v>1508</v>
      </c>
      <c r="K2302" s="1" t="s">
        <v>1509</v>
      </c>
      <c r="L2302" s="1" t="s">
        <v>1510</v>
      </c>
      <c r="M2302" s="1">
        <v>1</v>
      </c>
    </row>
    <row r="2303" spans="1:13" x14ac:dyDescent="0.25">
      <c r="A2303" s="1" t="s">
        <v>1265</v>
      </c>
      <c r="J2303" s="1" t="s">
        <v>1508</v>
      </c>
      <c r="K2303" s="1" t="s">
        <v>1509</v>
      </c>
      <c r="L2303" s="1" t="s">
        <v>1510</v>
      </c>
      <c r="M2303" s="1">
        <v>1</v>
      </c>
    </row>
    <row r="2304" spans="1:13" x14ac:dyDescent="0.25">
      <c r="A2304" s="1" t="s">
        <v>1299</v>
      </c>
      <c r="J2304" s="1" t="s">
        <v>1508</v>
      </c>
      <c r="K2304" s="1" t="s">
        <v>1509</v>
      </c>
      <c r="L2304" s="1" t="s">
        <v>1513</v>
      </c>
      <c r="M2304" s="1">
        <v>1</v>
      </c>
    </row>
    <row r="2305" spans="1:13" x14ac:dyDescent="0.25">
      <c r="A2305" s="1" t="s">
        <v>1268</v>
      </c>
      <c r="J2305" s="1" t="s">
        <v>1508</v>
      </c>
      <c r="K2305" s="1" t="s">
        <v>1514</v>
      </c>
      <c r="L2305" s="1" t="s">
        <v>1513</v>
      </c>
      <c r="M2305" s="1">
        <v>2</v>
      </c>
    </row>
    <row r="2306" spans="1:13" x14ac:dyDescent="0.25">
      <c r="A2306" s="1" t="s">
        <v>1299</v>
      </c>
      <c r="J2306" s="1" t="s">
        <v>1508</v>
      </c>
      <c r="K2306" s="1" t="s">
        <v>1509</v>
      </c>
      <c r="L2306" s="1" t="s">
        <v>1513</v>
      </c>
      <c r="M2306" s="1">
        <v>1</v>
      </c>
    </row>
    <row r="2307" spans="1:13" x14ac:dyDescent="0.25">
      <c r="A2307" s="1" t="s">
        <v>1299</v>
      </c>
      <c r="J2307" s="1" t="s">
        <v>1508</v>
      </c>
      <c r="K2307" s="1" t="s">
        <v>1509</v>
      </c>
      <c r="L2307" s="1" t="s">
        <v>1510</v>
      </c>
      <c r="M2307" s="1">
        <v>1</v>
      </c>
    </row>
    <row r="2308" spans="1:13" x14ac:dyDescent="0.25">
      <c r="A2308" s="1" t="s">
        <v>1265</v>
      </c>
      <c r="J2308" s="1" t="s">
        <v>1508</v>
      </c>
      <c r="K2308" s="1" t="s">
        <v>1509</v>
      </c>
      <c r="L2308" s="1" t="s">
        <v>1512</v>
      </c>
      <c r="M2308" s="1">
        <v>30</v>
      </c>
    </row>
    <row r="2309" spans="1:13" x14ac:dyDescent="0.25">
      <c r="A2309" s="1" t="s">
        <v>1299</v>
      </c>
      <c r="J2309" s="1" t="s">
        <v>1508</v>
      </c>
      <c r="K2309" s="1" t="s">
        <v>1509</v>
      </c>
      <c r="L2309" s="1" t="s">
        <v>1510</v>
      </c>
      <c r="M2309" s="1">
        <v>1</v>
      </c>
    </row>
    <row r="2310" spans="1:13" x14ac:dyDescent="0.25">
      <c r="A2310" s="1" t="s">
        <v>1299</v>
      </c>
      <c r="J2310" s="1" t="s">
        <v>1508</v>
      </c>
      <c r="K2310" s="1" t="s">
        <v>1509</v>
      </c>
      <c r="L2310" s="1" t="s">
        <v>1510</v>
      </c>
      <c r="M2310" s="1">
        <v>1</v>
      </c>
    </row>
    <row r="2311" spans="1:13" x14ac:dyDescent="0.25">
      <c r="A2311" s="1" t="s">
        <v>1268</v>
      </c>
      <c r="J2311" s="1" t="s">
        <v>1508</v>
      </c>
      <c r="K2311" s="1" t="s">
        <v>1514</v>
      </c>
      <c r="L2311" s="1" t="s">
        <v>1510</v>
      </c>
      <c r="M2311" s="1">
        <v>1</v>
      </c>
    </row>
    <row r="2312" spans="1:13" x14ac:dyDescent="0.25">
      <c r="A2312" s="1" t="s">
        <v>1299</v>
      </c>
      <c r="J2312" s="1" t="s">
        <v>1508</v>
      </c>
      <c r="K2312" s="1" t="s">
        <v>1509</v>
      </c>
      <c r="L2312" s="1" t="s">
        <v>1513</v>
      </c>
      <c r="M2312" s="1">
        <v>1</v>
      </c>
    </row>
    <row r="2313" spans="1:13" x14ac:dyDescent="0.25">
      <c r="A2313" s="1" t="s">
        <v>1299</v>
      </c>
      <c r="J2313" s="1" t="s">
        <v>1508</v>
      </c>
      <c r="K2313" s="1" t="s">
        <v>1509</v>
      </c>
      <c r="L2313" s="1" t="s">
        <v>1510</v>
      </c>
      <c r="M2313" s="1">
        <v>1</v>
      </c>
    </row>
    <row r="2314" spans="1:13" x14ac:dyDescent="0.25">
      <c r="A2314" s="1" t="s">
        <v>1373</v>
      </c>
      <c r="J2314" s="1" t="s">
        <v>1511</v>
      </c>
      <c r="K2314" s="1" t="s">
        <v>1509</v>
      </c>
      <c r="L2314" s="1" t="s">
        <v>1510</v>
      </c>
      <c r="M2314" s="1">
        <v>4</v>
      </c>
    </row>
    <row r="2315" spans="1:13" x14ac:dyDescent="0.25">
      <c r="A2315" s="1" t="s">
        <v>1299</v>
      </c>
      <c r="J2315" s="1" t="s">
        <v>1508</v>
      </c>
      <c r="K2315" s="1" t="s">
        <v>1509</v>
      </c>
      <c r="L2315" s="1" t="s">
        <v>1513</v>
      </c>
      <c r="M2315" s="1">
        <v>1</v>
      </c>
    </row>
    <row r="2316" spans="1:13" x14ac:dyDescent="0.25">
      <c r="A2316" s="1" t="s">
        <v>1299</v>
      </c>
      <c r="J2316" s="1" t="s">
        <v>1508</v>
      </c>
      <c r="K2316" s="1" t="s">
        <v>1509</v>
      </c>
      <c r="L2316" s="1" t="s">
        <v>1510</v>
      </c>
      <c r="M2316" s="1">
        <v>1</v>
      </c>
    </row>
    <row r="2317" spans="1:13" x14ac:dyDescent="0.25">
      <c r="A2317" s="1" t="s">
        <v>1268</v>
      </c>
      <c r="J2317" s="1" t="s">
        <v>1508</v>
      </c>
      <c r="K2317" s="1" t="s">
        <v>1514</v>
      </c>
      <c r="L2317" s="1" t="s">
        <v>1513</v>
      </c>
      <c r="M2317" s="1">
        <v>2</v>
      </c>
    </row>
    <row r="2318" spans="1:13" x14ac:dyDescent="0.25">
      <c r="A2318" s="1" t="s">
        <v>1373</v>
      </c>
      <c r="J2318" s="1" t="s">
        <v>1511</v>
      </c>
      <c r="K2318" s="1" t="s">
        <v>1509</v>
      </c>
      <c r="L2318" s="1" t="s">
        <v>1513</v>
      </c>
      <c r="M2318" s="1">
        <v>4</v>
      </c>
    </row>
    <row r="2319" spans="1:13" x14ac:dyDescent="0.25">
      <c r="A2319" s="1" t="s">
        <v>1299</v>
      </c>
      <c r="J2319" s="1" t="s">
        <v>1508</v>
      </c>
      <c r="K2319" s="1" t="s">
        <v>1509</v>
      </c>
      <c r="L2319" s="1" t="s">
        <v>1510</v>
      </c>
      <c r="M2319" s="1">
        <v>1</v>
      </c>
    </row>
    <row r="2320" spans="1:13" x14ac:dyDescent="0.25">
      <c r="A2320" s="1" t="s">
        <v>1299</v>
      </c>
      <c r="J2320" s="1" t="s">
        <v>1508</v>
      </c>
      <c r="K2320" s="1" t="s">
        <v>1509</v>
      </c>
      <c r="L2320" s="1" t="s">
        <v>1510</v>
      </c>
      <c r="M2320" s="1">
        <v>1</v>
      </c>
    </row>
    <row r="2321" spans="1:13" x14ac:dyDescent="0.25">
      <c r="A2321" s="1" t="s">
        <v>1299</v>
      </c>
      <c r="J2321" s="1" t="s">
        <v>1508</v>
      </c>
      <c r="K2321" s="1" t="s">
        <v>1509</v>
      </c>
      <c r="L2321" s="1" t="s">
        <v>1510</v>
      </c>
      <c r="M2321" s="1">
        <v>1</v>
      </c>
    </row>
    <row r="2322" spans="1:13" x14ac:dyDescent="0.25">
      <c r="A2322" s="1" t="s">
        <v>1299</v>
      </c>
      <c r="J2322" s="1" t="s">
        <v>1508</v>
      </c>
      <c r="K2322" s="1" t="s">
        <v>1509</v>
      </c>
      <c r="L2322" s="1" t="s">
        <v>1510</v>
      </c>
      <c r="M2322" s="1">
        <v>1</v>
      </c>
    </row>
    <row r="2323" spans="1:13" x14ac:dyDescent="0.25">
      <c r="A2323" s="1" t="s">
        <v>1265</v>
      </c>
      <c r="J2323" s="1" t="s">
        <v>1508</v>
      </c>
      <c r="K2323" s="1" t="s">
        <v>1509</v>
      </c>
      <c r="L2323" s="1" t="s">
        <v>1510</v>
      </c>
      <c r="M2323" s="1">
        <v>2</v>
      </c>
    </row>
    <row r="2324" spans="1:13" x14ac:dyDescent="0.25">
      <c r="A2324" s="1" t="s">
        <v>1275</v>
      </c>
      <c r="J2324" s="1" t="s">
        <v>1508</v>
      </c>
      <c r="K2324" s="1" t="s">
        <v>1509</v>
      </c>
      <c r="L2324" s="1" t="s">
        <v>1512</v>
      </c>
      <c r="M2324" s="1">
        <v>2</v>
      </c>
    </row>
    <row r="2325" spans="1:13" x14ac:dyDescent="0.25">
      <c r="A2325" s="1" t="s">
        <v>1299</v>
      </c>
      <c r="J2325" s="1" t="s">
        <v>1508</v>
      </c>
      <c r="K2325" s="1" t="s">
        <v>1509</v>
      </c>
      <c r="L2325" s="1" t="s">
        <v>1513</v>
      </c>
      <c r="M2325" s="1">
        <v>1</v>
      </c>
    </row>
    <row r="2326" spans="1:13" x14ac:dyDescent="0.25">
      <c r="A2326" s="1" t="s">
        <v>1299</v>
      </c>
      <c r="J2326" s="1" t="s">
        <v>1508</v>
      </c>
      <c r="K2326" s="1" t="s">
        <v>1509</v>
      </c>
      <c r="L2326" s="1" t="s">
        <v>1510</v>
      </c>
      <c r="M2326" s="1">
        <v>1</v>
      </c>
    </row>
    <row r="2327" spans="1:13" x14ac:dyDescent="0.25">
      <c r="A2327" s="1" t="s">
        <v>1299</v>
      </c>
      <c r="J2327" s="1" t="s">
        <v>1508</v>
      </c>
      <c r="K2327" s="1" t="s">
        <v>1509</v>
      </c>
      <c r="L2327" s="1" t="s">
        <v>1513</v>
      </c>
      <c r="M2327" s="1">
        <v>1</v>
      </c>
    </row>
    <row r="2328" spans="1:13" x14ac:dyDescent="0.25">
      <c r="A2328" s="1" t="s">
        <v>1299</v>
      </c>
      <c r="J2328" s="1" t="s">
        <v>1508</v>
      </c>
      <c r="K2328" s="1" t="s">
        <v>1509</v>
      </c>
      <c r="L2328" s="1" t="s">
        <v>1513</v>
      </c>
      <c r="M2328" s="1">
        <v>1</v>
      </c>
    </row>
    <row r="2329" spans="1:13" x14ac:dyDescent="0.25">
      <c r="A2329" s="1" t="s">
        <v>1299</v>
      </c>
      <c r="J2329" s="1" t="s">
        <v>1508</v>
      </c>
      <c r="K2329" s="1" t="s">
        <v>1509</v>
      </c>
      <c r="L2329" s="1" t="s">
        <v>1513</v>
      </c>
      <c r="M2329" s="1">
        <v>1</v>
      </c>
    </row>
    <row r="2330" spans="1:13" x14ac:dyDescent="0.25">
      <c r="A2330" s="1" t="s">
        <v>1299</v>
      </c>
      <c r="J2330" s="1" t="s">
        <v>1508</v>
      </c>
      <c r="K2330" s="1" t="s">
        <v>1509</v>
      </c>
      <c r="L2330" s="1" t="s">
        <v>1510</v>
      </c>
      <c r="M2330" s="1">
        <v>1</v>
      </c>
    </row>
    <row r="2331" spans="1:13" x14ac:dyDescent="0.25">
      <c r="A2331" s="1" t="s">
        <v>1373</v>
      </c>
      <c r="J2331" s="1" t="s">
        <v>1511</v>
      </c>
      <c r="K2331" s="1" t="s">
        <v>1509</v>
      </c>
      <c r="L2331" s="1" t="s">
        <v>1513</v>
      </c>
      <c r="M2331" s="1">
        <v>6</v>
      </c>
    </row>
    <row r="2332" spans="1:13" x14ac:dyDescent="0.25">
      <c r="A2332" s="1" t="s">
        <v>1299</v>
      </c>
      <c r="J2332" s="1" t="s">
        <v>1508</v>
      </c>
      <c r="K2332" s="1" t="s">
        <v>1509</v>
      </c>
      <c r="L2332" s="1" t="s">
        <v>1513</v>
      </c>
      <c r="M2332" s="1">
        <v>1</v>
      </c>
    </row>
    <row r="2333" spans="1:13" x14ac:dyDescent="0.25">
      <c r="A2333" s="1" t="s">
        <v>1299</v>
      </c>
      <c r="J2333" s="1" t="s">
        <v>1508</v>
      </c>
      <c r="K2333" s="1" t="s">
        <v>1509</v>
      </c>
      <c r="L2333" s="1" t="s">
        <v>1510</v>
      </c>
      <c r="M2333" s="1">
        <v>1</v>
      </c>
    </row>
    <row r="2334" spans="1:13" x14ac:dyDescent="0.25">
      <c r="A2334" s="1" t="s">
        <v>1299</v>
      </c>
      <c r="J2334" s="1" t="s">
        <v>1508</v>
      </c>
      <c r="K2334" s="1" t="s">
        <v>1509</v>
      </c>
      <c r="L2334" s="1" t="s">
        <v>1513</v>
      </c>
      <c r="M2334" s="1">
        <v>1</v>
      </c>
    </row>
    <row r="2335" spans="1:13" x14ac:dyDescent="0.25">
      <c r="A2335" s="1" t="s">
        <v>1299</v>
      </c>
      <c r="J2335" s="1" t="s">
        <v>1508</v>
      </c>
      <c r="K2335" s="1" t="s">
        <v>1509</v>
      </c>
      <c r="L2335" s="1" t="s">
        <v>1513</v>
      </c>
      <c r="M2335" s="1">
        <v>1</v>
      </c>
    </row>
    <row r="2336" spans="1:13" x14ac:dyDescent="0.25">
      <c r="A2336" s="1" t="s">
        <v>1299</v>
      </c>
      <c r="J2336" s="1" t="s">
        <v>1508</v>
      </c>
      <c r="K2336" s="1" t="s">
        <v>1509</v>
      </c>
      <c r="L2336" s="1" t="s">
        <v>1513</v>
      </c>
      <c r="M2336" s="1">
        <v>1</v>
      </c>
    </row>
    <row r="2337" spans="1:13" x14ac:dyDescent="0.25">
      <c r="A2337" s="1" t="s">
        <v>1373</v>
      </c>
      <c r="J2337" s="1" t="s">
        <v>1511</v>
      </c>
      <c r="K2337" s="1" t="s">
        <v>1509</v>
      </c>
      <c r="L2337" s="1" t="s">
        <v>1513</v>
      </c>
      <c r="M2337" s="1">
        <v>3</v>
      </c>
    </row>
    <row r="2338" spans="1:13" x14ac:dyDescent="0.25">
      <c r="A2338" s="1" t="s">
        <v>1299</v>
      </c>
      <c r="J2338" s="1" t="s">
        <v>1508</v>
      </c>
      <c r="K2338" s="1" t="s">
        <v>1509</v>
      </c>
      <c r="L2338" s="1" t="s">
        <v>1510</v>
      </c>
      <c r="M2338" s="1">
        <v>1</v>
      </c>
    </row>
    <row r="2339" spans="1:13" x14ac:dyDescent="0.25">
      <c r="A2339" s="1" t="s">
        <v>1299</v>
      </c>
      <c r="J2339" s="1" t="s">
        <v>1508</v>
      </c>
      <c r="K2339" s="1" t="s">
        <v>1509</v>
      </c>
      <c r="L2339" s="1" t="s">
        <v>1510</v>
      </c>
      <c r="M2339" s="1">
        <v>1</v>
      </c>
    </row>
    <row r="2340" spans="1:13" x14ac:dyDescent="0.25">
      <c r="A2340" s="1" t="s">
        <v>1299</v>
      </c>
      <c r="J2340" s="1" t="s">
        <v>1508</v>
      </c>
      <c r="K2340" s="1" t="s">
        <v>1509</v>
      </c>
      <c r="L2340" s="1" t="s">
        <v>1513</v>
      </c>
      <c r="M2340" s="1">
        <v>1</v>
      </c>
    </row>
    <row r="2341" spans="1:13" x14ac:dyDescent="0.25">
      <c r="A2341" s="1" t="s">
        <v>1299</v>
      </c>
      <c r="J2341" s="1" t="s">
        <v>1508</v>
      </c>
      <c r="K2341" s="1" t="s">
        <v>1509</v>
      </c>
      <c r="L2341" s="1" t="s">
        <v>1510</v>
      </c>
      <c r="M2341" s="1">
        <v>1</v>
      </c>
    </row>
    <row r="2342" spans="1:13" x14ac:dyDescent="0.25">
      <c r="A2342" s="1" t="s">
        <v>1373</v>
      </c>
      <c r="J2342" s="1" t="s">
        <v>1511</v>
      </c>
      <c r="K2342" s="1" t="s">
        <v>1509</v>
      </c>
      <c r="L2342" s="1" t="s">
        <v>1512</v>
      </c>
      <c r="M2342" s="1">
        <v>22</v>
      </c>
    </row>
    <row r="2343" spans="1:13" x14ac:dyDescent="0.25">
      <c r="A2343" s="1" t="s">
        <v>1299</v>
      </c>
      <c r="J2343" s="1" t="s">
        <v>1508</v>
      </c>
      <c r="K2343" s="1" t="s">
        <v>1509</v>
      </c>
      <c r="L2343" s="1" t="s">
        <v>1513</v>
      </c>
      <c r="M2343" s="1">
        <v>1</v>
      </c>
    </row>
    <row r="2344" spans="1:13" x14ac:dyDescent="0.25">
      <c r="A2344" s="1" t="s">
        <v>1299</v>
      </c>
      <c r="J2344" s="1" t="s">
        <v>1508</v>
      </c>
      <c r="K2344" s="1" t="s">
        <v>1509</v>
      </c>
      <c r="L2344" s="1" t="s">
        <v>1513</v>
      </c>
      <c r="M2344" s="1">
        <v>1</v>
      </c>
    </row>
    <row r="2345" spans="1:13" x14ac:dyDescent="0.25">
      <c r="A2345" s="1" t="s">
        <v>1299</v>
      </c>
      <c r="J2345" s="1" t="s">
        <v>1508</v>
      </c>
      <c r="K2345" s="1" t="s">
        <v>1509</v>
      </c>
      <c r="L2345" s="1" t="s">
        <v>1513</v>
      </c>
      <c r="M2345" s="1">
        <v>1</v>
      </c>
    </row>
    <row r="2346" spans="1:13" x14ac:dyDescent="0.25">
      <c r="A2346" s="1" t="s">
        <v>1373</v>
      </c>
      <c r="J2346" s="1" t="s">
        <v>1511</v>
      </c>
      <c r="K2346" s="1" t="s">
        <v>1509</v>
      </c>
      <c r="L2346" s="1" t="s">
        <v>1512</v>
      </c>
      <c r="M2346" s="1">
        <v>50</v>
      </c>
    </row>
    <row r="2347" spans="1:13" x14ac:dyDescent="0.25">
      <c r="A2347" s="1" t="s">
        <v>1299</v>
      </c>
      <c r="J2347" s="1" t="s">
        <v>1508</v>
      </c>
      <c r="K2347" s="1" t="s">
        <v>1509</v>
      </c>
      <c r="L2347" s="1" t="s">
        <v>1510</v>
      </c>
      <c r="M2347" s="1">
        <v>1</v>
      </c>
    </row>
    <row r="2348" spans="1:13" x14ac:dyDescent="0.25">
      <c r="A2348" s="1" t="s">
        <v>1299</v>
      </c>
      <c r="J2348" s="1" t="s">
        <v>1508</v>
      </c>
      <c r="K2348" s="1" t="s">
        <v>1509</v>
      </c>
      <c r="L2348" s="1" t="s">
        <v>1510</v>
      </c>
      <c r="M2348" s="1">
        <v>1</v>
      </c>
    </row>
    <row r="2349" spans="1:13" x14ac:dyDescent="0.25">
      <c r="A2349" s="1" t="s">
        <v>1299</v>
      </c>
      <c r="J2349" s="1" t="s">
        <v>1508</v>
      </c>
      <c r="K2349" s="1" t="s">
        <v>1509</v>
      </c>
      <c r="L2349" s="1" t="s">
        <v>1513</v>
      </c>
      <c r="M2349" s="1">
        <v>1</v>
      </c>
    </row>
    <row r="2350" spans="1:13" x14ac:dyDescent="0.25">
      <c r="A2350" s="1" t="s">
        <v>1299</v>
      </c>
      <c r="J2350" s="1" t="s">
        <v>1508</v>
      </c>
      <c r="K2350" s="1" t="s">
        <v>1509</v>
      </c>
      <c r="L2350" s="1" t="s">
        <v>1513</v>
      </c>
      <c r="M2350" s="1">
        <v>1</v>
      </c>
    </row>
    <row r="2351" spans="1:13" x14ac:dyDescent="0.25">
      <c r="A2351" s="1" t="s">
        <v>1299</v>
      </c>
      <c r="J2351" s="1" t="s">
        <v>1508</v>
      </c>
      <c r="K2351" s="1" t="s">
        <v>1509</v>
      </c>
      <c r="L2351" s="1" t="s">
        <v>1513</v>
      </c>
      <c r="M2351" s="1">
        <v>1</v>
      </c>
    </row>
    <row r="2352" spans="1:13" x14ac:dyDescent="0.25">
      <c r="A2352" s="1" t="s">
        <v>1299</v>
      </c>
      <c r="J2352" s="1" t="s">
        <v>1508</v>
      </c>
      <c r="K2352" s="1" t="s">
        <v>1509</v>
      </c>
      <c r="L2352" s="1" t="s">
        <v>1510</v>
      </c>
      <c r="M2352" s="1">
        <v>1</v>
      </c>
    </row>
    <row r="2353" spans="1:13" x14ac:dyDescent="0.25">
      <c r="A2353" s="1" t="s">
        <v>1299</v>
      </c>
      <c r="J2353" s="1" t="s">
        <v>1508</v>
      </c>
      <c r="K2353" s="1" t="s">
        <v>1509</v>
      </c>
      <c r="L2353" s="1" t="s">
        <v>1510</v>
      </c>
      <c r="M2353" s="1">
        <v>1</v>
      </c>
    </row>
    <row r="2354" spans="1:13" x14ac:dyDescent="0.25">
      <c r="A2354" s="1" t="s">
        <v>1389</v>
      </c>
      <c r="J2354" s="1" t="s">
        <v>1511</v>
      </c>
      <c r="K2354" s="1" t="s">
        <v>1509</v>
      </c>
      <c r="L2354" s="1" t="s">
        <v>1512</v>
      </c>
      <c r="M2354" s="1">
        <v>75</v>
      </c>
    </row>
    <row r="2355" spans="1:13" x14ac:dyDescent="0.25">
      <c r="A2355" s="1" t="s">
        <v>1412</v>
      </c>
      <c r="J2355" s="1" t="s">
        <v>1511</v>
      </c>
      <c r="K2355" s="1" t="s">
        <v>1514</v>
      </c>
      <c r="L2355" s="1" t="s">
        <v>1513</v>
      </c>
      <c r="M2355" s="1">
        <v>5</v>
      </c>
    </row>
    <row r="2356" spans="1:13" x14ac:dyDescent="0.25">
      <c r="A2356" s="1" t="s">
        <v>1263</v>
      </c>
      <c r="J2356" s="1" t="s">
        <v>1511</v>
      </c>
      <c r="K2356" s="1" t="s">
        <v>1509</v>
      </c>
      <c r="L2356" s="1" t="s">
        <v>1510</v>
      </c>
      <c r="M2356" s="1">
        <v>1</v>
      </c>
    </row>
    <row r="2357" spans="1:13" x14ac:dyDescent="0.25">
      <c r="A2357" s="1" t="s">
        <v>1299</v>
      </c>
      <c r="J2357" s="1" t="s">
        <v>1508</v>
      </c>
      <c r="K2357" s="1" t="s">
        <v>1509</v>
      </c>
      <c r="L2357" s="1" t="s">
        <v>1510</v>
      </c>
      <c r="M2357" s="1">
        <v>1</v>
      </c>
    </row>
    <row r="2358" spans="1:13" x14ac:dyDescent="0.25">
      <c r="A2358" s="1" t="s">
        <v>1263</v>
      </c>
      <c r="J2358" s="1" t="s">
        <v>1508</v>
      </c>
      <c r="K2358" s="1" t="s">
        <v>1509</v>
      </c>
      <c r="L2358" s="1" t="s">
        <v>1510</v>
      </c>
      <c r="M2358" s="1">
        <v>1</v>
      </c>
    </row>
    <row r="2359" spans="1:13" x14ac:dyDescent="0.25">
      <c r="A2359" s="1" t="s">
        <v>1299</v>
      </c>
      <c r="J2359" s="1" t="s">
        <v>1508</v>
      </c>
      <c r="K2359" s="1" t="s">
        <v>1509</v>
      </c>
      <c r="L2359" s="1" t="s">
        <v>1513</v>
      </c>
      <c r="M2359" s="1">
        <v>1</v>
      </c>
    </row>
    <row r="2360" spans="1:13" x14ac:dyDescent="0.25">
      <c r="A2360" s="1" t="s">
        <v>1262</v>
      </c>
      <c r="J2360" s="1" t="s">
        <v>1511</v>
      </c>
      <c r="K2360" s="1" t="s">
        <v>1509</v>
      </c>
      <c r="L2360" s="1" t="s">
        <v>1512</v>
      </c>
      <c r="M2360" s="1">
        <v>1</v>
      </c>
    </row>
    <row r="2361" spans="1:13" x14ac:dyDescent="0.25">
      <c r="A2361" s="1" t="s">
        <v>1262</v>
      </c>
      <c r="J2361" s="1" t="s">
        <v>1511</v>
      </c>
      <c r="K2361" s="1" t="s">
        <v>1509</v>
      </c>
      <c r="L2361" s="1" t="s">
        <v>1510</v>
      </c>
      <c r="M2361" s="1">
        <v>1</v>
      </c>
    </row>
    <row r="2362" spans="1:13" x14ac:dyDescent="0.25">
      <c r="A2362" s="1" t="s">
        <v>1262</v>
      </c>
      <c r="J2362" s="1" t="s">
        <v>1511</v>
      </c>
      <c r="K2362" s="1" t="s">
        <v>1509</v>
      </c>
      <c r="L2362" s="1" t="s">
        <v>1510</v>
      </c>
      <c r="M2362" s="1">
        <v>1</v>
      </c>
    </row>
    <row r="2363" spans="1:13" x14ac:dyDescent="0.25">
      <c r="A2363" s="1" t="s">
        <v>1262</v>
      </c>
      <c r="J2363" s="1" t="s">
        <v>1511</v>
      </c>
      <c r="K2363" s="1" t="s">
        <v>1509</v>
      </c>
      <c r="L2363" s="1" t="s">
        <v>1512</v>
      </c>
      <c r="M2363" s="1">
        <v>1</v>
      </c>
    </row>
    <row r="2364" spans="1:13" x14ac:dyDescent="0.25">
      <c r="A2364" s="1" t="s">
        <v>1262</v>
      </c>
      <c r="J2364" s="1" t="s">
        <v>1511</v>
      </c>
      <c r="K2364" s="1" t="s">
        <v>1509</v>
      </c>
      <c r="L2364" s="1" t="s">
        <v>1510</v>
      </c>
      <c r="M2364" s="1">
        <v>1</v>
      </c>
    </row>
    <row r="2365" spans="1:13" x14ac:dyDescent="0.25">
      <c r="A2365" s="1" t="s">
        <v>1262</v>
      </c>
      <c r="J2365" s="1" t="s">
        <v>1511</v>
      </c>
      <c r="K2365" s="1" t="s">
        <v>1509</v>
      </c>
      <c r="L2365" s="1" t="s">
        <v>1510</v>
      </c>
      <c r="M2365" s="1">
        <v>1</v>
      </c>
    </row>
    <row r="2366" spans="1:13" x14ac:dyDescent="0.25">
      <c r="A2366" s="1" t="s">
        <v>1341</v>
      </c>
      <c r="J2366" s="1" t="s">
        <v>1511</v>
      </c>
      <c r="K2366" s="1" t="s">
        <v>1514</v>
      </c>
      <c r="L2366" s="1" t="s">
        <v>1512</v>
      </c>
      <c r="M2366" s="1">
        <v>51</v>
      </c>
    </row>
    <row r="2367" spans="1:13" x14ac:dyDescent="0.25">
      <c r="A2367" s="1" t="s">
        <v>1272</v>
      </c>
      <c r="J2367" s="1" t="s">
        <v>1508</v>
      </c>
      <c r="K2367" s="1" t="s">
        <v>1509</v>
      </c>
      <c r="L2367" s="1" t="s">
        <v>1512</v>
      </c>
      <c r="M2367" s="1">
        <v>1</v>
      </c>
    </row>
    <row r="2368" spans="1:13" x14ac:dyDescent="0.25">
      <c r="A2368" s="1" t="s">
        <v>1272</v>
      </c>
      <c r="J2368" s="1" t="s">
        <v>1508</v>
      </c>
      <c r="K2368" s="1" t="s">
        <v>1509</v>
      </c>
      <c r="L2368" s="1" t="s">
        <v>1512</v>
      </c>
      <c r="M2368" s="1">
        <v>1</v>
      </c>
    </row>
    <row r="2369" spans="1:13" x14ac:dyDescent="0.25">
      <c r="A2369" s="1" t="s">
        <v>1262</v>
      </c>
      <c r="J2369" s="1" t="s">
        <v>1511</v>
      </c>
      <c r="K2369" s="1" t="s">
        <v>1514</v>
      </c>
      <c r="L2369" s="1" t="s">
        <v>1512</v>
      </c>
      <c r="M2369" s="1">
        <v>1</v>
      </c>
    </row>
    <row r="2370" spans="1:13" x14ac:dyDescent="0.25">
      <c r="A2370" s="1" t="s">
        <v>1272</v>
      </c>
      <c r="J2370" s="1" t="s">
        <v>1508</v>
      </c>
      <c r="K2370" s="1" t="s">
        <v>1509</v>
      </c>
      <c r="L2370" s="1" t="s">
        <v>1512</v>
      </c>
      <c r="M2370" s="1">
        <v>1</v>
      </c>
    </row>
    <row r="2371" spans="1:13" x14ac:dyDescent="0.25">
      <c r="A2371" s="1" t="s">
        <v>1262</v>
      </c>
      <c r="J2371" s="1" t="s">
        <v>1511</v>
      </c>
      <c r="K2371" s="1" t="s">
        <v>1514</v>
      </c>
      <c r="L2371" s="1" t="s">
        <v>1512</v>
      </c>
      <c r="M2371" s="1">
        <v>1</v>
      </c>
    </row>
    <row r="2372" spans="1:13" x14ac:dyDescent="0.25">
      <c r="A2372" s="1" t="s">
        <v>1262</v>
      </c>
      <c r="J2372" s="1" t="s">
        <v>1511</v>
      </c>
      <c r="K2372" s="1" t="s">
        <v>1514</v>
      </c>
      <c r="L2372" s="1" t="s">
        <v>1512</v>
      </c>
      <c r="M2372" s="1">
        <v>1</v>
      </c>
    </row>
    <row r="2373" spans="1:13" x14ac:dyDescent="0.25">
      <c r="A2373" s="1" t="s">
        <v>1262</v>
      </c>
      <c r="J2373" s="1" t="s">
        <v>1511</v>
      </c>
      <c r="K2373" s="1" t="s">
        <v>1514</v>
      </c>
      <c r="L2373" s="1" t="s">
        <v>1512</v>
      </c>
      <c r="M2373" s="1">
        <v>1</v>
      </c>
    </row>
    <row r="2374" spans="1:13" x14ac:dyDescent="0.25">
      <c r="A2374" s="1" t="s">
        <v>1272</v>
      </c>
      <c r="J2374" s="1" t="s">
        <v>1508</v>
      </c>
      <c r="K2374" s="1" t="s">
        <v>1509</v>
      </c>
      <c r="L2374" s="1" t="s">
        <v>1512</v>
      </c>
      <c r="M2374" s="1">
        <v>1</v>
      </c>
    </row>
    <row r="2375" spans="1:13" x14ac:dyDescent="0.25">
      <c r="A2375" s="1" t="s">
        <v>1262</v>
      </c>
      <c r="J2375" s="1" t="s">
        <v>1511</v>
      </c>
      <c r="K2375" s="1" t="s">
        <v>1514</v>
      </c>
      <c r="L2375" s="1" t="s">
        <v>1512</v>
      </c>
      <c r="M2375" s="1">
        <v>1</v>
      </c>
    </row>
    <row r="2376" spans="1:13" x14ac:dyDescent="0.25">
      <c r="A2376" s="1" t="s">
        <v>1262</v>
      </c>
      <c r="J2376" s="1" t="s">
        <v>1511</v>
      </c>
      <c r="K2376" s="1" t="s">
        <v>1514</v>
      </c>
      <c r="L2376" s="1" t="s">
        <v>1512</v>
      </c>
      <c r="M2376" s="1">
        <v>1</v>
      </c>
    </row>
    <row r="2377" spans="1:13" x14ac:dyDescent="0.25">
      <c r="A2377" s="1" t="s">
        <v>1262</v>
      </c>
      <c r="J2377" s="1" t="s">
        <v>1511</v>
      </c>
      <c r="K2377" s="1" t="s">
        <v>1514</v>
      </c>
      <c r="L2377" s="1" t="s">
        <v>1512</v>
      </c>
      <c r="M2377" s="1">
        <v>3</v>
      </c>
    </row>
    <row r="2378" spans="1:13" x14ac:dyDescent="0.25">
      <c r="A2378" s="1" t="s">
        <v>1346</v>
      </c>
      <c r="J2378" s="1" t="s">
        <v>1511</v>
      </c>
      <c r="K2378" s="1" t="s">
        <v>1509</v>
      </c>
      <c r="L2378" s="1" t="s">
        <v>1512</v>
      </c>
      <c r="M2378" s="1">
        <v>41</v>
      </c>
    </row>
    <row r="2379" spans="1:13" x14ac:dyDescent="0.25">
      <c r="A2379" s="1" t="s">
        <v>1262</v>
      </c>
      <c r="J2379" s="1" t="s">
        <v>1511</v>
      </c>
      <c r="K2379" s="1" t="s">
        <v>1514</v>
      </c>
      <c r="L2379" s="1" t="s">
        <v>1512</v>
      </c>
      <c r="M2379" s="1">
        <v>3</v>
      </c>
    </row>
    <row r="2380" spans="1:13" x14ac:dyDescent="0.25">
      <c r="A2380" s="1" t="s">
        <v>1262</v>
      </c>
      <c r="J2380" s="1" t="s">
        <v>1511</v>
      </c>
      <c r="K2380" s="1" t="s">
        <v>1514</v>
      </c>
      <c r="L2380" s="1" t="s">
        <v>1512</v>
      </c>
      <c r="M2380" s="1">
        <v>3</v>
      </c>
    </row>
    <row r="2381" spans="1:13" x14ac:dyDescent="0.25">
      <c r="A2381" s="1" t="s">
        <v>1262</v>
      </c>
      <c r="J2381" s="1" t="s">
        <v>1511</v>
      </c>
      <c r="K2381" s="1" t="s">
        <v>1514</v>
      </c>
      <c r="L2381" s="1" t="s">
        <v>1512</v>
      </c>
      <c r="M2381" s="1">
        <v>3</v>
      </c>
    </row>
    <row r="2382" spans="1:13" x14ac:dyDescent="0.25">
      <c r="A2382" s="1" t="s">
        <v>1346</v>
      </c>
      <c r="J2382" s="1" t="s">
        <v>1511</v>
      </c>
      <c r="K2382" s="1" t="s">
        <v>1509</v>
      </c>
      <c r="L2382" s="1" t="s">
        <v>1512</v>
      </c>
      <c r="M2382" s="1">
        <v>29</v>
      </c>
    </row>
    <row r="2383" spans="1:13" x14ac:dyDescent="0.25">
      <c r="A2383" s="1" t="s">
        <v>1346</v>
      </c>
      <c r="J2383" s="1" t="s">
        <v>1511</v>
      </c>
      <c r="K2383" s="1" t="s">
        <v>1509</v>
      </c>
      <c r="L2383" s="1" t="s">
        <v>1512</v>
      </c>
      <c r="M2383" s="1">
        <v>100</v>
      </c>
    </row>
    <row r="2384" spans="1:13" x14ac:dyDescent="0.25">
      <c r="A2384" s="1" t="s">
        <v>1272</v>
      </c>
      <c r="J2384" s="1" t="s">
        <v>1511</v>
      </c>
      <c r="K2384" s="1" t="s">
        <v>1509</v>
      </c>
      <c r="L2384" s="1" t="s">
        <v>1512</v>
      </c>
      <c r="M2384" s="1">
        <v>1</v>
      </c>
    </row>
    <row r="2385" spans="1:13" x14ac:dyDescent="0.25">
      <c r="A2385" s="1" t="s">
        <v>1346</v>
      </c>
      <c r="J2385" s="1" t="s">
        <v>1511</v>
      </c>
      <c r="K2385" s="1" t="s">
        <v>1509</v>
      </c>
      <c r="L2385" s="1" t="s">
        <v>1512</v>
      </c>
      <c r="M2385" s="1">
        <v>16</v>
      </c>
    </row>
    <row r="2386" spans="1:13" x14ac:dyDescent="0.25">
      <c r="A2386" s="1" t="s">
        <v>1346</v>
      </c>
      <c r="J2386" s="1" t="s">
        <v>1511</v>
      </c>
      <c r="K2386" s="1" t="s">
        <v>1509</v>
      </c>
      <c r="L2386" s="1" t="s">
        <v>1512</v>
      </c>
      <c r="M2386" s="1">
        <v>30</v>
      </c>
    </row>
    <row r="2387" spans="1:13" x14ac:dyDescent="0.25">
      <c r="A2387" s="1" t="s">
        <v>1272</v>
      </c>
      <c r="J2387" s="1" t="s">
        <v>1508</v>
      </c>
      <c r="K2387" s="1" t="s">
        <v>1509</v>
      </c>
      <c r="L2387" s="1" t="s">
        <v>1512</v>
      </c>
      <c r="M2387" s="1">
        <v>1</v>
      </c>
    </row>
    <row r="2388" spans="1:13" x14ac:dyDescent="0.25">
      <c r="A2388" s="1" t="s">
        <v>1346</v>
      </c>
      <c r="J2388" s="1" t="s">
        <v>1511</v>
      </c>
      <c r="K2388" s="1" t="s">
        <v>1509</v>
      </c>
      <c r="L2388" s="1" t="s">
        <v>1512</v>
      </c>
      <c r="M2388" s="1">
        <v>64</v>
      </c>
    </row>
    <row r="2389" spans="1:13" x14ac:dyDescent="0.25">
      <c r="A2389" s="1" t="s">
        <v>1272</v>
      </c>
      <c r="J2389" s="1" t="s">
        <v>1508</v>
      </c>
      <c r="K2389" s="1" t="s">
        <v>1509</v>
      </c>
      <c r="L2389" s="1" t="s">
        <v>1512</v>
      </c>
      <c r="M2389" s="1">
        <v>1</v>
      </c>
    </row>
    <row r="2390" spans="1:13" x14ac:dyDescent="0.25">
      <c r="A2390" s="1" t="s">
        <v>1272</v>
      </c>
      <c r="J2390" s="1" t="s">
        <v>1511</v>
      </c>
      <c r="K2390" s="1" t="s">
        <v>1509</v>
      </c>
      <c r="L2390" s="1" t="s">
        <v>1512</v>
      </c>
      <c r="M2390" s="1">
        <v>1</v>
      </c>
    </row>
    <row r="2391" spans="1:13" x14ac:dyDescent="0.25">
      <c r="A2391" s="1" t="s">
        <v>1263</v>
      </c>
      <c r="J2391" s="1" t="s">
        <v>1508</v>
      </c>
      <c r="K2391" s="1" t="s">
        <v>1509</v>
      </c>
      <c r="L2391" s="1" t="s">
        <v>1512</v>
      </c>
      <c r="M2391" s="1">
        <v>1</v>
      </c>
    </row>
    <row r="2392" spans="1:13" x14ac:dyDescent="0.25">
      <c r="A2392" s="1" t="s">
        <v>1272</v>
      </c>
      <c r="J2392" s="1" t="s">
        <v>1511</v>
      </c>
      <c r="K2392" s="1" t="s">
        <v>1509</v>
      </c>
      <c r="L2392" s="1" t="s">
        <v>1512</v>
      </c>
      <c r="M2392" s="1">
        <v>1</v>
      </c>
    </row>
    <row r="2393" spans="1:13" x14ac:dyDescent="0.25">
      <c r="A2393" s="1" t="s">
        <v>1263</v>
      </c>
      <c r="J2393" s="1" t="s">
        <v>1508</v>
      </c>
      <c r="K2393" s="1" t="s">
        <v>1509</v>
      </c>
      <c r="L2393" s="1" t="s">
        <v>1512</v>
      </c>
      <c r="M2393" s="1">
        <v>1</v>
      </c>
    </row>
    <row r="2394" spans="1:13" x14ac:dyDescent="0.25">
      <c r="A2394" s="1" t="s">
        <v>1263</v>
      </c>
      <c r="J2394" s="1" t="s">
        <v>1508</v>
      </c>
      <c r="K2394" s="1" t="s">
        <v>1509</v>
      </c>
      <c r="L2394" s="1" t="s">
        <v>1512</v>
      </c>
      <c r="M2394" s="1">
        <v>1</v>
      </c>
    </row>
    <row r="2395" spans="1:13" x14ac:dyDescent="0.25">
      <c r="A2395" s="1" t="s">
        <v>1272</v>
      </c>
      <c r="J2395" s="1" t="s">
        <v>1511</v>
      </c>
      <c r="K2395" s="1" t="s">
        <v>1509</v>
      </c>
      <c r="L2395" s="1" t="s">
        <v>1512</v>
      </c>
      <c r="M2395" s="1">
        <v>1</v>
      </c>
    </row>
    <row r="2396" spans="1:13" x14ac:dyDescent="0.25">
      <c r="A2396" s="1" t="s">
        <v>1272</v>
      </c>
      <c r="J2396" s="1" t="s">
        <v>1511</v>
      </c>
      <c r="K2396" s="1" t="s">
        <v>1509</v>
      </c>
      <c r="L2396" s="1" t="s">
        <v>1512</v>
      </c>
      <c r="M2396" s="1">
        <v>1</v>
      </c>
    </row>
    <row r="2397" spans="1:13" x14ac:dyDescent="0.25">
      <c r="A2397" s="1" t="s">
        <v>1272</v>
      </c>
      <c r="J2397" s="1" t="s">
        <v>1511</v>
      </c>
      <c r="K2397" s="1" t="s">
        <v>1509</v>
      </c>
      <c r="L2397" s="1" t="s">
        <v>1512</v>
      </c>
      <c r="M2397" s="1">
        <v>1</v>
      </c>
    </row>
    <row r="2398" spans="1:13" x14ac:dyDescent="0.25">
      <c r="A2398" s="1" t="s">
        <v>1272</v>
      </c>
      <c r="J2398" s="1" t="s">
        <v>1511</v>
      </c>
      <c r="K2398" s="1" t="s">
        <v>1509</v>
      </c>
      <c r="L2398" s="1" t="s">
        <v>1512</v>
      </c>
      <c r="M2398" s="1">
        <v>2</v>
      </c>
    </row>
    <row r="2399" spans="1:13" x14ac:dyDescent="0.25">
      <c r="A2399" s="1" t="s">
        <v>1272</v>
      </c>
      <c r="J2399" s="1" t="s">
        <v>1511</v>
      </c>
      <c r="K2399" s="1" t="s">
        <v>1509</v>
      </c>
      <c r="L2399" s="1" t="s">
        <v>1512</v>
      </c>
      <c r="M2399" s="1">
        <v>1</v>
      </c>
    </row>
    <row r="2400" spans="1:13" x14ac:dyDescent="0.25">
      <c r="A2400" s="1" t="s">
        <v>1262</v>
      </c>
      <c r="J2400" s="1" t="s">
        <v>1508</v>
      </c>
      <c r="K2400" s="1" t="s">
        <v>1509</v>
      </c>
      <c r="L2400" s="1" t="s">
        <v>1510</v>
      </c>
      <c r="M2400" s="1">
        <v>1</v>
      </c>
    </row>
    <row r="2401" spans="1:13" x14ac:dyDescent="0.25">
      <c r="A2401" s="1" t="s">
        <v>1263</v>
      </c>
      <c r="J2401" s="1" t="s">
        <v>1508</v>
      </c>
      <c r="K2401" s="1" t="s">
        <v>1509</v>
      </c>
      <c r="L2401" s="1" t="s">
        <v>1510</v>
      </c>
      <c r="M2401" s="1">
        <v>1</v>
      </c>
    </row>
    <row r="2402" spans="1:13" x14ac:dyDescent="0.25">
      <c r="A2402" s="1" t="s">
        <v>1541</v>
      </c>
      <c r="J2402" s="1" t="s">
        <v>1511</v>
      </c>
      <c r="K2402" s="1" t="s">
        <v>1514</v>
      </c>
      <c r="L2402" s="1" t="s">
        <v>1512</v>
      </c>
      <c r="M2402" s="1">
        <v>2</v>
      </c>
    </row>
    <row r="2403" spans="1:13" x14ac:dyDescent="0.25">
      <c r="A2403" s="1" t="s">
        <v>1272</v>
      </c>
      <c r="J2403" s="1" t="s">
        <v>1511</v>
      </c>
      <c r="K2403" s="1" t="s">
        <v>1509</v>
      </c>
      <c r="L2403" s="1" t="s">
        <v>1510</v>
      </c>
      <c r="M2403" s="1">
        <v>1</v>
      </c>
    </row>
    <row r="2404" spans="1:13" x14ac:dyDescent="0.25">
      <c r="A2404" s="1" t="s">
        <v>1262</v>
      </c>
      <c r="J2404" s="1" t="s">
        <v>1511</v>
      </c>
      <c r="K2404" s="1" t="s">
        <v>1509</v>
      </c>
      <c r="L2404" s="1" t="s">
        <v>1510</v>
      </c>
      <c r="M2404" s="1">
        <v>1</v>
      </c>
    </row>
    <row r="2405" spans="1:13" x14ac:dyDescent="0.25">
      <c r="A2405" s="1" t="s">
        <v>1272</v>
      </c>
      <c r="J2405" s="1" t="s">
        <v>1511</v>
      </c>
      <c r="K2405" s="1" t="s">
        <v>1509</v>
      </c>
      <c r="L2405" s="1" t="s">
        <v>1512</v>
      </c>
      <c r="M2405" s="1">
        <v>1</v>
      </c>
    </row>
    <row r="2406" spans="1:13" x14ac:dyDescent="0.25">
      <c r="A2406" s="1" t="s">
        <v>1272</v>
      </c>
      <c r="J2406" s="1" t="s">
        <v>1511</v>
      </c>
      <c r="K2406" s="1" t="s">
        <v>1509</v>
      </c>
      <c r="L2406" s="1" t="s">
        <v>1512</v>
      </c>
      <c r="M2406" s="1">
        <v>1</v>
      </c>
    </row>
    <row r="2407" spans="1:13" x14ac:dyDescent="0.25">
      <c r="A2407" s="1" t="s">
        <v>1263</v>
      </c>
      <c r="J2407" s="1" t="s">
        <v>1511</v>
      </c>
      <c r="K2407" s="1" t="s">
        <v>1509</v>
      </c>
      <c r="L2407" s="1" t="s">
        <v>1510</v>
      </c>
      <c r="M2407" s="1">
        <v>1</v>
      </c>
    </row>
    <row r="2408" spans="1:13" x14ac:dyDescent="0.25">
      <c r="A2408" s="1" t="s">
        <v>1272</v>
      </c>
      <c r="J2408" s="1" t="s">
        <v>1511</v>
      </c>
      <c r="K2408" s="1" t="s">
        <v>1509</v>
      </c>
      <c r="L2408" s="1" t="s">
        <v>1512</v>
      </c>
      <c r="M2408" s="1">
        <v>1</v>
      </c>
    </row>
    <row r="2409" spans="1:13" x14ac:dyDescent="0.25">
      <c r="A2409" s="1" t="s">
        <v>1272</v>
      </c>
      <c r="J2409" s="1" t="s">
        <v>1511</v>
      </c>
      <c r="K2409" s="1" t="s">
        <v>1509</v>
      </c>
      <c r="L2409" s="1" t="s">
        <v>1512</v>
      </c>
      <c r="M2409" s="1">
        <v>1</v>
      </c>
    </row>
    <row r="2410" spans="1:13" x14ac:dyDescent="0.25">
      <c r="A2410" s="1" t="s">
        <v>1272</v>
      </c>
      <c r="J2410" s="1" t="s">
        <v>1511</v>
      </c>
      <c r="K2410" s="1" t="s">
        <v>1509</v>
      </c>
      <c r="L2410" s="1" t="s">
        <v>1512</v>
      </c>
      <c r="M2410" s="1">
        <v>1</v>
      </c>
    </row>
    <row r="2411" spans="1:13" x14ac:dyDescent="0.25">
      <c r="A2411" s="1" t="s">
        <v>1272</v>
      </c>
      <c r="J2411" s="1" t="s">
        <v>1511</v>
      </c>
      <c r="K2411" s="1" t="s">
        <v>1509</v>
      </c>
      <c r="L2411" s="1" t="s">
        <v>1512</v>
      </c>
      <c r="M2411" s="1">
        <v>1</v>
      </c>
    </row>
    <row r="2412" spans="1:13" x14ac:dyDescent="0.25">
      <c r="A2412" s="1" t="s">
        <v>1346</v>
      </c>
      <c r="J2412" s="1" t="s">
        <v>1511</v>
      </c>
      <c r="K2412" s="1" t="s">
        <v>1509</v>
      </c>
      <c r="L2412" s="1" t="s">
        <v>1510</v>
      </c>
      <c r="M2412" s="1">
        <v>616</v>
      </c>
    </row>
    <row r="2413" spans="1:13" x14ac:dyDescent="0.25">
      <c r="A2413" s="1" t="s">
        <v>1346</v>
      </c>
      <c r="J2413" s="1" t="s">
        <v>1511</v>
      </c>
      <c r="K2413" s="1" t="s">
        <v>1509</v>
      </c>
      <c r="L2413" s="1" t="s">
        <v>1510</v>
      </c>
      <c r="M2413" s="1">
        <v>461</v>
      </c>
    </row>
    <row r="2414" spans="1:13" x14ac:dyDescent="0.25">
      <c r="A2414" s="1" t="s">
        <v>1346</v>
      </c>
      <c r="J2414" s="1" t="s">
        <v>1511</v>
      </c>
      <c r="K2414" s="1" t="s">
        <v>1509</v>
      </c>
      <c r="L2414" s="1" t="s">
        <v>1512</v>
      </c>
      <c r="M2414" s="1">
        <v>40</v>
      </c>
    </row>
    <row r="2415" spans="1:13" x14ac:dyDescent="0.25">
      <c r="A2415" s="1" t="s">
        <v>1346</v>
      </c>
      <c r="J2415" s="1" t="s">
        <v>1511</v>
      </c>
      <c r="K2415" s="1" t="s">
        <v>1509</v>
      </c>
      <c r="L2415" s="1" t="s">
        <v>1512</v>
      </c>
      <c r="M2415" s="1">
        <v>22</v>
      </c>
    </row>
    <row r="2416" spans="1:13" x14ac:dyDescent="0.25">
      <c r="A2416" s="1" t="s">
        <v>1346</v>
      </c>
      <c r="J2416" s="1" t="s">
        <v>1511</v>
      </c>
      <c r="K2416" s="1" t="s">
        <v>1509</v>
      </c>
      <c r="L2416" s="1" t="s">
        <v>1512</v>
      </c>
      <c r="M2416" s="1">
        <v>26</v>
      </c>
    </row>
    <row r="2417" spans="1:13" x14ac:dyDescent="0.25">
      <c r="A2417" s="1" t="s">
        <v>1346</v>
      </c>
      <c r="J2417" s="1" t="s">
        <v>1511</v>
      </c>
      <c r="K2417" s="1" t="s">
        <v>1509</v>
      </c>
      <c r="L2417" s="1" t="s">
        <v>1512</v>
      </c>
      <c r="M2417" s="1">
        <v>26</v>
      </c>
    </row>
    <row r="2418" spans="1:13" x14ac:dyDescent="0.25">
      <c r="A2418" s="1" t="s">
        <v>1272</v>
      </c>
      <c r="J2418" s="1" t="s">
        <v>1511</v>
      </c>
      <c r="K2418" s="1" t="s">
        <v>1509</v>
      </c>
      <c r="L2418" s="1" t="s">
        <v>1512</v>
      </c>
      <c r="M2418" s="1">
        <v>1</v>
      </c>
    </row>
    <row r="2419" spans="1:13" x14ac:dyDescent="0.25">
      <c r="A2419" s="1" t="s">
        <v>1346</v>
      </c>
      <c r="J2419" s="1" t="s">
        <v>1511</v>
      </c>
      <c r="K2419" s="1" t="s">
        <v>1509</v>
      </c>
      <c r="L2419" s="1" t="s">
        <v>1512</v>
      </c>
      <c r="M2419" s="1">
        <v>6</v>
      </c>
    </row>
    <row r="2420" spans="1:13" x14ac:dyDescent="0.25">
      <c r="A2420" s="1" t="s">
        <v>1346</v>
      </c>
      <c r="J2420" s="1" t="s">
        <v>1511</v>
      </c>
      <c r="K2420" s="1" t="s">
        <v>1509</v>
      </c>
      <c r="L2420" s="1" t="s">
        <v>1510</v>
      </c>
      <c r="M2420" s="1">
        <v>77</v>
      </c>
    </row>
    <row r="2421" spans="1:13" x14ac:dyDescent="0.25">
      <c r="A2421" s="1" t="s">
        <v>1272</v>
      </c>
      <c r="J2421" s="1" t="s">
        <v>1511</v>
      </c>
      <c r="K2421" s="1" t="s">
        <v>1509</v>
      </c>
      <c r="L2421" s="1" t="s">
        <v>1512</v>
      </c>
      <c r="M2421" s="1">
        <v>2</v>
      </c>
    </row>
    <row r="2422" spans="1:13" x14ac:dyDescent="0.25">
      <c r="A2422" s="1" t="s">
        <v>1272</v>
      </c>
      <c r="J2422" s="1" t="s">
        <v>1511</v>
      </c>
      <c r="K2422" s="1" t="s">
        <v>1509</v>
      </c>
      <c r="L2422" s="1" t="s">
        <v>1512</v>
      </c>
      <c r="M2422" s="1">
        <v>1</v>
      </c>
    </row>
    <row r="2423" spans="1:13" x14ac:dyDescent="0.25">
      <c r="A2423" s="1" t="s">
        <v>1275</v>
      </c>
      <c r="J2423" s="1" t="s">
        <v>1511</v>
      </c>
      <c r="K2423" s="1" t="s">
        <v>1509</v>
      </c>
      <c r="L2423" s="1" t="s">
        <v>1512</v>
      </c>
      <c r="M2423" s="1">
        <v>1</v>
      </c>
    </row>
    <row r="2424" spans="1:13" x14ac:dyDescent="0.25">
      <c r="A2424" s="1" t="s">
        <v>1263</v>
      </c>
      <c r="J2424" s="1" t="s">
        <v>1511</v>
      </c>
      <c r="K2424" s="1" t="s">
        <v>1514</v>
      </c>
      <c r="L2424" s="1" t="s">
        <v>1512</v>
      </c>
      <c r="M2424" s="1">
        <v>1</v>
      </c>
    </row>
    <row r="2425" spans="1:13" x14ac:dyDescent="0.25">
      <c r="A2425" s="1" t="s">
        <v>1263</v>
      </c>
      <c r="J2425" s="1" t="s">
        <v>1511</v>
      </c>
      <c r="K2425" s="1" t="s">
        <v>1514</v>
      </c>
      <c r="L2425" s="1" t="s">
        <v>1512</v>
      </c>
      <c r="M2425" s="1">
        <v>1</v>
      </c>
    </row>
    <row r="2426" spans="1:13" x14ac:dyDescent="0.25">
      <c r="A2426" s="1" t="s">
        <v>1263</v>
      </c>
      <c r="J2426" s="1" t="s">
        <v>1511</v>
      </c>
      <c r="K2426" s="1" t="s">
        <v>1509</v>
      </c>
      <c r="L2426" s="1" t="s">
        <v>1512</v>
      </c>
      <c r="M2426" s="1">
        <v>1</v>
      </c>
    </row>
    <row r="2427" spans="1:13" x14ac:dyDescent="0.25">
      <c r="A2427" s="1" t="s">
        <v>1263</v>
      </c>
      <c r="J2427" s="1" t="s">
        <v>1511</v>
      </c>
      <c r="K2427" s="1" t="s">
        <v>1509</v>
      </c>
      <c r="L2427" s="1" t="s">
        <v>1512</v>
      </c>
      <c r="M2427" s="1">
        <v>1</v>
      </c>
    </row>
    <row r="2428" spans="1:13" x14ac:dyDescent="0.25">
      <c r="A2428" s="1" t="s">
        <v>1263</v>
      </c>
      <c r="J2428" s="1" t="s">
        <v>1511</v>
      </c>
      <c r="K2428" s="1" t="s">
        <v>1509</v>
      </c>
      <c r="L2428" s="1" t="s">
        <v>1512</v>
      </c>
      <c r="M2428" s="1">
        <v>1</v>
      </c>
    </row>
    <row r="2429" spans="1:13" x14ac:dyDescent="0.25">
      <c r="A2429" s="1" t="s">
        <v>1263</v>
      </c>
      <c r="J2429" s="1" t="s">
        <v>1511</v>
      </c>
      <c r="K2429" s="1" t="s">
        <v>1509</v>
      </c>
      <c r="L2429" s="1" t="s">
        <v>1512</v>
      </c>
      <c r="M2429" s="1">
        <v>1</v>
      </c>
    </row>
    <row r="2430" spans="1:13" x14ac:dyDescent="0.25">
      <c r="A2430" s="1" t="s">
        <v>1263</v>
      </c>
      <c r="J2430" s="1" t="s">
        <v>1511</v>
      </c>
      <c r="K2430" s="1" t="s">
        <v>1509</v>
      </c>
      <c r="L2430" s="1" t="s">
        <v>1512</v>
      </c>
      <c r="M2430" s="1">
        <v>1</v>
      </c>
    </row>
    <row r="2431" spans="1:13" x14ac:dyDescent="0.25">
      <c r="A2431" s="1" t="s">
        <v>1263</v>
      </c>
      <c r="J2431" s="1" t="s">
        <v>1511</v>
      </c>
      <c r="K2431" s="1" t="s">
        <v>1509</v>
      </c>
      <c r="L2431" s="1" t="s">
        <v>1512</v>
      </c>
      <c r="M2431" s="1">
        <v>1</v>
      </c>
    </row>
    <row r="2432" spans="1:13" x14ac:dyDescent="0.25">
      <c r="A2432" s="1" t="s">
        <v>1263</v>
      </c>
      <c r="J2432" s="1" t="s">
        <v>1511</v>
      </c>
      <c r="K2432" s="1" t="s">
        <v>1509</v>
      </c>
      <c r="L2432" s="1" t="s">
        <v>1512</v>
      </c>
      <c r="M2432" s="1">
        <v>1</v>
      </c>
    </row>
    <row r="2433" spans="1:13" x14ac:dyDescent="0.25">
      <c r="A2433" s="1" t="s">
        <v>1262</v>
      </c>
      <c r="J2433" s="1" t="s">
        <v>1511</v>
      </c>
      <c r="K2433" s="1" t="s">
        <v>1509</v>
      </c>
      <c r="L2433" s="1" t="s">
        <v>1512</v>
      </c>
      <c r="M2433" s="1">
        <v>2</v>
      </c>
    </row>
    <row r="2434" spans="1:13" x14ac:dyDescent="0.25">
      <c r="A2434" s="1" t="s">
        <v>1275</v>
      </c>
      <c r="J2434" s="1" t="s">
        <v>1511</v>
      </c>
      <c r="K2434" s="1" t="s">
        <v>1509</v>
      </c>
      <c r="L2434" s="1" t="s">
        <v>1512</v>
      </c>
      <c r="M2434" s="1">
        <v>1</v>
      </c>
    </row>
    <row r="2435" spans="1:13" x14ac:dyDescent="0.25">
      <c r="A2435" s="1" t="s">
        <v>1275</v>
      </c>
      <c r="J2435" s="1" t="s">
        <v>1511</v>
      </c>
      <c r="K2435" s="1" t="s">
        <v>1509</v>
      </c>
      <c r="L2435" s="1" t="s">
        <v>1512</v>
      </c>
      <c r="M2435" s="1">
        <v>1</v>
      </c>
    </row>
    <row r="2436" spans="1:13" x14ac:dyDescent="0.25">
      <c r="A2436" s="1" t="s">
        <v>1272</v>
      </c>
      <c r="J2436" s="1" t="s">
        <v>1511</v>
      </c>
      <c r="K2436" s="1" t="s">
        <v>1509</v>
      </c>
      <c r="L2436" s="1" t="s">
        <v>1512</v>
      </c>
      <c r="M2436" s="1">
        <v>1</v>
      </c>
    </row>
    <row r="2437" spans="1:13" x14ac:dyDescent="0.25">
      <c r="A2437" s="1" t="s">
        <v>1272</v>
      </c>
      <c r="J2437" s="1" t="s">
        <v>1511</v>
      </c>
      <c r="K2437" s="1" t="s">
        <v>1509</v>
      </c>
      <c r="L2437" s="1" t="s">
        <v>1512</v>
      </c>
      <c r="M2437" s="1">
        <v>1</v>
      </c>
    </row>
    <row r="2438" spans="1:13" x14ac:dyDescent="0.25">
      <c r="A2438" s="1" t="s">
        <v>1272</v>
      </c>
      <c r="J2438" s="1" t="s">
        <v>1511</v>
      </c>
      <c r="K2438" s="1" t="s">
        <v>1509</v>
      </c>
      <c r="L2438" s="1" t="s">
        <v>1512</v>
      </c>
      <c r="M2438" s="1">
        <v>1</v>
      </c>
    </row>
    <row r="2439" spans="1:13" x14ac:dyDescent="0.25">
      <c r="A2439" s="1" t="s">
        <v>1262</v>
      </c>
      <c r="J2439" s="1" t="s">
        <v>1511</v>
      </c>
      <c r="K2439" s="1" t="s">
        <v>1509</v>
      </c>
      <c r="L2439" s="1" t="s">
        <v>1512</v>
      </c>
      <c r="M2439" s="1">
        <v>1</v>
      </c>
    </row>
    <row r="2440" spans="1:13" x14ac:dyDescent="0.25">
      <c r="A2440" s="1" t="s">
        <v>1367</v>
      </c>
      <c r="J2440" s="1" t="s">
        <v>1511</v>
      </c>
      <c r="K2440" s="1" t="s">
        <v>1509</v>
      </c>
      <c r="L2440" s="1" t="s">
        <v>1512</v>
      </c>
      <c r="M2440" s="1">
        <v>4</v>
      </c>
    </row>
    <row r="2441" spans="1:13" x14ac:dyDescent="0.25">
      <c r="A2441" s="1" t="s">
        <v>1262</v>
      </c>
      <c r="J2441" s="1" t="s">
        <v>1511</v>
      </c>
      <c r="K2441" s="1" t="s">
        <v>1509</v>
      </c>
      <c r="L2441" s="1" t="s">
        <v>1512</v>
      </c>
      <c r="M2441" s="1">
        <v>1</v>
      </c>
    </row>
    <row r="2442" spans="1:13" x14ac:dyDescent="0.25">
      <c r="A2442" s="1" t="s">
        <v>1262</v>
      </c>
      <c r="J2442" s="1" t="s">
        <v>1511</v>
      </c>
      <c r="K2442" s="1" t="s">
        <v>1509</v>
      </c>
      <c r="L2442" s="1" t="s">
        <v>1512</v>
      </c>
      <c r="M2442" s="1">
        <v>1</v>
      </c>
    </row>
    <row r="2443" spans="1:13" x14ac:dyDescent="0.25">
      <c r="A2443" s="1" t="s">
        <v>1262</v>
      </c>
      <c r="J2443" s="1" t="s">
        <v>1511</v>
      </c>
      <c r="K2443" s="1" t="s">
        <v>1509</v>
      </c>
      <c r="L2443" s="1" t="s">
        <v>1512</v>
      </c>
      <c r="M2443" s="1">
        <v>1</v>
      </c>
    </row>
    <row r="2444" spans="1:13" x14ac:dyDescent="0.25">
      <c r="A2444" s="1" t="s">
        <v>1262</v>
      </c>
      <c r="J2444" s="1" t="s">
        <v>1511</v>
      </c>
      <c r="K2444" s="1" t="s">
        <v>1509</v>
      </c>
      <c r="L2444" s="1" t="s">
        <v>1512</v>
      </c>
      <c r="M2444" s="1">
        <v>1</v>
      </c>
    </row>
    <row r="2445" spans="1:13" x14ac:dyDescent="0.25">
      <c r="A2445" s="1" t="s">
        <v>1262</v>
      </c>
      <c r="J2445" s="1" t="s">
        <v>1511</v>
      </c>
      <c r="K2445" s="1" t="s">
        <v>1509</v>
      </c>
      <c r="L2445" s="1" t="s">
        <v>1512</v>
      </c>
      <c r="M2445" s="1">
        <v>1</v>
      </c>
    </row>
    <row r="2446" spans="1:13" x14ac:dyDescent="0.25">
      <c r="A2446" s="1" t="s">
        <v>1262</v>
      </c>
      <c r="J2446" s="1" t="s">
        <v>1511</v>
      </c>
      <c r="K2446" s="1" t="s">
        <v>1509</v>
      </c>
      <c r="L2446" s="1" t="s">
        <v>1512</v>
      </c>
      <c r="M2446" s="1">
        <v>1</v>
      </c>
    </row>
    <row r="2447" spans="1:13" x14ac:dyDescent="0.25">
      <c r="A2447" s="1" t="s">
        <v>1262</v>
      </c>
      <c r="J2447" s="1" t="s">
        <v>1511</v>
      </c>
      <c r="K2447" s="1" t="s">
        <v>1509</v>
      </c>
      <c r="L2447" s="1" t="s">
        <v>1512</v>
      </c>
      <c r="M2447" s="1">
        <v>1</v>
      </c>
    </row>
    <row r="2448" spans="1:13" x14ac:dyDescent="0.25">
      <c r="A2448" s="1" t="s">
        <v>1262</v>
      </c>
      <c r="J2448" s="1" t="s">
        <v>1511</v>
      </c>
      <c r="K2448" s="1" t="s">
        <v>1509</v>
      </c>
      <c r="L2448" s="1" t="s">
        <v>1512</v>
      </c>
      <c r="M2448" s="1">
        <v>1</v>
      </c>
    </row>
    <row r="2449" spans="1:13" x14ac:dyDescent="0.25">
      <c r="A2449" s="1" t="s">
        <v>1262</v>
      </c>
      <c r="J2449" s="1" t="s">
        <v>1511</v>
      </c>
      <c r="K2449" s="1" t="s">
        <v>1509</v>
      </c>
      <c r="L2449" s="1" t="s">
        <v>1512</v>
      </c>
      <c r="M2449" s="1">
        <v>1</v>
      </c>
    </row>
    <row r="2450" spans="1:13" x14ac:dyDescent="0.25">
      <c r="A2450" s="1" t="s">
        <v>1262</v>
      </c>
      <c r="J2450" s="1" t="s">
        <v>1511</v>
      </c>
      <c r="K2450" s="1" t="s">
        <v>1509</v>
      </c>
      <c r="L2450" s="1" t="s">
        <v>1512</v>
      </c>
      <c r="M2450" s="1">
        <v>1</v>
      </c>
    </row>
    <row r="2451" spans="1:13" x14ac:dyDescent="0.25">
      <c r="A2451" s="1" t="s">
        <v>1262</v>
      </c>
      <c r="J2451" s="1" t="s">
        <v>1511</v>
      </c>
      <c r="K2451" s="1" t="s">
        <v>1509</v>
      </c>
      <c r="L2451" s="1" t="s">
        <v>1512</v>
      </c>
      <c r="M2451" s="1">
        <v>1</v>
      </c>
    </row>
    <row r="2452" spans="1:13" x14ac:dyDescent="0.25">
      <c r="A2452" s="1" t="s">
        <v>1262</v>
      </c>
      <c r="J2452" s="1" t="s">
        <v>1511</v>
      </c>
      <c r="K2452" s="1" t="s">
        <v>1509</v>
      </c>
      <c r="L2452" s="1" t="s">
        <v>1512</v>
      </c>
      <c r="M2452" s="1">
        <v>1</v>
      </c>
    </row>
    <row r="2453" spans="1:13" x14ac:dyDescent="0.25">
      <c r="A2453" s="1" t="s">
        <v>1262</v>
      </c>
      <c r="J2453" s="1" t="s">
        <v>1511</v>
      </c>
      <c r="K2453" s="1" t="s">
        <v>1509</v>
      </c>
      <c r="L2453" s="1" t="s">
        <v>1512</v>
      </c>
      <c r="M2453" s="1">
        <v>1</v>
      </c>
    </row>
    <row r="2454" spans="1:13" x14ac:dyDescent="0.25">
      <c r="A2454" s="1" t="s">
        <v>1262</v>
      </c>
      <c r="J2454" s="1" t="s">
        <v>1511</v>
      </c>
      <c r="K2454" s="1" t="s">
        <v>1509</v>
      </c>
      <c r="L2454" s="1" t="s">
        <v>1512</v>
      </c>
      <c r="M2454" s="1">
        <v>1</v>
      </c>
    </row>
    <row r="2455" spans="1:13" x14ac:dyDescent="0.25">
      <c r="A2455" s="1" t="s">
        <v>1286</v>
      </c>
      <c r="J2455" s="1" t="s">
        <v>1511</v>
      </c>
      <c r="K2455" s="1" t="s">
        <v>1509</v>
      </c>
      <c r="L2455" s="1" t="s">
        <v>1512</v>
      </c>
      <c r="M2455" s="1">
        <v>7</v>
      </c>
    </row>
    <row r="2456" spans="1:13" x14ac:dyDescent="0.25">
      <c r="A2456" s="1" t="s">
        <v>1299</v>
      </c>
      <c r="J2456" s="1" t="s">
        <v>1508</v>
      </c>
      <c r="K2456" s="1" t="s">
        <v>1509</v>
      </c>
      <c r="L2456" s="1" t="s">
        <v>1510</v>
      </c>
      <c r="M2456" s="1">
        <v>1</v>
      </c>
    </row>
    <row r="2457" spans="1:13" x14ac:dyDescent="0.25">
      <c r="A2457" s="1" t="s">
        <v>1286</v>
      </c>
      <c r="J2457" s="1" t="s">
        <v>1511</v>
      </c>
      <c r="K2457" s="1" t="s">
        <v>1509</v>
      </c>
      <c r="L2457" s="1" t="s">
        <v>1512</v>
      </c>
      <c r="M2457" s="1">
        <v>6</v>
      </c>
    </row>
    <row r="2458" spans="1:13" x14ac:dyDescent="0.25">
      <c r="A2458" s="1" t="s">
        <v>1286</v>
      </c>
      <c r="J2458" s="1" t="s">
        <v>1511</v>
      </c>
      <c r="K2458" s="1" t="s">
        <v>1509</v>
      </c>
      <c r="L2458" s="1" t="s">
        <v>1512</v>
      </c>
      <c r="M2458" s="1">
        <v>1</v>
      </c>
    </row>
    <row r="2459" spans="1:13" x14ac:dyDescent="0.25">
      <c r="A2459" s="1" t="s">
        <v>1263</v>
      </c>
      <c r="J2459" s="1" t="s">
        <v>1511</v>
      </c>
      <c r="K2459" s="1" t="s">
        <v>1509</v>
      </c>
      <c r="L2459" s="1" t="s">
        <v>1512</v>
      </c>
      <c r="M2459" s="1">
        <v>1</v>
      </c>
    </row>
    <row r="2460" spans="1:13" x14ac:dyDescent="0.25">
      <c r="A2460" s="1" t="s">
        <v>1341</v>
      </c>
      <c r="J2460" s="1" t="s">
        <v>1511</v>
      </c>
      <c r="K2460" s="1" t="s">
        <v>1509</v>
      </c>
      <c r="L2460" s="1" t="s">
        <v>1512</v>
      </c>
      <c r="M2460" s="1">
        <v>73</v>
      </c>
    </row>
    <row r="2461" spans="1:13" x14ac:dyDescent="0.25">
      <c r="A2461" s="1" t="s">
        <v>1302</v>
      </c>
      <c r="J2461" s="1" t="s">
        <v>1511</v>
      </c>
      <c r="K2461" s="1" t="s">
        <v>1509</v>
      </c>
      <c r="L2461" s="1" t="s">
        <v>1512</v>
      </c>
      <c r="M2461" s="1">
        <v>2</v>
      </c>
    </row>
    <row r="2462" spans="1:13" x14ac:dyDescent="0.25">
      <c r="A2462" s="1" t="s">
        <v>1299</v>
      </c>
      <c r="J2462" s="1" t="s">
        <v>1508</v>
      </c>
      <c r="K2462" s="1" t="s">
        <v>1509</v>
      </c>
      <c r="L2462" s="1" t="s">
        <v>1510</v>
      </c>
      <c r="M2462" s="1">
        <v>1</v>
      </c>
    </row>
    <row r="2463" spans="1:13" x14ac:dyDescent="0.25">
      <c r="A2463" s="1" t="s">
        <v>1276</v>
      </c>
      <c r="J2463" s="1" t="s">
        <v>1511</v>
      </c>
      <c r="K2463" s="1" t="s">
        <v>1509</v>
      </c>
      <c r="L2463" s="1" t="s">
        <v>1510</v>
      </c>
      <c r="M2463" s="1">
        <v>3</v>
      </c>
    </row>
    <row r="2464" spans="1:13" x14ac:dyDescent="0.25">
      <c r="A2464" s="1" t="s">
        <v>1299</v>
      </c>
      <c r="J2464" s="1" t="s">
        <v>1508</v>
      </c>
      <c r="K2464" s="1" t="s">
        <v>1509</v>
      </c>
      <c r="L2464" s="1" t="s">
        <v>1510</v>
      </c>
      <c r="M2464" s="1">
        <v>1</v>
      </c>
    </row>
    <row r="2465" spans="1:13" x14ac:dyDescent="0.25">
      <c r="A2465" s="1" t="s">
        <v>1276</v>
      </c>
      <c r="J2465" s="1" t="s">
        <v>1511</v>
      </c>
      <c r="K2465" s="1" t="s">
        <v>1509</v>
      </c>
      <c r="L2465" s="1" t="s">
        <v>1510</v>
      </c>
      <c r="M2465" s="1">
        <v>3</v>
      </c>
    </row>
    <row r="2466" spans="1:13" x14ac:dyDescent="0.25">
      <c r="A2466" s="1" t="s">
        <v>1276</v>
      </c>
      <c r="J2466" s="1" t="s">
        <v>1511</v>
      </c>
      <c r="K2466" s="1" t="s">
        <v>1509</v>
      </c>
      <c r="L2466" s="1" t="s">
        <v>1510</v>
      </c>
      <c r="M2466" s="1">
        <v>3</v>
      </c>
    </row>
    <row r="2467" spans="1:13" x14ac:dyDescent="0.25">
      <c r="A2467" s="1" t="s">
        <v>1276</v>
      </c>
      <c r="J2467" s="1" t="s">
        <v>1511</v>
      </c>
      <c r="K2467" s="1" t="s">
        <v>1509</v>
      </c>
      <c r="L2467" s="1" t="s">
        <v>1510</v>
      </c>
      <c r="M2467" s="1">
        <v>3</v>
      </c>
    </row>
    <row r="2468" spans="1:13" x14ac:dyDescent="0.25">
      <c r="A2468" s="1" t="s">
        <v>1299</v>
      </c>
      <c r="J2468" s="1" t="s">
        <v>1508</v>
      </c>
      <c r="K2468" s="1" t="s">
        <v>1509</v>
      </c>
      <c r="L2468" s="1" t="s">
        <v>1510</v>
      </c>
      <c r="M2468" s="1">
        <v>1</v>
      </c>
    </row>
    <row r="2469" spans="1:13" x14ac:dyDescent="0.25">
      <c r="A2469" s="1" t="s">
        <v>1276</v>
      </c>
      <c r="J2469" s="1" t="s">
        <v>1511</v>
      </c>
      <c r="K2469" s="1" t="s">
        <v>1509</v>
      </c>
      <c r="L2469" s="1" t="s">
        <v>1510</v>
      </c>
      <c r="M2469" s="1">
        <v>3</v>
      </c>
    </row>
    <row r="2470" spans="1:13" x14ac:dyDescent="0.25">
      <c r="A2470" s="1" t="s">
        <v>1276</v>
      </c>
      <c r="J2470" s="1" t="s">
        <v>1511</v>
      </c>
      <c r="K2470" s="1" t="s">
        <v>1509</v>
      </c>
      <c r="L2470" s="1" t="s">
        <v>1510</v>
      </c>
      <c r="M2470" s="1">
        <v>3</v>
      </c>
    </row>
    <row r="2471" spans="1:13" x14ac:dyDescent="0.25">
      <c r="A2471" s="1" t="s">
        <v>1276</v>
      </c>
      <c r="J2471" s="1" t="s">
        <v>1511</v>
      </c>
      <c r="K2471" s="1" t="s">
        <v>1509</v>
      </c>
      <c r="L2471" s="1" t="s">
        <v>1510</v>
      </c>
      <c r="M2471" s="1">
        <v>3</v>
      </c>
    </row>
    <row r="2472" spans="1:13" x14ac:dyDescent="0.25">
      <c r="A2472" s="1" t="s">
        <v>1276</v>
      </c>
      <c r="J2472" s="1" t="s">
        <v>1511</v>
      </c>
      <c r="K2472" s="1" t="s">
        <v>1509</v>
      </c>
      <c r="L2472" s="1" t="s">
        <v>1510</v>
      </c>
      <c r="M2472" s="1">
        <v>3</v>
      </c>
    </row>
    <row r="2473" spans="1:13" x14ac:dyDescent="0.25">
      <c r="A2473" s="1" t="s">
        <v>1276</v>
      </c>
      <c r="J2473" s="1" t="s">
        <v>1511</v>
      </c>
      <c r="K2473" s="1" t="s">
        <v>1509</v>
      </c>
      <c r="L2473" s="1" t="s">
        <v>1510</v>
      </c>
      <c r="M2473" s="1">
        <v>3</v>
      </c>
    </row>
    <row r="2474" spans="1:13" x14ac:dyDescent="0.25">
      <c r="A2474" s="1" t="s">
        <v>1299</v>
      </c>
      <c r="J2474" s="1" t="s">
        <v>1508</v>
      </c>
      <c r="K2474" s="1" t="s">
        <v>1509</v>
      </c>
      <c r="L2474" s="1" t="s">
        <v>1510</v>
      </c>
      <c r="M2474" s="1">
        <v>1</v>
      </c>
    </row>
    <row r="2475" spans="1:13" x14ac:dyDescent="0.25">
      <c r="A2475" s="1" t="s">
        <v>1276</v>
      </c>
      <c r="J2475" s="1" t="s">
        <v>1511</v>
      </c>
      <c r="K2475" s="1" t="s">
        <v>1509</v>
      </c>
      <c r="L2475" s="1" t="s">
        <v>1510</v>
      </c>
      <c r="M2475" s="1">
        <v>3</v>
      </c>
    </row>
    <row r="2476" spans="1:13" x14ac:dyDescent="0.25">
      <c r="A2476" s="1" t="s">
        <v>1276</v>
      </c>
      <c r="J2476" s="1" t="s">
        <v>1511</v>
      </c>
      <c r="K2476" s="1" t="s">
        <v>1509</v>
      </c>
      <c r="L2476" s="1" t="s">
        <v>1510</v>
      </c>
      <c r="M2476" s="1">
        <v>3</v>
      </c>
    </row>
    <row r="2477" spans="1:13" x14ac:dyDescent="0.25">
      <c r="A2477" s="1" t="s">
        <v>1276</v>
      </c>
      <c r="J2477" s="1" t="s">
        <v>1511</v>
      </c>
      <c r="K2477" s="1" t="s">
        <v>1509</v>
      </c>
      <c r="L2477" s="1" t="s">
        <v>1510</v>
      </c>
      <c r="M2477" s="1">
        <v>3</v>
      </c>
    </row>
    <row r="2478" spans="1:13" x14ac:dyDescent="0.25">
      <c r="A2478" s="1" t="s">
        <v>1276</v>
      </c>
      <c r="J2478" s="1" t="s">
        <v>1511</v>
      </c>
      <c r="K2478" s="1" t="s">
        <v>1509</v>
      </c>
      <c r="L2478" s="1" t="s">
        <v>1510</v>
      </c>
      <c r="M2478" s="1">
        <v>3</v>
      </c>
    </row>
    <row r="2479" spans="1:13" x14ac:dyDescent="0.25">
      <c r="A2479" s="1" t="s">
        <v>1276</v>
      </c>
      <c r="J2479" s="1" t="s">
        <v>1511</v>
      </c>
      <c r="K2479" s="1" t="s">
        <v>1509</v>
      </c>
      <c r="L2479" s="1" t="s">
        <v>1510</v>
      </c>
      <c r="M2479" s="1">
        <v>3</v>
      </c>
    </row>
    <row r="2480" spans="1:13" x14ac:dyDescent="0.25">
      <c r="A2480" s="1" t="s">
        <v>1276</v>
      </c>
      <c r="J2480" s="1" t="s">
        <v>1511</v>
      </c>
      <c r="K2480" s="1" t="s">
        <v>1509</v>
      </c>
      <c r="L2480" s="1" t="s">
        <v>1510</v>
      </c>
      <c r="M2480" s="1">
        <v>3</v>
      </c>
    </row>
    <row r="2481" spans="1:13" x14ac:dyDescent="0.25">
      <c r="A2481" s="1" t="s">
        <v>1276</v>
      </c>
      <c r="J2481" s="1" t="s">
        <v>1511</v>
      </c>
      <c r="K2481" s="1" t="s">
        <v>1509</v>
      </c>
      <c r="L2481" s="1" t="s">
        <v>1510</v>
      </c>
      <c r="M2481" s="1">
        <v>3</v>
      </c>
    </row>
    <row r="2482" spans="1:13" x14ac:dyDescent="0.25">
      <c r="A2482" s="1" t="s">
        <v>1276</v>
      </c>
      <c r="J2482" s="1" t="s">
        <v>1511</v>
      </c>
      <c r="K2482" s="1" t="s">
        <v>1509</v>
      </c>
      <c r="L2482" s="1" t="s">
        <v>1510</v>
      </c>
      <c r="M2482" s="1">
        <v>3</v>
      </c>
    </row>
    <row r="2483" spans="1:13" x14ac:dyDescent="0.25">
      <c r="A2483" s="1" t="s">
        <v>1335</v>
      </c>
      <c r="J2483" s="1" t="s">
        <v>1511</v>
      </c>
      <c r="K2483" s="1" t="s">
        <v>1509</v>
      </c>
      <c r="L2483" s="1" t="s">
        <v>1512</v>
      </c>
      <c r="M2483" s="1">
        <v>94</v>
      </c>
    </row>
    <row r="2484" spans="1:13" x14ac:dyDescent="0.25">
      <c r="A2484" s="1" t="s">
        <v>1299</v>
      </c>
      <c r="J2484" s="1" t="s">
        <v>1508</v>
      </c>
      <c r="K2484" s="1" t="s">
        <v>1509</v>
      </c>
      <c r="L2484" s="1" t="s">
        <v>1510</v>
      </c>
      <c r="M2484" s="1">
        <v>1</v>
      </c>
    </row>
    <row r="2485" spans="1:13" x14ac:dyDescent="0.25">
      <c r="A2485" s="1" t="s">
        <v>1299</v>
      </c>
      <c r="J2485" s="1" t="s">
        <v>1508</v>
      </c>
      <c r="K2485" s="1" t="s">
        <v>1509</v>
      </c>
      <c r="L2485" s="1" t="s">
        <v>1513</v>
      </c>
      <c r="M2485" s="1">
        <v>1</v>
      </c>
    </row>
    <row r="2486" spans="1:13" x14ac:dyDescent="0.25">
      <c r="A2486" s="1" t="s">
        <v>1335</v>
      </c>
      <c r="J2486" s="1" t="s">
        <v>1511</v>
      </c>
      <c r="K2486" s="1" t="s">
        <v>1509</v>
      </c>
      <c r="L2486" s="1" t="s">
        <v>1512</v>
      </c>
      <c r="M2486" s="1">
        <v>104</v>
      </c>
    </row>
    <row r="2487" spans="1:13" x14ac:dyDescent="0.25">
      <c r="A2487" s="1" t="s">
        <v>1276</v>
      </c>
      <c r="J2487" s="1" t="s">
        <v>1511</v>
      </c>
      <c r="K2487" s="1" t="s">
        <v>1509</v>
      </c>
      <c r="L2487" s="1" t="s">
        <v>1510</v>
      </c>
      <c r="M2487" s="1">
        <v>3</v>
      </c>
    </row>
    <row r="2488" spans="1:13" x14ac:dyDescent="0.25">
      <c r="A2488" s="1" t="s">
        <v>1276</v>
      </c>
      <c r="J2488" s="1" t="s">
        <v>1511</v>
      </c>
      <c r="K2488" s="1" t="s">
        <v>1509</v>
      </c>
      <c r="L2488" s="1" t="s">
        <v>1510</v>
      </c>
      <c r="M2488" s="1">
        <v>3</v>
      </c>
    </row>
    <row r="2489" spans="1:13" x14ac:dyDescent="0.25">
      <c r="A2489" s="1" t="s">
        <v>1276</v>
      </c>
      <c r="J2489" s="1" t="s">
        <v>1511</v>
      </c>
      <c r="K2489" s="1" t="s">
        <v>1509</v>
      </c>
      <c r="L2489" s="1" t="s">
        <v>1510</v>
      </c>
      <c r="M2489" s="1">
        <v>3</v>
      </c>
    </row>
    <row r="2490" spans="1:13" x14ac:dyDescent="0.25">
      <c r="A2490" s="1" t="s">
        <v>1276</v>
      </c>
      <c r="J2490" s="1" t="s">
        <v>1511</v>
      </c>
      <c r="K2490" s="1" t="s">
        <v>1509</v>
      </c>
      <c r="L2490" s="1" t="s">
        <v>1510</v>
      </c>
      <c r="M2490" s="1">
        <v>3</v>
      </c>
    </row>
    <row r="2491" spans="1:13" x14ac:dyDescent="0.25">
      <c r="A2491" s="1" t="s">
        <v>1272</v>
      </c>
      <c r="J2491" s="1" t="s">
        <v>1511</v>
      </c>
      <c r="K2491" s="1" t="s">
        <v>1509</v>
      </c>
      <c r="L2491" s="1" t="s">
        <v>1512</v>
      </c>
      <c r="M2491" s="1">
        <v>2</v>
      </c>
    </row>
    <row r="2492" spans="1:13" x14ac:dyDescent="0.25">
      <c r="A2492" s="1" t="s">
        <v>1276</v>
      </c>
      <c r="J2492" s="1" t="s">
        <v>1511</v>
      </c>
      <c r="K2492" s="1" t="s">
        <v>1509</v>
      </c>
      <c r="L2492" s="1" t="s">
        <v>1510</v>
      </c>
      <c r="M2492" s="1">
        <v>3</v>
      </c>
    </row>
    <row r="2493" spans="1:13" x14ac:dyDescent="0.25">
      <c r="A2493" s="1" t="s">
        <v>1276</v>
      </c>
      <c r="J2493" s="1" t="s">
        <v>1511</v>
      </c>
      <c r="K2493" s="1" t="s">
        <v>1509</v>
      </c>
      <c r="L2493" s="1" t="s">
        <v>1510</v>
      </c>
      <c r="M2493" s="1">
        <v>3</v>
      </c>
    </row>
    <row r="2494" spans="1:13" x14ac:dyDescent="0.25">
      <c r="A2494" s="1" t="s">
        <v>1276</v>
      </c>
      <c r="J2494" s="1" t="s">
        <v>1511</v>
      </c>
      <c r="K2494" s="1" t="s">
        <v>1509</v>
      </c>
      <c r="L2494" s="1" t="s">
        <v>1510</v>
      </c>
      <c r="M2494" s="1">
        <v>3</v>
      </c>
    </row>
    <row r="2495" spans="1:13" x14ac:dyDescent="0.25">
      <c r="A2495" s="1" t="s">
        <v>1276</v>
      </c>
      <c r="J2495" s="1" t="s">
        <v>1511</v>
      </c>
      <c r="K2495" s="1" t="s">
        <v>1509</v>
      </c>
      <c r="L2495" s="1" t="s">
        <v>1510</v>
      </c>
      <c r="M2495" s="1">
        <v>3</v>
      </c>
    </row>
    <row r="2496" spans="1:13" x14ac:dyDescent="0.25">
      <c r="A2496" s="1" t="s">
        <v>1276</v>
      </c>
      <c r="J2496" s="1" t="s">
        <v>1511</v>
      </c>
      <c r="K2496" s="1" t="s">
        <v>1509</v>
      </c>
      <c r="L2496" s="1" t="s">
        <v>1510</v>
      </c>
      <c r="M2496" s="1">
        <v>3</v>
      </c>
    </row>
    <row r="2497" spans="1:13" x14ac:dyDescent="0.25">
      <c r="A2497" s="1" t="s">
        <v>1299</v>
      </c>
      <c r="J2497" s="1" t="s">
        <v>1508</v>
      </c>
      <c r="K2497" s="1" t="s">
        <v>1509</v>
      </c>
      <c r="L2497" s="1" t="s">
        <v>1510</v>
      </c>
      <c r="M2497" s="1">
        <v>1</v>
      </c>
    </row>
    <row r="2498" spans="1:13" x14ac:dyDescent="0.25">
      <c r="A2498" s="1" t="s">
        <v>1272</v>
      </c>
      <c r="J2498" s="1" t="s">
        <v>1511</v>
      </c>
      <c r="K2498" s="1" t="s">
        <v>1509</v>
      </c>
      <c r="L2498" s="1" t="s">
        <v>1512</v>
      </c>
      <c r="M2498" s="1">
        <v>2</v>
      </c>
    </row>
    <row r="2499" spans="1:13" x14ac:dyDescent="0.25">
      <c r="A2499" s="1" t="s">
        <v>1272</v>
      </c>
      <c r="J2499" s="1" t="s">
        <v>1511</v>
      </c>
      <c r="K2499" s="1" t="s">
        <v>1509</v>
      </c>
      <c r="L2499" s="1" t="s">
        <v>1512</v>
      </c>
      <c r="M2499" s="1">
        <v>3</v>
      </c>
    </row>
    <row r="2500" spans="1:13" x14ac:dyDescent="0.25">
      <c r="A2500" s="1" t="s">
        <v>1299</v>
      </c>
      <c r="J2500" s="1" t="s">
        <v>1508</v>
      </c>
      <c r="K2500" s="1" t="s">
        <v>1509</v>
      </c>
      <c r="L2500" s="1" t="s">
        <v>1510</v>
      </c>
      <c r="M2500" s="1">
        <v>1</v>
      </c>
    </row>
    <row r="2501" spans="1:13" x14ac:dyDescent="0.25">
      <c r="A2501" s="1" t="s">
        <v>1272</v>
      </c>
      <c r="J2501" s="1" t="s">
        <v>1511</v>
      </c>
      <c r="K2501" s="1" t="s">
        <v>1509</v>
      </c>
      <c r="L2501" s="1" t="s">
        <v>1512</v>
      </c>
      <c r="M2501" s="1">
        <v>2</v>
      </c>
    </row>
    <row r="2502" spans="1:13" x14ac:dyDescent="0.25">
      <c r="A2502" s="1" t="s">
        <v>1286</v>
      </c>
      <c r="J2502" s="1" t="s">
        <v>1511</v>
      </c>
      <c r="K2502" s="1" t="s">
        <v>1509</v>
      </c>
      <c r="L2502" s="1" t="s">
        <v>1512</v>
      </c>
      <c r="M2502" s="1">
        <v>15</v>
      </c>
    </row>
    <row r="2503" spans="1:13" x14ac:dyDescent="0.25">
      <c r="A2503" s="1" t="s">
        <v>1318</v>
      </c>
      <c r="J2503" s="1" t="s">
        <v>1511</v>
      </c>
      <c r="K2503" s="1" t="s">
        <v>1509</v>
      </c>
      <c r="L2503" s="1" t="s">
        <v>1512</v>
      </c>
      <c r="M2503" s="1">
        <v>1</v>
      </c>
    </row>
    <row r="2504" spans="1:13" x14ac:dyDescent="0.25">
      <c r="A2504" s="1" t="s">
        <v>1272</v>
      </c>
      <c r="J2504" s="1" t="s">
        <v>1511</v>
      </c>
      <c r="K2504" s="1" t="s">
        <v>1509</v>
      </c>
      <c r="L2504" s="1" t="s">
        <v>1512</v>
      </c>
      <c r="M2504" s="1">
        <v>4</v>
      </c>
    </row>
    <row r="2505" spans="1:13" x14ac:dyDescent="0.25">
      <c r="A2505" s="1" t="s">
        <v>1296</v>
      </c>
      <c r="J2505" s="1" t="s">
        <v>1511</v>
      </c>
      <c r="K2505" s="1" t="s">
        <v>1509</v>
      </c>
      <c r="L2505" s="1" t="s">
        <v>1512</v>
      </c>
      <c r="M2505" s="1">
        <v>3</v>
      </c>
    </row>
    <row r="2506" spans="1:13" x14ac:dyDescent="0.25">
      <c r="A2506" s="1" t="s">
        <v>1272</v>
      </c>
      <c r="J2506" s="1" t="s">
        <v>1511</v>
      </c>
      <c r="K2506" s="1" t="s">
        <v>1509</v>
      </c>
      <c r="L2506" s="1" t="s">
        <v>1512</v>
      </c>
      <c r="M2506" s="1">
        <v>4</v>
      </c>
    </row>
    <row r="2507" spans="1:13" x14ac:dyDescent="0.25">
      <c r="A2507" s="1" t="s">
        <v>1296</v>
      </c>
      <c r="J2507" s="1" t="s">
        <v>1508</v>
      </c>
      <c r="K2507" s="1" t="s">
        <v>1509</v>
      </c>
      <c r="L2507" s="1" t="s">
        <v>1512</v>
      </c>
      <c r="M2507" s="1">
        <v>2</v>
      </c>
    </row>
    <row r="2508" spans="1:13" x14ac:dyDescent="0.25">
      <c r="A2508" s="1" t="s">
        <v>1296</v>
      </c>
      <c r="J2508" s="1" t="s">
        <v>1508</v>
      </c>
      <c r="K2508" s="1" t="s">
        <v>1509</v>
      </c>
      <c r="L2508" s="1" t="s">
        <v>1510</v>
      </c>
      <c r="M2508" s="1">
        <v>1</v>
      </c>
    </row>
    <row r="2509" spans="1:13" x14ac:dyDescent="0.25">
      <c r="A2509" s="1" t="s">
        <v>1299</v>
      </c>
      <c r="J2509" s="1" t="s">
        <v>1508</v>
      </c>
      <c r="K2509" s="1" t="s">
        <v>1509</v>
      </c>
      <c r="L2509" s="1" t="s">
        <v>1510</v>
      </c>
      <c r="M2509" s="1">
        <v>1</v>
      </c>
    </row>
    <row r="2510" spans="1:13" x14ac:dyDescent="0.25">
      <c r="A2510" s="1" t="s">
        <v>1296</v>
      </c>
      <c r="J2510" s="1" t="s">
        <v>1508</v>
      </c>
      <c r="K2510" s="1" t="s">
        <v>1509</v>
      </c>
      <c r="L2510" s="1" t="s">
        <v>1510</v>
      </c>
      <c r="M2510" s="1">
        <v>1</v>
      </c>
    </row>
    <row r="2511" spans="1:13" x14ac:dyDescent="0.25">
      <c r="A2511" s="1" t="s">
        <v>1272</v>
      </c>
      <c r="J2511" s="1" t="s">
        <v>1508</v>
      </c>
      <c r="K2511" s="1" t="s">
        <v>1509</v>
      </c>
      <c r="L2511" s="1" t="s">
        <v>1510</v>
      </c>
      <c r="M2511" s="1">
        <v>1</v>
      </c>
    </row>
    <row r="2512" spans="1:13" x14ac:dyDescent="0.25">
      <c r="A2512" s="1" t="s">
        <v>1299</v>
      </c>
      <c r="J2512" s="1" t="s">
        <v>1508</v>
      </c>
      <c r="K2512" s="1" t="s">
        <v>1509</v>
      </c>
      <c r="L2512" s="1" t="s">
        <v>1510</v>
      </c>
      <c r="M2512" s="1">
        <v>1</v>
      </c>
    </row>
    <row r="2513" spans="1:13" x14ac:dyDescent="0.25">
      <c r="A2513" s="1" t="s">
        <v>1310</v>
      </c>
      <c r="J2513" s="1" t="s">
        <v>1511</v>
      </c>
      <c r="K2513" s="1" t="s">
        <v>1509</v>
      </c>
      <c r="L2513" s="1" t="s">
        <v>1512</v>
      </c>
      <c r="M2513" s="1">
        <v>3</v>
      </c>
    </row>
    <row r="2514" spans="1:13" x14ac:dyDescent="0.25">
      <c r="A2514" s="1" t="s">
        <v>1310</v>
      </c>
      <c r="J2514" s="1" t="s">
        <v>1511</v>
      </c>
      <c r="K2514" s="1" t="s">
        <v>1509</v>
      </c>
      <c r="L2514" s="1" t="s">
        <v>1512</v>
      </c>
      <c r="M2514" s="1">
        <v>2</v>
      </c>
    </row>
    <row r="2515" spans="1:13" x14ac:dyDescent="0.25">
      <c r="A2515" s="1" t="s">
        <v>1262</v>
      </c>
      <c r="J2515" s="1" t="s">
        <v>1511</v>
      </c>
      <c r="K2515" s="1" t="s">
        <v>1509</v>
      </c>
      <c r="L2515" s="1" t="s">
        <v>1512</v>
      </c>
      <c r="M2515" s="1">
        <v>1</v>
      </c>
    </row>
    <row r="2516" spans="1:13" x14ac:dyDescent="0.25">
      <c r="A2516" s="1" t="s">
        <v>1262</v>
      </c>
      <c r="J2516" s="1" t="s">
        <v>1511</v>
      </c>
      <c r="K2516" s="1" t="s">
        <v>1509</v>
      </c>
      <c r="L2516" s="1" t="s">
        <v>1512</v>
      </c>
      <c r="M2516" s="1">
        <v>1</v>
      </c>
    </row>
    <row r="2517" spans="1:13" x14ac:dyDescent="0.25">
      <c r="A2517" s="1" t="s">
        <v>1310</v>
      </c>
      <c r="J2517" s="1" t="s">
        <v>1511</v>
      </c>
      <c r="K2517" s="1" t="s">
        <v>1509</v>
      </c>
      <c r="L2517" s="1" t="s">
        <v>1512</v>
      </c>
      <c r="M2517" s="1">
        <v>2</v>
      </c>
    </row>
    <row r="2518" spans="1:13" x14ac:dyDescent="0.25">
      <c r="A2518" s="1" t="s">
        <v>1262</v>
      </c>
      <c r="J2518" s="1" t="s">
        <v>1511</v>
      </c>
      <c r="K2518" s="1" t="s">
        <v>1509</v>
      </c>
      <c r="L2518" s="1" t="s">
        <v>1512</v>
      </c>
      <c r="M2518" s="1">
        <v>1</v>
      </c>
    </row>
    <row r="2519" spans="1:13" x14ac:dyDescent="0.25">
      <c r="A2519" s="1" t="s">
        <v>1262</v>
      </c>
      <c r="J2519" s="1" t="s">
        <v>1511</v>
      </c>
      <c r="K2519" s="1" t="s">
        <v>1509</v>
      </c>
      <c r="L2519" s="1" t="s">
        <v>1512</v>
      </c>
      <c r="M2519" s="1">
        <v>1</v>
      </c>
    </row>
    <row r="2520" spans="1:13" x14ac:dyDescent="0.25">
      <c r="A2520" s="1" t="s">
        <v>1299</v>
      </c>
      <c r="J2520" s="1" t="s">
        <v>1508</v>
      </c>
      <c r="K2520" s="1" t="s">
        <v>1509</v>
      </c>
      <c r="L2520" s="1" t="s">
        <v>1510</v>
      </c>
      <c r="M2520" s="1">
        <v>1</v>
      </c>
    </row>
    <row r="2521" spans="1:13" x14ac:dyDescent="0.25">
      <c r="A2521" s="1" t="s">
        <v>1262</v>
      </c>
      <c r="J2521" s="1" t="s">
        <v>1511</v>
      </c>
      <c r="K2521" s="1" t="s">
        <v>1509</v>
      </c>
      <c r="L2521" s="1" t="s">
        <v>1512</v>
      </c>
      <c r="M2521" s="1">
        <v>1</v>
      </c>
    </row>
    <row r="2522" spans="1:13" x14ac:dyDescent="0.25">
      <c r="A2522" s="1" t="s">
        <v>1299</v>
      </c>
      <c r="J2522" s="1" t="s">
        <v>1508</v>
      </c>
      <c r="K2522" s="1" t="s">
        <v>1509</v>
      </c>
      <c r="L2522" s="1" t="s">
        <v>1510</v>
      </c>
      <c r="M2522" s="1">
        <v>1</v>
      </c>
    </row>
    <row r="2523" spans="1:13" x14ac:dyDescent="0.25">
      <c r="A2523" s="1" t="s">
        <v>1353</v>
      </c>
      <c r="J2523" s="1" t="s">
        <v>1508</v>
      </c>
      <c r="K2523" s="1" t="s">
        <v>1509</v>
      </c>
      <c r="L2523" s="1" t="s">
        <v>1512</v>
      </c>
      <c r="M2523" s="1">
        <v>105</v>
      </c>
    </row>
    <row r="2524" spans="1:13" x14ac:dyDescent="0.25">
      <c r="A2524" s="1" t="s">
        <v>1299</v>
      </c>
      <c r="J2524" s="1" t="s">
        <v>1508</v>
      </c>
      <c r="K2524" s="1" t="s">
        <v>1509</v>
      </c>
      <c r="L2524" s="1" t="s">
        <v>1510</v>
      </c>
      <c r="M2524" s="1">
        <v>1</v>
      </c>
    </row>
    <row r="2525" spans="1:13" x14ac:dyDescent="0.25">
      <c r="A2525" s="1" t="s">
        <v>1299</v>
      </c>
      <c r="J2525" s="1" t="s">
        <v>1508</v>
      </c>
      <c r="K2525" s="1" t="s">
        <v>1509</v>
      </c>
      <c r="L2525" s="1" t="s">
        <v>1510</v>
      </c>
      <c r="M2525" s="1">
        <v>1</v>
      </c>
    </row>
    <row r="2526" spans="1:13" x14ac:dyDescent="0.25">
      <c r="A2526" s="1" t="s">
        <v>1272</v>
      </c>
      <c r="J2526" s="1" t="s">
        <v>1511</v>
      </c>
      <c r="K2526" s="1" t="s">
        <v>1509</v>
      </c>
      <c r="L2526" s="1" t="s">
        <v>1512</v>
      </c>
      <c r="M2526" s="1">
        <v>1</v>
      </c>
    </row>
    <row r="2527" spans="1:13" x14ac:dyDescent="0.25">
      <c r="A2527" s="1" t="s">
        <v>1271</v>
      </c>
      <c r="J2527" s="1" t="s">
        <v>1511</v>
      </c>
      <c r="K2527" s="1" t="s">
        <v>1509</v>
      </c>
      <c r="L2527" s="1" t="s">
        <v>1512</v>
      </c>
      <c r="M2527" s="1">
        <v>24</v>
      </c>
    </row>
    <row r="2528" spans="1:13" x14ac:dyDescent="0.25">
      <c r="A2528" s="1" t="s">
        <v>1271</v>
      </c>
      <c r="J2528" s="1" t="s">
        <v>1511</v>
      </c>
      <c r="K2528" s="1" t="s">
        <v>1509</v>
      </c>
      <c r="L2528" s="1" t="s">
        <v>1512</v>
      </c>
      <c r="M2528" s="1">
        <v>26</v>
      </c>
    </row>
    <row r="2529" spans="1:13" x14ac:dyDescent="0.25">
      <c r="A2529" s="1" t="s">
        <v>1272</v>
      </c>
      <c r="J2529" s="1" t="s">
        <v>1511</v>
      </c>
      <c r="K2529" s="1" t="s">
        <v>1509</v>
      </c>
      <c r="L2529" s="1" t="s">
        <v>1512</v>
      </c>
      <c r="M2529" s="1">
        <v>1</v>
      </c>
    </row>
    <row r="2530" spans="1:13" x14ac:dyDescent="0.25">
      <c r="A2530" s="1" t="s">
        <v>1290</v>
      </c>
      <c r="J2530" s="1" t="s">
        <v>1511</v>
      </c>
      <c r="K2530" s="1" t="s">
        <v>1509</v>
      </c>
      <c r="L2530" s="1" t="s">
        <v>1512</v>
      </c>
      <c r="M2530" s="1">
        <v>5</v>
      </c>
    </row>
    <row r="2531" spans="1:13" x14ac:dyDescent="0.25">
      <c r="A2531" s="1" t="s">
        <v>1302</v>
      </c>
      <c r="J2531" s="1" t="s">
        <v>1511</v>
      </c>
      <c r="K2531" s="1" t="s">
        <v>1509</v>
      </c>
      <c r="L2531" s="1" t="s">
        <v>1512</v>
      </c>
      <c r="M2531" s="1">
        <v>2</v>
      </c>
    </row>
    <row r="2532" spans="1:13" x14ac:dyDescent="0.25">
      <c r="A2532" s="1" t="s">
        <v>1490</v>
      </c>
      <c r="J2532" s="1" t="s">
        <v>1511</v>
      </c>
      <c r="K2532" s="1" t="s">
        <v>1514</v>
      </c>
      <c r="L2532" s="1" t="s">
        <v>1510</v>
      </c>
      <c r="M2532" s="1">
        <v>3</v>
      </c>
    </row>
    <row r="2533" spans="1:13" x14ac:dyDescent="0.25">
      <c r="A2533" s="1" t="s">
        <v>1271</v>
      </c>
      <c r="J2533" s="1" t="s">
        <v>1511</v>
      </c>
      <c r="K2533" s="1" t="s">
        <v>1509</v>
      </c>
      <c r="L2533" s="1" t="s">
        <v>1512</v>
      </c>
      <c r="M2533" s="1">
        <v>10</v>
      </c>
    </row>
    <row r="2534" spans="1:13" x14ac:dyDescent="0.25">
      <c r="A2534" s="1" t="s">
        <v>1262</v>
      </c>
      <c r="J2534" s="1" t="s">
        <v>1511</v>
      </c>
      <c r="K2534" s="1" t="s">
        <v>1509</v>
      </c>
      <c r="L2534" s="1" t="s">
        <v>1512</v>
      </c>
      <c r="M2534" s="1">
        <v>1</v>
      </c>
    </row>
    <row r="2535" spans="1:13" x14ac:dyDescent="0.25">
      <c r="A2535" s="1" t="s">
        <v>1302</v>
      </c>
      <c r="J2535" s="1" t="s">
        <v>1511</v>
      </c>
      <c r="K2535" s="1" t="s">
        <v>1509</v>
      </c>
      <c r="L2535" s="1" t="s">
        <v>1512</v>
      </c>
      <c r="M2535" s="1">
        <v>1</v>
      </c>
    </row>
    <row r="2536" spans="1:13" x14ac:dyDescent="0.25">
      <c r="A2536" s="1" t="s">
        <v>1290</v>
      </c>
      <c r="J2536" s="1" t="s">
        <v>1511</v>
      </c>
      <c r="K2536" s="1" t="s">
        <v>1509</v>
      </c>
      <c r="L2536" s="1" t="s">
        <v>1512</v>
      </c>
      <c r="M2536" s="1">
        <v>11</v>
      </c>
    </row>
    <row r="2537" spans="1:13" x14ac:dyDescent="0.25">
      <c r="A2537" s="1" t="s">
        <v>1272</v>
      </c>
      <c r="J2537" s="1" t="s">
        <v>1511</v>
      </c>
      <c r="K2537" s="1" t="s">
        <v>1509</v>
      </c>
      <c r="L2537" s="1" t="s">
        <v>1512</v>
      </c>
      <c r="M2537" s="1">
        <v>2</v>
      </c>
    </row>
    <row r="2538" spans="1:13" x14ac:dyDescent="0.25">
      <c r="A2538" s="1" t="s">
        <v>1290</v>
      </c>
      <c r="J2538" s="1" t="s">
        <v>1511</v>
      </c>
      <c r="K2538" s="1" t="s">
        <v>1509</v>
      </c>
      <c r="L2538" s="1" t="s">
        <v>1512</v>
      </c>
      <c r="M2538" s="1">
        <v>3</v>
      </c>
    </row>
    <row r="2539" spans="1:13" x14ac:dyDescent="0.25">
      <c r="A2539" s="1" t="s">
        <v>1262</v>
      </c>
      <c r="J2539" s="1" t="s">
        <v>1511</v>
      </c>
      <c r="K2539" s="1" t="s">
        <v>1509</v>
      </c>
      <c r="L2539" s="1" t="s">
        <v>1512</v>
      </c>
      <c r="M2539" s="1">
        <v>1</v>
      </c>
    </row>
    <row r="2540" spans="1:13" x14ac:dyDescent="0.25">
      <c r="A2540" s="1" t="s">
        <v>1290</v>
      </c>
      <c r="J2540" s="1" t="s">
        <v>1511</v>
      </c>
      <c r="K2540" s="1" t="s">
        <v>1509</v>
      </c>
      <c r="L2540" s="1" t="s">
        <v>1512</v>
      </c>
      <c r="M2540" s="1">
        <v>13</v>
      </c>
    </row>
    <row r="2541" spans="1:13" x14ac:dyDescent="0.25">
      <c r="A2541" s="1" t="s">
        <v>1290</v>
      </c>
      <c r="J2541" s="1" t="s">
        <v>1511</v>
      </c>
      <c r="K2541" s="1" t="s">
        <v>1509</v>
      </c>
      <c r="L2541" s="1" t="s">
        <v>1512</v>
      </c>
      <c r="M2541" s="1">
        <v>11</v>
      </c>
    </row>
    <row r="2542" spans="1:13" x14ac:dyDescent="0.25">
      <c r="A2542" s="1" t="s">
        <v>1271</v>
      </c>
      <c r="J2542" s="1" t="s">
        <v>1511</v>
      </c>
      <c r="K2542" s="1" t="s">
        <v>1509</v>
      </c>
      <c r="L2542" s="1" t="s">
        <v>1510</v>
      </c>
      <c r="M2542" s="1">
        <v>80</v>
      </c>
    </row>
    <row r="2543" spans="1:13" x14ac:dyDescent="0.25">
      <c r="A2543" s="1" t="s">
        <v>1272</v>
      </c>
      <c r="J2543" s="1" t="s">
        <v>1511</v>
      </c>
      <c r="K2543" s="1" t="s">
        <v>1509</v>
      </c>
      <c r="L2543" s="1" t="s">
        <v>1512</v>
      </c>
      <c r="M2543" s="1">
        <v>1</v>
      </c>
    </row>
    <row r="2544" spans="1:13" x14ac:dyDescent="0.25">
      <c r="A2544" s="1" t="s">
        <v>1272</v>
      </c>
      <c r="J2544" s="1" t="s">
        <v>1511</v>
      </c>
      <c r="K2544" s="1" t="s">
        <v>1509</v>
      </c>
      <c r="L2544" s="1" t="s">
        <v>1512</v>
      </c>
      <c r="M2544" s="1">
        <v>1</v>
      </c>
    </row>
    <row r="2545" spans="1:13" x14ac:dyDescent="0.25">
      <c r="A2545" s="1" t="s">
        <v>1271</v>
      </c>
      <c r="J2545" s="1" t="s">
        <v>1511</v>
      </c>
      <c r="K2545" s="1" t="s">
        <v>1509</v>
      </c>
      <c r="L2545" s="1" t="s">
        <v>1510</v>
      </c>
      <c r="M2545" s="1">
        <v>25</v>
      </c>
    </row>
    <row r="2546" spans="1:13" x14ac:dyDescent="0.25">
      <c r="A2546" s="1" t="s">
        <v>1272</v>
      </c>
      <c r="J2546" s="1" t="s">
        <v>1511</v>
      </c>
      <c r="K2546" s="1" t="s">
        <v>1509</v>
      </c>
      <c r="L2546" s="1" t="s">
        <v>1512</v>
      </c>
      <c r="M2546" s="1">
        <v>2</v>
      </c>
    </row>
    <row r="2547" spans="1:13" x14ac:dyDescent="0.25">
      <c r="A2547" s="1" t="s">
        <v>1262</v>
      </c>
      <c r="J2547" s="1" t="s">
        <v>1511</v>
      </c>
      <c r="K2547" s="1" t="s">
        <v>1509</v>
      </c>
      <c r="L2547" s="1" t="s">
        <v>1512</v>
      </c>
      <c r="M2547" s="1">
        <v>1</v>
      </c>
    </row>
    <row r="2548" spans="1:13" x14ac:dyDescent="0.25">
      <c r="A2548" s="1" t="s">
        <v>1299</v>
      </c>
      <c r="J2548" s="1" t="s">
        <v>1508</v>
      </c>
      <c r="K2548" s="1" t="s">
        <v>1509</v>
      </c>
      <c r="L2548" s="1" t="s">
        <v>1510</v>
      </c>
      <c r="M2548" s="1">
        <v>1</v>
      </c>
    </row>
    <row r="2549" spans="1:13" x14ac:dyDescent="0.25">
      <c r="A2549" s="1" t="s">
        <v>1328</v>
      </c>
      <c r="J2549" s="1" t="s">
        <v>1511</v>
      </c>
      <c r="K2549" s="1" t="s">
        <v>1509</v>
      </c>
      <c r="L2549" s="1" t="s">
        <v>1513</v>
      </c>
      <c r="M2549" s="1">
        <v>1</v>
      </c>
    </row>
    <row r="2550" spans="1:13" x14ac:dyDescent="0.25">
      <c r="A2550" s="1" t="s">
        <v>1299</v>
      </c>
      <c r="J2550" s="1" t="s">
        <v>1508</v>
      </c>
      <c r="K2550" s="1" t="s">
        <v>1509</v>
      </c>
      <c r="L2550" s="1" t="s">
        <v>1513</v>
      </c>
      <c r="M2550" s="1">
        <v>1</v>
      </c>
    </row>
    <row r="2551" spans="1:13" x14ac:dyDescent="0.25">
      <c r="A2551" s="1" t="s">
        <v>1299</v>
      </c>
      <c r="J2551" s="1" t="s">
        <v>1508</v>
      </c>
      <c r="K2551" s="1" t="s">
        <v>1509</v>
      </c>
      <c r="L2551" s="1" t="s">
        <v>1513</v>
      </c>
      <c r="M2551" s="1">
        <v>1</v>
      </c>
    </row>
    <row r="2552" spans="1:13" x14ac:dyDescent="0.25">
      <c r="A2552" s="1" t="s">
        <v>1272</v>
      </c>
      <c r="J2552" s="1" t="s">
        <v>1508</v>
      </c>
      <c r="K2552" s="1" t="s">
        <v>1509</v>
      </c>
      <c r="L2552" s="1" t="s">
        <v>1512</v>
      </c>
      <c r="M2552" s="1">
        <v>2</v>
      </c>
    </row>
    <row r="2553" spans="1:13" x14ac:dyDescent="0.25">
      <c r="A2553" s="1" t="s">
        <v>1272</v>
      </c>
      <c r="J2553" s="1" t="s">
        <v>1508</v>
      </c>
      <c r="K2553" s="1" t="s">
        <v>1509</v>
      </c>
      <c r="L2553" s="1" t="s">
        <v>1512</v>
      </c>
      <c r="M2553" s="1">
        <v>1</v>
      </c>
    </row>
    <row r="2554" spans="1:13" x14ac:dyDescent="0.25">
      <c r="A2554" s="1" t="s">
        <v>1272</v>
      </c>
      <c r="J2554" s="1" t="s">
        <v>1508</v>
      </c>
      <c r="K2554" s="1" t="s">
        <v>1509</v>
      </c>
      <c r="L2554" s="1" t="s">
        <v>1512</v>
      </c>
      <c r="M2554" s="1">
        <v>1</v>
      </c>
    </row>
    <row r="2555" spans="1:13" x14ac:dyDescent="0.25">
      <c r="A2555" s="1" t="s">
        <v>1262</v>
      </c>
      <c r="J2555" s="1" t="s">
        <v>1511</v>
      </c>
      <c r="K2555" s="1" t="s">
        <v>1509</v>
      </c>
      <c r="L2555" s="1" t="s">
        <v>1512</v>
      </c>
      <c r="M2555" s="1">
        <v>1</v>
      </c>
    </row>
    <row r="2556" spans="1:13" x14ac:dyDescent="0.25">
      <c r="A2556" s="1" t="s">
        <v>1320</v>
      </c>
      <c r="J2556" s="1" t="s">
        <v>1511</v>
      </c>
      <c r="K2556" s="1" t="s">
        <v>1509</v>
      </c>
      <c r="L2556" s="1" t="s">
        <v>1512</v>
      </c>
      <c r="M2556" s="1">
        <v>27</v>
      </c>
    </row>
    <row r="2557" spans="1:13" x14ac:dyDescent="0.25">
      <c r="A2557" s="1" t="s">
        <v>1272</v>
      </c>
      <c r="J2557" s="1" t="s">
        <v>1508</v>
      </c>
      <c r="K2557" s="1" t="s">
        <v>1509</v>
      </c>
      <c r="L2557" s="1" t="s">
        <v>1512</v>
      </c>
      <c r="M2557" s="1">
        <v>1</v>
      </c>
    </row>
    <row r="2558" spans="1:13" x14ac:dyDescent="0.25">
      <c r="A2558" s="1" t="s">
        <v>1272</v>
      </c>
      <c r="J2558" s="1" t="s">
        <v>1508</v>
      </c>
      <c r="K2558" s="1" t="s">
        <v>1509</v>
      </c>
      <c r="L2558" s="1" t="s">
        <v>1512</v>
      </c>
      <c r="M2558" s="1">
        <v>1</v>
      </c>
    </row>
    <row r="2559" spans="1:13" x14ac:dyDescent="0.25">
      <c r="A2559" s="1" t="s">
        <v>1272</v>
      </c>
      <c r="J2559" s="1" t="s">
        <v>1508</v>
      </c>
      <c r="K2559" s="1" t="s">
        <v>1509</v>
      </c>
      <c r="L2559" s="1" t="s">
        <v>1512</v>
      </c>
      <c r="M2559" s="1">
        <v>1</v>
      </c>
    </row>
    <row r="2560" spans="1:13" x14ac:dyDescent="0.25">
      <c r="A2560" s="1" t="s">
        <v>1262</v>
      </c>
      <c r="J2560" s="1" t="s">
        <v>1511</v>
      </c>
      <c r="K2560" s="1" t="s">
        <v>1509</v>
      </c>
      <c r="L2560" s="1" t="s">
        <v>1512</v>
      </c>
      <c r="M2560" s="1">
        <v>1</v>
      </c>
    </row>
    <row r="2561" spans="1:13" x14ac:dyDescent="0.25">
      <c r="A2561" s="1" t="s">
        <v>1263</v>
      </c>
      <c r="J2561" s="1" t="s">
        <v>1511</v>
      </c>
      <c r="K2561" s="1" t="s">
        <v>1509</v>
      </c>
      <c r="L2561" s="1" t="s">
        <v>1512</v>
      </c>
      <c r="M2561" s="1">
        <v>1</v>
      </c>
    </row>
    <row r="2562" spans="1:13" x14ac:dyDescent="0.25">
      <c r="A2562" s="1" t="s">
        <v>1272</v>
      </c>
      <c r="J2562" s="1" t="s">
        <v>1511</v>
      </c>
      <c r="K2562" s="1" t="s">
        <v>1509</v>
      </c>
      <c r="L2562" s="1" t="s">
        <v>1512</v>
      </c>
      <c r="M2562" s="1">
        <v>1</v>
      </c>
    </row>
    <row r="2563" spans="1:13" x14ac:dyDescent="0.25">
      <c r="A2563" s="1" t="s">
        <v>1263</v>
      </c>
      <c r="J2563" s="1" t="s">
        <v>1511</v>
      </c>
      <c r="K2563" s="1" t="s">
        <v>1509</v>
      </c>
      <c r="L2563" s="1" t="s">
        <v>1512</v>
      </c>
      <c r="M2563" s="1">
        <v>9</v>
      </c>
    </row>
    <row r="2564" spans="1:13" x14ac:dyDescent="0.25">
      <c r="A2564" s="1" t="s">
        <v>1263</v>
      </c>
      <c r="J2564" s="1" t="s">
        <v>1511</v>
      </c>
      <c r="K2564" s="1" t="s">
        <v>1509</v>
      </c>
      <c r="L2564" s="1" t="s">
        <v>1512</v>
      </c>
      <c r="M2564" s="1">
        <v>2</v>
      </c>
    </row>
    <row r="2565" spans="1:13" x14ac:dyDescent="0.25">
      <c r="A2565" s="1" t="s">
        <v>1321</v>
      </c>
      <c r="J2565" s="1" t="s">
        <v>1511</v>
      </c>
      <c r="K2565" s="1" t="s">
        <v>1509</v>
      </c>
      <c r="L2565" s="1" t="s">
        <v>1512</v>
      </c>
      <c r="M2565" s="1">
        <v>18</v>
      </c>
    </row>
    <row r="2566" spans="1:13" x14ac:dyDescent="0.25">
      <c r="A2566" s="1" t="s">
        <v>1272</v>
      </c>
      <c r="J2566" s="1" t="s">
        <v>1511</v>
      </c>
      <c r="K2566" s="1" t="s">
        <v>1509</v>
      </c>
      <c r="L2566" s="1" t="s">
        <v>1512</v>
      </c>
      <c r="M2566" s="1">
        <v>1</v>
      </c>
    </row>
    <row r="2567" spans="1:13" x14ac:dyDescent="0.25">
      <c r="A2567" s="1" t="s">
        <v>1353</v>
      </c>
      <c r="J2567" s="1" t="s">
        <v>1508</v>
      </c>
      <c r="K2567" s="1" t="s">
        <v>1509</v>
      </c>
      <c r="L2567" s="1" t="s">
        <v>1512</v>
      </c>
      <c r="M2567" s="1">
        <v>441</v>
      </c>
    </row>
    <row r="2568" spans="1:13" x14ac:dyDescent="0.25">
      <c r="A2568" s="1" t="s">
        <v>1262</v>
      </c>
      <c r="J2568" s="1" t="s">
        <v>1511</v>
      </c>
      <c r="K2568" s="1" t="s">
        <v>1509</v>
      </c>
      <c r="L2568" s="1" t="s">
        <v>1512</v>
      </c>
      <c r="M2568" s="1">
        <v>12</v>
      </c>
    </row>
    <row r="2569" spans="1:13" x14ac:dyDescent="0.25">
      <c r="A2569" s="1" t="s">
        <v>1262</v>
      </c>
      <c r="J2569" s="1" t="s">
        <v>1511</v>
      </c>
      <c r="K2569" s="1" t="s">
        <v>1509</v>
      </c>
      <c r="L2569" s="1" t="s">
        <v>1512</v>
      </c>
      <c r="M2569" s="1">
        <v>1</v>
      </c>
    </row>
    <row r="2570" spans="1:13" x14ac:dyDescent="0.25">
      <c r="A2570" s="1" t="s">
        <v>1262</v>
      </c>
      <c r="J2570" s="1" t="s">
        <v>1511</v>
      </c>
      <c r="K2570" s="1" t="s">
        <v>1509</v>
      </c>
      <c r="L2570" s="1" t="s">
        <v>1512</v>
      </c>
      <c r="M2570" s="1">
        <v>1</v>
      </c>
    </row>
    <row r="2571" spans="1:13" x14ac:dyDescent="0.25">
      <c r="A2571" s="1" t="s">
        <v>1262</v>
      </c>
      <c r="J2571" s="1" t="s">
        <v>1511</v>
      </c>
      <c r="K2571" s="1" t="s">
        <v>1509</v>
      </c>
      <c r="L2571" s="1" t="s">
        <v>1512</v>
      </c>
      <c r="M2571" s="1">
        <v>1</v>
      </c>
    </row>
    <row r="2572" spans="1:13" x14ac:dyDescent="0.25">
      <c r="A2572" s="1" t="s">
        <v>1262</v>
      </c>
      <c r="J2572" s="1" t="s">
        <v>1511</v>
      </c>
      <c r="K2572" s="1" t="s">
        <v>1509</v>
      </c>
      <c r="L2572" s="1" t="s">
        <v>1512</v>
      </c>
      <c r="M2572" s="1">
        <v>1</v>
      </c>
    </row>
    <row r="2573" spans="1:13" x14ac:dyDescent="0.25">
      <c r="A2573" s="1" t="s">
        <v>1262</v>
      </c>
      <c r="J2573" s="1" t="s">
        <v>1508</v>
      </c>
      <c r="K2573" s="1" t="s">
        <v>1509</v>
      </c>
      <c r="L2573" s="1" t="s">
        <v>1512</v>
      </c>
      <c r="M2573" s="1">
        <v>1</v>
      </c>
    </row>
    <row r="2574" spans="1:13" x14ac:dyDescent="0.25">
      <c r="A2574" s="1" t="s">
        <v>1272</v>
      </c>
      <c r="J2574" s="1" t="s">
        <v>1508</v>
      </c>
      <c r="K2574" s="1" t="s">
        <v>1509</v>
      </c>
      <c r="L2574" s="1" t="s">
        <v>1512</v>
      </c>
      <c r="M2574" s="1">
        <v>1</v>
      </c>
    </row>
    <row r="2575" spans="1:13" x14ac:dyDescent="0.25">
      <c r="A2575" s="1" t="s">
        <v>1272</v>
      </c>
      <c r="J2575" s="1" t="s">
        <v>1508</v>
      </c>
      <c r="K2575" s="1" t="s">
        <v>1509</v>
      </c>
      <c r="L2575" s="1" t="s">
        <v>1512</v>
      </c>
      <c r="M2575" s="1">
        <v>1</v>
      </c>
    </row>
    <row r="2576" spans="1:13" x14ac:dyDescent="0.25">
      <c r="A2576" s="1" t="s">
        <v>1272</v>
      </c>
      <c r="J2576" s="1" t="s">
        <v>1508</v>
      </c>
      <c r="K2576" s="1" t="s">
        <v>1509</v>
      </c>
      <c r="L2576" s="1" t="s">
        <v>1512</v>
      </c>
      <c r="M2576" s="1">
        <v>1</v>
      </c>
    </row>
    <row r="2577" spans="1:13" x14ac:dyDescent="0.25">
      <c r="A2577" s="1" t="s">
        <v>1262</v>
      </c>
      <c r="J2577" s="1" t="s">
        <v>1508</v>
      </c>
      <c r="K2577" s="1" t="s">
        <v>1509</v>
      </c>
      <c r="L2577" s="1" t="s">
        <v>1512</v>
      </c>
      <c r="M2577" s="1">
        <v>1</v>
      </c>
    </row>
    <row r="2578" spans="1:13" x14ac:dyDescent="0.25">
      <c r="A2578" s="1" t="s">
        <v>1262</v>
      </c>
      <c r="J2578" s="1" t="s">
        <v>1508</v>
      </c>
      <c r="K2578" s="1" t="s">
        <v>1509</v>
      </c>
      <c r="L2578" s="1" t="s">
        <v>1512</v>
      </c>
      <c r="M2578" s="1">
        <v>1</v>
      </c>
    </row>
    <row r="2579" spans="1:13" x14ac:dyDescent="0.25">
      <c r="A2579" s="1" t="s">
        <v>1262</v>
      </c>
      <c r="J2579" s="1" t="s">
        <v>1508</v>
      </c>
      <c r="K2579" s="1" t="s">
        <v>1509</v>
      </c>
      <c r="L2579" s="1" t="s">
        <v>1512</v>
      </c>
      <c r="M2579" s="1">
        <v>1</v>
      </c>
    </row>
    <row r="2580" spans="1:13" x14ac:dyDescent="0.25">
      <c r="A2580" s="1" t="s">
        <v>1272</v>
      </c>
      <c r="J2580" s="1" t="s">
        <v>1511</v>
      </c>
      <c r="K2580" s="1" t="s">
        <v>1509</v>
      </c>
      <c r="L2580" s="1" t="s">
        <v>1510</v>
      </c>
      <c r="M2580" s="1">
        <v>1</v>
      </c>
    </row>
    <row r="2581" spans="1:13" x14ac:dyDescent="0.25">
      <c r="A2581" s="1" t="s">
        <v>1329</v>
      </c>
      <c r="J2581" s="1" t="s">
        <v>1508</v>
      </c>
      <c r="K2581" s="1" t="s">
        <v>1509</v>
      </c>
      <c r="L2581" s="1" t="s">
        <v>1512</v>
      </c>
      <c r="M2581" s="1">
        <v>1</v>
      </c>
    </row>
    <row r="2582" spans="1:13" x14ac:dyDescent="0.25">
      <c r="A2582" s="1" t="s">
        <v>1329</v>
      </c>
      <c r="J2582" s="1" t="s">
        <v>1508</v>
      </c>
      <c r="K2582" s="1" t="s">
        <v>1509</v>
      </c>
      <c r="L2582" s="1" t="s">
        <v>1512</v>
      </c>
      <c r="M2582" s="1">
        <v>1</v>
      </c>
    </row>
    <row r="2583" spans="1:13" x14ac:dyDescent="0.25">
      <c r="A2583" s="1" t="s">
        <v>1329</v>
      </c>
      <c r="J2583" s="1" t="s">
        <v>1508</v>
      </c>
      <c r="K2583" s="1" t="s">
        <v>1509</v>
      </c>
      <c r="L2583" s="1" t="s">
        <v>1512</v>
      </c>
      <c r="M2583" s="1">
        <v>1</v>
      </c>
    </row>
    <row r="2584" spans="1:13" x14ac:dyDescent="0.25">
      <c r="A2584" s="1" t="s">
        <v>1272</v>
      </c>
      <c r="J2584" s="1" t="s">
        <v>1511</v>
      </c>
      <c r="K2584" s="1" t="s">
        <v>1509</v>
      </c>
      <c r="L2584" s="1" t="s">
        <v>1510</v>
      </c>
      <c r="M2584" s="1">
        <v>3</v>
      </c>
    </row>
    <row r="2585" spans="1:13" x14ac:dyDescent="0.25">
      <c r="A2585" s="1" t="s">
        <v>1329</v>
      </c>
      <c r="J2585" s="1" t="s">
        <v>1508</v>
      </c>
      <c r="K2585" s="1" t="s">
        <v>1509</v>
      </c>
      <c r="L2585" s="1" t="s">
        <v>1512</v>
      </c>
      <c r="M2585" s="1">
        <v>1</v>
      </c>
    </row>
    <row r="2586" spans="1:13" x14ac:dyDescent="0.25">
      <c r="A2586" s="1" t="s">
        <v>1329</v>
      </c>
      <c r="J2586" s="1" t="s">
        <v>1508</v>
      </c>
      <c r="K2586" s="1" t="s">
        <v>1509</v>
      </c>
      <c r="L2586" s="1" t="s">
        <v>1512</v>
      </c>
      <c r="M2586" s="1">
        <v>1</v>
      </c>
    </row>
    <row r="2587" spans="1:13" x14ac:dyDescent="0.25">
      <c r="A2587" s="1" t="s">
        <v>1281</v>
      </c>
      <c r="J2587" s="1" t="s">
        <v>1511</v>
      </c>
      <c r="K2587" s="1" t="s">
        <v>1514</v>
      </c>
      <c r="L2587" s="1" t="s">
        <v>1513</v>
      </c>
      <c r="M2587" s="1">
        <v>3</v>
      </c>
    </row>
    <row r="2588" spans="1:13" x14ac:dyDescent="0.25">
      <c r="A2588" s="1" t="s">
        <v>1329</v>
      </c>
      <c r="J2588" s="1" t="s">
        <v>1508</v>
      </c>
      <c r="K2588" s="1" t="s">
        <v>1509</v>
      </c>
      <c r="L2588" s="1" t="s">
        <v>1512</v>
      </c>
      <c r="M2588" s="1">
        <v>1</v>
      </c>
    </row>
    <row r="2589" spans="1:13" x14ac:dyDescent="0.25">
      <c r="A2589" s="1" t="s">
        <v>1329</v>
      </c>
      <c r="J2589" s="1" t="s">
        <v>1508</v>
      </c>
      <c r="K2589" s="1" t="s">
        <v>1509</v>
      </c>
      <c r="L2589" s="1" t="s">
        <v>1512</v>
      </c>
      <c r="M2589" s="1">
        <v>1</v>
      </c>
    </row>
    <row r="2590" spans="1:13" x14ac:dyDescent="0.25">
      <c r="A2590" s="1" t="s">
        <v>1299</v>
      </c>
      <c r="J2590" s="1" t="s">
        <v>1508</v>
      </c>
      <c r="K2590" s="1" t="s">
        <v>1509</v>
      </c>
      <c r="L2590" s="1" t="s">
        <v>1513</v>
      </c>
      <c r="M2590" s="1">
        <v>1</v>
      </c>
    </row>
    <row r="2591" spans="1:13" x14ac:dyDescent="0.25">
      <c r="A2591" s="1" t="s">
        <v>1299</v>
      </c>
      <c r="J2591" s="1" t="s">
        <v>1508</v>
      </c>
      <c r="K2591" s="1" t="s">
        <v>1509</v>
      </c>
      <c r="L2591" s="1" t="s">
        <v>1510</v>
      </c>
      <c r="M2591" s="1">
        <v>1</v>
      </c>
    </row>
    <row r="2592" spans="1:13" x14ac:dyDescent="0.25">
      <c r="A2592" s="1" t="s">
        <v>1329</v>
      </c>
      <c r="J2592" s="1" t="s">
        <v>1508</v>
      </c>
      <c r="K2592" s="1" t="s">
        <v>1509</v>
      </c>
      <c r="L2592" s="1" t="s">
        <v>1512</v>
      </c>
      <c r="M2592" s="1">
        <v>1</v>
      </c>
    </row>
    <row r="2593" spans="1:13" x14ac:dyDescent="0.25">
      <c r="A2593" s="1" t="s">
        <v>1541</v>
      </c>
      <c r="J2593" s="1" t="s">
        <v>1511</v>
      </c>
      <c r="K2593" s="1" t="s">
        <v>1514</v>
      </c>
      <c r="L2593" s="1" t="s">
        <v>1510</v>
      </c>
      <c r="M2593" s="1">
        <v>1</v>
      </c>
    </row>
    <row r="2594" spans="1:13" x14ac:dyDescent="0.25">
      <c r="A2594" s="1" t="s">
        <v>1281</v>
      </c>
      <c r="J2594" s="1" t="s">
        <v>1511</v>
      </c>
      <c r="K2594" s="1" t="s">
        <v>1509</v>
      </c>
      <c r="L2594" s="1" t="s">
        <v>1510</v>
      </c>
      <c r="M2594" s="1">
        <v>9</v>
      </c>
    </row>
    <row r="2595" spans="1:13" x14ac:dyDescent="0.25">
      <c r="A2595" s="1" t="s">
        <v>1281</v>
      </c>
      <c r="J2595" s="1" t="s">
        <v>1511</v>
      </c>
      <c r="K2595" s="1" t="s">
        <v>1509</v>
      </c>
      <c r="L2595" s="1" t="s">
        <v>1510</v>
      </c>
      <c r="M2595" s="1">
        <v>2</v>
      </c>
    </row>
    <row r="2596" spans="1:13" x14ac:dyDescent="0.25">
      <c r="A2596" s="1" t="s">
        <v>1329</v>
      </c>
      <c r="J2596" s="1" t="s">
        <v>1508</v>
      </c>
      <c r="K2596" s="1" t="s">
        <v>1509</v>
      </c>
      <c r="L2596" s="1" t="s">
        <v>1512</v>
      </c>
      <c r="M2596" s="1">
        <v>1</v>
      </c>
    </row>
    <row r="2597" spans="1:13" x14ac:dyDescent="0.25">
      <c r="A2597" s="1" t="s">
        <v>1281</v>
      </c>
      <c r="J2597" s="1" t="s">
        <v>1511</v>
      </c>
      <c r="K2597" s="1" t="s">
        <v>1509</v>
      </c>
      <c r="L2597" s="1" t="s">
        <v>1510</v>
      </c>
      <c r="M2597" s="1">
        <v>2</v>
      </c>
    </row>
    <row r="2598" spans="1:13" x14ac:dyDescent="0.25">
      <c r="A2598" s="1" t="s">
        <v>1328</v>
      </c>
      <c r="J2598" s="1" t="s">
        <v>1511</v>
      </c>
      <c r="K2598" s="1" t="s">
        <v>1509</v>
      </c>
      <c r="L2598" s="1" t="s">
        <v>1513</v>
      </c>
      <c r="M2598" s="1">
        <v>2</v>
      </c>
    </row>
    <row r="2599" spans="1:13" x14ac:dyDescent="0.25">
      <c r="A2599" s="1" t="s">
        <v>1299</v>
      </c>
      <c r="J2599" s="1" t="s">
        <v>1508</v>
      </c>
      <c r="K2599" s="1" t="s">
        <v>1509</v>
      </c>
      <c r="L2599" s="1" t="s">
        <v>1510</v>
      </c>
      <c r="M2599" s="1">
        <v>1</v>
      </c>
    </row>
    <row r="2600" spans="1:13" x14ac:dyDescent="0.25">
      <c r="A2600" s="1" t="s">
        <v>1272</v>
      </c>
      <c r="J2600" s="1" t="s">
        <v>1511</v>
      </c>
      <c r="K2600" s="1" t="s">
        <v>1509</v>
      </c>
      <c r="L2600" s="1" t="s">
        <v>1510</v>
      </c>
      <c r="M2600" s="1">
        <v>1</v>
      </c>
    </row>
    <row r="2601" spans="1:13" x14ac:dyDescent="0.25">
      <c r="A2601" s="1" t="s">
        <v>1415</v>
      </c>
      <c r="J2601" s="1" t="s">
        <v>1511</v>
      </c>
      <c r="K2601" s="1" t="s">
        <v>1514</v>
      </c>
      <c r="L2601" s="1" t="s">
        <v>1510</v>
      </c>
      <c r="M2601" s="1">
        <v>2</v>
      </c>
    </row>
    <row r="2602" spans="1:13" x14ac:dyDescent="0.25">
      <c r="A2602" s="1" t="s">
        <v>1373</v>
      </c>
      <c r="J2602" s="1" t="s">
        <v>1511</v>
      </c>
      <c r="K2602" s="1" t="s">
        <v>1514</v>
      </c>
      <c r="L2602" s="1" t="s">
        <v>1510</v>
      </c>
      <c r="M2602" s="1">
        <v>1</v>
      </c>
    </row>
    <row r="2603" spans="1:13" x14ac:dyDescent="0.25">
      <c r="A2603" s="1" t="s">
        <v>1373</v>
      </c>
      <c r="J2603" s="1" t="s">
        <v>1511</v>
      </c>
      <c r="K2603" s="1" t="s">
        <v>1514</v>
      </c>
      <c r="L2603" s="1" t="s">
        <v>1510</v>
      </c>
      <c r="M2603" s="1">
        <v>1</v>
      </c>
    </row>
    <row r="2604" spans="1:13" x14ac:dyDescent="0.25">
      <c r="A2604" s="1" t="s">
        <v>1373</v>
      </c>
      <c r="J2604" s="1" t="s">
        <v>1511</v>
      </c>
      <c r="K2604" s="1" t="s">
        <v>1514</v>
      </c>
      <c r="L2604" s="1" t="s">
        <v>1512</v>
      </c>
      <c r="M2604" s="1">
        <v>22</v>
      </c>
    </row>
    <row r="2605" spans="1:13" x14ac:dyDescent="0.25">
      <c r="A2605" s="1" t="s">
        <v>1262</v>
      </c>
      <c r="J2605" s="1" t="s">
        <v>1511</v>
      </c>
      <c r="K2605" s="1" t="s">
        <v>1509</v>
      </c>
      <c r="L2605" s="1" t="s">
        <v>1512</v>
      </c>
      <c r="M2605" s="1">
        <v>1</v>
      </c>
    </row>
    <row r="2606" spans="1:13" x14ac:dyDescent="0.25">
      <c r="A2606" s="1" t="s">
        <v>1262</v>
      </c>
      <c r="J2606" s="1" t="s">
        <v>1511</v>
      </c>
      <c r="K2606" s="1" t="s">
        <v>1509</v>
      </c>
      <c r="L2606" s="1" t="s">
        <v>1512</v>
      </c>
      <c r="M2606" s="1">
        <v>1</v>
      </c>
    </row>
    <row r="2607" spans="1:13" x14ac:dyDescent="0.25">
      <c r="A2607" s="1" t="s">
        <v>1262</v>
      </c>
      <c r="J2607" s="1" t="s">
        <v>1511</v>
      </c>
      <c r="K2607" s="1" t="s">
        <v>1509</v>
      </c>
      <c r="L2607" s="1" t="s">
        <v>1512</v>
      </c>
      <c r="M2607" s="1">
        <v>1</v>
      </c>
    </row>
    <row r="2608" spans="1:13" x14ac:dyDescent="0.25">
      <c r="A2608" s="1" t="s">
        <v>1262</v>
      </c>
      <c r="J2608" s="1" t="s">
        <v>1511</v>
      </c>
      <c r="K2608" s="1" t="s">
        <v>1509</v>
      </c>
      <c r="L2608" s="1" t="s">
        <v>1512</v>
      </c>
      <c r="M2608" s="1">
        <v>1</v>
      </c>
    </row>
    <row r="2609" spans="1:13" x14ac:dyDescent="0.25">
      <c r="A2609" s="1" t="s">
        <v>1541</v>
      </c>
      <c r="J2609" s="1" t="s">
        <v>1511</v>
      </c>
      <c r="K2609" s="1" t="s">
        <v>1514</v>
      </c>
      <c r="L2609" s="1" t="s">
        <v>1510</v>
      </c>
      <c r="M2609" s="1">
        <v>400</v>
      </c>
    </row>
    <row r="2610" spans="1:13" x14ac:dyDescent="0.25">
      <c r="A2610" s="1" t="s">
        <v>1262</v>
      </c>
      <c r="J2610" s="1" t="s">
        <v>1511</v>
      </c>
      <c r="K2610" s="1" t="s">
        <v>1509</v>
      </c>
      <c r="L2610" s="1" t="s">
        <v>1512</v>
      </c>
      <c r="M2610" s="1">
        <v>3</v>
      </c>
    </row>
    <row r="2611" spans="1:13" x14ac:dyDescent="0.25">
      <c r="A2611" s="1" t="s">
        <v>1287</v>
      </c>
      <c r="J2611" s="1" t="s">
        <v>1511</v>
      </c>
      <c r="K2611" s="1" t="s">
        <v>1509</v>
      </c>
      <c r="L2611" s="1" t="s">
        <v>1512</v>
      </c>
      <c r="M2611" s="1">
        <v>1</v>
      </c>
    </row>
    <row r="2612" spans="1:13" x14ac:dyDescent="0.25">
      <c r="A2612" s="1" t="s">
        <v>1287</v>
      </c>
      <c r="J2612" s="1" t="s">
        <v>1511</v>
      </c>
      <c r="K2612" s="1" t="s">
        <v>1509</v>
      </c>
      <c r="L2612" s="1" t="s">
        <v>1512</v>
      </c>
      <c r="M2612" s="1">
        <v>1</v>
      </c>
    </row>
    <row r="2613" spans="1:13" x14ac:dyDescent="0.25">
      <c r="A2613" s="1" t="s">
        <v>1325</v>
      </c>
      <c r="J2613" s="1" t="s">
        <v>1511</v>
      </c>
      <c r="K2613" s="1" t="s">
        <v>1514</v>
      </c>
      <c r="L2613" s="1" t="s">
        <v>1512</v>
      </c>
      <c r="M2613" s="1">
        <v>1</v>
      </c>
    </row>
    <row r="2614" spans="1:13" x14ac:dyDescent="0.25">
      <c r="A2614" s="1" t="s">
        <v>1262</v>
      </c>
      <c r="J2614" s="1" t="s">
        <v>1511</v>
      </c>
      <c r="K2614" s="1" t="s">
        <v>1509</v>
      </c>
      <c r="L2614" s="1" t="s">
        <v>1512</v>
      </c>
      <c r="M2614" s="1">
        <v>2</v>
      </c>
    </row>
    <row r="2615" spans="1:13" x14ac:dyDescent="0.25">
      <c r="A2615" s="1" t="s">
        <v>1285</v>
      </c>
      <c r="J2615" s="1" t="s">
        <v>1511</v>
      </c>
      <c r="K2615" s="1" t="s">
        <v>1514</v>
      </c>
      <c r="L2615" s="1" t="s">
        <v>1512</v>
      </c>
      <c r="M2615" s="1">
        <v>3</v>
      </c>
    </row>
    <row r="2616" spans="1:13" x14ac:dyDescent="0.25">
      <c r="A2616" s="1" t="s">
        <v>1287</v>
      </c>
      <c r="J2616" s="1" t="s">
        <v>1511</v>
      </c>
      <c r="K2616" s="1" t="s">
        <v>1509</v>
      </c>
      <c r="L2616" s="1" t="s">
        <v>1512</v>
      </c>
      <c r="M2616" s="1">
        <v>1</v>
      </c>
    </row>
    <row r="2617" spans="1:13" x14ac:dyDescent="0.25">
      <c r="A2617" s="1" t="s">
        <v>1287</v>
      </c>
      <c r="J2617" s="1" t="s">
        <v>1511</v>
      </c>
      <c r="K2617" s="1" t="s">
        <v>1509</v>
      </c>
      <c r="L2617" s="1" t="s">
        <v>1512</v>
      </c>
      <c r="M2617" s="1">
        <v>1</v>
      </c>
    </row>
    <row r="2618" spans="1:13" x14ac:dyDescent="0.25">
      <c r="A2618" s="1" t="s">
        <v>1287</v>
      </c>
      <c r="J2618" s="1" t="s">
        <v>1511</v>
      </c>
      <c r="K2618" s="1" t="s">
        <v>1509</v>
      </c>
      <c r="L2618" s="1" t="s">
        <v>1512</v>
      </c>
      <c r="M2618" s="1">
        <v>1</v>
      </c>
    </row>
    <row r="2619" spans="1:13" x14ac:dyDescent="0.25">
      <c r="A2619" s="1" t="s">
        <v>1303</v>
      </c>
      <c r="J2619" s="1" t="s">
        <v>1508</v>
      </c>
      <c r="K2619" s="1" t="s">
        <v>1509</v>
      </c>
      <c r="L2619" s="1" t="s">
        <v>1512</v>
      </c>
      <c r="M2619" s="1">
        <v>13</v>
      </c>
    </row>
    <row r="2620" spans="1:13" x14ac:dyDescent="0.25">
      <c r="A2620" s="1" t="s">
        <v>1328</v>
      </c>
      <c r="J2620" s="1" t="s">
        <v>1508</v>
      </c>
      <c r="K2620" s="1" t="s">
        <v>1509</v>
      </c>
      <c r="L2620" s="1" t="s">
        <v>1512</v>
      </c>
      <c r="M2620" s="1">
        <v>13</v>
      </c>
    </row>
    <row r="2621" spans="1:13" x14ac:dyDescent="0.25">
      <c r="A2621" s="1" t="s">
        <v>1271</v>
      </c>
      <c r="J2621" s="1" t="s">
        <v>1511</v>
      </c>
      <c r="K2621" s="1" t="s">
        <v>1509</v>
      </c>
      <c r="L2621" s="1" t="s">
        <v>1512</v>
      </c>
      <c r="M2621" s="1">
        <v>1</v>
      </c>
    </row>
    <row r="2622" spans="1:13" x14ac:dyDescent="0.25">
      <c r="A2622" s="1" t="s">
        <v>1272</v>
      </c>
      <c r="J2622" s="1" t="s">
        <v>1511</v>
      </c>
      <c r="K2622" s="1" t="s">
        <v>1509</v>
      </c>
      <c r="L2622" s="1" t="s">
        <v>1512</v>
      </c>
      <c r="M2622" s="1">
        <v>1</v>
      </c>
    </row>
    <row r="2623" spans="1:13" x14ac:dyDescent="0.25">
      <c r="A2623" s="1" t="s">
        <v>1272</v>
      </c>
      <c r="J2623" s="1" t="s">
        <v>1511</v>
      </c>
      <c r="K2623" s="1" t="s">
        <v>1509</v>
      </c>
      <c r="L2623" s="1" t="s">
        <v>1512</v>
      </c>
      <c r="M2623" s="1">
        <v>1</v>
      </c>
    </row>
    <row r="2624" spans="1:13" x14ac:dyDescent="0.25">
      <c r="A2624" s="1" t="s">
        <v>1299</v>
      </c>
      <c r="J2624" s="1" t="s">
        <v>1508</v>
      </c>
      <c r="K2624" s="1" t="s">
        <v>1509</v>
      </c>
      <c r="L2624" s="1" t="s">
        <v>1510</v>
      </c>
      <c r="M2624" s="1">
        <v>1</v>
      </c>
    </row>
    <row r="2625" spans="1:13" x14ac:dyDescent="0.25">
      <c r="A2625" s="1" t="s">
        <v>1272</v>
      </c>
      <c r="J2625" s="1" t="s">
        <v>1511</v>
      </c>
      <c r="K2625" s="1" t="s">
        <v>1509</v>
      </c>
      <c r="L2625" s="1" t="s">
        <v>1512</v>
      </c>
      <c r="M2625" s="1">
        <v>1</v>
      </c>
    </row>
    <row r="2626" spans="1:13" x14ac:dyDescent="0.25">
      <c r="A2626" s="1" t="s">
        <v>1282</v>
      </c>
      <c r="J2626" s="1" t="s">
        <v>1511</v>
      </c>
      <c r="K2626" s="1" t="s">
        <v>1514</v>
      </c>
      <c r="L2626" s="1" t="s">
        <v>1512</v>
      </c>
      <c r="M2626" s="1">
        <v>11</v>
      </c>
    </row>
    <row r="2627" spans="1:13" x14ac:dyDescent="0.25">
      <c r="A2627" s="1" t="s">
        <v>1265</v>
      </c>
      <c r="J2627" s="1" t="s">
        <v>1508</v>
      </c>
      <c r="K2627" s="1" t="s">
        <v>1509</v>
      </c>
      <c r="L2627" s="1" t="s">
        <v>1513</v>
      </c>
      <c r="M2627" s="1">
        <v>1</v>
      </c>
    </row>
    <row r="2628" spans="1:13" x14ac:dyDescent="0.25">
      <c r="A2628" s="1" t="s">
        <v>1299</v>
      </c>
      <c r="J2628" s="1" t="s">
        <v>1508</v>
      </c>
      <c r="K2628" s="1" t="s">
        <v>1509</v>
      </c>
      <c r="L2628" s="1" t="s">
        <v>1510</v>
      </c>
      <c r="M2628" s="1">
        <v>1</v>
      </c>
    </row>
    <row r="2629" spans="1:13" x14ac:dyDescent="0.25">
      <c r="A2629" s="1" t="s">
        <v>1282</v>
      </c>
      <c r="J2629" s="1" t="s">
        <v>1511</v>
      </c>
      <c r="K2629" s="1" t="s">
        <v>1514</v>
      </c>
      <c r="L2629" s="1" t="s">
        <v>1510</v>
      </c>
      <c r="M2629" s="1">
        <v>1</v>
      </c>
    </row>
    <row r="2630" spans="1:13" x14ac:dyDescent="0.25">
      <c r="A2630" s="1" t="s">
        <v>1285</v>
      </c>
      <c r="J2630" s="1" t="s">
        <v>1511</v>
      </c>
      <c r="K2630" s="1" t="s">
        <v>1514</v>
      </c>
      <c r="L2630" s="1" t="s">
        <v>1512</v>
      </c>
      <c r="M2630" s="1">
        <v>2</v>
      </c>
    </row>
    <row r="2631" spans="1:13" x14ac:dyDescent="0.25">
      <c r="A2631" s="1" t="s">
        <v>1262</v>
      </c>
      <c r="J2631" s="1" t="s">
        <v>1508</v>
      </c>
      <c r="K2631" s="1" t="s">
        <v>1509</v>
      </c>
      <c r="L2631" s="1" t="s">
        <v>1512</v>
      </c>
      <c r="M2631" s="1">
        <v>1</v>
      </c>
    </row>
    <row r="2632" spans="1:13" x14ac:dyDescent="0.25">
      <c r="A2632" s="1" t="s">
        <v>1325</v>
      </c>
      <c r="J2632" s="1" t="s">
        <v>1511</v>
      </c>
      <c r="K2632" s="1" t="s">
        <v>1514</v>
      </c>
      <c r="L2632" s="1" t="s">
        <v>1512</v>
      </c>
      <c r="M2632" s="1">
        <v>2</v>
      </c>
    </row>
    <row r="2633" spans="1:13" x14ac:dyDescent="0.25">
      <c r="A2633" s="1" t="s">
        <v>1262</v>
      </c>
      <c r="J2633" s="1" t="s">
        <v>1508</v>
      </c>
      <c r="K2633" s="1" t="s">
        <v>1509</v>
      </c>
      <c r="L2633" s="1" t="s">
        <v>1512</v>
      </c>
      <c r="M2633" s="1">
        <v>1</v>
      </c>
    </row>
    <row r="2634" spans="1:13" x14ac:dyDescent="0.25">
      <c r="A2634" s="1" t="s">
        <v>1325</v>
      </c>
      <c r="J2634" s="1" t="s">
        <v>1511</v>
      </c>
      <c r="K2634" s="1" t="s">
        <v>1514</v>
      </c>
      <c r="L2634" s="1" t="s">
        <v>1512</v>
      </c>
      <c r="M2634" s="1">
        <v>5</v>
      </c>
    </row>
    <row r="2635" spans="1:13" x14ac:dyDescent="0.25">
      <c r="A2635" s="1" t="s">
        <v>1262</v>
      </c>
      <c r="J2635" s="1" t="s">
        <v>1508</v>
      </c>
      <c r="K2635" s="1" t="s">
        <v>1509</v>
      </c>
      <c r="L2635" s="1" t="s">
        <v>1512</v>
      </c>
      <c r="M2635" s="1">
        <v>1</v>
      </c>
    </row>
    <row r="2636" spans="1:13" x14ac:dyDescent="0.25">
      <c r="A2636" s="1" t="s">
        <v>1325</v>
      </c>
      <c r="J2636" s="1" t="s">
        <v>1511</v>
      </c>
      <c r="K2636" s="1" t="s">
        <v>1514</v>
      </c>
      <c r="L2636" s="1" t="s">
        <v>1512</v>
      </c>
      <c r="M2636" s="1">
        <v>1</v>
      </c>
    </row>
    <row r="2637" spans="1:13" x14ac:dyDescent="0.25">
      <c r="A2637" s="1" t="s">
        <v>1325</v>
      </c>
      <c r="J2637" s="1" t="s">
        <v>1511</v>
      </c>
      <c r="K2637" s="1" t="s">
        <v>1514</v>
      </c>
      <c r="L2637" s="1" t="s">
        <v>1512</v>
      </c>
      <c r="M2637" s="1">
        <v>1</v>
      </c>
    </row>
    <row r="2638" spans="1:13" x14ac:dyDescent="0.25">
      <c r="A2638" s="1" t="s">
        <v>1299</v>
      </c>
      <c r="J2638" s="1" t="s">
        <v>1508</v>
      </c>
      <c r="K2638" s="1" t="s">
        <v>1509</v>
      </c>
      <c r="L2638" s="1" t="s">
        <v>1510</v>
      </c>
      <c r="M2638" s="1">
        <v>1</v>
      </c>
    </row>
    <row r="2639" spans="1:13" x14ac:dyDescent="0.25">
      <c r="A2639" s="1" t="s">
        <v>1325</v>
      </c>
      <c r="J2639" s="1" t="s">
        <v>1511</v>
      </c>
      <c r="K2639" s="1" t="s">
        <v>1514</v>
      </c>
      <c r="L2639" s="1" t="s">
        <v>1512</v>
      </c>
      <c r="M2639" s="1">
        <v>1</v>
      </c>
    </row>
    <row r="2640" spans="1:13" x14ac:dyDescent="0.25">
      <c r="A2640" s="1" t="s">
        <v>1325</v>
      </c>
      <c r="J2640" s="1" t="s">
        <v>1511</v>
      </c>
      <c r="K2640" s="1" t="s">
        <v>1514</v>
      </c>
      <c r="L2640" s="1" t="s">
        <v>1512</v>
      </c>
      <c r="M2640" s="1">
        <v>1</v>
      </c>
    </row>
    <row r="2641" spans="1:13" x14ac:dyDescent="0.25">
      <c r="A2641" s="1" t="s">
        <v>1325</v>
      </c>
      <c r="J2641" s="1" t="s">
        <v>1511</v>
      </c>
      <c r="K2641" s="1" t="s">
        <v>1514</v>
      </c>
      <c r="L2641" s="1" t="s">
        <v>1512</v>
      </c>
      <c r="M2641" s="1">
        <v>1</v>
      </c>
    </row>
    <row r="2642" spans="1:13" x14ac:dyDescent="0.25">
      <c r="A2642" s="1" t="s">
        <v>1325</v>
      </c>
      <c r="J2642" s="1" t="s">
        <v>1511</v>
      </c>
      <c r="K2642" s="1" t="s">
        <v>1514</v>
      </c>
      <c r="L2642" s="1" t="s">
        <v>1512</v>
      </c>
      <c r="M2642" s="1">
        <v>1</v>
      </c>
    </row>
    <row r="2643" spans="1:13" x14ac:dyDescent="0.25">
      <c r="A2643" s="1" t="s">
        <v>1325</v>
      </c>
      <c r="J2643" s="1" t="s">
        <v>1511</v>
      </c>
      <c r="K2643" s="1" t="s">
        <v>1514</v>
      </c>
      <c r="L2643" s="1" t="s">
        <v>1512</v>
      </c>
      <c r="M2643" s="1">
        <v>1</v>
      </c>
    </row>
    <row r="2644" spans="1:13" x14ac:dyDescent="0.25">
      <c r="A2644" s="1" t="s">
        <v>1325</v>
      </c>
      <c r="J2644" s="1" t="s">
        <v>1511</v>
      </c>
      <c r="K2644" s="1" t="s">
        <v>1514</v>
      </c>
      <c r="L2644" s="1" t="s">
        <v>1512</v>
      </c>
      <c r="M2644" s="1">
        <v>1</v>
      </c>
    </row>
    <row r="2645" spans="1:13" x14ac:dyDescent="0.25">
      <c r="A2645" s="1" t="s">
        <v>1325</v>
      </c>
      <c r="J2645" s="1" t="s">
        <v>1511</v>
      </c>
      <c r="K2645" s="1" t="s">
        <v>1509</v>
      </c>
      <c r="L2645" s="1" t="s">
        <v>1512</v>
      </c>
      <c r="M2645" s="1">
        <v>10</v>
      </c>
    </row>
    <row r="2646" spans="1:13" x14ac:dyDescent="0.25">
      <c r="A2646" s="1" t="s">
        <v>1325</v>
      </c>
      <c r="J2646" s="1" t="s">
        <v>1511</v>
      </c>
      <c r="K2646" s="1" t="s">
        <v>1514</v>
      </c>
      <c r="L2646" s="1" t="s">
        <v>1512</v>
      </c>
      <c r="M2646" s="1">
        <v>1</v>
      </c>
    </row>
    <row r="2647" spans="1:13" x14ac:dyDescent="0.25">
      <c r="A2647" s="1" t="s">
        <v>1325</v>
      </c>
      <c r="J2647" s="1" t="s">
        <v>1511</v>
      </c>
      <c r="K2647" s="1" t="s">
        <v>1514</v>
      </c>
      <c r="L2647" s="1" t="s">
        <v>1512</v>
      </c>
      <c r="M2647" s="1">
        <v>1</v>
      </c>
    </row>
    <row r="2648" spans="1:13" x14ac:dyDescent="0.25">
      <c r="A2648" s="1" t="s">
        <v>1325</v>
      </c>
      <c r="J2648" s="1" t="s">
        <v>1511</v>
      </c>
      <c r="K2648" s="1" t="s">
        <v>1509</v>
      </c>
      <c r="L2648" s="1" t="s">
        <v>1512</v>
      </c>
      <c r="M2648" s="1">
        <v>40</v>
      </c>
    </row>
    <row r="2649" spans="1:13" x14ac:dyDescent="0.25">
      <c r="A2649" s="1" t="s">
        <v>1272</v>
      </c>
      <c r="J2649" s="1" t="s">
        <v>1508</v>
      </c>
      <c r="K2649" s="1" t="s">
        <v>1509</v>
      </c>
      <c r="L2649" s="1" t="s">
        <v>1512</v>
      </c>
      <c r="M2649" s="1">
        <v>1</v>
      </c>
    </row>
    <row r="2650" spans="1:13" x14ac:dyDescent="0.25">
      <c r="A2650" s="1" t="s">
        <v>1272</v>
      </c>
      <c r="J2650" s="1" t="s">
        <v>1508</v>
      </c>
      <c r="K2650" s="1" t="s">
        <v>1509</v>
      </c>
      <c r="L2650" s="1" t="s">
        <v>1512</v>
      </c>
      <c r="M2650" s="1">
        <v>1</v>
      </c>
    </row>
    <row r="2651" spans="1:13" x14ac:dyDescent="0.25">
      <c r="A2651" s="1" t="s">
        <v>1321</v>
      </c>
      <c r="J2651" s="1" t="s">
        <v>1511</v>
      </c>
      <c r="K2651" s="1" t="s">
        <v>1509</v>
      </c>
      <c r="L2651" s="1" t="s">
        <v>1512</v>
      </c>
      <c r="M2651" s="1">
        <v>6</v>
      </c>
    </row>
    <row r="2652" spans="1:13" x14ac:dyDescent="0.25">
      <c r="A2652" s="1" t="s">
        <v>1325</v>
      </c>
      <c r="J2652" s="1" t="s">
        <v>1511</v>
      </c>
      <c r="K2652" s="1" t="s">
        <v>1514</v>
      </c>
      <c r="L2652" s="1" t="s">
        <v>1512</v>
      </c>
      <c r="M2652" s="1">
        <v>1</v>
      </c>
    </row>
    <row r="2653" spans="1:13" x14ac:dyDescent="0.25">
      <c r="A2653" s="1" t="s">
        <v>1262</v>
      </c>
      <c r="J2653" s="1" t="s">
        <v>1508</v>
      </c>
      <c r="K2653" s="1" t="s">
        <v>1509</v>
      </c>
      <c r="L2653" s="1" t="s">
        <v>1512</v>
      </c>
      <c r="M2653" s="1">
        <v>1</v>
      </c>
    </row>
    <row r="2654" spans="1:13" x14ac:dyDescent="0.25">
      <c r="A2654" s="1" t="s">
        <v>1262</v>
      </c>
      <c r="J2654" s="1" t="s">
        <v>1508</v>
      </c>
      <c r="K2654" s="1" t="s">
        <v>1509</v>
      </c>
      <c r="L2654" s="1" t="s">
        <v>1512</v>
      </c>
      <c r="M2654" s="1">
        <v>1</v>
      </c>
    </row>
    <row r="2655" spans="1:13" x14ac:dyDescent="0.25">
      <c r="A2655" s="1" t="s">
        <v>1320</v>
      </c>
      <c r="J2655" s="1" t="s">
        <v>1511</v>
      </c>
      <c r="K2655" s="1" t="s">
        <v>1509</v>
      </c>
      <c r="L2655" s="1" t="s">
        <v>1512</v>
      </c>
      <c r="M2655" s="1">
        <v>19</v>
      </c>
    </row>
    <row r="2656" spans="1:13" x14ac:dyDescent="0.25">
      <c r="A2656" s="1" t="s">
        <v>1272</v>
      </c>
      <c r="J2656" s="1" t="s">
        <v>1511</v>
      </c>
      <c r="K2656" s="1" t="s">
        <v>1509</v>
      </c>
      <c r="L2656" s="1" t="s">
        <v>1512</v>
      </c>
      <c r="M2656" s="1">
        <v>1</v>
      </c>
    </row>
    <row r="2657" spans="1:13" x14ac:dyDescent="0.25">
      <c r="A2657" s="1" t="s">
        <v>1272</v>
      </c>
      <c r="J2657" s="1" t="s">
        <v>1511</v>
      </c>
      <c r="K2657" s="1" t="s">
        <v>1509</v>
      </c>
      <c r="L2657" s="1" t="s">
        <v>1512</v>
      </c>
      <c r="M2657" s="1">
        <v>1</v>
      </c>
    </row>
    <row r="2658" spans="1:13" x14ac:dyDescent="0.25">
      <c r="A2658" s="1" t="s">
        <v>1320</v>
      </c>
      <c r="J2658" s="1" t="s">
        <v>1511</v>
      </c>
      <c r="K2658" s="1" t="s">
        <v>1509</v>
      </c>
      <c r="L2658" s="1" t="s">
        <v>1512</v>
      </c>
      <c r="M2658" s="1">
        <v>13</v>
      </c>
    </row>
    <row r="2659" spans="1:13" x14ac:dyDescent="0.25">
      <c r="A2659" s="1" t="s">
        <v>1272</v>
      </c>
      <c r="J2659" s="1" t="s">
        <v>1511</v>
      </c>
      <c r="K2659" s="1" t="s">
        <v>1509</v>
      </c>
      <c r="L2659" s="1" t="s">
        <v>1512</v>
      </c>
      <c r="M2659" s="1">
        <v>1</v>
      </c>
    </row>
    <row r="2660" spans="1:13" x14ac:dyDescent="0.25">
      <c r="A2660" s="1" t="s">
        <v>1262</v>
      </c>
      <c r="J2660" s="1" t="s">
        <v>1508</v>
      </c>
      <c r="K2660" s="1" t="s">
        <v>1509</v>
      </c>
      <c r="L2660" s="1" t="s">
        <v>1512</v>
      </c>
      <c r="M2660" s="1">
        <v>1</v>
      </c>
    </row>
    <row r="2661" spans="1:13" x14ac:dyDescent="0.25">
      <c r="A2661" s="1" t="s">
        <v>1272</v>
      </c>
      <c r="J2661" s="1" t="s">
        <v>1511</v>
      </c>
      <c r="K2661" s="1" t="s">
        <v>1509</v>
      </c>
      <c r="L2661" s="1" t="s">
        <v>1512</v>
      </c>
      <c r="M2661" s="1">
        <v>1</v>
      </c>
    </row>
    <row r="2662" spans="1:13" x14ac:dyDescent="0.25">
      <c r="A2662" s="1" t="s">
        <v>1415</v>
      </c>
      <c r="J2662" s="1" t="s">
        <v>1508</v>
      </c>
      <c r="K2662" s="1" t="s">
        <v>1509</v>
      </c>
      <c r="L2662" s="1" t="s">
        <v>1510</v>
      </c>
      <c r="M2662" s="1">
        <v>2</v>
      </c>
    </row>
    <row r="2663" spans="1:13" x14ac:dyDescent="0.25">
      <c r="A2663" s="1" t="s">
        <v>1272</v>
      </c>
      <c r="J2663" s="1" t="s">
        <v>1511</v>
      </c>
      <c r="K2663" s="1" t="s">
        <v>1509</v>
      </c>
      <c r="L2663" s="1" t="s">
        <v>1512</v>
      </c>
      <c r="M2663" s="1">
        <v>1</v>
      </c>
    </row>
    <row r="2664" spans="1:13" x14ac:dyDescent="0.25">
      <c r="A2664" s="1" t="s">
        <v>1262</v>
      </c>
      <c r="J2664" s="1" t="s">
        <v>1508</v>
      </c>
      <c r="K2664" s="1" t="s">
        <v>1509</v>
      </c>
      <c r="L2664" s="1" t="s">
        <v>1512</v>
      </c>
      <c r="M2664" s="1">
        <v>1</v>
      </c>
    </row>
    <row r="2665" spans="1:13" x14ac:dyDescent="0.25">
      <c r="A2665" s="1" t="s">
        <v>1272</v>
      </c>
      <c r="J2665" s="1" t="s">
        <v>1511</v>
      </c>
      <c r="K2665" s="1" t="s">
        <v>1509</v>
      </c>
      <c r="L2665" s="1" t="s">
        <v>1512</v>
      </c>
      <c r="M2665" s="1">
        <v>1</v>
      </c>
    </row>
    <row r="2666" spans="1:13" x14ac:dyDescent="0.25">
      <c r="A2666" s="1" t="s">
        <v>1388</v>
      </c>
      <c r="J2666" s="1" t="s">
        <v>1511</v>
      </c>
      <c r="K2666" s="1" t="s">
        <v>1514</v>
      </c>
      <c r="L2666" s="1" t="s">
        <v>1510</v>
      </c>
      <c r="M2666" s="1">
        <v>1</v>
      </c>
    </row>
    <row r="2667" spans="1:13" x14ac:dyDescent="0.25">
      <c r="A2667" s="1" t="s">
        <v>1272</v>
      </c>
      <c r="J2667" s="1" t="s">
        <v>1511</v>
      </c>
      <c r="K2667" s="1" t="s">
        <v>1509</v>
      </c>
      <c r="L2667" s="1" t="s">
        <v>1512</v>
      </c>
      <c r="M2667" s="1">
        <v>1</v>
      </c>
    </row>
    <row r="2668" spans="1:13" x14ac:dyDescent="0.25">
      <c r="A2668" s="1" t="s">
        <v>1262</v>
      </c>
      <c r="J2668" s="1" t="s">
        <v>1511</v>
      </c>
      <c r="K2668" s="1" t="s">
        <v>1509</v>
      </c>
      <c r="L2668" s="1" t="s">
        <v>1512</v>
      </c>
      <c r="M2668" s="1">
        <v>1</v>
      </c>
    </row>
    <row r="2669" spans="1:13" x14ac:dyDescent="0.25">
      <c r="A2669" s="1" t="s">
        <v>1272</v>
      </c>
      <c r="J2669" s="1" t="s">
        <v>1511</v>
      </c>
      <c r="K2669" s="1" t="s">
        <v>1509</v>
      </c>
      <c r="L2669" s="1" t="s">
        <v>1512</v>
      </c>
      <c r="M2669" s="1">
        <v>1</v>
      </c>
    </row>
    <row r="2670" spans="1:13" x14ac:dyDescent="0.25">
      <c r="A2670" s="1" t="s">
        <v>1262</v>
      </c>
      <c r="J2670" s="1" t="s">
        <v>1511</v>
      </c>
      <c r="K2670" s="1" t="s">
        <v>1509</v>
      </c>
      <c r="L2670" s="1" t="s">
        <v>1512</v>
      </c>
      <c r="M2670" s="1">
        <v>1</v>
      </c>
    </row>
    <row r="2671" spans="1:13" x14ac:dyDescent="0.25">
      <c r="A2671" s="1" t="s">
        <v>1272</v>
      </c>
      <c r="J2671" s="1" t="s">
        <v>1511</v>
      </c>
      <c r="K2671" s="1" t="s">
        <v>1509</v>
      </c>
      <c r="L2671" s="1" t="s">
        <v>1512</v>
      </c>
      <c r="M2671" s="1">
        <v>1</v>
      </c>
    </row>
    <row r="2672" spans="1:13" x14ac:dyDescent="0.25">
      <c r="A2672" s="1" t="s">
        <v>1272</v>
      </c>
      <c r="J2672" s="1" t="s">
        <v>1511</v>
      </c>
      <c r="K2672" s="1" t="s">
        <v>1509</v>
      </c>
      <c r="L2672" s="1" t="s">
        <v>1512</v>
      </c>
      <c r="M2672" s="1">
        <v>1</v>
      </c>
    </row>
    <row r="2673" spans="1:13" x14ac:dyDescent="0.25">
      <c r="A2673" s="1" t="s">
        <v>1262</v>
      </c>
      <c r="J2673" s="1" t="s">
        <v>1511</v>
      </c>
      <c r="K2673" s="1" t="s">
        <v>1509</v>
      </c>
      <c r="L2673" s="1" t="s">
        <v>1512</v>
      </c>
      <c r="M2673" s="1">
        <v>1</v>
      </c>
    </row>
    <row r="2674" spans="1:13" x14ac:dyDescent="0.25">
      <c r="A2674" s="1" t="s">
        <v>1272</v>
      </c>
      <c r="J2674" s="1" t="s">
        <v>1511</v>
      </c>
      <c r="K2674" s="1" t="s">
        <v>1509</v>
      </c>
      <c r="L2674" s="1" t="s">
        <v>1512</v>
      </c>
      <c r="M2674" s="1">
        <v>1</v>
      </c>
    </row>
    <row r="2675" spans="1:13" x14ac:dyDescent="0.25">
      <c r="A2675" s="1" t="s">
        <v>1272</v>
      </c>
      <c r="J2675" s="1" t="s">
        <v>1511</v>
      </c>
      <c r="K2675" s="1" t="s">
        <v>1509</v>
      </c>
      <c r="L2675" s="1" t="s">
        <v>1512</v>
      </c>
      <c r="M2675" s="1">
        <v>1</v>
      </c>
    </row>
    <row r="2676" spans="1:13" x14ac:dyDescent="0.25">
      <c r="A2676" s="1" t="s">
        <v>1342</v>
      </c>
      <c r="J2676" s="1" t="s">
        <v>1511</v>
      </c>
      <c r="K2676" s="1" t="s">
        <v>1509</v>
      </c>
      <c r="L2676" s="1" t="s">
        <v>1512</v>
      </c>
      <c r="M2676" s="1">
        <v>8</v>
      </c>
    </row>
    <row r="2677" spans="1:13" x14ac:dyDescent="0.25">
      <c r="A2677" s="1" t="s">
        <v>1272</v>
      </c>
      <c r="J2677" s="1" t="s">
        <v>1511</v>
      </c>
      <c r="K2677" s="1" t="s">
        <v>1509</v>
      </c>
      <c r="L2677" s="1" t="s">
        <v>1512</v>
      </c>
      <c r="M2677" s="1">
        <v>1</v>
      </c>
    </row>
    <row r="2678" spans="1:13" x14ac:dyDescent="0.25">
      <c r="A2678" s="1" t="s">
        <v>1272</v>
      </c>
      <c r="J2678" s="1" t="s">
        <v>1511</v>
      </c>
      <c r="K2678" s="1" t="s">
        <v>1509</v>
      </c>
      <c r="L2678" s="1" t="s">
        <v>1512</v>
      </c>
      <c r="M2678" s="1">
        <v>1</v>
      </c>
    </row>
    <row r="2679" spans="1:13" x14ac:dyDescent="0.25">
      <c r="A2679" s="1" t="s">
        <v>1294</v>
      </c>
      <c r="J2679" s="1" t="s">
        <v>1511</v>
      </c>
      <c r="K2679" s="1" t="s">
        <v>1509</v>
      </c>
      <c r="L2679" s="1" t="s">
        <v>1512</v>
      </c>
      <c r="M2679" s="1">
        <v>1</v>
      </c>
    </row>
    <row r="2680" spans="1:13" x14ac:dyDescent="0.25">
      <c r="A2680" s="1" t="s">
        <v>1272</v>
      </c>
      <c r="J2680" s="1" t="s">
        <v>1511</v>
      </c>
      <c r="K2680" s="1" t="s">
        <v>1509</v>
      </c>
      <c r="L2680" s="1" t="s">
        <v>1512</v>
      </c>
      <c r="M2680" s="1">
        <v>1</v>
      </c>
    </row>
    <row r="2681" spans="1:13" x14ac:dyDescent="0.25">
      <c r="A2681" s="1" t="s">
        <v>1342</v>
      </c>
      <c r="J2681" s="1" t="s">
        <v>1511</v>
      </c>
      <c r="K2681" s="1" t="s">
        <v>1514</v>
      </c>
      <c r="L2681" s="1" t="s">
        <v>1512</v>
      </c>
      <c r="M2681" s="1">
        <v>8</v>
      </c>
    </row>
    <row r="2682" spans="1:13" x14ac:dyDescent="0.25">
      <c r="A2682" s="1" t="s">
        <v>1294</v>
      </c>
      <c r="J2682" s="1" t="s">
        <v>1511</v>
      </c>
      <c r="K2682" s="1" t="s">
        <v>1509</v>
      </c>
      <c r="L2682" s="1" t="s">
        <v>1512</v>
      </c>
      <c r="M2682" s="1">
        <v>1</v>
      </c>
    </row>
    <row r="2683" spans="1:13" x14ac:dyDescent="0.25">
      <c r="A2683" s="1" t="s">
        <v>1272</v>
      </c>
      <c r="J2683" s="1" t="s">
        <v>1511</v>
      </c>
      <c r="K2683" s="1" t="s">
        <v>1509</v>
      </c>
      <c r="L2683" s="1" t="s">
        <v>1512</v>
      </c>
      <c r="M2683" s="1">
        <v>1</v>
      </c>
    </row>
    <row r="2684" spans="1:13" x14ac:dyDescent="0.25">
      <c r="A2684" s="1" t="s">
        <v>1272</v>
      </c>
      <c r="J2684" s="1" t="s">
        <v>1511</v>
      </c>
      <c r="K2684" s="1" t="s">
        <v>1509</v>
      </c>
      <c r="L2684" s="1" t="s">
        <v>1512</v>
      </c>
      <c r="M2684" s="1">
        <v>1</v>
      </c>
    </row>
    <row r="2685" spans="1:13" x14ac:dyDescent="0.25">
      <c r="A2685" s="1" t="s">
        <v>1294</v>
      </c>
      <c r="J2685" s="1" t="s">
        <v>1511</v>
      </c>
      <c r="K2685" s="1" t="s">
        <v>1509</v>
      </c>
      <c r="L2685" s="1" t="s">
        <v>1512</v>
      </c>
      <c r="M2685" s="1">
        <v>2</v>
      </c>
    </row>
    <row r="2686" spans="1:13" x14ac:dyDescent="0.25">
      <c r="A2686" s="1" t="s">
        <v>1272</v>
      </c>
      <c r="J2686" s="1" t="s">
        <v>1511</v>
      </c>
      <c r="K2686" s="1" t="s">
        <v>1509</v>
      </c>
      <c r="L2686" s="1" t="s">
        <v>1512</v>
      </c>
      <c r="M2686" s="1">
        <v>1</v>
      </c>
    </row>
    <row r="2687" spans="1:13" x14ac:dyDescent="0.25">
      <c r="A2687" s="1" t="s">
        <v>1342</v>
      </c>
      <c r="J2687" s="1" t="s">
        <v>1511</v>
      </c>
      <c r="K2687" s="1" t="s">
        <v>1509</v>
      </c>
      <c r="L2687" s="1" t="s">
        <v>1512</v>
      </c>
      <c r="M2687" s="1">
        <v>7</v>
      </c>
    </row>
    <row r="2688" spans="1:13" x14ac:dyDescent="0.25">
      <c r="A2688" s="1" t="s">
        <v>1272</v>
      </c>
      <c r="J2688" s="1" t="s">
        <v>1511</v>
      </c>
      <c r="K2688" s="1" t="s">
        <v>1509</v>
      </c>
      <c r="L2688" s="1" t="s">
        <v>1512</v>
      </c>
      <c r="M2688" s="1">
        <v>1</v>
      </c>
    </row>
    <row r="2689" spans="1:13" x14ac:dyDescent="0.25">
      <c r="A2689" s="1" t="s">
        <v>1272</v>
      </c>
      <c r="J2689" s="1" t="s">
        <v>1511</v>
      </c>
      <c r="K2689" s="1" t="s">
        <v>1509</v>
      </c>
      <c r="L2689" s="1" t="s">
        <v>1512</v>
      </c>
      <c r="M2689" s="1">
        <v>1</v>
      </c>
    </row>
    <row r="2690" spans="1:13" x14ac:dyDescent="0.25">
      <c r="A2690" s="1" t="s">
        <v>1272</v>
      </c>
      <c r="J2690" s="1" t="s">
        <v>1511</v>
      </c>
      <c r="K2690" s="1" t="s">
        <v>1509</v>
      </c>
      <c r="L2690" s="1" t="s">
        <v>1512</v>
      </c>
      <c r="M2690" s="1">
        <v>1</v>
      </c>
    </row>
    <row r="2691" spans="1:13" x14ac:dyDescent="0.25">
      <c r="A2691" s="1" t="s">
        <v>1272</v>
      </c>
      <c r="J2691" s="1" t="s">
        <v>1511</v>
      </c>
      <c r="K2691" s="1" t="s">
        <v>1509</v>
      </c>
      <c r="L2691" s="1" t="s">
        <v>1512</v>
      </c>
      <c r="M2691" s="1">
        <v>1</v>
      </c>
    </row>
    <row r="2692" spans="1:13" x14ac:dyDescent="0.25">
      <c r="A2692" s="1" t="s">
        <v>1272</v>
      </c>
      <c r="J2692" s="1" t="s">
        <v>1511</v>
      </c>
      <c r="K2692" s="1" t="s">
        <v>1509</v>
      </c>
      <c r="L2692" s="1" t="s">
        <v>1512</v>
      </c>
      <c r="M2692" s="1">
        <v>1</v>
      </c>
    </row>
    <row r="2693" spans="1:13" x14ac:dyDescent="0.25">
      <c r="A2693" s="1" t="s">
        <v>835</v>
      </c>
      <c r="J2693" s="1" t="s">
        <v>1511</v>
      </c>
      <c r="K2693" s="1" t="s">
        <v>1514</v>
      </c>
      <c r="L2693" s="1" t="s">
        <v>1512</v>
      </c>
      <c r="M2693" s="1">
        <v>1</v>
      </c>
    </row>
    <row r="2694" spans="1:13" x14ac:dyDescent="0.25">
      <c r="A2694" s="1" t="s">
        <v>1272</v>
      </c>
      <c r="J2694" s="1" t="s">
        <v>1511</v>
      </c>
      <c r="K2694" s="1" t="s">
        <v>1509</v>
      </c>
      <c r="L2694" s="1" t="s">
        <v>1512</v>
      </c>
      <c r="M2694" s="1">
        <v>1</v>
      </c>
    </row>
    <row r="2695" spans="1:13" x14ac:dyDescent="0.25">
      <c r="A2695" s="1" t="s">
        <v>835</v>
      </c>
      <c r="J2695" s="1" t="s">
        <v>1511</v>
      </c>
      <c r="K2695" s="1" t="s">
        <v>1514</v>
      </c>
      <c r="L2695" s="1" t="s">
        <v>1512</v>
      </c>
      <c r="M2695" s="1">
        <v>1</v>
      </c>
    </row>
    <row r="2696" spans="1:13" x14ac:dyDescent="0.25">
      <c r="A2696" s="1" t="s">
        <v>835</v>
      </c>
      <c r="J2696" s="1" t="s">
        <v>1511</v>
      </c>
      <c r="K2696" s="1" t="s">
        <v>1514</v>
      </c>
      <c r="L2696" s="1" t="s">
        <v>1512</v>
      </c>
      <c r="M2696" s="1">
        <v>1</v>
      </c>
    </row>
    <row r="2697" spans="1:13" x14ac:dyDescent="0.25">
      <c r="A2697" s="1" t="s">
        <v>1272</v>
      </c>
      <c r="J2697" s="1" t="s">
        <v>1511</v>
      </c>
      <c r="K2697" s="1" t="s">
        <v>1509</v>
      </c>
      <c r="L2697" s="1" t="s">
        <v>1512</v>
      </c>
      <c r="M2697" s="1">
        <v>1</v>
      </c>
    </row>
    <row r="2698" spans="1:13" x14ac:dyDescent="0.25">
      <c r="A2698" s="1" t="s">
        <v>1272</v>
      </c>
      <c r="J2698" s="1" t="s">
        <v>1511</v>
      </c>
      <c r="K2698" s="1" t="s">
        <v>1509</v>
      </c>
      <c r="L2698" s="1" t="s">
        <v>1512</v>
      </c>
      <c r="M2698" s="1">
        <v>1</v>
      </c>
    </row>
    <row r="2699" spans="1:13" x14ac:dyDescent="0.25">
      <c r="A2699" s="1" t="s">
        <v>835</v>
      </c>
      <c r="J2699" s="1" t="s">
        <v>1511</v>
      </c>
      <c r="K2699" s="1" t="s">
        <v>1514</v>
      </c>
      <c r="L2699" s="1" t="s">
        <v>1512</v>
      </c>
      <c r="M2699" s="1">
        <v>1</v>
      </c>
    </row>
    <row r="2700" spans="1:13" x14ac:dyDescent="0.25">
      <c r="A2700" s="1" t="s">
        <v>1345</v>
      </c>
      <c r="J2700" s="1" t="s">
        <v>1511</v>
      </c>
      <c r="K2700" s="1" t="s">
        <v>1514</v>
      </c>
      <c r="L2700" s="1" t="s">
        <v>1512</v>
      </c>
      <c r="M2700" s="1">
        <v>1</v>
      </c>
    </row>
    <row r="2701" spans="1:13" x14ac:dyDescent="0.25">
      <c r="A2701" s="1" t="s">
        <v>1272</v>
      </c>
      <c r="J2701" s="1" t="s">
        <v>1511</v>
      </c>
      <c r="K2701" s="1" t="s">
        <v>1509</v>
      </c>
      <c r="L2701" s="1" t="s">
        <v>1512</v>
      </c>
      <c r="M2701" s="1">
        <v>1</v>
      </c>
    </row>
    <row r="2702" spans="1:13" x14ac:dyDescent="0.25">
      <c r="A2702" s="1" t="s">
        <v>1272</v>
      </c>
      <c r="J2702" s="1" t="s">
        <v>1508</v>
      </c>
      <c r="K2702" s="1" t="s">
        <v>1509</v>
      </c>
      <c r="L2702" s="1" t="s">
        <v>1512</v>
      </c>
      <c r="M2702" s="1">
        <v>1</v>
      </c>
    </row>
    <row r="2703" spans="1:13" x14ac:dyDescent="0.25">
      <c r="A2703" s="1" t="s">
        <v>1272</v>
      </c>
      <c r="J2703" s="1" t="s">
        <v>1508</v>
      </c>
      <c r="K2703" s="1" t="s">
        <v>1509</v>
      </c>
      <c r="L2703" s="1" t="s">
        <v>1512</v>
      </c>
      <c r="M2703" s="1">
        <v>1</v>
      </c>
    </row>
    <row r="2704" spans="1:13" x14ac:dyDescent="0.25">
      <c r="A2704" s="1" t="s">
        <v>1262</v>
      </c>
      <c r="J2704" s="1" t="s">
        <v>1508</v>
      </c>
      <c r="K2704" s="1" t="s">
        <v>1509</v>
      </c>
      <c r="L2704" s="1" t="s">
        <v>1512</v>
      </c>
      <c r="M2704" s="1">
        <v>1</v>
      </c>
    </row>
    <row r="2705" spans="1:13" x14ac:dyDescent="0.25">
      <c r="A2705" s="1" t="s">
        <v>835</v>
      </c>
      <c r="J2705" s="1" t="s">
        <v>1511</v>
      </c>
      <c r="K2705" s="1" t="s">
        <v>1514</v>
      </c>
      <c r="L2705" s="1" t="s">
        <v>1512</v>
      </c>
      <c r="M2705" s="1">
        <v>1</v>
      </c>
    </row>
    <row r="2706" spans="1:13" x14ac:dyDescent="0.25">
      <c r="A2706" s="1" t="s">
        <v>1262</v>
      </c>
      <c r="J2706" s="1" t="s">
        <v>1511</v>
      </c>
      <c r="K2706" s="1" t="s">
        <v>1509</v>
      </c>
      <c r="L2706" s="1" t="s">
        <v>1512</v>
      </c>
      <c r="M2706" s="1">
        <v>1</v>
      </c>
    </row>
    <row r="2707" spans="1:13" x14ac:dyDescent="0.25">
      <c r="A2707" s="1" t="s">
        <v>1345</v>
      </c>
      <c r="J2707" s="1" t="s">
        <v>1511</v>
      </c>
      <c r="K2707" s="1" t="s">
        <v>1514</v>
      </c>
      <c r="L2707" s="1" t="s">
        <v>1512</v>
      </c>
      <c r="M2707" s="1">
        <v>1</v>
      </c>
    </row>
    <row r="2708" spans="1:13" x14ac:dyDescent="0.25">
      <c r="A2708" s="1" t="s">
        <v>835</v>
      </c>
      <c r="J2708" s="1" t="s">
        <v>1511</v>
      </c>
      <c r="K2708" s="1" t="s">
        <v>1514</v>
      </c>
      <c r="L2708" s="1" t="s">
        <v>1512</v>
      </c>
      <c r="M2708" s="1">
        <v>1</v>
      </c>
    </row>
    <row r="2709" spans="1:13" x14ac:dyDescent="0.25">
      <c r="A2709" s="1" t="s">
        <v>835</v>
      </c>
      <c r="J2709" s="1" t="s">
        <v>1511</v>
      </c>
      <c r="K2709" s="1" t="s">
        <v>1514</v>
      </c>
      <c r="L2709" s="1" t="s">
        <v>1512</v>
      </c>
      <c r="M2709" s="1">
        <v>1</v>
      </c>
    </row>
    <row r="2710" spans="1:13" x14ac:dyDescent="0.25">
      <c r="A2710" s="1" t="s">
        <v>835</v>
      </c>
      <c r="J2710" s="1" t="s">
        <v>1511</v>
      </c>
      <c r="K2710" s="1" t="s">
        <v>1514</v>
      </c>
      <c r="L2710" s="1" t="s">
        <v>1512</v>
      </c>
      <c r="M2710" s="1">
        <v>1</v>
      </c>
    </row>
    <row r="2711" spans="1:13" x14ac:dyDescent="0.25">
      <c r="A2711" s="1" t="s">
        <v>835</v>
      </c>
      <c r="J2711" s="1" t="s">
        <v>1511</v>
      </c>
      <c r="K2711" s="1" t="s">
        <v>1514</v>
      </c>
      <c r="L2711" s="1" t="s">
        <v>1512</v>
      </c>
      <c r="M2711" s="1">
        <v>1</v>
      </c>
    </row>
    <row r="2712" spans="1:13" x14ac:dyDescent="0.25">
      <c r="A2712" s="1" t="s">
        <v>835</v>
      </c>
      <c r="J2712" s="1" t="s">
        <v>1511</v>
      </c>
      <c r="K2712" s="1" t="s">
        <v>1514</v>
      </c>
      <c r="L2712" s="1" t="s">
        <v>1512</v>
      </c>
      <c r="M2712" s="1">
        <v>1</v>
      </c>
    </row>
    <row r="2713" spans="1:13" x14ac:dyDescent="0.25">
      <c r="A2713" s="1" t="s">
        <v>1272</v>
      </c>
      <c r="J2713" s="1" t="s">
        <v>1511</v>
      </c>
      <c r="K2713" s="1" t="s">
        <v>1509</v>
      </c>
      <c r="L2713" s="1" t="s">
        <v>1512</v>
      </c>
      <c r="M2713" s="1">
        <v>1</v>
      </c>
    </row>
    <row r="2714" spans="1:13" x14ac:dyDescent="0.25">
      <c r="A2714" s="1" t="s">
        <v>1272</v>
      </c>
      <c r="J2714" s="1" t="s">
        <v>1511</v>
      </c>
      <c r="K2714" s="1" t="s">
        <v>1509</v>
      </c>
      <c r="L2714" s="1" t="s">
        <v>1512</v>
      </c>
      <c r="M2714" s="1">
        <v>1</v>
      </c>
    </row>
    <row r="2715" spans="1:13" x14ac:dyDescent="0.25">
      <c r="A2715" s="1" t="s">
        <v>1272</v>
      </c>
      <c r="J2715" s="1" t="s">
        <v>1511</v>
      </c>
      <c r="K2715" s="1" t="s">
        <v>1509</v>
      </c>
      <c r="L2715" s="1" t="s">
        <v>1512</v>
      </c>
      <c r="M2715" s="1">
        <v>1</v>
      </c>
    </row>
    <row r="2716" spans="1:13" x14ac:dyDescent="0.25">
      <c r="A2716" s="1" t="s">
        <v>1262</v>
      </c>
      <c r="J2716" s="1" t="s">
        <v>1511</v>
      </c>
      <c r="K2716" s="1" t="s">
        <v>1509</v>
      </c>
      <c r="L2716" s="1" t="s">
        <v>1512</v>
      </c>
      <c r="M2716" s="1">
        <v>1</v>
      </c>
    </row>
    <row r="2717" spans="1:13" x14ac:dyDescent="0.25">
      <c r="A2717" s="1" t="s">
        <v>1262</v>
      </c>
      <c r="J2717" s="1" t="s">
        <v>1511</v>
      </c>
      <c r="K2717" s="1" t="s">
        <v>1509</v>
      </c>
      <c r="L2717" s="1" t="s">
        <v>1512</v>
      </c>
      <c r="M2717" s="1">
        <v>1</v>
      </c>
    </row>
    <row r="2718" spans="1:13" x14ac:dyDescent="0.25">
      <c r="A2718" s="1" t="s">
        <v>1272</v>
      </c>
      <c r="J2718" s="1" t="s">
        <v>1511</v>
      </c>
      <c r="K2718" s="1" t="s">
        <v>1509</v>
      </c>
      <c r="L2718" s="1" t="s">
        <v>1512</v>
      </c>
      <c r="M2718" s="1">
        <v>1</v>
      </c>
    </row>
    <row r="2719" spans="1:13" x14ac:dyDescent="0.25">
      <c r="A2719" s="1" t="s">
        <v>1272</v>
      </c>
      <c r="J2719" s="1" t="s">
        <v>1511</v>
      </c>
      <c r="K2719" s="1" t="s">
        <v>1509</v>
      </c>
      <c r="L2719" s="1" t="s">
        <v>1512</v>
      </c>
      <c r="M2719" s="1">
        <v>1</v>
      </c>
    </row>
    <row r="2720" spans="1:13" x14ac:dyDescent="0.25">
      <c r="A2720" s="1" t="s">
        <v>1272</v>
      </c>
      <c r="J2720" s="1" t="s">
        <v>1511</v>
      </c>
      <c r="K2720" s="1" t="s">
        <v>1509</v>
      </c>
      <c r="L2720" s="1" t="s">
        <v>1512</v>
      </c>
      <c r="M2720" s="1">
        <v>1</v>
      </c>
    </row>
    <row r="2721" spans="1:13" x14ac:dyDescent="0.25">
      <c r="A2721" s="1" t="s">
        <v>1294</v>
      </c>
      <c r="J2721" s="1" t="s">
        <v>1511</v>
      </c>
      <c r="K2721" s="1" t="s">
        <v>1509</v>
      </c>
      <c r="L2721" s="1" t="s">
        <v>1512</v>
      </c>
      <c r="M2721" s="1">
        <v>2</v>
      </c>
    </row>
    <row r="2722" spans="1:13" x14ac:dyDescent="0.25">
      <c r="A2722" s="1" t="s">
        <v>1262</v>
      </c>
      <c r="J2722" s="1" t="s">
        <v>1511</v>
      </c>
      <c r="K2722" s="1" t="s">
        <v>1509</v>
      </c>
      <c r="L2722" s="1" t="s">
        <v>1512</v>
      </c>
      <c r="M2722" s="1">
        <v>1</v>
      </c>
    </row>
    <row r="2723" spans="1:13" x14ac:dyDescent="0.25">
      <c r="A2723" s="1" t="s">
        <v>1294</v>
      </c>
      <c r="J2723" s="1" t="s">
        <v>1511</v>
      </c>
      <c r="K2723" s="1" t="s">
        <v>1509</v>
      </c>
      <c r="L2723" s="1" t="s">
        <v>1512</v>
      </c>
      <c r="M2723" s="1">
        <v>2</v>
      </c>
    </row>
    <row r="2724" spans="1:13" x14ac:dyDescent="0.25">
      <c r="A2724" s="1" t="s">
        <v>1262</v>
      </c>
      <c r="J2724" s="1" t="s">
        <v>1511</v>
      </c>
      <c r="K2724" s="1" t="s">
        <v>1509</v>
      </c>
      <c r="L2724" s="1" t="s">
        <v>1512</v>
      </c>
      <c r="M2724" s="1">
        <v>1</v>
      </c>
    </row>
    <row r="2725" spans="1:13" x14ac:dyDescent="0.25">
      <c r="A2725" s="1" t="s">
        <v>1272</v>
      </c>
      <c r="J2725" s="1" t="s">
        <v>1511</v>
      </c>
      <c r="K2725" s="1" t="s">
        <v>1509</v>
      </c>
      <c r="L2725" s="1" t="s">
        <v>1512</v>
      </c>
      <c r="M2725" s="1">
        <v>1</v>
      </c>
    </row>
    <row r="2726" spans="1:13" x14ac:dyDescent="0.25">
      <c r="A2726" s="1" t="s">
        <v>835</v>
      </c>
      <c r="J2726" s="1" t="s">
        <v>1511</v>
      </c>
      <c r="K2726" s="1" t="s">
        <v>1509</v>
      </c>
      <c r="L2726" s="1" t="s">
        <v>1512</v>
      </c>
      <c r="M2726" s="1">
        <v>2</v>
      </c>
    </row>
    <row r="2727" spans="1:13" x14ac:dyDescent="0.25">
      <c r="A2727" s="1" t="s">
        <v>1262</v>
      </c>
      <c r="J2727" s="1" t="s">
        <v>1511</v>
      </c>
      <c r="K2727" s="1" t="s">
        <v>1509</v>
      </c>
      <c r="L2727" s="1" t="s">
        <v>1512</v>
      </c>
      <c r="M2727" s="1">
        <v>1</v>
      </c>
    </row>
    <row r="2728" spans="1:13" x14ac:dyDescent="0.25">
      <c r="A2728" s="1" t="s">
        <v>1339</v>
      </c>
      <c r="J2728" s="1" t="s">
        <v>1511</v>
      </c>
      <c r="K2728" s="1" t="s">
        <v>1509</v>
      </c>
      <c r="L2728" s="1" t="s">
        <v>1512</v>
      </c>
      <c r="M2728" s="1">
        <v>1</v>
      </c>
    </row>
    <row r="2729" spans="1:13" x14ac:dyDescent="0.25">
      <c r="A2729" s="1" t="s">
        <v>1541</v>
      </c>
      <c r="J2729" s="1" t="s">
        <v>1511</v>
      </c>
      <c r="K2729" s="1" t="s">
        <v>1514</v>
      </c>
      <c r="L2729" s="1" t="s">
        <v>1510</v>
      </c>
      <c r="M2729" s="1">
        <v>2</v>
      </c>
    </row>
    <row r="2730" spans="1:13" x14ac:dyDescent="0.25">
      <c r="A2730" s="1" t="s">
        <v>1262</v>
      </c>
      <c r="J2730" s="1" t="s">
        <v>1511</v>
      </c>
      <c r="K2730" s="1" t="s">
        <v>1509</v>
      </c>
      <c r="L2730" s="1" t="s">
        <v>1512</v>
      </c>
      <c r="M2730" s="1">
        <v>1</v>
      </c>
    </row>
    <row r="2731" spans="1:13" x14ac:dyDescent="0.25">
      <c r="A2731" s="1" t="s">
        <v>835</v>
      </c>
      <c r="J2731" s="1" t="s">
        <v>1511</v>
      </c>
      <c r="K2731" s="1" t="s">
        <v>1509</v>
      </c>
      <c r="L2731" s="1" t="s">
        <v>1512</v>
      </c>
      <c r="M2731" s="1">
        <v>1</v>
      </c>
    </row>
    <row r="2732" spans="1:13" x14ac:dyDescent="0.25">
      <c r="A2732" s="1" t="s">
        <v>835</v>
      </c>
      <c r="J2732" s="1" t="s">
        <v>1511</v>
      </c>
      <c r="K2732" s="1" t="s">
        <v>1509</v>
      </c>
      <c r="L2732" s="1" t="s">
        <v>1512</v>
      </c>
      <c r="M2732" s="1">
        <v>1</v>
      </c>
    </row>
    <row r="2733" spans="1:13" x14ac:dyDescent="0.25">
      <c r="A2733" s="1" t="s">
        <v>835</v>
      </c>
      <c r="J2733" s="1" t="s">
        <v>1511</v>
      </c>
      <c r="K2733" s="1" t="s">
        <v>1509</v>
      </c>
      <c r="L2733" s="1" t="s">
        <v>1512</v>
      </c>
      <c r="M2733" s="1">
        <v>1</v>
      </c>
    </row>
    <row r="2734" spans="1:13" x14ac:dyDescent="0.25">
      <c r="A2734" s="1" t="s">
        <v>1417</v>
      </c>
      <c r="J2734" s="1" t="s">
        <v>1511</v>
      </c>
      <c r="K2734" s="1" t="s">
        <v>1509</v>
      </c>
      <c r="L2734" s="1" t="s">
        <v>1513</v>
      </c>
      <c r="M2734" s="1">
        <v>2</v>
      </c>
    </row>
    <row r="2735" spans="1:13" x14ac:dyDescent="0.25">
      <c r="A2735" s="1" t="s">
        <v>1417</v>
      </c>
      <c r="J2735" s="1" t="s">
        <v>1511</v>
      </c>
      <c r="K2735" s="1" t="s">
        <v>1509</v>
      </c>
      <c r="L2735" s="1" t="s">
        <v>1513</v>
      </c>
      <c r="M2735" s="1">
        <v>2</v>
      </c>
    </row>
    <row r="2736" spans="1:13" x14ac:dyDescent="0.25">
      <c r="A2736" s="1" t="s">
        <v>1307</v>
      </c>
      <c r="J2736" s="1" t="s">
        <v>1511</v>
      </c>
      <c r="K2736" s="1" t="s">
        <v>1509</v>
      </c>
      <c r="L2736" s="1" t="s">
        <v>1512</v>
      </c>
      <c r="M2736" s="1">
        <v>4</v>
      </c>
    </row>
    <row r="2737" spans="1:13" x14ac:dyDescent="0.25">
      <c r="A2737" s="1" t="s">
        <v>1287</v>
      </c>
      <c r="J2737" s="1" t="s">
        <v>1511</v>
      </c>
      <c r="K2737" s="1" t="s">
        <v>1509</v>
      </c>
      <c r="L2737" s="1" t="s">
        <v>1512</v>
      </c>
      <c r="M2737" s="1">
        <v>1</v>
      </c>
    </row>
    <row r="2738" spans="1:13" x14ac:dyDescent="0.25">
      <c r="A2738" s="1" t="s">
        <v>1306</v>
      </c>
      <c r="J2738" s="1" t="s">
        <v>1511</v>
      </c>
      <c r="K2738" s="1" t="s">
        <v>1509</v>
      </c>
      <c r="L2738" s="1" t="s">
        <v>1512</v>
      </c>
      <c r="M2738" s="1">
        <v>4</v>
      </c>
    </row>
    <row r="2739" spans="1:13" x14ac:dyDescent="0.25">
      <c r="A2739" s="1" t="s">
        <v>1325</v>
      </c>
      <c r="J2739" s="1" t="s">
        <v>1511</v>
      </c>
      <c r="K2739" s="1" t="s">
        <v>1514</v>
      </c>
      <c r="L2739" s="1" t="s">
        <v>1512</v>
      </c>
      <c r="M2739" s="1">
        <v>12</v>
      </c>
    </row>
    <row r="2740" spans="1:13" x14ac:dyDescent="0.25">
      <c r="A2740" s="1" t="s">
        <v>1306</v>
      </c>
      <c r="J2740" s="1" t="s">
        <v>1511</v>
      </c>
      <c r="K2740" s="1" t="s">
        <v>1509</v>
      </c>
      <c r="L2740" s="1" t="s">
        <v>1512</v>
      </c>
      <c r="M2740" s="1">
        <v>4</v>
      </c>
    </row>
    <row r="2741" spans="1:13" x14ac:dyDescent="0.25">
      <c r="A2741" s="1" t="s">
        <v>1306</v>
      </c>
      <c r="J2741" s="1" t="s">
        <v>1511</v>
      </c>
      <c r="K2741" s="1" t="s">
        <v>1509</v>
      </c>
      <c r="L2741" s="1" t="s">
        <v>1512</v>
      </c>
      <c r="M2741" s="1">
        <v>4</v>
      </c>
    </row>
    <row r="2742" spans="1:13" x14ac:dyDescent="0.25">
      <c r="A2742" s="1" t="s">
        <v>1307</v>
      </c>
      <c r="J2742" s="1" t="s">
        <v>1511</v>
      </c>
      <c r="K2742" s="1" t="s">
        <v>1509</v>
      </c>
      <c r="L2742" s="1" t="s">
        <v>1512</v>
      </c>
      <c r="M2742" s="1">
        <v>4</v>
      </c>
    </row>
    <row r="2743" spans="1:13" x14ac:dyDescent="0.25">
      <c r="A2743" s="1" t="s">
        <v>1299</v>
      </c>
      <c r="J2743" s="1" t="s">
        <v>1508</v>
      </c>
      <c r="K2743" s="1" t="s">
        <v>1509</v>
      </c>
      <c r="L2743" s="1" t="s">
        <v>1513</v>
      </c>
      <c r="M2743" s="1">
        <v>1</v>
      </c>
    </row>
    <row r="2744" spans="1:13" x14ac:dyDescent="0.25">
      <c r="A2744" s="1" t="s">
        <v>1299</v>
      </c>
      <c r="J2744" s="1" t="s">
        <v>1508</v>
      </c>
      <c r="K2744" s="1" t="s">
        <v>1509</v>
      </c>
      <c r="L2744" s="1" t="s">
        <v>1513</v>
      </c>
      <c r="M2744" s="1">
        <v>1</v>
      </c>
    </row>
    <row r="2745" spans="1:13" x14ac:dyDescent="0.25">
      <c r="A2745" s="1" t="s">
        <v>1306</v>
      </c>
      <c r="J2745" s="1" t="s">
        <v>1511</v>
      </c>
      <c r="K2745" s="1" t="s">
        <v>1509</v>
      </c>
      <c r="L2745" s="1" t="s">
        <v>1512</v>
      </c>
      <c r="M2745" s="1">
        <v>4</v>
      </c>
    </row>
    <row r="2746" spans="1:13" x14ac:dyDescent="0.25">
      <c r="A2746" s="1" t="s">
        <v>1306</v>
      </c>
      <c r="J2746" s="1" t="s">
        <v>1511</v>
      </c>
      <c r="K2746" s="1" t="s">
        <v>1509</v>
      </c>
      <c r="L2746" s="1" t="s">
        <v>1512</v>
      </c>
      <c r="M2746" s="1">
        <v>4</v>
      </c>
    </row>
    <row r="2747" spans="1:13" x14ac:dyDescent="0.25">
      <c r="A2747" s="1" t="s">
        <v>1312</v>
      </c>
      <c r="J2747" s="1" t="s">
        <v>1511</v>
      </c>
      <c r="K2747" s="1" t="s">
        <v>1509</v>
      </c>
      <c r="L2747" s="1" t="s">
        <v>1512</v>
      </c>
      <c r="M2747" s="1">
        <v>1</v>
      </c>
    </row>
    <row r="2748" spans="1:13" x14ac:dyDescent="0.25">
      <c r="A2748" s="1" t="s">
        <v>1285</v>
      </c>
      <c r="J2748" s="1" t="s">
        <v>1511</v>
      </c>
      <c r="K2748" s="1" t="s">
        <v>1514</v>
      </c>
      <c r="L2748" s="1" t="s">
        <v>1512</v>
      </c>
      <c r="M2748" s="1">
        <v>2</v>
      </c>
    </row>
    <row r="2749" spans="1:13" x14ac:dyDescent="0.25">
      <c r="A2749" s="1" t="s">
        <v>1312</v>
      </c>
      <c r="J2749" s="1" t="s">
        <v>1511</v>
      </c>
      <c r="K2749" s="1" t="s">
        <v>1509</v>
      </c>
      <c r="L2749" s="1" t="s">
        <v>1513</v>
      </c>
      <c r="M2749" s="1">
        <v>1</v>
      </c>
    </row>
    <row r="2750" spans="1:13" x14ac:dyDescent="0.25">
      <c r="A2750" s="1" t="s">
        <v>1284</v>
      </c>
      <c r="J2750" s="1" t="s">
        <v>1508</v>
      </c>
      <c r="K2750" s="1" t="s">
        <v>1509</v>
      </c>
      <c r="L2750" s="1" t="s">
        <v>1510</v>
      </c>
      <c r="M2750" s="1">
        <v>1</v>
      </c>
    </row>
    <row r="2751" spans="1:13" x14ac:dyDescent="0.25">
      <c r="A2751" s="1" t="s">
        <v>1263</v>
      </c>
      <c r="J2751" s="1" t="s">
        <v>1511</v>
      </c>
      <c r="K2751" s="1" t="s">
        <v>1509</v>
      </c>
      <c r="L2751" s="1" t="s">
        <v>1512</v>
      </c>
      <c r="M2751" s="1">
        <v>1</v>
      </c>
    </row>
    <row r="2752" spans="1:13" x14ac:dyDescent="0.25">
      <c r="A2752" s="1" t="s">
        <v>1415</v>
      </c>
      <c r="J2752" s="1" t="s">
        <v>1508</v>
      </c>
      <c r="K2752" s="1" t="s">
        <v>1509</v>
      </c>
      <c r="L2752" s="1" t="s">
        <v>1510</v>
      </c>
      <c r="M2752" s="1">
        <v>1</v>
      </c>
    </row>
    <row r="2753" spans="1:13" x14ac:dyDescent="0.25">
      <c r="A2753" s="1" t="s">
        <v>1263</v>
      </c>
      <c r="J2753" s="1" t="s">
        <v>1511</v>
      </c>
      <c r="K2753" s="1" t="s">
        <v>1509</v>
      </c>
      <c r="L2753" s="1" t="s">
        <v>1512</v>
      </c>
      <c r="M2753" s="1">
        <v>1</v>
      </c>
    </row>
    <row r="2754" spans="1:13" x14ac:dyDescent="0.25">
      <c r="A2754" s="1" t="s">
        <v>835</v>
      </c>
      <c r="J2754" s="1" t="s">
        <v>1511</v>
      </c>
      <c r="K2754" s="1" t="s">
        <v>1509</v>
      </c>
      <c r="L2754" s="1" t="s">
        <v>1512</v>
      </c>
      <c r="M2754" s="1">
        <v>2</v>
      </c>
    </row>
    <row r="2755" spans="1:13" x14ac:dyDescent="0.25">
      <c r="A2755" s="1" t="s">
        <v>1341</v>
      </c>
      <c r="J2755" s="1" t="s">
        <v>1511</v>
      </c>
      <c r="K2755" s="1" t="s">
        <v>1509</v>
      </c>
      <c r="L2755" s="1" t="s">
        <v>1512</v>
      </c>
      <c r="M2755" s="1">
        <v>30</v>
      </c>
    </row>
    <row r="2756" spans="1:13" x14ac:dyDescent="0.25">
      <c r="A2756" s="1" t="s">
        <v>1341</v>
      </c>
      <c r="J2756" s="1" t="s">
        <v>1511</v>
      </c>
      <c r="K2756" s="1" t="s">
        <v>1509</v>
      </c>
      <c r="L2756" s="1" t="s">
        <v>1512</v>
      </c>
      <c r="M2756" s="1">
        <v>58</v>
      </c>
    </row>
    <row r="2757" spans="1:13" x14ac:dyDescent="0.25">
      <c r="A2757" s="1" t="s">
        <v>1341</v>
      </c>
      <c r="J2757" s="1" t="s">
        <v>1511</v>
      </c>
      <c r="K2757" s="1" t="s">
        <v>1509</v>
      </c>
      <c r="L2757" s="1" t="s">
        <v>1512</v>
      </c>
      <c r="M2757" s="1">
        <v>70</v>
      </c>
    </row>
    <row r="2758" spans="1:13" x14ac:dyDescent="0.25">
      <c r="A2758" s="1" t="s">
        <v>1312</v>
      </c>
      <c r="J2758" s="1" t="s">
        <v>1511</v>
      </c>
      <c r="K2758" s="1" t="s">
        <v>1509</v>
      </c>
      <c r="L2758" s="1" t="s">
        <v>1512</v>
      </c>
      <c r="M2758" s="1">
        <v>4</v>
      </c>
    </row>
    <row r="2759" spans="1:13" x14ac:dyDescent="0.25">
      <c r="A2759" s="1" t="s">
        <v>1417</v>
      </c>
      <c r="J2759" s="1" t="s">
        <v>1511</v>
      </c>
      <c r="K2759" s="1" t="s">
        <v>1514</v>
      </c>
      <c r="L2759" s="1" t="s">
        <v>1513</v>
      </c>
      <c r="M2759" s="1">
        <v>2</v>
      </c>
    </row>
    <row r="2760" spans="1:13" x14ac:dyDescent="0.25">
      <c r="A2760" s="1" t="s">
        <v>1312</v>
      </c>
      <c r="J2760" s="1" t="s">
        <v>1511</v>
      </c>
      <c r="K2760" s="1" t="s">
        <v>1509</v>
      </c>
      <c r="L2760" s="1" t="s">
        <v>1512</v>
      </c>
      <c r="M2760" s="1">
        <v>12</v>
      </c>
    </row>
    <row r="2761" spans="1:13" x14ac:dyDescent="0.25">
      <c r="A2761" s="1" t="s">
        <v>1341</v>
      </c>
      <c r="J2761" s="1" t="s">
        <v>1511</v>
      </c>
      <c r="K2761" s="1" t="s">
        <v>1514</v>
      </c>
      <c r="L2761" s="1" t="s">
        <v>1512</v>
      </c>
      <c r="M2761" s="1">
        <v>109</v>
      </c>
    </row>
    <row r="2762" spans="1:13" x14ac:dyDescent="0.25">
      <c r="A2762" s="1" t="s">
        <v>1272</v>
      </c>
      <c r="J2762" s="1" t="s">
        <v>1508</v>
      </c>
      <c r="K2762" s="1" t="s">
        <v>1509</v>
      </c>
      <c r="L2762" s="1" t="s">
        <v>1510</v>
      </c>
      <c r="M2762" s="1">
        <v>1</v>
      </c>
    </row>
    <row r="2763" spans="1:13" x14ac:dyDescent="0.25">
      <c r="A2763" s="1" t="s">
        <v>1312</v>
      </c>
      <c r="J2763" s="1" t="s">
        <v>1511</v>
      </c>
      <c r="K2763" s="1" t="s">
        <v>1509</v>
      </c>
      <c r="L2763" s="1" t="s">
        <v>1512</v>
      </c>
      <c r="M2763" s="1">
        <v>1</v>
      </c>
    </row>
    <row r="2764" spans="1:13" x14ac:dyDescent="0.25">
      <c r="A2764" s="1" t="s">
        <v>1272</v>
      </c>
      <c r="J2764" s="1" t="s">
        <v>1508</v>
      </c>
      <c r="K2764" s="1" t="s">
        <v>1509</v>
      </c>
      <c r="L2764" s="1" t="s">
        <v>1510</v>
      </c>
      <c r="M2764" s="1">
        <v>1</v>
      </c>
    </row>
    <row r="2765" spans="1:13" x14ac:dyDescent="0.25">
      <c r="A2765" s="1" t="s">
        <v>1310</v>
      </c>
      <c r="J2765" s="1" t="s">
        <v>1511</v>
      </c>
      <c r="K2765" s="1" t="s">
        <v>1509</v>
      </c>
      <c r="L2765" s="1" t="s">
        <v>1510</v>
      </c>
      <c r="M2765" s="1">
        <v>1</v>
      </c>
    </row>
    <row r="2766" spans="1:13" x14ac:dyDescent="0.25">
      <c r="A2766" s="1" t="s">
        <v>1263</v>
      </c>
      <c r="J2766" s="1" t="s">
        <v>1508</v>
      </c>
      <c r="K2766" s="1" t="s">
        <v>1509</v>
      </c>
      <c r="L2766" s="1" t="s">
        <v>1513</v>
      </c>
      <c r="M2766" s="1">
        <v>1</v>
      </c>
    </row>
    <row r="2767" spans="1:13" x14ac:dyDescent="0.25">
      <c r="A2767" s="1" t="s">
        <v>1312</v>
      </c>
      <c r="J2767" s="1" t="s">
        <v>1511</v>
      </c>
      <c r="K2767" s="1" t="s">
        <v>1509</v>
      </c>
      <c r="L2767" s="1" t="s">
        <v>1512</v>
      </c>
      <c r="M2767" s="1">
        <v>60</v>
      </c>
    </row>
    <row r="2768" spans="1:13" x14ac:dyDescent="0.25">
      <c r="A2768" s="1" t="s">
        <v>1302</v>
      </c>
      <c r="J2768" s="1" t="s">
        <v>1511</v>
      </c>
      <c r="K2768" s="1" t="s">
        <v>1509</v>
      </c>
      <c r="L2768" s="1" t="s">
        <v>1512</v>
      </c>
      <c r="M2768" s="1">
        <v>1</v>
      </c>
    </row>
    <row r="2769" spans="1:13" x14ac:dyDescent="0.25">
      <c r="A2769" s="1" t="s">
        <v>1263</v>
      </c>
      <c r="J2769" s="1" t="s">
        <v>1511</v>
      </c>
      <c r="K2769" s="1" t="s">
        <v>1509</v>
      </c>
      <c r="L2769" s="1" t="s">
        <v>1512</v>
      </c>
      <c r="M2769" s="1">
        <v>1</v>
      </c>
    </row>
    <row r="2770" spans="1:13" x14ac:dyDescent="0.25">
      <c r="A2770" s="1" t="s">
        <v>1263</v>
      </c>
      <c r="J2770" s="1" t="s">
        <v>1511</v>
      </c>
      <c r="K2770" s="1" t="s">
        <v>1509</v>
      </c>
      <c r="L2770" s="1" t="s">
        <v>1512</v>
      </c>
      <c r="M2770" s="1">
        <v>1</v>
      </c>
    </row>
    <row r="2771" spans="1:13" x14ac:dyDescent="0.25">
      <c r="A2771" s="1" t="s">
        <v>1312</v>
      </c>
      <c r="J2771" s="1" t="s">
        <v>1511</v>
      </c>
      <c r="K2771" s="1" t="s">
        <v>1514</v>
      </c>
      <c r="L2771" s="1" t="s">
        <v>1513</v>
      </c>
      <c r="M2771" s="1">
        <v>1</v>
      </c>
    </row>
    <row r="2772" spans="1:13" x14ac:dyDescent="0.25">
      <c r="A2772" s="1" t="s">
        <v>1306</v>
      </c>
      <c r="J2772" s="1" t="s">
        <v>1511</v>
      </c>
      <c r="K2772" s="1" t="s">
        <v>1509</v>
      </c>
      <c r="L2772" s="1" t="s">
        <v>1512</v>
      </c>
      <c r="M2772" s="1">
        <v>4</v>
      </c>
    </row>
    <row r="2773" spans="1:13" x14ac:dyDescent="0.25">
      <c r="A2773" s="1" t="s">
        <v>1306</v>
      </c>
      <c r="J2773" s="1" t="s">
        <v>1511</v>
      </c>
      <c r="K2773" s="1" t="s">
        <v>1509</v>
      </c>
      <c r="L2773" s="1" t="s">
        <v>1512</v>
      </c>
      <c r="M2773" s="1">
        <v>4</v>
      </c>
    </row>
    <row r="2774" spans="1:13" x14ac:dyDescent="0.25">
      <c r="A2774" s="1" t="s">
        <v>1306</v>
      </c>
      <c r="J2774" s="1" t="s">
        <v>1511</v>
      </c>
      <c r="K2774" s="1" t="s">
        <v>1509</v>
      </c>
      <c r="L2774" s="1" t="s">
        <v>1512</v>
      </c>
      <c r="M2774" s="1">
        <v>4</v>
      </c>
    </row>
    <row r="2775" spans="1:13" x14ac:dyDescent="0.25">
      <c r="A2775" s="1" t="s">
        <v>1306</v>
      </c>
      <c r="J2775" s="1" t="s">
        <v>1511</v>
      </c>
      <c r="K2775" s="1" t="s">
        <v>1509</v>
      </c>
      <c r="L2775" s="1" t="s">
        <v>1512</v>
      </c>
      <c r="M2775" s="1">
        <v>4</v>
      </c>
    </row>
    <row r="2776" spans="1:13" x14ac:dyDescent="0.25">
      <c r="A2776" s="1" t="s">
        <v>1306</v>
      </c>
      <c r="J2776" s="1" t="s">
        <v>1511</v>
      </c>
      <c r="K2776" s="1" t="s">
        <v>1509</v>
      </c>
      <c r="L2776" s="1" t="s">
        <v>1512</v>
      </c>
      <c r="M2776" s="1">
        <v>4</v>
      </c>
    </row>
    <row r="2777" spans="1:13" x14ac:dyDescent="0.25">
      <c r="A2777" s="1" t="s">
        <v>1263</v>
      </c>
      <c r="J2777" s="1" t="s">
        <v>1511</v>
      </c>
      <c r="K2777" s="1" t="s">
        <v>1509</v>
      </c>
      <c r="L2777" s="1" t="s">
        <v>1512</v>
      </c>
      <c r="M2777" s="1">
        <v>1</v>
      </c>
    </row>
    <row r="2778" spans="1:13" x14ac:dyDescent="0.25">
      <c r="A2778" s="1" t="s">
        <v>1275</v>
      </c>
      <c r="J2778" s="1" t="s">
        <v>1511</v>
      </c>
      <c r="K2778" s="1" t="s">
        <v>1509</v>
      </c>
      <c r="L2778" s="1" t="s">
        <v>1512</v>
      </c>
      <c r="M2778" s="1">
        <v>19</v>
      </c>
    </row>
    <row r="2779" spans="1:13" x14ac:dyDescent="0.25">
      <c r="A2779" s="1" t="s">
        <v>1311</v>
      </c>
      <c r="J2779" s="1" t="s">
        <v>1511</v>
      </c>
      <c r="K2779" s="1" t="s">
        <v>1514</v>
      </c>
      <c r="L2779" s="1" t="s">
        <v>1513</v>
      </c>
      <c r="M2779" s="1">
        <v>7</v>
      </c>
    </row>
    <row r="2780" spans="1:13" x14ac:dyDescent="0.25">
      <c r="A2780" s="1" t="s">
        <v>1516</v>
      </c>
      <c r="J2780" s="1" t="s">
        <v>1508</v>
      </c>
      <c r="K2780" s="1" t="s">
        <v>1509</v>
      </c>
      <c r="L2780" s="1" t="s">
        <v>1513</v>
      </c>
      <c r="M2780" s="1">
        <v>1</v>
      </c>
    </row>
    <row r="2781" spans="1:13" x14ac:dyDescent="0.25">
      <c r="A2781" s="1" t="s">
        <v>1266</v>
      </c>
      <c r="J2781" s="1" t="s">
        <v>1511</v>
      </c>
      <c r="K2781" s="1" t="s">
        <v>1509</v>
      </c>
      <c r="L2781" s="1" t="s">
        <v>1512</v>
      </c>
      <c r="M2781" s="1">
        <v>1</v>
      </c>
    </row>
    <row r="2782" spans="1:13" x14ac:dyDescent="0.25">
      <c r="A2782" s="1" t="s">
        <v>1262</v>
      </c>
      <c r="J2782" s="1" t="s">
        <v>1511</v>
      </c>
      <c r="K2782" s="1" t="s">
        <v>1509</v>
      </c>
      <c r="L2782" s="1" t="s">
        <v>1512</v>
      </c>
      <c r="M2782" s="1">
        <v>1</v>
      </c>
    </row>
    <row r="2783" spans="1:13" x14ac:dyDescent="0.25">
      <c r="A2783" s="1" t="s">
        <v>1272</v>
      </c>
      <c r="J2783" s="1" t="s">
        <v>1511</v>
      </c>
      <c r="K2783" s="1" t="s">
        <v>1509</v>
      </c>
      <c r="L2783" s="1" t="s">
        <v>1512</v>
      </c>
      <c r="M2783" s="1">
        <v>45</v>
      </c>
    </row>
    <row r="2784" spans="1:13" x14ac:dyDescent="0.25">
      <c r="A2784" s="1" t="s">
        <v>1262</v>
      </c>
      <c r="J2784" s="1" t="s">
        <v>1511</v>
      </c>
      <c r="K2784" s="1" t="s">
        <v>1509</v>
      </c>
      <c r="L2784" s="1" t="s">
        <v>1512</v>
      </c>
      <c r="M2784" s="1">
        <v>1</v>
      </c>
    </row>
    <row r="2785" spans="1:13" x14ac:dyDescent="0.25">
      <c r="A2785" s="1" t="s">
        <v>1341</v>
      </c>
      <c r="J2785" s="1" t="s">
        <v>1511</v>
      </c>
      <c r="K2785" s="1" t="s">
        <v>1509</v>
      </c>
      <c r="L2785" s="1" t="s">
        <v>1512</v>
      </c>
      <c r="M2785" s="1">
        <v>34</v>
      </c>
    </row>
    <row r="2786" spans="1:13" x14ac:dyDescent="0.25">
      <c r="A2786" s="1" t="s">
        <v>1341</v>
      </c>
      <c r="J2786" s="1" t="s">
        <v>1511</v>
      </c>
      <c r="K2786" s="1" t="s">
        <v>1509</v>
      </c>
      <c r="L2786" s="1" t="s">
        <v>1512</v>
      </c>
      <c r="M2786" s="1">
        <v>14</v>
      </c>
    </row>
    <row r="2787" spans="1:13" x14ac:dyDescent="0.25">
      <c r="A2787" s="1" t="s">
        <v>1266</v>
      </c>
      <c r="J2787" s="1" t="s">
        <v>1511</v>
      </c>
      <c r="K2787" s="1" t="s">
        <v>1509</v>
      </c>
      <c r="L2787" s="1" t="s">
        <v>1512</v>
      </c>
      <c r="M2787" s="1">
        <v>1</v>
      </c>
    </row>
    <row r="2788" spans="1:13" x14ac:dyDescent="0.25">
      <c r="A2788" s="1" t="s">
        <v>1406</v>
      </c>
      <c r="J2788" s="1" t="s">
        <v>1511</v>
      </c>
      <c r="K2788" s="1" t="s">
        <v>1514</v>
      </c>
      <c r="L2788" s="1" t="s">
        <v>1510</v>
      </c>
      <c r="M2788" s="1">
        <v>2</v>
      </c>
    </row>
    <row r="2789" spans="1:13" x14ac:dyDescent="0.25">
      <c r="A2789" s="1" t="s">
        <v>1341</v>
      </c>
      <c r="J2789" s="1" t="s">
        <v>1511</v>
      </c>
      <c r="K2789" s="1" t="s">
        <v>1509</v>
      </c>
      <c r="L2789" s="1" t="s">
        <v>1512</v>
      </c>
      <c r="M2789" s="1">
        <v>12</v>
      </c>
    </row>
    <row r="2790" spans="1:13" x14ac:dyDescent="0.25">
      <c r="A2790" s="1" t="s">
        <v>1468</v>
      </c>
      <c r="J2790" s="1" t="s">
        <v>1511</v>
      </c>
      <c r="K2790" s="1" t="s">
        <v>1509</v>
      </c>
      <c r="L2790" s="1" t="s">
        <v>1513</v>
      </c>
      <c r="M2790" s="1">
        <v>3</v>
      </c>
    </row>
    <row r="2791" spans="1:13" x14ac:dyDescent="0.25">
      <c r="A2791" s="1" t="s">
        <v>1262</v>
      </c>
      <c r="J2791" s="1" t="s">
        <v>1511</v>
      </c>
      <c r="K2791" s="1" t="s">
        <v>1509</v>
      </c>
      <c r="L2791" s="1" t="s">
        <v>1512</v>
      </c>
      <c r="M2791" s="1">
        <v>1</v>
      </c>
    </row>
    <row r="2792" spans="1:13" x14ac:dyDescent="0.25">
      <c r="A2792" s="1" t="s">
        <v>1299</v>
      </c>
      <c r="J2792" s="1" t="s">
        <v>1508</v>
      </c>
      <c r="K2792" s="1" t="s">
        <v>1509</v>
      </c>
      <c r="L2792" s="1" t="s">
        <v>1513</v>
      </c>
      <c r="M2792" s="1">
        <v>1</v>
      </c>
    </row>
    <row r="2793" spans="1:13" x14ac:dyDescent="0.25">
      <c r="A2793" s="1" t="s">
        <v>1341</v>
      </c>
      <c r="J2793" s="1" t="s">
        <v>1511</v>
      </c>
      <c r="K2793" s="1" t="s">
        <v>1509</v>
      </c>
      <c r="L2793" s="1" t="s">
        <v>1512</v>
      </c>
      <c r="M2793" s="1">
        <v>60</v>
      </c>
    </row>
    <row r="2794" spans="1:13" x14ac:dyDescent="0.25">
      <c r="A2794" s="1" t="s">
        <v>1301</v>
      </c>
      <c r="J2794" s="1" t="s">
        <v>1511</v>
      </c>
      <c r="K2794" s="1" t="s">
        <v>1509</v>
      </c>
      <c r="L2794" s="1" t="s">
        <v>1510</v>
      </c>
      <c r="M2794" s="1">
        <v>1</v>
      </c>
    </row>
    <row r="2795" spans="1:13" x14ac:dyDescent="0.25">
      <c r="A2795" s="1" t="s">
        <v>1262</v>
      </c>
      <c r="J2795" s="1" t="s">
        <v>1508</v>
      </c>
      <c r="K2795" s="1" t="s">
        <v>1509</v>
      </c>
      <c r="L2795" s="1" t="s">
        <v>1512</v>
      </c>
      <c r="M2795" s="1">
        <v>1</v>
      </c>
    </row>
    <row r="2796" spans="1:13" x14ac:dyDescent="0.25">
      <c r="A2796" s="1" t="s">
        <v>1299</v>
      </c>
      <c r="J2796" s="1" t="s">
        <v>1508</v>
      </c>
      <c r="K2796" s="1" t="s">
        <v>1509</v>
      </c>
      <c r="L2796" s="1" t="s">
        <v>1513</v>
      </c>
      <c r="M2796" s="1">
        <v>1</v>
      </c>
    </row>
    <row r="2797" spans="1:13" x14ac:dyDescent="0.25">
      <c r="A2797" s="1" t="s">
        <v>1341</v>
      </c>
      <c r="J2797" s="1" t="s">
        <v>1511</v>
      </c>
      <c r="K2797" s="1" t="s">
        <v>1509</v>
      </c>
      <c r="L2797" s="1" t="s">
        <v>1512</v>
      </c>
      <c r="M2797" s="1">
        <v>33</v>
      </c>
    </row>
    <row r="2798" spans="1:13" x14ac:dyDescent="0.25">
      <c r="A2798" s="1" t="s">
        <v>1265</v>
      </c>
      <c r="J2798" s="1" t="s">
        <v>1508</v>
      </c>
      <c r="K2798" s="1" t="s">
        <v>1509</v>
      </c>
      <c r="L2798" s="1" t="s">
        <v>1510</v>
      </c>
      <c r="M2798" s="1">
        <v>3</v>
      </c>
    </row>
    <row r="2799" spans="1:13" x14ac:dyDescent="0.25">
      <c r="A2799" s="1" t="s">
        <v>1341</v>
      </c>
      <c r="J2799" s="1" t="s">
        <v>1511</v>
      </c>
      <c r="K2799" s="1" t="s">
        <v>1509</v>
      </c>
      <c r="L2799" s="1" t="s">
        <v>1512</v>
      </c>
      <c r="M2799" s="1">
        <v>11</v>
      </c>
    </row>
    <row r="2800" spans="1:13" x14ac:dyDescent="0.25">
      <c r="A2800" s="1" t="s">
        <v>1341</v>
      </c>
      <c r="J2800" s="1" t="s">
        <v>1511</v>
      </c>
      <c r="K2800" s="1" t="s">
        <v>1509</v>
      </c>
      <c r="L2800" s="1" t="s">
        <v>1512</v>
      </c>
      <c r="M2800" s="1">
        <v>46</v>
      </c>
    </row>
    <row r="2801" spans="1:13" x14ac:dyDescent="0.25">
      <c r="A2801" s="1" t="s">
        <v>1283</v>
      </c>
      <c r="J2801" s="1" t="s">
        <v>1508</v>
      </c>
      <c r="K2801" s="1" t="s">
        <v>1509</v>
      </c>
      <c r="L2801" s="1" t="s">
        <v>1510</v>
      </c>
      <c r="M2801" s="1">
        <v>1</v>
      </c>
    </row>
    <row r="2802" spans="1:13" x14ac:dyDescent="0.25">
      <c r="A2802" s="1" t="s">
        <v>1299</v>
      </c>
      <c r="J2802" s="1" t="s">
        <v>1508</v>
      </c>
      <c r="K2802" s="1" t="s">
        <v>1509</v>
      </c>
      <c r="L2802" s="1" t="s">
        <v>1510</v>
      </c>
      <c r="M2802" s="1">
        <v>1</v>
      </c>
    </row>
    <row r="2803" spans="1:13" x14ac:dyDescent="0.25">
      <c r="A2803" s="1" t="s">
        <v>1262</v>
      </c>
      <c r="J2803" s="1" t="s">
        <v>1511</v>
      </c>
      <c r="K2803" s="1" t="s">
        <v>1509</v>
      </c>
      <c r="L2803" s="1" t="s">
        <v>1512</v>
      </c>
      <c r="M2803" s="1">
        <v>1</v>
      </c>
    </row>
    <row r="2804" spans="1:13" x14ac:dyDescent="0.25">
      <c r="A2804" s="1" t="s">
        <v>1310</v>
      </c>
      <c r="J2804" s="1" t="s">
        <v>1511</v>
      </c>
      <c r="K2804" s="1" t="s">
        <v>1509</v>
      </c>
      <c r="L2804" s="1" t="s">
        <v>1510</v>
      </c>
      <c r="M2804" s="1">
        <v>1</v>
      </c>
    </row>
    <row r="2805" spans="1:13" x14ac:dyDescent="0.25">
      <c r="A2805" s="1" t="s">
        <v>1341</v>
      </c>
      <c r="J2805" s="1" t="s">
        <v>1511</v>
      </c>
      <c r="K2805" s="1" t="s">
        <v>1509</v>
      </c>
      <c r="L2805" s="1" t="s">
        <v>1512</v>
      </c>
      <c r="M2805" s="1">
        <v>15</v>
      </c>
    </row>
    <row r="2806" spans="1:13" x14ac:dyDescent="0.25">
      <c r="A2806" s="1" t="s">
        <v>1283</v>
      </c>
      <c r="J2806" s="1" t="s">
        <v>1508</v>
      </c>
      <c r="K2806" s="1" t="s">
        <v>1514</v>
      </c>
      <c r="L2806" s="1" t="s">
        <v>1510</v>
      </c>
      <c r="M2806" s="1">
        <v>1</v>
      </c>
    </row>
    <row r="2807" spans="1:13" x14ac:dyDescent="0.25">
      <c r="A2807" s="1" t="s">
        <v>1283</v>
      </c>
      <c r="J2807" s="1" t="s">
        <v>1508</v>
      </c>
      <c r="K2807" s="1" t="s">
        <v>1514</v>
      </c>
      <c r="L2807" s="1" t="s">
        <v>1510</v>
      </c>
      <c r="M2807" s="1">
        <v>2</v>
      </c>
    </row>
    <row r="2808" spans="1:13" x14ac:dyDescent="0.25">
      <c r="A2808" s="1" t="s">
        <v>1341</v>
      </c>
      <c r="J2808" s="1" t="s">
        <v>1511</v>
      </c>
      <c r="K2808" s="1" t="s">
        <v>1509</v>
      </c>
      <c r="L2808" s="1" t="s">
        <v>1512</v>
      </c>
      <c r="M2808" s="1">
        <v>25</v>
      </c>
    </row>
    <row r="2809" spans="1:13" x14ac:dyDescent="0.25">
      <c r="A2809" s="1" t="s">
        <v>1341</v>
      </c>
      <c r="J2809" s="1" t="s">
        <v>1511</v>
      </c>
      <c r="K2809" s="1" t="s">
        <v>1509</v>
      </c>
      <c r="L2809" s="1" t="s">
        <v>1512</v>
      </c>
      <c r="M2809" s="1">
        <v>29</v>
      </c>
    </row>
    <row r="2810" spans="1:13" x14ac:dyDescent="0.25">
      <c r="A2810" s="1" t="s">
        <v>1283</v>
      </c>
      <c r="J2810" s="1" t="s">
        <v>1508</v>
      </c>
      <c r="K2810" s="1" t="s">
        <v>1509</v>
      </c>
      <c r="L2810" s="1" t="s">
        <v>1510</v>
      </c>
      <c r="M2810" s="1">
        <v>1</v>
      </c>
    </row>
    <row r="2811" spans="1:13" x14ac:dyDescent="0.25">
      <c r="A2811" s="1" t="s">
        <v>1341</v>
      </c>
      <c r="J2811" s="1" t="s">
        <v>1511</v>
      </c>
      <c r="K2811" s="1" t="s">
        <v>1509</v>
      </c>
      <c r="L2811" s="1" t="s">
        <v>1512</v>
      </c>
      <c r="M2811" s="1">
        <v>29</v>
      </c>
    </row>
    <row r="2812" spans="1:13" x14ac:dyDescent="0.25">
      <c r="A2812" s="1" t="s">
        <v>1272</v>
      </c>
      <c r="J2812" s="1" t="s">
        <v>1508</v>
      </c>
      <c r="K2812" s="1" t="s">
        <v>1509</v>
      </c>
      <c r="L2812" s="1" t="s">
        <v>1512</v>
      </c>
      <c r="M2812" s="1">
        <v>1</v>
      </c>
    </row>
    <row r="2813" spans="1:13" x14ac:dyDescent="0.25">
      <c r="A2813" s="1" t="s">
        <v>1298</v>
      </c>
      <c r="J2813" s="1" t="s">
        <v>1511</v>
      </c>
      <c r="K2813" s="1" t="s">
        <v>1509</v>
      </c>
      <c r="L2813" s="1" t="s">
        <v>1512</v>
      </c>
      <c r="M2813" s="1">
        <v>3</v>
      </c>
    </row>
    <row r="2814" spans="1:13" x14ac:dyDescent="0.25">
      <c r="A2814" s="1" t="s">
        <v>1298</v>
      </c>
      <c r="J2814" s="1" t="s">
        <v>1511</v>
      </c>
      <c r="K2814" s="1" t="s">
        <v>1509</v>
      </c>
      <c r="L2814" s="1" t="s">
        <v>1512</v>
      </c>
      <c r="M2814" s="1">
        <v>5</v>
      </c>
    </row>
    <row r="2815" spans="1:13" x14ac:dyDescent="0.25">
      <c r="A2815" s="1" t="s">
        <v>1266</v>
      </c>
      <c r="J2815" s="1" t="s">
        <v>1511</v>
      </c>
      <c r="K2815" s="1" t="s">
        <v>1509</v>
      </c>
      <c r="L2815" s="1" t="s">
        <v>1512</v>
      </c>
      <c r="M2815" s="1">
        <v>1</v>
      </c>
    </row>
    <row r="2816" spans="1:13" x14ac:dyDescent="0.25">
      <c r="A2816" s="1" t="s">
        <v>1406</v>
      </c>
      <c r="J2816" s="1" t="s">
        <v>1508</v>
      </c>
      <c r="K2816" s="1" t="s">
        <v>1514</v>
      </c>
      <c r="L2816" s="1" t="s">
        <v>1510</v>
      </c>
      <c r="M2816" s="1">
        <v>1</v>
      </c>
    </row>
    <row r="2817" spans="1:13" x14ac:dyDescent="0.25">
      <c r="A2817" s="1" t="s">
        <v>1321</v>
      </c>
      <c r="J2817" s="1" t="s">
        <v>1511</v>
      </c>
      <c r="K2817" s="1" t="s">
        <v>1509</v>
      </c>
      <c r="L2817" s="1" t="s">
        <v>1512</v>
      </c>
      <c r="M2817" s="1">
        <v>8</v>
      </c>
    </row>
    <row r="2818" spans="1:13" x14ac:dyDescent="0.25">
      <c r="A2818" s="1" t="s">
        <v>1262</v>
      </c>
      <c r="J2818" s="1" t="s">
        <v>1511</v>
      </c>
      <c r="K2818" s="1" t="s">
        <v>1509</v>
      </c>
      <c r="L2818" s="1" t="s">
        <v>1510</v>
      </c>
      <c r="M2818" s="1">
        <v>1</v>
      </c>
    </row>
    <row r="2819" spans="1:13" x14ac:dyDescent="0.25">
      <c r="A2819" s="1" t="s">
        <v>1262</v>
      </c>
      <c r="J2819" s="1" t="s">
        <v>1511</v>
      </c>
      <c r="K2819" s="1" t="s">
        <v>1509</v>
      </c>
      <c r="L2819" s="1" t="s">
        <v>1510</v>
      </c>
      <c r="M2819" s="1">
        <v>1</v>
      </c>
    </row>
    <row r="2820" spans="1:13" x14ac:dyDescent="0.25">
      <c r="A2820" s="1" t="s">
        <v>1262</v>
      </c>
      <c r="J2820" s="1" t="s">
        <v>1511</v>
      </c>
      <c r="K2820" s="1" t="s">
        <v>1509</v>
      </c>
      <c r="L2820" s="1" t="s">
        <v>1512</v>
      </c>
      <c r="M2820" s="1">
        <v>1</v>
      </c>
    </row>
    <row r="2821" spans="1:13" x14ac:dyDescent="0.25">
      <c r="A2821" s="1" t="s">
        <v>1262</v>
      </c>
      <c r="J2821" s="1" t="s">
        <v>1511</v>
      </c>
      <c r="K2821" s="1" t="s">
        <v>1509</v>
      </c>
      <c r="L2821" s="1" t="s">
        <v>1512</v>
      </c>
      <c r="M2821" s="1">
        <v>1</v>
      </c>
    </row>
    <row r="2822" spans="1:13" x14ac:dyDescent="0.25">
      <c r="A2822" s="1" t="s">
        <v>1262</v>
      </c>
      <c r="J2822" s="1" t="s">
        <v>1511</v>
      </c>
      <c r="K2822" s="1" t="s">
        <v>1509</v>
      </c>
      <c r="L2822" s="1" t="s">
        <v>1512</v>
      </c>
      <c r="M2822" s="1">
        <v>1</v>
      </c>
    </row>
    <row r="2823" spans="1:13" x14ac:dyDescent="0.25">
      <c r="A2823" s="1" t="s">
        <v>1262</v>
      </c>
      <c r="J2823" s="1" t="s">
        <v>1511</v>
      </c>
      <c r="K2823" s="1" t="s">
        <v>1509</v>
      </c>
      <c r="L2823" s="1" t="s">
        <v>1512</v>
      </c>
      <c r="M2823" s="1">
        <v>1</v>
      </c>
    </row>
    <row r="2824" spans="1:13" x14ac:dyDescent="0.25">
      <c r="A2824" s="1" t="s">
        <v>1263</v>
      </c>
      <c r="J2824" s="1" t="s">
        <v>1508</v>
      </c>
      <c r="K2824" s="1" t="s">
        <v>1509</v>
      </c>
      <c r="L2824" s="1" t="s">
        <v>1513</v>
      </c>
      <c r="M2824" s="1">
        <v>5</v>
      </c>
    </row>
    <row r="2825" spans="1:13" x14ac:dyDescent="0.25">
      <c r="A2825" s="1" t="s">
        <v>1298</v>
      </c>
      <c r="J2825" s="1" t="s">
        <v>1511</v>
      </c>
      <c r="K2825" s="1" t="s">
        <v>1509</v>
      </c>
      <c r="L2825" s="1" t="s">
        <v>1512</v>
      </c>
      <c r="M2825" s="1">
        <v>8</v>
      </c>
    </row>
    <row r="2826" spans="1:13" x14ac:dyDescent="0.25">
      <c r="A2826" s="1" t="s">
        <v>1262</v>
      </c>
      <c r="J2826" s="1" t="s">
        <v>1511</v>
      </c>
      <c r="K2826" s="1" t="s">
        <v>1509</v>
      </c>
      <c r="L2826" s="1" t="s">
        <v>1512</v>
      </c>
      <c r="M2826" s="1">
        <v>1</v>
      </c>
    </row>
    <row r="2827" spans="1:13" x14ac:dyDescent="0.25">
      <c r="A2827" s="1" t="s">
        <v>1298</v>
      </c>
      <c r="J2827" s="1" t="s">
        <v>1511</v>
      </c>
      <c r="K2827" s="1" t="s">
        <v>1509</v>
      </c>
      <c r="L2827" s="1" t="s">
        <v>1512</v>
      </c>
      <c r="M2827" s="1">
        <v>9</v>
      </c>
    </row>
    <row r="2828" spans="1:13" x14ac:dyDescent="0.25">
      <c r="A2828" s="1" t="s">
        <v>1275</v>
      </c>
      <c r="J2828" s="1" t="s">
        <v>1511</v>
      </c>
      <c r="K2828" s="1" t="s">
        <v>1509</v>
      </c>
      <c r="L2828" s="1" t="s">
        <v>1512</v>
      </c>
      <c r="M2828" s="1">
        <v>1</v>
      </c>
    </row>
    <row r="2829" spans="1:13" x14ac:dyDescent="0.25">
      <c r="A2829" s="1" t="s">
        <v>1263</v>
      </c>
      <c r="J2829" s="1" t="s">
        <v>1511</v>
      </c>
      <c r="K2829" s="1" t="s">
        <v>1509</v>
      </c>
      <c r="L2829" s="1" t="s">
        <v>1512</v>
      </c>
      <c r="M2829" s="1">
        <v>1</v>
      </c>
    </row>
    <row r="2830" spans="1:13" x14ac:dyDescent="0.25">
      <c r="A2830" s="1" t="s">
        <v>1275</v>
      </c>
      <c r="J2830" s="1" t="s">
        <v>1511</v>
      </c>
      <c r="K2830" s="1" t="s">
        <v>1509</v>
      </c>
      <c r="L2830" s="1" t="s">
        <v>1512</v>
      </c>
      <c r="M2830" s="1">
        <v>2</v>
      </c>
    </row>
    <row r="2831" spans="1:13" x14ac:dyDescent="0.25">
      <c r="A2831" s="1" t="s">
        <v>1263</v>
      </c>
      <c r="J2831" s="1" t="s">
        <v>1511</v>
      </c>
      <c r="K2831" s="1" t="s">
        <v>1509</v>
      </c>
      <c r="L2831" s="1" t="s">
        <v>1512</v>
      </c>
      <c r="M2831" s="1">
        <v>1</v>
      </c>
    </row>
    <row r="2832" spans="1:13" x14ac:dyDescent="0.25">
      <c r="A2832" s="1" t="s">
        <v>1275</v>
      </c>
      <c r="J2832" s="1" t="s">
        <v>1511</v>
      </c>
      <c r="K2832" s="1" t="s">
        <v>1509</v>
      </c>
      <c r="L2832" s="1" t="s">
        <v>1512</v>
      </c>
      <c r="M2832" s="1">
        <v>1</v>
      </c>
    </row>
    <row r="2833" spans="1:13" x14ac:dyDescent="0.25">
      <c r="A2833" s="1" t="s">
        <v>1275</v>
      </c>
      <c r="J2833" s="1" t="s">
        <v>1511</v>
      </c>
      <c r="K2833" s="1" t="s">
        <v>1509</v>
      </c>
      <c r="L2833" s="1" t="s">
        <v>1512</v>
      </c>
      <c r="M2833" s="1">
        <v>1</v>
      </c>
    </row>
    <row r="2834" spans="1:13" x14ac:dyDescent="0.25">
      <c r="A2834" s="1" t="s">
        <v>1275</v>
      </c>
      <c r="J2834" s="1" t="s">
        <v>1511</v>
      </c>
      <c r="K2834" s="1" t="s">
        <v>1509</v>
      </c>
      <c r="L2834" s="1" t="s">
        <v>1512</v>
      </c>
      <c r="M2834" s="1">
        <v>1</v>
      </c>
    </row>
    <row r="2835" spans="1:13" x14ac:dyDescent="0.25">
      <c r="A2835" s="1" t="s">
        <v>1272</v>
      </c>
      <c r="J2835" s="1" t="s">
        <v>1511</v>
      </c>
      <c r="K2835" s="1" t="s">
        <v>1509</v>
      </c>
      <c r="L2835" s="1" t="s">
        <v>1512</v>
      </c>
      <c r="M2835" s="1">
        <v>1</v>
      </c>
    </row>
    <row r="2836" spans="1:13" x14ac:dyDescent="0.25">
      <c r="A2836" s="1" t="s">
        <v>1275</v>
      </c>
      <c r="J2836" s="1" t="s">
        <v>1511</v>
      </c>
      <c r="K2836" s="1" t="s">
        <v>1509</v>
      </c>
      <c r="L2836" s="1" t="s">
        <v>1512</v>
      </c>
      <c r="M2836" s="1">
        <v>1</v>
      </c>
    </row>
    <row r="2837" spans="1:13" x14ac:dyDescent="0.25">
      <c r="A2837" s="1" t="s">
        <v>1275</v>
      </c>
      <c r="J2837" s="1" t="s">
        <v>1511</v>
      </c>
      <c r="K2837" s="1" t="s">
        <v>1509</v>
      </c>
      <c r="L2837" s="1" t="s">
        <v>1512</v>
      </c>
      <c r="M2837" s="1">
        <v>1</v>
      </c>
    </row>
    <row r="2838" spans="1:13" x14ac:dyDescent="0.25">
      <c r="A2838" s="1" t="s">
        <v>1275</v>
      </c>
      <c r="J2838" s="1" t="s">
        <v>1511</v>
      </c>
      <c r="K2838" s="1" t="s">
        <v>1509</v>
      </c>
      <c r="L2838" s="1" t="s">
        <v>1512</v>
      </c>
      <c r="M2838" s="1">
        <v>2</v>
      </c>
    </row>
    <row r="2839" spans="1:13" x14ac:dyDescent="0.25">
      <c r="A2839" s="1" t="s">
        <v>1275</v>
      </c>
      <c r="J2839" s="1" t="s">
        <v>1511</v>
      </c>
      <c r="K2839" s="1" t="s">
        <v>1509</v>
      </c>
      <c r="L2839" s="1" t="s">
        <v>1512</v>
      </c>
      <c r="M2839" s="1">
        <v>1</v>
      </c>
    </row>
    <row r="2840" spans="1:13" x14ac:dyDescent="0.25">
      <c r="A2840" s="1" t="s">
        <v>1275</v>
      </c>
      <c r="J2840" s="1" t="s">
        <v>1511</v>
      </c>
      <c r="K2840" s="1" t="s">
        <v>1509</v>
      </c>
      <c r="L2840" s="1" t="s">
        <v>1512</v>
      </c>
      <c r="M2840" s="1">
        <v>1</v>
      </c>
    </row>
    <row r="2841" spans="1:13" x14ac:dyDescent="0.25">
      <c r="A2841" s="1" t="s">
        <v>1275</v>
      </c>
      <c r="J2841" s="1" t="s">
        <v>1511</v>
      </c>
      <c r="K2841" s="1" t="s">
        <v>1509</v>
      </c>
      <c r="L2841" s="1" t="s">
        <v>1512</v>
      </c>
      <c r="M2841" s="1">
        <v>2</v>
      </c>
    </row>
    <row r="2842" spans="1:13" x14ac:dyDescent="0.25">
      <c r="A2842" s="1" t="s">
        <v>1275</v>
      </c>
      <c r="J2842" s="1" t="s">
        <v>1511</v>
      </c>
      <c r="K2842" s="1" t="s">
        <v>1509</v>
      </c>
      <c r="L2842" s="1" t="s">
        <v>1512</v>
      </c>
      <c r="M2842" s="1">
        <v>1</v>
      </c>
    </row>
    <row r="2843" spans="1:13" x14ac:dyDescent="0.25">
      <c r="A2843" s="1" t="s">
        <v>1275</v>
      </c>
      <c r="J2843" s="1" t="s">
        <v>1511</v>
      </c>
      <c r="K2843" s="1" t="s">
        <v>1509</v>
      </c>
      <c r="L2843" s="1" t="s">
        <v>1512</v>
      </c>
      <c r="M2843" s="1">
        <v>1</v>
      </c>
    </row>
    <row r="2844" spans="1:13" x14ac:dyDescent="0.25">
      <c r="A2844" s="1" t="s">
        <v>1275</v>
      </c>
      <c r="J2844" s="1" t="s">
        <v>1511</v>
      </c>
      <c r="K2844" s="1" t="s">
        <v>1509</v>
      </c>
      <c r="L2844" s="1" t="s">
        <v>1512</v>
      </c>
      <c r="M2844" s="1">
        <v>1</v>
      </c>
    </row>
    <row r="2845" spans="1:13" x14ac:dyDescent="0.25">
      <c r="A2845" s="1" t="s">
        <v>1275</v>
      </c>
      <c r="J2845" s="1" t="s">
        <v>1511</v>
      </c>
      <c r="K2845" s="1" t="s">
        <v>1509</v>
      </c>
      <c r="L2845" s="1" t="s">
        <v>1512</v>
      </c>
      <c r="M2845" s="1">
        <v>1</v>
      </c>
    </row>
    <row r="2846" spans="1:13" x14ac:dyDescent="0.25">
      <c r="A2846" s="1" t="s">
        <v>1275</v>
      </c>
      <c r="J2846" s="1" t="s">
        <v>1511</v>
      </c>
      <c r="K2846" s="1" t="s">
        <v>1509</v>
      </c>
      <c r="L2846" s="1" t="s">
        <v>1512</v>
      </c>
      <c r="M2846" s="1">
        <v>1</v>
      </c>
    </row>
    <row r="2847" spans="1:13" x14ac:dyDescent="0.25">
      <c r="A2847" s="1" t="s">
        <v>1275</v>
      </c>
      <c r="J2847" s="1" t="s">
        <v>1511</v>
      </c>
      <c r="K2847" s="1" t="s">
        <v>1509</v>
      </c>
      <c r="L2847" s="1" t="s">
        <v>1512</v>
      </c>
      <c r="M2847" s="1">
        <v>1</v>
      </c>
    </row>
    <row r="2848" spans="1:13" x14ac:dyDescent="0.25">
      <c r="A2848" s="1" t="s">
        <v>1272</v>
      </c>
      <c r="J2848" s="1" t="s">
        <v>1511</v>
      </c>
      <c r="K2848" s="1" t="s">
        <v>1509</v>
      </c>
      <c r="L2848" s="1" t="s">
        <v>1512</v>
      </c>
      <c r="M2848" s="1">
        <v>1</v>
      </c>
    </row>
    <row r="2849" spans="1:13" x14ac:dyDescent="0.25">
      <c r="A2849" s="1" t="s">
        <v>1275</v>
      </c>
      <c r="J2849" s="1" t="s">
        <v>1511</v>
      </c>
      <c r="K2849" s="1" t="s">
        <v>1509</v>
      </c>
      <c r="L2849" s="1" t="s">
        <v>1512</v>
      </c>
      <c r="M2849" s="1">
        <v>1</v>
      </c>
    </row>
    <row r="2850" spans="1:13" x14ac:dyDescent="0.25">
      <c r="A2850" s="1" t="s">
        <v>1263</v>
      </c>
      <c r="J2850" s="1" t="s">
        <v>1511</v>
      </c>
      <c r="K2850" s="1" t="s">
        <v>1509</v>
      </c>
      <c r="L2850" s="1" t="s">
        <v>1512</v>
      </c>
      <c r="M2850" s="1">
        <v>1</v>
      </c>
    </row>
    <row r="2851" spans="1:13" x14ac:dyDescent="0.25">
      <c r="A2851" s="1" t="s">
        <v>1275</v>
      </c>
      <c r="J2851" s="1" t="s">
        <v>1511</v>
      </c>
      <c r="K2851" s="1" t="s">
        <v>1509</v>
      </c>
      <c r="L2851" s="1" t="s">
        <v>1512</v>
      </c>
      <c r="M2851" s="1">
        <v>1</v>
      </c>
    </row>
    <row r="2852" spans="1:13" x14ac:dyDescent="0.25">
      <c r="A2852" s="1" t="s">
        <v>1275</v>
      </c>
      <c r="J2852" s="1" t="s">
        <v>1511</v>
      </c>
      <c r="K2852" s="1" t="s">
        <v>1509</v>
      </c>
      <c r="L2852" s="1" t="s">
        <v>1512</v>
      </c>
      <c r="M2852" s="1">
        <v>1</v>
      </c>
    </row>
    <row r="2853" spans="1:13" x14ac:dyDescent="0.25">
      <c r="A2853" s="1" t="s">
        <v>1275</v>
      </c>
      <c r="J2853" s="1" t="s">
        <v>1511</v>
      </c>
      <c r="K2853" s="1" t="s">
        <v>1509</v>
      </c>
      <c r="L2853" s="1" t="s">
        <v>1512</v>
      </c>
      <c r="M2853" s="1">
        <v>1</v>
      </c>
    </row>
    <row r="2854" spans="1:13" x14ac:dyDescent="0.25">
      <c r="A2854" s="1" t="s">
        <v>1275</v>
      </c>
      <c r="J2854" s="1" t="s">
        <v>1511</v>
      </c>
      <c r="K2854" s="1" t="s">
        <v>1509</v>
      </c>
      <c r="L2854" s="1" t="s">
        <v>1512</v>
      </c>
      <c r="M2854" s="1">
        <v>1</v>
      </c>
    </row>
    <row r="2855" spans="1:13" x14ac:dyDescent="0.25">
      <c r="A2855" s="1" t="s">
        <v>1275</v>
      </c>
      <c r="J2855" s="1" t="s">
        <v>1511</v>
      </c>
      <c r="K2855" s="1" t="s">
        <v>1509</v>
      </c>
      <c r="L2855" s="1" t="s">
        <v>1512</v>
      </c>
      <c r="M2855" s="1">
        <v>1</v>
      </c>
    </row>
    <row r="2856" spans="1:13" x14ac:dyDescent="0.25">
      <c r="A2856" s="1" t="s">
        <v>1275</v>
      </c>
      <c r="J2856" s="1" t="s">
        <v>1511</v>
      </c>
      <c r="K2856" s="1" t="s">
        <v>1509</v>
      </c>
      <c r="L2856" s="1" t="s">
        <v>1512</v>
      </c>
      <c r="M2856" s="1">
        <v>1</v>
      </c>
    </row>
    <row r="2857" spans="1:13" x14ac:dyDescent="0.25">
      <c r="A2857" s="1" t="s">
        <v>1262</v>
      </c>
      <c r="J2857" s="1" t="s">
        <v>1511</v>
      </c>
      <c r="K2857" s="1" t="s">
        <v>1509</v>
      </c>
      <c r="L2857" s="1" t="s">
        <v>1512</v>
      </c>
      <c r="M2857" s="1">
        <v>1</v>
      </c>
    </row>
    <row r="2858" spans="1:13" x14ac:dyDescent="0.25">
      <c r="A2858" s="1" t="s">
        <v>1275</v>
      </c>
      <c r="J2858" s="1" t="s">
        <v>1511</v>
      </c>
      <c r="K2858" s="1" t="s">
        <v>1509</v>
      </c>
      <c r="L2858" s="1" t="s">
        <v>1512</v>
      </c>
      <c r="M2858" s="1">
        <v>1</v>
      </c>
    </row>
    <row r="2859" spans="1:13" x14ac:dyDescent="0.25">
      <c r="A2859" s="1" t="s">
        <v>1275</v>
      </c>
      <c r="J2859" s="1" t="s">
        <v>1511</v>
      </c>
      <c r="K2859" s="1" t="s">
        <v>1509</v>
      </c>
      <c r="L2859" s="1" t="s">
        <v>1512</v>
      </c>
      <c r="M2859" s="1">
        <v>1</v>
      </c>
    </row>
    <row r="2860" spans="1:13" x14ac:dyDescent="0.25">
      <c r="A2860" s="1" t="s">
        <v>1275</v>
      </c>
      <c r="J2860" s="1" t="s">
        <v>1511</v>
      </c>
      <c r="K2860" s="1" t="s">
        <v>1509</v>
      </c>
      <c r="L2860" s="1" t="s">
        <v>1512</v>
      </c>
      <c r="M2860" s="1">
        <v>1</v>
      </c>
    </row>
    <row r="2861" spans="1:13" x14ac:dyDescent="0.25">
      <c r="A2861" s="1" t="s">
        <v>1275</v>
      </c>
      <c r="J2861" s="1" t="s">
        <v>1511</v>
      </c>
      <c r="K2861" s="1" t="s">
        <v>1509</v>
      </c>
      <c r="L2861" s="1" t="s">
        <v>1512</v>
      </c>
      <c r="M2861" s="1">
        <v>1</v>
      </c>
    </row>
    <row r="2862" spans="1:13" x14ac:dyDescent="0.25">
      <c r="A2862" s="1" t="s">
        <v>1263</v>
      </c>
      <c r="J2862" s="1" t="s">
        <v>1511</v>
      </c>
      <c r="K2862" s="1" t="s">
        <v>1509</v>
      </c>
      <c r="L2862" s="1" t="s">
        <v>1512</v>
      </c>
      <c r="M2862" s="1">
        <v>1</v>
      </c>
    </row>
    <row r="2863" spans="1:13" x14ac:dyDescent="0.25">
      <c r="A2863" s="1" t="s">
        <v>1275</v>
      </c>
      <c r="J2863" s="1" t="s">
        <v>1511</v>
      </c>
      <c r="K2863" s="1" t="s">
        <v>1509</v>
      </c>
      <c r="L2863" s="1" t="s">
        <v>1512</v>
      </c>
      <c r="M2863" s="1">
        <v>1</v>
      </c>
    </row>
    <row r="2864" spans="1:13" x14ac:dyDescent="0.25">
      <c r="A2864" s="1" t="s">
        <v>1275</v>
      </c>
      <c r="J2864" s="1" t="s">
        <v>1511</v>
      </c>
      <c r="K2864" s="1" t="s">
        <v>1509</v>
      </c>
      <c r="L2864" s="1" t="s">
        <v>1512</v>
      </c>
      <c r="M2864" s="1">
        <v>1</v>
      </c>
    </row>
    <row r="2865" spans="1:13" x14ac:dyDescent="0.25">
      <c r="A2865" s="1" t="s">
        <v>1275</v>
      </c>
      <c r="J2865" s="1" t="s">
        <v>1511</v>
      </c>
      <c r="K2865" s="1" t="s">
        <v>1509</v>
      </c>
      <c r="L2865" s="1" t="s">
        <v>1512</v>
      </c>
      <c r="M2865" s="1">
        <v>1</v>
      </c>
    </row>
    <row r="2866" spans="1:13" x14ac:dyDescent="0.25">
      <c r="A2866" s="1" t="s">
        <v>1275</v>
      </c>
      <c r="J2866" s="1" t="s">
        <v>1511</v>
      </c>
      <c r="K2866" s="1" t="s">
        <v>1509</v>
      </c>
      <c r="L2866" s="1" t="s">
        <v>1512</v>
      </c>
      <c r="M2866" s="1">
        <v>1</v>
      </c>
    </row>
    <row r="2867" spans="1:13" x14ac:dyDescent="0.25">
      <c r="A2867" s="1" t="s">
        <v>1275</v>
      </c>
      <c r="J2867" s="1" t="s">
        <v>1511</v>
      </c>
      <c r="K2867" s="1" t="s">
        <v>1509</v>
      </c>
      <c r="L2867" s="1" t="s">
        <v>1512</v>
      </c>
      <c r="M2867" s="1">
        <v>1</v>
      </c>
    </row>
    <row r="2868" spans="1:13" x14ac:dyDescent="0.25">
      <c r="A2868" s="1" t="s">
        <v>1275</v>
      </c>
      <c r="J2868" s="1" t="s">
        <v>1511</v>
      </c>
      <c r="K2868" s="1" t="s">
        <v>1509</v>
      </c>
      <c r="L2868" s="1" t="s">
        <v>1512</v>
      </c>
      <c r="M2868" s="1">
        <v>1</v>
      </c>
    </row>
    <row r="2869" spans="1:13" x14ac:dyDescent="0.25">
      <c r="A2869" s="1" t="s">
        <v>1275</v>
      </c>
      <c r="J2869" s="1" t="s">
        <v>1511</v>
      </c>
      <c r="K2869" s="1" t="s">
        <v>1509</v>
      </c>
      <c r="L2869" s="1" t="s">
        <v>1512</v>
      </c>
      <c r="M2869" s="1">
        <v>1</v>
      </c>
    </row>
    <row r="2870" spans="1:13" x14ac:dyDescent="0.25">
      <c r="A2870" s="1" t="s">
        <v>1263</v>
      </c>
      <c r="J2870" s="1" t="s">
        <v>1511</v>
      </c>
      <c r="K2870" s="1" t="s">
        <v>1509</v>
      </c>
      <c r="L2870" s="1" t="s">
        <v>1512</v>
      </c>
      <c r="M2870" s="1">
        <v>1</v>
      </c>
    </row>
    <row r="2871" spans="1:13" x14ac:dyDescent="0.25">
      <c r="A2871" s="1" t="s">
        <v>1275</v>
      </c>
      <c r="J2871" s="1" t="s">
        <v>1511</v>
      </c>
      <c r="K2871" s="1" t="s">
        <v>1509</v>
      </c>
      <c r="L2871" s="1" t="s">
        <v>1512</v>
      </c>
      <c r="M2871" s="1">
        <v>1</v>
      </c>
    </row>
    <row r="2872" spans="1:13" x14ac:dyDescent="0.25">
      <c r="A2872" s="1" t="s">
        <v>1275</v>
      </c>
      <c r="J2872" s="1" t="s">
        <v>1511</v>
      </c>
      <c r="K2872" s="1" t="s">
        <v>1509</v>
      </c>
      <c r="L2872" s="1" t="s">
        <v>1512</v>
      </c>
      <c r="M2872" s="1">
        <v>1</v>
      </c>
    </row>
    <row r="2873" spans="1:13" x14ac:dyDescent="0.25">
      <c r="A2873" s="1" t="s">
        <v>1263</v>
      </c>
      <c r="J2873" s="1" t="s">
        <v>1511</v>
      </c>
      <c r="K2873" s="1" t="s">
        <v>1509</v>
      </c>
      <c r="L2873" s="1" t="s">
        <v>1512</v>
      </c>
      <c r="M2873" s="1">
        <v>1</v>
      </c>
    </row>
    <row r="2874" spans="1:13" x14ac:dyDescent="0.25">
      <c r="A2874" s="1" t="s">
        <v>1275</v>
      </c>
      <c r="J2874" s="1" t="s">
        <v>1511</v>
      </c>
      <c r="K2874" s="1" t="s">
        <v>1509</v>
      </c>
      <c r="L2874" s="1" t="s">
        <v>1512</v>
      </c>
      <c r="M2874" s="1">
        <v>1</v>
      </c>
    </row>
    <row r="2875" spans="1:13" x14ac:dyDescent="0.25">
      <c r="A2875" s="1" t="s">
        <v>1275</v>
      </c>
      <c r="J2875" s="1" t="s">
        <v>1511</v>
      </c>
      <c r="K2875" s="1" t="s">
        <v>1509</v>
      </c>
      <c r="L2875" s="1" t="s">
        <v>1512</v>
      </c>
      <c r="M2875" s="1">
        <v>1</v>
      </c>
    </row>
    <row r="2876" spans="1:13" x14ac:dyDescent="0.25">
      <c r="A2876" s="1" t="s">
        <v>1272</v>
      </c>
      <c r="J2876" s="1" t="s">
        <v>1511</v>
      </c>
      <c r="K2876" s="1" t="s">
        <v>1509</v>
      </c>
      <c r="L2876" s="1" t="s">
        <v>1512</v>
      </c>
      <c r="M2876" s="1">
        <v>2</v>
      </c>
    </row>
    <row r="2877" spans="1:13" x14ac:dyDescent="0.25">
      <c r="A2877" s="1" t="s">
        <v>1275</v>
      </c>
      <c r="J2877" s="1" t="s">
        <v>1511</v>
      </c>
      <c r="K2877" s="1" t="s">
        <v>1509</v>
      </c>
      <c r="L2877" s="1" t="s">
        <v>1512</v>
      </c>
      <c r="M2877" s="1">
        <v>1</v>
      </c>
    </row>
    <row r="2878" spans="1:13" x14ac:dyDescent="0.25">
      <c r="A2878" s="1" t="s">
        <v>1275</v>
      </c>
      <c r="J2878" s="1" t="s">
        <v>1511</v>
      </c>
      <c r="K2878" s="1" t="s">
        <v>1509</v>
      </c>
      <c r="L2878" s="1" t="s">
        <v>1512</v>
      </c>
      <c r="M2878" s="1">
        <v>1</v>
      </c>
    </row>
    <row r="2879" spans="1:13" x14ac:dyDescent="0.25">
      <c r="A2879" s="1" t="s">
        <v>1275</v>
      </c>
      <c r="J2879" s="1" t="s">
        <v>1511</v>
      </c>
      <c r="K2879" s="1" t="s">
        <v>1509</v>
      </c>
      <c r="L2879" s="1" t="s">
        <v>1512</v>
      </c>
      <c r="M2879" s="1">
        <v>1</v>
      </c>
    </row>
    <row r="2880" spans="1:13" x14ac:dyDescent="0.25">
      <c r="A2880" s="1" t="s">
        <v>1262</v>
      </c>
      <c r="J2880" s="1" t="s">
        <v>1511</v>
      </c>
      <c r="K2880" s="1" t="s">
        <v>1509</v>
      </c>
      <c r="L2880" s="1" t="s">
        <v>1512</v>
      </c>
      <c r="M2880" s="1">
        <v>1</v>
      </c>
    </row>
    <row r="2881" spans="1:13" x14ac:dyDescent="0.25">
      <c r="A2881" s="1" t="s">
        <v>1275</v>
      </c>
      <c r="J2881" s="1" t="s">
        <v>1511</v>
      </c>
      <c r="K2881" s="1" t="s">
        <v>1509</v>
      </c>
      <c r="L2881" s="1" t="s">
        <v>1512</v>
      </c>
      <c r="M2881" s="1">
        <v>1</v>
      </c>
    </row>
    <row r="2882" spans="1:13" x14ac:dyDescent="0.25">
      <c r="A2882" s="1" t="s">
        <v>1275</v>
      </c>
      <c r="J2882" s="1" t="s">
        <v>1511</v>
      </c>
      <c r="K2882" s="1" t="s">
        <v>1509</v>
      </c>
      <c r="L2882" s="1" t="s">
        <v>1512</v>
      </c>
      <c r="M2882" s="1">
        <v>1</v>
      </c>
    </row>
    <row r="2883" spans="1:13" x14ac:dyDescent="0.25">
      <c r="A2883" s="1" t="s">
        <v>1275</v>
      </c>
      <c r="J2883" s="1" t="s">
        <v>1511</v>
      </c>
      <c r="K2883" s="1" t="s">
        <v>1509</v>
      </c>
      <c r="L2883" s="1" t="s">
        <v>1512</v>
      </c>
      <c r="M2883" s="1">
        <v>1</v>
      </c>
    </row>
    <row r="2884" spans="1:13" x14ac:dyDescent="0.25">
      <c r="A2884" s="1" t="s">
        <v>1275</v>
      </c>
      <c r="J2884" s="1" t="s">
        <v>1511</v>
      </c>
      <c r="K2884" s="1" t="s">
        <v>1509</v>
      </c>
      <c r="L2884" s="1" t="s">
        <v>1512</v>
      </c>
      <c r="M2884" s="1">
        <v>1</v>
      </c>
    </row>
    <row r="2885" spans="1:13" x14ac:dyDescent="0.25">
      <c r="A2885" s="1" t="s">
        <v>1263</v>
      </c>
      <c r="J2885" s="1" t="s">
        <v>1511</v>
      </c>
      <c r="K2885" s="1" t="s">
        <v>1509</v>
      </c>
      <c r="L2885" s="1" t="s">
        <v>1512</v>
      </c>
      <c r="M2885" s="1">
        <v>1</v>
      </c>
    </row>
    <row r="2886" spans="1:13" x14ac:dyDescent="0.25">
      <c r="A2886" s="1" t="s">
        <v>1275</v>
      </c>
      <c r="J2886" s="1" t="s">
        <v>1511</v>
      </c>
      <c r="K2886" s="1" t="s">
        <v>1509</v>
      </c>
      <c r="L2886" s="1" t="s">
        <v>1512</v>
      </c>
      <c r="M2886" s="1">
        <v>1</v>
      </c>
    </row>
    <row r="2887" spans="1:13" x14ac:dyDescent="0.25">
      <c r="A2887" s="1" t="s">
        <v>1262</v>
      </c>
      <c r="J2887" s="1" t="s">
        <v>1511</v>
      </c>
      <c r="K2887" s="1" t="s">
        <v>1509</v>
      </c>
      <c r="L2887" s="1" t="s">
        <v>1512</v>
      </c>
      <c r="M2887" s="1">
        <v>1</v>
      </c>
    </row>
    <row r="2888" spans="1:13" x14ac:dyDescent="0.25">
      <c r="A2888" s="1" t="s">
        <v>1263</v>
      </c>
      <c r="J2888" s="1" t="s">
        <v>1511</v>
      </c>
      <c r="K2888" s="1" t="s">
        <v>1509</v>
      </c>
      <c r="L2888" s="1" t="s">
        <v>1512</v>
      </c>
      <c r="M2888" s="1">
        <v>1</v>
      </c>
    </row>
    <row r="2889" spans="1:13" x14ac:dyDescent="0.25">
      <c r="A2889" s="1" t="s">
        <v>1263</v>
      </c>
      <c r="J2889" s="1" t="s">
        <v>1508</v>
      </c>
      <c r="K2889" s="1" t="s">
        <v>1509</v>
      </c>
      <c r="L2889" s="1" t="s">
        <v>1513</v>
      </c>
      <c r="M2889" s="1">
        <v>1</v>
      </c>
    </row>
    <row r="2890" spans="1:13" x14ac:dyDescent="0.25">
      <c r="A2890" s="1" t="s">
        <v>1263</v>
      </c>
      <c r="J2890" s="1" t="s">
        <v>1511</v>
      </c>
      <c r="K2890" s="1" t="s">
        <v>1509</v>
      </c>
      <c r="L2890" s="1" t="s">
        <v>1512</v>
      </c>
      <c r="M2890" s="1">
        <v>1</v>
      </c>
    </row>
    <row r="2891" spans="1:13" x14ac:dyDescent="0.25">
      <c r="A2891" s="1" t="s">
        <v>1263</v>
      </c>
      <c r="J2891" s="1" t="s">
        <v>1508</v>
      </c>
      <c r="K2891" s="1" t="s">
        <v>1509</v>
      </c>
      <c r="L2891" s="1" t="s">
        <v>1513</v>
      </c>
      <c r="M2891" s="1">
        <v>9</v>
      </c>
    </row>
    <row r="2892" spans="1:13" x14ac:dyDescent="0.25">
      <c r="A2892" s="1" t="s">
        <v>1272</v>
      </c>
      <c r="J2892" s="1" t="s">
        <v>1508</v>
      </c>
      <c r="K2892" s="1" t="s">
        <v>1509</v>
      </c>
      <c r="L2892" s="1" t="s">
        <v>1512</v>
      </c>
      <c r="M2892" s="1">
        <v>1</v>
      </c>
    </row>
    <row r="2893" spans="1:13" x14ac:dyDescent="0.25">
      <c r="A2893" s="1" t="s">
        <v>1272</v>
      </c>
      <c r="J2893" s="1" t="s">
        <v>1511</v>
      </c>
      <c r="K2893" s="1" t="s">
        <v>1514</v>
      </c>
      <c r="L2893" s="1" t="s">
        <v>1512</v>
      </c>
      <c r="M2893" s="1">
        <v>1</v>
      </c>
    </row>
    <row r="2894" spans="1:13" x14ac:dyDescent="0.25">
      <c r="A2894" s="1" t="s">
        <v>1272</v>
      </c>
      <c r="J2894" s="1" t="s">
        <v>1511</v>
      </c>
      <c r="K2894" s="1" t="s">
        <v>1514</v>
      </c>
      <c r="L2894" s="1" t="s">
        <v>1512</v>
      </c>
      <c r="M2894" s="1">
        <v>1</v>
      </c>
    </row>
    <row r="2895" spans="1:13" x14ac:dyDescent="0.25">
      <c r="A2895" s="1" t="s">
        <v>1272</v>
      </c>
      <c r="J2895" s="1" t="s">
        <v>1511</v>
      </c>
      <c r="K2895" s="1" t="s">
        <v>1514</v>
      </c>
      <c r="L2895" s="1" t="s">
        <v>1512</v>
      </c>
      <c r="M2895" s="1">
        <v>1</v>
      </c>
    </row>
    <row r="2896" spans="1:13" x14ac:dyDescent="0.25">
      <c r="A2896" s="1" t="s">
        <v>835</v>
      </c>
      <c r="J2896" s="1" t="s">
        <v>1511</v>
      </c>
      <c r="K2896" s="1" t="s">
        <v>1509</v>
      </c>
      <c r="L2896" s="1" t="s">
        <v>1512</v>
      </c>
      <c r="M2896" s="1">
        <v>2</v>
      </c>
    </row>
    <row r="2897" spans="1:13" x14ac:dyDescent="0.25">
      <c r="A2897" s="1" t="s">
        <v>1272</v>
      </c>
      <c r="J2897" s="1" t="s">
        <v>1511</v>
      </c>
      <c r="K2897" s="1" t="s">
        <v>1514</v>
      </c>
      <c r="L2897" s="1" t="s">
        <v>1512</v>
      </c>
      <c r="M2897" s="1">
        <v>1</v>
      </c>
    </row>
    <row r="2898" spans="1:13" x14ac:dyDescent="0.25">
      <c r="A2898" s="1" t="s">
        <v>1272</v>
      </c>
      <c r="J2898" s="1" t="s">
        <v>1511</v>
      </c>
      <c r="K2898" s="1" t="s">
        <v>1514</v>
      </c>
      <c r="L2898" s="1" t="s">
        <v>1512</v>
      </c>
      <c r="M2898" s="1">
        <v>1</v>
      </c>
    </row>
    <row r="2899" spans="1:13" x14ac:dyDescent="0.25">
      <c r="A2899" s="1" t="s">
        <v>1272</v>
      </c>
      <c r="J2899" s="1" t="s">
        <v>1511</v>
      </c>
      <c r="K2899" s="1" t="s">
        <v>1514</v>
      </c>
      <c r="L2899" s="1" t="s">
        <v>1512</v>
      </c>
      <c r="M2899" s="1">
        <v>1</v>
      </c>
    </row>
    <row r="2900" spans="1:13" x14ac:dyDescent="0.25">
      <c r="A2900" s="1" t="s">
        <v>1272</v>
      </c>
      <c r="J2900" s="1" t="s">
        <v>1511</v>
      </c>
      <c r="K2900" s="1" t="s">
        <v>1514</v>
      </c>
      <c r="L2900" s="1" t="s">
        <v>1512</v>
      </c>
      <c r="M2900" s="1">
        <v>1</v>
      </c>
    </row>
    <row r="2901" spans="1:13" x14ac:dyDescent="0.25">
      <c r="A2901" s="1" t="s">
        <v>1272</v>
      </c>
      <c r="J2901" s="1" t="s">
        <v>1511</v>
      </c>
      <c r="K2901" s="1" t="s">
        <v>1514</v>
      </c>
      <c r="L2901" s="1" t="s">
        <v>1512</v>
      </c>
      <c r="M2901" s="1">
        <v>1</v>
      </c>
    </row>
    <row r="2902" spans="1:13" x14ac:dyDescent="0.25">
      <c r="A2902" s="1" t="s">
        <v>1272</v>
      </c>
      <c r="J2902" s="1" t="s">
        <v>1511</v>
      </c>
      <c r="K2902" s="1" t="s">
        <v>1514</v>
      </c>
      <c r="L2902" s="1" t="s">
        <v>1512</v>
      </c>
      <c r="M2902" s="1">
        <v>1</v>
      </c>
    </row>
    <row r="2903" spans="1:13" x14ac:dyDescent="0.25">
      <c r="A2903" s="1" t="s">
        <v>1272</v>
      </c>
      <c r="J2903" s="1" t="s">
        <v>1511</v>
      </c>
      <c r="K2903" s="1" t="s">
        <v>1514</v>
      </c>
      <c r="L2903" s="1" t="s">
        <v>1512</v>
      </c>
      <c r="M2903" s="1">
        <v>1</v>
      </c>
    </row>
    <row r="2904" spans="1:13" x14ac:dyDescent="0.25">
      <c r="A2904" s="1" t="s">
        <v>1272</v>
      </c>
      <c r="J2904" s="1" t="s">
        <v>1511</v>
      </c>
      <c r="K2904" s="1" t="s">
        <v>1514</v>
      </c>
      <c r="L2904" s="1" t="s">
        <v>1512</v>
      </c>
      <c r="M2904" s="1">
        <v>1</v>
      </c>
    </row>
    <row r="2905" spans="1:13" x14ac:dyDescent="0.25">
      <c r="A2905" s="1" t="s">
        <v>1272</v>
      </c>
      <c r="J2905" s="1" t="s">
        <v>1511</v>
      </c>
      <c r="K2905" s="1" t="s">
        <v>1514</v>
      </c>
      <c r="L2905" s="1" t="s">
        <v>1512</v>
      </c>
      <c r="M2905" s="1">
        <v>1</v>
      </c>
    </row>
    <row r="2906" spans="1:13" x14ac:dyDescent="0.25">
      <c r="A2906" s="1" t="s">
        <v>1266</v>
      </c>
      <c r="J2906" s="1" t="s">
        <v>1511</v>
      </c>
      <c r="K2906" s="1" t="s">
        <v>1509</v>
      </c>
      <c r="L2906" s="1" t="s">
        <v>1512</v>
      </c>
      <c r="M2906" s="1">
        <v>1</v>
      </c>
    </row>
    <row r="2907" spans="1:13" x14ac:dyDescent="0.25">
      <c r="A2907" s="1" t="s">
        <v>1272</v>
      </c>
      <c r="J2907" s="1" t="s">
        <v>1511</v>
      </c>
      <c r="K2907" s="1" t="s">
        <v>1509</v>
      </c>
      <c r="L2907" s="1" t="s">
        <v>1512</v>
      </c>
      <c r="M2907" s="1">
        <v>1</v>
      </c>
    </row>
    <row r="2908" spans="1:13" x14ac:dyDescent="0.25">
      <c r="A2908" s="1" t="s">
        <v>1312</v>
      </c>
      <c r="J2908" s="1" t="s">
        <v>1511</v>
      </c>
      <c r="K2908" s="1" t="s">
        <v>1509</v>
      </c>
      <c r="L2908" s="1" t="s">
        <v>1513</v>
      </c>
      <c r="M2908" s="1">
        <v>1</v>
      </c>
    </row>
    <row r="2909" spans="1:13" x14ac:dyDescent="0.25">
      <c r="A2909" s="1" t="s">
        <v>1272</v>
      </c>
      <c r="J2909" s="1" t="s">
        <v>1511</v>
      </c>
      <c r="K2909" s="1" t="s">
        <v>1509</v>
      </c>
      <c r="L2909" s="1" t="s">
        <v>1512</v>
      </c>
      <c r="M2909" s="1">
        <v>1</v>
      </c>
    </row>
    <row r="2910" spans="1:13" x14ac:dyDescent="0.25">
      <c r="A2910" s="1" t="s">
        <v>1272</v>
      </c>
      <c r="J2910" s="1" t="s">
        <v>1511</v>
      </c>
      <c r="K2910" s="1" t="s">
        <v>1509</v>
      </c>
      <c r="L2910" s="1" t="s">
        <v>1512</v>
      </c>
      <c r="M2910" s="1">
        <v>1</v>
      </c>
    </row>
    <row r="2911" spans="1:13" x14ac:dyDescent="0.25">
      <c r="A2911" s="1" t="s">
        <v>1312</v>
      </c>
      <c r="J2911" s="1" t="s">
        <v>1511</v>
      </c>
      <c r="K2911" s="1" t="s">
        <v>1514</v>
      </c>
      <c r="L2911" s="1" t="s">
        <v>1512</v>
      </c>
      <c r="M2911" s="1">
        <v>2</v>
      </c>
    </row>
    <row r="2912" spans="1:13" x14ac:dyDescent="0.25">
      <c r="A2912" s="1" t="s">
        <v>1272</v>
      </c>
      <c r="J2912" s="1" t="s">
        <v>1508</v>
      </c>
      <c r="K2912" s="1" t="s">
        <v>1509</v>
      </c>
      <c r="L2912" s="1" t="s">
        <v>1512</v>
      </c>
      <c r="M2912" s="1">
        <v>1</v>
      </c>
    </row>
    <row r="2913" spans="1:13" x14ac:dyDescent="0.25">
      <c r="A2913" s="1" t="s">
        <v>1285</v>
      </c>
      <c r="J2913" s="1" t="s">
        <v>1511</v>
      </c>
      <c r="K2913" s="1" t="s">
        <v>1514</v>
      </c>
      <c r="L2913" s="1" t="s">
        <v>1512</v>
      </c>
      <c r="M2913" s="1">
        <v>2</v>
      </c>
    </row>
    <row r="2914" spans="1:13" x14ac:dyDescent="0.25">
      <c r="A2914" s="1" t="s">
        <v>1312</v>
      </c>
      <c r="J2914" s="1" t="s">
        <v>1511</v>
      </c>
      <c r="K2914" s="1" t="s">
        <v>1509</v>
      </c>
      <c r="L2914" s="1" t="s">
        <v>1512</v>
      </c>
      <c r="M2914" s="1">
        <v>8</v>
      </c>
    </row>
    <row r="2915" spans="1:13" x14ac:dyDescent="0.25">
      <c r="A2915" s="1" t="s">
        <v>1272</v>
      </c>
      <c r="J2915" s="1" t="s">
        <v>1511</v>
      </c>
      <c r="K2915" s="1" t="s">
        <v>1509</v>
      </c>
      <c r="L2915" s="1" t="s">
        <v>1512</v>
      </c>
      <c r="M2915" s="1">
        <v>1</v>
      </c>
    </row>
    <row r="2916" spans="1:13" x14ac:dyDescent="0.25">
      <c r="A2916" s="1" t="s">
        <v>1538</v>
      </c>
      <c r="J2916" s="1" t="s">
        <v>1511</v>
      </c>
      <c r="K2916" s="1" t="s">
        <v>1514</v>
      </c>
      <c r="L2916" s="1" t="s">
        <v>1510</v>
      </c>
      <c r="M2916" s="1">
        <v>8</v>
      </c>
    </row>
    <row r="2917" spans="1:13" x14ac:dyDescent="0.25">
      <c r="A2917" s="1" t="s">
        <v>1266</v>
      </c>
      <c r="J2917" s="1" t="s">
        <v>1511</v>
      </c>
      <c r="K2917" s="1" t="s">
        <v>1509</v>
      </c>
      <c r="L2917" s="1" t="s">
        <v>1512</v>
      </c>
      <c r="M2917" s="1">
        <v>3</v>
      </c>
    </row>
    <row r="2918" spans="1:13" x14ac:dyDescent="0.25">
      <c r="A2918" s="1" t="s">
        <v>1272</v>
      </c>
      <c r="J2918" s="1" t="s">
        <v>1511</v>
      </c>
      <c r="K2918" s="1" t="s">
        <v>1509</v>
      </c>
      <c r="L2918" s="1" t="s">
        <v>1512</v>
      </c>
      <c r="M2918" s="1">
        <v>1</v>
      </c>
    </row>
    <row r="2919" spans="1:13" x14ac:dyDescent="0.25">
      <c r="A2919" s="1" t="s">
        <v>1266</v>
      </c>
      <c r="J2919" s="1" t="s">
        <v>1511</v>
      </c>
      <c r="K2919" s="1" t="s">
        <v>1509</v>
      </c>
      <c r="L2919" s="1" t="s">
        <v>1512</v>
      </c>
      <c r="M2919" s="1">
        <v>4</v>
      </c>
    </row>
    <row r="2920" spans="1:13" x14ac:dyDescent="0.25">
      <c r="A2920" s="1" t="s">
        <v>1534</v>
      </c>
      <c r="J2920" s="1" t="s">
        <v>1511</v>
      </c>
      <c r="K2920" s="1" t="s">
        <v>1509</v>
      </c>
      <c r="L2920" s="1" t="s">
        <v>1512</v>
      </c>
      <c r="M2920" s="1">
        <v>8</v>
      </c>
    </row>
    <row r="2921" spans="1:13" x14ac:dyDescent="0.25">
      <c r="A2921" s="1" t="s">
        <v>1306</v>
      </c>
      <c r="J2921" s="1" t="s">
        <v>1511</v>
      </c>
      <c r="K2921" s="1" t="s">
        <v>1509</v>
      </c>
      <c r="L2921" s="1" t="s">
        <v>1512</v>
      </c>
      <c r="M2921" s="1">
        <v>180</v>
      </c>
    </row>
    <row r="2922" spans="1:13" x14ac:dyDescent="0.25">
      <c r="A2922" s="1" t="s">
        <v>1367</v>
      </c>
      <c r="J2922" s="1" t="s">
        <v>1511</v>
      </c>
      <c r="K2922" s="1" t="s">
        <v>1509</v>
      </c>
      <c r="L2922" s="1" t="s">
        <v>1512</v>
      </c>
      <c r="M2922" s="1">
        <v>3</v>
      </c>
    </row>
    <row r="2923" spans="1:13" x14ac:dyDescent="0.25">
      <c r="A2923" s="1" t="s">
        <v>1538</v>
      </c>
      <c r="J2923" s="1" t="s">
        <v>1511</v>
      </c>
      <c r="K2923" s="1" t="s">
        <v>1509</v>
      </c>
      <c r="L2923" s="1" t="s">
        <v>1510</v>
      </c>
      <c r="M2923" s="1">
        <v>1</v>
      </c>
    </row>
    <row r="2924" spans="1:13" x14ac:dyDescent="0.25">
      <c r="A2924" s="1" t="s">
        <v>1262</v>
      </c>
      <c r="J2924" s="1" t="s">
        <v>1511</v>
      </c>
      <c r="K2924" s="1" t="s">
        <v>1509</v>
      </c>
      <c r="L2924" s="1" t="s">
        <v>1512</v>
      </c>
      <c r="M2924" s="1">
        <v>1</v>
      </c>
    </row>
    <row r="2925" spans="1:13" x14ac:dyDescent="0.25">
      <c r="A2925" s="1" t="s">
        <v>1262</v>
      </c>
      <c r="J2925" s="1" t="s">
        <v>1511</v>
      </c>
      <c r="K2925" s="1" t="s">
        <v>1509</v>
      </c>
      <c r="L2925" s="1" t="s">
        <v>1512</v>
      </c>
      <c r="M2925" s="1">
        <v>1</v>
      </c>
    </row>
    <row r="2926" spans="1:13" x14ac:dyDescent="0.25">
      <c r="A2926" s="1" t="s">
        <v>1262</v>
      </c>
      <c r="J2926" s="1" t="s">
        <v>1511</v>
      </c>
      <c r="K2926" s="1" t="s">
        <v>1509</v>
      </c>
      <c r="L2926" s="1" t="s">
        <v>1512</v>
      </c>
      <c r="M2926" s="1">
        <v>2</v>
      </c>
    </row>
    <row r="2927" spans="1:13" x14ac:dyDescent="0.25">
      <c r="A2927" s="1" t="s">
        <v>1262</v>
      </c>
      <c r="J2927" s="1" t="s">
        <v>1511</v>
      </c>
      <c r="K2927" s="1" t="s">
        <v>1509</v>
      </c>
      <c r="L2927" s="1" t="s">
        <v>1512</v>
      </c>
      <c r="M2927" s="1">
        <v>1</v>
      </c>
    </row>
    <row r="2928" spans="1:13" x14ac:dyDescent="0.25">
      <c r="A2928" s="1" t="s">
        <v>1266</v>
      </c>
      <c r="J2928" s="1" t="s">
        <v>1511</v>
      </c>
      <c r="K2928" s="1" t="s">
        <v>1509</v>
      </c>
      <c r="L2928" s="1" t="s">
        <v>1512</v>
      </c>
      <c r="M2928" s="1">
        <v>3</v>
      </c>
    </row>
    <row r="2929" spans="1:13" x14ac:dyDescent="0.25">
      <c r="A2929" s="1" t="s">
        <v>1262</v>
      </c>
      <c r="J2929" s="1" t="s">
        <v>1511</v>
      </c>
      <c r="K2929" s="1" t="s">
        <v>1509</v>
      </c>
      <c r="L2929" s="1" t="s">
        <v>1512</v>
      </c>
      <c r="M2929" s="1">
        <v>2</v>
      </c>
    </row>
    <row r="2930" spans="1:13" x14ac:dyDescent="0.25">
      <c r="A2930" s="1" t="s">
        <v>1262</v>
      </c>
      <c r="J2930" s="1" t="s">
        <v>1511</v>
      </c>
      <c r="K2930" s="1" t="s">
        <v>1509</v>
      </c>
      <c r="L2930" s="1" t="s">
        <v>1512</v>
      </c>
      <c r="M2930" s="1">
        <v>1</v>
      </c>
    </row>
    <row r="2931" spans="1:13" x14ac:dyDescent="0.25">
      <c r="A2931" s="1" t="s">
        <v>1262</v>
      </c>
      <c r="J2931" s="1" t="s">
        <v>1511</v>
      </c>
      <c r="K2931" s="1" t="s">
        <v>1509</v>
      </c>
      <c r="L2931" s="1" t="s">
        <v>1512</v>
      </c>
      <c r="M2931" s="1">
        <v>2</v>
      </c>
    </row>
    <row r="2932" spans="1:13" x14ac:dyDescent="0.25">
      <c r="A2932" s="1" t="s">
        <v>1266</v>
      </c>
      <c r="J2932" s="1" t="s">
        <v>1511</v>
      </c>
      <c r="K2932" s="1" t="s">
        <v>1509</v>
      </c>
      <c r="L2932" s="1" t="s">
        <v>1512</v>
      </c>
      <c r="M2932" s="1">
        <v>11</v>
      </c>
    </row>
    <row r="2933" spans="1:13" x14ac:dyDescent="0.25">
      <c r="A2933" s="1" t="s">
        <v>1272</v>
      </c>
      <c r="J2933" s="1" t="s">
        <v>1511</v>
      </c>
      <c r="K2933" s="1" t="s">
        <v>1509</v>
      </c>
      <c r="L2933" s="1" t="s">
        <v>1512</v>
      </c>
      <c r="M2933" s="1">
        <v>1</v>
      </c>
    </row>
    <row r="2934" spans="1:13" x14ac:dyDescent="0.25">
      <c r="A2934" s="1" t="s">
        <v>1538</v>
      </c>
      <c r="J2934" s="1" t="s">
        <v>1511</v>
      </c>
      <c r="K2934" s="1" t="s">
        <v>1514</v>
      </c>
      <c r="L2934" s="1" t="s">
        <v>1510</v>
      </c>
      <c r="M2934" s="1">
        <v>7</v>
      </c>
    </row>
    <row r="2935" spans="1:13" x14ac:dyDescent="0.25">
      <c r="A2935" s="1" t="s">
        <v>1538</v>
      </c>
      <c r="J2935" s="1" t="s">
        <v>1511</v>
      </c>
      <c r="K2935" s="1" t="s">
        <v>1514</v>
      </c>
      <c r="L2935" s="1" t="s">
        <v>1513</v>
      </c>
      <c r="M2935" s="1">
        <v>7</v>
      </c>
    </row>
    <row r="2936" spans="1:13" x14ac:dyDescent="0.25">
      <c r="A2936" s="1" t="s">
        <v>1538</v>
      </c>
      <c r="J2936" s="1" t="s">
        <v>1511</v>
      </c>
      <c r="K2936" s="1" t="s">
        <v>1514</v>
      </c>
      <c r="L2936" s="1" t="s">
        <v>1510</v>
      </c>
      <c r="M2936" s="1">
        <v>7</v>
      </c>
    </row>
    <row r="2937" spans="1:13" x14ac:dyDescent="0.25">
      <c r="A2937" s="1" t="s">
        <v>1538</v>
      </c>
      <c r="J2937" s="1" t="s">
        <v>1511</v>
      </c>
      <c r="K2937" s="1" t="s">
        <v>1514</v>
      </c>
      <c r="L2937" s="1" t="s">
        <v>1510</v>
      </c>
      <c r="M2937" s="1">
        <v>7</v>
      </c>
    </row>
    <row r="2938" spans="1:13" x14ac:dyDescent="0.25">
      <c r="A2938" s="1" t="s">
        <v>1538</v>
      </c>
      <c r="J2938" s="1" t="s">
        <v>1511</v>
      </c>
      <c r="K2938" s="1" t="s">
        <v>1514</v>
      </c>
      <c r="L2938" s="1" t="s">
        <v>1510</v>
      </c>
      <c r="M2938" s="1">
        <v>7</v>
      </c>
    </row>
    <row r="2939" spans="1:13" x14ac:dyDescent="0.25">
      <c r="A2939" s="1" t="s">
        <v>1272</v>
      </c>
      <c r="J2939" s="1" t="s">
        <v>1511</v>
      </c>
      <c r="K2939" s="1" t="s">
        <v>1509</v>
      </c>
      <c r="L2939" s="1" t="s">
        <v>1512</v>
      </c>
      <c r="M2939" s="1">
        <v>1</v>
      </c>
    </row>
    <row r="2940" spans="1:13" x14ac:dyDescent="0.25">
      <c r="A2940" s="1" t="s">
        <v>1266</v>
      </c>
      <c r="J2940" s="1" t="s">
        <v>1511</v>
      </c>
      <c r="K2940" s="1" t="s">
        <v>1509</v>
      </c>
      <c r="L2940" s="1" t="s">
        <v>1512</v>
      </c>
      <c r="M2940" s="1">
        <v>1</v>
      </c>
    </row>
    <row r="2941" spans="1:13" x14ac:dyDescent="0.25">
      <c r="A2941" s="1" t="s">
        <v>1298</v>
      </c>
      <c r="J2941" s="1" t="s">
        <v>1511</v>
      </c>
      <c r="K2941" s="1" t="s">
        <v>1509</v>
      </c>
      <c r="L2941" s="1" t="s">
        <v>1512</v>
      </c>
      <c r="M2941" s="1">
        <v>6</v>
      </c>
    </row>
    <row r="2942" spans="1:13" x14ac:dyDescent="0.25">
      <c r="A2942" s="1" t="s">
        <v>1272</v>
      </c>
      <c r="J2942" s="1" t="s">
        <v>1511</v>
      </c>
      <c r="K2942" s="1" t="s">
        <v>1509</v>
      </c>
      <c r="L2942" s="1" t="s">
        <v>1512</v>
      </c>
      <c r="M2942" s="1">
        <v>1</v>
      </c>
    </row>
    <row r="2943" spans="1:13" x14ac:dyDescent="0.25">
      <c r="A2943" s="1" t="s">
        <v>1272</v>
      </c>
      <c r="J2943" s="1" t="s">
        <v>1511</v>
      </c>
      <c r="K2943" s="1" t="s">
        <v>1509</v>
      </c>
      <c r="L2943" s="1" t="s">
        <v>1512</v>
      </c>
      <c r="M2943" s="1">
        <v>1</v>
      </c>
    </row>
    <row r="2944" spans="1:13" x14ac:dyDescent="0.25">
      <c r="A2944" s="1" t="s">
        <v>1272</v>
      </c>
      <c r="J2944" s="1" t="s">
        <v>1511</v>
      </c>
      <c r="K2944" s="1" t="s">
        <v>1509</v>
      </c>
      <c r="L2944" s="1" t="s">
        <v>1512</v>
      </c>
      <c r="M2944" s="1">
        <v>1</v>
      </c>
    </row>
    <row r="2945" spans="1:13" x14ac:dyDescent="0.25">
      <c r="A2945" s="1" t="s">
        <v>1272</v>
      </c>
      <c r="J2945" s="1" t="s">
        <v>1511</v>
      </c>
      <c r="K2945" s="1" t="s">
        <v>1509</v>
      </c>
      <c r="L2945" s="1" t="s">
        <v>1512</v>
      </c>
      <c r="M2945" s="1">
        <v>1</v>
      </c>
    </row>
    <row r="2946" spans="1:13" x14ac:dyDescent="0.25">
      <c r="A2946" s="1" t="s">
        <v>1272</v>
      </c>
      <c r="J2946" s="1" t="s">
        <v>1511</v>
      </c>
      <c r="K2946" s="1" t="s">
        <v>1509</v>
      </c>
      <c r="L2946" s="1" t="s">
        <v>1512</v>
      </c>
      <c r="M2946" s="1">
        <v>1</v>
      </c>
    </row>
    <row r="2947" spans="1:13" x14ac:dyDescent="0.25">
      <c r="A2947" s="1" t="s">
        <v>1272</v>
      </c>
      <c r="J2947" s="1" t="s">
        <v>1511</v>
      </c>
      <c r="K2947" s="1" t="s">
        <v>1509</v>
      </c>
      <c r="L2947" s="1" t="s">
        <v>1512</v>
      </c>
      <c r="M2947" s="1">
        <v>1</v>
      </c>
    </row>
    <row r="2948" spans="1:13" x14ac:dyDescent="0.25">
      <c r="A2948" s="1" t="s">
        <v>1272</v>
      </c>
      <c r="J2948" s="1" t="s">
        <v>1511</v>
      </c>
      <c r="K2948" s="1" t="s">
        <v>1509</v>
      </c>
      <c r="L2948" s="1" t="s">
        <v>1512</v>
      </c>
      <c r="M2948" s="1">
        <v>1</v>
      </c>
    </row>
    <row r="2949" spans="1:13" x14ac:dyDescent="0.25">
      <c r="A2949" s="1" t="s">
        <v>1272</v>
      </c>
      <c r="J2949" s="1" t="s">
        <v>1511</v>
      </c>
      <c r="K2949" s="1" t="s">
        <v>1509</v>
      </c>
      <c r="L2949" s="1" t="s">
        <v>1512</v>
      </c>
      <c r="M2949" s="1">
        <v>1</v>
      </c>
    </row>
    <row r="2950" spans="1:13" x14ac:dyDescent="0.25">
      <c r="A2950" s="1" t="s">
        <v>1294</v>
      </c>
      <c r="J2950" s="1" t="s">
        <v>1511</v>
      </c>
      <c r="K2950" s="1" t="s">
        <v>1509</v>
      </c>
      <c r="L2950" s="1" t="s">
        <v>1512</v>
      </c>
      <c r="M2950" s="1">
        <v>1</v>
      </c>
    </row>
    <row r="2951" spans="1:13" x14ac:dyDescent="0.25">
      <c r="A2951" s="1" t="s">
        <v>1294</v>
      </c>
      <c r="J2951" s="1" t="s">
        <v>1511</v>
      </c>
      <c r="K2951" s="1" t="s">
        <v>1509</v>
      </c>
      <c r="L2951" s="1" t="s">
        <v>1512</v>
      </c>
      <c r="M2951" s="1">
        <v>1</v>
      </c>
    </row>
    <row r="2952" spans="1:13" x14ac:dyDescent="0.25">
      <c r="A2952" s="1" t="s">
        <v>1294</v>
      </c>
      <c r="J2952" s="1" t="s">
        <v>1511</v>
      </c>
      <c r="K2952" s="1" t="s">
        <v>1509</v>
      </c>
      <c r="L2952" s="1" t="s">
        <v>1512</v>
      </c>
      <c r="M2952" s="1">
        <v>1</v>
      </c>
    </row>
    <row r="2953" spans="1:13" x14ac:dyDescent="0.25">
      <c r="A2953" s="1" t="s">
        <v>1294</v>
      </c>
      <c r="J2953" s="1" t="s">
        <v>1511</v>
      </c>
      <c r="K2953" s="1" t="s">
        <v>1509</v>
      </c>
      <c r="L2953" s="1" t="s">
        <v>1512</v>
      </c>
      <c r="M2953" s="1">
        <v>1</v>
      </c>
    </row>
    <row r="2954" spans="1:13" x14ac:dyDescent="0.25">
      <c r="A2954" s="1" t="s">
        <v>1294</v>
      </c>
      <c r="J2954" s="1" t="s">
        <v>1511</v>
      </c>
      <c r="K2954" s="1" t="s">
        <v>1509</v>
      </c>
      <c r="L2954" s="1" t="s">
        <v>1512</v>
      </c>
      <c r="M2954" s="1">
        <v>2</v>
      </c>
    </row>
    <row r="2955" spans="1:13" x14ac:dyDescent="0.25">
      <c r="A2955" s="1" t="s">
        <v>1272</v>
      </c>
      <c r="J2955" s="1" t="s">
        <v>1511</v>
      </c>
      <c r="K2955" s="1" t="s">
        <v>1509</v>
      </c>
      <c r="L2955" s="1" t="s">
        <v>1513</v>
      </c>
      <c r="M2955" s="1">
        <v>1</v>
      </c>
    </row>
    <row r="2956" spans="1:13" x14ac:dyDescent="0.25">
      <c r="A2956" s="1" t="s">
        <v>1330</v>
      </c>
      <c r="J2956" s="1" t="s">
        <v>1511</v>
      </c>
      <c r="K2956" s="1" t="s">
        <v>1509</v>
      </c>
      <c r="L2956" s="1" t="s">
        <v>1513</v>
      </c>
      <c r="M2956" s="1">
        <v>10</v>
      </c>
    </row>
    <row r="2957" spans="1:13" x14ac:dyDescent="0.25">
      <c r="A2957" s="1" t="s">
        <v>1287</v>
      </c>
      <c r="J2957" s="1" t="s">
        <v>1511</v>
      </c>
      <c r="K2957" s="1" t="s">
        <v>1509</v>
      </c>
      <c r="L2957" s="1" t="s">
        <v>1512</v>
      </c>
      <c r="M2957" s="1">
        <v>1</v>
      </c>
    </row>
    <row r="2958" spans="1:13" x14ac:dyDescent="0.25">
      <c r="A2958" s="1" t="s">
        <v>1272</v>
      </c>
      <c r="J2958" s="1" t="s">
        <v>1511</v>
      </c>
      <c r="K2958" s="1" t="s">
        <v>1509</v>
      </c>
      <c r="L2958" s="1" t="s">
        <v>1513</v>
      </c>
      <c r="M2958" s="1">
        <v>1</v>
      </c>
    </row>
    <row r="2959" spans="1:13" x14ac:dyDescent="0.25">
      <c r="A2959" s="1" t="s">
        <v>1264</v>
      </c>
      <c r="J2959" s="1" t="s">
        <v>1511</v>
      </c>
      <c r="K2959" s="1" t="s">
        <v>1514</v>
      </c>
      <c r="L2959" s="1" t="s">
        <v>1512</v>
      </c>
      <c r="M2959" s="1">
        <v>125</v>
      </c>
    </row>
    <row r="2960" spans="1:13" x14ac:dyDescent="0.25">
      <c r="A2960" s="1" t="s">
        <v>1272</v>
      </c>
      <c r="J2960" s="1" t="s">
        <v>1511</v>
      </c>
      <c r="K2960" s="1" t="s">
        <v>1509</v>
      </c>
      <c r="L2960" s="1" t="s">
        <v>1513</v>
      </c>
      <c r="M2960" s="1">
        <v>1</v>
      </c>
    </row>
    <row r="2961" spans="1:13" x14ac:dyDescent="0.25">
      <c r="A2961" s="1" t="s">
        <v>1278</v>
      </c>
      <c r="J2961" s="1" t="s">
        <v>1508</v>
      </c>
      <c r="K2961" s="1" t="s">
        <v>1509</v>
      </c>
      <c r="L2961" s="1" t="s">
        <v>1510</v>
      </c>
      <c r="M2961" s="1">
        <v>37</v>
      </c>
    </row>
    <row r="2962" spans="1:13" x14ac:dyDescent="0.25">
      <c r="A2962" s="1" t="s">
        <v>1272</v>
      </c>
      <c r="J2962" s="1" t="s">
        <v>1511</v>
      </c>
      <c r="K2962" s="1" t="s">
        <v>1509</v>
      </c>
      <c r="L2962" s="1" t="s">
        <v>1510</v>
      </c>
      <c r="M2962" s="1">
        <v>1</v>
      </c>
    </row>
    <row r="2963" spans="1:13" x14ac:dyDescent="0.25">
      <c r="A2963" s="1" t="s">
        <v>1415</v>
      </c>
      <c r="J2963" s="1" t="s">
        <v>1511</v>
      </c>
      <c r="K2963" s="1" t="s">
        <v>1509</v>
      </c>
      <c r="L2963" s="1" t="s">
        <v>1513</v>
      </c>
      <c r="M2963" s="1">
        <v>1</v>
      </c>
    </row>
    <row r="2964" spans="1:13" x14ac:dyDescent="0.25">
      <c r="A2964" s="1" t="s">
        <v>1415</v>
      </c>
      <c r="J2964" s="1" t="s">
        <v>1511</v>
      </c>
      <c r="K2964" s="1" t="s">
        <v>1514</v>
      </c>
      <c r="L2964" s="1" t="s">
        <v>1512</v>
      </c>
      <c r="M2964" s="1">
        <v>160</v>
      </c>
    </row>
    <row r="2965" spans="1:13" x14ac:dyDescent="0.25">
      <c r="A2965" s="1" t="s">
        <v>1266</v>
      </c>
      <c r="J2965" s="1" t="s">
        <v>1511</v>
      </c>
      <c r="K2965" s="1" t="s">
        <v>1509</v>
      </c>
      <c r="L2965" s="1" t="s">
        <v>1512</v>
      </c>
      <c r="M2965" s="1">
        <v>2</v>
      </c>
    </row>
    <row r="2966" spans="1:13" x14ac:dyDescent="0.25">
      <c r="A2966" s="1" t="s">
        <v>1382</v>
      </c>
      <c r="J2966" s="1" t="s">
        <v>1508</v>
      </c>
      <c r="K2966" s="1" t="s">
        <v>1509</v>
      </c>
      <c r="L2966" s="1" t="s">
        <v>1510</v>
      </c>
      <c r="M2966" s="1">
        <v>1</v>
      </c>
    </row>
    <row r="2967" spans="1:13" x14ac:dyDescent="0.25">
      <c r="A2967" s="1" t="s">
        <v>1410</v>
      </c>
      <c r="J2967" s="1" t="s">
        <v>1508</v>
      </c>
      <c r="K2967" s="1" t="s">
        <v>1509</v>
      </c>
      <c r="L2967" s="1" t="s">
        <v>1512</v>
      </c>
      <c r="M2967" s="1">
        <v>30</v>
      </c>
    </row>
    <row r="2968" spans="1:13" x14ac:dyDescent="0.25">
      <c r="A2968" s="1" t="s">
        <v>1415</v>
      </c>
      <c r="J2968" s="1" t="s">
        <v>1511</v>
      </c>
      <c r="K2968" s="1" t="s">
        <v>1509</v>
      </c>
      <c r="L2968" s="1" t="s">
        <v>1512</v>
      </c>
      <c r="M2968" s="1">
        <v>126</v>
      </c>
    </row>
    <row r="2969" spans="1:13" x14ac:dyDescent="0.25">
      <c r="A2969" s="1" t="s">
        <v>1294</v>
      </c>
      <c r="J2969" s="1" t="s">
        <v>1511</v>
      </c>
      <c r="K2969" s="1" t="s">
        <v>1509</v>
      </c>
      <c r="L2969" s="1" t="s">
        <v>1512</v>
      </c>
      <c r="M2969" s="1">
        <v>2</v>
      </c>
    </row>
    <row r="2970" spans="1:13" x14ac:dyDescent="0.25">
      <c r="A2970" s="1" t="s">
        <v>1415</v>
      </c>
      <c r="J2970" s="1" t="s">
        <v>1511</v>
      </c>
      <c r="K2970" s="1" t="s">
        <v>1514</v>
      </c>
      <c r="L2970" s="1" t="s">
        <v>1512</v>
      </c>
      <c r="M2970" s="1">
        <v>126</v>
      </c>
    </row>
    <row r="2971" spans="1:13" x14ac:dyDescent="0.25">
      <c r="A2971" s="1" t="s">
        <v>1263</v>
      </c>
      <c r="J2971" s="1" t="s">
        <v>1508</v>
      </c>
      <c r="K2971" s="1" t="s">
        <v>1509</v>
      </c>
      <c r="L2971" s="1" t="s">
        <v>1512</v>
      </c>
      <c r="M2971" s="1">
        <v>1</v>
      </c>
    </row>
    <row r="2972" spans="1:13" x14ac:dyDescent="0.25">
      <c r="A2972" s="1" t="s">
        <v>1263</v>
      </c>
      <c r="J2972" s="1" t="s">
        <v>1508</v>
      </c>
      <c r="K2972" s="1" t="s">
        <v>1509</v>
      </c>
      <c r="L2972" s="1" t="s">
        <v>1512</v>
      </c>
      <c r="M2972" s="1">
        <v>1</v>
      </c>
    </row>
    <row r="2973" spans="1:13" x14ac:dyDescent="0.25">
      <c r="A2973" s="1" t="s">
        <v>1272</v>
      </c>
      <c r="J2973" s="1" t="s">
        <v>1511</v>
      </c>
      <c r="K2973" s="1" t="s">
        <v>1509</v>
      </c>
      <c r="L2973" s="1" t="s">
        <v>1512</v>
      </c>
      <c r="M2973" s="1">
        <v>1</v>
      </c>
    </row>
    <row r="2974" spans="1:13" x14ac:dyDescent="0.25">
      <c r="A2974" s="1" t="s">
        <v>1272</v>
      </c>
      <c r="J2974" s="1" t="s">
        <v>1511</v>
      </c>
      <c r="K2974" s="1" t="s">
        <v>1509</v>
      </c>
      <c r="L2974" s="1" t="s">
        <v>1512</v>
      </c>
      <c r="M2974" s="1">
        <v>1</v>
      </c>
    </row>
    <row r="2975" spans="1:13" x14ac:dyDescent="0.25">
      <c r="A2975" s="1" t="s">
        <v>1264</v>
      </c>
      <c r="J2975" s="1" t="s">
        <v>1511</v>
      </c>
      <c r="K2975" s="1" t="s">
        <v>1514</v>
      </c>
      <c r="L2975" s="1" t="s">
        <v>1512</v>
      </c>
      <c r="M2975" s="1">
        <v>126</v>
      </c>
    </row>
    <row r="2976" spans="1:13" x14ac:dyDescent="0.25">
      <c r="A2976" s="1" t="s">
        <v>1272</v>
      </c>
      <c r="J2976" s="1" t="s">
        <v>1511</v>
      </c>
      <c r="K2976" s="1" t="s">
        <v>1509</v>
      </c>
      <c r="L2976" s="1" t="s">
        <v>1512</v>
      </c>
      <c r="M2976" s="1">
        <v>1</v>
      </c>
    </row>
    <row r="2977" spans="1:13" x14ac:dyDescent="0.25">
      <c r="A2977" s="1" t="s">
        <v>1388</v>
      </c>
      <c r="J2977" s="1" t="s">
        <v>1511</v>
      </c>
      <c r="K2977" s="1" t="s">
        <v>1509</v>
      </c>
      <c r="L2977" s="1" t="s">
        <v>1513</v>
      </c>
      <c r="M2977" s="1">
        <v>3</v>
      </c>
    </row>
    <row r="2978" spans="1:13" x14ac:dyDescent="0.25">
      <c r="A2978" s="1" t="s">
        <v>1272</v>
      </c>
      <c r="J2978" s="1" t="s">
        <v>1511</v>
      </c>
      <c r="K2978" s="1" t="s">
        <v>1509</v>
      </c>
      <c r="L2978" s="1" t="s">
        <v>1512</v>
      </c>
      <c r="M2978" s="1">
        <v>1</v>
      </c>
    </row>
    <row r="2979" spans="1:13" x14ac:dyDescent="0.25">
      <c r="A2979" s="1" t="s">
        <v>1275</v>
      </c>
      <c r="J2979" s="1" t="s">
        <v>1511</v>
      </c>
      <c r="K2979" s="1" t="s">
        <v>1509</v>
      </c>
      <c r="L2979" s="1" t="s">
        <v>1512</v>
      </c>
      <c r="M2979" s="1">
        <v>1</v>
      </c>
    </row>
    <row r="2980" spans="1:13" x14ac:dyDescent="0.25">
      <c r="A2980" s="1" t="s">
        <v>1272</v>
      </c>
      <c r="J2980" s="1" t="s">
        <v>1508</v>
      </c>
      <c r="K2980" s="1" t="s">
        <v>1509</v>
      </c>
      <c r="L2980" s="1" t="s">
        <v>1512</v>
      </c>
      <c r="M2980" s="1">
        <v>1</v>
      </c>
    </row>
    <row r="2981" spans="1:13" x14ac:dyDescent="0.25">
      <c r="A2981" s="1" t="s">
        <v>1275</v>
      </c>
      <c r="J2981" s="1" t="s">
        <v>1511</v>
      </c>
      <c r="K2981" s="1" t="s">
        <v>1509</v>
      </c>
      <c r="L2981" s="1" t="s">
        <v>1512</v>
      </c>
      <c r="M2981" s="1">
        <v>1</v>
      </c>
    </row>
    <row r="2982" spans="1:13" x14ac:dyDescent="0.25">
      <c r="A2982" s="1" t="s">
        <v>1275</v>
      </c>
      <c r="J2982" s="1" t="s">
        <v>1511</v>
      </c>
      <c r="K2982" s="1" t="s">
        <v>1509</v>
      </c>
      <c r="L2982" s="1" t="s">
        <v>1512</v>
      </c>
      <c r="M2982" s="1">
        <v>1</v>
      </c>
    </row>
    <row r="2983" spans="1:13" x14ac:dyDescent="0.25">
      <c r="A2983" s="1" t="s">
        <v>1275</v>
      </c>
      <c r="J2983" s="1" t="s">
        <v>1511</v>
      </c>
      <c r="K2983" s="1" t="s">
        <v>1509</v>
      </c>
      <c r="L2983" s="1" t="s">
        <v>1512</v>
      </c>
      <c r="M2983" s="1">
        <v>1</v>
      </c>
    </row>
    <row r="2984" spans="1:13" x14ac:dyDescent="0.25">
      <c r="A2984" s="1" t="s">
        <v>1275</v>
      </c>
      <c r="J2984" s="1" t="s">
        <v>1508</v>
      </c>
      <c r="K2984" s="1" t="s">
        <v>1509</v>
      </c>
      <c r="L2984" s="1" t="s">
        <v>1512</v>
      </c>
      <c r="M2984" s="1">
        <v>1</v>
      </c>
    </row>
    <row r="2985" spans="1:13" x14ac:dyDescent="0.25">
      <c r="A2985" s="1" t="s">
        <v>1272</v>
      </c>
      <c r="J2985" s="1" t="s">
        <v>1508</v>
      </c>
      <c r="K2985" s="1" t="s">
        <v>1509</v>
      </c>
      <c r="L2985" s="1" t="s">
        <v>1512</v>
      </c>
      <c r="M2985" s="1">
        <v>1</v>
      </c>
    </row>
    <row r="2986" spans="1:13" x14ac:dyDescent="0.25">
      <c r="A2986" s="1" t="s">
        <v>1275</v>
      </c>
      <c r="J2986" s="1" t="s">
        <v>1511</v>
      </c>
      <c r="K2986" s="1" t="s">
        <v>1509</v>
      </c>
      <c r="L2986" s="1" t="s">
        <v>1512</v>
      </c>
      <c r="M2986" s="1">
        <v>1</v>
      </c>
    </row>
    <row r="2987" spans="1:13" x14ac:dyDescent="0.25">
      <c r="A2987" s="1" t="s">
        <v>1275</v>
      </c>
      <c r="J2987" s="1" t="s">
        <v>1511</v>
      </c>
      <c r="K2987" s="1" t="s">
        <v>1509</v>
      </c>
      <c r="L2987" s="1" t="s">
        <v>1512</v>
      </c>
      <c r="M2987" s="1">
        <v>1</v>
      </c>
    </row>
    <row r="2988" spans="1:13" x14ac:dyDescent="0.25">
      <c r="A2988" s="1" t="s">
        <v>1542</v>
      </c>
      <c r="J2988" s="1" t="s">
        <v>1511</v>
      </c>
      <c r="K2988" s="1" t="s">
        <v>1509</v>
      </c>
      <c r="L2988" s="1" t="s">
        <v>1513</v>
      </c>
      <c r="M2988" s="1">
        <v>2</v>
      </c>
    </row>
    <row r="2989" spans="1:13" x14ac:dyDescent="0.25">
      <c r="A2989" s="1" t="s">
        <v>1295</v>
      </c>
      <c r="J2989" s="1" t="s">
        <v>1511</v>
      </c>
      <c r="K2989" s="1" t="s">
        <v>1509</v>
      </c>
      <c r="L2989" s="1" t="s">
        <v>1512</v>
      </c>
      <c r="M2989" s="1">
        <v>1</v>
      </c>
    </row>
    <row r="2990" spans="1:13" x14ac:dyDescent="0.25">
      <c r="A2990" s="1" t="s">
        <v>1295</v>
      </c>
      <c r="J2990" s="1" t="s">
        <v>1511</v>
      </c>
      <c r="K2990" s="1" t="s">
        <v>1509</v>
      </c>
      <c r="L2990" s="1" t="s">
        <v>1512</v>
      </c>
      <c r="M2990" s="1">
        <v>2</v>
      </c>
    </row>
    <row r="2991" spans="1:13" x14ac:dyDescent="0.25">
      <c r="A2991" s="1" t="s">
        <v>1295</v>
      </c>
      <c r="J2991" s="1" t="s">
        <v>1511</v>
      </c>
      <c r="K2991" s="1" t="s">
        <v>1509</v>
      </c>
      <c r="L2991" s="1" t="s">
        <v>1512</v>
      </c>
      <c r="M2991" s="1">
        <v>1</v>
      </c>
    </row>
    <row r="2992" spans="1:13" x14ac:dyDescent="0.25">
      <c r="A2992" s="1" t="s">
        <v>1263</v>
      </c>
      <c r="J2992" s="1" t="s">
        <v>1511</v>
      </c>
      <c r="K2992" s="1" t="s">
        <v>1509</v>
      </c>
      <c r="L2992" s="1" t="s">
        <v>1512</v>
      </c>
      <c r="M2992" s="1">
        <v>9</v>
      </c>
    </row>
    <row r="2993" spans="1:13" x14ac:dyDescent="0.25">
      <c r="A2993" s="1" t="s">
        <v>1295</v>
      </c>
      <c r="J2993" s="1" t="s">
        <v>1511</v>
      </c>
      <c r="K2993" s="1" t="s">
        <v>1509</v>
      </c>
      <c r="L2993" s="1" t="s">
        <v>1512</v>
      </c>
      <c r="M2993" s="1">
        <v>8</v>
      </c>
    </row>
    <row r="2994" spans="1:13" x14ac:dyDescent="0.25">
      <c r="A2994" s="1" t="s">
        <v>1263</v>
      </c>
      <c r="J2994" s="1" t="s">
        <v>1511</v>
      </c>
      <c r="K2994" s="1" t="s">
        <v>1509</v>
      </c>
      <c r="L2994" s="1" t="s">
        <v>1512</v>
      </c>
      <c r="M2994" s="1">
        <v>1</v>
      </c>
    </row>
    <row r="2995" spans="1:13" x14ac:dyDescent="0.25">
      <c r="A2995" s="1" t="s">
        <v>1272</v>
      </c>
      <c r="J2995" s="1" t="s">
        <v>1508</v>
      </c>
      <c r="K2995" s="1" t="s">
        <v>1509</v>
      </c>
      <c r="L2995" s="1" t="s">
        <v>1512</v>
      </c>
      <c r="M2995" s="1">
        <v>1</v>
      </c>
    </row>
    <row r="2996" spans="1:13" x14ac:dyDescent="0.25">
      <c r="A2996" s="1" t="s">
        <v>1263</v>
      </c>
      <c r="J2996" s="1" t="s">
        <v>1508</v>
      </c>
      <c r="K2996" s="1" t="s">
        <v>1509</v>
      </c>
      <c r="L2996" s="1" t="s">
        <v>1512</v>
      </c>
      <c r="M2996" s="1">
        <v>7</v>
      </c>
    </row>
    <row r="2997" spans="1:13" x14ac:dyDescent="0.25">
      <c r="A2997" s="1" t="s">
        <v>1272</v>
      </c>
      <c r="J2997" s="1" t="s">
        <v>1508</v>
      </c>
      <c r="K2997" s="1" t="s">
        <v>1509</v>
      </c>
      <c r="L2997" s="1" t="s">
        <v>1512</v>
      </c>
      <c r="M2997" s="1">
        <v>1</v>
      </c>
    </row>
    <row r="2998" spans="1:13" x14ac:dyDescent="0.25">
      <c r="A2998" s="1" t="s">
        <v>1272</v>
      </c>
      <c r="J2998" s="1" t="s">
        <v>1511</v>
      </c>
      <c r="K2998" s="1" t="s">
        <v>1509</v>
      </c>
      <c r="L2998" s="1" t="s">
        <v>1512</v>
      </c>
      <c r="M2998" s="1">
        <v>1</v>
      </c>
    </row>
    <row r="2999" spans="1:13" x14ac:dyDescent="0.25">
      <c r="A2999" s="1" t="s">
        <v>1272</v>
      </c>
      <c r="J2999" s="1" t="s">
        <v>1511</v>
      </c>
      <c r="K2999" s="1" t="s">
        <v>1509</v>
      </c>
      <c r="L2999" s="1" t="s">
        <v>1512</v>
      </c>
      <c r="M2999" s="1">
        <v>2</v>
      </c>
    </row>
    <row r="3000" spans="1:13" x14ac:dyDescent="0.25">
      <c r="A3000" s="1" t="s">
        <v>1263</v>
      </c>
      <c r="J3000" s="1" t="s">
        <v>1511</v>
      </c>
      <c r="K3000" s="1" t="s">
        <v>1509</v>
      </c>
      <c r="L3000" s="1" t="s">
        <v>1512</v>
      </c>
      <c r="M3000" s="1">
        <v>1</v>
      </c>
    </row>
    <row r="3001" spans="1:13" x14ac:dyDescent="0.25">
      <c r="A3001" s="1" t="s">
        <v>1330</v>
      </c>
      <c r="J3001" s="1" t="s">
        <v>1511</v>
      </c>
      <c r="K3001" s="1" t="s">
        <v>1509</v>
      </c>
      <c r="L3001" s="1" t="s">
        <v>1513</v>
      </c>
      <c r="M3001" s="1">
        <v>10</v>
      </c>
    </row>
    <row r="3002" spans="1:13" x14ac:dyDescent="0.25">
      <c r="A3002" s="1" t="s">
        <v>1262</v>
      </c>
      <c r="J3002" s="1" t="s">
        <v>1511</v>
      </c>
      <c r="K3002" s="1" t="s">
        <v>1509</v>
      </c>
      <c r="L3002" s="1" t="s">
        <v>1512</v>
      </c>
      <c r="M3002" s="1">
        <v>1</v>
      </c>
    </row>
    <row r="3003" spans="1:13" x14ac:dyDescent="0.25">
      <c r="A3003" s="1" t="s">
        <v>1538</v>
      </c>
      <c r="J3003" s="1" t="s">
        <v>1511</v>
      </c>
      <c r="K3003" s="1" t="s">
        <v>1509</v>
      </c>
      <c r="L3003" s="1" t="s">
        <v>1513</v>
      </c>
      <c r="M3003" s="1">
        <v>1</v>
      </c>
    </row>
    <row r="3004" spans="1:13" x14ac:dyDescent="0.25">
      <c r="A3004" s="1" t="s">
        <v>1272</v>
      </c>
      <c r="J3004" s="1" t="s">
        <v>1511</v>
      </c>
      <c r="K3004" s="1" t="s">
        <v>1509</v>
      </c>
      <c r="L3004" s="1" t="s">
        <v>1512</v>
      </c>
      <c r="M3004" s="1">
        <v>1</v>
      </c>
    </row>
    <row r="3005" spans="1:13" x14ac:dyDescent="0.25">
      <c r="A3005" s="1" t="s">
        <v>1262</v>
      </c>
      <c r="J3005" s="1" t="s">
        <v>1511</v>
      </c>
      <c r="K3005" s="1" t="s">
        <v>1509</v>
      </c>
      <c r="L3005" s="1" t="s">
        <v>1510</v>
      </c>
      <c r="M3005" s="1">
        <v>1</v>
      </c>
    </row>
    <row r="3006" spans="1:13" x14ac:dyDescent="0.25">
      <c r="A3006" s="1" t="s">
        <v>1263</v>
      </c>
      <c r="J3006" s="1" t="s">
        <v>1511</v>
      </c>
      <c r="K3006" s="1" t="s">
        <v>1509</v>
      </c>
      <c r="L3006" s="1" t="s">
        <v>1512</v>
      </c>
      <c r="M3006" s="1">
        <v>1</v>
      </c>
    </row>
    <row r="3007" spans="1:13" x14ac:dyDescent="0.25">
      <c r="A3007" s="1" t="s">
        <v>1415</v>
      </c>
      <c r="J3007" s="1" t="s">
        <v>1511</v>
      </c>
      <c r="K3007" s="1" t="s">
        <v>1514</v>
      </c>
      <c r="L3007" s="1" t="s">
        <v>1512</v>
      </c>
      <c r="M3007" s="1">
        <v>126</v>
      </c>
    </row>
    <row r="3008" spans="1:13" x14ac:dyDescent="0.25">
      <c r="A3008" s="1" t="s">
        <v>1287</v>
      </c>
      <c r="J3008" s="1" t="s">
        <v>1511</v>
      </c>
      <c r="K3008" s="1" t="s">
        <v>1509</v>
      </c>
      <c r="L3008" s="1" t="s">
        <v>1512</v>
      </c>
      <c r="M3008" s="1">
        <v>1</v>
      </c>
    </row>
    <row r="3009" spans="1:13" x14ac:dyDescent="0.25">
      <c r="A3009" s="1" t="s">
        <v>1287</v>
      </c>
      <c r="J3009" s="1" t="s">
        <v>1511</v>
      </c>
      <c r="K3009" s="1" t="s">
        <v>1509</v>
      </c>
      <c r="L3009" s="1" t="s">
        <v>1512</v>
      </c>
      <c r="M3009" s="1">
        <v>1</v>
      </c>
    </row>
    <row r="3010" spans="1:13" x14ac:dyDescent="0.25">
      <c r="A3010" s="1" t="s">
        <v>1299</v>
      </c>
      <c r="J3010" s="1" t="s">
        <v>1508</v>
      </c>
      <c r="K3010" s="1" t="s">
        <v>1509</v>
      </c>
      <c r="L3010" s="1" t="s">
        <v>1513</v>
      </c>
      <c r="M3010" s="1">
        <v>1</v>
      </c>
    </row>
    <row r="3011" spans="1:13" x14ac:dyDescent="0.25">
      <c r="A3011" s="1" t="s">
        <v>1299</v>
      </c>
      <c r="J3011" s="1" t="s">
        <v>1508</v>
      </c>
      <c r="K3011" s="1" t="s">
        <v>1509</v>
      </c>
      <c r="L3011" s="1" t="s">
        <v>1510</v>
      </c>
      <c r="M3011" s="1">
        <v>1</v>
      </c>
    </row>
    <row r="3012" spans="1:13" x14ac:dyDescent="0.25">
      <c r="A3012" s="1" t="s">
        <v>1299</v>
      </c>
      <c r="J3012" s="1" t="s">
        <v>1508</v>
      </c>
      <c r="K3012" s="1" t="s">
        <v>1509</v>
      </c>
      <c r="L3012" s="1" t="s">
        <v>1513</v>
      </c>
      <c r="M3012" s="1">
        <v>1</v>
      </c>
    </row>
    <row r="3013" spans="1:13" x14ac:dyDescent="0.25">
      <c r="A3013" s="1" t="s">
        <v>1306</v>
      </c>
      <c r="J3013" s="1" t="s">
        <v>1511</v>
      </c>
      <c r="K3013" s="1" t="s">
        <v>1509</v>
      </c>
      <c r="L3013" s="1" t="s">
        <v>1512</v>
      </c>
      <c r="M3013" s="1">
        <v>8</v>
      </c>
    </row>
    <row r="3014" spans="1:13" x14ac:dyDescent="0.25">
      <c r="A3014" s="1" t="s">
        <v>1306</v>
      </c>
      <c r="J3014" s="1" t="s">
        <v>1511</v>
      </c>
      <c r="K3014" s="1" t="s">
        <v>1509</v>
      </c>
      <c r="L3014" s="1" t="s">
        <v>1512</v>
      </c>
      <c r="M3014" s="1">
        <v>8</v>
      </c>
    </row>
    <row r="3015" spans="1:13" x14ac:dyDescent="0.25">
      <c r="A3015" s="1" t="s">
        <v>1306</v>
      </c>
      <c r="J3015" s="1" t="s">
        <v>1511</v>
      </c>
      <c r="K3015" s="1" t="s">
        <v>1509</v>
      </c>
      <c r="L3015" s="1" t="s">
        <v>1512</v>
      </c>
      <c r="M3015" s="1">
        <v>8</v>
      </c>
    </row>
    <row r="3016" spans="1:13" x14ac:dyDescent="0.25">
      <c r="A3016" s="1" t="s">
        <v>1306</v>
      </c>
      <c r="J3016" s="1" t="s">
        <v>1511</v>
      </c>
      <c r="K3016" s="1" t="s">
        <v>1509</v>
      </c>
      <c r="L3016" s="1" t="s">
        <v>1512</v>
      </c>
      <c r="M3016" s="1">
        <v>8</v>
      </c>
    </row>
    <row r="3017" spans="1:13" x14ac:dyDescent="0.25">
      <c r="A3017" s="1" t="s">
        <v>1306</v>
      </c>
      <c r="J3017" s="1" t="s">
        <v>1511</v>
      </c>
      <c r="K3017" s="1" t="s">
        <v>1509</v>
      </c>
      <c r="L3017" s="1" t="s">
        <v>1512</v>
      </c>
      <c r="M3017" s="1">
        <v>8</v>
      </c>
    </row>
    <row r="3018" spans="1:13" x14ac:dyDescent="0.25">
      <c r="A3018" s="1" t="s">
        <v>1330</v>
      </c>
      <c r="J3018" s="1" t="s">
        <v>1511</v>
      </c>
      <c r="K3018" s="1" t="s">
        <v>1509</v>
      </c>
      <c r="L3018" s="1" t="s">
        <v>1513</v>
      </c>
      <c r="M3018" s="1">
        <v>11</v>
      </c>
    </row>
    <row r="3019" spans="1:13" x14ac:dyDescent="0.25">
      <c r="A3019" s="1" t="s">
        <v>1330</v>
      </c>
      <c r="J3019" s="1" t="s">
        <v>1511</v>
      </c>
      <c r="K3019" s="1" t="s">
        <v>1509</v>
      </c>
      <c r="L3019" s="1" t="s">
        <v>1513</v>
      </c>
      <c r="M3019" s="1">
        <v>11</v>
      </c>
    </row>
    <row r="3020" spans="1:13" x14ac:dyDescent="0.25">
      <c r="A3020" s="1" t="s">
        <v>1319</v>
      </c>
      <c r="J3020" s="1" t="s">
        <v>1511</v>
      </c>
      <c r="K3020" s="1" t="s">
        <v>1509</v>
      </c>
      <c r="L3020" s="1" t="s">
        <v>1512</v>
      </c>
      <c r="M3020" s="1">
        <v>3</v>
      </c>
    </row>
    <row r="3021" spans="1:13" x14ac:dyDescent="0.25">
      <c r="A3021" s="1" t="s">
        <v>1297</v>
      </c>
      <c r="J3021" s="1" t="s">
        <v>1508</v>
      </c>
      <c r="K3021" s="1" t="s">
        <v>1509</v>
      </c>
      <c r="L3021" s="1" t="s">
        <v>1513</v>
      </c>
      <c r="M3021" s="1">
        <v>1</v>
      </c>
    </row>
    <row r="3022" spans="1:13" x14ac:dyDescent="0.25">
      <c r="A3022" s="1" t="s">
        <v>1275</v>
      </c>
      <c r="J3022" s="1" t="s">
        <v>1511</v>
      </c>
      <c r="K3022" s="1" t="s">
        <v>1509</v>
      </c>
      <c r="L3022" s="1" t="s">
        <v>1512</v>
      </c>
      <c r="M3022" s="1">
        <v>1</v>
      </c>
    </row>
    <row r="3023" spans="1:13" x14ac:dyDescent="0.25">
      <c r="A3023" s="1" t="s">
        <v>1354</v>
      </c>
      <c r="J3023" s="1" t="s">
        <v>1511</v>
      </c>
      <c r="K3023" s="1" t="s">
        <v>1509</v>
      </c>
      <c r="L3023" s="1" t="s">
        <v>1512</v>
      </c>
      <c r="M3023" s="1">
        <v>4</v>
      </c>
    </row>
    <row r="3024" spans="1:13" x14ac:dyDescent="0.25">
      <c r="A3024" s="1" t="s">
        <v>1354</v>
      </c>
      <c r="J3024" s="1" t="s">
        <v>1511</v>
      </c>
      <c r="K3024" s="1" t="s">
        <v>1509</v>
      </c>
      <c r="L3024" s="1" t="s">
        <v>1512</v>
      </c>
      <c r="M3024" s="1">
        <v>1</v>
      </c>
    </row>
    <row r="3025" spans="1:13" x14ac:dyDescent="0.25">
      <c r="A3025" s="1" t="s">
        <v>1297</v>
      </c>
      <c r="J3025" s="1" t="s">
        <v>1508</v>
      </c>
      <c r="K3025" s="1" t="s">
        <v>1509</v>
      </c>
      <c r="L3025" s="1" t="s">
        <v>1512</v>
      </c>
      <c r="M3025" s="1">
        <v>4</v>
      </c>
    </row>
    <row r="3026" spans="1:13" x14ac:dyDescent="0.25">
      <c r="A3026" s="1" t="s">
        <v>1354</v>
      </c>
      <c r="J3026" s="1" t="s">
        <v>1511</v>
      </c>
      <c r="K3026" s="1" t="s">
        <v>1514</v>
      </c>
      <c r="L3026" s="1" t="s">
        <v>1512</v>
      </c>
      <c r="M3026" s="1">
        <v>1</v>
      </c>
    </row>
    <row r="3027" spans="1:13" x14ac:dyDescent="0.25">
      <c r="A3027" s="1" t="s">
        <v>1354</v>
      </c>
      <c r="J3027" s="1" t="s">
        <v>1511</v>
      </c>
      <c r="K3027" s="1" t="s">
        <v>1509</v>
      </c>
      <c r="L3027" s="1" t="s">
        <v>1512</v>
      </c>
      <c r="M3027" s="1">
        <v>1</v>
      </c>
    </row>
    <row r="3028" spans="1:13" x14ac:dyDescent="0.25">
      <c r="A3028" s="1" t="s">
        <v>1297</v>
      </c>
      <c r="J3028" s="1" t="s">
        <v>1508</v>
      </c>
      <c r="K3028" s="1" t="s">
        <v>1509</v>
      </c>
      <c r="L3028" s="1" t="s">
        <v>1512</v>
      </c>
      <c r="M3028" s="1">
        <v>2</v>
      </c>
    </row>
    <row r="3029" spans="1:13" x14ac:dyDescent="0.25">
      <c r="A3029" s="1" t="s">
        <v>1354</v>
      </c>
      <c r="J3029" s="1" t="s">
        <v>1511</v>
      </c>
      <c r="K3029" s="1" t="s">
        <v>1514</v>
      </c>
      <c r="L3029" s="1" t="s">
        <v>1512</v>
      </c>
      <c r="M3029" s="1">
        <v>1</v>
      </c>
    </row>
    <row r="3030" spans="1:13" x14ac:dyDescent="0.25">
      <c r="A3030" s="1" t="s">
        <v>1354</v>
      </c>
      <c r="J3030" s="1" t="s">
        <v>1511</v>
      </c>
      <c r="K3030" s="1" t="s">
        <v>1514</v>
      </c>
      <c r="L3030" s="1" t="s">
        <v>1512</v>
      </c>
      <c r="M3030" s="1">
        <v>1</v>
      </c>
    </row>
    <row r="3031" spans="1:13" x14ac:dyDescent="0.25">
      <c r="A3031" s="1" t="s">
        <v>1297</v>
      </c>
      <c r="J3031" s="1" t="s">
        <v>1508</v>
      </c>
      <c r="K3031" s="1" t="s">
        <v>1509</v>
      </c>
      <c r="L3031" s="1" t="s">
        <v>1513</v>
      </c>
      <c r="M3031" s="1">
        <v>3</v>
      </c>
    </row>
    <row r="3032" spans="1:13" x14ac:dyDescent="0.25">
      <c r="A3032" s="1" t="s">
        <v>1354</v>
      </c>
      <c r="J3032" s="1" t="s">
        <v>1511</v>
      </c>
      <c r="K3032" s="1" t="s">
        <v>1514</v>
      </c>
      <c r="L3032" s="1" t="s">
        <v>1512</v>
      </c>
      <c r="M3032" s="1">
        <v>1</v>
      </c>
    </row>
    <row r="3033" spans="1:13" x14ac:dyDescent="0.25">
      <c r="A3033" s="1" t="s">
        <v>1354</v>
      </c>
      <c r="J3033" s="1" t="s">
        <v>1511</v>
      </c>
      <c r="K3033" s="1" t="s">
        <v>1514</v>
      </c>
      <c r="L3033" s="1" t="s">
        <v>1512</v>
      </c>
      <c r="M3033" s="1">
        <v>1</v>
      </c>
    </row>
    <row r="3034" spans="1:13" x14ac:dyDescent="0.25">
      <c r="A3034" s="1" t="s">
        <v>1354</v>
      </c>
      <c r="J3034" s="1" t="s">
        <v>1511</v>
      </c>
      <c r="K3034" s="1" t="s">
        <v>1514</v>
      </c>
      <c r="L3034" s="1" t="s">
        <v>1512</v>
      </c>
      <c r="M3034" s="1">
        <v>1</v>
      </c>
    </row>
    <row r="3035" spans="1:13" x14ac:dyDescent="0.25">
      <c r="A3035" s="1" t="s">
        <v>1412</v>
      </c>
      <c r="J3035" s="1" t="s">
        <v>1511</v>
      </c>
      <c r="K3035" s="1" t="s">
        <v>1509</v>
      </c>
      <c r="L3035" s="1" t="s">
        <v>1512</v>
      </c>
      <c r="M3035" s="1">
        <v>15</v>
      </c>
    </row>
    <row r="3036" spans="1:13" x14ac:dyDescent="0.25">
      <c r="A3036" s="1" t="s">
        <v>1299</v>
      </c>
      <c r="J3036" s="1" t="s">
        <v>1508</v>
      </c>
      <c r="K3036" s="1" t="s">
        <v>1509</v>
      </c>
      <c r="L3036" s="1" t="s">
        <v>1510</v>
      </c>
      <c r="M3036" s="1">
        <v>1</v>
      </c>
    </row>
    <row r="3037" spans="1:13" x14ac:dyDescent="0.25">
      <c r="A3037" s="1" t="s">
        <v>1297</v>
      </c>
      <c r="J3037" s="1" t="s">
        <v>1508</v>
      </c>
      <c r="K3037" s="1" t="s">
        <v>1509</v>
      </c>
      <c r="L3037" s="1" t="s">
        <v>1512</v>
      </c>
      <c r="M3037" s="1">
        <v>3</v>
      </c>
    </row>
    <row r="3038" spans="1:13" x14ac:dyDescent="0.25">
      <c r="A3038" s="1" t="s">
        <v>1354</v>
      </c>
      <c r="J3038" s="1" t="s">
        <v>1511</v>
      </c>
      <c r="K3038" s="1" t="s">
        <v>1514</v>
      </c>
      <c r="L3038" s="1" t="s">
        <v>1512</v>
      </c>
      <c r="M3038" s="1">
        <v>3</v>
      </c>
    </row>
    <row r="3039" spans="1:13" x14ac:dyDescent="0.25">
      <c r="A3039" s="1" t="s">
        <v>1297</v>
      </c>
      <c r="J3039" s="1" t="s">
        <v>1508</v>
      </c>
      <c r="K3039" s="1" t="s">
        <v>1514</v>
      </c>
      <c r="L3039" s="1" t="s">
        <v>1513</v>
      </c>
      <c r="M3039" s="1">
        <v>1</v>
      </c>
    </row>
    <row r="3040" spans="1:13" x14ac:dyDescent="0.25">
      <c r="A3040" s="1" t="s">
        <v>1295</v>
      </c>
      <c r="J3040" s="1" t="s">
        <v>1511</v>
      </c>
      <c r="K3040" s="1" t="s">
        <v>1509</v>
      </c>
      <c r="L3040" s="1" t="s">
        <v>1512</v>
      </c>
      <c r="M3040" s="1">
        <v>11</v>
      </c>
    </row>
    <row r="3041" spans="1:13" x14ac:dyDescent="0.25">
      <c r="A3041" s="1" t="s">
        <v>1297</v>
      </c>
      <c r="J3041" s="1" t="s">
        <v>1508</v>
      </c>
      <c r="K3041" s="1" t="s">
        <v>1509</v>
      </c>
      <c r="L3041" s="1" t="s">
        <v>1512</v>
      </c>
      <c r="M3041" s="1">
        <v>1</v>
      </c>
    </row>
    <row r="3042" spans="1:13" x14ac:dyDescent="0.25">
      <c r="A3042" s="1" t="s">
        <v>1275</v>
      </c>
      <c r="J3042" s="1" t="s">
        <v>1511</v>
      </c>
      <c r="K3042" s="1" t="s">
        <v>1509</v>
      </c>
      <c r="L3042" s="1" t="s">
        <v>1512</v>
      </c>
      <c r="M3042" s="1">
        <v>1</v>
      </c>
    </row>
    <row r="3043" spans="1:13" x14ac:dyDescent="0.25">
      <c r="A3043" s="1" t="s">
        <v>1297</v>
      </c>
      <c r="J3043" s="1" t="s">
        <v>1508</v>
      </c>
      <c r="K3043" s="1" t="s">
        <v>1509</v>
      </c>
      <c r="L3043" s="1" t="s">
        <v>1512</v>
      </c>
      <c r="M3043" s="1">
        <v>2</v>
      </c>
    </row>
    <row r="3044" spans="1:13" x14ac:dyDescent="0.25">
      <c r="A3044" s="1" t="s">
        <v>1302</v>
      </c>
      <c r="J3044" s="1" t="s">
        <v>1511</v>
      </c>
      <c r="K3044" s="1" t="s">
        <v>1509</v>
      </c>
      <c r="L3044" s="1" t="s">
        <v>1512</v>
      </c>
      <c r="M3044" s="1">
        <v>2</v>
      </c>
    </row>
    <row r="3045" spans="1:13" x14ac:dyDescent="0.25">
      <c r="A3045" s="1" t="s">
        <v>1302</v>
      </c>
      <c r="J3045" s="1" t="s">
        <v>1511</v>
      </c>
      <c r="K3045" s="1" t="s">
        <v>1509</v>
      </c>
      <c r="L3045" s="1" t="s">
        <v>1512</v>
      </c>
      <c r="M3045" s="1">
        <v>1</v>
      </c>
    </row>
    <row r="3046" spans="1:13" x14ac:dyDescent="0.25">
      <c r="A3046" s="1" t="s">
        <v>1275</v>
      </c>
      <c r="J3046" s="1" t="s">
        <v>1511</v>
      </c>
      <c r="K3046" s="1" t="s">
        <v>1509</v>
      </c>
      <c r="L3046" s="1" t="s">
        <v>1512</v>
      </c>
      <c r="M3046" s="1">
        <v>1</v>
      </c>
    </row>
    <row r="3047" spans="1:13" x14ac:dyDescent="0.25">
      <c r="A3047" s="1" t="s">
        <v>1326</v>
      </c>
      <c r="J3047" s="1" t="s">
        <v>1508</v>
      </c>
      <c r="K3047" s="1" t="s">
        <v>1509</v>
      </c>
      <c r="L3047" s="1" t="s">
        <v>1510</v>
      </c>
      <c r="M3047" s="1">
        <v>5</v>
      </c>
    </row>
    <row r="3048" spans="1:13" x14ac:dyDescent="0.25">
      <c r="A3048" s="1" t="s">
        <v>1295</v>
      </c>
      <c r="J3048" s="1" t="s">
        <v>1511</v>
      </c>
      <c r="K3048" s="1" t="s">
        <v>1509</v>
      </c>
      <c r="L3048" s="1" t="s">
        <v>1512</v>
      </c>
      <c r="M3048" s="1">
        <v>38</v>
      </c>
    </row>
    <row r="3049" spans="1:13" x14ac:dyDescent="0.25">
      <c r="A3049" s="1" t="s">
        <v>1295</v>
      </c>
      <c r="J3049" s="1" t="s">
        <v>1511</v>
      </c>
      <c r="K3049" s="1" t="s">
        <v>1509</v>
      </c>
      <c r="L3049" s="1" t="s">
        <v>1512</v>
      </c>
      <c r="M3049" s="1">
        <v>9</v>
      </c>
    </row>
    <row r="3050" spans="1:13" x14ac:dyDescent="0.25">
      <c r="A3050" s="1" t="s">
        <v>1319</v>
      </c>
      <c r="J3050" s="1" t="s">
        <v>1511</v>
      </c>
      <c r="K3050" s="1" t="s">
        <v>1509</v>
      </c>
      <c r="L3050" s="1" t="s">
        <v>1512</v>
      </c>
      <c r="M3050" s="1">
        <v>5</v>
      </c>
    </row>
    <row r="3051" spans="1:13" x14ac:dyDescent="0.25">
      <c r="A3051" s="1" t="s">
        <v>1295</v>
      </c>
      <c r="J3051" s="1" t="s">
        <v>1511</v>
      </c>
      <c r="K3051" s="1" t="s">
        <v>1509</v>
      </c>
      <c r="L3051" s="1" t="s">
        <v>1512</v>
      </c>
      <c r="M3051" s="1">
        <v>1</v>
      </c>
    </row>
    <row r="3052" spans="1:13" x14ac:dyDescent="0.25">
      <c r="A3052" s="1" t="s">
        <v>1319</v>
      </c>
      <c r="J3052" s="1" t="s">
        <v>1511</v>
      </c>
      <c r="K3052" s="1" t="s">
        <v>1509</v>
      </c>
      <c r="L3052" s="1" t="s">
        <v>1512</v>
      </c>
      <c r="M3052" s="1">
        <v>3</v>
      </c>
    </row>
    <row r="3053" spans="1:13" x14ac:dyDescent="0.25">
      <c r="A3053" s="1" t="s">
        <v>1302</v>
      </c>
      <c r="J3053" s="1" t="s">
        <v>1511</v>
      </c>
      <c r="K3053" s="1" t="s">
        <v>1509</v>
      </c>
      <c r="L3053" s="1" t="s">
        <v>1512</v>
      </c>
      <c r="M3053" s="1">
        <v>2</v>
      </c>
    </row>
    <row r="3054" spans="1:13" x14ac:dyDescent="0.25">
      <c r="A3054" s="1" t="s">
        <v>1302</v>
      </c>
      <c r="J3054" s="1" t="s">
        <v>1511</v>
      </c>
      <c r="K3054" s="1" t="s">
        <v>1509</v>
      </c>
      <c r="L3054" s="1" t="s">
        <v>1512</v>
      </c>
      <c r="M3054" s="1">
        <v>2</v>
      </c>
    </row>
    <row r="3055" spans="1:13" x14ac:dyDescent="0.25">
      <c r="A3055" s="1" t="s">
        <v>1415</v>
      </c>
      <c r="J3055" s="1" t="s">
        <v>1511</v>
      </c>
      <c r="K3055" s="1" t="s">
        <v>1514</v>
      </c>
      <c r="L3055" s="1" t="s">
        <v>1513</v>
      </c>
      <c r="M3055" s="1">
        <v>126</v>
      </c>
    </row>
    <row r="3056" spans="1:13" x14ac:dyDescent="0.25">
      <c r="A3056" s="1" t="s">
        <v>1272</v>
      </c>
      <c r="J3056" s="1" t="s">
        <v>1511</v>
      </c>
      <c r="K3056" s="1" t="s">
        <v>1514</v>
      </c>
      <c r="L3056" s="1" t="s">
        <v>1510</v>
      </c>
      <c r="M3056" s="1">
        <v>1</v>
      </c>
    </row>
    <row r="3057" spans="1:13" x14ac:dyDescent="0.25">
      <c r="A3057" s="1" t="s">
        <v>1275</v>
      </c>
      <c r="J3057" s="1" t="s">
        <v>1511</v>
      </c>
      <c r="K3057" s="1" t="s">
        <v>1509</v>
      </c>
      <c r="L3057" s="1" t="s">
        <v>1512</v>
      </c>
      <c r="M3057" s="1">
        <v>1</v>
      </c>
    </row>
    <row r="3058" spans="1:13" x14ac:dyDescent="0.25">
      <c r="A3058" s="1" t="s">
        <v>1282</v>
      </c>
      <c r="J3058" s="1" t="s">
        <v>1511</v>
      </c>
      <c r="K3058" s="1" t="s">
        <v>1514</v>
      </c>
      <c r="L3058" s="1" t="s">
        <v>1510</v>
      </c>
      <c r="M3058" s="1">
        <v>4</v>
      </c>
    </row>
    <row r="3059" spans="1:13" x14ac:dyDescent="0.25">
      <c r="A3059" s="1" t="s">
        <v>1282</v>
      </c>
      <c r="J3059" s="1" t="s">
        <v>1511</v>
      </c>
      <c r="K3059" s="1" t="s">
        <v>1514</v>
      </c>
      <c r="L3059" s="1" t="s">
        <v>1512</v>
      </c>
      <c r="M3059" s="1">
        <v>10</v>
      </c>
    </row>
    <row r="3060" spans="1:13" x14ac:dyDescent="0.25">
      <c r="A3060" s="1" t="s">
        <v>1299</v>
      </c>
      <c r="J3060" s="1" t="s">
        <v>1508</v>
      </c>
      <c r="K3060" s="1" t="s">
        <v>1509</v>
      </c>
      <c r="L3060" s="1" t="s">
        <v>1510</v>
      </c>
      <c r="M3060" s="1">
        <v>1</v>
      </c>
    </row>
    <row r="3061" spans="1:13" x14ac:dyDescent="0.25">
      <c r="A3061" s="1" t="s">
        <v>1282</v>
      </c>
      <c r="J3061" s="1" t="s">
        <v>1511</v>
      </c>
      <c r="K3061" s="1" t="s">
        <v>1514</v>
      </c>
      <c r="L3061" s="1" t="s">
        <v>1512</v>
      </c>
      <c r="M3061" s="1">
        <v>7</v>
      </c>
    </row>
    <row r="3062" spans="1:13" x14ac:dyDescent="0.25">
      <c r="A3062" s="1" t="s">
        <v>1295</v>
      </c>
      <c r="J3062" s="1" t="s">
        <v>1511</v>
      </c>
      <c r="K3062" s="1" t="s">
        <v>1509</v>
      </c>
      <c r="L3062" s="1" t="s">
        <v>1512</v>
      </c>
      <c r="M3062" s="1">
        <v>4</v>
      </c>
    </row>
    <row r="3063" spans="1:13" x14ac:dyDescent="0.25">
      <c r="A3063" s="1" t="s">
        <v>1295</v>
      </c>
      <c r="J3063" s="1" t="s">
        <v>1511</v>
      </c>
      <c r="K3063" s="1" t="s">
        <v>1509</v>
      </c>
      <c r="L3063" s="1" t="s">
        <v>1512</v>
      </c>
      <c r="M3063" s="1">
        <v>2</v>
      </c>
    </row>
    <row r="3064" spans="1:13" x14ac:dyDescent="0.25">
      <c r="A3064" s="1" t="s">
        <v>1295</v>
      </c>
      <c r="J3064" s="1" t="s">
        <v>1511</v>
      </c>
      <c r="K3064" s="1" t="s">
        <v>1509</v>
      </c>
      <c r="L3064" s="1" t="s">
        <v>1512</v>
      </c>
      <c r="M3064" s="1">
        <v>3</v>
      </c>
    </row>
    <row r="3065" spans="1:13" x14ac:dyDescent="0.25">
      <c r="A3065" s="1" t="s">
        <v>1295</v>
      </c>
      <c r="J3065" s="1" t="s">
        <v>1511</v>
      </c>
      <c r="K3065" s="1" t="s">
        <v>1509</v>
      </c>
      <c r="L3065" s="1" t="s">
        <v>1512</v>
      </c>
      <c r="M3065" s="1">
        <v>1</v>
      </c>
    </row>
    <row r="3066" spans="1:13" x14ac:dyDescent="0.25">
      <c r="A3066" s="1" t="s">
        <v>1310</v>
      </c>
      <c r="J3066" s="1" t="s">
        <v>1511</v>
      </c>
      <c r="K3066" s="1" t="s">
        <v>1509</v>
      </c>
      <c r="L3066" s="1" t="s">
        <v>1512</v>
      </c>
      <c r="M3066" s="1">
        <v>3</v>
      </c>
    </row>
    <row r="3067" spans="1:13" x14ac:dyDescent="0.25">
      <c r="A3067" s="1" t="s">
        <v>1295</v>
      </c>
      <c r="J3067" s="1" t="s">
        <v>1511</v>
      </c>
      <c r="K3067" s="1" t="s">
        <v>1509</v>
      </c>
      <c r="L3067" s="1" t="s">
        <v>1512</v>
      </c>
      <c r="M3067" s="1">
        <v>11</v>
      </c>
    </row>
    <row r="3068" spans="1:13" x14ac:dyDescent="0.25">
      <c r="A3068" s="1" t="s">
        <v>1295</v>
      </c>
      <c r="J3068" s="1" t="s">
        <v>1511</v>
      </c>
      <c r="K3068" s="1" t="s">
        <v>1509</v>
      </c>
      <c r="L3068" s="1" t="s">
        <v>1512</v>
      </c>
      <c r="M3068" s="1">
        <v>38</v>
      </c>
    </row>
    <row r="3069" spans="1:13" x14ac:dyDescent="0.25">
      <c r="A3069" s="1" t="s">
        <v>1295</v>
      </c>
      <c r="J3069" s="1" t="s">
        <v>1511</v>
      </c>
      <c r="K3069" s="1" t="s">
        <v>1509</v>
      </c>
      <c r="L3069" s="1" t="s">
        <v>1512</v>
      </c>
      <c r="M3069" s="1">
        <v>9</v>
      </c>
    </row>
    <row r="3070" spans="1:13" x14ac:dyDescent="0.25">
      <c r="A3070" s="1" t="s">
        <v>1295</v>
      </c>
      <c r="J3070" s="1" t="s">
        <v>1511</v>
      </c>
      <c r="K3070" s="1" t="s">
        <v>1509</v>
      </c>
      <c r="L3070" s="1" t="s">
        <v>1512</v>
      </c>
      <c r="M3070" s="1">
        <v>1</v>
      </c>
    </row>
    <row r="3071" spans="1:13" x14ac:dyDescent="0.25">
      <c r="A3071" s="1" t="s">
        <v>1295</v>
      </c>
      <c r="J3071" s="1" t="s">
        <v>1511</v>
      </c>
      <c r="K3071" s="1" t="s">
        <v>1509</v>
      </c>
      <c r="L3071" s="1" t="s">
        <v>1512</v>
      </c>
      <c r="M3071" s="1">
        <v>2</v>
      </c>
    </row>
    <row r="3072" spans="1:13" x14ac:dyDescent="0.25">
      <c r="A3072" s="1" t="s">
        <v>1275</v>
      </c>
      <c r="J3072" s="1" t="s">
        <v>1511</v>
      </c>
      <c r="K3072" s="1" t="s">
        <v>1509</v>
      </c>
      <c r="L3072" s="1" t="s">
        <v>1512</v>
      </c>
      <c r="M3072" s="1">
        <v>1</v>
      </c>
    </row>
    <row r="3073" spans="1:13" x14ac:dyDescent="0.25">
      <c r="A3073" s="1" t="s">
        <v>1345</v>
      </c>
      <c r="J3073" s="1" t="s">
        <v>1511</v>
      </c>
      <c r="K3073" s="1" t="s">
        <v>1509</v>
      </c>
      <c r="L3073" s="1" t="s">
        <v>1512</v>
      </c>
      <c r="M3073" s="1">
        <v>1</v>
      </c>
    </row>
    <row r="3074" spans="1:13" x14ac:dyDescent="0.25">
      <c r="A3074" s="1" t="s">
        <v>1345</v>
      </c>
      <c r="J3074" s="1" t="s">
        <v>1511</v>
      </c>
      <c r="K3074" s="1" t="s">
        <v>1509</v>
      </c>
      <c r="L3074" s="1" t="s">
        <v>1512</v>
      </c>
      <c r="M3074" s="1">
        <v>1</v>
      </c>
    </row>
    <row r="3075" spans="1:13" x14ac:dyDescent="0.25">
      <c r="A3075" s="1" t="s">
        <v>1345</v>
      </c>
      <c r="J3075" s="1" t="s">
        <v>1511</v>
      </c>
      <c r="K3075" s="1" t="s">
        <v>1509</v>
      </c>
      <c r="L3075" s="1" t="s">
        <v>1512</v>
      </c>
      <c r="M3075" s="1">
        <v>1</v>
      </c>
    </row>
    <row r="3076" spans="1:13" x14ac:dyDescent="0.25">
      <c r="A3076" s="1" t="s">
        <v>1345</v>
      </c>
      <c r="J3076" s="1" t="s">
        <v>1511</v>
      </c>
      <c r="K3076" s="1" t="s">
        <v>1509</v>
      </c>
      <c r="L3076" s="1" t="s">
        <v>1512</v>
      </c>
      <c r="M3076" s="1">
        <v>1</v>
      </c>
    </row>
    <row r="3077" spans="1:13" x14ac:dyDescent="0.25">
      <c r="A3077" s="1" t="s">
        <v>1345</v>
      </c>
      <c r="J3077" s="1" t="s">
        <v>1511</v>
      </c>
      <c r="K3077" s="1" t="s">
        <v>1509</v>
      </c>
      <c r="L3077" s="1" t="s">
        <v>1512</v>
      </c>
      <c r="M3077" s="1">
        <v>1</v>
      </c>
    </row>
    <row r="3078" spans="1:13" x14ac:dyDescent="0.25">
      <c r="A3078" s="1" t="s">
        <v>1345</v>
      </c>
      <c r="J3078" s="1" t="s">
        <v>1511</v>
      </c>
      <c r="K3078" s="1" t="s">
        <v>1509</v>
      </c>
      <c r="L3078" s="1" t="s">
        <v>1512</v>
      </c>
      <c r="M3078" s="1">
        <v>1</v>
      </c>
    </row>
    <row r="3079" spans="1:13" x14ac:dyDescent="0.25">
      <c r="A3079" s="1" t="s">
        <v>1345</v>
      </c>
      <c r="J3079" s="1" t="s">
        <v>1511</v>
      </c>
      <c r="K3079" s="1" t="s">
        <v>1509</v>
      </c>
      <c r="L3079" s="1" t="s">
        <v>1512</v>
      </c>
      <c r="M3079" s="1">
        <v>1</v>
      </c>
    </row>
    <row r="3080" spans="1:13" x14ac:dyDescent="0.25">
      <c r="A3080" s="1" t="s">
        <v>835</v>
      </c>
      <c r="J3080" s="1" t="s">
        <v>1511</v>
      </c>
      <c r="K3080" s="1" t="s">
        <v>1509</v>
      </c>
      <c r="L3080" s="1" t="s">
        <v>1512</v>
      </c>
      <c r="M3080" s="1">
        <v>1</v>
      </c>
    </row>
    <row r="3081" spans="1:13" x14ac:dyDescent="0.25">
      <c r="A3081" s="1" t="s">
        <v>1299</v>
      </c>
      <c r="J3081" s="1" t="s">
        <v>1508</v>
      </c>
      <c r="K3081" s="1" t="s">
        <v>1509</v>
      </c>
      <c r="L3081" s="1" t="s">
        <v>1510</v>
      </c>
      <c r="M3081" s="1">
        <v>1</v>
      </c>
    </row>
    <row r="3082" spans="1:13" x14ac:dyDescent="0.25">
      <c r="A3082" s="1" t="s">
        <v>1272</v>
      </c>
      <c r="J3082" s="1" t="s">
        <v>1511</v>
      </c>
      <c r="K3082" s="1" t="s">
        <v>1509</v>
      </c>
      <c r="L3082" s="1" t="s">
        <v>1512</v>
      </c>
      <c r="M3082" s="1">
        <v>1</v>
      </c>
    </row>
    <row r="3083" spans="1:13" x14ac:dyDescent="0.25">
      <c r="A3083" s="1" t="s">
        <v>1272</v>
      </c>
      <c r="J3083" s="1" t="s">
        <v>1511</v>
      </c>
      <c r="K3083" s="1" t="s">
        <v>1509</v>
      </c>
      <c r="L3083" s="1" t="s">
        <v>1512</v>
      </c>
      <c r="M3083" s="1">
        <v>1</v>
      </c>
    </row>
    <row r="3084" spans="1:13" x14ac:dyDescent="0.25">
      <c r="A3084" s="1" t="s">
        <v>1275</v>
      </c>
      <c r="J3084" s="1" t="s">
        <v>1511</v>
      </c>
      <c r="K3084" s="1" t="s">
        <v>1509</v>
      </c>
      <c r="L3084" s="1" t="s">
        <v>1512</v>
      </c>
      <c r="M3084" s="1">
        <v>1</v>
      </c>
    </row>
    <row r="3085" spans="1:13" x14ac:dyDescent="0.25">
      <c r="A3085" s="1" t="s">
        <v>1299</v>
      </c>
      <c r="J3085" s="1" t="s">
        <v>1508</v>
      </c>
      <c r="K3085" s="1" t="s">
        <v>1509</v>
      </c>
      <c r="L3085" s="1" t="s">
        <v>1510</v>
      </c>
      <c r="M3085" s="1">
        <v>1</v>
      </c>
    </row>
    <row r="3086" spans="1:13" x14ac:dyDescent="0.25">
      <c r="A3086" s="1" t="s">
        <v>1272</v>
      </c>
      <c r="J3086" s="1" t="s">
        <v>1511</v>
      </c>
      <c r="K3086" s="1" t="s">
        <v>1509</v>
      </c>
      <c r="L3086" s="1" t="s">
        <v>1512</v>
      </c>
      <c r="M3086" s="1">
        <v>1</v>
      </c>
    </row>
    <row r="3087" spans="1:13" x14ac:dyDescent="0.25">
      <c r="A3087" s="1" t="s">
        <v>1266</v>
      </c>
      <c r="J3087" s="1" t="s">
        <v>1511</v>
      </c>
      <c r="K3087" s="1" t="s">
        <v>1509</v>
      </c>
      <c r="L3087" s="1" t="s">
        <v>1512</v>
      </c>
      <c r="M3087" s="1">
        <v>11</v>
      </c>
    </row>
    <row r="3088" spans="1:13" x14ac:dyDescent="0.25">
      <c r="A3088" s="1" t="s">
        <v>1412</v>
      </c>
      <c r="J3088" s="1" t="s">
        <v>1511</v>
      </c>
      <c r="K3088" s="1" t="s">
        <v>1509</v>
      </c>
      <c r="L3088" s="1" t="s">
        <v>1512</v>
      </c>
      <c r="M3088" s="1">
        <v>8</v>
      </c>
    </row>
    <row r="3089" spans="1:13" x14ac:dyDescent="0.25">
      <c r="A3089" s="1" t="s">
        <v>1301</v>
      </c>
      <c r="J3089" s="1" t="s">
        <v>1511</v>
      </c>
      <c r="K3089" s="1" t="s">
        <v>1509</v>
      </c>
      <c r="L3089" s="1" t="s">
        <v>1512</v>
      </c>
      <c r="M3089" s="1">
        <v>1</v>
      </c>
    </row>
    <row r="3090" spans="1:13" x14ac:dyDescent="0.25">
      <c r="A3090" s="1" t="s">
        <v>1270</v>
      </c>
      <c r="J3090" s="1" t="s">
        <v>1511</v>
      </c>
      <c r="K3090" s="1" t="s">
        <v>1509</v>
      </c>
      <c r="L3090" s="1" t="s">
        <v>1512</v>
      </c>
      <c r="M3090" s="1">
        <v>6</v>
      </c>
    </row>
    <row r="3091" spans="1:13" x14ac:dyDescent="0.25">
      <c r="A3091" s="1" t="s">
        <v>1270</v>
      </c>
      <c r="J3091" s="1" t="s">
        <v>1511</v>
      </c>
      <c r="K3091" s="1" t="s">
        <v>1509</v>
      </c>
      <c r="L3091" s="1" t="s">
        <v>1512</v>
      </c>
      <c r="M3091" s="1">
        <v>6</v>
      </c>
    </row>
    <row r="3092" spans="1:13" x14ac:dyDescent="0.25">
      <c r="A3092" s="1" t="s">
        <v>1270</v>
      </c>
      <c r="J3092" s="1" t="s">
        <v>1511</v>
      </c>
      <c r="K3092" s="1" t="s">
        <v>1509</v>
      </c>
      <c r="L3092" s="1" t="s">
        <v>1512</v>
      </c>
      <c r="M3092" s="1">
        <v>6</v>
      </c>
    </row>
    <row r="3093" spans="1:13" x14ac:dyDescent="0.25">
      <c r="A3093" s="1" t="s">
        <v>1270</v>
      </c>
      <c r="J3093" s="1" t="s">
        <v>1511</v>
      </c>
      <c r="K3093" s="1" t="s">
        <v>1514</v>
      </c>
      <c r="L3093" s="1" t="s">
        <v>1512</v>
      </c>
      <c r="M3093" s="1">
        <v>6</v>
      </c>
    </row>
    <row r="3094" spans="1:13" x14ac:dyDescent="0.25">
      <c r="A3094" s="1" t="s">
        <v>1270</v>
      </c>
      <c r="J3094" s="1" t="s">
        <v>1511</v>
      </c>
      <c r="K3094" s="1" t="s">
        <v>1509</v>
      </c>
      <c r="L3094" s="1" t="s">
        <v>1512</v>
      </c>
      <c r="M3094" s="1">
        <v>3</v>
      </c>
    </row>
    <row r="3095" spans="1:13" x14ac:dyDescent="0.25">
      <c r="A3095" s="1" t="s">
        <v>1270</v>
      </c>
      <c r="J3095" s="1" t="s">
        <v>1511</v>
      </c>
      <c r="K3095" s="1" t="s">
        <v>1509</v>
      </c>
      <c r="L3095" s="1" t="s">
        <v>1512</v>
      </c>
      <c r="M3095" s="1">
        <v>3</v>
      </c>
    </row>
    <row r="3096" spans="1:13" x14ac:dyDescent="0.25">
      <c r="A3096" s="1" t="s">
        <v>1270</v>
      </c>
      <c r="J3096" s="1" t="s">
        <v>1511</v>
      </c>
      <c r="K3096" s="1" t="s">
        <v>1509</v>
      </c>
      <c r="L3096" s="1" t="s">
        <v>1512</v>
      </c>
      <c r="M3096" s="1">
        <v>3</v>
      </c>
    </row>
    <row r="3097" spans="1:13" x14ac:dyDescent="0.25">
      <c r="A3097" s="1" t="s">
        <v>1270</v>
      </c>
      <c r="J3097" s="1" t="s">
        <v>1511</v>
      </c>
      <c r="K3097" s="1" t="s">
        <v>1509</v>
      </c>
      <c r="L3097" s="1" t="s">
        <v>1512</v>
      </c>
      <c r="M3097" s="1">
        <v>3</v>
      </c>
    </row>
    <row r="3098" spans="1:13" x14ac:dyDescent="0.25">
      <c r="A3098" s="1" t="s">
        <v>1270</v>
      </c>
      <c r="J3098" s="1" t="s">
        <v>1511</v>
      </c>
      <c r="K3098" s="1" t="s">
        <v>1509</v>
      </c>
      <c r="L3098" s="1" t="s">
        <v>1512</v>
      </c>
      <c r="M3098" s="1">
        <v>5</v>
      </c>
    </row>
    <row r="3099" spans="1:13" x14ac:dyDescent="0.25">
      <c r="A3099" s="1" t="s">
        <v>1270</v>
      </c>
      <c r="J3099" s="1" t="s">
        <v>1511</v>
      </c>
      <c r="K3099" s="1" t="s">
        <v>1509</v>
      </c>
      <c r="L3099" s="1" t="s">
        <v>1512</v>
      </c>
      <c r="M3099" s="1">
        <v>5</v>
      </c>
    </row>
    <row r="3100" spans="1:13" x14ac:dyDescent="0.25">
      <c r="A3100" s="1" t="s">
        <v>1270</v>
      </c>
      <c r="J3100" s="1" t="s">
        <v>1511</v>
      </c>
      <c r="K3100" s="1" t="s">
        <v>1509</v>
      </c>
      <c r="L3100" s="1" t="s">
        <v>1512</v>
      </c>
      <c r="M3100" s="1">
        <v>5</v>
      </c>
    </row>
    <row r="3101" spans="1:13" x14ac:dyDescent="0.25">
      <c r="A3101" s="1" t="s">
        <v>1310</v>
      </c>
      <c r="J3101" s="1" t="s">
        <v>1511</v>
      </c>
      <c r="K3101" s="1" t="s">
        <v>1509</v>
      </c>
      <c r="L3101" s="1" t="s">
        <v>1512</v>
      </c>
      <c r="M3101" s="1">
        <v>1</v>
      </c>
    </row>
    <row r="3102" spans="1:13" x14ac:dyDescent="0.25">
      <c r="A3102" s="1" t="s">
        <v>1270</v>
      </c>
      <c r="J3102" s="1" t="s">
        <v>1511</v>
      </c>
      <c r="K3102" s="1" t="s">
        <v>1509</v>
      </c>
      <c r="L3102" s="1" t="s">
        <v>1512</v>
      </c>
      <c r="M3102" s="1">
        <v>5</v>
      </c>
    </row>
    <row r="3103" spans="1:13" x14ac:dyDescent="0.25">
      <c r="A3103" s="1" t="s">
        <v>1270</v>
      </c>
      <c r="J3103" s="1" t="s">
        <v>1511</v>
      </c>
      <c r="K3103" s="1" t="s">
        <v>1509</v>
      </c>
      <c r="L3103" s="1" t="s">
        <v>1512</v>
      </c>
      <c r="M3103" s="1">
        <v>6</v>
      </c>
    </row>
    <row r="3104" spans="1:13" x14ac:dyDescent="0.25">
      <c r="A3104" s="1" t="s">
        <v>1270</v>
      </c>
      <c r="J3104" s="1" t="s">
        <v>1511</v>
      </c>
      <c r="K3104" s="1" t="s">
        <v>1509</v>
      </c>
      <c r="L3104" s="1" t="s">
        <v>1512</v>
      </c>
      <c r="M3104" s="1">
        <v>6</v>
      </c>
    </row>
    <row r="3105" spans="1:13" x14ac:dyDescent="0.25">
      <c r="A3105" s="1" t="s">
        <v>1270</v>
      </c>
      <c r="J3105" s="1" t="s">
        <v>1511</v>
      </c>
      <c r="K3105" s="1" t="s">
        <v>1509</v>
      </c>
      <c r="L3105" s="1" t="s">
        <v>1512</v>
      </c>
      <c r="M3105" s="1">
        <v>6</v>
      </c>
    </row>
    <row r="3106" spans="1:13" x14ac:dyDescent="0.25">
      <c r="A3106" s="1" t="s">
        <v>1270</v>
      </c>
      <c r="J3106" s="1" t="s">
        <v>1511</v>
      </c>
      <c r="K3106" s="1" t="s">
        <v>1509</v>
      </c>
      <c r="L3106" s="1" t="s">
        <v>1512</v>
      </c>
      <c r="M3106" s="1">
        <v>6</v>
      </c>
    </row>
    <row r="3107" spans="1:13" x14ac:dyDescent="0.25">
      <c r="A3107" s="1" t="s">
        <v>1262</v>
      </c>
      <c r="J3107" s="1" t="s">
        <v>1511</v>
      </c>
      <c r="K3107" s="1" t="s">
        <v>1509</v>
      </c>
      <c r="L3107" s="1" t="s">
        <v>1510</v>
      </c>
      <c r="M3107" s="1">
        <v>1</v>
      </c>
    </row>
    <row r="3108" spans="1:13" x14ac:dyDescent="0.25">
      <c r="A3108" s="1" t="s">
        <v>1270</v>
      </c>
      <c r="J3108" s="1" t="s">
        <v>1511</v>
      </c>
      <c r="K3108" s="1" t="s">
        <v>1509</v>
      </c>
      <c r="L3108" s="1" t="s">
        <v>1512</v>
      </c>
      <c r="M3108" s="1">
        <v>9</v>
      </c>
    </row>
    <row r="3109" spans="1:13" x14ac:dyDescent="0.25">
      <c r="A3109" s="1" t="s">
        <v>1270</v>
      </c>
      <c r="J3109" s="1" t="s">
        <v>1511</v>
      </c>
      <c r="K3109" s="1" t="s">
        <v>1509</v>
      </c>
      <c r="L3109" s="1" t="s">
        <v>1512</v>
      </c>
      <c r="M3109" s="1">
        <v>9</v>
      </c>
    </row>
    <row r="3110" spans="1:13" x14ac:dyDescent="0.25">
      <c r="A3110" s="1" t="s">
        <v>1270</v>
      </c>
      <c r="J3110" s="1" t="s">
        <v>1511</v>
      </c>
      <c r="K3110" s="1" t="s">
        <v>1509</v>
      </c>
      <c r="L3110" s="1" t="s">
        <v>1512</v>
      </c>
      <c r="M3110" s="1">
        <v>9</v>
      </c>
    </row>
    <row r="3111" spans="1:13" x14ac:dyDescent="0.25">
      <c r="A3111" s="1" t="s">
        <v>1270</v>
      </c>
      <c r="J3111" s="1" t="s">
        <v>1511</v>
      </c>
      <c r="K3111" s="1" t="s">
        <v>1509</v>
      </c>
      <c r="L3111" s="1" t="s">
        <v>1512</v>
      </c>
      <c r="M3111" s="1">
        <v>9</v>
      </c>
    </row>
    <row r="3112" spans="1:13" x14ac:dyDescent="0.25">
      <c r="A3112" s="1" t="s">
        <v>1270</v>
      </c>
      <c r="J3112" s="1" t="s">
        <v>1511</v>
      </c>
      <c r="K3112" s="1" t="s">
        <v>1509</v>
      </c>
      <c r="L3112" s="1" t="s">
        <v>1512</v>
      </c>
      <c r="M3112" s="1">
        <v>9</v>
      </c>
    </row>
    <row r="3113" spans="1:13" x14ac:dyDescent="0.25">
      <c r="A3113" s="1" t="s">
        <v>1270</v>
      </c>
      <c r="J3113" s="1" t="s">
        <v>1511</v>
      </c>
      <c r="K3113" s="1" t="s">
        <v>1509</v>
      </c>
      <c r="L3113" s="1" t="s">
        <v>1512</v>
      </c>
      <c r="M3113" s="1">
        <v>9</v>
      </c>
    </row>
    <row r="3114" spans="1:13" x14ac:dyDescent="0.25">
      <c r="A3114" s="1" t="s">
        <v>1263</v>
      </c>
      <c r="J3114" s="1" t="s">
        <v>1511</v>
      </c>
      <c r="K3114" s="1" t="s">
        <v>1509</v>
      </c>
      <c r="L3114" s="1" t="s">
        <v>1512</v>
      </c>
      <c r="M3114" s="1">
        <v>1</v>
      </c>
    </row>
    <row r="3115" spans="1:13" x14ac:dyDescent="0.25">
      <c r="A3115" s="1" t="s">
        <v>1270</v>
      </c>
      <c r="J3115" s="1" t="s">
        <v>1511</v>
      </c>
      <c r="K3115" s="1" t="s">
        <v>1509</v>
      </c>
      <c r="L3115" s="1" t="s">
        <v>1512</v>
      </c>
      <c r="M3115" s="1">
        <v>9</v>
      </c>
    </row>
    <row r="3116" spans="1:13" x14ac:dyDescent="0.25">
      <c r="A3116" s="1" t="s">
        <v>1310</v>
      </c>
      <c r="J3116" s="1" t="s">
        <v>1511</v>
      </c>
      <c r="K3116" s="1" t="s">
        <v>1509</v>
      </c>
      <c r="L3116" s="1" t="s">
        <v>1512</v>
      </c>
      <c r="M3116" s="1">
        <v>2</v>
      </c>
    </row>
    <row r="3117" spans="1:13" x14ac:dyDescent="0.25">
      <c r="A3117" s="1" t="s">
        <v>1270</v>
      </c>
      <c r="J3117" s="1" t="s">
        <v>1511</v>
      </c>
      <c r="K3117" s="1" t="s">
        <v>1509</v>
      </c>
      <c r="L3117" s="1" t="s">
        <v>1512</v>
      </c>
      <c r="M3117" s="1">
        <v>9</v>
      </c>
    </row>
    <row r="3118" spans="1:13" x14ac:dyDescent="0.25">
      <c r="A3118" s="1" t="s">
        <v>1270</v>
      </c>
      <c r="J3118" s="1" t="s">
        <v>1511</v>
      </c>
      <c r="K3118" s="1" t="s">
        <v>1509</v>
      </c>
      <c r="L3118" s="1" t="s">
        <v>1512</v>
      </c>
      <c r="M3118" s="1">
        <v>4</v>
      </c>
    </row>
    <row r="3119" spans="1:13" x14ac:dyDescent="0.25">
      <c r="A3119" s="1" t="s">
        <v>1270</v>
      </c>
      <c r="J3119" s="1" t="s">
        <v>1511</v>
      </c>
      <c r="K3119" s="1" t="s">
        <v>1509</v>
      </c>
      <c r="L3119" s="1" t="s">
        <v>1512</v>
      </c>
      <c r="M3119" s="1">
        <v>4</v>
      </c>
    </row>
    <row r="3120" spans="1:13" x14ac:dyDescent="0.25">
      <c r="A3120" s="1" t="s">
        <v>1270</v>
      </c>
      <c r="J3120" s="1" t="s">
        <v>1511</v>
      </c>
      <c r="K3120" s="1" t="s">
        <v>1509</v>
      </c>
      <c r="L3120" s="1" t="s">
        <v>1512</v>
      </c>
      <c r="M3120" s="1">
        <v>4</v>
      </c>
    </row>
    <row r="3121" spans="1:13" x14ac:dyDescent="0.25">
      <c r="A3121" s="1" t="s">
        <v>1270</v>
      </c>
      <c r="J3121" s="1" t="s">
        <v>1511</v>
      </c>
      <c r="K3121" s="1" t="s">
        <v>1509</v>
      </c>
      <c r="L3121" s="1" t="s">
        <v>1512</v>
      </c>
      <c r="M3121" s="1">
        <v>4</v>
      </c>
    </row>
    <row r="3122" spans="1:13" x14ac:dyDescent="0.25">
      <c r="A3122" s="1" t="s">
        <v>1272</v>
      </c>
      <c r="J3122" s="1" t="s">
        <v>1508</v>
      </c>
      <c r="K3122" s="1" t="s">
        <v>1509</v>
      </c>
      <c r="L3122" s="1" t="s">
        <v>1512</v>
      </c>
      <c r="M3122" s="1">
        <v>1</v>
      </c>
    </row>
    <row r="3123" spans="1:13" x14ac:dyDescent="0.25">
      <c r="A3123" s="1" t="s">
        <v>835</v>
      </c>
      <c r="J3123" s="1" t="s">
        <v>1511</v>
      </c>
      <c r="K3123" s="1" t="s">
        <v>1509</v>
      </c>
      <c r="L3123" s="1" t="s">
        <v>1512</v>
      </c>
      <c r="M3123" s="1">
        <v>1</v>
      </c>
    </row>
    <row r="3124" spans="1:13" x14ac:dyDescent="0.25">
      <c r="A3124" s="1" t="s">
        <v>1270</v>
      </c>
      <c r="J3124" s="1" t="s">
        <v>1511</v>
      </c>
      <c r="K3124" s="1" t="s">
        <v>1509</v>
      </c>
      <c r="L3124" s="1" t="s">
        <v>1512</v>
      </c>
      <c r="M3124" s="1">
        <v>2</v>
      </c>
    </row>
    <row r="3125" spans="1:13" x14ac:dyDescent="0.25">
      <c r="A3125" s="1" t="s">
        <v>1272</v>
      </c>
      <c r="J3125" s="1" t="s">
        <v>1511</v>
      </c>
      <c r="K3125" s="1" t="s">
        <v>1509</v>
      </c>
      <c r="L3125" s="1" t="s">
        <v>1512</v>
      </c>
      <c r="M3125" s="1">
        <v>1</v>
      </c>
    </row>
    <row r="3126" spans="1:13" x14ac:dyDescent="0.25">
      <c r="A3126" s="1" t="s">
        <v>835</v>
      </c>
      <c r="J3126" s="1" t="s">
        <v>1511</v>
      </c>
      <c r="K3126" s="1" t="s">
        <v>1509</v>
      </c>
      <c r="L3126" s="1" t="s">
        <v>1512</v>
      </c>
      <c r="M3126" s="1">
        <v>1</v>
      </c>
    </row>
    <row r="3127" spans="1:13" x14ac:dyDescent="0.25">
      <c r="A3127" s="1" t="s">
        <v>1270</v>
      </c>
      <c r="J3127" s="1" t="s">
        <v>1511</v>
      </c>
      <c r="K3127" s="1" t="s">
        <v>1509</v>
      </c>
      <c r="L3127" s="1" t="s">
        <v>1512</v>
      </c>
      <c r="M3127" s="1">
        <v>2</v>
      </c>
    </row>
    <row r="3128" spans="1:13" x14ac:dyDescent="0.25">
      <c r="A3128" s="1" t="s">
        <v>1270</v>
      </c>
      <c r="J3128" s="1" t="s">
        <v>1511</v>
      </c>
      <c r="K3128" s="1" t="s">
        <v>1509</v>
      </c>
      <c r="L3128" s="1" t="s">
        <v>1512</v>
      </c>
      <c r="M3128" s="1">
        <v>2</v>
      </c>
    </row>
    <row r="3129" spans="1:13" x14ac:dyDescent="0.25">
      <c r="A3129" s="1" t="s">
        <v>1345</v>
      </c>
      <c r="J3129" s="1" t="s">
        <v>1511</v>
      </c>
      <c r="K3129" s="1" t="s">
        <v>1509</v>
      </c>
      <c r="L3129" s="1" t="s">
        <v>1512</v>
      </c>
      <c r="M3129" s="1">
        <v>1</v>
      </c>
    </row>
    <row r="3130" spans="1:13" x14ac:dyDescent="0.25">
      <c r="A3130" s="1" t="s">
        <v>835</v>
      </c>
      <c r="J3130" s="1" t="s">
        <v>1511</v>
      </c>
      <c r="K3130" s="1" t="s">
        <v>1509</v>
      </c>
      <c r="L3130" s="1" t="s">
        <v>1512</v>
      </c>
      <c r="M3130" s="1">
        <v>1</v>
      </c>
    </row>
    <row r="3131" spans="1:13" x14ac:dyDescent="0.25">
      <c r="A3131" s="1" t="s">
        <v>1270</v>
      </c>
      <c r="J3131" s="1" t="s">
        <v>1511</v>
      </c>
      <c r="K3131" s="1" t="s">
        <v>1509</v>
      </c>
      <c r="L3131" s="1" t="s">
        <v>1512</v>
      </c>
      <c r="M3131" s="1">
        <v>2</v>
      </c>
    </row>
    <row r="3132" spans="1:13" x14ac:dyDescent="0.25">
      <c r="A3132" s="1" t="s">
        <v>1263</v>
      </c>
      <c r="J3132" s="1" t="s">
        <v>1511</v>
      </c>
      <c r="K3132" s="1" t="s">
        <v>1509</v>
      </c>
      <c r="L3132" s="1" t="s">
        <v>1512</v>
      </c>
      <c r="M3132" s="1">
        <v>1</v>
      </c>
    </row>
    <row r="3133" spans="1:13" x14ac:dyDescent="0.25">
      <c r="A3133" s="1" t="s">
        <v>1298</v>
      </c>
      <c r="J3133" s="1" t="s">
        <v>1511</v>
      </c>
      <c r="K3133" s="1" t="s">
        <v>1509</v>
      </c>
      <c r="L3133" s="1" t="s">
        <v>1512</v>
      </c>
      <c r="M3133" s="1">
        <v>14</v>
      </c>
    </row>
    <row r="3134" spans="1:13" x14ac:dyDescent="0.25">
      <c r="A3134" s="1" t="s">
        <v>1295</v>
      </c>
      <c r="J3134" s="1" t="s">
        <v>1511</v>
      </c>
      <c r="K3134" s="1" t="s">
        <v>1509</v>
      </c>
      <c r="L3134" s="1" t="s">
        <v>1512</v>
      </c>
      <c r="M3134" s="1">
        <v>5</v>
      </c>
    </row>
    <row r="3135" spans="1:13" x14ac:dyDescent="0.25">
      <c r="A3135" s="1" t="s">
        <v>1295</v>
      </c>
      <c r="J3135" s="1" t="s">
        <v>1511</v>
      </c>
      <c r="K3135" s="1" t="s">
        <v>1509</v>
      </c>
      <c r="L3135" s="1" t="s">
        <v>1512</v>
      </c>
      <c r="M3135" s="1">
        <v>11</v>
      </c>
    </row>
    <row r="3136" spans="1:13" x14ac:dyDescent="0.25">
      <c r="A3136" s="1" t="s">
        <v>1295</v>
      </c>
      <c r="J3136" s="1" t="s">
        <v>1511</v>
      </c>
      <c r="K3136" s="1" t="s">
        <v>1509</v>
      </c>
      <c r="L3136" s="1" t="s">
        <v>1512</v>
      </c>
      <c r="M3136" s="1">
        <v>10</v>
      </c>
    </row>
    <row r="3137" spans="1:13" x14ac:dyDescent="0.25">
      <c r="A3137" s="1" t="s">
        <v>1295</v>
      </c>
      <c r="J3137" s="1" t="s">
        <v>1511</v>
      </c>
      <c r="K3137" s="1" t="s">
        <v>1509</v>
      </c>
      <c r="L3137" s="1" t="s">
        <v>1512</v>
      </c>
      <c r="M3137" s="1">
        <v>2</v>
      </c>
    </row>
    <row r="3138" spans="1:13" x14ac:dyDescent="0.25">
      <c r="A3138" s="1" t="s">
        <v>1295</v>
      </c>
      <c r="J3138" s="1" t="s">
        <v>1511</v>
      </c>
      <c r="K3138" s="1" t="s">
        <v>1509</v>
      </c>
      <c r="L3138" s="1" t="s">
        <v>1510</v>
      </c>
      <c r="M3138" s="1">
        <v>2</v>
      </c>
    </row>
    <row r="3139" spans="1:13" x14ac:dyDescent="0.25">
      <c r="A3139" s="1" t="s">
        <v>1295</v>
      </c>
      <c r="J3139" s="1" t="s">
        <v>1511</v>
      </c>
      <c r="K3139" s="1" t="s">
        <v>1509</v>
      </c>
      <c r="L3139" s="1" t="s">
        <v>1510</v>
      </c>
      <c r="M3139" s="1">
        <v>1</v>
      </c>
    </row>
    <row r="3140" spans="1:13" x14ac:dyDescent="0.25">
      <c r="A3140" s="1" t="s">
        <v>1295</v>
      </c>
      <c r="J3140" s="1" t="s">
        <v>1511</v>
      </c>
      <c r="K3140" s="1" t="s">
        <v>1509</v>
      </c>
      <c r="L3140" s="1" t="s">
        <v>1512</v>
      </c>
      <c r="M3140" s="1">
        <v>1</v>
      </c>
    </row>
    <row r="3141" spans="1:13" x14ac:dyDescent="0.25">
      <c r="A3141" s="1" t="s">
        <v>1295</v>
      </c>
      <c r="J3141" s="1" t="s">
        <v>1511</v>
      </c>
      <c r="K3141" s="1" t="s">
        <v>1509</v>
      </c>
      <c r="L3141" s="1" t="s">
        <v>1512</v>
      </c>
      <c r="M3141" s="1">
        <v>9</v>
      </c>
    </row>
    <row r="3142" spans="1:13" x14ac:dyDescent="0.25">
      <c r="A3142" s="1" t="s">
        <v>1272</v>
      </c>
      <c r="J3142" s="1" t="s">
        <v>1511</v>
      </c>
      <c r="K3142" s="1" t="s">
        <v>1509</v>
      </c>
      <c r="L3142" s="1" t="s">
        <v>1513</v>
      </c>
      <c r="M3142" s="1">
        <v>6</v>
      </c>
    </row>
    <row r="3143" spans="1:13" x14ac:dyDescent="0.25">
      <c r="A3143" s="1" t="s">
        <v>1272</v>
      </c>
      <c r="J3143" s="1" t="s">
        <v>1511</v>
      </c>
      <c r="K3143" s="1" t="s">
        <v>1509</v>
      </c>
      <c r="L3143" s="1" t="s">
        <v>1513</v>
      </c>
      <c r="M3143" s="1">
        <v>1</v>
      </c>
    </row>
    <row r="3144" spans="1:13" x14ac:dyDescent="0.25">
      <c r="A3144" s="1" t="s">
        <v>1298</v>
      </c>
      <c r="J3144" s="1" t="s">
        <v>1511</v>
      </c>
      <c r="K3144" s="1" t="s">
        <v>1509</v>
      </c>
      <c r="L3144" s="1" t="s">
        <v>1512</v>
      </c>
      <c r="M3144" s="1">
        <v>17</v>
      </c>
    </row>
    <row r="3145" spans="1:13" x14ac:dyDescent="0.25">
      <c r="A3145" s="1" t="s">
        <v>1272</v>
      </c>
      <c r="J3145" s="1" t="s">
        <v>1511</v>
      </c>
      <c r="K3145" s="1" t="s">
        <v>1509</v>
      </c>
      <c r="L3145" s="1" t="s">
        <v>1513</v>
      </c>
      <c r="M3145" s="1">
        <v>1</v>
      </c>
    </row>
    <row r="3146" spans="1:13" x14ac:dyDescent="0.25">
      <c r="A3146" s="1" t="s">
        <v>1272</v>
      </c>
      <c r="J3146" s="1" t="s">
        <v>1511</v>
      </c>
      <c r="K3146" s="1" t="s">
        <v>1509</v>
      </c>
      <c r="L3146" s="1" t="s">
        <v>1513</v>
      </c>
      <c r="M3146" s="1">
        <v>1</v>
      </c>
    </row>
    <row r="3147" spans="1:13" x14ac:dyDescent="0.25">
      <c r="A3147" s="1" t="s">
        <v>1319</v>
      </c>
      <c r="J3147" s="1" t="s">
        <v>1511</v>
      </c>
      <c r="K3147" s="1" t="s">
        <v>1509</v>
      </c>
      <c r="L3147" s="1" t="s">
        <v>1512</v>
      </c>
      <c r="M3147" s="1">
        <v>2</v>
      </c>
    </row>
    <row r="3148" spans="1:13" x14ac:dyDescent="0.25">
      <c r="A3148" s="1" t="s">
        <v>1272</v>
      </c>
      <c r="J3148" s="1" t="s">
        <v>1511</v>
      </c>
      <c r="K3148" s="1" t="s">
        <v>1509</v>
      </c>
      <c r="L3148" s="1" t="s">
        <v>1512</v>
      </c>
      <c r="M3148" s="1">
        <v>1</v>
      </c>
    </row>
    <row r="3149" spans="1:13" x14ac:dyDescent="0.25">
      <c r="A3149" s="1" t="s">
        <v>1272</v>
      </c>
      <c r="J3149" s="1" t="s">
        <v>1511</v>
      </c>
      <c r="K3149" s="1" t="s">
        <v>1509</v>
      </c>
      <c r="L3149" s="1" t="s">
        <v>1512</v>
      </c>
      <c r="M3149" s="1">
        <v>1</v>
      </c>
    </row>
    <row r="3150" spans="1:13" x14ac:dyDescent="0.25">
      <c r="A3150" s="1" t="s">
        <v>1263</v>
      </c>
      <c r="J3150" s="1" t="s">
        <v>1508</v>
      </c>
      <c r="K3150" s="1" t="s">
        <v>1509</v>
      </c>
      <c r="L3150" s="1" t="s">
        <v>1512</v>
      </c>
      <c r="M3150" s="1">
        <v>1</v>
      </c>
    </row>
    <row r="3151" spans="1:13" x14ac:dyDescent="0.25">
      <c r="A3151" s="1" t="s">
        <v>1272</v>
      </c>
      <c r="J3151" s="1" t="s">
        <v>1511</v>
      </c>
      <c r="K3151" s="1" t="s">
        <v>1514</v>
      </c>
      <c r="L3151" s="1" t="s">
        <v>1513</v>
      </c>
      <c r="M3151" s="1">
        <v>5</v>
      </c>
    </row>
    <row r="3152" spans="1:13" x14ac:dyDescent="0.25">
      <c r="A3152" s="1" t="s">
        <v>1263</v>
      </c>
      <c r="J3152" s="1" t="s">
        <v>1508</v>
      </c>
      <c r="K3152" s="1" t="s">
        <v>1509</v>
      </c>
      <c r="L3152" s="1" t="s">
        <v>1512</v>
      </c>
      <c r="M3152" s="1">
        <v>1</v>
      </c>
    </row>
    <row r="3153" spans="1:13" x14ac:dyDescent="0.25">
      <c r="A3153" s="1" t="s">
        <v>1272</v>
      </c>
      <c r="J3153" s="1" t="s">
        <v>1511</v>
      </c>
      <c r="K3153" s="1" t="s">
        <v>1514</v>
      </c>
      <c r="L3153" s="1" t="s">
        <v>1512</v>
      </c>
      <c r="M3153" s="1">
        <v>5</v>
      </c>
    </row>
    <row r="3154" spans="1:13" x14ac:dyDescent="0.25">
      <c r="A3154" s="1" t="s">
        <v>1272</v>
      </c>
      <c r="J3154" s="1" t="s">
        <v>1511</v>
      </c>
      <c r="K3154" s="1" t="s">
        <v>1509</v>
      </c>
      <c r="L3154" s="1" t="s">
        <v>1512</v>
      </c>
      <c r="M3154" s="1">
        <v>1</v>
      </c>
    </row>
    <row r="3155" spans="1:13" x14ac:dyDescent="0.25">
      <c r="A3155" s="1" t="s">
        <v>1272</v>
      </c>
      <c r="J3155" s="1" t="s">
        <v>1511</v>
      </c>
      <c r="K3155" s="1" t="s">
        <v>1514</v>
      </c>
      <c r="L3155" s="1" t="s">
        <v>1513</v>
      </c>
      <c r="M3155" s="1">
        <v>1</v>
      </c>
    </row>
    <row r="3156" spans="1:13" x14ac:dyDescent="0.25">
      <c r="A3156" s="1" t="s">
        <v>1263</v>
      </c>
      <c r="J3156" s="1" t="s">
        <v>1511</v>
      </c>
      <c r="K3156" s="1" t="s">
        <v>1509</v>
      </c>
      <c r="L3156" s="1" t="s">
        <v>1512</v>
      </c>
      <c r="M3156" s="1">
        <v>1</v>
      </c>
    </row>
    <row r="3157" spans="1:13" x14ac:dyDescent="0.25">
      <c r="A3157" s="1" t="s">
        <v>1272</v>
      </c>
      <c r="J3157" s="1" t="s">
        <v>1511</v>
      </c>
      <c r="K3157" s="1" t="s">
        <v>1509</v>
      </c>
      <c r="L3157" s="1" t="s">
        <v>1513</v>
      </c>
      <c r="M3157" s="1">
        <v>1</v>
      </c>
    </row>
    <row r="3158" spans="1:13" x14ac:dyDescent="0.25">
      <c r="A3158" s="1" t="s">
        <v>1272</v>
      </c>
      <c r="J3158" s="1" t="s">
        <v>1511</v>
      </c>
      <c r="K3158" s="1" t="s">
        <v>1509</v>
      </c>
      <c r="L3158" s="1" t="s">
        <v>1513</v>
      </c>
      <c r="M3158" s="1">
        <v>6</v>
      </c>
    </row>
    <row r="3159" spans="1:13" x14ac:dyDescent="0.25">
      <c r="A3159" s="1" t="s">
        <v>1272</v>
      </c>
      <c r="J3159" s="1" t="s">
        <v>1511</v>
      </c>
      <c r="K3159" s="1" t="s">
        <v>1509</v>
      </c>
      <c r="L3159" s="1" t="s">
        <v>1513</v>
      </c>
      <c r="M3159" s="1">
        <v>6</v>
      </c>
    </row>
    <row r="3160" spans="1:13" x14ac:dyDescent="0.25">
      <c r="A3160" s="1" t="s">
        <v>1263</v>
      </c>
      <c r="J3160" s="1" t="s">
        <v>1508</v>
      </c>
      <c r="K3160" s="1" t="s">
        <v>1509</v>
      </c>
      <c r="L3160" s="1" t="s">
        <v>1512</v>
      </c>
      <c r="M3160" s="1">
        <v>1</v>
      </c>
    </row>
    <row r="3161" spans="1:13" x14ac:dyDescent="0.25">
      <c r="A3161" s="1" t="s">
        <v>1263</v>
      </c>
      <c r="J3161" s="1" t="s">
        <v>1511</v>
      </c>
      <c r="K3161" s="1" t="s">
        <v>1509</v>
      </c>
      <c r="L3161" s="1" t="s">
        <v>1512</v>
      </c>
      <c r="M3161" s="1">
        <v>1</v>
      </c>
    </row>
    <row r="3162" spans="1:13" x14ac:dyDescent="0.25">
      <c r="A3162" s="1" t="s">
        <v>1263</v>
      </c>
      <c r="J3162" s="1" t="s">
        <v>1511</v>
      </c>
      <c r="K3162" s="1" t="s">
        <v>1509</v>
      </c>
      <c r="L3162" s="1" t="s">
        <v>1512</v>
      </c>
      <c r="M3162" s="1">
        <v>1</v>
      </c>
    </row>
    <row r="3163" spans="1:13" x14ac:dyDescent="0.25">
      <c r="A3163" s="1" t="s">
        <v>1272</v>
      </c>
      <c r="J3163" s="1" t="s">
        <v>1508</v>
      </c>
      <c r="K3163" s="1" t="s">
        <v>1509</v>
      </c>
      <c r="L3163" s="1" t="s">
        <v>1512</v>
      </c>
      <c r="M3163" s="1">
        <v>1</v>
      </c>
    </row>
    <row r="3164" spans="1:13" x14ac:dyDescent="0.25">
      <c r="A3164" s="1" t="s">
        <v>1272</v>
      </c>
      <c r="J3164" s="1" t="s">
        <v>1511</v>
      </c>
      <c r="K3164" s="1" t="s">
        <v>1509</v>
      </c>
      <c r="L3164" s="1" t="s">
        <v>1512</v>
      </c>
      <c r="M3164" s="1">
        <v>1</v>
      </c>
    </row>
    <row r="3165" spans="1:13" x14ac:dyDescent="0.25">
      <c r="A3165" s="1" t="s">
        <v>1272</v>
      </c>
      <c r="J3165" s="1" t="s">
        <v>1511</v>
      </c>
      <c r="K3165" s="1" t="s">
        <v>1509</v>
      </c>
      <c r="L3165" s="1" t="s">
        <v>1512</v>
      </c>
      <c r="M3165" s="1">
        <v>1</v>
      </c>
    </row>
    <row r="3166" spans="1:13" x14ac:dyDescent="0.25">
      <c r="A3166" s="1" t="s">
        <v>1262</v>
      </c>
      <c r="J3166" s="1" t="s">
        <v>1508</v>
      </c>
      <c r="K3166" s="1" t="s">
        <v>1509</v>
      </c>
      <c r="L3166" s="1" t="s">
        <v>1512</v>
      </c>
      <c r="M3166" s="1">
        <v>1</v>
      </c>
    </row>
    <row r="3167" spans="1:13" x14ac:dyDescent="0.25">
      <c r="A3167" s="1" t="s">
        <v>1262</v>
      </c>
      <c r="J3167" s="1" t="s">
        <v>1511</v>
      </c>
      <c r="K3167" s="1" t="s">
        <v>1509</v>
      </c>
      <c r="L3167" s="1" t="s">
        <v>1512</v>
      </c>
      <c r="M3167" s="1">
        <v>1</v>
      </c>
    </row>
    <row r="3168" spans="1:13" x14ac:dyDescent="0.25">
      <c r="A3168" s="1" t="s">
        <v>1262</v>
      </c>
      <c r="J3168" s="1" t="s">
        <v>1511</v>
      </c>
      <c r="K3168" s="1" t="s">
        <v>1509</v>
      </c>
      <c r="L3168" s="1" t="s">
        <v>1512</v>
      </c>
      <c r="M3168" s="1">
        <v>1</v>
      </c>
    </row>
    <row r="3169" spans="1:13" x14ac:dyDescent="0.25">
      <c r="A3169" s="1" t="s">
        <v>1263</v>
      </c>
      <c r="J3169" s="1" t="s">
        <v>1508</v>
      </c>
      <c r="K3169" s="1" t="s">
        <v>1509</v>
      </c>
      <c r="L3169" s="1" t="s">
        <v>1512</v>
      </c>
      <c r="M3169" s="1">
        <v>10</v>
      </c>
    </row>
    <row r="3170" spans="1:13" x14ac:dyDescent="0.25">
      <c r="A3170" s="1" t="s">
        <v>1319</v>
      </c>
      <c r="J3170" s="1" t="s">
        <v>1511</v>
      </c>
      <c r="K3170" s="1" t="s">
        <v>1509</v>
      </c>
      <c r="L3170" s="1" t="s">
        <v>1512</v>
      </c>
      <c r="M3170" s="1">
        <v>5</v>
      </c>
    </row>
    <row r="3171" spans="1:13" x14ac:dyDescent="0.25">
      <c r="A3171" s="1" t="s">
        <v>1294</v>
      </c>
      <c r="J3171" s="1" t="s">
        <v>1511</v>
      </c>
      <c r="K3171" s="1" t="s">
        <v>1509</v>
      </c>
      <c r="L3171" s="1" t="s">
        <v>1512</v>
      </c>
      <c r="M3171" s="1">
        <v>2</v>
      </c>
    </row>
    <row r="3172" spans="1:13" x14ac:dyDescent="0.25">
      <c r="A3172" s="1" t="s">
        <v>1335</v>
      </c>
      <c r="J3172" s="1" t="s">
        <v>1511</v>
      </c>
      <c r="K3172" s="1" t="s">
        <v>1509</v>
      </c>
      <c r="L3172" s="1" t="s">
        <v>1512</v>
      </c>
      <c r="M3172" s="1">
        <v>67</v>
      </c>
    </row>
    <row r="3173" spans="1:13" x14ac:dyDescent="0.25">
      <c r="A3173" s="1" t="s">
        <v>1335</v>
      </c>
      <c r="J3173" s="1" t="s">
        <v>1511</v>
      </c>
      <c r="K3173" s="1" t="s">
        <v>1509</v>
      </c>
      <c r="L3173" s="1" t="s">
        <v>1512</v>
      </c>
      <c r="M3173" s="1">
        <v>30</v>
      </c>
    </row>
    <row r="3174" spans="1:13" x14ac:dyDescent="0.25">
      <c r="A3174" s="1" t="s">
        <v>1272</v>
      </c>
      <c r="J3174" s="1" t="s">
        <v>1511</v>
      </c>
      <c r="K3174" s="1" t="s">
        <v>1509</v>
      </c>
      <c r="L3174" s="1" t="s">
        <v>1512</v>
      </c>
      <c r="M3174" s="1">
        <v>1</v>
      </c>
    </row>
    <row r="3175" spans="1:13" x14ac:dyDescent="0.25">
      <c r="A3175" s="1" t="s">
        <v>1272</v>
      </c>
      <c r="J3175" s="1" t="s">
        <v>1511</v>
      </c>
      <c r="K3175" s="1" t="s">
        <v>1509</v>
      </c>
      <c r="L3175" s="1" t="s">
        <v>1512</v>
      </c>
      <c r="M3175" s="1">
        <v>1</v>
      </c>
    </row>
    <row r="3176" spans="1:13" x14ac:dyDescent="0.25">
      <c r="A3176" s="1" t="s">
        <v>1295</v>
      </c>
      <c r="J3176" s="1" t="s">
        <v>1511</v>
      </c>
      <c r="K3176" s="1" t="s">
        <v>1509</v>
      </c>
      <c r="L3176" s="1" t="s">
        <v>1512</v>
      </c>
      <c r="M3176" s="1">
        <v>1</v>
      </c>
    </row>
    <row r="3177" spans="1:13" x14ac:dyDescent="0.25">
      <c r="A3177" s="1" t="s">
        <v>1295</v>
      </c>
      <c r="J3177" s="1" t="s">
        <v>1511</v>
      </c>
      <c r="K3177" s="1" t="s">
        <v>1509</v>
      </c>
      <c r="L3177" s="1" t="s">
        <v>1512</v>
      </c>
      <c r="M3177" s="1">
        <v>1</v>
      </c>
    </row>
    <row r="3178" spans="1:13" x14ac:dyDescent="0.25">
      <c r="A3178" s="1" t="s">
        <v>1275</v>
      </c>
      <c r="J3178" s="1" t="s">
        <v>1511</v>
      </c>
      <c r="K3178" s="1" t="s">
        <v>1509</v>
      </c>
      <c r="L3178" s="1" t="s">
        <v>1512</v>
      </c>
      <c r="M3178" s="1">
        <v>1</v>
      </c>
    </row>
    <row r="3179" spans="1:13" x14ac:dyDescent="0.25">
      <c r="A3179" s="1" t="s">
        <v>1263</v>
      </c>
      <c r="J3179" s="1" t="s">
        <v>1511</v>
      </c>
      <c r="K3179" s="1" t="s">
        <v>1509</v>
      </c>
      <c r="L3179" s="1" t="s">
        <v>1512</v>
      </c>
      <c r="M3179" s="1">
        <v>5</v>
      </c>
    </row>
    <row r="3180" spans="1:13" x14ac:dyDescent="0.25">
      <c r="A3180" s="1" t="s">
        <v>1272</v>
      </c>
      <c r="J3180" s="1" t="s">
        <v>1511</v>
      </c>
      <c r="K3180" s="1" t="s">
        <v>1509</v>
      </c>
      <c r="L3180" s="1" t="s">
        <v>1512</v>
      </c>
      <c r="M3180" s="1">
        <v>1</v>
      </c>
    </row>
    <row r="3181" spans="1:13" x14ac:dyDescent="0.25">
      <c r="A3181" s="1" t="s">
        <v>1275</v>
      </c>
      <c r="J3181" s="1" t="s">
        <v>1511</v>
      </c>
      <c r="K3181" s="1" t="s">
        <v>1509</v>
      </c>
      <c r="L3181" s="1" t="s">
        <v>1512</v>
      </c>
      <c r="M3181" s="1">
        <v>1</v>
      </c>
    </row>
    <row r="3182" spans="1:13" x14ac:dyDescent="0.25">
      <c r="A3182" s="1" t="s">
        <v>1271</v>
      </c>
      <c r="J3182" s="1" t="s">
        <v>1511</v>
      </c>
      <c r="K3182" s="1" t="s">
        <v>1509</v>
      </c>
      <c r="L3182" s="1" t="s">
        <v>1512</v>
      </c>
      <c r="M3182" s="1">
        <v>34</v>
      </c>
    </row>
    <row r="3183" spans="1:13" x14ac:dyDescent="0.25">
      <c r="A3183" s="1" t="s">
        <v>1468</v>
      </c>
      <c r="J3183" s="1" t="s">
        <v>1511</v>
      </c>
      <c r="K3183" s="1" t="s">
        <v>1509</v>
      </c>
      <c r="L3183" s="1" t="s">
        <v>1512</v>
      </c>
      <c r="M3183" s="1">
        <v>5</v>
      </c>
    </row>
    <row r="3184" spans="1:13" x14ac:dyDescent="0.25">
      <c r="A3184" s="1" t="s">
        <v>1468</v>
      </c>
      <c r="J3184" s="1" t="s">
        <v>1511</v>
      </c>
      <c r="K3184" s="1" t="s">
        <v>1509</v>
      </c>
      <c r="L3184" s="1" t="s">
        <v>1512</v>
      </c>
      <c r="M3184" s="1">
        <v>5</v>
      </c>
    </row>
    <row r="3185" spans="1:13" x14ac:dyDescent="0.25">
      <c r="A3185" s="1" t="s">
        <v>1468</v>
      </c>
      <c r="J3185" s="1" t="s">
        <v>1511</v>
      </c>
      <c r="K3185" s="1" t="s">
        <v>1509</v>
      </c>
      <c r="L3185" s="1" t="s">
        <v>1512</v>
      </c>
      <c r="M3185" s="1">
        <v>5</v>
      </c>
    </row>
    <row r="3186" spans="1:13" x14ac:dyDescent="0.25">
      <c r="A3186" s="1" t="s">
        <v>1272</v>
      </c>
      <c r="J3186" s="1" t="s">
        <v>1508</v>
      </c>
      <c r="K3186" s="1" t="s">
        <v>1509</v>
      </c>
      <c r="L3186" s="1" t="s">
        <v>1512</v>
      </c>
      <c r="M3186" s="1">
        <v>1</v>
      </c>
    </row>
    <row r="3187" spans="1:13" x14ac:dyDescent="0.25">
      <c r="A3187" s="1" t="s">
        <v>1272</v>
      </c>
      <c r="J3187" s="1" t="s">
        <v>1508</v>
      </c>
      <c r="K3187" s="1" t="s">
        <v>1509</v>
      </c>
      <c r="L3187" s="1" t="s">
        <v>1512</v>
      </c>
      <c r="M3187" s="1">
        <v>1</v>
      </c>
    </row>
    <row r="3188" spans="1:13" x14ac:dyDescent="0.25">
      <c r="A3188" s="1" t="s">
        <v>1272</v>
      </c>
      <c r="J3188" s="1" t="s">
        <v>1508</v>
      </c>
      <c r="K3188" s="1" t="s">
        <v>1509</v>
      </c>
      <c r="L3188" s="1" t="s">
        <v>1512</v>
      </c>
      <c r="M3188" s="1">
        <v>1</v>
      </c>
    </row>
    <row r="3189" spans="1:13" x14ac:dyDescent="0.25">
      <c r="A3189" s="1" t="s">
        <v>1322</v>
      </c>
      <c r="J3189" s="1" t="s">
        <v>1508</v>
      </c>
      <c r="K3189" s="1" t="s">
        <v>1514</v>
      </c>
      <c r="L3189" s="1" t="s">
        <v>1512</v>
      </c>
      <c r="M3189" s="1">
        <v>9</v>
      </c>
    </row>
    <row r="3190" spans="1:13" x14ac:dyDescent="0.25">
      <c r="A3190" s="1" t="s">
        <v>1263</v>
      </c>
      <c r="J3190" s="1" t="s">
        <v>1508</v>
      </c>
      <c r="K3190" s="1" t="s">
        <v>1509</v>
      </c>
      <c r="L3190" s="1" t="s">
        <v>1512</v>
      </c>
      <c r="M3190" s="1">
        <v>1</v>
      </c>
    </row>
    <row r="3191" spans="1:13" x14ac:dyDescent="0.25">
      <c r="A3191" s="1" t="s">
        <v>1468</v>
      </c>
      <c r="J3191" s="1" t="s">
        <v>1511</v>
      </c>
      <c r="K3191" s="1" t="s">
        <v>1509</v>
      </c>
      <c r="L3191" s="1" t="s">
        <v>1512</v>
      </c>
      <c r="M3191" s="1">
        <v>39</v>
      </c>
    </row>
    <row r="3192" spans="1:13" x14ac:dyDescent="0.25">
      <c r="A3192" s="1" t="s">
        <v>1468</v>
      </c>
      <c r="J3192" s="1" t="s">
        <v>1511</v>
      </c>
      <c r="K3192" s="1" t="s">
        <v>1509</v>
      </c>
      <c r="L3192" s="1" t="s">
        <v>1512</v>
      </c>
      <c r="M3192" s="1">
        <v>3</v>
      </c>
    </row>
    <row r="3193" spans="1:13" x14ac:dyDescent="0.25">
      <c r="A3193" s="1" t="s">
        <v>1468</v>
      </c>
      <c r="J3193" s="1" t="s">
        <v>1511</v>
      </c>
      <c r="K3193" s="1" t="s">
        <v>1509</v>
      </c>
      <c r="L3193" s="1" t="s">
        <v>1512</v>
      </c>
      <c r="M3193" s="1">
        <v>4</v>
      </c>
    </row>
    <row r="3194" spans="1:13" x14ac:dyDescent="0.25">
      <c r="A3194" s="1" t="s">
        <v>1468</v>
      </c>
      <c r="J3194" s="1" t="s">
        <v>1511</v>
      </c>
      <c r="K3194" s="1" t="s">
        <v>1509</v>
      </c>
      <c r="L3194" s="1" t="s">
        <v>1512</v>
      </c>
      <c r="M3194" s="1">
        <v>5</v>
      </c>
    </row>
    <row r="3195" spans="1:13" x14ac:dyDescent="0.25">
      <c r="A3195" s="1" t="s">
        <v>1262</v>
      </c>
      <c r="J3195" s="1" t="s">
        <v>1511</v>
      </c>
      <c r="K3195" s="1" t="s">
        <v>1509</v>
      </c>
      <c r="L3195" s="1" t="s">
        <v>1512</v>
      </c>
      <c r="M3195" s="1">
        <v>1</v>
      </c>
    </row>
    <row r="3196" spans="1:13" x14ac:dyDescent="0.25">
      <c r="A3196" s="1" t="s">
        <v>1263</v>
      </c>
      <c r="J3196" s="1" t="s">
        <v>1508</v>
      </c>
      <c r="K3196" s="1" t="s">
        <v>1509</v>
      </c>
      <c r="L3196" s="1" t="s">
        <v>1512</v>
      </c>
      <c r="M3196" s="1">
        <v>1</v>
      </c>
    </row>
    <row r="3197" spans="1:13" x14ac:dyDescent="0.25">
      <c r="A3197" s="1" t="s">
        <v>1272</v>
      </c>
      <c r="J3197" s="1" t="s">
        <v>1508</v>
      </c>
      <c r="K3197" s="1" t="s">
        <v>1509</v>
      </c>
      <c r="L3197" s="1" t="s">
        <v>1512</v>
      </c>
      <c r="M3197" s="1">
        <v>1</v>
      </c>
    </row>
    <row r="3198" spans="1:13" x14ac:dyDescent="0.25">
      <c r="A3198" s="1" t="s">
        <v>1263</v>
      </c>
      <c r="J3198" s="1" t="s">
        <v>1508</v>
      </c>
      <c r="K3198" s="1" t="s">
        <v>1509</v>
      </c>
      <c r="L3198" s="1" t="s">
        <v>1510</v>
      </c>
      <c r="M3198" s="1">
        <v>1</v>
      </c>
    </row>
    <row r="3199" spans="1:13" x14ac:dyDescent="0.25">
      <c r="A3199" s="1" t="s">
        <v>1263</v>
      </c>
      <c r="J3199" s="1" t="s">
        <v>1508</v>
      </c>
      <c r="K3199" s="1" t="s">
        <v>1509</v>
      </c>
      <c r="L3199" s="1" t="s">
        <v>1510</v>
      </c>
      <c r="M3199" s="1">
        <v>1</v>
      </c>
    </row>
    <row r="3200" spans="1:13" x14ac:dyDescent="0.25">
      <c r="A3200" s="1" t="s">
        <v>1263</v>
      </c>
      <c r="J3200" s="1" t="s">
        <v>1508</v>
      </c>
      <c r="K3200" s="1" t="s">
        <v>1509</v>
      </c>
      <c r="L3200" s="1" t="s">
        <v>1510</v>
      </c>
      <c r="M3200" s="1">
        <v>1</v>
      </c>
    </row>
    <row r="3201" spans="1:13" x14ac:dyDescent="0.25">
      <c r="A3201" s="1" t="s">
        <v>1317</v>
      </c>
      <c r="J3201" s="1" t="s">
        <v>1508</v>
      </c>
      <c r="K3201" s="1" t="s">
        <v>1509</v>
      </c>
      <c r="L3201" s="1" t="s">
        <v>1513</v>
      </c>
      <c r="M3201" s="1">
        <v>8</v>
      </c>
    </row>
    <row r="3202" spans="1:13" x14ac:dyDescent="0.25">
      <c r="A3202" s="1" t="s">
        <v>1342</v>
      </c>
      <c r="J3202" s="1" t="s">
        <v>1511</v>
      </c>
      <c r="K3202" s="1" t="s">
        <v>1509</v>
      </c>
      <c r="L3202" s="1" t="s">
        <v>1512</v>
      </c>
      <c r="M3202" s="1">
        <v>8</v>
      </c>
    </row>
    <row r="3203" spans="1:13" x14ac:dyDescent="0.25">
      <c r="A3203" s="1" t="s">
        <v>1339</v>
      </c>
      <c r="J3203" s="1" t="s">
        <v>1511</v>
      </c>
      <c r="K3203" s="1" t="s">
        <v>1509</v>
      </c>
      <c r="L3203" s="1" t="s">
        <v>1512</v>
      </c>
      <c r="M3203" s="1">
        <v>2</v>
      </c>
    </row>
    <row r="3204" spans="1:13" x14ac:dyDescent="0.25">
      <c r="A3204" s="1" t="s">
        <v>1262</v>
      </c>
      <c r="J3204" s="1" t="s">
        <v>1511</v>
      </c>
      <c r="K3204" s="1" t="s">
        <v>1509</v>
      </c>
      <c r="L3204" s="1" t="s">
        <v>1512</v>
      </c>
      <c r="M3204" s="1">
        <v>2</v>
      </c>
    </row>
    <row r="3205" spans="1:13" x14ac:dyDescent="0.25">
      <c r="A3205" s="1" t="s">
        <v>1321</v>
      </c>
      <c r="J3205" s="1" t="s">
        <v>1508</v>
      </c>
      <c r="K3205" s="1" t="s">
        <v>1509</v>
      </c>
      <c r="L3205" s="1" t="s">
        <v>1512</v>
      </c>
      <c r="M3205" s="1">
        <v>10</v>
      </c>
    </row>
    <row r="3206" spans="1:13" x14ac:dyDescent="0.25">
      <c r="A3206" s="1" t="s">
        <v>1346</v>
      </c>
      <c r="J3206" s="1" t="s">
        <v>1511</v>
      </c>
      <c r="K3206" s="1" t="s">
        <v>1509</v>
      </c>
      <c r="L3206" s="1" t="s">
        <v>1512</v>
      </c>
      <c r="M3206" s="1">
        <v>78</v>
      </c>
    </row>
    <row r="3207" spans="1:13" x14ac:dyDescent="0.25">
      <c r="A3207" s="1" t="s">
        <v>1346</v>
      </c>
      <c r="J3207" s="1" t="s">
        <v>1511</v>
      </c>
      <c r="K3207" s="1" t="s">
        <v>1509</v>
      </c>
      <c r="L3207" s="1" t="s">
        <v>1512</v>
      </c>
      <c r="M3207" s="1">
        <v>64</v>
      </c>
    </row>
    <row r="3208" spans="1:13" x14ac:dyDescent="0.25">
      <c r="A3208" s="1" t="s">
        <v>1346</v>
      </c>
      <c r="J3208" s="1" t="s">
        <v>1511</v>
      </c>
      <c r="K3208" s="1" t="s">
        <v>1509</v>
      </c>
      <c r="L3208" s="1" t="s">
        <v>1512</v>
      </c>
      <c r="M3208" s="1">
        <v>43</v>
      </c>
    </row>
    <row r="3209" spans="1:13" x14ac:dyDescent="0.25">
      <c r="A3209" s="1" t="s">
        <v>1346</v>
      </c>
      <c r="J3209" s="1" t="s">
        <v>1511</v>
      </c>
      <c r="K3209" s="1" t="s">
        <v>1509</v>
      </c>
      <c r="L3209" s="1" t="s">
        <v>1512</v>
      </c>
      <c r="M3209" s="1">
        <v>17</v>
      </c>
    </row>
    <row r="3210" spans="1:13" x14ac:dyDescent="0.25">
      <c r="A3210" s="1" t="s">
        <v>1346</v>
      </c>
      <c r="J3210" s="1" t="s">
        <v>1511</v>
      </c>
      <c r="K3210" s="1" t="s">
        <v>1509</v>
      </c>
      <c r="L3210" s="1" t="s">
        <v>1512</v>
      </c>
      <c r="M3210" s="1">
        <v>24</v>
      </c>
    </row>
    <row r="3211" spans="1:13" x14ac:dyDescent="0.25">
      <c r="A3211" s="1" t="s">
        <v>1296</v>
      </c>
      <c r="J3211" s="1" t="s">
        <v>1508</v>
      </c>
      <c r="K3211" s="1" t="s">
        <v>1509</v>
      </c>
      <c r="L3211" s="1" t="s">
        <v>1512</v>
      </c>
      <c r="M3211" s="1">
        <v>4</v>
      </c>
    </row>
    <row r="3212" spans="1:13" x14ac:dyDescent="0.25">
      <c r="A3212" s="1" t="s">
        <v>1296</v>
      </c>
      <c r="J3212" s="1" t="s">
        <v>1508</v>
      </c>
      <c r="K3212" s="1" t="s">
        <v>1509</v>
      </c>
      <c r="L3212" s="1" t="s">
        <v>1512</v>
      </c>
      <c r="M3212" s="1">
        <v>22</v>
      </c>
    </row>
    <row r="3213" spans="1:13" x14ac:dyDescent="0.25">
      <c r="A3213" s="1" t="s">
        <v>1272</v>
      </c>
      <c r="J3213" s="1" t="s">
        <v>1508</v>
      </c>
      <c r="K3213" s="1" t="s">
        <v>1509</v>
      </c>
      <c r="L3213" s="1" t="s">
        <v>1512</v>
      </c>
      <c r="M3213" s="1">
        <v>1</v>
      </c>
    </row>
    <row r="3214" spans="1:13" x14ac:dyDescent="0.25">
      <c r="A3214" s="1" t="s">
        <v>1272</v>
      </c>
      <c r="J3214" s="1" t="s">
        <v>1508</v>
      </c>
      <c r="K3214" s="1" t="s">
        <v>1509</v>
      </c>
      <c r="L3214" s="1" t="s">
        <v>1512</v>
      </c>
      <c r="M3214" s="1">
        <v>1</v>
      </c>
    </row>
    <row r="3215" spans="1:13" x14ac:dyDescent="0.25">
      <c r="A3215" s="1" t="s">
        <v>1345</v>
      </c>
      <c r="J3215" s="1" t="s">
        <v>1511</v>
      </c>
      <c r="K3215" s="1" t="s">
        <v>1509</v>
      </c>
      <c r="L3215" s="1" t="s">
        <v>1512</v>
      </c>
      <c r="M3215" s="1">
        <v>4</v>
      </c>
    </row>
    <row r="3216" spans="1:13" x14ac:dyDescent="0.25">
      <c r="A3216" s="1" t="s">
        <v>1345</v>
      </c>
      <c r="J3216" s="1" t="s">
        <v>1511</v>
      </c>
      <c r="K3216" s="1" t="s">
        <v>1509</v>
      </c>
      <c r="L3216" s="1" t="s">
        <v>1512</v>
      </c>
      <c r="M3216" s="1">
        <v>5</v>
      </c>
    </row>
    <row r="3217" spans="1:13" x14ac:dyDescent="0.25">
      <c r="A3217" s="1" t="s">
        <v>1345</v>
      </c>
      <c r="J3217" s="1" t="s">
        <v>1511</v>
      </c>
      <c r="K3217" s="1" t="s">
        <v>1509</v>
      </c>
      <c r="L3217" s="1" t="s">
        <v>1512</v>
      </c>
      <c r="M3217" s="1">
        <v>5</v>
      </c>
    </row>
    <row r="3218" spans="1:13" x14ac:dyDescent="0.25">
      <c r="A3218" s="1" t="s">
        <v>835</v>
      </c>
      <c r="J3218" s="1" t="s">
        <v>1511</v>
      </c>
      <c r="K3218" s="1" t="s">
        <v>1509</v>
      </c>
      <c r="L3218" s="1" t="s">
        <v>1512</v>
      </c>
      <c r="M3218" s="1">
        <v>6</v>
      </c>
    </row>
    <row r="3219" spans="1:13" x14ac:dyDescent="0.25">
      <c r="A3219" s="1" t="s">
        <v>1468</v>
      </c>
      <c r="J3219" s="1" t="s">
        <v>1511</v>
      </c>
      <c r="K3219" s="1" t="s">
        <v>1509</v>
      </c>
      <c r="L3219" s="1" t="s">
        <v>1512</v>
      </c>
      <c r="M3219" s="1">
        <v>8</v>
      </c>
    </row>
    <row r="3220" spans="1:13" x14ac:dyDescent="0.25">
      <c r="A3220" s="1" t="s">
        <v>1345</v>
      </c>
      <c r="J3220" s="1" t="s">
        <v>1511</v>
      </c>
      <c r="K3220" s="1" t="s">
        <v>1509</v>
      </c>
      <c r="L3220" s="1" t="s">
        <v>1512</v>
      </c>
      <c r="M3220" s="1">
        <v>6</v>
      </c>
    </row>
    <row r="3221" spans="1:13" x14ac:dyDescent="0.25">
      <c r="A3221" s="1" t="s">
        <v>1345</v>
      </c>
      <c r="J3221" s="1" t="s">
        <v>1511</v>
      </c>
      <c r="K3221" s="1" t="s">
        <v>1509</v>
      </c>
      <c r="L3221" s="1" t="s">
        <v>1512</v>
      </c>
      <c r="M3221" s="1">
        <v>4</v>
      </c>
    </row>
    <row r="3222" spans="1:13" x14ac:dyDescent="0.25">
      <c r="A3222" s="1" t="s">
        <v>1345</v>
      </c>
      <c r="J3222" s="1" t="s">
        <v>1511</v>
      </c>
      <c r="K3222" s="1" t="s">
        <v>1509</v>
      </c>
      <c r="L3222" s="1" t="s">
        <v>1512</v>
      </c>
      <c r="M3222" s="1">
        <v>3</v>
      </c>
    </row>
    <row r="3223" spans="1:13" x14ac:dyDescent="0.25">
      <c r="A3223" s="1" t="s">
        <v>1345</v>
      </c>
      <c r="J3223" s="1" t="s">
        <v>1511</v>
      </c>
      <c r="K3223" s="1" t="s">
        <v>1509</v>
      </c>
      <c r="L3223" s="1" t="s">
        <v>1512</v>
      </c>
      <c r="M3223" s="1">
        <v>2</v>
      </c>
    </row>
    <row r="3224" spans="1:13" x14ac:dyDescent="0.25">
      <c r="A3224" s="1" t="s">
        <v>1345</v>
      </c>
      <c r="J3224" s="1" t="s">
        <v>1511</v>
      </c>
      <c r="K3224" s="1" t="s">
        <v>1509</v>
      </c>
      <c r="L3224" s="1" t="s">
        <v>1512</v>
      </c>
      <c r="M3224" s="1">
        <v>4</v>
      </c>
    </row>
    <row r="3225" spans="1:13" x14ac:dyDescent="0.25">
      <c r="A3225" s="1" t="s">
        <v>1345</v>
      </c>
      <c r="J3225" s="1" t="s">
        <v>1511</v>
      </c>
      <c r="K3225" s="1" t="s">
        <v>1509</v>
      </c>
      <c r="L3225" s="1" t="s">
        <v>1512</v>
      </c>
      <c r="M3225" s="1">
        <v>5</v>
      </c>
    </row>
    <row r="3226" spans="1:13" x14ac:dyDescent="0.25">
      <c r="A3226" s="1" t="s">
        <v>1345</v>
      </c>
      <c r="J3226" s="1" t="s">
        <v>1511</v>
      </c>
      <c r="K3226" s="1" t="s">
        <v>1509</v>
      </c>
      <c r="L3226" s="1" t="s">
        <v>1512</v>
      </c>
      <c r="M3226" s="1">
        <v>4</v>
      </c>
    </row>
    <row r="3227" spans="1:13" x14ac:dyDescent="0.25">
      <c r="A3227" s="1" t="s">
        <v>1468</v>
      </c>
      <c r="J3227" s="1" t="s">
        <v>1511</v>
      </c>
      <c r="K3227" s="1" t="s">
        <v>1509</v>
      </c>
      <c r="L3227" s="1" t="s">
        <v>1512</v>
      </c>
      <c r="M3227" s="1">
        <v>6</v>
      </c>
    </row>
    <row r="3228" spans="1:13" x14ac:dyDescent="0.25">
      <c r="A3228" s="1" t="s">
        <v>1345</v>
      </c>
      <c r="J3228" s="1" t="s">
        <v>1511</v>
      </c>
      <c r="K3228" s="1" t="s">
        <v>1509</v>
      </c>
      <c r="L3228" s="1" t="s">
        <v>1512</v>
      </c>
      <c r="M3228" s="1">
        <v>4</v>
      </c>
    </row>
    <row r="3229" spans="1:13" x14ac:dyDescent="0.25">
      <c r="A3229" s="1" t="s">
        <v>1468</v>
      </c>
      <c r="J3229" s="1" t="s">
        <v>1511</v>
      </c>
      <c r="K3229" s="1" t="s">
        <v>1509</v>
      </c>
      <c r="L3229" s="1" t="s">
        <v>1512</v>
      </c>
      <c r="M3229" s="1">
        <v>39</v>
      </c>
    </row>
    <row r="3230" spans="1:13" x14ac:dyDescent="0.25">
      <c r="A3230" s="1" t="s">
        <v>1468</v>
      </c>
      <c r="J3230" s="1" t="s">
        <v>1511</v>
      </c>
      <c r="K3230" s="1" t="s">
        <v>1509</v>
      </c>
      <c r="L3230" s="1" t="s">
        <v>1512</v>
      </c>
      <c r="M3230" s="1">
        <v>8</v>
      </c>
    </row>
    <row r="3231" spans="1:13" x14ac:dyDescent="0.25">
      <c r="A3231" s="1" t="s">
        <v>1345</v>
      </c>
      <c r="J3231" s="1" t="s">
        <v>1511</v>
      </c>
      <c r="K3231" s="1" t="s">
        <v>1509</v>
      </c>
      <c r="L3231" s="1" t="s">
        <v>1512</v>
      </c>
      <c r="M3231" s="1">
        <v>4</v>
      </c>
    </row>
    <row r="3232" spans="1:13" x14ac:dyDescent="0.25">
      <c r="A3232" s="1" t="s">
        <v>1345</v>
      </c>
      <c r="J3232" s="1" t="s">
        <v>1511</v>
      </c>
      <c r="K3232" s="1" t="s">
        <v>1509</v>
      </c>
      <c r="L3232" s="1" t="s">
        <v>1512</v>
      </c>
      <c r="M3232" s="1">
        <v>5</v>
      </c>
    </row>
    <row r="3233" spans="1:13" x14ac:dyDescent="0.25">
      <c r="A3233" s="1" t="s">
        <v>1468</v>
      </c>
      <c r="J3233" s="1" t="s">
        <v>1511</v>
      </c>
      <c r="K3233" s="1" t="s">
        <v>1509</v>
      </c>
      <c r="L3233" s="1" t="s">
        <v>1512</v>
      </c>
      <c r="M3233" s="1">
        <v>3</v>
      </c>
    </row>
    <row r="3234" spans="1:13" x14ac:dyDescent="0.25">
      <c r="A3234" s="1" t="s">
        <v>1345</v>
      </c>
      <c r="J3234" s="1" t="s">
        <v>1511</v>
      </c>
      <c r="K3234" s="1" t="s">
        <v>1509</v>
      </c>
      <c r="L3234" s="1" t="s">
        <v>1512</v>
      </c>
      <c r="M3234" s="1">
        <v>3</v>
      </c>
    </row>
    <row r="3235" spans="1:13" x14ac:dyDescent="0.25">
      <c r="A3235" s="1" t="s">
        <v>1262</v>
      </c>
      <c r="J3235" s="1" t="s">
        <v>1511</v>
      </c>
      <c r="K3235" s="1" t="s">
        <v>1509</v>
      </c>
      <c r="L3235" s="1" t="s">
        <v>1512</v>
      </c>
      <c r="M3235" s="1">
        <v>1</v>
      </c>
    </row>
    <row r="3236" spans="1:13" x14ac:dyDescent="0.25">
      <c r="A3236" s="1" t="s">
        <v>1262</v>
      </c>
      <c r="J3236" s="1" t="s">
        <v>1511</v>
      </c>
      <c r="K3236" s="1" t="s">
        <v>1509</v>
      </c>
      <c r="L3236" s="1" t="s">
        <v>1512</v>
      </c>
      <c r="M3236" s="1">
        <v>1</v>
      </c>
    </row>
    <row r="3237" spans="1:13" x14ac:dyDescent="0.25">
      <c r="A3237" s="1" t="s">
        <v>1262</v>
      </c>
      <c r="J3237" s="1" t="s">
        <v>1511</v>
      </c>
      <c r="K3237" s="1" t="s">
        <v>1509</v>
      </c>
      <c r="L3237" s="1" t="s">
        <v>1512</v>
      </c>
      <c r="M3237" s="1">
        <v>1</v>
      </c>
    </row>
    <row r="3238" spans="1:13" x14ac:dyDescent="0.25">
      <c r="A3238" s="1" t="s">
        <v>1262</v>
      </c>
      <c r="J3238" s="1" t="s">
        <v>1511</v>
      </c>
      <c r="K3238" s="1" t="s">
        <v>1509</v>
      </c>
      <c r="L3238" s="1" t="s">
        <v>1512</v>
      </c>
      <c r="M3238" s="1">
        <v>1</v>
      </c>
    </row>
    <row r="3239" spans="1:13" x14ac:dyDescent="0.25">
      <c r="A3239" s="1" t="s">
        <v>1345</v>
      </c>
      <c r="J3239" s="1" t="s">
        <v>1511</v>
      </c>
      <c r="K3239" s="1" t="s">
        <v>1509</v>
      </c>
      <c r="L3239" s="1" t="s">
        <v>1512</v>
      </c>
      <c r="M3239" s="1">
        <v>4</v>
      </c>
    </row>
    <row r="3240" spans="1:13" x14ac:dyDescent="0.25">
      <c r="A3240" s="1" t="s">
        <v>1345</v>
      </c>
      <c r="J3240" s="1" t="s">
        <v>1511</v>
      </c>
      <c r="K3240" s="1" t="s">
        <v>1509</v>
      </c>
      <c r="L3240" s="1" t="s">
        <v>1512</v>
      </c>
      <c r="M3240" s="1">
        <v>5</v>
      </c>
    </row>
    <row r="3241" spans="1:13" x14ac:dyDescent="0.25">
      <c r="A3241" s="1" t="s">
        <v>1345</v>
      </c>
      <c r="J3241" s="1" t="s">
        <v>1511</v>
      </c>
      <c r="K3241" s="1" t="s">
        <v>1509</v>
      </c>
      <c r="L3241" s="1" t="s">
        <v>1512</v>
      </c>
      <c r="M3241" s="1">
        <v>4</v>
      </c>
    </row>
    <row r="3242" spans="1:13" x14ac:dyDescent="0.25">
      <c r="A3242" s="1" t="s">
        <v>1345</v>
      </c>
      <c r="J3242" s="1" t="s">
        <v>1511</v>
      </c>
      <c r="K3242" s="1" t="s">
        <v>1509</v>
      </c>
      <c r="L3242" s="1" t="s">
        <v>1512</v>
      </c>
      <c r="M3242" s="1">
        <v>5</v>
      </c>
    </row>
    <row r="3243" spans="1:13" x14ac:dyDescent="0.25">
      <c r="A3243" s="1" t="s">
        <v>1345</v>
      </c>
      <c r="J3243" s="1" t="s">
        <v>1511</v>
      </c>
      <c r="K3243" s="1" t="s">
        <v>1509</v>
      </c>
      <c r="L3243" s="1" t="s">
        <v>1512</v>
      </c>
      <c r="M3243" s="1">
        <v>3</v>
      </c>
    </row>
    <row r="3244" spans="1:13" x14ac:dyDescent="0.25">
      <c r="A3244" s="1" t="s">
        <v>1296</v>
      </c>
      <c r="J3244" s="1" t="s">
        <v>1508</v>
      </c>
      <c r="K3244" s="1" t="s">
        <v>1509</v>
      </c>
      <c r="L3244" s="1" t="s">
        <v>1510</v>
      </c>
      <c r="M3244" s="1">
        <v>1</v>
      </c>
    </row>
    <row r="3245" spans="1:13" x14ac:dyDescent="0.25">
      <c r="A3245" s="1" t="s">
        <v>1296</v>
      </c>
      <c r="J3245" s="1" t="s">
        <v>1508</v>
      </c>
      <c r="K3245" s="1" t="s">
        <v>1509</v>
      </c>
      <c r="L3245" s="1" t="s">
        <v>1510</v>
      </c>
      <c r="M3245" s="1">
        <v>1</v>
      </c>
    </row>
    <row r="3246" spans="1:13" x14ac:dyDescent="0.25">
      <c r="A3246" s="1" t="s">
        <v>1296</v>
      </c>
      <c r="J3246" s="1" t="s">
        <v>1508</v>
      </c>
      <c r="K3246" s="1" t="s">
        <v>1509</v>
      </c>
      <c r="L3246" s="1" t="s">
        <v>1510</v>
      </c>
      <c r="M3246" s="1">
        <v>1</v>
      </c>
    </row>
    <row r="3247" spans="1:13" x14ac:dyDescent="0.25">
      <c r="A3247" s="1" t="s">
        <v>1296</v>
      </c>
      <c r="J3247" s="1" t="s">
        <v>1508</v>
      </c>
      <c r="K3247" s="1" t="s">
        <v>1509</v>
      </c>
      <c r="L3247" s="1" t="s">
        <v>1510</v>
      </c>
      <c r="M3247" s="1">
        <v>4</v>
      </c>
    </row>
    <row r="3248" spans="1:13" x14ac:dyDescent="0.25">
      <c r="A3248" s="1" t="s">
        <v>1296</v>
      </c>
      <c r="J3248" s="1" t="s">
        <v>1508</v>
      </c>
      <c r="K3248" s="1" t="s">
        <v>1509</v>
      </c>
      <c r="L3248" s="1" t="s">
        <v>1512</v>
      </c>
      <c r="M3248" s="1">
        <v>1</v>
      </c>
    </row>
    <row r="3249" spans="1:13" x14ac:dyDescent="0.25">
      <c r="A3249" s="1" t="s">
        <v>1296</v>
      </c>
      <c r="J3249" s="1" t="s">
        <v>1508</v>
      </c>
      <c r="K3249" s="1" t="s">
        <v>1509</v>
      </c>
      <c r="L3249" s="1" t="s">
        <v>1512</v>
      </c>
      <c r="M3249" s="1">
        <v>3</v>
      </c>
    </row>
    <row r="3250" spans="1:13" x14ac:dyDescent="0.25">
      <c r="A3250" s="1" t="s">
        <v>1296</v>
      </c>
      <c r="J3250" s="1" t="s">
        <v>1508</v>
      </c>
      <c r="K3250" s="1" t="s">
        <v>1509</v>
      </c>
      <c r="L3250" s="1" t="s">
        <v>1510</v>
      </c>
      <c r="M3250" s="1">
        <v>1</v>
      </c>
    </row>
    <row r="3251" spans="1:13" x14ac:dyDescent="0.25">
      <c r="A3251" s="1" t="s">
        <v>1298</v>
      </c>
      <c r="J3251" s="1" t="s">
        <v>1511</v>
      </c>
      <c r="K3251" s="1" t="s">
        <v>1509</v>
      </c>
      <c r="L3251" s="1" t="s">
        <v>1512</v>
      </c>
      <c r="M3251" s="1">
        <v>9</v>
      </c>
    </row>
    <row r="3252" spans="1:13" x14ac:dyDescent="0.25">
      <c r="A3252" s="1" t="s">
        <v>1298</v>
      </c>
      <c r="J3252" s="1" t="s">
        <v>1511</v>
      </c>
      <c r="K3252" s="1" t="s">
        <v>1509</v>
      </c>
      <c r="L3252" s="1" t="s">
        <v>1512</v>
      </c>
      <c r="M3252" s="1">
        <v>5</v>
      </c>
    </row>
    <row r="3253" spans="1:13" x14ac:dyDescent="0.25">
      <c r="A3253" s="1" t="s">
        <v>1298</v>
      </c>
      <c r="J3253" s="1" t="s">
        <v>1511</v>
      </c>
      <c r="K3253" s="1" t="s">
        <v>1509</v>
      </c>
      <c r="L3253" s="1" t="s">
        <v>1512</v>
      </c>
      <c r="M3253" s="1">
        <v>37</v>
      </c>
    </row>
    <row r="3254" spans="1:13" x14ac:dyDescent="0.25">
      <c r="A3254" s="1" t="s">
        <v>1311</v>
      </c>
      <c r="J3254" s="1" t="s">
        <v>1511</v>
      </c>
      <c r="K3254" s="1" t="s">
        <v>1514</v>
      </c>
      <c r="L3254" s="1" t="s">
        <v>1513</v>
      </c>
      <c r="M3254" s="1">
        <v>7</v>
      </c>
    </row>
    <row r="3255" spans="1:13" x14ac:dyDescent="0.25">
      <c r="A3255" s="1" t="s">
        <v>1380</v>
      </c>
      <c r="J3255" s="1" t="s">
        <v>1511</v>
      </c>
      <c r="K3255" s="1" t="s">
        <v>1509</v>
      </c>
      <c r="L3255" s="1" t="s">
        <v>1513</v>
      </c>
      <c r="M3255" s="1">
        <v>30</v>
      </c>
    </row>
    <row r="3256" spans="1:13" x14ac:dyDescent="0.25">
      <c r="A3256" s="1" t="s">
        <v>1299</v>
      </c>
      <c r="J3256" s="1" t="s">
        <v>1508</v>
      </c>
      <c r="K3256" s="1" t="s">
        <v>1509</v>
      </c>
      <c r="L3256" s="1" t="s">
        <v>1510</v>
      </c>
      <c r="M3256" s="1">
        <v>1</v>
      </c>
    </row>
    <row r="3257" spans="1:13" x14ac:dyDescent="0.25">
      <c r="A3257" s="1" t="s">
        <v>1275</v>
      </c>
      <c r="J3257" s="1" t="s">
        <v>1511</v>
      </c>
      <c r="K3257" s="1" t="s">
        <v>1509</v>
      </c>
      <c r="L3257" s="1" t="s">
        <v>1512</v>
      </c>
      <c r="M3257" s="1">
        <v>1</v>
      </c>
    </row>
    <row r="3258" spans="1:13" x14ac:dyDescent="0.25">
      <c r="A3258" s="1" t="s">
        <v>1301</v>
      </c>
      <c r="J3258" s="1" t="s">
        <v>1511</v>
      </c>
      <c r="K3258" s="1" t="s">
        <v>1509</v>
      </c>
      <c r="L3258" s="1" t="s">
        <v>1512</v>
      </c>
      <c r="M3258" s="1">
        <v>16</v>
      </c>
    </row>
    <row r="3259" spans="1:13" x14ac:dyDescent="0.25">
      <c r="A3259" s="1" t="s">
        <v>1299</v>
      </c>
      <c r="J3259" s="1" t="s">
        <v>1508</v>
      </c>
      <c r="K3259" s="1" t="s">
        <v>1509</v>
      </c>
      <c r="L3259" s="1" t="s">
        <v>1510</v>
      </c>
      <c r="M3259" s="1">
        <v>1</v>
      </c>
    </row>
    <row r="3260" spans="1:13" x14ac:dyDescent="0.25">
      <c r="A3260" s="1" t="s">
        <v>1299</v>
      </c>
      <c r="J3260" s="1" t="s">
        <v>1508</v>
      </c>
      <c r="K3260" s="1" t="s">
        <v>1509</v>
      </c>
      <c r="L3260" s="1" t="s">
        <v>1510</v>
      </c>
      <c r="M3260" s="1">
        <v>1</v>
      </c>
    </row>
    <row r="3261" spans="1:13" x14ac:dyDescent="0.25">
      <c r="A3261" s="1" t="s">
        <v>1275</v>
      </c>
      <c r="J3261" s="1" t="s">
        <v>1511</v>
      </c>
      <c r="K3261" s="1" t="s">
        <v>1509</v>
      </c>
      <c r="L3261" s="1" t="s">
        <v>1512</v>
      </c>
      <c r="M3261" s="1">
        <v>1</v>
      </c>
    </row>
    <row r="3262" spans="1:13" x14ac:dyDescent="0.25">
      <c r="A3262" s="1" t="s">
        <v>1301</v>
      </c>
      <c r="J3262" s="1" t="s">
        <v>1511</v>
      </c>
      <c r="K3262" s="1" t="s">
        <v>1514</v>
      </c>
      <c r="L3262" s="1" t="s">
        <v>1512</v>
      </c>
      <c r="M3262" s="1">
        <v>1</v>
      </c>
    </row>
    <row r="3263" spans="1:13" x14ac:dyDescent="0.25">
      <c r="A3263" s="1" t="s">
        <v>1262</v>
      </c>
      <c r="J3263" s="1" t="s">
        <v>1511</v>
      </c>
      <c r="K3263" s="1" t="s">
        <v>1509</v>
      </c>
      <c r="L3263" s="1" t="s">
        <v>1512</v>
      </c>
      <c r="M3263" s="1">
        <v>1</v>
      </c>
    </row>
    <row r="3264" spans="1:13" x14ac:dyDescent="0.25">
      <c r="A3264" s="1" t="s">
        <v>1262</v>
      </c>
      <c r="J3264" s="1" t="s">
        <v>1511</v>
      </c>
      <c r="K3264" s="1" t="s">
        <v>1509</v>
      </c>
      <c r="L3264" s="1" t="s">
        <v>1512</v>
      </c>
      <c r="M3264" s="1">
        <v>1</v>
      </c>
    </row>
    <row r="3265" spans="1:13" x14ac:dyDescent="0.25">
      <c r="A3265" s="1" t="s">
        <v>1296</v>
      </c>
      <c r="J3265" s="1" t="s">
        <v>1508</v>
      </c>
      <c r="K3265" s="1" t="s">
        <v>1509</v>
      </c>
      <c r="L3265" s="1" t="s">
        <v>1510</v>
      </c>
      <c r="M3265" s="1">
        <v>2</v>
      </c>
    </row>
    <row r="3266" spans="1:13" x14ac:dyDescent="0.25">
      <c r="A3266" s="1" t="s">
        <v>1273</v>
      </c>
      <c r="J3266" s="1" t="s">
        <v>1511</v>
      </c>
      <c r="K3266" s="1" t="s">
        <v>1509</v>
      </c>
      <c r="L3266" s="1" t="s">
        <v>1512</v>
      </c>
      <c r="M3266" s="1">
        <v>22</v>
      </c>
    </row>
    <row r="3267" spans="1:13" x14ac:dyDescent="0.25">
      <c r="A3267" s="1" t="s">
        <v>1262</v>
      </c>
      <c r="J3267" s="1" t="s">
        <v>1511</v>
      </c>
      <c r="K3267" s="1" t="s">
        <v>1509</v>
      </c>
      <c r="L3267" s="1" t="s">
        <v>1512</v>
      </c>
      <c r="M3267" s="1">
        <v>1</v>
      </c>
    </row>
    <row r="3268" spans="1:13" x14ac:dyDescent="0.25">
      <c r="A3268" s="1" t="s">
        <v>1275</v>
      </c>
      <c r="J3268" s="1" t="s">
        <v>1511</v>
      </c>
      <c r="K3268" s="1" t="s">
        <v>1509</v>
      </c>
      <c r="L3268" s="1" t="s">
        <v>1512</v>
      </c>
      <c r="M3268" s="1">
        <v>1</v>
      </c>
    </row>
    <row r="3269" spans="1:13" x14ac:dyDescent="0.25">
      <c r="A3269" s="1" t="s">
        <v>1297</v>
      </c>
      <c r="J3269" s="1" t="s">
        <v>1508</v>
      </c>
      <c r="K3269" s="1" t="s">
        <v>1509</v>
      </c>
      <c r="L3269" s="1" t="s">
        <v>1510</v>
      </c>
      <c r="M3269" s="1">
        <v>1</v>
      </c>
    </row>
    <row r="3270" spans="1:13" x14ac:dyDescent="0.25">
      <c r="A3270" s="1" t="s">
        <v>1273</v>
      </c>
      <c r="J3270" s="1" t="s">
        <v>1511</v>
      </c>
      <c r="K3270" s="1" t="s">
        <v>1509</v>
      </c>
      <c r="L3270" s="1" t="s">
        <v>1512</v>
      </c>
      <c r="M3270" s="1">
        <v>2</v>
      </c>
    </row>
    <row r="3271" spans="1:13" x14ac:dyDescent="0.25">
      <c r="A3271" s="1" t="s">
        <v>1273</v>
      </c>
      <c r="J3271" s="1" t="s">
        <v>1511</v>
      </c>
      <c r="K3271" s="1" t="s">
        <v>1514</v>
      </c>
      <c r="L3271" s="1" t="s">
        <v>1512</v>
      </c>
      <c r="M3271" s="1">
        <v>5</v>
      </c>
    </row>
    <row r="3272" spans="1:13" x14ac:dyDescent="0.25">
      <c r="A3272" s="1" t="s">
        <v>1296</v>
      </c>
      <c r="J3272" s="1" t="s">
        <v>1508</v>
      </c>
      <c r="K3272" s="1" t="s">
        <v>1509</v>
      </c>
      <c r="L3272" s="1" t="s">
        <v>1512</v>
      </c>
      <c r="M3272" s="1">
        <v>2</v>
      </c>
    </row>
    <row r="3273" spans="1:13" x14ac:dyDescent="0.25">
      <c r="A3273" s="1" t="s">
        <v>1273</v>
      </c>
      <c r="J3273" s="1" t="s">
        <v>1511</v>
      </c>
      <c r="K3273" s="1" t="s">
        <v>1509</v>
      </c>
      <c r="L3273" s="1" t="s">
        <v>1512</v>
      </c>
      <c r="M3273" s="1">
        <v>1</v>
      </c>
    </row>
    <row r="3274" spans="1:13" x14ac:dyDescent="0.25">
      <c r="A3274" s="1" t="s">
        <v>1285</v>
      </c>
      <c r="J3274" s="1" t="s">
        <v>1511</v>
      </c>
      <c r="K3274" s="1" t="s">
        <v>1509</v>
      </c>
      <c r="L3274" s="1" t="s">
        <v>1512</v>
      </c>
      <c r="M3274" s="1">
        <v>2</v>
      </c>
    </row>
    <row r="3275" spans="1:13" x14ac:dyDescent="0.25">
      <c r="A3275" s="1" t="s">
        <v>1296</v>
      </c>
      <c r="J3275" s="1" t="s">
        <v>1508</v>
      </c>
      <c r="K3275" s="1" t="s">
        <v>1509</v>
      </c>
      <c r="L3275" s="1" t="s">
        <v>1512</v>
      </c>
      <c r="M3275" s="1">
        <v>7</v>
      </c>
    </row>
    <row r="3276" spans="1:13" x14ac:dyDescent="0.25">
      <c r="A3276" s="1" t="s">
        <v>1296</v>
      </c>
      <c r="J3276" s="1" t="s">
        <v>1508</v>
      </c>
      <c r="K3276" s="1" t="s">
        <v>1509</v>
      </c>
      <c r="L3276" s="1" t="s">
        <v>1512</v>
      </c>
      <c r="M3276" s="1">
        <v>1</v>
      </c>
    </row>
    <row r="3277" spans="1:13" x14ac:dyDescent="0.25">
      <c r="A3277" s="1" t="s">
        <v>1273</v>
      </c>
      <c r="J3277" s="1" t="s">
        <v>1511</v>
      </c>
      <c r="K3277" s="1" t="s">
        <v>1509</v>
      </c>
      <c r="L3277" s="1" t="s">
        <v>1512</v>
      </c>
      <c r="M3277" s="1">
        <v>1</v>
      </c>
    </row>
    <row r="3278" spans="1:13" x14ac:dyDescent="0.25">
      <c r="A3278" s="1" t="s">
        <v>1297</v>
      </c>
      <c r="J3278" s="1" t="s">
        <v>1508</v>
      </c>
      <c r="K3278" s="1" t="s">
        <v>1509</v>
      </c>
      <c r="L3278" s="1" t="s">
        <v>1510</v>
      </c>
      <c r="M3278" s="1">
        <v>3</v>
      </c>
    </row>
    <row r="3279" spans="1:13" x14ac:dyDescent="0.25">
      <c r="A3279" s="1" t="s">
        <v>1296</v>
      </c>
      <c r="J3279" s="1" t="s">
        <v>1508</v>
      </c>
      <c r="K3279" s="1" t="s">
        <v>1509</v>
      </c>
      <c r="L3279" s="1" t="s">
        <v>1512</v>
      </c>
      <c r="M3279" s="1">
        <v>3</v>
      </c>
    </row>
    <row r="3280" spans="1:13" x14ac:dyDescent="0.25">
      <c r="A3280" s="1" t="s">
        <v>1273</v>
      </c>
      <c r="J3280" s="1" t="s">
        <v>1511</v>
      </c>
      <c r="K3280" s="1" t="s">
        <v>1509</v>
      </c>
      <c r="L3280" s="1" t="s">
        <v>1512</v>
      </c>
      <c r="M3280" s="1">
        <v>1</v>
      </c>
    </row>
    <row r="3281" spans="1:13" x14ac:dyDescent="0.25">
      <c r="A3281" s="1" t="s">
        <v>1296</v>
      </c>
      <c r="J3281" s="1" t="s">
        <v>1508</v>
      </c>
      <c r="K3281" s="1" t="s">
        <v>1509</v>
      </c>
      <c r="L3281" s="1" t="s">
        <v>1512</v>
      </c>
      <c r="M3281" s="1">
        <v>1</v>
      </c>
    </row>
    <row r="3282" spans="1:13" x14ac:dyDescent="0.25">
      <c r="A3282" s="1" t="s">
        <v>1297</v>
      </c>
      <c r="J3282" s="1" t="s">
        <v>1508</v>
      </c>
      <c r="K3282" s="1" t="s">
        <v>1509</v>
      </c>
      <c r="L3282" s="1" t="s">
        <v>1510</v>
      </c>
      <c r="M3282" s="1">
        <v>4</v>
      </c>
    </row>
    <row r="3283" spans="1:13" x14ac:dyDescent="0.25">
      <c r="A3283" s="1" t="s">
        <v>1299</v>
      </c>
      <c r="J3283" s="1" t="s">
        <v>1508</v>
      </c>
      <c r="K3283" s="1" t="s">
        <v>1509</v>
      </c>
      <c r="L3283" s="1" t="s">
        <v>1513</v>
      </c>
      <c r="M3283" s="1">
        <v>1</v>
      </c>
    </row>
    <row r="3284" spans="1:13" x14ac:dyDescent="0.25">
      <c r="A3284" s="1" t="s">
        <v>1312</v>
      </c>
      <c r="J3284" s="1" t="s">
        <v>1511</v>
      </c>
      <c r="K3284" s="1" t="s">
        <v>1509</v>
      </c>
      <c r="L3284" s="1" t="s">
        <v>1512</v>
      </c>
      <c r="M3284" s="1">
        <v>11</v>
      </c>
    </row>
    <row r="3285" spans="1:13" x14ac:dyDescent="0.25">
      <c r="A3285" s="1" t="s">
        <v>1275</v>
      </c>
      <c r="J3285" s="1" t="s">
        <v>1511</v>
      </c>
      <c r="K3285" s="1" t="s">
        <v>1509</v>
      </c>
      <c r="L3285" s="1" t="s">
        <v>1512</v>
      </c>
      <c r="M3285" s="1">
        <v>1</v>
      </c>
    </row>
    <row r="3286" spans="1:13" x14ac:dyDescent="0.25">
      <c r="A3286" s="1" t="s">
        <v>1266</v>
      </c>
      <c r="J3286" s="1" t="s">
        <v>1511</v>
      </c>
      <c r="K3286" s="1" t="s">
        <v>1514</v>
      </c>
      <c r="L3286" s="1" t="s">
        <v>1512</v>
      </c>
      <c r="M3286" s="1">
        <v>1</v>
      </c>
    </row>
    <row r="3287" spans="1:13" x14ac:dyDescent="0.25">
      <c r="A3287" s="1" t="s">
        <v>1314</v>
      </c>
      <c r="J3287" s="1" t="s">
        <v>1511</v>
      </c>
      <c r="K3287" s="1" t="s">
        <v>1509</v>
      </c>
      <c r="L3287" s="1" t="s">
        <v>1510</v>
      </c>
      <c r="M3287" s="1">
        <v>1</v>
      </c>
    </row>
    <row r="3288" spans="1:13" x14ac:dyDescent="0.25">
      <c r="A3288" s="1" t="s">
        <v>1314</v>
      </c>
      <c r="J3288" s="1" t="s">
        <v>1511</v>
      </c>
      <c r="K3288" s="1" t="s">
        <v>1509</v>
      </c>
      <c r="L3288" s="1" t="s">
        <v>1510</v>
      </c>
      <c r="M3288" s="1">
        <v>1</v>
      </c>
    </row>
    <row r="3289" spans="1:13" x14ac:dyDescent="0.25">
      <c r="A3289" s="1" t="s">
        <v>1314</v>
      </c>
      <c r="J3289" s="1" t="s">
        <v>1511</v>
      </c>
      <c r="K3289" s="1" t="s">
        <v>1509</v>
      </c>
      <c r="L3289" s="1" t="s">
        <v>1510</v>
      </c>
      <c r="M3289" s="1">
        <v>2</v>
      </c>
    </row>
    <row r="3290" spans="1:13" x14ac:dyDescent="0.25">
      <c r="A3290" s="1" t="s">
        <v>1296</v>
      </c>
      <c r="J3290" s="1" t="s">
        <v>1508</v>
      </c>
      <c r="K3290" s="1" t="s">
        <v>1509</v>
      </c>
      <c r="L3290" s="1" t="s">
        <v>1512</v>
      </c>
      <c r="M3290" s="1">
        <v>1</v>
      </c>
    </row>
    <row r="3291" spans="1:13" x14ac:dyDescent="0.25">
      <c r="A3291" s="1" t="s">
        <v>1301</v>
      </c>
      <c r="J3291" s="1" t="s">
        <v>1511</v>
      </c>
      <c r="K3291" s="1" t="s">
        <v>1509</v>
      </c>
      <c r="L3291" s="1" t="s">
        <v>1512</v>
      </c>
      <c r="M3291" s="1">
        <v>6</v>
      </c>
    </row>
    <row r="3292" spans="1:13" x14ac:dyDescent="0.25">
      <c r="A3292" s="1" t="s">
        <v>1272</v>
      </c>
      <c r="J3292" s="1" t="s">
        <v>1511</v>
      </c>
      <c r="K3292" s="1" t="s">
        <v>1509</v>
      </c>
      <c r="L3292" s="1" t="s">
        <v>1513</v>
      </c>
      <c r="M3292" s="1">
        <v>1</v>
      </c>
    </row>
    <row r="3293" spans="1:13" x14ac:dyDescent="0.25">
      <c r="A3293" s="1" t="s">
        <v>1272</v>
      </c>
      <c r="J3293" s="1" t="s">
        <v>1511</v>
      </c>
      <c r="K3293" s="1" t="s">
        <v>1509</v>
      </c>
      <c r="L3293" s="1" t="s">
        <v>1513</v>
      </c>
      <c r="M3293" s="1">
        <v>1</v>
      </c>
    </row>
    <row r="3294" spans="1:13" x14ac:dyDescent="0.25">
      <c r="A3294" s="1" t="s">
        <v>1273</v>
      </c>
      <c r="J3294" s="1" t="s">
        <v>1511</v>
      </c>
      <c r="K3294" s="1" t="s">
        <v>1509</v>
      </c>
      <c r="L3294" s="1" t="s">
        <v>1512</v>
      </c>
      <c r="M3294" s="1">
        <v>123</v>
      </c>
    </row>
    <row r="3295" spans="1:13" x14ac:dyDescent="0.25">
      <c r="A3295" s="1" t="s">
        <v>1272</v>
      </c>
      <c r="J3295" s="1" t="s">
        <v>1511</v>
      </c>
      <c r="K3295" s="1" t="s">
        <v>1509</v>
      </c>
      <c r="L3295" s="1" t="s">
        <v>1513</v>
      </c>
      <c r="M3295" s="1">
        <v>1</v>
      </c>
    </row>
    <row r="3296" spans="1:13" x14ac:dyDescent="0.25">
      <c r="A3296" s="1" t="s">
        <v>1272</v>
      </c>
      <c r="J3296" s="1" t="s">
        <v>1511</v>
      </c>
      <c r="K3296" s="1" t="s">
        <v>1509</v>
      </c>
      <c r="L3296" s="1" t="s">
        <v>1513</v>
      </c>
      <c r="M3296" s="1">
        <v>1</v>
      </c>
    </row>
    <row r="3297" spans="1:13" x14ac:dyDescent="0.25">
      <c r="A3297" s="1" t="s">
        <v>1272</v>
      </c>
      <c r="J3297" s="1" t="s">
        <v>1511</v>
      </c>
      <c r="K3297" s="1" t="s">
        <v>1509</v>
      </c>
      <c r="L3297" s="1" t="s">
        <v>1513</v>
      </c>
      <c r="M3297" s="1">
        <v>1</v>
      </c>
    </row>
    <row r="3298" spans="1:13" x14ac:dyDescent="0.25">
      <c r="A3298" s="1" t="s">
        <v>1272</v>
      </c>
      <c r="J3298" s="1" t="s">
        <v>1511</v>
      </c>
      <c r="K3298" s="1" t="s">
        <v>1509</v>
      </c>
      <c r="L3298" s="1" t="s">
        <v>1513</v>
      </c>
      <c r="M3298" s="1">
        <v>1</v>
      </c>
    </row>
    <row r="3299" spans="1:13" x14ac:dyDescent="0.25">
      <c r="A3299" s="1" t="s">
        <v>1272</v>
      </c>
      <c r="J3299" s="1" t="s">
        <v>1511</v>
      </c>
      <c r="K3299" s="1" t="s">
        <v>1509</v>
      </c>
      <c r="L3299" s="1" t="s">
        <v>1512</v>
      </c>
      <c r="M3299" s="1">
        <v>8</v>
      </c>
    </row>
    <row r="3300" spans="1:13" x14ac:dyDescent="0.25">
      <c r="A3300" s="1" t="s">
        <v>1275</v>
      </c>
      <c r="J3300" s="1" t="s">
        <v>1511</v>
      </c>
      <c r="K3300" s="1" t="s">
        <v>1509</v>
      </c>
      <c r="L3300" s="1" t="s">
        <v>1512</v>
      </c>
      <c r="M3300" s="1">
        <v>3</v>
      </c>
    </row>
    <row r="3301" spans="1:13" x14ac:dyDescent="0.25">
      <c r="A3301" s="1" t="s">
        <v>1272</v>
      </c>
      <c r="J3301" s="1" t="s">
        <v>1511</v>
      </c>
      <c r="K3301" s="1" t="s">
        <v>1509</v>
      </c>
      <c r="L3301" s="1" t="s">
        <v>1513</v>
      </c>
      <c r="M3301" s="1">
        <v>1</v>
      </c>
    </row>
    <row r="3302" spans="1:13" x14ac:dyDescent="0.25">
      <c r="A3302" s="1" t="s">
        <v>1302</v>
      </c>
      <c r="J3302" s="1" t="s">
        <v>1511</v>
      </c>
      <c r="K3302" s="1" t="s">
        <v>1509</v>
      </c>
      <c r="L3302" s="1" t="s">
        <v>1512</v>
      </c>
      <c r="M3302" s="1">
        <v>6</v>
      </c>
    </row>
    <row r="3303" spans="1:13" x14ac:dyDescent="0.25">
      <c r="A3303" s="1" t="s">
        <v>1272</v>
      </c>
      <c r="J3303" s="1" t="s">
        <v>1511</v>
      </c>
      <c r="K3303" s="1" t="s">
        <v>1509</v>
      </c>
      <c r="L3303" s="1" t="s">
        <v>1513</v>
      </c>
      <c r="M3303" s="1">
        <v>1</v>
      </c>
    </row>
    <row r="3304" spans="1:13" x14ac:dyDescent="0.25">
      <c r="A3304" s="1" t="s">
        <v>1266</v>
      </c>
      <c r="J3304" s="1" t="s">
        <v>1511</v>
      </c>
      <c r="K3304" s="1" t="s">
        <v>1509</v>
      </c>
      <c r="L3304" s="1" t="s">
        <v>1512</v>
      </c>
      <c r="M3304" s="1">
        <v>9</v>
      </c>
    </row>
    <row r="3305" spans="1:13" x14ac:dyDescent="0.25">
      <c r="A3305" s="1" t="s">
        <v>1272</v>
      </c>
      <c r="J3305" s="1" t="s">
        <v>1511</v>
      </c>
      <c r="K3305" s="1" t="s">
        <v>1509</v>
      </c>
      <c r="L3305" s="1" t="s">
        <v>1513</v>
      </c>
      <c r="M3305" s="1">
        <v>1</v>
      </c>
    </row>
    <row r="3306" spans="1:13" x14ac:dyDescent="0.25">
      <c r="A3306" s="1" t="s">
        <v>1272</v>
      </c>
      <c r="J3306" s="1" t="s">
        <v>1511</v>
      </c>
      <c r="K3306" s="1" t="s">
        <v>1509</v>
      </c>
      <c r="L3306" s="1" t="s">
        <v>1513</v>
      </c>
      <c r="M3306" s="1">
        <v>1</v>
      </c>
    </row>
    <row r="3307" spans="1:13" x14ac:dyDescent="0.25">
      <c r="A3307" s="1" t="s">
        <v>1273</v>
      </c>
      <c r="J3307" s="1" t="s">
        <v>1511</v>
      </c>
      <c r="K3307" s="1" t="s">
        <v>1509</v>
      </c>
      <c r="L3307" s="1" t="s">
        <v>1512</v>
      </c>
      <c r="M3307" s="1">
        <v>1</v>
      </c>
    </row>
    <row r="3308" spans="1:13" x14ac:dyDescent="0.25">
      <c r="A3308" s="1" t="s">
        <v>1275</v>
      </c>
      <c r="J3308" s="1" t="s">
        <v>1511</v>
      </c>
      <c r="K3308" s="1" t="s">
        <v>1509</v>
      </c>
      <c r="L3308" s="1" t="s">
        <v>1512</v>
      </c>
      <c r="M3308" s="1">
        <v>1</v>
      </c>
    </row>
    <row r="3309" spans="1:13" x14ac:dyDescent="0.25">
      <c r="A3309" s="1" t="s">
        <v>1299</v>
      </c>
      <c r="J3309" s="1" t="s">
        <v>1508</v>
      </c>
      <c r="K3309" s="1" t="s">
        <v>1509</v>
      </c>
      <c r="L3309" s="1" t="s">
        <v>1510</v>
      </c>
      <c r="M3309" s="1">
        <v>1</v>
      </c>
    </row>
    <row r="3310" spans="1:13" x14ac:dyDescent="0.25">
      <c r="A3310" s="1" t="s">
        <v>1272</v>
      </c>
      <c r="J3310" s="1" t="s">
        <v>1508</v>
      </c>
      <c r="K3310" s="1" t="s">
        <v>1509</v>
      </c>
      <c r="L3310" s="1" t="s">
        <v>1512</v>
      </c>
      <c r="M3310" s="1">
        <v>1</v>
      </c>
    </row>
    <row r="3311" spans="1:13" x14ac:dyDescent="0.25">
      <c r="A3311" s="1" t="s">
        <v>1272</v>
      </c>
      <c r="J3311" s="1" t="s">
        <v>1508</v>
      </c>
      <c r="K3311" s="1" t="s">
        <v>1509</v>
      </c>
      <c r="L3311" s="1" t="s">
        <v>1512</v>
      </c>
      <c r="M3311" s="1">
        <v>1</v>
      </c>
    </row>
    <row r="3312" spans="1:13" x14ac:dyDescent="0.25">
      <c r="A3312" s="1" t="s">
        <v>1272</v>
      </c>
      <c r="J3312" s="1" t="s">
        <v>1508</v>
      </c>
      <c r="K3312" s="1" t="s">
        <v>1509</v>
      </c>
      <c r="L3312" s="1" t="s">
        <v>1512</v>
      </c>
      <c r="M3312" s="1">
        <v>1</v>
      </c>
    </row>
    <row r="3313" spans="1:13" x14ac:dyDescent="0.25">
      <c r="A3313" s="1" t="s">
        <v>1272</v>
      </c>
      <c r="J3313" s="1" t="s">
        <v>1511</v>
      </c>
      <c r="K3313" s="1" t="s">
        <v>1509</v>
      </c>
      <c r="L3313" s="1" t="s">
        <v>1513</v>
      </c>
      <c r="M3313" s="1">
        <v>1</v>
      </c>
    </row>
    <row r="3314" spans="1:13" x14ac:dyDescent="0.25">
      <c r="A3314" s="1" t="s">
        <v>1272</v>
      </c>
      <c r="J3314" s="1" t="s">
        <v>1511</v>
      </c>
      <c r="K3314" s="1" t="s">
        <v>1509</v>
      </c>
      <c r="L3314" s="1" t="s">
        <v>1513</v>
      </c>
      <c r="M3314" s="1">
        <v>1</v>
      </c>
    </row>
    <row r="3315" spans="1:13" x14ac:dyDescent="0.25">
      <c r="A3315" s="1" t="s">
        <v>1272</v>
      </c>
      <c r="J3315" s="1" t="s">
        <v>1511</v>
      </c>
      <c r="K3315" s="1" t="s">
        <v>1509</v>
      </c>
      <c r="L3315" s="1" t="s">
        <v>1513</v>
      </c>
      <c r="M3315" s="1">
        <v>1</v>
      </c>
    </row>
    <row r="3316" spans="1:13" x14ac:dyDescent="0.25">
      <c r="A3316" s="1" t="s">
        <v>1272</v>
      </c>
      <c r="J3316" s="1" t="s">
        <v>1511</v>
      </c>
      <c r="K3316" s="1" t="s">
        <v>1509</v>
      </c>
      <c r="L3316" s="1" t="s">
        <v>1513</v>
      </c>
      <c r="M3316" s="1">
        <v>1</v>
      </c>
    </row>
    <row r="3317" spans="1:13" x14ac:dyDescent="0.25">
      <c r="A3317" s="1" t="s">
        <v>1272</v>
      </c>
      <c r="J3317" s="1" t="s">
        <v>1511</v>
      </c>
      <c r="K3317" s="1" t="s">
        <v>1509</v>
      </c>
      <c r="L3317" s="1" t="s">
        <v>1513</v>
      </c>
      <c r="M3317" s="1">
        <v>1</v>
      </c>
    </row>
    <row r="3318" spans="1:13" x14ac:dyDescent="0.25">
      <c r="A3318" s="1" t="s">
        <v>1263</v>
      </c>
      <c r="J3318" s="1" t="s">
        <v>1508</v>
      </c>
      <c r="K3318" s="1" t="s">
        <v>1509</v>
      </c>
      <c r="L3318" s="1" t="s">
        <v>1512</v>
      </c>
      <c r="M3318" s="1">
        <v>28</v>
      </c>
    </row>
    <row r="3319" spans="1:13" x14ac:dyDescent="0.25">
      <c r="A3319" s="1" t="s">
        <v>1272</v>
      </c>
      <c r="J3319" s="1" t="s">
        <v>1508</v>
      </c>
      <c r="K3319" s="1" t="s">
        <v>1509</v>
      </c>
      <c r="L3319" s="1" t="s">
        <v>1512</v>
      </c>
      <c r="M3319" s="1">
        <v>1</v>
      </c>
    </row>
    <row r="3320" spans="1:13" x14ac:dyDescent="0.25">
      <c r="A3320" s="1" t="s">
        <v>1273</v>
      </c>
      <c r="J3320" s="1" t="s">
        <v>1511</v>
      </c>
      <c r="K3320" s="1" t="s">
        <v>1509</v>
      </c>
      <c r="L3320" s="1" t="s">
        <v>1512</v>
      </c>
      <c r="M3320" s="1">
        <v>3</v>
      </c>
    </row>
    <row r="3321" spans="1:13" x14ac:dyDescent="0.25">
      <c r="A3321" s="1" t="s">
        <v>1273</v>
      </c>
      <c r="J3321" s="1" t="s">
        <v>1511</v>
      </c>
      <c r="K3321" s="1" t="s">
        <v>1509</v>
      </c>
      <c r="L3321" s="1" t="s">
        <v>1512</v>
      </c>
      <c r="M3321" s="1">
        <v>13</v>
      </c>
    </row>
    <row r="3322" spans="1:13" x14ac:dyDescent="0.25">
      <c r="A3322" s="1" t="s">
        <v>1273</v>
      </c>
      <c r="J3322" s="1" t="s">
        <v>1511</v>
      </c>
      <c r="K3322" s="1" t="s">
        <v>1509</v>
      </c>
      <c r="L3322" s="1" t="s">
        <v>1512</v>
      </c>
      <c r="M3322" s="1">
        <v>1</v>
      </c>
    </row>
    <row r="3323" spans="1:13" x14ac:dyDescent="0.25">
      <c r="A3323" s="1" t="s">
        <v>1272</v>
      </c>
      <c r="J3323" s="1" t="s">
        <v>1511</v>
      </c>
      <c r="K3323" s="1" t="s">
        <v>1509</v>
      </c>
      <c r="L3323" s="1" t="s">
        <v>1513</v>
      </c>
      <c r="M3323" s="1">
        <v>1</v>
      </c>
    </row>
    <row r="3324" spans="1:13" x14ac:dyDescent="0.25">
      <c r="A3324" s="1" t="s">
        <v>1273</v>
      </c>
      <c r="J3324" s="1" t="s">
        <v>1511</v>
      </c>
      <c r="K3324" s="1" t="s">
        <v>1509</v>
      </c>
      <c r="L3324" s="1" t="s">
        <v>1512</v>
      </c>
      <c r="M3324" s="1">
        <v>5</v>
      </c>
    </row>
    <row r="3325" spans="1:13" x14ac:dyDescent="0.25">
      <c r="A3325" s="1" t="s">
        <v>1272</v>
      </c>
      <c r="J3325" s="1" t="s">
        <v>1511</v>
      </c>
      <c r="K3325" s="1" t="s">
        <v>1509</v>
      </c>
      <c r="L3325" s="1" t="s">
        <v>1513</v>
      </c>
      <c r="M3325" s="1">
        <v>1</v>
      </c>
    </row>
    <row r="3326" spans="1:13" x14ac:dyDescent="0.25">
      <c r="A3326" s="1" t="s">
        <v>1272</v>
      </c>
      <c r="J3326" s="1" t="s">
        <v>1511</v>
      </c>
      <c r="K3326" s="1" t="s">
        <v>1509</v>
      </c>
      <c r="L3326" s="1" t="s">
        <v>1513</v>
      </c>
      <c r="M3326" s="1">
        <v>1</v>
      </c>
    </row>
    <row r="3327" spans="1:13" x14ac:dyDescent="0.25">
      <c r="A3327" s="1" t="s">
        <v>1273</v>
      </c>
      <c r="J3327" s="1" t="s">
        <v>1511</v>
      </c>
      <c r="K3327" s="1" t="s">
        <v>1509</v>
      </c>
      <c r="L3327" s="1" t="s">
        <v>1512</v>
      </c>
      <c r="M3327" s="1">
        <v>1</v>
      </c>
    </row>
    <row r="3328" spans="1:13" x14ac:dyDescent="0.25">
      <c r="A3328" s="1" t="s">
        <v>1272</v>
      </c>
      <c r="J3328" s="1" t="s">
        <v>1511</v>
      </c>
      <c r="K3328" s="1" t="s">
        <v>1509</v>
      </c>
      <c r="L3328" s="1" t="s">
        <v>1513</v>
      </c>
      <c r="M3328" s="1">
        <v>1</v>
      </c>
    </row>
    <row r="3329" spans="1:13" x14ac:dyDescent="0.25">
      <c r="A3329" s="1" t="s">
        <v>1272</v>
      </c>
      <c r="J3329" s="1" t="s">
        <v>1511</v>
      </c>
      <c r="K3329" s="1" t="s">
        <v>1509</v>
      </c>
      <c r="L3329" s="1" t="s">
        <v>1513</v>
      </c>
      <c r="M3329" s="1">
        <v>1</v>
      </c>
    </row>
    <row r="3330" spans="1:13" x14ac:dyDescent="0.25">
      <c r="A3330" s="1" t="s">
        <v>1273</v>
      </c>
      <c r="J3330" s="1" t="s">
        <v>1511</v>
      </c>
      <c r="K3330" s="1" t="s">
        <v>1509</v>
      </c>
      <c r="L3330" s="1" t="s">
        <v>1512</v>
      </c>
      <c r="M3330" s="1">
        <v>1</v>
      </c>
    </row>
    <row r="3331" spans="1:13" x14ac:dyDescent="0.25">
      <c r="A3331" s="1" t="s">
        <v>1273</v>
      </c>
      <c r="J3331" s="1" t="s">
        <v>1511</v>
      </c>
      <c r="K3331" s="1" t="s">
        <v>1509</v>
      </c>
      <c r="L3331" s="1" t="s">
        <v>1512</v>
      </c>
      <c r="M3331" s="1">
        <v>1</v>
      </c>
    </row>
    <row r="3332" spans="1:13" x14ac:dyDescent="0.25">
      <c r="A3332" s="1" t="s">
        <v>1273</v>
      </c>
      <c r="J3332" s="1" t="s">
        <v>1511</v>
      </c>
      <c r="K3332" s="1" t="s">
        <v>1509</v>
      </c>
      <c r="L3332" s="1" t="s">
        <v>1512</v>
      </c>
      <c r="M3332" s="1">
        <v>2</v>
      </c>
    </row>
    <row r="3333" spans="1:13" x14ac:dyDescent="0.25">
      <c r="A3333" s="1" t="s">
        <v>1299</v>
      </c>
      <c r="J3333" s="1" t="s">
        <v>1508</v>
      </c>
      <c r="K3333" s="1" t="s">
        <v>1509</v>
      </c>
      <c r="L3333" s="1" t="s">
        <v>1510</v>
      </c>
      <c r="M3333" s="1">
        <v>1</v>
      </c>
    </row>
    <row r="3334" spans="1:13" x14ac:dyDescent="0.25">
      <c r="A3334" s="1" t="s">
        <v>1299</v>
      </c>
      <c r="J3334" s="1" t="s">
        <v>1508</v>
      </c>
      <c r="K3334" s="1" t="s">
        <v>1509</v>
      </c>
      <c r="L3334" s="1" t="s">
        <v>1513</v>
      </c>
      <c r="M3334" s="1">
        <v>1</v>
      </c>
    </row>
    <row r="3335" spans="1:13" x14ac:dyDescent="0.25">
      <c r="A3335" s="1" t="s">
        <v>1299</v>
      </c>
      <c r="J3335" s="1" t="s">
        <v>1508</v>
      </c>
      <c r="K3335" s="1" t="s">
        <v>1509</v>
      </c>
      <c r="L3335" s="1" t="s">
        <v>1510</v>
      </c>
      <c r="M3335" s="1">
        <v>1</v>
      </c>
    </row>
    <row r="3336" spans="1:13" x14ac:dyDescent="0.25">
      <c r="A3336" s="1" t="s">
        <v>1262</v>
      </c>
      <c r="J3336" s="1" t="s">
        <v>1511</v>
      </c>
      <c r="K3336" s="1" t="s">
        <v>1509</v>
      </c>
      <c r="L3336" s="1" t="s">
        <v>1512</v>
      </c>
      <c r="M3336" s="1">
        <v>1</v>
      </c>
    </row>
    <row r="3337" spans="1:13" x14ac:dyDescent="0.25">
      <c r="A3337" s="1" t="s">
        <v>1275</v>
      </c>
      <c r="J3337" s="1" t="s">
        <v>1511</v>
      </c>
      <c r="K3337" s="1" t="s">
        <v>1509</v>
      </c>
      <c r="L3337" s="1" t="s">
        <v>1512</v>
      </c>
      <c r="M3337" s="1">
        <v>1</v>
      </c>
    </row>
    <row r="3338" spans="1:13" x14ac:dyDescent="0.25">
      <c r="A3338" s="1" t="s">
        <v>1340</v>
      </c>
      <c r="J3338" s="1" t="s">
        <v>1511</v>
      </c>
      <c r="K3338" s="1" t="s">
        <v>1509</v>
      </c>
      <c r="L3338" s="1" t="s">
        <v>1512</v>
      </c>
      <c r="M3338" s="1">
        <v>1</v>
      </c>
    </row>
    <row r="3339" spans="1:13" x14ac:dyDescent="0.25">
      <c r="A3339" s="1" t="s">
        <v>1311</v>
      </c>
      <c r="J3339" s="1" t="s">
        <v>1511</v>
      </c>
      <c r="K3339" s="1" t="s">
        <v>1514</v>
      </c>
      <c r="L3339" s="1" t="s">
        <v>1513</v>
      </c>
      <c r="M3339" s="1">
        <v>1</v>
      </c>
    </row>
    <row r="3340" spans="1:13" x14ac:dyDescent="0.25">
      <c r="A3340" s="1" t="s">
        <v>1340</v>
      </c>
      <c r="J3340" s="1" t="s">
        <v>1511</v>
      </c>
      <c r="K3340" s="1" t="s">
        <v>1509</v>
      </c>
      <c r="L3340" s="1" t="s">
        <v>1512</v>
      </c>
      <c r="M3340" s="1">
        <v>1</v>
      </c>
    </row>
    <row r="3341" spans="1:13" x14ac:dyDescent="0.25">
      <c r="A3341" s="1" t="s">
        <v>1340</v>
      </c>
      <c r="J3341" s="1" t="s">
        <v>1511</v>
      </c>
      <c r="K3341" s="1" t="s">
        <v>1509</v>
      </c>
      <c r="L3341" s="1" t="s">
        <v>1512</v>
      </c>
      <c r="M3341" s="1">
        <v>1</v>
      </c>
    </row>
    <row r="3342" spans="1:13" x14ac:dyDescent="0.25">
      <c r="A3342" s="1" t="s">
        <v>1262</v>
      </c>
      <c r="J3342" s="1" t="s">
        <v>1511</v>
      </c>
      <c r="K3342" s="1" t="s">
        <v>1509</v>
      </c>
      <c r="L3342" s="1" t="s">
        <v>1512</v>
      </c>
      <c r="M3342" s="1">
        <v>2</v>
      </c>
    </row>
    <row r="3343" spans="1:13" x14ac:dyDescent="0.25">
      <c r="A3343" s="1" t="s">
        <v>1341</v>
      </c>
      <c r="J3343" s="1" t="s">
        <v>1511</v>
      </c>
      <c r="K3343" s="1" t="s">
        <v>1509</v>
      </c>
      <c r="L3343" s="1" t="s">
        <v>1512</v>
      </c>
      <c r="M3343" s="1">
        <v>99</v>
      </c>
    </row>
    <row r="3344" spans="1:13" x14ac:dyDescent="0.25">
      <c r="A3344" s="1" t="s">
        <v>1262</v>
      </c>
      <c r="J3344" s="1" t="s">
        <v>1511</v>
      </c>
      <c r="K3344" s="1" t="s">
        <v>1509</v>
      </c>
      <c r="L3344" s="1" t="s">
        <v>1512</v>
      </c>
      <c r="M3344" s="1">
        <v>1</v>
      </c>
    </row>
    <row r="3345" spans="1:13" x14ac:dyDescent="0.25">
      <c r="A3345" s="1" t="s">
        <v>1275</v>
      </c>
      <c r="J3345" s="1" t="s">
        <v>1511</v>
      </c>
      <c r="K3345" s="1" t="s">
        <v>1509</v>
      </c>
      <c r="L3345" s="1" t="s">
        <v>1512</v>
      </c>
      <c r="M3345" s="1">
        <v>1</v>
      </c>
    </row>
    <row r="3346" spans="1:13" x14ac:dyDescent="0.25">
      <c r="A3346" s="1" t="s">
        <v>1262</v>
      </c>
      <c r="J3346" s="1" t="s">
        <v>1508</v>
      </c>
      <c r="K3346" s="1" t="s">
        <v>1509</v>
      </c>
      <c r="L3346" s="1" t="s">
        <v>1512</v>
      </c>
      <c r="M3346" s="1">
        <v>3</v>
      </c>
    </row>
    <row r="3347" spans="1:13" x14ac:dyDescent="0.25">
      <c r="A3347" s="1" t="s">
        <v>1272</v>
      </c>
      <c r="J3347" s="1" t="s">
        <v>1511</v>
      </c>
      <c r="K3347" s="1" t="s">
        <v>1509</v>
      </c>
      <c r="L3347" s="1" t="s">
        <v>1512</v>
      </c>
      <c r="M3347" s="1">
        <v>1</v>
      </c>
    </row>
    <row r="3348" spans="1:13" x14ac:dyDescent="0.25">
      <c r="A3348" s="1" t="s">
        <v>1340</v>
      </c>
      <c r="J3348" s="1" t="s">
        <v>1511</v>
      </c>
      <c r="K3348" s="1" t="s">
        <v>1509</v>
      </c>
      <c r="L3348" s="1" t="s">
        <v>1512</v>
      </c>
      <c r="M3348" s="1">
        <v>1</v>
      </c>
    </row>
    <row r="3349" spans="1:13" x14ac:dyDescent="0.25">
      <c r="A3349" s="1" t="s">
        <v>1340</v>
      </c>
      <c r="J3349" s="1" t="s">
        <v>1511</v>
      </c>
      <c r="K3349" s="1" t="s">
        <v>1509</v>
      </c>
      <c r="L3349" s="1" t="s">
        <v>1512</v>
      </c>
      <c r="M3349" s="1">
        <v>2</v>
      </c>
    </row>
    <row r="3350" spans="1:13" x14ac:dyDescent="0.25">
      <c r="A3350" s="1" t="s">
        <v>1340</v>
      </c>
      <c r="J3350" s="1" t="s">
        <v>1511</v>
      </c>
      <c r="K3350" s="1" t="s">
        <v>1509</v>
      </c>
      <c r="L3350" s="1" t="s">
        <v>1512</v>
      </c>
      <c r="M3350" s="1">
        <v>1</v>
      </c>
    </row>
    <row r="3351" spans="1:13" x14ac:dyDescent="0.25">
      <c r="A3351" s="1" t="s">
        <v>1340</v>
      </c>
      <c r="J3351" s="1" t="s">
        <v>1511</v>
      </c>
      <c r="K3351" s="1" t="s">
        <v>1509</v>
      </c>
      <c r="L3351" s="1" t="s">
        <v>1512</v>
      </c>
      <c r="M3351" s="1">
        <v>2</v>
      </c>
    </row>
    <row r="3352" spans="1:13" x14ac:dyDescent="0.25">
      <c r="A3352" s="1" t="s">
        <v>1303</v>
      </c>
      <c r="J3352" s="1" t="s">
        <v>1511</v>
      </c>
      <c r="K3352" s="1" t="s">
        <v>1509</v>
      </c>
      <c r="L3352" s="1" t="s">
        <v>1512</v>
      </c>
      <c r="M3352" s="1">
        <v>8</v>
      </c>
    </row>
    <row r="3353" spans="1:13" x14ac:dyDescent="0.25">
      <c r="A3353" s="1" t="s">
        <v>1329</v>
      </c>
      <c r="J3353" s="1" t="s">
        <v>1511</v>
      </c>
      <c r="K3353" s="1" t="s">
        <v>1509</v>
      </c>
      <c r="L3353" s="1" t="s">
        <v>1512</v>
      </c>
      <c r="M3353" s="1">
        <v>8</v>
      </c>
    </row>
    <row r="3354" spans="1:13" x14ac:dyDescent="0.25">
      <c r="A3354" s="1" t="s">
        <v>1272</v>
      </c>
      <c r="J3354" s="1" t="s">
        <v>1508</v>
      </c>
      <c r="K3354" s="1" t="s">
        <v>1509</v>
      </c>
      <c r="L3354" s="1" t="s">
        <v>1512</v>
      </c>
      <c r="M3354" s="1">
        <v>4</v>
      </c>
    </row>
    <row r="3355" spans="1:13" x14ac:dyDescent="0.25">
      <c r="A3355" s="1" t="s">
        <v>1272</v>
      </c>
      <c r="J3355" s="1" t="s">
        <v>1511</v>
      </c>
      <c r="K3355" s="1" t="s">
        <v>1509</v>
      </c>
      <c r="L3355" s="1" t="s">
        <v>1512</v>
      </c>
      <c r="M3355" s="1">
        <v>1</v>
      </c>
    </row>
    <row r="3356" spans="1:13" x14ac:dyDescent="0.25">
      <c r="A3356" s="1" t="s">
        <v>1334</v>
      </c>
      <c r="J3356" s="1" t="s">
        <v>1511</v>
      </c>
      <c r="K3356" s="1" t="s">
        <v>1509</v>
      </c>
      <c r="L3356" s="1" t="s">
        <v>1512</v>
      </c>
      <c r="M3356" s="1">
        <v>160</v>
      </c>
    </row>
    <row r="3357" spans="1:13" x14ac:dyDescent="0.25">
      <c r="A3357" s="1" t="s">
        <v>1334</v>
      </c>
      <c r="J3357" s="1" t="s">
        <v>1511</v>
      </c>
      <c r="K3357" s="1" t="s">
        <v>1509</v>
      </c>
      <c r="L3357" s="1" t="s">
        <v>1512</v>
      </c>
      <c r="M3357" s="1">
        <v>175</v>
      </c>
    </row>
    <row r="3358" spans="1:13" x14ac:dyDescent="0.25">
      <c r="A3358" s="1" t="s">
        <v>1275</v>
      </c>
      <c r="J3358" s="1" t="s">
        <v>1511</v>
      </c>
      <c r="K3358" s="1" t="s">
        <v>1509</v>
      </c>
      <c r="L3358" s="1" t="s">
        <v>1512</v>
      </c>
      <c r="M3358" s="1">
        <v>1</v>
      </c>
    </row>
    <row r="3359" spans="1:13" x14ac:dyDescent="0.25">
      <c r="A3359" s="1" t="s">
        <v>1301</v>
      </c>
      <c r="J3359" s="1" t="s">
        <v>1511</v>
      </c>
      <c r="K3359" s="1" t="s">
        <v>1509</v>
      </c>
      <c r="L3359" s="1" t="s">
        <v>1512</v>
      </c>
      <c r="M3359" s="1">
        <v>2</v>
      </c>
    </row>
    <row r="3360" spans="1:13" x14ac:dyDescent="0.25">
      <c r="A3360" s="1" t="s">
        <v>1412</v>
      </c>
      <c r="J3360" s="1" t="s">
        <v>1511</v>
      </c>
      <c r="K3360" s="1" t="s">
        <v>1509</v>
      </c>
      <c r="L3360" s="1" t="s">
        <v>1510</v>
      </c>
      <c r="M3360" s="1">
        <v>3</v>
      </c>
    </row>
    <row r="3361" spans="1:13" x14ac:dyDescent="0.25">
      <c r="A3361" s="1" t="s">
        <v>1334</v>
      </c>
      <c r="J3361" s="1" t="s">
        <v>1511</v>
      </c>
      <c r="K3361" s="1" t="s">
        <v>1509</v>
      </c>
      <c r="L3361" s="1" t="s">
        <v>1512</v>
      </c>
      <c r="M3361" s="1">
        <v>220</v>
      </c>
    </row>
    <row r="3362" spans="1:13" x14ac:dyDescent="0.25">
      <c r="A3362" s="1" t="s">
        <v>1412</v>
      </c>
      <c r="J3362" s="1" t="s">
        <v>1511</v>
      </c>
      <c r="K3362" s="1" t="s">
        <v>1509</v>
      </c>
      <c r="L3362" s="1" t="s">
        <v>1510</v>
      </c>
      <c r="M3362" s="1">
        <v>1</v>
      </c>
    </row>
    <row r="3363" spans="1:13" x14ac:dyDescent="0.25">
      <c r="A3363" s="1" t="s">
        <v>1298</v>
      </c>
      <c r="J3363" s="1" t="s">
        <v>1511</v>
      </c>
      <c r="K3363" s="1" t="s">
        <v>1509</v>
      </c>
      <c r="L3363" s="1" t="s">
        <v>1512</v>
      </c>
      <c r="M3363" s="1">
        <v>23</v>
      </c>
    </row>
    <row r="3364" spans="1:13" x14ac:dyDescent="0.25">
      <c r="A3364" s="1" t="s">
        <v>1266</v>
      </c>
      <c r="J3364" s="1" t="s">
        <v>1511</v>
      </c>
      <c r="K3364" s="1" t="s">
        <v>1509</v>
      </c>
      <c r="L3364" s="1" t="s">
        <v>1512</v>
      </c>
      <c r="M3364" s="1">
        <v>2</v>
      </c>
    </row>
    <row r="3365" spans="1:13" x14ac:dyDescent="0.25">
      <c r="A3365" s="1" t="s">
        <v>1314</v>
      </c>
      <c r="J3365" s="1" t="s">
        <v>1511</v>
      </c>
      <c r="K3365" s="1" t="s">
        <v>1509</v>
      </c>
      <c r="L3365" s="1" t="s">
        <v>1510</v>
      </c>
      <c r="M3365" s="1">
        <v>1</v>
      </c>
    </row>
    <row r="3366" spans="1:13" x14ac:dyDescent="0.25">
      <c r="A3366" s="1" t="s">
        <v>1334</v>
      </c>
      <c r="J3366" s="1" t="s">
        <v>1511</v>
      </c>
      <c r="K3366" s="1" t="s">
        <v>1514</v>
      </c>
      <c r="L3366" s="1" t="s">
        <v>1512</v>
      </c>
      <c r="M3366" s="1">
        <v>145</v>
      </c>
    </row>
    <row r="3367" spans="1:13" x14ac:dyDescent="0.25">
      <c r="A3367" s="1" t="s">
        <v>1334</v>
      </c>
      <c r="J3367" s="1" t="s">
        <v>1511</v>
      </c>
      <c r="K3367" s="1" t="s">
        <v>1509</v>
      </c>
      <c r="L3367" s="1" t="s">
        <v>1512</v>
      </c>
      <c r="M3367" s="1">
        <v>75</v>
      </c>
    </row>
    <row r="3368" spans="1:13" x14ac:dyDescent="0.25">
      <c r="A3368" s="1" t="s">
        <v>1272</v>
      </c>
      <c r="J3368" s="1" t="s">
        <v>1508</v>
      </c>
      <c r="K3368" s="1" t="s">
        <v>1509</v>
      </c>
      <c r="L3368" s="1" t="s">
        <v>1512</v>
      </c>
      <c r="M3368" s="1">
        <v>2</v>
      </c>
    </row>
    <row r="3369" spans="1:13" x14ac:dyDescent="0.25">
      <c r="A3369" s="1" t="s">
        <v>1314</v>
      </c>
      <c r="J3369" s="1" t="s">
        <v>1511</v>
      </c>
      <c r="K3369" s="1" t="s">
        <v>1509</v>
      </c>
      <c r="L3369" s="1" t="s">
        <v>1510</v>
      </c>
      <c r="M3369" s="1">
        <v>1</v>
      </c>
    </row>
    <row r="3370" spans="1:13" x14ac:dyDescent="0.25">
      <c r="A3370" s="1" t="s">
        <v>1340</v>
      </c>
      <c r="J3370" s="1" t="s">
        <v>1511</v>
      </c>
      <c r="K3370" s="1" t="s">
        <v>1509</v>
      </c>
      <c r="L3370" s="1" t="s">
        <v>1512</v>
      </c>
      <c r="M3370" s="1">
        <v>1</v>
      </c>
    </row>
    <row r="3371" spans="1:13" x14ac:dyDescent="0.25">
      <c r="A3371" s="1" t="s">
        <v>1340</v>
      </c>
      <c r="J3371" s="1" t="s">
        <v>1511</v>
      </c>
      <c r="K3371" s="1" t="s">
        <v>1509</v>
      </c>
      <c r="L3371" s="1" t="s">
        <v>1512</v>
      </c>
      <c r="M3371" s="1">
        <v>1</v>
      </c>
    </row>
    <row r="3372" spans="1:13" x14ac:dyDescent="0.25">
      <c r="A3372" s="1" t="s">
        <v>1298</v>
      </c>
      <c r="J3372" s="1" t="s">
        <v>1511</v>
      </c>
      <c r="K3372" s="1" t="s">
        <v>1509</v>
      </c>
      <c r="L3372" s="1" t="s">
        <v>1512</v>
      </c>
      <c r="M3372" s="1">
        <v>1</v>
      </c>
    </row>
    <row r="3373" spans="1:13" x14ac:dyDescent="0.25">
      <c r="A3373" s="1" t="s">
        <v>1340</v>
      </c>
      <c r="J3373" s="1" t="s">
        <v>1511</v>
      </c>
      <c r="K3373" s="1" t="s">
        <v>1509</v>
      </c>
      <c r="L3373" s="1" t="s">
        <v>1512</v>
      </c>
      <c r="M3373" s="1">
        <v>1</v>
      </c>
    </row>
    <row r="3374" spans="1:13" x14ac:dyDescent="0.25">
      <c r="A3374" s="1" t="s">
        <v>1314</v>
      </c>
      <c r="J3374" s="1" t="s">
        <v>1511</v>
      </c>
      <c r="K3374" s="1" t="s">
        <v>1509</v>
      </c>
      <c r="L3374" s="1" t="s">
        <v>1510</v>
      </c>
      <c r="M3374" s="1">
        <v>1</v>
      </c>
    </row>
    <row r="3375" spans="1:13" x14ac:dyDescent="0.25">
      <c r="A3375" s="1" t="s">
        <v>1340</v>
      </c>
      <c r="J3375" s="1" t="s">
        <v>1511</v>
      </c>
      <c r="K3375" s="1" t="s">
        <v>1509</v>
      </c>
      <c r="L3375" s="1" t="s">
        <v>1512</v>
      </c>
      <c r="M3375" s="1">
        <v>1</v>
      </c>
    </row>
    <row r="3376" spans="1:13" x14ac:dyDescent="0.25">
      <c r="A3376" s="1" t="s">
        <v>1314</v>
      </c>
      <c r="J3376" s="1" t="s">
        <v>1511</v>
      </c>
      <c r="K3376" s="1" t="s">
        <v>1509</v>
      </c>
      <c r="L3376" s="1" t="s">
        <v>1510</v>
      </c>
      <c r="M3376" s="1">
        <v>1</v>
      </c>
    </row>
    <row r="3377" spans="1:13" x14ac:dyDescent="0.25">
      <c r="A3377" s="1" t="s">
        <v>1340</v>
      </c>
      <c r="J3377" s="1" t="s">
        <v>1511</v>
      </c>
      <c r="K3377" s="1" t="s">
        <v>1509</v>
      </c>
      <c r="L3377" s="1" t="s">
        <v>1512</v>
      </c>
      <c r="M3377" s="1">
        <v>1</v>
      </c>
    </row>
    <row r="3378" spans="1:13" x14ac:dyDescent="0.25">
      <c r="A3378" s="1" t="s">
        <v>1314</v>
      </c>
      <c r="J3378" s="1" t="s">
        <v>1511</v>
      </c>
      <c r="K3378" s="1" t="s">
        <v>1509</v>
      </c>
      <c r="L3378" s="1" t="s">
        <v>1510</v>
      </c>
      <c r="M3378" s="1">
        <v>1</v>
      </c>
    </row>
    <row r="3379" spans="1:13" x14ac:dyDescent="0.25">
      <c r="A3379" s="1" t="s">
        <v>1421</v>
      </c>
      <c r="J3379" s="1" t="s">
        <v>1511</v>
      </c>
      <c r="K3379" s="1" t="s">
        <v>1509</v>
      </c>
      <c r="L3379" s="1" t="s">
        <v>1512</v>
      </c>
      <c r="M3379" s="1">
        <v>1</v>
      </c>
    </row>
    <row r="3380" spans="1:13" x14ac:dyDescent="0.25">
      <c r="A3380" s="1" t="s">
        <v>1340</v>
      </c>
      <c r="J3380" s="1" t="s">
        <v>1511</v>
      </c>
      <c r="K3380" s="1" t="s">
        <v>1509</v>
      </c>
      <c r="L3380" s="1" t="s">
        <v>1512</v>
      </c>
      <c r="M3380" s="1">
        <v>1</v>
      </c>
    </row>
    <row r="3381" spans="1:13" x14ac:dyDescent="0.25">
      <c r="A3381" s="1" t="s">
        <v>1340</v>
      </c>
      <c r="J3381" s="1" t="s">
        <v>1511</v>
      </c>
      <c r="K3381" s="1" t="s">
        <v>1509</v>
      </c>
      <c r="L3381" s="1" t="s">
        <v>1512</v>
      </c>
      <c r="M3381" s="1">
        <v>1</v>
      </c>
    </row>
    <row r="3382" spans="1:13" x14ac:dyDescent="0.25">
      <c r="A3382" s="1" t="s">
        <v>1340</v>
      </c>
      <c r="J3382" s="1" t="s">
        <v>1511</v>
      </c>
      <c r="K3382" s="1" t="s">
        <v>1509</v>
      </c>
      <c r="L3382" s="1" t="s">
        <v>1512</v>
      </c>
      <c r="M3382" s="1">
        <v>1</v>
      </c>
    </row>
    <row r="3383" spans="1:13" x14ac:dyDescent="0.25">
      <c r="A3383" s="1" t="s">
        <v>1275</v>
      </c>
      <c r="J3383" s="1" t="s">
        <v>1511</v>
      </c>
      <c r="K3383" s="1" t="s">
        <v>1509</v>
      </c>
      <c r="L3383" s="1" t="s">
        <v>1512</v>
      </c>
      <c r="M3383" s="1">
        <v>1</v>
      </c>
    </row>
    <row r="3384" spans="1:13" x14ac:dyDescent="0.25">
      <c r="A3384" s="1" t="s">
        <v>1340</v>
      </c>
      <c r="J3384" s="1" t="s">
        <v>1511</v>
      </c>
      <c r="K3384" s="1" t="s">
        <v>1509</v>
      </c>
      <c r="L3384" s="1" t="s">
        <v>1512</v>
      </c>
      <c r="M3384" s="1">
        <v>2</v>
      </c>
    </row>
    <row r="3385" spans="1:13" x14ac:dyDescent="0.25">
      <c r="A3385" s="1" t="s">
        <v>1314</v>
      </c>
      <c r="J3385" s="1" t="s">
        <v>1511</v>
      </c>
      <c r="K3385" s="1" t="s">
        <v>1509</v>
      </c>
      <c r="L3385" s="1" t="s">
        <v>1510</v>
      </c>
      <c r="M3385" s="1">
        <v>1</v>
      </c>
    </row>
    <row r="3386" spans="1:13" x14ac:dyDescent="0.25">
      <c r="A3386" s="1" t="s">
        <v>1272</v>
      </c>
      <c r="J3386" s="1" t="s">
        <v>1511</v>
      </c>
      <c r="K3386" s="1" t="s">
        <v>1509</v>
      </c>
      <c r="L3386" s="1" t="s">
        <v>1512</v>
      </c>
      <c r="M3386" s="1">
        <v>1</v>
      </c>
    </row>
    <row r="3387" spans="1:13" x14ac:dyDescent="0.25">
      <c r="A3387" s="1" t="s">
        <v>1340</v>
      </c>
      <c r="J3387" s="1" t="s">
        <v>1511</v>
      </c>
      <c r="K3387" s="1" t="s">
        <v>1509</v>
      </c>
      <c r="L3387" s="1" t="s">
        <v>1512</v>
      </c>
      <c r="M3387" s="1">
        <v>1</v>
      </c>
    </row>
    <row r="3388" spans="1:13" x14ac:dyDescent="0.25">
      <c r="A3388" s="1" t="s">
        <v>1340</v>
      </c>
      <c r="J3388" s="1" t="s">
        <v>1511</v>
      </c>
      <c r="K3388" s="1" t="s">
        <v>1509</v>
      </c>
      <c r="L3388" s="1" t="s">
        <v>1512</v>
      </c>
      <c r="M3388" s="1">
        <v>2</v>
      </c>
    </row>
    <row r="3389" spans="1:13" x14ac:dyDescent="0.25">
      <c r="A3389" s="1" t="s">
        <v>1391</v>
      </c>
      <c r="J3389" s="1" t="s">
        <v>1511</v>
      </c>
      <c r="K3389" s="1" t="s">
        <v>1509</v>
      </c>
      <c r="L3389" s="1" t="s">
        <v>1510</v>
      </c>
      <c r="M3389" s="1">
        <v>3</v>
      </c>
    </row>
    <row r="3390" spans="1:13" x14ac:dyDescent="0.25">
      <c r="A3390" s="1" t="s">
        <v>1340</v>
      </c>
      <c r="J3390" s="1" t="s">
        <v>1511</v>
      </c>
      <c r="K3390" s="1" t="s">
        <v>1509</v>
      </c>
      <c r="L3390" s="1" t="s">
        <v>1512</v>
      </c>
      <c r="M3390" s="1">
        <v>3</v>
      </c>
    </row>
    <row r="3391" spans="1:13" x14ac:dyDescent="0.25">
      <c r="A3391" s="1" t="s">
        <v>1340</v>
      </c>
      <c r="J3391" s="1" t="s">
        <v>1511</v>
      </c>
      <c r="K3391" s="1" t="s">
        <v>1509</v>
      </c>
      <c r="L3391" s="1" t="s">
        <v>1512</v>
      </c>
      <c r="M3391" s="1">
        <v>1</v>
      </c>
    </row>
    <row r="3392" spans="1:13" x14ac:dyDescent="0.25">
      <c r="A3392" s="1" t="s">
        <v>1314</v>
      </c>
      <c r="J3392" s="1" t="s">
        <v>1511</v>
      </c>
      <c r="K3392" s="1" t="s">
        <v>1509</v>
      </c>
      <c r="L3392" s="1" t="s">
        <v>1510</v>
      </c>
      <c r="M3392" s="1">
        <v>1</v>
      </c>
    </row>
    <row r="3393" spans="1:13" x14ac:dyDescent="0.25">
      <c r="A3393" s="1" t="s">
        <v>1340</v>
      </c>
      <c r="J3393" s="1" t="s">
        <v>1511</v>
      </c>
      <c r="K3393" s="1" t="s">
        <v>1509</v>
      </c>
      <c r="L3393" s="1" t="s">
        <v>1512</v>
      </c>
      <c r="M3393" s="1">
        <v>1</v>
      </c>
    </row>
    <row r="3394" spans="1:13" x14ac:dyDescent="0.25">
      <c r="A3394" s="1" t="s">
        <v>1272</v>
      </c>
      <c r="J3394" s="1" t="s">
        <v>1508</v>
      </c>
      <c r="K3394" s="1" t="s">
        <v>1509</v>
      </c>
      <c r="L3394" s="1" t="s">
        <v>1512</v>
      </c>
      <c r="M3394" s="1">
        <v>1</v>
      </c>
    </row>
    <row r="3395" spans="1:13" x14ac:dyDescent="0.25">
      <c r="A3395" s="1" t="s">
        <v>1314</v>
      </c>
      <c r="J3395" s="1" t="s">
        <v>1511</v>
      </c>
      <c r="K3395" s="1" t="s">
        <v>1509</v>
      </c>
      <c r="L3395" s="1" t="s">
        <v>1510</v>
      </c>
      <c r="M3395" s="1">
        <v>1</v>
      </c>
    </row>
    <row r="3396" spans="1:13" x14ac:dyDescent="0.25">
      <c r="A3396" s="1" t="s">
        <v>1272</v>
      </c>
      <c r="J3396" s="1" t="s">
        <v>1511</v>
      </c>
      <c r="K3396" s="1" t="s">
        <v>1509</v>
      </c>
      <c r="L3396" s="1" t="s">
        <v>1512</v>
      </c>
      <c r="M3396" s="1">
        <v>1</v>
      </c>
    </row>
    <row r="3397" spans="1:13" x14ac:dyDescent="0.25">
      <c r="A3397" s="1" t="s">
        <v>1340</v>
      </c>
      <c r="J3397" s="1" t="s">
        <v>1511</v>
      </c>
      <c r="K3397" s="1" t="s">
        <v>1509</v>
      </c>
      <c r="L3397" s="1" t="s">
        <v>1512</v>
      </c>
      <c r="M3397" s="1">
        <v>1</v>
      </c>
    </row>
    <row r="3398" spans="1:13" x14ac:dyDescent="0.25">
      <c r="A3398" s="1" t="s">
        <v>1314</v>
      </c>
      <c r="J3398" s="1" t="s">
        <v>1511</v>
      </c>
      <c r="K3398" s="1" t="s">
        <v>1509</v>
      </c>
      <c r="L3398" s="1" t="s">
        <v>1510</v>
      </c>
      <c r="M3398" s="1">
        <v>1</v>
      </c>
    </row>
    <row r="3399" spans="1:13" x14ac:dyDescent="0.25">
      <c r="A3399" s="1" t="s">
        <v>1340</v>
      </c>
      <c r="J3399" s="1" t="s">
        <v>1511</v>
      </c>
      <c r="K3399" s="1" t="s">
        <v>1509</v>
      </c>
      <c r="L3399" s="1" t="s">
        <v>1512</v>
      </c>
      <c r="M3399" s="1">
        <v>2</v>
      </c>
    </row>
    <row r="3400" spans="1:13" x14ac:dyDescent="0.25">
      <c r="A3400" s="1" t="s">
        <v>1340</v>
      </c>
      <c r="J3400" s="1" t="s">
        <v>1511</v>
      </c>
      <c r="K3400" s="1" t="s">
        <v>1509</v>
      </c>
      <c r="L3400" s="1" t="s">
        <v>1512</v>
      </c>
      <c r="M3400" s="1">
        <v>1</v>
      </c>
    </row>
    <row r="3401" spans="1:13" x14ac:dyDescent="0.25">
      <c r="A3401" s="1" t="s">
        <v>1272</v>
      </c>
      <c r="J3401" s="1" t="s">
        <v>1511</v>
      </c>
      <c r="K3401" s="1" t="s">
        <v>1509</v>
      </c>
      <c r="L3401" s="1" t="s">
        <v>1512</v>
      </c>
      <c r="M3401" s="1">
        <v>1</v>
      </c>
    </row>
    <row r="3402" spans="1:13" x14ac:dyDescent="0.25">
      <c r="A3402" s="1" t="s">
        <v>1272</v>
      </c>
      <c r="J3402" s="1" t="s">
        <v>1511</v>
      </c>
      <c r="K3402" s="1" t="s">
        <v>1509</v>
      </c>
      <c r="L3402" s="1" t="s">
        <v>1512</v>
      </c>
      <c r="M3402" s="1">
        <v>1</v>
      </c>
    </row>
    <row r="3403" spans="1:13" x14ac:dyDescent="0.25">
      <c r="A3403" s="1" t="s">
        <v>1340</v>
      </c>
      <c r="J3403" s="1" t="s">
        <v>1511</v>
      </c>
      <c r="K3403" s="1" t="s">
        <v>1509</v>
      </c>
      <c r="L3403" s="1" t="s">
        <v>1512</v>
      </c>
      <c r="M3403" s="1">
        <v>1</v>
      </c>
    </row>
    <row r="3404" spans="1:13" x14ac:dyDescent="0.25">
      <c r="A3404" s="1" t="s">
        <v>1272</v>
      </c>
      <c r="J3404" s="1" t="s">
        <v>1511</v>
      </c>
      <c r="K3404" s="1" t="s">
        <v>1509</v>
      </c>
      <c r="L3404" s="1" t="s">
        <v>1510</v>
      </c>
      <c r="M3404" s="1">
        <v>1</v>
      </c>
    </row>
    <row r="3405" spans="1:13" x14ac:dyDescent="0.25">
      <c r="A3405" s="1" t="s">
        <v>1340</v>
      </c>
      <c r="J3405" s="1" t="s">
        <v>1511</v>
      </c>
      <c r="K3405" s="1" t="s">
        <v>1509</v>
      </c>
      <c r="L3405" s="1" t="s">
        <v>1512</v>
      </c>
      <c r="M3405" s="1">
        <v>1</v>
      </c>
    </row>
    <row r="3406" spans="1:13" x14ac:dyDescent="0.25">
      <c r="A3406" s="1" t="s">
        <v>1340</v>
      </c>
      <c r="J3406" s="1" t="s">
        <v>1511</v>
      </c>
      <c r="K3406" s="1" t="s">
        <v>1509</v>
      </c>
      <c r="L3406" s="1" t="s">
        <v>1512</v>
      </c>
      <c r="M3406" s="1">
        <v>1</v>
      </c>
    </row>
    <row r="3407" spans="1:13" x14ac:dyDescent="0.25">
      <c r="A3407" s="1" t="s">
        <v>1340</v>
      </c>
      <c r="J3407" s="1" t="s">
        <v>1511</v>
      </c>
      <c r="K3407" s="1" t="s">
        <v>1509</v>
      </c>
      <c r="L3407" s="1" t="s">
        <v>1512</v>
      </c>
      <c r="M3407" s="1">
        <v>2</v>
      </c>
    </row>
    <row r="3408" spans="1:13" x14ac:dyDescent="0.25">
      <c r="A3408" s="1" t="s">
        <v>1340</v>
      </c>
      <c r="J3408" s="1" t="s">
        <v>1511</v>
      </c>
      <c r="K3408" s="1" t="s">
        <v>1509</v>
      </c>
      <c r="L3408" s="1" t="s">
        <v>1512</v>
      </c>
      <c r="M3408" s="1">
        <v>1</v>
      </c>
    </row>
    <row r="3409" spans="1:13" x14ac:dyDescent="0.25">
      <c r="A3409" s="1" t="s">
        <v>1272</v>
      </c>
      <c r="J3409" s="1" t="s">
        <v>1511</v>
      </c>
      <c r="K3409" s="1" t="s">
        <v>1509</v>
      </c>
      <c r="L3409" s="1" t="s">
        <v>1512</v>
      </c>
      <c r="M3409" s="1">
        <v>1</v>
      </c>
    </row>
    <row r="3410" spans="1:13" x14ac:dyDescent="0.25">
      <c r="A3410" s="1" t="s">
        <v>1340</v>
      </c>
      <c r="J3410" s="1" t="s">
        <v>1511</v>
      </c>
      <c r="K3410" s="1" t="s">
        <v>1509</v>
      </c>
      <c r="L3410" s="1" t="s">
        <v>1512</v>
      </c>
      <c r="M3410" s="1">
        <v>1</v>
      </c>
    </row>
    <row r="3411" spans="1:13" x14ac:dyDescent="0.25">
      <c r="A3411" s="1" t="s">
        <v>1412</v>
      </c>
      <c r="J3411" s="1" t="s">
        <v>1511</v>
      </c>
      <c r="K3411" s="1" t="s">
        <v>1509</v>
      </c>
      <c r="L3411" s="1" t="s">
        <v>1512</v>
      </c>
      <c r="M3411" s="1">
        <v>7</v>
      </c>
    </row>
    <row r="3412" spans="1:13" x14ac:dyDescent="0.25">
      <c r="A3412" s="1" t="s">
        <v>1340</v>
      </c>
      <c r="J3412" s="1" t="s">
        <v>1511</v>
      </c>
      <c r="K3412" s="1" t="s">
        <v>1509</v>
      </c>
      <c r="L3412" s="1" t="s">
        <v>1512</v>
      </c>
      <c r="M3412" s="1">
        <v>1</v>
      </c>
    </row>
    <row r="3413" spans="1:13" x14ac:dyDescent="0.25">
      <c r="A3413" s="1" t="s">
        <v>1412</v>
      </c>
      <c r="J3413" s="1" t="s">
        <v>1511</v>
      </c>
      <c r="K3413" s="1" t="s">
        <v>1514</v>
      </c>
      <c r="L3413" s="1" t="s">
        <v>1512</v>
      </c>
      <c r="M3413" s="1">
        <v>2</v>
      </c>
    </row>
    <row r="3414" spans="1:13" x14ac:dyDescent="0.25">
      <c r="A3414" s="1" t="s">
        <v>1340</v>
      </c>
      <c r="J3414" s="1" t="s">
        <v>1511</v>
      </c>
      <c r="K3414" s="1" t="s">
        <v>1509</v>
      </c>
      <c r="L3414" s="1" t="s">
        <v>1512</v>
      </c>
      <c r="M3414" s="1">
        <v>1</v>
      </c>
    </row>
    <row r="3415" spans="1:13" x14ac:dyDescent="0.25">
      <c r="A3415" s="1" t="s">
        <v>1412</v>
      </c>
      <c r="J3415" s="1" t="s">
        <v>1511</v>
      </c>
      <c r="K3415" s="1" t="s">
        <v>1514</v>
      </c>
      <c r="L3415" s="1" t="s">
        <v>1510</v>
      </c>
      <c r="M3415" s="1">
        <v>1</v>
      </c>
    </row>
    <row r="3416" spans="1:13" x14ac:dyDescent="0.25">
      <c r="A3416" s="1" t="s">
        <v>1275</v>
      </c>
      <c r="J3416" s="1" t="s">
        <v>1511</v>
      </c>
      <c r="K3416" s="1" t="s">
        <v>1509</v>
      </c>
      <c r="L3416" s="1" t="s">
        <v>1512</v>
      </c>
      <c r="M3416" s="1">
        <v>1</v>
      </c>
    </row>
    <row r="3417" spans="1:13" x14ac:dyDescent="0.25">
      <c r="A3417" s="1" t="s">
        <v>1340</v>
      </c>
      <c r="J3417" s="1" t="s">
        <v>1511</v>
      </c>
      <c r="K3417" s="1" t="s">
        <v>1509</v>
      </c>
      <c r="L3417" s="1" t="s">
        <v>1512</v>
      </c>
      <c r="M3417" s="1">
        <v>1</v>
      </c>
    </row>
    <row r="3418" spans="1:13" x14ac:dyDescent="0.25">
      <c r="A3418" s="1" t="s">
        <v>1412</v>
      </c>
      <c r="J3418" s="1" t="s">
        <v>1511</v>
      </c>
      <c r="K3418" s="1" t="s">
        <v>1514</v>
      </c>
      <c r="L3418" s="1" t="s">
        <v>1510</v>
      </c>
      <c r="M3418" s="1">
        <v>1</v>
      </c>
    </row>
    <row r="3419" spans="1:13" x14ac:dyDescent="0.25">
      <c r="A3419" s="1" t="s">
        <v>1277</v>
      </c>
      <c r="J3419" s="1" t="s">
        <v>1511</v>
      </c>
      <c r="K3419" s="1" t="s">
        <v>1509</v>
      </c>
      <c r="L3419" s="1" t="s">
        <v>1512</v>
      </c>
      <c r="M3419" s="1">
        <v>78</v>
      </c>
    </row>
    <row r="3420" spans="1:13" x14ac:dyDescent="0.25">
      <c r="A3420" s="1" t="s">
        <v>1277</v>
      </c>
      <c r="J3420" s="1" t="s">
        <v>1511</v>
      </c>
      <c r="K3420" s="1" t="s">
        <v>1509</v>
      </c>
      <c r="L3420" s="1" t="s">
        <v>1512</v>
      </c>
      <c r="M3420" s="1">
        <v>198</v>
      </c>
    </row>
    <row r="3421" spans="1:13" x14ac:dyDescent="0.25">
      <c r="A3421" s="1" t="s">
        <v>1391</v>
      </c>
      <c r="J3421" s="1" t="s">
        <v>1511</v>
      </c>
      <c r="K3421" s="1" t="s">
        <v>1509</v>
      </c>
      <c r="L3421" s="1" t="s">
        <v>1510</v>
      </c>
      <c r="M3421" s="1">
        <v>3</v>
      </c>
    </row>
    <row r="3422" spans="1:13" x14ac:dyDescent="0.25">
      <c r="A3422" s="1" t="s">
        <v>1319</v>
      </c>
      <c r="J3422" s="1" t="s">
        <v>1511</v>
      </c>
      <c r="K3422" s="1" t="s">
        <v>1509</v>
      </c>
      <c r="L3422" s="1" t="s">
        <v>1512</v>
      </c>
      <c r="M3422" s="1">
        <v>4</v>
      </c>
    </row>
    <row r="3423" spans="1:13" x14ac:dyDescent="0.25">
      <c r="A3423" s="1" t="s">
        <v>1392</v>
      </c>
      <c r="J3423" s="1" t="s">
        <v>1511</v>
      </c>
      <c r="K3423" s="1" t="s">
        <v>1509</v>
      </c>
      <c r="L3423" s="1" t="s">
        <v>1510</v>
      </c>
      <c r="M3423" s="1">
        <v>1</v>
      </c>
    </row>
    <row r="3424" spans="1:13" x14ac:dyDescent="0.25">
      <c r="A3424" s="1" t="s">
        <v>1277</v>
      </c>
      <c r="J3424" s="1" t="s">
        <v>1511</v>
      </c>
      <c r="K3424" s="1" t="s">
        <v>1509</v>
      </c>
      <c r="L3424" s="1" t="s">
        <v>1512</v>
      </c>
      <c r="M3424" s="1">
        <v>1</v>
      </c>
    </row>
    <row r="3425" spans="1:13" x14ac:dyDescent="0.25">
      <c r="A3425" s="1" t="s">
        <v>1272</v>
      </c>
      <c r="J3425" s="1" t="s">
        <v>1511</v>
      </c>
      <c r="K3425" s="1" t="s">
        <v>1509</v>
      </c>
      <c r="L3425" s="1" t="s">
        <v>1510</v>
      </c>
      <c r="M3425" s="1">
        <v>1</v>
      </c>
    </row>
    <row r="3426" spans="1:13" x14ac:dyDescent="0.25">
      <c r="A3426" s="1" t="s">
        <v>1272</v>
      </c>
      <c r="J3426" s="1" t="s">
        <v>1511</v>
      </c>
      <c r="K3426" s="1" t="s">
        <v>1509</v>
      </c>
      <c r="L3426" s="1" t="s">
        <v>1510</v>
      </c>
      <c r="M3426" s="1">
        <v>1</v>
      </c>
    </row>
    <row r="3427" spans="1:13" x14ac:dyDescent="0.25">
      <c r="A3427" s="1" t="s">
        <v>1275</v>
      </c>
      <c r="J3427" s="1" t="s">
        <v>1511</v>
      </c>
      <c r="K3427" s="1" t="s">
        <v>1509</v>
      </c>
      <c r="L3427" s="1" t="s">
        <v>1512</v>
      </c>
      <c r="M3427" s="1">
        <v>1</v>
      </c>
    </row>
    <row r="3428" spans="1:13" x14ac:dyDescent="0.25">
      <c r="A3428" s="1" t="s">
        <v>1295</v>
      </c>
      <c r="J3428" s="1" t="s">
        <v>1511</v>
      </c>
      <c r="K3428" s="1" t="s">
        <v>1509</v>
      </c>
      <c r="L3428" s="1" t="s">
        <v>1512</v>
      </c>
      <c r="M3428" s="1">
        <v>2</v>
      </c>
    </row>
    <row r="3429" spans="1:13" x14ac:dyDescent="0.25">
      <c r="A3429" s="1" t="s">
        <v>1271</v>
      </c>
      <c r="J3429" s="1" t="s">
        <v>1511</v>
      </c>
      <c r="K3429" s="1" t="s">
        <v>1509</v>
      </c>
      <c r="L3429" s="1" t="s">
        <v>1512</v>
      </c>
      <c r="M3429" s="1">
        <v>22</v>
      </c>
    </row>
    <row r="3430" spans="1:13" x14ac:dyDescent="0.25">
      <c r="A3430" s="1" t="s">
        <v>1328</v>
      </c>
      <c r="J3430" s="1" t="s">
        <v>1511</v>
      </c>
      <c r="K3430" s="1" t="s">
        <v>1509</v>
      </c>
      <c r="L3430" s="1" t="s">
        <v>1513</v>
      </c>
      <c r="M3430" s="1">
        <v>6</v>
      </c>
    </row>
    <row r="3431" spans="1:13" x14ac:dyDescent="0.25">
      <c r="A3431" s="1" t="s">
        <v>1328</v>
      </c>
      <c r="J3431" s="1" t="s">
        <v>1511</v>
      </c>
      <c r="K3431" s="1" t="s">
        <v>1509</v>
      </c>
      <c r="L3431" s="1" t="s">
        <v>1513</v>
      </c>
      <c r="M3431" s="1">
        <v>16</v>
      </c>
    </row>
    <row r="3432" spans="1:13" x14ac:dyDescent="0.25">
      <c r="A3432" s="1" t="s">
        <v>1328</v>
      </c>
      <c r="J3432" s="1" t="s">
        <v>1511</v>
      </c>
      <c r="K3432" s="1" t="s">
        <v>1509</v>
      </c>
      <c r="L3432" s="1" t="s">
        <v>1513</v>
      </c>
      <c r="M3432" s="1">
        <v>17</v>
      </c>
    </row>
    <row r="3433" spans="1:13" x14ac:dyDescent="0.25">
      <c r="A3433" s="1" t="s">
        <v>1392</v>
      </c>
      <c r="J3433" s="1" t="s">
        <v>1511</v>
      </c>
      <c r="K3433" s="1" t="s">
        <v>1509</v>
      </c>
      <c r="L3433" s="1" t="s">
        <v>1510</v>
      </c>
      <c r="M3433" s="1">
        <v>1</v>
      </c>
    </row>
    <row r="3434" spans="1:13" x14ac:dyDescent="0.25">
      <c r="A3434" s="1" t="s">
        <v>1412</v>
      </c>
      <c r="J3434" s="1" t="s">
        <v>1511</v>
      </c>
      <c r="K3434" s="1" t="s">
        <v>1509</v>
      </c>
      <c r="L3434" s="1" t="s">
        <v>1512</v>
      </c>
      <c r="M3434" s="1">
        <v>1</v>
      </c>
    </row>
    <row r="3435" spans="1:13" x14ac:dyDescent="0.25">
      <c r="A3435" s="1" t="s">
        <v>1392</v>
      </c>
      <c r="J3435" s="1" t="s">
        <v>1511</v>
      </c>
      <c r="K3435" s="1" t="s">
        <v>1509</v>
      </c>
      <c r="L3435" s="1" t="s">
        <v>1510</v>
      </c>
      <c r="M3435" s="1">
        <v>1</v>
      </c>
    </row>
    <row r="3436" spans="1:13" x14ac:dyDescent="0.25">
      <c r="A3436" s="1" t="s">
        <v>1412</v>
      </c>
      <c r="J3436" s="1" t="s">
        <v>1511</v>
      </c>
      <c r="K3436" s="1" t="s">
        <v>1509</v>
      </c>
      <c r="L3436" s="1" t="s">
        <v>1512</v>
      </c>
      <c r="M3436" s="1">
        <v>5</v>
      </c>
    </row>
    <row r="3437" spans="1:13" x14ac:dyDescent="0.25">
      <c r="A3437" s="1" t="s">
        <v>1328</v>
      </c>
      <c r="J3437" s="1" t="s">
        <v>1508</v>
      </c>
      <c r="K3437" s="1" t="s">
        <v>1509</v>
      </c>
      <c r="L3437" s="1" t="s">
        <v>1513</v>
      </c>
      <c r="M3437" s="1">
        <v>1</v>
      </c>
    </row>
    <row r="3438" spans="1:13" x14ac:dyDescent="0.25">
      <c r="A3438" s="1" t="s">
        <v>1392</v>
      </c>
      <c r="J3438" s="1" t="s">
        <v>1511</v>
      </c>
      <c r="K3438" s="1" t="s">
        <v>1509</v>
      </c>
      <c r="L3438" s="1" t="s">
        <v>1510</v>
      </c>
      <c r="M3438" s="1">
        <v>2</v>
      </c>
    </row>
    <row r="3439" spans="1:13" x14ac:dyDescent="0.25">
      <c r="A3439" s="1" t="s">
        <v>1325</v>
      </c>
      <c r="J3439" s="1" t="s">
        <v>1511</v>
      </c>
      <c r="K3439" s="1" t="s">
        <v>1514</v>
      </c>
      <c r="L3439" s="1" t="s">
        <v>1512</v>
      </c>
      <c r="M3439" s="1">
        <v>1</v>
      </c>
    </row>
    <row r="3440" spans="1:13" x14ac:dyDescent="0.25">
      <c r="A3440" s="1" t="s">
        <v>1325</v>
      </c>
      <c r="J3440" s="1" t="s">
        <v>1511</v>
      </c>
      <c r="K3440" s="1" t="s">
        <v>1514</v>
      </c>
      <c r="L3440" s="1" t="s">
        <v>1512</v>
      </c>
      <c r="M3440" s="1">
        <v>1</v>
      </c>
    </row>
    <row r="3441" spans="1:13" x14ac:dyDescent="0.25">
      <c r="A3441" s="1" t="s">
        <v>1392</v>
      </c>
      <c r="J3441" s="1" t="s">
        <v>1511</v>
      </c>
      <c r="K3441" s="1" t="s">
        <v>1509</v>
      </c>
      <c r="L3441" s="1" t="s">
        <v>1510</v>
      </c>
      <c r="M3441" s="1">
        <v>3</v>
      </c>
    </row>
    <row r="3442" spans="1:13" x14ac:dyDescent="0.25">
      <c r="A3442" s="1" t="s">
        <v>1325</v>
      </c>
      <c r="J3442" s="1" t="s">
        <v>1511</v>
      </c>
      <c r="K3442" s="1" t="s">
        <v>1514</v>
      </c>
      <c r="L3442" s="1" t="s">
        <v>1512</v>
      </c>
      <c r="M3442" s="1">
        <v>1</v>
      </c>
    </row>
    <row r="3443" spans="1:13" x14ac:dyDescent="0.25">
      <c r="A3443" s="1" t="s">
        <v>1325</v>
      </c>
      <c r="J3443" s="1" t="s">
        <v>1511</v>
      </c>
      <c r="K3443" s="1" t="s">
        <v>1514</v>
      </c>
      <c r="L3443" s="1" t="s">
        <v>1512</v>
      </c>
      <c r="M3443" s="1">
        <v>1</v>
      </c>
    </row>
    <row r="3444" spans="1:13" x14ac:dyDescent="0.25">
      <c r="A3444" s="1" t="s">
        <v>1325</v>
      </c>
      <c r="J3444" s="1" t="s">
        <v>1511</v>
      </c>
      <c r="K3444" s="1" t="s">
        <v>1514</v>
      </c>
      <c r="L3444" s="1" t="s">
        <v>1512</v>
      </c>
      <c r="M3444" s="1">
        <v>1</v>
      </c>
    </row>
    <row r="3445" spans="1:13" x14ac:dyDescent="0.25">
      <c r="A3445" s="1" t="s">
        <v>1392</v>
      </c>
      <c r="J3445" s="1" t="s">
        <v>1511</v>
      </c>
      <c r="K3445" s="1" t="s">
        <v>1509</v>
      </c>
      <c r="L3445" s="1" t="s">
        <v>1510</v>
      </c>
      <c r="M3445" s="1">
        <v>1</v>
      </c>
    </row>
    <row r="3446" spans="1:13" x14ac:dyDescent="0.25">
      <c r="A3446" s="1" t="s">
        <v>1392</v>
      </c>
      <c r="J3446" s="1" t="s">
        <v>1511</v>
      </c>
      <c r="K3446" s="1" t="s">
        <v>1509</v>
      </c>
      <c r="L3446" s="1" t="s">
        <v>1510</v>
      </c>
      <c r="M3446" s="1">
        <v>1</v>
      </c>
    </row>
    <row r="3447" spans="1:13" x14ac:dyDescent="0.25">
      <c r="A3447" s="1" t="s">
        <v>1277</v>
      </c>
      <c r="J3447" s="1" t="s">
        <v>1511</v>
      </c>
      <c r="K3447" s="1" t="s">
        <v>1509</v>
      </c>
      <c r="L3447" s="1" t="s">
        <v>1512</v>
      </c>
      <c r="M3447" s="1">
        <v>4</v>
      </c>
    </row>
    <row r="3448" spans="1:13" x14ac:dyDescent="0.25">
      <c r="A3448" s="1" t="s">
        <v>1392</v>
      </c>
      <c r="J3448" s="1" t="s">
        <v>1511</v>
      </c>
      <c r="K3448" s="1" t="s">
        <v>1509</v>
      </c>
      <c r="L3448" s="1" t="s">
        <v>1510</v>
      </c>
      <c r="M3448" s="1">
        <v>1</v>
      </c>
    </row>
    <row r="3449" spans="1:13" x14ac:dyDescent="0.25">
      <c r="A3449" s="1" t="s">
        <v>1277</v>
      </c>
      <c r="J3449" s="1" t="s">
        <v>1511</v>
      </c>
      <c r="K3449" s="1" t="s">
        <v>1509</v>
      </c>
      <c r="L3449" s="1" t="s">
        <v>1512</v>
      </c>
      <c r="M3449" s="1">
        <v>1</v>
      </c>
    </row>
    <row r="3450" spans="1:13" x14ac:dyDescent="0.25">
      <c r="A3450" s="1" t="s">
        <v>1277</v>
      </c>
      <c r="J3450" s="1" t="s">
        <v>1511</v>
      </c>
      <c r="K3450" s="1" t="s">
        <v>1509</v>
      </c>
      <c r="L3450" s="1" t="s">
        <v>1512</v>
      </c>
      <c r="M3450" s="1">
        <v>1</v>
      </c>
    </row>
    <row r="3451" spans="1:13" x14ac:dyDescent="0.25">
      <c r="A3451" s="1" t="s">
        <v>1392</v>
      </c>
      <c r="J3451" s="1" t="s">
        <v>1511</v>
      </c>
      <c r="K3451" s="1" t="s">
        <v>1509</v>
      </c>
      <c r="L3451" s="1" t="s">
        <v>1510</v>
      </c>
      <c r="M3451" s="1">
        <v>1</v>
      </c>
    </row>
    <row r="3452" spans="1:13" x14ac:dyDescent="0.25">
      <c r="A3452" s="1" t="s">
        <v>1277</v>
      </c>
      <c r="J3452" s="1" t="s">
        <v>1511</v>
      </c>
      <c r="K3452" s="1" t="s">
        <v>1509</v>
      </c>
      <c r="L3452" s="1" t="s">
        <v>1512</v>
      </c>
      <c r="M3452" s="1">
        <v>1</v>
      </c>
    </row>
    <row r="3453" spans="1:13" x14ac:dyDescent="0.25">
      <c r="A3453" s="1" t="s">
        <v>1392</v>
      </c>
      <c r="J3453" s="1" t="s">
        <v>1511</v>
      </c>
      <c r="K3453" s="1" t="s">
        <v>1509</v>
      </c>
      <c r="L3453" s="1" t="s">
        <v>1510</v>
      </c>
      <c r="M3453" s="1">
        <v>1</v>
      </c>
    </row>
    <row r="3454" spans="1:13" x14ac:dyDescent="0.25">
      <c r="A3454" s="1" t="s">
        <v>1392</v>
      </c>
      <c r="J3454" s="1" t="s">
        <v>1511</v>
      </c>
      <c r="K3454" s="1" t="s">
        <v>1509</v>
      </c>
      <c r="L3454" s="1" t="s">
        <v>1510</v>
      </c>
      <c r="M3454" s="1">
        <v>1</v>
      </c>
    </row>
    <row r="3455" spans="1:13" x14ac:dyDescent="0.25">
      <c r="A3455" s="1" t="s">
        <v>1277</v>
      </c>
      <c r="J3455" s="1" t="s">
        <v>1511</v>
      </c>
      <c r="K3455" s="1" t="s">
        <v>1509</v>
      </c>
      <c r="L3455" s="1" t="s">
        <v>1512</v>
      </c>
      <c r="M3455" s="1">
        <v>1</v>
      </c>
    </row>
    <row r="3456" spans="1:13" x14ac:dyDescent="0.25">
      <c r="A3456" s="1" t="s">
        <v>1275</v>
      </c>
      <c r="J3456" s="1" t="s">
        <v>1511</v>
      </c>
      <c r="K3456" s="1" t="s">
        <v>1509</v>
      </c>
      <c r="L3456" s="1" t="s">
        <v>1512</v>
      </c>
      <c r="M3456" s="1">
        <v>1</v>
      </c>
    </row>
    <row r="3457" spans="1:13" x14ac:dyDescent="0.25">
      <c r="A3457" s="1" t="s">
        <v>1275</v>
      </c>
      <c r="J3457" s="1" t="s">
        <v>1511</v>
      </c>
      <c r="K3457" s="1" t="s">
        <v>1509</v>
      </c>
      <c r="L3457" s="1" t="s">
        <v>1512</v>
      </c>
      <c r="M3457" s="1">
        <v>1</v>
      </c>
    </row>
    <row r="3458" spans="1:13" x14ac:dyDescent="0.25">
      <c r="A3458" s="1" t="s">
        <v>1275</v>
      </c>
      <c r="J3458" s="1" t="s">
        <v>1511</v>
      </c>
      <c r="K3458" s="1" t="s">
        <v>1509</v>
      </c>
      <c r="L3458" s="1" t="s">
        <v>1512</v>
      </c>
      <c r="M3458" s="1">
        <v>1</v>
      </c>
    </row>
    <row r="3459" spans="1:13" x14ac:dyDescent="0.25">
      <c r="A3459" s="1" t="s">
        <v>1275</v>
      </c>
      <c r="J3459" s="1" t="s">
        <v>1511</v>
      </c>
      <c r="K3459" s="1" t="s">
        <v>1509</v>
      </c>
      <c r="L3459" s="1" t="s">
        <v>1512</v>
      </c>
      <c r="M3459" s="1">
        <v>3</v>
      </c>
    </row>
    <row r="3460" spans="1:13" x14ac:dyDescent="0.25">
      <c r="A3460" s="1" t="s">
        <v>1275</v>
      </c>
      <c r="J3460" s="1" t="s">
        <v>1511</v>
      </c>
      <c r="K3460" s="1" t="s">
        <v>1509</v>
      </c>
      <c r="L3460" s="1" t="s">
        <v>1512</v>
      </c>
      <c r="M3460" s="1">
        <v>2</v>
      </c>
    </row>
    <row r="3461" spans="1:13" x14ac:dyDescent="0.25">
      <c r="A3461" s="1" t="s">
        <v>1275</v>
      </c>
      <c r="J3461" s="1" t="s">
        <v>1511</v>
      </c>
      <c r="K3461" s="1" t="s">
        <v>1509</v>
      </c>
      <c r="L3461" s="1" t="s">
        <v>1512</v>
      </c>
      <c r="M3461" s="1">
        <v>1</v>
      </c>
    </row>
    <row r="3462" spans="1:13" x14ac:dyDescent="0.25">
      <c r="A3462" s="1" t="s">
        <v>1275</v>
      </c>
      <c r="J3462" s="1" t="s">
        <v>1511</v>
      </c>
      <c r="K3462" s="1" t="s">
        <v>1509</v>
      </c>
      <c r="L3462" s="1" t="s">
        <v>1512</v>
      </c>
      <c r="M3462" s="1">
        <v>2</v>
      </c>
    </row>
    <row r="3463" spans="1:13" x14ac:dyDescent="0.25">
      <c r="A3463" s="1" t="s">
        <v>1319</v>
      </c>
      <c r="J3463" s="1" t="s">
        <v>1511</v>
      </c>
      <c r="K3463" s="1" t="s">
        <v>1509</v>
      </c>
      <c r="L3463" s="1" t="s">
        <v>1512</v>
      </c>
      <c r="M3463" s="1">
        <v>1</v>
      </c>
    </row>
    <row r="3464" spans="1:13" x14ac:dyDescent="0.25">
      <c r="A3464" s="1" t="s">
        <v>1263</v>
      </c>
      <c r="J3464" s="1" t="s">
        <v>1511</v>
      </c>
      <c r="K3464" s="1" t="s">
        <v>1509</v>
      </c>
      <c r="L3464" s="1" t="s">
        <v>1512</v>
      </c>
      <c r="M3464" s="1">
        <v>1</v>
      </c>
    </row>
    <row r="3465" spans="1:13" x14ac:dyDescent="0.25">
      <c r="A3465" s="1" t="s">
        <v>1339</v>
      </c>
      <c r="J3465" s="1" t="s">
        <v>1508</v>
      </c>
      <c r="K3465" s="1" t="s">
        <v>1509</v>
      </c>
      <c r="L3465" s="1" t="s">
        <v>1510</v>
      </c>
      <c r="M3465" s="1">
        <v>3</v>
      </c>
    </row>
    <row r="3466" spans="1:13" x14ac:dyDescent="0.25">
      <c r="A3466" s="1" t="s">
        <v>1263</v>
      </c>
      <c r="J3466" s="1" t="s">
        <v>1511</v>
      </c>
      <c r="K3466" s="1" t="s">
        <v>1509</v>
      </c>
      <c r="L3466" s="1" t="s">
        <v>1510</v>
      </c>
      <c r="M3466" s="1">
        <v>1</v>
      </c>
    </row>
    <row r="3467" spans="1:13" x14ac:dyDescent="0.25">
      <c r="A3467" s="1" t="s">
        <v>1272</v>
      </c>
      <c r="J3467" s="1" t="s">
        <v>1511</v>
      </c>
      <c r="K3467" s="1" t="s">
        <v>1509</v>
      </c>
      <c r="L3467" s="1" t="s">
        <v>1512</v>
      </c>
      <c r="M3467" s="1">
        <v>1</v>
      </c>
    </row>
    <row r="3468" spans="1:13" x14ac:dyDescent="0.25">
      <c r="A3468" s="1" t="s">
        <v>1272</v>
      </c>
      <c r="J3468" s="1" t="s">
        <v>1511</v>
      </c>
      <c r="K3468" s="1" t="s">
        <v>1509</v>
      </c>
      <c r="L3468" s="1" t="s">
        <v>1512</v>
      </c>
      <c r="M3468" s="1">
        <v>1</v>
      </c>
    </row>
    <row r="3469" spans="1:13" x14ac:dyDescent="0.25">
      <c r="A3469" s="1" t="s">
        <v>1272</v>
      </c>
      <c r="J3469" s="1" t="s">
        <v>1511</v>
      </c>
      <c r="K3469" s="1" t="s">
        <v>1509</v>
      </c>
      <c r="L3469" s="1" t="s">
        <v>1512</v>
      </c>
      <c r="M3469" s="1">
        <v>1</v>
      </c>
    </row>
    <row r="3470" spans="1:13" x14ac:dyDescent="0.25">
      <c r="A3470" s="1" t="s">
        <v>1298</v>
      </c>
      <c r="J3470" s="1" t="s">
        <v>1511</v>
      </c>
      <c r="K3470" s="1" t="s">
        <v>1509</v>
      </c>
      <c r="L3470" s="1" t="s">
        <v>1512</v>
      </c>
      <c r="M3470" s="1">
        <v>1</v>
      </c>
    </row>
    <row r="3471" spans="1:13" x14ac:dyDescent="0.25">
      <c r="A3471" s="1" t="s">
        <v>1272</v>
      </c>
      <c r="J3471" s="1" t="s">
        <v>1511</v>
      </c>
      <c r="K3471" s="1" t="s">
        <v>1509</v>
      </c>
      <c r="L3471" s="1" t="s">
        <v>1512</v>
      </c>
      <c r="M3471" s="1">
        <v>1</v>
      </c>
    </row>
    <row r="3472" spans="1:13" x14ac:dyDescent="0.25">
      <c r="A3472" s="1" t="s">
        <v>1272</v>
      </c>
      <c r="J3472" s="1" t="s">
        <v>1511</v>
      </c>
      <c r="K3472" s="1" t="s">
        <v>1509</v>
      </c>
      <c r="L3472" s="1" t="s">
        <v>1512</v>
      </c>
      <c r="M3472" s="1">
        <v>1</v>
      </c>
    </row>
    <row r="3473" spans="1:13" x14ac:dyDescent="0.25">
      <c r="A3473" s="1" t="s">
        <v>1272</v>
      </c>
      <c r="J3473" s="1" t="s">
        <v>1511</v>
      </c>
      <c r="K3473" s="1" t="s">
        <v>1509</v>
      </c>
      <c r="L3473" s="1" t="s">
        <v>1512</v>
      </c>
      <c r="M3473" s="1">
        <v>1</v>
      </c>
    </row>
    <row r="3474" spans="1:13" x14ac:dyDescent="0.25">
      <c r="A3474" s="1" t="s">
        <v>1272</v>
      </c>
      <c r="J3474" s="1" t="s">
        <v>1511</v>
      </c>
      <c r="K3474" s="1" t="s">
        <v>1509</v>
      </c>
      <c r="L3474" s="1" t="s">
        <v>1512</v>
      </c>
      <c r="M3474" s="1">
        <v>1</v>
      </c>
    </row>
    <row r="3475" spans="1:13" x14ac:dyDescent="0.25">
      <c r="A3475" s="1" t="s">
        <v>1272</v>
      </c>
      <c r="J3475" s="1" t="s">
        <v>1511</v>
      </c>
      <c r="K3475" s="1" t="s">
        <v>1509</v>
      </c>
      <c r="L3475" s="1" t="s">
        <v>1512</v>
      </c>
      <c r="M3475" s="1">
        <v>1</v>
      </c>
    </row>
    <row r="3476" spans="1:13" x14ac:dyDescent="0.25">
      <c r="A3476" s="1" t="s">
        <v>1272</v>
      </c>
      <c r="J3476" s="1" t="s">
        <v>1511</v>
      </c>
      <c r="K3476" s="1" t="s">
        <v>1509</v>
      </c>
      <c r="L3476" s="1" t="s">
        <v>1512</v>
      </c>
      <c r="M3476" s="1">
        <v>1</v>
      </c>
    </row>
    <row r="3477" spans="1:13" x14ac:dyDescent="0.25">
      <c r="A3477" s="1" t="s">
        <v>1468</v>
      </c>
      <c r="J3477" s="1" t="s">
        <v>1511</v>
      </c>
      <c r="K3477" s="1" t="s">
        <v>1514</v>
      </c>
      <c r="L3477" s="1" t="s">
        <v>1512</v>
      </c>
      <c r="M3477" s="1">
        <v>4</v>
      </c>
    </row>
    <row r="3478" spans="1:13" x14ac:dyDescent="0.25">
      <c r="A3478" s="1" t="s">
        <v>1468</v>
      </c>
      <c r="J3478" s="1" t="s">
        <v>1511</v>
      </c>
      <c r="K3478" s="1" t="s">
        <v>1514</v>
      </c>
      <c r="L3478" s="1" t="s">
        <v>1512</v>
      </c>
      <c r="M3478" s="1">
        <v>26</v>
      </c>
    </row>
    <row r="3479" spans="1:13" x14ac:dyDescent="0.25">
      <c r="A3479" s="1" t="s">
        <v>1468</v>
      </c>
      <c r="J3479" s="1" t="s">
        <v>1511</v>
      </c>
      <c r="K3479" s="1" t="s">
        <v>1514</v>
      </c>
      <c r="L3479" s="1" t="s">
        <v>1512</v>
      </c>
      <c r="M3479" s="1">
        <v>4</v>
      </c>
    </row>
    <row r="3480" spans="1:13" x14ac:dyDescent="0.25">
      <c r="A3480" s="1" t="s">
        <v>1468</v>
      </c>
      <c r="J3480" s="1" t="s">
        <v>1511</v>
      </c>
      <c r="K3480" s="1" t="s">
        <v>1514</v>
      </c>
      <c r="L3480" s="1" t="s">
        <v>1512</v>
      </c>
      <c r="M3480" s="1">
        <v>28</v>
      </c>
    </row>
    <row r="3481" spans="1:13" x14ac:dyDescent="0.25">
      <c r="A3481" s="1" t="s">
        <v>1468</v>
      </c>
      <c r="J3481" s="1" t="s">
        <v>1511</v>
      </c>
      <c r="K3481" s="1" t="s">
        <v>1514</v>
      </c>
      <c r="L3481" s="1" t="s">
        <v>1512</v>
      </c>
      <c r="M3481" s="1">
        <v>23</v>
      </c>
    </row>
    <row r="3482" spans="1:13" x14ac:dyDescent="0.25">
      <c r="A3482" s="1" t="s">
        <v>1302</v>
      </c>
      <c r="J3482" s="1" t="s">
        <v>1511</v>
      </c>
      <c r="K3482" s="1" t="s">
        <v>1509</v>
      </c>
      <c r="L3482" s="1" t="s">
        <v>1512</v>
      </c>
      <c r="M3482" s="1">
        <v>4</v>
      </c>
    </row>
    <row r="3483" spans="1:13" x14ac:dyDescent="0.25">
      <c r="A3483" s="1" t="s">
        <v>1302</v>
      </c>
      <c r="J3483" s="1" t="s">
        <v>1511</v>
      </c>
      <c r="K3483" s="1" t="s">
        <v>1509</v>
      </c>
      <c r="L3483" s="1" t="s">
        <v>1512</v>
      </c>
      <c r="M3483" s="1">
        <v>3</v>
      </c>
    </row>
    <row r="3484" spans="1:13" x14ac:dyDescent="0.25">
      <c r="A3484" s="1" t="s">
        <v>1275</v>
      </c>
      <c r="J3484" s="1" t="s">
        <v>1511</v>
      </c>
      <c r="K3484" s="1" t="s">
        <v>1509</v>
      </c>
      <c r="L3484" s="1" t="s">
        <v>1512</v>
      </c>
      <c r="M3484" s="1">
        <v>1</v>
      </c>
    </row>
    <row r="3485" spans="1:13" x14ac:dyDescent="0.25">
      <c r="A3485" s="1" t="s">
        <v>1299</v>
      </c>
      <c r="J3485" s="1" t="s">
        <v>1508</v>
      </c>
      <c r="K3485" s="1" t="s">
        <v>1509</v>
      </c>
      <c r="L3485" s="1" t="s">
        <v>1510</v>
      </c>
      <c r="M3485" s="1">
        <v>1</v>
      </c>
    </row>
    <row r="3486" spans="1:13" x14ac:dyDescent="0.25">
      <c r="A3486" s="1" t="s">
        <v>1299</v>
      </c>
      <c r="J3486" s="1" t="s">
        <v>1508</v>
      </c>
      <c r="K3486" s="1" t="s">
        <v>1509</v>
      </c>
      <c r="L3486" s="1" t="s">
        <v>1513</v>
      </c>
      <c r="M3486" s="1">
        <v>1</v>
      </c>
    </row>
    <row r="3487" spans="1:13" x14ac:dyDescent="0.25">
      <c r="A3487" s="1" t="s">
        <v>1303</v>
      </c>
      <c r="J3487" s="1" t="s">
        <v>1511</v>
      </c>
      <c r="K3487" s="1" t="s">
        <v>1509</v>
      </c>
      <c r="L3487" s="1" t="s">
        <v>1512</v>
      </c>
      <c r="M3487" s="1">
        <v>9</v>
      </c>
    </row>
    <row r="3488" spans="1:13" x14ac:dyDescent="0.25">
      <c r="A3488" s="1" t="s">
        <v>1262</v>
      </c>
      <c r="J3488" s="1" t="s">
        <v>1511</v>
      </c>
      <c r="K3488" s="1" t="s">
        <v>1509</v>
      </c>
      <c r="L3488" s="1" t="s">
        <v>1512</v>
      </c>
      <c r="M3488" s="1">
        <v>1</v>
      </c>
    </row>
    <row r="3489" spans="1:13" x14ac:dyDescent="0.25">
      <c r="A3489" s="1" t="s">
        <v>1444</v>
      </c>
      <c r="J3489" s="1" t="s">
        <v>1511</v>
      </c>
      <c r="K3489" s="1" t="s">
        <v>1509</v>
      </c>
      <c r="L3489" s="1" t="s">
        <v>1512</v>
      </c>
      <c r="M3489" s="1">
        <v>6</v>
      </c>
    </row>
    <row r="3490" spans="1:13" x14ac:dyDescent="0.25">
      <c r="A3490" s="1" t="s">
        <v>1295</v>
      </c>
      <c r="J3490" s="1" t="s">
        <v>1511</v>
      </c>
      <c r="K3490" s="1" t="s">
        <v>1509</v>
      </c>
      <c r="L3490" s="1" t="s">
        <v>1512</v>
      </c>
      <c r="M3490" s="1">
        <v>3</v>
      </c>
    </row>
    <row r="3491" spans="1:13" x14ac:dyDescent="0.25">
      <c r="A3491" s="1" t="s">
        <v>1295</v>
      </c>
      <c r="J3491" s="1" t="s">
        <v>1511</v>
      </c>
      <c r="K3491" s="1" t="s">
        <v>1509</v>
      </c>
      <c r="L3491" s="1" t="s">
        <v>1512</v>
      </c>
      <c r="M3491" s="1">
        <v>1</v>
      </c>
    </row>
    <row r="3492" spans="1:13" x14ac:dyDescent="0.25">
      <c r="A3492" s="1" t="s">
        <v>1295</v>
      </c>
      <c r="J3492" s="1" t="s">
        <v>1511</v>
      </c>
      <c r="K3492" s="1" t="s">
        <v>1509</v>
      </c>
      <c r="L3492" s="1" t="s">
        <v>1512</v>
      </c>
      <c r="M3492" s="1">
        <v>10</v>
      </c>
    </row>
    <row r="3493" spans="1:13" x14ac:dyDescent="0.25">
      <c r="A3493" s="1" t="s">
        <v>1295</v>
      </c>
      <c r="J3493" s="1" t="s">
        <v>1511</v>
      </c>
      <c r="K3493" s="1" t="s">
        <v>1509</v>
      </c>
      <c r="L3493" s="1" t="s">
        <v>1512</v>
      </c>
      <c r="M3493" s="1">
        <v>1</v>
      </c>
    </row>
    <row r="3494" spans="1:13" x14ac:dyDescent="0.25">
      <c r="A3494" s="1" t="s">
        <v>1295</v>
      </c>
      <c r="J3494" s="1" t="s">
        <v>1511</v>
      </c>
      <c r="K3494" s="1" t="s">
        <v>1509</v>
      </c>
      <c r="L3494" s="1" t="s">
        <v>1512</v>
      </c>
      <c r="M3494" s="1">
        <v>12</v>
      </c>
    </row>
    <row r="3495" spans="1:13" x14ac:dyDescent="0.25">
      <c r="A3495" s="1" t="s">
        <v>1295</v>
      </c>
      <c r="J3495" s="1" t="s">
        <v>1511</v>
      </c>
      <c r="K3495" s="1" t="s">
        <v>1509</v>
      </c>
      <c r="L3495" s="1" t="s">
        <v>1512</v>
      </c>
      <c r="M3495" s="1">
        <v>2</v>
      </c>
    </row>
    <row r="3496" spans="1:13" x14ac:dyDescent="0.25">
      <c r="A3496" s="1" t="s">
        <v>1295</v>
      </c>
      <c r="J3496" s="1" t="s">
        <v>1511</v>
      </c>
      <c r="K3496" s="1" t="s">
        <v>1509</v>
      </c>
      <c r="L3496" s="1" t="s">
        <v>1512</v>
      </c>
      <c r="M3496" s="1">
        <v>4</v>
      </c>
    </row>
    <row r="3497" spans="1:13" x14ac:dyDescent="0.25">
      <c r="A3497" s="1" t="s">
        <v>1295</v>
      </c>
      <c r="J3497" s="1" t="s">
        <v>1511</v>
      </c>
      <c r="K3497" s="1" t="s">
        <v>1509</v>
      </c>
      <c r="L3497" s="1" t="s">
        <v>1512</v>
      </c>
      <c r="M3497" s="1">
        <v>2</v>
      </c>
    </row>
    <row r="3498" spans="1:13" x14ac:dyDescent="0.25">
      <c r="A3498" s="1" t="s">
        <v>1295</v>
      </c>
      <c r="J3498" s="1" t="s">
        <v>1511</v>
      </c>
      <c r="K3498" s="1" t="s">
        <v>1509</v>
      </c>
      <c r="L3498" s="1" t="s">
        <v>1512</v>
      </c>
      <c r="M3498" s="1">
        <v>10</v>
      </c>
    </row>
    <row r="3499" spans="1:13" x14ac:dyDescent="0.25">
      <c r="A3499" s="1" t="s">
        <v>1295</v>
      </c>
      <c r="J3499" s="1" t="s">
        <v>1511</v>
      </c>
      <c r="K3499" s="1" t="s">
        <v>1509</v>
      </c>
      <c r="L3499" s="1" t="s">
        <v>1512</v>
      </c>
      <c r="M3499" s="1">
        <v>3</v>
      </c>
    </row>
    <row r="3500" spans="1:13" x14ac:dyDescent="0.25">
      <c r="A3500" s="1" t="s">
        <v>1275</v>
      </c>
      <c r="J3500" s="1" t="s">
        <v>1511</v>
      </c>
      <c r="K3500" s="1" t="s">
        <v>1509</v>
      </c>
      <c r="L3500" s="1" t="s">
        <v>1512</v>
      </c>
      <c r="M3500" s="1">
        <v>2</v>
      </c>
    </row>
    <row r="3501" spans="1:13" x14ac:dyDescent="0.25">
      <c r="A3501" s="1" t="s">
        <v>1295</v>
      </c>
      <c r="J3501" s="1" t="s">
        <v>1511</v>
      </c>
      <c r="K3501" s="1" t="s">
        <v>1509</v>
      </c>
      <c r="L3501" s="1" t="s">
        <v>1512</v>
      </c>
      <c r="M3501" s="1">
        <v>6</v>
      </c>
    </row>
    <row r="3502" spans="1:13" x14ac:dyDescent="0.25">
      <c r="A3502" s="1" t="s">
        <v>1295</v>
      </c>
      <c r="J3502" s="1" t="s">
        <v>1511</v>
      </c>
      <c r="K3502" s="1" t="s">
        <v>1509</v>
      </c>
      <c r="L3502" s="1" t="s">
        <v>1512</v>
      </c>
      <c r="M3502" s="1">
        <v>5</v>
      </c>
    </row>
    <row r="3503" spans="1:13" x14ac:dyDescent="0.25">
      <c r="A3503" s="1" t="s">
        <v>1538</v>
      </c>
      <c r="J3503" s="1" t="s">
        <v>1511</v>
      </c>
      <c r="K3503" s="1" t="s">
        <v>1514</v>
      </c>
      <c r="L3503" s="1" t="s">
        <v>1510</v>
      </c>
      <c r="M3503" s="1">
        <v>5</v>
      </c>
    </row>
    <row r="3504" spans="1:13" x14ac:dyDescent="0.25">
      <c r="A3504" s="1" t="s">
        <v>1295</v>
      </c>
      <c r="J3504" s="1" t="s">
        <v>1511</v>
      </c>
      <c r="K3504" s="1" t="s">
        <v>1509</v>
      </c>
      <c r="L3504" s="1" t="s">
        <v>1512</v>
      </c>
      <c r="M3504" s="1">
        <v>4</v>
      </c>
    </row>
    <row r="3505" spans="1:13" x14ac:dyDescent="0.25">
      <c r="A3505" s="1" t="s">
        <v>1295</v>
      </c>
      <c r="J3505" s="1" t="s">
        <v>1511</v>
      </c>
      <c r="K3505" s="1" t="s">
        <v>1509</v>
      </c>
      <c r="L3505" s="1" t="s">
        <v>1512</v>
      </c>
      <c r="M3505" s="1">
        <v>4</v>
      </c>
    </row>
    <row r="3506" spans="1:13" x14ac:dyDescent="0.25">
      <c r="A3506" s="1" t="s">
        <v>1295</v>
      </c>
      <c r="J3506" s="1" t="s">
        <v>1511</v>
      </c>
      <c r="K3506" s="1" t="s">
        <v>1509</v>
      </c>
      <c r="L3506" s="1" t="s">
        <v>1512</v>
      </c>
      <c r="M3506" s="1">
        <v>5</v>
      </c>
    </row>
    <row r="3507" spans="1:13" x14ac:dyDescent="0.25">
      <c r="A3507" s="1" t="s">
        <v>1295</v>
      </c>
      <c r="J3507" s="1" t="s">
        <v>1511</v>
      </c>
      <c r="K3507" s="1" t="s">
        <v>1509</v>
      </c>
      <c r="L3507" s="1" t="s">
        <v>1512</v>
      </c>
      <c r="M3507" s="1">
        <v>7</v>
      </c>
    </row>
    <row r="3508" spans="1:13" x14ac:dyDescent="0.25">
      <c r="A3508" s="1" t="s">
        <v>1295</v>
      </c>
      <c r="J3508" s="1" t="s">
        <v>1511</v>
      </c>
      <c r="K3508" s="1" t="s">
        <v>1509</v>
      </c>
      <c r="L3508" s="1" t="s">
        <v>1512</v>
      </c>
      <c r="M3508" s="1">
        <v>10</v>
      </c>
    </row>
    <row r="3509" spans="1:13" x14ac:dyDescent="0.25">
      <c r="A3509" s="1" t="s">
        <v>1295</v>
      </c>
      <c r="J3509" s="1" t="s">
        <v>1511</v>
      </c>
      <c r="K3509" s="1" t="s">
        <v>1509</v>
      </c>
      <c r="L3509" s="1" t="s">
        <v>1512</v>
      </c>
      <c r="M3509" s="1">
        <v>3</v>
      </c>
    </row>
    <row r="3510" spans="1:13" x14ac:dyDescent="0.25">
      <c r="A3510" s="1" t="s">
        <v>1295</v>
      </c>
      <c r="J3510" s="1" t="s">
        <v>1511</v>
      </c>
      <c r="K3510" s="1" t="s">
        <v>1509</v>
      </c>
      <c r="L3510" s="1" t="s">
        <v>1512</v>
      </c>
      <c r="M3510" s="1">
        <v>2</v>
      </c>
    </row>
    <row r="3511" spans="1:13" x14ac:dyDescent="0.25">
      <c r="A3511" s="1" t="s">
        <v>1295</v>
      </c>
      <c r="J3511" s="1" t="s">
        <v>1511</v>
      </c>
      <c r="K3511" s="1" t="s">
        <v>1509</v>
      </c>
      <c r="L3511" s="1" t="s">
        <v>1512</v>
      </c>
      <c r="M3511" s="1">
        <v>4</v>
      </c>
    </row>
    <row r="3512" spans="1:13" x14ac:dyDescent="0.25">
      <c r="A3512" s="1" t="s">
        <v>1295</v>
      </c>
      <c r="J3512" s="1" t="s">
        <v>1511</v>
      </c>
      <c r="K3512" s="1" t="s">
        <v>1509</v>
      </c>
      <c r="L3512" s="1" t="s">
        <v>1512</v>
      </c>
      <c r="M3512" s="1">
        <v>12</v>
      </c>
    </row>
    <row r="3513" spans="1:13" x14ac:dyDescent="0.25">
      <c r="A3513" s="1" t="s">
        <v>1262</v>
      </c>
      <c r="J3513" s="1" t="s">
        <v>1511</v>
      </c>
      <c r="K3513" s="1" t="s">
        <v>1509</v>
      </c>
      <c r="L3513" s="1" t="s">
        <v>1512</v>
      </c>
      <c r="M3513" s="1">
        <v>1</v>
      </c>
    </row>
    <row r="3514" spans="1:13" x14ac:dyDescent="0.25">
      <c r="A3514" s="1" t="s">
        <v>1262</v>
      </c>
      <c r="J3514" s="1" t="s">
        <v>1511</v>
      </c>
      <c r="K3514" s="1" t="s">
        <v>1509</v>
      </c>
      <c r="L3514" s="1" t="s">
        <v>1512</v>
      </c>
      <c r="M3514" s="1">
        <v>1</v>
      </c>
    </row>
    <row r="3515" spans="1:13" x14ac:dyDescent="0.25">
      <c r="A3515" s="1" t="s">
        <v>1275</v>
      </c>
      <c r="J3515" s="1" t="s">
        <v>1511</v>
      </c>
      <c r="K3515" s="1" t="s">
        <v>1514</v>
      </c>
      <c r="L3515" s="1" t="s">
        <v>1512</v>
      </c>
      <c r="M3515" s="1">
        <v>1</v>
      </c>
    </row>
    <row r="3516" spans="1:13" x14ac:dyDescent="0.25">
      <c r="A3516" s="1" t="s">
        <v>1299</v>
      </c>
      <c r="J3516" s="1" t="s">
        <v>1508</v>
      </c>
      <c r="K3516" s="1" t="s">
        <v>1509</v>
      </c>
      <c r="L3516" s="1" t="s">
        <v>1510</v>
      </c>
      <c r="M3516" s="1">
        <v>1</v>
      </c>
    </row>
    <row r="3517" spans="1:13" x14ac:dyDescent="0.25">
      <c r="A3517" s="1" t="s">
        <v>1301</v>
      </c>
      <c r="J3517" s="1" t="s">
        <v>1511</v>
      </c>
      <c r="K3517" s="1" t="s">
        <v>1514</v>
      </c>
      <c r="L3517" s="1" t="s">
        <v>1512</v>
      </c>
      <c r="M3517" s="1">
        <v>1</v>
      </c>
    </row>
    <row r="3518" spans="1:13" x14ac:dyDescent="0.25">
      <c r="A3518" s="1" t="s">
        <v>1275</v>
      </c>
      <c r="J3518" s="1" t="s">
        <v>1511</v>
      </c>
      <c r="K3518" s="1" t="s">
        <v>1509</v>
      </c>
      <c r="L3518" s="1" t="s">
        <v>1512</v>
      </c>
      <c r="M3518" s="1">
        <v>1</v>
      </c>
    </row>
    <row r="3519" spans="1:13" x14ac:dyDescent="0.25">
      <c r="A3519" s="1" t="s">
        <v>1299</v>
      </c>
      <c r="J3519" s="1" t="s">
        <v>1508</v>
      </c>
      <c r="K3519" s="1" t="s">
        <v>1509</v>
      </c>
      <c r="L3519" s="1" t="s">
        <v>1510</v>
      </c>
      <c r="M3519" s="1">
        <v>1</v>
      </c>
    </row>
    <row r="3520" spans="1:13" x14ac:dyDescent="0.25">
      <c r="A3520" s="1" t="s">
        <v>1319</v>
      </c>
      <c r="J3520" s="1" t="s">
        <v>1511</v>
      </c>
      <c r="K3520" s="1" t="s">
        <v>1509</v>
      </c>
      <c r="L3520" s="1" t="s">
        <v>1512</v>
      </c>
      <c r="M3520" s="1">
        <v>4</v>
      </c>
    </row>
    <row r="3521" spans="1:13" x14ac:dyDescent="0.25">
      <c r="A3521" s="1" t="s">
        <v>1301</v>
      </c>
      <c r="J3521" s="1" t="s">
        <v>1511</v>
      </c>
      <c r="K3521" s="1" t="s">
        <v>1509</v>
      </c>
      <c r="L3521" s="1" t="s">
        <v>1512</v>
      </c>
      <c r="M3521" s="1">
        <v>7</v>
      </c>
    </row>
    <row r="3522" spans="1:13" x14ac:dyDescent="0.25">
      <c r="A3522" s="1" t="s">
        <v>1329</v>
      </c>
      <c r="J3522" s="1" t="s">
        <v>1511</v>
      </c>
      <c r="K3522" s="1" t="s">
        <v>1509</v>
      </c>
      <c r="L3522" s="1" t="s">
        <v>1512</v>
      </c>
      <c r="M3522" s="1">
        <v>9</v>
      </c>
    </row>
    <row r="3523" spans="1:13" x14ac:dyDescent="0.25">
      <c r="A3523" s="1" t="s">
        <v>1272</v>
      </c>
      <c r="J3523" s="1" t="s">
        <v>1511</v>
      </c>
      <c r="K3523" s="1" t="s">
        <v>1509</v>
      </c>
      <c r="L3523" s="1" t="s">
        <v>1512</v>
      </c>
      <c r="M3523" s="1">
        <v>2</v>
      </c>
    </row>
    <row r="3524" spans="1:13" x14ac:dyDescent="0.25">
      <c r="A3524" s="1" t="s">
        <v>1329</v>
      </c>
      <c r="J3524" s="1" t="s">
        <v>1511</v>
      </c>
      <c r="K3524" s="1" t="s">
        <v>1509</v>
      </c>
      <c r="L3524" s="1" t="s">
        <v>1512</v>
      </c>
      <c r="M3524" s="1">
        <v>7</v>
      </c>
    </row>
    <row r="3525" spans="1:13" x14ac:dyDescent="0.25">
      <c r="A3525" s="1" t="s">
        <v>1303</v>
      </c>
      <c r="J3525" s="1" t="s">
        <v>1511</v>
      </c>
      <c r="K3525" s="1" t="s">
        <v>1509</v>
      </c>
      <c r="L3525" s="1" t="s">
        <v>1512</v>
      </c>
      <c r="M3525" s="1">
        <v>7</v>
      </c>
    </row>
    <row r="3526" spans="1:13" x14ac:dyDescent="0.25">
      <c r="A3526" s="1" t="s">
        <v>1285</v>
      </c>
      <c r="J3526" s="1" t="s">
        <v>1511</v>
      </c>
      <c r="K3526" s="1" t="s">
        <v>1509</v>
      </c>
      <c r="L3526" s="1" t="s">
        <v>1512</v>
      </c>
      <c r="M3526" s="1">
        <v>2</v>
      </c>
    </row>
    <row r="3527" spans="1:13" x14ac:dyDescent="0.25">
      <c r="A3527" s="1" t="s">
        <v>1303</v>
      </c>
      <c r="J3527" s="1" t="s">
        <v>1511</v>
      </c>
      <c r="K3527" s="1" t="s">
        <v>1509</v>
      </c>
      <c r="L3527" s="1" t="s">
        <v>1512</v>
      </c>
      <c r="M3527" s="1">
        <v>9</v>
      </c>
    </row>
    <row r="3528" spans="1:13" x14ac:dyDescent="0.25">
      <c r="A3528" s="1" t="s">
        <v>1275</v>
      </c>
      <c r="J3528" s="1" t="s">
        <v>1511</v>
      </c>
      <c r="K3528" s="1" t="s">
        <v>1509</v>
      </c>
      <c r="L3528" s="1" t="s">
        <v>1512</v>
      </c>
      <c r="M3528" s="1">
        <v>1</v>
      </c>
    </row>
    <row r="3529" spans="1:13" x14ac:dyDescent="0.25">
      <c r="A3529" s="1" t="s">
        <v>1319</v>
      </c>
      <c r="J3529" s="1" t="s">
        <v>1511</v>
      </c>
      <c r="K3529" s="1" t="s">
        <v>1509</v>
      </c>
      <c r="L3529" s="1" t="s">
        <v>1512</v>
      </c>
      <c r="M3529" s="1">
        <v>6</v>
      </c>
    </row>
    <row r="3530" spans="1:13" x14ac:dyDescent="0.25">
      <c r="A3530" s="1" t="s">
        <v>1329</v>
      </c>
      <c r="J3530" s="1" t="s">
        <v>1511</v>
      </c>
      <c r="K3530" s="1" t="s">
        <v>1509</v>
      </c>
      <c r="L3530" s="1" t="s">
        <v>1512</v>
      </c>
      <c r="M3530" s="1">
        <v>49</v>
      </c>
    </row>
    <row r="3531" spans="1:13" x14ac:dyDescent="0.25">
      <c r="A3531" s="1" t="s">
        <v>1299</v>
      </c>
      <c r="J3531" s="1" t="s">
        <v>1508</v>
      </c>
      <c r="K3531" s="1" t="s">
        <v>1509</v>
      </c>
      <c r="L3531" s="1" t="s">
        <v>1510</v>
      </c>
      <c r="M3531" s="1">
        <v>1</v>
      </c>
    </row>
    <row r="3532" spans="1:13" x14ac:dyDescent="0.25">
      <c r="A3532" s="1" t="s">
        <v>1477</v>
      </c>
      <c r="J3532" s="1" t="s">
        <v>1508</v>
      </c>
      <c r="K3532" s="1" t="s">
        <v>1509</v>
      </c>
      <c r="L3532" s="1" t="s">
        <v>1512</v>
      </c>
      <c r="M3532" s="1">
        <v>19</v>
      </c>
    </row>
    <row r="3533" spans="1:13" x14ac:dyDescent="0.25">
      <c r="A3533" s="1" t="s">
        <v>1266</v>
      </c>
      <c r="J3533" s="1" t="s">
        <v>1511</v>
      </c>
      <c r="K3533" s="1" t="s">
        <v>1509</v>
      </c>
      <c r="L3533" s="1" t="s">
        <v>1512</v>
      </c>
      <c r="M3533" s="1">
        <v>5</v>
      </c>
    </row>
    <row r="3534" spans="1:13" x14ac:dyDescent="0.25">
      <c r="A3534" s="1" t="s">
        <v>1299</v>
      </c>
      <c r="J3534" s="1" t="s">
        <v>1508</v>
      </c>
      <c r="K3534" s="1" t="s">
        <v>1509</v>
      </c>
      <c r="L3534" s="1" t="s">
        <v>1510</v>
      </c>
      <c r="M3534" s="1">
        <v>1</v>
      </c>
    </row>
    <row r="3535" spans="1:13" x14ac:dyDescent="0.25">
      <c r="A3535" s="1" t="s">
        <v>1444</v>
      </c>
      <c r="J3535" s="1" t="s">
        <v>1511</v>
      </c>
      <c r="K3535" s="1" t="s">
        <v>1509</v>
      </c>
      <c r="L3535" s="1" t="s">
        <v>1510</v>
      </c>
      <c r="M3535" s="1">
        <v>1</v>
      </c>
    </row>
    <row r="3536" spans="1:13" x14ac:dyDescent="0.25">
      <c r="A3536" s="1" t="s">
        <v>1311</v>
      </c>
      <c r="J3536" s="1" t="s">
        <v>1511</v>
      </c>
      <c r="K3536" s="1" t="s">
        <v>1514</v>
      </c>
      <c r="L3536" s="1" t="s">
        <v>1513</v>
      </c>
      <c r="M3536" s="1">
        <v>6</v>
      </c>
    </row>
    <row r="3537" spans="1:13" x14ac:dyDescent="0.25">
      <c r="A3537" s="1" t="s">
        <v>1266</v>
      </c>
      <c r="J3537" s="1" t="s">
        <v>1511</v>
      </c>
      <c r="K3537" s="1" t="s">
        <v>1509</v>
      </c>
      <c r="L3537" s="1" t="s">
        <v>1512</v>
      </c>
      <c r="M3537" s="1">
        <v>1</v>
      </c>
    </row>
    <row r="3538" spans="1:13" x14ac:dyDescent="0.25">
      <c r="A3538" s="1" t="s">
        <v>1311</v>
      </c>
      <c r="J3538" s="1" t="s">
        <v>1511</v>
      </c>
      <c r="K3538" s="1" t="s">
        <v>1514</v>
      </c>
      <c r="L3538" s="1" t="s">
        <v>1513</v>
      </c>
      <c r="M3538" s="1">
        <v>1</v>
      </c>
    </row>
    <row r="3539" spans="1:13" x14ac:dyDescent="0.25">
      <c r="A3539" s="1" t="s">
        <v>1275</v>
      </c>
      <c r="J3539" s="1" t="s">
        <v>1511</v>
      </c>
      <c r="K3539" s="1" t="s">
        <v>1509</v>
      </c>
      <c r="L3539" s="1" t="s">
        <v>1512</v>
      </c>
      <c r="M3539" s="1">
        <v>1</v>
      </c>
    </row>
    <row r="3540" spans="1:13" x14ac:dyDescent="0.25">
      <c r="A3540" s="1" t="s">
        <v>1285</v>
      </c>
      <c r="J3540" s="1" t="s">
        <v>1511</v>
      </c>
      <c r="K3540" s="1" t="s">
        <v>1514</v>
      </c>
      <c r="L3540" s="1" t="s">
        <v>1513</v>
      </c>
      <c r="M3540" s="1">
        <v>2</v>
      </c>
    </row>
    <row r="3541" spans="1:13" x14ac:dyDescent="0.25">
      <c r="A3541" s="1" t="s">
        <v>1319</v>
      </c>
      <c r="J3541" s="1" t="s">
        <v>1511</v>
      </c>
      <c r="K3541" s="1" t="s">
        <v>1509</v>
      </c>
      <c r="L3541" s="1" t="s">
        <v>1512</v>
      </c>
      <c r="M3541" s="1">
        <v>5</v>
      </c>
    </row>
    <row r="3542" spans="1:13" x14ac:dyDescent="0.25">
      <c r="A3542" s="1" t="s">
        <v>1319</v>
      </c>
      <c r="J3542" s="1" t="s">
        <v>1511</v>
      </c>
      <c r="K3542" s="1" t="s">
        <v>1509</v>
      </c>
      <c r="L3542" s="1" t="s">
        <v>1512</v>
      </c>
      <c r="M3542" s="1">
        <v>2</v>
      </c>
    </row>
    <row r="3543" spans="1:13" x14ac:dyDescent="0.25">
      <c r="A3543" s="1" t="s">
        <v>1319</v>
      </c>
      <c r="J3543" s="1" t="s">
        <v>1511</v>
      </c>
      <c r="K3543" s="1" t="s">
        <v>1509</v>
      </c>
      <c r="L3543" s="1" t="s">
        <v>1512</v>
      </c>
      <c r="M3543" s="1">
        <v>4</v>
      </c>
    </row>
    <row r="3544" spans="1:13" x14ac:dyDescent="0.25">
      <c r="A3544" s="1" t="s">
        <v>1392</v>
      </c>
      <c r="J3544" s="1" t="s">
        <v>1511</v>
      </c>
      <c r="K3544" s="1" t="s">
        <v>1509</v>
      </c>
      <c r="L3544" s="1" t="s">
        <v>1510</v>
      </c>
      <c r="M3544" s="1">
        <v>1</v>
      </c>
    </row>
    <row r="3545" spans="1:13" x14ac:dyDescent="0.25">
      <c r="A3545" s="1" t="s">
        <v>1392</v>
      </c>
      <c r="J3545" s="1" t="s">
        <v>1511</v>
      </c>
      <c r="K3545" s="1" t="s">
        <v>1509</v>
      </c>
      <c r="L3545" s="1" t="s">
        <v>1510</v>
      </c>
      <c r="M3545" s="1">
        <v>1</v>
      </c>
    </row>
    <row r="3546" spans="1:13" x14ac:dyDescent="0.25">
      <c r="A3546" s="1" t="s">
        <v>1392</v>
      </c>
      <c r="J3546" s="1" t="s">
        <v>1511</v>
      </c>
      <c r="K3546" s="1" t="s">
        <v>1509</v>
      </c>
      <c r="L3546" s="1" t="s">
        <v>1510</v>
      </c>
      <c r="M3546" s="1">
        <v>3</v>
      </c>
    </row>
    <row r="3547" spans="1:13" x14ac:dyDescent="0.25">
      <c r="A3547" s="1" t="s">
        <v>1272</v>
      </c>
      <c r="J3547" s="1" t="s">
        <v>1511</v>
      </c>
      <c r="K3547" s="1" t="s">
        <v>1509</v>
      </c>
      <c r="L3547" s="1" t="s">
        <v>1512</v>
      </c>
      <c r="M3547" s="1">
        <v>1</v>
      </c>
    </row>
    <row r="3548" spans="1:13" x14ac:dyDescent="0.25">
      <c r="A3548" s="1" t="s">
        <v>1272</v>
      </c>
      <c r="J3548" s="1" t="s">
        <v>1511</v>
      </c>
      <c r="K3548" s="1" t="s">
        <v>1509</v>
      </c>
      <c r="L3548" s="1" t="s">
        <v>1512</v>
      </c>
      <c r="M3548" s="1">
        <v>1</v>
      </c>
    </row>
    <row r="3549" spans="1:13" x14ac:dyDescent="0.25">
      <c r="A3549" s="1" t="s">
        <v>1272</v>
      </c>
      <c r="J3549" s="1" t="s">
        <v>1511</v>
      </c>
      <c r="K3549" s="1" t="s">
        <v>1509</v>
      </c>
      <c r="L3549" s="1" t="s">
        <v>1512</v>
      </c>
      <c r="M3549" s="1">
        <v>1</v>
      </c>
    </row>
    <row r="3550" spans="1:13" x14ac:dyDescent="0.25">
      <c r="A3550" s="1" t="s">
        <v>1272</v>
      </c>
      <c r="J3550" s="1" t="s">
        <v>1511</v>
      </c>
      <c r="K3550" s="1" t="s">
        <v>1509</v>
      </c>
      <c r="L3550" s="1" t="s">
        <v>1512</v>
      </c>
      <c r="M3550" s="1">
        <v>1</v>
      </c>
    </row>
    <row r="3551" spans="1:13" x14ac:dyDescent="0.25">
      <c r="A3551" s="1" t="s">
        <v>1272</v>
      </c>
      <c r="J3551" s="1" t="s">
        <v>1511</v>
      </c>
      <c r="K3551" s="1" t="s">
        <v>1509</v>
      </c>
      <c r="L3551" s="1" t="s">
        <v>1512</v>
      </c>
      <c r="M3551" s="1">
        <v>1</v>
      </c>
    </row>
    <row r="3552" spans="1:13" x14ac:dyDescent="0.25">
      <c r="A3552" s="1" t="s">
        <v>1329</v>
      </c>
      <c r="J3552" s="1" t="s">
        <v>1511</v>
      </c>
      <c r="K3552" s="1" t="s">
        <v>1509</v>
      </c>
      <c r="L3552" s="1" t="s">
        <v>1512</v>
      </c>
      <c r="M3552" s="1">
        <v>6</v>
      </c>
    </row>
    <row r="3553" spans="1:13" x14ac:dyDescent="0.25">
      <c r="A3553" s="1" t="s">
        <v>1262</v>
      </c>
      <c r="J3553" s="1" t="s">
        <v>1508</v>
      </c>
      <c r="K3553" s="1" t="s">
        <v>1509</v>
      </c>
      <c r="L3553" s="1" t="s">
        <v>1512</v>
      </c>
      <c r="M3553" s="1">
        <v>2</v>
      </c>
    </row>
    <row r="3554" spans="1:13" x14ac:dyDescent="0.25">
      <c r="A3554" s="1" t="s">
        <v>1275</v>
      </c>
      <c r="J3554" s="1" t="s">
        <v>1511</v>
      </c>
      <c r="K3554" s="1" t="s">
        <v>1514</v>
      </c>
      <c r="L3554" s="1" t="s">
        <v>1512</v>
      </c>
      <c r="M3554" s="1">
        <v>1</v>
      </c>
    </row>
    <row r="3555" spans="1:13" x14ac:dyDescent="0.25">
      <c r="A3555" s="1" t="s">
        <v>1262</v>
      </c>
      <c r="J3555" s="1" t="s">
        <v>1508</v>
      </c>
      <c r="K3555" s="1" t="s">
        <v>1509</v>
      </c>
      <c r="L3555" s="1" t="s">
        <v>1512</v>
      </c>
      <c r="M3555" s="1">
        <v>2</v>
      </c>
    </row>
    <row r="3556" spans="1:13" x14ac:dyDescent="0.25">
      <c r="A3556" s="1" t="s">
        <v>1262</v>
      </c>
      <c r="J3556" s="1" t="s">
        <v>1508</v>
      </c>
      <c r="K3556" s="1" t="s">
        <v>1509</v>
      </c>
      <c r="L3556" s="1" t="s">
        <v>1512</v>
      </c>
      <c r="M3556" s="1">
        <v>2</v>
      </c>
    </row>
    <row r="3557" spans="1:13" x14ac:dyDescent="0.25">
      <c r="A3557" s="1" t="s">
        <v>1303</v>
      </c>
      <c r="J3557" s="1" t="s">
        <v>1511</v>
      </c>
      <c r="K3557" s="1" t="s">
        <v>1509</v>
      </c>
      <c r="L3557" s="1" t="s">
        <v>1512</v>
      </c>
      <c r="M3557" s="1">
        <v>6</v>
      </c>
    </row>
    <row r="3558" spans="1:13" x14ac:dyDescent="0.25">
      <c r="A3558" s="1" t="s">
        <v>1303</v>
      </c>
      <c r="J3558" s="1" t="s">
        <v>1511</v>
      </c>
      <c r="K3558" s="1" t="s">
        <v>1509</v>
      </c>
      <c r="L3558" s="1" t="s">
        <v>1512</v>
      </c>
      <c r="M3558" s="1">
        <v>35</v>
      </c>
    </row>
    <row r="3559" spans="1:13" x14ac:dyDescent="0.25">
      <c r="A3559" s="1" t="s">
        <v>1329</v>
      </c>
      <c r="J3559" s="1" t="s">
        <v>1511</v>
      </c>
      <c r="K3559" s="1" t="s">
        <v>1509</v>
      </c>
      <c r="L3559" s="1" t="s">
        <v>1512</v>
      </c>
      <c r="M3559" s="1">
        <v>35</v>
      </c>
    </row>
    <row r="3560" spans="1:13" x14ac:dyDescent="0.25">
      <c r="A3560" s="1" t="s">
        <v>1303</v>
      </c>
      <c r="J3560" s="1" t="s">
        <v>1511</v>
      </c>
      <c r="K3560" s="1" t="s">
        <v>1509</v>
      </c>
      <c r="L3560" s="1" t="s">
        <v>1512</v>
      </c>
      <c r="M3560" s="1">
        <v>42</v>
      </c>
    </row>
    <row r="3561" spans="1:13" x14ac:dyDescent="0.25">
      <c r="A3561" s="1" t="s">
        <v>1329</v>
      </c>
      <c r="J3561" s="1" t="s">
        <v>1511</v>
      </c>
      <c r="K3561" s="1" t="s">
        <v>1509</v>
      </c>
      <c r="L3561" s="1" t="s">
        <v>1512</v>
      </c>
      <c r="M3561" s="1">
        <v>42</v>
      </c>
    </row>
    <row r="3562" spans="1:13" x14ac:dyDescent="0.25">
      <c r="A3562" s="1" t="s">
        <v>1303</v>
      </c>
      <c r="J3562" s="1" t="s">
        <v>1511</v>
      </c>
      <c r="K3562" s="1" t="s">
        <v>1509</v>
      </c>
      <c r="L3562" s="1" t="s">
        <v>1512</v>
      </c>
      <c r="M3562" s="1">
        <v>7</v>
      </c>
    </row>
    <row r="3563" spans="1:13" x14ac:dyDescent="0.25">
      <c r="A3563" s="1" t="s">
        <v>1275</v>
      </c>
      <c r="J3563" s="1" t="s">
        <v>1511</v>
      </c>
      <c r="K3563" s="1" t="s">
        <v>1509</v>
      </c>
      <c r="L3563" s="1" t="s">
        <v>1512</v>
      </c>
      <c r="M3563" s="1">
        <v>1</v>
      </c>
    </row>
    <row r="3564" spans="1:13" x14ac:dyDescent="0.25">
      <c r="A3564" s="1" t="s">
        <v>1329</v>
      </c>
      <c r="J3564" s="1" t="s">
        <v>1511</v>
      </c>
      <c r="K3564" s="1" t="s">
        <v>1509</v>
      </c>
      <c r="L3564" s="1" t="s">
        <v>1512</v>
      </c>
      <c r="M3564" s="1">
        <v>7</v>
      </c>
    </row>
    <row r="3565" spans="1:13" x14ac:dyDescent="0.25">
      <c r="A3565" s="1" t="s">
        <v>1329</v>
      </c>
      <c r="J3565" s="1" t="s">
        <v>1511</v>
      </c>
      <c r="K3565" s="1" t="s">
        <v>1509</v>
      </c>
      <c r="L3565" s="1" t="s">
        <v>1512</v>
      </c>
      <c r="M3565" s="1">
        <v>10</v>
      </c>
    </row>
    <row r="3566" spans="1:13" x14ac:dyDescent="0.25">
      <c r="A3566" s="1" t="s">
        <v>1266</v>
      </c>
      <c r="J3566" s="1" t="s">
        <v>1511</v>
      </c>
      <c r="K3566" s="1" t="s">
        <v>1509</v>
      </c>
      <c r="L3566" s="1" t="s">
        <v>1512</v>
      </c>
      <c r="M3566" s="1">
        <v>3</v>
      </c>
    </row>
    <row r="3567" spans="1:13" x14ac:dyDescent="0.25">
      <c r="A3567" s="1" t="s">
        <v>1299</v>
      </c>
      <c r="J3567" s="1" t="s">
        <v>1508</v>
      </c>
      <c r="K3567" s="1" t="s">
        <v>1509</v>
      </c>
      <c r="L3567" s="1" t="s">
        <v>1510</v>
      </c>
      <c r="M3567" s="1">
        <v>1</v>
      </c>
    </row>
    <row r="3568" spans="1:13" x14ac:dyDescent="0.25">
      <c r="A3568" s="1" t="s">
        <v>1262</v>
      </c>
      <c r="J3568" s="1" t="s">
        <v>1511</v>
      </c>
      <c r="K3568" s="1" t="s">
        <v>1509</v>
      </c>
      <c r="L3568" s="1" t="s">
        <v>1510</v>
      </c>
      <c r="M3568" s="1">
        <v>1</v>
      </c>
    </row>
    <row r="3569" spans="1:13" x14ac:dyDescent="0.25">
      <c r="A3569" s="1" t="s">
        <v>1303</v>
      </c>
      <c r="J3569" s="1" t="s">
        <v>1511</v>
      </c>
      <c r="K3569" s="1" t="s">
        <v>1509</v>
      </c>
      <c r="L3569" s="1" t="s">
        <v>1512</v>
      </c>
      <c r="M3569" s="1">
        <v>30</v>
      </c>
    </row>
    <row r="3570" spans="1:13" x14ac:dyDescent="0.25">
      <c r="A3570" s="1" t="s">
        <v>1329</v>
      </c>
      <c r="J3570" s="1" t="s">
        <v>1511</v>
      </c>
      <c r="K3570" s="1" t="s">
        <v>1509</v>
      </c>
      <c r="L3570" s="1" t="s">
        <v>1512</v>
      </c>
      <c r="M3570" s="1">
        <v>30</v>
      </c>
    </row>
    <row r="3571" spans="1:13" x14ac:dyDescent="0.25">
      <c r="A3571" s="1" t="s">
        <v>1303</v>
      </c>
      <c r="J3571" s="1" t="s">
        <v>1511</v>
      </c>
      <c r="K3571" s="1" t="s">
        <v>1509</v>
      </c>
      <c r="L3571" s="1" t="s">
        <v>1512</v>
      </c>
      <c r="M3571" s="1">
        <v>8</v>
      </c>
    </row>
    <row r="3572" spans="1:13" x14ac:dyDescent="0.25">
      <c r="A3572" s="1" t="s">
        <v>1303</v>
      </c>
      <c r="J3572" s="1" t="s">
        <v>1511</v>
      </c>
      <c r="K3572" s="1" t="s">
        <v>1509</v>
      </c>
      <c r="L3572" s="1" t="s">
        <v>1512</v>
      </c>
      <c r="M3572" s="1">
        <v>8</v>
      </c>
    </row>
    <row r="3573" spans="1:13" x14ac:dyDescent="0.25">
      <c r="A3573" s="1" t="s">
        <v>1303</v>
      </c>
      <c r="J3573" s="1" t="s">
        <v>1511</v>
      </c>
      <c r="K3573" s="1" t="s">
        <v>1509</v>
      </c>
      <c r="L3573" s="1" t="s">
        <v>1512</v>
      </c>
      <c r="M3573" s="1">
        <v>8</v>
      </c>
    </row>
    <row r="3574" spans="1:13" x14ac:dyDescent="0.25">
      <c r="A3574" s="1" t="s">
        <v>1303</v>
      </c>
      <c r="J3574" s="1" t="s">
        <v>1511</v>
      </c>
      <c r="K3574" s="1" t="s">
        <v>1509</v>
      </c>
      <c r="L3574" s="1" t="s">
        <v>1512</v>
      </c>
      <c r="M3574" s="1">
        <v>8</v>
      </c>
    </row>
    <row r="3575" spans="1:13" x14ac:dyDescent="0.25">
      <c r="A3575" s="1" t="s">
        <v>1329</v>
      </c>
      <c r="J3575" s="1" t="s">
        <v>1511</v>
      </c>
      <c r="K3575" s="1" t="s">
        <v>1509</v>
      </c>
      <c r="L3575" s="1" t="s">
        <v>1512</v>
      </c>
      <c r="M3575" s="1">
        <v>8</v>
      </c>
    </row>
    <row r="3576" spans="1:13" x14ac:dyDescent="0.25">
      <c r="A3576" s="1" t="s">
        <v>1392</v>
      </c>
      <c r="J3576" s="1" t="s">
        <v>1511</v>
      </c>
      <c r="K3576" s="1" t="s">
        <v>1509</v>
      </c>
      <c r="L3576" s="1" t="s">
        <v>1510</v>
      </c>
      <c r="M3576" s="1">
        <v>1</v>
      </c>
    </row>
    <row r="3577" spans="1:13" x14ac:dyDescent="0.25">
      <c r="A3577" s="1" t="s">
        <v>1303</v>
      </c>
      <c r="J3577" s="1" t="s">
        <v>1511</v>
      </c>
      <c r="K3577" s="1" t="s">
        <v>1509</v>
      </c>
      <c r="L3577" s="1" t="s">
        <v>1512</v>
      </c>
      <c r="M3577" s="1">
        <v>8</v>
      </c>
    </row>
    <row r="3578" spans="1:13" x14ac:dyDescent="0.25">
      <c r="A3578" s="1" t="s">
        <v>1329</v>
      </c>
      <c r="J3578" s="1" t="s">
        <v>1511</v>
      </c>
      <c r="K3578" s="1" t="s">
        <v>1509</v>
      </c>
      <c r="L3578" s="1" t="s">
        <v>1512</v>
      </c>
      <c r="M3578" s="1">
        <v>8</v>
      </c>
    </row>
    <row r="3579" spans="1:13" x14ac:dyDescent="0.25">
      <c r="A3579" s="1" t="s">
        <v>1392</v>
      </c>
      <c r="J3579" s="1" t="s">
        <v>1511</v>
      </c>
      <c r="K3579" s="1" t="s">
        <v>1509</v>
      </c>
      <c r="L3579" s="1" t="s">
        <v>1510</v>
      </c>
      <c r="M3579" s="1">
        <v>1</v>
      </c>
    </row>
    <row r="3580" spans="1:13" x14ac:dyDescent="0.25">
      <c r="A3580" s="1" t="s">
        <v>1303</v>
      </c>
      <c r="J3580" s="1" t="s">
        <v>1511</v>
      </c>
      <c r="K3580" s="1" t="s">
        <v>1509</v>
      </c>
      <c r="L3580" s="1" t="s">
        <v>1512</v>
      </c>
      <c r="M3580" s="1">
        <v>8</v>
      </c>
    </row>
    <row r="3581" spans="1:13" x14ac:dyDescent="0.25">
      <c r="A3581" s="1" t="s">
        <v>1329</v>
      </c>
      <c r="J3581" s="1" t="s">
        <v>1511</v>
      </c>
      <c r="K3581" s="1" t="s">
        <v>1509</v>
      </c>
      <c r="L3581" s="1" t="s">
        <v>1512</v>
      </c>
      <c r="M3581" s="1">
        <v>8</v>
      </c>
    </row>
    <row r="3582" spans="1:13" x14ac:dyDescent="0.25">
      <c r="A3582" s="1" t="s">
        <v>1436</v>
      </c>
      <c r="J3582" s="1" t="s">
        <v>1511</v>
      </c>
      <c r="K3582" s="1" t="s">
        <v>1509</v>
      </c>
      <c r="L3582" s="1" t="s">
        <v>1512</v>
      </c>
      <c r="M3582" s="1">
        <v>4</v>
      </c>
    </row>
    <row r="3583" spans="1:13" x14ac:dyDescent="0.25">
      <c r="A3583" s="1" t="s">
        <v>1392</v>
      </c>
      <c r="J3583" s="1" t="s">
        <v>1511</v>
      </c>
      <c r="K3583" s="1" t="s">
        <v>1509</v>
      </c>
      <c r="L3583" s="1" t="s">
        <v>1510</v>
      </c>
      <c r="M3583" s="1">
        <v>2</v>
      </c>
    </row>
    <row r="3584" spans="1:13" x14ac:dyDescent="0.25">
      <c r="A3584" s="1" t="s">
        <v>1275</v>
      </c>
      <c r="J3584" s="1" t="s">
        <v>1511</v>
      </c>
      <c r="K3584" s="1" t="s">
        <v>1509</v>
      </c>
      <c r="L3584" s="1" t="s">
        <v>1512</v>
      </c>
      <c r="M3584" s="1">
        <v>1</v>
      </c>
    </row>
    <row r="3585" spans="1:13" x14ac:dyDescent="0.25">
      <c r="A3585" s="1" t="s">
        <v>1303</v>
      </c>
      <c r="J3585" s="1" t="s">
        <v>1511</v>
      </c>
      <c r="K3585" s="1" t="s">
        <v>1509</v>
      </c>
      <c r="L3585" s="1" t="s">
        <v>1512</v>
      </c>
      <c r="M3585" s="1">
        <v>1</v>
      </c>
    </row>
    <row r="3586" spans="1:13" x14ac:dyDescent="0.25">
      <c r="A3586" s="1" t="s">
        <v>1496</v>
      </c>
      <c r="J3586" s="1" t="s">
        <v>1511</v>
      </c>
      <c r="K3586" s="1" t="s">
        <v>1514</v>
      </c>
      <c r="L3586" s="1" t="s">
        <v>1510</v>
      </c>
      <c r="M3586" s="1">
        <v>3</v>
      </c>
    </row>
    <row r="3587" spans="1:13" x14ac:dyDescent="0.25">
      <c r="A3587" s="1" t="s">
        <v>1496</v>
      </c>
      <c r="J3587" s="1" t="s">
        <v>1511</v>
      </c>
      <c r="K3587" s="1" t="s">
        <v>1514</v>
      </c>
      <c r="L3587" s="1" t="s">
        <v>1510</v>
      </c>
      <c r="M3587" s="1">
        <v>2</v>
      </c>
    </row>
    <row r="3588" spans="1:13" x14ac:dyDescent="0.25">
      <c r="A3588" s="1" t="s">
        <v>1325</v>
      </c>
      <c r="J3588" s="1" t="s">
        <v>1511</v>
      </c>
      <c r="K3588" s="1" t="s">
        <v>1514</v>
      </c>
      <c r="L3588" s="1" t="s">
        <v>1512</v>
      </c>
      <c r="M3588" s="1">
        <v>73</v>
      </c>
    </row>
    <row r="3589" spans="1:13" x14ac:dyDescent="0.25">
      <c r="A3589" s="1" t="s">
        <v>1283</v>
      </c>
      <c r="J3589" s="1" t="s">
        <v>1508</v>
      </c>
      <c r="K3589" s="1" t="s">
        <v>1514</v>
      </c>
      <c r="L3589" s="1" t="s">
        <v>1510</v>
      </c>
      <c r="M3589" s="1">
        <v>1</v>
      </c>
    </row>
    <row r="3590" spans="1:13" x14ac:dyDescent="0.25">
      <c r="A3590" s="1" t="s">
        <v>1496</v>
      </c>
      <c r="J3590" s="1" t="s">
        <v>1511</v>
      </c>
      <c r="K3590" s="1" t="s">
        <v>1514</v>
      </c>
      <c r="L3590" s="1" t="s">
        <v>1510</v>
      </c>
      <c r="M3590" s="1">
        <v>1</v>
      </c>
    </row>
    <row r="3591" spans="1:13" x14ac:dyDescent="0.25">
      <c r="A3591" s="1" t="s">
        <v>1262</v>
      </c>
      <c r="J3591" s="1" t="s">
        <v>1511</v>
      </c>
      <c r="K3591" s="1" t="s">
        <v>1509</v>
      </c>
      <c r="L3591" s="1" t="s">
        <v>1510</v>
      </c>
      <c r="M3591" s="1">
        <v>1</v>
      </c>
    </row>
    <row r="3592" spans="1:13" x14ac:dyDescent="0.25">
      <c r="A3592" s="1" t="s">
        <v>1496</v>
      </c>
      <c r="J3592" s="1" t="s">
        <v>1508</v>
      </c>
      <c r="K3592" s="1" t="s">
        <v>1514</v>
      </c>
      <c r="L3592" s="1" t="s">
        <v>1510</v>
      </c>
      <c r="M3592" s="1">
        <v>1</v>
      </c>
    </row>
    <row r="3593" spans="1:13" x14ac:dyDescent="0.25">
      <c r="A3593" s="1" t="s">
        <v>1496</v>
      </c>
      <c r="J3593" s="1" t="s">
        <v>1511</v>
      </c>
      <c r="K3593" s="1" t="s">
        <v>1514</v>
      </c>
      <c r="L3593" s="1" t="s">
        <v>1510</v>
      </c>
      <c r="M3593" s="1">
        <v>1</v>
      </c>
    </row>
    <row r="3594" spans="1:13" x14ac:dyDescent="0.25">
      <c r="A3594" s="1" t="s">
        <v>1496</v>
      </c>
      <c r="J3594" s="1" t="s">
        <v>1511</v>
      </c>
      <c r="K3594" s="1" t="s">
        <v>1514</v>
      </c>
      <c r="L3594" s="1" t="s">
        <v>1510</v>
      </c>
      <c r="M3594" s="1">
        <v>2</v>
      </c>
    </row>
    <row r="3595" spans="1:13" x14ac:dyDescent="0.25">
      <c r="A3595" s="1" t="s">
        <v>1314</v>
      </c>
      <c r="J3595" s="1" t="s">
        <v>1511</v>
      </c>
      <c r="K3595" s="1" t="s">
        <v>1509</v>
      </c>
      <c r="L3595" s="1" t="s">
        <v>1510</v>
      </c>
      <c r="M3595" s="1">
        <v>1</v>
      </c>
    </row>
    <row r="3596" spans="1:13" x14ac:dyDescent="0.25">
      <c r="A3596" s="1" t="s">
        <v>1496</v>
      </c>
      <c r="J3596" s="1" t="s">
        <v>1511</v>
      </c>
      <c r="K3596" s="1" t="s">
        <v>1514</v>
      </c>
      <c r="L3596" s="1" t="s">
        <v>1510</v>
      </c>
      <c r="M3596" s="1">
        <v>2</v>
      </c>
    </row>
    <row r="3597" spans="1:13" x14ac:dyDescent="0.25">
      <c r="A3597" s="1" t="s">
        <v>1262</v>
      </c>
      <c r="J3597" s="1" t="s">
        <v>1511</v>
      </c>
      <c r="K3597" s="1" t="s">
        <v>1509</v>
      </c>
      <c r="L3597" s="1" t="s">
        <v>1513</v>
      </c>
      <c r="M3597" s="1">
        <v>1</v>
      </c>
    </row>
    <row r="3598" spans="1:13" x14ac:dyDescent="0.25">
      <c r="A3598" s="1" t="s">
        <v>1496</v>
      </c>
      <c r="J3598" s="1" t="s">
        <v>1511</v>
      </c>
      <c r="K3598" s="1" t="s">
        <v>1514</v>
      </c>
      <c r="L3598" s="1" t="s">
        <v>1510</v>
      </c>
      <c r="M3598" s="1">
        <v>2</v>
      </c>
    </row>
    <row r="3599" spans="1:13" x14ac:dyDescent="0.25">
      <c r="A3599" s="1" t="s">
        <v>1496</v>
      </c>
      <c r="J3599" s="1" t="s">
        <v>1508</v>
      </c>
      <c r="K3599" s="1" t="s">
        <v>1514</v>
      </c>
      <c r="L3599" s="1" t="s">
        <v>1510</v>
      </c>
      <c r="M3599" s="1">
        <v>2</v>
      </c>
    </row>
    <row r="3600" spans="1:13" x14ac:dyDescent="0.25">
      <c r="A3600" s="1" t="s">
        <v>1496</v>
      </c>
      <c r="J3600" s="1" t="s">
        <v>1508</v>
      </c>
      <c r="K3600" s="1" t="s">
        <v>1514</v>
      </c>
      <c r="L3600" s="1" t="s">
        <v>1510</v>
      </c>
      <c r="M3600" s="1">
        <v>2</v>
      </c>
    </row>
    <row r="3601" spans="1:13" x14ac:dyDescent="0.25">
      <c r="A3601" s="1" t="s">
        <v>1496</v>
      </c>
      <c r="J3601" s="1" t="s">
        <v>1508</v>
      </c>
      <c r="K3601" s="1" t="s">
        <v>1514</v>
      </c>
      <c r="L3601" s="1" t="s">
        <v>1510</v>
      </c>
      <c r="M3601" s="1">
        <v>2</v>
      </c>
    </row>
    <row r="3602" spans="1:13" x14ac:dyDescent="0.25">
      <c r="A3602" s="1" t="s">
        <v>1496</v>
      </c>
      <c r="J3602" s="1" t="s">
        <v>1508</v>
      </c>
      <c r="K3602" s="1" t="s">
        <v>1514</v>
      </c>
      <c r="L3602" s="1" t="s">
        <v>1510</v>
      </c>
      <c r="M3602" s="1">
        <v>2</v>
      </c>
    </row>
    <row r="3603" spans="1:13" x14ac:dyDescent="0.25">
      <c r="A3603" s="1" t="s">
        <v>1363</v>
      </c>
      <c r="J3603" s="1" t="s">
        <v>1511</v>
      </c>
      <c r="K3603" s="1" t="s">
        <v>1509</v>
      </c>
      <c r="L3603" s="1" t="s">
        <v>1512</v>
      </c>
      <c r="M3603" s="1">
        <v>53</v>
      </c>
    </row>
    <row r="3604" spans="1:13" x14ac:dyDescent="0.25">
      <c r="A3604" s="1" t="s">
        <v>1297</v>
      </c>
      <c r="J3604" s="1" t="s">
        <v>1508</v>
      </c>
      <c r="K3604" s="1" t="s">
        <v>1509</v>
      </c>
      <c r="L3604" s="1" t="s">
        <v>1513</v>
      </c>
      <c r="M3604" s="1">
        <v>1</v>
      </c>
    </row>
    <row r="3605" spans="1:13" x14ac:dyDescent="0.25">
      <c r="A3605" s="1" t="s">
        <v>1314</v>
      </c>
      <c r="J3605" s="1" t="s">
        <v>1511</v>
      </c>
      <c r="K3605" s="1" t="s">
        <v>1509</v>
      </c>
      <c r="L3605" s="1" t="s">
        <v>1510</v>
      </c>
      <c r="M3605" s="1">
        <v>2</v>
      </c>
    </row>
    <row r="3606" spans="1:13" x14ac:dyDescent="0.25">
      <c r="A3606" s="1" t="s">
        <v>1314</v>
      </c>
      <c r="J3606" s="1" t="s">
        <v>1511</v>
      </c>
      <c r="K3606" s="1" t="s">
        <v>1509</v>
      </c>
      <c r="L3606" s="1" t="s">
        <v>1510</v>
      </c>
      <c r="M3606" s="1">
        <v>1</v>
      </c>
    </row>
    <row r="3607" spans="1:13" x14ac:dyDescent="0.25">
      <c r="A3607" s="1" t="s">
        <v>1275</v>
      </c>
      <c r="J3607" s="1" t="s">
        <v>1511</v>
      </c>
      <c r="K3607" s="1" t="s">
        <v>1509</v>
      </c>
      <c r="L3607" s="1" t="s">
        <v>1512</v>
      </c>
      <c r="M3607" s="1">
        <v>1</v>
      </c>
    </row>
    <row r="3608" spans="1:13" x14ac:dyDescent="0.25">
      <c r="A3608" s="1" t="s">
        <v>1272</v>
      </c>
      <c r="J3608" s="1" t="s">
        <v>1511</v>
      </c>
      <c r="K3608" s="1" t="s">
        <v>1509</v>
      </c>
      <c r="L3608" s="1" t="s">
        <v>1510</v>
      </c>
      <c r="M3608" s="1">
        <v>1</v>
      </c>
    </row>
    <row r="3609" spans="1:13" x14ac:dyDescent="0.25">
      <c r="A3609" s="1" t="s">
        <v>1301</v>
      </c>
      <c r="J3609" s="1" t="s">
        <v>1511</v>
      </c>
      <c r="K3609" s="1" t="s">
        <v>1509</v>
      </c>
      <c r="L3609" s="1" t="s">
        <v>1512</v>
      </c>
      <c r="M3609" s="1">
        <v>11</v>
      </c>
    </row>
    <row r="3610" spans="1:13" x14ac:dyDescent="0.25">
      <c r="A3610" s="1" t="s">
        <v>1272</v>
      </c>
      <c r="J3610" s="1" t="s">
        <v>1511</v>
      </c>
      <c r="K3610" s="1" t="s">
        <v>1509</v>
      </c>
      <c r="L3610" s="1" t="s">
        <v>1510</v>
      </c>
      <c r="M3610" s="1">
        <v>1</v>
      </c>
    </row>
    <row r="3611" spans="1:13" x14ac:dyDescent="0.25">
      <c r="A3611" s="1" t="s">
        <v>1262</v>
      </c>
      <c r="J3611" s="1" t="s">
        <v>1511</v>
      </c>
      <c r="K3611" s="1" t="s">
        <v>1509</v>
      </c>
      <c r="L3611" s="1" t="s">
        <v>1512</v>
      </c>
      <c r="M3611" s="1">
        <v>1</v>
      </c>
    </row>
    <row r="3612" spans="1:13" x14ac:dyDescent="0.25">
      <c r="A3612" s="1" t="s">
        <v>1272</v>
      </c>
      <c r="J3612" s="1" t="s">
        <v>1511</v>
      </c>
      <c r="K3612" s="1" t="s">
        <v>1509</v>
      </c>
      <c r="L3612" s="1" t="s">
        <v>1512</v>
      </c>
      <c r="M3612" s="1">
        <v>1</v>
      </c>
    </row>
    <row r="3613" spans="1:13" x14ac:dyDescent="0.25">
      <c r="A3613" s="1" t="s">
        <v>1266</v>
      </c>
      <c r="J3613" s="1" t="s">
        <v>1511</v>
      </c>
      <c r="K3613" s="1" t="s">
        <v>1509</v>
      </c>
      <c r="L3613" s="1" t="s">
        <v>1512</v>
      </c>
      <c r="M3613" s="1">
        <v>2</v>
      </c>
    </row>
    <row r="3614" spans="1:13" x14ac:dyDescent="0.25">
      <c r="A3614" s="1" t="s">
        <v>1412</v>
      </c>
      <c r="J3614" s="1" t="s">
        <v>1511</v>
      </c>
      <c r="K3614" s="1" t="s">
        <v>1514</v>
      </c>
      <c r="L3614" s="1" t="s">
        <v>1512</v>
      </c>
      <c r="M3614" s="1">
        <v>3</v>
      </c>
    </row>
    <row r="3615" spans="1:13" x14ac:dyDescent="0.25">
      <c r="A3615" s="1" t="s">
        <v>1262</v>
      </c>
      <c r="J3615" s="1" t="s">
        <v>1511</v>
      </c>
      <c r="K3615" s="1" t="s">
        <v>1509</v>
      </c>
      <c r="L3615" s="1" t="s">
        <v>1512</v>
      </c>
      <c r="M3615" s="1">
        <v>1</v>
      </c>
    </row>
    <row r="3616" spans="1:13" x14ac:dyDescent="0.25">
      <c r="A3616" s="1" t="s">
        <v>1266</v>
      </c>
      <c r="J3616" s="1" t="s">
        <v>1511</v>
      </c>
      <c r="K3616" s="1" t="s">
        <v>1514</v>
      </c>
      <c r="L3616" s="1" t="s">
        <v>1512</v>
      </c>
      <c r="M3616" s="1">
        <v>3</v>
      </c>
    </row>
    <row r="3617" spans="1:13" x14ac:dyDescent="0.25">
      <c r="A3617" s="1" t="s">
        <v>1262</v>
      </c>
      <c r="J3617" s="1" t="s">
        <v>1508</v>
      </c>
      <c r="K3617" s="1" t="s">
        <v>1509</v>
      </c>
      <c r="L3617" s="1" t="s">
        <v>1512</v>
      </c>
      <c r="M3617" s="1">
        <v>1</v>
      </c>
    </row>
    <row r="3618" spans="1:13" x14ac:dyDescent="0.25">
      <c r="A3618" s="1" t="s">
        <v>1275</v>
      </c>
      <c r="J3618" s="1" t="s">
        <v>1511</v>
      </c>
      <c r="K3618" s="1" t="s">
        <v>1509</v>
      </c>
      <c r="L3618" s="1" t="s">
        <v>1512</v>
      </c>
      <c r="M3618" s="1">
        <v>1</v>
      </c>
    </row>
    <row r="3619" spans="1:13" x14ac:dyDescent="0.25">
      <c r="A3619" s="1" t="s">
        <v>1262</v>
      </c>
      <c r="J3619" s="1" t="s">
        <v>1508</v>
      </c>
      <c r="K3619" s="1" t="s">
        <v>1509</v>
      </c>
      <c r="L3619" s="1" t="s">
        <v>1512</v>
      </c>
      <c r="M3619" s="1">
        <v>1</v>
      </c>
    </row>
    <row r="3620" spans="1:13" x14ac:dyDescent="0.25">
      <c r="A3620" s="1" t="s">
        <v>1355</v>
      </c>
      <c r="J3620" s="1" t="s">
        <v>1511</v>
      </c>
      <c r="K3620" s="1" t="s">
        <v>1509</v>
      </c>
      <c r="L3620" s="1" t="s">
        <v>1512</v>
      </c>
      <c r="M3620" s="1">
        <v>8</v>
      </c>
    </row>
    <row r="3621" spans="1:13" x14ac:dyDescent="0.25">
      <c r="A3621" s="1" t="s">
        <v>1355</v>
      </c>
      <c r="J3621" s="1" t="s">
        <v>1511</v>
      </c>
      <c r="K3621" s="1" t="s">
        <v>1514</v>
      </c>
      <c r="L3621" s="1" t="s">
        <v>1512</v>
      </c>
      <c r="M3621" s="1">
        <v>5</v>
      </c>
    </row>
    <row r="3622" spans="1:13" x14ac:dyDescent="0.25">
      <c r="A3622" s="1" t="s">
        <v>1412</v>
      </c>
      <c r="J3622" s="1" t="s">
        <v>1511</v>
      </c>
      <c r="K3622" s="1" t="s">
        <v>1514</v>
      </c>
      <c r="L3622" s="1" t="s">
        <v>1512</v>
      </c>
      <c r="M3622" s="1">
        <v>3</v>
      </c>
    </row>
    <row r="3623" spans="1:13" x14ac:dyDescent="0.25">
      <c r="A3623" s="1" t="s">
        <v>1355</v>
      </c>
      <c r="J3623" s="1" t="s">
        <v>1511</v>
      </c>
      <c r="K3623" s="1" t="s">
        <v>1514</v>
      </c>
      <c r="L3623" s="1" t="s">
        <v>1512</v>
      </c>
      <c r="M3623" s="1">
        <v>5</v>
      </c>
    </row>
    <row r="3624" spans="1:13" x14ac:dyDescent="0.25">
      <c r="A3624" s="1" t="s">
        <v>1355</v>
      </c>
      <c r="J3624" s="1" t="s">
        <v>1511</v>
      </c>
      <c r="K3624" s="1" t="s">
        <v>1514</v>
      </c>
      <c r="L3624" s="1" t="s">
        <v>1512</v>
      </c>
      <c r="M3624" s="1">
        <v>4</v>
      </c>
    </row>
    <row r="3625" spans="1:13" x14ac:dyDescent="0.25">
      <c r="A3625" s="1" t="s">
        <v>1262</v>
      </c>
      <c r="J3625" s="1" t="s">
        <v>1511</v>
      </c>
      <c r="K3625" s="1" t="s">
        <v>1509</v>
      </c>
      <c r="L3625" s="1" t="s">
        <v>1512</v>
      </c>
      <c r="M3625" s="1">
        <v>1</v>
      </c>
    </row>
    <row r="3626" spans="1:13" x14ac:dyDescent="0.25">
      <c r="A3626" s="1" t="s">
        <v>1262</v>
      </c>
      <c r="J3626" s="1" t="s">
        <v>1511</v>
      </c>
      <c r="K3626" s="1" t="s">
        <v>1509</v>
      </c>
      <c r="L3626" s="1" t="s">
        <v>1512</v>
      </c>
      <c r="M3626" s="1">
        <v>1</v>
      </c>
    </row>
    <row r="3627" spans="1:13" x14ac:dyDescent="0.25">
      <c r="A3627" s="1" t="s">
        <v>1272</v>
      </c>
      <c r="J3627" s="1" t="s">
        <v>1511</v>
      </c>
      <c r="K3627" s="1" t="s">
        <v>1509</v>
      </c>
      <c r="L3627" s="1" t="s">
        <v>1512</v>
      </c>
      <c r="M3627" s="1">
        <v>1</v>
      </c>
    </row>
    <row r="3628" spans="1:13" x14ac:dyDescent="0.25">
      <c r="A3628" s="1" t="s">
        <v>1272</v>
      </c>
      <c r="J3628" s="1" t="s">
        <v>1511</v>
      </c>
      <c r="K3628" s="1" t="s">
        <v>1509</v>
      </c>
      <c r="L3628" s="1" t="s">
        <v>1512</v>
      </c>
      <c r="M3628" s="1">
        <v>1</v>
      </c>
    </row>
    <row r="3629" spans="1:13" x14ac:dyDescent="0.25">
      <c r="A3629" s="1" t="s">
        <v>1310</v>
      </c>
      <c r="J3629" s="1" t="s">
        <v>1511</v>
      </c>
      <c r="K3629" s="1" t="s">
        <v>1509</v>
      </c>
      <c r="L3629" s="1" t="s">
        <v>1512</v>
      </c>
      <c r="M3629" s="1">
        <v>1</v>
      </c>
    </row>
    <row r="3630" spans="1:13" x14ac:dyDescent="0.25">
      <c r="A3630" s="1" t="s">
        <v>1272</v>
      </c>
      <c r="J3630" s="1" t="s">
        <v>1511</v>
      </c>
      <c r="K3630" s="1" t="s">
        <v>1509</v>
      </c>
      <c r="L3630" s="1" t="s">
        <v>1512</v>
      </c>
      <c r="M3630" s="1">
        <v>1</v>
      </c>
    </row>
    <row r="3631" spans="1:13" x14ac:dyDescent="0.25">
      <c r="A3631" s="1" t="s">
        <v>1318</v>
      </c>
      <c r="J3631" s="1" t="s">
        <v>1511</v>
      </c>
      <c r="K3631" s="1" t="s">
        <v>1509</v>
      </c>
      <c r="L3631" s="1" t="s">
        <v>1512</v>
      </c>
      <c r="M3631" s="1">
        <v>4</v>
      </c>
    </row>
    <row r="3632" spans="1:13" x14ac:dyDescent="0.25">
      <c r="A3632" s="1" t="s">
        <v>1272</v>
      </c>
      <c r="J3632" s="1" t="s">
        <v>1511</v>
      </c>
      <c r="K3632" s="1" t="s">
        <v>1509</v>
      </c>
      <c r="L3632" s="1" t="s">
        <v>1513</v>
      </c>
      <c r="M3632" s="1">
        <v>1</v>
      </c>
    </row>
    <row r="3633" spans="1:13" x14ac:dyDescent="0.25">
      <c r="A3633" s="1" t="s">
        <v>1272</v>
      </c>
      <c r="J3633" s="1" t="s">
        <v>1511</v>
      </c>
      <c r="K3633" s="1" t="s">
        <v>1509</v>
      </c>
      <c r="L3633" s="1" t="s">
        <v>1513</v>
      </c>
      <c r="M3633" s="1">
        <v>1</v>
      </c>
    </row>
    <row r="3634" spans="1:13" x14ac:dyDescent="0.25">
      <c r="A3634" s="1" t="s">
        <v>1272</v>
      </c>
      <c r="J3634" s="1" t="s">
        <v>1511</v>
      </c>
      <c r="K3634" s="1" t="s">
        <v>1509</v>
      </c>
      <c r="L3634" s="1" t="s">
        <v>1513</v>
      </c>
      <c r="M3634" s="1">
        <v>1</v>
      </c>
    </row>
    <row r="3635" spans="1:13" x14ac:dyDescent="0.25">
      <c r="A3635" s="1" t="s">
        <v>1272</v>
      </c>
      <c r="J3635" s="1" t="s">
        <v>1511</v>
      </c>
      <c r="K3635" s="1" t="s">
        <v>1509</v>
      </c>
      <c r="L3635" s="1" t="s">
        <v>1513</v>
      </c>
      <c r="M3635" s="1">
        <v>1</v>
      </c>
    </row>
    <row r="3636" spans="1:13" x14ac:dyDescent="0.25">
      <c r="A3636" s="1" t="s">
        <v>1272</v>
      </c>
      <c r="J3636" s="1" t="s">
        <v>1511</v>
      </c>
      <c r="K3636" s="1" t="s">
        <v>1509</v>
      </c>
      <c r="L3636" s="1" t="s">
        <v>1510</v>
      </c>
      <c r="M3636" s="1">
        <v>1</v>
      </c>
    </row>
    <row r="3637" spans="1:13" x14ac:dyDescent="0.25">
      <c r="A3637" s="1" t="s">
        <v>1272</v>
      </c>
      <c r="J3637" s="1" t="s">
        <v>1511</v>
      </c>
      <c r="K3637" s="1" t="s">
        <v>1509</v>
      </c>
      <c r="L3637" s="1" t="s">
        <v>1512</v>
      </c>
      <c r="M3637" s="1">
        <v>1</v>
      </c>
    </row>
    <row r="3638" spans="1:13" x14ac:dyDescent="0.25">
      <c r="A3638" s="1" t="s">
        <v>1272</v>
      </c>
      <c r="J3638" s="1" t="s">
        <v>1511</v>
      </c>
      <c r="K3638" s="1" t="s">
        <v>1509</v>
      </c>
      <c r="L3638" s="1" t="s">
        <v>1510</v>
      </c>
      <c r="M3638" s="1">
        <v>1</v>
      </c>
    </row>
    <row r="3639" spans="1:13" x14ac:dyDescent="0.25">
      <c r="A3639" s="1" t="s">
        <v>1272</v>
      </c>
      <c r="J3639" s="1" t="s">
        <v>1511</v>
      </c>
      <c r="K3639" s="1" t="s">
        <v>1509</v>
      </c>
      <c r="L3639" s="1" t="s">
        <v>1512</v>
      </c>
      <c r="M3639" s="1">
        <v>1</v>
      </c>
    </row>
    <row r="3640" spans="1:13" x14ac:dyDescent="0.25">
      <c r="A3640" s="1" t="s">
        <v>1272</v>
      </c>
      <c r="J3640" s="1" t="s">
        <v>1511</v>
      </c>
      <c r="K3640" s="1" t="s">
        <v>1509</v>
      </c>
      <c r="L3640" s="1" t="s">
        <v>1512</v>
      </c>
      <c r="M3640" s="1">
        <v>1</v>
      </c>
    </row>
    <row r="3641" spans="1:13" x14ac:dyDescent="0.25">
      <c r="A3641" s="1" t="s">
        <v>1272</v>
      </c>
      <c r="J3641" s="1" t="s">
        <v>1511</v>
      </c>
      <c r="K3641" s="1" t="s">
        <v>1509</v>
      </c>
      <c r="L3641" s="1" t="s">
        <v>1512</v>
      </c>
      <c r="M3641" s="1">
        <v>1</v>
      </c>
    </row>
    <row r="3642" spans="1:13" x14ac:dyDescent="0.25">
      <c r="A3642" s="1" t="s">
        <v>1272</v>
      </c>
      <c r="J3642" s="1" t="s">
        <v>1511</v>
      </c>
      <c r="K3642" s="1" t="s">
        <v>1509</v>
      </c>
      <c r="L3642" s="1" t="s">
        <v>1512</v>
      </c>
      <c r="M3642" s="1">
        <v>1</v>
      </c>
    </row>
    <row r="3643" spans="1:13" x14ac:dyDescent="0.25">
      <c r="A3643" s="1" t="s">
        <v>1272</v>
      </c>
      <c r="J3643" s="1" t="s">
        <v>1511</v>
      </c>
      <c r="K3643" s="1" t="s">
        <v>1509</v>
      </c>
      <c r="L3643" s="1" t="s">
        <v>1512</v>
      </c>
      <c r="M3643" s="1">
        <v>1</v>
      </c>
    </row>
    <row r="3644" spans="1:13" x14ac:dyDescent="0.25">
      <c r="A3644" s="1" t="s">
        <v>1272</v>
      </c>
      <c r="J3644" s="1" t="s">
        <v>1511</v>
      </c>
      <c r="K3644" s="1" t="s">
        <v>1509</v>
      </c>
      <c r="L3644" s="1" t="s">
        <v>1512</v>
      </c>
      <c r="M3644" s="1">
        <v>1</v>
      </c>
    </row>
    <row r="3645" spans="1:13" x14ac:dyDescent="0.25">
      <c r="A3645" s="1" t="s">
        <v>1272</v>
      </c>
      <c r="J3645" s="1" t="s">
        <v>1511</v>
      </c>
      <c r="K3645" s="1" t="s">
        <v>1509</v>
      </c>
      <c r="L3645" s="1" t="s">
        <v>1512</v>
      </c>
      <c r="M3645" s="1">
        <v>1</v>
      </c>
    </row>
    <row r="3646" spans="1:13" x14ac:dyDescent="0.25">
      <c r="A3646" s="1" t="s">
        <v>1272</v>
      </c>
      <c r="J3646" s="1" t="s">
        <v>1511</v>
      </c>
      <c r="K3646" s="1" t="s">
        <v>1509</v>
      </c>
      <c r="L3646" s="1" t="s">
        <v>1512</v>
      </c>
      <c r="M3646" s="1">
        <v>1</v>
      </c>
    </row>
    <row r="3647" spans="1:13" x14ac:dyDescent="0.25">
      <c r="A3647" s="1" t="s">
        <v>1272</v>
      </c>
      <c r="J3647" s="1" t="s">
        <v>1511</v>
      </c>
      <c r="K3647" s="1" t="s">
        <v>1509</v>
      </c>
      <c r="L3647" s="1" t="s">
        <v>1512</v>
      </c>
      <c r="M3647" s="1">
        <v>1</v>
      </c>
    </row>
    <row r="3648" spans="1:13" x14ac:dyDescent="0.25">
      <c r="A3648" s="1" t="s">
        <v>1272</v>
      </c>
      <c r="J3648" s="1" t="s">
        <v>1511</v>
      </c>
      <c r="K3648" s="1" t="s">
        <v>1509</v>
      </c>
      <c r="L3648" s="1" t="s">
        <v>1512</v>
      </c>
      <c r="M3648" s="1">
        <v>1</v>
      </c>
    </row>
    <row r="3649" spans="1:13" x14ac:dyDescent="0.25">
      <c r="A3649" s="1" t="s">
        <v>1334</v>
      </c>
      <c r="J3649" s="1" t="s">
        <v>1511</v>
      </c>
      <c r="K3649" s="1" t="s">
        <v>1509</v>
      </c>
      <c r="L3649" s="1" t="s">
        <v>1512</v>
      </c>
      <c r="M3649" s="1">
        <v>21</v>
      </c>
    </row>
    <row r="3650" spans="1:13" x14ac:dyDescent="0.25">
      <c r="A3650" s="1" t="s">
        <v>1319</v>
      </c>
      <c r="J3650" s="1" t="s">
        <v>1511</v>
      </c>
      <c r="K3650" s="1" t="s">
        <v>1509</v>
      </c>
      <c r="L3650" s="1" t="s">
        <v>1512</v>
      </c>
      <c r="M3650" s="1">
        <v>1</v>
      </c>
    </row>
    <row r="3651" spans="1:13" x14ac:dyDescent="0.25">
      <c r="A3651" s="1" t="s">
        <v>1371</v>
      </c>
      <c r="J3651" s="1" t="s">
        <v>1511</v>
      </c>
      <c r="K3651" s="1" t="s">
        <v>1509</v>
      </c>
      <c r="L3651" s="1" t="s">
        <v>1512</v>
      </c>
      <c r="M3651" s="1">
        <v>90</v>
      </c>
    </row>
    <row r="3652" spans="1:13" x14ac:dyDescent="0.25">
      <c r="A3652" s="1" t="s">
        <v>1262</v>
      </c>
      <c r="J3652" s="1" t="s">
        <v>1508</v>
      </c>
      <c r="K3652" s="1" t="s">
        <v>1509</v>
      </c>
      <c r="L3652" s="1" t="s">
        <v>1512</v>
      </c>
      <c r="M3652" s="1">
        <v>1</v>
      </c>
    </row>
    <row r="3653" spans="1:13" x14ac:dyDescent="0.25">
      <c r="A3653" s="1" t="s">
        <v>1262</v>
      </c>
      <c r="J3653" s="1" t="s">
        <v>1511</v>
      </c>
      <c r="K3653" s="1" t="s">
        <v>1509</v>
      </c>
      <c r="L3653" s="1" t="s">
        <v>1512</v>
      </c>
      <c r="M3653" s="1">
        <v>1</v>
      </c>
    </row>
    <row r="3654" spans="1:13" x14ac:dyDescent="0.25">
      <c r="A3654" s="1" t="s">
        <v>1262</v>
      </c>
      <c r="J3654" s="1" t="s">
        <v>1511</v>
      </c>
      <c r="K3654" s="1" t="s">
        <v>1509</v>
      </c>
      <c r="L3654" s="1" t="s">
        <v>1512</v>
      </c>
      <c r="M3654" s="1">
        <v>1</v>
      </c>
    </row>
    <row r="3655" spans="1:13" x14ac:dyDescent="0.25">
      <c r="A3655" s="1" t="s">
        <v>1341</v>
      </c>
      <c r="J3655" s="1" t="s">
        <v>1511</v>
      </c>
      <c r="K3655" s="1" t="s">
        <v>1509</v>
      </c>
      <c r="L3655" s="1" t="s">
        <v>1512</v>
      </c>
      <c r="M3655" s="1">
        <v>62</v>
      </c>
    </row>
    <row r="3656" spans="1:13" x14ac:dyDescent="0.25">
      <c r="A3656" s="1" t="s">
        <v>1262</v>
      </c>
      <c r="J3656" s="1" t="s">
        <v>1511</v>
      </c>
      <c r="K3656" s="1" t="s">
        <v>1509</v>
      </c>
      <c r="L3656" s="1" t="s">
        <v>1512</v>
      </c>
      <c r="M3656" s="1">
        <v>1</v>
      </c>
    </row>
    <row r="3657" spans="1:13" x14ac:dyDescent="0.25">
      <c r="A3657" s="1" t="s">
        <v>1371</v>
      </c>
      <c r="J3657" s="1" t="s">
        <v>1511</v>
      </c>
      <c r="K3657" s="1" t="s">
        <v>1514</v>
      </c>
      <c r="L3657" s="1" t="s">
        <v>1512</v>
      </c>
      <c r="M3657" s="1">
        <v>110</v>
      </c>
    </row>
    <row r="3658" spans="1:13" x14ac:dyDescent="0.25">
      <c r="A3658" s="1" t="s">
        <v>1334</v>
      </c>
      <c r="J3658" s="1" t="s">
        <v>1511</v>
      </c>
      <c r="K3658" s="1" t="s">
        <v>1509</v>
      </c>
      <c r="L3658" s="1" t="s">
        <v>1512</v>
      </c>
      <c r="M3658" s="1">
        <v>14</v>
      </c>
    </row>
    <row r="3659" spans="1:13" x14ac:dyDescent="0.25">
      <c r="A3659" s="1" t="s">
        <v>1262</v>
      </c>
      <c r="J3659" s="1" t="s">
        <v>1511</v>
      </c>
      <c r="K3659" s="1" t="s">
        <v>1509</v>
      </c>
      <c r="L3659" s="1" t="s">
        <v>1512</v>
      </c>
      <c r="M3659" s="1">
        <v>1</v>
      </c>
    </row>
    <row r="3660" spans="1:13" x14ac:dyDescent="0.25">
      <c r="A3660" s="1" t="s">
        <v>1371</v>
      </c>
      <c r="J3660" s="1" t="s">
        <v>1508</v>
      </c>
      <c r="K3660" s="1" t="s">
        <v>1509</v>
      </c>
      <c r="L3660" s="1" t="s">
        <v>1512</v>
      </c>
      <c r="M3660" s="1">
        <v>120</v>
      </c>
    </row>
    <row r="3661" spans="1:13" x14ac:dyDescent="0.25">
      <c r="A3661" s="1" t="s">
        <v>1275</v>
      </c>
      <c r="J3661" s="1" t="s">
        <v>1511</v>
      </c>
      <c r="K3661" s="1" t="s">
        <v>1509</v>
      </c>
      <c r="L3661" s="1" t="s">
        <v>1512</v>
      </c>
      <c r="M3661" s="1">
        <v>1</v>
      </c>
    </row>
    <row r="3662" spans="1:13" x14ac:dyDescent="0.25">
      <c r="A3662" s="1" t="s">
        <v>1334</v>
      </c>
      <c r="J3662" s="1" t="s">
        <v>1511</v>
      </c>
      <c r="K3662" s="1" t="s">
        <v>1509</v>
      </c>
      <c r="L3662" s="1" t="s">
        <v>1512</v>
      </c>
      <c r="M3662" s="1">
        <v>61</v>
      </c>
    </row>
    <row r="3663" spans="1:13" x14ac:dyDescent="0.25">
      <c r="A3663" s="1" t="s">
        <v>1275</v>
      </c>
      <c r="J3663" s="1" t="s">
        <v>1511</v>
      </c>
      <c r="K3663" s="1" t="s">
        <v>1509</v>
      </c>
      <c r="L3663" s="1" t="s">
        <v>1510</v>
      </c>
      <c r="M3663" s="1">
        <v>1</v>
      </c>
    </row>
    <row r="3664" spans="1:13" x14ac:dyDescent="0.25">
      <c r="A3664" s="1" t="s">
        <v>1275</v>
      </c>
      <c r="J3664" s="1" t="s">
        <v>1511</v>
      </c>
      <c r="K3664" s="1" t="s">
        <v>1509</v>
      </c>
      <c r="L3664" s="1" t="s">
        <v>1512</v>
      </c>
      <c r="M3664" s="1">
        <v>1</v>
      </c>
    </row>
    <row r="3665" spans="1:13" x14ac:dyDescent="0.25">
      <c r="A3665" s="1" t="s">
        <v>1275</v>
      </c>
      <c r="J3665" s="1" t="s">
        <v>1511</v>
      </c>
      <c r="K3665" s="1" t="s">
        <v>1509</v>
      </c>
      <c r="L3665" s="1" t="s">
        <v>1512</v>
      </c>
      <c r="M3665" s="1">
        <v>1</v>
      </c>
    </row>
    <row r="3666" spans="1:13" x14ac:dyDescent="0.25">
      <c r="A3666" s="1" t="s">
        <v>1275</v>
      </c>
      <c r="J3666" s="1" t="s">
        <v>1511</v>
      </c>
      <c r="K3666" s="1" t="s">
        <v>1509</v>
      </c>
      <c r="L3666" s="1" t="s">
        <v>1512</v>
      </c>
      <c r="M3666" s="1">
        <v>1</v>
      </c>
    </row>
    <row r="3667" spans="1:13" x14ac:dyDescent="0.25">
      <c r="A3667" s="1" t="s">
        <v>1275</v>
      </c>
      <c r="J3667" s="1" t="s">
        <v>1511</v>
      </c>
      <c r="K3667" s="1" t="s">
        <v>1509</v>
      </c>
      <c r="L3667" s="1" t="s">
        <v>1512</v>
      </c>
      <c r="M3667" s="1">
        <v>1</v>
      </c>
    </row>
    <row r="3668" spans="1:13" x14ac:dyDescent="0.25">
      <c r="A3668" s="1" t="s">
        <v>1263</v>
      </c>
      <c r="J3668" s="1" t="s">
        <v>1511</v>
      </c>
      <c r="K3668" s="1" t="s">
        <v>1509</v>
      </c>
      <c r="L3668" s="1" t="s">
        <v>1512</v>
      </c>
      <c r="M3668" s="1">
        <v>1</v>
      </c>
    </row>
    <row r="3669" spans="1:13" x14ac:dyDescent="0.25">
      <c r="A3669" s="1" t="s">
        <v>1263</v>
      </c>
      <c r="J3669" s="1" t="s">
        <v>1511</v>
      </c>
      <c r="K3669" s="1" t="s">
        <v>1509</v>
      </c>
      <c r="L3669" s="1" t="s">
        <v>1512</v>
      </c>
      <c r="M3669" s="1">
        <v>1</v>
      </c>
    </row>
    <row r="3670" spans="1:13" x14ac:dyDescent="0.25">
      <c r="A3670" s="1" t="s">
        <v>1263</v>
      </c>
      <c r="J3670" s="1" t="s">
        <v>1511</v>
      </c>
      <c r="K3670" s="1" t="s">
        <v>1509</v>
      </c>
      <c r="L3670" s="1" t="s">
        <v>1512</v>
      </c>
      <c r="M3670" s="1">
        <v>1</v>
      </c>
    </row>
    <row r="3671" spans="1:13" x14ac:dyDescent="0.25">
      <c r="A3671" s="1" t="s">
        <v>1262</v>
      </c>
      <c r="J3671" s="1" t="s">
        <v>1511</v>
      </c>
      <c r="K3671" s="1" t="s">
        <v>1509</v>
      </c>
      <c r="L3671" s="1" t="s">
        <v>1510</v>
      </c>
      <c r="M3671" s="1">
        <v>1</v>
      </c>
    </row>
    <row r="3672" spans="1:13" x14ac:dyDescent="0.25">
      <c r="A3672" s="1" t="s">
        <v>1355</v>
      </c>
      <c r="J3672" s="1" t="s">
        <v>1511</v>
      </c>
      <c r="K3672" s="1" t="s">
        <v>1509</v>
      </c>
      <c r="L3672" s="1" t="s">
        <v>1512</v>
      </c>
      <c r="M3672" s="1">
        <v>1</v>
      </c>
    </row>
    <row r="3673" spans="1:13" x14ac:dyDescent="0.25">
      <c r="A3673" s="1" t="s">
        <v>1355</v>
      </c>
      <c r="J3673" s="1" t="s">
        <v>1511</v>
      </c>
      <c r="K3673" s="1" t="s">
        <v>1509</v>
      </c>
      <c r="L3673" s="1" t="s">
        <v>1512</v>
      </c>
      <c r="M3673" s="1">
        <v>1</v>
      </c>
    </row>
    <row r="3674" spans="1:13" x14ac:dyDescent="0.25">
      <c r="A3674" s="1" t="s">
        <v>1355</v>
      </c>
      <c r="J3674" s="1" t="s">
        <v>1511</v>
      </c>
      <c r="K3674" s="1" t="s">
        <v>1509</v>
      </c>
      <c r="L3674" s="1" t="s">
        <v>1512</v>
      </c>
      <c r="M3674" s="1">
        <v>1</v>
      </c>
    </row>
    <row r="3675" spans="1:13" x14ac:dyDescent="0.25">
      <c r="A3675" s="1" t="s">
        <v>1275</v>
      </c>
      <c r="J3675" s="1" t="s">
        <v>1511</v>
      </c>
      <c r="K3675" s="1" t="s">
        <v>1509</v>
      </c>
      <c r="L3675" s="1" t="s">
        <v>1512</v>
      </c>
      <c r="M3675" s="1">
        <v>1</v>
      </c>
    </row>
    <row r="3676" spans="1:13" x14ac:dyDescent="0.25">
      <c r="A3676" s="1" t="s">
        <v>1355</v>
      </c>
      <c r="J3676" s="1" t="s">
        <v>1511</v>
      </c>
      <c r="K3676" s="1" t="s">
        <v>1509</v>
      </c>
      <c r="L3676" s="1" t="s">
        <v>1512</v>
      </c>
      <c r="M3676" s="1">
        <v>1</v>
      </c>
    </row>
    <row r="3677" spans="1:13" x14ac:dyDescent="0.25">
      <c r="A3677" s="1" t="s">
        <v>1355</v>
      </c>
      <c r="J3677" s="1" t="s">
        <v>1511</v>
      </c>
      <c r="K3677" s="1" t="s">
        <v>1509</v>
      </c>
      <c r="L3677" s="1" t="s">
        <v>1512</v>
      </c>
      <c r="M3677" s="1">
        <v>1</v>
      </c>
    </row>
    <row r="3678" spans="1:13" x14ac:dyDescent="0.25">
      <c r="A3678" s="1" t="s">
        <v>1262</v>
      </c>
      <c r="J3678" s="1" t="s">
        <v>1511</v>
      </c>
      <c r="K3678" s="1" t="s">
        <v>1509</v>
      </c>
      <c r="L3678" s="1" t="s">
        <v>1512</v>
      </c>
      <c r="M3678" s="1">
        <v>1</v>
      </c>
    </row>
    <row r="3679" spans="1:13" x14ac:dyDescent="0.25">
      <c r="A3679" s="1" t="s">
        <v>1275</v>
      </c>
      <c r="J3679" s="1" t="s">
        <v>1511</v>
      </c>
      <c r="K3679" s="1" t="s">
        <v>1509</v>
      </c>
      <c r="L3679" s="1" t="s">
        <v>1512</v>
      </c>
      <c r="M3679" s="1">
        <v>1</v>
      </c>
    </row>
    <row r="3680" spans="1:13" x14ac:dyDescent="0.25">
      <c r="A3680" s="1" t="s">
        <v>1538</v>
      </c>
      <c r="J3680" s="1" t="s">
        <v>1511</v>
      </c>
      <c r="K3680" s="1" t="s">
        <v>1514</v>
      </c>
      <c r="L3680" s="1" t="s">
        <v>1510</v>
      </c>
      <c r="M3680" s="1">
        <v>6</v>
      </c>
    </row>
    <row r="3681" spans="1:13" x14ac:dyDescent="0.25">
      <c r="A3681" s="1" t="s">
        <v>1299</v>
      </c>
      <c r="J3681" s="1" t="s">
        <v>1508</v>
      </c>
      <c r="K3681" s="1" t="s">
        <v>1509</v>
      </c>
      <c r="L3681" s="1" t="s">
        <v>1513</v>
      </c>
      <c r="M3681" s="1">
        <v>1</v>
      </c>
    </row>
    <row r="3682" spans="1:13" x14ac:dyDescent="0.25">
      <c r="A3682" s="1" t="s">
        <v>1262</v>
      </c>
      <c r="J3682" s="1" t="s">
        <v>1511</v>
      </c>
      <c r="K3682" s="1" t="s">
        <v>1509</v>
      </c>
      <c r="L3682" s="1" t="s">
        <v>1512</v>
      </c>
      <c r="M3682" s="1">
        <v>1</v>
      </c>
    </row>
    <row r="3683" spans="1:13" x14ac:dyDescent="0.25">
      <c r="A3683" s="1" t="s">
        <v>1272</v>
      </c>
      <c r="J3683" s="1" t="s">
        <v>1511</v>
      </c>
      <c r="K3683" s="1" t="s">
        <v>1509</v>
      </c>
      <c r="L3683" s="1" t="s">
        <v>1512</v>
      </c>
      <c r="M3683" s="1">
        <v>1</v>
      </c>
    </row>
    <row r="3684" spans="1:13" x14ac:dyDescent="0.25">
      <c r="A3684" s="1" t="s">
        <v>1262</v>
      </c>
      <c r="J3684" s="1" t="s">
        <v>1511</v>
      </c>
      <c r="K3684" s="1" t="s">
        <v>1509</v>
      </c>
      <c r="L3684" s="1" t="s">
        <v>1512</v>
      </c>
      <c r="M3684" s="1">
        <v>1</v>
      </c>
    </row>
    <row r="3685" spans="1:13" x14ac:dyDescent="0.25">
      <c r="A3685" s="1" t="s">
        <v>1262</v>
      </c>
      <c r="J3685" s="1" t="s">
        <v>1511</v>
      </c>
      <c r="K3685" s="1" t="s">
        <v>1509</v>
      </c>
      <c r="L3685" s="1" t="s">
        <v>1512</v>
      </c>
      <c r="M3685" s="1">
        <v>1</v>
      </c>
    </row>
    <row r="3686" spans="1:13" x14ac:dyDescent="0.25">
      <c r="A3686" s="1" t="s">
        <v>1306</v>
      </c>
      <c r="J3686" s="1" t="s">
        <v>1511</v>
      </c>
      <c r="K3686" s="1" t="s">
        <v>1509</v>
      </c>
      <c r="L3686" s="1" t="s">
        <v>1512</v>
      </c>
      <c r="M3686" s="1">
        <v>2</v>
      </c>
    </row>
    <row r="3687" spans="1:13" x14ac:dyDescent="0.25">
      <c r="A3687" s="1" t="s">
        <v>1306</v>
      </c>
      <c r="J3687" s="1" t="s">
        <v>1511</v>
      </c>
      <c r="K3687" s="1" t="s">
        <v>1509</v>
      </c>
      <c r="L3687" s="1" t="s">
        <v>1512</v>
      </c>
      <c r="M3687" s="1">
        <v>2</v>
      </c>
    </row>
    <row r="3688" spans="1:13" x14ac:dyDescent="0.25">
      <c r="A3688" s="1" t="s">
        <v>1306</v>
      </c>
      <c r="J3688" s="1" t="s">
        <v>1511</v>
      </c>
      <c r="K3688" s="1" t="s">
        <v>1509</v>
      </c>
      <c r="L3688" s="1" t="s">
        <v>1512</v>
      </c>
      <c r="M3688" s="1">
        <v>2</v>
      </c>
    </row>
    <row r="3689" spans="1:13" x14ac:dyDescent="0.25">
      <c r="A3689" s="1" t="s">
        <v>1306</v>
      </c>
      <c r="J3689" s="1" t="s">
        <v>1511</v>
      </c>
      <c r="K3689" s="1" t="s">
        <v>1509</v>
      </c>
      <c r="L3689" s="1" t="s">
        <v>1512</v>
      </c>
      <c r="M3689" s="1">
        <v>2</v>
      </c>
    </row>
    <row r="3690" spans="1:13" x14ac:dyDescent="0.25">
      <c r="A3690" s="1" t="s">
        <v>1306</v>
      </c>
      <c r="J3690" s="1" t="s">
        <v>1511</v>
      </c>
      <c r="K3690" s="1" t="s">
        <v>1509</v>
      </c>
      <c r="L3690" s="1" t="s">
        <v>1512</v>
      </c>
      <c r="M3690" s="1">
        <v>2</v>
      </c>
    </row>
    <row r="3691" spans="1:13" x14ac:dyDescent="0.25">
      <c r="A3691" s="1" t="s">
        <v>1275</v>
      </c>
      <c r="J3691" s="1" t="s">
        <v>1511</v>
      </c>
      <c r="K3691" s="1" t="s">
        <v>1509</v>
      </c>
      <c r="L3691" s="1" t="s">
        <v>1512</v>
      </c>
      <c r="M3691" s="1">
        <v>1</v>
      </c>
    </row>
    <row r="3692" spans="1:13" x14ac:dyDescent="0.25">
      <c r="A3692" s="1" t="s">
        <v>1319</v>
      </c>
      <c r="J3692" s="1" t="s">
        <v>1511</v>
      </c>
      <c r="K3692" s="1" t="s">
        <v>1509</v>
      </c>
      <c r="L3692" s="1" t="s">
        <v>1512</v>
      </c>
      <c r="M3692" s="1">
        <v>5</v>
      </c>
    </row>
    <row r="3693" spans="1:13" x14ac:dyDescent="0.25">
      <c r="A3693" s="1" t="s">
        <v>1311</v>
      </c>
      <c r="J3693" s="1" t="s">
        <v>1511</v>
      </c>
      <c r="K3693" s="1" t="s">
        <v>1514</v>
      </c>
      <c r="L3693" s="1" t="s">
        <v>1513</v>
      </c>
      <c r="M3693" s="1">
        <v>2</v>
      </c>
    </row>
    <row r="3694" spans="1:13" x14ac:dyDescent="0.25">
      <c r="A3694" s="1" t="s">
        <v>1262</v>
      </c>
      <c r="J3694" s="1" t="s">
        <v>1511</v>
      </c>
      <c r="K3694" s="1" t="s">
        <v>1509</v>
      </c>
      <c r="L3694" s="1" t="s">
        <v>1512</v>
      </c>
      <c r="M3694" s="1">
        <v>1</v>
      </c>
    </row>
    <row r="3695" spans="1:13" x14ac:dyDescent="0.25">
      <c r="A3695" s="1" t="s">
        <v>1266</v>
      </c>
      <c r="J3695" s="1" t="s">
        <v>1508</v>
      </c>
      <c r="K3695" s="1" t="s">
        <v>1514</v>
      </c>
      <c r="L3695" s="1" t="s">
        <v>1512</v>
      </c>
      <c r="M3695" s="1">
        <v>1</v>
      </c>
    </row>
    <row r="3696" spans="1:13" x14ac:dyDescent="0.25">
      <c r="A3696" s="1" t="s">
        <v>1311</v>
      </c>
      <c r="J3696" s="1" t="s">
        <v>1511</v>
      </c>
      <c r="K3696" s="1" t="s">
        <v>1514</v>
      </c>
      <c r="L3696" s="1" t="s">
        <v>1513</v>
      </c>
      <c r="M3696" s="1">
        <v>1</v>
      </c>
    </row>
    <row r="3697" spans="1:13" x14ac:dyDescent="0.25">
      <c r="A3697" s="1" t="s">
        <v>1355</v>
      </c>
      <c r="J3697" s="1" t="s">
        <v>1511</v>
      </c>
      <c r="K3697" s="1" t="s">
        <v>1509</v>
      </c>
      <c r="L3697" s="1" t="s">
        <v>1512</v>
      </c>
      <c r="M3697" s="1">
        <v>5</v>
      </c>
    </row>
    <row r="3698" spans="1:13" x14ac:dyDescent="0.25">
      <c r="A3698" s="1" t="s">
        <v>1306</v>
      </c>
      <c r="J3698" s="1" t="s">
        <v>1511</v>
      </c>
      <c r="K3698" s="1" t="s">
        <v>1509</v>
      </c>
      <c r="L3698" s="1" t="s">
        <v>1512</v>
      </c>
      <c r="M3698" s="1">
        <v>3</v>
      </c>
    </row>
    <row r="3699" spans="1:13" x14ac:dyDescent="0.25">
      <c r="A3699" s="1" t="s">
        <v>1388</v>
      </c>
      <c r="J3699" s="1" t="s">
        <v>1511</v>
      </c>
      <c r="K3699" s="1" t="s">
        <v>1514</v>
      </c>
      <c r="L3699" s="1" t="s">
        <v>1513</v>
      </c>
      <c r="M3699" s="1">
        <v>18</v>
      </c>
    </row>
    <row r="3700" spans="1:13" x14ac:dyDescent="0.25">
      <c r="A3700" s="1" t="s">
        <v>1306</v>
      </c>
      <c r="J3700" s="1" t="s">
        <v>1511</v>
      </c>
      <c r="K3700" s="1" t="s">
        <v>1509</v>
      </c>
      <c r="L3700" s="1" t="s">
        <v>1512</v>
      </c>
      <c r="M3700" s="1">
        <v>3</v>
      </c>
    </row>
    <row r="3701" spans="1:13" x14ac:dyDescent="0.25">
      <c r="A3701" s="1" t="s">
        <v>1306</v>
      </c>
      <c r="J3701" s="1" t="s">
        <v>1511</v>
      </c>
      <c r="K3701" s="1" t="s">
        <v>1509</v>
      </c>
      <c r="L3701" s="1" t="s">
        <v>1512</v>
      </c>
      <c r="M3701" s="1">
        <v>3</v>
      </c>
    </row>
    <row r="3702" spans="1:13" x14ac:dyDescent="0.25">
      <c r="A3702" s="1" t="s">
        <v>1306</v>
      </c>
      <c r="J3702" s="1" t="s">
        <v>1511</v>
      </c>
      <c r="K3702" s="1" t="s">
        <v>1509</v>
      </c>
      <c r="L3702" s="1" t="s">
        <v>1512</v>
      </c>
      <c r="M3702" s="1">
        <v>3</v>
      </c>
    </row>
    <row r="3703" spans="1:13" x14ac:dyDescent="0.25">
      <c r="A3703" s="1" t="s">
        <v>1306</v>
      </c>
      <c r="J3703" s="1" t="s">
        <v>1511</v>
      </c>
      <c r="K3703" s="1" t="s">
        <v>1509</v>
      </c>
      <c r="L3703" s="1" t="s">
        <v>1512</v>
      </c>
      <c r="M3703" s="1">
        <v>3</v>
      </c>
    </row>
    <row r="3704" spans="1:13" x14ac:dyDescent="0.25">
      <c r="A3704" s="1" t="s">
        <v>1306</v>
      </c>
      <c r="J3704" s="1" t="s">
        <v>1511</v>
      </c>
      <c r="K3704" s="1" t="s">
        <v>1509</v>
      </c>
      <c r="L3704" s="1" t="s">
        <v>1512</v>
      </c>
      <c r="M3704" s="1">
        <v>3</v>
      </c>
    </row>
    <row r="3705" spans="1:13" x14ac:dyDescent="0.25">
      <c r="A3705" s="1" t="s">
        <v>1306</v>
      </c>
      <c r="J3705" s="1" t="s">
        <v>1511</v>
      </c>
      <c r="K3705" s="1" t="s">
        <v>1509</v>
      </c>
      <c r="L3705" s="1" t="s">
        <v>1512</v>
      </c>
      <c r="M3705" s="1">
        <v>3</v>
      </c>
    </row>
    <row r="3706" spans="1:13" x14ac:dyDescent="0.25">
      <c r="A3706" s="1" t="s">
        <v>1262</v>
      </c>
      <c r="J3706" s="1" t="s">
        <v>1511</v>
      </c>
      <c r="K3706" s="1" t="s">
        <v>1509</v>
      </c>
      <c r="L3706" s="1" t="s">
        <v>1512</v>
      </c>
      <c r="M3706" s="1">
        <v>1</v>
      </c>
    </row>
    <row r="3707" spans="1:13" x14ac:dyDescent="0.25">
      <c r="A3707" s="1" t="s">
        <v>1275</v>
      </c>
      <c r="J3707" s="1" t="s">
        <v>1511</v>
      </c>
      <c r="K3707" s="1" t="s">
        <v>1509</v>
      </c>
      <c r="L3707" s="1" t="s">
        <v>1512</v>
      </c>
      <c r="M3707" s="1">
        <v>1</v>
      </c>
    </row>
    <row r="3708" spans="1:13" x14ac:dyDescent="0.25">
      <c r="A3708" s="1" t="s">
        <v>1355</v>
      </c>
      <c r="J3708" s="1" t="s">
        <v>1511</v>
      </c>
      <c r="K3708" s="1" t="s">
        <v>1509</v>
      </c>
      <c r="L3708" s="1" t="s">
        <v>1512</v>
      </c>
      <c r="M3708" s="1">
        <v>12</v>
      </c>
    </row>
    <row r="3709" spans="1:13" x14ac:dyDescent="0.25">
      <c r="A3709" s="1" t="s">
        <v>1312</v>
      </c>
      <c r="J3709" s="1" t="s">
        <v>1511</v>
      </c>
      <c r="K3709" s="1" t="s">
        <v>1514</v>
      </c>
      <c r="L3709" s="1" t="s">
        <v>1510</v>
      </c>
      <c r="M3709" s="1">
        <v>2</v>
      </c>
    </row>
    <row r="3710" spans="1:13" x14ac:dyDescent="0.25">
      <c r="A3710" s="1" t="s">
        <v>1291</v>
      </c>
      <c r="J3710" s="1" t="s">
        <v>1511</v>
      </c>
      <c r="K3710" s="1" t="s">
        <v>1509</v>
      </c>
      <c r="L3710" s="1" t="s">
        <v>1512</v>
      </c>
      <c r="M3710" s="1">
        <v>4</v>
      </c>
    </row>
    <row r="3711" spans="1:13" x14ac:dyDescent="0.25">
      <c r="A3711" s="1" t="s">
        <v>1355</v>
      </c>
      <c r="J3711" s="1" t="s">
        <v>1511</v>
      </c>
      <c r="K3711" s="1" t="s">
        <v>1509</v>
      </c>
      <c r="L3711" s="1" t="s">
        <v>1512</v>
      </c>
      <c r="M3711" s="1">
        <v>5</v>
      </c>
    </row>
    <row r="3712" spans="1:13" x14ac:dyDescent="0.25">
      <c r="A3712" s="1" t="s">
        <v>1291</v>
      </c>
      <c r="J3712" s="1" t="s">
        <v>1511</v>
      </c>
      <c r="K3712" s="1" t="s">
        <v>1509</v>
      </c>
      <c r="L3712" s="1" t="s">
        <v>1512</v>
      </c>
      <c r="M3712" s="1">
        <v>6</v>
      </c>
    </row>
    <row r="3713" spans="1:13" x14ac:dyDescent="0.25">
      <c r="A3713" s="1" t="s">
        <v>1319</v>
      </c>
      <c r="J3713" s="1" t="s">
        <v>1511</v>
      </c>
      <c r="K3713" s="1" t="s">
        <v>1509</v>
      </c>
      <c r="L3713" s="1" t="s">
        <v>1512</v>
      </c>
      <c r="M3713" s="1">
        <v>1</v>
      </c>
    </row>
    <row r="3714" spans="1:13" x14ac:dyDescent="0.25">
      <c r="A3714" s="1" t="s">
        <v>1275</v>
      </c>
      <c r="J3714" s="1" t="s">
        <v>1511</v>
      </c>
      <c r="K3714" s="1" t="s">
        <v>1509</v>
      </c>
      <c r="L3714" s="1" t="s">
        <v>1512</v>
      </c>
      <c r="M3714" s="1">
        <v>1</v>
      </c>
    </row>
    <row r="3715" spans="1:13" x14ac:dyDescent="0.25">
      <c r="A3715" s="1" t="s">
        <v>1355</v>
      </c>
      <c r="J3715" s="1" t="s">
        <v>1511</v>
      </c>
      <c r="K3715" s="1" t="s">
        <v>1509</v>
      </c>
      <c r="L3715" s="1" t="s">
        <v>1512</v>
      </c>
      <c r="M3715" s="1">
        <v>3</v>
      </c>
    </row>
    <row r="3716" spans="1:13" x14ac:dyDescent="0.25">
      <c r="A3716" s="1" t="s">
        <v>1355</v>
      </c>
      <c r="J3716" s="1" t="s">
        <v>1511</v>
      </c>
      <c r="K3716" s="1" t="s">
        <v>1509</v>
      </c>
      <c r="L3716" s="1" t="s">
        <v>1512</v>
      </c>
      <c r="M3716" s="1">
        <v>3</v>
      </c>
    </row>
    <row r="3717" spans="1:13" x14ac:dyDescent="0.25">
      <c r="A3717" s="1" t="s">
        <v>1266</v>
      </c>
      <c r="J3717" s="1" t="s">
        <v>1511</v>
      </c>
      <c r="K3717" s="1" t="s">
        <v>1514</v>
      </c>
      <c r="L3717" s="1" t="s">
        <v>1512</v>
      </c>
      <c r="M3717" s="1">
        <v>4</v>
      </c>
    </row>
    <row r="3718" spans="1:13" x14ac:dyDescent="0.25">
      <c r="A3718" s="1" t="s">
        <v>1269</v>
      </c>
      <c r="J3718" s="1" t="s">
        <v>1511</v>
      </c>
      <c r="K3718" s="1" t="s">
        <v>1509</v>
      </c>
      <c r="L3718" s="1" t="s">
        <v>1512</v>
      </c>
      <c r="M3718" s="1">
        <v>3</v>
      </c>
    </row>
    <row r="3719" spans="1:13" x14ac:dyDescent="0.25">
      <c r="A3719" s="1" t="s">
        <v>1269</v>
      </c>
      <c r="J3719" s="1" t="s">
        <v>1511</v>
      </c>
      <c r="K3719" s="1" t="s">
        <v>1509</v>
      </c>
      <c r="L3719" s="1" t="s">
        <v>1512</v>
      </c>
      <c r="M3719" s="1">
        <v>1</v>
      </c>
    </row>
    <row r="3720" spans="1:13" x14ac:dyDescent="0.25">
      <c r="A3720" s="1" t="s">
        <v>1262</v>
      </c>
      <c r="J3720" s="1" t="s">
        <v>1511</v>
      </c>
      <c r="K3720" s="1" t="s">
        <v>1509</v>
      </c>
      <c r="L3720" s="1" t="s">
        <v>1510</v>
      </c>
      <c r="M3720" s="1">
        <v>1</v>
      </c>
    </row>
    <row r="3721" spans="1:13" x14ac:dyDescent="0.25">
      <c r="A3721" s="1" t="s">
        <v>1272</v>
      </c>
      <c r="J3721" s="1" t="s">
        <v>1508</v>
      </c>
      <c r="K3721" s="1" t="s">
        <v>1509</v>
      </c>
      <c r="L3721" s="1" t="s">
        <v>1512</v>
      </c>
      <c r="M3721" s="1">
        <v>1</v>
      </c>
    </row>
    <row r="3722" spans="1:13" x14ac:dyDescent="0.25">
      <c r="A3722" s="1" t="s">
        <v>1269</v>
      </c>
      <c r="J3722" s="1" t="s">
        <v>1511</v>
      </c>
      <c r="K3722" s="1" t="s">
        <v>1509</v>
      </c>
      <c r="L3722" s="1" t="s">
        <v>1512</v>
      </c>
      <c r="M3722" s="1">
        <v>1</v>
      </c>
    </row>
    <row r="3723" spans="1:13" x14ac:dyDescent="0.25">
      <c r="A3723" s="1" t="s">
        <v>1355</v>
      </c>
      <c r="J3723" s="1" t="s">
        <v>1511</v>
      </c>
      <c r="K3723" s="1" t="s">
        <v>1509</v>
      </c>
      <c r="L3723" s="1" t="s">
        <v>1510</v>
      </c>
      <c r="M3723" s="1">
        <v>14</v>
      </c>
    </row>
    <row r="3724" spans="1:13" x14ac:dyDescent="0.25">
      <c r="A3724" s="1" t="s">
        <v>1314</v>
      </c>
      <c r="J3724" s="1" t="s">
        <v>1511</v>
      </c>
      <c r="K3724" s="1" t="s">
        <v>1509</v>
      </c>
      <c r="L3724" s="1" t="s">
        <v>1510</v>
      </c>
      <c r="M3724" s="1">
        <v>1</v>
      </c>
    </row>
    <row r="3725" spans="1:13" x14ac:dyDescent="0.25">
      <c r="A3725" s="1" t="s">
        <v>1314</v>
      </c>
      <c r="J3725" s="1" t="s">
        <v>1511</v>
      </c>
      <c r="K3725" s="1" t="s">
        <v>1509</v>
      </c>
      <c r="L3725" s="1" t="s">
        <v>1513</v>
      </c>
      <c r="M3725" s="1">
        <v>1</v>
      </c>
    </row>
    <row r="3726" spans="1:13" x14ac:dyDescent="0.25">
      <c r="A3726" s="1" t="s">
        <v>1272</v>
      </c>
      <c r="J3726" s="1" t="s">
        <v>1511</v>
      </c>
      <c r="K3726" s="1" t="s">
        <v>1509</v>
      </c>
      <c r="L3726" s="1" t="s">
        <v>1513</v>
      </c>
      <c r="M3726" s="1">
        <v>1</v>
      </c>
    </row>
    <row r="3727" spans="1:13" x14ac:dyDescent="0.25">
      <c r="A3727" s="1" t="s">
        <v>1275</v>
      </c>
      <c r="J3727" s="1" t="s">
        <v>1511</v>
      </c>
      <c r="K3727" s="1" t="s">
        <v>1509</v>
      </c>
      <c r="L3727" s="1" t="s">
        <v>1512</v>
      </c>
      <c r="M3727" s="1">
        <v>1</v>
      </c>
    </row>
    <row r="3728" spans="1:13" x14ac:dyDescent="0.25">
      <c r="A3728" s="1" t="s">
        <v>1314</v>
      </c>
      <c r="J3728" s="1" t="s">
        <v>1511</v>
      </c>
      <c r="K3728" s="1" t="s">
        <v>1509</v>
      </c>
      <c r="L3728" s="1" t="s">
        <v>1513</v>
      </c>
      <c r="M3728" s="1">
        <v>1</v>
      </c>
    </row>
    <row r="3729" spans="1:13" x14ac:dyDescent="0.25">
      <c r="A3729" s="1" t="s">
        <v>1314</v>
      </c>
      <c r="J3729" s="1" t="s">
        <v>1511</v>
      </c>
      <c r="K3729" s="1" t="s">
        <v>1509</v>
      </c>
      <c r="L3729" s="1" t="s">
        <v>1513</v>
      </c>
      <c r="M3729" s="1">
        <v>1</v>
      </c>
    </row>
    <row r="3730" spans="1:13" x14ac:dyDescent="0.25">
      <c r="A3730" s="1" t="s">
        <v>1314</v>
      </c>
      <c r="J3730" s="1" t="s">
        <v>1511</v>
      </c>
      <c r="K3730" s="1" t="s">
        <v>1509</v>
      </c>
      <c r="L3730" s="1" t="s">
        <v>1513</v>
      </c>
      <c r="M3730" s="1">
        <v>1</v>
      </c>
    </row>
    <row r="3731" spans="1:13" x14ac:dyDescent="0.25">
      <c r="A3731" s="1" t="s">
        <v>1314</v>
      </c>
      <c r="J3731" s="1" t="s">
        <v>1511</v>
      </c>
      <c r="K3731" s="1" t="s">
        <v>1509</v>
      </c>
      <c r="L3731" s="1" t="s">
        <v>1513</v>
      </c>
      <c r="M3731" s="1">
        <v>1</v>
      </c>
    </row>
    <row r="3732" spans="1:13" x14ac:dyDescent="0.25">
      <c r="A3732" s="1" t="s">
        <v>1262</v>
      </c>
      <c r="J3732" s="1" t="s">
        <v>1511</v>
      </c>
      <c r="K3732" s="1" t="s">
        <v>1509</v>
      </c>
      <c r="L3732" s="1" t="s">
        <v>1510</v>
      </c>
      <c r="M3732" s="1">
        <v>1</v>
      </c>
    </row>
    <row r="3733" spans="1:13" x14ac:dyDescent="0.25">
      <c r="A3733" s="1" t="s">
        <v>1319</v>
      </c>
      <c r="J3733" s="1" t="s">
        <v>1511</v>
      </c>
      <c r="K3733" s="1" t="s">
        <v>1509</v>
      </c>
      <c r="L3733" s="1" t="s">
        <v>1512</v>
      </c>
      <c r="M3733" s="1">
        <v>5</v>
      </c>
    </row>
    <row r="3734" spans="1:13" x14ac:dyDescent="0.25">
      <c r="A3734" s="1" t="s">
        <v>1262</v>
      </c>
      <c r="J3734" s="1" t="s">
        <v>1511</v>
      </c>
      <c r="K3734" s="1" t="s">
        <v>1509</v>
      </c>
      <c r="L3734" s="1" t="s">
        <v>1512</v>
      </c>
      <c r="M3734" s="1">
        <v>1</v>
      </c>
    </row>
    <row r="3735" spans="1:13" x14ac:dyDescent="0.25">
      <c r="A3735" s="1" t="s">
        <v>1275</v>
      </c>
      <c r="J3735" s="1" t="s">
        <v>1511</v>
      </c>
      <c r="K3735" s="1" t="s">
        <v>1509</v>
      </c>
      <c r="L3735" s="1" t="s">
        <v>1512</v>
      </c>
      <c r="M3735" s="1">
        <v>1</v>
      </c>
    </row>
    <row r="3736" spans="1:13" x14ac:dyDescent="0.25">
      <c r="A3736" s="1" t="s">
        <v>1319</v>
      </c>
      <c r="J3736" s="1" t="s">
        <v>1511</v>
      </c>
      <c r="K3736" s="1" t="s">
        <v>1509</v>
      </c>
      <c r="L3736" s="1" t="s">
        <v>1512</v>
      </c>
      <c r="M3736" s="1">
        <v>2</v>
      </c>
    </row>
    <row r="3737" spans="1:13" x14ac:dyDescent="0.25">
      <c r="A3737" s="1" t="s">
        <v>1262</v>
      </c>
      <c r="J3737" s="1" t="s">
        <v>1511</v>
      </c>
      <c r="K3737" s="1" t="s">
        <v>1509</v>
      </c>
      <c r="L3737" s="1" t="s">
        <v>1512</v>
      </c>
      <c r="M3737" s="1">
        <v>1</v>
      </c>
    </row>
    <row r="3738" spans="1:13" x14ac:dyDescent="0.25">
      <c r="A3738" s="1" t="s">
        <v>1262</v>
      </c>
      <c r="J3738" s="1" t="s">
        <v>1511</v>
      </c>
      <c r="K3738" s="1" t="s">
        <v>1509</v>
      </c>
      <c r="L3738" s="1" t="s">
        <v>1512</v>
      </c>
      <c r="M3738" s="1">
        <v>1</v>
      </c>
    </row>
    <row r="3739" spans="1:13" x14ac:dyDescent="0.25">
      <c r="A3739" s="1" t="s">
        <v>1262</v>
      </c>
      <c r="J3739" s="1" t="s">
        <v>1511</v>
      </c>
      <c r="K3739" s="1" t="s">
        <v>1509</v>
      </c>
      <c r="L3739" s="1" t="s">
        <v>1512</v>
      </c>
      <c r="M3739" s="1">
        <v>1</v>
      </c>
    </row>
    <row r="3740" spans="1:13" x14ac:dyDescent="0.25">
      <c r="A3740" s="1" t="s">
        <v>1262</v>
      </c>
      <c r="J3740" s="1" t="s">
        <v>1511</v>
      </c>
      <c r="K3740" s="1" t="s">
        <v>1509</v>
      </c>
      <c r="L3740" s="1" t="s">
        <v>1512</v>
      </c>
      <c r="M3740" s="1">
        <v>1</v>
      </c>
    </row>
    <row r="3741" spans="1:13" x14ac:dyDescent="0.25">
      <c r="A3741" s="1" t="s">
        <v>1266</v>
      </c>
      <c r="J3741" s="1" t="s">
        <v>1511</v>
      </c>
      <c r="K3741" s="1" t="s">
        <v>1509</v>
      </c>
      <c r="L3741" s="1" t="s">
        <v>1512</v>
      </c>
      <c r="M3741" s="1">
        <v>1</v>
      </c>
    </row>
    <row r="3742" spans="1:13" x14ac:dyDescent="0.25">
      <c r="A3742" s="1" t="s">
        <v>1262</v>
      </c>
      <c r="J3742" s="1" t="s">
        <v>1511</v>
      </c>
      <c r="K3742" s="1" t="s">
        <v>1509</v>
      </c>
      <c r="L3742" s="1" t="s">
        <v>1512</v>
      </c>
      <c r="M3742" s="1">
        <v>1</v>
      </c>
    </row>
    <row r="3743" spans="1:13" x14ac:dyDescent="0.25">
      <c r="A3743" s="1" t="s">
        <v>1262</v>
      </c>
      <c r="J3743" s="1" t="s">
        <v>1511</v>
      </c>
      <c r="K3743" s="1" t="s">
        <v>1509</v>
      </c>
      <c r="L3743" s="1" t="s">
        <v>1512</v>
      </c>
      <c r="M3743" s="1">
        <v>1</v>
      </c>
    </row>
    <row r="3744" spans="1:13" x14ac:dyDescent="0.25">
      <c r="A3744" s="1" t="s">
        <v>1262</v>
      </c>
      <c r="J3744" s="1" t="s">
        <v>1511</v>
      </c>
      <c r="K3744" s="1" t="s">
        <v>1509</v>
      </c>
      <c r="L3744" s="1" t="s">
        <v>1512</v>
      </c>
      <c r="M3744" s="1">
        <v>1</v>
      </c>
    </row>
    <row r="3745" spans="1:13" x14ac:dyDescent="0.25">
      <c r="A3745" s="1" t="s">
        <v>1275</v>
      </c>
      <c r="J3745" s="1" t="s">
        <v>1511</v>
      </c>
      <c r="K3745" s="1" t="s">
        <v>1509</v>
      </c>
      <c r="L3745" s="1" t="s">
        <v>1512</v>
      </c>
      <c r="M3745" s="1">
        <v>1</v>
      </c>
    </row>
    <row r="3746" spans="1:13" x14ac:dyDescent="0.25">
      <c r="A3746" s="1" t="s">
        <v>1262</v>
      </c>
      <c r="J3746" s="1" t="s">
        <v>1508</v>
      </c>
      <c r="K3746" s="1" t="s">
        <v>1509</v>
      </c>
      <c r="L3746" s="1" t="s">
        <v>1512</v>
      </c>
      <c r="M3746" s="1">
        <v>3</v>
      </c>
    </row>
    <row r="3747" spans="1:13" x14ac:dyDescent="0.25">
      <c r="A3747" s="1" t="s">
        <v>1266</v>
      </c>
      <c r="J3747" s="1" t="s">
        <v>1511</v>
      </c>
      <c r="K3747" s="1" t="s">
        <v>1514</v>
      </c>
      <c r="L3747" s="1" t="s">
        <v>1512</v>
      </c>
      <c r="M3747" s="1">
        <v>1</v>
      </c>
    </row>
    <row r="3748" spans="1:13" x14ac:dyDescent="0.25">
      <c r="A3748" s="1" t="s">
        <v>1357</v>
      </c>
      <c r="J3748" s="1" t="s">
        <v>1511</v>
      </c>
      <c r="K3748" s="1" t="s">
        <v>1509</v>
      </c>
      <c r="L3748" s="1" t="s">
        <v>1512</v>
      </c>
      <c r="M3748" s="1">
        <v>1</v>
      </c>
    </row>
    <row r="3749" spans="1:13" x14ac:dyDescent="0.25">
      <c r="A3749" s="1" t="s">
        <v>1299</v>
      </c>
      <c r="J3749" s="1" t="s">
        <v>1508</v>
      </c>
      <c r="K3749" s="1" t="s">
        <v>1509</v>
      </c>
      <c r="L3749" s="1" t="s">
        <v>1510</v>
      </c>
      <c r="M3749" s="1">
        <v>1</v>
      </c>
    </row>
    <row r="3750" spans="1:13" x14ac:dyDescent="0.25">
      <c r="A3750" s="1" t="s">
        <v>1357</v>
      </c>
      <c r="J3750" s="1" t="s">
        <v>1511</v>
      </c>
      <c r="K3750" s="1" t="s">
        <v>1509</v>
      </c>
      <c r="L3750" s="1" t="s">
        <v>1512</v>
      </c>
      <c r="M3750" s="1">
        <v>3</v>
      </c>
    </row>
    <row r="3751" spans="1:13" x14ac:dyDescent="0.25">
      <c r="A3751" s="1" t="s">
        <v>1357</v>
      </c>
      <c r="J3751" s="1" t="s">
        <v>1511</v>
      </c>
      <c r="K3751" s="1" t="s">
        <v>1509</v>
      </c>
      <c r="L3751" s="1" t="s">
        <v>1512</v>
      </c>
      <c r="M3751" s="1">
        <v>5</v>
      </c>
    </row>
    <row r="3752" spans="1:13" x14ac:dyDescent="0.25">
      <c r="A3752" s="1" t="s">
        <v>1357</v>
      </c>
      <c r="J3752" s="1" t="s">
        <v>1511</v>
      </c>
      <c r="K3752" s="1" t="s">
        <v>1509</v>
      </c>
      <c r="L3752" s="1" t="s">
        <v>1512</v>
      </c>
      <c r="M3752" s="1">
        <v>1</v>
      </c>
    </row>
    <row r="3753" spans="1:13" x14ac:dyDescent="0.25">
      <c r="A3753" s="1" t="s">
        <v>1357</v>
      </c>
      <c r="J3753" s="1" t="s">
        <v>1511</v>
      </c>
      <c r="K3753" s="1" t="s">
        <v>1509</v>
      </c>
      <c r="L3753" s="1" t="s">
        <v>1512</v>
      </c>
      <c r="M3753" s="1">
        <v>1</v>
      </c>
    </row>
    <row r="3754" spans="1:13" x14ac:dyDescent="0.25">
      <c r="A3754" s="1" t="s">
        <v>1299</v>
      </c>
      <c r="J3754" s="1" t="s">
        <v>1508</v>
      </c>
      <c r="K3754" s="1" t="s">
        <v>1509</v>
      </c>
      <c r="L3754" s="1" t="s">
        <v>1510</v>
      </c>
      <c r="M3754" s="1">
        <v>1</v>
      </c>
    </row>
    <row r="3755" spans="1:13" x14ac:dyDescent="0.25">
      <c r="A3755" s="1" t="s">
        <v>1357</v>
      </c>
      <c r="J3755" s="1" t="s">
        <v>1511</v>
      </c>
      <c r="K3755" s="1" t="s">
        <v>1509</v>
      </c>
      <c r="L3755" s="1" t="s">
        <v>1512</v>
      </c>
      <c r="M3755" s="1">
        <v>1</v>
      </c>
    </row>
    <row r="3756" spans="1:13" x14ac:dyDescent="0.25">
      <c r="A3756" s="1" t="s">
        <v>1354</v>
      </c>
      <c r="J3756" s="1" t="s">
        <v>1511</v>
      </c>
      <c r="K3756" s="1" t="s">
        <v>1509</v>
      </c>
      <c r="L3756" s="1" t="s">
        <v>1512</v>
      </c>
      <c r="M3756" s="1">
        <v>24</v>
      </c>
    </row>
    <row r="3757" spans="1:13" x14ac:dyDescent="0.25">
      <c r="A3757" s="1" t="s">
        <v>1354</v>
      </c>
      <c r="J3757" s="1" t="s">
        <v>1511</v>
      </c>
      <c r="K3757" s="1" t="s">
        <v>1514</v>
      </c>
      <c r="L3757" s="1" t="s">
        <v>1512</v>
      </c>
      <c r="M3757" s="1">
        <v>21</v>
      </c>
    </row>
    <row r="3758" spans="1:13" x14ac:dyDescent="0.25">
      <c r="A3758" s="1" t="s">
        <v>1319</v>
      </c>
      <c r="J3758" s="1" t="s">
        <v>1511</v>
      </c>
      <c r="K3758" s="1" t="s">
        <v>1509</v>
      </c>
      <c r="L3758" s="1" t="s">
        <v>1512</v>
      </c>
      <c r="M3758" s="1">
        <v>8</v>
      </c>
    </row>
    <row r="3759" spans="1:13" x14ac:dyDescent="0.25">
      <c r="A3759" s="1" t="s">
        <v>1354</v>
      </c>
      <c r="J3759" s="1" t="s">
        <v>1511</v>
      </c>
      <c r="K3759" s="1" t="s">
        <v>1509</v>
      </c>
      <c r="L3759" s="1" t="s">
        <v>1512</v>
      </c>
      <c r="M3759" s="1">
        <v>4</v>
      </c>
    </row>
    <row r="3760" spans="1:13" x14ac:dyDescent="0.25">
      <c r="A3760" s="1" t="s">
        <v>1299</v>
      </c>
      <c r="J3760" s="1" t="s">
        <v>1508</v>
      </c>
      <c r="K3760" s="1" t="s">
        <v>1509</v>
      </c>
      <c r="L3760" s="1" t="s">
        <v>1510</v>
      </c>
      <c r="M3760" s="1">
        <v>1</v>
      </c>
    </row>
    <row r="3761" spans="1:13" x14ac:dyDescent="0.25">
      <c r="A3761" s="1" t="s">
        <v>1537</v>
      </c>
      <c r="J3761" s="1" t="s">
        <v>1511</v>
      </c>
      <c r="K3761" s="1" t="s">
        <v>1509</v>
      </c>
      <c r="L3761" s="1" t="s">
        <v>1512</v>
      </c>
      <c r="M3761" s="1">
        <v>30</v>
      </c>
    </row>
    <row r="3762" spans="1:13" x14ac:dyDescent="0.25">
      <c r="A3762" s="1" t="s">
        <v>1537</v>
      </c>
      <c r="J3762" s="1" t="s">
        <v>1511</v>
      </c>
      <c r="K3762" s="1" t="s">
        <v>1509</v>
      </c>
      <c r="L3762" s="1" t="s">
        <v>1512</v>
      </c>
      <c r="M3762" s="1">
        <v>29</v>
      </c>
    </row>
    <row r="3763" spans="1:13" x14ac:dyDescent="0.25">
      <c r="A3763" s="1" t="s">
        <v>1262</v>
      </c>
      <c r="J3763" s="1" t="s">
        <v>1511</v>
      </c>
      <c r="K3763" s="1" t="s">
        <v>1509</v>
      </c>
      <c r="L3763" s="1" t="s">
        <v>1510</v>
      </c>
      <c r="M3763" s="1">
        <v>1</v>
      </c>
    </row>
    <row r="3764" spans="1:13" x14ac:dyDescent="0.25">
      <c r="A3764" s="1" t="s">
        <v>1272</v>
      </c>
      <c r="J3764" s="1" t="s">
        <v>1511</v>
      </c>
      <c r="K3764" s="1" t="s">
        <v>1509</v>
      </c>
      <c r="L3764" s="1" t="s">
        <v>1512</v>
      </c>
      <c r="M3764" s="1">
        <v>1</v>
      </c>
    </row>
    <row r="3765" spans="1:13" x14ac:dyDescent="0.25">
      <c r="A3765" s="1" t="s">
        <v>1275</v>
      </c>
      <c r="J3765" s="1" t="s">
        <v>1511</v>
      </c>
      <c r="K3765" s="1" t="s">
        <v>1509</v>
      </c>
      <c r="L3765" s="1" t="s">
        <v>1512</v>
      </c>
      <c r="M3765" s="1">
        <v>1</v>
      </c>
    </row>
    <row r="3766" spans="1:13" x14ac:dyDescent="0.25">
      <c r="A3766" s="1" t="s">
        <v>1537</v>
      </c>
      <c r="J3766" s="1" t="s">
        <v>1511</v>
      </c>
      <c r="K3766" s="1" t="s">
        <v>1514</v>
      </c>
      <c r="L3766" s="1" t="s">
        <v>1512</v>
      </c>
      <c r="M3766" s="1">
        <v>7</v>
      </c>
    </row>
    <row r="3767" spans="1:13" x14ac:dyDescent="0.25">
      <c r="A3767" s="1" t="s">
        <v>1272</v>
      </c>
      <c r="J3767" s="1" t="s">
        <v>1511</v>
      </c>
      <c r="K3767" s="1" t="s">
        <v>1509</v>
      </c>
      <c r="L3767" s="1" t="s">
        <v>1510</v>
      </c>
      <c r="M3767" s="1">
        <v>1</v>
      </c>
    </row>
    <row r="3768" spans="1:13" x14ac:dyDescent="0.25">
      <c r="A3768" s="1" t="s">
        <v>1537</v>
      </c>
      <c r="J3768" s="1" t="s">
        <v>1511</v>
      </c>
      <c r="K3768" s="1" t="s">
        <v>1509</v>
      </c>
      <c r="L3768" s="1" t="s">
        <v>1512</v>
      </c>
      <c r="M3768" s="1">
        <v>1</v>
      </c>
    </row>
    <row r="3769" spans="1:13" x14ac:dyDescent="0.25">
      <c r="A3769" s="1" t="s">
        <v>1319</v>
      </c>
      <c r="J3769" s="1" t="s">
        <v>1511</v>
      </c>
      <c r="K3769" s="1" t="s">
        <v>1509</v>
      </c>
      <c r="L3769" s="1" t="s">
        <v>1512</v>
      </c>
      <c r="M3769" s="1">
        <v>2</v>
      </c>
    </row>
    <row r="3770" spans="1:13" x14ac:dyDescent="0.25">
      <c r="A3770" s="1" t="s">
        <v>1299</v>
      </c>
      <c r="J3770" s="1" t="s">
        <v>1508</v>
      </c>
      <c r="K3770" s="1" t="s">
        <v>1509</v>
      </c>
      <c r="L3770" s="1" t="s">
        <v>1510</v>
      </c>
      <c r="M3770" s="1">
        <v>1</v>
      </c>
    </row>
    <row r="3771" spans="1:13" x14ac:dyDescent="0.25">
      <c r="A3771" s="1" t="s">
        <v>1468</v>
      </c>
      <c r="J3771" s="1" t="s">
        <v>1511</v>
      </c>
      <c r="K3771" s="1" t="s">
        <v>1509</v>
      </c>
      <c r="L3771" s="1" t="s">
        <v>1512</v>
      </c>
      <c r="M3771" s="1">
        <v>28</v>
      </c>
    </row>
    <row r="3772" spans="1:13" x14ac:dyDescent="0.25">
      <c r="A3772" s="1" t="s">
        <v>1534</v>
      </c>
      <c r="J3772" s="1" t="s">
        <v>1511</v>
      </c>
      <c r="K3772" s="1" t="s">
        <v>1509</v>
      </c>
      <c r="L3772" s="1" t="s">
        <v>1512</v>
      </c>
      <c r="M3772" s="1">
        <v>1</v>
      </c>
    </row>
    <row r="3773" spans="1:13" x14ac:dyDescent="0.25">
      <c r="A3773" s="1" t="s">
        <v>1534</v>
      </c>
      <c r="J3773" s="1" t="s">
        <v>1511</v>
      </c>
      <c r="K3773" s="1" t="s">
        <v>1509</v>
      </c>
      <c r="L3773" s="1" t="s">
        <v>1512</v>
      </c>
      <c r="M3773" s="1">
        <v>1</v>
      </c>
    </row>
    <row r="3774" spans="1:13" x14ac:dyDescent="0.25">
      <c r="A3774" s="1" t="s">
        <v>1266</v>
      </c>
      <c r="J3774" s="1" t="s">
        <v>1511</v>
      </c>
      <c r="K3774" s="1" t="s">
        <v>1509</v>
      </c>
      <c r="L3774" s="1" t="s">
        <v>1512</v>
      </c>
      <c r="M3774" s="1">
        <v>2</v>
      </c>
    </row>
    <row r="3775" spans="1:13" x14ac:dyDescent="0.25">
      <c r="A3775" s="1" t="s">
        <v>1534</v>
      </c>
      <c r="J3775" s="1" t="s">
        <v>1511</v>
      </c>
      <c r="K3775" s="1" t="s">
        <v>1509</v>
      </c>
      <c r="L3775" s="1" t="s">
        <v>1512</v>
      </c>
      <c r="M3775" s="1">
        <v>7</v>
      </c>
    </row>
    <row r="3776" spans="1:13" x14ac:dyDescent="0.25">
      <c r="A3776" s="1" t="s">
        <v>1299</v>
      </c>
      <c r="J3776" s="1" t="s">
        <v>1508</v>
      </c>
      <c r="K3776" s="1" t="s">
        <v>1509</v>
      </c>
      <c r="L3776" s="1" t="s">
        <v>1510</v>
      </c>
      <c r="M3776" s="1">
        <v>1</v>
      </c>
    </row>
    <row r="3777" spans="1:13" x14ac:dyDescent="0.25">
      <c r="A3777" s="1" t="s">
        <v>1534</v>
      </c>
      <c r="J3777" s="1" t="s">
        <v>1511</v>
      </c>
      <c r="K3777" s="1" t="s">
        <v>1509</v>
      </c>
      <c r="L3777" s="1" t="s">
        <v>1512</v>
      </c>
      <c r="M3777" s="1">
        <v>7</v>
      </c>
    </row>
    <row r="3778" spans="1:13" x14ac:dyDescent="0.25">
      <c r="A3778" s="1" t="s">
        <v>1272</v>
      </c>
      <c r="J3778" s="1" t="s">
        <v>1511</v>
      </c>
      <c r="K3778" s="1" t="s">
        <v>1509</v>
      </c>
      <c r="L3778" s="1" t="s">
        <v>1512</v>
      </c>
      <c r="M3778" s="1">
        <v>3</v>
      </c>
    </row>
    <row r="3779" spans="1:13" x14ac:dyDescent="0.25">
      <c r="A3779" s="1" t="s">
        <v>1534</v>
      </c>
      <c r="J3779" s="1" t="s">
        <v>1511</v>
      </c>
      <c r="K3779" s="1" t="s">
        <v>1509</v>
      </c>
      <c r="L3779" s="1" t="s">
        <v>1512</v>
      </c>
      <c r="M3779" s="1">
        <v>19</v>
      </c>
    </row>
    <row r="3780" spans="1:13" x14ac:dyDescent="0.25">
      <c r="A3780" s="1" t="s">
        <v>1314</v>
      </c>
      <c r="J3780" s="1" t="s">
        <v>1511</v>
      </c>
      <c r="K3780" s="1" t="s">
        <v>1509</v>
      </c>
      <c r="L3780" s="1" t="s">
        <v>1510</v>
      </c>
      <c r="M3780" s="1">
        <v>1</v>
      </c>
    </row>
    <row r="3781" spans="1:13" x14ac:dyDescent="0.25">
      <c r="A3781" s="1" t="s">
        <v>1311</v>
      </c>
      <c r="J3781" s="1" t="s">
        <v>1511</v>
      </c>
      <c r="K3781" s="1" t="s">
        <v>1514</v>
      </c>
      <c r="L3781" s="1" t="s">
        <v>1513</v>
      </c>
      <c r="M3781" s="1">
        <v>1</v>
      </c>
    </row>
    <row r="3782" spans="1:13" x14ac:dyDescent="0.25">
      <c r="A3782" s="1" t="s">
        <v>1299</v>
      </c>
      <c r="J3782" s="1" t="s">
        <v>1508</v>
      </c>
      <c r="K3782" s="1" t="s">
        <v>1509</v>
      </c>
      <c r="L3782" s="1" t="s">
        <v>1510</v>
      </c>
      <c r="M3782" s="1">
        <v>1</v>
      </c>
    </row>
    <row r="3783" spans="1:13" x14ac:dyDescent="0.25">
      <c r="A3783" s="1" t="s">
        <v>1358</v>
      </c>
      <c r="J3783" s="1" t="s">
        <v>1511</v>
      </c>
      <c r="K3783" s="1" t="s">
        <v>1509</v>
      </c>
      <c r="L3783" s="1" t="s">
        <v>1512</v>
      </c>
      <c r="M3783" s="1">
        <v>4</v>
      </c>
    </row>
    <row r="3784" spans="1:13" x14ac:dyDescent="0.25">
      <c r="A3784" s="1" t="s">
        <v>1358</v>
      </c>
      <c r="J3784" s="1" t="s">
        <v>1511</v>
      </c>
      <c r="K3784" s="1" t="s">
        <v>1509</v>
      </c>
      <c r="L3784" s="1" t="s">
        <v>1512</v>
      </c>
      <c r="M3784" s="1">
        <v>4</v>
      </c>
    </row>
    <row r="3785" spans="1:13" x14ac:dyDescent="0.25">
      <c r="A3785" s="1" t="s">
        <v>1358</v>
      </c>
      <c r="J3785" s="1" t="s">
        <v>1511</v>
      </c>
      <c r="K3785" s="1" t="s">
        <v>1509</v>
      </c>
      <c r="L3785" s="1" t="s">
        <v>1512</v>
      </c>
      <c r="M3785" s="1">
        <v>4</v>
      </c>
    </row>
    <row r="3786" spans="1:13" x14ac:dyDescent="0.25">
      <c r="A3786" s="1" t="s">
        <v>1358</v>
      </c>
      <c r="J3786" s="1" t="s">
        <v>1511</v>
      </c>
      <c r="K3786" s="1" t="s">
        <v>1509</v>
      </c>
      <c r="L3786" s="1" t="s">
        <v>1512</v>
      </c>
      <c r="M3786" s="1">
        <v>5</v>
      </c>
    </row>
    <row r="3787" spans="1:13" x14ac:dyDescent="0.25">
      <c r="A3787" s="1" t="s">
        <v>1358</v>
      </c>
      <c r="J3787" s="1" t="s">
        <v>1511</v>
      </c>
      <c r="K3787" s="1" t="s">
        <v>1514</v>
      </c>
      <c r="L3787" s="1" t="s">
        <v>1512</v>
      </c>
      <c r="M3787" s="1">
        <v>5</v>
      </c>
    </row>
    <row r="3788" spans="1:13" x14ac:dyDescent="0.25">
      <c r="A3788" s="1" t="s">
        <v>1275</v>
      </c>
      <c r="J3788" s="1" t="s">
        <v>1511</v>
      </c>
      <c r="K3788" s="1" t="s">
        <v>1509</v>
      </c>
      <c r="L3788" s="1" t="s">
        <v>1512</v>
      </c>
      <c r="M3788" s="1">
        <v>1</v>
      </c>
    </row>
    <row r="3789" spans="1:13" x14ac:dyDescent="0.25">
      <c r="A3789" s="1" t="s">
        <v>1358</v>
      </c>
      <c r="J3789" s="1" t="s">
        <v>1511</v>
      </c>
      <c r="K3789" s="1" t="s">
        <v>1509</v>
      </c>
      <c r="L3789" s="1" t="s">
        <v>1512</v>
      </c>
      <c r="M3789" s="1">
        <v>1</v>
      </c>
    </row>
    <row r="3790" spans="1:13" x14ac:dyDescent="0.25">
      <c r="A3790" s="1" t="s">
        <v>1319</v>
      </c>
      <c r="J3790" s="1" t="s">
        <v>1511</v>
      </c>
      <c r="K3790" s="1" t="s">
        <v>1509</v>
      </c>
      <c r="L3790" s="1" t="s">
        <v>1512</v>
      </c>
      <c r="M3790" s="1">
        <v>3</v>
      </c>
    </row>
    <row r="3791" spans="1:13" x14ac:dyDescent="0.25">
      <c r="A3791" s="1" t="s">
        <v>1275</v>
      </c>
      <c r="J3791" s="1" t="s">
        <v>1511</v>
      </c>
      <c r="K3791" s="1" t="s">
        <v>1509</v>
      </c>
      <c r="L3791" s="1" t="s">
        <v>1512</v>
      </c>
      <c r="M3791" s="1">
        <v>3</v>
      </c>
    </row>
    <row r="3792" spans="1:13" x14ac:dyDescent="0.25">
      <c r="A3792" s="1" t="s">
        <v>1378</v>
      </c>
      <c r="J3792" s="1" t="s">
        <v>1511</v>
      </c>
      <c r="K3792" s="1" t="s">
        <v>1509</v>
      </c>
      <c r="L3792" s="1" t="s">
        <v>1512</v>
      </c>
      <c r="M3792" s="1">
        <v>1</v>
      </c>
    </row>
    <row r="3793" spans="1:13" x14ac:dyDescent="0.25">
      <c r="A3793" s="1" t="s">
        <v>1378</v>
      </c>
      <c r="J3793" s="1" t="s">
        <v>1511</v>
      </c>
      <c r="K3793" s="1" t="s">
        <v>1509</v>
      </c>
      <c r="L3793" s="1" t="s">
        <v>1512</v>
      </c>
      <c r="M3793" s="1">
        <v>1</v>
      </c>
    </row>
    <row r="3794" spans="1:13" x14ac:dyDescent="0.25">
      <c r="A3794" s="1" t="s">
        <v>1378</v>
      </c>
      <c r="J3794" s="1" t="s">
        <v>1511</v>
      </c>
      <c r="K3794" s="1" t="s">
        <v>1509</v>
      </c>
      <c r="L3794" s="1" t="s">
        <v>1512</v>
      </c>
      <c r="M3794" s="1">
        <v>1</v>
      </c>
    </row>
    <row r="3795" spans="1:13" x14ac:dyDescent="0.25">
      <c r="A3795" s="1" t="s">
        <v>1378</v>
      </c>
      <c r="J3795" s="1" t="s">
        <v>1511</v>
      </c>
      <c r="K3795" s="1" t="s">
        <v>1509</v>
      </c>
      <c r="L3795" s="1" t="s">
        <v>1512</v>
      </c>
      <c r="M3795" s="1">
        <v>9</v>
      </c>
    </row>
    <row r="3796" spans="1:13" x14ac:dyDescent="0.25">
      <c r="A3796" s="1" t="s">
        <v>1296</v>
      </c>
      <c r="J3796" s="1" t="s">
        <v>1508</v>
      </c>
      <c r="K3796" s="1" t="s">
        <v>1509</v>
      </c>
      <c r="L3796" s="1" t="s">
        <v>1512</v>
      </c>
      <c r="M3796" s="1">
        <v>2</v>
      </c>
    </row>
    <row r="3797" spans="1:13" x14ac:dyDescent="0.25">
      <c r="A3797" s="1" t="s">
        <v>1378</v>
      </c>
      <c r="J3797" s="1" t="s">
        <v>1511</v>
      </c>
      <c r="K3797" s="1" t="s">
        <v>1509</v>
      </c>
      <c r="L3797" s="1" t="s">
        <v>1512</v>
      </c>
      <c r="M3797" s="1">
        <v>9</v>
      </c>
    </row>
    <row r="3798" spans="1:13" x14ac:dyDescent="0.25">
      <c r="A3798" s="1" t="s">
        <v>1314</v>
      </c>
      <c r="J3798" s="1" t="s">
        <v>1508</v>
      </c>
      <c r="K3798" s="1" t="s">
        <v>1509</v>
      </c>
      <c r="L3798" s="1" t="s">
        <v>1510</v>
      </c>
      <c r="M3798" s="1">
        <v>1</v>
      </c>
    </row>
    <row r="3799" spans="1:13" x14ac:dyDescent="0.25">
      <c r="A3799" s="1" t="s">
        <v>1262</v>
      </c>
      <c r="J3799" s="1" t="s">
        <v>1511</v>
      </c>
      <c r="K3799" s="1" t="s">
        <v>1509</v>
      </c>
      <c r="L3799" s="1" t="s">
        <v>1512</v>
      </c>
      <c r="M3799" s="1">
        <v>1</v>
      </c>
    </row>
    <row r="3800" spans="1:13" x14ac:dyDescent="0.25">
      <c r="A3800" s="1" t="s">
        <v>1379</v>
      </c>
      <c r="J3800" s="1" t="s">
        <v>1511</v>
      </c>
      <c r="K3800" s="1" t="s">
        <v>1509</v>
      </c>
      <c r="L3800" s="1" t="s">
        <v>1512</v>
      </c>
      <c r="M3800" s="1">
        <v>3</v>
      </c>
    </row>
    <row r="3801" spans="1:13" x14ac:dyDescent="0.25">
      <c r="A3801" s="1" t="s">
        <v>1379</v>
      </c>
      <c r="J3801" s="1" t="s">
        <v>1511</v>
      </c>
      <c r="K3801" s="1" t="s">
        <v>1509</v>
      </c>
      <c r="L3801" s="1" t="s">
        <v>1512</v>
      </c>
      <c r="M3801" s="1">
        <v>3</v>
      </c>
    </row>
    <row r="3802" spans="1:13" x14ac:dyDescent="0.25">
      <c r="A3802" s="1" t="s">
        <v>1379</v>
      </c>
      <c r="J3802" s="1" t="s">
        <v>1511</v>
      </c>
      <c r="K3802" s="1" t="s">
        <v>1514</v>
      </c>
      <c r="L3802" s="1" t="s">
        <v>1512</v>
      </c>
      <c r="M3802" s="1">
        <v>1</v>
      </c>
    </row>
    <row r="3803" spans="1:13" x14ac:dyDescent="0.25">
      <c r="A3803" s="1" t="s">
        <v>1275</v>
      </c>
      <c r="J3803" s="1" t="s">
        <v>1511</v>
      </c>
      <c r="K3803" s="1" t="s">
        <v>1509</v>
      </c>
      <c r="L3803" s="1" t="s">
        <v>1512</v>
      </c>
      <c r="M3803" s="1">
        <v>1</v>
      </c>
    </row>
    <row r="3804" spans="1:13" x14ac:dyDescent="0.25">
      <c r="A3804" s="1" t="s">
        <v>1379</v>
      </c>
      <c r="J3804" s="1" t="s">
        <v>1511</v>
      </c>
      <c r="K3804" s="1" t="s">
        <v>1509</v>
      </c>
      <c r="L3804" s="1" t="s">
        <v>1512</v>
      </c>
      <c r="M3804" s="1">
        <v>5</v>
      </c>
    </row>
    <row r="3805" spans="1:13" x14ac:dyDescent="0.25">
      <c r="A3805" s="1" t="s">
        <v>1297</v>
      </c>
      <c r="J3805" s="1" t="s">
        <v>1508</v>
      </c>
      <c r="K3805" s="1" t="s">
        <v>1509</v>
      </c>
      <c r="L3805" s="1" t="s">
        <v>1513</v>
      </c>
      <c r="M3805" s="1">
        <v>1</v>
      </c>
    </row>
    <row r="3806" spans="1:13" x14ac:dyDescent="0.25">
      <c r="A3806" s="1" t="s">
        <v>1379</v>
      </c>
      <c r="J3806" s="1" t="s">
        <v>1511</v>
      </c>
      <c r="K3806" s="1" t="s">
        <v>1509</v>
      </c>
      <c r="L3806" s="1" t="s">
        <v>1512</v>
      </c>
      <c r="M3806" s="1">
        <v>4</v>
      </c>
    </row>
    <row r="3807" spans="1:13" x14ac:dyDescent="0.25">
      <c r="A3807" s="1" t="s">
        <v>1379</v>
      </c>
      <c r="J3807" s="1" t="s">
        <v>1511</v>
      </c>
      <c r="K3807" s="1" t="s">
        <v>1509</v>
      </c>
      <c r="L3807" s="1" t="s">
        <v>1512</v>
      </c>
      <c r="M3807" s="1">
        <v>1</v>
      </c>
    </row>
    <row r="3808" spans="1:13" x14ac:dyDescent="0.25">
      <c r="A3808" s="1" t="s">
        <v>1379</v>
      </c>
      <c r="J3808" s="1" t="s">
        <v>1511</v>
      </c>
      <c r="K3808" s="1" t="s">
        <v>1509</v>
      </c>
      <c r="L3808" s="1" t="s">
        <v>1512</v>
      </c>
      <c r="M3808" s="1">
        <v>9</v>
      </c>
    </row>
    <row r="3809" spans="1:13" x14ac:dyDescent="0.25">
      <c r="A3809" s="1" t="s">
        <v>1379</v>
      </c>
      <c r="J3809" s="1" t="s">
        <v>1511</v>
      </c>
      <c r="K3809" s="1" t="s">
        <v>1509</v>
      </c>
      <c r="L3809" s="1" t="s">
        <v>1512</v>
      </c>
      <c r="M3809" s="1">
        <v>24</v>
      </c>
    </row>
    <row r="3810" spans="1:13" x14ac:dyDescent="0.25">
      <c r="A3810" s="1" t="s">
        <v>1379</v>
      </c>
      <c r="J3810" s="1" t="s">
        <v>1511</v>
      </c>
      <c r="K3810" s="1" t="s">
        <v>1509</v>
      </c>
      <c r="L3810" s="1" t="s">
        <v>1512</v>
      </c>
      <c r="M3810" s="1">
        <v>1</v>
      </c>
    </row>
    <row r="3811" spans="1:13" x14ac:dyDescent="0.25">
      <c r="A3811" s="1" t="s">
        <v>1379</v>
      </c>
      <c r="J3811" s="1" t="s">
        <v>1511</v>
      </c>
      <c r="K3811" s="1" t="s">
        <v>1509</v>
      </c>
      <c r="L3811" s="1" t="s">
        <v>1512</v>
      </c>
      <c r="M3811" s="1">
        <v>1</v>
      </c>
    </row>
    <row r="3812" spans="1:13" x14ac:dyDescent="0.25">
      <c r="A3812" s="1" t="s">
        <v>1314</v>
      </c>
      <c r="J3812" s="1" t="s">
        <v>1508</v>
      </c>
      <c r="K3812" s="1" t="s">
        <v>1509</v>
      </c>
      <c r="L3812" s="1" t="s">
        <v>1510</v>
      </c>
      <c r="M3812" s="1">
        <v>1</v>
      </c>
    </row>
    <row r="3813" spans="1:13" x14ac:dyDescent="0.25">
      <c r="A3813" s="1" t="s">
        <v>1262</v>
      </c>
      <c r="J3813" s="1" t="s">
        <v>1511</v>
      </c>
      <c r="K3813" s="1" t="s">
        <v>1509</v>
      </c>
      <c r="L3813" s="1" t="s">
        <v>1512</v>
      </c>
      <c r="M3813" s="1">
        <v>1</v>
      </c>
    </row>
    <row r="3814" spans="1:13" x14ac:dyDescent="0.25">
      <c r="A3814" s="1" t="s">
        <v>1379</v>
      </c>
      <c r="J3814" s="1" t="s">
        <v>1511</v>
      </c>
      <c r="K3814" s="1" t="s">
        <v>1509</v>
      </c>
      <c r="L3814" s="1" t="s">
        <v>1512</v>
      </c>
      <c r="M3814" s="1">
        <v>9</v>
      </c>
    </row>
    <row r="3815" spans="1:13" x14ac:dyDescent="0.25">
      <c r="A3815" s="1" t="s">
        <v>1262</v>
      </c>
      <c r="J3815" s="1" t="s">
        <v>1511</v>
      </c>
      <c r="K3815" s="1" t="s">
        <v>1509</v>
      </c>
      <c r="L3815" s="1" t="s">
        <v>1512</v>
      </c>
      <c r="M3815" s="1">
        <v>1</v>
      </c>
    </row>
    <row r="3816" spans="1:13" x14ac:dyDescent="0.25">
      <c r="A3816" s="1" t="s">
        <v>1379</v>
      </c>
      <c r="J3816" s="1" t="s">
        <v>1511</v>
      </c>
      <c r="K3816" s="1" t="s">
        <v>1509</v>
      </c>
      <c r="L3816" s="1" t="s">
        <v>1512</v>
      </c>
      <c r="M3816" s="1">
        <v>8</v>
      </c>
    </row>
    <row r="3817" spans="1:13" x14ac:dyDescent="0.25">
      <c r="A3817" s="1" t="s">
        <v>1275</v>
      </c>
      <c r="J3817" s="1" t="s">
        <v>1511</v>
      </c>
      <c r="K3817" s="1" t="s">
        <v>1509</v>
      </c>
      <c r="L3817" s="1" t="s">
        <v>1512</v>
      </c>
      <c r="M3817" s="1">
        <v>1</v>
      </c>
    </row>
    <row r="3818" spans="1:13" x14ac:dyDescent="0.25">
      <c r="A3818" s="1" t="s">
        <v>1262</v>
      </c>
      <c r="J3818" s="1" t="s">
        <v>1511</v>
      </c>
      <c r="K3818" s="1" t="s">
        <v>1509</v>
      </c>
      <c r="L3818" s="1" t="s">
        <v>1512</v>
      </c>
      <c r="M3818" s="1">
        <v>1</v>
      </c>
    </row>
    <row r="3819" spans="1:13" x14ac:dyDescent="0.25">
      <c r="A3819" s="1" t="s">
        <v>1262</v>
      </c>
      <c r="J3819" s="1" t="s">
        <v>1511</v>
      </c>
      <c r="K3819" s="1" t="s">
        <v>1509</v>
      </c>
      <c r="L3819" s="1" t="s">
        <v>1510</v>
      </c>
      <c r="M3819" s="1">
        <v>8</v>
      </c>
    </row>
    <row r="3820" spans="1:13" x14ac:dyDescent="0.25">
      <c r="A3820" s="1" t="s">
        <v>1262</v>
      </c>
      <c r="J3820" s="1" t="s">
        <v>1511</v>
      </c>
      <c r="K3820" s="1" t="s">
        <v>1509</v>
      </c>
      <c r="L3820" s="1" t="s">
        <v>1512</v>
      </c>
      <c r="M3820" s="1">
        <v>11</v>
      </c>
    </row>
    <row r="3821" spans="1:13" x14ac:dyDescent="0.25">
      <c r="A3821" s="1" t="s">
        <v>1263</v>
      </c>
      <c r="J3821" s="1" t="s">
        <v>1511</v>
      </c>
      <c r="K3821" s="1" t="s">
        <v>1509</v>
      </c>
      <c r="L3821" s="1" t="s">
        <v>1512</v>
      </c>
      <c r="M3821" s="1">
        <v>1</v>
      </c>
    </row>
    <row r="3822" spans="1:13" x14ac:dyDescent="0.25">
      <c r="A3822" s="1" t="s">
        <v>1263</v>
      </c>
      <c r="J3822" s="1" t="s">
        <v>1511</v>
      </c>
      <c r="K3822" s="1" t="s">
        <v>1509</v>
      </c>
      <c r="L3822" s="1" t="s">
        <v>1510</v>
      </c>
      <c r="M3822" s="1">
        <v>1</v>
      </c>
    </row>
    <row r="3823" spans="1:13" x14ac:dyDescent="0.25">
      <c r="A3823" s="1" t="s">
        <v>1275</v>
      </c>
      <c r="J3823" s="1" t="s">
        <v>1511</v>
      </c>
      <c r="K3823" s="1" t="s">
        <v>1509</v>
      </c>
      <c r="L3823" s="1" t="s">
        <v>1512</v>
      </c>
      <c r="M3823" s="1">
        <v>1</v>
      </c>
    </row>
    <row r="3824" spans="1:13" x14ac:dyDescent="0.25">
      <c r="A3824" s="1" t="s">
        <v>1303</v>
      </c>
      <c r="J3824" s="1" t="s">
        <v>1511</v>
      </c>
      <c r="K3824" s="1" t="s">
        <v>1509</v>
      </c>
      <c r="L3824" s="1" t="s">
        <v>1512</v>
      </c>
      <c r="M3824" s="1">
        <v>9</v>
      </c>
    </row>
    <row r="3825" spans="1:13" x14ac:dyDescent="0.25">
      <c r="A3825" s="1" t="s">
        <v>1272</v>
      </c>
      <c r="J3825" s="1" t="s">
        <v>1511</v>
      </c>
      <c r="K3825" s="1" t="s">
        <v>1509</v>
      </c>
      <c r="L3825" s="1" t="s">
        <v>1512</v>
      </c>
      <c r="M3825" s="1">
        <v>1</v>
      </c>
    </row>
    <row r="3826" spans="1:13" x14ac:dyDescent="0.25">
      <c r="A3826" s="1" t="s">
        <v>1329</v>
      </c>
      <c r="J3826" s="1" t="s">
        <v>1511</v>
      </c>
      <c r="K3826" s="1" t="s">
        <v>1509</v>
      </c>
      <c r="L3826" s="1" t="s">
        <v>1512</v>
      </c>
      <c r="M3826" s="1">
        <v>9</v>
      </c>
    </row>
    <row r="3827" spans="1:13" x14ac:dyDescent="0.25">
      <c r="A3827" s="1" t="s">
        <v>1303</v>
      </c>
      <c r="J3827" s="1" t="s">
        <v>1511</v>
      </c>
      <c r="K3827" s="1" t="s">
        <v>1509</v>
      </c>
      <c r="L3827" s="1" t="s">
        <v>1512</v>
      </c>
      <c r="M3827" s="1">
        <v>9</v>
      </c>
    </row>
    <row r="3828" spans="1:13" x14ac:dyDescent="0.25">
      <c r="A3828" s="1" t="s">
        <v>1329</v>
      </c>
      <c r="J3828" s="1" t="s">
        <v>1511</v>
      </c>
      <c r="K3828" s="1" t="s">
        <v>1509</v>
      </c>
      <c r="L3828" s="1" t="s">
        <v>1512</v>
      </c>
      <c r="M3828" s="1">
        <v>9</v>
      </c>
    </row>
    <row r="3829" spans="1:13" x14ac:dyDescent="0.25">
      <c r="A3829" s="1" t="s">
        <v>1303</v>
      </c>
      <c r="J3829" s="1" t="s">
        <v>1511</v>
      </c>
      <c r="K3829" s="1" t="s">
        <v>1509</v>
      </c>
      <c r="L3829" s="1" t="s">
        <v>1512</v>
      </c>
      <c r="M3829" s="1">
        <v>9</v>
      </c>
    </row>
    <row r="3830" spans="1:13" x14ac:dyDescent="0.25">
      <c r="A3830" s="1" t="s">
        <v>1329</v>
      </c>
      <c r="J3830" s="1" t="s">
        <v>1511</v>
      </c>
      <c r="K3830" s="1" t="s">
        <v>1509</v>
      </c>
      <c r="L3830" s="1" t="s">
        <v>1512</v>
      </c>
      <c r="M3830" s="1">
        <v>9</v>
      </c>
    </row>
    <row r="3831" spans="1:13" x14ac:dyDescent="0.25">
      <c r="A3831" s="1" t="s">
        <v>1303</v>
      </c>
      <c r="J3831" s="1" t="s">
        <v>1511</v>
      </c>
      <c r="K3831" s="1" t="s">
        <v>1509</v>
      </c>
      <c r="L3831" s="1" t="s">
        <v>1512</v>
      </c>
      <c r="M3831" s="1">
        <v>12</v>
      </c>
    </row>
    <row r="3832" spans="1:13" x14ac:dyDescent="0.25">
      <c r="A3832" s="1" t="s">
        <v>1329</v>
      </c>
      <c r="J3832" s="1" t="s">
        <v>1511</v>
      </c>
      <c r="K3832" s="1" t="s">
        <v>1509</v>
      </c>
      <c r="L3832" s="1" t="s">
        <v>1512</v>
      </c>
      <c r="M3832" s="1">
        <v>12</v>
      </c>
    </row>
    <row r="3833" spans="1:13" x14ac:dyDescent="0.25">
      <c r="A3833" s="1" t="s">
        <v>1272</v>
      </c>
      <c r="J3833" s="1" t="s">
        <v>1511</v>
      </c>
      <c r="K3833" s="1" t="s">
        <v>1509</v>
      </c>
      <c r="L3833" s="1" t="s">
        <v>1512</v>
      </c>
      <c r="M3833" s="1">
        <v>1</v>
      </c>
    </row>
    <row r="3834" spans="1:13" x14ac:dyDescent="0.25">
      <c r="A3834" s="1" t="s">
        <v>1272</v>
      </c>
      <c r="J3834" s="1" t="s">
        <v>1508</v>
      </c>
      <c r="K3834" s="1" t="s">
        <v>1509</v>
      </c>
      <c r="L3834" s="1" t="s">
        <v>1510</v>
      </c>
      <c r="M3834" s="1">
        <v>1</v>
      </c>
    </row>
    <row r="3835" spans="1:13" x14ac:dyDescent="0.25">
      <c r="A3835" s="1" t="s">
        <v>1262</v>
      </c>
      <c r="J3835" s="1" t="s">
        <v>1511</v>
      </c>
      <c r="K3835" s="1" t="s">
        <v>1509</v>
      </c>
      <c r="L3835" s="1" t="s">
        <v>1512</v>
      </c>
      <c r="M3835" s="1">
        <v>1</v>
      </c>
    </row>
    <row r="3836" spans="1:13" x14ac:dyDescent="0.25">
      <c r="A3836" s="1" t="s">
        <v>1263</v>
      </c>
      <c r="J3836" s="1" t="s">
        <v>1511</v>
      </c>
      <c r="K3836" s="1" t="s">
        <v>1509</v>
      </c>
      <c r="L3836" s="1" t="s">
        <v>1510</v>
      </c>
      <c r="M3836" s="1">
        <v>1</v>
      </c>
    </row>
    <row r="3837" spans="1:13" x14ac:dyDescent="0.25">
      <c r="A3837" s="1" t="s">
        <v>1272</v>
      </c>
      <c r="J3837" s="1" t="s">
        <v>1511</v>
      </c>
      <c r="K3837" s="1" t="s">
        <v>1509</v>
      </c>
      <c r="L3837" s="1" t="s">
        <v>1510</v>
      </c>
      <c r="M3837" s="1">
        <v>1</v>
      </c>
    </row>
    <row r="3838" spans="1:13" x14ac:dyDescent="0.25">
      <c r="A3838" s="1" t="s">
        <v>1272</v>
      </c>
      <c r="J3838" s="1" t="s">
        <v>1511</v>
      </c>
      <c r="K3838" s="1" t="s">
        <v>1509</v>
      </c>
      <c r="L3838" s="1" t="s">
        <v>1512</v>
      </c>
      <c r="M3838" s="1">
        <v>1</v>
      </c>
    </row>
    <row r="3839" spans="1:13" x14ac:dyDescent="0.25">
      <c r="A3839" s="1" t="s">
        <v>1262</v>
      </c>
      <c r="J3839" s="1" t="s">
        <v>1511</v>
      </c>
      <c r="K3839" s="1" t="s">
        <v>1509</v>
      </c>
      <c r="L3839" s="1" t="s">
        <v>1510</v>
      </c>
      <c r="M3839" s="1">
        <v>1</v>
      </c>
    </row>
    <row r="3840" spans="1:13" x14ac:dyDescent="0.25">
      <c r="A3840" s="1" t="s">
        <v>1262</v>
      </c>
      <c r="J3840" s="1" t="s">
        <v>1511</v>
      </c>
      <c r="K3840" s="1" t="s">
        <v>1509</v>
      </c>
      <c r="L3840" s="1" t="s">
        <v>1510</v>
      </c>
      <c r="M3840" s="1">
        <v>1</v>
      </c>
    </row>
    <row r="3841" spans="1:13" x14ac:dyDescent="0.25">
      <c r="A3841" s="1" t="s">
        <v>1272</v>
      </c>
      <c r="J3841" s="1" t="s">
        <v>1511</v>
      </c>
      <c r="K3841" s="1" t="s">
        <v>1509</v>
      </c>
      <c r="L3841" s="1" t="s">
        <v>1512</v>
      </c>
      <c r="M3841" s="1">
        <v>1</v>
      </c>
    </row>
    <row r="3842" spans="1:13" x14ac:dyDescent="0.25">
      <c r="A3842" s="1" t="s">
        <v>1272</v>
      </c>
      <c r="J3842" s="1" t="s">
        <v>1511</v>
      </c>
      <c r="K3842" s="1" t="s">
        <v>1509</v>
      </c>
      <c r="L3842" s="1" t="s">
        <v>1512</v>
      </c>
      <c r="M3842" s="1">
        <v>1</v>
      </c>
    </row>
    <row r="3843" spans="1:13" x14ac:dyDescent="0.25">
      <c r="A3843" s="1" t="s">
        <v>1272</v>
      </c>
      <c r="J3843" s="1" t="s">
        <v>1511</v>
      </c>
      <c r="K3843" s="1" t="s">
        <v>1509</v>
      </c>
      <c r="L3843" s="1" t="s">
        <v>1512</v>
      </c>
      <c r="M3843" s="1">
        <v>1</v>
      </c>
    </row>
    <row r="3844" spans="1:13" x14ac:dyDescent="0.25">
      <c r="A3844" s="1" t="s">
        <v>1272</v>
      </c>
      <c r="J3844" s="1" t="s">
        <v>1511</v>
      </c>
      <c r="K3844" s="1" t="s">
        <v>1509</v>
      </c>
      <c r="L3844" s="1" t="s">
        <v>1512</v>
      </c>
      <c r="M3844" s="1">
        <v>1</v>
      </c>
    </row>
    <row r="3845" spans="1:13" x14ac:dyDescent="0.25">
      <c r="A3845" s="1" t="s">
        <v>1272</v>
      </c>
      <c r="J3845" s="1" t="s">
        <v>1511</v>
      </c>
      <c r="K3845" s="1" t="s">
        <v>1509</v>
      </c>
      <c r="L3845" s="1" t="s">
        <v>1512</v>
      </c>
      <c r="M3845" s="1">
        <v>1</v>
      </c>
    </row>
    <row r="3846" spans="1:13" x14ac:dyDescent="0.25">
      <c r="A3846" s="1" t="s">
        <v>1262</v>
      </c>
      <c r="J3846" s="1" t="s">
        <v>1511</v>
      </c>
      <c r="K3846" s="1" t="s">
        <v>1509</v>
      </c>
      <c r="L3846" s="1" t="s">
        <v>1512</v>
      </c>
      <c r="M3846" s="1">
        <v>1</v>
      </c>
    </row>
    <row r="3847" spans="1:13" x14ac:dyDescent="0.25">
      <c r="A3847" s="1" t="s">
        <v>1415</v>
      </c>
      <c r="J3847" s="1" t="s">
        <v>1511</v>
      </c>
      <c r="K3847" s="1" t="s">
        <v>1514</v>
      </c>
      <c r="L3847" s="1" t="s">
        <v>1512</v>
      </c>
      <c r="M3847" s="1">
        <v>18</v>
      </c>
    </row>
    <row r="3848" spans="1:13" x14ac:dyDescent="0.25">
      <c r="A3848" s="1" t="s">
        <v>1262</v>
      </c>
      <c r="J3848" s="1" t="s">
        <v>1511</v>
      </c>
      <c r="K3848" s="1" t="s">
        <v>1509</v>
      </c>
      <c r="L3848" s="1" t="s">
        <v>1512</v>
      </c>
      <c r="M3848" s="1">
        <v>1</v>
      </c>
    </row>
    <row r="3849" spans="1:13" x14ac:dyDescent="0.25">
      <c r="A3849" s="1" t="s">
        <v>1312</v>
      </c>
      <c r="J3849" s="1" t="s">
        <v>1511</v>
      </c>
      <c r="K3849" s="1" t="s">
        <v>1509</v>
      </c>
      <c r="L3849" s="1" t="s">
        <v>1512</v>
      </c>
      <c r="M3849" s="1">
        <v>3</v>
      </c>
    </row>
    <row r="3850" spans="1:13" x14ac:dyDescent="0.25">
      <c r="A3850" s="1" t="s">
        <v>1295</v>
      </c>
      <c r="J3850" s="1" t="s">
        <v>1511</v>
      </c>
      <c r="K3850" s="1" t="s">
        <v>1509</v>
      </c>
      <c r="L3850" s="1" t="s">
        <v>1512</v>
      </c>
      <c r="M3850" s="1">
        <v>1</v>
      </c>
    </row>
    <row r="3851" spans="1:13" x14ac:dyDescent="0.25">
      <c r="A3851" s="1" t="s">
        <v>1415</v>
      </c>
      <c r="J3851" s="1" t="s">
        <v>1511</v>
      </c>
      <c r="K3851" s="1" t="s">
        <v>1514</v>
      </c>
      <c r="L3851" s="1" t="s">
        <v>1512</v>
      </c>
      <c r="M3851" s="1">
        <v>15</v>
      </c>
    </row>
    <row r="3852" spans="1:13" x14ac:dyDescent="0.25">
      <c r="A3852" s="1" t="s">
        <v>1496</v>
      </c>
      <c r="J3852" s="1" t="s">
        <v>1511</v>
      </c>
      <c r="K3852" s="1" t="s">
        <v>1509</v>
      </c>
      <c r="L3852" s="1" t="s">
        <v>1510</v>
      </c>
      <c r="M3852" s="1">
        <v>1</v>
      </c>
    </row>
    <row r="3853" spans="1:13" x14ac:dyDescent="0.25">
      <c r="A3853" s="1" t="s">
        <v>1468</v>
      </c>
      <c r="J3853" s="1" t="s">
        <v>1511</v>
      </c>
      <c r="K3853" s="1" t="s">
        <v>1509</v>
      </c>
      <c r="L3853" s="1" t="s">
        <v>1512</v>
      </c>
      <c r="M3853" s="1">
        <v>4</v>
      </c>
    </row>
    <row r="3854" spans="1:13" x14ac:dyDescent="0.25">
      <c r="A3854" s="1" t="s">
        <v>1496</v>
      </c>
      <c r="J3854" s="1" t="s">
        <v>1511</v>
      </c>
      <c r="K3854" s="1" t="s">
        <v>1509</v>
      </c>
      <c r="L3854" s="1" t="s">
        <v>1510</v>
      </c>
      <c r="M3854" s="1">
        <v>1</v>
      </c>
    </row>
    <row r="3855" spans="1:13" x14ac:dyDescent="0.25">
      <c r="A3855" s="1" t="s">
        <v>1468</v>
      </c>
      <c r="J3855" s="1" t="s">
        <v>1511</v>
      </c>
      <c r="K3855" s="1" t="s">
        <v>1509</v>
      </c>
      <c r="L3855" s="1" t="s">
        <v>1512</v>
      </c>
      <c r="M3855" s="1">
        <v>59</v>
      </c>
    </row>
    <row r="3856" spans="1:13" x14ac:dyDescent="0.25">
      <c r="A3856" s="1" t="s">
        <v>1496</v>
      </c>
      <c r="J3856" s="1" t="s">
        <v>1508</v>
      </c>
      <c r="K3856" s="1" t="s">
        <v>1509</v>
      </c>
      <c r="L3856" s="1" t="s">
        <v>1510</v>
      </c>
      <c r="M3856" s="1">
        <v>2</v>
      </c>
    </row>
    <row r="3857" spans="1:13" x14ac:dyDescent="0.25">
      <c r="A3857" s="1" t="s">
        <v>1468</v>
      </c>
      <c r="J3857" s="1" t="s">
        <v>1511</v>
      </c>
      <c r="K3857" s="1" t="s">
        <v>1509</v>
      </c>
      <c r="L3857" s="1" t="s">
        <v>1512</v>
      </c>
      <c r="M3857" s="1">
        <v>5</v>
      </c>
    </row>
    <row r="3858" spans="1:13" x14ac:dyDescent="0.25">
      <c r="A3858" s="1" t="s">
        <v>1496</v>
      </c>
      <c r="J3858" s="1" t="s">
        <v>1511</v>
      </c>
      <c r="K3858" s="1" t="s">
        <v>1509</v>
      </c>
      <c r="L3858" s="1" t="s">
        <v>1510</v>
      </c>
      <c r="M3858" s="1">
        <v>1</v>
      </c>
    </row>
    <row r="3859" spans="1:13" x14ac:dyDescent="0.25">
      <c r="A3859" s="1" t="s">
        <v>1341</v>
      </c>
      <c r="J3859" s="1" t="s">
        <v>1511</v>
      </c>
      <c r="K3859" s="1" t="s">
        <v>1509</v>
      </c>
      <c r="L3859" s="1" t="s">
        <v>1512</v>
      </c>
      <c r="M3859" s="1">
        <v>15</v>
      </c>
    </row>
    <row r="3860" spans="1:13" x14ac:dyDescent="0.25">
      <c r="A3860" s="1" t="s">
        <v>1262</v>
      </c>
      <c r="J3860" s="1" t="s">
        <v>1511</v>
      </c>
      <c r="K3860" s="1" t="s">
        <v>1509</v>
      </c>
      <c r="L3860" s="1" t="s">
        <v>1512</v>
      </c>
      <c r="M3860" s="1">
        <v>1</v>
      </c>
    </row>
    <row r="3861" spans="1:13" x14ac:dyDescent="0.25">
      <c r="A3861" s="1" t="s">
        <v>1496</v>
      </c>
      <c r="J3861" s="1" t="s">
        <v>1511</v>
      </c>
      <c r="K3861" s="1" t="s">
        <v>1509</v>
      </c>
      <c r="L3861" s="1" t="s">
        <v>1510</v>
      </c>
      <c r="M3861" s="1">
        <v>1</v>
      </c>
    </row>
    <row r="3862" spans="1:13" x14ac:dyDescent="0.25">
      <c r="A3862" s="1" t="s">
        <v>1496</v>
      </c>
      <c r="J3862" s="1" t="s">
        <v>1511</v>
      </c>
      <c r="K3862" s="1" t="s">
        <v>1509</v>
      </c>
      <c r="L3862" s="1" t="s">
        <v>1510</v>
      </c>
      <c r="M3862" s="1">
        <v>1</v>
      </c>
    </row>
    <row r="3863" spans="1:13" x14ac:dyDescent="0.25">
      <c r="A3863" s="1" t="s">
        <v>1262</v>
      </c>
      <c r="J3863" s="1" t="s">
        <v>1511</v>
      </c>
      <c r="K3863" s="1" t="s">
        <v>1509</v>
      </c>
      <c r="L3863" s="1" t="s">
        <v>1512</v>
      </c>
      <c r="M3863" s="1">
        <v>1</v>
      </c>
    </row>
    <row r="3864" spans="1:13" x14ac:dyDescent="0.25">
      <c r="A3864" s="1" t="s">
        <v>1262</v>
      </c>
      <c r="J3864" s="1" t="s">
        <v>1508</v>
      </c>
      <c r="K3864" s="1" t="s">
        <v>1514</v>
      </c>
      <c r="L3864" s="1" t="s">
        <v>1513</v>
      </c>
      <c r="M3864" s="1">
        <v>1</v>
      </c>
    </row>
    <row r="3865" spans="1:13" x14ac:dyDescent="0.25">
      <c r="A3865" s="1" t="s">
        <v>1468</v>
      </c>
      <c r="J3865" s="1" t="s">
        <v>1511</v>
      </c>
      <c r="K3865" s="1" t="s">
        <v>1509</v>
      </c>
      <c r="L3865" s="1" t="s">
        <v>1512</v>
      </c>
      <c r="M3865" s="1">
        <v>28</v>
      </c>
    </row>
    <row r="3866" spans="1:13" x14ac:dyDescent="0.25">
      <c r="A3866" s="1" t="s">
        <v>1468</v>
      </c>
      <c r="J3866" s="1" t="s">
        <v>1511</v>
      </c>
      <c r="K3866" s="1" t="s">
        <v>1509</v>
      </c>
      <c r="L3866" s="1" t="s">
        <v>1512</v>
      </c>
      <c r="M3866" s="1">
        <v>5</v>
      </c>
    </row>
    <row r="3867" spans="1:13" x14ac:dyDescent="0.25">
      <c r="A3867" s="1" t="s">
        <v>1262</v>
      </c>
      <c r="J3867" s="1" t="s">
        <v>1508</v>
      </c>
      <c r="K3867" s="1" t="s">
        <v>1514</v>
      </c>
      <c r="L3867" s="1" t="s">
        <v>1513</v>
      </c>
      <c r="M3867" s="1">
        <v>1</v>
      </c>
    </row>
    <row r="3868" spans="1:13" x14ac:dyDescent="0.25">
      <c r="A3868" s="1" t="s">
        <v>1468</v>
      </c>
      <c r="J3868" s="1" t="s">
        <v>1511</v>
      </c>
      <c r="K3868" s="1" t="s">
        <v>1509</v>
      </c>
      <c r="L3868" s="1" t="s">
        <v>1512</v>
      </c>
      <c r="M3868" s="1">
        <v>7</v>
      </c>
    </row>
    <row r="3869" spans="1:13" x14ac:dyDescent="0.25">
      <c r="A3869" s="1" t="s">
        <v>1468</v>
      </c>
      <c r="J3869" s="1" t="s">
        <v>1511</v>
      </c>
      <c r="K3869" s="1" t="s">
        <v>1509</v>
      </c>
      <c r="L3869" s="1" t="s">
        <v>1512</v>
      </c>
      <c r="M3869" s="1">
        <v>6</v>
      </c>
    </row>
    <row r="3870" spans="1:13" x14ac:dyDescent="0.25">
      <c r="A3870" s="1" t="s">
        <v>1468</v>
      </c>
      <c r="J3870" s="1" t="s">
        <v>1511</v>
      </c>
      <c r="K3870" s="1" t="s">
        <v>1509</v>
      </c>
      <c r="L3870" s="1" t="s">
        <v>1512</v>
      </c>
      <c r="M3870" s="1">
        <v>2</v>
      </c>
    </row>
    <row r="3871" spans="1:13" x14ac:dyDescent="0.25">
      <c r="A3871" s="1" t="s">
        <v>1262</v>
      </c>
      <c r="J3871" s="1" t="s">
        <v>1511</v>
      </c>
      <c r="K3871" s="1" t="s">
        <v>1509</v>
      </c>
      <c r="L3871" s="1" t="s">
        <v>1510</v>
      </c>
      <c r="M3871" s="1">
        <v>1</v>
      </c>
    </row>
    <row r="3872" spans="1:13" x14ac:dyDescent="0.25">
      <c r="A3872" s="1" t="s">
        <v>1262</v>
      </c>
      <c r="J3872" s="1" t="s">
        <v>1511</v>
      </c>
      <c r="K3872" s="1" t="s">
        <v>1509</v>
      </c>
      <c r="L3872" s="1" t="s">
        <v>1510</v>
      </c>
      <c r="M3872" s="1">
        <v>1</v>
      </c>
    </row>
    <row r="3873" spans="1:13" x14ac:dyDescent="0.25">
      <c r="A3873" s="1" t="s">
        <v>1294</v>
      </c>
      <c r="J3873" s="1" t="s">
        <v>1511</v>
      </c>
      <c r="K3873" s="1" t="s">
        <v>1509</v>
      </c>
      <c r="L3873" s="1" t="s">
        <v>1512</v>
      </c>
      <c r="M3873" s="1">
        <v>2</v>
      </c>
    </row>
    <row r="3874" spans="1:13" x14ac:dyDescent="0.25">
      <c r="A3874" s="1" t="s">
        <v>1294</v>
      </c>
      <c r="J3874" s="1" t="s">
        <v>1511</v>
      </c>
      <c r="K3874" s="1" t="s">
        <v>1509</v>
      </c>
      <c r="L3874" s="1" t="s">
        <v>1512</v>
      </c>
      <c r="M3874" s="1">
        <v>2</v>
      </c>
    </row>
    <row r="3875" spans="1:13" x14ac:dyDescent="0.25">
      <c r="A3875" s="1" t="s">
        <v>1294</v>
      </c>
      <c r="J3875" s="1" t="s">
        <v>1511</v>
      </c>
      <c r="K3875" s="1" t="s">
        <v>1509</v>
      </c>
      <c r="L3875" s="1" t="s">
        <v>1512</v>
      </c>
      <c r="M3875" s="1">
        <v>1</v>
      </c>
    </row>
    <row r="3876" spans="1:13" x14ac:dyDescent="0.25">
      <c r="A3876" s="1" t="s">
        <v>1294</v>
      </c>
      <c r="J3876" s="1" t="s">
        <v>1511</v>
      </c>
      <c r="K3876" s="1" t="s">
        <v>1509</v>
      </c>
      <c r="L3876" s="1" t="s">
        <v>1512</v>
      </c>
      <c r="M3876" s="1">
        <v>2</v>
      </c>
    </row>
    <row r="3877" spans="1:13" x14ac:dyDescent="0.25">
      <c r="A3877" s="1" t="s">
        <v>1262</v>
      </c>
      <c r="J3877" s="1" t="s">
        <v>1511</v>
      </c>
      <c r="K3877" s="1" t="s">
        <v>1509</v>
      </c>
      <c r="L3877" s="1" t="s">
        <v>1510</v>
      </c>
      <c r="M3877" s="1">
        <v>1</v>
      </c>
    </row>
    <row r="3878" spans="1:13" x14ac:dyDescent="0.25">
      <c r="A3878" s="1" t="s">
        <v>1275</v>
      </c>
      <c r="J3878" s="1" t="s">
        <v>1511</v>
      </c>
      <c r="K3878" s="1" t="s">
        <v>1509</v>
      </c>
      <c r="L3878" s="1" t="s">
        <v>1512</v>
      </c>
      <c r="M3878" s="1">
        <v>1</v>
      </c>
    </row>
    <row r="3879" spans="1:13" x14ac:dyDescent="0.25">
      <c r="A3879" s="1" t="s">
        <v>1275</v>
      </c>
      <c r="J3879" s="1" t="s">
        <v>1511</v>
      </c>
      <c r="K3879" s="1" t="s">
        <v>1509</v>
      </c>
      <c r="L3879" s="1" t="s">
        <v>1512</v>
      </c>
      <c r="M3879" s="1">
        <v>1</v>
      </c>
    </row>
    <row r="3880" spans="1:13" x14ac:dyDescent="0.25">
      <c r="A3880" s="1" t="s">
        <v>1275</v>
      </c>
      <c r="J3880" s="1" t="s">
        <v>1511</v>
      </c>
      <c r="K3880" s="1" t="s">
        <v>1509</v>
      </c>
      <c r="L3880" s="1" t="s">
        <v>1512</v>
      </c>
      <c r="M3880" s="1">
        <v>1</v>
      </c>
    </row>
    <row r="3881" spans="1:13" x14ac:dyDescent="0.25">
      <c r="A3881" s="1" t="s">
        <v>1275</v>
      </c>
      <c r="J3881" s="1" t="s">
        <v>1511</v>
      </c>
      <c r="K3881" s="1" t="s">
        <v>1509</v>
      </c>
      <c r="L3881" s="1" t="s">
        <v>1510</v>
      </c>
      <c r="M3881" s="1">
        <v>1</v>
      </c>
    </row>
    <row r="3882" spans="1:13" x14ac:dyDescent="0.25">
      <c r="A3882" s="1" t="s">
        <v>1275</v>
      </c>
      <c r="J3882" s="1" t="s">
        <v>1511</v>
      </c>
      <c r="K3882" s="1" t="s">
        <v>1509</v>
      </c>
      <c r="L3882" s="1" t="s">
        <v>1510</v>
      </c>
      <c r="M3882" s="1">
        <v>1</v>
      </c>
    </row>
    <row r="3883" spans="1:13" x14ac:dyDescent="0.25">
      <c r="A3883" s="1" t="s">
        <v>1272</v>
      </c>
      <c r="J3883" s="1" t="s">
        <v>1511</v>
      </c>
      <c r="K3883" s="1" t="s">
        <v>1509</v>
      </c>
      <c r="L3883" s="1" t="s">
        <v>1512</v>
      </c>
      <c r="M3883" s="1">
        <v>1</v>
      </c>
    </row>
    <row r="3884" spans="1:13" x14ac:dyDescent="0.25">
      <c r="A3884" s="1" t="s">
        <v>1272</v>
      </c>
      <c r="J3884" s="1" t="s">
        <v>1511</v>
      </c>
      <c r="K3884" s="1" t="s">
        <v>1509</v>
      </c>
      <c r="L3884" s="1" t="s">
        <v>1512</v>
      </c>
      <c r="M3884" s="1">
        <v>1</v>
      </c>
    </row>
    <row r="3885" spans="1:13" x14ac:dyDescent="0.25">
      <c r="A3885" s="1" t="s">
        <v>1272</v>
      </c>
      <c r="J3885" s="1" t="s">
        <v>1511</v>
      </c>
      <c r="K3885" s="1" t="s">
        <v>1509</v>
      </c>
      <c r="L3885" s="1" t="s">
        <v>1512</v>
      </c>
      <c r="M3885" s="1">
        <v>1</v>
      </c>
    </row>
    <row r="3886" spans="1:13" x14ac:dyDescent="0.25">
      <c r="A3886" s="1" t="s">
        <v>1262</v>
      </c>
      <c r="J3886" s="1" t="s">
        <v>1511</v>
      </c>
      <c r="K3886" s="1" t="s">
        <v>1509</v>
      </c>
      <c r="L3886" s="1" t="s">
        <v>1512</v>
      </c>
      <c r="M3886" s="1">
        <v>1</v>
      </c>
    </row>
    <row r="3887" spans="1:13" x14ac:dyDescent="0.25">
      <c r="A3887" s="1" t="s">
        <v>1262</v>
      </c>
      <c r="J3887" s="1" t="s">
        <v>1511</v>
      </c>
      <c r="K3887" s="1" t="s">
        <v>1509</v>
      </c>
      <c r="L3887" s="1" t="s">
        <v>1512</v>
      </c>
      <c r="M3887" s="1">
        <v>1</v>
      </c>
    </row>
    <row r="3888" spans="1:13" x14ac:dyDescent="0.25">
      <c r="A3888" s="1" t="s">
        <v>1262</v>
      </c>
      <c r="J3888" s="1" t="s">
        <v>1511</v>
      </c>
      <c r="K3888" s="1" t="s">
        <v>1509</v>
      </c>
      <c r="L3888" s="1" t="s">
        <v>1512</v>
      </c>
      <c r="M3888" s="1">
        <v>1</v>
      </c>
    </row>
    <row r="3889" spans="1:13" x14ac:dyDescent="0.25">
      <c r="A3889" s="1" t="s">
        <v>1272</v>
      </c>
      <c r="J3889" s="1" t="s">
        <v>1511</v>
      </c>
      <c r="K3889" s="1" t="s">
        <v>1509</v>
      </c>
      <c r="L3889" s="1" t="s">
        <v>1512</v>
      </c>
      <c r="M3889" s="1">
        <v>1</v>
      </c>
    </row>
    <row r="3890" spans="1:13" x14ac:dyDescent="0.25">
      <c r="A3890" s="1" t="s">
        <v>1262</v>
      </c>
      <c r="J3890" s="1" t="s">
        <v>1511</v>
      </c>
      <c r="K3890" s="1" t="s">
        <v>1509</v>
      </c>
      <c r="L3890" s="1" t="s">
        <v>1512</v>
      </c>
      <c r="M3890" s="1">
        <v>1</v>
      </c>
    </row>
    <row r="3891" spans="1:13" x14ac:dyDescent="0.25">
      <c r="A3891" s="1" t="s">
        <v>1262</v>
      </c>
      <c r="J3891" s="1" t="s">
        <v>1511</v>
      </c>
      <c r="K3891" s="1" t="s">
        <v>1509</v>
      </c>
      <c r="L3891" s="1" t="s">
        <v>1512</v>
      </c>
      <c r="M3891" s="1">
        <v>1</v>
      </c>
    </row>
    <row r="3892" spans="1:13" x14ac:dyDescent="0.25">
      <c r="A3892" s="1" t="s">
        <v>1262</v>
      </c>
      <c r="J3892" s="1" t="s">
        <v>1511</v>
      </c>
      <c r="K3892" s="1" t="s">
        <v>1509</v>
      </c>
      <c r="L3892" s="1" t="s">
        <v>1512</v>
      </c>
      <c r="M3892" s="1">
        <v>1</v>
      </c>
    </row>
    <row r="3893" spans="1:13" x14ac:dyDescent="0.25">
      <c r="A3893" s="1" t="s">
        <v>1262</v>
      </c>
      <c r="J3893" s="1" t="s">
        <v>1511</v>
      </c>
      <c r="K3893" s="1" t="s">
        <v>1509</v>
      </c>
      <c r="L3893" s="1" t="s">
        <v>1512</v>
      </c>
      <c r="M3893" s="1">
        <v>1</v>
      </c>
    </row>
    <row r="3894" spans="1:13" x14ac:dyDescent="0.25">
      <c r="A3894" s="1" t="s">
        <v>1262</v>
      </c>
      <c r="J3894" s="1" t="s">
        <v>1511</v>
      </c>
      <c r="K3894" s="1" t="s">
        <v>1509</v>
      </c>
      <c r="L3894" s="1" t="s">
        <v>1512</v>
      </c>
      <c r="M3894" s="1">
        <v>1</v>
      </c>
    </row>
    <row r="3895" spans="1:13" x14ac:dyDescent="0.25">
      <c r="A3895" s="1" t="s">
        <v>1262</v>
      </c>
      <c r="J3895" s="1" t="s">
        <v>1511</v>
      </c>
      <c r="K3895" s="1" t="s">
        <v>1509</v>
      </c>
      <c r="L3895" s="1" t="s">
        <v>1512</v>
      </c>
      <c r="M3895" s="1">
        <v>1</v>
      </c>
    </row>
    <row r="3896" spans="1:13" x14ac:dyDescent="0.25">
      <c r="A3896" s="1" t="s">
        <v>1262</v>
      </c>
      <c r="J3896" s="1" t="s">
        <v>1511</v>
      </c>
      <c r="K3896" s="1" t="s">
        <v>1509</v>
      </c>
      <c r="L3896" s="1" t="s">
        <v>1510</v>
      </c>
      <c r="M3896" s="1">
        <v>1</v>
      </c>
    </row>
    <row r="3897" spans="1:13" x14ac:dyDescent="0.25">
      <c r="A3897" s="1" t="s">
        <v>1262</v>
      </c>
      <c r="J3897" s="1" t="s">
        <v>1511</v>
      </c>
      <c r="K3897" s="1" t="s">
        <v>1509</v>
      </c>
      <c r="L3897" s="1" t="s">
        <v>1510</v>
      </c>
      <c r="M3897" s="1">
        <v>1</v>
      </c>
    </row>
    <row r="3898" spans="1:13" x14ac:dyDescent="0.25">
      <c r="A3898" s="1" t="s">
        <v>1262</v>
      </c>
      <c r="J3898" s="1" t="s">
        <v>1511</v>
      </c>
      <c r="K3898" s="1" t="s">
        <v>1509</v>
      </c>
      <c r="L3898" s="1" t="s">
        <v>1510</v>
      </c>
      <c r="M3898" s="1">
        <v>1</v>
      </c>
    </row>
    <row r="3899" spans="1:13" x14ac:dyDescent="0.25">
      <c r="A3899" s="1" t="s">
        <v>1262</v>
      </c>
      <c r="J3899" s="1" t="s">
        <v>1511</v>
      </c>
      <c r="K3899" s="1" t="s">
        <v>1509</v>
      </c>
      <c r="L3899" s="1" t="s">
        <v>1512</v>
      </c>
      <c r="M3899" s="1">
        <v>1</v>
      </c>
    </row>
    <row r="3900" spans="1:13" x14ac:dyDescent="0.25">
      <c r="A3900" s="1" t="s">
        <v>1262</v>
      </c>
      <c r="J3900" s="1" t="s">
        <v>1511</v>
      </c>
      <c r="K3900" s="1" t="s">
        <v>1509</v>
      </c>
      <c r="L3900" s="1" t="s">
        <v>1510</v>
      </c>
      <c r="M3900" s="1">
        <v>1</v>
      </c>
    </row>
    <row r="3901" spans="1:13" x14ac:dyDescent="0.25">
      <c r="A3901" s="1" t="s">
        <v>1298</v>
      </c>
      <c r="J3901" s="1" t="s">
        <v>1511</v>
      </c>
      <c r="K3901" s="1" t="s">
        <v>1509</v>
      </c>
      <c r="L3901" s="1" t="s">
        <v>1512</v>
      </c>
      <c r="M3901" s="1">
        <v>12</v>
      </c>
    </row>
    <row r="3902" spans="1:13" x14ac:dyDescent="0.25">
      <c r="A3902" s="1" t="s">
        <v>1298</v>
      </c>
      <c r="J3902" s="1" t="s">
        <v>1511</v>
      </c>
      <c r="K3902" s="1" t="s">
        <v>1509</v>
      </c>
      <c r="L3902" s="1" t="s">
        <v>1512</v>
      </c>
      <c r="M3902" s="1">
        <v>27</v>
      </c>
    </row>
    <row r="3903" spans="1:13" x14ac:dyDescent="0.25">
      <c r="A3903" s="1" t="s">
        <v>1298</v>
      </c>
      <c r="J3903" s="1" t="s">
        <v>1511</v>
      </c>
      <c r="K3903" s="1" t="s">
        <v>1509</v>
      </c>
      <c r="L3903" s="1" t="s">
        <v>1512</v>
      </c>
      <c r="M3903" s="1">
        <v>16</v>
      </c>
    </row>
    <row r="3904" spans="1:13" x14ac:dyDescent="0.25">
      <c r="A3904" s="1" t="s">
        <v>1262</v>
      </c>
      <c r="J3904" s="1" t="s">
        <v>1511</v>
      </c>
      <c r="K3904" s="1" t="s">
        <v>1509</v>
      </c>
      <c r="L3904" s="1" t="s">
        <v>1512</v>
      </c>
      <c r="M3904" s="1">
        <v>1</v>
      </c>
    </row>
    <row r="3905" spans="1:13" x14ac:dyDescent="0.25">
      <c r="A3905" s="1" t="s">
        <v>1262</v>
      </c>
      <c r="J3905" s="1" t="s">
        <v>1511</v>
      </c>
      <c r="K3905" s="1" t="s">
        <v>1509</v>
      </c>
      <c r="L3905" s="1" t="s">
        <v>1512</v>
      </c>
      <c r="M3905" s="1">
        <v>1</v>
      </c>
    </row>
    <row r="3906" spans="1:13" x14ac:dyDescent="0.25">
      <c r="A3906" s="1" t="s">
        <v>1262</v>
      </c>
      <c r="J3906" s="1" t="s">
        <v>1511</v>
      </c>
      <c r="K3906" s="1" t="s">
        <v>1509</v>
      </c>
      <c r="L3906" s="1" t="s">
        <v>1512</v>
      </c>
      <c r="M3906" s="1">
        <v>1</v>
      </c>
    </row>
    <row r="3907" spans="1:13" x14ac:dyDescent="0.25">
      <c r="A3907" s="1" t="s">
        <v>1262</v>
      </c>
      <c r="J3907" s="1" t="s">
        <v>1511</v>
      </c>
      <c r="K3907" s="1" t="s">
        <v>1509</v>
      </c>
      <c r="L3907" s="1" t="s">
        <v>1512</v>
      </c>
      <c r="M3907" s="1">
        <v>1</v>
      </c>
    </row>
    <row r="3908" spans="1:13" x14ac:dyDescent="0.25">
      <c r="A3908" s="1" t="s">
        <v>1262</v>
      </c>
      <c r="J3908" s="1" t="s">
        <v>1511</v>
      </c>
      <c r="K3908" s="1" t="s">
        <v>1509</v>
      </c>
      <c r="L3908" s="1" t="s">
        <v>1512</v>
      </c>
      <c r="M3908" s="1">
        <v>1</v>
      </c>
    </row>
    <row r="3909" spans="1:13" x14ac:dyDescent="0.25">
      <c r="A3909" s="1" t="s">
        <v>1262</v>
      </c>
      <c r="J3909" s="1" t="s">
        <v>1511</v>
      </c>
      <c r="K3909" s="1" t="s">
        <v>1509</v>
      </c>
      <c r="L3909" s="1" t="s">
        <v>1512</v>
      </c>
      <c r="M3909" s="1">
        <v>1</v>
      </c>
    </row>
    <row r="3910" spans="1:13" x14ac:dyDescent="0.25">
      <c r="A3910" s="1" t="s">
        <v>1262</v>
      </c>
      <c r="J3910" s="1" t="s">
        <v>1511</v>
      </c>
      <c r="K3910" s="1" t="s">
        <v>1509</v>
      </c>
      <c r="L3910" s="1" t="s">
        <v>1512</v>
      </c>
      <c r="M3910" s="1">
        <v>1</v>
      </c>
    </row>
    <row r="3911" spans="1:13" x14ac:dyDescent="0.25">
      <c r="A3911" s="1" t="s">
        <v>1262</v>
      </c>
      <c r="J3911" s="1" t="s">
        <v>1511</v>
      </c>
      <c r="K3911" s="1" t="s">
        <v>1509</v>
      </c>
      <c r="L3911" s="1" t="s">
        <v>1512</v>
      </c>
      <c r="M3911" s="1">
        <v>1</v>
      </c>
    </row>
    <row r="3912" spans="1:13" x14ac:dyDescent="0.25">
      <c r="A3912" s="1" t="s">
        <v>1262</v>
      </c>
      <c r="J3912" s="1" t="s">
        <v>1511</v>
      </c>
      <c r="K3912" s="1" t="s">
        <v>1509</v>
      </c>
      <c r="L3912" s="1" t="s">
        <v>1512</v>
      </c>
      <c r="M3912" s="1">
        <v>1</v>
      </c>
    </row>
    <row r="3913" spans="1:13" x14ac:dyDescent="0.25">
      <c r="A3913" s="1" t="s">
        <v>1262</v>
      </c>
      <c r="J3913" s="1" t="s">
        <v>1511</v>
      </c>
      <c r="K3913" s="1" t="s">
        <v>1509</v>
      </c>
      <c r="L3913" s="1" t="s">
        <v>1512</v>
      </c>
      <c r="M3913" s="1">
        <v>1</v>
      </c>
    </row>
    <row r="3914" spans="1:13" x14ac:dyDescent="0.25">
      <c r="A3914" s="1" t="s">
        <v>1262</v>
      </c>
      <c r="J3914" s="1" t="s">
        <v>1511</v>
      </c>
      <c r="K3914" s="1" t="s">
        <v>1509</v>
      </c>
      <c r="L3914" s="1" t="s">
        <v>1512</v>
      </c>
      <c r="M3914" s="1">
        <v>1</v>
      </c>
    </row>
    <row r="3915" spans="1:13" x14ac:dyDescent="0.25">
      <c r="A3915" s="1" t="s">
        <v>1262</v>
      </c>
      <c r="J3915" s="1" t="s">
        <v>1511</v>
      </c>
      <c r="K3915" s="1" t="s">
        <v>1509</v>
      </c>
      <c r="L3915" s="1" t="s">
        <v>1512</v>
      </c>
      <c r="M3915" s="1">
        <v>1</v>
      </c>
    </row>
    <row r="3916" spans="1:13" x14ac:dyDescent="0.25">
      <c r="A3916" s="1" t="s">
        <v>1262</v>
      </c>
      <c r="J3916" s="1" t="s">
        <v>1511</v>
      </c>
      <c r="K3916" s="1" t="s">
        <v>1509</v>
      </c>
      <c r="L3916" s="1" t="s">
        <v>1512</v>
      </c>
      <c r="M3916" s="1">
        <v>1</v>
      </c>
    </row>
    <row r="3917" spans="1:13" x14ac:dyDescent="0.25">
      <c r="A3917" s="1" t="s">
        <v>1312</v>
      </c>
      <c r="J3917" s="1" t="s">
        <v>1511</v>
      </c>
      <c r="K3917" s="1" t="s">
        <v>1509</v>
      </c>
      <c r="L3917" s="1" t="s">
        <v>1510</v>
      </c>
      <c r="M3917" s="1">
        <v>1</v>
      </c>
    </row>
    <row r="3918" spans="1:13" x14ac:dyDescent="0.25">
      <c r="A3918" s="1" t="s">
        <v>1496</v>
      </c>
      <c r="J3918" s="1" t="s">
        <v>1511</v>
      </c>
      <c r="K3918" s="1" t="s">
        <v>1509</v>
      </c>
      <c r="L3918" s="1" t="s">
        <v>1510</v>
      </c>
      <c r="M3918" s="1">
        <v>1</v>
      </c>
    </row>
    <row r="3919" spans="1:13" x14ac:dyDescent="0.25">
      <c r="A3919" s="1" t="s">
        <v>1496</v>
      </c>
      <c r="J3919" s="1" t="s">
        <v>1511</v>
      </c>
      <c r="K3919" s="1" t="s">
        <v>1509</v>
      </c>
      <c r="L3919" s="1" t="s">
        <v>1510</v>
      </c>
      <c r="M3919" s="1">
        <v>1</v>
      </c>
    </row>
    <row r="3920" spans="1:13" x14ac:dyDescent="0.25">
      <c r="A3920" s="1" t="s">
        <v>1266</v>
      </c>
      <c r="J3920" s="1" t="s">
        <v>1511</v>
      </c>
      <c r="K3920" s="1" t="s">
        <v>1509</v>
      </c>
      <c r="L3920" s="1" t="s">
        <v>1512</v>
      </c>
      <c r="M3920" s="1">
        <v>1</v>
      </c>
    </row>
    <row r="3921" spans="1:13" x14ac:dyDescent="0.25">
      <c r="A3921" s="1" t="s">
        <v>1538</v>
      </c>
      <c r="J3921" s="1" t="s">
        <v>1511</v>
      </c>
      <c r="K3921" s="1" t="s">
        <v>1514</v>
      </c>
      <c r="L3921" s="1" t="s">
        <v>1510</v>
      </c>
      <c r="M3921" s="1">
        <v>4</v>
      </c>
    </row>
    <row r="3922" spans="1:13" x14ac:dyDescent="0.25">
      <c r="A3922" s="1" t="s">
        <v>1496</v>
      </c>
      <c r="J3922" s="1" t="s">
        <v>1511</v>
      </c>
      <c r="K3922" s="1" t="s">
        <v>1509</v>
      </c>
      <c r="L3922" s="1" t="s">
        <v>1510</v>
      </c>
      <c r="M3922" s="1">
        <v>1</v>
      </c>
    </row>
    <row r="3923" spans="1:13" x14ac:dyDescent="0.25">
      <c r="A3923" s="1" t="s">
        <v>1496</v>
      </c>
      <c r="J3923" s="1" t="s">
        <v>1511</v>
      </c>
      <c r="K3923" s="1" t="s">
        <v>1509</v>
      </c>
      <c r="L3923" s="1" t="s">
        <v>1510</v>
      </c>
      <c r="M3923" s="1">
        <v>1</v>
      </c>
    </row>
    <row r="3924" spans="1:13" x14ac:dyDescent="0.25">
      <c r="A3924" s="1" t="s">
        <v>1299</v>
      </c>
      <c r="J3924" s="1" t="s">
        <v>1508</v>
      </c>
      <c r="K3924" s="1" t="s">
        <v>1509</v>
      </c>
      <c r="L3924" s="1" t="s">
        <v>1513</v>
      </c>
      <c r="M3924" s="1">
        <v>1</v>
      </c>
    </row>
    <row r="3925" spans="1:13" x14ac:dyDescent="0.25">
      <c r="A3925" s="1" t="s">
        <v>1496</v>
      </c>
      <c r="J3925" s="1" t="s">
        <v>1511</v>
      </c>
      <c r="K3925" s="1" t="s">
        <v>1509</v>
      </c>
      <c r="L3925" s="1" t="s">
        <v>1510</v>
      </c>
      <c r="M3925" s="1">
        <v>1</v>
      </c>
    </row>
    <row r="3926" spans="1:13" x14ac:dyDescent="0.25">
      <c r="A3926" s="1" t="s">
        <v>1496</v>
      </c>
      <c r="J3926" s="1" t="s">
        <v>1511</v>
      </c>
      <c r="K3926" s="1" t="s">
        <v>1509</v>
      </c>
      <c r="L3926" s="1" t="s">
        <v>1510</v>
      </c>
      <c r="M3926" s="1">
        <v>1</v>
      </c>
    </row>
    <row r="3927" spans="1:13" x14ac:dyDescent="0.25">
      <c r="A3927" s="1" t="s">
        <v>1352</v>
      </c>
      <c r="J3927" s="1" t="s">
        <v>1511</v>
      </c>
      <c r="K3927" s="1" t="s">
        <v>1509</v>
      </c>
      <c r="L3927" s="1" t="s">
        <v>1510</v>
      </c>
      <c r="M3927" s="1">
        <v>1</v>
      </c>
    </row>
    <row r="3928" spans="1:13" x14ac:dyDescent="0.25">
      <c r="A3928" s="1" t="s">
        <v>1352</v>
      </c>
      <c r="J3928" s="1" t="s">
        <v>1511</v>
      </c>
      <c r="K3928" s="1" t="s">
        <v>1514</v>
      </c>
      <c r="L3928" s="1" t="s">
        <v>1510</v>
      </c>
      <c r="M3928" s="1">
        <v>2</v>
      </c>
    </row>
    <row r="3929" spans="1:13" x14ac:dyDescent="0.25">
      <c r="A3929" s="1" t="s">
        <v>1352</v>
      </c>
      <c r="J3929" s="1" t="s">
        <v>1511</v>
      </c>
      <c r="K3929" s="1" t="s">
        <v>1514</v>
      </c>
      <c r="L3929" s="1" t="s">
        <v>1510</v>
      </c>
      <c r="M3929" s="1">
        <v>1</v>
      </c>
    </row>
    <row r="3930" spans="1:13" x14ac:dyDescent="0.25">
      <c r="A3930" s="1" t="s">
        <v>1496</v>
      </c>
      <c r="J3930" s="1" t="s">
        <v>1511</v>
      </c>
      <c r="K3930" s="1" t="s">
        <v>1509</v>
      </c>
      <c r="L3930" s="1" t="s">
        <v>1510</v>
      </c>
      <c r="M3930" s="1">
        <v>1</v>
      </c>
    </row>
    <row r="3931" spans="1:13" x14ac:dyDescent="0.25">
      <c r="A3931" s="1" t="s">
        <v>1352</v>
      </c>
      <c r="J3931" s="1" t="s">
        <v>1511</v>
      </c>
      <c r="K3931" s="1" t="s">
        <v>1509</v>
      </c>
      <c r="L3931" s="1" t="s">
        <v>1510</v>
      </c>
      <c r="M3931" s="1">
        <v>100</v>
      </c>
    </row>
    <row r="3932" spans="1:13" x14ac:dyDescent="0.25">
      <c r="A3932" s="1" t="s">
        <v>1352</v>
      </c>
      <c r="J3932" s="1" t="s">
        <v>1511</v>
      </c>
      <c r="K3932" s="1" t="s">
        <v>1509</v>
      </c>
      <c r="L3932" s="1" t="s">
        <v>1510</v>
      </c>
      <c r="M3932" s="1">
        <v>1</v>
      </c>
    </row>
    <row r="3933" spans="1:13" x14ac:dyDescent="0.25">
      <c r="A3933" s="1" t="s">
        <v>1352</v>
      </c>
      <c r="J3933" s="1" t="s">
        <v>1511</v>
      </c>
      <c r="K3933" s="1" t="s">
        <v>1509</v>
      </c>
      <c r="L3933" s="1" t="s">
        <v>1510</v>
      </c>
      <c r="M3933" s="1">
        <v>4</v>
      </c>
    </row>
    <row r="3934" spans="1:13" x14ac:dyDescent="0.25">
      <c r="A3934" s="1" t="s">
        <v>1352</v>
      </c>
      <c r="J3934" s="1" t="s">
        <v>1511</v>
      </c>
      <c r="K3934" s="1" t="s">
        <v>1509</v>
      </c>
      <c r="L3934" s="1" t="s">
        <v>1510</v>
      </c>
      <c r="M3934" s="1">
        <v>5</v>
      </c>
    </row>
    <row r="3935" spans="1:13" x14ac:dyDescent="0.25">
      <c r="A3935" s="1" t="s">
        <v>1352</v>
      </c>
      <c r="J3935" s="1" t="s">
        <v>1511</v>
      </c>
      <c r="K3935" s="1" t="s">
        <v>1509</v>
      </c>
      <c r="L3935" s="1" t="s">
        <v>1510</v>
      </c>
      <c r="M3935" s="1">
        <v>1</v>
      </c>
    </row>
    <row r="3936" spans="1:13" x14ac:dyDescent="0.25">
      <c r="A3936" s="1" t="s">
        <v>1352</v>
      </c>
      <c r="J3936" s="1" t="s">
        <v>1511</v>
      </c>
      <c r="K3936" s="1" t="s">
        <v>1509</v>
      </c>
      <c r="L3936" s="1" t="s">
        <v>1510</v>
      </c>
      <c r="M3936" s="1">
        <v>150</v>
      </c>
    </row>
    <row r="3937" spans="1:13" x14ac:dyDescent="0.25">
      <c r="A3937" s="1" t="s">
        <v>1352</v>
      </c>
      <c r="J3937" s="1" t="s">
        <v>1511</v>
      </c>
      <c r="K3937" s="1" t="s">
        <v>1509</v>
      </c>
      <c r="L3937" s="1" t="s">
        <v>1510</v>
      </c>
      <c r="M3937" s="1">
        <v>1</v>
      </c>
    </row>
    <row r="3938" spans="1:13" x14ac:dyDescent="0.25">
      <c r="A3938" s="1" t="s">
        <v>1352</v>
      </c>
      <c r="J3938" s="1" t="s">
        <v>1511</v>
      </c>
      <c r="K3938" s="1" t="s">
        <v>1514</v>
      </c>
      <c r="L3938" s="1" t="s">
        <v>1510</v>
      </c>
      <c r="M3938" s="1">
        <v>1</v>
      </c>
    </row>
    <row r="3939" spans="1:13" x14ac:dyDescent="0.25">
      <c r="A3939" s="1" t="s">
        <v>1352</v>
      </c>
      <c r="J3939" s="1" t="s">
        <v>1511</v>
      </c>
      <c r="K3939" s="1" t="s">
        <v>1509</v>
      </c>
      <c r="L3939" s="1" t="s">
        <v>1510</v>
      </c>
      <c r="M3939" s="1">
        <v>170</v>
      </c>
    </row>
    <row r="3940" spans="1:13" x14ac:dyDescent="0.25">
      <c r="A3940" s="1" t="s">
        <v>1352</v>
      </c>
      <c r="J3940" s="1" t="s">
        <v>1511</v>
      </c>
      <c r="K3940" s="1" t="s">
        <v>1509</v>
      </c>
      <c r="L3940" s="1" t="s">
        <v>1510</v>
      </c>
      <c r="M3940" s="1">
        <v>1</v>
      </c>
    </row>
    <row r="3941" spans="1:13" x14ac:dyDescent="0.25">
      <c r="A3941" s="1" t="s">
        <v>1352</v>
      </c>
      <c r="J3941" s="1" t="s">
        <v>1511</v>
      </c>
      <c r="K3941" s="1" t="s">
        <v>1509</v>
      </c>
      <c r="L3941" s="1" t="s">
        <v>1510</v>
      </c>
      <c r="M3941" s="1">
        <v>30</v>
      </c>
    </row>
    <row r="3942" spans="1:13" x14ac:dyDescent="0.25">
      <c r="A3942" s="1" t="s">
        <v>1352</v>
      </c>
      <c r="J3942" s="1" t="s">
        <v>1508</v>
      </c>
      <c r="K3942" s="1" t="s">
        <v>1509</v>
      </c>
      <c r="L3942" s="1" t="s">
        <v>1512</v>
      </c>
      <c r="M3942" s="1">
        <v>200</v>
      </c>
    </row>
    <row r="3943" spans="1:13" x14ac:dyDescent="0.25">
      <c r="A3943" s="1" t="s">
        <v>1352</v>
      </c>
      <c r="J3943" s="1" t="s">
        <v>1511</v>
      </c>
      <c r="K3943" s="1" t="s">
        <v>1509</v>
      </c>
      <c r="L3943" s="1" t="s">
        <v>1510</v>
      </c>
      <c r="M3943" s="1">
        <v>60</v>
      </c>
    </row>
    <row r="3944" spans="1:13" x14ac:dyDescent="0.25">
      <c r="A3944" s="1" t="s">
        <v>1352</v>
      </c>
      <c r="J3944" s="1" t="s">
        <v>1511</v>
      </c>
      <c r="K3944" s="1" t="s">
        <v>1509</v>
      </c>
      <c r="L3944" s="1" t="s">
        <v>1510</v>
      </c>
      <c r="M3944" s="1">
        <v>100</v>
      </c>
    </row>
    <row r="3945" spans="1:13" x14ac:dyDescent="0.25">
      <c r="A3945" s="1" t="s">
        <v>1352</v>
      </c>
      <c r="J3945" s="1" t="s">
        <v>1511</v>
      </c>
      <c r="K3945" s="1" t="s">
        <v>1514</v>
      </c>
      <c r="L3945" s="1" t="s">
        <v>1510</v>
      </c>
      <c r="M3945" s="1">
        <v>1</v>
      </c>
    </row>
    <row r="3946" spans="1:13" x14ac:dyDescent="0.25">
      <c r="A3946" s="1" t="s">
        <v>1352</v>
      </c>
      <c r="J3946" s="1" t="s">
        <v>1511</v>
      </c>
      <c r="K3946" s="1" t="s">
        <v>1509</v>
      </c>
      <c r="L3946" s="1" t="s">
        <v>1510</v>
      </c>
      <c r="M3946" s="1">
        <v>110</v>
      </c>
    </row>
    <row r="3947" spans="1:13" x14ac:dyDescent="0.25">
      <c r="A3947" s="1" t="s">
        <v>1352</v>
      </c>
      <c r="J3947" s="1" t="s">
        <v>1511</v>
      </c>
      <c r="K3947" s="1" t="s">
        <v>1509</v>
      </c>
      <c r="L3947" s="1" t="s">
        <v>1510</v>
      </c>
      <c r="M3947" s="1">
        <v>110</v>
      </c>
    </row>
    <row r="3948" spans="1:13" x14ac:dyDescent="0.25">
      <c r="A3948" s="1" t="s">
        <v>1352</v>
      </c>
      <c r="J3948" s="1" t="s">
        <v>1511</v>
      </c>
      <c r="K3948" s="1" t="s">
        <v>1509</v>
      </c>
      <c r="L3948" s="1" t="s">
        <v>1510</v>
      </c>
      <c r="M3948" s="1">
        <v>2</v>
      </c>
    </row>
    <row r="3949" spans="1:13" x14ac:dyDescent="0.25">
      <c r="A3949" s="1" t="s">
        <v>1352</v>
      </c>
      <c r="J3949" s="1" t="s">
        <v>1511</v>
      </c>
      <c r="K3949" s="1" t="s">
        <v>1514</v>
      </c>
      <c r="L3949" s="1" t="s">
        <v>1510</v>
      </c>
      <c r="M3949" s="1">
        <v>45</v>
      </c>
    </row>
    <row r="3950" spans="1:13" x14ac:dyDescent="0.25">
      <c r="A3950" s="1" t="s">
        <v>1352</v>
      </c>
      <c r="J3950" s="1" t="s">
        <v>1511</v>
      </c>
      <c r="K3950" s="1" t="s">
        <v>1514</v>
      </c>
      <c r="L3950" s="1" t="s">
        <v>1510</v>
      </c>
      <c r="M3950" s="1">
        <v>2</v>
      </c>
    </row>
    <row r="3951" spans="1:13" x14ac:dyDescent="0.25">
      <c r="A3951" s="1" t="s">
        <v>1299</v>
      </c>
      <c r="J3951" s="1" t="s">
        <v>1508</v>
      </c>
      <c r="K3951" s="1" t="s">
        <v>1509</v>
      </c>
      <c r="L3951" s="1" t="s">
        <v>1513</v>
      </c>
      <c r="M3951" s="1">
        <v>1</v>
      </c>
    </row>
    <row r="3952" spans="1:13" x14ac:dyDescent="0.25">
      <c r="A3952" s="1" t="s">
        <v>1352</v>
      </c>
      <c r="J3952" s="1" t="s">
        <v>1511</v>
      </c>
      <c r="K3952" s="1" t="s">
        <v>1509</v>
      </c>
      <c r="L3952" s="1" t="s">
        <v>1510</v>
      </c>
      <c r="M3952" s="1">
        <v>110</v>
      </c>
    </row>
    <row r="3953" spans="1:13" x14ac:dyDescent="0.25">
      <c r="A3953" s="1" t="s">
        <v>1313</v>
      </c>
      <c r="J3953" s="1" t="s">
        <v>1511</v>
      </c>
      <c r="K3953" s="1" t="s">
        <v>1509</v>
      </c>
      <c r="L3953" s="1" t="s">
        <v>1510</v>
      </c>
      <c r="M3953" s="1">
        <v>950</v>
      </c>
    </row>
    <row r="3954" spans="1:13" x14ac:dyDescent="0.25">
      <c r="A3954" s="1" t="s">
        <v>1329</v>
      </c>
      <c r="J3954" s="1" t="s">
        <v>1511</v>
      </c>
      <c r="K3954" s="1" t="s">
        <v>1509</v>
      </c>
      <c r="L3954" s="1" t="s">
        <v>1512</v>
      </c>
      <c r="M3954" s="1">
        <v>8</v>
      </c>
    </row>
    <row r="3955" spans="1:13" x14ac:dyDescent="0.25">
      <c r="A3955" s="1" t="s">
        <v>1352</v>
      </c>
      <c r="J3955" s="1" t="s">
        <v>1511</v>
      </c>
      <c r="K3955" s="1" t="s">
        <v>1514</v>
      </c>
      <c r="L3955" s="1" t="s">
        <v>1510</v>
      </c>
      <c r="M3955" s="1">
        <v>100</v>
      </c>
    </row>
    <row r="3956" spans="1:13" x14ac:dyDescent="0.25">
      <c r="A3956" s="1" t="s">
        <v>1352</v>
      </c>
      <c r="J3956" s="1" t="s">
        <v>1511</v>
      </c>
      <c r="K3956" s="1" t="s">
        <v>1509</v>
      </c>
      <c r="L3956" s="1" t="s">
        <v>1510</v>
      </c>
      <c r="M3956" s="1">
        <v>150</v>
      </c>
    </row>
    <row r="3957" spans="1:13" x14ac:dyDescent="0.25">
      <c r="A3957" s="1" t="s">
        <v>1329</v>
      </c>
      <c r="J3957" s="1" t="s">
        <v>1511</v>
      </c>
      <c r="K3957" s="1" t="s">
        <v>1509</v>
      </c>
      <c r="L3957" s="1" t="s">
        <v>1512</v>
      </c>
      <c r="M3957" s="1">
        <v>19</v>
      </c>
    </row>
    <row r="3958" spans="1:13" x14ac:dyDescent="0.25">
      <c r="A3958" s="1" t="s">
        <v>1352</v>
      </c>
      <c r="J3958" s="1" t="s">
        <v>1511</v>
      </c>
      <c r="K3958" s="1" t="s">
        <v>1509</v>
      </c>
      <c r="L3958" s="1" t="s">
        <v>1510</v>
      </c>
      <c r="M3958" s="1">
        <v>3</v>
      </c>
    </row>
    <row r="3959" spans="1:13" x14ac:dyDescent="0.25">
      <c r="A3959" s="1" t="s">
        <v>1352</v>
      </c>
      <c r="J3959" s="1" t="s">
        <v>1511</v>
      </c>
      <c r="K3959" s="1" t="s">
        <v>1509</v>
      </c>
      <c r="L3959" s="1" t="s">
        <v>1510</v>
      </c>
      <c r="M3959" s="1">
        <v>2</v>
      </c>
    </row>
    <row r="3960" spans="1:13" x14ac:dyDescent="0.25">
      <c r="A3960" s="1" t="s">
        <v>1352</v>
      </c>
      <c r="J3960" s="1" t="s">
        <v>1511</v>
      </c>
      <c r="K3960" s="1" t="s">
        <v>1509</v>
      </c>
      <c r="L3960" s="1" t="s">
        <v>1510</v>
      </c>
      <c r="M3960" s="1">
        <v>15</v>
      </c>
    </row>
    <row r="3961" spans="1:13" x14ac:dyDescent="0.25">
      <c r="A3961" s="1" t="s">
        <v>1329</v>
      </c>
      <c r="J3961" s="1" t="s">
        <v>1511</v>
      </c>
      <c r="K3961" s="1" t="s">
        <v>1509</v>
      </c>
      <c r="L3961" s="1" t="s">
        <v>1512</v>
      </c>
      <c r="M3961" s="1">
        <v>15</v>
      </c>
    </row>
    <row r="3962" spans="1:13" x14ac:dyDescent="0.25">
      <c r="A3962" s="1" t="s">
        <v>1314</v>
      </c>
      <c r="J3962" s="1" t="s">
        <v>1511</v>
      </c>
      <c r="K3962" s="1" t="s">
        <v>1509</v>
      </c>
      <c r="L3962" s="1" t="s">
        <v>1510</v>
      </c>
      <c r="M3962" s="1">
        <v>1</v>
      </c>
    </row>
    <row r="3963" spans="1:13" x14ac:dyDescent="0.25">
      <c r="A3963" s="1" t="s">
        <v>1303</v>
      </c>
      <c r="J3963" s="1" t="s">
        <v>1511</v>
      </c>
      <c r="K3963" s="1" t="s">
        <v>1509</v>
      </c>
      <c r="L3963" s="1" t="s">
        <v>1512</v>
      </c>
      <c r="M3963" s="1">
        <v>15</v>
      </c>
    </row>
    <row r="3964" spans="1:13" x14ac:dyDescent="0.25">
      <c r="A3964" s="1" t="s">
        <v>1352</v>
      </c>
      <c r="J3964" s="1" t="s">
        <v>1511</v>
      </c>
      <c r="K3964" s="1" t="s">
        <v>1509</v>
      </c>
      <c r="L3964" s="1" t="s">
        <v>1510</v>
      </c>
      <c r="M3964" s="1">
        <v>2</v>
      </c>
    </row>
    <row r="3965" spans="1:13" x14ac:dyDescent="0.25">
      <c r="A3965" s="1" t="s">
        <v>1352</v>
      </c>
      <c r="J3965" s="1" t="s">
        <v>1508</v>
      </c>
      <c r="K3965" s="1" t="s">
        <v>1514</v>
      </c>
      <c r="L3965" s="1" t="s">
        <v>1510</v>
      </c>
      <c r="M3965" s="1">
        <v>1</v>
      </c>
    </row>
    <row r="3966" spans="1:13" x14ac:dyDescent="0.25">
      <c r="A3966" s="1" t="s">
        <v>1303</v>
      </c>
      <c r="J3966" s="1" t="s">
        <v>1511</v>
      </c>
      <c r="K3966" s="1" t="s">
        <v>1509</v>
      </c>
      <c r="L3966" s="1" t="s">
        <v>1512</v>
      </c>
      <c r="M3966" s="1">
        <v>8</v>
      </c>
    </row>
    <row r="3967" spans="1:13" x14ac:dyDescent="0.25">
      <c r="A3967" s="1" t="s">
        <v>1352</v>
      </c>
      <c r="J3967" s="1" t="s">
        <v>1511</v>
      </c>
      <c r="K3967" s="1" t="s">
        <v>1509</v>
      </c>
      <c r="L3967" s="1" t="s">
        <v>1510</v>
      </c>
      <c r="M3967" s="1">
        <v>3</v>
      </c>
    </row>
    <row r="3968" spans="1:13" x14ac:dyDescent="0.25">
      <c r="A3968" s="1" t="s">
        <v>1352</v>
      </c>
      <c r="J3968" s="1" t="s">
        <v>1511</v>
      </c>
      <c r="K3968" s="1" t="s">
        <v>1509</v>
      </c>
      <c r="L3968" s="1" t="s">
        <v>1512</v>
      </c>
      <c r="M3968" s="1">
        <v>1</v>
      </c>
    </row>
    <row r="3969" spans="1:13" x14ac:dyDescent="0.25">
      <c r="A3969" s="1" t="s">
        <v>1303</v>
      </c>
      <c r="J3969" s="1" t="s">
        <v>1511</v>
      </c>
      <c r="K3969" s="1" t="s">
        <v>1509</v>
      </c>
      <c r="L3969" s="1" t="s">
        <v>1512</v>
      </c>
      <c r="M3969" s="1">
        <v>19</v>
      </c>
    </row>
    <row r="3970" spans="1:13" x14ac:dyDescent="0.25">
      <c r="A3970" s="1" t="s">
        <v>1352</v>
      </c>
      <c r="J3970" s="1" t="s">
        <v>1511</v>
      </c>
      <c r="K3970" s="1" t="s">
        <v>1509</v>
      </c>
      <c r="L3970" s="1" t="s">
        <v>1510</v>
      </c>
      <c r="M3970" s="1">
        <v>35</v>
      </c>
    </row>
    <row r="3971" spans="1:13" x14ac:dyDescent="0.25">
      <c r="A3971" s="1" t="s">
        <v>1352</v>
      </c>
      <c r="J3971" s="1" t="s">
        <v>1511</v>
      </c>
      <c r="K3971" s="1" t="s">
        <v>1509</v>
      </c>
      <c r="L3971" s="1" t="s">
        <v>1510</v>
      </c>
      <c r="M3971" s="1">
        <v>2</v>
      </c>
    </row>
    <row r="3972" spans="1:13" x14ac:dyDescent="0.25">
      <c r="A3972" s="1" t="s">
        <v>1299</v>
      </c>
      <c r="J3972" s="1" t="s">
        <v>1508</v>
      </c>
      <c r="K3972" s="1" t="s">
        <v>1509</v>
      </c>
      <c r="L3972" s="1" t="s">
        <v>1513</v>
      </c>
      <c r="M3972" s="1">
        <v>1</v>
      </c>
    </row>
    <row r="3973" spans="1:13" x14ac:dyDescent="0.25">
      <c r="A3973" s="1" t="s">
        <v>1314</v>
      </c>
      <c r="J3973" s="1" t="s">
        <v>1511</v>
      </c>
      <c r="K3973" s="1" t="s">
        <v>1509</v>
      </c>
      <c r="L3973" s="1" t="s">
        <v>1510</v>
      </c>
      <c r="M3973" s="1">
        <v>1</v>
      </c>
    </row>
    <row r="3974" spans="1:13" x14ac:dyDescent="0.25">
      <c r="A3974" s="1" t="s">
        <v>1262</v>
      </c>
      <c r="J3974" s="1" t="s">
        <v>1511</v>
      </c>
      <c r="K3974" s="1" t="s">
        <v>1509</v>
      </c>
      <c r="L3974" s="1" t="s">
        <v>1510</v>
      </c>
      <c r="M3974" s="1">
        <v>1</v>
      </c>
    </row>
    <row r="3975" spans="1:13" x14ac:dyDescent="0.25">
      <c r="A3975" s="1" t="s">
        <v>1299</v>
      </c>
      <c r="J3975" s="1" t="s">
        <v>1508</v>
      </c>
      <c r="K3975" s="1" t="s">
        <v>1509</v>
      </c>
      <c r="L3975" s="1" t="s">
        <v>1510</v>
      </c>
      <c r="M3975" s="1">
        <v>1</v>
      </c>
    </row>
    <row r="3976" spans="1:13" x14ac:dyDescent="0.25">
      <c r="A3976" s="1" t="s">
        <v>1496</v>
      </c>
      <c r="J3976" s="1" t="s">
        <v>1511</v>
      </c>
      <c r="K3976" s="1" t="s">
        <v>1509</v>
      </c>
      <c r="L3976" s="1" t="s">
        <v>1510</v>
      </c>
      <c r="M3976" s="1">
        <v>1</v>
      </c>
    </row>
    <row r="3977" spans="1:13" x14ac:dyDescent="0.25">
      <c r="A3977" s="1" t="s">
        <v>1496</v>
      </c>
      <c r="J3977" s="1" t="s">
        <v>1511</v>
      </c>
      <c r="K3977" s="1" t="s">
        <v>1509</v>
      </c>
      <c r="L3977" s="1" t="s">
        <v>1510</v>
      </c>
      <c r="M3977" s="1">
        <v>1</v>
      </c>
    </row>
    <row r="3978" spans="1:13" x14ac:dyDescent="0.25">
      <c r="A3978" s="1" t="s">
        <v>1496</v>
      </c>
      <c r="J3978" s="1" t="s">
        <v>1511</v>
      </c>
      <c r="K3978" s="1" t="s">
        <v>1509</v>
      </c>
      <c r="L3978" s="1" t="s">
        <v>1510</v>
      </c>
      <c r="M3978" s="1">
        <v>1</v>
      </c>
    </row>
    <row r="3979" spans="1:13" x14ac:dyDescent="0.25">
      <c r="A3979" s="1" t="s">
        <v>1496</v>
      </c>
      <c r="J3979" s="1" t="s">
        <v>1511</v>
      </c>
      <c r="K3979" s="1" t="s">
        <v>1509</v>
      </c>
      <c r="L3979" s="1" t="s">
        <v>1510</v>
      </c>
      <c r="M3979" s="1">
        <v>1</v>
      </c>
    </row>
    <row r="3980" spans="1:13" x14ac:dyDescent="0.25">
      <c r="A3980" s="1" t="s">
        <v>1496</v>
      </c>
      <c r="J3980" s="1" t="s">
        <v>1511</v>
      </c>
      <c r="K3980" s="1" t="s">
        <v>1509</v>
      </c>
      <c r="L3980" s="1" t="s">
        <v>1510</v>
      </c>
      <c r="M3980" s="1">
        <v>1</v>
      </c>
    </row>
    <row r="3981" spans="1:13" x14ac:dyDescent="0.25">
      <c r="A3981" s="1" t="s">
        <v>1496</v>
      </c>
      <c r="J3981" s="1" t="s">
        <v>1511</v>
      </c>
      <c r="K3981" s="1" t="s">
        <v>1509</v>
      </c>
      <c r="L3981" s="1" t="s">
        <v>1510</v>
      </c>
      <c r="M3981" s="1">
        <v>1</v>
      </c>
    </row>
    <row r="3982" spans="1:13" x14ac:dyDescent="0.25">
      <c r="A3982" s="1" t="s">
        <v>1496</v>
      </c>
      <c r="J3982" s="1" t="s">
        <v>1511</v>
      </c>
      <c r="K3982" s="1" t="s">
        <v>1509</v>
      </c>
      <c r="L3982" s="1" t="s">
        <v>1510</v>
      </c>
      <c r="M3982" s="1">
        <v>1</v>
      </c>
    </row>
    <row r="3983" spans="1:13" x14ac:dyDescent="0.25">
      <c r="A3983" s="1" t="s">
        <v>1299</v>
      </c>
      <c r="J3983" s="1" t="s">
        <v>1508</v>
      </c>
      <c r="K3983" s="1" t="s">
        <v>1509</v>
      </c>
      <c r="L3983" s="1" t="s">
        <v>1510</v>
      </c>
      <c r="M3983" s="1">
        <v>1</v>
      </c>
    </row>
    <row r="3984" spans="1:13" x14ac:dyDescent="0.25">
      <c r="A3984" s="1" t="s">
        <v>1332</v>
      </c>
      <c r="J3984" s="1" t="s">
        <v>1511</v>
      </c>
      <c r="K3984" s="1" t="s">
        <v>1509</v>
      </c>
      <c r="L3984" s="1" t="s">
        <v>1512</v>
      </c>
      <c r="M3984" s="1">
        <v>3</v>
      </c>
    </row>
    <row r="3985" spans="1:13" x14ac:dyDescent="0.25">
      <c r="A3985" s="1" t="s">
        <v>1310</v>
      </c>
      <c r="J3985" s="1" t="s">
        <v>1511</v>
      </c>
      <c r="K3985" s="1" t="s">
        <v>1509</v>
      </c>
      <c r="L3985" s="1" t="s">
        <v>1512</v>
      </c>
      <c r="M3985" s="1">
        <v>4</v>
      </c>
    </row>
    <row r="3986" spans="1:13" x14ac:dyDescent="0.25">
      <c r="A3986" s="1" t="s">
        <v>1334</v>
      </c>
      <c r="J3986" s="1" t="s">
        <v>1511</v>
      </c>
      <c r="K3986" s="1" t="s">
        <v>1509</v>
      </c>
      <c r="L3986" s="1" t="s">
        <v>1512</v>
      </c>
      <c r="M3986" s="1">
        <v>100</v>
      </c>
    </row>
    <row r="3987" spans="1:13" x14ac:dyDescent="0.25">
      <c r="A3987" s="1" t="s">
        <v>1310</v>
      </c>
      <c r="J3987" s="1" t="s">
        <v>1511</v>
      </c>
      <c r="K3987" s="1" t="s">
        <v>1509</v>
      </c>
      <c r="L3987" s="1" t="s">
        <v>1512</v>
      </c>
      <c r="M3987" s="1">
        <v>3</v>
      </c>
    </row>
    <row r="3988" spans="1:13" x14ac:dyDescent="0.25">
      <c r="A3988" s="1" t="s">
        <v>1310</v>
      </c>
      <c r="J3988" s="1" t="s">
        <v>1511</v>
      </c>
      <c r="K3988" s="1" t="s">
        <v>1509</v>
      </c>
      <c r="L3988" s="1" t="s">
        <v>1512</v>
      </c>
      <c r="M3988" s="1">
        <v>3</v>
      </c>
    </row>
    <row r="3989" spans="1:13" x14ac:dyDescent="0.25">
      <c r="A3989" s="1" t="s">
        <v>1334</v>
      </c>
      <c r="J3989" s="1" t="s">
        <v>1511</v>
      </c>
      <c r="K3989" s="1" t="s">
        <v>1509</v>
      </c>
      <c r="L3989" s="1" t="s">
        <v>1512</v>
      </c>
      <c r="M3989" s="1">
        <v>103</v>
      </c>
    </row>
    <row r="3990" spans="1:13" x14ac:dyDescent="0.25">
      <c r="A3990" s="1" t="s">
        <v>1334</v>
      </c>
      <c r="J3990" s="1" t="s">
        <v>1511</v>
      </c>
      <c r="K3990" s="1" t="s">
        <v>1509</v>
      </c>
      <c r="L3990" s="1" t="s">
        <v>1512</v>
      </c>
      <c r="M3990" s="1">
        <v>55</v>
      </c>
    </row>
    <row r="3991" spans="1:13" x14ac:dyDescent="0.25">
      <c r="A3991" s="1" t="s">
        <v>1263</v>
      </c>
      <c r="J3991" s="1" t="s">
        <v>1511</v>
      </c>
      <c r="K3991" s="1" t="s">
        <v>1509</v>
      </c>
      <c r="L3991" s="1" t="s">
        <v>1512</v>
      </c>
      <c r="M3991" s="1">
        <v>1</v>
      </c>
    </row>
    <row r="3992" spans="1:13" x14ac:dyDescent="0.25">
      <c r="A3992" s="1" t="s">
        <v>1334</v>
      </c>
      <c r="J3992" s="1" t="s">
        <v>1511</v>
      </c>
      <c r="K3992" s="1" t="s">
        <v>1509</v>
      </c>
      <c r="L3992" s="1" t="s">
        <v>1512</v>
      </c>
      <c r="M3992" s="1">
        <v>73</v>
      </c>
    </row>
    <row r="3993" spans="1:13" x14ac:dyDescent="0.25">
      <c r="A3993" s="1" t="s">
        <v>1334</v>
      </c>
      <c r="J3993" s="1" t="s">
        <v>1511</v>
      </c>
      <c r="K3993" s="1" t="s">
        <v>1509</v>
      </c>
      <c r="L3993" s="1" t="s">
        <v>1512</v>
      </c>
      <c r="M3993" s="1">
        <v>126</v>
      </c>
    </row>
    <row r="3994" spans="1:13" x14ac:dyDescent="0.25">
      <c r="A3994" s="1" t="s">
        <v>1334</v>
      </c>
      <c r="J3994" s="1" t="s">
        <v>1511</v>
      </c>
      <c r="K3994" s="1" t="s">
        <v>1509</v>
      </c>
      <c r="L3994" s="1" t="s">
        <v>1512</v>
      </c>
      <c r="M3994" s="1">
        <v>228</v>
      </c>
    </row>
    <row r="3995" spans="1:13" x14ac:dyDescent="0.25">
      <c r="A3995" s="1" t="s">
        <v>1334</v>
      </c>
      <c r="J3995" s="1" t="s">
        <v>1511</v>
      </c>
      <c r="K3995" s="1" t="s">
        <v>1509</v>
      </c>
      <c r="L3995" s="1" t="s">
        <v>1512</v>
      </c>
      <c r="M3995" s="1">
        <v>222</v>
      </c>
    </row>
    <row r="3996" spans="1:13" x14ac:dyDescent="0.25">
      <c r="A3996" s="1" t="s">
        <v>1334</v>
      </c>
      <c r="J3996" s="1" t="s">
        <v>1511</v>
      </c>
      <c r="K3996" s="1" t="s">
        <v>1509</v>
      </c>
      <c r="L3996" s="1" t="s">
        <v>1512</v>
      </c>
      <c r="M3996" s="1">
        <v>30</v>
      </c>
    </row>
    <row r="3997" spans="1:13" x14ac:dyDescent="0.25">
      <c r="A3997" s="1" t="s">
        <v>1334</v>
      </c>
      <c r="J3997" s="1" t="s">
        <v>1511</v>
      </c>
      <c r="K3997" s="1" t="s">
        <v>1509</v>
      </c>
      <c r="L3997" s="1" t="s">
        <v>1512</v>
      </c>
      <c r="M3997" s="1">
        <v>28</v>
      </c>
    </row>
    <row r="3998" spans="1:13" x14ac:dyDescent="0.25">
      <c r="A3998" s="1" t="s">
        <v>1334</v>
      </c>
      <c r="J3998" s="1" t="s">
        <v>1511</v>
      </c>
      <c r="K3998" s="1" t="s">
        <v>1509</v>
      </c>
      <c r="L3998" s="1" t="s">
        <v>1512</v>
      </c>
      <c r="M3998" s="1">
        <v>18</v>
      </c>
    </row>
    <row r="3999" spans="1:13" x14ac:dyDescent="0.25">
      <c r="A3999" s="1" t="s">
        <v>1334</v>
      </c>
      <c r="J3999" s="1" t="s">
        <v>1511</v>
      </c>
      <c r="K3999" s="1" t="s">
        <v>1509</v>
      </c>
      <c r="L3999" s="1" t="s">
        <v>1512</v>
      </c>
      <c r="M3999" s="1">
        <v>19</v>
      </c>
    </row>
    <row r="4000" spans="1:13" x14ac:dyDescent="0.25">
      <c r="A4000" s="1" t="s">
        <v>1483</v>
      </c>
      <c r="J4000" s="1" t="s">
        <v>1511</v>
      </c>
      <c r="K4000" s="1" t="s">
        <v>1509</v>
      </c>
      <c r="L4000" s="1" t="s">
        <v>1512</v>
      </c>
      <c r="M4000" s="1">
        <v>3</v>
      </c>
    </row>
    <row r="4001" spans="1:13" x14ac:dyDescent="0.25">
      <c r="A4001" s="1" t="s">
        <v>1483</v>
      </c>
      <c r="J4001" s="1" t="s">
        <v>1511</v>
      </c>
      <c r="K4001" s="1" t="s">
        <v>1514</v>
      </c>
      <c r="L4001" s="1" t="s">
        <v>1512</v>
      </c>
      <c r="M4001" s="1">
        <v>3</v>
      </c>
    </row>
    <row r="4002" spans="1:13" x14ac:dyDescent="0.25">
      <c r="A4002" s="1" t="s">
        <v>1314</v>
      </c>
      <c r="J4002" s="1" t="s">
        <v>1508</v>
      </c>
      <c r="K4002" s="1" t="s">
        <v>1509</v>
      </c>
      <c r="L4002" s="1" t="s">
        <v>1513</v>
      </c>
      <c r="M4002" s="1">
        <v>1</v>
      </c>
    </row>
    <row r="4003" spans="1:13" x14ac:dyDescent="0.25">
      <c r="A4003" s="1" t="s">
        <v>1272</v>
      </c>
      <c r="J4003" s="1" t="s">
        <v>1511</v>
      </c>
      <c r="K4003" s="1" t="s">
        <v>1509</v>
      </c>
      <c r="L4003" s="1" t="s">
        <v>1512</v>
      </c>
      <c r="M4003" s="1">
        <v>1</v>
      </c>
    </row>
    <row r="4004" spans="1:13" x14ac:dyDescent="0.25">
      <c r="A4004" s="1" t="s">
        <v>1468</v>
      </c>
      <c r="J4004" s="1" t="s">
        <v>1511</v>
      </c>
      <c r="K4004" s="1" t="s">
        <v>1509</v>
      </c>
      <c r="L4004" s="1" t="s">
        <v>1512</v>
      </c>
      <c r="M4004" s="1">
        <v>1</v>
      </c>
    </row>
    <row r="4005" spans="1:13" x14ac:dyDescent="0.25">
      <c r="A4005" s="1" t="s">
        <v>1483</v>
      </c>
      <c r="J4005" s="1" t="s">
        <v>1511</v>
      </c>
      <c r="K4005" s="1" t="s">
        <v>1509</v>
      </c>
      <c r="L4005" s="1" t="s">
        <v>1512</v>
      </c>
      <c r="M4005" s="1">
        <v>1</v>
      </c>
    </row>
    <row r="4006" spans="1:13" x14ac:dyDescent="0.25">
      <c r="A4006" s="1" t="s">
        <v>1314</v>
      </c>
      <c r="J4006" s="1" t="s">
        <v>1511</v>
      </c>
      <c r="K4006" s="1" t="s">
        <v>1509</v>
      </c>
      <c r="L4006" s="1" t="s">
        <v>1510</v>
      </c>
      <c r="M4006" s="1">
        <v>1</v>
      </c>
    </row>
    <row r="4007" spans="1:13" x14ac:dyDescent="0.25">
      <c r="A4007" s="1" t="s">
        <v>1334</v>
      </c>
      <c r="J4007" s="1" t="s">
        <v>1511</v>
      </c>
      <c r="K4007" s="1" t="s">
        <v>1509</v>
      </c>
      <c r="L4007" s="1" t="s">
        <v>1512</v>
      </c>
      <c r="M4007" s="1">
        <v>191</v>
      </c>
    </row>
    <row r="4008" spans="1:13" x14ac:dyDescent="0.25">
      <c r="A4008" s="1" t="s">
        <v>1316</v>
      </c>
      <c r="J4008" s="1" t="s">
        <v>1511</v>
      </c>
      <c r="K4008" s="1" t="s">
        <v>1509</v>
      </c>
      <c r="L4008" s="1" t="s">
        <v>1510</v>
      </c>
      <c r="M4008" s="1">
        <v>2</v>
      </c>
    </row>
    <row r="4009" spans="1:13" x14ac:dyDescent="0.25">
      <c r="A4009" s="1" t="s">
        <v>1314</v>
      </c>
      <c r="J4009" s="1" t="s">
        <v>1511</v>
      </c>
      <c r="K4009" s="1" t="s">
        <v>1509</v>
      </c>
      <c r="L4009" s="1" t="s">
        <v>1510</v>
      </c>
      <c r="M4009" s="1">
        <v>1</v>
      </c>
    </row>
    <row r="4010" spans="1:13" x14ac:dyDescent="0.25">
      <c r="A4010" s="1" t="s">
        <v>1332</v>
      </c>
      <c r="J4010" s="1" t="s">
        <v>1511</v>
      </c>
      <c r="K4010" s="1" t="s">
        <v>1509</v>
      </c>
      <c r="L4010" s="1" t="s">
        <v>1512</v>
      </c>
      <c r="M4010" s="1">
        <v>3</v>
      </c>
    </row>
    <row r="4011" spans="1:13" x14ac:dyDescent="0.25">
      <c r="A4011" s="1" t="s">
        <v>1421</v>
      </c>
      <c r="J4011" s="1" t="s">
        <v>1511</v>
      </c>
      <c r="K4011" s="1" t="s">
        <v>1514</v>
      </c>
      <c r="L4011" s="1" t="s">
        <v>1512</v>
      </c>
      <c r="M4011" s="1">
        <v>145</v>
      </c>
    </row>
    <row r="4012" spans="1:13" x14ac:dyDescent="0.25">
      <c r="A4012" s="1" t="s">
        <v>1334</v>
      </c>
      <c r="J4012" s="1" t="s">
        <v>1511</v>
      </c>
      <c r="K4012" s="1" t="s">
        <v>1509</v>
      </c>
      <c r="L4012" s="1" t="s">
        <v>1512</v>
      </c>
      <c r="M4012" s="1">
        <v>120</v>
      </c>
    </row>
    <row r="4013" spans="1:13" x14ac:dyDescent="0.25">
      <c r="A4013" s="1" t="s">
        <v>1421</v>
      </c>
      <c r="J4013" s="1" t="s">
        <v>1511</v>
      </c>
      <c r="K4013" s="1" t="s">
        <v>1514</v>
      </c>
      <c r="L4013" s="1" t="s">
        <v>1512</v>
      </c>
      <c r="M4013" s="1">
        <v>145</v>
      </c>
    </row>
    <row r="4014" spans="1:13" x14ac:dyDescent="0.25">
      <c r="A4014" s="1" t="s">
        <v>1266</v>
      </c>
      <c r="J4014" s="1" t="s">
        <v>1511</v>
      </c>
      <c r="K4014" s="1" t="s">
        <v>1509</v>
      </c>
      <c r="L4014" s="1" t="s">
        <v>1512</v>
      </c>
      <c r="M4014" s="1">
        <v>3</v>
      </c>
    </row>
    <row r="4015" spans="1:13" x14ac:dyDescent="0.25">
      <c r="A4015" s="1" t="s">
        <v>1421</v>
      </c>
      <c r="J4015" s="1" t="s">
        <v>1511</v>
      </c>
      <c r="K4015" s="1" t="s">
        <v>1514</v>
      </c>
      <c r="L4015" s="1" t="s">
        <v>1512</v>
      </c>
      <c r="M4015" s="1">
        <v>190</v>
      </c>
    </row>
    <row r="4016" spans="1:13" x14ac:dyDescent="0.25">
      <c r="A4016" s="1" t="s">
        <v>1314</v>
      </c>
      <c r="J4016" s="1" t="s">
        <v>1511</v>
      </c>
      <c r="K4016" s="1" t="s">
        <v>1509</v>
      </c>
      <c r="L4016" s="1" t="s">
        <v>1510</v>
      </c>
      <c r="M4016" s="1">
        <v>1</v>
      </c>
    </row>
    <row r="4017" spans="1:13" x14ac:dyDescent="0.25">
      <c r="A4017" s="1" t="s">
        <v>1272</v>
      </c>
      <c r="J4017" s="1" t="s">
        <v>1511</v>
      </c>
      <c r="K4017" s="1" t="s">
        <v>1509</v>
      </c>
      <c r="L4017" s="1" t="s">
        <v>1512</v>
      </c>
      <c r="M4017" s="1">
        <v>1</v>
      </c>
    </row>
    <row r="4018" spans="1:13" x14ac:dyDescent="0.25">
      <c r="A4018" s="1" t="s">
        <v>1421</v>
      </c>
      <c r="J4018" s="1" t="s">
        <v>1511</v>
      </c>
      <c r="K4018" s="1" t="s">
        <v>1514</v>
      </c>
      <c r="L4018" s="1" t="s">
        <v>1512</v>
      </c>
      <c r="M4018" s="1">
        <v>206</v>
      </c>
    </row>
    <row r="4019" spans="1:13" x14ac:dyDescent="0.25">
      <c r="A4019" s="1" t="s">
        <v>1421</v>
      </c>
      <c r="J4019" s="1" t="s">
        <v>1511</v>
      </c>
      <c r="K4019" s="1" t="s">
        <v>1514</v>
      </c>
      <c r="L4019" s="1" t="s">
        <v>1512</v>
      </c>
      <c r="M4019" s="1">
        <v>168</v>
      </c>
    </row>
    <row r="4020" spans="1:13" x14ac:dyDescent="0.25">
      <c r="A4020" s="1" t="s">
        <v>1306</v>
      </c>
      <c r="J4020" s="1" t="s">
        <v>1511</v>
      </c>
      <c r="K4020" s="1" t="s">
        <v>1509</v>
      </c>
      <c r="L4020" s="1" t="s">
        <v>1512</v>
      </c>
      <c r="M4020" s="1">
        <v>5</v>
      </c>
    </row>
    <row r="4021" spans="1:13" x14ac:dyDescent="0.25">
      <c r="A4021" s="1" t="s">
        <v>1421</v>
      </c>
      <c r="J4021" s="1" t="s">
        <v>1511</v>
      </c>
      <c r="K4021" s="1" t="s">
        <v>1514</v>
      </c>
      <c r="L4021" s="1" t="s">
        <v>1512</v>
      </c>
      <c r="M4021" s="1">
        <v>208</v>
      </c>
    </row>
    <row r="4022" spans="1:13" x14ac:dyDescent="0.25">
      <c r="A4022" s="1" t="s">
        <v>1314</v>
      </c>
      <c r="J4022" s="1" t="s">
        <v>1511</v>
      </c>
      <c r="K4022" s="1" t="s">
        <v>1509</v>
      </c>
      <c r="L4022" s="1" t="s">
        <v>1510</v>
      </c>
      <c r="M4022" s="1">
        <v>1</v>
      </c>
    </row>
    <row r="4023" spans="1:13" x14ac:dyDescent="0.25">
      <c r="A4023" s="1" t="s">
        <v>1421</v>
      </c>
      <c r="J4023" s="1" t="s">
        <v>1511</v>
      </c>
      <c r="K4023" s="1" t="s">
        <v>1514</v>
      </c>
      <c r="L4023" s="1" t="s">
        <v>1512</v>
      </c>
      <c r="M4023" s="1">
        <v>84</v>
      </c>
    </row>
    <row r="4024" spans="1:13" x14ac:dyDescent="0.25">
      <c r="A4024" s="1" t="s">
        <v>1299</v>
      </c>
      <c r="J4024" s="1" t="s">
        <v>1508</v>
      </c>
      <c r="K4024" s="1" t="s">
        <v>1509</v>
      </c>
      <c r="L4024" s="1" t="s">
        <v>1510</v>
      </c>
      <c r="M4024" s="1">
        <v>1</v>
      </c>
    </row>
    <row r="4025" spans="1:13" x14ac:dyDescent="0.25">
      <c r="A4025" s="1" t="s">
        <v>1314</v>
      </c>
      <c r="J4025" s="1" t="s">
        <v>1511</v>
      </c>
      <c r="K4025" s="1" t="s">
        <v>1509</v>
      </c>
      <c r="L4025" s="1" t="s">
        <v>1510</v>
      </c>
      <c r="M4025" s="1">
        <v>1</v>
      </c>
    </row>
    <row r="4026" spans="1:13" x14ac:dyDescent="0.25">
      <c r="A4026" s="1" t="s">
        <v>1263</v>
      </c>
      <c r="J4026" s="1" t="s">
        <v>1511</v>
      </c>
      <c r="K4026" s="1" t="s">
        <v>1514</v>
      </c>
      <c r="L4026" s="1" t="s">
        <v>1512</v>
      </c>
      <c r="M4026" s="1">
        <v>1</v>
      </c>
    </row>
    <row r="4027" spans="1:13" x14ac:dyDescent="0.25">
      <c r="A4027" s="1" t="s">
        <v>1334</v>
      </c>
      <c r="J4027" s="1" t="s">
        <v>1511</v>
      </c>
      <c r="K4027" s="1" t="s">
        <v>1509</v>
      </c>
      <c r="L4027" s="1" t="s">
        <v>1512</v>
      </c>
      <c r="M4027" s="1">
        <v>116</v>
      </c>
    </row>
    <row r="4028" spans="1:13" x14ac:dyDescent="0.25">
      <c r="A4028" s="1" t="s">
        <v>1314</v>
      </c>
      <c r="J4028" s="1" t="s">
        <v>1511</v>
      </c>
      <c r="K4028" s="1" t="s">
        <v>1509</v>
      </c>
      <c r="L4028" s="1" t="s">
        <v>1510</v>
      </c>
      <c r="M4028" s="1">
        <v>1</v>
      </c>
    </row>
    <row r="4029" spans="1:13" x14ac:dyDescent="0.25">
      <c r="A4029" s="1" t="s">
        <v>1306</v>
      </c>
      <c r="J4029" s="1" t="s">
        <v>1511</v>
      </c>
      <c r="K4029" s="1" t="s">
        <v>1509</v>
      </c>
      <c r="L4029" s="1" t="s">
        <v>1512</v>
      </c>
      <c r="M4029" s="1">
        <v>5</v>
      </c>
    </row>
    <row r="4030" spans="1:13" x14ac:dyDescent="0.25">
      <c r="A4030" s="1" t="s">
        <v>1334</v>
      </c>
      <c r="J4030" s="1" t="s">
        <v>1511</v>
      </c>
      <c r="K4030" s="1" t="s">
        <v>1509</v>
      </c>
      <c r="L4030" s="1" t="s">
        <v>1512</v>
      </c>
      <c r="M4030" s="1">
        <v>147</v>
      </c>
    </row>
    <row r="4031" spans="1:13" x14ac:dyDescent="0.25">
      <c r="A4031" s="1" t="s">
        <v>1314</v>
      </c>
      <c r="J4031" s="1" t="s">
        <v>1511</v>
      </c>
      <c r="K4031" s="1" t="s">
        <v>1509</v>
      </c>
      <c r="L4031" s="1" t="s">
        <v>1510</v>
      </c>
      <c r="M4031" s="1">
        <v>1</v>
      </c>
    </row>
    <row r="4032" spans="1:13" x14ac:dyDescent="0.25">
      <c r="A4032" s="1" t="s">
        <v>1334</v>
      </c>
      <c r="J4032" s="1" t="s">
        <v>1511</v>
      </c>
      <c r="K4032" s="1" t="s">
        <v>1509</v>
      </c>
      <c r="L4032" s="1" t="s">
        <v>1512</v>
      </c>
      <c r="M4032" s="1">
        <v>148</v>
      </c>
    </row>
    <row r="4033" spans="1:13" x14ac:dyDescent="0.25">
      <c r="A4033" s="1" t="s">
        <v>1314</v>
      </c>
      <c r="J4033" s="1" t="s">
        <v>1511</v>
      </c>
      <c r="K4033" s="1" t="s">
        <v>1509</v>
      </c>
      <c r="L4033" s="1" t="s">
        <v>1510</v>
      </c>
      <c r="M4033" s="1">
        <v>1</v>
      </c>
    </row>
    <row r="4034" spans="1:13" x14ac:dyDescent="0.25">
      <c r="A4034" s="1" t="s">
        <v>1334</v>
      </c>
      <c r="J4034" s="1" t="s">
        <v>1511</v>
      </c>
      <c r="K4034" s="1" t="s">
        <v>1509</v>
      </c>
      <c r="L4034" s="1" t="s">
        <v>1512</v>
      </c>
      <c r="M4034" s="1">
        <v>146</v>
      </c>
    </row>
    <row r="4035" spans="1:13" x14ac:dyDescent="0.25">
      <c r="A4035" s="1" t="s">
        <v>1314</v>
      </c>
      <c r="J4035" s="1" t="s">
        <v>1511</v>
      </c>
      <c r="K4035" s="1" t="s">
        <v>1509</v>
      </c>
      <c r="L4035" s="1" t="s">
        <v>1510</v>
      </c>
      <c r="M4035" s="1">
        <v>1</v>
      </c>
    </row>
    <row r="4036" spans="1:13" x14ac:dyDescent="0.25">
      <c r="A4036" s="1" t="s">
        <v>1314</v>
      </c>
      <c r="J4036" s="1" t="s">
        <v>1511</v>
      </c>
      <c r="K4036" s="1" t="s">
        <v>1509</v>
      </c>
      <c r="L4036" s="1" t="s">
        <v>1510</v>
      </c>
      <c r="M4036" s="1">
        <v>1</v>
      </c>
    </row>
    <row r="4037" spans="1:13" x14ac:dyDescent="0.25">
      <c r="A4037" s="1" t="s">
        <v>1334</v>
      </c>
      <c r="J4037" s="1" t="s">
        <v>1511</v>
      </c>
      <c r="K4037" s="1" t="s">
        <v>1509</v>
      </c>
      <c r="L4037" s="1" t="s">
        <v>1512</v>
      </c>
      <c r="M4037" s="1">
        <v>114</v>
      </c>
    </row>
    <row r="4038" spans="1:13" x14ac:dyDescent="0.25">
      <c r="A4038" s="1" t="s">
        <v>1301</v>
      </c>
      <c r="J4038" s="1" t="s">
        <v>1511</v>
      </c>
      <c r="K4038" s="1" t="s">
        <v>1514</v>
      </c>
      <c r="L4038" s="1" t="s">
        <v>1512</v>
      </c>
      <c r="M4038" s="1">
        <v>1</v>
      </c>
    </row>
    <row r="4039" spans="1:13" x14ac:dyDescent="0.25">
      <c r="A4039" s="1" t="s">
        <v>1332</v>
      </c>
      <c r="J4039" s="1" t="s">
        <v>1511</v>
      </c>
      <c r="K4039" s="1" t="s">
        <v>1509</v>
      </c>
      <c r="L4039" s="1" t="s">
        <v>1512</v>
      </c>
      <c r="M4039" s="1">
        <v>3</v>
      </c>
    </row>
    <row r="4040" spans="1:13" x14ac:dyDescent="0.25">
      <c r="A4040" s="1" t="s">
        <v>1301</v>
      </c>
      <c r="J4040" s="1" t="s">
        <v>1511</v>
      </c>
      <c r="K4040" s="1" t="s">
        <v>1514</v>
      </c>
      <c r="L4040" s="1" t="s">
        <v>1512</v>
      </c>
      <c r="M4040" s="1">
        <v>1</v>
      </c>
    </row>
    <row r="4041" spans="1:13" x14ac:dyDescent="0.25">
      <c r="A4041" s="1" t="s">
        <v>1316</v>
      </c>
      <c r="J4041" s="1" t="s">
        <v>1511</v>
      </c>
      <c r="K4041" s="1" t="s">
        <v>1509</v>
      </c>
      <c r="L4041" s="1" t="s">
        <v>1510</v>
      </c>
      <c r="M4041" s="1">
        <v>2</v>
      </c>
    </row>
    <row r="4042" spans="1:13" x14ac:dyDescent="0.25">
      <c r="A4042" s="1" t="s">
        <v>1316</v>
      </c>
      <c r="J4042" s="1" t="s">
        <v>1511</v>
      </c>
      <c r="K4042" s="1" t="s">
        <v>1509</v>
      </c>
      <c r="L4042" s="1" t="s">
        <v>1510</v>
      </c>
      <c r="M4042" s="1">
        <v>1</v>
      </c>
    </row>
    <row r="4043" spans="1:13" x14ac:dyDescent="0.25">
      <c r="A4043" s="1" t="s">
        <v>1316</v>
      </c>
      <c r="J4043" s="1" t="s">
        <v>1511</v>
      </c>
      <c r="K4043" s="1" t="s">
        <v>1509</v>
      </c>
      <c r="L4043" s="1" t="s">
        <v>1510</v>
      </c>
      <c r="M4043" s="1">
        <v>1</v>
      </c>
    </row>
    <row r="4044" spans="1:13" x14ac:dyDescent="0.25">
      <c r="A4044" s="1" t="s">
        <v>1316</v>
      </c>
      <c r="J4044" s="1" t="s">
        <v>1511</v>
      </c>
      <c r="K4044" s="1" t="s">
        <v>1509</v>
      </c>
      <c r="L4044" s="1" t="s">
        <v>1510</v>
      </c>
      <c r="M4044" s="1">
        <v>1</v>
      </c>
    </row>
    <row r="4045" spans="1:13" x14ac:dyDescent="0.25">
      <c r="A4045" s="1" t="s">
        <v>1316</v>
      </c>
      <c r="J4045" s="1" t="s">
        <v>1511</v>
      </c>
      <c r="K4045" s="1" t="s">
        <v>1509</v>
      </c>
      <c r="L4045" s="1" t="s">
        <v>1510</v>
      </c>
      <c r="M4045" s="1">
        <v>2</v>
      </c>
    </row>
    <row r="4046" spans="1:13" x14ac:dyDescent="0.25">
      <c r="A4046" s="1" t="s">
        <v>1332</v>
      </c>
      <c r="J4046" s="1" t="s">
        <v>1511</v>
      </c>
      <c r="K4046" s="1" t="s">
        <v>1509</v>
      </c>
      <c r="L4046" s="1" t="s">
        <v>1512</v>
      </c>
      <c r="M4046" s="1">
        <v>3</v>
      </c>
    </row>
    <row r="4047" spans="1:13" x14ac:dyDescent="0.25">
      <c r="A4047" s="1" t="s">
        <v>1316</v>
      </c>
      <c r="J4047" s="1" t="s">
        <v>1511</v>
      </c>
      <c r="K4047" s="1" t="s">
        <v>1509</v>
      </c>
      <c r="L4047" s="1" t="s">
        <v>1510</v>
      </c>
      <c r="M4047" s="1">
        <v>2</v>
      </c>
    </row>
    <row r="4048" spans="1:13" x14ac:dyDescent="0.25">
      <c r="A4048" s="1" t="s">
        <v>1316</v>
      </c>
      <c r="J4048" s="1" t="s">
        <v>1511</v>
      </c>
      <c r="K4048" s="1" t="s">
        <v>1509</v>
      </c>
      <c r="L4048" s="1" t="s">
        <v>1510</v>
      </c>
      <c r="M4048" s="1">
        <v>2</v>
      </c>
    </row>
    <row r="4049" spans="1:13" x14ac:dyDescent="0.25">
      <c r="A4049" s="1" t="s">
        <v>1275</v>
      </c>
      <c r="J4049" s="1" t="s">
        <v>1511</v>
      </c>
      <c r="K4049" s="1" t="s">
        <v>1509</v>
      </c>
      <c r="L4049" s="1" t="s">
        <v>1512</v>
      </c>
      <c r="M4049" s="1">
        <v>2</v>
      </c>
    </row>
    <row r="4050" spans="1:13" x14ac:dyDescent="0.25">
      <c r="A4050" s="1" t="s">
        <v>1341</v>
      </c>
      <c r="J4050" s="1" t="s">
        <v>1511</v>
      </c>
      <c r="K4050" s="1" t="s">
        <v>1509</v>
      </c>
      <c r="L4050" s="1" t="s">
        <v>1512</v>
      </c>
      <c r="M4050" s="1">
        <v>68</v>
      </c>
    </row>
    <row r="4051" spans="1:13" x14ac:dyDescent="0.25">
      <c r="A4051" s="1" t="s">
        <v>1262</v>
      </c>
      <c r="J4051" s="1" t="s">
        <v>1511</v>
      </c>
      <c r="K4051" s="1" t="s">
        <v>1509</v>
      </c>
      <c r="L4051" s="1" t="s">
        <v>1512</v>
      </c>
      <c r="M4051" s="1">
        <v>1</v>
      </c>
    </row>
    <row r="4052" spans="1:13" x14ac:dyDescent="0.25">
      <c r="A4052" s="1" t="s">
        <v>1272</v>
      </c>
      <c r="J4052" s="1" t="s">
        <v>1511</v>
      </c>
      <c r="K4052" s="1" t="s">
        <v>1509</v>
      </c>
      <c r="L4052" s="1" t="s">
        <v>1512</v>
      </c>
      <c r="M4052" s="1">
        <v>1</v>
      </c>
    </row>
    <row r="4053" spans="1:13" x14ac:dyDescent="0.25">
      <c r="A4053" s="1" t="s">
        <v>1332</v>
      </c>
      <c r="J4053" s="1" t="s">
        <v>1511</v>
      </c>
      <c r="K4053" s="1" t="s">
        <v>1509</v>
      </c>
      <c r="L4053" s="1" t="s">
        <v>1512</v>
      </c>
      <c r="M4053" s="1">
        <v>4</v>
      </c>
    </row>
    <row r="4054" spans="1:13" x14ac:dyDescent="0.25">
      <c r="A4054" s="1" t="s">
        <v>1272</v>
      </c>
      <c r="J4054" s="1" t="s">
        <v>1511</v>
      </c>
      <c r="K4054" s="1" t="s">
        <v>1509</v>
      </c>
      <c r="L4054" s="1" t="s">
        <v>1512</v>
      </c>
      <c r="M4054" s="1">
        <v>1</v>
      </c>
    </row>
    <row r="4055" spans="1:13" x14ac:dyDescent="0.25">
      <c r="A4055" s="1" t="s">
        <v>1332</v>
      </c>
      <c r="J4055" s="1" t="s">
        <v>1511</v>
      </c>
      <c r="K4055" s="1" t="s">
        <v>1509</v>
      </c>
      <c r="L4055" s="1" t="s">
        <v>1512</v>
      </c>
      <c r="M4055" s="1">
        <v>3</v>
      </c>
    </row>
    <row r="4056" spans="1:13" x14ac:dyDescent="0.25">
      <c r="A4056" s="1" t="s">
        <v>1272</v>
      </c>
      <c r="J4056" s="1" t="s">
        <v>1511</v>
      </c>
      <c r="K4056" s="1" t="s">
        <v>1509</v>
      </c>
      <c r="L4056" s="1" t="s">
        <v>1512</v>
      </c>
      <c r="M4056" s="1">
        <v>1</v>
      </c>
    </row>
    <row r="4057" spans="1:13" x14ac:dyDescent="0.25">
      <c r="A4057" s="1" t="s">
        <v>1272</v>
      </c>
      <c r="J4057" s="1" t="s">
        <v>1511</v>
      </c>
      <c r="K4057" s="1" t="s">
        <v>1509</v>
      </c>
      <c r="L4057" s="1" t="s">
        <v>1512</v>
      </c>
      <c r="M4057" s="1">
        <v>1</v>
      </c>
    </row>
    <row r="4058" spans="1:13" x14ac:dyDescent="0.25">
      <c r="A4058" s="1" t="s">
        <v>1271</v>
      </c>
      <c r="J4058" s="1" t="s">
        <v>1511</v>
      </c>
      <c r="K4058" s="1" t="s">
        <v>1509</v>
      </c>
      <c r="L4058" s="1" t="s">
        <v>1512</v>
      </c>
      <c r="M4058" s="1">
        <v>33</v>
      </c>
    </row>
    <row r="4059" spans="1:13" x14ac:dyDescent="0.25">
      <c r="A4059" s="1" t="s">
        <v>1272</v>
      </c>
      <c r="J4059" s="1" t="s">
        <v>1511</v>
      </c>
      <c r="K4059" s="1" t="s">
        <v>1509</v>
      </c>
      <c r="L4059" s="1" t="s">
        <v>1512</v>
      </c>
      <c r="M4059" s="1">
        <v>1</v>
      </c>
    </row>
    <row r="4060" spans="1:13" x14ac:dyDescent="0.25">
      <c r="A4060" s="1" t="s">
        <v>1272</v>
      </c>
      <c r="J4060" s="1" t="s">
        <v>1511</v>
      </c>
      <c r="K4060" s="1" t="s">
        <v>1509</v>
      </c>
      <c r="L4060" s="1" t="s">
        <v>1512</v>
      </c>
      <c r="M4060" s="1">
        <v>2</v>
      </c>
    </row>
    <row r="4061" spans="1:13" x14ac:dyDescent="0.25">
      <c r="A4061" s="1" t="s">
        <v>1271</v>
      </c>
      <c r="J4061" s="1" t="s">
        <v>1511</v>
      </c>
      <c r="K4061" s="1" t="s">
        <v>1509</v>
      </c>
      <c r="L4061" s="1" t="s">
        <v>1512</v>
      </c>
      <c r="M4061" s="1">
        <v>30</v>
      </c>
    </row>
    <row r="4062" spans="1:13" x14ac:dyDescent="0.25">
      <c r="A4062" s="1" t="s">
        <v>1271</v>
      </c>
      <c r="J4062" s="1" t="s">
        <v>1511</v>
      </c>
      <c r="K4062" s="1" t="s">
        <v>1509</v>
      </c>
      <c r="L4062" s="1" t="s">
        <v>1512</v>
      </c>
      <c r="M4062" s="1">
        <v>42</v>
      </c>
    </row>
    <row r="4063" spans="1:13" x14ac:dyDescent="0.25">
      <c r="A4063" s="1" t="s">
        <v>1271</v>
      </c>
      <c r="J4063" s="1" t="s">
        <v>1511</v>
      </c>
      <c r="K4063" s="1" t="s">
        <v>1509</v>
      </c>
      <c r="L4063" s="1" t="s">
        <v>1512</v>
      </c>
      <c r="M4063" s="1">
        <v>20</v>
      </c>
    </row>
    <row r="4064" spans="1:13" x14ac:dyDescent="0.25">
      <c r="A4064" s="1" t="s">
        <v>1271</v>
      </c>
      <c r="J4064" s="1" t="s">
        <v>1511</v>
      </c>
      <c r="K4064" s="1" t="s">
        <v>1514</v>
      </c>
      <c r="L4064" s="1" t="s">
        <v>1512</v>
      </c>
      <c r="M4064" s="1">
        <v>27</v>
      </c>
    </row>
    <row r="4065" spans="1:13" x14ac:dyDescent="0.25">
      <c r="A4065" s="1" t="s">
        <v>1350</v>
      </c>
      <c r="J4065" s="1" t="s">
        <v>1511</v>
      </c>
      <c r="K4065" s="1" t="s">
        <v>1514</v>
      </c>
      <c r="L4065" s="1" t="s">
        <v>1512</v>
      </c>
      <c r="M4065" s="1">
        <v>29</v>
      </c>
    </row>
    <row r="4066" spans="1:13" x14ac:dyDescent="0.25">
      <c r="A4066" s="1" t="s">
        <v>1272</v>
      </c>
      <c r="J4066" s="1" t="s">
        <v>1511</v>
      </c>
      <c r="K4066" s="1" t="s">
        <v>1509</v>
      </c>
      <c r="L4066" s="1" t="s">
        <v>1512</v>
      </c>
      <c r="M4066" s="1">
        <v>5</v>
      </c>
    </row>
    <row r="4067" spans="1:13" x14ac:dyDescent="0.25">
      <c r="A4067" s="1" t="s">
        <v>1272</v>
      </c>
      <c r="J4067" s="1" t="s">
        <v>1511</v>
      </c>
      <c r="K4067" s="1" t="s">
        <v>1509</v>
      </c>
      <c r="L4067" s="1" t="s">
        <v>1512</v>
      </c>
      <c r="M4067" s="1">
        <v>3</v>
      </c>
    </row>
    <row r="4068" spans="1:13" x14ac:dyDescent="0.25">
      <c r="A4068" s="1" t="s">
        <v>1271</v>
      </c>
      <c r="J4068" s="1" t="s">
        <v>1511</v>
      </c>
      <c r="K4068" s="1" t="s">
        <v>1509</v>
      </c>
      <c r="L4068" s="1" t="s">
        <v>1510</v>
      </c>
      <c r="M4068" s="1">
        <v>25</v>
      </c>
    </row>
    <row r="4069" spans="1:13" x14ac:dyDescent="0.25">
      <c r="A4069" s="1" t="s">
        <v>1271</v>
      </c>
      <c r="J4069" s="1" t="s">
        <v>1511</v>
      </c>
      <c r="K4069" s="1" t="s">
        <v>1509</v>
      </c>
      <c r="L4069" s="1" t="s">
        <v>1512</v>
      </c>
      <c r="M4069" s="1">
        <v>62</v>
      </c>
    </row>
    <row r="4070" spans="1:13" x14ac:dyDescent="0.25">
      <c r="A4070" s="1" t="s">
        <v>1271</v>
      </c>
      <c r="J4070" s="1" t="s">
        <v>1511</v>
      </c>
      <c r="K4070" s="1" t="s">
        <v>1509</v>
      </c>
      <c r="L4070" s="1" t="s">
        <v>1512</v>
      </c>
      <c r="M4070" s="1">
        <v>2</v>
      </c>
    </row>
    <row r="4071" spans="1:13" x14ac:dyDescent="0.25">
      <c r="A4071" s="1" t="s">
        <v>1275</v>
      </c>
      <c r="J4071" s="1" t="s">
        <v>1511</v>
      </c>
      <c r="K4071" s="1" t="s">
        <v>1509</v>
      </c>
      <c r="L4071" s="1" t="s">
        <v>1512</v>
      </c>
      <c r="M4071" s="1">
        <v>1</v>
      </c>
    </row>
    <row r="4072" spans="1:13" x14ac:dyDescent="0.25">
      <c r="A4072" s="1" t="s">
        <v>1275</v>
      </c>
      <c r="J4072" s="1" t="s">
        <v>1511</v>
      </c>
      <c r="K4072" s="1" t="s">
        <v>1509</v>
      </c>
      <c r="L4072" s="1" t="s">
        <v>1512</v>
      </c>
      <c r="M4072" s="1">
        <v>1</v>
      </c>
    </row>
    <row r="4073" spans="1:13" x14ac:dyDescent="0.25">
      <c r="A4073" s="1" t="s">
        <v>1272</v>
      </c>
      <c r="J4073" s="1" t="s">
        <v>1511</v>
      </c>
      <c r="K4073" s="1" t="s">
        <v>1509</v>
      </c>
      <c r="L4073" s="1" t="s">
        <v>1512</v>
      </c>
      <c r="M4073" s="1">
        <v>1</v>
      </c>
    </row>
    <row r="4074" spans="1:13" x14ac:dyDescent="0.25">
      <c r="A4074" s="1" t="s">
        <v>1272</v>
      </c>
      <c r="J4074" s="1" t="s">
        <v>1511</v>
      </c>
      <c r="K4074" s="1" t="s">
        <v>1509</v>
      </c>
      <c r="L4074" s="1" t="s">
        <v>1512</v>
      </c>
      <c r="M4074" s="1">
        <v>1</v>
      </c>
    </row>
    <row r="4075" spans="1:13" x14ac:dyDescent="0.25">
      <c r="A4075" s="1" t="s">
        <v>1275</v>
      </c>
      <c r="J4075" s="1" t="s">
        <v>1511</v>
      </c>
      <c r="K4075" s="1" t="s">
        <v>1514</v>
      </c>
      <c r="L4075" s="1" t="s">
        <v>1513</v>
      </c>
      <c r="M4075" s="1">
        <v>7</v>
      </c>
    </row>
    <row r="4076" spans="1:13" x14ac:dyDescent="0.25">
      <c r="A4076" s="1" t="s">
        <v>1468</v>
      </c>
      <c r="J4076" s="1" t="s">
        <v>1511</v>
      </c>
      <c r="K4076" s="1" t="s">
        <v>1514</v>
      </c>
      <c r="L4076" s="1" t="s">
        <v>1512</v>
      </c>
      <c r="M4076" s="1">
        <v>25</v>
      </c>
    </row>
    <row r="4077" spans="1:13" x14ac:dyDescent="0.25">
      <c r="A4077" s="1" t="s">
        <v>1272</v>
      </c>
      <c r="J4077" s="1" t="s">
        <v>1511</v>
      </c>
      <c r="K4077" s="1" t="s">
        <v>1509</v>
      </c>
      <c r="L4077" s="1" t="s">
        <v>1512</v>
      </c>
      <c r="M4077" s="1">
        <v>1</v>
      </c>
    </row>
    <row r="4078" spans="1:13" x14ac:dyDescent="0.25">
      <c r="A4078" s="1" t="s">
        <v>1468</v>
      </c>
      <c r="J4078" s="1" t="s">
        <v>1508</v>
      </c>
      <c r="K4078" s="1" t="s">
        <v>1514</v>
      </c>
      <c r="L4078" s="1" t="s">
        <v>1512</v>
      </c>
      <c r="M4078" s="1">
        <v>2</v>
      </c>
    </row>
    <row r="4079" spans="1:13" x14ac:dyDescent="0.25">
      <c r="A4079" s="1" t="s">
        <v>1468</v>
      </c>
      <c r="J4079" s="1" t="s">
        <v>1511</v>
      </c>
      <c r="K4079" s="1" t="s">
        <v>1514</v>
      </c>
      <c r="L4079" s="1" t="s">
        <v>1512</v>
      </c>
      <c r="M4079" s="1">
        <v>12</v>
      </c>
    </row>
    <row r="4080" spans="1:13" x14ac:dyDescent="0.25">
      <c r="A4080" s="1" t="s">
        <v>1468</v>
      </c>
      <c r="J4080" s="1" t="s">
        <v>1511</v>
      </c>
      <c r="K4080" s="1" t="s">
        <v>1514</v>
      </c>
      <c r="L4080" s="1" t="s">
        <v>1512</v>
      </c>
      <c r="M4080" s="1">
        <v>3</v>
      </c>
    </row>
    <row r="4081" spans="1:13" x14ac:dyDescent="0.25">
      <c r="A4081" s="1" t="s">
        <v>1272</v>
      </c>
      <c r="J4081" s="1" t="s">
        <v>1511</v>
      </c>
      <c r="K4081" s="1" t="s">
        <v>1509</v>
      </c>
      <c r="L4081" s="1" t="s">
        <v>1512</v>
      </c>
      <c r="M4081" s="1">
        <v>1</v>
      </c>
    </row>
    <row r="4082" spans="1:13" x14ac:dyDescent="0.25">
      <c r="A4082" s="1" t="s">
        <v>1468</v>
      </c>
      <c r="J4082" s="1" t="s">
        <v>1511</v>
      </c>
      <c r="K4082" s="1" t="s">
        <v>1514</v>
      </c>
      <c r="L4082" s="1" t="s">
        <v>1512</v>
      </c>
      <c r="M4082" s="1">
        <v>5</v>
      </c>
    </row>
    <row r="4083" spans="1:13" x14ac:dyDescent="0.25">
      <c r="A4083" s="1" t="s">
        <v>1468</v>
      </c>
      <c r="J4083" s="1" t="s">
        <v>1511</v>
      </c>
      <c r="K4083" s="1" t="s">
        <v>1514</v>
      </c>
      <c r="L4083" s="1" t="s">
        <v>1512</v>
      </c>
      <c r="M4083" s="1">
        <v>1</v>
      </c>
    </row>
    <row r="4084" spans="1:13" x14ac:dyDescent="0.25">
      <c r="A4084" s="1" t="s">
        <v>1272</v>
      </c>
      <c r="J4084" s="1" t="s">
        <v>1508</v>
      </c>
      <c r="K4084" s="1" t="s">
        <v>1509</v>
      </c>
      <c r="L4084" s="1" t="s">
        <v>1512</v>
      </c>
      <c r="M4084" s="1">
        <v>1</v>
      </c>
    </row>
    <row r="4085" spans="1:13" x14ac:dyDescent="0.25">
      <c r="A4085" s="1" t="s">
        <v>1468</v>
      </c>
      <c r="J4085" s="1" t="s">
        <v>1511</v>
      </c>
      <c r="K4085" s="1" t="s">
        <v>1514</v>
      </c>
      <c r="L4085" s="1" t="s">
        <v>1512</v>
      </c>
      <c r="M4085" s="1">
        <v>4</v>
      </c>
    </row>
    <row r="4086" spans="1:13" x14ac:dyDescent="0.25">
      <c r="A4086" s="1" t="s">
        <v>1468</v>
      </c>
      <c r="J4086" s="1" t="s">
        <v>1511</v>
      </c>
      <c r="K4086" s="1" t="s">
        <v>1514</v>
      </c>
      <c r="L4086" s="1" t="s">
        <v>1512</v>
      </c>
      <c r="M4086" s="1">
        <v>5</v>
      </c>
    </row>
    <row r="4087" spans="1:13" x14ac:dyDescent="0.25">
      <c r="A4087" s="1" t="s">
        <v>1468</v>
      </c>
      <c r="J4087" s="1" t="s">
        <v>1511</v>
      </c>
      <c r="K4087" s="1" t="s">
        <v>1514</v>
      </c>
      <c r="L4087" s="1" t="s">
        <v>1512</v>
      </c>
      <c r="M4087" s="1">
        <v>2</v>
      </c>
    </row>
    <row r="4088" spans="1:13" x14ac:dyDescent="0.25">
      <c r="A4088" s="1" t="s">
        <v>1468</v>
      </c>
      <c r="J4088" s="1" t="s">
        <v>1511</v>
      </c>
      <c r="K4088" s="1" t="s">
        <v>1514</v>
      </c>
      <c r="L4088" s="1" t="s">
        <v>1512</v>
      </c>
      <c r="M4088" s="1">
        <v>5</v>
      </c>
    </row>
    <row r="4089" spans="1:13" x14ac:dyDescent="0.25">
      <c r="A4089" s="1" t="s">
        <v>1468</v>
      </c>
      <c r="J4089" s="1" t="s">
        <v>1511</v>
      </c>
      <c r="K4089" s="1" t="s">
        <v>1514</v>
      </c>
      <c r="L4089" s="1" t="s">
        <v>1512</v>
      </c>
      <c r="M4089" s="1">
        <v>95</v>
      </c>
    </row>
    <row r="4090" spans="1:13" x14ac:dyDescent="0.25">
      <c r="A4090" s="1" t="s">
        <v>1468</v>
      </c>
      <c r="J4090" s="1" t="s">
        <v>1511</v>
      </c>
      <c r="K4090" s="1" t="s">
        <v>1514</v>
      </c>
      <c r="L4090" s="1" t="s">
        <v>1512</v>
      </c>
      <c r="M4090" s="1">
        <v>38</v>
      </c>
    </row>
    <row r="4091" spans="1:13" x14ac:dyDescent="0.25">
      <c r="A4091" s="1" t="s">
        <v>1263</v>
      </c>
      <c r="J4091" s="1" t="s">
        <v>1511</v>
      </c>
      <c r="K4091" s="1" t="s">
        <v>1509</v>
      </c>
      <c r="L4091" s="1" t="s">
        <v>1512</v>
      </c>
      <c r="M4091" s="1">
        <v>7</v>
      </c>
    </row>
    <row r="4092" spans="1:13" x14ac:dyDescent="0.25">
      <c r="A4092" s="1" t="s">
        <v>1272</v>
      </c>
      <c r="J4092" s="1" t="s">
        <v>1511</v>
      </c>
      <c r="K4092" s="1" t="s">
        <v>1509</v>
      </c>
      <c r="L4092" s="1" t="s">
        <v>1512</v>
      </c>
      <c r="M4092" s="1">
        <v>1</v>
      </c>
    </row>
    <row r="4093" spans="1:13" x14ac:dyDescent="0.25">
      <c r="A4093" s="1" t="s">
        <v>1335</v>
      </c>
      <c r="J4093" s="1" t="s">
        <v>1508</v>
      </c>
      <c r="K4093" s="1" t="s">
        <v>1509</v>
      </c>
      <c r="L4093" s="1" t="s">
        <v>1512</v>
      </c>
      <c r="M4093" s="1">
        <v>94</v>
      </c>
    </row>
    <row r="4094" spans="1:13" x14ac:dyDescent="0.25">
      <c r="A4094" s="1" t="s">
        <v>1335</v>
      </c>
      <c r="J4094" s="1" t="s">
        <v>1508</v>
      </c>
      <c r="K4094" s="1" t="s">
        <v>1509</v>
      </c>
      <c r="L4094" s="1" t="s">
        <v>1512</v>
      </c>
      <c r="M4094" s="1">
        <v>40</v>
      </c>
    </row>
    <row r="4095" spans="1:13" x14ac:dyDescent="0.25">
      <c r="A4095" s="1" t="s">
        <v>1272</v>
      </c>
      <c r="J4095" s="1" t="s">
        <v>1511</v>
      </c>
      <c r="K4095" s="1" t="s">
        <v>1509</v>
      </c>
      <c r="L4095" s="1" t="s">
        <v>1512</v>
      </c>
      <c r="M4095" s="1">
        <v>1</v>
      </c>
    </row>
    <row r="4096" spans="1:13" x14ac:dyDescent="0.25">
      <c r="A4096" s="1" t="s">
        <v>1275</v>
      </c>
      <c r="J4096" s="1" t="s">
        <v>1511</v>
      </c>
      <c r="K4096" s="1" t="s">
        <v>1509</v>
      </c>
      <c r="L4096" s="1" t="s">
        <v>1512</v>
      </c>
      <c r="M4096" s="1">
        <v>1</v>
      </c>
    </row>
    <row r="4097" spans="1:13" x14ac:dyDescent="0.25">
      <c r="A4097" s="1" t="s">
        <v>1271</v>
      </c>
      <c r="J4097" s="1" t="s">
        <v>1511</v>
      </c>
      <c r="K4097" s="1" t="s">
        <v>1509</v>
      </c>
      <c r="L4097" s="1" t="s">
        <v>1512</v>
      </c>
      <c r="M4097" s="1">
        <v>36</v>
      </c>
    </row>
    <row r="4098" spans="1:13" x14ac:dyDescent="0.25">
      <c r="A4098" s="1" t="s">
        <v>1272</v>
      </c>
      <c r="J4098" s="1" t="s">
        <v>1511</v>
      </c>
      <c r="K4098" s="1" t="s">
        <v>1509</v>
      </c>
      <c r="L4098" s="1" t="s">
        <v>1512</v>
      </c>
      <c r="M4098" s="1">
        <v>2</v>
      </c>
    </row>
    <row r="4099" spans="1:13" x14ac:dyDescent="0.25">
      <c r="A4099" s="1" t="s">
        <v>1272</v>
      </c>
      <c r="J4099" s="1" t="s">
        <v>1511</v>
      </c>
      <c r="K4099" s="1" t="s">
        <v>1509</v>
      </c>
      <c r="L4099" s="1" t="s">
        <v>1512</v>
      </c>
      <c r="M4099" s="1">
        <v>1</v>
      </c>
    </row>
    <row r="4100" spans="1:13" x14ac:dyDescent="0.25">
      <c r="A4100" s="1" t="s">
        <v>1272</v>
      </c>
      <c r="J4100" s="1" t="s">
        <v>1511</v>
      </c>
      <c r="K4100" s="1" t="s">
        <v>1509</v>
      </c>
      <c r="L4100" s="1" t="s">
        <v>1512</v>
      </c>
      <c r="M4100" s="1">
        <v>1</v>
      </c>
    </row>
    <row r="4101" spans="1:13" x14ac:dyDescent="0.25">
      <c r="A4101" s="1" t="s">
        <v>1262</v>
      </c>
      <c r="J4101" s="1" t="s">
        <v>1511</v>
      </c>
      <c r="K4101" s="1" t="s">
        <v>1509</v>
      </c>
      <c r="L4101" s="1" t="s">
        <v>1512</v>
      </c>
      <c r="M4101" s="1">
        <v>1</v>
      </c>
    </row>
    <row r="4102" spans="1:13" x14ac:dyDescent="0.25">
      <c r="A4102" s="1" t="s">
        <v>1269</v>
      </c>
      <c r="J4102" s="1" t="s">
        <v>1511</v>
      </c>
      <c r="K4102" s="1" t="s">
        <v>1509</v>
      </c>
      <c r="L4102" s="1" t="s">
        <v>1512</v>
      </c>
      <c r="M4102" s="1">
        <v>4</v>
      </c>
    </row>
    <row r="4103" spans="1:13" x14ac:dyDescent="0.25">
      <c r="A4103" s="1" t="s">
        <v>1262</v>
      </c>
      <c r="J4103" s="1" t="s">
        <v>1511</v>
      </c>
      <c r="K4103" s="1" t="s">
        <v>1509</v>
      </c>
      <c r="L4103" s="1" t="s">
        <v>1512</v>
      </c>
      <c r="M4103" s="1">
        <v>1</v>
      </c>
    </row>
    <row r="4104" spans="1:13" x14ac:dyDescent="0.25">
      <c r="A4104" s="1" t="s">
        <v>1262</v>
      </c>
      <c r="J4104" s="1" t="s">
        <v>1511</v>
      </c>
      <c r="K4104" s="1" t="s">
        <v>1509</v>
      </c>
      <c r="L4104" s="1" t="s">
        <v>1512</v>
      </c>
      <c r="M4104" s="1">
        <v>1</v>
      </c>
    </row>
    <row r="4105" spans="1:13" x14ac:dyDescent="0.25">
      <c r="A4105" s="1" t="s">
        <v>1269</v>
      </c>
      <c r="J4105" s="1" t="s">
        <v>1511</v>
      </c>
      <c r="K4105" s="1" t="s">
        <v>1509</v>
      </c>
      <c r="L4105" s="1" t="s">
        <v>1512</v>
      </c>
      <c r="M4105" s="1">
        <v>1</v>
      </c>
    </row>
    <row r="4106" spans="1:13" x14ac:dyDescent="0.25">
      <c r="A4106" s="1" t="s">
        <v>1262</v>
      </c>
      <c r="J4106" s="1" t="s">
        <v>1511</v>
      </c>
      <c r="K4106" s="1" t="s">
        <v>1509</v>
      </c>
      <c r="L4106" s="1" t="s">
        <v>1512</v>
      </c>
      <c r="M4106" s="1">
        <v>1</v>
      </c>
    </row>
    <row r="4107" spans="1:13" x14ac:dyDescent="0.25">
      <c r="A4107" s="1" t="s">
        <v>1262</v>
      </c>
      <c r="J4107" s="1" t="s">
        <v>1511</v>
      </c>
      <c r="K4107" s="1" t="s">
        <v>1509</v>
      </c>
      <c r="L4107" s="1" t="s">
        <v>1512</v>
      </c>
      <c r="M4107" s="1">
        <v>1</v>
      </c>
    </row>
    <row r="4108" spans="1:13" x14ac:dyDescent="0.25">
      <c r="A4108" s="1" t="s">
        <v>1262</v>
      </c>
      <c r="J4108" s="1" t="s">
        <v>1511</v>
      </c>
      <c r="K4108" s="1" t="s">
        <v>1509</v>
      </c>
      <c r="L4108" s="1" t="s">
        <v>1512</v>
      </c>
      <c r="M4108" s="1">
        <v>2</v>
      </c>
    </row>
    <row r="4109" spans="1:13" x14ac:dyDescent="0.25">
      <c r="A4109" s="1" t="s">
        <v>1262</v>
      </c>
      <c r="J4109" s="1" t="s">
        <v>1511</v>
      </c>
      <c r="K4109" s="1" t="s">
        <v>1509</v>
      </c>
      <c r="L4109" s="1" t="s">
        <v>1512</v>
      </c>
      <c r="M4109" s="1">
        <v>1</v>
      </c>
    </row>
    <row r="4110" spans="1:13" x14ac:dyDescent="0.25">
      <c r="A4110" s="1" t="s">
        <v>1272</v>
      </c>
      <c r="J4110" s="1" t="s">
        <v>1511</v>
      </c>
      <c r="K4110" s="1" t="s">
        <v>1509</v>
      </c>
      <c r="L4110" s="1" t="s">
        <v>1512</v>
      </c>
      <c r="M4110" s="1">
        <v>1</v>
      </c>
    </row>
    <row r="4111" spans="1:13" x14ac:dyDescent="0.25">
      <c r="A4111" s="1" t="s">
        <v>1272</v>
      </c>
      <c r="J4111" s="1" t="s">
        <v>1511</v>
      </c>
      <c r="K4111" s="1" t="s">
        <v>1509</v>
      </c>
      <c r="L4111" s="1" t="s">
        <v>1512</v>
      </c>
      <c r="M4111" s="1">
        <v>1</v>
      </c>
    </row>
    <row r="4112" spans="1:13" x14ac:dyDescent="0.25">
      <c r="A4112" s="1" t="s">
        <v>1262</v>
      </c>
      <c r="J4112" s="1" t="s">
        <v>1511</v>
      </c>
      <c r="K4112" s="1" t="s">
        <v>1509</v>
      </c>
      <c r="L4112" s="1" t="s">
        <v>1512</v>
      </c>
      <c r="M4112" s="1">
        <v>1</v>
      </c>
    </row>
    <row r="4113" spans="1:13" x14ac:dyDescent="0.25">
      <c r="A4113" s="1" t="s">
        <v>1262</v>
      </c>
      <c r="J4113" s="1" t="s">
        <v>1511</v>
      </c>
      <c r="K4113" s="1" t="s">
        <v>1509</v>
      </c>
      <c r="L4113" s="1" t="s">
        <v>1512</v>
      </c>
      <c r="M4113" s="1">
        <v>1</v>
      </c>
    </row>
    <row r="4114" spans="1:13" x14ac:dyDescent="0.25">
      <c r="A4114" s="1" t="s">
        <v>1275</v>
      </c>
      <c r="J4114" s="1" t="s">
        <v>1511</v>
      </c>
      <c r="K4114" s="1" t="s">
        <v>1509</v>
      </c>
      <c r="L4114" s="1" t="s">
        <v>1512</v>
      </c>
      <c r="M4114" s="1">
        <v>1</v>
      </c>
    </row>
    <row r="4115" spans="1:13" x14ac:dyDescent="0.25">
      <c r="A4115" s="1" t="s">
        <v>1275</v>
      </c>
      <c r="J4115" s="1" t="s">
        <v>1511</v>
      </c>
      <c r="K4115" s="1" t="s">
        <v>1509</v>
      </c>
      <c r="L4115" s="1" t="s">
        <v>1512</v>
      </c>
      <c r="M4115" s="1">
        <v>1</v>
      </c>
    </row>
    <row r="4116" spans="1:13" x14ac:dyDescent="0.25">
      <c r="A4116" s="1" t="s">
        <v>1275</v>
      </c>
      <c r="J4116" s="1" t="s">
        <v>1511</v>
      </c>
      <c r="K4116" s="1" t="s">
        <v>1509</v>
      </c>
      <c r="L4116" s="1" t="s">
        <v>1512</v>
      </c>
      <c r="M4116" s="1">
        <v>1</v>
      </c>
    </row>
    <row r="4117" spans="1:13" x14ac:dyDescent="0.25">
      <c r="A4117" s="1" t="s">
        <v>1293</v>
      </c>
      <c r="J4117" s="1" t="s">
        <v>1511</v>
      </c>
      <c r="K4117" s="1" t="s">
        <v>1509</v>
      </c>
      <c r="L4117" s="1" t="s">
        <v>1512</v>
      </c>
      <c r="M4117" s="1">
        <v>1</v>
      </c>
    </row>
    <row r="4118" spans="1:13" x14ac:dyDescent="0.25">
      <c r="A4118" s="1" t="s">
        <v>1293</v>
      </c>
      <c r="J4118" s="1" t="s">
        <v>1511</v>
      </c>
      <c r="K4118" s="1" t="s">
        <v>1509</v>
      </c>
      <c r="L4118" s="1" t="s">
        <v>1512</v>
      </c>
      <c r="M4118" s="1">
        <v>1</v>
      </c>
    </row>
    <row r="4119" spans="1:13" x14ac:dyDescent="0.25">
      <c r="A4119" s="1" t="s">
        <v>1293</v>
      </c>
      <c r="J4119" s="1" t="s">
        <v>1511</v>
      </c>
      <c r="K4119" s="1" t="s">
        <v>1509</v>
      </c>
      <c r="L4119" s="1" t="s">
        <v>1512</v>
      </c>
      <c r="M4119" s="1">
        <v>2</v>
      </c>
    </row>
    <row r="4120" spans="1:13" x14ac:dyDescent="0.25">
      <c r="A4120" s="1" t="s">
        <v>1293</v>
      </c>
      <c r="J4120" s="1" t="s">
        <v>1511</v>
      </c>
      <c r="K4120" s="1" t="s">
        <v>1509</v>
      </c>
      <c r="L4120" s="1" t="s">
        <v>1512</v>
      </c>
      <c r="M4120" s="1">
        <v>2</v>
      </c>
    </row>
    <row r="4121" spans="1:13" x14ac:dyDescent="0.25">
      <c r="A4121" s="1" t="s">
        <v>1272</v>
      </c>
      <c r="J4121" s="1" t="s">
        <v>1511</v>
      </c>
      <c r="K4121" s="1" t="s">
        <v>1509</v>
      </c>
      <c r="L4121" s="1" t="s">
        <v>1512</v>
      </c>
      <c r="M4121" s="1">
        <v>1</v>
      </c>
    </row>
    <row r="4122" spans="1:13" x14ac:dyDescent="0.25">
      <c r="A4122" s="1" t="s">
        <v>1272</v>
      </c>
      <c r="J4122" s="1" t="s">
        <v>1511</v>
      </c>
      <c r="K4122" s="1" t="s">
        <v>1509</v>
      </c>
      <c r="L4122" s="1" t="s">
        <v>1512</v>
      </c>
      <c r="M4122" s="1">
        <v>1</v>
      </c>
    </row>
    <row r="4123" spans="1:13" x14ac:dyDescent="0.25">
      <c r="A4123" s="1" t="s">
        <v>1275</v>
      </c>
      <c r="J4123" s="1" t="s">
        <v>1511</v>
      </c>
      <c r="K4123" s="1" t="s">
        <v>1509</v>
      </c>
      <c r="L4123" s="1" t="s">
        <v>1512</v>
      </c>
      <c r="M4123" s="1">
        <v>1</v>
      </c>
    </row>
    <row r="4124" spans="1:13" x14ac:dyDescent="0.25">
      <c r="A4124" s="1" t="s">
        <v>1272</v>
      </c>
      <c r="J4124" s="1" t="s">
        <v>1511</v>
      </c>
      <c r="K4124" s="1" t="s">
        <v>1509</v>
      </c>
      <c r="L4124" s="1" t="s">
        <v>1512</v>
      </c>
      <c r="M4124" s="1">
        <v>1</v>
      </c>
    </row>
    <row r="4125" spans="1:13" x14ac:dyDescent="0.25">
      <c r="A4125" s="1" t="s">
        <v>1262</v>
      </c>
      <c r="J4125" s="1" t="s">
        <v>1511</v>
      </c>
      <c r="K4125" s="1" t="s">
        <v>1509</v>
      </c>
      <c r="L4125" s="1" t="s">
        <v>1512</v>
      </c>
      <c r="M4125" s="1">
        <v>1</v>
      </c>
    </row>
    <row r="4126" spans="1:13" x14ac:dyDescent="0.25">
      <c r="A4126" s="1" t="s">
        <v>1262</v>
      </c>
      <c r="J4126" s="1" t="s">
        <v>1511</v>
      </c>
      <c r="K4126" s="1" t="s">
        <v>1509</v>
      </c>
      <c r="L4126" s="1" t="s">
        <v>1512</v>
      </c>
      <c r="M4126" s="1">
        <v>1</v>
      </c>
    </row>
    <row r="4127" spans="1:13" x14ac:dyDescent="0.25">
      <c r="A4127" s="1" t="s">
        <v>1262</v>
      </c>
      <c r="J4127" s="1" t="s">
        <v>1511</v>
      </c>
      <c r="K4127" s="1" t="s">
        <v>1509</v>
      </c>
      <c r="L4127" s="1" t="s">
        <v>1512</v>
      </c>
      <c r="M4127" s="1">
        <v>1</v>
      </c>
    </row>
    <row r="4128" spans="1:13" x14ac:dyDescent="0.25">
      <c r="A4128" s="1" t="s">
        <v>1272</v>
      </c>
      <c r="J4128" s="1" t="s">
        <v>1511</v>
      </c>
      <c r="K4128" s="1" t="s">
        <v>1509</v>
      </c>
      <c r="L4128" s="1" t="s">
        <v>1512</v>
      </c>
      <c r="M4128" s="1">
        <v>1</v>
      </c>
    </row>
    <row r="4129" spans="1:13" x14ac:dyDescent="0.25">
      <c r="A4129" s="1" t="s">
        <v>1272</v>
      </c>
      <c r="J4129" s="1" t="s">
        <v>1511</v>
      </c>
      <c r="K4129" s="1" t="s">
        <v>1509</v>
      </c>
      <c r="L4129" s="1" t="s">
        <v>1512</v>
      </c>
      <c r="M4129" s="1">
        <v>1</v>
      </c>
    </row>
    <row r="4130" spans="1:13" x14ac:dyDescent="0.25">
      <c r="A4130" s="1" t="s">
        <v>1272</v>
      </c>
      <c r="J4130" s="1" t="s">
        <v>1511</v>
      </c>
      <c r="K4130" s="1" t="s">
        <v>1509</v>
      </c>
      <c r="L4130" s="1" t="s">
        <v>1512</v>
      </c>
      <c r="M4130" s="1">
        <v>1</v>
      </c>
    </row>
    <row r="4131" spans="1:13" x14ac:dyDescent="0.25">
      <c r="A4131" s="1" t="s">
        <v>1272</v>
      </c>
      <c r="J4131" s="1" t="s">
        <v>1511</v>
      </c>
      <c r="K4131" s="1" t="s">
        <v>1509</v>
      </c>
      <c r="L4131" s="1" t="s">
        <v>1512</v>
      </c>
      <c r="M4131" s="1">
        <v>2</v>
      </c>
    </row>
    <row r="4132" spans="1:13" x14ac:dyDescent="0.25">
      <c r="A4132" s="1" t="s">
        <v>1275</v>
      </c>
      <c r="J4132" s="1" t="s">
        <v>1511</v>
      </c>
      <c r="K4132" s="1" t="s">
        <v>1509</v>
      </c>
      <c r="L4132" s="1" t="s">
        <v>1512</v>
      </c>
      <c r="M4132" s="1">
        <v>1</v>
      </c>
    </row>
    <row r="4133" spans="1:13" x14ac:dyDescent="0.25">
      <c r="A4133" s="1" t="s">
        <v>1262</v>
      </c>
      <c r="J4133" s="1" t="s">
        <v>1511</v>
      </c>
      <c r="K4133" s="1" t="s">
        <v>1509</v>
      </c>
      <c r="L4133" s="1" t="s">
        <v>1512</v>
      </c>
      <c r="M4133" s="1">
        <v>1</v>
      </c>
    </row>
    <row r="4134" spans="1:13" x14ac:dyDescent="0.25">
      <c r="A4134" s="1" t="s">
        <v>1275</v>
      </c>
      <c r="J4134" s="1" t="s">
        <v>1511</v>
      </c>
      <c r="K4134" s="1" t="s">
        <v>1509</v>
      </c>
      <c r="L4134" s="1" t="s">
        <v>1512</v>
      </c>
      <c r="M4134" s="1">
        <v>1</v>
      </c>
    </row>
    <row r="4135" spans="1:13" x14ac:dyDescent="0.25">
      <c r="A4135" s="1" t="s">
        <v>1272</v>
      </c>
      <c r="J4135" s="1" t="s">
        <v>1511</v>
      </c>
      <c r="K4135" s="1" t="s">
        <v>1509</v>
      </c>
      <c r="L4135" s="1" t="s">
        <v>1512</v>
      </c>
      <c r="M4135" s="1">
        <v>2</v>
      </c>
    </row>
    <row r="4136" spans="1:13" x14ac:dyDescent="0.25">
      <c r="A4136" s="1" t="s">
        <v>1275</v>
      </c>
      <c r="J4136" s="1" t="s">
        <v>1511</v>
      </c>
      <c r="K4136" s="1" t="s">
        <v>1509</v>
      </c>
      <c r="L4136" s="1" t="s">
        <v>1512</v>
      </c>
      <c r="M4136" s="1">
        <v>1</v>
      </c>
    </row>
    <row r="4137" spans="1:13" x14ac:dyDescent="0.25">
      <c r="A4137" s="1" t="s">
        <v>1262</v>
      </c>
      <c r="J4137" s="1" t="s">
        <v>1511</v>
      </c>
      <c r="K4137" s="1" t="s">
        <v>1509</v>
      </c>
      <c r="L4137" s="1" t="s">
        <v>1510</v>
      </c>
      <c r="M4137" s="1">
        <v>1</v>
      </c>
    </row>
    <row r="4138" spans="1:13" x14ac:dyDescent="0.25">
      <c r="A4138" s="1" t="s">
        <v>1262</v>
      </c>
      <c r="J4138" s="1" t="s">
        <v>1511</v>
      </c>
      <c r="K4138" s="1" t="s">
        <v>1509</v>
      </c>
      <c r="L4138" s="1" t="s">
        <v>1510</v>
      </c>
      <c r="M4138" s="1">
        <v>1</v>
      </c>
    </row>
    <row r="4139" spans="1:13" x14ac:dyDescent="0.25">
      <c r="A4139" s="1" t="s">
        <v>1262</v>
      </c>
      <c r="J4139" s="1" t="s">
        <v>1511</v>
      </c>
      <c r="K4139" s="1" t="s">
        <v>1509</v>
      </c>
      <c r="L4139" s="1" t="s">
        <v>1510</v>
      </c>
      <c r="M4139" s="1">
        <v>1</v>
      </c>
    </row>
    <row r="4140" spans="1:13" x14ac:dyDescent="0.25">
      <c r="A4140" s="1" t="s">
        <v>1262</v>
      </c>
      <c r="J4140" s="1" t="s">
        <v>1511</v>
      </c>
      <c r="K4140" s="1" t="s">
        <v>1509</v>
      </c>
      <c r="L4140" s="1" t="s">
        <v>1510</v>
      </c>
      <c r="M4140" s="1">
        <v>1</v>
      </c>
    </row>
    <row r="4141" spans="1:13" x14ac:dyDescent="0.25">
      <c r="A4141" s="1" t="s">
        <v>1262</v>
      </c>
      <c r="J4141" s="1" t="s">
        <v>1511</v>
      </c>
      <c r="K4141" s="1" t="s">
        <v>1509</v>
      </c>
      <c r="L4141" s="1" t="s">
        <v>1510</v>
      </c>
      <c r="M4141" s="1">
        <v>1</v>
      </c>
    </row>
    <row r="4142" spans="1:13" x14ac:dyDescent="0.25">
      <c r="A4142" s="1" t="s">
        <v>1262</v>
      </c>
      <c r="J4142" s="1" t="s">
        <v>1511</v>
      </c>
      <c r="K4142" s="1" t="s">
        <v>1509</v>
      </c>
      <c r="L4142" s="1" t="s">
        <v>1510</v>
      </c>
      <c r="M4142" s="1">
        <v>1</v>
      </c>
    </row>
    <row r="4143" spans="1:13" x14ac:dyDescent="0.25">
      <c r="A4143" s="1" t="s">
        <v>1262</v>
      </c>
      <c r="J4143" s="1" t="s">
        <v>1511</v>
      </c>
      <c r="K4143" s="1" t="s">
        <v>1509</v>
      </c>
      <c r="L4143" s="1" t="s">
        <v>1510</v>
      </c>
      <c r="M4143" s="1">
        <v>1</v>
      </c>
    </row>
    <row r="4144" spans="1:13" x14ac:dyDescent="0.25">
      <c r="A4144" s="1" t="s">
        <v>1262</v>
      </c>
      <c r="J4144" s="1" t="s">
        <v>1511</v>
      </c>
      <c r="K4144" s="1" t="s">
        <v>1509</v>
      </c>
      <c r="L4144" s="1" t="s">
        <v>1510</v>
      </c>
      <c r="M4144" s="1">
        <v>1</v>
      </c>
    </row>
    <row r="4145" spans="1:13" x14ac:dyDescent="0.25">
      <c r="A4145" s="1" t="s">
        <v>1262</v>
      </c>
      <c r="J4145" s="1" t="s">
        <v>1511</v>
      </c>
      <c r="K4145" s="1" t="s">
        <v>1509</v>
      </c>
      <c r="L4145" s="1" t="s">
        <v>1510</v>
      </c>
      <c r="M4145" s="1">
        <v>1</v>
      </c>
    </row>
    <row r="4146" spans="1:13" x14ac:dyDescent="0.25">
      <c r="A4146" s="1" t="s">
        <v>1262</v>
      </c>
      <c r="J4146" s="1" t="s">
        <v>1511</v>
      </c>
      <c r="K4146" s="1" t="s">
        <v>1509</v>
      </c>
      <c r="L4146" s="1" t="s">
        <v>1510</v>
      </c>
      <c r="M4146" s="1">
        <v>1</v>
      </c>
    </row>
    <row r="4147" spans="1:13" x14ac:dyDescent="0.25">
      <c r="A4147" s="1" t="s">
        <v>1262</v>
      </c>
      <c r="J4147" s="1" t="s">
        <v>1511</v>
      </c>
      <c r="K4147" s="1" t="s">
        <v>1509</v>
      </c>
      <c r="L4147" s="1" t="s">
        <v>1510</v>
      </c>
      <c r="M4147" s="1">
        <v>1</v>
      </c>
    </row>
    <row r="4148" spans="1:13" x14ac:dyDescent="0.25">
      <c r="A4148" s="1" t="s">
        <v>1262</v>
      </c>
      <c r="J4148" s="1" t="s">
        <v>1511</v>
      </c>
      <c r="K4148" s="1" t="s">
        <v>1509</v>
      </c>
      <c r="L4148" s="1" t="s">
        <v>1510</v>
      </c>
      <c r="M4148" s="1">
        <v>1</v>
      </c>
    </row>
    <row r="4149" spans="1:13" x14ac:dyDescent="0.25">
      <c r="A4149" s="1" t="s">
        <v>1262</v>
      </c>
      <c r="J4149" s="1" t="s">
        <v>1511</v>
      </c>
      <c r="K4149" s="1" t="s">
        <v>1509</v>
      </c>
      <c r="L4149" s="1" t="s">
        <v>1510</v>
      </c>
      <c r="M4149" s="1">
        <v>1</v>
      </c>
    </row>
    <row r="4150" spans="1:13" x14ac:dyDescent="0.25">
      <c r="A4150" s="1" t="s">
        <v>1262</v>
      </c>
      <c r="J4150" s="1" t="s">
        <v>1511</v>
      </c>
      <c r="K4150" s="1" t="s">
        <v>1509</v>
      </c>
      <c r="L4150" s="1" t="s">
        <v>1510</v>
      </c>
      <c r="M4150" s="1">
        <v>1</v>
      </c>
    </row>
    <row r="4151" spans="1:13" x14ac:dyDescent="0.25">
      <c r="A4151" s="1" t="s">
        <v>1262</v>
      </c>
      <c r="J4151" s="1" t="s">
        <v>1511</v>
      </c>
      <c r="K4151" s="1" t="s">
        <v>1509</v>
      </c>
      <c r="L4151" s="1" t="s">
        <v>1510</v>
      </c>
      <c r="M4151" s="1">
        <v>1</v>
      </c>
    </row>
    <row r="4152" spans="1:13" x14ac:dyDescent="0.25">
      <c r="A4152" s="1" t="s">
        <v>1262</v>
      </c>
      <c r="J4152" s="1" t="s">
        <v>1511</v>
      </c>
      <c r="K4152" s="1" t="s">
        <v>1509</v>
      </c>
      <c r="L4152" s="1" t="s">
        <v>1510</v>
      </c>
      <c r="M4152" s="1">
        <v>1</v>
      </c>
    </row>
    <row r="4153" spans="1:13" x14ac:dyDescent="0.25">
      <c r="A4153" s="1" t="s">
        <v>1262</v>
      </c>
      <c r="J4153" s="1" t="s">
        <v>1511</v>
      </c>
      <c r="K4153" s="1" t="s">
        <v>1509</v>
      </c>
      <c r="L4153" s="1" t="s">
        <v>1510</v>
      </c>
      <c r="M4153" s="1">
        <v>1</v>
      </c>
    </row>
    <row r="4154" spans="1:13" x14ac:dyDescent="0.25">
      <c r="A4154" s="1" t="s">
        <v>1262</v>
      </c>
      <c r="J4154" s="1" t="s">
        <v>1511</v>
      </c>
      <c r="K4154" s="1" t="s">
        <v>1509</v>
      </c>
      <c r="L4154" s="1" t="s">
        <v>1510</v>
      </c>
      <c r="M4154" s="1">
        <v>1</v>
      </c>
    </row>
    <row r="4155" spans="1:13" x14ac:dyDescent="0.25">
      <c r="A4155" s="1" t="s">
        <v>1262</v>
      </c>
      <c r="J4155" s="1" t="s">
        <v>1511</v>
      </c>
      <c r="K4155" s="1" t="s">
        <v>1509</v>
      </c>
      <c r="L4155" s="1" t="s">
        <v>1510</v>
      </c>
      <c r="M4155" s="1">
        <v>1</v>
      </c>
    </row>
    <row r="4156" spans="1:13" x14ac:dyDescent="0.25">
      <c r="A4156" s="1" t="s">
        <v>1262</v>
      </c>
      <c r="J4156" s="1" t="s">
        <v>1511</v>
      </c>
      <c r="K4156" s="1" t="s">
        <v>1509</v>
      </c>
      <c r="L4156" s="1" t="s">
        <v>1510</v>
      </c>
      <c r="M4156" s="1">
        <v>1</v>
      </c>
    </row>
    <row r="4157" spans="1:13" x14ac:dyDescent="0.25">
      <c r="A4157" s="1" t="s">
        <v>1262</v>
      </c>
      <c r="J4157" s="1" t="s">
        <v>1511</v>
      </c>
      <c r="K4157" s="1" t="s">
        <v>1509</v>
      </c>
      <c r="L4157" s="1" t="s">
        <v>1510</v>
      </c>
      <c r="M4157" s="1">
        <v>1</v>
      </c>
    </row>
    <row r="4158" spans="1:13" x14ac:dyDescent="0.25">
      <c r="A4158" s="1" t="s">
        <v>1262</v>
      </c>
      <c r="J4158" s="1" t="s">
        <v>1511</v>
      </c>
      <c r="K4158" s="1" t="s">
        <v>1509</v>
      </c>
      <c r="L4158" s="1" t="s">
        <v>1510</v>
      </c>
      <c r="M4158" s="1">
        <v>1</v>
      </c>
    </row>
    <row r="4159" spans="1:13" x14ac:dyDescent="0.25">
      <c r="A4159" s="1" t="s">
        <v>1262</v>
      </c>
      <c r="J4159" s="1" t="s">
        <v>1511</v>
      </c>
      <c r="K4159" s="1" t="s">
        <v>1509</v>
      </c>
      <c r="L4159" s="1" t="s">
        <v>1510</v>
      </c>
      <c r="M4159" s="1">
        <v>1</v>
      </c>
    </row>
    <row r="4160" spans="1:13" x14ac:dyDescent="0.25">
      <c r="A4160" s="1" t="s">
        <v>1262</v>
      </c>
      <c r="J4160" s="1" t="s">
        <v>1511</v>
      </c>
      <c r="K4160" s="1" t="s">
        <v>1509</v>
      </c>
      <c r="L4160" s="1" t="s">
        <v>1510</v>
      </c>
      <c r="M4160" s="1">
        <v>1</v>
      </c>
    </row>
    <row r="4161" spans="1:13" x14ac:dyDescent="0.25">
      <c r="A4161" s="1" t="s">
        <v>1262</v>
      </c>
      <c r="J4161" s="1" t="s">
        <v>1511</v>
      </c>
      <c r="K4161" s="1" t="s">
        <v>1509</v>
      </c>
      <c r="L4161" s="1" t="s">
        <v>1510</v>
      </c>
      <c r="M4161" s="1">
        <v>1</v>
      </c>
    </row>
    <row r="4162" spans="1:13" x14ac:dyDescent="0.25">
      <c r="A4162" s="1" t="s">
        <v>1262</v>
      </c>
      <c r="J4162" s="1" t="s">
        <v>1511</v>
      </c>
      <c r="K4162" s="1" t="s">
        <v>1509</v>
      </c>
      <c r="L4162" s="1" t="s">
        <v>1510</v>
      </c>
      <c r="M4162" s="1">
        <v>1</v>
      </c>
    </row>
    <row r="4163" spans="1:13" x14ac:dyDescent="0.25">
      <c r="A4163" s="1" t="s">
        <v>1262</v>
      </c>
      <c r="J4163" s="1" t="s">
        <v>1511</v>
      </c>
      <c r="K4163" s="1" t="s">
        <v>1509</v>
      </c>
      <c r="L4163" s="1" t="s">
        <v>1510</v>
      </c>
      <c r="M4163" s="1">
        <v>1</v>
      </c>
    </row>
    <row r="4164" spans="1:13" x14ac:dyDescent="0.25">
      <c r="A4164" s="1" t="s">
        <v>1262</v>
      </c>
      <c r="J4164" s="1" t="s">
        <v>1511</v>
      </c>
      <c r="K4164" s="1" t="s">
        <v>1509</v>
      </c>
      <c r="L4164" s="1" t="s">
        <v>1510</v>
      </c>
      <c r="M4164" s="1">
        <v>1</v>
      </c>
    </row>
    <row r="4165" spans="1:13" x14ac:dyDescent="0.25">
      <c r="A4165" s="1" t="s">
        <v>1262</v>
      </c>
      <c r="J4165" s="1" t="s">
        <v>1511</v>
      </c>
      <c r="K4165" s="1" t="s">
        <v>1509</v>
      </c>
      <c r="L4165" s="1" t="s">
        <v>1510</v>
      </c>
      <c r="M4165" s="1">
        <v>1</v>
      </c>
    </row>
    <row r="4166" spans="1:13" x14ac:dyDescent="0.25">
      <c r="A4166" s="1" t="s">
        <v>1262</v>
      </c>
      <c r="J4166" s="1" t="s">
        <v>1511</v>
      </c>
      <c r="K4166" s="1" t="s">
        <v>1509</v>
      </c>
      <c r="L4166" s="1" t="s">
        <v>1510</v>
      </c>
      <c r="M4166" s="1">
        <v>1</v>
      </c>
    </row>
    <row r="4167" spans="1:13" x14ac:dyDescent="0.25">
      <c r="A4167" s="1" t="s">
        <v>1262</v>
      </c>
      <c r="J4167" s="1" t="s">
        <v>1511</v>
      </c>
      <c r="K4167" s="1" t="s">
        <v>1509</v>
      </c>
      <c r="L4167" s="1" t="s">
        <v>1510</v>
      </c>
      <c r="M4167" s="1">
        <v>1</v>
      </c>
    </row>
    <row r="4168" spans="1:13" x14ac:dyDescent="0.25">
      <c r="A4168" s="1" t="s">
        <v>1262</v>
      </c>
      <c r="J4168" s="1" t="s">
        <v>1511</v>
      </c>
      <c r="K4168" s="1" t="s">
        <v>1509</v>
      </c>
      <c r="L4168" s="1" t="s">
        <v>1510</v>
      </c>
      <c r="M4168" s="1">
        <v>1</v>
      </c>
    </row>
    <row r="4169" spans="1:13" x14ac:dyDescent="0.25">
      <c r="A4169" s="1" t="s">
        <v>1262</v>
      </c>
      <c r="J4169" s="1" t="s">
        <v>1511</v>
      </c>
      <c r="K4169" s="1" t="s">
        <v>1509</v>
      </c>
      <c r="L4169" s="1" t="s">
        <v>1510</v>
      </c>
      <c r="M4169" s="1">
        <v>1</v>
      </c>
    </row>
    <row r="4170" spans="1:13" x14ac:dyDescent="0.25">
      <c r="A4170" s="1" t="s">
        <v>1262</v>
      </c>
      <c r="J4170" s="1" t="s">
        <v>1511</v>
      </c>
      <c r="K4170" s="1" t="s">
        <v>1509</v>
      </c>
      <c r="L4170" s="1" t="s">
        <v>1510</v>
      </c>
      <c r="M4170" s="1">
        <v>1</v>
      </c>
    </row>
    <row r="4171" spans="1:13" x14ac:dyDescent="0.25">
      <c r="A4171" s="1" t="s">
        <v>1262</v>
      </c>
      <c r="J4171" s="1" t="s">
        <v>1511</v>
      </c>
      <c r="K4171" s="1" t="s">
        <v>1509</v>
      </c>
      <c r="L4171" s="1" t="s">
        <v>1510</v>
      </c>
      <c r="M4171" s="1">
        <v>1</v>
      </c>
    </row>
    <row r="4172" spans="1:13" x14ac:dyDescent="0.25">
      <c r="A4172" s="1" t="s">
        <v>1262</v>
      </c>
      <c r="J4172" s="1" t="s">
        <v>1511</v>
      </c>
      <c r="K4172" s="1" t="s">
        <v>1509</v>
      </c>
      <c r="L4172" s="1" t="s">
        <v>1510</v>
      </c>
      <c r="M4172" s="1">
        <v>1</v>
      </c>
    </row>
    <row r="4173" spans="1:13" x14ac:dyDescent="0.25">
      <c r="A4173" s="1" t="s">
        <v>1272</v>
      </c>
      <c r="J4173" s="1" t="s">
        <v>1511</v>
      </c>
      <c r="K4173" s="1" t="s">
        <v>1509</v>
      </c>
      <c r="L4173" s="1" t="s">
        <v>1510</v>
      </c>
      <c r="M4173" s="1">
        <v>1</v>
      </c>
    </row>
    <row r="4174" spans="1:13" x14ac:dyDescent="0.25">
      <c r="A4174" s="1" t="s">
        <v>1262</v>
      </c>
      <c r="J4174" s="1" t="s">
        <v>1511</v>
      </c>
      <c r="K4174" s="1" t="s">
        <v>1509</v>
      </c>
      <c r="L4174" s="1" t="s">
        <v>1510</v>
      </c>
      <c r="M4174" s="1">
        <v>1</v>
      </c>
    </row>
    <row r="4175" spans="1:13" x14ac:dyDescent="0.25">
      <c r="A4175" s="1" t="s">
        <v>1272</v>
      </c>
      <c r="J4175" s="1" t="s">
        <v>1511</v>
      </c>
      <c r="K4175" s="1" t="s">
        <v>1509</v>
      </c>
      <c r="L4175" s="1" t="s">
        <v>1510</v>
      </c>
      <c r="M4175" s="1">
        <v>1</v>
      </c>
    </row>
    <row r="4176" spans="1:13" x14ac:dyDescent="0.25">
      <c r="A4176" s="1" t="s">
        <v>1262</v>
      </c>
      <c r="J4176" s="1" t="s">
        <v>1511</v>
      </c>
      <c r="K4176" s="1" t="s">
        <v>1509</v>
      </c>
      <c r="L4176" s="1" t="s">
        <v>1510</v>
      </c>
      <c r="M4176" s="1">
        <v>1</v>
      </c>
    </row>
    <row r="4177" spans="1:13" x14ac:dyDescent="0.25">
      <c r="A4177" s="1" t="s">
        <v>1272</v>
      </c>
      <c r="J4177" s="1" t="s">
        <v>1511</v>
      </c>
      <c r="K4177" s="1" t="s">
        <v>1509</v>
      </c>
      <c r="L4177" s="1" t="s">
        <v>1510</v>
      </c>
      <c r="M4177" s="1">
        <v>1</v>
      </c>
    </row>
    <row r="4178" spans="1:13" x14ac:dyDescent="0.25">
      <c r="A4178" s="1" t="s">
        <v>1262</v>
      </c>
      <c r="J4178" s="1" t="s">
        <v>1511</v>
      </c>
      <c r="K4178" s="1" t="s">
        <v>1509</v>
      </c>
      <c r="L4178" s="1" t="s">
        <v>1510</v>
      </c>
      <c r="M4178" s="1">
        <v>1</v>
      </c>
    </row>
    <row r="4179" spans="1:13" x14ac:dyDescent="0.25">
      <c r="A4179" s="1" t="s">
        <v>1272</v>
      </c>
      <c r="J4179" s="1" t="s">
        <v>1511</v>
      </c>
      <c r="K4179" s="1" t="s">
        <v>1509</v>
      </c>
      <c r="L4179" s="1" t="s">
        <v>1510</v>
      </c>
      <c r="M4179" s="1">
        <v>1</v>
      </c>
    </row>
    <row r="4180" spans="1:13" x14ac:dyDescent="0.25">
      <c r="A4180" s="1" t="s">
        <v>1272</v>
      </c>
      <c r="J4180" s="1" t="s">
        <v>1511</v>
      </c>
      <c r="K4180" s="1" t="s">
        <v>1509</v>
      </c>
      <c r="L4180" s="1" t="s">
        <v>1510</v>
      </c>
      <c r="M4180" s="1">
        <v>1</v>
      </c>
    </row>
    <row r="4181" spans="1:13" x14ac:dyDescent="0.25">
      <c r="A4181" s="1" t="s">
        <v>1272</v>
      </c>
      <c r="J4181" s="1" t="s">
        <v>1511</v>
      </c>
      <c r="K4181" s="1" t="s">
        <v>1509</v>
      </c>
      <c r="L4181" s="1" t="s">
        <v>1510</v>
      </c>
      <c r="M4181" s="1">
        <v>1</v>
      </c>
    </row>
    <row r="4182" spans="1:13" x14ac:dyDescent="0.25">
      <c r="A4182" s="1" t="s">
        <v>1262</v>
      </c>
      <c r="J4182" s="1" t="s">
        <v>1511</v>
      </c>
      <c r="K4182" s="1" t="s">
        <v>1509</v>
      </c>
      <c r="L4182" s="1" t="s">
        <v>1510</v>
      </c>
      <c r="M4182" s="1">
        <v>1</v>
      </c>
    </row>
    <row r="4183" spans="1:13" x14ac:dyDescent="0.25">
      <c r="A4183" s="1" t="s">
        <v>1262</v>
      </c>
      <c r="J4183" s="1" t="s">
        <v>1511</v>
      </c>
      <c r="K4183" s="1" t="s">
        <v>1509</v>
      </c>
      <c r="L4183" s="1" t="s">
        <v>1510</v>
      </c>
      <c r="M4183" s="1">
        <v>1</v>
      </c>
    </row>
    <row r="4184" spans="1:13" x14ac:dyDescent="0.25">
      <c r="A4184" s="1" t="s">
        <v>1262</v>
      </c>
      <c r="J4184" s="1" t="s">
        <v>1511</v>
      </c>
      <c r="K4184" s="1" t="s">
        <v>1509</v>
      </c>
      <c r="L4184" s="1" t="s">
        <v>1510</v>
      </c>
      <c r="M4184" s="1">
        <v>1</v>
      </c>
    </row>
    <row r="4185" spans="1:13" x14ac:dyDescent="0.25">
      <c r="A4185" s="1" t="s">
        <v>1262</v>
      </c>
      <c r="J4185" s="1" t="s">
        <v>1511</v>
      </c>
      <c r="K4185" s="1" t="s">
        <v>1509</v>
      </c>
      <c r="L4185" s="1" t="s">
        <v>1510</v>
      </c>
      <c r="M4185" s="1">
        <v>1</v>
      </c>
    </row>
    <row r="4186" spans="1:13" x14ac:dyDescent="0.25">
      <c r="A4186" s="1" t="s">
        <v>1262</v>
      </c>
      <c r="J4186" s="1" t="s">
        <v>1511</v>
      </c>
      <c r="K4186" s="1" t="s">
        <v>1509</v>
      </c>
      <c r="L4186" s="1" t="s">
        <v>1510</v>
      </c>
      <c r="M4186" s="1">
        <v>1</v>
      </c>
    </row>
    <row r="4187" spans="1:13" x14ac:dyDescent="0.25">
      <c r="A4187" s="1" t="s">
        <v>1262</v>
      </c>
      <c r="J4187" s="1" t="s">
        <v>1511</v>
      </c>
      <c r="K4187" s="1" t="s">
        <v>1509</v>
      </c>
      <c r="L4187" s="1" t="s">
        <v>1510</v>
      </c>
      <c r="M4187" s="1">
        <v>1</v>
      </c>
    </row>
    <row r="4188" spans="1:13" x14ac:dyDescent="0.25">
      <c r="A4188" s="1" t="s">
        <v>1262</v>
      </c>
      <c r="J4188" s="1" t="s">
        <v>1511</v>
      </c>
      <c r="K4188" s="1" t="s">
        <v>1509</v>
      </c>
      <c r="L4188" s="1" t="s">
        <v>1510</v>
      </c>
      <c r="M4188" s="1">
        <v>1</v>
      </c>
    </row>
    <row r="4189" spans="1:13" x14ac:dyDescent="0.25">
      <c r="A4189" s="1" t="s">
        <v>1262</v>
      </c>
      <c r="J4189" s="1" t="s">
        <v>1511</v>
      </c>
      <c r="K4189" s="1" t="s">
        <v>1509</v>
      </c>
      <c r="L4189" s="1" t="s">
        <v>1510</v>
      </c>
      <c r="M4189" s="1">
        <v>1</v>
      </c>
    </row>
    <row r="4190" spans="1:13" x14ac:dyDescent="0.25">
      <c r="A4190" s="1" t="s">
        <v>1262</v>
      </c>
      <c r="J4190" s="1" t="s">
        <v>1511</v>
      </c>
      <c r="K4190" s="1" t="s">
        <v>1509</v>
      </c>
      <c r="L4190" s="1" t="s">
        <v>1510</v>
      </c>
      <c r="M4190" s="1">
        <v>1</v>
      </c>
    </row>
    <row r="4191" spans="1:13" x14ac:dyDescent="0.25">
      <c r="A4191" s="1" t="s">
        <v>1262</v>
      </c>
      <c r="J4191" s="1" t="s">
        <v>1511</v>
      </c>
      <c r="K4191" s="1" t="s">
        <v>1509</v>
      </c>
      <c r="L4191" s="1" t="s">
        <v>1510</v>
      </c>
      <c r="M4191" s="1">
        <v>1</v>
      </c>
    </row>
    <row r="4192" spans="1:13" x14ac:dyDescent="0.25">
      <c r="A4192" s="1" t="s">
        <v>1262</v>
      </c>
      <c r="J4192" s="1" t="s">
        <v>1511</v>
      </c>
      <c r="K4192" s="1" t="s">
        <v>1509</v>
      </c>
      <c r="L4192" s="1" t="s">
        <v>1510</v>
      </c>
      <c r="M4192" s="1">
        <v>1</v>
      </c>
    </row>
    <row r="4193" spans="1:13" x14ac:dyDescent="0.25">
      <c r="A4193" s="1" t="s">
        <v>1262</v>
      </c>
      <c r="J4193" s="1" t="s">
        <v>1511</v>
      </c>
      <c r="K4193" s="1" t="s">
        <v>1509</v>
      </c>
      <c r="L4193" s="1" t="s">
        <v>1510</v>
      </c>
      <c r="M4193" s="1">
        <v>1</v>
      </c>
    </row>
    <row r="4194" spans="1:13" x14ac:dyDescent="0.25">
      <c r="A4194" s="1" t="s">
        <v>1262</v>
      </c>
      <c r="J4194" s="1" t="s">
        <v>1511</v>
      </c>
      <c r="K4194" s="1" t="s">
        <v>1509</v>
      </c>
      <c r="L4194" s="1" t="s">
        <v>1510</v>
      </c>
      <c r="M4194" s="1">
        <v>1</v>
      </c>
    </row>
    <row r="4195" spans="1:13" x14ac:dyDescent="0.25">
      <c r="A4195" s="1" t="s">
        <v>1262</v>
      </c>
      <c r="J4195" s="1" t="s">
        <v>1511</v>
      </c>
      <c r="K4195" s="1" t="s">
        <v>1509</v>
      </c>
      <c r="L4195" s="1" t="s">
        <v>1510</v>
      </c>
      <c r="M4195" s="1">
        <v>1</v>
      </c>
    </row>
    <row r="4196" spans="1:13" x14ac:dyDescent="0.25">
      <c r="A4196" s="1" t="s">
        <v>1262</v>
      </c>
      <c r="J4196" s="1" t="s">
        <v>1511</v>
      </c>
      <c r="K4196" s="1" t="s">
        <v>1509</v>
      </c>
      <c r="L4196" s="1" t="s">
        <v>1510</v>
      </c>
      <c r="M4196" s="1">
        <v>1</v>
      </c>
    </row>
    <row r="4197" spans="1:13" x14ac:dyDescent="0.25">
      <c r="A4197" s="1" t="s">
        <v>1262</v>
      </c>
      <c r="J4197" s="1" t="s">
        <v>1511</v>
      </c>
      <c r="K4197" s="1" t="s">
        <v>1509</v>
      </c>
      <c r="L4197" s="1" t="s">
        <v>1510</v>
      </c>
      <c r="M4197" s="1">
        <v>1</v>
      </c>
    </row>
    <row r="4198" spans="1:13" x14ac:dyDescent="0.25">
      <c r="A4198" s="1" t="s">
        <v>1262</v>
      </c>
      <c r="J4198" s="1" t="s">
        <v>1511</v>
      </c>
      <c r="K4198" s="1" t="s">
        <v>1509</v>
      </c>
      <c r="L4198" s="1" t="s">
        <v>1510</v>
      </c>
      <c r="M4198" s="1">
        <v>1</v>
      </c>
    </row>
    <row r="4199" spans="1:13" x14ac:dyDescent="0.25">
      <c r="A4199" s="1" t="s">
        <v>1262</v>
      </c>
      <c r="J4199" s="1" t="s">
        <v>1511</v>
      </c>
      <c r="K4199" s="1" t="s">
        <v>1509</v>
      </c>
      <c r="L4199" s="1" t="s">
        <v>1510</v>
      </c>
      <c r="M4199" s="1">
        <v>1</v>
      </c>
    </row>
    <row r="4200" spans="1:13" x14ac:dyDescent="0.25">
      <c r="A4200" s="1" t="s">
        <v>1262</v>
      </c>
      <c r="J4200" s="1" t="s">
        <v>1511</v>
      </c>
      <c r="K4200" s="1" t="s">
        <v>1509</v>
      </c>
      <c r="L4200" s="1" t="s">
        <v>1510</v>
      </c>
      <c r="M4200" s="1">
        <v>1</v>
      </c>
    </row>
    <row r="4201" spans="1:13" x14ac:dyDescent="0.25">
      <c r="A4201" s="1" t="s">
        <v>1262</v>
      </c>
      <c r="J4201" s="1" t="s">
        <v>1511</v>
      </c>
      <c r="K4201" s="1" t="s">
        <v>1509</v>
      </c>
      <c r="L4201" s="1" t="s">
        <v>1510</v>
      </c>
      <c r="M4201" s="1">
        <v>1</v>
      </c>
    </row>
    <row r="4202" spans="1:13" x14ac:dyDescent="0.25">
      <c r="A4202" s="1" t="s">
        <v>1262</v>
      </c>
      <c r="J4202" s="1" t="s">
        <v>1511</v>
      </c>
      <c r="K4202" s="1" t="s">
        <v>1509</v>
      </c>
      <c r="L4202" s="1" t="s">
        <v>1510</v>
      </c>
      <c r="M4202" s="1">
        <v>1</v>
      </c>
    </row>
    <row r="4203" spans="1:13" x14ac:dyDescent="0.25">
      <c r="A4203" s="1" t="s">
        <v>1262</v>
      </c>
      <c r="J4203" s="1" t="s">
        <v>1511</v>
      </c>
      <c r="K4203" s="1" t="s">
        <v>1509</v>
      </c>
      <c r="L4203" s="1" t="s">
        <v>1510</v>
      </c>
      <c r="M4203" s="1">
        <v>1</v>
      </c>
    </row>
    <row r="4204" spans="1:13" x14ac:dyDescent="0.25">
      <c r="A4204" s="1" t="s">
        <v>1262</v>
      </c>
      <c r="J4204" s="1" t="s">
        <v>1511</v>
      </c>
      <c r="K4204" s="1" t="s">
        <v>1509</v>
      </c>
      <c r="L4204" s="1" t="s">
        <v>1510</v>
      </c>
      <c r="M4204" s="1">
        <v>1</v>
      </c>
    </row>
    <row r="4205" spans="1:13" x14ac:dyDescent="0.25">
      <c r="A4205" s="1" t="s">
        <v>1262</v>
      </c>
      <c r="J4205" s="1" t="s">
        <v>1511</v>
      </c>
      <c r="K4205" s="1" t="s">
        <v>1509</v>
      </c>
      <c r="L4205" s="1" t="s">
        <v>1510</v>
      </c>
      <c r="M4205" s="1">
        <v>1</v>
      </c>
    </row>
    <row r="4206" spans="1:13" x14ac:dyDescent="0.25">
      <c r="A4206" s="1" t="s">
        <v>1321</v>
      </c>
      <c r="J4206" s="1" t="s">
        <v>1511</v>
      </c>
      <c r="K4206" s="1" t="s">
        <v>1509</v>
      </c>
      <c r="L4206" s="1" t="s">
        <v>1512</v>
      </c>
      <c r="M4206" s="1">
        <v>16</v>
      </c>
    </row>
    <row r="4207" spans="1:13" x14ac:dyDescent="0.25">
      <c r="A4207" s="1" t="s">
        <v>1262</v>
      </c>
      <c r="J4207" s="1" t="s">
        <v>1511</v>
      </c>
      <c r="K4207" s="1" t="s">
        <v>1509</v>
      </c>
      <c r="L4207" s="1" t="s">
        <v>1510</v>
      </c>
      <c r="M4207" s="1">
        <v>1</v>
      </c>
    </row>
    <row r="4208" spans="1:13" x14ac:dyDescent="0.25">
      <c r="A4208" s="1" t="s">
        <v>1321</v>
      </c>
      <c r="J4208" s="1" t="s">
        <v>1511</v>
      </c>
      <c r="K4208" s="1" t="s">
        <v>1509</v>
      </c>
      <c r="L4208" s="1" t="s">
        <v>1512</v>
      </c>
      <c r="M4208" s="1">
        <v>13</v>
      </c>
    </row>
    <row r="4209" spans="1:13" x14ac:dyDescent="0.25">
      <c r="A4209" s="1" t="s">
        <v>1262</v>
      </c>
      <c r="J4209" s="1" t="s">
        <v>1511</v>
      </c>
      <c r="K4209" s="1" t="s">
        <v>1509</v>
      </c>
      <c r="L4209" s="1" t="s">
        <v>1510</v>
      </c>
      <c r="M4209" s="1">
        <v>1</v>
      </c>
    </row>
    <row r="4210" spans="1:13" x14ac:dyDescent="0.25">
      <c r="A4210" s="1" t="s">
        <v>1262</v>
      </c>
      <c r="J4210" s="1" t="s">
        <v>1511</v>
      </c>
      <c r="K4210" s="1" t="s">
        <v>1509</v>
      </c>
      <c r="L4210" s="1" t="s">
        <v>1510</v>
      </c>
      <c r="M4210" s="1">
        <v>1</v>
      </c>
    </row>
    <row r="4211" spans="1:13" x14ac:dyDescent="0.25">
      <c r="A4211" s="1" t="s">
        <v>1262</v>
      </c>
      <c r="J4211" s="1" t="s">
        <v>1511</v>
      </c>
      <c r="K4211" s="1" t="s">
        <v>1509</v>
      </c>
      <c r="L4211" s="1" t="s">
        <v>1510</v>
      </c>
      <c r="M4211" s="1">
        <v>1</v>
      </c>
    </row>
    <row r="4212" spans="1:13" x14ac:dyDescent="0.25">
      <c r="A4212" s="1" t="s">
        <v>1262</v>
      </c>
      <c r="J4212" s="1" t="s">
        <v>1511</v>
      </c>
      <c r="K4212" s="1" t="s">
        <v>1509</v>
      </c>
      <c r="L4212" s="1" t="s">
        <v>1510</v>
      </c>
      <c r="M4212" s="1">
        <v>1</v>
      </c>
    </row>
    <row r="4213" spans="1:13" x14ac:dyDescent="0.25">
      <c r="A4213" s="1" t="s">
        <v>1262</v>
      </c>
      <c r="J4213" s="1" t="s">
        <v>1511</v>
      </c>
      <c r="K4213" s="1" t="s">
        <v>1509</v>
      </c>
      <c r="L4213" s="1" t="s">
        <v>1510</v>
      </c>
      <c r="M4213" s="1">
        <v>1</v>
      </c>
    </row>
    <row r="4214" spans="1:13" x14ac:dyDescent="0.25">
      <c r="A4214" s="1" t="s">
        <v>1262</v>
      </c>
      <c r="J4214" s="1" t="s">
        <v>1511</v>
      </c>
      <c r="K4214" s="1" t="s">
        <v>1509</v>
      </c>
      <c r="L4214" s="1" t="s">
        <v>1510</v>
      </c>
      <c r="M4214" s="1">
        <v>1</v>
      </c>
    </row>
    <row r="4215" spans="1:13" x14ac:dyDescent="0.25">
      <c r="A4215" s="1" t="s">
        <v>1320</v>
      </c>
      <c r="J4215" s="1" t="s">
        <v>1511</v>
      </c>
      <c r="K4215" s="1" t="s">
        <v>1509</v>
      </c>
      <c r="L4215" s="1" t="s">
        <v>1512</v>
      </c>
      <c r="M4215" s="1">
        <v>12</v>
      </c>
    </row>
    <row r="4216" spans="1:13" x14ac:dyDescent="0.25">
      <c r="A4216" s="1" t="s">
        <v>1262</v>
      </c>
      <c r="J4216" s="1" t="s">
        <v>1511</v>
      </c>
      <c r="K4216" s="1" t="s">
        <v>1509</v>
      </c>
      <c r="L4216" s="1" t="s">
        <v>1510</v>
      </c>
      <c r="M4216" s="1">
        <v>1</v>
      </c>
    </row>
    <row r="4217" spans="1:13" x14ac:dyDescent="0.25">
      <c r="A4217" s="1" t="s">
        <v>1262</v>
      </c>
      <c r="J4217" s="1" t="s">
        <v>1511</v>
      </c>
      <c r="K4217" s="1" t="s">
        <v>1509</v>
      </c>
      <c r="L4217" s="1" t="s">
        <v>1510</v>
      </c>
      <c r="M4217" s="1">
        <v>1</v>
      </c>
    </row>
    <row r="4218" spans="1:13" x14ac:dyDescent="0.25">
      <c r="A4218" s="1" t="s">
        <v>1262</v>
      </c>
      <c r="J4218" s="1" t="s">
        <v>1511</v>
      </c>
      <c r="K4218" s="1" t="s">
        <v>1509</v>
      </c>
      <c r="L4218" s="1" t="s">
        <v>1510</v>
      </c>
      <c r="M4218" s="1">
        <v>1</v>
      </c>
    </row>
    <row r="4219" spans="1:13" x14ac:dyDescent="0.25">
      <c r="A4219" s="1" t="s">
        <v>1262</v>
      </c>
      <c r="J4219" s="1" t="s">
        <v>1511</v>
      </c>
      <c r="K4219" s="1" t="s">
        <v>1509</v>
      </c>
      <c r="L4219" s="1" t="s">
        <v>1510</v>
      </c>
      <c r="M4219" s="1">
        <v>1</v>
      </c>
    </row>
    <row r="4220" spans="1:13" x14ac:dyDescent="0.25">
      <c r="A4220" s="1" t="s">
        <v>1262</v>
      </c>
      <c r="J4220" s="1" t="s">
        <v>1511</v>
      </c>
      <c r="K4220" s="1" t="s">
        <v>1509</v>
      </c>
      <c r="L4220" s="1" t="s">
        <v>1510</v>
      </c>
      <c r="M4220" s="1">
        <v>1</v>
      </c>
    </row>
    <row r="4221" spans="1:13" x14ac:dyDescent="0.25">
      <c r="A4221" s="1" t="s">
        <v>1262</v>
      </c>
      <c r="J4221" s="1" t="s">
        <v>1511</v>
      </c>
      <c r="K4221" s="1" t="s">
        <v>1509</v>
      </c>
      <c r="L4221" s="1" t="s">
        <v>1510</v>
      </c>
      <c r="M4221" s="1">
        <v>1</v>
      </c>
    </row>
    <row r="4222" spans="1:13" x14ac:dyDescent="0.25">
      <c r="A4222" s="1" t="s">
        <v>1262</v>
      </c>
      <c r="J4222" s="1" t="s">
        <v>1511</v>
      </c>
      <c r="K4222" s="1" t="s">
        <v>1509</v>
      </c>
      <c r="L4222" s="1" t="s">
        <v>1510</v>
      </c>
      <c r="M4222" s="1">
        <v>1</v>
      </c>
    </row>
    <row r="4223" spans="1:13" x14ac:dyDescent="0.25">
      <c r="A4223" s="1" t="s">
        <v>1262</v>
      </c>
      <c r="J4223" s="1" t="s">
        <v>1511</v>
      </c>
      <c r="K4223" s="1" t="s">
        <v>1509</v>
      </c>
      <c r="L4223" s="1" t="s">
        <v>1510</v>
      </c>
      <c r="M4223" s="1">
        <v>1</v>
      </c>
    </row>
    <row r="4224" spans="1:13" x14ac:dyDescent="0.25">
      <c r="A4224" s="1" t="s">
        <v>1262</v>
      </c>
      <c r="J4224" s="1" t="s">
        <v>1511</v>
      </c>
      <c r="K4224" s="1" t="s">
        <v>1509</v>
      </c>
      <c r="L4224" s="1" t="s">
        <v>1510</v>
      </c>
      <c r="M4224" s="1">
        <v>1</v>
      </c>
    </row>
    <row r="4225" spans="1:13" x14ac:dyDescent="0.25">
      <c r="A4225" s="1" t="s">
        <v>1262</v>
      </c>
      <c r="J4225" s="1" t="s">
        <v>1511</v>
      </c>
      <c r="K4225" s="1" t="s">
        <v>1509</v>
      </c>
      <c r="L4225" s="1" t="s">
        <v>1510</v>
      </c>
      <c r="M4225" s="1">
        <v>1</v>
      </c>
    </row>
    <row r="4226" spans="1:13" x14ac:dyDescent="0.25">
      <c r="A4226" s="1" t="s">
        <v>1262</v>
      </c>
      <c r="J4226" s="1" t="s">
        <v>1511</v>
      </c>
      <c r="K4226" s="1" t="s">
        <v>1509</v>
      </c>
      <c r="L4226" s="1" t="s">
        <v>1510</v>
      </c>
      <c r="M4226" s="1">
        <v>1</v>
      </c>
    </row>
    <row r="4227" spans="1:13" x14ac:dyDescent="0.25">
      <c r="A4227" s="1" t="s">
        <v>1321</v>
      </c>
      <c r="J4227" s="1" t="s">
        <v>1511</v>
      </c>
      <c r="K4227" s="1" t="s">
        <v>1509</v>
      </c>
      <c r="L4227" s="1" t="s">
        <v>1512</v>
      </c>
      <c r="M4227" s="1">
        <v>22</v>
      </c>
    </row>
    <row r="4228" spans="1:13" x14ac:dyDescent="0.25">
      <c r="A4228" s="1" t="s">
        <v>1262</v>
      </c>
      <c r="J4228" s="1" t="s">
        <v>1511</v>
      </c>
      <c r="K4228" s="1" t="s">
        <v>1509</v>
      </c>
      <c r="L4228" s="1" t="s">
        <v>1510</v>
      </c>
      <c r="M4228" s="1">
        <v>1</v>
      </c>
    </row>
    <row r="4229" spans="1:13" x14ac:dyDescent="0.25">
      <c r="A4229" s="1" t="s">
        <v>1262</v>
      </c>
      <c r="J4229" s="1" t="s">
        <v>1511</v>
      </c>
      <c r="K4229" s="1" t="s">
        <v>1509</v>
      </c>
      <c r="L4229" s="1" t="s">
        <v>1510</v>
      </c>
      <c r="M4229" s="1">
        <v>1</v>
      </c>
    </row>
    <row r="4230" spans="1:13" x14ac:dyDescent="0.25">
      <c r="A4230" s="1" t="s">
        <v>1262</v>
      </c>
      <c r="J4230" s="1" t="s">
        <v>1511</v>
      </c>
      <c r="K4230" s="1" t="s">
        <v>1509</v>
      </c>
      <c r="L4230" s="1" t="s">
        <v>1510</v>
      </c>
      <c r="M4230" s="1">
        <v>1</v>
      </c>
    </row>
    <row r="4231" spans="1:13" x14ac:dyDescent="0.25">
      <c r="A4231" s="1" t="s">
        <v>1262</v>
      </c>
      <c r="J4231" s="1" t="s">
        <v>1511</v>
      </c>
      <c r="K4231" s="1" t="s">
        <v>1509</v>
      </c>
      <c r="L4231" s="1" t="s">
        <v>1510</v>
      </c>
      <c r="M4231" s="1">
        <v>1</v>
      </c>
    </row>
    <row r="4232" spans="1:13" x14ac:dyDescent="0.25">
      <c r="A4232" s="1" t="s">
        <v>1262</v>
      </c>
      <c r="J4232" s="1" t="s">
        <v>1511</v>
      </c>
      <c r="K4232" s="1" t="s">
        <v>1509</v>
      </c>
      <c r="L4232" s="1" t="s">
        <v>1510</v>
      </c>
      <c r="M4232" s="1">
        <v>1</v>
      </c>
    </row>
    <row r="4233" spans="1:13" x14ac:dyDescent="0.25">
      <c r="A4233" s="1" t="s">
        <v>1279</v>
      </c>
      <c r="J4233" s="1" t="s">
        <v>1511</v>
      </c>
      <c r="K4233" s="1" t="s">
        <v>1509</v>
      </c>
      <c r="L4233" s="1" t="s">
        <v>1512</v>
      </c>
      <c r="M4233" s="1">
        <v>2</v>
      </c>
    </row>
    <row r="4234" spans="1:13" x14ac:dyDescent="0.25">
      <c r="A4234" s="1" t="s">
        <v>1262</v>
      </c>
      <c r="J4234" s="1" t="s">
        <v>1511</v>
      </c>
      <c r="K4234" s="1" t="s">
        <v>1509</v>
      </c>
      <c r="L4234" s="1" t="s">
        <v>1510</v>
      </c>
      <c r="M4234" s="1">
        <v>1</v>
      </c>
    </row>
    <row r="4235" spans="1:13" x14ac:dyDescent="0.25">
      <c r="A4235" s="1" t="s">
        <v>1279</v>
      </c>
      <c r="J4235" s="1" t="s">
        <v>1511</v>
      </c>
      <c r="K4235" s="1" t="s">
        <v>1509</v>
      </c>
      <c r="L4235" s="1" t="s">
        <v>1512</v>
      </c>
      <c r="M4235" s="1">
        <v>6</v>
      </c>
    </row>
    <row r="4236" spans="1:13" x14ac:dyDescent="0.25">
      <c r="A4236" s="1" t="s">
        <v>1262</v>
      </c>
      <c r="J4236" s="1" t="s">
        <v>1511</v>
      </c>
      <c r="K4236" s="1" t="s">
        <v>1509</v>
      </c>
      <c r="L4236" s="1" t="s">
        <v>1510</v>
      </c>
      <c r="M4236" s="1">
        <v>1</v>
      </c>
    </row>
    <row r="4237" spans="1:13" x14ac:dyDescent="0.25">
      <c r="A4237" s="1" t="s">
        <v>1279</v>
      </c>
      <c r="J4237" s="1" t="s">
        <v>1511</v>
      </c>
      <c r="K4237" s="1" t="s">
        <v>1509</v>
      </c>
      <c r="L4237" s="1" t="s">
        <v>1512</v>
      </c>
      <c r="M4237" s="1">
        <v>2</v>
      </c>
    </row>
    <row r="4238" spans="1:13" x14ac:dyDescent="0.25">
      <c r="A4238" s="1" t="s">
        <v>1262</v>
      </c>
      <c r="J4238" s="1" t="s">
        <v>1511</v>
      </c>
      <c r="K4238" s="1" t="s">
        <v>1509</v>
      </c>
      <c r="L4238" s="1" t="s">
        <v>1510</v>
      </c>
      <c r="M4238" s="1">
        <v>1</v>
      </c>
    </row>
    <row r="4239" spans="1:13" x14ac:dyDescent="0.25">
      <c r="A4239" s="1" t="s">
        <v>1279</v>
      </c>
      <c r="J4239" s="1" t="s">
        <v>1511</v>
      </c>
      <c r="K4239" s="1" t="s">
        <v>1509</v>
      </c>
      <c r="L4239" s="1" t="s">
        <v>1512</v>
      </c>
      <c r="M4239" s="1">
        <v>2</v>
      </c>
    </row>
    <row r="4240" spans="1:13" x14ac:dyDescent="0.25">
      <c r="A4240" s="1" t="s">
        <v>1262</v>
      </c>
      <c r="J4240" s="1" t="s">
        <v>1511</v>
      </c>
      <c r="K4240" s="1" t="s">
        <v>1509</v>
      </c>
      <c r="L4240" s="1" t="s">
        <v>1510</v>
      </c>
      <c r="M4240" s="1">
        <v>1</v>
      </c>
    </row>
    <row r="4241" spans="1:13" x14ac:dyDescent="0.25">
      <c r="A4241" s="1" t="s">
        <v>1279</v>
      </c>
      <c r="J4241" s="1" t="s">
        <v>1511</v>
      </c>
      <c r="K4241" s="1" t="s">
        <v>1509</v>
      </c>
      <c r="L4241" s="1" t="s">
        <v>1512</v>
      </c>
      <c r="M4241" s="1">
        <v>2</v>
      </c>
    </row>
    <row r="4242" spans="1:13" x14ac:dyDescent="0.25">
      <c r="A4242" s="1" t="s">
        <v>1320</v>
      </c>
      <c r="J4242" s="1" t="s">
        <v>1511</v>
      </c>
      <c r="K4242" s="1" t="s">
        <v>1509</v>
      </c>
      <c r="L4242" s="1" t="s">
        <v>1512</v>
      </c>
      <c r="M4242" s="1">
        <v>7</v>
      </c>
    </row>
    <row r="4243" spans="1:13" x14ac:dyDescent="0.25">
      <c r="A4243" s="1" t="s">
        <v>1262</v>
      </c>
      <c r="J4243" s="1" t="s">
        <v>1511</v>
      </c>
      <c r="K4243" s="1" t="s">
        <v>1509</v>
      </c>
      <c r="L4243" s="1" t="s">
        <v>1510</v>
      </c>
      <c r="M4243" s="1">
        <v>1</v>
      </c>
    </row>
    <row r="4244" spans="1:13" x14ac:dyDescent="0.25">
      <c r="A4244" s="1" t="s">
        <v>1279</v>
      </c>
      <c r="J4244" s="1" t="s">
        <v>1511</v>
      </c>
      <c r="K4244" s="1" t="s">
        <v>1509</v>
      </c>
      <c r="L4244" s="1" t="s">
        <v>1512</v>
      </c>
      <c r="M4244" s="1">
        <v>2</v>
      </c>
    </row>
    <row r="4245" spans="1:13" x14ac:dyDescent="0.25">
      <c r="A4245" s="1" t="s">
        <v>1279</v>
      </c>
      <c r="J4245" s="1" t="s">
        <v>1511</v>
      </c>
      <c r="K4245" s="1" t="s">
        <v>1509</v>
      </c>
      <c r="L4245" s="1" t="s">
        <v>1512</v>
      </c>
      <c r="M4245" s="1">
        <v>2</v>
      </c>
    </row>
    <row r="4246" spans="1:13" x14ac:dyDescent="0.25">
      <c r="A4246" s="1" t="s">
        <v>1279</v>
      </c>
      <c r="J4246" s="1" t="s">
        <v>1511</v>
      </c>
      <c r="K4246" s="1" t="s">
        <v>1509</v>
      </c>
      <c r="L4246" s="1" t="s">
        <v>1512</v>
      </c>
      <c r="M4246" s="1">
        <v>4</v>
      </c>
    </row>
    <row r="4247" spans="1:13" x14ac:dyDescent="0.25">
      <c r="A4247" s="1" t="s">
        <v>1279</v>
      </c>
      <c r="J4247" s="1" t="s">
        <v>1511</v>
      </c>
      <c r="K4247" s="1" t="s">
        <v>1509</v>
      </c>
      <c r="L4247" s="1" t="s">
        <v>1512</v>
      </c>
      <c r="M4247" s="1">
        <v>13</v>
      </c>
    </row>
    <row r="4248" spans="1:13" x14ac:dyDescent="0.25">
      <c r="A4248" s="1" t="s">
        <v>1279</v>
      </c>
      <c r="J4248" s="1" t="s">
        <v>1511</v>
      </c>
      <c r="K4248" s="1" t="s">
        <v>1509</v>
      </c>
      <c r="L4248" s="1" t="s">
        <v>1512</v>
      </c>
      <c r="M4248" s="1">
        <v>2</v>
      </c>
    </row>
    <row r="4249" spans="1:13" x14ac:dyDescent="0.25">
      <c r="A4249" s="1" t="s">
        <v>1279</v>
      </c>
      <c r="J4249" s="1" t="s">
        <v>1511</v>
      </c>
      <c r="K4249" s="1" t="s">
        <v>1509</v>
      </c>
      <c r="L4249" s="1" t="s">
        <v>1512</v>
      </c>
      <c r="M4249" s="1">
        <v>6</v>
      </c>
    </row>
    <row r="4250" spans="1:13" x14ac:dyDescent="0.25">
      <c r="A4250" s="1" t="s">
        <v>1279</v>
      </c>
      <c r="J4250" s="1" t="s">
        <v>1511</v>
      </c>
      <c r="K4250" s="1" t="s">
        <v>1509</v>
      </c>
      <c r="L4250" s="1" t="s">
        <v>1512</v>
      </c>
      <c r="M4250" s="1">
        <v>2</v>
      </c>
    </row>
    <row r="4251" spans="1:13" x14ac:dyDescent="0.25">
      <c r="A4251" s="1" t="s">
        <v>1279</v>
      </c>
      <c r="J4251" s="1" t="s">
        <v>1511</v>
      </c>
      <c r="K4251" s="1" t="s">
        <v>1509</v>
      </c>
      <c r="L4251" s="1" t="s">
        <v>1512</v>
      </c>
      <c r="M4251" s="1">
        <v>2</v>
      </c>
    </row>
    <row r="4252" spans="1:13" x14ac:dyDescent="0.25">
      <c r="A4252" s="1" t="s">
        <v>1334</v>
      </c>
      <c r="J4252" s="1" t="s">
        <v>1511</v>
      </c>
      <c r="K4252" s="1" t="s">
        <v>1509</v>
      </c>
      <c r="L4252" s="1" t="s">
        <v>1512</v>
      </c>
      <c r="M4252" s="1">
        <v>22</v>
      </c>
    </row>
    <row r="4253" spans="1:13" x14ac:dyDescent="0.25">
      <c r="A4253" s="1" t="s">
        <v>1279</v>
      </c>
      <c r="J4253" s="1" t="s">
        <v>1511</v>
      </c>
      <c r="K4253" s="1" t="s">
        <v>1509</v>
      </c>
      <c r="L4253" s="1" t="s">
        <v>1512</v>
      </c>
      <c r="M4253" s="1">
        <v>2</v>
      </c>
    </row>
    <row r="4254" spans="1:13" x14ac:dyDescent="0.25">
      <c r="A4254" s="1" t="s">
        <v>1279</v>
      </c>
      <c r="J4254" s="1" t="s">
        <v>1511</v>
      </c>
      <c r="K4254" s="1" t="s">
        <v>1509</v>
      </c>
      <c r="L4254" s="1" t="s">
        <v>1512</v>
      </c>
      <c r="M4254" s="1">
        <v>3</v>
      </c>
    </row>
    <row r="4255" spans="1:13" x14ac:dyDescent="0.25">
      <c r="A4255" s="1" t="s">
        <v>1262</v>
      </c>
      <c r="J4255" s="1" t="s">
        <v>1511</v>
      </c>
      <c r="K4255" s="1" t="s">
        <v>1509</v>
      </c>
      <c r="L4255" s="1" t="s">
        <v>1510</v>
      </c>
      <c r="M4255" s="1">
        <v>1</v>
      </c>
    </row>
    <row r="4256" spans="1:13" x14ac:dyDescent="0.25">
      <c r="A4256" s="1" t="s">
        <v>1262</v>
      </c>
      <c r="J4256" s="1" t="s">
        <v>1511</v>
      </c>
      <c r="K4256" s="1" t="s">
        <v>1509</v>
      </c>
      <c r="L4256" s="1" t="s">
        <v>1510</v>
      </c>
      <c r="M4256" s="1">
        <v>1</v>
      </c>
    </row>
    <row r="4257" spans="1:13" x14ac:dyDescent="0.25">
      <c r="A4257" s="1" t="s">
        <v>1262</v>
      </c>
      <c r="J4257" s="1" t="s">
        <v>1511</v>
      </c>
      <c r="K4257" s="1" t="s">
        <v>1509</v>
      </c>
      <c r="L4257" s="1" t="s">
        <v>1510</v>
      </c>
      <c r="M4257" s="1">
        <v>1</v>
      </c>
    </row>
    <row r="4258" spans="1:13" x14ac:dyDescent="0.25">
      <c r="A4258" s="1" t="s">
        <v>1262</v>
      </c>
      <c r="J4258" s="1" t="s">
        <v>1511</v>
      </c>
      <c r="K4258" s="1" t="s">
        <v>1509</v>
      </c>
      <c r="L4258" s="1" t="s">
        <v>1510</v>
      </c>
      <c r="M4258" s="1">
        <v>1</v>
      </c>
    </row>
    <row r="4259" spans="1:13" x14ac:dyDescent="0.25">
      <c r="A4259" s="1" t="s">
        <v>1262</v>
      </c>
      <c r="J4259" s="1" t="s">
        <v>1511</v>
      </c>
      <c r="K4259" s="1" t="s">
        <v>1509</v>
      </c>
      <c r="L4259" s="1" t="s">
        <v>1510</v>
      </c>
      <c r="M4259" s="1">
        <v>1</v>
      </c>
    </row>
    <row r="4260" spans="1:13" x14ac:dyDescent="0.25">
      <c r="A4260" s="1" t="s">
        <v>1262</v>
      </c>
      <c r="J4260" s="1" t="s">
        <v>1511</v>
      </c>
      <c r="K4260" s="1" t="s">
        <v>1509</v>
      </c>
      <c r="L4260" s="1" t="s">
        <v>1510</v>
      </c>
      <c r="M4260" s="1">
        <v>1</v>
      </c>
    </row>
    <row r="4261" spans="1:13" x14ac:dyDescent="0.25">
      <c r="A4261" s="1" t="s">
        <v>1263</v>
      </c>
      <c r="J4261" s="1" t="s">
        <v>1511</v>
      </c>
      <c r="K4261" s="1" t="s">
        <v>1509</v>
      </c>
      <c r="L4261" s="1" t="s">
        <v>1512</v>
      </c>
      <c r="M4261" s="1">
        <v>1</v>
      </c>
    </row>
    <row r="4262" spans="1:13" x14ac:dyDescent="0.25">
      <c r="A4262" s="1" t="s">
        <v>1263</v>
      </c>
      <c r="J4262" s="1" t="s">
        <v>1511</v>
      </c>
      <c r="K4262" s="1" t="s">
        <v>1509</v>
      </c>
      <c r="L4262" s="1" t="s">
        <v>1512</v>
      </c>
      <c r="M4262" s="1">
        <v>1</v>
      </c>
    </row>
    <row r="4263" spans="1:13" x14ac:dyDescent="0.25">
      <c r="A4263" s="1" t="s">
        <v>1263</v>
      </c>
      <c r="J4263" s="1" t="s">
        <v>1511</v>
      </c>
      <c r="K4263" s="1" t="s">
        <v>1509</v>
      </c>
      <c r="L4263" s="1" t="s">
        <v>1512</v>
      </c>
      <c r="M4263" s="1">
        <v>1</v>
      </c>
    </row>
    <row r="4264" spans="1:13" x14ac:dyDescent="0.25">
      <c r="A4264" s="1" t="s">
        <v>1263</v>
      </c>
      <c r="J4264" s="1" t="s">
        <v>1511</v>
      </c>
      <c r="K4264" s="1" t="s">
        <v>1509</v>
      </c>
      <c r="L4264" s="1" t="s">
        <v>1512</v>
      </c>
      <c r="M4264" s="1">
        <v>1</v>
      </c>
    </row>
    <row r="4265" spans="1:13" x14ac:dyDescent="0.25">
      <c r="A4265" s="1" t="s">
        <v>1262</v>
      </c>
      <c r="J4265" s="1" t="s">
        <v>1511</v>
      </c>
      <c r="K4265" s="1" t="s">
        <v>1509</v>
      </c>
      <c r="L4265" s="1" t="s">
        <v>1510</v>
      </c>
      <c r="M4265" s="1">
        <v>1</v>
      </c>
    </row>
    <row r="4266" spans="1:13" x14ac:dyDescent="0.25">
      <c r="A4266" s="1" t="s">
        <v>1262</v>
      </c>
      <c r="J4266" s="1" t="s">
        <v>1511</v>
      </c>
      <c r="K4266" s="1" t="s">
        <v>1509</v>
      </c>
      <c r="L4266" s="1" t="s">
        <v>1510</v>
      </c>
      <c r="M4266" s="1">
        <v>1</v>
      </c>
    </row>
    <row r="4267" spans="1:13" x14ac:dyDescent="0.25">
      <c r="A4267" s="1" t="s">
        <v>1262</v>
      </c>
      <c r="J4267" s="1" t="s">
        <v>1511</v>
      </c>
      <c r="K4267" s="1" t="s">
        <v>1509</v>
      </c>
      <c r="L4267" s="1" t="s">
        <v>1510</v>
      </c>
      <c r="M4267" s="1">
        <v>1</v>
      </c>
    </row>
    <row r="4268" spans="1:13" x14ac:dyDescent="0.25">
      <c r="A4268" s="1" t="s">
        <v>1262</v>
      </c>
      <c r="J4268" s="1" t="s">
        <v>1511</v>
      </c>
      <c r="K4268" s="1" t="s">
        <v>1509</v>
      </c>
      <c r="L4268" s="1" t="s">
        <v>1510</v>
      </c>
      <c r="M4268" s="1">
        <v>1</v>
      </c>
    </row>
    <row r="4269" spans="1:13" x14ac:dyDescent="0.25">
      <c r="A4269" s="1" t="s">
        <v>1262</v>
      </c>
      <c r="J4269" s="1" t="s">
        <v>1511</v>
      </c>
      <c r="K4269" s="1" t="s">
        <v>1509</v>
      </c>
      <c r="L4269" s="1" t="s">
        <v>1510</v>
      </c>
      <c r="M4269" s="1">
        <v>1</v>
      </c>
    </row>
    <row r="4270" spans="1:13" x14ac:dyDescent="0.25">
      <c r="A4270" s="1" t="s">
        <v>1262</v>
      </c>
      <c r="J4270" s="1" t="s">
        <v>1511</v>
      </c>
      <c r="K4270" s="1" t="s">
        <v>1509</v>
      </c>
      <c r="L4270" s="1" t="s">
        <v>1510</v>
      </c>
      <c r="M4270" s="1">
        <v>1</v>
      </c>
    </row>
    <row r="4271" spans="1:13" x14ac:dyDescent="0.25">
      <c r="A4271" s="1" t="s">
        <v>1262</v>
      </c>
      <c r="J4271" s="1" t="s">
        <v>1511</v>
      </c>
      <c r="K4271" s="1" t="s">
        <v>1509</v>
      </c>
      <c r="L4271" s="1" t="s">
        <v>1510</v>
      </c>
      <c r="M4271" s="1">
        <v>1</v>
      </c>
    </row>
    <row r="4272" spans="1:13" x14ac:dyDescent="0.25">
      <c r="A4272" s="1" t="s">
        <v>1263</v>
      </c>
      <c r="J4272" s="1" t="s">
        <v>1511</v>
      </c>
      <c r="K4272" s="1" t="s">
        <v>1509</v>
      </c>
      <c r="L4272" s="1" t="s">
        <v>1512</v>
      </c>
      <c r="M4272" s="1">
        <v>1</v>
      </c>
    </row>
    <row r="4273" spans="1:13" x14ac:dyDescent="0.25">
      <c r="A4273" s="1" t="s">
        <v>1262</v>
      </c>
      <c r="J4273" s="1" t="s">
        <v>1511</v>
      </c>
      <c r="K4273" s="1" t="s">
        <v>1509</v>
      </c>
      <c r="L4273" s="1" t="s">
        <v>1510</v>
      </c>
      <c r="M4273" s="1">
        <v>1</v>
      </c>
    </row>
    <row r="4274" spans="1:13" x14ac:dyDescent="0.25">
      <c r="A4274" s="1" t="s">
        <v>1263</v>
      </c>
      <c r="J4274" s="1" t="s">
        <v>1511</v>
      </c>
      <c r="K4274" s="1" t="s">
        <v>1509</v>
      </c>
      <c r="L4274" s="1" t="s">
        <v>1512</v>
      </c>
      <c r="M4274" s="1">
        <v>1</v>
      </c>
    </row>
    <row r="4275" spans="1:13" x14ac:dyDescent="0.25">
      <c r="A4275" s="1" t="s">
        <v>1262</v>
      </c>
      <c r="J4275" s="1" t="s">
        <v>1511</v>
      </c>
      <c r="K4275" s="1" t="s">
        <v>1509</v>
      </c>
      <c r="L4275" s="1" t="s">
        <v>1510</v>
      </c>
      <c r="M4275" s="1">
        <v>1</v>
      </c>
    </row>
    <row r="4276" spans="1:13" x14ac:dyDescent="0.25">
      <c r="A4276" s="1" t="s">
        <v>1263</v>
      </c>
      <c r="J4276" s="1" t="s">
        <v>1511</v>
      </c>
      <c r="K4276" s="1" t="s">
        <v>1509</v>
      </c>
      <c r="L4276" s="1" t="s">
        <v>1512</v>
      </c>
      <c r="M4276" s="1">
        <v>1</v>
      </c>
    </row>
    <row r="4277" spans="1:13" x14ac:dyDescent="0.25">
      <c r="A4277" s="1" t="s">
        <v>1263</v>
      </c>
      <c r="J4277" s="1" t="s">
        <v>1511</v>
      </c>
      <c r="K4277" s="1" t="s">
        <v>1509</v>
      </c>
      <c r="L4277" s="1" t="s">
        <v>1512</v>
      </c>
      <c r="M4277" s="1">
        <v>1</v>
      </c>
    </row>
    <row r="4278" spans="1:13" x14ac:dyDescent="0.25">
      <c r="A4278" s="1" t="s">
        <v>1262</v>
      </c>
      <c r="J4278" s="1" t="s">
        <v>1511</v>
      </c>
      <c r="K4278" s="1" t="s">
        <v>1509</v>
      </c>
      <c r="L4278" s="1" t="s">
        <v>1510</v>
      </c>
      <c r="M4278" s="1">
        <v>1</v>
      </c>
    </row>
    <row r="4279" spans="1:13" x14ac:dyDescent="0.25">
      <c r="A4279" s="1" t="s">
        <v>1334</v>
      </c>
      <c r="J4279" s="1" t="s">
        <v>1511</v>
      </c>
      <c r="K4279" s="1" t="s">
        <v>1509</v>
      </c>
      <c r="L4279" s="1" t="s">
        <v>1512</v>
      </c>
      <c r="M4279" s="1">
        <v>31</v>
      </c>
    </row>
    <row r="4280" spans="1:13" x14ac:dyDescent="0.25">
      <c r="A4280" s="1" t="s">
        <v>1262</v>
      </c>
      <c r="J4280" s="1" t="s">
        <v>1511</v>
      </c>
      <c r="K4280" s="1" t="s">
        <v>1509</v>
      </c>
      <c r="L4280" s="1" t="s">
        <v>1510</v>
      </c>
      <c r="M4280" s="1">
        <v>1</v>
      </c>
    </row>
    <row r="4281" spans="1:13" x14ac:dyDescent="0.25">
      <c r="A4281" s="1" t="s">
        <v>1262</v>
      </c>
      <c r="J4281" s="1" t="s">
        <v>1511</v>
      </c>
      <c r="K4281" s="1" t="s">
        <v>1509</v>
      </c>
      <c r="L4281" s="1" t="s">
        <v>1510</v>
      </c>
      <c r="M4281" s="1">
        <v>1</v>
      </c>
    </row>
    <row r="4282" spans="1:13" x14ac:dyDescent="0.25">
      <c r="A4282" s="1" t="s">
        <v>1262</v>
      </c>
      <c r="J4282" s="1" t="s">
        <v>1511</v>
      </c>
      <c r="K4282" s="1" t="s">
        <v>1509</v>
      </c>
      <c r="L4282" s="1" t="s">
        <v>1510</v>
      </c>
      <c r="M4282" s="1">
        <v>1</v>
      </c>
    </row>
    <row r="4283" spans="1:13" x14ac:dyDescent="0.25">
      <c r="A4283" s="1" t="s">
        <v>1262</v>
      </c>
      <c r="J4283" s="1" t="s">
        <v>1511</v>
      </c>
      <c r="K4283" s="1" t="s">
        <v>1509</v>
      </c>
      <c r="L4283" s="1" t="s">
        <v>1510</v>
      </c>
      <c r="M4283" s="1">
        <v>1</v>
      </c>
    </row>
    <row r="4284" spans="1:13" x14ac:dyDescent="0.25">
      <c r="A4284" s="1" t="s">
        <v>1262</v>
      </c>
      <c r="J4284" s="1" t="s">
        <v>1511</v>
      </c>
      <c r="K4284" s="1" t="s">
        <v>1509</v>
      </c>
      <c r="L4284" s="1" t="s">
        <v>1510</v>
      </c>
      <c r="M4284" s="1">
        <v>1</v>
      </c>
    </row>
    <row r="4285" spans="1:13" x14ac:dyDescent="0.25">
      <c r="A4285" s="1" t="s">
        <v>1262</v>
      </c>
      <c r="J4285" s="1" t="s">
        <v>1511</v>
      </c>
      <c r="K4285" s="1" t="s">
        <v>1509</v>
      </c>
      <c r="L4285" s="1" t="s">
        <v>1510</v>
      </c>
      <c r="M4285" s="1">
        <v>1</v>
      </c>
    </row>
    <row r="4286" spans="1:13" x14ac:dyDescent="0.25">
      <c r="A4286" s="1" t="s">
        <v>1262</v>
      </c>
      <c r="J4286" s="1" t="s">
        <v>1511</v>
      </c>
      <c r="K4286" s="1" t="s">
        <v>1509</v>
      </c>
      <c r="L4286" s="1" t="s">
        <v>1510</v>
      </c>
      <c r="M4286" s="1">
        <v>1</v>
      </c>
    </row>
    <row r="4287" spans="1:13" x14ac:dyDescent="0.25">
      <c r="A4287" s="1" t="s">
        <v>1262</v>
      </c>
      <c r="J4287" s="1" t="s">
        <v>1511</v>
      </c>
      <c r="K4287" s="1" t="s">
        <v>1509</v>
      </c>
      <c r="L4287" s="1" t="s">
        <v>1510</v>
      </c>
      <c r="M4287" s="1">
        <v>1</v>
      </c>
    </row>
    <row r="4288" spans="1:13" x14ac:dyDescent="0.25">
      <c r="A4288" s="1" t="s">
        <v>1272</v>
      </c>
      <c r="J4288" s="1" t="s">
        <v>1511</v>
      </c>
      <c r="K4288" s="1" t="s">
        <v>1509</v>
      </c>
      <c r="L4288" s="1" t="s">
        <v>1512</v>
      </c>
      <c r="M4288" s="1">
        <v>1</v>
      </c>
    </row>
    <row r="4289" spans="1:13" x14ac:dyDescent="0.25">
      <c r="A4289" s="1" t="s">
        <v>1334</v>
      </c>
      <c r="J4289" s="1" t="s">
        <v>1511</v>
      </c>
      <c r="K4289" s="1" t="s">
        <v>1509</v>
      </c>
      <c r="L4289" s="1" t="s">
        <v>1512</v>
      </c>
      <c r="M4289" s="1">
        <v>40</v>
      </c>
    </row>
    <row r="4290" spans="1:13" x14ac:dyDescent="0.25">
      <c r="A4290" s="1" t="s">
        <v>1342</v>
      </c>
      <c r="J4290" s="1" t="s">
        <v>1511</v>
      </c>
      <c r="K4290" s="1" t="s">
        <v>1509</v>
      </c>
      <c r="L4290" s="1" t="s">
        <v>1512</v>
      </c>
      <c r="M4290" s="1">
        <v>72</v>
      </c>
    </row>
    <row r="4291" spans="1:13" x14ac:dyDescent="0.25">
      <c r="A4291" s="1" t="s">
        <v>1334</v>
      </c>
      <c r="J4291" s="1" t="s">
        <v>1511</v>
      </c>
      <c r="K4291" s="1" t="s">
        <v>1509</v>
      </c>
      <c r="L4291" s="1" t="s">
        <v>1512</v>
      </c>
      <c r="M4291" s="1">
        <v>20</v>
      </c>
    </row>
    <row r="4292" spans="1:13" x14ac:dyDescent="0.25">
      <c r="A4292" s="1" t="s">
        <v>1321</v>
      </c>
      <c r="J4292" s="1" t="s">
        <v>1508</v>
      </c>
      <c r="K4292" s="1" t="s">
        <v>1509</v>
      </c>
      <c r="L4292" s="1" t="s">
        <v>1512</v>
      </c>
      <c r="M4292" s="1">
        <v>8</v>
      </c>
    </row>
    <row r="4293" spans="1:13" x14ac:dyDescent="0.25">
      <c r="A4293" s="1" t="s">
        <v>1334</v>
      </c>
      <c r="J4293" s="1" t="s">
        <v>1511</v>
      </c>
      <c r="K4293" s="1" t="s">
        <v>1509</v>
      </c>
      <c r="L4293" s="1" t="s">
        <v>1512</v>
      </c>
      <c r="M4293" s="1">
        <v>12</v>
      </c>
    </row>
    <row r="4294" spans="1:13" x14ac:dyDescent="0.25">
      <c r="A4294" s="1" t="s">
        <v>1342</v>
      </c>
      <c r="J4294" s="1" t="s">
        <v>1511</v>
      </c>
      <c r="K4294" s="1" t="s">
        <v>1509</v>
      </c>
      <c r="L4294" s="1" t="s">
        <v>1512</v>
      </c>
      <c r="M4294" s="1">
        <v>19</v>
      </c>
    </row>
    <row r="4295" spans="1:13" x14ac:dyDescent="0.25">
      <c r="A4295" s="1" t="s">
        <v>1342</v>
      </c>
      <c r="J4295" s="1" t="s">
        <v>1511</v>
      </c>
      <c r="K4295" s="1" t="s">
        <v>1509</v>
      </c>
      <c r="L4295" s="1" t="s">
        <v>1512</v>
      </c>
      <c r="M4295" s="1">
        <v>7</v>
      </c>
    </row>
    <row r="4296" spans="1:13" x14ac:dyDescent="0.25">
      <c r="A4296" s="1" t="s">
        <v>1334</v>
      </c>
      <c r="J4296" s="1" t="s">
        <v>1511</v>
      </c>
      <c r="K4296" s="1" t="s">
        <v>1509</v>
      </c>
      <c r="L4296" s="1" t="s">
        <v>1512</v>
      </c>
      <c r="M4296" s="1">
        <v>22</v>
      </c>
    </row>
    <row r="4297" spans="1:13" x14ac:dyDescent="0.25">
      <c r="A4297" s="1" t="s">
        <v>1342</v>
      </c>
      <c r="J4297" s="1" t="s">
        <v>1511</v>
      </c>
      <c r="K4297" s="1" t="s">
        <v>1509</v>
      </c>
      <c r="L4297" s="1" t="s">
        <v>1512</v>
      </c>
      <c r="M4297" s="1">
        <v>31</v>
      </c>
    </row>
    <row r="4298" spans="1:13" x14ac:dyDescent="0.25">
      <c r="A4298" s="1" t="s">
        <v>1384</v>
      </c>
      <c r="J4298" s="1" t="s">
        <v>1508</v>
      </c>
      <c r="K4298" s="1" t="s">
        <v>1509</v>
      </c>
      <c r="L4298" s="1" t="s">
        <v>1512</v>
      </c>
      <c r="M4298" s="1">
        <v>7</v>
      </c>
    </row>
    <row r="4299" spans="1:13" x14ac:dyDescent="0.25">
      <c r="A4299" s="1" t="s">
        <v>1263</v>
      </c>
      <c r="J4299" s="1" t="s">
        <v>1511</v>
      </c>
      <c r="K4299" s="1" t="s">
        <v>1509</v>
      </c>
      <c r="L4299" s="1" t="s">
        <v>1512</v>
      </c>
      <c r="M4299" s="1">
        <v>5</v>
      </c>
    </row>
    <row r="4300" spans="1:13" x14ac:dyDescent="0.25">
      <c r="A4300" s="1" t="s">
        <v>1321</v>
      </c>
      <c r="J4300" s="1" t="s">
        <v>1511</v>
      </c>
      <c r="K4300" s="1" t="s">
        <v>1509</v>
      </c>
      <c r="L4300" s="1" t="s">
        <v>1512</v>
      </c>
      <c r="M4300" s="1">
        <v>6</v>
      </c>
    </row>
    <row r="4301" spans="1:13" x14ac:dyDescent="0.25">
      <c r="A4301" s="1" t="s">
        <v>1341</v>
      </c>
      <c r="J4301" s="1" t="s">
        <v>1511</v>
      </c>
      <c r="K4301" s="1" t="s">
        <v>1509</v>
      </c>
      <c r="L4301" s="1" t="s">
        <v>1512</v>
      </c>
      <c r="M4301" s="1">
        <v>95</v>
      </c>
    </row>
    <row r="4302" spans="1:13" x14ac:dyDescent="0.25">
      <c r="A4302" s="1" t="s">
        <v>1262</v>
      </c>
      <c r="J4302" s="1" t="s">
        <v>1511</v>
      </c>
      <c r="K4302" s="1" t="s">
        <v>1509</v>
      </c>
      <c r="L4302" s="1" t="s">
        <v>1512</v>
      </c>
      <c r="M4302" s="1">
        <v>1</v>
      </c>
    </row>
    <row r="4303" spans="1:13" x14ac:dyDescent="0.25">
      <c r="A4303" s="1" t="s">
        <v>1262</v>
      </c>
      <c r="J4303" s="1" t="s">
        <v>1511</v>
      </c>
      <c r="K4303" s="1" t="s">
        <v>1509</v>
      </c>
      <c r="L4303" s="1" t="s">
        <v>1512</v>
      </c>
      <c r="M4303" s="1">
        <v>1</v>
      </c>
    </row>
    <row r="4304" spans="1:13" x14ac:dyDescent="0.25">
      <c r="A4304" s="1" t="s">
        <v>1262</v>
      </c>
      <c r="J4304" s="1" t="s">
        <v>1511</v>
      </c>
      <c r="K4304" s="1" t="s">
        <v>1509</v>
      </c>
      <c r="L4304" s="1" t="s">
        <v>1512</v>
      </c>
      <c r="M4304" s="1">
        <v>1</v>
      </c>
    </row>
    <row r="4305" spans="1:13" x14ac:dyDescent="0.25">
      <c r="A4305" s="1" t="s">
        <v>1262</v>
      </c>
      <c r="J4305" s="1" t="s">
        <v>1511</v>
      </c>
      <c r="K4305" s="1" t="s">
        <v>1509</v>
      </c>
      <c r="L4305" s="1" t="s">
        <v>1512</v>
      </c>
      <c r="M4305" s="1">
        <v>1</v>
      </c>
    </row>
    <row r="4306" spans="1:13" x14ac:dyDescent="0.25">
      <c r="A4306" s="1" t="s">
        <v>1323</v>
      </c>
      <c r="J4306" s="1" t="s">
        <v>1511</v>
      </c>
      <c r="K4306" s="1" t="s">
        <v>1509</v>
      </c>
      <c r="L4306" s="1" t="s">
        <v>1512</v>
      </c>
      <c r="M4306" s="1">
        <v>3</v>
      </c>
    </row>
    <row r="4307" spans="1:13" x14ac:dyDescent="0.25">
      <c r="A4307" s="1" t="s">
        <v>1262</v>
      </c>
      <c r="J4307" s="1" t="s">
        <v>1511</v>
      </c>
      <c r="K4307" s="1" t="s">
        <v>1509</v>
      </c>
      <c r="L4307" s="1" t="s">
        <v>1512</v>
      </c>
      <c r="M4307" s="1">
        <v>1</v>
      </c>
    </row>
    <row r="4308" spans="1:13" x14ac:dyDescent="0.25">
      <c r="A4308" s="1" t="s">
        <v>1299</v>
      </c>
      <c r="J4308" s="1" t="s">
        <v>1508</v>
      </c>
      <c r="K4308" s="1" t="s">
        <v>1509</v>
      </c>
      <c r="L4308" s="1" t="s">
        <v>1513</v>
      </c>
      <c r="M4308" s="1">
        <v>1</v>
      </c>
    </row>
    <row r="4309" spans="1:13" x14ac:dyDescent="0.25">
      <c r="A4309" s="1" t="s">
        <v>1299</v>
      </c>
      <c r="J4309" s="1" t="s">
        <v>1508</v>
      </c>
      <c r="K4309" s="1" t="s">
        <v>1509</v>
      </c>
      <c r="L4309" s="1" t="s">
        <v>1510</v>
      </c>
      <c r="M4309" s="1">
        <v>1</v>
      </c>
    </row>
    <row r="4310" spans="1:13" x14ac:dyDescent="0.25">
      <c r="A4310" s="1" t="s">
        <v>1262</v>
      </c>
      <c r="J4310" s="1" t="s">
        <v>1511</v>
      </c>
      <c r="K4310" s="1" t="s">
        <v>1509</v>
      </c>
      <c r="L4310" s="1" t="s">
        <v>1512</v>
      </c>
      <c r="M4310" s="1">
        <v>1</v>
      </c>
    </row>
    <row r="4311" spans="1:13" x14ac:dyDescent="0.25">
      <c r="A4311" s="1" t="s">
        <v>1262</v>
      </c>
      <c r="J4311" s="1" t="s">
        <v>1511</v>
      </c>
      <c r="K4311" s="1" t="s">
        <v>1509</v>
      </c>
      <c r="L4311" s="1" t="s">
        <v>1512</v>
      </c>
      <c r="M4311" s="1">
        <v>1</v>
      </c>
    </row>
    <row r="4312" spans="1:13" x14ac:dyDescent="0.25">
      <c r="A4312" s="1" t="s">
        <v>1262</v>
      </c>
      <c r="J4312" s="1" t="s">
        <v>1511</v>
      </c>
      <c r="K4312" s="1" t="s">
        <v>1509</v>
      </c>
      <c r="L4312" s="1" t="s">
        <v>1512</v>
      </c>
      <c r="M4312" s="1">
        <v>1</v>
      </c>
    </row>
    <row r="4313" spans="1:13" x14ac:dyDescent="0.25">
      <c r="A4313" s="1" t="s">
        <v>1262</v>
      </c>
      <c r="J4313" s="1" t="s">
        <v>1511</v>
      </c>
      <c r="K4313" s="1" t="s">
        <v>1509</v>
      </c>
      <c r="L4313" s="1" t="s">
        <v>1512</v>
      </c>
      <c r="M4313" s="1">
        <v>1</v>
      </c>
    </row>
    <row r="4314" spans="1:13" x14ac:dyDescent="0.25">
      <c r="A4314" s="1" t="s">
        <v>1262</v>
      </c>
      <c r="J4314" s="1" t="s">
        <v>1511</v>
      </c>
      <c r="K4314" s="1" t="s">
        <v>1509</v>
      </c>
      <c r="L4314" s="1" t="s">
        <v>1512</v>
      </c>
      <c r="M4314" s="1">
        <v>1</v>
      </c>
    </row>
    <row r="4315" spans="1:13" x14ac:dyDescent="0.25">
      <c r="A4315" s="1" t="s">
        <v>1262</v>
      </c>
      <c r="J4315" s="1" t="s">
        <v>1511</v>
      </c>
      <c r="K4315" s="1" t="s">
        <v>1509</v>
      </c>
      <c r="L4315" s="1" t="s">
        <v>1512</v>
      </c>
      <c r="M4315" s="1">
        <v>1</v>
      </c>
    </row>
    <row r="4316" spans="1:13" x14ac:dyDescent="0.25">
      <c r="A4316" s="1" t="s">
        <v>1262</v>
      </c>
      <c r="J4316" s="1" t="s">
        <v>1511</v>
      </c>
      <c r="K4316" s="1" t="s">
        <v>1509</v>
      </c>
      <c r="L4316" s="1" t="s">
        <v>1512</v>
      </c>
      <c r="M4316" s="1">
        <v>1</v>
      </c>
    </row>
    <row r="4317" spans="1:13" x14ac:dyDescent="0.25">
      <c r="A4317" s="1" t="s">
        <v>1262</v>
      </c>
      <c r="J4317" s="1" t="s">
        <v>1511</v>
      </c>
      <c r="K4317" s="1" t="s">
        <v>1509</v>
      </c>
      <c r="L4317" s="1" t="s">
        <v>1512</v>
      </c>
      <c r="M4317" s="1">
        <v>1</v>
      </c>
    </row>
    <row r="4318" spans="1:13" x14ac:dyDescent="0.25">
      <c r="A4318" s="1" t="s">
        <v>1262</v>
      </c>
      <c r="J4318" s="1" t="s">
        <v>1511</v>
      </c>
      <c r="K4318" s="1" t="s">
        <v>1509</v>
      </c>
      <c r="L4318" s="1" t="s">
        <v>1512</v>
      </c>
      <c r="M4318" s="1">
        <v>1</v>
      </c>
    </row>
    <row r="4319" spans="1:13" x14ac:dyDescent="0.25">
      <c r="A4319" s="1" t="s">
        <v>1329</v>
      </c>
      <c r="J4319" s="1" t="s">
        <v>1511</v>
      </c>
      <c r="K4319" s="1" t="s">
        <v>1509</v>
      </c>
      <c r="L4319" s="1" t="s">
        <v>1512</v>
      </c>
      <c r="M4319" s="1">
        <v>13</v>
      </c>
    </row>
    <row r="4320" spans="1:13" x14ac:dyDescent="0.25">
      <c r="A4320" s="1" t="s">
        <v>1303</v>
      </c>
      <c r="J4320" s="1" t="s">
        <v>1511</v>
      </c>
      <c r="K4320" s="1" t="s">
        <v>1509</v>
      </c>
      <c r="L4320" s="1" t="s">
        <v>1512</v>
      </c>
      <c r="M4320" s="1">
        <v>13</v>
      </c>
    </row>
    <row r="4321" spans="1:13" x14ac:dyDescent="0.25">
      <c r="A4321" s="1" t="s">
        <v>1295</v>
      </c>
      <c r="J4321" s="1" t="s">
        <v>1511</v>
      </c>
      <c r="K4321" s="1" t="s">
        <v>1509</v>
      </c>
      <c r="L4321" s="1" t="s">
        <v>1512</v>
      </c>
      <c r="M4321" s="1">
        <v>2</v>
      </c>
    </row>
    <row r="4322" spans="1:13" x14ac:dyDescent="0.25">
      <c r="A4322" s="1" t="s">
        <v>1295</v>
      </c>
      <c r="J4322" s="1" t="s">
        <v>1511</v>
      </c>
      <c r="K4322" s="1" t="s">
        <v>1509</v>
      </c>
      <c r="L4322" s="1" t="s">
        <v>1512</v>
      </c>
      <c r="M4322" s="1">
        <v>2</v>
      </c>
    </row>
    <row r="4323" spans="1:13" x14ac:dyDescent="0.25">
      <c r="A4323" s="1" t="s">
        <v>1295</v>
      </c>
      <c r="J4323" s="1" t="s">
        <v>1511</v>
      </c>
      <c r="K4323" s="1" t="s">
        <v>1509</v>
      </c>
      <c r="L4323" s="1" t="s">
        <v>1512</v>
      </c>
      <c r="M4323" s="1">
        <v>3</v>
      </c>
    </row>
    <row r="4324" spans="1:13" x14ac:dyDescent="0.25">
      <c r="A4324" s="1" t="s">
        <v>1291</v>
      </c>
      <c r="J4324" s="1" t="s">
        <v>1511</v>
      </c>
      <c r="K4324" s="1" t="s">
        <v>1514</v>
      </c>
      <c r="L4324" s="1" t="s">
        <v>1512</v>
      </c>
      <c r="M4324" s="1">
        <v>15</v>
      </c>
    </row>
    <row r="4325" spans="1:13" x14ac:dyDescent="0.25">
      <c r="A4325" s="1" t="s">
        <v>1295</v>
      </c>
      <c r="J4325" s="1" t="s">
        <v>1511</v>
      </c>
      <c r="K4325" s="1" t="s">
        <v>1509</v>
      </c>
      <c r="L4325" s="1" t="s">
        <v>1512</v>
      </c>
      <c r="M4325" s="1">
        <v>3</v>
      </c>
    </row>
    <row r="4326" spans="1:13" x14ac:dyDescent="0.25">
      <c r="A4326" s="1" t="s">
        <v>1299</v>
      </c>
      <c r="J4326" s="1" t="s">
        <v>1508</v>
      </c>
      <c r="K4326" s="1" t="s">
        <v>1509</v>
      </c>
      <c r="L4326" s="1" t="s">
        <v>1510</v>
      </c>
      <c r="M4326" s="1">
        <v>1</v>
      </c>
    </row>
    <row r="4327" spans="1:13" x14ac:dyDescent="0.25">
      <c r="A4327" s="1" t="s">
        <v>1323</v>
      </c>
      <c r="J4327" s="1" t="s">
        <v>1511</v>
      </c>
      <c r="K4327" s="1" t="s">
        <v>1509</v>
      </c>
      <c r="L4327" s="1" t="s">
        <v>1512</v>
      </c>
      <c r="M4327" s="1">
        <v>1</v>
      </c>
    </row>
    <row r="4328" spans="1:13" x14ac:dyDescent="0.25">
      <c r="A4328" s="1" t="s">
        <v>1295</v>
      </c>
      <c r="J4328" s="1" t="s">
        <v>1511</v>
      </c>
      <c r="K4328" s="1" t="s">
        <v>1509</v>
      </c>
      <c r="L4328" s="1" t="s">
        <v>1510</v>
      </c>
      <c r="M4328" s="1">
        <v>3</v>
      </c>
    </row>
    <row r="4329" spans="1:13" x14ac:dyDescent="0.25">
      <c r="A4329" s="1" t="s">
        <v>1291</v>
      </c>
      <c r="J4329" s="1" t="s">
        <v>1511</v>
      </c>
      <c r="K4329" s="1" t="s">
        <v>1514</v>
      </c>
      <c r="L4329" s="1" t="s">
        <v>1512</v>
      </c>
      <c r="M4329" s="1">
        <v>15</v>
      </c>
    </row>
    <row r="4330" spans="1:13" x14ac:dyDescent="0.25">
      <c r="A4330" s="1" t="s">
        <v>1291</v>
      </c>
      <c r="J4330" s="1" t="s">
        <v>1511</v>
      </c>
      <c r="K4330" s="1" t="s">
        <v>1514</v>
      </c>
      <c r="L4330" s="1" t="s">
        <v>1512</v>
      </c>
      <c r="M4330" s="1">
        <v>15</v>
      </c>
    </row>
    <row r="4331" spans="1:13" x14ac:dyDescent="0.25">
      <c r="A4331" s="1" t="s">
        <v>1291</v>
      </c>
      <c r="J4331" s="1" t="s">
        <v>1511</v>
      </c>
      <c r="K4331" s="1" t="s">
        <v>1514</v>
      </c>
      <c r="L4331" s="1" t="s">
        <v>1512</v>
      </c>
      <c r="M4331" s="1">
        <v>15</v>
      </c>
    </row>
    <row r="4332" spans="1:13" x14ac:dyDescent="0.25">
      <c r="A4332" s="1" t="s">
        <v>1291</v>
      </c>
      <c r="J4332" s="1" t="s">
        <v>1511</v>
      </c>
      <c r="K4332" s="1" t="s">
        <v>1514</v>
      </c>
      <c r="L4332" s="1" t="s">
        <v>1512</v>
      </c>
      <c r="M4332" s="1">
        <v>15</v>
      </c>
    </row>
    <row r="4333" spans="1:13" x14ac:dyDescent="0.25">
      <c r="A4333" s="1" t="s">
        <v>1262</v>
      </c>
      <c r="J4333" s="1" t="s">
        <v>1511</v>
      </c>
      <c r="K4333" s="1" t="s">
        <v>1509</v>
      </c>
      <c r="L4333" s="1" t="s">
        <v>1512</v>
      </c>
      <c r="M4333" s="1">
        <v>1</v>
      </c>
    </row>
    <row r="4334" spans="1:13" x14ac:dyDescent="0.25">
      <c r="A4334" s="1" t="s">
        <v>1496</v>
      </c>
      <c r="J4334" s="1" t="s">
        <v>1508</v>
      </c>
      <c r="K4334" s="1" t="s">
        <v>1514</v>
      </c>
      <c r="L4334" s="1" t="s">
        <v>1510</v>
      </c>
      <c r="M4334" s="1">
        <v>1</v>
      </c>
    </row>
    <row r="4335" spans="1:13" x14ac:dyDescent="0.25">
      <c r="A4335" s="1" t="s">
        <v>1299</v>
      </c>
      <c r="J4335" s="1" t="s">
        <v>1508</v>
      </c>
      <c r="K4335" s="1" t="s">
        <v>1509</v>
      </c>
      <c r="L4335" s="1" t="s">
        <v>1510</v>
      </c>
      <c r="M4335" s="1">
        <v>1</v>
      </c>
    </row>
    <row r="4336" spans="1:13" x14ac:dyDescent="0.25">
      <c r="A4336" s="1" t="s">
        <v>1496</v>
      </c>
      <c r="J4336" s="1" t="s">
        <v>1508</v>
      </c>
      <c r="K4336" s="1" t="s">
        <v>1514</v>
      </c>
      <c r="L4336" s="1" t="s">
        <v>1510</v>
      </c>
      <c r="M4336" s="1">
        <v>1</v>
      </c>
    </row>
    <row r="4337" spans="1:13" x14ac:dyDescent="0.25">
      <c r="A4337" s="1" t="s">
        <v>1266</v>
      </c>
      <c r="J4337" s="1" t="s">
        <v>1511</v>
      </c>
      <c r="K4337" s="1" t="s">
        <v>1509</v>
      </c>
      <c r="L4337" s="1" t="s">
        <v>1512</v>
      </c>
      <c r="M4337" s="1">
        <v>1</v>
      </c>
    </row>
    <row r="4338" spans="1:13" x14ac:dyDescent="0.25">
      <c r="A4338" s="1" t="s">
        <v>1496</v>
      </c>
      <c r="J4338" s="1" t="s">
        <v>1508</v>
      </c>
      <c r="K4338" s="1" t="s">
        <v>1509</v>
      </c>
      <c r="L4338" s="1" t="s">
        <v>1510</v>
      </c>
      <c r="M4338" s="1">
        <v>2</v>
      </c>
    </row>
    <row r="4339" spans="1:13" x14ac:dyDescent="0.25">
      <c r="A4339" s="1" t="s">
        <v>1496</v>
      </c>
      <c r="J4339" s="1" t="s">
        <v>1511</v>
      </c>
      <c r="K4339" s="1" t="s">
        <v>1509</v>
      </c>
      <c r="L4339" s="1" t="s">
        <v>1510</v>
      </c>
      <c r="M4339" s="1">
        <v>1</v>
      </c>
    </row>
    <row r="4340" spans="1:13" x14ac:dyDescent="0.25">
      <c r="A4340" s="1" t="s">
        <v>1496</v>
      </c>
      <c r="J4340" s="1" t="s">
        <v>1508</v>
      </c>
      <c r="K4340" s="1" t="s">
        <v>1514</v>
      </c>
      <c r="L4340" s="1" t="s">
        <v>1510</v>
      </c>
      <c r="M4340" s="1">
        <v>1</v>
      </c>
    </row>
    <row r="4341" spans="1:13" x14ac:dyDescent="0.25">
      <c r="A4341" s="1" t="s">
        <v>1496</v>
      </c>
      <c r="J4341" s="1" t="s">
        <v>1508</v>
      </c>
      <c r="K4341" s="1" t="s">
        <v>1509</v>
      </c>
      <c r="L4341" s="1" t="s">
        <v>1510</v>
      </c>
      <c r="M4341" s="1">
        <v>1</v>
      </c>
    </row>
    <row r="4342" spans="1:13" x14ac:dyDescent="0.25">
      <c r="A4342" s="1" t="s">
        <v>1496</v>
      </c>
      <c r="J4342" s="1" t="s">
        <v>1511</v>
      </c>
      <c r="K4342" s="1" t="s">
        <v>1509</v>
      </c>
      <c r="L4342" s="1" t="s">
        <v>1510</v>
      </c>
      <c r="M4342" s="1">
        <v>1</v>
      </c>
    </row>
    <row r="4343" spans="1:13" x14ac:dyDescent="0.25">
      <c r="A4343" s="1" t="s">
        <v>1496</v>
      </c>
      <c r="J4343" s="1" t="s">
        <v>1508</v>
      </c>
      <c r="K4343" s="1" t="s">
        <v>1514</v>
      </c>
      <c r="L4343" s="1" t="s">
        <v>1510</v>
      </c>
      <c r="M4343" s="1">
        <v>1</v>
      </c>
    </row>
    <row r="4344" spans="1:13" x14ac:dyDescent="0.25">
      <c r="A4344" s="1" t="s">
        <v>1496</v>
      </c>
      <c r="J4344" s="1" t="s">
        <v>1511</v>
      </c>
      <c r="K4344" s="1" t="s">
        <v>1509</v>
      </c>
      <c r="L4344" s="1" t="s">
        <v>1510</v>
      </c>
      <c r="M4344" s="1">
        <v>1</v>
      </c>
    </row>
    <row r="4345" spans="1:13" x14ac:dyDescent="0.25">
      <c r="A4345" s="1" t="s">
        <v>1496</v>
      </c>
      <c r="J4345" s="1" t="s">
        <v>1511</v>
      </c>
      <c r="K4345" s="1" t="s">
        <v>1509</v>
      </c>
      <c r="L4345" s="1" t="s">
        <v>1510</v>
      </c>
      <c r="M4345" s="1">
        <v>1</v>
      </c>
    </row>
    <row r="4346" spans="1:13" x14ac:dyDescent="0.25">
      <c r="A4346" s="1" t="s">
        <v>1496</v>
      </c>
      <c r="J4346" s="1" t="s">
        <v>1511</v>
      </c>
      <c r="K4346" s="1" t="s">
        <v>1514</v>
      </c>
      <c r="L4346" s="1" t="s">
        <v>1510</v>
      </c>
      <c r="M4346" s="1">
        <v>1</v>
      </c>
    </row>
    <row r="4347" spans="1:13" x14ac:dyDescent="0.25">
      <c r="A4347" s="1" t="s">
        <v>1496</v>
      </c>
      <c r="J4347" s="1" t="s">
        <v>1511</v>
      </c>
      <c r="K4347" s="1" t="s">
        <v>1509</v>
      </c>
      <c r="L4347" s="1" t="s">
        <v>1510</v>
      </c>
      <c r="M4347" s="1">
        <v>1</v>
      </c>
    </row>
    <row r="4348" spans="1:13" x14ac:dyDescent="0.25">
      <c r="A4348" s="1" t="s">
        <v>1496</v>
      </c>
      <c r="J4348" s="1" t="s">
        <v>1508</v>
      </c>
      <c r="K4348" s="1" t="s">
        <v>1514</v>
      </c>
      <c r="L4348" s="1" t="s">
        <v>1510</v>
      </c>
      <c r="M4348" s="1">
        <v>1</v>
      </c>
    </row>
    <row r="4349" spans="1:13" x14ac:dyDescent="0.25">
      <c r="A4349" s="1" t="s">
        <v>1496</v>
      </c>
      <c r="J4349" s="1" t="s">
        <v>1511</v>
      </c>
      <c r="K4349" s="1" t="s">
        <v>1509</v>
      </c>
      <c r="L4349" s="1" t="s">
        <v>1510</v>
      </c>
      <c r="M4349" s="1">
        <v>1</v>
      </c>
    </row>
    <row r="4350" spans="1:13" x14ac:dyDescent="0.25">
      <c r="A4350" s="1" t="s">
        <v>1496</v>
      </c>
      <c r="J4350" s="1" t="s">
        <v>1511</v>
      </c>
      <c r="K4350" s="1" t="s">
        <v>1509</v>
      </c>
      <c r="L4350" s="1" t="s">
        <v>1510</v>
      </c>
      <c r="M4350" s="1">
        <v>1</v>
      </c>
    </row>
    <row r="4351" spans="1:13" x14ac:dyDescent="0.25">
      <c r="A4351" s="1" t="s">
        <v>1301</v>
      </c>
      <c r="J4351" s="1" t="s">
        <v>1511</v>
      </c>
      <c r="K4351" s="1" t="s">
        <v>1514</v>
      </c>
      <c r="L4351" s="1" t="s">
        <v>1512</v>
      </c>
      <c r="M4351" s="1">
        <v>1</v>
      </c>
    </row>
    <row r="4352" spans="1:13" x14ac:dyDescent="0.25">
      <c r="A4352" s="1" t="s">
        <v>1275</v>
      </c>
      <c r="J4352" s="1" t="s">
        <v>1511</v>
      </c>
      <c r="K4352" s="1" t="s">
        <v>1509</v>
      </c>
      <c r="L4352" s="1" t="s">
        <v>1512</v>
      </c>
      <c r="M4352" s="1">
        <v>1</v>
      </c>
    </row>
    <row r="4353" spans="1:13" x14ac:dyDescent="0.25">
      <c r="A4353" s="1" t="s">
        <v>1299</v>
      </c>
      <c r="J4353" s="1" t="s">
        <v>1508</v>
      </c>
      <c r="K4353" s="1" t="s">
        <v>1509</v>
      </c>
      <c r="L4353" s="1" t="s">
        <v>1510</v>
      </c>
      <c r="M4353" s="1">
        <v>1</v>
      </c>
    </row>
    <row r="4354" spans="1:13" x14ac:dyDescent="0.25">
      <c r="A4354" s="1" t="s">
        <v>1275</v>
      </c>
      <c r="J4354" s="1" t="s">
        <v>1508</v>
      </c>
      <c r="K4354" s="1" t="s">
        <v>1509</v>
      </c>
      <c r="L4354" s="1" t="s">
        <v>1512</v>
      </c>
      <c r="M4354" s="1">
        <v>2</v>
      </c>
    </row>
    <row r="4355" spans="1:13" x14ac:dyDescent="0.25">
      <c r="A4355" s="1" t="s">
        <v>1319</v>
      </c>
      <c r="J4355" s="1" t="s">
        <v>1511</v>
      </c>
      <c r="K4355" s="1" t="s">
        <v>1509</v>
      </c>
      <c r="L4355" s="1" t="s">
        <v>1512</v>
      </c>
      <c r="M4355" s="1">
        <v>1</v>
      </c>
    </row>
    <row r="4356" spans="1:13" x14ac:dyDescent="0.25">
      <c r="A4356" s="1" t="s">
        <v>1312</v>
      </c>
      <c r="J4356" s="1" t="s">
        <v>1511</v>
      </c>
      <c r="K4356" s="1" t="s">
        <v>1509</v>
      </c>
      <c r="L4356" s="1" t="s">
        <v>1512</v>
      </c>
      <c r="M4356" s="1">
        <v>6</v>
      </c>
    </row>
    <row r="4357" spans="1:13" x14ac:dyDescent="0.25">
      <c r="A4357" s="1" t="s">
        <v>1299</v>
      </c>
      <c r="J4357" s="1" t="s">
        <v>1508</v>
      </c>
      <c r="K4357" s="1" t="s">
        <v>1509</v>
      </c>
      <c r="L4357" s="1" t="s">
        <v>1513</v>
      </c>
      <c r="M4357" s="1">
        <v>1</v>
      </c>
    </row>
    <row r="4358" spans="1:13" x14ac:dyDescent="0.25">
      <c r="A4358" s="1" t="s">
        <v>1266</v>
      </c>
      <c r="J4358" s="1" t="s">
        <v>1511</v>
      </c>
      <c r="K4358" s="1" t="s">
        <v>1509</v>
      </c>
      <c r="L4358" s="1" t="s">
        <v>1512</v>
      </c>
      <c r="M4358" s="1">
        <v>1</v>
      </c>
    </row>
    <row r="4359" spans="1:13" x14ac:dyDescent="0.25">
      <c r="A4359" s="1" t="s">
        <v>1299</v>
      </c>
      <c r="J4359" s="1" t="s">
        <v>1508</v>
      </c>
      <c r="K4359" s="1" t="s">
        <v>1509</v>
      </c>
      <c r="L4359" s="1" t="s">
        <v>1513</v>
      </c>
      <c r="M4359" s="1">
        <v>1</v>
      </c>
    </row>
    <row r="4360" spans="1:13" x14ac:dyDescent="0.25">
      <c r="A4360" s="1" t="s">
        <v>1377</v>
      </c>
      <c r="J4360" s="1" t="s">
        <v>1508</v>
      </c>
      <c r="K4360" s="1" t="s">
        <v>1509</v>
      </c>
      <c r="L4360" s="1" t="s">
        <v>1513</v>
      </c>
      <c r="M4360" s="1">
        <v>2</v>
      </c>
    </row>
    <row r="4361" spans="1:13" x14ac:dyDescent="0.25">
      <c r="A4361" s="1" t="s">
        <v>1314</v>
      </c>
      <c r="J4361" s="1" t="s">
        <v>1511</v>
      </c>
      <c r="K4361" s="1" t="s">
        <v>1509</v>
      </c>
      <c r="L4361" s="1" t="s">
        <v>1510</v>
      </c>
      <c r="M4361" s="1">
        <v>1</v>
      </c>
    </row>
    <row r="4362" spans="1:13" x14ac:dyDescent="0.25">
      <c r="A4362" s="1" t="s">
        <v>1314</v>
      </c>
      <c r="J4362" s="1" t="s">
        <v>1511</v>
      </c>
      <c r="K4362" s="1" t="s">
        <v>1509</v>
      </c>
      <c r="L4362" s="1" t="s">
        <v>1510</v>
      </c>
      <c r="M4362" s="1">
        <v>1</v>
      </c>
    </row>
    <row r="4363" spans="1:13" x14ac:dyDescent="0.25">
      <c r="A4363" s="1" t="s">
        <v>1299</v>
      </c>
      <c r="J4363" s="1" t="s">
        <v>1508</v>
      </c>
      <c r="K4363" s="1" t="s">
        <v>1509</v>
      </c>
      <c r="L4363" s="1" t="s">
        <v>1513</v>
      </c>
      <c r="M4363" s="1">
        <v>1</v>
      </c>
    </row>
    <row r="4364" spans="1:13" x14ac:dyDescent="0.25">
      <c r="A4364" s="1" t="s">
        <v>1314</v>
      </c>
      <c r="J4364" s="1" t="s">
        <v>1511</v>
      </c>
      <c r="K4364" s="1" t="s">
        <v>1509</v>
      </c>
      <c r="L4364" s="1" t="s">
        <v>1510</v>
      </c>
      <c r="M4364" s="1">
        <v>1</v>
      </c>
    </row>
    <row r="4365" spans="1:13" x14ac:dyDescent="0.25">
      <c r="A4365" s="1" t="s">
        <v>1314</v>
      </c>
      <c r="J4365" s="1" t="s">
        <v>1511</v>
      </c>
      <c r="K4365" s="1" t="s">
        <v>1509</v>
      </c>
      <c r="L4365" s="1" t="s">
        <v>1510</v>
      </c>
      <c r="M4365" s="1">
        <v>1</v>
      </c>
    </row>
    <row r="4366" spans="1:13" x14ac:dyDescent="0.25">
      <c r="A4366" s="1" t="s">
        <v>1262</v>
      </c>
      <c r="J4366" s="1" t="s">
        <v>1511</v>
      </c>
      <c r="K4366" s="1" t="s">
        <v>1509</v>
      </c>
      <c r="L4366" s="1" t="s">
        <v>1510</v>
      </c>
      <c r="M4366" s="1">
        <v>1</v>
      </c>
    </row>
    <row r="4367" spans="1:13" x14ac:dyDescent="0.25">
      <c r="A4367" s="1" t="s">
        <v>1314</v>
      </c>
      <c r="J4367" s="1" t="s">
        <v>1511</v>
      </c>
      <c r="K4367" s="1" t="s">
        <v>1509</v>
      </c>
      <c r="L4367" s="1" t="s">
        <v>1510</v>
      </c>
      <c r="M4367" s="1">
        <v>1</v>
      </c>
    </row>
    <row r="4368" spans="1:13" x14ac:dyDescent="0.25">
      <c r="A4368" s="1" t="s">
        <v>1314</v>
      </c>
      <c r="J4368" s="1" t="s">
        <v>1511</v>
      </c>
      <c r="K4368" s="1" t="s">
        <v>1509</v>
      </c>
      <c r="L4368" s="1" t="s">
        <v>1510</v>
      </c>
      <c r="M4368" s="1">
        <v>1</v>
      </c>
    </row>
    <row r="4369" spans="1:13" x14ac:dyDescent="0.25">
      <c r="A4369" s="1" t="s">
        <v>1286</v>
      </c>
      <c r="J4369" s="1" t="s">
        <v>1511</v>
      </c>
      <c r="K4369" s="1" t="s">
        <v>1509</v>
      </c>
      <c r="L4369" s="1" t="s">
        <v>1512</v>
      </c>
      <c r="M4369" s="1">
        <v>18</v>
      </c>
    </row>
    <row r="4370" spans="1:13" x14ac:dyDescent="0.25">
      <c r="A4370" s="1" t="s">
        <v>1318</v>
      </c>
      <c r="J4370" s="1" t="s">
        <v>1511</v>
      </c>
      <c r="K4370" s="1" t="s">
        <v>1509</v>
      </c>
      <c r="L4370" s="1" t="s">
        <v>1512</v>
      </c>
      <c r="M4370" s="1">
        <v>2</v>
      </c>
    </row>
    <row r="4371" spans="1:13" x14ac:dyDescent="0.25">
      <c r="A4371" s="1" t="s">
        <v>1299</v>
      </c>
      <c r="J4371" s="1" t="s">
        <v>1508</v>
      </c>
      <c r="K4371" s="1" t="s">
        <v>1509</v>
      </c>
      <c r="L4371" s="1" t="s">
        <v>1510</v>
      </c>
      <c r="M4371" s="1">
        <v>1</v>
      </c>
    </row>
    <row r="4372" spans="1:13" x14ac:dyDescent="0.25">
      <c r="A4372" s="1" t="s">
        <v>1318</v>
      </c>
      <c r="J4372" s="1" t="s">
        <v>1511</v>
      </c>
      <c r="K4372" s="1" t="s">
        <v>1509</v>
      </c>
      <c r="L4372" s="1" t="s">
        <v>1512</v>
      </c>
      <c r="M4372" s="1">
        <v>3</v>
      </c>
    </row>
    <row r="4373" spans="1:13" x14ac:dyDescent="0.25">
      <c r="A4373" s="1" t="s">
        <v>1299</v>
      </c>
      <c r="J4373" s="1" t="s">
        <v>1508</v>
      </c>
      <c r="K4373" s="1" t="s">
        <v>1509</v>
      </c>
      <c r="L4373" s="1" t="s">
        <v>1513</v>
      </c>
      <c r="M4373" s="1">
        <v>1</v>
      </c>
    </row>
    <row r="4374" spans="1:13" x14ac:dyDescent="0.25">
      <c r="A4374" s="1" t="s">
        <v>1282</v>
      </c>
      <c r="J4374" s="1" t="s">
        <v>1511</v>
      </c>
      <c r="K4374" s="1" t="s">
        <v>1514</v>
      </c>
      <c r="L4374" s="1" t="s">
        <v>1512</v>
      </c>
      <c r="M4374" s="1">
        <v>2</v>
      </c>
    </row>
    <row r="4375" spans="1:13" x14ac:dyDescent="0.25">
      <c r="A4375" s="1" t="s">
        <v>1282</v>
      </c>
      <c r="J4375" s="1" t="s">
        <v>1511</v>
      </c>
      <c r="K4375" s="1" t="s">
        <v>1514</v>
      </c>
      <c r="L4375" s="1" t="s">
        <v>1512</v>
      </c>
      <c r="M4375" s="1">
        <v>4</v>
      </c>
    </row>
    <row r="4376" spans="1:13" x14ac:dyDescent="0.25">
      <c r="A4376" s="1" t="s">
        <v>1299</v>
      </c>
      <c r="J4376" s="1" t="s">
        <v>1508</v>
      </c>
      <c r="K4376" s="1" t="s">
        <v>1509</v>
      </c>
      <c r="L4376" s="1" t="s">
        <v>1513</v>
      </c>
      <c r="M4376" s="1">
        <v>1</v>
      </c>
    </row>
    <row r="4377" spans="1:13" x14ac:dyDescent="0.25">
      <c r="A4377" s="1" t="s">
        <v>1282</v>
      </c>
      <c r="J4377" s="1" t="s">
        <v>1511</v>
      </c>
      <c r="K4377" s="1" t="s">
        <v>1514</v>
      </c>
      <c r="L4377" s="1" t="s">
        <v>1512</v>
      </c>
      <c r="M4377" s="1">
        <v>1</v>
      </c>
    </row>
    <row r="4378" spans="1:13" x14ac:dyDescent="0.25">
      <c r="A4378" s="1" t="s">
        <v>1321</v>
      </c>
      <c r="J4378" s="1" t="s">
        <v>1511</v>
      </c>
      <c r="K4378" s="1" t="s">
        <v>1509</v>
      </c>
      <c r="L4378" s="1" t="s">
        <v>1512</v>
      </c>
      <c r="M4378" s="1">
        <v>24</v>
      </c>
    </row>
    <row r="4379" spans="1:13" x14ac:dyDescent="0.25">
      <c r="A4379" s="1" t="s">
        <v>1299</v>
      </c>
      <c r="J4379" s="1" t="s">
        <v>1508</v>
      </c>
      <c r="K4379" s="1" t="s">
        <v>1509</v>
      </c>
      <c r="L4379" s="1" t="s">
        <v>1510</v>
      </c>
      <c r="M4379" s="1">
        <v>1</v>
      </c>
    </row>
    <row r="4380" spans="1:13" x14ac:dyDescent="0.25">
      <c r="A4380" s="1" t="s">
        <v>1272</v>
      </c>
      <c r="J4380" s="1" t="s">
        <v>1511</v>
      </c>
      <c r="K4380" s="1" t="s">
        <v>1509</v>
      </c>
      <c r="L4380" s="1" t="s">
        <v>1512</v>
      </c>
      <c r="M4380" s="1">
        <v>1</v>
      </c>
    </row>
    <row r="4381" spans="1:13" x14ac:dyDescent="0.25">
      <c r="A4381" s="1" t="s">
        <v>1342</v>
      </c>
      <c r="J4381" s="1" t="s">
        <v>1508</v>
      </c>
      <c r="K4381" s="1" t="s">
        <v>1509</v>
      </c>
      <c r="L4381" s="1" t="s">
        <v>1513</v>
      </c>
      <c r="M4381" s="1">
        <v>5</v>
      </c>
    </row>
    <row r="4382" spans="1:13" x14ac:dyDescent="0.25">
      <c r="A4382" s="1" t="s">
        <v>1342</v>
      </c>
      <c r="J4382" s="1" t="s">
        <v>1508</v>
      </c>
      <c r="K4382" s="1" t="s">
        <v>1509</v>
      </c>
      <c r="L4382" s="1" t="s">
        <v>1512</v>
      </c>
      <c r="M4382" s="1">
        <v>4</v>
      </c>
    </row>
    <row r="4383" spans="1:13" x14ac:dyDescent="0.25">
      <c r="A4383" s="1" t="s">
        <v>1342</v>
      </c>
      <c r="J4383" s="1" t="s">
        <v>1508</v>
      </c>
      <c r="K4383" s="1" t="s">
        <v>1509</v>
      </c>
      <c r="L4383" s="1" t="s">
        <v>1512</v>
      </c>
      <c r="M4383" s="1">
        <v>1</v>
      </c>
    </row>
    <row r="4384" spans="1:13" x14ac:dyDescent="0.25">
      <c r="A4384" s="1" t="s">
        <v>1342</v>
      </c>
      <c r="J4384" s="1" t="s">
        <v>1508</v>
      </c>
      <c r="K4384" s="1" t="s">
        <v>1509</v>
      </c>
      <c r="L4384" s="1" t="s">
        <v>1512</v>
      </c>
      <c r="M4384" s="1">
        <v>5</v>
      </c>
    </row>
    <row r="4385" spans="1:13" x14ac:dyDescent="0.25">
      <c r="A4385" s="1" t="s">
        <v>1342</v>
      </c>
      <c r="J4385" s="1" t="s">
        <v>1508</v>
      </c>
      <c r="K4385" s="1" t="s">
        <v>1509</v>
      </c>
      <c r="L4385" s="1" t="s">
        <v>1510</v>
      </c>
      <c r="M4385" s="1">
        <v>5</v>
      </c>
    </row>
    <row r="4386" spans="1:13" x14ac:dyDescent="0.25">
      <c r="A4386" s="1" t="s">
        <v>1362</v>
      </c>
      <c r="J4386" s="1" t="s">
        <v>1508</v>
      </c>
      <c r="K4386" s="1" t="s">
        <v>1509</v>
      </c>
      <c r="L4386" s="1" t="s">
        <v>1510</v>
      </c>
      <c r="M4386" s="1">
        <v>1</v>
      </c>
    </row>
    <row r="4387" spans="1:13" x14ac:dyDescent="0.25">
      <c r="A4387" s="1" t="s">
        <v>1262</v>
      </c>
      <c r="J4387" s="1" t="s">
        <v>1511</v>
      </c>
      <c r="K4387" s="1" t="s">
        <v>1509</v>
      </c>
      <c r="L4387" s="1" t="s">
        <v>1512</v>
      </c>
      <c r="M4387" s="1">
        <v>1</v>
      </c>
    </row>
    <row r="4388" spans="1:13" x14ac:dyDescent="0.25">
      <c r="A4388" s="1" t="s">
        <v>1320</v>
      </c>
      <c r="J4388" s="1" t="s">
        <v>1511</v>
      </c>
      <c r="K4388" s="1" t="s">
        <v>1509</v>
      </c>
      <c r="L4388" s="1" t="s">
        <v>1512</v>
      </c>
      <c r="M4388" s="1">
        <v>20</v>
      </c>
    </row>
    <row r="4389" spans="1:13" x14ac:dyDescent="0.25">
      <c r="A4389" s="1" t="s">
        <v>1271</v>
      </c>
      <c r="J4389" s="1" t="s">
        <v>1511</v>
      </c>
      <c r="K4389" s="1" t="s">
        <v>1509</v>
      </c>
      <c r="L4389" s="1" t="s">
        <v>1512</v>
      </c>
      <c r="M4389" s="1">
        <v>2</v>
      </c>
    </row>
    <row r="4390" spans="1:13" x14ac:dyDescent="0.25">
      <c r="A4390" s="1" t="s">
        <v>1321</v>
      </c>
      <c r="J4390" s="1" t="s">
        <v>1511</v>
      </c>
      <c r="K4390" s="1" t="s">
        <v>1509</v>
      </c>
      <c r="L4390" s="1" t="s">
        <v>1512</v>
      </c>
      <c r="M4390" s="1">
        <v>30</v>
      </c>
    </row>
    <row r="4391" spans="1:13" x14ac:dyDescent="0.25">
      <c r="A4391" s="1" t="s">
        <v>1299</v>
      </c>
      <c r="J4391" s="1" t="s">
        <v>1508</v>
      </c>
      <c r="K4391" s="1" t="s">
        <v>1509</v>
      </c>
      <c r="L4391" s="1" t="s">
        <v>1510</v>
      </c>
      <c r="M4391" s="1">
        <v>1</v>
      </c>
    </row>
    <row r="4392" spans="1:13" x14ac:dyDescent="0.25">
      <c r="A4392" s="1" t="s">
        <v>1342</v>
      </c>
      <c r="J4392" s="1" t="s">
        <v>1508</v>
      </c>
      <c r="K4392" s="1" t="s">
        <v>1509</v>
      </c>
      <c r="L4392" s="1" t="s">
        <v>1510</v>
      </c>
      <c r="M4392" s="1">
        <v>1</v>
      </c>
    </row>
    <row r="4393" spans="1:13" x14ac:dyDescent="0.25">
      <c r="A4393" s="1" t="s">
        <v>1263</v>
      </c>
      <c r="J4393" s="1" t="s">
        <v>1511</v>
      </c>
      <c r="K4393" s="1" t="s">
        <v>1509</v>
      </c>
      <c r="L4393" s="1" t="s">
        <v>1512</v>
      </c>
      <c r="M4393" s="1">
        <v>2</v>
      </c>
    </row>
    <row r="4394" spans="1:13" x14ac:dyDescent="0.25">
      <c r="A4394" s="1" t="s">
        <v>1266</v>
      </c>
      <c r="J4394" s="1" t="s">
        <v>1511</v>
      </c>
      <c r="K4394" s="1" t="s">
        <v>1509</v>
      </c>
      <c r="L4394" s="1" t="s">
        <v>1512</v>
      </c>
      <c r="M4394" s="1">
        <v>1</v>
      </c>
    </row>
    <row r="4395" spans="1:13" x14ac:dyDescent="0.25">
      <c r="A4395" s="1" t="s">
        <v>1275</v>
      </c>
      <c r="J4395" s="1" t="s">
        <v>1511</v>
      </c>
      <c r="K4395" s="1" t="s">
        <v>1509</v>
      </c>
      <c r="L4395" s="1" t="s">
        <v>1512</v>
      </c>
      <c r="M4395" s="1">
        <v>1</v>
      </c>
    </row>
    <row r="4396" spans="1:13" x14ac:dyDescent="0.25">
      <c r="A4396" s="1" t="s">
        <v>1299</v>
      </c>
      <c r="J4396" s="1" t="s">
        <v>1508</v>
      </c>
      <c r="K4396" s="1" t="s">
        <v>1509</v>
      </c>
      <c r="L4396" s="1" t="s">
        <v>1510</v>
      </c>
      <c r="M4396" s="1">
        <v>1</v>
      </c>
    </row>
    <row r="4397" spans="1:13" x14ac:dyDescent="0.25">
      <c r="A4397" s="1" t="s">
        <v>1262</v>
      </c>
      <c r="J4397" s="1" t="s">
        <v>1511</v>
      </c>
      <c r="K4397" s="1" t="s">
        <v>1514</v>
      </c>
      <c r="L4397" s="1" t="s">
        <v>1512</v>
      </c>
      <c r="M4397" s="1">
        <v>1</v>
      </c>
    </row>
    <row r="4398" spans="1:13" x14ac:dyDescent="0.25">
      <c r="A4398" s="1" t="s">
        <v>1262</v>
      </c>
      <c r="J4398" s="1" t="s">
        <v>1511</v>
      </c>
      <c r="K4398" s="1" t="s">
        <v>1514</v>
      </c>
      <c r="L4398" s="1" t="s">
        <v>1512</v>
      </c>
      <c r="M4398" s="1">
        <v>1</v>
      </c>
    </row>
    <row r="4399" spans="1:13" x14ac:dyDescent="0.25">
      <c r="A4399" s="1" t="s">
        <v>1262</v>
      </c>
      <c r="J4399" s="1" t="s">
        <v>1511</v>
      </c>
      <c r="K4399" s="1" t="s">
        <v>1509</v>
      </c>
      <c r="L4399" s="1" t="s">
        <v>1512</v>
      </c>
      <c r="M4399" s="1">
        <v>1</v>
      </c>
    </row>
    <row r="4400" spans="1:13" x14ac:dyDescent="0.25">
      <c r="A4400" s="1" t="s">
        <v>1263</v>
      </c>
      <c r="J4400" s="1" t="s">
        <v>1511</v>
      </c>
      <c r="K4400" s="1" t="s">
        <v>1509</v>
      </c>
      <c r="L4400" s="1" t="s">
        <v>1512</v>
      </c>
      <c r="M4400" s="1">
        <v>1</v>
      </c>
    </row>
    <row r="4401" spans="1:13" x14ac:dyDescent="0.25">
      <c r="A4401" s="1" t="s">
        <v>1263</v>
      </c>
      <c r="J4401" s="1" t="s">
        <v>1511</v>
      </c>
      <c r="K4401" s="1" t="s">
        <v>1509</v>
      </c>
      <c r="L4401" s="1" t="s">
        <v>1512</v>
      </c>
      <c r="M4401" s="1">
        <v>2</v>
      </c>
    </row>
    <row r="4402" spans="1:13" x14ac:dyDescent="0.25">
      <c r="A4402" s="1" t="s">
        <v>1262</v>
      </c>
      <c r="J4402" s="1" t="s">
        <v>1511</v>
      </c>
      <c r="K4402" s="1" t="s">
        <v>1514</v>
      </c>
      <c r="L4402" s="1" t="s">
        <v>1512</v>
      </c>
      <c r="M4402" s="1">
        <v>1</v>
      </c>
    </row>
    <row r="4403" spans="1:13" x14ac:dyDescent="0.25">
      <c r="A4403" s="1" t="s">
        <v>1263</v>
      </c>
      <c r="J4403" s="1" t="s">
        <v>1511</v>
      </c>
      <c r="K4403" s="1" t="s">
        <v>1509</v>
      </c>
      <c r="L4403" s="1" t="s">
        <v>1512</v>
      </c>
      <c r="M4403" s="1">
        <v>2</v>
      </c>
    </row>
    <row r="4404" spans="1:13" x14ac:dyDescent="0.25">
      <c r="A4404" s="1" t="s">
        <v>1263</v>
      </c>
      <c r="J4404" s="1" t="s">
        <v>1511</v>
      </c>
      <c r="K4404" s="1" t="s">
        <v>1514</v>
      </c>
      <c r="L4404" s="1" t="s">
        <v>1513</v>
      </c>
      <c r="M4404" s="1">
        <v>1</v>
      </c>
    </row>
    <row r="4405" spans="1:13" x14ac:dyDescent="0.25">
      <c r="A4405" s="1" t="s">
        <v>1332</v>
      </c>
      <c r="J4405" s="1" t="s">
        <v>1511</v>
      </c>
      <c r="K4405" s="1" t="s">
        <v>1509</v>
      </c>
      <c r="L4405" s="1" t="s">
        <v>1512</v>
      </c>
      <c r="M4405" s="1">
        <v>4</v>
      </c>
    </row>
    <row r="4406" spans="1:13" x14ac:dyDescent="0.25">
      <c r="A4406" s="1" t="s">
        <v>1320</v>
      </c>
      <c r="J4406" s="1" t="s">
        <v>1511</v>
      </c>
      <c r="K4406" s="1" t="s">
        <v>1509</v>
      </c>
      <c r="L4406" s="1" t="s">
        <v>1510</v>
      </c>
      <c r="M4406" s="1">
        <v>8</v>
      </c>
    </row>
    <row r="4407" spans="1:13" x14ac:dyDescent="0.25">
      <c r="A4407" s="1" t="s">
        <v>1263</v>
      </c>
      <c r="J4407" s="1" t="s">
        <v>1511</v>
      </c>
      <c r="K4407" s="1" t="s">
        <v>1509</v>
      </c>
      <c r="L4407" s="1" t="s">
        <v>1512</v>
      </c>
      <c r="M4407" s="1">
        <v>1</v>
      </c>
    </row>
    <row r="4408" spans="1:13" x14ac:dyDescent="0.25">
      <c r="A4408" s="1" t="s">
        <v>1263</v>
      </c>
      <c r="J4408" s="1" t="s">
        <v>1511</v>
      </c>
      <c r="K4408" s="1" t="s">
        <v>1509</v>
      </c>
      <c r="L4408" s="1" t="s">
        <v>1512</v>
      </c>
      <c r="M4408" s="1">
        <v>2</v>
      </c>
    </row>
    <row r="4409" spans="1:13" x14ac:dyDescent="0.25">
      <c r="A4409" s="1" t="s">
        <v>1299</v>
      </c>
      <c r="J4409" s="1" t="s">
        <v>1508</v>
      </c>
      <c r="K4409" s="1" t="s">
        <v>1509</v>
      </c>
      <c r="L4409" s="1" t="s">
        <v>1510</v>
      </c>
      <c r="M4409" s="1">
        <v>1</v>
      </c>
    </row>
    <row r="4410" spans="1:13" x14ac:dyDescent="0.25">
      <c r="A4410" s="1" t="s">
        <v>1263</v>
      </c>
      <c r="J4410" s="1" t="s">
        <v>1511</v>
      </c>
      <c r="K4410" s="1" t="s">
        <v>1509</v>
      </c>
      <c r="L4410" s="1" t="s">
        <v>1512</v>
      </c>
      <c r="M4410" s="1">
        <v>1</v>
      </c>
    </row>
    <row r="4411" spans="1:13" x14ac:dyDescent="0.25">
      <c r="A4411" s="1" t="s">
        <v>1263</v>
      </c>
      <c r="J4411" s="1" t="s">
        <v>1511</v>
      </c>
      <c r="K4411" s="1" t="s">
        <v>1509</v>
      </c>
      <c r="L4411" s="1" t="s">
        <v>1512</v>
      </c>
      <c r="M4411" s="1">
        <v>1</v>
      </c>
    </row>
    <row r="4412" spans="1:13" x14ac:dyDescent="0.25">
      <c r="A4412" s="1" t="s">
        <v>1263</v>
      </c>
      <c r="J4412" s="1" t="s">
        <v>1511</v>
      </c>
      <c r="K4412" s="1" t="s">
        <v>1509</v>
      </c>
      <c r="L4412" s="1" t="s">
        <v>1512</v>
      </c>
      <c r="M4412" s="1">
        <v>2</v>
      </c>
    </row>
    <row r="4413" spans="1:13" x14ac:dyDescent="0.25">
      <c r="A4413" s="1" t="s">
        <v>1263</v>
      </c>
      <c r="J4413" s="1" t="s">
        <v>1511</v>
      </c>
      <c r="K4413" s="1" t="s">
        <v>1509</v>
      </c>
      <c r="L4413" s="1" t="s">
        <v>1512</v>
      </c>
      <c r="M4413" s="1">
        <v>2</v>
      </c>
    </row>
    <row r="4414" spans="1:13" x14ac:dyDescent="0.25">
      <c r="A4414" s="1" t="s">
        <v>1263</v>
      </c>
      <c r="J4414" s="1" t="s">
        <v>1511</v>
      </c>
      <c r="K4414" s="1" t="s">
        <v>1509</v>
      </c>
      <c r="L4414" s="1" t="s">
        <v>1512</v>
      </c>
      <c r="M4414" s="1">
        <v>1</v>
      </c>
    </row>
    <row r="4415" spans="1:13" x14ac:dyDescent="0.25">
      <c r="A4415" s="1" t="s">
        <v>1269</v>
      </c>
      <c r="J4415" s="1" t="s">
        <v>1511</v>
      </c>
      <c r="K4415" s="1" t="s">
        <v>1509</v>
      </c>
      <c r="L4415" s="1" t="s">
        <v>1512</v>
      </c>
      <c r="M4415" s="1">
        <v>1</v>
      </c>
    </row>
    <row r="4416" spans="1:13" x14ac:dyDescent="0.25">
      <c r="A4416" s="1" t="s">
        <v>1263</v>
      </c>
      <c r="J4416" s="1" t="s">
        <v>1511</v>
      </c>
      <c r="K4416" s="1" t="s">
        <v>1509</v>
      </c>
      <c r="L4416" s="1" t="s">
        <v>1512</v>
      </c>
      <c r="M4416" s="1">
        <v>1</v>
      </c>
    </row>
    <row r="4417" spans="1:13" x14ac:dyDescent="0.25">
      <c r="A4417" s="1" t="s">
        <v>1272</v>
      </c>
      <c r="J4417" s="1" t="s">
        <v>1508</v>
      </c>
      <c r="K4417" s="1" t="s">
        <v>1509</v>
      </c>
      <c r="L4417" s="1" t="s">
        <v>1512</v>
      </c>
      <c r="M4417" s="1">
        <v>1</v>
      </c>
    </row>
    <row r="4418" spans="1:13" x14ac:dyDescent="0.25">
      <c r="A4418" s="1" t="s">
        <v>1272</v>
      </c>
      <c r="J4418" s="1" t="s">
        <v>1511</v>
      </c>
      <c r="K4418" s="1" t="s">
        <v>1509</v>
      </c>
      <c r="L4418" s="1" t="s">
        <v>1512</v>
      </c>
      <c r="M4418" s="1">
        <v>1</v>
      </c>
    </row>
    <row r="4419" spans="1:13" x14ac:dyDescent="0.25">
      <c r="A4419" s="1" t="s">
        <v>1272</v>
      </c>
      <c r="J4419" s="1" t="s">
        <v>1511</v>
      </c>
      <c r="K4419" s="1" t="s">
        <v>1509</v>
      </c>
      <c r="L4419" s="1" t="s">
        <v>1512</v>
      </c>
      <c r="M4419" s="1">
        <v>1</v>
      </c>
    </row>
    <row r="4420" spans="1:13" x14ac:dyDescent="0.25">
      <c r="A4420" s="1" t="s">
        <v>1263</v>
      </c>
      <c r="J4420" s="1" t="s">
        <v>1511</v>
      </c>
      <c r="K4420" s="1" t="s">
        <v>1509</v>
      </c>
      <c r="L4420" s="1" t="s">
        <v>1512</v>
      </c>
      <c r="M4420" s="1">
        <v>1</v>
      </c>
    </row>
    <row r="4421" spans="1:13" x14ac:dyDescent="0.25">
      <c r="A4421" s="1" t="s">
        <v>1272</v>
      </c>
      <c r="J4421" s="1" t="s">
        <v>1511</v>
      </c>
      <c r="K4421" s="1" t="s">
        <v>1509</v>
      </c>
      <c r="L4421" s="1" t="s">
        <v>1512</v>
      </c>
      <c r="M4421" s="1">
        <v>1</v>
      </c>
    </row>
    <row r="4422" spans="1:13" x14ac:dyDescent="0.25">
      <c r="A4422" s="1" t="s">
        <v>1272</v>
      </c>
      <c r="J4422" s="1" t="s">
        <v>1511</v>
      </c>
      <c r="K4422" s="1" t="s">
        <v>1509</v>
      </c>
      <c r="L4422" s="1" t="s">
        <v>1512</v>
      </c>
      <c r="M4422" s="1">
        <v>1</v>
      </c>
    </row>
    <row r="4423" spans="1:13" x14ac:dyDescent="0.25">
      <c r="A4423" s="1" t="s">
        <v>1263</v>
      </c>
      <c r="J4423" s="1" t="s">
        <v>1511</v>
      </c>
      <c r="K4423" s="1" t="s">
        <v>1509</v>
      </c>
      <c r="L4423" s="1" t="s">
        <v>1512</v>
      </c>
      <c r="M4423" s="1">
        <v>1</v>
      </c>
    </row>
    <row r="4424" spans="1:13" x14ac:dyDescent="0.25">
      <c r="A4424" s="1" t="s">
        <v>1272</v>
      </c>
      <c r="J4424" s="1" t="s">
        <v>1511</v>
      </c>
      <c r="K4424" s="1" t="s">
        <v>1509</v>
      </c>
      <c r="L4424" s="1" t="s">
        <v>1512</v>
      </c>
      <c r="M4424" s="1">
        <v>1</v>
      </c>
    </row>
    <row r="4425" spans="1:13" x14ac:dyDescent="0.25">
      <c r="A4425" s="1" t="s">
        <v>1272</v>
      </c>
      <c r="J4425" s="1" t="s">
        <v>1511</v>
      </c>
      <c r="K4425" s="1" t="s">
        <v>1509</v>
      </c>
      <c r="L4425" s="1" t="s">
        <v>1512</v>
      </c>
      <c r="M4425" s="1">
        <v>1</v>
      </c>
    </row>
    <row r="4426" spans="1:13" x14ac:dyDescent="0.25">
      <c r="A4426" s="1" t="s">
        <v>1272</v>
      </c>
      <c r="J4426" s="1" t="s">
        <v>1511</v>
      </c>
      <c r="K4426" s="1" t="s">
        <v>1509</v>
      </c>
      <c r="L4426" s="1" t="s">
        <v>1512</v>
      </c>
      <c r="M4426" s="1">
        <v>1</v>
      </c>
    </row>
    <row r="4427" spans="1:13" x14ac:dyDescent="0.25">
      <c r="A4427" s="1" t="s">
        <v>1263</v>
      </c>
      <c r="J4427" s="1" t="s">
        <v>1511</v>
      </c>
      <c r="K4427" s="1" t="s">
        <v>1509</v>
      </c>
      <c r="L4427" s="1" t="s">
        <v>1512</v>
      </c>
      <c r="M4427" s="1">
        <v>1</v>
      </c>
    </row>
    <row r="4428" spans="1:13" x14ac:dyDescent="0.25">
      <c r="A4428" s="1" t="s">
        <v>1272</v>
      </c>
      <c r="J4428" s="1" t="s">
        <v>1511</v>
      </c>
      <c r="K4428" s="1" t="s">
        <v>1509</v>
      </c>
      <c r="L4428" s="1" t="s">
        <v>1512</v>
      </c>
      <c r="M4428" s="1">
        <v>1</v>
      </c>
    </row>
    <row r="4429" spans="1:13" x14ac:dyDescent="0.25">
      <c r="A4429" s="1" t="s">
        <v>1263</v>
      </c>
      <c r="J4429" s="1" t="s">
        <v>1511</v>
      </c>
      <c r="K4429" s="1" t="s">
        <v>1509</v>
      </c>
      <c r="L4429" s="1" t="s">
        <v>1512</v>
      </c>
      <c r="M4429" s="1">
        <v>1</v>
      </c>
    </row>
    <row r="4430" spans="1:13" x14ac:dyDescent="0.25">
      <c r="A4430" s="1" t="s">
        <v>1272</v>
      </c>
      <c r="J4430" s="1" t="s">
        <v>1511</v>
      </c>
      <c r="K4430" s="1" t="s">
        <v>1509</v>
      </c>
      <c r="L4430" s="1" t="s">
        <v>1512</v>
      </c>
      <c r="M4430" s="1">
        <v>1</v>
      </c>
    </row>
    <row r="4431" spans="1:13" x14ac:dyDescent="0.25">
      <c r="A4431" s="1" t="s">
        <v>1272</v>
      </c>
      <c r="J4431" s="1" t="s">
        <v>1511</v>
      </c>
      <c r="K4431" s="1" t="s">
        <v>1509</v>
      </c>
      <c r="L4431" s="1" t="s">
        <v>1512</v>
      </c>
      <c r="M4431" s="1">
        <v>1</v>
      </c>
    </row>
    <row r="4432" spans="1:13" x14ac:dyDescent="0.25">
      <c r="A4432" s="1" t="s">
        <v>1272</v>
      </c>
      <c r="J4432" s="1" t="s">
        <v>1511</v>
      </c>
      <c r="K4432" s="1" t="s">
        <v>1509</v>
      </c>
      <c r="L4432" s="1" t="s">
        <v>1512</v>
      </c>
      <c r="M4432" s="1">
        <v>1</v>
      </c>
    </row>
    <row r="4433" spans="1:13" x14ac:dyDescent="0.25">
      <c r="A4433" s="1" t="s">
        <v>1272</v>
      </c>
      <c r="J4433" s="1" t="s">
        <v>1511</v>
      </c>
      <c r="K4433" s="1" t="s">
        <v>1509</v>
      </c>
      <c r="L4433" s="1" t="s">
        <v>1512</v>
      </c>
      <c r="M4433" s="1">
        <v>1</v>
      </c>
    </row>
    <row r="4434" spans="1:13" x14ac:dyDescent="0.25">
      <c r="A4434" s="1" t="s">
        <v>1275</v>
      </c>
      <c r="J4434" s="1" t="s">
        <v>1511</v>
      </c>
      <c r="K4434" s="1" t="s">
        <v>1509</v>
      </c>
      <c r="L4434" s="1" t="s">
        <v>1512</v>
      </c>
      <c r="M4434" s="1">
        <v>2</v>
      </c>
    </row>
    <row r="4435" spans="1:13" x14ac:dyDescent="0.25">
      <c r="A4435" s="1" t="s">
        <v>1262</v>
      </c>
      <c r="J4435" s="1" t="s">
        <v>1511</v>
      </c>
      <c r="K4435" s="1" t="s">
        <v>1509</v>
      </c>
      <c r="L4435" s="1" t="s">
        <v>1512</v>
      </c>
      <c r="M4435" s="1">
        <v>1</v>
      </c>
    </row>
    <row r="4436" spans="1:13" x14ac:dyDescent="0.25">
      <c r="A4436" s="1" t="s">
        <v>1262</v>
      </c>
      <c r="J4436" s="1" t="s">
        <v>1511</v>
      </c>
      <c r="K4436" s="1" t="s">
        <v>1509</v>
      </c>
      <c r="L4436" s="1" t="s">
        <v>1512</v>
      </c>
      <c r="M4436" s="1">
        <v>1</v>
      </c>
    </row>
    <row r="4437" spans="1:13" x14ac:dyDescent="0.25">
      <c r="A4437" s="1" t="s">
        <v>1332</v>
      </c>
      <c r="J4437" s="1" t="s">
        <v>1511</v>
      </c>
      <c r="K4437" s="1" t="s">
        <v>1509</v>
      </c>
      <c r="L4437" s="1" t="s">
        <v>1512</v>
      </c>
      <c r="M4437" s="1">
        <v>3</v>
      </c>
    </row>
    <row r="4438" spans="1:13" x14ac:dyDescent="0.25">
      <c r="A4438" s="1" t="s">
        <v>1262</v>
      </c>
      <c r="J4438" s="1" t="s">
        <v>1511</v>
      </c>
      <c r="K4438" s="1" t="s">
        <v>1509</v>
      </c>
      <c r="L4438" s="1" t="s">
        <v>1512</v>
      </c>
      <c r="M4438" s="1">
        <v>1</v>
      </c>
    </row>
    <row r="4439" spans="1:13" x14ac:dyDescent="0.25">
      <c r="A4439" s="1" t="s">
        <v>1334</v>
      </c>
      <c r="J4439" s="1" t="s">
        <v>1511</v>
      </c>
      <c r="K4439" s="1" t="s">
        <v>1509</v>
      </c>
      <c r="L4439" s="1" t="s">
        <v>1512</v>
      </c>
      <c r="M4439" s="1">
        <v>45</v>
      </c>
    </row>
    <row r="4440" spans="1:13" x14ac:dyDescent="0.25">
      <c r="A4440" s="1" t="s">
        <v>1410</v>
      </c>
      <c r="J4440" s="1" t="s">
        <v>1511</v>
      </c>
      <c r="K4440" s="1" t="s">
        <v>1509</v>
      </c>
      <c r="L4440" s="1" t="s">
        <v>1512</v>
      </c>
      <c r="M4440" s="1">
        <v>38</v>
      </c>
    </row>
    <row r="4441" spans="1:13" x14ac:dyDescent="0.25">
      <c r="A4441" s="1" t="s">
        <v>1295</v>
      </c>
      <c r="J4441" s="1" t="s">
        <v>1511</v>
      </c>
      <c r="K4441" s="1" t="s">
        <v>1509</v>
      </c>
      <c r="L4441" s="1" t="s">
        <v>1512</v>
      </c>
      <c r="M4441" s="1">
        <v>1</v>
      </c>
    </row>
    <row r="4442" spans="1:13" x14ac:dyDescent="0.25">
      <c r="A4442" s="1" t="s">
        <v>1392</v>
      </c>
      <c r="J4442" s="1" t="s">
        <v>1511</v>
      </c>
      <c r="K4442" s="1" t="s">
        <v>1509</v>
      </c>
      <c r="L4442" s="1" t="s">
        <v>1510</v>
      </c>
      <c r="M4442" s="1">
        <v>1</v>
      </c>
    </row>
    <row r="4443" spans="1:13" x14ac:dyDescent="0.25">
      <c r="A4443" s="1" t="s">
        <v>1392</v>
      </c>
      <c r="J4443" s="1" t="s">
        <v>1511</v>
      </c>
      <c r="K4443" s="1" t="s">
        <v>1509</v>
      </c>
      <c r="L4443" s="1" t="s">
        <v>1510</v>
      </c>
      <c r="M4443" s="1">
        <v>2</v>
      </c>
    </row>
    <row r="4444" spans="1:13" x14ac:dyDescent="0.25">
      <c r="A4444" s="1" t="s">
        <v>1262</v>
      </c>
      <c r="J4444" s="1" t="s">
        <v>1508</v>
      </c>
      <c r="K4444" s="1" t="s">
        <v>1514</v>
      </c>
      <c r="L4444" s="1" t="s">
        <v>1513</v>
      </c>
      <c r="M4444" s="1">
        <v>1</v>
      </c>
    </row>
    <row r="4445" spans="1:13" x14ac:dyDescent="0.25">
      <c r="A4445" s="1" t="s">
        <v>1392</v>
      </c>
      <c r="J4445" s="1" t="s">
        <v>1511</v>
      </c>
      <c r="K4445" s="1" t="s">
        <v>1509</v>
      </c>
      <c r="L4445" s="1" t="s">
        <v>1512</v>
      </c>
      <c r="M4445" s="1">
        <v>1</v>
      </c>
    </row>
    <row r="4446" spans="1:13" x14ac:dyDescent="0.25">
      <c r="A4446" s="1" t="s">
        <v>1262</v>
      </c>
      <c r="J4446" s="1" t="s">
        <v>1508</v>
      </c>
      <c r="K4446" s="1" t="s">
        <v>1514</v>
      </c>
      <c r="L4446" s="1" t="s">
        <v>1513</v>
      </c>
      <c r="M4446" s="1">
        <v>1</v>
      </c>
    </row>
    <row r="4447" spans="1:13" x14ac:dyDescent="0.25">
      <c r="A4447" s="1" t="s">
        <v>1392</v>
      </c>
      <c r="J4447" s="1" t="s">
        <v>1511</v>
      </c>
      <c r="K4447" s="1" t="s">
        <v>1509</v>
      </c>
      <c r="L4447" s="1" t="s">
        <v>1510</v>
      </c>
      <c r="M4447" s="1">
        <v>1</v>
      </c>
    </row>
    <row r="4448" spans="1:13" x14ac:dyDescent="0.25">
      <c r="A4448" s="1" t="s">
        <v>1262</v>
      </c>
      <c r="J4448" s="1" t="s">
        <v>1508</v>
      </c>
      <c r="K4448" s="1" t="s">
        <v>1509</v>
      </c>
      <c r="L4448" s="1" t="s">
        <v>1512</v>
      </c>
      <c r="M4448" s="1">
        <v>1</v>
      </c>
    </row>
    <row r="4449" spans="1:13" x14ac:dyDescent="0.25">
      <c r="A4449" s="1" t="s">
        <v>1269</v>
      </c>
      <c r="J4449" s="1" t="s">
        <v>1511</v>
      </c>
      <c r="K4449" s="1" t="s">
        <v>1509</v>
      </c>
      <c r="L4449" s="1" t="s">
        <v>1512</v>
      </c>
      <c r="M4449" s="1">
        <v>1</v>
      </c>
    </row>
    <row r="4450" spans="1:13" x14ac:dyDescent="0.25">
      <c r="A4450" s="1" t="s">
        <v>1269</v>
      </c>
      <c r="J4450" s="1" t="s">
        <v>1508</v>
      </c>
      <c r="K4450" s="1" t="s">
        <v>1509</v>
      </c>
      <c r="L4450" s="1" t="s">
        <v>1512</v>
      </c>
      <c r="M4450" s="1">
        <v>1</v>
      </c>
    </row>
    <row r="4451" spans="1:13" x14ac:dyDescent="0.25">
      <c r="A4451" s="1" t="s">
        <v>1269</v>
      </c>
      <c r="J4451" s="1" t="s">
        <v>1511</v>
      </c>
      <c r="K4451" s="1" t="s">
        <v>1509</v>
      </c>
      <c r="L4451" s="1" t="s">
        <v>1512</v>
      </c>
      <c r="M4451" s="1">
        <v>1</v>
      </c>
    </row>
    <row r="4452" spans="1:13" x14ac:dyDescent="0.25">
      <c r="A4452" s="1" t="s">
        <v>1269</v>
      </c>
      <c r="J4452" s="1" t="s">
        <v>1511</v>
      </c>
      <c r="K4452" s="1" t="s">
        <v>1509</v>
      </c>
      <c r="L4452" s="1" t="s">
        <v>1512</v>
      </c>
      <c r="M4452" s="1">
        <v>1</v>
      </c>
    </row>
    <row r="4453" spans="1:13" x14ac:dyDescent="0.25">
      <c r="A4453" s="1" t="s">
        <v>1286</v>
      </c>
      <c r="J4453" s="1" t="s">
        <v>1511</v>
      </c>
      <c r="K4453" s="1" t="s">
        <v>1509</v>
      </c>
      <c r="L4453" s="1" t="s">
        <v>1512</v>
      </c>
      <c r="M4453" s="1">
        <v>1</v>
      </c>
    </row>
    <row r="4454" spans="1:13" x14ac:dyDescent="0.25">
      <c r="A4454" s="1" t="s">
        <v>1262</v>
      </c>
      <c r="J4454" s="1" t="s">
        <v>1511</v>
      </c>
      <c r="K4454" s="1" t="s">
        <v>1509</v>
      </c>
      <c r="L4454" s="1" t="s">
        <v>1512</v>
      </c>
      <c r="M4454" s="1">
        <v>1</v>
      </c>
    </row>
    <row r="4455" spans="1:13" x14ac:dyDescent="0.25">
      <c r="A4455" s="1" t="s">
        <v>1262</v>
      </c>
      <c r="J4455" s="1" t="s">
        <v>1511</v>
      </c>
      <c r="K4455" s="1" t="s">
        <v>1509</v>
      </c>
      <c r="L4455" s="1" t="s">
        <v>1512</v>
      </c>
      <c r="M4455" s="1">
        <v>1</v>
      </c>
    </row>
    <row r="4456" spans="1:13" x14ac:dyDescent="0.25">
      <c r="A4456" s="1" t="s">
        <v>1262</v>
      </c>
      <c r="J4456" s="1" t="s">
        <v>1511</v>
      </c>
      <c r="K4456" s="1" t="s">
        <v>1509</v>
      </c>
      <c r="L4456" s="1" t="s">
        <v>1512</v>
      </c>
      <c r="M4456" s="1">
        <v>1</v>
      </c>
    </row>
    <row r="4457" spans="1:13" x14ac:dyDescent="0.25">
      <c r="A4457" s="1" t="s">
        <v>1296</v>
      </c>
      <c r="J4457" s="1" t="s">
        <v>1508</v>
      </c>
      <c r="K4457" s="1" t="s">
        <v>1509</v>
      </c>
      <c r="L4457" s="1" t="s">
        <v>1512</v>
      </c>
      <c r="M4457" s="1">
        <v>1</v>
      </c>
    </row>
    <row r="4458" spans="1:13" x14ac:dyDescent="0.25">
      <c r="A4458" s="1" t="s">
        <v>1262</v>
      </c>
      <c r="J4458" s="1" t="s">
        <v>1511</v>
      </c>
      <c r="K4458" s="1" t="s">
        <v>1509</v>
      </c>
      <c r="L4458" s="1" t="s">
        <v>1512</v>
      </c>
      <c r="M4458" s="1">
        <v>1</v>
      </c>
    </row>
    <row r="4459" spans="1:13" x14ac:dyDescent="0.25">
      <c r="A4459" s="1" t="s">
        <v>1332</v>
      </c>
      <c r="J4459" s="1" t="s">
        <v>1511</v>
      </c>
      <c r="K4459" s="1" t="s">
        <v>1509</v>
      </c>
      <c r="L4459" s="1" t="s">
        <v>1512</v>
      </c>
      <c r="M4459" s="1">
        <v>3</v>
      </c>
    </row>
    <row r="4460" spans="1:13" x14ac:dyDescent="0.25">
      <c r="A4460" s="1" t="s">
        <v>1262</v>
      </c>
      <c r="J4460" s="1" t="s">
        <v>1511</v>
      </c>
      <c r="K4460" s="1" t="s">
        <v>1509</v>
      </c>
      <c r="L4460" s="1" t="s">
        <v>1512</v>
      </c>
      <c r="M4460" s="1">
        <v>1</v>
      </c>
    </row>
    <row r="4461" spans="1:13" x14ac:dyDescent="0.25">
      <c r="A4461" s="1" t="s">
        <v>1262</v>
      </c>
      <c r="J4461" s="1" t="s">
        <v>1511</v>
      </c>
      <c r="K4461" s="1" t="s">
        <v>1509</v>
      </c>
      <c r="L4461" s="1" t="s">
        <v>1512</v>
      </c>
      <c r="M4461" s="1">
        <v>1</v>
      </c>
    </row>
    <row r="4462" spans="1:13" x14ac:dyDescent="0.25">
      <c r="A4462" s="1" t="s">
        <v>1262</v>
      </c>
      <c r="J4462" s="1" t="s">
        <v>1511</v>
      </c>
      <c r="K4462" s="1" t="s">
        <v>1509</v>
      </c>
      <c r="L4462" s="1" t="s">
        <v>1512</v>
      </c>
      <c r="M4462" s="1">
        <v>1</v>
      </c>
    </row>
    <row r="4463" spans="1:13" x14ac:dyDescent="0.25">
      <c r="A4463" s="1" t="s">
        <v>1262</v>
      </c>
      <c r="J4463" s="1" t="s">
        <v>1511</v>
      </c>
      <c r="K4463" s="1" t="s">
        <v>1509</v>
      </c>
      <c r="L4463" s="1" t="s">
        <v>1512</v>
      </c>
      <c r="M4463" s="1">
        <v>1</v>
      </c>
    </row>
    <row r="4464" spans="1:13" x14ac:dyDescent="0.25">
      <c r="A4464" s="1" t="s">
        <v>1262</v>
      </c>
      <c r="J4464" s="1" t="s">
        <v>1511</v>
      </c>
      <c r="K4464" s="1" t="s">
        <v>1509</v>
      </c>
      <c r="L4464" s="1" t="s">
        <v>1512</v>
      </c>
      <c r="M4464" s="1">
        <v>1</v>
      </c>
    </row>
    <row r="4465" spans="1:13" x14ac:dyDescent="0.25">
      <c r="A4465" s="1" t="s">
        <v>1262</v>
      </c>
      <c r="J4465" s="1" t="s">
        <v>1511</v>
      </c>
      <c r="K4465" s="1" t="s">
        <v>1509</v>
      </c>
      <c r="L4465" s="1" t="s">
        <v>1512</v>
      </c>
      <c r="M4465" s="1">
        <v>1</v>
      </c>
    </row>
    <row r="4466" spans="1:13" x14ac:dyDescent="0.25">
      <c r="A4466" s="1" t="s">
        <v>1262</v>
      </c>
      <c r="J4466" s="1" t="s">
        <v>1511</v>
      </c>
      <c r="K4466" s="1" t="s">
        <v>1509</v>
      </c>
      <c r="L4466" s="1" t="s">
        <v>1512</v>
      </c>
      <c r="M4466" s="1">
        <v>1</v>
      </c>
    </row>
    <row r="4467" spans="1:13" x14ac:dyDescent="0.25">
      <c r="A4467" s="1" t="s">
        <v>1262</v>
      </c>
      <c r="J4467" s="1" t="s">
        <v>1511</v>
      </c>
      <c r="K4467" s="1" t="s">
        <v>1509</v>
      </c>
      <c r="L4467" s="1" t="s">
        <v>1512</v>
      </c>
      <c r="M4467" s="1">
        <v>1</v>
      </c>
    </row>
    <row r="4468" spans="1:13" x14ac:dyDescent="0.25">
      <c r="A4468" s="1" t="s">
        <v>1299</v>
      </c>
      <c r="J4468" s="1" t="s">
        <v>1508</v>
      </c>
      <c r="K4468" s="1" t="s">
        <v>1509</v>
      </c>
      <c r="L4468" s="1" t="s">
        <v>1513</v>
      </c>
      <c r="M4468" s="1">
        <v>1</v>
      </c>
    </row>
    <row r="4469" spans="1:13" x14ac:dyDescent="0.25">
      <c r="A4469" s="1" t="s">
        <v>1275</v>
      </c>
      <c r="J4469" s="1" t="s">
        <v>1511</v>
      </c>
      <c r="K4469" s="1" t="s">
        <v>1509</v>
      </c>
      <c r="L4469" s="1" t="s">
        <v>1512</v>
      </c>
      <c r="M4469" s="1">
        <v>1</v>
      </c>
    </row>
    <row r="4470" spans="1:13" x14ac:dyDescent="0.25">
      <c r="A4470" s="1" t="s">
        <v>1357</v>
      </c>
      <c r="J4470" s="1" t="s">
        <v>1511</v>
      </c>
      <c r="K4470" s="1" t="s">
        <v>1509</v>
      </c>
      <c r="L4470" s="1" t="s">
        <v>1512</v>
      </c>
      <c r="M4470" s="1">
        <v>3</v>
      </c>
    </row>
    <row r="4471" spans="1:13" x14ac:dyDescent="0.25">
      <c r="A4471" s="1" t="s">
        <v>1357</v>
      </c>
      <c r="J4471" s="1" t="s">
        <v>1511</v>
      </c>
      <c r="K4471" s="1" t="s">
        <v>1509</v>
      </c>
      <c r="L4471" s="1" t="s">
        <v>1512</v>
      </c>
      <c r="M4471" s="1">
        <v>1</v>
      </c>
    </row>
    <row r="4472" spans="1:13" x14ac:dyDescent="0.25">
      <c r="A4472" s="1" t="s">
        <v>1357</v>
      </c>
      <c r="J4472" s="1" t="s">
        <v>1511</v>
      </c>
      <c r="K4472" s="1" t="s">
        <v>1509</v>
      </c>
      <c r="L4472" s="1" t="s">
        <v>1512</v>
      </c>
      <c r="M4472" s="1">
        <v>1</v>
      </c>
    </row>
    <row r="4473" spans="1:13" x14ac:dyDescent="0.25">
      <c r="A4473" s="1" t="s">
        <v>1363</v>
      </c>
      <c r="J4473" s="1" t="s">
        <v>1511</v>
      </c>
      <c r="K4473" s="1" t="s">
        <v>1509</v>
      </c>
      <c r="L4473" s="1" t="s">
        <v>1512</v>
      </c>
      <c r="M4473" s="1">
        <v>54</v>
      </c>
    </row>
    <row r="4474" spans="1:13" x14ac:dyDescent="0.25">
      <c r="A4474" s="1" t="s">
        <v>1275</v>
      </c>
      <c r="J4474" s="1" t="s">
        <v>1511</v>
      </c>
      <c r="K4474" s="1" t="s">
        <v>1509</v>
      </c>
      <c r="L4474" s="1" t="s">
        <v>1512</v>
      </c>
      <c r="M4474" s="1">
        <v>2</v>
      </c>
    </row>
    <row r="4475" spans="1:13" x14ac:dyDescent="0.25">
      <c r="A4475" s="1" t="s">
        <v>1357</v>
      </c>
      <c r="J4475" s="1" t="s">
        <v>1511</v>
      </c>
      <c r="K4475" s="1" t="s">
        <v>1509</v>
      </c>
      <c r="L4475" s="1" t="s">
        <v>1512</v>
      </c>
      <c r="M4475" s="1">
        <v>1</v>
      </c>
    </row>
    <row r="4476" spans="1:13" x14ac:dyDescent="0.25">
      <c r="A4476" s="1" t="s">
        <v>1357</v>
      </c>
      <c r="J4476" s="1" t="s">
        <v>1511</v>
      </c>
      <c r="K4476" s="1" t="s">
        <v>1509</v>
      </c>
      <c r="L4476" s="1" t="s">
        <v>1512</v>
      </c>
      <c r="M4476" s="1">
        <v>1</v>
      </c>
    </row>
    <row r="4477" spans="1:13" x14ac:dyDescent="0.25">
      <c r="A4477" s="1" t="s">
        <v>1314</v>
      </c>
      <c r="J4477" s="1" t="s">
        <v>1511</v>
      </c>
      <c r="K4477" s="1" t="s">
        <v>1509</v>
      </c>
      <c r="L4477" s="1" t="s">
        <v>1510</v>
      </c>
      <c r="M4477" s="1">
        <v>1</v>
      </c>
    </row>
    <row r="4478" spans="1:13" x14ac:dyDescent="0.25">
      <c r="A4478" s="1" t="s">
        <v>1357</v>
      </c>
      <c r="J4478" s="1" t="s">
        <v>1511</v>
      </c>
      <c r="K4478" s="1" t="s">
        <v>1509</v>
      </c>
      <c r="L4478" s="1" t="s">
        <v>1512</v>
      </c>
      <c r="M4478" s="1">
        <v>1</v>
      </c>
    </row>
    <row r="4479" spans="1:13" x14ac:dyDescent="0.25">
      <c r="A4479" s="1" t="s">
        <v>1314</v>
      </c>
      <c r="J4479" s="1" t="s">
        <v>1511</v>
      </c>
      <c r="K4479" s="1" t="s">
        <v>1509</v>
      </c>
      <c r="L4479" s="1" t="s">
        <v>1510</v>
      </c>
      <c r="M4479" s="1">
        <v>1</v>
      </c>
    </row>
    <row r="4480" spans="1:13" x14ac:dyDescent="0.25">
      <c r="A4480" s="1" t="s">
        <v>1357</v>
      </c>
      <c r="J4480" s="1" t="s">
        <v>1511</v>
      </c>
      <c r="K4480" s="1" t="s">
        <v>1509</v>
      </c>
      <c r="L4480" s="1" t="s">
        <v>1512</v>
      </c>
      <c r="M4480" s="1">
        <v>7</v>
      </c>
    </row>
    <row r="4481" spans="1:13" x14ac:dyDescent="0.25">
      <c r="A4481" s="1" t="s">
        <v>1357</v>
      </c>
      <c r="J4481" s="1" t="s">
        <v>1511</v>
      </c>
      <c r="K4481" s="1" t="s">
        <v>1509</v>
      </c>
      <c r="L4481" s="1" t="s">
        <v>1512</v>
      </c>
      <c r="M4481" s="1">
        <v>3</v>
      </c>
    </row>
    <row r="4482" spans="1:13" x14ac:dyDescent="0.25">
      <c r="A4482" s="1" t="s">
        <v>1357</v>
      </c>
      <c r="J4482" s="1" t="s">
        <v>1511</v>
      </c>
      <c r="K4482" s="1" t="s">
        <v>1509</v>
      </c>
      <c r="L4482" s="1" t="s">
        <v>1512</v>
      </c>
      <c r="M4482" s="1">
        <v>2</v>
      </c>
    </row>
    <row r="4483" spans="1:13" x14ac:dyDescent="0.25">
      <c r="A4483" s="1" t="s">
        <v>1357</v>
      </c>
      <c r="J4483" s="1" t="s">
        <v>1511</v>
      </c>
      <c r="K4483" s="1" t="s">
        <v>1509</v>
      </c>
      <c r="L4483" s="1" t="s">
        <v>1512</v>
      </c>
      <c r="M4483" s="1">
        <v>50</v>
      </c>
    </row>
    <row r="4484" spans="1:13" x14ac:dyDescent="0.25">
      <c r="A4484" s="1" t="s">
        <v>1274</v>
      </c>
      <c r="J4484" s="1" t="s">
        <v>1511</v>
      </c>
      <c r="K4484" s="1" t="s">
        <v>1509</v>
      </c>
      <c r="L4484" s="1" t="s">
        <v>1513</v>
      </c>
      <c r="M4484" s="1">
        <v>2</v>
      </c>
    </row>
    <row r="4485" spans="1:13" x14ac:dyDescent="0.25">
      <c r="A4485" s="1" t="s">
        <v>1354</v>
      </c>
      <c r="J4485" s="1" t="s">
        <v>1511</v>
      </c>
      <c r="K4485" s="1" t="s">
        <v>1509</v>
      </c>
      <c r="L4485" s="1" t="s">
        <v>1512</v>
      </c>
      <c r="M4485" s="1">
        <v>1</v>
      </c>
    </row>
    <row r="4486" spans="1:13" x14ac:dyDescent="0.25">
      <c r="A4486" s="1" t="s">
        <v>1274</v>
      </c>
      <c r="J4486" s="1" t="s">
        <v>1511</v>
      </c>
      <c r="K4486" s="1" t="s">
        <v>1509</v>
      </c>
      <c r="L4486" s="1" t="s">
        <v>1510</v>
      </c>
      <c r="M4486" s="1">
        <v>1</v>
      </c>
    </row>
    <row r="4487" spans="1:13" x14ac:dyDescent="0.25">
      <c r="A4487" s="1" t="s">
        <v>1274</v>
      </c>
      <c r="J4487" s="1" t="s">
        <v>1511</v>
      </c>
      <c r="K4487" s="1" t="s">
        <v>1509</v>
      </c>
      <c r="L4487" s="1" t="s">
        <v>1510</v>
      </c>
      <c r="M4487" s="1">
        <v>1</v>
      </c>
    </row>
    <row r="4488" spans="1:13" x14ac:dyDescent="0.25">
      <c r="A4488" s="1" t="s">
        <v>1354</v>
      </c>
      <c r="J4488" s="1" t="s">
        <v>1511</v>
      </c>
      <c r="K4488" s="1" t="s">
        <v>1509</v>
      </c>
      <c r="L4488" s="1" t="s">
        <v>1512</v>
      </c>
      <c r="M4488" s="1">
        <v>3</v>
      </c>
    </row>
    <row r="4489" spans="1:13" x14ac:dyDescent="0.25">
      <c r="A4489" s="1" t="s">
        <v>1299</v>
      </c>
      <c r="J4489" s="1" t="s">
        <v>1508</v>
      </c>
      <c r="K4489" s="1" t="s">
        <v>1509</v>
      </c>
      <c r="L4489" s="1" t="s">
        <v>1510</v>
      </c>
      <c r="M4489" s="1">
        <v>1</v>
      </c>
    </row>
    <row r="4490" spans="1:13" x14ac:dyDescent="0.25">
      <c r="A4490" s="1" t="s">
        <v>1263</v>
      </c>
      <c r="J4490" s="1" t="s">
        <v>1511</v>
      </c>
      <c r="K4490" s="1" t="s">
        <v>1509</v>
      </c>
      <c r="L4490" s="1" t="s">
        <v>1510</v>
      </c>
      <c r="M4490" s="1">
        <v>1</v>
      </c>
    </row>
    <row r="4491" spans="1:13" x14ac:dyDescent="0.25">
      <c r="A4491" s="1" t="s">
        <v>1299</v>
      </c>
      <c r="J4491" s="1" t="s">
        <v>1508</v>
      </c>
      <c r="K4491" s="1" t="s">
        <v>1509</v>
      </c>
      <c r="L4491" s="1" t="s">
        <v>1510</v>
      </c>
      <c r="M4491" s="1">
        <v>1</v>
      </c>
    </row>
    <row r="4492" spans="1:13" x14ac:dyDescent="0.25">
      <c r="A4492" s="1" t="s">
        <v>1354</v>
      </c>
      <c r="J4492" s="1" t="s">
        <v>1511</v>
      </c>
      <c r="K4492" s="1" t="s">
        <v>1509</v>
      </c>
      <c r="L4492" s="1" t="s">
        <v>1512</v>
      </c>
      <c r="M4492" s="1">
        <v>2</v>
      </c>
    </row>
    <row r="4493" spans="1:13" x14ac:dyDescent="0.25">
      <c r="A4493" s="1" t="s">
        <v>1263</v>
      </c>
      <c r="J4493" s="1" t="s">
        <v>1511</v>
      </c>
      <c r="K4493" s="1" t="s">
        <v>1509</v>
      </c>
      <c r="L4493" s="1" t="s">
        <v>1510</v>
      </c>
      <c r="M4493" s="1">
        <v>1</v>
      </c>
    </row>
    <row r="4494" spans="1:13" x14ac:dyDescent="0.25">
      <c r="A4494" s="1" t="s">
        <v>1354</v>
      </c>
      <c r="J4494" s="1" t="s">
        <v>1511</v>
      </c>
      <c r="K4494" s="1" t="s">
        <v>1509</v>
      </c>
      <c r="L4494" s="1" t="s">
        <v>1512</v>
      </c>
      <c r="M4494" s="1">
        <v>1</v>
      </c>
    </row>
    <row r="4495" spans="1:13" x14ac:dyDescent="0.25">
      <c r="A4495" s="1" t="s">
        <v>1263</v>
      </c>
      <c r="J4495" s="1" t="s">
        <v>1511</v>
      </c>
      <c r="K4495" s="1" t="s">
        <v>1509</v>
      </c>
      <c r="L4495" s="1" t="s">
        <v>1510</v>
      </c>
      <c r="M4495" s="1">
        <v>1</v>
      </c>
    </row>
    <row r="4496" spans="1:13" x14ac:dyDescent="0.25">
      <c r="A4496" s="1" t="s">
        <v>1299</v>
      </c>
      <c r="J4496" s="1" t="s">
        <v>1508</v>
      </c>
      <c r="K4496" s="1" t="s">
        <v>1509</v>
      </c>
      <c r="L4496" s="1" t="s">
        <v>1510</v>
      </c>
      <c r="M4496" s="1">
        <v>1</v>
      </c>
    </row>
    <row r="4497" spans="1:13" x14ac:dyDescent="0.25">
      <c r="A4497" s="1" t="s">
        <v>1354</v>
      </c>
      <c r="J4497" s="1" t="s">
        <v>1511</v>
      </c>
      <c r="K4497" s="1" t="s">
        <v>1509</v>
      </c>
      <c r="L4497" s="1" t="s">
        <v>1512</v>
      </c>
      <c r="M4497" s="1">
        <v>2</v>
      </c>
    </row>
    <row r="4498" spans="1:13" x14ac:dyDescent="0.25">
      <c r="A4498" s="1" t="s">
        <v>1263</v>
      </c>
      <c r="J4498" s="1" t="s">
        <v>1511</v>
      </c>
      <c r="K4498" s="1" t="s">
        <v>1509</v>
      </c>
      <c r="L4498" s="1" t="s">
        <v>1510</v>
      </c>
      <c r="M4498" s="1">
        <v>1</v>
      </c>
    </row>
    <row r="4499" spans="1:13" x14ac:dyDescent="0.25">
      <c r="A4499" s="1" t="s">
        <v>1263</v>
      </c>
      <c r="J4499" s="1" t="s">
        <v>1511</v>
      </c>
      <c r="K4499" s="1" t="s">
        <v>1509</v>
      </c>
      <c r="L4499" s="1" t="s">
        <v>1510</v>
      </c>
      <c r="M4499" s="1">
        <v>1</v>
      </c>
    </row>
    <row r="4500" spans="1:13" x14ac:dyDescent="0.25">
      <c r="A4500" s="1" t="s">
        <v>1296</v>
      </c>
      <c r="J4500" s="1" t="s">
        <v>1508</v>
      </c>
      <c r="K4500" s="1" t="s">
        <v>1509</v>
      </c>
      <c r="L4500" s="1" t="s">
        <v>1512</v>
      </c>
      <c r="M4500" s="1">
        <v>3</v>
      </c>
    </row>
    <row r="4501" spans="1:13" x14ac:dyDescent="0.25">
      <c r="A4501" s="1" t="s">
        <v>1314</v>
      </c>
      <c r="J4501" s="1" t="s">
        <v>1511</v>
      </c>
      <c r="K4501" s="1" t="s">
        <v>1509</v>
      </c>
      <c r="L4501" s="1" t="s">
        <v>1510</v>
      </c>
      <c r="M4501" s="1">
        <v>1</v>
      </c>
    </row>
    <row r="4502" spans="1:13" x14ac:dyDescent="0.25">
      <c r="A4502" s="1" t="s">
        <v>1263</v>
      </c>
      <c r="J4502" s="1" t="s">
        <v>1511</v>
      </c>
      <c r="K4502" s="1" t="s">
        <v>1509</v>
      </c>
      <c r="L4502" s="1" t="s">
        <v>1510</v>
      </c>
      <c r="M4502" s="1">
        <v>1</v>
      </c>
    </row>
    <row r="4503" spans="1:13" x14ac:dyDescent="0.25">
      <c r="A4503" s="1" t="s">
        <v>1537</v>
      </c>
      <c r="J4503" s="1" t="s">
        <v>1511</v>
      </c>
      <c r="K4503" s="1" t="s">
        <v>1509</v>
      </c>
      <c r="L4503" s="1" t="s">
        <v>1512</v>
      </c>
      <c r="M4503" s="1">
        <v>7</v>
      </c>
    </row>
    <row r="4504" spans="1:13" x14ac:dyDescent="0.25">
      <c r="A4504" s="1" t="s">
        <v>1263</v>
      </c>
      <c r="J4504" s="1" t="s">
        <v>1511</v>
      </c>
      <c r="K4504" s="1" t="s">
        <v>1509</v>
      </c>
      <c r="L4504" s="1" t="s">
        <v>1510</v>
      </c>
      <c r="M4504" s="1">
        <v>1</v>
      </c>
    </row>
    <row r="4505" spans="1:13" x14ac:dyDescent="0.25">
      <c r="A4505" s="1" t="s">
        <v>1314</v>
      </c>
      <c r="J4505" s="1" t="s">
        <v>1511</v>
      </c>
      <c r="K4505" s="1" t="s">
        <v>1509</v>
      </c>
      <c r="L4505" s="1" t="s">
        <v>1510</v>
      </c>
      <c r="M4505" s="1">
        <v>1</v>
      </c>
    </row>
    <row r="4506" spans="1:13" x14ac:dyDescent="0.25">
      <c r="A4506" s="1" t="s">
        <v>1537</v>
      </c>
      <c r="J4506" s="1" t="s">
        <v>1511</v>
      </c>
      <c r="K4506" s="1" t="s">
        <v>1509</v>
      </c>
      <c r="L4506" s="1" t="s">
        <v>1512</v>
      </c>
      <c r="M4506" s="1">
        <v>3</v>
      </c>
    </row>
    <row r="4507" spans="1:13" x14ac:dyDescent="0.25">
      <c r="A4507" s="1" t="s">
        <v>1314</v>
      </c>
      <c r="J4507" s="1" t="s">
        <v>1511</v>
      </c>
      <c r="K4507" s="1" t="s">
        <v>1509</v>
      </c>
      <c r="L4507" s="1" t="s">
        <v>1510</v>
      </c>
      <c r="M4507" s="1">
        <v>1</v>
      </c>
    </row>
    <row r="4508" spans="1:13" x14ac:dyDescent="0.25">
      <c r="A4508" s="1" t="s">
        <v>1537</v>
      </c>
      <c r="J4508" s="1" t="s">
        <v>1511</v>
      </c>
      <c r="K4508" s="1" t="s">
        <v>1509</v>
      </c>
      <c r="L4508" s="1" t="s">
        <v>1512</v>
      </c>
      <c r="M4508" s="1">
        <v>50</v>
      </c>
    </row>
    <row r="4509" spans="1:13" x14ac:dyDescent="0.25">
      <c r="A4509" s="1" t="s">
        <v>1266</v>
      </c>
      <c r="J4509" s="1" t="s">
        <v>1511</v>
      </c>
      <c r="K4509" s="1" t="s">
        <v>1509</v>
      </c>
      <c r="L4509" s="1" t="s">
        <v>1512</v>
      </c>
      <c r="M4509" s="1">
        <v>3</v>
      </c>
    </row>
    <row r="4510" spans="1:13" x14ac:dyDescent="0.25">
      <c r="A4510" s="1" t="s">
        <v>1537</v>
      </c>
      <c r="J4510" s="1" t="s">
        <v>1511</v>
      </c>
      <c r="K4510" s="1" t="s">
        <v>1509</v>
      </c>
      <c r="L4510" s="1" t="s">
        <v>1512</v>
      </c>
      <c r="M4510" s="1">
        <v>48</v>
      </c>
    </row>
    <row r="4511" spans="1:13" x14ac:dyDescent="0.25">
      <c r="A4511" s="1" t="s">
        <v>1266</v>
      </c>
      <c r="J4511" s="1" t="s">
        <v>1511</v>
      </c>
      <c r="K4511" s="1" t="s">
        <v>1514</v>
      </c>
      <c r="L4511" s="1" t="s">
        <v>1512</v>
      </c>
      <c r="M4511" s="1">
        <v>2</v>
      </c>
    </row>
    <row r="4512" spans="1:13" x14ac:dyDescent="0.25">
      <c r="A4512" s="1" t="s">
        <v>1266</v>
      </c>
      <c r="J4512" s="1" t="s">
        <v>1511</v>
      </c>
      <c r="K4512" s="1" t="s">
        <v>1509</v>
      </c>
      <c r="L4512" s="1" t="s">
        <v>1512</v>
      </c>
      <c r="M4512" s="1">
        <v>3</v>
      </c>
    </row>
    <row r="4513" spans="1:13" x14ac:dyDescent="0.25">
      <c r="A4513" s="1" t="s">
        <v>1537</v>
      </c>
      <c r="J4513" s="1" t="s">
        <v>1511</v>
      </c>
      <c r="K4513" s="1" t="s">
        <v>1509</v>
      </c>
      <c r="L4513" s="1" t="s">
        <v>1512</v>
      </c>
      <c r="M4513" s="1">
        <v>32</v>
      </c>
    </row>
    <row r="4514" spans="1:13" x14ac:dyDescent="0.25">
      <c r="A4514" s="1" t="s">
        <v>1296</v>
      </c>
      <c r="J4514" s="1" t="s">
        <v>1508</v>
      </c>
      <c r="K4514" s="1" t="s">
        <v>1509</v>
      </c>
      <c r="L4514" s="1" t="s">
        <v>1512</v>
      </c>
      <c r="M4514" s="1">
        <v>12</v>
      </c>
    </row>
    <row r="4515" spans="1:13" x14ac:dyDescent="0.25">
      <c r="A4515" s="1" t="s">
        <v>1320</v>
      </c>
      <c r="J4515" s="1" t="s">
        <v>1511</v>
      </c>
      <c r="K4515" s="1" t="s">
        <v>1509</v>
      </c>
      <c r="L4515" s="1" t="s">
        <v>1512</v>
      </c>
      <c r="M4515" s="1">
        <v>20</v>
      </c>
    </row>
    <row r="4516" spans="1:13" x14ac:dyDescent="0.25">
      <c r="A4516" s="1" t="s">
        <v>1275</v>
      </c>
      <c r="J4516" s="1" t="s">
        <v>1511</v>
      </c>
      <c r="K4516" s="1" t="s">
        <v>1509</v>
      </c>
      <c r="L4516" s="1" t="s">
        <v>1512</v>
      </c>
      <c r="M4516" s="1">
        <v>1</v>
      </c>
    </row>
    <row r="4517" spans="1:13" x14ac:dyDescent="0.25">
      <c r="A4517" s="1" t="s">
        <v>1537</v>
      </c>
      <c r="J4517" s="1" t="s">
        <v>1511</v>
      </c>
      <c r="K4517" s="1" t="s">
        <v>1509</v>
      </c>
      <c r="L4517" s="1" t="s">
        <v>1512</v>
      </c>
      <c r="M4517" s="1">
        <v>27</v>
      </c>
    </row>
    <row r="4518" spans="1:13" x14ac:dyDescent="0.25">
      <c r="A4518" s="1" t="s">
        <v>1537</v>
      </c>
      <c r="J4518" s="1" t="s">
        <v>1511</v>
      </c>
      <c r="K4518" s="1" t="s">
        <v>1509</v>
      </c>
      <c r="L4518" s="1" t="s">
        <v>1512</v>
      </c>
      <c r="M4518" s="1">
        <v>10</v>
      </c>
    </row>
    <row r="4519" spans="1:13" x14ac:dyDescent="0.25">
      <c r="A4519" s="1" t="s">
        <v>1351</v>
      </c>
      <c r="J4519" s="1" t="s">
        <v>1511</v>
      </c>
      <c r="K4519" s="1" t="s">
        <v>1509</v>
      </c>
      <c r="L4519" s="1" t="s">
        <v>1510</v>
      </c>
      <c r="M4519" s="1">
        <v>1</v>
      </c>
    </row>
    <row r="4520" spans="1:13" x14ac:dyDescent="0.25">
      <c r="A4520" s="1" t="s">
        <v>1537</v>
      </c>
      <c r="J4520" s="1" t="s">
        <v>1511</v>
      </c>
      <c r="K4520" s="1" t="s">
        <v>1509</v>
      </c>
      <c r="L4520" s="1" t="s">
        <v>1512</v>
      </c>
      <c r="M4520" s="1">
        <v>13</v>
      </c>
    </row>
    <row r="4521" spans="1:13" x14ac:dyDescent="0.25">
      <c r="A4521" s="1" t="s">
        <v>1397</v>
      </c>
      <c r="J4521" s="1" t="s">
        <v>1511</v>
      </c>
      <c r="K4521" s="1" t="s">
        <v>1509</v>
      </c>
      <c r="L4521" s="1" t="s">
        <v>1510</v>
      </c>
      <c r="M4521" s="1">
        <v>19</v>
      </c>
    </row>
    <row r="4522" spans="1:13" x14ac:dyDescent="0.25">
      <c r="A4522" s="1" t="s">
        <v>1534</v>
      </c>
      <c r="J4522" s="1" t="s">
        <v>1511</v>
      </c>
      <c r="K4522" s="1" t="s">
        <v>1509</v>
      </c>
      <c r="L4522" s="1" t="s">
        <v>1512</v>
      </c>
      <c r="M4522" s="1">
        <v>3</v>
      </c>
    </row>
    <row r="4523" spans="1:13" x14ac:dyDescent="0.25">
      <c r="A4523" s="1" t="s">
        <v>1534</v>
      </c>
      <c r="J4523" s="1" t="s">
        <v>1511</v>
      </c>
      <c r="K4523" s="1" t="s">
        <v>1509</v>
      </c>
      <c r="L4523" s="1" t="s">
        <v>1512</v>
      </c>
      <c r="M4523" s="1">
        <v>1</v>
      </c>
    </row>
    <row r="4524" spans="1:13" x14ac:dyDescent="0.25">
      <c r="A4524" s="1" t="s">
        <v>1534</v>
      </c>
      <c r="J4524" s="1" t="s">
        <v>1511</v>
      </c>
      <c r="K4524" s="1" t="s">
        <v>1509</v>
      </c>
      <c r="L4524" s="1" t="s">
        <v>1512</v>
      </c>
      <c r="M4524" s="1">
        <v>48</v>
      </c>
    </row>
    <row r="4525" spans="1:13" x14ac:dyDescent="0.25">
      <c r="A4525" s="1" t="s">
        <v>1262</v>
      </c>
      <c r="J4525" s="1" t="s">
        <v>1511</v>
      </c>
      <c r="K4525" s="1" t="s">
        <v>1509</v>
      </c>
      <c r="L4525" s="1" t="s">
        <v>1512</v>
      </c>
      <c r="M4525" s="1">
        <v>1</v>
      </c>
    </row>
    <row r="4526" spans="1:13" x14ac:dyDescent="0.25">
      <c r="A4526" s="1" t="s">
        <v>1534</v>
      </c>
      <c r="J4526" s="1" t="s">
        <v>1511</v>
      </c>
      <c r="K4526" s="1" t="s">
        <v>1509</v>
      </c>
      <c r="L4526" s="1" t="s">
        <v>1512</v>
      </c>
      <c r="M4526" s="1">
        <v>27</v>
      </c>
    </row>
    <row r="4527" spans="1:13" x14ac:dyDescent="0.25">
      <c r="A4527" s="1" t="s">
        <v>1373</v>
      </c>
      <c r="J4527" s="1" t="s">
        <v>1508</v>
      </c>
      <c r="K4527" s="1" t="s">
        <v>1514</v>
      </c>
      <c r="L4527" s="1" t="s">
        <v>1512</v>
      </c>
      <c r="M4527" s="1">
        <v>17</v>
      </c>
    </row>
    <row r="4528" spans="1:13" x14ac:dyDescent="0.25">
      <c r="A4528" s="1" t="s">
        <v>1397</v>
      </c>
      <c r="J4528" s="1" t="s">
        <v>1511</v>
      </c>
      <c r="K4528" s="1" t="s">
        <v>1509</v>
      </c>
      <c r="L4528" s="1" t="s">
        <v>1510</v>
      </c>
      <c r="M4528" s="1">
        <v>15</v>
      </c>
    </row>
    <row r="4529" spans="1:13" x14ac:dyDescent="0.25">
      <c r="A4529" s="1" t="s">
        <v>1373</v>
      </c>
      <c r="J4529" s="1" t="s">
        <v>1508</v>
      </c>
      <c r="K4529" s="1" t="s">
        <v>1514</v>
      </c>
      <c r="L4529" s="1" t="s">
        <v>1512</v>
      </c>
      <c r="M4529" s="1">
        <v>79</v>
      </c>
    </row>
    <row r="4530" spans="1:13" x14ac:dyDescent="0.25">
      <c r="A4530" s="1" t="s">
        <v>1534</v>
      </c>
      <c r="J4530" s="1" t="s">
        <v>1511</v>
      </c>
      <c r="K4530" s="1" t="s">
        <v>1509</v>
      </c>
      <c r="L4530" s="1" t="s">
        <v>1512</v>
      </c>
      <c r="M4530" s="1">
        <v>15</v>
      </c>
    </row>
    <row r="4531" spans="1:13" x14ac:dyDescent="0.25">
      <c r="A4531" s="1" t="s">
        <v>1296</v>
      </c>
      <c r="J4531" s="1" t="s">
        <v>1508</v>
      </c>
      <c r="K4531" s="1" t="s">
        <v>1509</v>
      </c>
      <c r="L4531" s="1" t="s">
        <v>1512</v>
      </c>
      <c r="M4531" s="1">
        <v>3</v>
      </c>
    </row>
    <row r="4532" spans="1:13" x14ac:dyDescent="0.25">
      <c r="A4532" s="1" t="s">
        <v>1321</v>
      </c>
      <c r="J4532" s="1" t="s">
        <v>1511</v>
      </c>
      <c r="K4532" s="1" t="s">
        <v>1509</v>
      </c>
      <c r="L4532" s="1" t="s">
        <v>1512</v>
      </c>
      <c r="M4532" s="1">
        <v>17</v>
      </c>
    </row>
    <row r="4533" spans="1:13" x14ac:dyDescent="0.25">
      <c r="A4533" s="1" t="s">
        <v>1534</v>
      </c>
      <c r="J4533" s="1" t="s">
        <v>1511</v>
      </c>
      <c r="K4533" s="1" t="s">
        <v>1509</v>
      </c>
      <c r="L4533" s="1" t="s">
        <v>1512</v>
      </c>
      <c r="M4533" s="1">
        <v>1</v>
      </c>
    </row>
    <row r="4534" spans="1:13" x14ac:dyDescent="0.25">
      <c r="A4534" s="1" t="s">
        <v>1265</v>
      </c>
      <c r="J4534" s="1" t="s">
        <v>1511</v>
      </c>
      <c r="K4534" s="1" t="s">
        <v>1509</v>
      </c>
      <c r="L4534" s="1" t="s">
        <v>1510</v>
      </c>
      <c r="M4534" s="1">
        <v>1</v>
      </c>
    </row>
    <row r="4535" spans="1:13" x14ac:dyDescent="0.25">
      <c r="A4535" s="1" t="s">
        <v>1498</v>
      </c>
      <c r="J4535" s="1" t="s">
        <v>1511</v>
      </c>
      <c r="K4535" s="1" t="s">
        <v>1509</v>
      </c>
      <c r="L4535" s="1" t="s">
        <v>1510</v>
      </c>
      <c r="M4535" s="1">
        <v>2</v>
      </c>
    </row>
    <row r="4536" spans="1:13" x14ac:dyDescent="0.25">
      <c r="A4536" s="1" t="s">
        <v>1265</v>
      </c>
      <c r="J4536" s="1" t="s">
        <v>1511</v>
      </c>
      <c r="K4536" s="1" t="s">
        <v>1509</v>
      </c>
      <c r="L4536" s="1" t="s">
        <v>1510</v>
      </c>
      <c r="M4536" s="1">
        <v>1</v>
      </c>
    </row>
    <row r="4537" spans="1:13" x14ac:dyDescent="0.25">
      <c r="A4537" s="1" t="s">
        <v>1498</v>
      </c>
      <c r="J4537" s="1" t="s">
        <v>1511</v>
      </c>
      <c r="K4537" s="1" t="s">
        <v>1509</v>
      </c>
      <c r="L4537" s="1" t="s">
        <v>1510</v>
      </c>
      <c r="M4537" s="1">
        <v>1</v>
      </c>
    </row>
    <row r="4538" spans="1:13" x14ac:dyDescent="0.25">
      <c r="A4538" s="1" t="s">
        <v>1534</v>
      </c>
      <c r="J4538" s="1" t="s">
        <v>1511</v>
      </c>
      <c r="K4538" s="1" t="s">
        <v>1509</v>
      </c>
      <c r="L4538" s="1" t="s">
        <v>1512</v>
      </c>
      <c r="M4538" s="1">
        <v>13</v>
      </c>
    </row>
    <row r="4539" spans="1:13" x14ac:dyDescent="0.25">
      <c r="A4539" s="1" t="s">
        <v>1534</v>
      </c>
      <c r="J4539" s="1" t="s">
        <v>1511</v>
      </c>
      <c r="K4539" s="1" t="s">
        <v>1509</v>
      </c>
      <c r="L4539" s="1" t="s">
        <v>1512</v>
      </c>
      <c r="M4539" s="1">
        <v>13</v>
      </c>
    </row>
    <row r="4540" spans="1:13" x14ac:dyDescent="0.25">
      <c r="A4540" s="1" t="s">
        <v>1320</v>
      </c>
      <c r="J4540" s="1" t="s">
        <v>1511</v>
      </c>
      <c r="K4540" s="1" t="s">
        <v>1509</v>
      </c>
      <c r="L4540" s="1" t="s">
        <v>1512</v>
      </c>
      <c r="M4540" s="1">
        <v>24</v>
      </c>
    </row>
    <row r="4541" spans="1:13" x14ac:dyDescent="0.25">
      <c r="A4541" s="1" t="s">
        <v>1498</v>
      </c>
      <c r="J4541" s="1" t="s">
        <v>1511</v>
      </c>
      <c r="K4541" s="1" t="s">
        <v>1509</v>
      </c>
      <c r="L4541" s="1" t="s">
        <v>1510</v>
      </c>
      <c r="M4541" s="1">
        <v>1</v>
      </c>
    </row>
    <row r="4542" spans="1:13" x14ac:dyDescent="0.25">
      <c r="A4542" s="1" t="s">
        <v>1265</v>
      </c>
      <c r="J4542" s="1" t="s">
        <v>1511</v>
      </c>
      <c r="K4542" s="1" t="s">
        <v>1509</v>
      </c>
      <c r="L4542" s="1" t="s">
        <v>1510</v>
      </c>
      <c r="M4542" s="1">
        <v>1</v>
      </c>
    </row>
    <row r="4543" spans="1:13" x14ac:dyDescent="0.25">
      <c r="A4543" s="1" t="s">
        <v>1498</v>
      </c>
      <c r="J4543" s="1" t="s">
        <v>1511</v>
      </c>
      <c r="K4543" s="1" t="s">
        <v>1509</v>
      </c>
      <c r="L4543" s="1" t="s">
        <v>1510</v>
      </c>
      <c r="M4543" s="1">
        <v>1</v>
      </c>
    </row>
    <row r="4544" spans="1:13" x14ac:dyDescent="0.25">
      <c r="A4544" s="1" t="s">
        <v>1534</v>
      </c>
      <c r="J4544" s="1" t="s">
        <v>1511</v>
      </c>
      <c r="K4544" s="1" t="s">
        <v>1509</v>
      </c>
      <c r="L4544" s="1" t="s">
        <v>1512</v>
      </c>
      <c r="M4544" s="1">
        <v>10</v>
      </c>
    </row>
    <row r="4545" spans="1:13" x14ac:dyDescent="0.25">
      <c r="A4545" s="1" t="s">
        <v>1296</v>
      </c>
      <c r="J4545" s="1" t="s">
        <v>1508</v>
      </c>
      <c r="K4545" s="1" t="s">
        <v>1509</v>
      </c>
      <c r="L4545" s="1" t="s">
        <v>1512</v>
      </c>
      <c r="M4545" s="1">
        <v>3</v>
      </c>
    </row>
    <row r="4546" spans="1:13" x14ac:dyDescent="0.25">
      <c r="A4546" s="1" t="s">
        <v>1498</v>
      </c>
      <c r="J4546" s="1" t="s">
        <v>1511</v>
      </c>
      <c r="K4546" s="1" t="s">
        <v>1509</v>
      </c>
      <c r="L4546" s="1" t="s">
        <v>1510</v>
      </c>
      <c r="M4546" s="1">
        <v>1</v>
      </c>
    </row>
    <row r="4547" spans="1:13" x14ac:dyDescent="0.25">
      <c r="A4547" s="1" t="s">
        <v>1534</v>
      </c>
      <c r="J4547" s="1" t="s">
        <v>1511</v>
      </c>
      <c r="K4547" s="1" t="s">
        <v>1509</v>
      </c>
      <c r="L4547" s="1" t="s">
        <v>1512</v>
      </c>
      <c r="M4547" s="1">
        <v>10</v>
      </c>
    </row>
    <row r="4548" spans="1:13" x14ac:dyDescent="0.25">
      <c r="A4548" s="1" t="s">
        <v>1265</v>
      </c>
      <c r="J4548" s="1" t="s">
        <v>1511</v>
      </c>
      <c r="K4548" s="1" t="s">
        <v>1509</v>
      </c>
      <c r="L4548" s="1" t="s">
        <v>1510</v>
      </c>
      <c r="M4548" s="1">
        <v>11</v>
      </c>
    </row>
    <row r="4549" spans="1:13" x14ac:dyDescent="0.25">
      <c r="A4549" s="1" t="s">
        <v>1498</v>
      </c>
      <c r="J4549" s="1" t="s">
        <v>1511</v>
      </c>
      <c r="K4549" s="1" t="s">
        <v>1509</v>
      </c>
      <c r="L4549" s="1" t="s">
        <v>1510</v>
      </c>
      <c r="M4549" s="1">
        <v>1</v>
      </c>
    </row>
    <row r="4550" spans="1:13" x14ac:dyDescent="0.25">
      <c r="A4550" s="1" t="s">
        <v>1534</v>
      </c>
      <c r="J4550" s="1" t="s">
        <v>1511</v>
      </c>
      <c r="K4550" s="1" t="s">
        <v>1514</v>
      </c>
      <c r="L4550" s="1" t="s">
        <v>1512</v>
      </c>
      <c r="M4550" s="1">
        <v>8</v>
      </c>
    </row>
    <row r="4551" spans="1:13" x14ac:dyDescent="0.25">
      <c r="A4551" s="1" t="s">
        <v>1498</v>
      </c>
      <c r="J4551" s="1" t="s">
        <v>1511</v>
      </c>
      <c r="K4551" s="1" t="s">
        <v>1509</v>
      </c>
      <c r="L4551" s="1" t="s">
        <v>1510</v>
      </c>
      <c r="M4551" s="1">
        <v>1</v>
      </c>
    </row>
    <row r="4552" spans="1:13" x14ac:dyDescent="0.25">
      <c r="A4552" s="1" t="s">
        <v>1498</v>
      </c>
      <c r="J4552" s="1" t="s">
        <v>1511</v>
      </c>
      <c r="K4552" s="1" t="s">
        <v>1509</v>
      </c>
      <c r="L4552" s="1" t="s">
        <v>1510</v>
      </c>
      <c r="M4552" s="1">
        <v>1</v>
      </c>
    </row>
    <row r="4553" spans="1:13" x14ac:dyDescent="0.25">
      <c r="A4553" s="1" t="s">
        <v>1275</v>
      </c>
      <c r="J4553" s="1" t="s">
        <v>1511</v>
      </c>
      <c r="K4553" s="1" t="s">
        <v>1509</v>
      </c>
      <c r="L4553" s="1" t="s">
        <v>1512</v>
      </c>
      <c r="M4553" s="1">
        <v>1</v>
      </c>
    </row>
    <row r="4554" spans="1:13" x14ac:dyDescent="0.25">
      <c r="A4554" s="1" t="s">
        <v>1498</v>
      </c>
      <c r="J4554" s="1" t="s">
        <v>1511</v>
      </c>
      <c r="K4554" s="1" t="s">
        <v>1509</v>
      </c>
      <c r="L4554" s="1" t="s">
        <v>1510</v>
      </c>
      <c r="M4554" s="1">
        <v>1</v>
      </c>
    </row>
    <row r="4555" spans="1:13" x14ac:dyDescent="0.25">
      <c r="A4555" s="1" t="s">
        <v>1498</v>
      </c>
      <c r="J4555" s="1" t="s">
        <v>1511</v>
      </c>
      <c r="K4555" s="1" t="s">
        <v>1509</v>
      </c>
      <c r="L4555" s="1" t="s">
        <v>1510</v>
      </c>
      <c r="M4555" s="1">
        <v>1</v>
      </c>
    </row>
    <row r="4556" spans="1:13" x14ac:dyDescent="0.25">
      <c r="A4556" s="1" t="s">
        <v>1498</v>
      </c>
      <c r="J4556" s="1" t="s">
        <v>1511</v>
      </c>
      <c r="K4556" s="1" t="s">
        <v>1509</v>
      </c>
      <c r="L4556" s="1" t="s">
        <v>1510</v>
      </c>
      <c r="M4556" s="1">
        <v>1</v>
      </c>
    </row>
    <row r="4557" spans="1:13" x14ac:dyDescent="0.25">
      <c r="A4557" s="1" t="s">
        <v>1498</v>
      </c>
      <c r="J4557" s="1" t="s">
        <v>1511</v>
      </c>
      <c r="K4557" s="1" t="s">
        <v>1509</v>
      </c>
      <c r="L4557" s="1" t="s">
        <v>1510</v>
      </c>
      <c r="M4557" s="1">
        <v>1</v>
      </c>
    </row>
    <row r="4558" spans="1:13" x14ac:dyDescent="0.25">
      <c r="A4558" s="1" t="s">
        <v>1358</v>
      </c>
      <c r="J4558" s="1" t="s">
        <v>1511</v>
      </c>
      <c r="K4558" s="1" t="s">
        <v>1509</v>
      </c>
      <c r="L4558" s="1" t="s">
        <v>1512</v>
      </c>
      <c r="M4558" s="1">
        <v>12</v>
      </c>
    </row>
    <row r="4559" spans="1:13" x14ac:dyDescent="0.25">
      <c r="A4559" s="1" t="s">
        <v>1498</v>
      </c>
      <c r="J4559" s="1" t="s">
        <v>1511</v>
      </c>
      <c r="K4559" s="1" t="s">
        <v>1509</v>
      </c>
      <c r="L4559" s="1" t="s">
        <v>1510</v>
      </c>
      <c r="M4559" s="1">
        <v>1</v>
      </c>
    </row>
    <row r="4560" spans="1:13" x14ac:dyDescent="0.25">
      <c r="A4560" s="1" t="s">
        <v>1498</v>
      </c>
      <c r="J4560" s="1" t="s">
        <v>1511</v>
      </c>
      <c r="K4560" s="1" t="s">
        <v>1509</v>
      </c>
      <c r="L4560" s="1" t="s">
        <v>1510</v>
      </c>
      <c r="M4560" s="1">
        <v>2</v>
      </c>
    </row>
    <row r="4561" spans="1:13" x14ac:dyDescent="0.25">
      <c r="A4561" s="1" t="s">
        <v>1397</v>
      </c>
      <c r="J4561" s="1" t="s">
        <v>1511</v>
      </c>
      <c r="K4561" s="1" t="s">
        <v>1509</v>
      </c>
      <c r="L4561" s="1" t="s">
        <v>1510</v>
      </c>
      <c r="M4561" s="1">
        <v>27</v>
      </c>
    </row>
    <row r="4562" spans="1:13" x14ac:dyDescent="0.25">
      <c r="A4562" s="1" t="s">
        <v>1358</v>
      </c>
      <c r="J4562" s="1" t="s">
        <v>1511</v>
      </c>
      <c r="K4562" s="1" t="s">
        <v>1509</v>
      </c>
      <c r="L4562" s="1" t="s">
        <v>1512</v>
      </c>
      <c r="M4562" s="1">
        <v>33</v>
      </c>
    </row>
    <row r="4563" spans="1:13" x14ac:dyDescent="0.25">
      <c r="A4563" s="1" t="s">
        <v>1498</v>
      </c>
      <c r="J4563" s="1" t="s">
        <v>1511</v>
      </c>
      <c r="K4563" s="1" t="s">
        <v>1509</v>
      </c>
      <c r="L4563" s="1" t="s">
        <v>1510</v>
      </c>
      <c r="M4563" s="1">
        <v>1</v>
      </c>
    </row>
    <row r="4564" spans="1:13" x14ac:dyDescent="0.25">
      <c r="A4564" s="1" t="s">
        <v>1358</v>
      </c>
      <c r="J4564" s="1" t="s">
        <v>1511</v>
      </c>
      <c r="K4564" s="1" t="s">
        <v>1509</v>
      </c>
      <c r="L4564" s="1" t="s">
        <v>1512</v>
      </c>
      <c r="M4564" s="1">
        <v>12</v>
      </c>
    </row>
    <row r="4565" spans="1:13" x14ac:dyDescent="0.25">
      <c r="A4565" s="1" t="s">
        <v>1498</v>
      </c>
      <c r="J4565" s="1" t="s">
        <v>1511</v>
      </c>
      <c r="K4565" s="1" t="s">
        <v>1509</v>
      </c>
      <c r="L4565" s="1" t="s">
        <v>1510</v>
      </c>
      <c r="M4565" s="1">
        <v>1</v>
      </c>
    </row>
    <row r="4566" spans="1:13" x14ac:dyDescent="0.25">
      <c r="A4566" s="1" t="s">
        <v>1358</v>
      </c>
      <c r="J4566" s="1" t="s">
        <v>1511</v>
      </c>
      <c r="K4566" s="1" t="s">
        <v>1509</v>
      </c>
      <c r="L4566" s="1" t="s">
        <v>1512</v>
      </c>
      <c r="M4566" s="1">
        <v>24</v>
      </c>
    </row>
    <row r="4567" spans="1:13" x14ac:dyDescent="0.25">
      <c r="A4567" s="1" t="s">
        <v>1358</v>
      </c>
      <c r="J4567" s="1" t="s">
        <v>1511</v>
      </c>
      <c r="K4567" s="1" t="s">
        <v>1509</v>
      </c>
      <c r="L4567" s="1" t="s">
        <v>1512</v>
      </c>
      <c r="M4567" s="1">
        <v>9</v>
      </c>
    </row>
    <row r="4568" spans="1:13" x14ac:dyDescent="0.25">
      <c r="A4568" s="1" t="s">
        <v>1299</v>
      </c>
      <c r="J4568" s="1" t="s">
        <v>1508</v>
      </c>
      <c r="K4568" s="1" t="s">
        <v>1509</v>
      </c>
      <c r="L4568" s="1" t="s">
        <v>1510</v>
      </c>
      <c r="M4568" s="1">
        <v>1</v>
      </c>
    </row>
    <row r="4569" spans="1:13" x14ac:dyDescent="0.25">
      <c r="A4569" s="1" t="s">
        <v>1358</v>
      </c>
      <c r="J4569" s="1" t="s">
        <v>1511</v>
      </c>
      <c r="K4569" s="1" t="s">
        <v>1509</v>
      </c>
      <c r="L4569" s="1" t="s">
        <v>1512</v>
      </c>
      <c r="M4569" s="1">
        <v>24</v>
      </c>
    </row>
    <row r="4570" spans="1:13" x14ac:dyDescent="0.25">
      <c r="A4570" s="1" t="s">
        <v>1397</v>
      </c>
      <c r="J4570" s="1" t="s">
        <v>1511</v>
      </c>
      <c r="K4570" s="1" t="s">
        <v>1509</v>
      </c>
      <c r="L4570" s="1" t="s">
        <v>1510</v>
      </c>
      <c r="M4570" s="1">
        <v>37</v>
      </c>
    </row>
    <row r="4571" spans="1:13" x14ac:dyDescent="0.25">
      <c r="A4571" s="1" t="s">
        <v>1262</v>
      </c>
      <c r="J4571" s="1" t="s">
        <v>1511</v>
      </c>
      <c r="K4571" s="1" t="s">
        <v>1509</v>
      </c>
      <c r="L4571" s="1" t="s">
        <v>1512</v>
      </c>
      <c r="M4571" s="1">
        <v>2</v>
      </c>
    </row>
    <row r="4572" spans="1:13" x14ac:dyDescent="0.25">
      <c r="A4572" s="1" t="s">
        <v>1358</v>
      </c>
      <c r="J4572" s="1" t="s">
        <v>1511</v>
      </c>
      <c r="K4572" s="1" t="s">
        <v>1509</v>
      </c>
      <c r="L4572" s="1" t="s">
        <v>1512</v>
      </c>
      <c r="M4572" s="1">
        <v>26</v>
      </c>
    </row>
    <row r="4573" spans="1:13" x14ac:dyDescent="0.25">
      <c r="A4573" s="1" t="s">
        <v>1358</v>
      </c>
      <c r="J4573" s="1" t="s">
        <v>1511</v>
      </c>
      <c r="K4573" s="1" t="s">
        <v>1509</v>
      </c>
      <c r="L4573" s="1" t="s">
        <v>1512</v>
      </c>
      <c r="M4573" s="1">
        <v>2</v>
      </c>
    </row>
    <row r="4574" spans="1:13" x14ac:dyDescent="0.25">
      <c r="A4574" s="1" t="s">
        <v>1320</v>
      </c>
      <c r="J4574" s="1" t="s">
        <v>1511</v>
      </c>
      <c r="K4574" s="1" t="s">
        <v>1509</v>
      </c>
      <c r="L4574" s="1" t="s">
        <v>1512</v>
      </c>
      <c r="M4574" s="1">
        <v>15</v>
      </c>
    </row>
    <row r="4575" spans="1:13" x14ac:dyDescent="0.25">
      <c r="A4575" s="1" t="s">
        <v>1358</v>
      </c>
      <c r="J4575" s="1" t="s">
        <v>1511</v>
      </c>
      <c r="K4575" s="1" t="s">
        <v>1509</v>
      </c>
      <c r="L4575" s="1" t="s">
        <v>1512</v>
      </c>
      <c r="M4575" s="1">
        <v>2</v>
      </c>
    </row>
    <row r="4576" spans="1:13" x14ac:dyDescent="0.25">
      <c r="A4576" s="1" t="s">
        <v>1262</v>
      </c>
      <c r="J4576" s="1" t="s">
        <v>1511</v>
      </c>
      <c r="K4576" s="1" t="s">
        <v>1509</v>
      </c>
      <c r="L4576" s="1" t="s">
        <v>1512</v>
      </c>
      <c r="M4576" s="1">
        <v>1</v>
      </c>
    </row>
    <row r="4577" spans="1:13" x14ac:dyDescent="0.25">
      <c r="A4577" s="1" t="s">
        <v>1342</v>
      </c>
      <c r="J4577" s="1" t="s">
        <v>1508</v>
      </c>
      <c r="K4577" s="1" t="s">
        <v>1509</v>
      </c>
      <c r="L4577" s="1" t="s">
        <v>1512</v>
      </c>
      <c r="M4577" s="1">
        <v>3</v>
      </c>
    </row>
    <row r="4578" spans="1:13" x14ac:dyDescent="0.25">
      <c r="A4578" s="1" t="s">
        <v>1378</v>
      </c>
      <c r="J4578" s="1" t="s">
        <v>1511</v>
      </c>
      <c r="K4578" s="1" t="s">
        <v>1509</v>
      </c>
      <c r="L4578" s="1" t="s">
        <v>1512</v>
      </c>
      <c r="M4578" s="1">
        <v>2</v>
      </c>
    </row>
    <row r="4579" spans="1:13" x14ac:dyDescent="0.25">
      <c r="A4579" s="1" t="s">
        <v>1262</v>
      </c>
      <c r="J4579" s="1" t="s">
        <v>1511</v>
      </c>
      <c r="K4579" s="1" t="s">
        <v>1509</v>
      </c>
      <c r="L4579" s="1" t="s">
        <v>1512</v>
      </c>
      <c r="M4579" s="1">
        <v>2</v>
      </c>
    </row>
    <row r="4580" spans="1:13" x14ac:dyDescent="0.25">
      <c r="A4580" s="1" t="s">
        <v>1378</v>
      </c>
      <c r="J4580" s="1" t="s">
        <v>1511</v>
      </c>
      <c r="K4580" s="1" t="s">
        <v>1509</v>
      </c>
      <c r="L4580" s="1" t="s">
        <v>1512</v>
      </c>
      <c r="M4580" s="1">
        <v>2</v>
      </c>
    </row>
    <row r="4581" spans="1:13" x14ac:dyDescent="0.25">
      <c r="A4581" s="1" t="s">
        <v>1342</v>
      </c>
      <c r="J4581" s="1" t="s">
        <v>1508</v>
      </c>
      <c r="K4581" s="1" t="s">
        <v>1509</v>
      </c>
      <c r="L4581" s="1" t="s">
        <v>1512</v>
      </c>
      <c r="M4581" s="1">
        <v>3</v>
      </c>
    </row>
    <row r="4582" spans="1:13" x14ac:dyDescent="0.25">
      <c r="A4582" s="1" t="s">
        <v>1378</v>
      </c>
      <c r="J4582" s="1" t="s">
        <v>1511</v>
      </c>
      <c r="K4582" s="1" t="s">
        <v>1509</v>
      </c>
      <c r="L4582" s="1" t="s">
        <v>1512</v>
      </c>
      <c r="M4582" s="1">
        <v>1</v>
      </c>
    </row>
    <row r="4583" spans="1:13" x14ac:dyDescent="0.25">
      <c r="A4583" s="1" t="s">
        <v>1378</v>
      </c>
      <c r="J4583" s="1" t="s">
        <v>1511</v>
      </c>
      <c r="K4583" s="1" t="s">
        <v>1509</v>
      </c>
      <c r="L4583" s="1" t="s">
        <v>1512</v>
      </c>
      <c r="M4583" s="1">
        <v>1</v>
      </c>
    </row>
    <row r="4584" spans="1:13" x14ac:dyDescent="0.25">
      <c r="A4584" s="1" t="s">
        <v>1299</v>
      </c>
      <c r="J4584" s="1" t="s">
        <v>1508</v>
      </c>
      <c r="K4584" s="1" t="s">
        <v>1509</v>
      </c>
      <c r="L4584" s="1" t="s">
        <v>1510</v>
      </c>
      <c r="M4584" s="1">
        <v>1</v>
      </c>
    </row>
    <row r="4585" spans="1:13" x14ac:dyDescent="0.25">
      <c r="A4585" s="1" t="s">
        <v>1378</v>
      </c>
      <c r="J4585" s="1" t="s">
        <v>1511</v>
      </c>
      <c r="K4585" s="1" t="s">
        <v>1509</v>
      </c>
      <c r="L4585" s="1" t="s">
        <v>1512</v>
      </c>
      <c r="M4585" s="1">
        <v>1</v>
      </c>
    </row>
    <row r="4586" spans="1:13" x14ac:dyDescent="0.25">
      <c r="A4586" s="1" t="s">
        <v>1378</v>
      </c>
      <c r="J4586" s="1" t="s">
        <v>1511</v>
      </c>
      <c r="K4586" s="1" t="s">
        <v>1509</v>
      </c>
      <c r="L4586" s="1" t="s">
        <v>1512</v>
      </c>
      <c r="M4586" s="1">
        <v>1</v>
      </c>
    </row>
    <row r="4587" spans="1:13" x14ac:dyDescent="0.25">
      <c r="A4587" s="1" t="s">
        <v>1378</v>
      </c>
      <c r="J4587" s="1" t="s">
        <v>1511</v>
      </c>
      <c r="K4587" s="1" t="s">
        <v>1509</v>
      </c>
      <c r="L4587" s="1" t="s">
        <v>1512</v>
      </c>
      <c r="M4587" s="1">
        <v>1</v>
      </c>
    </row>
    <row r="4588" spans="1:13" x14ac:dyDescent="0.25">
      <c r="A4588" s="1" t="s">
        <v>1378</v>
      </c>
      <c r="J4588" s="1" t="s">
        <v>1511</v>
      </c>
      <c r="K4588" s="1" t="s">
        <v>1509</v>
      </c>
      <c r="L4588" s="1" t="s">
        <v>1512</v>
      </c>
      <c r="M4588" s="1">
        <v>1</v>
      </c>
    </row>
    <row r="4589" spans="1:13" x14ac:dyDescent="0.25">
      <c r="A4589" s="1" t="s">
        <v>1262</v>
      </c>
      <c r="J4589" s="1" t="s">
        <v>1511</v>
      </c>
      <c r="K4589" s="1" t="s">
        <v>1509</v>
      </c>
      <c r="L4589" s="1" t="s">
        <v>1512</v>
      </c>
      <c r="M4589" s="1">
        <v>1</v>
      </c>
    </row>
    <row r="4590" spans="1:13" x14ac:dyDescent="0.25">
      <c r="A4590" s="1" t="s">
        <v>1378</v>
      </c>
      <c r="J4590" s="1" t="s">
        <v>1511</v>
      </c>
      <c r="K4590" s="1" t="s">
        <v>1509</v>
      </c>
      <c r="L4590" s="1" t="s">
        <v>1512</v>
      </c>
      <c r="M4590" s="1">
        <v>30</v>
      </c>
    </row>
    <row r="4591" spans="1:13" x14ac:dyDescent="0.25">
      <c r="A4591" s="1" t="s">
        <v>1332</v>
      </c>
      <c r="J4591" s="1" t="s">
        <v>1511</v>
      </c>
      <c r="K4591" s="1" t="s">
        <v>1509</v>
      </c>
      <c r="L4591" s="1" t="s">
        <v>1512</v>
      </c>
      <c r="M4591" s="1">
        <v>7</v>
      </c>
    </row>
    <row r="4592" spans="1:13" x14ac:dyDescent="0.25">
      <c r="A4592" s="1" t="s">
        <v>1378</v>
      </c>
      <c r="J4592" s="1" t="s">
        <v>1511</v>
      </c>
      <c r="K4592" s="1" t="s">
        <v>1509</v>
      </c>
      <c r="L4592" s="1" t="s">
        <v>1512</v>
      </c>
      <c r="M4592" s="1">
        <v>30</v>
      </c>
    </row>
    <row r="4593" spans="1:13" x14ac:dyDescent="0.25">
      <c r="A4593" s="1" t="s">
        <v>1306</v>
      </c>
      <c r="J4593" s="1" t="s">
        <v>1511</v>
      </c>
      <c r="K4593" s="1" t="s">
        <v>1514</v>
      </c>
      <c r="L4593" s="1" t="s">
        <v>1512</v>
      </c>
      <c r="M4593" s="1">
        <v>30</v>
      </c>
    </row>
    <row r="4594" spans="1:13" x14ac:dyDescent="0.25">
      <c r="A4594" s="1" t="s">
        <v>1378</v>
      </c>
      <c r="J4594" s="1" t="s">
        <v>1511</v>
      </c>
      <c r="K4594" s="1" t="s">
        <v>1509</v>
      </c>
      <c r="L4594" s="1" t="s">
        <v>1512</v>
      </c>
      <c r="M4594" s="1">
        <v>1</v>
      </c>
    </row>
    <row r="4595" spans="1:13" x14ac:dyDescent="0.25">
      <c r="A4595" s="1" t="s">
        <v>1275</v>
      </c>
      <c r="J4595" s="1" t="s">
        <v>1511</v>
      </c>
      <c r="K4595" s="1" t="s">
        <v>1509</v>
      </c>
      <c r="L4595" s="1" t="s">
        <v>1512</v>
      </c>
      <c r="M4595" s="1">
        <v>1</v>
      </c>
    </row>
    <row r="4596" spans="1:13" x14ac:dyDescent="0.25">
      <c r="A4596" s="1" t="s">
        <v>1332</v>
      </c>
      <c r="J4596" s="1" t="s">
        <v>1511</v>
      </c>
      <c r="K4596" s="1" t="s">
        <v>1509</v>
      </c>
      <c r="L4596" s="1" t="s">
        <v>1512</v>
      </c>
      <c r="M4596" s="1">
        <v>3</v>
      </c>
    </row>
    <row r="4597" spans="1:13" x14ac:dyDescent="0.25">
      <c r="A4597" s="1" t="s">
        <v>1319</v>
      </c>
      <c r="J4597" s="1" t="s">
        <v>1511</v>
      </c>
      <c r="K4597" s="1" t="s">
        <v>1509</v>
      </c>
      <c r="L4597" s="1" t="s">
        <v>1512</v>
      </c>
      <c r="M4597" s="1">
        <v>3</v>
      </c>
    </row>
    <row r="4598" spans="1:13" x14ac:dyDescent="0.25">
      <c r="A4598" s="1" t="s">
        <v>1262</v>
      </c>
      <c r="J4598" s="1" t="s">
        <v>1511</v>
      </c>
      <c r="K4598" s="1" t="s">
        <v>1509</v>
      </c>
      <c r="L4598" s="1" t="s">
        <v>1512</v>
      </c>
      <c r="M4598" s="1">
        <v>1</v>
      </c>
    </row>
    <row r="4599" spans="1:13" x14ac:dyDescent="0.25">
      <c r="A4599" s="1" t="s">
        <v>1373</v>
      </c>
      <c r="J4599" s="1" t="s">
        <v>1511</v>
      </c>
      <c r="K4599" s="1" t="s">
        <v>1509</v>
      </c>
      <c r="L4599" s="1" t="s">
        <v>1512</v>
      </c>
      <c r="M4599" s="1">
        <v>24</v>
      </c>
    </row>
    <row r="4600" spans="1:13" x14ac:dyDescent="0.25">
      <c r="A4600" s="1" t="s">
        <v>1373</v>
      </c>
      <c r="J4600" s="1" t="s">
        <v>1511</v>
      </c>
      <c r="K4600" s="1" t="s">
        <v>1509</v>
      </c>
      <c r="L4600" s="1" t="s">
        <v>1512</v>
      </c>
      <c r="M4600" s="1">
        <v>46</v>
      </c>
    </row>
    <row r="4601" spans="1:13" x14ac:dyDescent="0.25">
      <c r="A4601" s="1" t="s">
        <v>1373</v>
      </c>
      <c r="J4601" s="1" t="s">
        <v>1511</v>
      </c>
      <c r="K4601" s="1" t="s">
        <v>1509</v>
      </c>
      <c r="L4601" s="1" t="s">
        <v>1512</v>
      </c>
      <c r="M4601" s="1">
        <v>4</v>
      </c>
    </row>
    <row r="4602" spans="1:13" x14ac:dyDescent="0.25">
      <c r="A4602" s="1" t="s">
        <v>1373</v>
      </c>
      <c r="J4602" s="1" t="s">
        <v>1511</v>
      </c>
      <c r="K4602" s="1" t="s">
        <v>1509</v>
      </c>
      <c r="L4602" s="1" t="s">
        <v>1512</v>
      </c>
      <c r="M4602" s="1">
        <v>1</v>
      </c>
    </row>
    <row r="4603" spans="1:13" x14ac:dyDescent="0.25">
      <c r="A4603" s="1" t="s">
        <v>1373</v>
      </c>
      <c r="J4603" s="1" t="s">
        <v>1511</v>
      </c>
      <c r="K4603" s="1" t="s">
        <v>1509</v>
      </c>
      <c r="L4603" s="1" t="s">
        <v>1512</v>
      </c>
      <c r="M4603" s="1">
        <v>46</v>
      </c>
    </row>
    <row r="4604" spans="1:13" x14ac:dyDescent="0.25">
      <c r="A4604" s="1" t="s">
        <v>1275</v>
      </c>
      <c r="J4604" s="1" t="s">
        <v>1511</v>
      </c>
      <c r="K4604" s="1" t="s">
        <v>1509</v>
      </c>
      <c r="L4604" s="1" t="s">
        <v>1512</v>
      </c>
      <c r="M4604" s="1">
        <v>1</v>
      </c>
    </row>
    <row r="4605" spans="1:13" x14ac:dyDescent="0.25">
      <c r="A4605" s="1" t="s">
        <v>1351</v>
      </c>
      <c r="J4605" s="1" t="s">
        <v>1511</v>
      </c>
      <c r="K4605" s="1" t="s">
        <v>1509</v>
      </c>
      <c r="L4605" s="1" t="s">
        <v>1510</v>
      </c>
      <c r="M4605" s="1">
        <v>1</v>
      </c>
    </row>
    <row r="4606" spans="1:13" x14ac:dyDescent="0.25">
      <c r="A4606" s="1" t="s">
        <v>1297</v>
      </c>
      <c r="J4606" s="1" t="s">
        <v>1508</v>
      </c>
      <c r="K4606" s="1" t="s">
        <v>1509</v>
      </c>
      <c r="L4606" s="1" t="s">
        <v>1513</v>
      </c>
      <c r="M4606" s="1">
        <v>1</v>
      </c>
    </row>
    <row r="4607" spans="1:13" x14ac:dyDescent="0.25">
      <c r="A4607" s="1" t="s">
        <v>1297</v>
      </c>
      <c r="J4607" s="1" t="s">
        <v>1508</v>
      </c>
      <c r="K4607" s="1" t="s">
        <v>1509</v>
      </c>
      <c r="L4607" s="1" t="s">
        <v>1513</v>
      </c>
      <c r="M4607" s="1">
        <v>1</v>
      </c>
    </row>
    <row r="4608" spans="1:13" x14ac:dyDescent="0.25">
      <c r="A4608" s="1" t="s">
        <v>1351</v>
      </c>
      <c r="J4608" s="1" t="s">
        <v>1511</v>
      </c>
      <c r="K4608" s="1" t="s">
        <v>1509</v>
      </c>
      <c r="L4608" s="1" t="s">
        <v>1510</v>
      </c>
      <c r="M4608" s="1">
        <v>1</v>
      </c>
    </row>
    <row r="4609" spans="1:13" x14ac:dyDescent="0.25">
      <c r="A4609" s="1" t="s">
        <v>1296</v>
      </c>
      <c r="J4609" s="1" t="s">
        <v>1508</v>
      </c>
      <c r="K4609" s="1" t="s">
        <v>1509</v>
      </c>
      <c r="L4609" s="1" t="s">
        <v>1512</v>
      </c>
      <c r="M4609" s="1">
        <v>2</v>
      </c>
    </row>
    <row r="4610" spans="1:13" x14ac:dyDescent="0.25">
      <c r="A4610" s="1" t="s">
        <v>1297</v>
      </c>
      <c r="J4610" s="1" t="s">
        <v>1508</v>
      </c>
      <c r="K4610" s="1" t="s">
        <v>1509</v>
      </c>
      <c r="L4610" s="1" t="s">
        <v>1510</v>
      </c>
      <c r="M4610" s="1">
        <v>2</v>
      </c>
    </row>
    <row r="4611" spans="1:13" x14ac:dyDescent="0.25">
      <c r="A4611" s="1" t="s">
        <v>1351</v>
      </c>
      <c r="J4611" s="1" t="s">
        <v>1511</v>
      </c>
      <c r="K4611" s="1" t="s">
        <v>1509</v>
      </c>
      <c r="L4611" s="1" t="s">
        <v>1510</v>
      </c>
      <c r="M4611" s="1">
        <v>1</v>
      </c>
    </row>
    <row r="4612" spans="1:13" x14ac:dyDescent="0.25">
      <c r="A4612" s="1" t="s">
        <v>1262</v>
      </c>
      <c r="J4612" s="1" t="s">
        <v>1511</v>
      </c>
      <c r="K4612" s="1" t="s">
        <v>1509</v>
      </c>
      <c r="L4612" s="1" t="s">
        <v>1512</v>
      </c>
      <c r="M4612" s="1">
        <v>1</v>
      </c>
    </row>
    <row r="4613" spans="1:13" x14ac:dyDescent="0.25">
      <c r="A4613" s="1" t="s">
        <v>1351</v>
      </c>
      <c r="J4613" s="1" t="s">
        <v>1511</v>
      </c>
      <c r="K4613" s="1" t="s">
        <v>1509</v>
      </c>
      <c r="L4613" s="1" t="s">
        <v>1510</v>
      </c>
      <c r="M4613" s="1">
        <v>1</v>
      </c>
    </row>
    <row r="4614" spans="1:13" x14ac:dyDescent="0.25">
      <c r="A4614" s="1" t="s">
        <v>1275</v>
      </c>
      <c r="J4614" s="1" t="s">
        <v>1511</v>
      </c>
      <c r="K4614" s="1" t="s">
        <v>1509</v>
      </c>
      <c r="L4614" s="1" t="s">
        <v>1512</v>
      </c>
      <c r="M4614" s="1">
        <v>1</v>
      </c>
    </row>
    <row r="4615" spans="1:13" x14ac:dyDescent="0.25">
      <c r="A4615" s="1" t="s">
        <v>1403</v>
      </c>
      <c r="J4615" s="1" t="s">
        <v>1508</v>
      </c>
      <c r="K4615" s="1" t="s">
        <v>1509</v>
      </c>
      <c r="L4615" s="1" t="s">
        <v>1513</v>
      </c>
      <c r="M4615" s="1">
        <v>1</v>
      </c>
    </row>
    <row r="4616" spans="1:13" x14ac:dyDescent="0.25">
      <c r="A4616" s="1" t="s">
        <v>1266</v>
      </c>
      <c r="J4616" s="1" t="s">
        <v>1511</v>
      </c>
      <c r="K4616" s="1" t="s">
        <v>1509</v>
      </c>
      <c r="L4616" s="1" t="s">
        <v>1512</v>
      </c>
      <c r="M4616" s="1">
        <v>3</v>
      </c>
    </row>
    <row r="4617" spans="1:13" x14ac:dyDescent="0.25">
      <c r="A4617" s="1" t="s">
        <v>1266</v>
      </c>
      <c r="J4617" s="1" t="s">
        <v>1511</v>
      </c>
      <c r="K4617" s="1" t="s">
        <v>1509</v>
      </c>
      <c r="L4617" s="1" t="s">
        <v>1512</v>
      </c>
      <c r="M4617" s="1">
        <v>3</v>
      </c>
    </row>
    <row r="4618" spans="1:13" x14ac:dyDescent="0.25">
      <c r="A4618" s="1" t="s">
        <v>1299</v>
      </c>
      <c r="J4618" s="1" t="s">
        <v>1508</v>
      </c>
      <c r="K4618" s="1" t="s">
        <v>1509</v>
      </c>
      <c r="L4618" s="1" t="s">
        <v>1510</v>
      </c>
      <c r="M4618" s="1">
        <v>1</v>
      </c>
    </row>
    <row r="4619" spans="1:13" x14ac:dyDescent="0.25">
      <c r="A4619" s="1" t="s">
        <v>1266</v>
      </c>
      <c r="J4619" s="1" t="s">
        <v>1511</v>
      </c>
      <c r="K4619" s="1" t="s">
        <v>1509</v>
      </c>
      <c r="L4619" s="1" t="s">
        <v>1512</v>
      </c>
      <c r="M4619" s="1">
        <v>3</v>
      </c>
    </row>
    <row r="4620" spans="1:13" x14ac:dyDescent="0.25">
      <c r="A4620" s="1" t="s">
        <v>1266</v>
      </c>
      <c r="J4620" s="1" t="s">
        <v>1511</v>
      </c>
      <c r="K4620" s="1" t="s">
        <v>1509</v>
      </c>
      <c r="L4620" s="1" t="s">
        <v>1512</v>
      </c>
      <c r="M4620" s="1">
        <v>3</v>
      </c>
    </row>
    <row r="4621" spans="1:13" x14ac:dyDescent="0.25">
      <c r="A4621" s="1" t="s">
        <v>1299</v>
      </c>
      <c r="J4621" s="1" t="s">
        <v>1508</v>
      </c>
      <c r="K4621" s="1" t="s">
        <v>1509</v>
      </c>
      <c r="L4621" s="1" t="s">
        <v>1510</v>
      </c>
      <c r="M4621" s="1">
        <v>1</v>
      </c>
    </row>
    <row r="4622" spans="1:13" x14ac:dyDescent="0.25">
      <c r="A4622" s="1" t="s">
        <v>1299</v>
      </c>
      <c r="J4622" s="1" t="s">
        <v>1508</v>
      </c>
      <c r="K4622" s="1" t="s">
        <v>1509</v>
      </c>
      <c r="L4622" s="1" t="s">
        <v>1510</v>
      </c>
      <c r="M4622" s="1">
        <v>1</v>
      </c>
    </row>
    <row r="4623" spans="1:13" x14ac:dyDescent="0.25">
      <c r="A4623" s="1" t="s">
        <v>1263</v>
      </c>
      <c r="J4623" s="1" t="s">
        <v>1511</v>
      </c>
      <c r="K4623" s="1" t="s">
        <v>1509</v>
      </c>
      <c r="L4623" s="1" t="s">
        <v>1512</v>
      </c>
      <c r="M4623" s="1">
        <v>1</v>
      </c>
    </row>
    <row r="4624" spans="1:13" x14ac:dyDescent="0.25">
      <c r="A4624" s="1" t="s">
        <v>1272</v>
      </c>
      <c r="J4624" s="1" t="s">
        <v>1511</v>
      </c>
      <c r="K4624" s="1" t="s">
        <v>1509</v>
      </c>
      <c r="L4624" s="1" t="s">
        <v>1512</v>
      </c>
      <c r="M4624" s="1">
        <v>1</v>
      </c>
    </row>
    <row r="4625" spans="1:13" x14ac:dyDescent="0.25">
      <c r="A4625" s="1" t="s">
        <v>1275</v>
      </c>
      <c r="J4625" s="1" t="s">
        <v>1511</v>
      </c>
      <c r="K4625" s="1" t="s">
        <v>1509</v>
      </c>
      <c r="L4625" s="1" t="s">
        <v>1512</v>
      </c>
      <c r="M4625" s="1">
        <v>1</v>
      </c>
    </row>
    <row r="4626" spans="1:13" x14ac:dyDescent="0.25">
      <c r="A4626" s="1" t="s">
        <v>1272</v>
      </c>
      <c r="J4626" s="1" t="s">
        <v>1511</v>
      </c>
      <c r="K4626" s="1" t="s">
        <v>1509</v>
      </c>
      <c r="L4626" s="1" t="s">
        <v>1512</v>
      </c>
      <c r="M4626" s="1">
        <v>1</v>
      </c>
    </row>
    <row r="4627" spans="1:13" x14ac:dyDescent="0.25">
      <c r="A4627" s="1" t="s">
        <v>1498</v>
      </c>
      <c r="J4627" s="1" t="s">
        <v>1511</v>
      </c>
      <c r="K4627" s="1" t="s">
        <v>1509</v>
      </c>
      <c r="L4627" s="1" t="s">
        <v>1510</v>
      </c>
      <c r="M4627" s="1">
        <v>1</v>
      </c>
    </row>
    <row r="4628" spans="1:13" x14ac:dyDescent="0.25">
      <c r="A4628" s="1" t="s">
        <v>1272</v>
      </c>
      <c r="J4628" s="1" t="s">
        <v>1511</v>
      </c>
      <c r="K4628" s="1" t="s">
        <v>1509</v>
      </c>
      <c r="L4628" s="1" t="s">
        <v>1512</v>
      </c>
      <c r="M4628" s="1">
        <v>1</v>
      </c>
    </row>
    <row r="4629" spans="1:13" x14ac:dyDescent="0.25">
      <c r="A4629" s="1" t="s">
        <v>1274</v>
      </c>
      <c r="J4629" s="1" t="s">
        <v>1508</v>
      </c>
      <c r="K4629" s="1" t="s">
        <v>1509</v>
      </c>
      <c r="L4629" s="1" t="s">
        <v>1513</v>
      </c>
      <c r="M4629" s="1">
        <v>1</v>
      </c>
    </row>
    <row r="4630" spans="1:13" x14ac:dyDescent="0.25">
      <c r="A4630" s="1" t="s">
        <v>1299</v>
      </c>
      <c r="J4630" s="1" t="s">
        <v>1508</v>
      </c>
      <c r="K4630" s="1" t="s">
        <v>1509</v>
      </c>
      <c r="L4630" s="1" t="s">
        <v>1510</v>
      </c>
      <c r="M4630" s="1">
        <v>1</v>
      </c>
    </row>
    <row r="4631" spans="1:13" x14ac:dyDescent="0.25">
      <c r="A4631" s="1" t="s">
        <v>1272</v>
      </c>
      <c r="J4631" s="1" t="s">
        <v>1511</v>
      </c>
      <c r="K4631" s="1" t="s">
        <v>1509</v>
      </c>
      <c r="L4631" s="1" t="s">
        <v>1512</v>
      </c>
      <c r="M4631" s="1">
        <v>1</v>
      </c>
    </row>
    <row r="4632" spans="1:13" x14ac:dyDescent="0.25">
      <c r="A4632" s="1" t="s">
        <v>1498</v>
      </c>
      <c r="J4632" s="1" t="s">
        <v>1511</v>
      </c>
      <c r="K4632" s="1" t="s">
        <v>1509</v>
      </c>
      <c r="L4632" s="1" t="s">
        <v>1510</v>
      </c>
      <c r="M4632" s="1">
        <v>1</v>
      </c>
    </row>
    <row r="4633" spans="1:13" x14ac:dyDescent="0.25">
      <c r="A4633" s="1" t="s">
        <v>1498</v>
      </c>
      <c r="J4633" s="1" t="s">
        <v>1511</v>
      </c>
      <c r="K4633" s="1" t="s">
        <v>1509</v>
      </c>
      <c r="L4633" s="1" t="s">
        <v>1510</v>
      </c>
      <c r="M4633" s="1">
        <v>1</v>
      </c>
    </row>
    <row r="4634" spans="1:13" x14ac:dyDescent="0.25">
      <c r="A4634" s="1" t="s">
        <v>1272</v>
      </c>
      <c r="J4634" s="1" t="s">
        <v>1511</v>
      </c>
      <c r="K4634" s="1" t="s">
        <v>1509</v>
      </c>
      <c r="L4634" s="1" t="s">
        <v>1512</v>
      </c>
      <c r="M4634" s="1">
        <v>1</v>
      </c>
    </row>
    <row r="4635" spans="1:13" x14ac:dyDescent="0.25">
      <c r="A4635" s="1" t="s">
        <v>1498</v>
      </c>
      <c r="J4635" s="1" t="s">
        <v>1511</v>
      </c>
      <c r="K4635" s="1" t="s">
        <v>1509</v>
      </c>
      <c r="L4635" s="1" t="s">
        <v>1510</v>
      </c>
      <c r="M4635" s="1">
        <v>1</v>
      </c>
    </row>
    <row r="4636" spans="1:13" x14ac:dyDescent="0.25">
      <c r="A4636" s="1" t="s">
        <v>1498</v>
      </c>
      <c r="J4636" s="1" t="s">
        <v>1511</v>
      </c>
      <c r="K4636" s="1" t="s">
        <v>1509</v>
      </c>
      <c r="L4636" s="1" t="s">
        <v>1510</v>
      </c>
      <c r="M4636" s="1">
        <v>1</v>
      </c>
    </row>
    <row r="4637" spans="1:13" x14ac:dyDescent="0.25">
      <c r="A4637" s="1" t="s">
        <v>1498</v>
      </c>
      <c r="J4637" s="1" t="s">
        <v>1511</v>
      </c>
      <c r="K4637" s="1" t="s">
        <v>1509</v>
      </c>
      <c r="L4637" s="1" t="s">
        <v>1510</v>
      </c>
      <c r="M4637" s="1">
        <v>1</v>
      </c>
    </row>
    <row r="4638" spans="1:13" x14ac:dyDescent="0.25">
      <c r="A4638" s="1" t="s">
        <v>1498</v>
      </c>
      <c r="J4638" s="1" t="s">
        <v>1511</v>
      </c>
      <c r="K4638" s="1" t="s">
        <v>1509</v>
      </c>
      <c r="L4638" s="1" t="s">
        <v>1510</v>
      </c>
      <c r="M4638" s="1">
        <v>1</v>
      </c>
    </row>
    <row r="4639" spans="1:13" x14ac:dyDescent="0.25">
      <c r="A4639" s="1" t="s">
        <v>1498</v>
      </c>
      <c r="J4639" s="1" t="s">
        <v>1511</v>
      </c>
      <c r="K4639" s="1" t="s">
        <v>1509</v>
      </c>
      <c r="L4639" s="1" t="s">
        <v>1510</v>
      </c>
      <c r="M4639" s="1">
        <v>1</v>
      </c>
    </row>
    <row r="4640" spans="1:13" x14ac:dyDescent="0.25">
      <c r="A4640" s="1" t="s">
        <v>1350</v>
      </c>
      <c r="J4640" s="1" t="s">
        <v>1508</v>
      </c>
      <c r="K4640" s="1" t="s">
        <v>1514</v>
      </c>
      <c r="L4640" s="1" t="s">
        <v>1512</v>
      </c>
      <c r="M4640" s="1">
        <v>96</v>
      </c>
    </row>
    <row r="4641" spans="1:13" x14ac:dyDescent="0.25">
      <c r="A4641" s="1" t="s">
        <v>1498</v>
      </c>
      <c r="J4641" s="1" t="s">
        <v>1511</v>
      </c>
      <c r="K4641" s="1" t="s">
        <v>1509</v>
      </c>
      <c r="L4641" s="1" t="s">
        <v>1510</v>
      </c>
      <c r="M4641" s="1">
        <v>1</v>
      </c>
    </row>
    <row r="4642" spans="1:13" x14ac:dyDescent="0.25">
      <c r="A4642" s="1" t="s">
        <v>1498</v>
      </c>
      <c r="J4642" s="1" t="s">
        <v>1511</v>
      </c>
      <c r="K4642" s="1" t="s">
        <v>1509</v>
      </c>
      <c r="L4642" s="1" t="s">
        <v>1510</v>
      </c>
      <c r="M4642" s="1">
        <v>2</v>
      </c>
    </row>
    <row r="4643" spans="1:13" x14ac:dyDescent="0.25">
      <c r="A4643" s="1" t="s">
        <v>1498</v>
      </c>
      <c r="J4643" s="1" t="s">
        <v>1511</v>
      </c>
      <c r="K4643" s="1" t="s">
        <v>1509</v>
      </c>
      <c r="L4643" s="1" t="s">
        <v>1510</v>
      </c>
      <c r="M4643" s="1">
        <v>1</v>
      </c>
    </row>
    <row r="4644" spans="1:13" x14ac:dyDescent="0.25">
      <c r="A4644" s="1" t="s">
        <v>1317</v>
      </c>
      <c r="J4644" s="1" t="s">
        <v>1508</v>
      </c>
      <c r="K4644" s="1" t="s">
        <v>1509</v>
      </c>
      <c r="L4644" s="1" t="s">
        <v>1513</v>
      </c>
      <c r="M4644" s="1">
        <v>1</v>
      </c>
    </row>
    <row r="4645" spans="1:13" x14ac:dyDescent="0.25">
      <c r="A4645" s="1" t="s">
        <v>1498</v>
      </c>
      <c r="J4645" s="1" t="s">
        <v>1511</v>
      </c>
      <c r="K4645" s="1" t="s">
        <v>1509</v>
      </c>
      <c r="L4645" s="1" t="s">
        <v>1510</v>
      </c>
      <c r="M4645" s="1">
        <v>1</v>
      </c>
    </row>
    <row r="4646" spans="1:13" x14ac:dyDescent="0.25">
      <c r="A4646" s="1" t="s">
        <v>1316</v>
      </c>
      <c r="J4646" s="1" t="s">
        <v>1511</v>
      </c>
      <c r="K4646" s="1" t="s">
        <v>1509</v>
      </c>
      <c r="L4646" s="1" t="s">
        <v>1510</v>
      </c>
      <c r="M4646" s="1">
        <v>1</v>
      </c>
    </row>
    <row r="4647" spans="1:13" x14ac:dyDescent="0.25">
      <c r="A4647" s="1" t="s">
        <v>1498</v>
      </c>
      <c r="J4647" s="1" t="s">
        <v>1511</v>
      </c>
      <c r="K4647" s="1" t="s">
        <v>1509</v>
      </c>
      <c r="L4647" s="1" t="s">
        <v>1510</v>
      </c>
      <c r="M4647" s="1">
        <v>1</v>
      </c>
    </row>
    <row r="4648" spans="1:13" x14ac:dyDescent="0.25">
      <c r="A4648" s="1" t="s">
        <v>1316</v>
      </c>
      <c r="J4648" s="1" t="s">
        <v>1511</v>
      </c>
      <c r="K4648" s="1" t="s">
        <v>1509</v>
      </c>
      <c r="L4648" s="1" t="s">
        <v>1510</v>
      </c>
      <c r="M4648" s="1">
        <v>1</v>
      </c>
    </row>
    <row r="4649" spans="1:13" x14ac:dyDescent="0.25">
      <c r="A4649" s="1" t="s">
        <v>1342</v>
      </c>
      <c r="J4649" s="1" t="s">
        <v>1508</v>
      </c>
      <c r="K4649" s="1" t="s">
        <v>1509</v>
      </c>
      <c r="L4649" s="1" t="s">
        <v>1512</v>
      </c>
      <c r="M4649" s="1">
        <v>2</v>
      </c>
    </row>
    <row r="4650" spans="1:13" x14ac:dyDescent="0.25">
      <c r="A4650" s="1" t="s">
        <v>1316</v>
      </c>
      <c r="J4650" s="1" t="s">
        <v>1511</v>
      </c>
      <c r="K4650" s="1" t="s">
        <v>1509</v>
      </c>
      <c r="L4650" s="1" t="s">
        <v>1510</v>
      </c>
      <c r="M4650" s="1">
        <v>5</v>
      </c>
    </row>
    <row r="4651" spans="1:13" x14ac:dyDescent="0.25">
      <c r="A4651" s="1" t="s">
        <v>1394</v>
      </c>
      <c r="J4651" s="1" t="s">
        <v>1508</v>
      </c>
      <c r="K4651" s="1" t="s">
        <v>1509</v>
      </c>
      <c r="L4651" s="1" t="s">
        <v>1513</v>
      </c>
      <c r="M4651" s="1">
        <v>2</v>
      </c>
    </row>
    <row r="4652" spans="1:13" x14ac:dyDescent="0.25">
      <c r="A4652" s="1" t="s">
        <v>1316</v>
      </c>
      <c r="J4652" s="1" t="s">
        <v>1511</v>
      </c>
      <c r="K4652" s="1" t="s">
        <v>1509</v>
      </c>
      <c r="L4652" s="1" t="s">
        <v>1513</v>
      </c>
      <c r="M4652" s="1">
        <v>1</v>
      </c>
    </row>
    <row r="4653" spans="1:13" x14ac:dyDescent="0.25">
      <c r="A4653" s="1" t="s">
        <v>1316</v>
      </c>
      <c r="J4653" s="1" t="s">
        <v>1511</v>
      </c>
      <c r="K4653" s="1" t="s">
        <v>1509</v>
      </c>
      <c r="L4653" s="1" t="s">
        <v>1513</v>
      </c>
      <c r="M4653" s="1">
        <v>1</v>
      </c>
    </row>
    <row r="4654" spans="1:13" x14ac:dyDescent="0.25">
      <c r="A4654" s="1" t="s">
        <v>1316</v>
      </c>
      <c r="J4654" s="1" t="s">
        <v>1511</v>
      </c>
      <c r="K4654" s="1" t="s">
        <v>1509</v>
      </c>
      <c r="L4654" s="1" t="s">
        <v>1513</v>
      </c>
      <c r="M4654" s="1">
        <v>1</v>
      </c>
    </row>
    <row r="4655" spans="1:13" x14ac:dyDescent="0.25">
      <c r="A4655" s="1" t="s">
        <v>1316</v>
      </c>
      <c r="J4655" s="1" t="s">
        <v>1511</v>
      </c>
      <c r="K4655" s="1" t="s">
        <v>1509</v>
      </c>
      <c r="L4655" s="1" t="s">
        <v>1510</v>
      </c>
      <c r="M4655" s="1">
        <v>4</v>
      </c>
    </row>
    <row r="4656" spans="1:13" x14ac:dyDescent="0.25">
      <c r="A4656" s="1" t="s">
        <v>1272</v>
      </c>
      <c r="J4656" s="1" t="s">
        <v>1511</v>
      </c>
      <c r="K4656" s="1" t="s">
        <v>1509</v>
      </c>
      <c r="L4656" s="1" t="s">
        <v>1512</v>
      </c>
      <c r="M4656" s="1">
        <v>1</v>
      </c>
    </row>
    <row r="4657" spans="1:13" x14ac:dyDescent="0.25">
      <c r="A4657" s="1" t="s">
        <v>1498</v>
      </c>
      <c r="J4657" s="1" t="s">
        <v>1511</v>
      </c>
      <c r="K4657" s="1" t="s">
        <v>1509</v>
      </c>
      <c r="L4657" s="1" t="s">
        <v>1510</v>
      </c>
      <c r="M4657" s="1">
        <v>1</v>
      </c>
    </row>
    <row r="4658" spans="1:13" x14ac:dyDescent="0.25">
      <c r="A4658" s="1" t="s">
        <v>1498</v>
      </c>
      <c r="J4658" s="1" t="s">
        <v>1511</v>
      </c>
      <c r="K4658" s="1" t="s">
        <v>1509</v>
      </c>
      <c r="L4658" s="1" t="s">
        <v>1510</v>
      </c>
      <c r="M4658" s="1">
        <v>1</v>
      </c>
    </row>
    <row r="4659" spans="1:13" x14ac:dyDescent="0.25">
      <c r="A4659" s="1" t="s">
        <v>1498</v>
      </c>
      <c r="J4659" s="1" t="s">
        <v>1511</v>
      </c>
      <c r="K4659" s="1" t="s">
        <v>1509</v>
      </c>
      <c r="L4659" s="1" t="s">
        <v>1510</v>
      </c>
      <c r="M4659" s="1">
        <v>1</v>
      </c>
    </row>
    <row r="4660" spans="1:13" x14ac:dyDescent="0.25">
      <c r="A4660" s="1" t="s">
        <v>1498</v>
      </c>
      <c r="J4660" s="1" t="s">
        <v>1511</v>
      </c>
      <c r="K4660" s="1" t="s">
        <v>1509</v>
      </c>
      <c r="L4660" s="1" t="s">
        <v>1510</v>
      </c>
      <c r="M4660" s="1">
        <v>1</v>
      </c>
    </row>
    <row r="4661" spans="1:13" x14ac:dyDescent="0.25">
      <c r="A4661" s="1" t="s">
        <v>1394</v>
      </c>
      <c r="J4661" s="1" t="s">
        <v>1508</v>
      </c>
      <c r="K4661" s="1" t="s">
        <v>1509</v>
      </c>
      <c r="L4661" s="1" t="s">
        <v>1510</v>
      </c>
      <c r="M4661" s="1">
        <v>2</v>
      </c>
    </row>
    <row r="4662" spans="1:13" x14ac:dyDescent="0.25">
      <c r="A4662" s="1" t="s">
        <v>1498</v>
      </c>
      <c r="J4662" s="1" t="s">
        <v>1511</v>
      </c>
      <c r="K4662" s="1" t="s">
        <v>1509</v>
      </c>
      <c r="L4662" s="1" t="s">
        <v>1510</v>
      </c>
      <c r="M4662" s="1">
        <v>2</v>
      </c>
    </row>
    <row r="4663" spans="1:13" x14ac:dyDescent="0.25">
      <c r="A4663" s="1" t="s">
        <v>1262</v>
      </c>
      <c r="J4663" s="1" t="s">
        <v>1511</v>
      </c>
      <c r="K4663" s="1" t="s">
        <v>1509</v>
      </c>
      <c r="L4663" s="1" t="s">
        <v>1512</v>
      </c>
      <c r="M4663" s="1">
        <v>1</v>
      </c>
    </row>
    <row r="4664" spans="1:13" x14ac:dyDescent="0.25">
      <c r="A4664" s="1" t="s">
        <v>1262</v>
      </c>
      <c r="J4664" s="1" t="s">
        <v>1511</v>
      </c>
      <c r="K4664" s="1" t="s">
        <v>1509</v>
      </c>
      <c r="L4664" s="1" t="s">
        <v>1512</v>
      </c>
      <c r="M4664" s="1">
        <v>1</v>
      </c>
    </row>
    <row r="4665" spans="1:13" x14ac:dyDescent="0.25">
      <c r="A4665" s="1" t="s">
        <v>1263</v>
      </c>
      <c r="J4665" s="1" t="s">
        <v>1511</v>
      </c>
      <c r="K4665" s="1" t="s">
        <v>1509</v>
      </c>
      <c r="L4665" s="1" t="s">
        <v>1512</v>
      </c>
      <c r="M4665" s="1">
        <v>1</v>
      </c>
    </row>
    <row r="4666" spans="1:13" x14ac:dyDescent="0.25">
      <c r="A4666" s="1" t="s">
        <v>1263</v>
      </c>
      <c r="J4666" s="1" t="s">
        <v>1511</v>
      </c>
      <c r="K4666" s="1" t="s">
        <v>1509</v>
      </c>
      <c r="L4666" s="1" t="s">
        <v>1512</v>
      </c>
      <c r="M4666" s="1">
        <v>1</v>
      </c>
    </row>
    <row r="4667" spans="1:13" x14ac:dyDescent="0.25">
      <c r="A4667" s="1" t="s">
        <v>1263</v>
      </c>
      <c r="J4667" s="1" t="s">
        <v>1511</v>
      </c>
      <c r="K4667" s="1" t="s">
        <v>1509</v>
      </c>
      <c r="L4667" s="1" t="s">
        <v>1512</v>
      </c>
      <c r="M4667" s="1">
        <v>9</v>
      </c>
    </row>
    <row r="4668" spans="1:13" x14ac:dyDescent="0.25">
      <c r="A4668" s="1" t="s">
        <v>1342</v>
      </c>
      <c r="J4668" s="1" t="s">
        <v>1508</v>
      </c>
      <c r="K4668" s="1" t="s">
        <v>1509</v>
      </c>
      <c r="L4668" s="1" t="s">
        <v>1512</v>
      </c>
      <c r="M4668" s="1">
        <v>2</v>
      </c>
    </row>
    <row r="4669" spans="1:13" x14ac:dyDescent="0.25">
      <c r="A4669" s="1" t="s">
        <v>1320</v>
      </c>
      <c r="J4669" s="1" t="s">
        <v>1511</v>
      </c>
      <c r="K4669" s="1" t="s">
        <v>1509</v>
      </c>
      <c r="L4669" s="1" t="s">
        <v>1512</v>
      </c>
      <c r="M4669" s="1">
        <v>13</v>
      </c>
    </row>
    <row r="4670" spans="1:13" x14ac:dyDescent="0.25">
      <c r="A4670" s="1" t="s">
        <v>1262</v>
      </c>
      <c r="J4670" s="1" t="s">
        <v>1511</v>
      </c>
      <c r="K4670" s="1" t="s">
        <v>1509</v>
      </c>
      <c r="L4670" s="1" t="s">
        <v>1512</v>
      </c>
      <c r="M4670" s="1">
        <v>1</v>
      </c>
    </row>
    <row r="4671" spans="1:13" x14ac:dyDescent="0.25">
      <c r="A4671" s="1" t="s">
        <v>1328</v>
      </c>
      <c r="J4671" s="1" t="s">
        <v>1511</v>
      </c>
      <c r="K4671" s="1" t="s">
        <v>1509</v>
      </c>
      <c r="L4671" s="1" t="s">
        <v>1513</v>
      </c>
      <c r="M4671" s="1">
        <v>15</v>
      </c>
    </row>
    <row r="4672" spans="1:13" x14ac:dyDescent="0.25">
      <c r="A4672" s="1" t="s">
        <v>1262</v>
      </c>
      <c r="J4672" s="1" t="s">
        <v>1511</v>
      </c>
      <c r="K4672" s="1" t="s">
        <v>1509</v>
      </c>
      <c r="L4672" s="1" t="s">
        <v>1512</v>
      </c>
      <c r="M4672" s="1">
        <v>1</v>
      </c>
    </row>
    <row r="4673" spans="1:13" x14ac:dyDescent="0.25">
      <c r="A4673" s="1" t="s">
        <v>1262</v>
      </c>
      <c r="J4673" s="1" t="s">
        <v>1511</v>
      </c>
      <c r="K4673" s="1" t="s">
        <v>1509</v>
      </c>
      <c r="L4673" s="1" t="s">
        <v>1512</v>
      </c>
      <c r="M4673" s="1">
        <v>1</v>
      </c>
    </row>
    <row r="4674" spans="1:13" x14ac:dyDescent="0.25">
      <c r="A4674" s="1" t="s">
        <v>1266</v>
      </c>
      <c r="J4674" s="1" t="s">
        <v>1511</v>
      </c>
      <c r="K4674" s="1" t="s">
        <v>1509</v>
      </c>
      <c r="L4674" s="1" t="s">
        <v>1512</v>
      </c>
      <c r="M4674" s="1">
        <v>10</v>
      </c>
    </row>
    <row r="4675" spans="1:13" x14ac:dyDescent="0.25">
      <c r="A4675" s="1" t="s">
        <v>1266</v>
      </c>
      <c r="J4675" s="1" t="s">
        <v>1511</v>
      </c>
      <c r="K4675" s="1" t="s">
        <v>1509</v>
      </c>
      <c r="L4675" s="1" t="s">
        <v>1512</v>
      </c>
      <c r="M4675" s="1">
        <v>2</v>
      </c>
    </row>
    <row r="4676" spans="1:13" x14ac:dyDescent="0.25">
      <c r="A4676" s="1" t="s">
        <v>1321</v>
      </c>
      <c r="J4676" s="1" t="s">
        <v>1511</v>
      </c>
      <c r="K4676" s="1" t="s">
        <v>1509</v>
      </c>
      <c r="L4676" s="1" t="s">
        <v>1512</v>
      </c>
      <c r="M4676" s="1">
        <v>32</v>
      </c>
    </row>
    <row r="4677" spans="1:13" x14ac:dyDescent="0.25">
      <c r="A4677" s="1" t="s">
        <v>1272</v>
      </c>
      <c r="J4677" s="1" t="s">
        <v>1511</v>
      </c>
      <c r="K4677" s="1" t="s">
        <v>1509</v>
      </c>
      <c r="L4677" s="1" t="s">
        <v>1513</v>
      </c>
      <c r="M4677" s="1">
        <v>10</v>
      </c>
    </row>
    <row r="4678" spans="1:13" x14ac:dyDescent="0.25">
      <c r="A4678" s="1" t="s">
        <v>1332</v>
      </c>
      <c r="J4678" s="1" t="s">
        <v>1511</v>
      </c>
      <c r="K4678" s="1" t="s">
        <v>1509</v>
      </c>
      <c r="L4678" s="1" t="s">
        <v>1512</v>
      </c>
      <c r="M4678" s="1">
        <v>3</v>
      </c>
    </row>
    <row r="4679" spans="1:13" x14ac:dyDescent="0.25">
      <c r="A4679" s="1" t="s">
        <v>1320</v>
      </c>
      <c r="J4679" s="1" t="s">
        <v>1511</v>
      </c>
      <c r="K4679" s="1" t="s">
        <v>1509</v>
      </c>
      <c r="L4679" s="1" t="s">
        <v>1512</v>
      </c>
      <c r="M4679" s="1">
        <v>6</v>
      </c>
    </row>
    <row r="4680" spans="1:13" x14ac:dyDescent="0.25">
      <c r="A4680" s="1" t="s">
        <v>1262</v>
      </c>
      <c r="J4680" s="1" t="s">
        <v>1511</v>
      </c>
      <c r="K4680" s="1" t="s">
        <v>1509</v>
      </c>
      <c r="L4680" s="1" t="s">
        <v>1512</v>
      </c>
      <c r="M4680" s="1">
        <v>1</v>
      </c>
    </row>
    <row r="4681" spans="1:13" x14ac:dyDescent="0.25">
      <c r="A4681" s="1" t="s">
        <v>1320</v>
      </c>
      <c r="J4681" s="1" t="s">
        <v>1511</v>
      </c>
      <c r="K4681" s="1" t="s">
        <v>1514</v>
      </c>
      <c r="L4681" s="1" t="s">
        <v>1512</v>
      </c>
      <c r="M4681" s="1">
        <v>36</v>
      </c>
    </row>
    <row r="4682" spans="1:13" x14ac:dyDescent="0.25">
      <c r="A4682" s="1" t="s">
        <v>1272</v>
      </c>
      <c r="J4682" s="1" t="s">
        <v>1511</v>
      </c>
      <c r="K4682" s="1" t="s">
        <v>1509</v>
      </c>
      <c r="L4682" s="1" t="s">
        <v>1512</v>
      </c>
      <c r="M4682" s="1">
        <v>1</v>
      </c>
    </row>
    <row r="4683" spans="1:13" x14ac:dyDescent="0.25">
      <c r="A4683" s="1" t="s">
        <v>1272</v>
      </c>
      <c r="J4683" s="1" t="s">
        <v>1511</v>
      </c>
      <c r="K4683" s="1" t="s">
        <v>1509</v>
      </c>
      <c r="L4683" s="1" t="s">
        <v>1512</v>
      </c>
      <c r="M4683" s="1">
        <v>1</v>
      </c>
    </row>
    <row r="4684" spans="1:13" x14ac:dyDescent="0.25">
      <c r="A4684" s="1" t="s">
        <v>1272</v>
      </c>
      <c r="J4684" s="1" t="s">
        <v>1511</v>
      </c>
      <c r="K4684" s="1" t="s">
        <v>1509</v>
      </c>
      <c r="L4684" s="1" t="s">
        <v>1512</v>
      </c>
      <c r="M4684" s="1">
        <v>1</v>
      </c>
    </row>
    <row r="4685" spans="1:13" x14ac:dyDescent="0.25">
      <c r="A4685" s="1" t="s">
        <v>1320</v>
      </c>
      <c r="J4685" s="1" t="s">
        <v>1511</v>
      </c>
      <c r="K4685" s="1" t="s">
        <v>1509</v>
      </c>
      <c r="L4685" s="1" t="s">
        <v>1512</v>
      </c>
      <c r="M4685" s="1">
        <v>8</v>
      </c>
    </row>
    <row r="4686" spans="1:13" x14ac:dyDescent="0.25">
      <c r="A4686" s="1" t="s">
        <v>1272</v>
      </c>
      <c r="J4686" s="1" t="s">
        <v>1511</v>
      </c>
      <c r="K4686" s="1" t="s">
        <v>1509</v>
      </c>
      <c r="L4686" s="1" t="s">
        <v>1512</v>
      </c>
      <c r="M4686" s="1">
        <v>1</v>
      </c>
    </row>
    <row r="4687" spans="1:13" x14ac:dyDescent="0.25">
      <c r="A4687" s="1" t="s">
        <v>1320</v>
      </c>
      <c r="J4687" s="1" t="s">
        <v>1511</v>
      </c>
      <c r="K4687" s="1" t="s">
        <v>1509</v>
      </c>
      <c r="L4687" s="1" t="s">
        <v>1512</v>
      </c>
      <c r="M4687" s="1">
        <v>9</v>
      </c>
    </row>
    <row r="4688" spans="1:13" x14ac:dyDescent="0.25">
      <c r="A4688" s="1" t="s">
        <v>1262</v>
      </c>
      <c r="J4688" s="1" t="s">
        <v>1511</v>
      </c>
      <c r="K4688" s="1" t="s">
        <v>1509</v>
      </c>
      <c r="L4688" s="1" t="s">
        <v>1510</v>
      </c>
      <c r="M4688" s="1">
        <v>1</v>
      </c>
    </row>
    <row r="4689" spans="1:13" x14ac:dyDescent="0.25">
      <c r="A4689" s="1" t="s">
        <v>1262</v>
      </c>
      <c r="J4689" s="1" t="s">
        <v>1511</v>
      </c>
      <c r="K4689" s="1" t="s">
        <v>1509</v>
      </c>
      <c r="L4689" s="1" t="s">
        <v>1510</v>
      </c>
      <c r="M4689" s="1">
        <v>1</v>
      </c>
    </row>
    <row r="4690" spans="1:13" x14ac:dyDescent="0.25">
      <c r="A4690" s="1" t="s">
        <v>1262</v>
      </c>
      <c r="J4690" s="1" t="s">
        <v>1511</v>
      </c>
      <c r="K4690" s="1" t="s">
        <v>1509</v>
      </c>
      <c r="L4690" s="1" t="s">
        <v>1510</v>
      </c>
      <c r="M4690" s="1">
        <v>1</v>
      </c>
    </row>
    <row r="4691" spans="1:13" x14ac:dyDescent="0.25">
      <c r="A4691" s="1" t="s">
        <v>1320</v>
      </c>
      <c r="J4691" s="1" t="s">
        <v>1511</v>
      </c>
      <c r="K4691" s="1" t="s">
        <v>1509</v>
      </c>
      <c r="L4691" s="1" t="s">
        <v>1512</v>
      </c>
      <c r="M4691" s="1">
        <v>27</v>
      </c>
    </row>
    <row r="4692" spans="1:13" x14ac:dyDescent="0.25">
      <c r="A4692" s="1" t="s">
        <v>1263</v>
      </c>
      <c r="J4692" s="1" t="s">
        <v>1511</v>
      </c>
      <c r="K4692" s="1" t="s">
        <v>1509</v>
      </c>
      <c r="L4692" s="1" t="s">
        <v>1512</v>
      </c>
      <c r="M4692" s="1">
        <v>1</v>
      </c>
    </row>
    <row r="4693" spans="1:13" x14ac:dyDescent="0.25">
      <c r="A4693" s="1" t="s">
        <v>1262</v>
      </c>
      <c r="J4693" s="1" t="s">
        <v>1511</v>
      </c>
      <c r="K4693" s="1" t="s">
        <v>1509</v>
      </c>
      <c r="L4693" s="1" t="s">
        <v>1510</v>
      </c>
      <c r="M4693" s="1">
        <v>1</v>
      </c>
    </row>
    <row r="4694" spans="1:13" x14ac:dyDescent="0.25">
      <c r="A4694" s="1" t="s">
        <v>1262</v>
      </c>
      <c r="J4694" s="1" t="s">
        <v>1511</v>
      </c>
      <c r="K4694" s="1" t="s">
        <v>1509</v>
      </c>
      <c r="L4694" s="1" t="s">
        <v>1510</v>
      </c>
      <c r="M4694" s="1">
        <v>1</v>
      </c>
    </row>
    <row r="4695" spans="1:13" x14ac:dyDescent="0.25">
      <c r="A4695" s="1" t="s">
        <v>1262</v>
      </c>
      <c r="J4695" s="1" t="s">
        <v>1511</v>
      </c>
      <c r="K4695" s="1" t="s">
        <v>1509</v>
      </c>
      <c r="L4695" s="1" t="s">
        <v>1510</v>
      </c>
      <c r="M4695" s="1">
        <v>1</v>
      </c>
    </row>
    <row r="4696" spans="1:13" x14ac:dyDescent="0.25">
      <c r="A4696" s="1" t="s">
        <v>1262</v>
      </c>
      <c r="J4696" s="1" t="s">
        <v>1511</v>
      </c>
      <c r="K4696" s="1" t="s">
        <v>1509</v>
      </c>
      <c r="L4696" s="1" t="s">
        <v>1510</v>
      </c>
      <c r="M4696" s="1">
        <v>1</v>
      </c>
    </row>
    <row r="4697" spans="1:13" x14ac:dyDescent="0.25">
      <c r="A4697" s="1" t="s">
        <v>1262</v>
      </c>
      <c r="J4697" s="1" t="s">
        <v>1511</v>
      </c>
      <c r="K4697" s="1" t="s">
        <v>1509</v>
      </c>
      <c r="L4697" s="1" t="s">
        <v>1510</v>
      </c>
      <c r="M4697" s="1">
        <v>1</v>
      </c>
    </row>
    <row r="4698" spans="1:13" x14ac:dyDescent="0.25">
      <c r="A4698" s="1" t="s">
        <v>1262</v>
      </c>
      <c r="J4698" s="1" t="s">
        <v>1511</v>
      </c>
      <c r="K4698" s="1" t="s">
        <v>1509</v>
      </c>
      <c r="L4698" s="1" t="s">
        <v>1510</v>
      </c>
      <c r="M4698" s="1">
        <v>1</v>
      </c>
    </row>
    <row r="4699" spans="1:13" x14ac:dyDescent="0.25">
      <c r="A4699" s="1" t="s">
        <v>1320</v>
      </c>
      <c r="J4699" s="1" t="s">
        <v>1511</v>
      </c>
      <c r="K4699" s="1" t="s">
        <v>1509</v>
      </c>
      <c r="L4699" s="1" t="s">
        <v>1512</v>
      </c>
      <c r="M4699" s="1">
        <v>6</v>
      </c>
    </row>
    <row r="4700" spans="1:13" x14ac:dyDescent="0.25">
      <c r="A4700" s="1" t="s">
        <v>1262</v>
      </c>
      <c r="J4700" s="1" t="s">
        <v>1511</v>
      </c>
      <c r="K4700" s="1" t="s">
        <v>1509</v>
      </c>
      <c r="L4700" s="1" t="s">
        <v>1510</v>
      </c>
      <c r="M4700" s="1">
        <v>1</v>
      </c>
    </row>
    <row r="4701" spans="1:13" x14ac:dyDescent="0.25">
      <c r="A4701" s="1" t="s">
        <v>1262</v>
      </c>
      <c r="J4701" s="1" t="s">
        <v>1511</v>
      </c>
      <c r="K4701" s="1" t="s">
        <v>1509</v>
      </c>
      <c r="L4701" s="1" t="s">
        <v>1510</v>
      </c>
      <c r="M4701" s="1">
        <v>1</v>
      </c>
    </row>
    <row r="4702" spans="1:13" x14ac:dyDescent="0.25">
      <c r="A4702" s="1" t="s">
        <v>1262</v>
      </c>
      <c r="J4702" s="1" t="s">
        <v>1511</v>
      </c>
      <c r="K4702" s="1" t="s">
        <v>1509</v>
      </c>
      <c r="L4702" s="1" t="s">
        <v>1510</v>
      </c>
      <c r="M4702" s="1">
        <v>1</v>
      </c>
    </row>
    <row r="4703" spans="1:13" x14ac:dyDescent="0.25">
      <c r="A4703" s="1" t="s">
        <v>1262</v>
      </c>
      <c r="J4703" s="1" t="s">
        <v>1511</v>
      </c>
      <c r="K4703" s="1" t="s">
        <v>1509</v>
      </c>
      <c r="L4703" s="1" t="s">
        <v>1510</v>
      </c>
      <c r="M4703" s="1">
        <v>1</v>
      </c>
    </row>
    <row r="4704" spans="1:13" x14ac:dyDescent="0.25">
      <c r="A4704" s="1" t="s">
        <v>1263</v>
      </c>
      <c r="J4704" s="1" t="s">
        <v>1511</v>
      </c>
      <c r="K4704" s="1" t="s">
        <v>1509</v>
      </c>
      <c r="L4704" s="1" t="s">
        <v>1512</v>
      </c>
      <c r="M4704" s="1">
        <v>1</v>
      </c>
    </row>
    <row r="4705" spans="1:13" x14ac:dyDescent="0.25">
      <c r="A4705" s="1" t="s">
        <v>1262</v>
      </c>
      <c r="J4705" s="1" t="s">
        <v>1511</v>
      </c>
      <c r="K4705" s="1" t="s">
        <v>1509</v>
      </c>
      <c r="L4705" s="1" t="s">
        <v>1510</v>
      </c>
      <c r="M4705" s="1">
        <v>1</v>
      </c>
    </row>
    <row r="4706" spans="1:13" x14ac:dyDescent="0.25">
      <c r="A4706" s="1" t="s">
        <v>1269</v>
      </c>
      <c r="J4706" s="1" t="s">
        <v>1511</v>
      </c>
      <c r="K4706" s="1" t="s">
        <v>1509</v>
      </c>
      <c r="L4706" s="1" t="s">
        <v>1512</v>
      </c>
      <c r="M4706" s="1">
        <v>1</v>
      </c>
    </row>
    <row r="4707" spans="1:13" x14ac:dyDescent="0.25">
      <c r="A4707" s="1" t="s">
        <v>1262</v>
      </c>
      <c r="J4707" s="1" t="s">
        <v>1511</v>
      </c>
      <c r="K4707" s="1" t="s">
        <v>1509</v>
      </c>
      <c r="L4707" s="1" t="s">
        <v>1510</v>
      </c>
      <c r="M4707" s="1">
        <v>1</v>
      </c>
    </row>
    <row r="4708" spans="1:13" x14ac:dyDescent="0.25">
      <c r="A4708" s="1" t="s">
        <v>1263</v>
      </c>
      <c r="J4708" s="1" t="s">
        <v>1511</v>
      </c>
      <c r="K4708" s="1" t="s">
        <v>1509</v>
      </c>
      <c r="L4708" s="1" t="s">
        <v>1512</v>
      </c>
      <c r="M4708" s="1">
        <v>1</v>
      </c>
    </row>
    <row r="4709" spans="1:13" x14ac:dyDescent="0.25">
      <c r="A4709" s="1" t="s">
        <v>1262</v>
      </c>
      <c r="J4709" s="1" t="s">
        <v>1511</v>
      </c>
      <c r="K4709" s="1" t="s">
        <v>1509</v>
      </c>
      <c r="L4709" s="1" t="s">
        <v>1510</v>
      </c>
      <c r="M4709" s="1">
        <v>1</v>
      </c>
    </row>
    <row r="4710" spans="1:13" x14ac:dyDescent="0.25">
      <c r="A4710" s="1" t="s">
        <v>1262</v>
      </c>
      <c r="J4710" s="1" t="s">
        <v>1511</v>
      </c>
      <c r="K4710" s="1" t="s">
        <v>1509</v>
      </c>
      <c r="L4710" s="1" t="s">
        <v>1510</v>
      </c>
      <c r="M4710" s="1">
        <v>1</v>
      </c>
    </row>
    <row r="4711" spans="1:13" x14ac:dyDescent="0.25">
      <c r="A4711" s="1" t="s">
        <v>1269</v>
      </c>
      <c r="J4711" s="1" t="s">
        <v>1511</v>
      </c>
      <c r="K4711" s="1" t="s">
        <v>1509</v>
      </c>
      <c r="L4711" s="1" t="s">
        <v>1512</v>
      </c>
      <c r="M4711" s="1">
        <v>1</v>
      </c>
    </row>
    <row r="4712" spans="1:13" x14ac:dyDescent="0.25">
      <c r="A4712" s="1" t="s">
        <v>1262</v>
      </c>
      <c r="J4712" s="1" t="s">
        <v>1511</v>
      </c>
      <c r="K4712" s="1" t="s">
        <v>1509</v>
      </c>
      <c r="L4712" s="1" t="s">
        <v>1510</v>
      </c>
      <c r="M4712" s="1">
        <v>1</v>
      </c>
    </row>
    <row r="4713" spans="1:13" x14ac:dyDescent="0.25">
      <c r="A4713" s="1" t="s">
        <v>1312</v>
      </c>
      <c r="J4713" s="1" t="s">
        <v>1511</v>
      </c>
      <c r="K4713" s="1" t="s">
        <v>1514</v>
      </c>
      <c r="L4713" s="1" t="s">
        <v>1512</v>
      </c>
      <c r="M4713" s="1">
        <v>2</v>
      </c>
    </row>
    <row r="4714" spans="1:13" x14ac:dyDescent="0.25">
      <c r="A4714" s="1" t="s">
        <v>1320</v>
      </c>
      <c r="J4714" s="1" t="s">
        <v>1511</v>
      </c>
      <c r="K4714" s="1" t="s">
        <v>1509</v>
      </c>
      <c r="L4714" s="1" t="s">
        <v>1512</v>
      </c>
      <c r="M4714" s="1">
        <v>18</v>
      </c>
    </row>
    <row r="4715" spans="1:13" x14ac:dyDescent="0.25">
      <c r="A4715" s="1" t="s">
        <v>1303</v>
      </c>
      <c r="J4715" s="1" t="s">
        <v>1511</v>
      </c>
      <c r="K4715" s="1" t="s">
        <v>1509</v>
      </c>
      <c r="L4715" s="1" t="s">
        <v>1512</v>
      </c>
      <c r="M4715" s="1">
        <v>16</v>
      </c>
    </row>
    <row r="4716" spans="1:13" x14ac:dyDescent="0.25">
      <c r="A4716" s="1" t="s">
        <v>1329</v>
      </c>
      <c r="J4716" s="1" t="s">
        <v>1511</v>
      </c>
      <c r="K4716" s="1" t="s">
        <v>1509</v>
      </c>
      <c r="L4716" s="1" t="s">
        <v>1512</v>
      </c>
      <c r="M4716" s="1">
        <v>16</v>
      </c>
    </row>
    <row r="4717" spans="1:13" x14ac:dyDescent="0.25">
      <c r="A4717" s="1" t="s">
        <v>1272</v>
      </c>
      <c r="J4717" s="1" t="s">
        <v>1511</v>
      </c>
      <c r="K4717" s="1" t="s">
        <v>1509</v>
      </c>
      <c r="L4717" s="1" t="s">
        <v>1512</v>
      </c>
      <c r="M4717" s="1">
        <v>2</v>
      </c>
    </row>
    <row r="4718" spans="1:13" x14ac:dyDescent="0.25">
      <c r="A4718" s="1" t="s">
        <v>1272</v>
      </c>
      <c r="J4718" s="1" t="s">
        <v>1511</v>
      </c>
      <c r="K4718" s="1" t="s">
        <v>1509</v>
      </c>
      <c r="L4718" s="1" t="s">
        <v>1512</v>
      </c>
      <c r="M4718" s="1">
        <v>2</v>
      </c>
    </row>
    <row r="4719" spans="1:13" x14ac:dyDescent="0.25">
      <c r="A4719" s="1" t="s">
        <v>1272</v>
      </c>
      <c r="J4719" s="1" t="s">
        <v>1511</v>
      </c>
      <c r="K4719" s="1" t="s">
        <v>1509</v>
      </c>
      <c r="L4719" s="1" t="s">
        <v>1512</v>
      </c>
      <c r="M4719" s="1">
        <v>1</v>
      </c>
    </row>
    <row r="4720" spans="1:13" x14ac:dyDescent="0.25">
      <c r="A4720" s="1" t="s">
        <v>1321</v>
      </c>
      <c r="J4720" s="1" t="s">
        <v>1511</v>
      </c>
      <c r="K4720" s="1" t="s">
        <v>1509</v>
      </c>
      <c r="L4720" s="1" t="s">
        <v>1512</v>
      </c>
      <c r="M4720" s="1">
        <v>55</v>
      </c>
    </row>
    <row r="4721" spans="1:13" x14ac:dyDescent="0.25">
      <c r="A4721" s="1" t="s">
        <v>1263</v>
      </c>
      <c r="J4721" s="1" t="s">
        <v>1511</v>
      </c>
      <c r="K4721" s="1" t="s">
        <v>1509</v>
      </c>
      <c r="L4721" s="1" t="s">
        <v>1512</v>
      </c>
      <c r="M4721" s="1">
        <v>2</v>
      </c>
    </row>
    <row r="4722" spans="1:13" x14ac:dyDescent="0.25">
      <c r="A4722" s="1" t="s">
        <v>1263</v>
      </c>
      <c r="J4722" s="1" t="s">
        <v>1511</v>
      </c>
      <c r="K4722" s="1" t="s">
        <v>1509</v>
      </c>
      <c r="L4722" s="1" t="s">
        <v>1512</v>
      </c>
      <c r="M4722" s="1">
        <v>1</v>
      </c>
    </row>
    <row r="4723" spans="1:13" x14ac:dyDescent="0.25">
      <c r="A4723" s="1" t="s">
        <v>1320</v>
      </c>
      <c r="J4723" s="1" t="s">
        <v>1511</v>
      </c>
      <c r="K4723" s="1" t="s">
        <v>1509</v>
      </c>
      <c r="L4723" s="1" t="s">
        <v>1512</v>
      </c>
      <c r="M4723" s="1">
        <v>44</v>
      </c>
    </row>
    <row r="4724" spans="1:13" x14ac:dyDescent="0.25">
      <c r="A4724" s="1" t="s">
        <v>1346</v>
      </c>
      <c r="J4724" s="1" t="s">
        <v>1511</v>
      </c>
      <c r="K4724" s="1" t="s">
        <v>1509</v>
      </c>
      <c r="L4724" s="1" t="s">
        <v>1510</v>
      </c>
      <c r="M4724" s="1">
        <v>538</v>
      </c>
    </row>
    <row r="4725" spans="1:13" x14ac:dyDescent="0.25">
      <c r="A4725" s="1" t="s">
        <v>1272</v>
      </c>
      <c r="J4725" s="1" t="s">
        <v>1511</v>
      </c>
      <c r="K4725" s="1" t="s">
        <v>1509</v>
      </c>
      <c r="L4725" s="1" t="s">
        <v>1512</v>
      </c>
      <c r="M4725" s="1">
        <v>1</v>
      </c>
    </row>
    <row r="4726" spans="1:13" x14ac:dyDescent="0.25">
      <c r="A4726" s="1" t="s">
        <v>1312</v>
      </c>
      <c r="J4726" s="1" t="s">
        <v>1511</v>
      </c>
      <c r="K4726" s="1" t="s">
        <v>1509</v>
      </c>
      <c r="L4726" s="1" t="s">
        <v>1512</v>
      </c>
      <c r="M4726" s="1">
        <v>8</v>
      </c>
    </row>
    <row r="4727" spans="1:13" x14ac:dyDescent="0.25">
      <c r="A4727" s="1" t="s">
        <v>1346</v>
      </c>
      <c r="J4727" s="1" t="s">
        <v>1511</v>
      </c>
      <c r="K4727" s="1" t="s">
        <v>1509</v>
      </c>
      <c r="L4727" s="1" t="s">
        <v>1512</v>
      </c>
      <c r="M4727" s="1">
        <v>66</v>
      </c>
    </row>
    <row r="4728" spans="1:13" x14ac:dyDescent="0.25">
      <c r="A4728" s="1" t="s">
        <v>1321</v>
      </c>
      <c r="J4728" s="1" t="s">
        <v>1511</v>
      </c>
      <c r="K4728" s="1" t="s">
        <v>1509</v>
      </c>
      <c r="L4728" s="1" t="s">
        <v>1512</v>
      </c>
      <c r="M4728" s="1">
        <v>7</v>
      </c>
    </row>
    <row r="4729" spans="1:13" x14ac:dyDescent="0.25">
      <c r="A4729" s="1" t="s">
        <v>1272</v>
      </c>
      <c r="J4729" s="1" t="s">
        <v>1511</v>
      </c>
      <c r="K4729" s="1" t="s">
        <v>1509</v>
      </c>
      <c r="L4729" s="1" t="s">
        <v>1512</v>
      </c>
      <c r="M4729" s="1">
        <v>1</v>
      </c>
    </row>
    <row r="4730" spans="1:13" x14ac:dyDescent="0.25">
      <c r="A4730" s="1" t="s">
        <v>1262</v>
      </c>
      <c r="J4730" s="1" t="s">
        <v>1511</v>
      </c>
      <c r="K4730" s="1" t="s">
        <v>1509</v>
      </c>
      <c r="L4730" s="1" t="s">
        <v>1512</v>
      </c>
      <c r="M4730" s="1">
        <v>2</v>
      </c>
    </row>
    <row r="4731" spans="1:13" x14ac:dyDescent="0.25">
      <c r="A4731" s="1" t="s">
        <v>1320</v>
      </c>
      <c r="J4731" s="1" t="s">
        <v>1511</v>
      </c>
      <c r="K4731" s="1" t="s">
        <v>1509</v>
      </c>
      <c r="L4731" s="1" t="s">
        <v>1512</v>
      </c>
      <c r="M4731" s="1">
        <v>4</v>
      </c>
    </row>
    <row r="4732" spans="1:13" x14ac:dyDescent="0.25">
      <c r="A4732" s="1" t="s">
        <v>1347</v>
      </c>
      <c r="J4732" s="1" t="s">
        <v>1511</v>
      </c>
      <c r="K4732" s="1" t="s">
        <v>1509</v>
      </c>
      <c r="L4732" s="1" t="s">
        <v>1512</v>
      </c>
      <c r="M4732" s="1">
        <v>12</v>
      </c>
    </row>
    <row r="4733" spans="1:13" x14ac:dyDescent="0.25">
      <c r="A4733" s="1" t="s">
        <v>1272</v>
      </c>
      <c r="J4733" s="1" t="s">
        <v>1511</v>
      </c>
      <c r="K4733" s="1" t="s">
        <v>1509</v>
      </c>
      <c r="L4733" s="1" t="s">
        <v>1513</v>
      </c>
      <c r="M4733" s="1">
        <v>2</v>
      </c>
    </row>
    <row r="4734" spans="1:13" x14ac:dyDescent="0.25">
      <c r="A4734" s="1" t="s">
        <v>1347</v>
      </c>
      <c r="J4734" s="1" t="s">
        <v>1511</v>
      </c>
      <c r="K4734" s="1" t="s">
        <v>1509</v>
      </c>
      <c r="L4734" s="1" t="s">
        <v>1512</v>
      </c>
      <c r="M4734" s="1">
        <v>49</v>
      </c>
    </row>
    <row r="4735" spans="1:13" x14ac:dyDescent="0.25">
      <c r="A4735" s="1" t="s">
        <v>1320</v>
      </c>
      <c r="J4735" s="1" t="s">
        <v>1511</v>
      </c>
      <c r="K4735" s="1" t="s">
        <v>1509</v>
      </c>
      <c r="L4735" s="1" t="s">
        <v>1512</v>
      </c>
      <c r="M4735" s="1">
        <v>11</v>
      </c>
    </row>
    <row r="4736" spans="1:13" x14ac:dyDescent="0.25">
      <c r="A4736" s="1" t="s">
        <v>1347</v>
      </c>
      <c r="J4736" s="1" t="s">
        <v>1511</v>
      </c>
      <c r="K4736" s="1" t="s">
        <v>1509</v>
      </c>
      <c r="L4736" s="1" t="s">
        <v>1512</v>
      </c>
      <c r="M4736" s="1">
        <v>13</v>
      </c>
    </row>
    <row r="4737" spans="1:13" x14ac:dyDescent="0.25">
      <c r="A4737" s="1" t="s">
        <v>1347</v>
      </c>
      <c r="J4737" s="1" t="s">
        <v>1511</v>
      </c>
      <c r="K4737" s="1" t="s">
        <v>1509</v>
      </c>
      <c r="L4737" s="1" t="s">
        <v>1512</v>
      </c>
      <c r="M4737" s="1">
        <v>8</v>
      </c>
    </row>
    <row r="4738" spans="1:13" x14ac:dyDescent="0.25">
      <c r="A4738" s="1" t="s">
        <v>1347</v>
      </c>
      <c r="J4738" s="1" t="s">
        <v>1511</v>
      </c>
      <c r="K4738" s="1" t="s">
        <v>1509</v>
      </c>
      <c r="L4738" s="1" t="s">
        <v>1512</v>
      </c>
      <c r="M4738" s="1">
        <v>9</v>
      </c>
    </row>
    <row r="4739" spans="1:13" x14ac:dyDescent="0.25">
      <c r="A4739" s="1" t="s">
        <v>1320</v>
      </c>
      <c r="J4739" s="1" t="s">
        <v>1511</v>
      </c>
      <c r="K4739" s="1" t="s">
        <v>1509</v>
      </c>
      <c r="L4739" s="1" t="s">
        <v>1512</v>
      </c>
      <c r="M4739" s="1">
        <v>7</v>
      </c>
    </row>
    <row r="4740" spans="1:13" x14ac:dyDescent="0.25">
      <c r="A4740" s="1" t="s">
        <v>1347</v>
      </c>
      <c r="J4740" s="1" t="s">
        <v>1511</v>
      </c>
      <c r="K4740" s="1" t="s">
        <v>1509</v>
      </c>
      <c r="L4740" s="1" t="s">
        <v>1512</v>
      </c>
      <c r="M4740" s="1">
        <v>8</v>
      </c>
    </row>
    <row r="4741" spans="1:13" x14ac:dyDescent="0.25">
      <c r="A4741" s="1" t="s">
        <v>1347</v>
      </c>
      <c r="J4741" s="1" t="s">
        <v>1511</v>
      </c>
      <c r="K4741" s="1" t="s">
        <v>1509</v>
      </c>
      <c r="L4741" s="1" t="s">
        <v>1512</v>
      </c>
      <c r="M4741" s="1">
        <v>11</v>
      </c>
    </row>
    <row r="4742" spans="1:13" x14ac:dyDescent="0.25">
      <c r="A4742" s="1" t="s">
        <v>1347</v>
      </c>
      <c r="J4742" s="1" t="s">
        <v>1511</v>
      </c>
      <c r="K4742" s="1" t="s">
        <v>1509</v>
      </c>
      <c r="L4742" s="1" t="s">
        <v>1512</v>
      </c>
      <c r="M4742" s="1">
        <v>5</v>
      </c>
    </row>
    <row r="4743" spans="1:13" x14ac:dyDescent="0.25">
      <c r="A4743" s="1" t="s">
        <v>1262</v>
      </c>
      <c r="J4743" s="1" t="s">
        <v>1511</v>
      </c>
      <c r="K4743" s="1" t="s">
        <v>1509</v>
      </c>
      <c r="L4743" s="1" t="s">
        <v>1512</v>
      </c>
      <c r="M4743" s="1">
        <v>1</v>
      </c>
    </row>
    <row r="4744" spans="1:13" x14ac:dyDescent="0.25">
      <c r="A4744" s="1" t="s">
        <v>1272</v>
      </c>
      <c r="J4744" s="1" t="s">
        <v>1511</v>
      </c>
      <c r="K4744" s="1" t="s">
        <v>1509</v>
      </c>
      <c r="L4744" s="1" t="s">
        <v>1510</v>
      </c>
      <c r="M4744" s="1">
        <v>1</v>
      </c>
    </row>
    <row r="4745" spans="1:13" x14ac:dyDescent="0.25">
      <c r="A4745" s="1" t="s">
        <v>1263</v>
      </c>
      <c r="J4745" s="1" t="s">
        <v>1511</v>
      </c>
      <c r="K4745" s="1" t="s">
        <v>1509</v>
      </c>
      <c r="L4745" s="1" t="s">
        <v>1512</v>
      </c>
      <c r="M4745" s="1">
        <v>1</v>
      </c>
    </row>
    <row r="4746" spans="1:13" x14ac:dyDescent="0.25">
      <c r="A4746" s="1" t="s">
        <v>1262</v>
      </c>
      <c r="J4746" s="1" t="s">
        <v>1511</v>
      </c>
      <c r="K4746" s="1" t="s">
        <v>1509</v>
      </c>
      <c r="L4746" s="1" t="s">
        <v>1512</v>
      </c>
      <c r="M4746" s="1">
        <v>1</v>
      </c>
    </row>
    <row r="4747" spans="1:13" x14ac:dyDescent="0.25">
      <c r="A4747" s="1" t="s">
        <v>1263</v>
      </c>
      <c r="J4747" s="1" t="s">
        <v>1511</v>
      </c>
      <c r="K4747" s="1" t="s">
        <v>1509</v>
      </c>
      <c r="L4747" s="1" t="s">
        <v>1512</v>
      </c>
      <c r="M4747" s="1">
        <v>1</v>
      </c>
    </row>
    <row r="4748" spans="1:13" x14ac:dyDescent="0.25">
      <c r="A4748" s="1" t="s">
        <v>1272</v>
      </c>
      <c r="J4748" s="1" t="s">
        <v>1511</v>
      </c>
      <c r="K4748" s="1" t="s">
        <v>1509</v>
      </c>
      <c r="L4748" s="1" t="s">
        <v>1510</v>
      </c>
      <c r="M4748" s="1">
        <v>1</v>
      </c>
    </row>
    <row r="4749" spans="1:13" x14ac:dyDescent="0.25">
      <c r="A4749" s="1" t="s">
        <v>1262</v>
      </c>
      <c r="J4749" s="1" t="s">
        <v>1511</v>
      </c>
      <c r="K4749" s="1" t="s">
        <v>1509</v>
      </c>
      <c r="L4749" s="1" t="s">
        <v>1512</v>
      </c>
      <c r="M4749" s="1">
        <v>1</v>
      </c>
    </row>
    <row r="4750" spans="1:13" x14ac:dyDescent="0.25">
      <c r="A4750" s="1" t="s">
        <v>1262</v>
      </c>
      <c r="J4750" s="1" t="s">
        <v>1511</v>
      </c>
      <c r="K4750" s="1" t="s">
        <v>1509</v>
      </c>
      <c r="L4750" s="1" t="s">
        <v>1512</v>
      </c>
      <c r="M4750" s="1">
        <v>1</v>
      </c>
    </row>
    <row r="4751" spans="1:13" x14ac:dyDescent="0.25">
      <c r="A4751" s="1" t="s">
        <v>1263</v>
      </c>
      <c r="J4751" s="1" t="s">
        <v>1511</v>
      </c>
      <c r="K4751" s="1" t="s">
        <v>1509</v>
      </c>
      <c r="L4751" s="1" t="s">
        <v>1512</v>
      </c>
      <c r="M4751" s="1">
        <v>1</v>
      </c>
    </row>
    <row r="4752" spans="1:13" x14ac:dyDescent="0.25">
      <c r="A4752" s="1" t="s">
        <v>1272</v>
      </c>
      <c r="J4752" s="1" t="s">
        <v>1511</v>
      </c>
      <c r="K4752" s="1" t="s">
        <v>1509</v>
      </c>
      <c r="L4752" s="1" t="s">
        <v>1510</v>
      </c>
      <c r="M4752" s="1">
        <v>1</v>
      </c>
    </row>
    <row r="4753" spans="1:13" x14ac:dyDescent="0.25">
      <c r="A4753" s="1" t="s">
        <v>1263</v>
      </c>
      <c r="J4753" s="1" t="s">
        <v>1511</v>
      </c>
      <c r="K4753" s="1" t="s">
        <v>1509</v>
      </c>
      <c r="L4753" s="1" t="s">
        <v>1512</v>
      </c>
      <c r="M4753" s="1">
        <v>1</v>
      </c>
    </row>
    <row r="4754" spans="1:13" x14ac:dyDescent="0.25">
      <c r="A4754" s="1" t="s">
        <v>1262</v>
      </c>
      <c r="J4754" s="1" t="s">
        <v>1511</v>
      </c>
      <c r="K4754" s="1" t="s">
        <v>1509</v>
      </c>
      <c r="L4754" s="1" t="s">
        <v>1512</v>
      </c>
      <c r="M4754" s="1">
        <v>1</v>
      </c>
    </row>
    <row r="4755" spans="1:13" x14ac:dyDescent="0.25">
      <c r="A4755" s="1" t="s">
        <v>1289</v>
      </c>
      <c r="J4755" s="1" t="s">
        <v>1511</v>
      </c>
      <c r="K4755" s="1" t="s">
        <v>1509</v>
      </c>
      <c r="L4755" s="1" t="s">
        <v>1512</v>
      </c>
      <c r="M4755" s="1">
        <v>11</v>
      </c>
    </row>
    <row r="4756" spans="1:13" x14ac:dyDescent="0.25">
      <c r="A4756" s="1" t="s">
        <v>1272</v>
      </c>
      <c r="J4756" s="1" t="s">
        <v>1511</v>
      </c>
      <c r="K4756" s="1" t="s">
        <v>1509</v>
      </c>
      <c r="L4756" s="1" t="s">
        <v>1510</v>
      </c>
      <c r="M4756" s="1">
        <v>1</v>
      </c>
    </row>
    <row r="4757" spans="1:13" x14ac:dyDescent="0.25">
      <c r="A4757" s="1" t="s">
        <v>1346</v>
      </c>
      <c r="J4757" s="1" t="s">
        <v>1511</v>
      </c>
      <c r="K4757" s="1" t="s">
        <v>1509</v>
      </c>
      <c r="L4757" s="1" t="s">
        <v>1512</v>
      </c>
      <c r="M4757" s="1">
        <v>28</v>
      </c>
    </row>
    <row r="4758" spans="1:13" x14ac:dyDescent="0.25">
      <c r="A4758" s="1" t="s">
        <v>1272</v>
      </c>
      <c r="J4758" s="1" t="s">
        <v>1511</v>
      </c>
      <c r="K4758" s="1" t="s">
        <v>1509</v>
      </c>
      <c r="L4758" s="1" t="s">
        <v>1510</v>
      </c>
      <c r="M4758" s="1">
        <v>1</v>
      </c>
    </row>
    <row r="4759" spans="1:13" x14ac:dyDescent="0.25">
      <c r="A4759" s="1" t="s">
        <v>1289</v>
      </c>
      <c r="J4759" s="1" t="s">
        <v>1511</v>
      </c>
      <c r="K4759" s="1" t="s">
        <v>1509</v>
      </c>
      <c r="L4759" s="1" t="s">
        <v>1512</v>
      </c>
      <c r="M4759" s="1">
        <v>1</v>
      </c>
    </row>
    <row r="4760" spans="1:13" x14ac:dyDescent="0.25">
      <c r="A4760" s="1" t="s">
        <v>1262</v>
      </c>
      <c r="J4760" s="1" t="s">
        <v>1511</v>
      </c>
      <c r="K4760" s="1" t="s">
        <v>1509</v>
      </c>
      <c r="L4760" s="1" t="s">
        <v>1512</v>
      </c>
      <c r="M4760" s="1">
        <v>1</v>
      </c>
    </row>
    <row r="4761" spans="1:13" x14ac:dyDescent="0.25">
      <c r="A4761" s="1" t="s">
        <v>1272</v>
      </c>
      <c r="J4761" s="1" t="s">
        <v>1511</v>
      </c>
      <c r="K4761" s="1" t="s">
        <v>1509</v>
      </c>
      <c r="L4761" s="1" t="s">
        <v>1510</v>
      </c>
      <c r="M4761" s="1">
        <v>1</v>
      </c>
    </row>
    <row r="4762" spans="1:13" x14ac:dyDescent="0.25">
      <c r="A4762" s="1" t="s">
        <v>1272</v>
      </c>
      <c r="J4762" s="1" t="s">
        <v>1511</v>
      </c>
      <c r="K4762" s="1" t="s">
        <v>1509</v>
      </c>
      <c r="L4762" s="1" t="s">
        <v>1510</v>
      </c>
      <c r="M4762" s="1">
        <v>1</v>
      </c>
    </row>
    <row r="4763" spans="1:13" x14ac:dyDescent="0.25">
      <c r="A4763" s="1" t="s">
        <v>1345</v>
      </c>
      <c r="J4763" s="1" t="s">
        <v>1511</v>
      </c>
      <c r="K4763" s="1" t="s">
        <v>1509</v>
      </c>
      <c r="L4763" s="1" t="s">
        <v>1512</v>
      </c>
      <c r="M4763" s="1">
        <v>1</v>
      </c>
    </row>
    <row r="4764" spans="1:13" x14ac:dyDescent="0.25">
      <c r="A4764" s="1" t="s">
        <v>1340</v>
      </c>
      <c r="J4764" s="1" t="s">
        <v>1511</v>
      </c>
      <c r="K4764" s="1" t="s">
        <v>1509</v>
      </c>
      <c r="L4764" s="1" t="s">
        <v>1512</v>
      </c>
      <c r="M4764" s="1">
        <v>1</v>
      </c>
    </row>
    <row r="4765" spans="1:13" x14ac:dyDescent="0.25">
      <c r="A4765" s="1" t="s">
        <v>1272</v>
      </c>
      <c r="J4765" s="1" t="s">
        <v>1511</v>
      </c>
      <c r="K4765" s="1" t="s">
        <v>1509</v>
      </c>
      <c r="L4765" s="1" t="s">
        <v>1510</v>
      </c>
      <c r="M4765" s="1">
        <v>1</v>
      </c>
    </row>
    <row r="4766" spans="1:13" x14ac:dyDescent="0.25">
      <c r="A4766" s="1" t="s">
        <v>1340</v>
      </c>
      <c r="J4766" s="1" t="s">
        <v>1511</v>
      </c>
      <c r="K4766" s="1" t="s">
        <v>1509</v>
      </c>
      <c r="L4766" s="1" t="s">
        <v>1512</v>
      </c>
      <c r="M4766" s="1">
        <v>1</v>
      </c>
    </row>
    <row r="4767" spans="1:13" x14ac:dyDescent="0.25">
      <c r="A4767" s="1" t="s">
        <v>1340</v>
      </c>
      <c r="J4767" s="1" t="s">
        <v>1511</v>
      </c>
      <c r="K4767" s="1" t="s">
        <v>1509</v>
      </c>
      <c r="L4767" s="1" t="s">
        <v>1512</v>
      </c>
      <c r="M4767" s="1">
        <v>2</v>
      </c>
    </row>
    <row r="4768" spans="1:13" x14ac:dyDescent="0.25">
      <c r="A4768" s="1" t="s">
        <v>1272</v>
      </c>
      <c r="J4768" s="1" t="s">
        <v>1511</v>
      </c>
      <c r="K4768" s="1" t="s">
        <v>1509</v>
      </c>
      <c r="L4768" s="1" t="s">
        <v>1510</v>
      </c>
      <c r="M4768" s="1">
        <v>1</v>
      </c>
    </row>
    <row r="4769" spans="1:13" x14ac:dyDescent="0.25">
      <c r="A4769" s="1" t="s">
        <v>1340</v>
      </c>
      <c r="J4769" s="1" t="s">
        <v>1511</v>
      </c>
      <c r="K4769" s="1" t="s">
        <v>1509</v>
      </c>
      <c r="L4769" s="1" t="s">
        <v>1512</v>
      </c>
      <c r="M4769" s="1">
        <v>1</v>
      </c>
    </row>
    <row r="4770" spans="1:13" x14ac:dyDescent="0.25">
      <c r="A4770" s="1" t="s">
        <v>1340</v>
      </c>
      <c r="J4770" s="1" t="s">
        <v>1511</v>
      </c>
      <c r="K4770" s="1" t="s">
        <v>1509</v>
      </c>
      <c r="L4770" s="1" t="s">
        <v>1512</v>
      </c>
      <c r="M4770" s="1">
        <v>1</v>
      </c>
    </row>
    <row r="4771" spans="1:13" x14ac:dyDescent="0.25">
      <c r="A4771" s="1" t="s">
        <v>1272</v>
      </c>
      <c r="J4771" s="1" t="s">
        <v>1511</v>
      </c>
      <c r="K4771" s="1" t="s">
        <v>1509</v>
      </c>
      <c r="L4771" s="1" t="s">
        <v>1510</v>
      </c>
      <c r="M4771" s="1">
        <v>1</v>
      </c>
    </row>
    <row r="4772" spans="1:13" x14ac:dyDescent="0.25">
      <c r="A4772" s="1" t="s">
        <v>1340</v>
      </c>
      <c r="J4772" s="1" t="s">
        <v>1511</v>
      </c>
      <c r="K4772" s="1" t="s">
        <v>1509</v>
      </c>
      <c r="L4772" s="1" t="s">
        <v>1512</v>
      </c>
      <c r="M4772" s="1">
        <v>1</v>
      </c>
    </row>
    <row r="4773" spans="1:13" x14ac:dyDescent="0.25">
      <c r="A4773" s="1" t="s">
        <v>1272</v>
      </c>
      <c r="J4773" s="1" t="s">
        <v>1511</v>
      </c>
      <c r="K4773" s="1" t="s">
        <v>1509</v>
      </c>
      <c r="L4773" s="1" t="s">
        <v>1510</v>
      </c>
      <c r="M4773" s="1">
        <v>1</v>
      </c>
    </row>
    <row r="4774" spans="1:13" x14ac:dyDescent="0.25">
      <c r="A4774" s="1" t="s">
        <v>1340</v>
      </c>
      <c r="J4774" s="1" t="s">
        <v>1511</v>
      </c>
      <c r="K4774" s="1" t="s">
        <v>1509</v>
      </c>
      <c r="L4774" s="1" t="s">
        <v>1512</v>
      </c>
      <c r="M4774" s="1">
        <v>1</v>
      </c>
    </row>
    <row r="4775" spans="1:13" x14ac:dyDescent="0.25">
      <c r="A4775" s="1" t="s">
        <v>1340</v>
      </c>
      <c r="J4775" s="1" t="s">
        <v>1511</v>
      </c>
      <c r="K4775" s="1" t="s">
        <v>1509</v>
      </c>
      <c r="L4775" s="1" t="s">
        <v>1512</v>
      </c>
      <c r="M4775" s="1">
        <v>1</v>
      </c>
    </row>
    <row r="4776" spans="1:13" x14ac:dyDescent="0.25">
      <c r="A4776" s="1" t="s">
        <v>1272</v>
      </c>
      <c r="J4776" s="1" t="s">
        <v>1511</v>
      </c>
      <c r="K4776" s="1" t="s">
        <v>1509</v>
      </c>
      <c r="L4776" s="1" t="s">
        <v>1510</v>
      </c>
      <c r="M4776" s="1">
        <v>1</v>
      </c>
    </row>
    <row r="4777" spans="1:13" x14ac:dyDescent="0.25">
      <c r="A4777" s="1" t="s">
        <v>1340</v>
      </c>
      <c r="J4777" s="1" t="s">
        <v>1511</v>
      </c>
      <c r="K4777" s="1" t="s">
        <v>1509</v>
      </c>
      <c r="L4777" s="1" t="s">
        <v>1512</v>
      </c>
      <c r="M4777" s="1">
        <v>1</v>
      </c>
    </row>
    <row r="4778" spans="1:13" x14ac:dyDescent="0.25">
      <c r="A4778" s="1" t="s">
        <v>1340</v>
      </c>
      <c r="J4778" s="1" t="s">
        <v>1511</v>
      </c>
      <c r="K4778" s="1" t="s">
        <v>1509</v>
      </c>
      <c r="L4778" s="1" t="s">
        <v>1512</v>
      </c>
      <c r="M4778" s="1">
        <v>1</v>
      </c>
    </row>
    <row r="4779" spans="1:13" x14ac:dyDescent="0.25">
      <c r="A4779" s="1" t="s">
        <v>835</v>
      </c>
      <c r="J4779" s="1" t="s">
        <v>1511</v>
      </c>
      <c r="K4779" s="1" t="s">
        <v>1509</v>
      </c>
      <c r="L4779" s="1" t="s">
        <v>1512</v>
      </c>
      <c r="M4779" s="1">
        <v>1</v>
      </c>
    </row>
    <row r="4780" spans="1:13" x14ac:dyDescent="0.25">
      <c r="A4780" s="1" t="s">
        <v>1340</v>
      </c>
      <c r="J4780" s="1" t="s">
        <v>1511</v>
      </c>
      <c r="K4780" s="1" t="s">
        <v>1509</v>
      </c>
      <c r="L4780" s="1" t="s">
        <v>1512</v>
      </c>
      <c r="M4780" s="1">
        <v>1</v>
      </c>
    </row>
    <row r="4781" spans="1:13" x14ac:dyDescent="0.25">
      <c r="A4781" s="1" t="s">
        <v>1340</v>
      </c>
      <c r="J4781" s="1" t="s">
        <v>1511</v>
      </c>
      <c r="K4781" s="1" t="s">
        <v>1509</v>
      </c>
      <c r="L4781" s="1" t="s">
        <v>1512</v>
      </c>
      <c r="M4781" s="1">
        <v>1</v>
      </c>
    </row>
    <row r="4782" spans="1:13" x14ac:dyDescent="0.25">
      <c r="A4782" s="1" t="s">
        <v>1340</v>
      </c>
      <c r="J4782" s="1" t="s">
        <v>1511</v>
      </c>
      <c r="K4782" s="1" t="s">
        <v>1509</v>
      </c>
      <c r="L4782" s="1" t="s">
        <v>1510</v>
      </c>
      <c r="M4782" s="1">
        <v>21</v>
      </c>
    </row>
    <row r="4783" spans="1:13" x14ac:dyDescent="0.25">
      <c r="A4783" s="1" t="s">
        <v>1340</v>
      </c>
      <c r="J4783" s="1" t="s">
        <v>1511</v>
      </c>
      <c r="K4783" s="1" t="s">
        <v>1509</v>
      </c>
      <c r="L4783" s="1" t="s">
        <v>1512</v>
      </c>
      <c r="M4783" s="1">
        <v>1</v>
      </c>
    </row>
    <row r="4784" spans="1:13" x14ac:dyDescent="0.25">
      <c r="A4784" s="1" t="s">
        <v>1340</v>
      </c>
      <c r="J4784" s="1" t="s">
        <v>1511</v>
      </c>
      <c r="K4784" s="1" t="s">
        <v>1509</v>
      </c>
      <c r="L4784" s="1" t="s">
        <v>1512</v>
      </c>
      <c r="M4784" s="1">
        <v>1</v>
      </c>
    </row>
    <row r="4785" spans="1:13" x14ac:dyDescent="0.25">
      <c r="A4785" s="1" t="s">
        <v>1340</v>
      </c>
      <c r="J4785" s="1" t="s">
        <v>1511</v>
      </c>
      <c r="K4785" s="1" t="s">
        <v>1509</v>
      </c>
      <c r="L4785" s="1" t="s">
        <v>1512</v>
      </c>
      <c r="M4785" s="1">
        <v>1</v>
      </c>
    </row>
    <row r="4786" spans="1:13" x14ac:dyDescent="0.25">
      <c r="A4786" s="1" t="s">
        <v>1340</v>
      </c>
      <c r="J4786" s="1" t="s">
        <v>1511</v>
      </c>
      <c r="K4786" s="1" t="s">
        <v>1509</v>
      </c>
      <c r="L4786" s="1" t="s">
        <v>1512</v>
      </c>
      <c r="M4786" s="1">
        <v>1</v>
      </c>
    </row>
    <row r="4787" spans="1:13" x14ac:dyDescent="0.25">
      <c r="A4787" s="1" t="s">
        <v>1340</v>
      </c>
      <c r="J4787" s="1" t="s">
        <v>1511</v>
      </c>
      <c r="K4787" s="1" t="s">
        <v>1509</v>
      </c>
      <c r="L4787" s="1" t="s">
        <v>1512</v>
      </c>
      <c r="M4787" s="1">
        <v>1</v>
      </c>
    </row>
    <row r="4788" spans="1:13" x14ac:dyDescent="0.25">
      <c r="A4788" s="1" t="s">
        <v>1340</v>
      </c>
      <c r="J4788" s="1" t="s">
        <v>1511</v>
      </c>
      <c r="K4788" s="1" t="s">
        <v>1509</v>
      </c>
      <c r="L4788" s="1" t="s">
        <v>1512</v>
      </c>
      <c r="M4788" s="1">
        <v>1</v>
      </c>
    </row>
    <row r="4789" spans="1:13" x14ac:dyDescent="0.25">
      <c r="A4789" s="1" t="s">
        <v>1340</v>
      </c>
      <c r="J4789" s="1" t="s">
        <v>1511</v>
      </c>
      <c r="K4789" s="1" t="s">
        <v>1509</v>
      </c>
      <c r="L4789" s="1" t="s">
        <v>1510</v>
      </c>
      <c r="M4789" s="1">
        <v>21</v>
      </c>
    </row>
    <row r="4790" spans="1:13" x14ac:dyDescent="0.25">
      <c r="A4790" s="1" t="s">
        <v>1377</v>
      </c>
      <c r="J4790" s="1" t="s">
        <v>1508</v>
      </c>
      <c r="K4790" s="1" t="s">
        <v>1509</v>
      </c>
      <c r="L4790" s="1" t="s">
        <v>1512</v>
      </c>
      <c r="M4790" s="1">
        <v>5</v>
      </c>
    </row>
    <row r="4791" spans="1:13" x14ac:dyDescent="0.25">
      <c r="A4791" s="1" t="s">
        <v>1340</v>
      </c>
      <c r="J4791" s="1" t="s">
        <v>1511</v>
      </c>
      <c r="K4791" s="1" t="s">
        <v>1509</v>
      </c>
      <c r="L4791" s="1" t="s">
        <v>1512</v>
      </c>
      <c r="M4791" s="1">
        <v>1</v>
      </c>
    </row>
    <row r="4792" spans="1:13" x14ac:dyDescent="0.25">
      <c r="A4792" s="1" t="s">
        <v>1340</v>
      </c>
      <c r="J4792" s="1" t="s">
        <v>1511</v>
      </c>
      <c r="K4792" s="1" t="s">
        <v>1509</v>
      </c>
      <c r="L4792" s="1" t="s">
        <v>1512</v>
      </c>
      <c r="M4792" s="1">
        <v>1</v>
      </c>
    </row>
    <row r="4793" spans="1:13" x14ac:dyDescent="0.25">
      <c r="A4793" s="1" t="s">
        <v>1340</v>
      </c>
      <c r="J4793" s="1" t="s">
        <v>1511</v>
      </c>
      <c r="K4793" s="1" t="s">
        <v>1509</v>
      </c>
      <c r="L4793" s="1" t="s">
        <v>1512</v>
      </c>
      <c r="M4793" s="1">
        <v>1</v>
      </c>
    </row>
    <row r="4794" spans="1:13" x14ac:dyDescent="0.25">
      <c r="A4794" s="1" t="s">
        <v>1340</v>
      </c>
      <c r="J4794" s="1" t="s">
        <v>1511</v>
      </c>
      <c r="K4794" s="1" t="s">
        <v>1509</v>
      </c>
      <c r="L4794" s="1" t="s">
        <v>1512</v>
      </c>
      <c r="M4794" s="1">
        <v>1</v>
      </c>
    </row>
    <row r="4795" spans="1:13" x14ac:dyDescent="0.25">
      <c r="A4795" s="1" t="s">
        <v>1340</v>
      </c>
      <c r="J4795" s="1" t="s">
        <v>1511</v>
      </c>
      <c r="K4795" s="1" t="s">
        <v>1509</v>
      </c>
      <c r="L4795" s="1" t="s">
        <v>1512</v>
      </c>
      <c r="M4795" s="1">
        <v>1</v>
      </c>
    </row>
    <row r="4796" spans="1:13" x14ac:dyDescent="0.25">
      <c r="A4796" s="1" t="s">
        <v>1340</v>
      </c>
      <c r="J4796" s="1" t="s">
        <v>1511</v>
      </c>
      <c r="K4796" s="1" t="s">
        <v>1509</v>
      </c>
      <c r="L4796" s="1" t="s">
        <v>1510</v>
      </c>
      <c r="M4796" s="1">
        <v>21</v>
      </c>
    </row>
    <row r="4797" spans="1:13" x14ac:dyDescent="0.25">
      <c r="A4797" s="1" t="s">
        <v>1340</v>
      </c>
      <c r="J4797" s="1" t="s">
        <v>1511</v>
      </c>
      <c r="K4797" s="1" t="s">
        <v>1509</v>
      </c>
      <c r="L4797" s="1" t="s">
        <v>1512</v>
      </c>
      <c r="M4797" s="1">
        <v>1</v>
      </c>
    </row>
    <row r="4798" spans="1:13" x14ac:dyDescent="0.25">
      <c r="A4798" s="1" t="s">
        <v>1340</v>
      </c>
      <c r="J4798" s="1" t="s">
        <v>1511</v>
      </c>
      <c r="K4798" s="1" t="s">
        <v>1509</v>
      </c>
      <c r="L4798" s="1" t="s">
        <v>1512</v>
      </c>
      <c r="M4798" s="1">
        <v>1</v>
      </c>
    </row>
    <row r="4799" spans="1:13" x14ac:dyDescent="0.25">
      <c r="A4799" s="1" t="s">
        <v>1340</v>
      </c>
      <c r="J4799" s="1" t="s">
        <v>1511</v>
      </c>
      <c r="K4799" s="1" t="s">
        <v>1509</v>
      </c>
      <c r="L4799" s="1" t="s">
        <v>1512</v>
      </c>
      <c r="M4799" s="1">
        <v>1</v>
      </c>
    </row>
    <row r="4800" spans="1:13" x14ac:dyDescent="0.25">
      <c r="A4800" s="1" t="s">
        <v>1340</v>
      </c>
      <c r="J4800" s="1" t="s">
        <v>1511</v>
      </c>
      <c r="K4800" s="1" t="s">
        <v>1509</v>
      </c>
      <c r="L4800" s="1" t="s">
        <v>1512</v>
      </c>
      <c r="M4800" s="1">
        <v>1</v>
      </c>
    </row>
    <row r="4801" spans="1:13" x14ac:dyDescent="0.25">
      <c r="A4801" s="1" t="s">
        <v>1340</v>
      </c>
      <c r="J4801" s="1" t="s">
        <v>1511</v>
      </c>
      <c r="K4801" s="1" t="s">
        <v>1509</v>
      </c>
      <c r="L4801" s="1" t="s">
        <v>1512</v>
      </c>
      <c r="M4801" s="1">
        <v>1</v>
      </c>
    </row>
    <row r="4802" spans="1:13" x14ac:dyDescent="0.25">
      <c r="A4802" s="1" t="s">
        <v>1340</v>
      </c>
      <c r="J4802" s="1" t="s">
        <v>1511</v>
      </c>
      <c r="K4802" s="1" t="s">
        <v>1509</v>
      </c>
      <c r="L4802" s="1" t="s">
        <v>1512</v>
      </c>
      <c r="M4802" s="1">
        <v>1</v>
      </c>
    </row>
    <row r="4803" spans="1:13" x14ac:dyDescent="0.25">
      <c r="A4803" s="1" t="s">
        <v>835</v>
      </c>
      <c r="J4803" s="1" t="s">
        <v>1511</v>
      </c>
      <c r="K4803" s="1" t="s">
        <v>1509</v>
      </c>
      <c r="L4803" s="1" t="s">
        <v>1512</v>
      </c>
      <c r="M4803" s="1">
        <v>1</v>
      </c>
    </row>
    <row r="4804" spans="1:13" x14ac:dyDescent="0.25">
      <c r="A4804" s="1" t="s">
        <v>1340</v>
      </c>
      <c r="J4804" s="1" t="s">
        <v>1511</v>
      </c>
      <c r="K4804" s="1" t="s">
        <v>1509</v>
      </c>
      <c r="L4804" s="1" t="s">
        <v>1512</v>
      </c>
      <c r="M4804" s="1">
        <v>1</v>
      </c>
    </row>
    <row r="4805" spans="1:13" x14ac:dyDescent="0.25">
      <c r="A4805" s="1" t="s">
        <v>1340</v>
      </c>
      <c r="J4805" s="1" t="s">
        <v>1511</v>
      </c>
      <c r="K4805" s="1" t="s">
        <v>1509</v>
      </c>
      <c r="L4805" s="1" t="s">
        <v>1512</v>
      </c>
      <c r="M4805" s="1">
        <v>1</v>
      </c>
    </row>
    <row r="4806" spans="1:13" x14ac:dyDescent="0.25">
      <c r="A4806" s="1" t="s">
        <v>1340</v>
      </c>
      <c r="J4806" s="1" t="s">
        <v>1511</v>
      </c>
      <c r="K4806" s="1" t="s">
        <v>1509</v>
      </c>
      <c r="L4806" s="1" t="s">
        <v>1512</v>
      </c>
      <c r="M4806" s="1">
        <v>1</v>
      </c>
    </row>
    <row r="4807" spans="1:13" x14ac:dyDescent="0.25">
      <c r="A4807" s="1" t="s">
        <v>1340</v>
      </c>
      <c r="J4807" s="1" t="s">
        <v>1511</v>
      </c>
      <c r="K4807" s="1" t="s">
        <v>1509</v>
      </c>
      <c r="L4807" s="1" t="s">
        <v>1512</v>
      </c>
      <c r="M4807" s="1">
        <v>1</v>
      </c>
    </row>
    <row r="4808" spans="1:13" x14ac:dyDescent="0.25">
      <c r="A4808" s="1" t="s">
        <v>1340</v>
      </c>
      <c r="J4808" s="1" t="s">
        <v>1511</v>
      </c>
      <c r="K4808" s="1" t="s">
        <v>1509</v>
      </c>
      <c r="L4808" s="1" t="s">
        <v>1510</v>
      </c>
      <c r="M4808" s="1">
        <v>21</v>
      </c>
    </row>
    <row r="4809" spans="1:13" x14ac:dyDescent="0.25">
      <c r="A4809" s="1" t="s">
        <v>1340</v>
      </c>
      <c r="J4809" s="1" t="s">
        <v>1511</v>
      </c>
      <c r="K4809" s="1" t="s">
        <v>1509</v>
      </c>
      <c r="L4809" s="1" t="s">
        <v>1510</v>
      </c>
      <c r="M4809" s="1">
        <v>21</v>
      </c>
    </row>
    <row r="4810" spans="1:13" x14ac:dyDescent="0.25">
      <c r="A4810" s="1" t="s">
        <v>1340</v>
      </c>
      <c r="J4810" s="1" t="s">
        <v>1511</v>
      </c>
      <c r="K4810" s="1" t="s">
        <v>1509</v>
      </c>
      <c r="L4810" s="1" t="s">
        <v>1512</v>
      </c>
      <c r="M4810" s="1">
        <v>1</v>
      </c>
    </row>
    <row r="4811" spans="1:13" x14ac:dyDescent="0.25">
      <c r="A4811" s="1" t="s">
        <v>1340</v>
      </c>
      <c r="J4811" s="1" t="s">
        <v>1511</v>
      </c>
      <c r="K4811" s="1" t="s">
        <v>1509</v>
      </c>
      <c r="L4811" s="1" t="s">
        <v>1512</v>
      </c>
      <c r="M4811" s="1">
        <v>1</v>
      </c>
    </row>
    <row r="4812" spans="1:13" x14ac:dyDescent="0.25">
      <c r="A4812" s="1" t="s">
        <v>1340</v>
      </c>
      <c r="J4812" s="1" t="s">
        <v>1511</v>
      </c>
      <c r="K4812" s="1" t="s">
        <v>1509</v>
      </c>
      <c r="L4812" s="1" t="s">
        <v>1512</v>
      </c>
      <c r="M4812" s="1">
        <v>1</v>
      </c>
    </row>
    <row r="4813" spans="1:13" x14ac:dyDescent="0.25">
      <c r="A4813" s="1" t="s">
        <v>1340</v>
      </c>
      <c r="J4813" s="1" t="s">
        <v>1511</v>
      </c>
      <c r="K4813" s="1" t="s">
        <v>1509</v>
      </c>
      <c r="L4813" s="1" t="s">
        <v>1512</v>
      </c>
      <c r="M4813" s="1">
        <v>1</v>
      </c>
    </row>
    <row r="4814" spans="1:13" x14ac:dyDescent="0.25">
      <c r="A4814" s="1" t="s">
        <v>1340</v>
      </c>
      <c r="J4814" s="1" t="s">
        <v>1511</v>
      </c>
      <c r="K4814" s="1" t="s">
        <v>1509</v>
      </c>
      <c r="L4814" s="1" t="s">
        <v>1512</v>
      </c>
      <c r="M4814" s="1">
        <v>1</v>
      </c>
    </row>
    <row r="4815" spans="1:13" x14ac:dyDescent="0.25">
      <c r="A4815" s="1" t="s">
        <v>835</v>
      </c>
      <c r="J4815" s="1" t="s">
        <v>1511</v>
      </c>
      <c r="K4815" s="1" t="s">
        <v>1509</v>
      </c>
      <c r="L4815" s="1" t="s">
        <v>1512</v>
      </c>
      <c r="M4815" s="1">
        <v>1</v>
      </c>
    </row>
    <row r="4816" spans="1:13" x14ac:dyDescent="0.25">
      <c r="A4816" s="1" t="s">
        <v>1340</v>
      </c>
      <c r="J4816" s="1" t="s">
        <v>1511</v>
      </c>
      <c r="K4816" s="1" t="s">
        <v>1509</v>
      </c>
      <c r="L4816" s="1" t="s">
        <v>1512</v>
      </c>
      <c r="M4816" s="1">
        <v>1</v>
      </c>
    </row>
    <row r="4817" spans="1:13" x14ac:dyDescent="0.25">
      <c r="A4817" s="1" t="s">
        <v>1340</v>
      </c>
      <c r="J4817" s="1" t="s">
        <v>1511</v>
      </c>
      <c r="K4817" s="1" t="s">
        <v>1509</v>
      </c>
      <c r="L4817" s="1" t="s">
        <v>1512</v>
      </c>
      <c r="M4817" s="1">
        <v>1</v>
      </c>
    </row>
    <row r="4818" spans="1:13" x14ac:dyDescent="0.25">
      <c r="A4818" s="1" t="s">
        <v>1340</v>
      </c>
      <c r="J4818" s="1" t="s">
        <v>1511</v>
      </c>
      <c r="K4818" s="1" t="s">
        <v>1509</v>
      </c>
      <c r="L4818" s="1" t="s">
        <v>1512</v>
      </c>
      <c r="M4818" s="1">
        <v>1</v>
      </c>
    </row>
    <row r="4819" spans="1:13" x14ac:dyDescent="0.25">
      <c r="A4819" s="1" t="s">
        <v>1340</v>
      </c>
      <c r="J4819" s="1" t="s">
        <v>1511</v>
      </c>
      <c r="K4819" s="1" t="s">
        <v>1509</v>
      </c>
      <c r="L4819" s="1" t="s">
        <v>1512</v>
      </c>
      <c r="M4819" s="1">
        <v>1</v>
      </c>
    </row>
    <row r="4820" spans="1:13" x14ac:dyDescent="0.25">
      <c r="A4820" s="1" t="s">
        <v>1340</v>
      </c>
      <c r="J4820" s="1" t="s">
        <v>1511</v>
      </c>
      <c r="K4820" s="1" t="s">
        <v>1509</v>
      </c>
      <c r="L4820" s="1" t="s">
        <v>1512</v>
      </c>
      <c r="M4820" s="1">
        <v>1</v>
      </c>
    </row>
    <row r="4821" spans="1:13" x14ac:dyDescent="0.25">
      <c r="A4821" s="1" t="s">
        <v>1340</v>
      </c>
      <c r="J4821" s="1" t="s">
        <v>1511</v>
      </c>
      <c r="K4821" s="1" t="s">
        <v>1509</v>
      </c>
      <c r="L4821" s="1" t="s">
        <v>1512</v>
      </c>
      <c r="M4821" s="1">
        <v>1</v>
      </c>
    </row>
    <row r="4822" spans="1:13" x14ac:dyDescent="0.25">
      <c r="A4822" s="1" t="s">
        <v>1340</v>
      </c>
      <c r="J4822" s="1" t="s">
        <v>1511</v>
      </c>
      <c r="K4822" s="1" t="s">
        <v>1509</v>
      </c>
      <c r="L4822" s="1" t="s">
        <v>1512</v>
      </c>
      <c r="M4822" s="1">
        <v>1</v>
      </c>
    </row>
    <row r="4823" spans="1:13" x14ac:dyDescent="0.25">
      <c r="A4823" s="1" t="s">
        <v>1340</v>
      </c>
      <c r="J4823" s="1" t="s">
        <v>1511</v>
      </c>
      <c r="K4823" s="1" t="s">
        <v>1509</v>
      </c>
      <c r="L4823" s="1" t="s">
        <v>1512</v>
      </c>
      <c r="M4823" s="1">
        <v>1</v>
      </c>
    </row>
    <row r="4824" spans="1:13" x14ac:dyDescent="0.25">
      <c r="A4824" s="1" t="s">
        <v>835</v>
      </c>
      <c r="J4824" s="1" t="s">
        <v>1511</v>
      </c>
      <c r="K4824" s="1" t="s">
        <v>1509</v>
      </c>
      <c r="L4824" s="1" t="s">
        <v>1512</v>
      </c>
      <c r="M4824" s="1">
        <v>1</v>
      </c>
    </row>
    <row r="4825" spans="1:13" x14ac:dyDescent="0.25">
      <c r="A4825" s="1" t="s">
        <v>1262</v>
      </c>
      <c r="J4825" s="1" t="s">
        <v>1511</v>
      </c>
      <c r="K4825" s="1" t="s">
        <v>1509</v>
      </c>
      <c r="L4825" s="1" t="s">
        <v>1512</v>
      </c>
      <c r="M4825" s="1">
        <v>1</v>
      </c>
    </row>
    <row r="4826" spans="1:13" x14ac:dyDescent="0.25">
      <c r="A4826" s="1" t="s">
        <v>1262</v>
      </c>
      <c r="J4826" s="1" t="s">
        <v>1511</v>
      </c>
      <c r="K4826" s="1" t="s">
        <v>1509</v>
      </c>
      <c r="L4826" s="1" t="s">
        <v>1512</v>
      </c>
      <c r="M4826" s="1">
        <v>1</v>
      </c>
    </row>
    <row r="4827" spans="1:13" x14ac:dyDescent="0.25">
      <c r="A4827" s="1" t="s">
        <v>1262</v>
      </c>
      <c r="J4827" s="1" t="s">
        <v>1511</v>
      </c>
      <c r="K4827" s="1" t="s">
        <v>1509</v>
      </c>
      <c r="L4827" s="1" t="s">
        <v>1512</v>
      </c>
      <c r="M4827" s="1">
        <v>1</v>
      </c>
    </row>
    <row r="4828" spans="1:13" x14ac:dyDescent="0.25">
      <c r="A4828" s="1" t="s">
        <v>1262</v>
      </c>
      <c r="J4828" s="1" t="s">
        <v>1511</v>
      </c>
      <c r="K4828" s="1" t="s">
        <v>1509</v>
      </c>
      <c r="L4828" s="1" t="s">
        <v>1512</v>
      </c>
      <c r="M4828" s="1">
        <v>1</v>
      </c>
    </row>
    <row r="4829" spans="1:13" x14ac:dyDescent="0.25">
      <c r="A4829" s="1" t="s">
        <v>1370</v>
      </c>
      <c r="J4829" s="1" t="s">
        <v>1511</v>
      </c>
      <c r="K4829" s="1" t="s">
        <v>1509</v>
      </c>
      <c r="L4829" s="1" t="s">
        <v>1512</v>
      </c>
      <c r="M4829" s="1">
        <v>1</v>
      </c>
    </row>
    <row r="4830" spans="1:13" x14ac:dyDescent="0.25">
      <c r="A4830" s="1" t="s">
        <v>1262</v>
      </c>
      <c r="J4830" s="1" t="s">
        <v>1511</v>
      </c>
      <c r="K4830" s="1" t="s">
        <v>1509</v>
      </c>
      <c r="L4830" s="1" t="s">
        <v>1512</v>
      </c>
      <c r="M4830" s="1">
        <v>1</v>
      </c>
    </row>
    <row r="4831" spans="1:13" x14ac:dyDescent="0.25">
      <c r="A4831" s="1" t="s">
        <v>1262</v>
      </c>
      <c r="J4831" s="1" t="s">
        <v>1511</v>
      </c>
      <c r="K4831" s="1" t="s">
        <v>1509</v>
      </c>
      <c r="L4831" s="1" t="s">
        <v>1512</v>
      </c>
      <c r="M4831" s="1">
        <v>1</v>
      </c>
    </row>
    <row r="4832" spans="1:13" x14ac:dyDescent="0.25">
      <c r="A4832" s="1" t="s">
        <v>1370</v>
      </c>
      <c r="J4832" s="1" t="s">
        <v>1511</v>
      </c>
      <c r="K4832" s="1" t="s">
        <v>1509</v>
      </c>
      <c r="L4832" s="1" t="s">
        <v>1512</v>
      </c>
      <c r="M4832" s="1">
        <v>1</v>
      </c>
    </row>
    <row r="4833" spans="1:13" x14ac:dyDescent="0.25">
      <c r="A4833" s="1" t="s">
        <v>1262</v>
      </c>
      <c r="J4833" s="1" t="s">
        <v>1511</v>
      </c>
      <c r="K4833" s="1" t="s">
        <v>1509</v>
      </c>
      <c r="L4833" s="1" t="s">
        <v>1512</v>
      </c>
      <c r="M4833" s="1">
        <v>1</v>
      </c>
    </row>
    <row r="4834" spans="1:13" x14ac:dyDescent="0.25">
      <c r="A4834" s="1" t="s">
        <v>1262</v>
      </c>
      <c r="J4834" s="1" t="s">
        <v>1511</v>
      </c>
      <c r="K4834" s="1" t="s">
        <v>1509</v>
      </c>
      <c r="L4834" s="1" t="s">
        <v>1512</v>
      </c>
      <c r="M4834" s="1">
        <v>1</v>
      </c>
    </row>
    <row r="4835" spans="1:13" x14ac:dyDescent="0.25">
      <c r="A4835" s="1" t="s">
        <v>1262</v>
      </c>
      <c r="J4835" s="1" t="s">
        <v>1511</v>
      </c>
      <c r="K4835" s="1" t="s">
        <v>1509</v>
      </c>
      <c r="L4835" s="1" t="s">
        <v>1512</v>
      </c>
      <c r="M4835" s="1">
        <v>1</v>
      </c>
    </row>
    <row r="4836" spans="1:13" x14ac:dyDescent="0.25">
      <c r="A4836" s="1" t="s">
        <v>1262</v>
      </c>
      <c r="J4836" s="1" t="s">
        <v>1511</v>
      </c>
      <c r="K4836" s="1" t="s">
        <v>1509</v>
      </c>
      <c r="L4836" s="1" t="s">
        <v>1512</v>
      </c>
      <c r="M4836" s="1">
        <v>1</v>
      </c>
    </row>
    <row r="4837" spans="1:13" x14ac:dyDescent="0.25">
      <c r="A4837" s="1" t="s">
        <v>1370</v>
      </c>
      <c r="J4837" s="1" t="s">
        <v>1511</v>
      </c>
      <c r="K4837" s="1" t="s">
        <v>1509</v>
      </c>
      <c r="L4837" s="1" t="s">
        <v>1512</v>
      </c>
      <c r="M4837" s="1">
        <v>1</v>
      </c>
    </row>
    <row r="4838" spans="1:13" x14ac:dyDescent="0.25">
      <c r="A4838" s="1" t="s">
        <v>1262</v>
      </c>
      <c r="J4838" s="1" t="s">
        <v>1511</v>
      </c>
      <c r="K4838" s="1" t="s">
        <v>1509</v>
      </c>
      <c r="L4838" s="1" t="s">
        <v>1512</v>
      </c>
      <c r="M4838" s="1">
        <v>1</v>
      </c>
    </row>
    <row r="4839" spans="1:13" x14ac:dyDescent="0.25">
      <c r="A4839" s="1" t="s">
        <v>1262</v>
      </c>
      <c r="J4839" s="1" t="s">
        <v>1511</v>
      </c>
      <c r="K4839" s="1" t="s">
        <v>1509</v>
      </c>
      <c r="L4839" s="1" t="s">
        <v>1512</v>
      </c>
      <c r="M4839" s="1">
        <v>1</v>
      </c>
    </row>
    <row r="4840" spans="1:13" x14ac:dyDescent="0.25">
      <c r="A4840" s="1" t="s">
        <v>1262</v>
      </c>
      <c r="J4840" s="1" t="s">
        <v>1511</v>
      </c>
      <c r="K4840" s="1" t="s">
        <v>1509</v>
      </c>
      <c r="L4840" s="1" t="s">
        <v>1512</v>
      </c>
      <c r="M4840" s="1">
        <v>1</v>
      </c>
    </row>
    <row r="4841" spans="1:13" x14ac:dyDescent="0.25">
      <c r="A4841" s="1" t="s">
        <v>1370</v>
      </c>
      <c r="J4841" s="1" t="s">
        <v>1511</v>
      </c>
      <c r="K4841" s="1" t="s">
        <v>1509</v>
      </c>
      <c r="L4841" s="1" t="s">
        <v>1512</v>
      </c>
      <c r="M4841" s="1">
        <v>1</v>
      </c>
    </row>
    <row r="4842" spans="1:13" x14ac:dyDescent="0.25">
      <c r="A4842" s="1" t="s">
        <v>1262</v>
      </c>
      <c r="J4842" s="1" t="s">
        <v>1511</v>
      </c>
      <c r="K4842" s="1" t="s">
        <v>1509</v>
      </c>
      <c r="L4842" s="1" t="s">
        <v>1512</v>
      </c>
      <c r="M4842" s="1">
        <v>1</v>
      </c>
    </row>
    <row r="4843" spans="1:13" x14ac:dyDescent="0.25">
      <c r="A4843" s="1" t="s">
        <v>1262</v>
      </c>
      <c r="J4843" s="1" t="s">
        <v>1511</v>
      </c>
      <c r="K4843" s="1" t="s">
        <v>1509</v>
      </c>
      <c r="L4843" s="1" t="s">
        <v>1512</v>
      </c>
      <c r="M4843" s="1">
        <v>1</v>
      </c>
    </row>
    <row r="4844" spans="1:13" x14ac:dyDescent="0.25">
      <c r="A4844" s="1" t="s">
        <v>1262</v>
      </c>
      <c r="J4844" s="1" t="s">
        <v>1511</v>
      </c>
      <c r="K4844" s="1" t="s">
        <v>1509</v>
      </c>
      <c r="L4844" s="1" t="s">
        <v>1512</v>
      </c>
      <c r="M4844" s="1">
        <v>1</v>
      </c>
    </row>
    <row r="4845" spans="1:13" x14ac:dyDescent="0.25">
      <c r="A4845" s="1" t="s">
        <v>1262</v>
      </c>
      <c r="J4845" s="1" t="s">
        <v>1511</v>
      </c>
      <c r="K4845" s="1" t="s">
        <v>1509</v>
      </c>
      <c r="L4845" s="1" t="s">
        <v>1512</v>
      </c>
      <c r="M4845" s="1">
        <v>1</v>
      </c>
    </row>
    <row r="4846" spans="1:13" x14ac:dyDescent="0.25">
      <c r="A4846" s="1" t="s">
        <v>1262</v>
      </c>
      <c r="J4846" s="1" t="s">
        <v>1511</v>
      </c>
      <c r="K4846" s="1" t="s">
        <v>1509</v>
      </c>
      <c r="L4846" s="1" t="s">
        <v>1512</v>
      </c>
      <c r="M4846" s="1">
        <v>1</v>
      </c>
    </row>
    <row r="4847" spans="1:13" x14ac:dyDescent="0.25">
      <c r="A4847" s="1" t="s">
        <v>1262</v>
      </c>
      <c r="J4847" s="1" t="s">
        <v>1511</v>
      </c>
      <c r="K4847" s="1" t="s">
        <v>1509</v>
      </c>
      <c r="L4847" s="1" t="s">
        <v>1512</v>
      </c>
      <c r="M4847" s="1">
        <v>1</v>
      </c>
    </row>
    <row r="4848" spans="1:13" x14ac:dyDescent="0.25">
      <c r="A4848" s="1" t="s">
        <v>1262</v>
      </c>
      <c r="J4848" s="1" t="s">
        <v>1511</v>
      </c>
      <c r="K4848" s="1" t="s">
        <v>1509</v>
      </c>
      <c r="L4848" s="1" t="s">
        <v>1512</v>
      </c>
      <c r="M4848" s="1">
        <v>1</v>
      </c>
    </row>
    <row r="4849" spans="1:13" x14ac:dyDescent="0.25">
      <c r="A4849" s="1" t="s">
        <v>1262</v>
      </c>
      <c r="J4849" s="1" t="s">
        <v>1511</v>
      </c>
      <c r="K4849" s="1" t="s">
        <v>1509</v>
      </c>
      <c r="L4849" s="1" t="s">
        <v>1512</v>
      </c>
      <c r="M4849" s="1">
        <v>1</v>
      </c>
    </row>
    <row r="4850" spans="1:13" x14ac:dyDescent="0.25">
      <c r="A4850" s="1" t="s">
        <v>1346</v>
      </c>
      <c r="J4850" s="1" t="s">
        <v>1511</v>
      </c>
      <c r="K4850" s="1" t="s">
        <v>1509</v>
      </c>
      <c r="L4850" s="1" t="s">
        <v>1512</v>
      </c>
      <c r="M4850" s="1">
        <v>54</v>
      </c>
    </row>
    <row r="4851" spans="1:13" x14ac:dyDescent="0.25">
      <c r="A4851" s="1" t="s">
        <v>1346</v>
      </c>
      <c r="J4851" s="1" t="s">
        <v>1511</v>
      </c>
      <c r="K4851" s="1" t="s">
        <v>1509</v>
      </c>
      <c r="L4851" s="1" t="s">
        <v>1512</v>
      </c>
      <c r="M4851" s="1">
        <v>55</v>
      </c>
    </row>
    <row r="4852" spans="1:13" x14ac:dyDescent="0.25">
      <c r="A4852" s="1" t="s">
        <v>1275</v>
      </c>
      <c r="J4852" s="1" t="s">
        <v>1511</v>
      </c>
      <c r="K4852" s="1" t="s">
        <v>1509</v>
      </c>
      <c r="L4852" s="1" t="s">
        <v>1512</v>
      </c>
      <c r="M4852" s="1">
        <v>2</v>
      </c>
    </row>
    <row r="4853" spans="1:13" x14ac:dyDescent="0.25">
      <c r="A4853" s="1" t="s">
        <v>1275</v>
      </c>
      <c r="J4853" s="1" t="s">
        <v>1511</v>
      </c>
      <c r="K4853" s="1" t="s">
        <v>1509</v>
      </c>
      <c r="L4853" s="1" t="s">
        <v>1512</v>
      </c>
      <c r="M4853" s="1">
        <v>1</v>
      </c>
    </row>
    <row r="4854" spans="1:13" x14ac:dyDescent="0.25">
      <c r="A4854" s="1" t="s">
        <v>1417</v>
      </c>
      <c r="J4854" s="1" t="s">
        <v>1511</v>
      </c>
      <c r="K4854" s="1" t="s">
        <v>1509</v>
      </c>
      <c r="L4854" s="1" t="s">
        <v>1513</v>
      </c>
      <c r="M4854" s="1">
        <v>1</v>
      </c>
    </row>
    <row r="4855" spans="1:13" x14ac:dyDescent="0.25">
      <c r="A4855" s="1" t="s">
        <v>1435</v>
      </c>
      <c r="J4855" s="1" t="s">
        <v>1508</v>
      </c>
      <c r="K4855" s="1" t="s">
        <v>1514</v>
      </c>
      <c r="L4855" s="1" t="s">
        <v>1510</v>
      </c>
      <c r="M4855" s="1">
        <v>2</v>
      </c>
    </row>
    <row r="4856" spans="1:13" x14ac:dyDescent="0.25">
      <c r="A4856" s="1" t="s">
        <v>1417</v>
      </c>
      <c r="J4856" s="1" t="s">
        <v>1511</v>
      </c>
      <c r="K4856" s="1" t="s">
        <v>1509</v>
      </c>
      <c r="L4856" s="1" t="s">
        <v>1513</v>
      </c>
      <c r="M4856" s="1">
        <v>1</v>
      </c>
    </row>
    <row r="4857" spans="1:13" x14ac:dyDescent="0.25">
      <c r="A4857" s="1" t="s">
        <v>1275</v>
      </c>
      <c r="J4857" s="1" t="s">
        <v>1511</v>
      </c>
      <c r="K4857" s="1" t="s">
        <v>1509</v>
      </c>
      <c r="L4857" s="1" t="s">
        <v>1512</v>
      </c>
      <c r="M4857" s="1">
        <v>1</v>
      </c>
    </row>
    <row r="4858" spans="1:13" x14ac:dyDescent="0.25">
      <c r="A4858" s="1" t="s">
        <v>1308</v>
      </c>
      <c r="J4858" s="1" t="s">
        <v>1511</v>
      </c>
      <c r="K4858" s="1" t="s">
        <v>1509</v>
      </c>
      <c r="L4858" s="1" t="s">
        <v>1512</v>
      </c>
      <c r="M4858" s="1">
        <v>20</v>
      </c>
    </row>
    <row r="4859" spans="1:13" x14ac:dyDescent="0.25">
      <c r="A4859" s="1" t="s">
        <v>1305</v>
      </c>
      <c r="J4859" s="1" t="s">
        <v>1511</v>
      </c>
      <c r="K4859" s="1" t="s">
        <v>1509</v>
      </c>
      <c r="L4859" s="1" t="s">
        <v>1512</v>
      </c>
      <c r="M4859" s="1">
        <v>20</v>
      </c>
    </row>
    <row r="4860" spans="1:13" x14ac:dyDescent="0.25">
      <c r="A4860" s="1" t="s">
        <v>1275</v>
      </c>
      <c r="J4860" s="1" t="s">
        <v>1511</v>
      </c>
      <c r="K4860" s="1" t="s">
        <v>1509</v>
      </c>
      <c r="L4860" s="1" t="s">
        <v>1512</v>
      </c>
      <c r="M4860" s="1">
        <v>1</v>
      </c>
    </row>
    <row r="4861" spans="1:13" x14ac:dyDescent="0.25">
      <c r="A4861" s="1" t="s">
        <v>1272</v>
      </c>
      <c r="J4861" s="1" t="s">
        <v>1508</v>
      </c>
      <c r="K4861" s="1" t="s">
        <v>1509</v>
      </c>
      <c r="L4861" s="1" t="s">
        <v>1512</v>
      </c>
      <c r="M4861" s="1">
        <v>1</v>
      </c>
    </row>
    <row r="4862" spans="1:13" x14ac:dyDescent="0.25">
      <c r="A4862" s="1" t="s">
        <v>1303</v>
      </c>
      <c r="J4862" s="1" t="s">
        <v>1511</v>
      </c>
      <c r="K4862" s="1" t="s">
        <v>1509</v>
      </c>
      <c r="L4862" s="1" t="s">
        <v>1512</v>
      </c>
      <c r="M4862" s="1">
        <v>2</v>
      </c>
    </row>
    <row r="4863" spans="1:13" x14ac:dyDescent="0.25">
      <c r="A4863" s="1" t="s">
        <v>1329</v>
      </c>
      <c r="J4863" s="1" t="s">
        <v>1511</v>
      </c>
      <c r="K4863" s="1" t="s">
        <v>1509</v>
      </c>
      <c r="L4863" s="1" t="s">
        <v>1512</v>
      </c>
      <c r="M4863" s="1">
        <v>2</v>
      </c>
    </row>
    <row r="4864" spans="1:13" x14ac:dyDescent="0.25">
      <c r="A4864" s="1" t="s">
        <v>1299</v>
      </c>
      <c r="J4864" s="1" t="s">
        <v>1508</v>
      </c>
      <c r="K4864" s="1" t="s">
        <v>1509</v>
      </c>
      <c r="L4864" s="1" t="s">
        <v>1510</v>
      </c>
      <c r="M4864" s="1">
        <v>1</v>
      </c>
    </row>
    <row r="4865" spans="1:13" x14ac:dyDescent="0.25">
      <c r="A4865" s="1" t="s">
        <v>1272</v>
      </c>
      <c r="J4865" s="1" t="s">
        <v>1508</v>
      </c>
      <c r="K4865" s="1" t="s">
        <v>1509</v>
      </c>
      <c r="L4865" s="1" t="s">
        <v>1512</v>
      </c>
      <c r="M4865" s="1">
        <v>1</v>
      </c>
    </row>
    <row r="4866" spans="1:13" x14ac:dyDescent="0.25">
      <c r="A4866" s="1" t="s">
        <v>1303</v>
      </c>
      <c r="J4866" s="1" t="s">
        <v>1511</v>
      </c>
      <c r="K4866" s="1" t="s">
        <v>1509</v>
      </c>
      <c r="L4866" s="1" t="s">
        <v>1512</v>
      </c>
      <c r="M4866" s="1">
        <v>9</v>
      </c>
    </row>
    <row r="4867" spans="1:13" x14ac:dyDescent="0.25">
      <c r="A4867" s="1" t="s">
        <v>1329</v>
      </c>
      <c r="J4867" s="1" t="s">
        <v>1511</v>
      </c>
      <c r="K4867" s="1" t="s">
        <v>1509</v>
      </c>
      <c r="L4867" s="1" t="s">
        <v>1512</v>
      </c>
      <c r="M4867" s="1">
        <v>9</v>
      </c>
    </row>
    <row r="4868" spans="1:13" x14ac:dyDescent="0.25">
      <c r="A4868" s="1" t="s">
        <v>1303</v>
      </c>
      <c r="J4868" s="1" t="s">
        <v>1511</v>
      </c>
      <c r="K4868" s="1" t="s">
        <v>1509</v>
      </c>
      <c r="L4868" s="1" t="s">
        <v>1512</v>
      </c>
      <c r="M4868" s="1">
        <v>9</v>
      </c>
    </row>
    <row r="4869" spans="1:13" x14ac:dyDescent="0.25">
      <c r="A4869" s="1" t="s">
        <v>1329</v>
      </c>
      <c r="J4869" s="1" t="s">
        <v>1511</v>
      </c>
      <c r="K4869" s="1" t="s">
        <v>1509</v>
      </c>
      <c r="L4869" s="1" t="s">
        <v>1512</v>
      </c>
      <c r="M4869" s="1">
        <v>9</v>
      </c>
    </row>
    <row r="4870" spans="1:13" x14ac:dyDescent="0.25">
      <c r="A4870" s="1" t="s">
        <v>1303</v>
      </c>
      <c r="J4870" s="1" t="s">
        <v>1511</v>
      </c>
      <c r="K4870" s="1" t="s">
        <v>1509</v>
      </c>
      <c r="L4870" s="1" t="s">
        <v>1512</v>
      </c>
      <c r="M4870" s="1">
        <v>12</v>
      </c>
    </row>
    <row r="4871" spans="1:13" x14ac:dyDescent="0.25">
      <c r="A4871" s="1" t="s">
        <v>1329</v>
      </c>
      <c r="J4871" s="1" t="s">
        <v>1511</v>
      </c>
      <c r="K4871" s="1" t="s">
        <v>1509</v>
      </c>
      <c r="L4871" s="1" t="s">
        <v>1512</v>
      </c>
      <c r="M4871" s="1">
        <v>12</v>
      </c>
    </row>
    <row r="4872" spans="1:13" x14ac:dyDescent="0.25">
      <c r="A4872" s="1" t="s">
        <v>1388</v>
      </c>
      <c r="J4872" s="1" t="s">
        <v>1511</v>
      </c>
      <c r="K4872" s="1" t="s">
        <v>1509</v>
      </c>
      <c r="L4872" s="1" t="s">
        <v>1510</v>
      </c>
      <c r="M4872" s="1">
        <v>560</v>
      </c>
    </row>
    <row r="4873" spans="1:13" x14ac:dyDescent="0.25">
      <c r="A4873" s="1" t="s">
        <v>1299</v>
      </c>
      <c r="J4873" s="1" t="s">
        <v>1508</v>
      </c>
      <c r="K4873" s="1" t="s">
        <v>1509</v>
      </c>
      <c r="L4873" s="1" t="s">
        <v>1510</v>
      </c>
      <c r="M4873" s="1">
        <v>1</v>
      </c>
    </row>
    <row r="4874" spans="1:13" x14ac:dyDescent="0.25">
      <c r="A4874" s="1" t="s">
        <v>1272</v>
      </c>
      <c r="J4874" s="1" t="s">
        <v>1508</v>
      </c>
      <c r="K4874" s="1" t="s">
        <v>1509</v>
      </c>
      <c r="L4874" s="1" t="s">
        <v>1512</v>
      </c>
      <c r="M4874" s="1">
        <v>1</v>
      </c>
    </row>
    <row r="4875" spans="1:13" x14ac:dyDescent="0.25">
      <c r="A4875" s="1" t="s">
        <v>1388</v>
      </c>
      <c r="J4875" s="1" t="s">
        <v>1511</v>
      </c>
      <c r="K4875" s="1" t="s">
        <v>1514</v>
      </c>
      <c r="L4875" s="1" t="s">
        <v>1513</v>
      </c>
      <c r="M4875" s="1">
        <v>21</v>
      </c>
    </row>
    <row r="4876" spans="1:13" x14ac:dyDescent="0.25">
      <c r="A4876" s="1" t="s">
        <v>1272</v>
      </c>
      <c r="J4876" s="1" t="s">
        <v>1508</v>
      </c>
      <c r="K4876" s="1" t="s">
        <v>1509</v>
      </c>
      <c r="L4876" s="1" t="s">
        <v>1512</v>
      </c>
      <c r="M4876" s="1">
        <v>1</v>
      </c>
    </row>
    <row r="4877" spans="1:13" x14ac:dyDescent="0.25">
      <c r="A4877" s="1" t="s">
        <v>1296</v>
      </c>
      <c r="J4877" s="1" t="s">
        <v>1508</v>
      </c>
      <c r="K4877" s="1" t="s">
        <v>1509</v>
      </c>
      <c r="L4877" s="1" t="s">
        <v>1512</v>
      </c>
      <c r="M4877" s="1">
        <v>30</v>
      </c>
    </row>
    <row r="4878" spans="1:13" x14ac:dyDescent="0.25">
      <c r="A4878" s="1" t="s">
        <v>1272</v>
      </c>
      <c r="J4878" s="1" t="s">
        <v>1508</v>
      </c>
      <c r="K4878" s="1" t="s">
        <v>1509</v>
      </c>
      <c r="L4878" s="1" t="s">
        <v>1512</v>
      </c>
      <c r="M4878" s="1">
        <v>1</v>
      </c>
    </row>
    <row r="4879" spans="1:13" x14ac:dyDescent="0.25">
      <c r="A4879" s="1" t="s">
        <v>1275</v>
      </c>
      <c r="J4879" s="1" t="s">
        <v>1511</v>
      </c>
      <c r="K4879" s="1" t="s">
        <v>1509</v>
      </c>
      <c r="L4879" s="1" t="s">
        <v>1512</v>
      </c>
      <c r="M4879" s="1">
        <v>1</v>
      </c>
    </row>
    <row r="4880" spans="1:13" x14ac:dyDescent="0.25">
      <c r="A4880" s="1" t="s">
        <v>1301</v>
      </c>
      <c r="J4880" s="1" t="s">
        <v>1511</v>
      </c>
      <c r="K4880" s="1" t="s">
        <v>1514</v>
      </c>
      <c r="L4880" s="1" t="s">
        <v>1512</v>
      </c>
      <c r="M4880" s="1">
        <v>1</v>
      </c>
    </row>
    <row r="4881" spans="1:13" x14ac:dyDescent="0.25">
      <c r="A4881" s="1" t="s">
        <v>1275</v>
      </c>
      <c r="J4881" s="1" t="s">
        <v>1511</v>
      </c>
      <c r="K4881" s="1" t="s">
        <v>1509</v>
      </c>
      <c r="L4881" s="1" t="s">
        <v>1512</v>
      </c>
      <c r="M4881" s="1">
        <v>1</v>
      </c>
    </row>
    <row r="4882" spans="1:13" x14ac:dyDescent="0.25">
      <c r="A4882" s="1" t="s">
        <v>1330</v>
      </c>
      <c r="J4882" s="1" t="s">
        <v>1511</v>
      </c>
      <c r="K4882" s="1" t="s">
        <v>1509</v>
      </c>
      <c r="L4882" s="1" t="s">
        <v>1512</v>
      </c>
      <c r="M4882" s="1">
        <v>1</v>
      </c>
    </row>
    <row r="4883" spans="1:13" x14ac:dyDescent="0.25">
      <c r="A4883" s="1" t="s">
        <v>1330</v>
      </c>
      <c r="J4883" s="1" t="s">
        <v>1511</v>
      </c>
      <c r="K4883" s="1" t="s">
        <v>1509</v>
      </c>
      <c r="L4883" s="1" t="s">
        <v>1512</v>
      </c>
      <c r="M4883" s="1">
        <v>3</v>
      </c>
    </row>
    <row r="4884" spans="1:13" x14ac:dyDescent="0.25">
      <c r="A4884" s="1" t="s">
        <v>1330</v>
      </c>
      <c r="J4884" s="1" t="s">
        <v>1511</v>
      </c>
      <c r="K4884" s="1" t="s">
        <v>1509</v>
      </c>
      <c r="L4884" s="1" t="s">
        <v>1512</v>
      </c>
      <c r="M4884" s="1">
        <v>2</v>
      </c>
    </row>
    <row r="4885" spans="1:13" x14ac:dyDescent="0.25">
      <c r="A4885" s="1" t="s">
        <v>1330</v>
      </c>
      <c r="J4885" s="1" t="s">
        <v>1511</v>
      </c>
      <c r="K4885" s="1" t="s">
        <v>1509</v>
      </c>
      <c r="L4885" s="1" t="s">
        <v>1512</v>
      </c>
      <c r="M4885" s="1">
        <v>1</v>
      </c>
    </row>
    <row r="4886" spans="1:13" x14ac:dyDescent="0.25">
      <c r="A4886" s="1" t="s">
        <v>1275</v>
      </c>
      <c r="J4886" s="1" t="s">
        <v>1511</v>
      </c>
      <c r="K4886" s="1" t="s">
        <v>1509</v>
      </c>
      <c r="L4886" s="1" t="s">
        <v>1512</v>
      </c>
      <c r="M4886" s="1">
        <v>1</v>
      </c>
    </row>
    <row r="4887" spans="1:13" x14ac:dyDescent="0.25">
      <c r="A4887" s="1" t="s">
        <v>1301</v>
      </c>
      <c r="J4887" s="1" t="s">
        <v>1511</v>
      </c>
      <c r="K4887" s="1" t="s">
        <v>1509</v>
      </c>
      <c r="L4887" s="1" t="s">
        <v>1512</v>
      </c>
      <c r="M4887" s="1">
        <v>2</v>
      </c>
    </row>
    <row r="4888" spans="1:13" x14ac:dyDescent="0.25">
      <c r="A4888" s="1" t="s">
        <v>1305</v>
      </c>
      <c r="J4888" s="1" t="s">
        <v>1511</v>
      </c>
      <c r="K4888" s="1" t="s">
        <v>1509</v>
      </c>
      <c r="L4888" s="1" t="s">
        <v>1512</v>
      </c>
      <c r="M4888" s="1">
        <v>13</v>
      </c>
    </row>
    <row r="4889" spans="1:13" x14ac:dyDescent="0.25">
      <c r="A4889" s="1" t="s">
        <v>1306</v>
      </c>
      <c r="J4889" s="1" t="s">
        <v>1508</v>
      </c>
      <c r="K4889" s="1" t="s">
        <v>1509</v>
      </c>
      <c r="L4889" s="1" t="s">
        <v>1512</v>
      </c>
      <c r="M4889" s="1">
        <v>6</v>
      </c>
    </row>
    <row r="4890" spans="1:13" x14ac:dyDescent="0.25">
      <c r="A4890" s="1" t="s">
        <v>1275</v>
      </c>
      <c r="J4890" s="1" t="s">
        <v>1511</v>
      </c>
      <c r="K4890" s="1" t="s">
        <v>1509</v>
      </c>
      <c r="L4890" s="1" t="s">
        <v>1512</v>
      </c>
      <c r="M4890" s="1">
        <v>1</v>
      </c>
    </row>
    <row r="4891" spans="1:13" x14ac:dyDescent="0.25">
      <c r="A4891" s="1" t="s">
        <v>1272</v>
      </c>
      <c r="J4891" s="1" t="s">
        <v>1511</v>
      </c>
      <c r="K4891" s="1" t="s">
        <v>1514</v>
      </c>
      <c r="L4891" s="1" t="s">
        <v>1512</v>
      </c>
      <c r="M4891" s="1">
        <v>70</v>
      </c>
    </row>
    <row r="4892" spans="1:13" x14ac:dyDescent="0.25">
      <c r="A4892" s="1" t="s">
        <v>1320</v>
      </c>
      <c r="J4892" s="1" t="s">
        <v>1511</v>
      </c>
      <c r="K4892" s="1" t="s">
        <v>1509</v>
      </c>
      <c r="L4892" s="1" t="s">
        <v>1512</v>
      </c>
      <c r="M4892" s="1">
        <v>31</v>
      </c>
    </row>
    <row r="4893" spans="1:13" x14ac:dyDescent="0.25">
      <c r="A4893" s="1" t="s">
        <v>1320</v>
      </c>
      <c r="J4893" s="1" t="s">
        <v>1511</v>
      </c>
      <c r="K4893" s="1" t="s">
        <v>1509</v>
      </c>
      <c r="L4893" s="1" t="s">
        <v>1512</v>
      </c>
      <c r="M4893" s="1">
        <v>6</v>
      </c>
    </row>
    <row r="4894" spans="1:13" x14ac:dyDescent="0.25">
      <c r="A4894" s="1" t="s">
        <v>1275</v>
      </c>
      <c r="J4894" s="1" t="s">
        <v>1511</v>
      </c>
      <c r="K4894" s="1" t="s">
        <v>1509</v>
      </c>
      <c r="L4894" s="1" t="s">
        <v>1512</v>
      </c>
      <c r="M4894" s="1">
        <v>2</v>
      </c>
    </row>
    <row r="4895" spans="1:13" x14ac:dyDescent="0.25">
      <c r="A4895" s="1" t="s">
        <v>1283</v>
      </c>
      <c r="J4895" s="1" t="s">
        <v>1508</v>
      </c>
      <c r="K4895" s="1" t="s">
        <v>1509</v>
      </c>
      <c r="L4895" s="1" t="s">
        <v>1510</v>
      </c>
      <c r="M4895" s="1">
        <v>1</v>
      </c>
    </row>
    <row r="4896" spans="1:13" x14ac:dyDescent="0.25">
      <c r="A4896" s="1" t="s">
        <v>1320</v>
      </c>
      <c r="J4896" s="1" t="s">
        <v>1511</v>
      </c>
      <c r="K4896" s="1" t="s">
        <v>1509</v>
      </c>
      <c r="L4896" s="1" t="s">
        <v>1512</v>
      </c>
      <c r="M4896" s="1">
        <v>3</v>
      </c>
    </row>
    <row r="4897" spans="1:13" x14ac:dyDescent="0.25">
      <c r="A4897" s="1" t="s">
        <v>1319</v>
      </c>
      <c r="J4897" s="1" t="s">
        <v>1511</v>
      </c>
      <c r="K4897" s="1" t="s">
        <v>1509</v>
      </c>
      <c r="L4897" s="1" t="s">
        <v>1512</v>
      </c>
      <c r="M4897" s="1">
        <v>2</v>
      </c>
    </row>
    <row r="4898" spans="1:13" x14ac:dyDescent="0.25">
      <c r="A4898" s="1" t="s">
        <v>1283</v>
      </c>
      <c r="J4898" s="1" t="s">
        <v>1508</v>
      </c>
      <c r="K4898" s="1" t="s">
        <v>1509</v>
      </c>
      <c r="L4898" s="1" t="s">
        <v>1510</v>
      </c>
      <c r="M4898" s="1">
        <v>1</v>
      </c>
    </row>
    <row r="4899" spans="1:13" x14ac:dyDescent="0.25">
      <c r="A4899" s="1" t="s">
        <v>1320</v>
      </c>
      <c r="J4899" s="1" t="s">
        <v>1511</v>
      </c>
      <c r="K4899" s="1" t="s">
        <v>1509</v>
      </c>
      <c r="L4899" s="1" t="s">
        <v>1512</v>
      </c>
      <c r="M4899" s="1">
        <v>11</v>
      </c>
    </row>
    <row r="4900" spans="1:13" x14ac:dyDescent="0.25">
      <c r="A4900" s="1" t="s">
        <v>1320</v>
      </c>
      <c r="J4900" s="1" t="s">
        <v>1511</v>
      </c>
      <c r="K4900" s="1" t="s">
        <v>1509</v>
      </c>
      <c r="L4900" s="1" t="s">
        <v>1512</v>
      </c>
      <c r="M4900" s="1">
        <v>17</v>
      </c>
    </row>
    <row r="4901" spans="1:13" x14ac:dyDescent="0.25">
      <c r="A4901" s="1" t="s">
        <v>835</v>
      </c>
      <c r="J4901" s="1" t="s">
        <v>1511</v>
      </c>
      <c r="K4901" s="1" t="s">
        <v>1509</v>
      </c>
      <c r="L4901" s="1" t="s">
        <v>1512</v>
      </c>
      <c r="M4901" s="1">
        <v>2</v>
      </c>
    </row>
    <row r="4902" spans="1:13" x14ac:dyDescent="0.25">
      <c r="A4902" s="1" t="s">
        <v>1297</v>
      </c>
      <c r="J4902" s="1" t="s">
        <v>1508</v>
      </c>
      <c r="K4902" s="1" t="s">
        <v>1509</v>
      </c>
      <c r="L4902" s="1" t="s">
        <v>1510</v>
      </c>
      <c r="M4902" s="1">
        <v>2</v>
      </c>
    </row>
    <row r="4903" spans="1:13" x14ac:dyDescent="0.25">
      <c r="A4903" s="1" t="s">
        <v>1275</v>
      </c>
      <c r="J4903" s="1" t="s">
        <v>1511</v>
      </c>
      <c r="K4903" s="1" t="s">
        <v>1509</v>
      </c>
      <c r="L4903" s="1" t="s">
        <v>1512</v>
      </c>
      <c r="M4903" s="1">
        <v>1</v>
      </c>
    </row>
    <row r="4904" spans="1:13" x14ac:dyDescent="0.25">
      <c r="A4904" s="1" t="s">
        <v>1283</v>
      </c>
      <c r="J4904" s="1" t="s">
        <v>1508</v>
      </c>
      <c r="K4904" s="1" t="s">
        <v>1514</v>
      </c>
      <c r="L4904" s="1" t="s">
        <v>1510</v>
      </c>
      <c r="M4904" s="1">
        <v>1</v>
      </c>
    </row>
    <row r="4905" spans="1:13" x14ac:dyDescent="0.25">
      <c r="A4905" s="1" t="s">
        <v>1320</v>
      </c>
      <c r="J4905" s="1" t="s">
        <v>1511</v>
      </c>
      <c r="K4905" s="1" t="s">
        <v>1509</v>
      </c>
      <c r="L4905" s="1" t="s">
        <v>1512</v>
      </c>
      <c r="M4905" s="1">
        <v>17</v>
      </c>
    </row>
    <row r="4906" spans="1:13" x14ac:dyDescent="0.25">
      <c r="A4906" s="1" t="s">
        <v>1444</v>
      </c>
      <c r="J4906" s="1" t="s">
        <v>1511</v>
      </c>
      <c r="K4906" s="1" t="s">
        <v>1509</v>
      </c>
      <c r="L4906" s="1" t="s">
        <v>1510</v>
      </c>
      <c r="M4906" s="1">
        <v>1</v>
      </c>
    </row>
    <row r="4907" spans="1:13" x14ac:dyDescent="0.25">
      <c r="A4907" s="1" t="s">
        <v>1342</v>
      </c>
      <c r="J4907" s="1" t="s">
        <v>1511</v>
      </c>
      <c r="K4907" s="1" t="s">
        <v>1509</v>
      </c>
      <c r="L4907" s="1" t="s">
        <v>1512</v>
      </c>
      <c r="M4907" s="1">
        <v>17</v>
      </c>
    </row>
    <row r="4908" spans="1:13" x14ac:dyDescent="0.25">
      <c r="A4908" s="1" t="s">
        <v>1342</v>
      </c>
      <c r="J4908" s="1" t="s">
        <v>1511</v>
      </c>
      <c r="K4908" s="1" t="s">
        <v>1509</v>
      </c>
      <c r="L4908" s="1" t="s">
        <v>1512</v>
      </c>
      <c r="M4908" s="1">
        <v>17</v>
      </c>
    </row>
    <row r="4909" spans="1:13" x14ac:dyDescent="0.25">
      <c r="A4909" s="1" t="s">
        <v>1306</v>
      </c>
      <c r="J4909" s="1" t="s">
        <v>1508</v>
      </c>
      <c r="K4909" s="1" t="s">
        <v>1509</v>
      </c>
      <c r="L4909" s="1" t="s">
        <v>1512</v>
      </c>
      <c r="M4909" s="1">
        <v>40</v>
      </c>
    </row>
    <row r="4910" spans="1:13" x14ac:dyDescent="0.25">
      <c r="A4910" s="1" t="s">
        <v>1320</v>
      </c>
      <c r="J4910" s="1" t="s">
        <v>1511</v>
      </c>
      <c r="K4910" s="1" t="s">
        <v>1509</v>
      </c>
      <c r="L4910" s="1" t="s">
        <v>1512</v>
      </c>
      <c r="M4910" s="1">
        <v>10</v>
      </c>
    </row>
    <row r="4911" spans="1:13" x14ac:dyDescent="0.25">
      <c r="A4911" s="1" t="s">
        <v>1262</v>
      </c>
      <c r="J4911" s="1" t="s">
        <v>1511</v>
      </c>
      <c r="K4911" s="1" t="s">
        <v>1509</v>
      </c>
      <c r="L4911" s="1" t="s">
        <v>1512</v>
      </c>
      <c r="M4911" s="1">
        <v>1</v>
      </c>
    </row>
    <row r="4912" spans="1:13" x14ac:dyDescent="0.25">
      <c r="A4912" s="1" t="s">
        <v>1262</v>
      </c>
      <c r="J4912" s="1" t="s">
        <v>1511</v>
      </c>
      <c r="K4912" s="1" t="s">
        <v>1509</v>
      </c>
      <c r="L4912" s="1" t="s">
        <v>1512</v>
      </c>
      <c r="M4912" s="1">
        <v>1</v>
      </c>
    </row>
    <row r="4913" spans="1:13" x14ac:dyDescent="0.25">
      <c r="A4913" s="1" t="s">
        <v>1388</v>
      </c>
      <c r="J4913" s="1" t="s">
        <v>1511</v>
      </c>
      <c r="K4913" s="1" t="s">
        <v>1514</v>
      </c>
      <c r="L4913" s="1" t="s">
        <v>1510</v>
      </c>
      <c r="M4913" s="1">
        <v>33</v>
      </c>
    </row>
    <row r="4914" spans="1:13" x14ac:dyDescent="0.25">
      <c r="A4914" s="1" t="s">
        <v>1305</v>
      </c>
      <c r="J4914" s="1" t="s">
        <v>1511</v>
      </c>
      <c r="K4914" s="1" t="s">
        <v>1509</v>
      </c>
      <c r="L4914" s="1" t="s">
        <v>1512</v>
      </c>
      <c r="M4914" s="1">
        <v>5</v>
      </c>
    </row>
    <row r="4915" spans="1:13" x14ac:dyDescent="0.25">
      <c r="A4915" s="1" t="s">
        <v>1262</v>
      </c>
      <c r="J4915" s="1" t="s">
        <v>1511</v>
      </c>
      <c r="K4915" s="1" t="s">
        <v>1509</v>
      </c>
      <c r="L4915" s="1" t="s">
        <v>1512</v>
      </c>
      <c r="M4915" s="1">
        <v>1</v>
      </c>
    </row>
    <row r="4916" spans="1:13" x14ac:dyDescent="0.25">
      <c r="A4916" s="1" t="s">
        <v>1342</v>
      </c>
      <c r="J4916" s="1" t="s">
        <v>1511</v>
      </c>
      <c r="K4916" s="1" t="s">
        <v>1509</v>
      </c>
      <c r="L4916" s="1" t="s">
        <v>1512</v>
      </c>
      <c r="M4916" s="1">
        <v>8</v>
      </c>
    </row>
    <row r="4917" spans="1:13" x14ac:dyDescent="0.25">
      <c r="A4917" s="1" t="s">
        <v>1262</v>
      </c>
      <c r="J4917" s="1" t="s">
        <v>1511</v>
      </c>
      <c r="K4917" s="1" t="s">
        <v>1509</v>
      </c>
      <c r="L4917" s="1" t="s">
        <v>1512</v>
      </c>
      <c r="M4917" s="1">
        <v>1</v>
      </c>
    </row>
    <row r="4918" spans="1:13" x14ac:dyDescent="0.25">
      <c r="A4918" s="1" t="s">
        <v>1320</v>
      </c>
      <c r="J4918" s="1" t="s">
        <v>1511</v>
      </c>
      <c r="K4918" s="1" t="s">
        <v>1509</v>
      </c>
      <c r="L4918" s="1" t="s">
        <v>1512</v>
      </c>
      <c r="M4918" s="1">
        <v>15</v>
      </c>
    </row>
    <row r="4919" spans="1:13" x14ac:dyDescent="0.25">
      <c r="A4919" s="1" t="s">
        <v>835</v>
      </c>
      <c r="J4919" s="1" t="s">
        <v>1511</v>
      </c>
      <c r="K4919" s="1" t="s">
        <v>1509</v>
      </c>
      <c r="L4919" s="1" t="s">
        <v>1512</v>
      </c>
      <c r="M4919" s="1">
        <v>1</v>
      </c>
    </row>
    <row r="4920" spans="1:13" x14ac:dyDescent="0.25">
      <c r="A4920" s="1" t="s">
        <v>1306</v>
      </c>
      <c r="J4920" s="1" t="s">
        <v>1508</v>
      </c>
      <c r="K4920" s="1" t="s">
        <v>1509</v>
      </c>
      <c r="L4920" s="1" t="s">
        <v>1512</v>
      </c>
      <c r="M4920" s="1">
        <v>16</v>
      </c>
    </row>
    <row r="4921" spans="1:13" x14ac:dyDescent="0.25">
      <c r="A4921" s="1" t="s">
        <v>1306</v>
      </c>
      <c r="J4921" s="1" t="s">
        <v>1508</v>
      </c>
      <c r="K4921" s="1" t="s">
        <v>1509</v>
      </c>
      <c r="L4921" s="1" t="s">
        <v>1512</v>
      </c>
      <c r="M4921" s="1">
        <v>16</v>
      </c>
    </row>
    <row r="4922" spans="1:13" x14ac:dyDescent="0.25">
      <c r="A4922" s="1" t="s">
        <v>1306</v>
      </c>
      <c r="J4922" s="1" t="s">
        <v>1508</v>
      </c>
      <c r="K4922" s="1" t="s">
        <v>1509</v>
      </c>
      <c r="L4922" s="1" t="s">
        <v>1512</v>
      </c>
      <c r="M4922" s="1">
        <v>16</v>
      </c>
    </row>
    <row r="4923" spans="1:13" x14ac:dyDescent="0.25">
      <c r="A4923" s="1" t="s">
        <v>835</v>
      </c>
      <c r="J4923" s="1" t="s">
        <v>1511</v>
      </c>
      <c r="K4923" s="1" t="s">
        <v>1509</v>
      </c>
      <c r="L4923" s="1" t="s">
        <v>1512</v>
      </c>
      <c r="M4923" s="1">
        <v>2</v>
      </c>
    </row>
    <row r="4924" spans="1:13" x14ac:dyDescent="0.25">
      <c r="A4924" s="1" t="s">
        <v>1345</v>
      </c>
      <c r="J4924" s="1" t="s">
        <v>1511</v>
      </c>
      <c r="K4924" s="1" t="s">
        <v>1509</v>
      </c>
      <c r="L4924" s="1" t="s">
        <v>1512</v>
      </c>
      <c r="M4924" s="1">
        <v>2</v>
      </c>
    </row>
    <row r="4925" spans="1:13" x14ac:dyDescent="0.25">
      <c r="A4925" s="1" t="s">
        <v>835</v>
      </c>
      <c r="J4925" s="1" t="s">
        <v>1511</v>
      </c>
      <c r="K4925" s="1" t="s">
        <v>1509</v>
      </c>
      <c r="L4925" s="1" t="s">
        <v>1512</v>
      </c>
      <c r="M4925" s="1">
        <v>1</v>
      </c>
    </row>
    <row r="4926" spans="1:13" x14ac:dyDescent="0.25">
      <c r="A4926" s="1" t="s">
        <v>835</v>
      </c>
      <c r="J4926" s="1" t="s">
        <v>1511</v>
      </c>
      <c r="K4926" s="1" t="s">
        <v>1509</v>
      </c>
      <c r="L4926" s="1" t="s">
        <v>1512</v>
      </c>
      <c r="M4926" s="1">
        <v>1</v>
      </c>
    </row>
    <row r="4927" spans="1:13" x14ac:dyDescent="0.25">
      <c r="A4927" s="1" t="s">
        <v>1272</v>
      </c>
      <c r="J4927" s="1" t="s">
        <v>1511</v>
      </c>
      <c r="K4927" s="1" t="s">
        <v>1509</v>
      </c>
      <c r="L4927" s="1" t="s">
        <v>1512</v>
      </c>
      <c r="M4927" s="1">
        <v>1</v>
      </c>
    </row>
    <row r="4928" spans="1:13" x14ac:dyDescent="0.25">
      <c r="A4928" s="1" t="s">
        <v>1275</v>
      </c>
      <c r="J4928" s="1" t="s">
        <v>1511</v>
      </c>
      <c r="K4928" s="1" t="s">
        <v>1509</v>
      </c>
      <c r="L4928" s="1" t="s">
        <v>1512</v>
      </c>
      <c r="M4928" s="1">
        <v>1</v>
      </c>
    </row>
    <row r="4929" spans="1:13" x14ac:dyDescent="0.25">
      <c r="A4929" s="1" t="s">
        <v>835</v>
      </c>
      <c r="J4929" s="1" t="s">
        <v>1511</v>
      </c>
      <c r="K4929" s="1" t="s">
        <v>1509</v>
      </c>
      <c r="L4929" s="1" t="s">
        <v>1512</v>
      </c>
      <c r="M4929" s="1">
        <v>1</v>
      </c>
    </row>
    <row r="4930" spans="1:13" x14ac:dyDescent="0.25">
      <c r="A4930" s="1" t="s">
        <v>1272</v>
      </c>
      <c r="J4930" s="1" t="s">
        <v>1511</v>
      </c>
      <c r="K4930" s="1" t="s">
        <v>1509</v>
      </c>
      <c r="L4930" s="1" t="s">
        <v>1512</v>
      </c>
      <c r="M4930" s="1">
        <v>1</v>
      </c>
    </row>
    <row r="4931" spans="1:13" x14ac:dyDescent="0.25">
      <c r="A4931" s="1" t="s">
        <v>835</v>
      </c>
      <c r="J4931" s="1" t="s">
        <v>1511</v>
      </c>
      <c r="K4931" s="1" t="s">
        <v>1509</v>
      </c>
      <c r="L4931" s="1" t="s">
        <v>1512</v>
      </c>
      <c r="M4931" s="1">
        <v>1</v>
      </c>
    </row>
    <row r="4932" spans="1:13" x14ac:dyDescent="0.25">
      <c r="A4932" s="1" t="s">
        <v>835</v>
      </c>
      <c r="J4932" s="1" t="s">
        <v>1511</v>
      </c>
      <c r="K4932" s="1" t="s">
        <v>1509</v>
      </c>
      <c r="L4932" s="1" t="s">
        <v>1512</v>
      </c>
      <c r="M4932" s="1">
        <v>1</v>
      </c>
    </row>
    <row r="4933" spans="1:13" x14ac:dyDescent="0.25">
      <c r="A4933" s="1" t="s">
        <v>1262</v>
      </c>
      <c r="J4933" s="1" t="s">
        <v>1511</v>
      </c>
      <c r="K4933" s="1" t="s">
        <v>1509</v>
      </c>
      <c r="L4933" s="1" t="s">
        <v>1512</v>
      </c>
      <c r="M4933" s="1">
        <v>1</v>
      </c>
    </row>
    <row r="4934" spans="1:13" x14ac:dyDescent="0.25">
      <c r="A4934" s="1" t="s">
        <v>1272</v>
      </c>
      <c r="J4934" s="1" t="s">
        <v>1511</v>
      </c>
      <c r="K4934" s="1" t="s">
        <v>1509</v>
      </c>
      <c r="L4934" s="1" t="s">
        <v>1512</v>
      </c>
      <c r="M4934" s="1">
        <v>1</v>
      </c>
    </row>
    <row r="4935" spans="1:13" x14ac:dyDescent="0.25">
      <c r="A4935" s="1" t="s">
        <v>835</v>
      </c>
      <c r="J4935" s="1" t="s">
        <v>1511</v>
      </c>
      <c r="K4935" s="1" t="s">
        <v>1509</v>
      </c>
      <c r="L4935" s="1" t="s">
        <v>1512</v>
      </c>
      <c r="M4935" s="1">
        <v>1</v>
      </c>
    </row>
    <row r="4936" spans="1:13" x14ac:dyDescent="0.25">
      <c r="A4936" s="1" t="s">
        <v>1272</v>
      </c>
      <c r="J4936" s="1" t="s">
        <v>1511</v>
      </c>
      <c r="K4936" s="1" t="s">
        <v>1509</v>
      </c>
      <c r="L4936" s="1" t="s">
        <v>1512</v>
      </c>
      <c r="M4936" s="1">
        <v>1</v>
      </c>
    </row>
    <row r="4937" spans="1:13" x14ac:dyDescent="0.25">
      <c r="A4937" s="1" t="s">
        <v>835</v>
      </c>
      <c r="J4937" s="1" t="s">
        <v>1511</v>
      </c>
      <c r="K4937" s="1" t="s">
        <v>1509</v>
      </c>
      <c r="L4937" s="1" t="s">
        <v>1512</v>
      </c>
      <c r="M4937" s="1">
        <v>2</v>
      </c>
    </row>
    <row r="4938" spans="1:13" x14ac:dyDescent="0.25">
      <c r="A4938" s="1" t="s">
        <v>835</v>
      </c>
      <c r="J4938" s="1" t="s">
        <v>1511</v>
      </c>
      <c r="K4938" s="1" t="s">
        <v>1509</v>
      </c>
      <c r="L4938" s="1" t="s">
        <v>1512</v>
      </c>
      <c r="M4938" s="1">
        <v>2</v>
      </c>
    </row>
    <row r="4939" spans="1:13" x14ac:dyDescent="0.25">
      <c r="A4939" s="1" t="s">
        <v>1345</v>
      </c>
      <c r="J4939" s="1" t="s">
        <v>1511</v>
      </c>
      <c r="K4939" s="1" t="s">
        <v>1509</v>
      </c>
      <c r="L4939" s="1" t="s">
        <v>1512</v>
      </c>
      <c r="M4939" s="1">
        <v>1</v>
      </c>
    </row>
    <row r="4940" spans="1:13" x14ac:dyDescent="0.25">
      <c r="A4940" s="1" t="s">
        <v>835</v>
      </c>
      <c r="J4940" s="1" t="s">
        <v>1511</v>
      </c>
      <c r="K4940" s="1" t="s">
        <v>1509</v>
      </c>
      <c r="L4940" s="1" t="s">
        <v>1512</v>
      </c>
      <c r="M4940" s="1">
        <v>1</v>
      </c>
    </row>
    <row r="4941" spans="1:13" x14ac:dyDescent="0.25">
      <c r="A4941" s="1" t="s">
        <v>1345</v>
      </c>
      <c r="J4941" s="1" t="s">
        <v>1511</v>
      </c>
      <c r="K4941" s="1" t="s">
        <v>1509</v>
      </c>
      <c r="L4941" s="1" t="s">
        <v>1512</v>
      </c>
      <c r="M4941" s="1">
        <v>1</v>
      </c>
    </row>
    <row r="4942" spans="1:13" x14ac:dyDescent="0.25">
      <c r="A4942" s="1" t="s">
        <v>835</v>
      </c>
      <c r="J4942" s="1" t="s">
        <v>1511</v>
      </c>
      <c r="K4942" s="1" t="s">
        <v>1509</v>
      </c>
      <c r="L4942" s="1" t="s">
        <v>1512</v>
      </c>
      <c r="M4942" s="1">
        <v>1</v>
      </c>
    </row>
    <row r="4943" spans="1:13" x14ac:dyDescent="0.25">
      <c r="A4943" s="1" t="s">
        <v>835</v>
      </c>
      <c r="J4943" s="1" t="s">
        <v>1511</v>
      </c>
      <c r="K4943" s="1" t="s">
        <v>1509</v>
      </c>
      <c r="L4943" s="1" t="s">
        <v>1512</v>
      </c>
      <c r="M4943" s="1">
        <v>1</v>
      </c>
    </row>
    <row r="4944" spans="1:13" x14ac:dyDescent="0.25">
      <c r="A4944" s="1" t="s">
        <v>835</v>
      </c>
      <c r="J4944" s="1" t="s">
        <v>1511</v>
      </c>
      <c r="K4944" s="1" t="s">
        <v>1509</v>
      </c>
      <c r="L4944" s="1" t="s">
        <v>1512</v>
      </c>
      <c r="M4944" s="1">
        <v>2</v>
      </c>
    </row>
    <row r="4945" spans="1:13" x14ac:dyDescent="0.25">
      <c r="A4945" s="1" t="s">
        <v>835</v>
      </c>
      <c r="J4945" s="1" t="s">
        <v>1511</v>
      </c>
      <c r="K4945" s="1" t="s">
        <v>1509</v>
      </c>
      <c r="L4945" s="1" t="s">
        <v>1512</v>
      </c>
      <c r="M4945" s="1">
        <v>1</v>
      </c>
    </row>
    <row r="4946" spans="1:13" x14ac:dyDescent="0.25">
      <c r="A4946" s="1" t="s">
        <v>835</v>
      </c>
      <c r="J4946" s="1" t="s">
        <v>1511</v>
      </c>
      <c r="K4946" s="1" t="s">
        <v>1509</v>
      </c>
      <c r="L4946" s="1" t="s">
        <v>1512</v>
      </c>
      <c r="M4946" s="1">
        <v>1</v>
      </c>
    </row>
    <row r="4947" spans="1:13" x14ac:dyDescent="0.25">
      <c r="A4947" s="1" t="s">
        <v>1262</v>
      </c>
      <c r="J4947" s="1" t="s">
        <v>1511</v>
      </c>
      <c r="K4947" s="1" t="s">
        <v>1509</v>
      </c>
      <c r="L4947" s="1" t="s">
        <v>1512</v>
      </c>
      <c r="M4947" s="1">
        <v>1</v>
      </c>
    </row>
    <row r="4948" spans="1:13" x14ac:dyDescent="0.25">
      <c r="A4948" s="1" t="s">
        <v>1265</v>
      </c>
      <c r="J4948" s="1" t="s">
        <v>1511</v>
      </c>
      <c r="K4948" s="1" t="s">
        <v>1509</v>
      </c>
      <c r="L4948" s="1" t="s">
        <v>1510</v>
      </c>
      <c r="M4948" s="1">
        <v>1</v>
      </c>
    </row>
    <row r="4949" spans="1:13" x14ac:dyDescent="0.25">
      <c r="A4949" s="1" t="s">
        <v>1345</v>
      </c>
      <c r="J4949" s="1" t="s">
        <v>1511</v>
      </c>
      <c r="K4949" s="1" t="s">
        <v>1509</v>
      </c>
      <c r="L4949" s="1" t="s">
        <v>1512</v>
      </c>
      <c r="M4949" s="1">
        <v>2</v>
      </c>
    </row>
    <row r="4950" spans="1:13" x14ac:dyDescent="0.25">
      <c r="A4950" s="1" t="s">
        <v>1262</v>
      </c>
      <c r="J4950" s="1" t="s">
        <v>1511</v>
      </c>
      <c r="K4950" s="1" t="s">
        <v>1509</v>
      </c>
      <c r="L4950" s="1" t="s">
        <v>1512</v>
      </c>
      <c r="M4950" s="1">
        <v>1</v>
      </c>
    </row>
    <row r="4951" spans="1:13" x14ac:dyDescent="0.25">
      <c r="A4951" s="1" t="s">
        <v>1345</v>
      </c>
      <c r="J4951" s="1" t="s">
        <v>1511</v>
      </c>
      <c r="K4951" s="1" t="s">
        <v>1509</v>
      </c>
      <c r="L4951" s="1" t="s">
        <v>1512</v>
      </c>
      <c r="M4951" s="1">
        <v>2</v>
      </c>
    </row>
    <row r="4952" spans="1:13" x14ac:dyDescent="0.25">
      <c r="A4952" s="1" t="s">
        <v>1345</v>
      </c>
      <c r="J4952" s="1" t="s">
        <v>1511</v>
      </c>
      <c r="K4952" s="1" t="s">
        <v>1509</v>
      </c>
      <c r="L4952" s="1" t="s">
        <v>1512</v>
      </c>
      <c r="M4952" s="1">
        <v>1</v>
      </c>
    </row>
    <row r="4953" spans="1:13" x14ac:dyDescent="0.25">
      <c r="A4953" s="1" t="s">
        <v>1262</v>
      </c>
      <c r="J4953" s="1" t="s">
        <v>1511</v>
      </c>
      <c r="K4953" s="1" t="s">
        <v>1509</v>
      </c>
      <c r="L4953" s="1" t="s">
        <v>1512</v>
      </c>
      <c r="M4953" s="1">
        <v>1</v>
      </c>
    </row>
    <row r="4954" spans="1:13" x14ac:dyDescent="0.25">
      <c r="A4954" s="1" t="s">
        <v>1262</v>
      </c>
      <c r="J4954" s="1" t="s">
        <v>1511</v>
      </c>
      <c r="K4954" s="1" t="s">
        <v>1509</v>
      </c>
      <c r="L4954" s="1" t="s">
        <v>1512</v>
      </c>
      <c r="M4954" s="1">
        <v>1</v>
      </c>
    </row>
    <row r="4955" spans="1:13" x14ac:dyDescent="0.25">
      <c r="A4955" s="1" t="s">
        <v>835</v>
      </c>
      <c r="J4955" s="1" t="s">
        <v>1511</v>
      </c>
      <c r="K4955" s="1" t="s">
        <v>1509</v>
      </c>
      <c r="L4955" s="1" t="s">
        <v>1512</v>
      </c>
      <c r="M4955" s="1">
        <v>1</v>
      </c>
    </row>
    <row r="4956" spans="1:13" x14ac:dyDescent="0.25">
      <c r="A4956" s="1" t="s">
        <v>1262</v>
      </c>
      <c r="J4956" s="1" t="s">
        <v>1511</v>
      </c>
      <c r="K4956" s="1" t="s">
        <v>1509</v>
      </c>
      <c r="L4956" s="1" t="s">
        <v>1512</v>
      </c>
      <c r="M4956" s="1">
        <v>1</v>
      </c>
    </row>
    <row r="4957" spans="1:13" x14ac:dyDescent="0.25">
      <c r="A4957" s="1" t="s">
        <v>1345</v>
      </c>
      <c r="J4957" s="1" t="s">
        <v>1511</v>
      </c>
      <c r="K4957" s="1" t="s">
        <v>1509</v>
      </c>
      <c r="L4957" s="1" t="s">
        <v>1512</v>
      </c>
      <c r="M4957" s="1">
        <v>1</v>
      </c>
    </row>
    <row r="4958" spans="1:13" x14ac:dyDescent="0.25">
      <c r="A4958" s="1" t="s">
        <v>1262</v>
      </c>
      <c r="J4958" s="1" t="s">
        <v>1511</v>
      </c>
      <c r="K4958" s="1" t="s">
        <v>1509</v>
      </c>
      <c r="L4958" s="1" t="s">
        <v>1512</v>
      </c>
      <c r="M4958" s="1">
        <v>1</v>
      </c>
    </row>
    <row r="4959" spans="1:13" x14ac:dyDescent="0.25">
      <c r="A4959" s="1" t="s">
        <v>1275</v>
      </c>
      <c r="J4959" s="1" t="s">
        <v>1511</v>
      </c>
      <c r="K4959" s="1" t="s">
        <v>1509</v>
      </c>
      <c r="L4959" s="1" t="s">
        <v>1512</v>
      </c>
      <c r="M4959" s="1">
        <v>2</v>
      </c>
    </row>
    <row r="4960" spans="1:13" x14ac:dyDescent="0.25">
      <c r="A4960" s="1" t="s">
        <v>1345</v>
      </c>
      <c r="J4960" s="1" t="s">
        <v>1511</v>
      </c>
      <c r="K4960" s="1" t="s">
        <v>1509</v>
      </c>
      <c r="L4960" s="1" t="s">
        <v>1512</v>
      </c>
      <c r="M4960" s="1">
        <v>1</v>
      </c>
    </row>
    <row r="4961" spans="1:13" x14ac:dyDescent="0.25">
      <c r="A4961" s="1" t="s">
        <v>835</v>
      </c>
      <c r="J4961" s="1" t="s">
        <v>1511</v>
      </c>
      <c r="K4961" s="1" t="s">
        <v>1509</v>
      </c>
      <c r="L4961" s="1" t="s">
        <v>1512</v>
      </c>
      <c r="M4961" s="1">
        <v>1</v>
      </c>
    </row>
    <row r="4962" spans="1:13" x14ac:dyDescent="0.25">
      <c r="A4962" s="1" t="s">
        <v>835</v>
      </c>
      <c r="J4962" s="1" t="s">
        <v>1511</v>
      </c>
      <c r="K4962" s="1" t="s">
        <v>1509</v>
      </c>
      <c r="L4962" s="1" t="s">
        <v>1512</v>
      </c>
      <c r="M4962" s="1">
        <v>1</v>
      </c>
    </row>
    <row r="4963" spans="1:13" x14ac:dyDescent="0.25">
      <c r="A4963" s="1" t="s">
        <v>1345</v>
      </c>
      <c r="J4963" s="1" t="s">
        <v>1511</v>
      </c>
      <c r="K4963" s="1" t="s">
        <v>1509</v>
      </c>
      <c r="L4963" s="1" t="s">
        <v>1512</v>
      </c>
      <c r="M4963" s="1">
        <v>1</v>
      </c>
    </row>
    <row r="4964" spans="1:13" x14ac:dyDescent="0.25">
      <c r="A4964" s="1" t="s">
        <v>1345</v>
      </c>
      <c r="J4964" s="1" t="s">
        <v>1511</v>
      </c>
      <c r="K4964" s="1" t="s">
        <v>1509</v>
      </c>
      <c r="L4964" s="1" t="s">
        <v>1512</v>
      </c>
      <c r="M4964" s="1">
        <v>1</v>
      </c>
    </row>
    <row r="4965" spans="1:13" x14ac:dyDescent="0.25">
      <c r="A4965" s="1" t="s">
        <v>835</v>
      </c>
      <c r="J4965" s="1" t="s">
        <v>1511</v>
      </c>
      <c r="K4965" s="1" t="s">
        <v>1509</v>
      </c>
      <c r="L4965" s="1" t="s">
        <v>1512</v>
      </c>
      <c r="M4965" s="1">
        <v>1</v>
      </c>
    </row>
    <row r="4966" spans="1:13" x14ac:dyDescent="0.25">
      <c r="A4966" s="1" t="s">
        <v>1345</v>
      </c>
      <c r="J4966" s="1" t="s">
        <v>1511</v>
      </c>
      <c r="K4966" s="1" t="s">
        <v>1509</v>
      </c>
      <c r="L4966" s="1" t="s">
        <v>1512</v>
      </c>
      <c r="M4966" s="1">
        <v>1</v>
      </c>
    </row>
    <row r="4967" spans="1:13" x14ac:dyDescent="0.25">
      <c r="A4967" s="1" t="s">
        <v>1345</v>
      </c>
      <c r="J4967" s="1" t="s">
        <v>1511</v>
      </c>
      <c r="K4967" s="1" t="s">
        <v>1509</v>
      </c>
      <c r="L4967" s="1" t="s">
        <v>1512</v>
      </c>
      <c r="M4967" s="1">
        <v>1</v>
      </c>
    </row>
    <row r="4968" spans="1:13" x14ac:dyDescent="0.25">
      <c r="A4968" s="1" t="s">
        <v>1262</v>
      </c>
      <c r="J4968" s="1" t="s">
        <v>1511</v>
      </c>
      <c r="K4968" s="1" t="s">
        <v>1509</v>
      </c>
      <c r="L4968" s="1" t="s">
        <v>1512</v>
      </c>
      <c r="M4968" s="1">
        <v>1</v>
      </c>
    </row>
    <row r="4969" spans="1:13" x14ac:dyDescent="0.25">
      <c r="A4969" s="1" t="s">
        <v>1263</v>
      </c>
      <c r="J4969" s="1" t="s">
        <v>1508</v>
      </c>
      <c r="K4969" s="1" t="s">
        <v>1509</v>
      </c>
      <c r="L4969" s="1" t="s">
        <v>1512</v>
      </c>
      <c r="M4969" s="1">
        <v>1</v>
      </c>
    </row>
    <row r="4970" spans="1:13" x14ac:dyDescent="0.25">
      <c r="A4970" s="1" t="s">
        <v>1345</v>
      </c>
      <c r="J4970" s="1" t="s">
        <v>1511</v>
      </c>
      <c r="K4970" s="1" t="s">
        <v>1509</v>
      </c>
      <c r="L4970" s="1" t="s">
        <v>1512</v>
      </c>
      <c r="M4970" s="1">
        <v>1</v>
      </c>
    </row>
    <row r="4971" spans="1:13" x14ac:dyDescent="0.25">
      <c r="A4971" s="1" t="s">
        <v>835</v>
      </c>
      <c r="J4971" s="1" t="s">
        <v>1511</v>
      </c>
      <c r="K4971" s="1" t="s">
        <v>1509</v>
      </c>
      <c r="L4971" s="1" t="s">
        <v>1512</v>
      </c>
      <c r="M4971" s="1">
        <v>1</v>
      </c>
    </row>
    <row r="4972" spans="1:13" x14ac:dyDescent="0.25">
      <c r="A4972" s="1" t="s">
        <v>835</v>
      </c>
      <c r="J4972" s="1" t="s">
        <v>1511</v>
      </c>
      <c r="K4972" s="1" t="s">
        <v>1509</v>
      </c>
      <c r="L4972" s="1" t="s">
        <v>1512</v>
      </c>
      <c r="M4972" s="1">
        <v>1</v>
      </c>
    </row>
    <row r="4973" spans="1:13" x14ac:dyDescent="0.25">
      <c r="A4973" s="1" t="s">
        <v>835</v>
      </c>
      <c r="J4973" s="1" t="s">
        <v>1511</v>
      </c>
      <c r="K4973" s="1" t="s">
        <v>1509</v>
      </c>
      <c r="L4973" s="1" t="s">
        <v>1512</v>
      </c>
      <c r="M4973" s="1">
        <v>1</v>
      </c>
    </row>
    <row r="4974" spans="1:13" x14ac:dyDescent="0.25">
      <c r="A4974" s="1" t="s">
        <v>835</v>
      </c>
      <c r="J4974" s="1" t="s">
        <v>1511</v>
      </c>
      <c r="K4974" s="1" t="s">
        <v>1509</v>
      </c>
      <c r="L4974" s="1" t="s">
        <v>1512</v>
      </c>
      <c r="M4974" s="1">
        <v>1</v>
      </c>
    </row>
    <row r="4975" spans="1:13" x14ac:dyDescent="0.25">
      <c r="A4975" s="1" t="s">
        <v>1283</v>
      </c>
      <c r="J4975" s="1" t="s">
        <v>1508</v>
      </c>
      <c r="K4975" s="1" t="s">
        <v>1509</v>
      </c>
      <c r="L4975" s="1" t="s">
        <v>1510</v>
      </c>
      <c r="M4975" s="1">
        <v>1</v>
      </c>
    </row>
    <row r="4976" spans="1:13" x14ac:dyDescent="0.25">
      <c r="A4976" s="1" t="s">
        <v>835</v>
      </c>
      <c r="J4976" s="1" t="s">
        <v>1511</v>
      </c>
      <c r="K4976" s="1" t="s">
        <v>1509</v>
      </c>
      <c r="L4976" s="1" t="s">
        <v>1512</v>
      </c>
      <c r="M4976" s="1">
        <v>1</v>
      </c>
    </row>
    <row r="4977" spans="1:13" x14ac:dyDescent="0.25">
      <c r="A4977" s="1" t="s">
        <v>1262</v>
      </c>
      <c r="J4977" s="1" t="s">
        <v>1511</v>
      </c>
      <c r="K4977" s="1" t="s">
        <v>1509</v>
      </c>
      <c r="L4977" s="1" t="s">
        <v>1512</v>
      </c>
      <c r="M4977" s="1">
        <v>1</v>
      </c>
    </row>
    <row r="4978" spans="1:13" x14ac:dyDescent="0.25">
      <c r="A4978" s="1" t="s">
        <v>835</v>
      </c>
      <c r="J4978" s="1" t="s">
        <v>1511</v>
      </c>
      <c r="K4978" s="1" t="s">
        <v>1509</v>
      </c>
      <c r="L4978" s="1" t="s">
        <v>1512</v>
      </c>
      <c r="M4978" s="1">
        <v>1</v>
      </c>
    </row>
    <row r="4979" spans="1:13" x14ac:dyDescent="0.25">
      <c r="A4979" s="1" t="s">
        <v>1377</v>
      </c>
      <c r="J4979" s="1" t="s">
        <v>1508</v>
      </c>
      <c r="K4979" s="1" t="s">
        <v>1509</v>
      </c>
      <c r="L4979" s="1" t="s">
        <v>1512</v>
      </c>
      <c r="M4979" s="1">
        <v>20</v>
      </c>
    </row>
    <row r="4980" spans="1:13" x14ac:dyDescent="0.25">
      <c r="A4980" s="1" t="s">
        <v>1345</v>
      </c>
      <c r="J4980" s="1" t="s">
        <v>1511</v>
      </c>
      <c r="K4980" s="1" t="s">
        <v>1509</v>
      </c>
      <c r="L4980" s="1" t="s">
        <v>1512</v>
      </c>
      <c r="M4980" s="1">
        <v>1</v>
      </c>
    </row>
    <row r="4981" spans="1:13" x14ac:dyDescent="0.25">
      <c r="A4981" s="1" t="s">
        <v>1275</v>
      </c>
      <c r="J4981" s="1" t="s">
        <v>1511</v>
      </c>
      <c r="K4981" s="1" t="s">
        <v>1509</v>
      </c>
      <c r="L4981" s="1" t="s">
        <v>1512</v>
      </c>
      <c r="M4981" s="1">
        <v>3</v>
      </c>
    </row>
    <row r="4982" spans="1:13" x14ac:dyDescent="0.25">
      <c r="A4982" s="1" t="s">
        <v>1283</v>
      </c>
      <c r="J4982" s="1" t="s">
        <v>1508</v>
      </c>
      <c r="K4982" s="1" t="s">
        <v>1509</v>
      </c>
      <c r="L4982" s="1" t="s">
        <v>1510</v>
      </c>
      <c r="M4982" s="1">
        <v>1</v>
      </c>
    </row>
    <row r="4983" spans="1:13" x14ac:dyDescent="0.25">
      <c r="A4983" s="1" t="s">
        <v>835</v>
      </c>
      <c r="J4983" s="1" t="s">
        <v>1511</v>
      </c>
      <c r="K4983" s="1" t="s">
        <v>1509</v>
      </c>
      <c r="L4983" s="1" t="s">
        <v>1512</v>
      </c>
      <c r="M4983" s="1">
        <v>1</v>
      </c>
    </row>
    <row r="4984" spans="1:13" x14ac:dyDescent="0.25">
      <c r="A4984" s="1" t="s">
        <v>1262</v>
      </c>
      <c r="J4984" s="1" t="s">
        <v>1511</v>
      </c>
      <c r="K4984" s="1" t="s">
        <v>1509</v>
      </c>
      <c r="L4984" s="1" t="s">
        <v>1512</v>
      </c>
      <c r="M4984" s="1">
        <v>1</v>
      </c>
    </row>
    <row r="4985" spans="1:13" x14ac:dyDescent="0.25">
      <c r="A4985" s="1" t="s">
        <v>1276</v>
      </c>
      <c r="J4985" s="1" t="s">
        <v>1511</v>
      </c>
      <c r="K4985" s="1" t="s">
        <v>1509</v>
      </c>
      <c r="L4985" s="1" t="s">
        <v>1510</v>
      </c>
      <c r="M4985" s="1">
        <v>3</v>
      </c>
    </row>
    <row r="4986" spans="1:13" x14ac:dyDescent="0.25">
      <c r="A4986" s="1" t="s">
        <v>1345</v>
      </c>
      <c r="J4986" s="1" t="s">
        <v>1511</v>
      </c>
      <c r="K4986" s="1" t="s">
        <v>1509</v>
      </c>
      <c r="L4986" s="1" t="s">
        <v>1512</v>
      </c>
      <c r="M4986" s="1">
        <v>1</v>
      </c>
    </row>
    <row r="4987" spans="1:13" x14ac:dyDescent="0.25">
      <c r="A4987" s="1" t="s">
        <v>1283</v>
      </c>
      <c r="J4987" s="1" t="s">
        <v>1508</v>
      </c>
      <c r="K4987" s="1" t="s">
        <v>1514</v>
      </c>
      <c r="L4987" s="1" t="s">
        <v>1510</v>
      </c>
      <c r="M4987" s="1">
        <v>1</v>
      </c>
    </row>
    <row r="4988" spans="1:13" x14ac:dyDescent="0.25">
      <c r="A4988" s="1" t="s">
        <v>1345</v>
      </c>
      <c r="J4988" s="1" t="s">
        <v>1511</v>
      </c>
      <c r="K4988" s="1" t="s">
        <v>1509</v>
      </c>
      <c r="L4988" s="1" t="s">
        <v>1512</v>
      </c>
      <c r="M4988" s="1">
        <v>1</v>
      </c>
    </row>
    <row r="4989" spans="1:13" x14ac:dyDescent="0.25">
      <c r="A4989" s="1" t="s">
        <v>835</v>
      </c>
      <c r="J4989" s="1" t="s">
        <v>1511</v>
      </c>
      <c r="K4989" s="1" t="s">
        <v>1509</v>
      </c>
      <c r="L4989" s="1" t="s">
        <v>1512</v>
      </c>
      <c r="M4989" s="1">
        <v>1</v>
      </c>
    </row>
    <row r="4990" spans="1:13" x14ac:dyDescent="0.25">
      <c r="A4990" s="1" t="s">
        <v>1345</v>
      </c>
      <c r="J4990" s="1" t="s">
        <v>1511</v>
      </c>
      <c r="K4990" s="1" t="s">
        <v>1509</v>
      </c>
      <c r="L4990" s="1" t="s">
        <v>1512</v>
      </c>
      <c r="M4990" s="1">
        <v>1</v>
      </c>
    </row>
    <row r="4991" spans="1:13" x14ac:dyDescent="0.25">
      <c r="A4991" s="1" t="s">
        <v>1303</v>
      </c>
      <c r="J4991" s="1" t="s">
        <v>1511</v>
      </c>
      <c r="K4991" s="1" t="s">
        <v>1509</v>
      </c>
      <c r="L4991" s="1" t="s">
        <v>1512</v>
      </c>
      <c r="M4991" s="1">
        <v>40</v>
      </c>
    </row>
    <row r="4992" spans="1:13" x14ac:dyDescent="0.25">
      <c r="A4992" s="1" t="s">
        <v>1283</v>
      </c>
      <c r="J4992" s="1" t="s">
        <v>1508</v>
      </c>
      <c r="K4992" s="1" t="s">
        <v>1514</v>
      </c>
      <c r="L4992" s="1" t="s">
        <v>1510</v>
      </c>
      <c r="M4992" s="1">
        <v>1</v>
      </c>
    </row>
    <row r="4993" spans="1:13" x14ac:dyDescent="0.25">
      <c r="A4993" s="1" t="s">
        <v>1262</v>
      </c>
      <c r="J4993" s="1" t="s">
        <v>1511</v>
      </c>
      <c r="K4993" s="1" t="s">
        <v>1509</v>
      </c>
      <c r="L4993" s="1" t="s">
        <v>1512</v>
      </c>
      <c r="M4993" s="1">
        <v>1</v>
      </c>
    </row>
    <row r="4994" spans="1:13" x14ac:dyDescent="0.25">
      <c r="A4994" s="1" t="s">
        <v>1283</v>
      </c>
      <c r="J4994" s="1" t="s">
        <v>1508</v>
      </c>
      <c r="K4994" s="1" t="s">
        <v>1509</v>
      </c>
      <c r="L4994" s="1" t="s">
        <v>1510</v>
      </c>
      <c r="M4994" s="1">
        <v>1</v>
      </c>
    </row>
    <row r="4995" spans="1:13" x14ac:dyDescent="0.25">
      <c r="A4995" s="1" t="s">
        <v>1329</v>
      </c>
      <c r="J4995" s="1" t="s">
        <v>1511</v>
      </c>
      <c r="K4995" s="1" t="s">
        <v>1509</v>
      </c>
      <c r="L4995" s="1" t="s">
        <v>1512</v>
      </c>
      <c r="M4995" s="1">
        <v>40</v>
      </c>
    </row>
    <row r="4996" spans="1:13" x14ac:dyDescent="0.25">
      <c r="A4996" s="1" t="s">
        <v>1276</v>
      </c>
      <c r="J4996" s="1" t="s">
        <v>1511</v>
      </c>
      <c r="K4996" s="1" t="s">
        <v>1509</v>
      </c>
      <c r="L4996" s="1" t="s">
        <v>1510</v>
      </c>
      <c r="M4996" s="1">
        <v>3</v>
      </c>
    </row>
    <row r="4997" spans="1:13" x14ac:dyDescent="0.25">
      <c r="A4997" s="1" t="s">
        <v>1262</v>
      </c>
      <c r="J4997" s="1" t="s">
        <v>1511</v>
      </c>
      <c r="K4997" s="1" t="s">
        <v>1509</v>
      </c>
      <c r="L4997" s="1" t="s">
        <v>1512</v>
      </c>
      <c r="M4997" s="1">
        <v>1</v>
      </c>
    </row>
    <row r="4998" spans="1:13" x14ac:dyDescent="0.25">
      <c r="A4998" s="1" t="s">
        <v>1303</v>
      </c>
      <c r="J4998" s="1" t="s">
        <v>1511</v>
      </c>
      <c r="K4998" s="1" t="s">
        <v>1509</v>
      </c>
      <c r="L4998" s="1" t="s">
        <v>1512</v>
      </c>
      <c r="M4998" s="1">
        <v>36</v>
      </c>
    </row>
    <row r="4999" spans="1:13" x14ac:dyDescent="0.25">
      <c r="A4999" s="1" t="s">
        <v>1283</v>
      </c>
      <c r="J4999" s="1" t="s">
        <v>1508</v>
      </c>
      <c r="K4999" s="1" t="s">
        <v>1514</v>
      </c>
      <c r="L4999" s="1" t="s">
        <v>1510</v>
      </c>
      <c r="M4999" s="1">
        <v>1</v>
      </c>
    </row>
    <row r="5000" spans="1:13" x14ac:dyDescent="0.25">
      <c r="A5000" s="1" t="s">
        <v>1329</v>
      </c>
      <c r="J5000" s="1" t="s">
        <v>1511</v>
      </c>
      <c r="K5000" s="1" t="s">
        <v>1509</v>
      </c>
      <c r="L5000" s="1" t="s">
        <v>1512</v>
      </c>
      <c r="M5000" s="1">
        <v>36</v>
      </c>
    </row>
    <row r="5001" spans="1:13" x14ac:dyDescent="0.25">
      <c r="A5001" s="1" t="s">
        <v>1283</v>
      </c>
      <c r="J5001" s="1" t="s">
        <v>1508</v>
      </c>
      <c r="K5001" s="1" t="s">
        <v>1514</v>
      </c>
      <c r="L5001" s="1" t="s">
        <v>1510</v>
      </c>
      <c r="M5001" s="1">
        <v>1</v>
      </c>
    </row>
    <row r="5002" spans="1:13" x14ac:dyDescent="0.25">
      <c r="A5002" s="1" t="s">
        <v>1283</v>
      </c>
      <c r="J5002" s="1" t="s">
        <v>1508</v>
      </c>
      <c r="K5002" s="1" t="s">
        <v>1514</v>
      </c>
      <c r="L5002" s="1" t="s">
        <v>1510</v>
      </c>
      <c r="M5002" s="1">
        <v>1</v>
      </c>
    </row>
    <row r="5003" spans="1:13" x14ac:dyDescent="0.25">
      <c r="A5003" s="1" t="s">
        <v>1262</v>
      </c>
      <c r="J5003" s="1" t="s">
        <v>1511</v>
      </c>
      <c r="K5003" s="1" t="s">
        <v>1509</v>
      </c>
      <c r="L5003" s="1" t="s">
        <v>1512</v>
      </c>
      <c r="M5003" s="1">
        <v>1</v>
      </c>
    </row>
    <row r="5004" spans="1:13" x14ac:dyDescent="0.25">
      <c r="A5004" s="1" t="s">
        <v>1321</v>
      </c>
      <c r="J5004" s="1" t="s">
        <v>1511</v>
      </c>
      <c r="K5004" s="1" t="s">
        <v>1509</v>
      </c>
      <c r="L5004" s="1" t="s">
        <v>1512</v>
      </c>
      <c r="M5004" s="1">
        <v>21</v>
      </c>
    </row>
    <row r="5005" spans="1:13" x14ac:dyDescent="0.25">
      <c r="A5005" s="1" t="s">
        <v>1283</v>
      </c>
      <c r="J5005" s="1" t="s">
        <v>1508</v>
      </c>
      <c r="K5005" s="1" t="s">
        <v>1509</v>
      </c>
      <c r="L5005" s="1" t="s">
        <v>1510</v>
      </c>
      <c r="M5005" s="1">
        <v>1</v>
      </c>
    </row>
    <row r="5006" spans="1:13" x14ac:dyDescent="0.25">
      <c r="A5006" s="1" t="s">
        <v>1262</v>
      </c>
      <c r="J5006" s="1" t="s">
        <v>1511</v>
      </c>
      <c r="K5006" s="1" t="s">
        <v>1509</v>
      </c>
      <c r="L5006" s="1" t="s">
        <v>1512</v>
      </c>
      <c r="M5006" s="1">
        <v>1</v>
      </c>
    </row>
    <row r="5007" spans="1:13" x14ac:dyDescent="0.25">
      <c r="A5007" s="1" t="s">
        <v>1432</v>
      </c>
      <c r="J5007" s="1" t="s">
        <v>1511</v>
      </c>
      <c r="K5007" s="1" t="s">
        <v>1509</v>
      </c>
      <c r="L5007" s="1" t="s">
        <v>1510</v>
      </c>
      <c r="M5007" s="1">
        <v>2</v>
      </c>
    </row>
    <row r="5008" spans="1:13" x14ac:dyDescent="0.25">
      <c r="A5008" s="1" t="s">
        <v>1283</v>
      </c>
      <c r="J5008" s="1" t="s">
        <v>1508</v>
      </c>
      <c r="K5008" s="1" t="s">
        <v>1509</v>
      </c>
      <c r="L5008" s="1" t="s">
        <v>1510</v>
      </c>
      <c r="M5008" s="1">
        <v>1</v>
      </c>
    </row>
    <row r="5009" spans="1:13" x14ac:dyDescent="0.25">
      <c r="A5009" s="1" t="s">
        <v>1299</v>
      </c>
      <c r="J5009" s="1" t="s">
        <v>1508</v>
      </c>
      <c r="K5009" s="1" t="s">
        <v>1509</v>
      </c>
      <c r="L5009" s="1" t="s">
        <v>1513</v>
      </c>
      <c r="M5009" s="1">
        <v>1</v>
      </c>
    </row>
    <row r="5010" spans="1:13" x14ac:dyDescent="0.25">
      <c r="A5010" s="1" t="s">
        <v>1283</v>
      </c>
      <c r="J5010" s="1" t="s">
        <v>1508</v>
      </c>
      <c r="K5010" s="1" t="s">
        <v>1514</v>
      </c>
      <c r="L5010" s="1" t="s">
        <v>1510</v>
      </c>
      <c r="M5010" s="1">
        <v>1</v>
      </c>
    </row>
    <row r="5011" spans="1:13" x14ac:dyDescent="0.25">
      <c r="A5011" s="1" t="s">
        <v>1262</v>
      </c>
      <c r="J5011" s="1" t="s">
        <v>1511</v>
      </c>
      <c r="K5011" s="1" t="s">
        <v>1509</v>
      </c>
      <c r="L5011" s="1" t="s">
        <v>1512</v>
      </c>
      <c r="M5011" s="1">
        <v>1</v>
      </c>
    </row>
    <row r="5012" spans="1:13" x14ac:dyDescent="0.25">
      <c r="A5012" s="1" t="s">
        <v>1321</v>
      </c>
      <c r="J5012" s="1" t="s">
        <v>1511</v>
      </c>
      <c r="K5012" s="1" t="s">
        <v>1509</v>
      </c>
      <c r="L5012" s="1" t="s">
        <v>1512</v>
      </c>
      <c r="M5012" s="1">
        <v>22</v>
      </c>
    </row>
    <row r="5013" spans="1:13" x14ac:dyDescent="0.25">
      <c r="A5013" s="1" t="s">
        <v>1283</v>
      </c>
      <c r="J5013" s="1" t="s">
        <v>1508</v>
      </c>
      <c r="K5013" s="1" t="s">
        <v>1509</v>
      </c>
      <c r="L5013" s="1" t="s">
        <v>1510</v>
      </c>
      <c r="M5013" s="1">
        <v>1</v>
      </c>
    </row>
    <row r="5014" spans="1:13" x14ac:dyDescent="0.25">
      <c r="A5014" s="1" t="s">
        <v>1375</v>
      </c>
      <c r="J5014" s="1" t="s">
        <v>1508</v>
      </c>
      <c r="K5014" s="1" t="s">
        <v>1509</v>
      </c>
      <c r="L5014" s="1" t="s">
        <v>1512</v>
      </c>
      <c r="M5014" s="1">
        <v>5</v>
      </c>
    </row>
    <row r="5015" spans="1:13" x14ac:dyDescent="0.25">
      <c r="A5015" s="1" t="s">
        <v>1283</v>
      </c>
      <c r="J5015" s="1" t="s">
        <v>1508</v>
      </c>
      <c r="K5015" s="1" t="s">
        <v>1514</v>
      </c>
      <c r="L5015" s="1" t="s">
        <v>1510</v>
      </c>
      <c r="M5015" s="1">
        <v>1</v>
      </c>
    </row>
    <row r="5016" spans="1:13" x14ac:dyDescent="0.25">
      <c r="A5016" s="1" t="s">
        <v>1276</v>
      </c>
      <c r="J5016" s="1" t="s">
        <v>1511</v>
      </c>
      <c r="K5016" s="1" t="s">
        <v>1509</v>
      </c>
      <c r="L5016" s="1" t="s">
        <v>1510</v>
      </c>
      <c r="M5016" s="1">
        <v>3</v>
      </c>
    </row>
    <row r="5017" spans="1:13" x14ac:dyDescent="0.25">
      <c r="A5017" s="1" t="s">
        <v>1283</v>
      </c>
      <c r="J5017" s="1" t="s">
        <v>1508</v>
      </c>
      <c r="K5017" s="1" t="s">
        <v>1509</v>
      </c>
      <c r="L5017" s="1" t="s">
        <v>1510</v>
      </c>
      <c r="M5017" s="1">
        <v>1</v>
      </c>
    </row>
    <row r="5018" spans="1:13" x14ac:dyDescent="0.25">
      <c r="A5018" s="1" t="s">
        <v>1262</v>
      </c>
      <c r="J5018" s="1" t="s">
        <v>1511</v>
      </c>
      <c r="K5018" s="1" t="s">
        <v>1509</v>
      </c>
      <c r="L5018" s="1" t="s">
        <v>1512</v>
      </c>
      <c r="M5018" s="1">
        <v>7</v>
      </c>
    </row>
    <row r="5019" spans="1:13" x14ac:dyDescent="0.25">
      <c r="A5019" s="1" t="s">
        <v>1283</v>
      </c>
      <c r="J5019" s="1" t="s">
        <v>1508</v>
      </c>
      <c r="K5019" s="1" t="s">
        <v>1509</v>
      </c>
      <c r="L5019" s="1" t="s">
        <v>1510</v>
      </c>
      <c r="M5019" s="1">
        <v>1</v>
      </c>
    </row>
    <row r="5020" spans="1:13" x14ac:dyDescent="0.25">
      <c r="A5020" s="1" t="s">
        <v>1283</v>
      </c>
      <c r="J5020" s="1" t="s">
        <v>1508</v>
      </c>
      <c r="K5020" s="1" t="s">
        <v>1509</v>
      </c>
      <c r="L5020" s="1" t="s">
        <v>1510</v>
      </c>
      <c r="M5020" s="1">
        <v>1</v>
      </c>
    </row>
    <row r="5021" spans="1:13" x14ac:dyDescent="0.25">
      <c r="A5021" s="1" t="s">
        <v>1283</v>
      </c>
      <c r="J5021" s="1" t="s">
        <v>1508</v>
      </c>
      <c r="K5021" s="1" t="s">
        <v>1514</v>
      </c>
      <c r="L5021" s="1" t="s">
        <v>1510</v>
      </c>
      <c r="M5021" s="1">
        <v>1</v>
      </c>
    </row>
    <row r="5022" spans="1:13" x14ac:dyDescent="0.25">
      <c r="A5022" s="1" t="s">
        <v>1265</v>
      </c>
      <c r="J5022" s="1" t="s">
        <v>1511</v>
      </c>
      <c r="K5022" s="1" t="s">
        <v>1509</v>
      </c>
      <c r="L5022" s="1" t="s">
        <v>1510</v>
      </c>
      <c r="M5022" s="1">
        <v>1</v>
      </c>
    </row>
    <row r="5023" spans="1:13" x14ac:dyDescent="0.25">
      <c r="A5023" s="1" t="s">
        <v>1283</v>
      </c>
      <c r="J5023" s="1" t="s">
        <v>1508</v>
      </c>
      <c r="K5023" s="1" t="s">
        <v>1514</v>
      </c>
      <c r="L5023" s="1" t="s">
        <v>1510</v>
      </c>
      <c r="M5023" s="1">
        <v>1</v>
      </c>
    </row>
    <row r="5024" spans="1:13" x14ac:dyDescent="0.25">
      <c r="A5024" s="1" t="s">
        <v>1276</v>
      </c>
      <c r="J5024" s="1" t="s">
        <v>1511</v>
      </c>
      <c r="K5024" s="1" t="s">
        <v>1509</v>
      </c>
      <c r="L5024" s="1" t="s">
        <v>1510</v>
      </c>
      <c r="M5024" s="1">
        <v>3</v>
      </c>
    </row>
    <row r="5025" spans="1:13" x14ac:dyDescent="0.25">
      <c r="A5025" s="1" t="s">
        <v>1276</v>
      </c>
      <c r="J5025" s="1" t="s">
        <v>1511</v>
      </c>
      <c r="K5025" s="1" t="s">
        <v>1509</v>
      </c>
      <c r="L5025" s="1" t="s">
        <v>1510</v>
      </c>
      <c r="M5025" s="1">
        <v>3</v>
      </c>
    </row>
    <row r="5026" spans="1:13" x14ac:dyDescent="0.25">
      <c r="A5026" s="1" t="s">
        <v>1283</v>
      </c>
      <c r="J5026" s="1" t="s">
        <v>1508</v>
      </c>
      <c r="K5026" s="1" t="s">
        <v>1514</v>
      </c>
      <c r="L5026" s="1" t="s">
        <v>1510</v>
      </c>
      <c r="M5026" s="1">
        <v>1</v>
      </c>
    </row>
    <row r="5027" spans="1:13" x14ac:dyDescent="0.25">
      <c r="A5027" s="1" t="s">
        <v>1283</v>
      </c>
      <c r="J5027" s="1" t="s">
        <v>1508</v>
      </c>
      <c r="K5027" s="1" t="s">
        <v>1514</v>
      </c>
      <c r="L5027" s="1" t="s">
        <v>1510</v>
      </c>
      <c r="M5027" s="1">
        <v>1</v>
      </c>
    </row>
    <row r="5028" spans="1:13" x14ac:dyDescent="0.25">
      <c r="A5028" s="1" t="s">
        <v>1276</v>
      </c>
      <c r="J5028" s="1" t="s">
        <v>1511</v>
      </c>
      <c r="K5028" s="1" t="s">
        <v>1509</v>
      </c>
      <c r="L5028" s="1" t="s">
        <v>1510</v>
      </c>
      <c r="M5028" s="1">
        <v>3</v>
      </c>
    </row>
    <row r="5029" spans="1:13" x14ac:dyDescent="0.25">
      <c r="A5029" s="1" t="s">
        <v>1283</v>
      </c>
      <c r="J5029" s="1" t="s">
        <v>1508</v>
      </c>
      <c r="K5029" s="1" t="s">
        <v>1509</v>
      </c>
      <c r="L5029" s="1" t="s">
        <v>1510</v>
      </c>
      <c r="M5029" s="1">
        <v>1</v>
      </c>
    </row>
    <row r="5030" spans="1:13" x14ac:dyDescent="0.25">
      <c r="A5030" s="1" t="s">
        <v>1283</v>
      </c>
      <c r="J5030" s="1" t="s">
        <v>1508</v>
      </c>
      <c r="K5030" s="1" t="s">
        <v>1509</v>
      </c>
      <c r="L5030" s="1" t="s">
        <v>1510</v>
      </c>
      <c r="M5030" s="1">
        <v>1</v>
      </c>
    </row>
    <row r="5031" spans="1:13" x14ac:dyDescent="0.25">
      <c r="A5031" s="1" t="s">
        <v>1432</v>
      </c>
      <c r="J5031" s="1" t="s">
        <v>1511</v>
      </c>
      <c r="K5031" s="1" t="s">
        <v>1509</v>
      </c>
      <c r="L5031" s="1" t="s">
        <v>1510</v>
      </c>
      <c r="M5031" s="1">
        <v>2</v>
      </c>
    </row>
    <row r="5032" spans="1:13" x14ac:dyDescent="0.25">
      <c r="A5032" s="1" t="s">
        <v>1283</v>
      </c>
      <c r="J5032" s="1" t="s">
        <v>1508</v>
      </c>
      <c r="K5032" s="1" t="s">
        <v>1514</v>
      </c>
      <c r="L5032" s="1" t="s">
        <v>1510</v>
      </c>
      <c r="M5032" s="1">
        <v>1</v>
      </c>
    </row>
    <row r="5033" spans="1:13" x14ac:dyDescent="0.25">
      <c r="A5033" s="1" t="s">
        <v>835</v>
      </c>
      <c r="J5033" s="1" t="s">
        <v>1511</v>
      </c>
      <c r="K5033" s="1" t="s">
        <v>1509</v>
      </c>
      <c r="L5033" s="1" t="s">
        <v>1512</v>
      </c>
      <c r="M5033" s="1">
        <v>5</v>
      </c>
    </row>
    <row r="5034" spans="1:13" x14ac:dyDescent="0.25">
      <c r="A5034" s="1" t="s">
        <v>1276</v>
      </c>
      <c r="J5034" s="1" t="s">
        <v>1511</v>
      </c>
      <c r="K5034" s="1" t="s">
        <v>1509</v>
      </c>
      <c r="L5034" s="1" t="s">
        <v>1510</v>
      </c>
      <c r="M5034" s="1">
        <v>3</v>
      </c>
    </row>
    <row r="5035" spans="1:13" x14ac:dyDescent="0.25">
      <c r="A5035" s="1" t="s">
        <v>1275</v>
      </c>
      <c r="J5035" s="1" t="s">
        <v>1511</v>
      </c>
      <c r="K5035" s="1" t="s">
        <v>1509</v>
      </c>
      <c r="L5035" s="1" t="s">
        <v>1512</v>
      </c>
      <c r="M5035" s="1">
        <v>1</v>
      </c>
    </row>
    <row r="5036" spans="1:13" x14ac:dyDescent="0.25">
      <c r="A5036" s="1" t="s">
        <v>1524</v>
      </c>
      <c r="J5036" s="1" t="s">
        <v>1511</v>
      </c>
      <c r="K5036" s="1" t="s">
        <v>1514</v>
      </c>
      <c r="L5036" s="1" t="s">
        <v>1512</v>
      </c>
      <c r="M5036" s="1">
        <v>120</v>
      </c>
    </row>
    <row r="5037" spans="1:13" x14ac:dyDescent="0.25">
      <c r="A5037" s="1" t="s">
        <v>1283</v>
      </c>
      <c r="J5037" s="1" t="s">
        <v>1508</v>
      </c>
      <c r="K5037" s="1" t="s">
        <v>1509</v>
      </c>
      <c r="L5037" s="1" t="s">
        <v>1510</v>
      </c>
      <c r="M5037" s="1">
        <v>1</v>
      </c>
    </row>
    <row r="5038" spans="1:13" x14ac:dyDescent="0.25">
      <c r="A5038" s="1" t="s">
        <v>1320</v>
      </c>
      <c r="J5038" s="1" t="s">
        <v>1511</v>
      </c>
      <c r="K5038" s="1" t="s">
        <v>1509</v>
      </c>
      <c r="L5038" s="1" t="s">
        <v>1512</v>
      </c>
      <c r="M5038" s="1">
        <v>20</v>
      </c>
    </row>
    <row r="5039" spans="1:13" x14ac:dyDescent="0.25">
      <c r="A5039" s="1" t="s">
        <v>1340</v>
      </c>
      <c r="J5039" s="1" t="s">
        <v>1511</v>
      </c>
      <c r="K5039" s="1" t="s">
        <v>1509</v>
      </c>
      <c r="L5039" s="1" t="s">
        <v>1512</v>
      </c>
      <c r="M5039" s="1">
        <v>1</v>
      </c>
    </row>
    <row r="5040" spans="1:13" x14ac:dyDescent="0.25">
      <c r="A5040" s="1" t="s">
        <v>1524</v>
      </c>
      <c r="J5040" s="1" t="s">
        <v>1511</v>
      </c>
      <c r="K5040" s="1" t="s">
        <v>1509</v>
      </c>
      <c r="L5040" s="1" t="s">
        <v>1512</v>
      </c>
      <c r="M5040" s="1">
        <v>120</v>
      </c>
    </row>
    <row r="5041" spans="1:13" x14ac:dyDescent="0.25">
      <c r="A5041" s="1" t="s">
        <v>1283</v>
      </c>
      <c r="J5041" s="1" t="s">
        <v>1508</v>
      </c>
      <c r="K5041" s="1" t="s">
        <v>1509</v>
      </c>
      <c r="L5041" s="1" t="s">
        <v>1510</v>
      </c>
      <c r="M5041" s="1">
        <v>1</v>
      </c>
    </row>
    <row r="5042" spans="1:13" x14ac:dyDescent="0.25">
      <c r="A5042" s="1" t="s">
        <v>1524</v>
      </c>
      <c r="J5042" s="1" t="s">
        <v>1511</v>
      </c>
      <c r="K5042" s="1" t="s">
        <v>1509</v>
      </c>
      <c r="L5042" s="1" t="s">
        <v>1512</v>
      </c>
      <c r="M5042" s="1">
        <v>126</v>
      </c>
    </row>
    <row r="5043" spans="1:13" x14ac:dyDescent="0.25">
      <c r="A5043" s="1" t="s">
        <v>835</v>
      </c>
      <c r="J5043" s="1" t="s">
        <v>1511</v>
      </c>
      <c r="K5043" s="1" t="s">
        <v>1509</v>
      </c>
      <c r="L5043" s="1" t="s">
        <v>1512</v>
      </c>
      <c r="M5043" s="1">
        <v>5</v>
      </c>
    </row>
    <row r="5044" spans="1:13" x14ac:dyDescent="0.25">
      <c r="A5044" s="1" t="s">
        <v>1524</v>
      </c>
      <c r="J5044" s="1" t="s">
        <v>1511</v>
      </c>
      <c r="K5044" s="1" t="s">
        <v>1509</v>
      </c>
      <c r="L5044" s="1" t="s">
        <v>1512</v>
      </c>
      <c r="M5044" s="1">
        <v>126</v>
      </c>
    </row>
    <row r="5045" spans="1:13" x14ac:dyDescent="0.25">
      <c r="A5045" s="1" t="s">
        <v>1524</v>
      </c>
      <c r="J5045" s="1" t="s">
        <v>1511</v>
      </c>
      <c r="K5045" s="1" t="s">
        <v>1509</v>
      </c>
      <c r="L5045" s="1" t="s">
        <v>1512</v>
      </c>
      <c r="M5045" s="1">
        <v>126</v>
      </c>
    </row>
    <row r="5046" spans="1:13" x14ac:dyDescent="0.25">
      <c r="A5046" s="1" t="s">
        <v>1262</v>
      </c>
      <c r="J5046" s="1" t="s">
        <v>1511</v>
      </c>
      <c r="K5046" s="1" t="s">
        <v>1509</v>
      </c>
      <c r="L5046" s="1" t="s">
        <v>1512</v>
      </c>
      <c r="M5046" s="1">
        <v>1</v>
      </c>
    </row>
    <row r="5047" spans="1:13" x14ac:dyDescent="0.25">
      <c r="A5047" s="1" t="s">
        <v>1312</v>
      </c>
      <c r="J5047" s="1" t="s">
        <v>1511</v>
      </c>
      <c r="K5047" s="1" t="s">
        <v>1514</v>
      </c>
      <c r="L5047" s="1" t="s">
        <v>1512</v>
      </c>
      <c r="M5047" s="1">
        <v>7</v>
      </c>
    </row>
    <row r="5048" spans="1:13" x14ac:dyDescent="0.25">
      <c r="A5048" s="1" t="s">
        <v>1321</v>
      </c>
      <c r="J5048" s="1" t="s">
        <v>1511</v>
      </c>
      <c r="K5048" s="1" t="s">
        <v>1509</v>
      </c>
      <c r="L5048" s="1" t="s">
        <v>1512</v>
      </c>
      <c r="M5048" s="1">
        <v>19</v>
      </c>
    </row>
    <row r="5049" spans="1:13" x14ac:dyDescent="0.25">
      <c r="A5049" s="1" t="s">
        <v>1283</v>
      </c>
      <c r="J5049" s="1" t="s">
        <v>1508</v>
      </c>
      <c r="K5049" s="1" t="s">
        <v>1514</v>
      </c>
      <c r="L5049" s="1" t="s">
        <v>1510</v>
      </c>
      <c r="M5049" s="1">
        <v>1</v>
      </c>
    </row>
    <row r="5050" spans="1:13" x14ac:dyDescent="0.25">
      <c r="A5050" s="1" t="s">
        <v>1524</v>
      </c>
      <c r="J5050" s="1" t="s">
        <v>1511</v>
      </c>
      <c r="K5050" s="1" t="s">
        <v>1514</v>
      </c>
      <c r="L5050" s="1" t="s">
        <v>1512</v>
      </c>
      <c r="M5050" s="1">
        <v>25</v>
      </c>
    </row>
    <row r="5051" spans="1:13" x14ac:dyDescent="0.25">
      <c r="A5051" s="1" t="s">
        <v>1262</v>
      </c>
      <c r="J5051" s="1" t="s">
        <v>1511</v>
      </c>
      <c r="K5051" s="1" t="s">
        <v>1509</v>
      </c>
      <c r="L5051" s="1" t="s">
        <v>1512</v>
      </c>
      <c r="M5051" s="1">
        <v>2</v>
      </c>
    </row>
    <row r="5052" spans="1:13" x14ac:dyDescent="0.25">
      <c r="A5052" s="1" t="s">
        <v>1262</v>
      </c>
      <c r="J5052" s="1" t="s">
        <v>1511</v>
      </c>
      <c r="K5052" s="1" t="s">
        <v>1509</v>
      </c>
      <c r="L5052" s="1" t="s">
        <v>1512</v>
      </c>
      <c r="M5052" s="1">
        <v>1</v>
      </c>
    </row>
    <row r="5053" spans="1:13" x14ac:dyDescent="0.25">
      <c r="A5053" s="1" t="s">
        <v>1262</v>
      </c>
      <c r="J5053" s="1" t="s">
        <v>1511</v>
      </c>
      <c r="K5053" s="1" t="s">
        <v>1509</v>
      </c>
      <c r="L5053" s="1" t="s">
        <v>1512</v>
      </c>
      <c r="M5053" s="1">
        <v>2</v>
      </c>
    </row>
    <row r="5054" spans="1:13" x14ac:dyDescent="0.25">
      <c r="A5054" s="1" t="s">
        <v>1338</v>
      </c>
      <c r="J5054" s="1" t="s">
        <v>1511</v>
      </c>
      <c r="K5054" s="1" t="s">
        <v>1514</v>
      </c>
      <c r="L5054" s="1" t="s">
        <v>1513</v>
      </c>
      <c r="M5054" s="1">
        <v>50</v>
      </c>
    </row>
    <row r="5055" spans="1:13" x14ac:dyDescent="0.25">
      <c r="A5055" s="1" t="s">
        <v>1524</v>
      </c>
      <c r="J5055" s="1" t="s">
        <v>1511</v>
      </c>
      <c r="K5055" s="1" t="s">
        <v>1514</v>
      </c>
      <c r="L5055" s="1" t="s">
        <v>1512</v>
      </c>
      <c r="M5055" s="1">
        <v>30</v>
      </c>
    </row>
    <row r="5056" spans="1:13" x14ac:dyDescent="0.25">
      <c r="A5056" s="1" t="s">
        <v>1346</v>
      </c>
      <c r="J5056" s="1" t="s">
        <v>1511</v>
      </c>
      <c r="K5056" s="1" t="s">
        <v>1509</v>
      </c>
      <c r="L5056" s="1" t="s">
        <v>1512</v>
      </c>
      <c r="M5056" s="1">
        <v>19</v>
      </c>
    </row>
    <row r="5057" spans="1:13" x14ac:dyDescent="0.25">
      <c r="A5057" s="1" t="s">
        <v>1524</v>
      </c>
      <c r="J5057" s="1" t="s">
        <v>1511</v>
      </c>
      <c r="K5057" s="1" t="s">
        <v>1514</v>
      </c>
      <c r="L5057" s="1" t="s">
        <v>1512</v>
      </c>
      <c r="M5057" s="1">
        <v>30</v>
      </c>
    </row>
    <row r="5058" spans="1:13" x14ac:dyDescent="0.25">
      <c r="A5058" s="1" t="s">
        <v>1346</v>
      </c>
      <c r="J5058" s="1" t="s">
        <v>1511</v>
      </c>
      <c r="K5058" s="1" t="s">
        <v>1509</v>
      </c>
      <c r="L5058" s="1" t="s">
        <v>1512</v>
      </c>
      <c r="M5058" s="1">
        <v>29</v>
      </c>
    </row>
    <row r="5059" spans="1:13" x14ac:dyDescent="0.25">
      <c r="A5059" s="1" t="s">
        <v>1321</v>
      </c>
      <c r="J5059" s="1" t="s">
        <v>1511</v>
      </c>
      <c r="K5059" s="1" t="s">
        <v>1509</v>
      </c>
      <c r="L5059" s="1" t="s">
        <v>1512</v>
      </c>
      <c r="M5059" s="1">
        <v>28</v>
      </c>
    </row>
    <row r="5060" spans="1:13" x14ac:dyDescent="0.25">
      <c r="A5060" s="1" t="s">
        <v>1321</v>
      </c>
      <c r="J5060" s="1" t="s">
        <v>1511</v>
      </c>
      <c r="K5060" s="1" t="s">
        <v>1509</v>
      </c>
      <c r="L5060" s="1" t="s">
        <v>1512</v>
      </c>
      <c r="M5060" s="1">
        <v>18</v>
      </c>
    </row>
    <row r="5061" spans="1:13" x14ac:dyDescent="0.25">
      <c r="A5061" s="1" t="s">
        <v>1321</v>
      </c>
      <c r="J5061" s="1" t="s">
        <v>1511</v>
      </c>
      <c r="K5061" s="1" t="s">
        <v>1509</v>
      </c>
      <c r="L5061" s="1" t="s">
        <v>1512</v>
      </c>
      <c r="M5061" s="1">
        <v>32</v>
      </c>
    </row>
    <row r="5062" spans="1:13" x14ac:dyDescent="0.25">
      <c r="A5062" s="1" t="s">
        <v>1321</v>
      </c>
      <c r="J5062" s="1" t="s">
        <v>1511</v>
      </c>
      <c r="K5062" s="1" t="s">
        <v>1514</v>
      </c>
      <c r="L5062" s="1" t="s">
        <v>1512</v>
      </c>
      <c r="M5062" s="1">
        <v>17</v>
      </c>
    </row>
    <row r="5063" spans="1:13" x14ac:dyDescent="0.25">
      <c r="A5063" s="1" t="s">
        <v>1432</v>
      </c>
      <c r="J5063" s="1" t="s">
        <v>1508</v>
      </c>
      <c r="K5063" s="1" t="s">
        <v>1509</v>
      </c>
      <c r="L5063" s="1" t="s">
        <v>1513</v>
      </c>
      <c r="M5063" s="1">
        <v>4</v>
      </c>
    </row>
    <row r="5064" spans="1:13" x14ac:dyDescent="0.25">
      <c r="A5064" s="1" t="s">
        <v>1432</v>
      </c>
      <c r="J5064" s="1" t="s">
        <v>1511</v>
      </c>
      <c r="K5064" s="1" t="s">
        <v>1509</v>
      </c>
      <c r="L5064" s="1" t="s">
        <v>1510</v>
      </c>
      <c r="M5064" s="1">
        <v>1</v>
      </c>
    </row>
    <row r="5065" spans="1:13" x14ac:dyDescent="0.25">
      <c r="A5065" s="1" t="s">
        <v>1321</v>
      </c>
      <c r="J5065" s="1" t="s">
        <v>1511</v>
      </c>
      <c r="K5065" s="1" t="s">
        <v>1509</v>
      </c>
      <c r="L5065" s="1" t="s">
        <v>1512</v>
      </c>
      <c r="M5065" s="1">
        <v>20</v>
      </c>
    </row>
    <row r="5066" spans="1:13" x14ac:dyDescent="0.25">
      <c r="A5066" s="1" t="s">
        <v>1320</v>
      </c>
      <c r="J5066" s="1" t="s">
        <v>1511</v>
      </c>
      <c r="K5066" s="1" t="s">
        <v>1509</v>
      </c>
      <c r="L5066" s="1" t="s">
        <v>1510</v>
      </c>
      <c r="M5066" s="1">
        <v>3</v>
      </c>
    </row>
    <row r="5067" spans="1:13" x14ac:dyDescent="0.25">
      <c r="A5067" s="1" t="s">
        <v>1321</v>
      </c>
      <c r="J5067" s="1" t="s">
        <v>1511</v>
      </c>
      <c r="K5067" s="1" t="s">
        <v>1509</v>
      </c>
      <c r="L5067" s="1" t="s">
        <v>1512</v>
      </c>
      <c r="M5067" s="1">
        <v>19</v>
      </c>
    </row>
    <row r="5068" spans="1:13" x14ac:dyDescent="0.25">
      <c r="A5068" s="1" t="s">
        <v>1321</v>
      </c>
      <c r="J5068" s="1" t="s">
        <v>1511</v>
      </c>
      <c r="K5068" s="1" t="s">
        <v>1509</v>
      </c>
      <c r="L5068" s="1" t="s">
        <v>1512</v>
      </c>
      <c r="M5068" s="1">
        <v>25</v>
      </c>
    </row>
    <row r="5069" spans="1:13" x14ac:dyDescent="0.25">
      <c r="A5069" s="1" t="s">
        <v>1432</v>
      </c>
      <c r="J5069" s="1" t="s">
        <v>1511</v>
      </c>
      <c r="K5069" s="1" t="s">
        <v>1509</v>
      </c>
      <c r="L5069" s="1" t="s">
        <v>1513</v>
      </c>
      <c r="M5069" s="1">
        <v>5</v>
      </c>
    </row>
    <row r="5070" spans="1:13" x14ac:dyDescent="0.25">
      <c r="A5070" s="1" t="s">
        <v>1275</v>
      </c>
      <c r="J5070" s="1" t="s">
        <v>1511</v>
      </c>
      <c r="K5070" s="1" t="s">
        <v>1509</v>
      </c>
      <c r="L5070" s="1" t="s">
        <v>1512</v>
      </c>
      <c r="M5070" s="1">
        <v>1</v>
      </c>
    </row>
    <row r="5071" spans="1:13" x14ac:dyDescent="0.25">
      <c r="A5071" s="1" t="s">
        <v>1277</v>
      </c>
      <c r="J5071" s="1" t="s">
        <v>1511</v>
      </c>
      <c r="K5071" s="1" t="s">
        <v>1509</v>
      </c>
      <c r="L5071" s="1" t="s">
        <v>1512</v>
      </c>
      <c r="M5071" s="1">
        <v>4</v>
      </c>
    </row>
    <row r="5072" spans="1:13" x14ac:dyDescent="0.25">
      <c r="A5072" s="1" t="s">
        <v>1321</v>
      </c>
      <c r="J5072" s="1" t="s">
        <v>1511</v>
      </c>
      <c r="K5072" s="1" t="s">
        <v>1514</v>
      </c>
      <c r="L5072" s="1" t="s">
        <v>1512</v>
      </c>
      <c r="M5072" s="1">
        <v>19</v>
      </c>
    </row>
    <row r="5073" spans="1:13" x14ac:dyDescent="0.25">
      <c r="A5073" s="1" t="s">
        <v>1277</v>
      </c>
      <c r="J5073" s="1" t="s">
        <v>1511</v>
      </c>
      <c r="K5073" s="1" t="s">
        <v>1509</v>
      </c>
      <c r="L5073" s="1" t="s">
        <v>1512</v>
      </c>
      <c r="M5073" s="1">
        <v>1</v>
      </c>
    </row>
    <row r="5074" spans="1:13" x14ac:dyDescent="0.25">
      <c r="A5074" s="1" t="s">
        <v>1432</v>
      </c>
      <c r="J5074" s="1" t="s">
        <v>1511</v>
      </c>
      <c r="K5074" s="1" t="s">
        <v>1509</v>
      </c>
      <c r="L5074" s="1" t="s">
        <v>1513</v>
      </c>
      <c r="M5074" s="1">
        <v>2</v>
      </c>
    </row>
    <row r="5075" spans="1:13" x14ac:dyDescent="0.25">
      <c r="A5075" s="1" t="s">
        <v>1277</v>
      </c>
      <c r="J5075" s="1" t="s">
        <v>1511</v>
      </c>
      <c r="K5075" s="1" t="s">
        <v>1509</v>
      </c>
      <c r="L5075" s="1" t="s">
        <v>1512</v>
      </c>
      <c r="M5075" s="1">
        <v>827</v>
      </c>
    </row>
    <row r="5076" spans="1:13" x14ac:dyDescent="0.25">
      <c r="A5076" s="1" t="s">
        <v>1277</v>
      </c>
      <c r="J5076" s="1" t="s">
        <v>1511</v>
      </c>
      <c r="K5076" s="1" t="s">
        <v>1509</v>
      </c>
      <c r="L5076" s="1" t="s">
        <v>1512</v>
      </c>
      <c r="M5076" s="1">
        <v>1</v>
      </c>
    </row>
    <row r="5077" spans="1:13" x14ac:dyDescent="0.25">
      <c r="A5077" s="1" t="s">
        <v>1277</v>
      </c>
      <c r="J5077" s="1" t="s">
        <v>1511</v>
      </c>
      <c r="K5077" s="1" t="s">
        <v>1509</v>
      </c>
      <c r="L5077" s="1" t="s">
        <v>1512</v>
      </c>
      <c r="M5077" s="1">
        <v>1</v>
      </c>
    </row>
    <row r="5078" spans="1:13" x14ac:dyDescent="0.25">
      <c r="A5078" s="1" t="s">
        <v>1362</v>
      </c>
      <c r="J5078" s="1" t="s">
        <v>1508</v>
      </c>
      <c r="K5078" s="1" t="s">
        <v>1509</v>
      </c>
      <c r="L5078" s="1" t="s">
        <v>1510</v>
      </c>
      <c r="M5078" s="1">
        <v>3</v>
      </c>
    </row>
    <row r="5079" spans="1:13" x14ac:dyDescent="0.25">
      <c r="A5079" s="1" t="s">
        <v>1277</v>
      </c>
      <c r="J5079" s="1" t="s">
        <v>1511</v>
      </c>
      <c r="K5079" s="1" t="s">
        <v>1509</v>
      </c>
      <c r="L5079" s="1" t="s">
        <v>1512</v>
      </c>
      <c r="M5079" s="1">
        <v>1</v>
      </c>
    </row>
    <row r="5080" spans="1:13" x14ac:dyDescent="0.25">
      <c r="A5080" s="1" t="s">
        <v>1277</v>
      </c>
      <c r="J5080" s="1" t="s">
        <v>1511</v>
      </c>
      <c r="K5080" s="1" t="s">
        <v>1509</v>
      </c>
      <c r="L5080" s="1" t="s">
        <v>1512</v>
      </c>
      <c r="M5080" s="1">
        <v>1</v>
      </c>
    </row>
    <row r="5081" spans="1:13" x14ac:dyDescent="0.25">
      <c r="A5081" s="1" t="s">
        <v>1277</v>
      </c>
      <c r="J5081" s="1" t="s">
        <v>1511</v>
      </c>
      <c r="K5081" s="1" t="s">
        <v>1509</v>
      </c>
      <c r="L5081" s="1" t="s">
        <v>1512</v>
      </c>
      <c r="M5081" s="1">
        <v>103</v>
      </c>
    </row>
    <row r="5082" spans="1:13" x14ac:dyDescent="0.25">
      <c r="A5082" s="1" t="s">
        <v>1432</v>
      </c>
      <c r="J5082" s="1" t="s">
        <v>1511</v>
      </c>
      <c r="K5082" s="1" t="s">
        <v>1509</v>
      </c>
      <c r="L5082" s="1" t="s">
        <v>1510</v>
      </c>
      <c r="M5082" s="1">
        <v>2</v>
      </c>
    </row>
    <row r="5083" spans="1:13" x14ac:dyDescent="0.25">
      <c r="A5083" s="1" t="s">
        <v>1277</v>
      </c>
      <c r="J5083" s="1" t="s">
        <v>1511</v>
      </c>
      <c r="K5083" s="1" t="s">
        <v>1509</v>
      </c>
      <c r="L5083" s="1" t="s">
        <v>1512</v>
      </c>
      <c r="M5083" s="1">
        <v>1</v>
      </c>
    </row>
    <row r="5084" spans="1:13" x14ac:dyDescent="0.25">
      <c r="A5084" s="1" t="s">
        <v>1277</v>
      </c>
      <c r="J5084" s="1" t="s">
        <v>1511</v>
      </c>
      <c r="K5084" s="1" t="s">
        <v>1509</v>
      </c>
      <c r="L5084" s="1" t="s">
        <v>1512</v>
      </c>
      <c r="M5084" s="1">
        <v>1</v>
      </c>
    </row>
    <row r="5085" spans="1:13" x14ac:dyDescent="0.25">
      <c r="A5085" s="1" t="s">
        <v>835</v>
      </c>
      <c r="J5085" s="1" t="s">
        <v>1511</v>
      </c>
      <c r="K5085" s="1" t="s">
        <v>1509</v>
      </c>
      <c r="L5085" s="1" t="s">
        <v>1512</v>
      </c>
      <c r="M5085" s="1">
        <v>1</v>
      </c>
    </row>
    <row r="5086" spans="1:13" x14ac:dyDescent="0.25">
      <c r="A5086" s="1" t="s">
        <v>1277</v>
      </c>
      <c r="J5086" s="1" t="s">
        <v>1511</v>
      </c>
      <c r="K5086" s="1" t="s">
        <v>1509</v>
      </c>
      <c r="L5086" s="1" t="s">
        <v>1512</v>
      </c>
      <c r="M5086" s="1">
        <v>500</v>
      </c>
    </row>
    <row r="5087" spans="1:13" x14ac:dyDescent="0.25">
      <c r="A5087" s="1" t="s">
        <v>1345</v>
      </c>
      <c r="J5087" s="1" t="s">
        <v>1511</v>
      </c>
      <c r="K5087" s="1" t="s">
        <v>1509</v>
      </c>
      <c r="L5087" s="1" t="s">
        <v>1512</v>
      </c>
      <c r="M5087" s="1">
        <v>1</v>
      </c>
    </row>
    <row r="5088" spans="1:13" x14ac:dyDescent="0.25">
      <c r="A5088" s="1" t="s">
        <v>1345</v>
      </c>
      <c r="J5088" s="1" t="s">
        <v>1511</v>
      </c>
      <c r="K5088" s="1" t="s">
        <v>1509</v>
      </c>
      <c r="L5088" s="1" t="s">
        <v>1512</v>
      </c>
      <c r="M5088" s="1">
        <v>1</v>
      </c>
    </row>
    <row r="5089" spans="1:13" x14ac:dyDescent="0.25">
      <c r="A5089" s="1" t="s">
        <v>1345</v>
      </c>
      <c r="J5089" s="1" t="s">
        <v>1511</v>
      </c>
      <c r="K5089" s="1" t="s">
        <v>1509</v>
      </c>
      <c r="L5089" s="1" t="s">
        <v>1512</v>
      </c>
      <c r="M5089" s="1">
        <v>1</v>
      </c>
    </row>
    <row r="5090" spans="1:13" x14ac:dyDescent="0.25">
      <c r="A5090" s="1" t="s">
        <v>1345</v>
      </c>
      <c r="J5090" s="1" t="s">
        <v>1511</v>
      </c>
      <c r="K5090" s="1" t="s">
        <v>1509</v>
      </c>
      <c r="L5090" s="1" t="s">
        <v>1512</v>
      </c>
      <c r="M5090" s="1">
        <v>1</v>
      </c>
    </row>
    <row r="5091" spans="1:13" x14ac:dyDescent="0.25">
      <c r="A5091" s="1" t="s">
        <v>1271</v>
      </c>
      <c r="J5091" s="1" t="s">
        <v>1511</v>
      </c>
      <c r="K5091" s="1" t="s">
        <v>1509</v>
      </c>
      <c r="L5091" s="1" t="s">
        <v>1513</v>
      </c>
      <c r="M5091" s="1">
        <v>4</v>
      </c>
    </row>
    <row r="5092" spans="1:13" x14ac:dyDescent="0.25">
      <c r="A5092" s="1" t="s">
        <v>1265</v>
      </c>
      <c r="J5092" s="1" t="s">
        <v>1508</v>
      </c>
      <c r="K5092" s="1" t="s">
        <v>1509</v>
      </c>
      <c r="L5092" s="1" t="s">
        <v>1510</v>
      </c>
      <c r="M5092" s="1">
        <v>15</v>
      </c>
    </row>
    <row r="5093" spans="1:13" x14ac:dyDescent="0.25">
      <c r="A5093" s="1" t="s">
        <v>1319</v>
      </c>
      <c r="J5093" s="1" t="s">
        <v>1511</v>
      </c>
      <c r="K5093" s="1" t="s">
        <v>1509</v>
      </c>
      <c r="L5093" s="1" t="s">
        <v>1512</v>
      </c>
      <c r="M5093" s="1">
        <v>2</v>
      </c>
    </row>
    <row r="5094" spans="1:13" x14ac:dyDescent="0.25">
      <c r="A5094" s="1" t="s">
        <v>1295</v>
      </c>
      <c r="J5094" s="1" t="s">
        <v>1511</v>
      </c>
      <c r="K5094" s="1" t="s">
        <v>1509</v>
      </c>
      <c r="L5094" s="1" t="s">
        <v>1512</v>
      </c>
      <c r="M5094" s="1">
        <v>6</v>
      </c>
    </row>
    <row r="5095" spans="1:13" x14ac:dyDescent="0.25">
      <c r="A5095" s="1" t="s">
        <v>1295</v>
      </c>
      <c r="J5095" s="1" t="s">
        <v>1511</v>
      </c>
      <c r="K5095" s="1" t="s">
        <v>1509</v>
      </c>
      <c r="L5095" s="1" t="s">
        <v>1512</v>
      </c>
      <c r="M5095" s="1">
        <v>12</v>
      </c>
    </row>
    <row r="5096" spans="1:13" x14ac:dyDescent="0.25">
      <c r="A5096" s="1" t="s">
        <v>835</v>
      </c>
      <c r="J5096" s="1" t="s">
        <v>1511</v>
      </c>
      <c r="K5096" s="1" t="s">
        <v>1509</v>
      </c>
      <c r="L5096" s="1" t="s">
        <v>1512</v>
      </c>
      <c r="M5096" s="1">
        <v>1</v>
      </c>
    </row>
    <row r="5097" spans="1:13" x14ac:dyDescent="0.25">
      <c r="A5097" s="1" t="s">
        <v>835</v>
      </c>
      <c r="J5097" s="1" t="s">
        <v>1511</v>
      </c>
      <c r="K5097" s="1" t="s">
        <v>1509</v>
      </c>
      <c r="L5097" s="1" t="s">
        <v>1512</v>
      </c>
      <c r="M5097" s="1">
        <v>1</v>
      </c>
    </row>
    <row r="5098" spans="1:13" x14ac:dyDescent="0.25">
      <c r="A5098" s="1" t="s">
        <v>1295</v>
      </c>
      <c r="J5098" s="1" t="s">
        <v>1511</v>
      </c>
      <c r="K5098" s="1" t="s">
        <v>1509</v>
      </c>
      <c r="L5098" s="1" t="s">
        <v>1512</v>
      </c>
      <c r="M5098" s="1">
        <v>6</v>
      </c>
    </row>
    <row r="5099" spans="1:13" x14ac:dyDescent="0.25">
      <c r="A5099" s="1" t="s">
        <v>1295</v>
      </c>
      <c r="J5099" s="1" t="s">
        <v>1511</v>
      </c>
      <c r="K5099" s="1" t="s">
        <v>1509</v>
      </c>
      <c r="L5099" s="1" t="s">
        <v>1512</v>
      </c>
      <c r="M5099" s="1">
        <v>12</v>
      </c>
    </row>
    <row r="5100" spans="1:13" x14ac:dyDescent="0.25">
      <c r="A5100" s="1" t="s">
        <v>835</v>
      </c>
      <c r="J5100" s="1" t="s">
        <v>1511</v>
      </c>
      <c r="K5100" s="1" t="s">
        <v>1509</v>
      </c>
      <c r="L5100" s="1" t="s">
        <v>1512</v>
      </c>
      <c r="M5100" s="1">
        <v>1</v>
      </c>
    </row>
    <row r="5101" spans="1:13" x14ac:dyDescent="0.25">
      <c r="A5101" s="1" t="s">
        <v>835</v>
      </c>
      <c r="J5101" s="1" t="s">
        <v>1511</v>
      </c>
      <c r="K5101" s="1" t="s">
        <v>1509</v>
      </c>
      <c r="L5101" s="1" t="s">
        <v>1512</v>
      </c>
      <c r="M5101" s="1">
        <v>1</v>
      </c>
    </row>
    <row r="5102" spans="1:13" x14ac:dyDescent="0.25">
      <c r="A5102" s="1" t="s">
        <v>835</v>
      </c>
      <c r="J5102" s="1" t="s">
        <v>1511</v>
      </c>
      <c r="K5102" s="1" t="s">
        <v>1509</v>
      </c>
      <c r="L5102" s="1" t="s">
        <v>1512</v>
      </c>
      <c r="M5102" s="1">
        <v>1</v>
      </c>
    </row>
    <row r="5103" spans="1:13" x14ac:dyDescent="0.25">
      <c r="A5103" s="1" t="s">
        <v>1295</v>
      </c>
      <c r="J5103" s="1" t="s">
        <v>1511</v>
      </c>
      <c r="K5103" s="1" t="s">
        <v>1509</v>
      </c>
      <c r="L5103" s="1" t="s">
        <v>1510</v>
      </c>
      <c r="M5103" s="1">
        <v>1</v>
      </c>
    </row>
    <row r="5104" spans="1:13" x14ac:dyDescent="0.25">
      <c r="A5104" s="1" t="s">
        <v>1295</v>
      </c>
      <c r="J5104" s="1" t="s">
        <v>1511</v>
      </c>
      <c r="K5104" s="1" t="s">
        <v>1509</v>
      </c>
      <c r="L5104" s="1" t="s">
        <v>1510</v>
      </c>
      <c r="M5104" s="1">
        <v>12</v>
      </c>
    </row>
    <row r="5105" spans="1:13" x14ac:dyDescent="0.25">
      <c r="A5105" s="1" t="s">
        <v>835</v>
      </c>
      <c r="J5105" s="1" t="s">
        <v>1511</v>
      </c>
      <c r="K5105" s="1" t="s">
        <v>1509</v>
      </c>
      <c r="L5105" s="1" t="s">
        <v>1512</v>
      </c>
      <c r="M5105" s="1">
        <v>1</v>
      </c>
    </row>
    <row r="5106" spans="1:13" x14ac:dyDescent="0.25">
      <c r="A5106" s="1" t="s">
        <v>1295</v>
      </c>
      <c r="J5106" s="1" t="s">
        <v>1511</v>
      </c>
      <c r="K5106" s="1" t="s">
        <v>1509</v>
      </c>
      <c r="L5106" s="1" t="s">
        <v>1510</v>
      </c>
      <c r="M5106" s="1">
        <v>21</v>
      </c>
    </row>
    <row r="5107" spans="1:13" x14ac:dyDescent="0.25">
      <c r="A5107" s="1" t="s">
        <v>1295</v>
      </c>
      <c r="J5107" s="1" t="s">
        <v>1511</v>
      </c>
      <c r="K5107" s="1" t="s">
        <v>1509</v>
      </c>
      <c r="L5107" s="1" t="s">
        <v>1510</v>
      </c>
      <c r="M5107" s="1">
        <v>1</v>
      </c>
    </row>
    <row r="5108" spans="1:13" x14ac:dyDescent="0.25">
      <c r="A5108" s="1" t="s">
        <v>1295</v>
      </c>
      <c r="J5108" s="1" t="s">
        <v>1511</v>
      </c>
      <c r="K5108" s="1" t="s">
        <v>1509</v>
      </c>
      <c r="L5108" s="1" t="s">
        <v>1510</v>
      </c>
      <c r="M5108" s="1">
        <v>2</v>
      </c>
    </row>
    <row r="5109" spans="1:13" x14ac:dyDescent="0.25">
      <c r="A5109" s="1" t="s">
        <v>835</v>
      </c>
      <c r="J5109" s="1" t="s">
        <v>1511</v>
      </c>
      <c r="K5109" s="1" t="s">
        <v>1509</v>
      </c>
      <c r="L5109" s="1" t="s">
        <v>1512</v>
      </c>
      <c r="M5109" s="1">
        <v>1</v>
      </c>
    </row>
    <row r="5110" spans="1:13" x14ac:dyDescent="0.25">
      <c r="A5110" s="1" t="s">
        <v>835</v>
      </c>
      <c r="J5110" s="1" t="s">
        <v>1511</v>
      </c>
      <c r="K5110" s="1" t="s">
        <v>1509</v>
      </c>
      <c r="L5110" s="1" t="s">
        <v>1512</v>
      </c>
      <c r="M5110" s="1">
        <v>1</v>
      </c>
    </row>
    <row r="5111" spans="1:13" x14ac:dyDescent="0.25">
      <c r="A5111" s="1" t="s">
        <v>835</v>
      </c>
      <c r="J5111" s="1" t="s">
        <v>1511</v>
      </c>
      <c r="K5111" s="1" t="s">
        <v>1509</v>
      </c>
      <c r="L5111" s="1" t="s">
        <v>1512</v>
      </c>
      <c r="M5111" s="1">
        <v>1</v>
      </c>
    </row>
    <row r="5112" spans="1:13" x14ac:dyDescent="0.25">
      <c r="A5112" s="1" t="s">
        <v>1269</v>
      </c>
      <c r="J5112" s="1" t="s">
        <v>1508</v>
      </c>
      <c r="K5112" s="1" t="s">
        <v>1509</v>
      </c>
      <c r="L5112" s="1" t="s">
        <v>1512</v>
      </c>
      <c r="M5112" s="1">
        <v>1</v>
      </c>
    </row>
    <row r="5113" spans="1:13" x14ac:dyDescent="0.25">
      <c r="A5113" s="1" t="s">
        <v>835</v>
      </c>
      <c r="J5113" s="1" t="s">
        <v>1511</v>
      </c>
      <c r="K5113" s="1" t="s">
        <v>1509</v>
      </c>
      <c r="L5113" s="1" t="s">
        <v>1512</v>
      </c>
      <c r="M5113" s="1">
        <v>1</v>
      </c>
    </row>
    <row r="5114" spans="1:13" x14ac:dyDescent="0.25">
      <c r="A5114" s="1" t="s">
        <v>835</v>
      </c>
      <c r="J5114" s="1" t="s">
        <v>1511</v>
      </c>
      <c r="K5114" s="1" t="s">
        <v>1509</v>
      </c>
      <c r="L5114" s="1" t="s">
        <v>1512</v>
      </c>
      <c r="M5114" s="1">
        <v>1</v>
      </c>
    </row>
    <row r="5115" spans="1:13" x14ac:dyDescent="0.25">
      <c r="A5115" s="1" t="s">
        <v>835</v>
      </c>
      <c r="J5115" s="1" t="s">
        <v>1511</v>
      </c>
      <c r="K5115" s="1" t="s">
        <v>1509</v>
      </c>
      <c r="L5115" s="1" t="s">
        <v>1512</v>
      </c>
      <c r="M5115" s="1">
        <v>1</v>
      </c>
    </row>
    <row r="5116" spans="1:13" x14ac:dyDescent="0.25">
      <c r="A5116" s="1" t="s">
        <v>835</v>
      </c>
      <c r="J5116" s="1" t="s">
        <v>1511</v>
      </c>
      <c r="K5116" s="1" t="s">
        <v>1509</v>
      </c>
      <c r="L5116" s="1" t="s">
        <v>1512</v>
      </c>
      <c r="M5116" s="1">
        <v>1</v>
      </c>
    </row>
    <row r="5117" spans="1:13" x14ac:dyDescent="0.25">
      <c r="A5117" s="1" t="s">
        <v>835</v>
      </c>
      <c r="J5117" s="1" t="s">
        <v>1511</v>
      </c>
      <c r="K5117" s="1" t="s">
        <v>1509</v>
      </c>
      <c r="L5117" s="1" t="s">
        <v>1512</v>
      </c>
      <c r="M5117" s="1">
        <v>1</v>
      </c>
    </row>
    <row r="5118" spans="1:13" x14ac:dyDescent="0.25">
      <c r="A5118" s="1" t="s">
        <v>835</v>
      </c>
      <c r="J5118" s="1" t="s">
        <v>1511</v>
      </c>
      <c r="K5118" s="1" t="s">
        <v>1509</v>
      </c>
      <c r="L5118" s="1" t="s">
        <v>1512</v>
      </c>
      <c r="M5118" s="1">
        <v>1</v>
      </c>
    </row>
    <row r="5119" spans="1:13" x14ac:dyDescent="0.25">
      <c r="A5119" s="1" t="s">
        <v>835</v>
      </c>
      <c r="J5119" s="1" t="s">
        <v>1511</v>
      </c>
      <c r="K5119" s="1" t="s">
        <v>1509</v>
      </c>
      <c r="L5119" s="1" t="s">
        <v>1512</v>
      </c>
      <c r="M5119" s="1">
        <v>1</v>
      </c>
    </row>
    <row r="5120" spans="1:13" x14ac:dyDescent="0.25">
      <c r="A5120" s="1" t="s">
        <v>835</v>
      </c>
      <c r="J5120" s="1" t="s">
        <v>1511</v>
      </c>
      <c r="K5120" s="1" t="s">
        <v>1509</v>
      </c>
      <c r="L5120" s="1" t="s">
        <v>1512</v>
      </c>
      <c r="M5120" s="1">
        <v>1</v>
      </c>
    </row>
    <row r="5121" spans="1:13" x14ac:dyDescent="0.25">
      <c r="A5121" s="1" t="s">
        <v>1263</v>
      </c>
      <c r="J5121" s="1" t="s">
        <v>1511</v>
      </c>
      <c r="K5121" s="1" t="s">
        <v>1509</v>
      </c>
      <c r="L5121" s="1" t="s">
        <v>1513</v>
      </c>
      <c r="M5121" s="1">
        <v>2</v>
      </c>
    </row>
    <row r="5122" spans="1:13" x14ac:dyDescent="0.25">
      <c r="A5122" s="1" t="s">
        <v>1277</v>
      </c>
      <c r="J5122" s="1" t="s">
        <v>1511</v>
      </c>
      <c r="K5122" s="1" t="s">
        <v>1509</v>
      </c>
      <c r="L5122" s="1" t="s">
        <v>1512</v>
      </c>
      <c r="M5122" s="1">
        <v>3</v>
      </c>
    </row>
    <row r="5123" spans="1:13" x14ac:dyDescent="0.25">
      <c r="A5123" s="1" t="s">
        <v>835</v>
      </c>
      <c r="J5123" s="1" t="s">
        <v>1511</v>
      </c>
      <c r="K5123" s="1" t="s">
        <v>1509</v>
      </c>
      <c r="L5123" s="1" t="s">
        <v>1512</v>
      </c>
      <c r="M5123" s="1">
        <v>1</v>
      </c>
    </row>
    <row r="5124" spans="1:13" x14ac:dyDescent="0.25">
      <c r="A5124" s="1" t="s">
        <v>1345</v>
      </c>
      <c r="J5124" s="1" t="s">
        <v>1511</v>
      </c>
      <c r="K5124" s="1" t="s">
        <v>1509</v>
      </c>
      <c r="L5124" s="1" t="s">
        <v>1513</v>
      </c>
      <c r="M5124" s="1">
        <v>1</v>
      </c>
    </row>
    <row r="5125" spans="1:13" x14ac:dyDescent="0.25">
      <c r="A5125" s="1" t="s">
        <v>835</v>
      </c>
      <c r="J5125" s="1" t="s">
        <v>1511</v>
      </c>
      <c r="K5125" s="1" t="s">
        <v>1509</v>
      </c>
      <c r="L5125" s="1" t="s">
        <v>1512</v>
      </c>
      <c r="M5125" s="1">
        <v>1</v>
      </c>
    </row>
    <row r="5126" spans="1:13" x14ac:dyDescent="0.25">
      <c r="A5126" s="1" t="s">
        <v>1277</v>
      </c>
      <c r="J5126" s="1" t="s">
        <v>1511</v>
      </c>
      <c r="K5126" s="1" t="s">
        <v>1509</v>
      </c>
      <c r="L5126" s="1" t="s">
        <v>1512</v>
      </c>
      <c r="M5126" s="1">
        <v>2</v>
      </c>
    </row>
    <row r="5127" spans="1:13" x14ac:dyDescent="0.25">
      <c r="A5127" s="1" t="s">
        <v>835</v>
      </c>
      <c r="J5127" s="1" t="s">
        <v>1511</v>
      </c>
      <c r="K5127" s="1" t="s">
        <v>1509</v>
      </c>
      <c r="L5127" s="1" t="s">
        <v>1512</v>
      </c>
      <c r="M5127" s="1">
        <v>1</v>
      </c>
    </row>
    <row r="5128" spans="1:13" x14ac:dyDescent="0.25">
      <c r="A5128" s="1" t="s">
        <v>835</v>
      </c>
      <c r="J5128" s="1" t="s">
        <v>1511</v>
      </c>
      <c r="K5128" s="1" t="s">
        <v>1509</v>
      </c>
      <c r="L5128" s="1" t="s">
        <v>1513</v>
      </c>
      <c r="M5128" s="1">
        <v>1</v>
      </c>
    </row>
    <row r="5129" spans="1:13" x14ac:dyDescent="0.25">
      <c r="A5129" s="1" t="s">
        <v>1262</v>
      </c>
      <c r="J5129" s="1" t="s">
        <v>1511</v>
      </c>
      <c r="K5129" s="1" t="s">
        <v>1509</v>
      </c>
      <c r="L5129" s="1" t="s">
        <v>1512</v>
      </c>
      <c r="M5129" s="1">
        <v>1</v>
      </c>
    </row>
    <row r="5130" spans="1:13" x14ac:dyDescent="0.25">
      <c r="A5130" s="1" t="s">
        <v>1277</v>
      </c>
      <c r="J5130" s="1" t="s">
        <v>1511</v>
      </c>
      <c r="K5130" s="1" t="s">
        <v>1509</v>
      </c>
      <c r="L5130" s="1" t="s">
        <v>1512</v>
      </c>
      <c r="M5130" s="1">
        <v>5</v>
      </c>
    </row>
    <row r="5131" spans="1:13" x14ac:dyDescent="0.25">
      <c r="A5131" s="1" t="s">
        <v>835</v>
      </c>
      <c r="J5131" s="1" t="s">
        <v>1511</v>
      </c>
      <c r="K5131" s="1" t="s">
        <v>1509</v>
      </c>
      <c r="L5131" s="1" t="s">
        <v>1512</v>
      </c>
      <c r="M5131" s="1">
        <v>1</v>
      </c>
    </row>
    <row r="5132" spans="1:13" x14ac:dyDescent="0.25">
      <c r="A5132" s="1" t="s">
        <v>835</v>
      </c>
      <c r="J5132" s="1" t="s">
        <v>1511</v>
      </c>
      <c r="K5132" s="1" t="s">
        <v>1509</v>
      </c>
      <c r="L5132" s="1" t="s">
        <v>1512</v>
      </c>
      <c r="M5132" s="1">
        <v>1</v>
      </c>
    </row>
    <row r="5133" spans="1:13" x14ac:dyDescent="0.25">
      <c r="A5133" s="1" t="s">
        <v>1277</v>
      </c>
      <c r="J5133" s="1" t="s">
        <v>1511</v>
      </c>
      <c r="K5133" s="1" t="s">
        <v>1509</v>
      </c>
      <c r="L5133" s="1" t="s">
        <v>1512</v>
      </c>
      <c r="M5133" s="1">
        <v>1</v>
      </c>
    </row>
    <row r="5134" spans="1:13" x14ac:dyDescent="0.25">
      <c r="A5134" s="1" t="s">
        <v>835</v>
      </c>
      <c r="J5134" s="1" t="s">
        <v>1511</v>
      </c>
      <c r="K5134" s="1" t="s">
        <v>1509</v>
      </c>
      <c r="L5134" s="1" t="s">
        <v>1512</v>
      </c>
      <c r="M5134" s="1">
        <v>1</v>
      </c>
    </row>
    <row r="5135" spans="1:13" x14ac:dyDescent="0.25">
      <c r="A5135" s="1" t="s">
        <v>1277</v>
      </c>
      <c r="J5135" s="1" t="s">
        <v>1511</v>
      </c>
      <c r="K5135" s="1" t="s">
        <v>1509</v>
      </c>
      <c r="L5135" s="1" t="s">
        <v>1512</v>
      </c>
      <c r="M5135" s="1">
        <v>1</v>
      </c>
    </row>
    <row r="5136" spans="1:13" x14ac:dyDescent="0.25">
      <c r="A5136" s="1" t="s">
        <v>1262</v>
      </c>
      <c r="J5136" s="1" t="s">
        <v>1511</v>
      </c>
      <c r="K5136" s="1" t="s">
        <v>1509</v>
      </c>
      <c r="L5136" s="1" t="s">
        <v>1512</v>
      </c>
      <c r="M5136" s="1">
        <v>1</v>
      </c>
    </row>
    <row r="5137" spans="1:13" x14ac:dyDescent="0.25">
      <c r="A5137" s="1" t="s">
        <v>1277</v>
      </c>
      <c r="J5137" s="1" t="s">
        <v>1511</v>
      </c>
      <c r="K5137" s="1" t="s">
        <v>1509</v>
      </c>
      <c r="L5137" s="1" t="s">
        <v>1512</v>
      </c>
      <c r="M5137" s="1">
        <v>1</v>
      </c>
    </row>
    <row r="5138" spans="1:13" x14ac:dyDescent="0.25">
      <c r="A5138" s="1" t="s">
        <v>835</v>
      </c>
      <c r="J5138" s="1" t="s">
        <v>1508</v>
      </c>
      <c r="K5138" s="1" t="s">
        <v>1509</v>
      </c>
      <c r="L5138" s="1" t="s">
        <v>1512</v>
      </c>
      <c r="M5138" s="1">
        <v>1</v>
      </c>
    </row>
    <row r="5139" spans="1:13" x14ac:dyDescent="0.25">
      <c r="A5139" s="1" t="s">
        <v>1277</v>
      </c>
      <c r="J5139" s="1" t="s">
        <v>1511</v>
      </c>
      <c r="K5139" s="1" t="s">
        <v>1509</v>
      </c>
      <c r="L5139" s="1" t="s">
        <v>1512</v>
      </c>
      <c r="M5139" s="1">
        <v>1</v>
      </c>
    </row>
    <row r="5140" spans="1:13" x14ac:dyDescent="0.25">
      <c r="A5140" s="1" t="s">
        <v>1277</v>
      </c>
      <c r="J5140" s="1" t="s">
        <v>1511</v>
      </c>
      <c r="K5140" s="1" t="s">
        <v>1509</v>
      </c>
      <c r="L5140" s="1" t="s">
        <v>1512</v>
      </c>
      <c r="M5140" s="1">
        <v>1</v>
      </c>
    </row>
    <row r="5141" spans="1:13" x14ac:dyDescent="0.25">
      <c r="A5141" s="1" t="s">
        <v>1345</v>
      </c>
      <c r="J5141" s="1" t="s">
        <v>1511</v>
      </c>
      <c r="K5141" s="1" t="s">
        <v>1509</v>
      </c>
      <c r="L5141" s="1" t="s">
        <v>1512</v>
      </c>
      <c r="M5141" s="1">
        <v>1</v>
      </c>
    </row>
    <row r="5142" spans="1:13" x14ac:dyDescent="0.25">
      <c r="A5142" s="1" t="s">
        <v>1277</v>
      </c>
      <c r="J5142" s="1" t="s">
        <v>1511</v>
      </c>
      <c r="K5142" s="1" t="s">
        <v>1509</v>
      </c>
      <c r="L5142" s="1" t="s">
        <v>1512</v>
      </c>
      <c r="M5142" s="1">
        <v>3</v>
      </c>
    </row>
    <row r="5143" spans="1:13" x14ac:dyDescent="0.25">
      <c r="A5143" s="1" t="s">
        <v>1272</v>
      </c>
      <c r="J5143" s="1" t="s">
        <v>1511</v>
      </c>
      <c r="K5143" s="1" t="s">
        <v>1509</v>
      </c>
      <c r="L5143" s="1" t="s">
        <v>1510</v>
      </c>
      <c r="M5143" s="1">
        <v>1</v>
      </c>
    </row>
    <row r="5144" spans="1:13" x14ac:dyDescent="0.25">
      <c r="A5144" s="1" t="s">
        <v>1277</v>
      </c>
      <c r="J5144" s="1" t="s">
        <v>1511</v>
      </c>
      <c r="K5144" s="1" t="s">
        <v>1514</v>
      </c>
      <c r="L5144" s="1" t="s">
        <v>1512</v>
      </c>
      <c r="M5144" s="1">
        <v>13</v>
      </c>
    </row>
    <row r="5145" spans="1:13" x14ac:dyDescent="0.25">
      <c r="A5145" s="1" t="s">
        <v>1272</v>
      </c>
      <c r="J5145" s="1" t="s">
        <v>1511</v>
      </c>
      <c r="K5145" s="1" t="s">
        <v>1509</v>
      </c>
      <c r="L5145" s="1" t="s">
        <v>1510</v>
      </c>
      <c r="M5145" s="1">
        <v>1</v>
      </c>
    </row>
    <row r="5146" spans="1:13" x14ac:dyDescent="0.25">
      <c r="A5146" s="1" t="s">
        <v>1277</v>
      </c>
      <c r="J5146" s="1" t="s">
        <v>1511</v>
      </c>
      <c r="K5146" s="1" t="s">
        <v>1509</v>
      </c>
      <c r="L5146" s="1" t="s">
        <v>1512</v>
      </c>
      <c r="M5146" s="1">
        <v>1</v>
      </c>
    </row>
    <row r="5147" spans="1:13" x14ac:dyDescent="0.25">
      <c r="A5147" s="1" t="s">
        <v>1342</v>
      </c>
      <c r="J5147" s="1" t="s">
        <v>1508</v>
      </c>
      <c r="K5147" s="1" t="s">
        <v>1509</v>
      </c>
      <c r="L5147" s="1" t="s">
        <v>1510</v>
      </c>
      <c r="M5147" s="1">
        <v>3</v>
      </c>
    </row>
    <row r="5148" spans="1:13" x14ac:dyDescent="0.25">
      <c r="A5148" s="1" t="s">
        <v>1272</v>
      </c>
      <c r="J5148" s="1" t="s">
        <v>1511</v>
      </c>
      <c r="K5148" s="1" t="s">
        <v>1509</v>
      </c>
      <c r="L5148" s="1" t="s">
        <v>1510</v>
      </c>
      <c r="M5148" s="1">
        <v>1</v>
      </c>
    </row>
    <row r="5149" spans="1:13" x14ac:dyDescent="0.25">
      <c r="A5149" s="1" t="s">
        <v>1277</v>
      </c>
      <c r="J5149" s="1" t="s">
        <v>1511</v>
      </c>
      <c r="K5149" s="1" t="s">
        <v>1509</v>
      </c>
      <c r="L5149" s="1" t="s">
        <v>1512</v>
      </c>
      <c r="M5149" s="1">
        <v>5</v>
      </c>
    </row>
    <row r="5150" spans="1:13" x14ac:dyDescent="0.25">
      <c r="A5150" s="1" t="s">
        <v>835</v>
      </c>
      <c r="J5150" s="1" t="s">
        <v>1511</v>
      </c>
      <c r="K5150" s="1" t="s">
        <v>1509</v>
      </c>
      <c r="L5150" s="1" t="s">
        <v>1512</v>
      </c>
      <c r="M5150" s="1">
        <v>1</v>
      </c>
    </row>
    <row r="5151" spans="1:13" x14ac:dyDescent="0.25">
      <c r="A5151" s="1" t="s">
        <v>835</v>
      </c>
      <c r="J5151" s="1" t="s">
        <v>1511</v>
      </c>
      <c r="K5151" s="1" t="s">
        <v>1509</v>
      </c>
      <c r="L5151" s="1" t="s">
        <v>1512</v>
      </c>
      <c r="M5151" s="1">
        <v>1</v>
      </c>
    </row>
    <row r="5152" spans="1:13" x14ac:dyDescent="0.25">
      <c r="A5152" s="1" t="s">
        <v>1342</v>
      </c>
      <c r="J5152" s="1" t="s">
        <v>1508</v>
      </c>
      <c r="K5152" s="1" t="s">
        <v>1509</v>
      </c>
      <c r="L5152" s="1" t="s">
        <v>1510</v>
      </c>
      <c r="M5152" s="1">
        <v>3</v>
      </c>
    </row>
    <row r="5153" spans="1:13" x14ac:dyDescent="0.25">
      <c r="A5153" s="1" t="s">
        <v>1272</v>
      </c>
      <c r="J5153" s="1" t="s">
        <v>1511</v>
      </c>
      <c r="K5153" s="1" t="s">
        <v>1509</v>
      </c>
      <c r="L5153" s="1" t="s">
        <v>1510</v>
      </c>
      <c r="M5153" s="1">
        <v>1</v>
      </c>
    </row>
    <row r="5154" spans="1:13" x14ac:dyDescent="0.25">
      <c r="A5154" s="1" t="s">
        <v>835</v>
      </c>
      <c r="J5154" s="1" t="s">
        <v>1511</v>
      </c>
      <c r="K5154" s="1" t="s">
        <v>1509</v>
      </c>
      <c r="L5154" s="1" t="s">
        <v>1512</v>
      </c>
      <c r="M5154" s="1">
        <v>1</v>
      </c>
    </row>
    <row r="5155" spans="1:13" x14ac:dyDescent="0.25">
      <c r="A5155" s="1" t="s">
        <v>1272</v>
      </c>
      <c r="J5155" s="1" t="s">
        <v>1511</v>
      </c>
      <c r="K5155" s="1" t="s">
        <v>1509</v>
      </c>
      <c r="L5155" s="1" t="s">
        <v>1510</v>
      </c>
      <c r="M5155" s="1">
        <v>1</v>
      </c>
    </row>
    <row r="5156" spans="1:13" x14ac:dyDescent="0.25">
      <c r="A5156" s="1" t="s">
        <v>1277</v>
      </c>
      <c r="J5156" s="1" t="s">
        <v>1511</v>
      </c>
      <c r="K5156" s="1" t="s">
        <v>1509</v>
      </c>
      <c r="L5156" s="1" t="s">
        <v>1512</v>
      </c>
      <c r="M5156" s="1">
        <v>1</v>
      </c>
    </row>
    <row r="5157" spans="1:13" x14ac:dyDescent="0.25">
      <c r="A5157" s="1" t="s">
        <v>835</v>
      </c>
      <c r="J5157" s="1" t="s">
        <v>1511</v>
      </c>
      <c r="K5157" s="1" t="s">
        <v>1509</v>
      </c>
      <c r="L5157" s="1" t="s">
        <v>1512</v>
      </c>
      <c r="M5157" s="1">
        <v>1</v>
      </c>
    </row>
    <row r="5158" spans="1:13" x14ac:dyDescent="0.25">
      <c r="A5158" s="1" t="s">
        <v>1272</v>
      </c>
      <c r="J5158" s="1" t="s">
        <v>1511</v>
      </c>
      <c r="K5158" s="1" t="s">
        <v>1509</v>
      </c>
      <c r="L5158" s="1" t="s">
        <v>1510</v>
      </c>
      <c r="M5158" s="1">
        <v>1</v>
      </c>
    </row>
    <row r="5159" spans="1:13" x14ac:dyDescent="0.25">
      <c r="A5159" s="1" t="s">
        <v>835</v>
      </c>
      <c r="J5159" s="1" t="s">
        <v>1508</v>
      </c>
      <c r="K5159" s="1" t="s">
        <v>1509</v>
      </c>
      <c r="L5159" s="1" t="s">
        <v>1512</v>
      </c>
      <c r="M5159" s="1">
        <v>1</v>
      </c>
    </row>
    <row r="5160" spans="1:13" x14ac:dyDescent="0.25">
      <c r="A5160" s="1" t="s">
        <v>835</v>
      </c>
      <c r="J5160" s="1" t="s">
        <v>1511</v>
      </c>
      <c r="K5160" s="1" t="s">
        <v>1509</v>
      </c>
      <c r="L5160" s="1" t="s">
        <v>1512</v>
      </c>
      <c r="M5160" s="1">
        <v>1</v>
      </c>
    </row>
    <row r="5161" spans="1:13" x14ac:dyDescent="0.25">
      <c r="A5161" s="1" t="s">
        <v>1277</v>
      </c>
      <c r="J5161" s="1" t="s">
        <v>1511</v>
      </c>
      <c r="K5161" s="1" t="s">
        <v>1509</v>
      </c>
      <c r="L5161" s="1" t="s">
        <v>1512</v>
      </c>
      <c r="M5161" s="1">
        <v>1</v>
      </c>
    </row>
    <row r="5162" spans="1:13" x14ac:dyDescent="0.25">
      <c r="A5162" s="1" t="s">
        <v>1272</v>
      </c>
      <c r="J5162" s="1" t="s">
        <v>1511</v>
      </c>
      <c r="K5162" s="1" t="s">
        <v>1509</v>
      </c>
      <c r="L5162" s="1" t="s">
        <v>1510</v>
      </c>
      <c r="M5162" s="1">
        <v>1</v>
      </c>
    </row>
    <row r="5163" spans="1:13" x14ac:dyDescent="0.25">
      <c r="A5163" s="1" t="s">
        <v>1277</v>
      </c>
      <c r="J5163" s="1" t="s">
        <v>1511</v>
      </c>
      <c r="K5163" s="1" t="s">
        <v>1509</v>
      </c>
      <c r="L5163" s="1" t="s">
        <v>1512</v>
      </c>
      <c r="M5163" s="1">
        <v>1</v>
      </c>
    </row>
    <row r="5164" spans="1:13" x14ac:dyDescent="0.25">
      <c r="A5164" s="1" t="s">
        <v>835</v>
      </c>
      <c r="J5164" s="1" t="s">
        <v>1508</v>
      </c>
      <c r="K5164" s="1" t="s">
        <v>1509</v>
      </c>
      <c r="L5164" s="1" t="s">
        <v>1512</v>
      </c>
      <c r="M5164" s="1">
        <v>1</v>
      </c>
    </row>
    <row r="5165" spans="1:13" x14ac:dyDescent="0.25">
      <c r="A5165" s="1" t="s">
        <v>1377</v>
      </c>
      <c r="J5165" s="1" t="s">
        <v>1508</v>
      </c>
      <c r="K5165" s="1" t="s">
        <v>1509</v>
      </c>
      <c r="L5165" s="1" t="s">
        <v>1513</v>
      </c>
      <c r="M5165" s="1">
        <v>8</v>
      </c>
    </row>
    <row r="5166" spans="1:13" x14ac:dyDescent="0.25">
      <c r="A5166" s="1" t="s">
        <v>1272</v>
      </c>
      <c r="J5166" s="1" t="s">
        <v>1511</v>
      </c>
      <c r="K5166" s="1" t="s">
        <v>1509</v>
      </c>
      <c r="L5166" s="1" t="s">
        <v>1510</v>
      </c>
      <c r="M5166" s="1">
        <v>1</v>
      </c>
    </row>
    <row r="5167" spans="1:13" x14ac:dyDescent="0.25">
      <c r="A5167" s="1" t="s">
        <v>1277</v>
      </c>
      <c r="J5167" s="1" t="s">
        <v>1511</v>
      </c>
      <c r="K5167" s="1" t="s">
        <v>1509</v>
      </c>
      <c r="L5167" s="1" t="s">
        <v>1512</v>
      </c>
      <c r="M5167" s="1">
        <v>2</v>
      </c>
    </row>
    <row r="5168" spans="1:13" x14ac:dyDescent="0.25">
      <c r="A5168" s="1" t="s">
        <v>835</v>
      </c>
      <c r="J5168" s="1" t="s">
        <v>1508</v>
      </c>
      <c r="K5168" s="1" t="s">
        <v>1509</v>
      </c>
      <c r="L5168" s="1" t="s">
        <v>1512</v>
      </c>
      <c r="M5168" s="1">
        <v>1</v>
      </c>
    </row>
    <row r="5169" spans="1:13" x14ac:dyDescent="0.25">
      <c r="A5169" s="1" t="s">
        <v>1272</v>
      </c>
      <c r="J5169" s="1" t="s">
        <v>1511</v>
      </c>
      <c r="K5169" s="1" t="s">
        <v>1509</v>
      </c>
      <c r="L5169" s="1" t="s">
        <v>1510</v>
      </c>
      <c r="M5169" s="1">
        <v>1</v>
      </c>
    </row>
    <row r="5170" spans="1:13" x14ac:dyDescent="0.25">
      <c r="A5170" s="1" t="s">
        <v>835</v>
      </c>
      <c r="J5170" s="1" t="s">
        <v>1508</v>
      </c>
      <c r="K5170" s="1" t="s">
        <v>1509</v>
      </c>
      <c r="L5170" s="1" t="s">
        <v>1512</v>
      </c>
      <c r="M5170" s="1">
        <v>1</v>
      </c>
    </row>
    <row r="5171" spans="1:13" x14ac:dyDescent="0.25">
      <c r="A5171" s="1" t="s">
        <v>1272</v>
      </c>
      <c r="J5171" s="1" t="s">
        <v>1511</v>
      </c>
      <c r="K5171" s="1" t="s">
        <v>1509</v>
      </c>
      <c r="L5171" s="1" t="s">
        <v>1510</v>
      </c>
      <c r="M5171" s="1">
        <v>1</v>
      </c>
    </row>
    <row r="5172" spans="1:13" x14ac:dyDescent="0.25">
      <c r="A5172" s="1" t="s">
        <v>835</v>
      </c>
      <c r="J5172" s="1" t="s">
        <v>1508</v>
      </c>
      <c r="K5172" s="1" t="s">
        <v>1509</v>
      </c>
      <c r="L5172" s="1" t="s">
        <v>1512</v>
      </c>
      <c r="M5172" s="1">
        <v>1</v>
      </c>
    </row>
    <row r="5173" spans="1:13" x14ac:dyDescent="0.25">
      <c r="A5173" s="1" t="s">
        <v>1272</v>
      </c>
      <c r="J5173" s="1" t="s">
        <v>1511</v>
      </c>
      <c r="K5173" s="1" t="s">
        <v>1509</v>
      </c>
      <c r="L5173" s="1" t="s">
        <v>1510</v>
      </c>
      <c r="M5173" s="1">
        <v>1</v>
      </c>
    </row>
    <row r="5174" spans="1:13" x14ac:dyDescent="0.25">
      <c r="A5174" s="1" t="s">
        <v>1272</v>
      </c>
      <c r="J5174" s="1" t="s">
        <v>1511</v>
      </c>
      <c r="K5174" s="1" t="s">
        <v>1509</v>
      </c>
      <c r="L5174" s="1" t="s">
        <v>1510</v>
      </c>
      <c r="M5174" s="1">
        <v>1</v>
      </c>
    </row>
    <row r="5175" spans="1:13" x14ac:dyDescent="0.25">
      <c r="A5175" s="1" t="s">
        <v>1271</v>
      </c>
      <c r="J5175" s="1" t="s">
        <v>1511</v>
      </c>
      <c r="K5175" s="1" t="s">
        <v>1509</v>
      </c>
      <c r="L5175" s="1" t="s">
        <v>1512</v>
      </c>
      <c r="M5175" s="1">
        <v>39</v>
      </c>
    </row>
    <row r="5176" spans="1:13" x14ac:dyDescent="0.25">
      <c r="A5176" s="1" t="s">
        <v>1272</v>
      </c>
      <c r="J5176" s="1" t="s">
        <v>1511</v>
      </c>
      <c r="K5176" s="1" t="s">
        <v>1509</v>
      </c>
      <c r="L5176" s="1" t="s">
        <v>1510</v>
      </c>
      <c r="M5176" s="1">
        <v>1</v>
      </c>
    </row>
    <row r="5177" spans="1:13" x14ac:dyDescent="0.25">
      <c r="A5177" s="1" t="s">
        <v>1345</v>
      </c>
      <c r="J5177" s="1" t="s">
        <v>1511</v>
      </c>
      <c r="K5177" s="1" t="s">
        <v>1509</v>
      </c>
      <c r="L5177" s="1" t="s">
        <v>1512</v>
      </c>
      <c r="M5177" s="1">
        <v>1</v>
      </c>
    </row>
    <row r="5178" spans="1:13" x14ac:dyDescent="0.25">
      <c r="A5178" s="1" t="s">
        <v>1272</v>
      </c>
      <c r="J5178" s="1" t="s">
        <v>1511</v>
      </c>
      <c r="K5178" s="1" t="s">
        <v>1509</v>
      </c>
      <c r="L5178" s="1" t="s">
        <v>1510</v>
      </c>
      <c r="M5178" s="1">
        <v>1</v>
      </c>
    </row>
    <row r="5179" spans="1:13" x14ac:dyDescent="0.25">
      <c r="A5179" s="1" t="s">
        <v>1321</v>
      </c>
      <c r="J5179" s="1" t="s">
        <v>1508</v>
      </c>
      <c r="K5179" s="1" t="s">
        <v>1509</v>
      </c>
      <c r="L5179" s="1" t="s">
        <v>1512</v>
      </c>
      <c r="M5179" s="1">
        <v>16</v>
      </c>
    </row>
    <row r="5180" spans="1:13" x14ac:dyDescent="0.25">
      <c r="A5180" s="1" t="s">
        <v>1272</v>
      </c>
      <c r="J5180" s="1" t="s">
        <v>1511</v>
      </c>
      <c r="K5180" s="1" t="s">
        <v>1509</v>
      </c>
      <c r="L5180" s="1" t="s">
        <v>1510</v>
      </c>
      <c r="M5180" s="1">
        <v>1</v>
      </c>
    </row>
    <row r="5181" spans="1:13" x14ac:dyDescent="0.25">
      <c r="A5181" s="1" t="s">
        <v>1321</v>
      </c>
      <c r="J5181" s="1" t="s">
        <v>1508</v>
      </c>
      <c r="K5181" s="1" t="s">
        <v>1509</v>
      </c>
      <c r="L5181" s="1" t="s">
        <v>1512</v>
      </c>
      <c r="M5181" s="1">
        <v>16</v>
      </c>
    </row>
    <row r="5182" spans="1:13" x14ac:dyDescent="0.25">
      <c r="A5182" s="1" t="s">
        <v>1345</v>
      </c>
      <c r="J5182" s="1" t="s">
        <v>1511</v>
      </c>
      <c r="K5182" s="1" t="s">
        <v>1509</v>
      </c>
      <c r="L5182" s="1" t="s">
        <v>1512</v>
      </c>
      <c r="M5182" s="1">
        <v>1</v>
      </c>
    </row>
    <row r="5183" spans="1:13" x14ac:dyDescent="0.25">
      <c r="A5183" s="1" t="s">
        <v>835</v>
      </c>
      <c r="J5183" s="1" t="s">
        <v>1511</v>
      </c>
      <c r="K5183" s="1" t="s">
        <v>1509</v>
      </c>
      <c r="L5183" s="1" t="s">
        <v>1512</v>
      </c>
      <c r="M5183" s="1">
        <v>1</v>
      </c>
    </row>
    <row r="5184" spans="1:13" x14ac:dyDescent="0.25">
      <c r="A5184" s="1" t="s">
        <v>1272</v>
      </c>
      <c r="J5184" s="1" t="s">
        <v>1511</v>
      </c>
      <c r="K5184" s="1" t="s">
        <v>1509</v>
      </c>
      <c r="L5184" s="1" t="s">
        <v>1510</v>
      </c>
      <c r="M5184" s="1">
        <v>1</v>
      </c>
    </row>
    <row r="5185" spans="1:13" x14ac:dyDescent="0.25">
      <c r="A5185" s="1" t="s">
        <v>835</v>
      </c>
      <c r="J5185" s="1" t="s">
        <v>1511</v>
      </c>
      <c r="K5185" s="1" t="s">
        <v>1509</v>
      </c>
      <c r="L5185" s="1" t="s">
        <v>1512</v>
      </c>
      <c r="M5185" s="1">
        <v>1</v>
      </c>
    </row>
    <row r="5186" spans="1:13" x14ac:dyDescent="0.25">
      <c r="A5186" s="1" t="s">
        <v>835</v>
      </c>
      <c r="J5186" s="1" t="s">
        <v>1511</v>
      </c>
      <c r="K5186" s="1" t="s">
        <v>1509</v>
      </c>
      <c r="L5186" s="1" t="s">
        <v>1512</v>
      </c>
      <c r="M5186" s="1">
        <v>1</v>
      </c>
    </row>
    <row r="5187" spans="1:13" x14ac:dyDescent="0.25">
      <c r="A5187" s="1" t="s">
        <v>1272</v>
      </c>
      <c r="J5187" s="1" t="s">
        <v>1511</v>
      </c>
      <c r="K5187" s="1" t="s">
        <v>1509</v>
      </c>
      <c r="L5187" s="1" t="s">
        <v>1510</v>
      </c>
      <c r="M5187" s="1">
        <v>1</v>
      </c>
    </row>
    <row r="5188" spans="1:13" x14ac:dyDescent="0.25">
      <c r="A5188" s="1" t="s">
        <v>1345</v>
      </c>
      <c r="J5188" s="1" t="s">
        <v>1511</v>
      </c>
      <c r="K5188" s="1" t="s">
        <v>1509</v>
      </c>
      <c r="L5188" s="1" t="s">
        <v>1512</v>
      </c>
      <c r="M5188" s="1">
        <v>1</v>
      </c>
    </row>
    <row r="5189" spans="1:13" x14ac:dyDescent="0.25">
      <c r="A5189" s="1" t="s">
        <v>1272</v>
      </c>
      <c r="J5189" s="1" t="s">
        <v>1511</v>
      </c>
      <c r="K5189" s="1" t="s">
        <v>1509</v>
      </c>
      <c r="L5189" s="1" t="s">
        <v>1510</v>
      </c>
      <c r="M5189" s="1">
        <v>1</v>
      </c>
    </row>
    <row r="5190" spans="1:13" x14ac:dyDescent="0.25">
      <c r="A5190" s="1" t="s">
        <v>1345</v>
      </c>
      <c r="J5190" s="1" t="s">
        <v>1511</v>
      </c>
      <c r="K5190" s="1" t="s">
        <v>1509</v>
      </c>
      <c r="L5190" s="1" t="s">
        <v>1512</v>
      </c>
      <c r="M5190" s="1">
        <v>1</v>
      </c>
    </row>
    <row r="5191" spans="1:13" x14ac:dyDescent="0.25">
      <c r="A5191" s="1" t="s">
        <v>1345</v>
      </c>
      <c r="J5191" s="1" t="s">
        <v>1511</v>
      </c>
      <c r="K5191" s="1" t="s">
        <v>1509</v>
      </c>
      <c r="L5191" s="1" t="s">
        <v>1512</v>
      </c>
      <c r="M5191" s="1">
        <v>1</v>
      </c>
    </row>
    <row r="5192" spans="1:13" x14ac:dyDescent="0.25">
      <c r="A5192" s="1" t="s">
        <v>1334</v>
      </c>
      <c r="J5192" s="1" t="s">
        <v>1511</v>
      </c>
      <c r="K5192" s="1" t="s">
        <v>1509</v>
      </c>
      <c r="L5192" s="1" t="s">
        <v>1512</v>
      </c>
      <c r="M5192" s="1">
        <v>16</v>
      </c>
    </row>
    <row r="5193" spans="1:13" x14ac:dyDescent="0.25">
      <c r="A5193" s="1" t="s">
        <v>1272</v>
      </c>
      <c r="J5193" s="1" t="s">
        <v>1511</v>
      </c>
      <c r="K5193" s="1" t="s">
        <v>1509</v>
      </c>
      <c r="L5193" s="1" t="s">
        <v>1510</v>
      </c>
      <c r="M5193" s="1">
        <v>1</v>
      </c>
    </row>
    <row r="5194" spans="1:13" x14ac:dyDescent="0.25">
      <c r="A5194" s="1" t="s">
        <v>1345</v>
      </c>
      <c r="J5194" s="1" t="s">
        <v>1511</v>
      </c>
      <c r="K5194" s="1" t="s">
        <v>1509</v>
      </c>
      <c r="L5194" s="1" t="s">
        <v>1512</v>
      </c>
      <c r="M5194" s="1">
        <v>1</v>
      </c>
    </row>
    <row r="5195" spans="1:13" x14ac:dyDescent="0.25">
      <c r="A5195" s="1" t="s">
        <v>1262</v>
      </c>
      <c r="J5195" s="1" t="s">
        <v>1511</v>
      </c>
      <c r="K5195" s="1" t="s">
        <v>1509</v>
      </c>
      <c r="L5195" s="1" t="s">
        <v>1512</v>
      </c>
      <c r="M5195" s="1">
        <v>1</v>
      </c>
    </row>
    <row r="5196" spans="1:13" x14ac:dyDescent="0.25">
      <c r="A5196" s="1" t="s">
        <v>1345</v>
      </c>
      <c r="J5196" s="1" t="s">
        <v>1511</v>
      </c>
      <c r="K5196" s="1" t="s">
        <v>1509</v>
      </c>
      <c r="L5196" s="1" t="s">
        <v>1512</v>
      </c>
      <c r="M5196" s="1">
        <v>1</v>
      </c>
    </row>
    <row r="5197" spans="1:13" x14ac:dyDescent="0.25">
      <c r="A5197" s="1" t="s">
        <v>1345</v>
      </c>
      <c r="J5197" s="1" t="s">
        <v>1511</v>
      </c>
      <c r="K5197" s="1" t="s">
        <v>1509</v>
      </c>
      <c r="L5197" s="1" t="s">
        <v>1512</v>
      </c>
      <c r="M5197" s="1">
        <v>1</v>
      </c>
    </row>
    <row r="5198" spans="1:13" x14ac:dyDescent="0.25">
      <c r="A5198" s="1" t="s">
        <v>1320</v>
      </c>
      <c r="J5198" s="1" t="s">
        <v>1511</v>
      </c>
      <c r="K5198" s="1" t="s">
        <v>1509</v>
      </c>
      <c r="L5198" s="1" t="s">
        <v>1512</v>
      </c>
      <c r="M5198" s="1">
        <v>4</v>
      </c>
    </row>
    <row r="5199" spans="1:13" x14ac:dyDescent="0.25">
      <c r="A5199" s="1" t="s">
        <v>1345</v>
      </c>
      <c r="J5199" s="1" t="s">
        <v>1511</v>
      </c>
      <c r="K5199" s="1" t="s">
        <v>1509</v>
      </c>
      <c r="L5199" s="1" t="s">
        <v>1512</v>
      </c>
      <c r="M5199" s="1">
        <v>1</v>
      </c>
    </row>
    <row r="5200" spans="1:13" x14ac:dyDescent="0.25">
      <c r="A5200" s="1" t="s">
        <v>1345</v>
      </c>
      <c r="J5200" s="1" t="s">
        <v>1508</v>
      </c>
      <c r="K5200" s="1" t="s">
        <v>1509</v>
      </c>
      <c r="L5200" s="1" t="s">
        <v>1512</v>
      </c>
      <c r="M5200" s="1">
        <v>1</v>
      </c>
    </row>
    <row r="5201" spans="1:13" x14ac:dyDescent="0.25">
      <c r="A5201" s="1" t="s">
        <v>1320</v>
      </c>
      <c r="J5201" s="1" t="s">
        <v>1511</v>
      </c>
      <c r="K5201" s="1" t="s">
        <v>1509</v>
      </c>
      <c r="L5201" s="1" t="s">
        <v>1512</v>
      </c>
      <c r="M5201" s="1">
        <v>4</v>
      </c>
    </row>
    <row r="5202" spans="1:13" x14ac:dyDescent="0.25">
      <c r="A5202" s="1" t="s">
        <v>835</v>
      </c>
      <c r="J5202" s="1" t="s">
        <v>1511</v>
      </c>
      <c r="K5202" s="1" t="s">
        <v>1509</v>
      </c>
      <c r="L5202" s="1" t="s">
        <v>1512</v>
      </c>
      <c r="M5202" s="1">
        <v>1</v>
      </c>
    </row>
    <row r="5203" spans="1:13" x14ac:dyDescent="0.25">
      <c r="A5203" s="1" t="s">
        <v>835</v>
      </c>
      <c r="J5203" s="1" t="s">
        <v>1511</v>
      </c>
      <c r="K5203" s="1" t="s">
        <v>1509</v>
      </c>
      <c r="L5203" s="1" t="s">
        <v>1512</v>
      </c>
      <c r="M5203" s="1">
        <v>1</v>
      </c>
    </row>
    <row r="5204" spans="1:13" x14ac:dyDescent="0.25">
      <c r="A5204" s="1" t="s">
        <v>1345</v>
      </c>
      <c r="J5204" s="1" t="s">
        <v>1508</v>
      </c>
      <c r="K5204" s="1" t="s">
        <v>1509</v>
      </c>
      <c r="L5204" s="1" t="s">
        <v>1512</v>
      </c>
      <c r="M5204" s="1">
        <v>1</v>
      </c>
    </row>
    <row r="5205" spans="1:13" x14ac:dyDescent="0.25">
      <c r="A5205" s="1" t="s">
        <v>1320</v>
      </c>
      <c r="J5205" s="1" t="s">
        <v>1511</v>
      </c>
      <c r="K5205" s="1" t="s">
        <v>1509</v>
      </c>
      <c r="L5205" s="1" t="s">
        <v>1512</v>
      </c>
      <c r="M5205" s="1">
        <v>3</v>
      </c>
    </row>
    <row r="5206" spans="1:13" x14ac:dyDescent="0.25">
      <c r="A5206" s="1" t="s">
        <v>1262</v>
      </c>
      <c r="J5206" s="1" t="s">
        <v>1511</v>
      </c>
      <c r="K5206" s="1" t="s">
        <v>1509</v>
      </c>
      <c r="L5206" s="1" t="s">
        <v>1512</v>
      </c>
      <c r="M5206" s="1">
        <v>52</v>
      </c>
    </row>
    <row r="5207" spans="1:13" x14ac:dyDescent="0.25">
      <c r="A5207" s="1" t="s">
        <v>835</v>
      </c>
      <c r="J5207" s="1" t="s">
        <v>1511</v>
      </c>
      <c r="K5207" s="1" t="s">
        <v>1509</v>
      </c>
      <c r="L5207" s="1" t="s">
        <v>1512</v>
      </c>
      <c r="M5207" s="1">
        <v>1</v>
      </c>
    </row>
    <row r="5208" spans="1:13" x14ac:dyDescent="0.25">
      <c r="A5208" s="1" t="s">
        <v>1345</v>
      </c>
      <c r="J5208" s="1" t="s">
        <v>1508</v>
      </c>
      <c r="K5208" s="1" t="s">
        <v>1509</v>
      </c>
      <c r="L5208" s="1" t="s">
        <v>1512</v>
      </c>
      <c r="M5208" s="1">
        <v>1</v>
      </c>
    </row>
    <row r="5209" spans="1:13" x14ac:dyDescent="0.25">
      <c r="A5209" s="1" t="s">
        <v>835</v>
      </c>
      <c r="J5209" s="1" t="s">
        <v>1511</v>
      </c>
      <c r="K5209" s="1" t="s">
        <v>1509</v>
      </c>
      <c r="L5209" s="1" t="s">
        <v>1512</v>
      </c>
      <c r="M5209" s="1">
        <v>1</v>
      </c>
    </row>
    <row r="5210" spans="1:13" x14ac:dyDescent="0.25">
      <c r="A5210" s="1" t="s">
        <v>1320</v>
      </c>
      <c r="J5210" s="1" t="s">
        <v>1511</v>
      </c>
      <c r="K5210" s="1" t="s">
        <v>1509</v>
      </c>
      <c r="L5210" s="1" t="s">
        <v>1512</v>
      </c>
      <c r="M5210" s="1">
        <v>2</v>
      </c>
    </row>
    <row r="5211" spans="1:13" x14ac:dyDescent="0.25">
      <c r="A5211" s="1" t="s">
        <v>1320</v>
      </c>
      <c r="J5211" s="1" t="s">
        <v>1511</v>
      </c>
      <c r="K5211" s="1" t="s">
        <v>1509</v>
      </c>
      <c r="L5211" s="1" t="s">
        <v>1512</v>
      </c>
      <c r="M5211" s="1">
        <v>2</v>
      </c>
    </row>
    <row r="5212" spans="1:13" x14ac:dyDescent="0.25">
      <c r="A5212" s="1" t="s">
        <v>1345</v>
      </c>
      <c r="J5212" s="1" t="s">
        <v>1508</v>
      </c>
      <c r="K5212" s="1" t="s">
        <v>1509</v>
      </c>
      <c r="L5212" s="1" t="s">
        <v>1512</v>
      </c>
      <c r="M5212" s="1">
        <v>1</v>
      </c>
    </row>
    <row r="5213" spans="1:13" x14ac:dyDescent="0.25">
      <c r="A5213" s="1" t="s">
        <v>1345</v>
      </c>
      <c r="J5213" s="1" t="s">
        <v>1511</v>
      </c>
      <c r="K5213" s="1" t="s">
        <v>1509</v>
      </c>
      <c r="L5213" s="1" t="s">
        <v>1512</v>
      </c>
      <c r="M5213" s="1">
        <v>1</v>
      </c>
    </row>
    <row r="5214" spans="1:13" x14ac:dyDescent="0.25">
      <c r="A5214" s="1" t="s">
        <v>1263</v>
      </c>
      <c r="J5214" s="1" t="s">
        <v>1511</v>
      </c>
      <c r="K5214" s="1" t="s">
        <v>1509</v>
      </c>
      <c r="L5214" s="1" t="s">
        <v>1512</v>
      </c>
      <c r="M5214" s="1">
        <v>2</v>
      </c>
    </row>
    <row r="5215" spans="1:13" x14ac:dyDescent="0.25">
      <c r="A5215" s="1" t="s">
        <v>1345</v>
      </c>
      <c r="J5215" s="1" t="s">
        <v>1508</v>
      </c>
      <c r="K5215" s="1" t="s">
        <v>1509</v>
      </c>
      <c r="L5215" s="1" t="s">
        <v>1512</v>
      </c>
      <c r="M5215" s="1">
        <v>1</v>
      </c>
    </row>
    <row r="5216" spans="1:13" x14ac:dyDescent="0.25">
      <c r="A5216" s="1" t="s">
        <v>1321</v>
      </c>
      <c r="J5216" s="1" t="s">
        <v>1511</v>
      </c>
      <c r="K5216" s="1" t="s">
        <v>1509</v>
      </c>
      <c r="L5216" s="1" t="s">
        <v>1512</v>
      </c>
      <c r="M5216" s="1">
        <v>4</v>
      </c>
    </row>
    <row r="5217" spans="1:13" x14ac:dyDescent="0.25">
      <c r="A5217" s="1" t="s">
        <v>835</v>
      </c>
      <c r="J5217" s="1" t="s">
        <v>1511</v>
      </c>
      <c r="K5217" s="1" t="s">
        <v>1509</v>
      </c>
      <c r="L5217" s="1" t="s">
        <v>1512</v>
      </c>
      <c r="M5217" s="1">
        <v>1</v>
      </c>
    </row>
    <row r="5218" spans="1:13" x14ac:dyDescent="0.25">
      <c r="A5218" s="1" t="s">
        <v>1321</v>
      </c>
      <c r="J5218" s="1" t="s">
        <v>1511</v>
      </c>
      <c r="K5218" s="1" t="s">
        <v>1509</v>
      </c>
      <c r="L5218" s="1" t="s">
        <v>1512</v>
      </c>
      <c r="M5218" s="1">
        <v>1</v>
      </c>
    </row>
    <row r="5219" spans="1:13" x14ac:dyDescent="0.25">
      <c r="A5219" s="1" t="s">
        <v>1345</v>
      </c>
      <c r="J5219" s="1" t="s">
        <v>1511</v>
      </c>
      <c r="K5219" s="1" t="s">
        <v>1509</v>
      </c>
      <c r="L5219" s="1" t="s">
        <v>1512</v>
      </c>
      <c r="M5219" s="1">
        <v>1</v>
      </c>
    </row>
    <row r="5220" spans="1:13" x14ac:dyDescent="0.25">
      <c r="A5220" s="1" t="s">
        <v>1321</v>
      </c>
      <c r="J5220" s="1" t="s">
        <v>1511</v>
      </c>
      <c r="K5220" s="1" t="s">
        <v>1509</v>
      </c>
      <c r="L5220" s="1" t="s">
        <v>1512</v>
      </c>
      <c r="M5220" s="1">
        <v>4</v>
      </c>
    </row>
    <row r="5221" spans="1:13" x14ac:dyDescent="0.25">
      <c r="A5221" s="1" t="s">
        <v>1345</v>
      </c>
      <c r="J5221" s="1" t="s">
        <v>1511</v>
      </c>
      <c r="K5221" s="1" t="s">
        <v>1509</v>
      </c>
      <c r="L5221" s="1" t="s">
        <v>1512</v>
      </c>
      <c r="M5221" s="1">
        <v>1</v>
      </c>
    </row>
    <row r="5222" spans="1:13" x14ac:dyDescent="0.25">
      <c r="A5222" s="1" t="s">
        <v>1345</v>
      </c>
      <c r="J5222" s="1" t="s">
        <v>1511</v>
      </c>
      <c r="K5222" s="1" t="s">
        <v>1509</v>
      </c>
      <c r="L5222" s="1" t="s">
        <v>1512</v>
      </c>
      <c r="M5222" s="1">
        <v>1</v>
      </c>
    </row>
    <row r="5223" spans="1:13" x14ac:dyDescent="0.25">
      <c r="A5223" s="1" t="s">
        <v>1272</v>
      </c>
      <c r="J5223" s="1" t="s">
        <v>1511</v>
      </c>
      <c r="K5223" s="1" t="s">
        <v>1509</v>
      </c>
      <c r="L5223" s="1" t="s">
        <v>1512</v>
      </c>
      <c r="M5223" s="1">
        <v>2</v>
      </c>
    </row>
    <row r="5224" spans="1:13" x14ac:dyDescent="0.25">
      <c r="A5224" s="1" t="s">
        <v>835</v>
      </c>
      <c r="J5224" s="1" t="s">
        <v>1511</v>
      </c>
      <c r="K5224" s="1" t="s">
        <v>1509</v>
      </c>
      <c r="L5224" s="1" t="s">
        <v>1512</v>
      </c>
      <c r="M5224" s="1">
        <v>1</v>
      </c>
    </row>
    <row r="5225" spans="1:13" x14ac:dyDescent="0.25">
      <c r="A5225" s="1" t="s">
        <v>1345</v>
      </c>
      <c r="J5225" s="1" t="s">
        <v>1511</v>
      </c>
      <c r="K5225" s="1" t="s">
        <v>1509</v>
      </c>
      <c r="L5225" s="1" t="s">
        <v>1512</v>
      </c>
      <c r="M5225" s="1">
        <v>1</v>
      </c>
    </row>
    <row r="5226" spans="1:13" x14ac:dyDescent="0.25">
      <c r="A5226" s="1" t="s">
        <v>835</v>
      </c>
      <c r="J5226" s="1" t="s">
        <v>1511</v>
      </c>
      <c r="K5226" s="1" t="s">
        <v>1509</v>
      </c>
      <c r="L5226" s="1" t="s">
        <v>1512</v>
      </c>
      <c r="M5226" s="1">
        <v>1</v>
      </c>
    </row>
    <row r="5227" spans="1:13" x14ac:dyDescent="0.25">
      <c r="A5227" s="1" t="s">
        <v>1345</v>
      </c>
      <c r="J5227" s="1" t="s">
        <v>1511</v>
      </c>
      <c r="K5227" s="1" t="s">
        <v>1509</v>
      </c>
      <c r="L5227" s="1" t="s">
        <v>1512</v>
      </c>
      <c r="M5227" s="1">
        <v>1</v>
      </c>
    </row>
    <row r="5228" spans="1:13" x14ac:dyDescent="0.25">
      <c r="A5228" s="1" t="s">
        <v>835</v>
      </c>
      <c r="J5228" s="1" t="s">
        <v>1511</v>
      </c>
      <c r="K5228" s="1" t="s">
        <v>1509</v>
      </c>
      <c r="L5228" s="1" t="s">
        <v>1512</v>
      </c>
      <c r="M5228" s="1">
        <v>1</v>
      </c>
    </row>
    <row r="5229" spans="1:13" x14ac:dyDescent="0.25">
      <c r="A5229" s="1" t="s">
        <v>1345</v>
      </c>
      <c r="J5229" s="1" t="s">
        <v>1511</v>
      </c>
      <c r="K5229" s="1" t="s">
        <v>1509</v>
      </c>
      <c r="L5229" s="1" t="s">
        <v>1512</v>
      </c>
      <c r="M5229" s="1">
        <v>1</v>
      </c>
    </row>
    <row r="5230" spans="1:13" x14ac:dyDescent="0.25">
      <c r="A5230" s="1" t="s">
        <v>1345</v>
      </c>
      <c r="J5230" s="1" t="s">
        <v>1511</v>
      </c>
      <c r="K5230" s="1" t="s">
        <v>1509</v>
      </c>
      <c r="L5230" s="1" t="s">
        <v>1512</v>
      </c>
      <c r="M5230" s="1">
        <v>1</v>
      </c>
    </row>
    <row r="5231" spans="1:13" x14ac:dyDescent="0.25">
      <c r="A5231" s="1" t="s">
        <v>835</v>
      </c>
      <c r="J5231" s="1" t="s">
        <v>1511</v>
      </c>
      <c r="K5231" s="1" t="s">
        <v>1509</v>
      </c>
      <c r="L5231" s="1" t="s">
        <v>1512</v>
      </c>
      <c r="M5231" s="1">
        <v>1</v>
      </c>
    </row>
    <row r="5232" spans="1:13" x14ac:dyDescent="0.25">
      <c r="A5232" s="1" t="s">
        <v>1262</v>
      </c>
      <c r="J5232" s="1" t="s">
        <v>1511</v>
      </c>
      <c r="K5232" s="1" t="s">
        <v>1509</v>
      </c>
      <c r="L5232" s="1" t="s">
        <v>1512</v>
      </c>
      <c r="M5232" s="1">
        <v>3</v>
      </c>
    </row>
    <row r="5233" spans="1:13" x14ac:dyDescent="0.25">
      <c r="A5233" s="1" t="s">
        <v>835</v>
      </c>
      <c r="J5233" s="1" t="s">
        <v>1511</v>
      </c>
      <c r="K5233" s="1" t="s">
        <v>1509</v>
      </c>
      <c r="L5233" s="1" t="s">
        <v>1512</v>
      </c>
      <c r="M5233" s="1">
        <v>1</v>
      </c>
    </row>
    <row r="5234" spans="1:13" x14ac:dyDescent="0.25">
      <c r="A5234" s="1" t="s">
        <v>835</v>
      </c>
      <c r="J5234" s="1" t="s">
        <v>1511</v>
      </c>
      <c r="K5234" s="1" t="s">
        <v>1509</v>
      </c>
      <c r="L5234" s="1" t="s">
        <v>1512</v>
      </c>
      <c r="M5234" s="1">
        <v>1</v>
      </c>
    </row>
    <row r="5235" spans="1:13" x14ac:dyDescent="0.25">
      <c r="A5235" s="1" t="s">
        <v>835</v>
      </c>
      <c r="J5235" s="1" t="s">
        <v>1511</v>
      </c>
      <c r="K5235" s="1" t="s">
        <v>1509</v>
      </c>
      <c r="L5235" s="1" t="s">
        <v>1512</v>
      </c>
      <c r="M5235" s="1">
        <v>1</v>
      </c>
    </row>
    <row r="5236" spans="1:13" x14ac:dyDescent="0.25">
      <c r="A5236" s="1" t="s">
        <v>835</v>
      </c>
      <c r="J5236" s="1" t="s">
        <v>1511</v>
      </c>
      <c r="K5236" s="1" t="s">
        <v>1509</v>
      </c>
      <c r="L5236" s="1" t="s">
        <v>1512</v>
      </c>
      <c r="M5236" s="1">
        <v>1</v>
      </c>
    </row>
    <row r="5237" spans="1:13" x14ac:dyDescent="0.25">
      <c r="A5237" s="1" t="s">
        <v>835</v>
      </c>
      <c r="J5237" s="1" t="s">
        <v>1511</v>
      </c>
      <c r="K5237" s="1" t="s">
        <v>1509</v>
      </c>
      <c r="L5237" s="1" t="s">
        <v>1512</v>
      </c>
      <c r="M5237" s="1">
        <v>1</v>
      </c>
    </row>
    <row r="5238" spans="1:13" x14ac:dyDescent="0.25">
      <c r="A5238" s="1" t="s">
        <v>835</v>
      </c>
      <c r="J5238" s="1" t="s">
        <v>1511</v>
      </c>
      <c r="K5238" s="1" t="s">
        <v>1509</v>
      </c>
      <c r="L5238" s="1" t="s">
        <v>1512</v>
      </c>
      <c r="M5238" s="1">
        <v>1</v>
      </c>
    </row>
    <row r="5239" spans="1:13" x14ac:dyDescent="0.25">
      <c r="A5239" s="1" t="s">
        <v>1263</v>
      </c>
      <c r="J5239" s="1" t="s">
        <v>1511</v>
      </c>
      <c r="K5239" s="1" t="s">
        <v>1509</v>
      </c>
      <c r="L5239" s="1" t="s">
        <v>1512</v>
      </c>
      <c r="M5239" s="1">
        <v>4</v>
      </c>
    </row>
    <row r="5240" spans="1:13" x14ac:dyDescent="0.25">
      <c r="A5240" s="1" t="s">
        <v>835</v>
      </c>
      <c r="J5240" s="1" t="s">
        <v>1511</v>
      </c>
      <c r="K5240" s="1" t="s">
        <v>1509</v>
      </c>
      <c r="L5240" s="1" t="s">
        <v>1512</v>
      </c>
      <c r="M5240" s="1">
        <v>1</v>
      </c>
    </row>
    <row r="5241" spans="1:13" x14ac:dyDescent="0.25">
      <c r="A5241" s="1" t="s">
        <v>835</v>
      </c>
      <c r="J5241" s="1" t="s">
        <v>1511</v>
      </c>
      <c r="K5241" s="1" t="s">
        <v>1509</v>
      </c>
      <c r="L5241" s="1" t="s">
        <v>1512</v>
      </c>
      <c r="M5241" s="1">
        <v>1</v>
      </c>
    </row>
    <row r="5242" spans="1:13" x14ac:dyDescent="0.25">
      <c r="A5242" s="1" t="s">
        <v>835</v>
      </c>
      <c r="J5242" s="1" t="s">
        <v>1511</v>
      </c>
      <c r="K5242" s="1" t="s">
        <v>1509</v>
      </c>
      <c r="L5242" s="1" t="s">
        <v>1512</v>
      </c>
      <c r="M5242" s="1">
        <v>1</v>
      </c>
    </row>
    <row r="5243" spans="1:13" x14ac:dyDescent="0.25">
      <c r="A5243" s="1" t="s">
        <v>1272</v>
      </c>
      <c r="J5243" s="1" t="s">
        <v>1511</v>
      </c>
      <c r="K5243" s="1" t="s">
        <v>1509</v>
      </c>
      <c r="L5243" s="1" t="s">
        <v>1512</v>
      </c>
      <c r="M5243" s="1">
        <v>2</v>
      </c>
    </row>
    <row r="5244" spans="1:13" x14ac:dyDescent="0.25">
      <c r="A5244" s="1" t="s">
        <v>1262</v>
      </c>
      <c r="J5244" s="1" t="s">
        <v>1511</v>
      </c>
      <c r="K5244" s="1" t="s">
        <v>1509</v>
      </c>
      <c r="L5244" s="1" t="s">
        <v>1512</v>
      </c>
      <c r="M5244" s="1">
        <v>2</v>
      </c>
    </row>
    <row r="5245" spans="1:13" x14ac:dyDescent="0.25">
      <c r="A5245" s="1" t="s">
        <v>1262</v>
      </c>
      <c r="J5245" s="1" t="s">
        <v>1511</v>
      </c>
      <c r="K5245" s="1" t="s">
        <v>1509</v>
      </c>
      <c r="L5245" s="1" t="s">
        <v>1512</v>
      </c>
      <c r="M5245" s="1">
        <v>2</v>
      </c>
    </row>
    <row r="5246" spans="1:13" x14ac:dyDescent="0.25">
      <c r="A5246" s="1" t="s">
        <v>1485</v>
      </c>
      <c r="J5246" s="1" t="s">
        <v>1511</v>
      </c>
      <c r="K5246" s="1" t="s">
        <v>1514</v>
      </c>
      <c r="L5246" s="1" t="s">
        <v>1512</v>
      </c>
      <c r="M5246" s="1">
        <v>1</v>
      </c>
    </row>
    <row r="5247" spans="1:13" x14ac:dyDescent="0.25">
      <c r="A5247" s="1" t="s">
        <v>1320</v>
      </c>
      <c r="J5247" s="1" t="s">
        <v>1511</v>
      </c>
      <c r="K5247" s="1" t="s">
        <v>1509</v>
      </c>
      <c r="L5247" s="1" t="s">
        <v>1512</v>
      </c>
      <c r="M5247" s="1">
        <v>38</v>
      </c>
    </row>
    <row r="5248" spans="1:13" x14ac:dyDescent="0.25">
      <c r="A5248" s="1" t="s">
        <v>1485</v>
      </c>
      <c r="J5248" s="1" t="s">
        <v>1511</v>
      </c>
      <c r="K5248" s="1" t="s">
        <v>1514</v>
      </c>
      <c r="L5248" s="1" t="s">
        <v>1512</v>
      </c>
      <c r="M5248" s="1">
        <v>2</v>
      </c>
    </row>
    <row r="5249" spans="1:13" x14ac:dyDescent="0.25">
      <c r="A5249" s="1" t="s">
        <v>1272</v>
      </c>
      <c r="J5249" s="1" t="s">
        <v>1511</v>
      </c>
      <c r="K5249" s="1" t="s">
        <v>1509</v>
      </c>
      <c r="L5249" s="1" t="s">
        <v>1513</v>
      </c>
      <c r="M5249" s="1">
        <v>2</v>
      </c>
    </row>
    <row r="5250" spans="1:13" x14ac:dyDescent="0.25">
      <c r="A5250" s="1" t="s">
        <v>1262</v>
      </c>
      <c r="J5250" s="1" t="s">
        <v>1511</v>
      </c>
      <c r="K5250" s="1" t="s">
        <v>1509</v>
      </c>
      <c r="L5250" s="1" t="s">
        <v>1512</v>
      </c>
      <c r="M5250" s="1">
        <v>2</v>
      </c>
    </row>
    <row r="5251" spans="1:13" x14ac:dyDescent="0.25">
      <c r="A5251" s="1" t="s">
        <v>1485</v>
      </c>
      <c r="J5251" s="1" t="s">
        <v>1511</v>
      </c>
      <c r="K5251" s="1" t="s">
        <v>1514</v>
      </c>
      <c r="L5251" s="1" t="s">
        <v>1512</v>
      </c>
      <c r="M5251" s="1">
        <v>1</v>
      </c>
    </row>
    <row r="5252" spans="1:13" x14ac:dyDescent="0.25">
      <c r="A5252" s="1" t="s">
        <v>1262</v>
      </c>
      <c r="J5252" s="1" t="s">
        <v>1511</v>
      </c>
      <c r="K5252" s="1" t="s">
        <v>1509</v>
      </c>
      <c r="L5252" s="1" t="s">
        <v>1512</v>
      </c>
      <c r="M5252" s="1">
        <v>1</v>
      </c>
    </row>
    <row r="5253" spans="1:13" x14ac:dyDescent="0.25">
      <c r="A5253" s="1" t="s">
        <v>1272</v>
      </c>
      <c r="J5253" s="1" t="s">
        <v>1511</v>
      </c>
      <c r="K5253" s="1" t="s">
        <v>1509</v>
      </c>
      <c r="L5253" s="1" t="s">
        <v>1512</v>
      </c>
      <c r="M5253" s="1">
        <v>2</v>
      </c>
    </row>
    <row r="5254" spans="1:13" x14ac:dyDescent="0.25">
      <c r="A5254" s="1" t="s">
        <v>1346</v>
      </c>
      <c r="J5254" s="1" t="s">
        <v>1511</v>
      </c>
      <c r="K5254" s="1" t="s">
        <v>1509</v>
      </c>
      <c r="L5254" s="1" t="s">
        <v>1510</v>
      </c>
      <c r="M5254" s="1">
        <v>420</v>
      </c>
    </row>
    <row r="5255" spans="1:13" x14ac:dyDescent="0.25">
      <c r="A5255" s="1" t="s">
        <v>1485</v>
      </c>
      <c r="J5255" s="1" t="s">
        <v>1511</v>
      </c>
      <c r="K5255" s="1" t="s">
        <v>1514</v>
      </c>
      <c r="L5255" s="1" t="s">
        <v>1512</v>
      </c>
      <c r="M5255" s="1">
        <v>1</v>
      </c>
    </row>
    <row r="5256" spans="1:13" x14ac:dyDescent="0.25">
      <c r="A5256" s="1" t="s">
        <v>1362</v>
      </c>
      <c r="J5256" s="1" t="s">
        <v>1511</v>
      </c>
      <c r="K5256" s="1" t="s">
        <v>1509</v>
      </c>
      <c r="L5256" s="1" t="s">
        <v>1512</v>
      </c>
      <c r="M5256" s="1">
        <v>11</v>
      </c>
    </row>
    <row r="5257" spans="1:13" x14ac:dyDescent="0.25">
      <c r="A5257" s="1" t="s">
        <v>1346</v>
      </c>
      <c r="J5257" s="1" t="s">
        <v>1511</v>
      </c>
      <c r="K5257" s="1" t="s">
        <v>1509</v>
      </c>
      <c r="L5257" s="1" t="s">
        <v>1512</v>
      </c>
      <c r="M5257" s="1">
        <v>18</v>
      </c>
    </row>
    <row r="5258" spans="1:13" x14ac:dyDescent="0.25">
      <c r="A5258" s="1" t="s">
        <v>1485</v>
      </c>
      <c r="J5258" s="1" t="s">
        <v>1511</v>
      </c>
      <c r="K5258" s="1" t="s">
        <v>1514</v>
      </c>
      <c r="L5258" s="1" t="s">
        <v>1512</v>
      </c>
      <c r="M5258" s="1">
        <v>1</v>
      </c>
    </row>
    <row r="5259" spans="1:13" x14ac:dyDescent="0.25">
      <c r="A5259" s="1" t="s">
        <v>1485</v>
      </c>
      <c r="J5259" s="1" t="s">
        <v>1511</v>
      </c>
      <c r="K5259" s="1" t="s">
        <v>1514</v>
      </c>
      <c r="L5259" s="1" t="s">
        <v>1512</v>
      </c>
      <c r="M5259" s="1">
        <v>1</v>
      </c>
    </row>
    <row r="5260" spans="1:13" x14ac:dyDescent="0.25">
      <c r="A5260" s="1" t="s">
        <v>1320</v>
      </c>
      <c r="J5260" s="1" t="s">
        <v>1511</v>
      </c>
      <c r="K5260" s="1" t="s">
        <v>1509</v>
      </c>
      <c r="L5260" s="1" t="s">
        <v>1512</v>
      </c>
      <c r="M5260" s="1">
        <v>15</v>
      </c>
    </row>
    <row r="5261" spans="1:13" x14ac:dyDescent="0.25">
      <c r="A5261" s="1" t="s">
        <v>1262</v>
      </c>
      <c r="J5261" s="1" t="s">
        <v>1511</v>
      </c>
      <c r="K5261" s="1" t="s">
        <v>1509</v>
      </c>
      <c r="L5261" s="1" t="s">
        <v>1512</v>
      </c>
      <c r="M5261" s="1">
        <v>2</v>
      </c>
    </row>
    <row r="5262" spans="1:13" x14ac:dyDescent="0.25">
      <c r="A5262" s="1" t="s">
        <v>1485</v>
      </c>
      <c r="J5262" s="1" t="s">
        <v>1511</v>
      </c>
      <c r="K5262" s="1" t="s">
        <v>1514</v>
      </c>
      <c r="L5262" s="1" t="s">
        <v>1512</v>
      </c>
      <c r="M5262" s="1">
        <v>1</v>
      </c>
    </row>
    <row r="5263" spans="1:13" x14ac:dyDescent="0.25">
      <c r="A5263" s="1" t="s">
        <v>1485</v>
      </c>
      <c r="J5263" s="1" t="s">
        <v>1511</v>
      </c>
      <c r="K5263" s="1" t="s">
        <v>1514</v>
      </c>
      <c r="L5263" s="1" t="s">
        <v>1512</v>
      </c>
      <c r="M5263" s="1">
        <v>1</v>
      </c>
    </row>
    <row r="5264" spans="1:13" x14ac:dyDescent="0.25">
      <c r="A5264" s="1" t="s">
        <v>1262</v>
      </c>
      <c r="J5264" s="1" t="s">
        <v>1511</v>
      </c>
      <c r="K5264" s="1" t="s">
        <v>1509</v>
      </c>
      <c r="L5264" s="1" t="s">
        <v>1513</v>
      </c>
      <c r="M5264" s="1">
        <v>1</v>
      </c>
    </row>
    <row r="5265" spans="1:13" x14ac:dyDescent="0.25">
      <c r="A5265" s="1" t="s">
        <v>1262</v>
      </c>
      <c r="J5265" s="1" t="s">
        <v>1511</v>
      </c>
      <c r="K5265" s="1" t="s">
        <v>1509</v>
      </c>
      <c r="L5265" s="1" t="s">
        <v>1512</v>
      </c>
      <c r="M5265" s="1">
        <v>1</v>
      </c>
    </row>
    <row r="5266" spans="1:13" x14ac:dyDescent="0.25">
      <c r="A5266" s="1" t="s">
        <v>1484</v>
      </c>
      <c r="J5266" s="1" t="s">
        <v>1511</v>
      </c>
      <c r="K5266" s="1" t="s">
        <v>1514</v>
      </c>
      <c r="L5266" s="1" t="s">
        <v>1512</v>
      </c>
      <c r="M5266" s="1">
        <v>8</v>
      </c>
    </row>
    <row r="5267" spans="1:13" x14ac:dyDescent="0.25">
      <c r="A5267" s="1" t="s">
        <v>1272</v>
      </c>
      <c r="J5267" s="1" t="s">
        <v>1511</v>
      </c>
      <c r="K5267" s="1" t="s">
        <v>1509</v>
      </c>
      <c r="L5267" s="1" t="s">
        <v>1512</v>
      </c>
      <c r="M5267" s="1">
        <v>2</v>
      </c>
    </row>
    <row r="5268" spans="1:13" x14ac:dyDescent="0.25">
      <c r="A5268" s="1" t="s">
        <v>1262</v>
      </c>
      <c r="J5268" s="1" t="s">
        <v>1511</v>
      </c>
      <c r="K5268" s="1" t="s">
        <v>1509</v>
      </c>
      <c r="L5268" s="1" t="s">
        <v>1512</v>
      </c>
      <c r="M5268" s="1">
        <v>1</v>
      </c>
    </row>
    <row r="5269" spans="1:13" x14ac:dyDescent="0.25">
      <c r="A5269" s="1" t="s">
        <v>1320</v>
      </c>
      <c r="J5269" s="1" t="s">
        <v>1511</v>
      </c>
      <c r="K5269" s="1" t="s">
        <v>1509</v>
      </c>
      <c r="L5269" s="1" t="s">
        <v>1512</v>
      </c>
      <c r="M5269" s="1">
        <v>19</v>
      </c>
    </row>
    <row r="5270" spans="1:13" x14ac:dyDescent="0.25">
      <c r="A5270" s="1" t="s">
        <v>1272</v>
      </c>
      <c r="J5270" s="1" t="s">
        <v>1511</v>
      </c>
      <c r="K5270" s="1" t="s">
        <v>1509</v>
      </c>
      <c r="L5270" s="1" t="s">
        <v>1512</v>
      </c>
      <c r="M5270" s="1">
        <v>1</v>
      </c>
    </row>
    <row r="5271" spans="1:13" x14ac:dyDescent="0.25">
      <c r="A5271" s="1" t="s">
        <v>1262</v>
      </c>
      <c r="J5271" s="1" t="s">
        <v>1511</v>
      </c>
      <c r="K5271" s="1" t="s">
        <v>1509</v>
      </c>
      <c r="L5271" s="1" t="s">
        <v>1512</v>
      </c>
      <c r="M5271" s="1">
        <v>3</v>
      </c>
    </row>
    <row r="5272" spans="1:13" x14ac:dyDescent="0.25">
      <c r="A5272" s="1" t="s">
        <v>1484</v>
      </c>
      <c r="J5272" s="1" t="s">
        <v>1511</v>
      </c>
      <c r="K5272" s="1" t="s">
        <v>1514</v>
      </c>
      <c r="L5272" s="1" t="s">
        <v>1512</v>
      </c>
      <c r="M5272" s="1">
        <v>30</v>
      </c>
    </row>
    <row r="5273" spans="1:13" x14ac:dyDescent="0.25">
      <c r="A5273" s="1" t="s">
        <v>1262</v>
      </c>
      <c r="J5273" s="1" t="s">
        <v>1511</v>
      </c>
      <c r="K5273" s="1" t="s">
        <v>1509</v>
      </c>
      <c r="L5273" s="1" t="s">
        <v>1512</v>
      </c>
      <c r="M5273" s="1">
        <v>1</v>
      </c>
    </row>
    <row r="5274" spans="1:13" x14ac:dyDescent="0.25">
      <c r="A5274" s="1" t="s">
        <v>1262</v>
      </c>
      <c r="J5274" s="1" t="s">
        <v>1511</v>
      </c>
      <c r="K5274" s="1" t="s">
        <v>1509</v>
      </c>
      <c r="L5274" s="1" t="s">
        <v>1512</v>
      </c>
      <c r="M5274" s="1">
        <v>1</v>
      </c>
    </row>
    <row r="5275" spans="1:13" x14ac:dyDescent="0.25">
      <c r="A5275" s="1" t="s">
        <v>835</v>
      </c>
      <c r="J5275" s="1" t="s">
        <v>1511</v>
      </c>
      <c r="K5275" s="1" t="s">
        <v>1509</v>
      </c>
      <c r="L5275" s="1" t="s">
        <v>1512</v>
      </c>
      <c r="M5275" s="1">
        <v>1</v>
      </c>
    </row>
    <row r="5276" spans="1:13" x14ac:dyDescent="0.25">
      <c r="A5276" s="1" t="s">
        <v>1263</v>
      </c>
      <c r="J5276" s="1" t="s">
        <v>1511</v>
      </c>
      <c r="K5276" s="1" t="s">
        <v>1509</v>
      </c>
      <c r="L5276" s="1" t="s">
        <v>1512</v>
      </c>
      <c r="M5276" s="1">
        <v>2</v>
      </c>
    </row>
    <row r="5277" spans="1:13" x14ac:dyDescent="0.25">
      <c r="A5277" s="1" t="s">
        <v>1272</v>
      </c>
      <c r="J5277" s="1" t="s">
        <v>1511</v>
      </c>
      <c r="K5277" s="1" t="s">
        <v>1509</v>
      </c>
      <c r="L5277" s="1" t="s">
        <v>1512</v>
      </c>
      <c r="M5277" s="1">
        <v>2</v>
      </c>
    </row>
    <row r="5278" spans="1:13" x14ac:dyDescent="0.25">
      <c r="A5278" s="1" t="s">
        <v>1262</v>
      </c>
      <c r="J5278" s="1" t="s">
        <v>1511</v>
      </c>
      <c r="K5278" s="1" t="s">
        <v>1509</v>
      </c>
      <c r="L5278" s="1" t="s">
        <v>1512</v>
      </c>
      <c r="M5278" s="1">
        <v>1</v>
      </c>
    </row>
    <row r="5279" spans="1:13" x14ac:dyDescent="0.25">
      <c r="A5279" s="1" t="s">
        <v>1262</v>
      </c>
      <c r="J5279" s="1" t="s">
        <v>1511</v>
      </c>
      <c r="K5279" s="1" t="s">
        <v>1509</v>
      </c>
      <c r="L5279" s="1" t="s">
        <v>1512</v>
      </c>
      <c r="M5279" s="1">
        <v>2</v>
      </c>
    </row>
    <row r="5280" spans="1:13" x14ac:dyDescent="0.25">
      <c r="A5280" s="1" t="s">
        <v>1321</v>
      </c>
      <c r="J5280" s="1" t="s">
        <v>1508</v>
      </c>
      <c r="K5280" s="1" t="s">
        <v>1509</v>
      </c>
      <c r="L5280" s="1" t="s">
        <v>1512</v>
      </c>
      <c r="M5280" s="1">
        <v>70</v>
      </c>
    </row>
    <row r="5281" spans="1:13" x14ac:dyDescent="0.25">
      <c r="A5281" s="1" t="s">
        <v>1262</v>
      </c>
      <c r="J5281" s="1" t="s">
        <v>1508</v>
      </c>
      <c r="K5281" s="1" t="s">
        <v>1509</v>
      </c>
      <c r="L5281" s="1" t="s">
        <v>1513</v>
      </c>
      <c r="M5281" s="1">
        <v>1</v>
      </c>
    </row>
    <row r="5282" spans="1:13" x14ac:dyDescent="0.25">
      <c r="A5282" s="1" t="s">
        <v>1262</v>
      </c>
      <c r="J5282" s="1" t="s">
        <v>1511</v>
      </c>
      <c r="K5282" s="1" t="s">
        <v>1509</v>
      </c>
      <c r="L5282" s="1" t="s">
        <v>1512</v>
      </c>
      <c r="M5282" s="1">
        <v>1</v>
      </c>
    </row>
    <row r="5283" spans="1:13" x14ac:dyDescent="0.25">
      <c r="A5283" s="1" t="s">
        <v>1262</v>
      </c>
      <c r="J5283" s="1" t="s">
        <v>1511</v>
      </c>
      <c r="K5283" s="1" t="s">
        <v>1509</v>
      </c>
      <c r="L5283" s="1" t="s">
        <v>1512</v>
      </c>
      <c r="M5283" s="1">
        <v>3</v>
      </c>
    </row>
    <row r="5284" spans="1:13" x14ac:dyDescent="0.25">
      <c r="A5284" s="1" t="s">
        <v>1262</v>
      </c>
      <c r="J5284" s="1" t="s">
        <v>1511</v>
      </c>
      <c r="K5284" s="1" t="s">
        <v>1509</v>
      </c>
      <c r="L5284" s="1" t="s">
        <v>1512</v>
      </c>
      <c r="M5284" s="1">
        <v>3</v>
      </c>
    </row>
    <row r="5285" spans="1:13" x14ac:dyDescent="0.25">
      <c r="A5285" s="1" t="s">
        <v>1361</v>
      </c>
      <c r="J5285" s="1" t="s">
        <v>1511</v>
      </c>
      <c r="K5285" s="1" t="s">
        <v>1514</v>
      </c>
      <c r="L5285" s="1" t="s">
        <v>1512</v>
      </c>
      <c r="M5285" s="1">
        <v>16</v>
      </c>
    </row>
    <row r="5286" spans="1:13" x14ac:dyDescent="0.25">
      <c r="A5286" s="1" t="s">
        <v>1342</v>
      </c>
      <c r="J5286" s="1" t="s">
        <v>1511</v>
      </c>
      <c r="K5286" s="1" t="s">
        <v>1509</v>
      </c>
      <c r="L5286" s="1" t="s">
        <v>1512</v>
      </c>
      <c r="M5286" s="1">
        <v>18</v>
      </c>
    </row>
    <row r="5287" spans="1:13" x14ac:dyDescent="0.25">
      <c r="A5287" s="1" t="s">
        <v>1437</v>
      </c>
      <c r="J5287" s="1" t="s">
        <v>1511</v>
      </c>
      <c r="K5287" s="1" t="s">
        <v>1514</v>
      </c>
      <c r="L5287" s="1" t="s">
        <v>1512</v>
      </c>
      <c r="M5287" s="1">
        <v>10</v>
      </c>
    </row>
    <row r="5288" spans="1:13" x14ac:dyDescent="0.25">
      <c r="A5288" s="1" t="s">
        <v>1361</v>
      </c>
      <c r="J5288" s="1" t="s">
        <v>1511</v>
      </c>
      <c r="K5288" s="1" t="s">
        <v>1514</v>
      </c>
      <c r="L5288" s="1" t="s">
        <v>1510</v>
      </c>
      <c r="M5288" s="1">
        <v>1</v>
      </c>
    </row>
    <row r="5289" spans="1:13" x14ac:dyDescent="0.25">
      <c r="A5289" s="1" t="s">
        <v>1361</v>
      </c>
      <c r="J5289" s="1" t="s">
        <v>1511</v>
      </c>
      <c r="K5289" s="1" t="s">
        <v>1514</v>
      </c>
      <c r="L5289" s="1" t="s">
        <v>1510</v>
      </c>
      <c r="M5289" s="1">
        <v>2</v>
      </c>
    </row>
    <row r="5290" spans="1:13" x14ac:dyDescent="0.25">
      <c r="A5290" s="1" t="s">
        <v>1272</v>
      </c>
      <c r="J5290" s="1" t="s">
        <v>1511</v>
      </c>
      <c r="K5290" s="1" t="s">
        <v>1509</v>
      </c>
      <c r="L5290" s="1" t="s">
        <v>1512</v>
      </c>
      <c r="M5290" s="1">
        <v>2</v>
      </c>
    </row>
    <row r="5291" spans="1:13" x14ac:dyDescent="0.25">
      <c r="A5291" s="1" t="s">
        <v>1320</v>
      </c>
      <c r="J5291" s="1" t="s">
        <v>1511</v>
      </c>
      <c r="K5291" s="1" t="s">
        <v>1509</v>
      </c>
      <c r="L5291" s="1" t="s">
        <v>1512</v>
      </c>
      <c r="M5291" s="1">
        <v>31</v>
      </c>
    </row>
    <row r="5292" spans="1:13" x14ac:dyDescent="0.25">
      <c r="A5292" s="1" t="s">
        <v>1437</v>
      </c>
      <c r="J5292" s="1" t="s">
        <v>1511</v>
      </c>
      <c r="K5292" s="1" t="s">
        <v>1514</v>
      </c>
      <c r="L5292" s="1" t="s">
        <v>1512</v>
      </c>
      <c r="M5292" s="1">
        <v>9</v>
      </c>
    </row>
    <row r="5293" spans="1:13" x14ac:dyDescent="0.25">
      <c r="A5293" s="1" t="s">
        <v>1437</v>
      </c>
      <c r="J5293" s="1" t="s">
        <v>1511</v>
      </c>
      <c r="K5293" s="1" t="s">
        <v>1514</v>
      </c>
      <c r="L5293" s="1" t="s">
        <v>1512</v>
      </c>
      <c r="M5293" s="1">
        <v>1</v>
      </c>
    </row>
    <row r="5294" spans="1:13" x14ac:dyDescent="0.25">
      <c r="A5294" s="1" t="s">
        <v>1370</v>
      </c>
      <c r="J5294" s="1" t="s">
        <v>1511</v>
      </c>
      <c r="K5294" s="1" t="s">
        <v>1509</v>
      </c>
      <c r="L5294" s="1" t="s">
        <v>1512</v>
      </c>
      <c r="M5294" s="1">
        <v>1</v>
      </c>
    </row>
    <row r="5295" spans="1:13" x14ac:dyDescent="0.25">
      <c r="A5295" s="1" t="s">
        <v>1437</v>
      </c>
      <c r="J5295" s="1" t="s">
        <v>1511</v>
      </c>
      <c r="K5295" s="1" t="s">
        <v>1514</v>
      </c>
      <c r="L5295" s="1" t="s">
        <v>1512</v>
      </c>
      <c r="M5295" s="1">
        <v>7</v>
      </c>
    </row>
    <row r="5296" spans="1:13" x14ac:dyDescent="0.25">
      <c r="A5296" s="1" t="s">
        <v>1262</v>
      </c>
      <c r="J5296" s="1" t="s">
        <v>1511</v>
      </c>
      <c r="K5296" s="1" t="s">
        <v>1509</v>
      </c>
      <c r="L5296" s="1" t="s">
        <v>1512</v>
      </c>
      <c r="M5296" s="1">
        <v>2</v>
      </c>
    </row>
    <row r="5297" spans="1:13" x14ac:dyDescent="0.25">
      <c r="A5297" s="1" t="s">
        <v>1361</v>
      </c>
      <c r="J5297" s="1" t="s">
        <v>1511</v>
      </c>
      <c r="K5297" s="1" t="s">
        <v>1514</v>
      </c>
      <c r="L5297" s="1" t="s">
        <v>1512</v>
      </c>
      <c r="M5297" s="1">
        <v>20</v>
      </c>
    </row>
    <row r="5298" spans="1:13" x14ac:dyDescent="0.25">
      <c r="A5298" s="1" t="s">
        <v>1370</v>
      </c>
      <c r="J5298" s="1" t="s">
        <v>1511</v>
      </c>
      <c r="K5298" s="1" t="s">
        <v>1509</v>
      </c>
      <c r="L5298" s="1" t="s">
        <v>1512</v>
      </c>
      <c r="M5298" s="1">
        <v>1</v>
      </c>
    </row>
    <row r="5299" spans="1:13" x14ac:dyDescent="0.25">
      <c r="A5299" s="1" t="s">
        <v>1370</v>
      </c>
      <c r="J5299" s="1" t="s">
        <v>1511</v>
      </c>
      <c r="K5299" s="1" t="s">
        <v>1509</v>
      </c>
      <c r="L5299" s="1" t="s">
        <v>1512</v>
      </c>
      <c r="M5299" s="1">
        <v>1</v>
      </c>
    </row>
    <row r="5300" spans="1:13" x14ac:dyDescent="0.25">
      <c r="A5300" s="1" t="s">
        <v>835</v>
      </c>
      <c r="J5300" s="1" t="s">
        <v>1511</v>
      </c>
      <c r="K5300" s="1" t="s">
        <v>1509</v>
      </c>
      <c r="L5300" s="1" t="s">
        <v>1512</v>
      </c>
      <c r="M5300" s="1">
        <v>1</v>
      </c>
    </row>
    <row r="5301" spans="1:13" x14ac:dyDescent="0.25">
      <c r="A5301" s="1" t="s">
        <v>1345</v>
      </c>
      <c r="J5301" s="1" t="s">
        <v>1511</v>
      </c>
      <c r="K5301" s="1" t="s">
        <v>1509</v>
      </c>
      <c r="L5301" s="1" t="s">
        <v>1512</v>
      </c>
      <c r="M5301" s="1">
        <v>1</v>
      </c>
    </row>
    <row r="5302" spans="1:13" x14ac:dyDescent="0.25">
      <c r="A5302" s="1" t="s">
        <v>1345</v>
      </c>
      <c r="J5302" s="1" t="s">
        <v>1511</v>
      </c>
      <c r="K5302" s="1" t="s">
        <v>1509</v>
      </c>
      <c r="L5302" s="1" t="s">
        <v>1512</v>
      </c>
      <c r="M5302" s="1">
        <v>1</v>
      </c>
    </row>
    <row r="5303" spans="1:13" x14ac:dyDescent="0.25">
      <c r="A5303" s="1" t="s">
        <v>835</v>
      </c>
      <c r="J5303" s="1" t="s">
        <v>1511</v>
      </c>
      <c r="K5303" s="1" t="s">
        <v>1509</v>
      </c>
      <c r="L5303" s="1" t="s">
        <v>1512</v>
      </c>
      <c r="M5303" s="1">
        <v>1</v>
      </c>
    </row>
    <row r="5304" spans="1:13" x14ac:dyDescent="0.25">
      <c r="A5304" s="1" t="s">
        <v>835</v>
      </c>
      <c r="J5304" s="1" t="s">
        <v>1511</v>
      </c>
      <c r="K5304" s="1" t="s">
        <v>1509</v>
      </c>
      <c r="L5304" s="1" t="s">
        <v>1512</v>
      </c>
      <c r="M5304" s="1">
        <v>1</v>
      </c>
    </row>
    <row r="5305" spans="1:13" x14ac:dyDescent="0.25">
      <c r="A5305" s="1" t="s">
        <v>835</v>
      </c>
      <c r="J5305" s="1" t="s">
        <v>1511</v>
      </c>
      <c r="K5305" s="1" t="s">
        <v>1509</v>
      </c>
      <c r="L5305" s="1" t="s">
        <v>1512</v>
      </c>
      <c r="M5305" s="1">
        <v>1</v>
      </c>
    </row>
    <row r="5306" spans="1:13" x14ac:dyDescent="0.25">
      <c r="A5306" s="1" t="s">
        <v>1345</v>
      </c>
      <c r="J5306" s="1" t="s">
        <v>1511</v>
      </c>
      <c r="K5306" s="1" t="s">
        <v>1509</v>
      </c>
      <c r="L5306" s="1" t="s">
        <v>1512</v>
      </c>
      <c r="M5306" s="1">
        <v>1</v>
      </c>
    </row>
    <row r="5307" spans="1:13" x14ac:dyDescent="0.25">
      <c r="A5307" s="1" t="s">
        <v>1345</v>
      </c>
      <c r="J5307" s="1" t="s">
        <v>1511</v>
      </c>
      <c r="K5307" s="1" t="s">
        <v>1509</v>
      </c>
      <c r="L5307" s="1" t="s">
        <v>1512</v>
      </c>
      <c r="M5307" s="1">
        <v>1</v>
      </c>
    </row>
    <row r="5308" spans="1:13" x14ac:dyDescent="0.25">
      <c r="A5308" s="1" t="s">
        <v>1325</v>
      </c>
      <c r="J5308" s="1" t="s">
        <v>1511</v>
      </c>
      <c r="K5308" s="1" t="s">
        <v>1514</v>
      </c>
      <c r="L5308" s="1" t="s">
        <v>1512</v>
      </c>
      <c r="M5308" s="1">
        <v>4</v>
      </c>
    </row>
    <row r="5309" spans="1:13" x14ac:dyDescent="0.25">
      <c r="A5309" s="1" t="s">
        <v>1325</v>
      </c>
      <c r="J5309" s="1" t="s">
        <v>1511</v>
      </c>
      <c r="K5309" s="1" t="s">
        <v>1514</v>
      </c>
      <c r="L5309" s="1" t="s">
        <v>1512</v>
      </c>
      <c r="M5309" s="1">
        <v>6</v>
      </c>
    </row>
    <row r="5310" spans="1:13" x14ac:dyDescent="0.25">
      <c r="A5310" s="1" t="s">
        <v>1325</v>
      </c>
      <c r="J5310" s="1" t="s">
        <v>1508</v>
      </c>
      <c r="K5310" s="1" t="s">
        <v>1514</v>
      </c>
      <c r="L5310" s="1" t="s">
        <v>1510</v>
      </c>
      <c r="M5310" s="1">
        <v>4</v>
      </c>
    </row>
    <row r="5311" spans="1:13" x14ac:dyDescent="0.25">
      <c r="A5311" s="1" t="s">
        <v>1325</v>
      </c>
      <c r="J5311" s="1" t="s">
        <v>1511</v>
      </c>
      <c r="K5311" s="1" t="s">
        <v>1514</v>
      </c>
      <c r="L5311" s="1" t="s">
        <v>1510</v>
      </c>
      <c r="M5311" s="1">
        <v>2</v>
      </c>
    </row>
    <row r="5312" spans="1:13" x14ac:dyDescent="0.25">
      <c r="A5312" s="1" t="s">
        <v>1325</v>
      </c>
      <c r="J5312" s="1" t="s">
        <v>1511</v>
      </c>
      <c r="K5312" s="1" t="s">
        <v>1514</v>
      </c>
      <c r="L5312" s="1" t="s">
        <v>1512</v>
      </c>
      <c r="M5312" s="1">
        <v>2</v>
      </c>
    </row>
    <row r="5313" spans="1:13" x14ac:dyDescent="0.25">
      <c r="A5313" s="1" t="s">
        <v>1312</v>
      </c>
      <c r="J5313" s="1" t="s">
        <v>1511</v>
      </c>
      <c r="K5313" s="1" t="s">
        <v>1509</v>
      </c>
      <c r="L5313" s="1" t="s">
        <v>1512</v>
      </c>
      <c r="M5313" s="1">
        <v>23</v>
      </c>
    </row>
    <row r="5314" spans="1:13" x14ac:dyDescent="0.25">
      <c r="A5314" s="1" t="s">
        <v>1312</v>
      </c>
      <c r="J5314" s="1" t="s">
        <v>1511</v>
      </c>
      <c r="K5314" s="1" t="s">
        <v>1509</v>
      </c>
      <c r="L5314" s="1" t="s">
        <v>1512</v>
      </c>
      <c r="M5314" s="1">
        <v>23</v>
      </c>
    </row>
    <row r="5315" spans="1:13" x14ac:dyDescent="0.25">
      <c r="A5315" s="1" t="s">
        <v>1301</v>
      </c>
      <c r="J5315" s="1" t="s">
        <v>1511</v>
      </c>
      <c r="K5315" s="1" t="s">
        <v>1509</v>
      </c>
      <c r="L5315" s="1" t="s">
        <v>1512</v>
      </c>
      <c r="M5315" s="1">
        <v>1</v>
      </c>
    </row>
    <row r="5316" spans="1:13" x14ac:dyDescent="0.25">
      <c r="A5316" s="1" t="s">
        <v>1276</v>
      </c>
      <c r="J5316" s="1" t="s">
        <v>1511</v>
      </c>
      <c r="K5316" s="1" t="s">
        <v>1509</v>
      </c>
      <c r="L5316" s="1" t="s">
        <v>1510</v>
      </c>
      <c r="M5316" s="1">
        <v>3</v>
      </c>
    </row>
    <row r="5317" spans="1:13" x14ac:dyDescent="0.25">
      <c r="A5317" s="1" t="s">
        <v>1459</v>
      </c>
      <c r="J5317" s="1" t="s">
        <v>1511</v>
      </c>
      <c r="K5317" s="1" t="s">
        <v>1509</v>
      </c>
      <c r="L5317" s="1" t="s">
        <v>1512</v>
      </c>
      <c r="M5317" s="1">
        <v>88</v>
      </c>
    </row>
    <row r="5318" spans="1:13" x14ac:dyDescent="0.25">
      <c r="A5318" s="1" t="s">
        <v>1459</v>
      </c>
      <c r="J5318" s="1" t="s">
        <v>1508</v>
      </c>
      <c r="K5318" s="1" t="s">
        <v>1509</v>
      </c>
      <c r="L5318" s="1" t="s">
        <v>1513</v>
      </c>
      <c r="M5318" s="1">
        <v>3</v>
      </c>
    </row>
    <row r="5319" spans="1:13" x14ac:dyDescent="0.25">
      <c r="A5319" s="1" t="s">
        <v>1462</v>
      </c>
      <c r="J5319" s="1" t="s">
        <v>1511</v>
      </c>
      <c r="K5319" s="1" t="s">
        <v>1509</v>
      </c>
      <c r="L5319" s="1" t="s">
        <v>1512</v>
      </c>
      <c r="M5319" s="1">
        <v>6</v>
      </c>
    </row>
    <row r="5320" spans="1:13" x14ac:dyDescent="0.25">
      <c r="A5320" s="1" t="s">
        <v>1462</v>
      </c>
      <c r="J5320" s="1" t="s">
        <v>1511</v>
      </c>
      <c r="K5320" s="1" t="s">
        <v>1509</v>
      </c>
      <c r="L5320" s="1" t="s">
        <v>1512</v>
      </c>
      <c r="M5320" s="1">
        <v>6</v>
      </c>
    </row>
    <row r="5321" spans="1:13" x14ac:dyDescent="0.25">
      <c r="A5321" s="1" t="s">
        <v>1385</v>
      </c>
      <c r="J5321" s="1" t="s">
        <v>1508</v>
      </c>
      <c r="K5321" s="1" t="s">
        <v>1514</v>
      </c>
      <c r="L5321" s="1" t="s">
        <v>1510</v>
      </c>
      <c r="M5321" s="1">
        <v>2</v>
      </c>
    </row>
    <row r="5322" spans="1:13" x14ac:dyDescent="0.25">
      <c r="A5322" s="1" t="s">
        <v>1461</v>
      </c>
      <c r="J5322" s="1" t="s">
        <v>1511</v>
      </c>
      <c r="K5322" s="1" t="s">
        <v>1509</v>
      </c>
      <c r="L5322" s="1" t="s">
        <v>1510</v>
      </c>
      <c r="M5322" s="1">
        <v>100</v>
      </c>
    </row>
    <row r="5323" spans="1:13" x14ac:dyDescent="0.25">
      <c r="A5323" s="1" t="s">
        <v>1385</v>
      </c>
      <c r="J5323" s="1" t="s">
        <v>1508</v>
      </c>
      <c r="K5323" s="1" t="s">
        <v>1514</v>
      </c>
      <c r="L5323" s="1" t="s">
        <v>1510</v>
      </c>
      <c r="M5323" s="1">
        <v>1</v>
      </c>
    </row>
    <row r="5324" spans="1:13" x14ac:dyDescent="0.25">
      <c r="A5324" s="1" t="s">
        <v>1461</v>
      </c>
      <c r="J5324" s="1" t="s">
        <v>1511</v>
      </c>
      <c r="K5324" s="1" t="s">
        <v>1509</v>
      </c>
      <c r="L5324" s="1" t="s">
        <v>1510</v>
      </c>
      <c r="M5324" s="1">
        <v>4</v>
      </c>
    </row>
    <row r="5325" spans="1:13" x14ac:dyDescent="0.25">
      <c r="A5325" s="1" t="s">
        <v>1385</v>
      </c>
      <c r="J5325" s="1" t="s">
        <v>1508</v>
      </c>
      <c r="K5325" s="1" t="s">
        <v>1514</v>
      </c>
      <c r="L5325" s="1" t="s">
        <v>1510</v>
      </c>
      <c r="M5325" s="1">
        <v>3</v>
      </c>
    </row>
    <row r="5326" spans="1:13" x14ac:dyDescent="0.25">
      <c r="A5326" s="1" t="s">
        <v>1461</v>
      </c>
      <c r="J5326" s="1" t="s">
        <v>1508</v>
      </c>
      <c r="K5326" s="1" t="s">
        <v>1509</v>
      </c>
      <c r="L5326" s="1" t="s">
        <v>1513</v>
      </c>
      <c r="M5326" s="1">
        <v>8</v>
      </c>
    </row>
    <row r="5327" spans="1:13" x14ac:dyDescent="0.25">
      <c r="A5327" s="1" t="s">
        <v>1461</v>
      </c>
      <c r="J5327" s="1" t="s">
        <v>1508</v>
      </c>
      <c r="K5327" s="1" t="s">
        <v>1509</v>
      </c>
      <c r="L5327" s="1" t="s">
        <v>1513</v>
      </c>
      <c r="M5327" s="1">
        <v>2</v>
      </c>
    </row>
    <row r="5328" spans="1:13" x14ac:dyDescent="0.25">
      <c r="A5328" s="1" t="s">
        <v>1461</v>
      </c>
      <c r="J5328" s="1" t="s">
        <v>1508</v>
      </c>
      <c r="K5328" s="1" t="s">
        <v>1509</v>
      </c>
      <c r="L5328" s="1" t="s">
        <v>1513</v>
      </c>
      <c r="M5328" s="1">
        <v>8</v>
      </c>
    </row>
    <row r="5329" spans="1:13" x14ac:dyDescent="0.25">
      <c r="A5329" s="1" t="s">
        <v>1278</v>
      </c>
      <c r="J5329" s="1" t="s">
        <v>1508</v>
      </c>
      <c r="K5329" s="1" t="s">
        <v>1509</v>
      </c>
      <c r="L5329" s="1" t="s">
        <v>1513</v>
      </c>
      <c r="M5329" s="1">
        <v>16</v>
      </c>
    </row>
    <row r="5330" spans="1:13" x14ac:dyDescent="0.25">
      <c r="A5330" s="1" t="s">
        <v>1278</v>
      </c>
      <c r="J5330" s="1" t="s">
        <v>1511</v>
      </c>
      <c r="K5330" s="1" t="s">
        <v>1509</v>
      </c>
      <c r="L5330" s="1" t="s">
        <v>1510</v>
      </c>
      <c r="M5330" s="1">
        <v>47</v>
      </c>
    </row>
    <row r="5331" spans="1:13" x14ac:dyDescent="0.25">
      <c r="A5331" s="1" t="s">
        <v>1306</v>
      </c>
      <c r="J5331" s="1" t="s">
        <v>1508</v>
      </c>
      <c r="K5331" s="1" t="s">
        <v>1509</v>
      </c>
      <c r="L5331" s="1" t="s">
        <v>1512</v>
      </c>
      <c r="M5331" s="1">
        <v>7</v>
      </c>
    </row>
    <row r="5332" spans="1:13" x14ac:dyDescent="0.25">
      <c r="A5332" s="1" t="s">
        <v>1307</v>
      </c>
      <c r="J5332" s="1" t="s">
        <v>1511</v>
      </c>
      <c r="K5332" s="1" t="s">
        <v>1509</v>
      </c>
      <c r="L5332" s="1" t="s">
        <v>1512</v>
      </c>
      <c r="M5332" s="1">
        <v>30</v>
      </c>
    </row>
    <row r="5333" spans="1:13" x14ac:dyDescent="0.25">
      <c r="A5333" s="1" t="s">
        <v>1306</v>
      </c>
      <c r="J5333" s="1" t="s">
        <v>1508</v>
      </c>
      <c r="K5333" s="1" t="s">
        <v>1509</v>
      </c>
      <c r="L5333" s="1" t="s">
        <v>1512</v>
      </c>
      <c r="M5333" s="1">
        <v>45</v>
      </c>
    </row>
    <row r="5334" spans="1:13" x14ac:dyDescent="0.25">
      <c r="A5334" s="1" t="s">
        <v>1341</v>
      </c>
      <c r="J5334" s="1" t="s">
        <v>1511</v>
      </c>
      <c r="K5334" s="1" t="s">
        <v>1509</v>
      </c>
      <c r="L5334" s="1" t="s">
        <v>1512</v>
      </c>
      <c r="M5334" s="1">
        <v>23</v>
      </c>
    </row>
    <row r="5335" spans="1:13" x14ac:dyDescent="0.25">
      <c r="A5335" s="1" t="s">
        <v>1341</v>
      </c>
      <c r="J5335" s="1" t="s">
        <v>1511</v>
      </c>
      <c r="K5335" s="1" t="s">
        <v>1509</v>
      </c>
      <c r="L5335" s="1" t="s">
        <v>1512</v>
      </c>
      <c r="M5335" s="1">
        <v>15</v>
      </c>
    </row>
    <row r="5336" spans="1:13" x14ac:dyDescent="0.25">
      <c r="A5336" s="1" t="s">
        <v>1345</v>
      </c>
      <c r="J5336" s="1" t="s">
        <v>1511</v>
      </c>
      <c r="K5336" s="1" t="s">
        <v>1509</v>
      </c>
      <c r="L5336" s="1" t="s">
        <v>1512</v>
      </c>
      <c r="M5336" s="1">
        <v>1</v>
      </c>
    </row>
    <row r="5337" spans="1:13" x14ac:dyDescent="0.25">
      <c r="A5337" s="1" t="s">
        <v>1345</v>
      </c>
      <c r="J5337" s="1" t="s">
        <v>1511</v>
      </c>
      <c r="K5337" s="1" t="s">
        <v>1509</v>
      </c>
      <c r="L5337" s="1" t="s">
        <v>1512</v>
      </c>
      <c r="M5337" s="1">
        <v>1</v>
      </c>
    </row>
    <row r="5338" spans="1:13" x14ac:dyDescent="0.25">
      <c r="A5338" s="1" t="s">
        <v>1345</v>
      </c>
      <c r="J5338" s="1" t="s">
        <v>1511</v>
      </c>
      <c r="K5338" s="1" t="s">
        <v>1509</v>
      </c>
      <c r="L5338" s="1" t="s">
        <v>1512</v>
      </c>
      <c r="M5338" s="1">
        <v>1</v>
      </c>
    </row>
    <row r="5339" spans="1:13" x14ac:dyDescent="0.25">
      <c r="A5339" s="1" t="s">
        <v>1345</v>
      </c>
      <c r="J5339" s="1" t="s">
        <v>1511</v>
      </c>
      <c r="K5339" s="1" t="s">
        <v>1509</v>
      </c>
      <c r="L5339" s="1" t="s">
        <v>1512</v>
      </c>
      <c r="M5339" s="1">
        <v>1</v>
      </c>
    </row>
    <row r="5340" spans="1:13" x14ac:dyDescent="0.25">
      <c r="A5340" s="1" t="s">
        <v>1345</v>
      </c>
      <c r="J5340" s="1" t="s">
        <v>1511</v>
      </c>
      <c r="K5340" s="1" t="s">
        <v>1509</v>
      </c>
      <c r="L5340" s="1" t="s">
        <v>1512</v>
      </c>
      <c r="M5340" s="1">
        <v>1</v>
      </c>
    </row>
    <row r="5341" spans="1:13" x14ac:dyDescent="0.25">
      <c r="A5341" s="1" t="s">
        <v>1345</v>
      </c>
      <c r="J5341" s="1" t="s">
        <v>1511</v>
      </c>
      <c r="K5341" s="1" t="s">
        <v>1509</v>
      </c>
      <c r="L5341" s="1" t="s">
        <v>1512</v>
      </c>
      <c r="M5341" s="1">
        <v>1</v>
      </c>
    </row>
    <row r="5342" spans="1:13" x14ac:dyDescent="0.25">
      <c r="A5342" s="1" t="s">
        <v>1334</v>
      </c>
      <c r="J5342" s="1" t="s">
        <v>1511</v>
      </c>
      <c r="K5342" s="1" t="s">
        <v>1509</v>
      </c>
      <c r="L5342" s="1" t="s">
        <v>1512</v>
      </c>
      <c r="M5342" s="1">
        <v>174</v>
      </c>
    </row>
    <row r="5343" spans="1:13" x14ac:dyDescent="0.25">
      <c r="A5343" s="1" t="s">
        <v>1311</v>
      </c>
      <c r="J5343" s="1" t="s">
        <v>1511</v>
      </c>
      <c r="K5343" s="1" t="s">
        <v>1514</v>
      </c>
      <c r="L5343" s="1" t="s">
        <v>1510</v>
      </c>
      <c r="M5343" s="1">
        <v>1</v>
      </c>
    </row>
    <row r="5344" spans="1:13" x14ac:dyDescent="0.25">
      <c r="A5344" s="1" t="s">
        <v>1345</v>
      </c>
      <c r="J5344" s="1" t="s">
        <v>1511</v>
      </c>
      <c r="K5344" s="1" t="s">
        <v>1509</v>
      </c>
      <c r="L5344" s="1" t="s">
        <v>1512</v>
      </c>
      <c r="M5344" s="1">
        <v>1</v>
      </c>
    </row>
    <row r="5345" spans="1:13" x14ac:dyDescent="0.25">
      <c r="A5345" s="1" t="s">
        <v>1345</v>
      </c>
      <c r="J5345" s="1" t="s">
        <v>1511</v>
      </c>
      <c r="K5345" s="1" t="s">
        <v>1509</v>
      </c>
      <c r="L5345" s="1" t="s">
        <v>1512</v>
      </c>
      <c r="M5345" s="1">
        <v>1</v>
      </c>
    </row>
    <row r="5346" spans="1:13" x14ac:dyDescent="0.25">
      <c r="A5346" s="1" t="s">
        <v>1272</v>
      </c>
      <c r="J5346" s="1" t="s">
        <v>1511</v>
      </c>
      <c r="K5346" s="1" t="s">
        <v>1509</v>
      </c>
      <c r="L5346" s="1" t="s">
        <v>1512</v>
      </c>
      <c r="M5346" s="1">
        <v>1</v>
      </c>
    </row>
    <row r="5347" spans="1:13" x14ac:dyDescent="0.25">
      <c r="A5347" s="1" t="s">
        <v>1272</v>
      </c>
      <c r="J5347" s="1" t="s">
        <v>1511</v>
      </c>
      <c r="K5347" s="1" t="s">
        <v>1509</v>
      </c>
      <c r="L5347" s="1" t="s">
        <v>1512</v>
      </c>
      <c r="M5347" s="1">
        <v>1</v>
      </c>
    </row>
    <row r="5348" spans="1:13" x14ac:dyDescent="0.25">
      <c r="A5348" s="1" t="s">
        <v>1272</v>
      </c>
      <c r="J5348" s="1" t="s">
        <v>1511</v>
      </c>
      <c r="K5348" s="1" t="s">
        <v>1509</v>
      </c>
      <c r="L5348" s="1" t="s">
        <v>1512</v>
      </c>
      <c r="M5348" s="1">
        <v>1</v>
      </c>
    </row>
    <row r="5349" spans="1:13" x14ac:dyDescent="0.25">
      <c r="A5349" s="1" t="s">
        <v>1272</v>
      </c>
      <c r="J5349" s="1" t="s">
        <v>1511</v>
      </c>
      <c r="K5349" s="1" t="s">
        <v>1509</v>
      </c>
      <c r="L5349" s="1" t="s">
        <v>1512</v>
      </c>
      <c r="M5349" s="1">
        <v>1</v>
      </c>
    </row>
    <row r="5350" spans="1:13" x14ac:dyDescent="0.25">
      <c r="A5350" s="1" t="s">
        <v>1272</v>
      </c>
      <c r="J5350" s="1" t="s">
        <v>1511</v>
      </c>
      <c r="K5350" s="1" t="s">
        <v>1509</v>
      </c>
      <c r="L5350" s="1" t="s">
        <v>1512</v>
      </c>
      <c r="M5350" s="1">
        <v>1</v>
      </c>
    </row>
    <row r="5351" spans="1:13" x14ac:dyDescent="0.25">
      <c r="A5351" s="1" t="s">
        <v>1459</v>
      </c>
      <c r="J5351" s="1" t="s">
        <v>1511</v>
      </c>
      <c r="K5351" s="1" t="s">
        <v>1509</v>
      </c>
      <c r="L5351" s="1" t="s">
        <v>1512</v>
      </c>
      <c r="M5351" s="1">
        <v>8600</v>
      </c>
    </row>
    <row r="5352" spans="1:13" x14ac:dyDescent="0.25">
      <c r="A5352" s="1" t="s">
        <v>1272</v>
      </c>
      <c r="J5352" s="1" t="s">
        <v>1511</v>
      </c>
      <c r="K5352" s="1" t="s">
        <v>1509</v>
      </c>
      <c r="L5352" s="1" t="s">
        <v>1512</v>
      </c>
      <c r="M5352" s="1">
        <v>1</v>
      </c>
    </row>
    <row r="5353" spans="1:13" x14ac:dyDescent="0.25">
      <c r="A5353" s="1" t="s">
        <v>1459</v>
      </c>
      <c r="J5353" s="1" t="s">
        <v>1508</v>
      </c>
      <c r="K5353" s="1" t="s">
        <v>1509</v>
      </c>
      <c r="L5353" s="1" t="s">
        <v>1513</v>
      </c>
      <c r="M5353" s="1">
        <v>3250</v>
      </c>
    </row>
    <row r="5354" spans="1:13" x14ac:dyDescent="0.25">
      <c r="A5354" s="1" t="s">
        <v>1459</v>
      </c>
      <c r="J5354" s="1" t="s">
        <v>1508</v>
      </c>
      <c r="K5354" s="1" t="s">
        <v>1509</v>
      </c>
      <c r="L5354" s="1" t="s">
        <v>1510</v>
      </c>
      <c r="M5354" s="1">
        <v>10</v>
      </c>
    </row>
    <row r="5355" spans="1:13" x14ac:dyDescent="0.25">
      <c r="A5355" s="1" t="s">
        <v>1296</v>
      </c>
      <c r="J5355" s="1" t="s">
        <v>1508</v>
      </c>
      <c r="K5355" s="1" t="s">
        <v>1509</v>
      </c>
      <c r="L5355" s="1" t="s">
        <v>1513</v>
      </c>
      <c r="M5355" s="1">
        <v>1</v>
      </c>
    </row>
    <row r="5356" spans="1:13" x14ac:dyDescent="0.25">
      <c r="A5356" s="1" t="s">
        <v>1334</v>
      </c>
      <c r="J5356" s="1" t="s">
        <v>1511</v>
      </c>
      <c r="K5356" s="1" t="s">
        <v>1509</v>
      </c>
      <c r="L5356" s="1" t="s">
        <v>1512</v>
      </c>
      <c r="M5356" s="1">
        <v>252</v>
      </c>
    </row>
    <row r="5357" spans="1:13" x14ac:dyDescent="0.25">
      <c r="A5357" s="1" t="s">
        <v>1265</v>
      </c>
      <c r="J5357" s="1" t="s">
        <v>1508</v>
      </c>
      <c r="K5357" s="1" t="s">
        <v>1509</v>
      </c>
      <c r="L5357" s="1" t="s">
        <v>1510</v>
      </c>
      <c r="M5357" s="1">
        <v>29</v>
      </c>
    </row>
    <row r="5358" spans="1:13" x14ac:dyDescent="0.25">
      <c r="A5358" s="1" t="s">
        <v>1296</v>
      </c>
      <c r="J5358" s="1" t="s">
        <v>1508</v>
      </c>
      <c r="K5358" s="1" t="s">
        <v>1509</v>
      </c>
      <c r="L5358" s="1" t="s">
        <v>1512</v>
      </c>
      <c r="M5358" s="1">
        <v>2</v>
      </c>
    </row>
    <row r="5359" spans="1:13" x14ac:dyDescent="0.25">
      <c r="A5359" s="1" t="s">
        <v>1329</v>
      </c>
      <c r="J5359" s="1" t="s">
        <v>1511</v>
      </c>
      <c r="K5359" s="1" t="s">
        <v>1509</v>
      </c>
      <c r="L5359" s="1" t="s">
        <v>1512</v>
      </c>
      <c r="M5359" s="1">
        <v>18</v>
      </c>
    </row>
    <row r="5360" spans="1:13" x14ac:dyDescent="0.25">
      <c r="A5360" s="1" t="s">
        <v>1303</v>
      </c>
      <c r="J5360" s="1" t="s">
        <v>1511</v>
      </c>
      <c r="K5360" s="1" t="s">
        <v>1509</v>
      </c>
      <c r="L5360" s="1" t="s">
        <v>1512</v>
      </c>
      <c r="M5360" s="1">
        <v>48</v>
      </c>
    </row>
    <row r="5361" spans="1:13" x14ac:dyDescent="0.25">
      <c r="A5361" s="1" t="s">
        <v>1303</v>
      </c>
      <c r="J5361" s="1" t="s">
        <v>1511</v>
      </c>
      <c r="K5361" s="1" t="s">
        <v>1509</v>
      </c>
      <c r="L5361" s="1" t="s">
        <v>1512</v>
      </c>
      <c r="M5361" s="1">
        <v>53</v>
      </c>
    </row>
    <row r="5362" spans="1:13" x14ac:dyDescent="0.25">
      <c r="A5362" s="1" t="s">
        <v>1303</v>
      </c>
      <c r="J5362" s="1" t="s">
        <v>1511</v>
      </c>
      <c r="K5362" s="1" t="s">
        <v>1509</v>
      </c>
      <c r="L5362" s="1" t="s">
        <v>1512</v>
      </c>
      <c r="M5362" s="1">
        <v>8</v>
      </c>
    </row>
    <row r="5363" spans="1:13" x14ac:dyDescent="0.25">
      <c r="A5363" s="1" t="s">
        <v>1303</v>
      </c>
      <c r="J5363" s="1" t="s">
        <v>1511</v>
      </c>
      <c r="K5363" s="1" t="s">
        <v>1509</v>
      </c>
      <c r="L5363" s="1" t="s">
        <v>1512</v>
      </c>
      <c r="M5363" s="1">
        <v>8</v>
      </c>
    </row>
    <row r="5364" spans="1:13" x14ac:dyDescent="0.25">
      <c r="A5364" s="1" t="s">
        <v>1303</v>
      </c>
      <c r="J5364" s="1" t="s">
        <v>1511</v>
      </c>
      <c r="K5364" s="1" t="s">
        <v>1509</v>
      </c>
      <c r="L5364" s="1" t="s">
        <v>1512</v>
      </c>
      <c r="M5364" s="1">
        <v>5</v>
      </c>
    </row>
    <row r="5365" spans="1:13" x14ac:dyDescent="0.25">
      <c r="A5365" s="1" t="s">
        <v>1303</v>
      </c>
      <c r="J5365" s="1" t="s">
        <v>1511</v>
      </c>
      <c r="K5365" s="1" t="s">
        <v>1509</v>
      </c>
      <c r="L5365" s="1" t="s">
        <v>1512</v>
      </c>
      <c r="M5365" s="1">
        <v>8</v>
      </c>
    </row>
    <row r="5366" spans="1:13" x14ac:dyDescent="0.25">
      <c r="A5366" s="1" t="s">
        <v>1303</v>
      </c>
      <c r="J5366" s="1" t="s">
        <v>1511</v>
      </c>
      <c r="K5366" s="1" t="s">
        <v>1509</v>
      </c>
      <c r="L5366" s="1" t="s">
        <v>1512</v>
      </c>
      <c r="M5366" s="1">
        <v>7</v>
      </c>
    </row>
    <row r="5367" spans="1:13" x14ac:dyDescent="0.25">
      <c r="A5367" s="1" t="s">
        <v>1329</v>
      </c>
      <c r="J5367" s="1" t="s">
        <v>1511</v>
      </c>
      <c r="K5367" s="1" t="s">
        <v>1509</v>
      </c>
      <c r="L5367" s="1" t="s">
        <v>1512</v>
      </c>
      <c r="M5367" s="1">
        <v>5</v>
      </c>
    </row>
    <row r="5368" spans="1:13" x14ac:dyDescent="0.25">
      <c r="A5368" s="1" t="s">
        <v>1272</v>
      </c>
      <c r="J5368" s="1" t="s">
        <v>1508</v>
      </c>
      <c r="K5368" s="1" t="s">
        <v>1514</v>
      </c>
      <c r="L5368" s="1" t="s">
        <v>1510</v>
      </c>
      <c r="M5368" s="1">
        <v>1</v>
      </c>
    </row>
    <row r="5369" spans="1:13" x14ac:dyDescent="0.25">
      <c r="A5369" s="1" t="s">
        <v>1262</v>
      </c>
      <c r="J5369" s="1" t="s">
        <v>1511</v>
      </c>
      <c r="K5369" s="1" t="s">
        <v>1509</v>
      </c>
      <c r="L5369" s="1" t="s">
        <v>1512</v>
      </c>
      <c r="M5369" s="1">
        <v>1</v>
      </c>
    </row>
    <row r="5370" spans="1:13" x14ac:dyDescent="0.25">
      <c r="A5370" s="1" t="s">
        <v>1262</v>
      </c>
      <c r="J5370" s="1" t="s">
        <v>1511</v>
      </c>
      <c r="K5370" s="1" t="s">
        <v>1509</v>
      </c>
      <c r="L5370" s="1" t="s">
        <v>1512</v>
      </c>
      <c r="M5370" s="1">
        <v>1</v>
      </c>
    </row>
    <row r="5371" spans="1:13" x14ac:dyDescent="0.25">
      <c r="A5371" s="1" t="s">
        <v>1262</v>
      </c>
      <c r="J5371" s="1" t="s">
        <v>1511</v>
      </c>
      <c r="K5371" s="1" t="s">
        <v>1509</v>
      </c>
      <c r="L5371" s="1" t="s">
        <v>1512</v>
      </c>
      <c r="M5371" s="1">
        <v>1</v>
      </c>
    </row>
    <row r="5372" spans="1:13" x14ac:dyDescent="0.25">
      <c r="A5372" s="1" t="s">
        <v>1262</v>
      </c>
      <c r="J5372" s="1" t="s">
        <v>1511</v>
      </c>
      <c r="K5372" s="1" t="s">
        <v>1509</v>
      </c>
      <c r="L5372" s="1" t="s">
        <v>1512</v>
      </c>
      <c r="M5372" s="1">
        <v>1</v>
      </c>
    </row>
    <row r="5373" spans="1:13" x14ac:dyDescent="0.25">
      <c r="A5373" s="1" t="s">
        <v>1262</v>
      </c>
      <c r="J5373" s="1" t="s">
        <v>1511</v>
      </c>
      <c r="K5373" s="1" t="s">
        <v>1509</v>
      </c>
      <c r="L5373" s="1" t="s">
        <v>1512</v>
      </c>
      <c r="M5373" s="1">
        <v>1</v>
      </c>
    </row>
    <row r="5374" spans="1:13" x14ac:dyDescent="0.25">
      <c r="A5374" s="1" t="s">
        <v>1321</v>
      </c>
      <c r="J5374" s="1" t="s">
        <v>1508</v>
      </c>
      <c r="K5374" s="1" t="s">
        <v>1509</v>
      </c>
      <c r="L5374" s="1" t="s">
        <v>1512</v>
      </c>
      <c r="M5374" s="1">
        <v>7</v>
      </c>
    </row>
    <row r="5375" spans="1:13" x14ac:dyDescent="0.25">
      <c r="A5375" s="1" t="s">
        <v>1271</v>
      </c>
      <c r="J5375" s="1" t="s">
        <v>1511</v>
      </c>
      <c r="K5375" s="1" t="s">
        <v>1509</v>
      </c>
      <c r="L5375" s="1" t="s">
        <v>1512</v>
      </c>
      <c r="M5375" s="1">
        <v>157</v>
      </c>
    </row>
    <row r="5376" spans="1:13" x14ac:dyDescent="0.25">
      <c r="A5376" s="1" t="s">
        <v>1262</v>
      </c>
      <c r="J5376" s="1" t="s">
        <v>1511</v>
      </c>
      <c r="K5376" s="1" t="s">
        <v>1509</v>
      </c>
      <c r="L5376" s="1" t="s">
        <v>1510</v>
      </c>
      <c r="M5376" s="1">
        <v>1</v>
      </c>
    </row>
    <row r="5377" spans="1:13" x14ac:dyDescent="0.25">
      <c r="A5377" s="1" t="s">
        <v>1262</v>
      </c>
      <c r="J5377" s="1" t="s">
        <v>1511</v>
      </c>
      <c r="K5377" s="1" t="s">
        <v>1509</v>
      </c>
      <c r="L5377" s="1" t="s">
        <v>1510</v>
      </c>
      <c r="M5377" s="1">
        <v>1</v>
      </c>
    </row>
    <row r="5378" spans="1:13" x14ac:dyDescent="0.25">
      <c r="A5378" s="1" t="s">
        <v>1262</v>
      </c>
      <c r="J5378" s="1" t="s">
        <v>1511</v>
      </c>
      <c r="K5378" s="1" t="s">
        <v>1509</v>
      </c>
      <c r="L5378" s="1" t="s">
        <v>1510</v>
      </c>
      <c r="M5378" s="1">
        <v>1</v>
      </c>
    </row>
    <row r="5379" spans="1:13" x14ac:dyDescent="0.25">
      <c r="A5379" s="1" t="s">
        <v>1262</v>
      </c>
      <c r="J5379" s="1" t="s">
        <v>1511</v>
      </c>
      <c r="K5379" s="1" t="s">
        <v>1509</v>
      </c>
      <c r="L5379" s="1" t="s">
        <v>1510</v>
      </c>
      <c r="M5379" s="1">
        <v>1</v>
      </c>
    </row>
    <row r="5380" spans="1:13" x14ac:dyDescent="0.25">
      <c r="A5380" s="1" t="s">
        <v>1262</v>
      </c>
      <c r="J5380" s="1" t="s">
        <v>1511</v>
      </c>
      <c r="K5380" s="1" t="s">
        <v>1509</v>
      </c>
      <c r="L5380" s="1" t="s">
        <v>1510</v>
      </c>
      <c r="M5380" s="1">
        <v>1</v>
      </c>
    </row>
    <row r="5381" spans="1:13" x14ac:dyDescent="0.25">
      <c r="A5381" s="1" t="s">
        <v>1262</v>
      </c>
      <c r="J5381" s="1" t="s">
        <v>1511</v>
      </c>
      <c r="K5381" s="1" t="s">
        <v>1509</v>
      </c>
      <c r="L5381" s="1" t="s">
        <v>1510</v>
      </c>
      <c r="M5381" s="1">
        <v>1</v>
      </c>
    </row>
    <row r="5382" spans="1:13" x14ac:dyDescent="0.25">
      <c r="A5382" s="1" t="s">
        <v>1262</v>
      </c>
      <c r="J5382" s="1" t="s">
        <v>1511</v>
      </c>
      <c r="K5382" s="1" t="s">
        <v>1509</v>
      </c>
      <c r="L5382" s="1" t="s">
        <v>1510</v>
      </c>
      <c r="M5382" s="1">
        <v>1</v>
      </c>
    </row>
    <row r="5383" spans="1:13" x14ac:dyDescent="0.25">
      <c r="A5383" s="1" t="s">
        <v>1262</v>
      </c>
      <c r="J5383" s="1" t="s">
        <v>1511</v>
      </c>
      <c r="K5383" s="1" t="s">
        <v>1509</v>
      </c>
      <c r="L5383" s="1" t="s">
        <v>1510</v>
      </c>
      <c r="M5383" s="1">
        <v>1</v>
      </c>
    </row>
    <row r="5384" spans="1:13" x14ac:dyDescent="0.25">
      <c r="A5384" s="1" t="s">
        <v>1262</v>
      </c>
      <c r="J5384" s="1" t="s">
        <v>1511</v>
      </c>
      <c r="K5384" s="1" t="s">
        <v>1509</v>
      </c>
      <c r="L5384" s="1" t="s">
        <v>1510</v>
      </c>
      <c r="M5384" s="1">
        <v>1</v>
      </c>
    </row>
    <row r="5385" spans="1:13" x14ac:dyDescent="0.25">
      <c r="A5385" s="1" t="s">
        <v>1285</v>
      </c>
      <c r="J5385" s="1" t="s">
        <v>1511</v>
      </c>
      <c r="K5385" s="1" t="s">
        <v>1509</v>
      </c>
      <c r="L5385" s="1" t="s">
        <v>1512</v>
      </c>
      <c r="M5385" s="1">
        <v>18</v>
      </c>
    </row>
    <row r="5386" spans="1:13" x14ac:dyDescent="0.25">
      <c r="A5386" s="1" t="s">
        <v>1262</v>
      </c>
      <c r="J5386" s="1" t="s">
        <v>1511</v>
      </c>
      <c r="K5386" s="1" t="s">
        <v>1509</v>
      </c>
      <c r="L5386" s="1" t="s">
        <v>1512</v>
      </c>
      <c r="M5386" s="1">
        <v>1</v>
      </c>
    </row>
    <row r="5387" spans="1:13" x14ac:dyDescent="0.25">
      <c r="A5387" s="1" t="s">
        <v>1262</v>
      </c>
      <c r="J5387" s="1" t="s">
        <v>1511</v>
      </c>
      <c r="K5387" s="1" t="s">
        <v>1509</v>
      </c>
      <c r="L5387" s="1" t="s">
        <v>1512</v>
      </c>
      <c r="M5387" s="1">
        <v>1</v>
      </c>
    </row>
    <row r="5388" spans="1:13" x14ac:dyDescent="0.25">
      <c r="A5388" s="1" t="s">
        <v>1272</v>
      </c>
      <c r="J5388" s="1" t="s">
        <v>1511</v>
      </c>
      <c r="K5388" s="1" t="s">
        <v>1509</v>
      </c>
      <c r="L5388" s="1" t="s">
        <v>1510</v>
      </c>
      <c r="M5388" s="1">
        <v>1</v>
      </c>
    </row>
    <row r="5389" spans="1:13" x14ac:dyDescent="0.25">
      <c r="A5389" s="1" t="s">
        <v>1272</v>
      </c>
      <c r="J5389" s="1" t="s">
        <v>1511</v>
      </c>
      <c r="K5389" s="1" t="s">
        <v>1509</v>
      </c>
      <c r="L5389" s="1" t="s">
        <v>1510</v>
      </c>
      <c r="M5389" s="1">
        <v>1</v>
      </c>
    </row>
    <row r="5390" spans="1:13" x14ac:dyDescent="0.25">
      <c r="A5390" s="1" t="s">
        <v>1272</v>
      </c>
      <c r="J5390" s="1" t="s">
        <v>1511</v>
      </c>
      <c r="K5390" s="1" t="s">
        <v>1509</v>
      </c>
      <c r="L5390" s="1" t="s">
        <v>1510</v>
      </c>
      <c r="M5390" s="1">
        <v>1</v>
      </c>
    </row>
    <row r="5391" spans="1:13" x14ac:dyDescent="0.25">
      <c r="A5391" s="1" t="s">
        <v>1262</v>
      </c>
      <c r="J5391" s="1" t="s">
        <v>1511</v>
      </c>
      <c r="K5391" s="1" t="s">
        <v>1509</v>
      </c>
      <c r="L5391" s="1" t="s">
        <v>1512</v>
      </c>
      <c r="M5391" s="1">
        <v>1</v>
      </c>
    </row>
    <row r="5392" spans="1:13" x14ac:dyDescent="0.25">
      <c r="A5392" s="1" t="s">
        <v>1262</v>
      </c>
      <c r="J5392" s="1" t="s">
        <v>1508</v>
      </c>
      <c r="K5392" s="1" t="s">
        <v>1509</v>
      </c>
      <c r="L5392" s="1" t="s">
        <v>1512</v>
      </c>
      <c r="M5392" s="1">
        <v>1</v>
      </c>
    </row>
    <row r="5393" spans="1:13" x14ac:dyDescent="0.25">
      <c r="A5393" s="1" t="s">
        <v>1262</v>
      </c>
      <c r="J5393" s="1" t="s">
        <v>1508</v>
      </c>
      <c r="K5393" s="1" t="s">
        <v>1509</v>
      </c>
      <c r="L5393" s="1" t="s">
        <v>1512</v>
      </c>
      <c r="M5393" s="1">
        <v>1</v>
      </c>
    </row>
    <row r="5394" spans="1:13" x14ac:dyDescent="0.25">
      <c r="A5394" s="1" t="s">
        <v>1262</v>
      </c>
      <c r="J5394" s="1" t="s">
        <v>1511</v>
      </c>
      <c r="K5394" s="1" t="s">
        <v>1509</v>
      </c>
      <c r="L5394" s="1" t="s">
        <v>1512</v>
      </c>
      <c r="M5394" s="1">
        <v>1</v>
      </c>
    </row>
    <row r="5395" spans="1:13" x14ac:dyDescent="0.25">
      <c r="A5395" s="1" t="s">
        <v>1262</v>
      </c>
      <c r="J5395" s="1" t="s">
        <v>1511</v>
      </c>
      <c r="K5395" s="1" t="s">
        <v>1509</v>
      </c>
      <c r="L5395" s="1" t="s">
        <v>1512</v>
      </c>
      <c r="M5395" s="1">
        <v>1</v>
      </c>
    </row>
    <row r="5396" spans="1:13" x14ac:dyDescent="0.25">
      <c r="A5396" s="1" t="s">
        <v>1262</v>
      </c>
      <c r="J5396" s="1" t="s">
        <v>1511</v>
      </c>
      <c r="K5396" s="1" t="s">
        <v>1509</v>
      </c>
      <c r="L5396" s="1" t="s">
        <v>1512</v>
      </c>
      <c r="M5396" s="1">
        <v>1</v>
      </c>
    </row>
    <row r="5397" spans="1:13" x14ac:dyDescent="0.25">
      <c r="A5397" s="1" t="s">
        <v>1345</v>
      </c>
      <c r="J5397" s="1" t="s">
        <v>1511</v>
      </c>
      <c r="K5397" s="1" t="s">
        <v>1509</v>
      </c>
      <c r="L5397" s="1" t="s">
        <v>1512</v>
      </c>
      <c r="M5397" s="1">
        <v>1</v>
      </c>
    </row>
    <row r="5398" spans="1:13" x14ac:dyDescent="0.25">
      <c r="A5398" s="1" t="s">
        <v>1296</v>
      </c>
      <c r="J5398" s="1" t="s">
        <v>1508</v>
      </c>
      <c r="K5398" s="1" t="s">
        <v>1509</v>
      </c>
      <c r="L5398" s="1" t="s">
        <v>1512</v>
      </c>
      <c r="M5398" s="1">
        <v>2</v>
      </c>
    </row>
    <row r="5399" spans="1:13" x14ac:dyDescent="0.25">
      <c r="A5399" s="1" t="s">
        <v>1345</v>
      </c>
      <c r="J5399" s="1" t="s">
        <v>1511</v>
      </c>
      <c r="K5399" s="1" t="s">
        <v>1509</v>
      </c>
      <c r="L5399" s="1" t="s">
        <v>1512</v>
      </c>
      <c r="M5399" s="1">
        <v>1</v>
      </c>
    </row>
    <row r="5400" spans="1:13" x14ac:dyDescent="0.25">
      <c r="A5400" s="1" t="s">
        <v>835</v>
      </c>
      <c r="J5400" s="1" t="s">
        <v>1511</v>
      </c>
      <c r="K5400" s="1" t="s">
        <v>1509</v>
      </c>
      <c r="L5400" s="1" t="s">
        <v>1512</v>
      </c>
      <c r="M5400" s="1">
        <v>1</v>
      </c>
    </row>
    <row r="5401" spans="1:13" x14ac:dyDescent="0.25">
      <c r="A5401" s="1" t="s">
        <v>1296</v>
      </c>
      <c r="J5401" s="1" t="s">
        <v>1508</v>
      </c>
      <c r="K5401" s="1" t="s">
        <v>1509</v>
      </c>
      <c r="L5401" s="1" t="s">
        <v>1513</v>
      </c>
      <c r="M5401" s="1">
        <v>12</v>
      </c>
    </row>
    <row r="5402" spans="1:13" x14ac:dyDescent="0.25">
      <c r="A5402" s="1" t="s">
        <v>835</v>
      </c>
      <c r="J5402" s="1" t="s">
        <v>1511</v>
      </c>
      <c r="K5402" s="1" t="s">
        <v>1514</v>
      </c>
      <c r="L5402" s="1" t="s">
        <v>1512</v>
      </c>
      <c r="M5402" s="1">
        <v>1</v>
      </c>
    </row>
    <row r="5403" spans="1:13" x14ac:dyDescent="0.25">
      <c r="A5403" s="1" t="s">
        <v>1345</v>
      </c>
      <c r="J5403" s="1" t="s">
        <v>1511</v>
      </c>
      <c r="K5403" s="1" t="s">
        <v>1509</v>
      </c>
      <c r="L5403" s="1" t="s">
        <v>1512</v>
      </c>
      <c r="M5403" s="1">
        <v>1</v>
      </c>
    </row>
    <row r="5404" spans="1:13" x14ac:dyDescent="0.25">
      <c r="A5404" s="1" t="s">
        <v>1296</v>
      </c>
      <c r="J5404" s="1" t="s">
        <v>1508</v>
      </c>
      <c r="K5404" s="1" t="s">
        <v>1509</v>
      </c>
      <c r="L5404" s="1" t="s">
        <v>1510</v>
      </c>
      <c r="M5404" s="1">
        <v>6</v>
      </c>
    </row>
    <row r="5405" spans="1:13" x14ac:dyDescent="0.25">
      <c r="A5405" s="1" t="s">
        <v>1262</v>
      </c>
      <c r="J5405" s="1" t="s">
        <v>1511</v>
      </c>
      <c r="K5405" s="1" t="s">
        <v>1509</v>
      </c>
      <c r="L5405" s="1" t="s">
        <v>1513</v>
      </c>
      <c r="M5405" s="1">
        <v>1</v>
      </c>
    </row>
    <row r="5406" spans="1:13" x14ac:dyDescent="0.25">
      <c r="A5406" s="1" t="s">
        <v>1345</v>
      </c>
      <c r="J5406" s="1" t="s">
        <v>1511</v>
      </c>
      <c r="K5406" s="1" t="s">
        <v>1509</v>
      </c>
      <c r="L5406" s="1" t="s">
        <v>1512</v>
      </c>
      <c r="M5406" s="1">
        <v>1</v>
      </c>
    </row>
    <row r="5407" spans="1:13" x14ac:dyDescent="0.25">
      <c r="A5407" s="1" t="s">
        <v>1296</v>
      </c>
      <c r="J5407" s="1" t="s">
        <v>1508</v>
      </c>
      <c r="K5407" s="1" t="s">
        <v>1509</v>
      </c>
      <c r="L5407" s="1" t="s">
        <v>1512</v>
      </c>
      <c r="M5407" s="1">
        <v>2</v>
      </c>
    </row>
    <row r="5408" spans="1:13" x14ac:dyDescent="0.25">
      <c r="A5408" s="1" t="s">
        <v>1345</v>
      </c>
      <c r="J5408" s="1" t="s">
        <v>1511</v>
      </c>
      <c r="K5408" s="1" t="s">
        <v>1509</v>
      </c>
      <c r="L5408" s="1" t="s">
        <v>1512</v>
      </c>
      <c r="M5408" s="1">
        <v>1</v>
      </c>
    </row>
    <row r="5409" spans="1:13" x14ac:dyDescent="0.25">
      <c r="A5409" s="1" t="s">
        <v>835</v>
      </c>
      <c r="J5409" s="1" t="s">
        <v>1511</v>
      </c>
      <c r="K5409" s="1" t="s">
        <v>1509</v>
      </c>
      <c r="L5409" s="1" t="s">
        <v>1512</v>
      </c>
      <c r="M5409" s="1">
        <v>1</v>
      </c>
    </row>
    <row r="5410" spans="1:13" x14ac:dyDescent="0.25">
      <c r="A5410" s="1" t="s">
        <v>1296</v>
      </c>
      <c r="J5410" s="1" t="s">
        <v>1508</v>
      </c>
      <c r="K5410" s="1" t="s">
        <v>1509</v>
      </c>
      <c r="L5410" s="1" t="s">
        <v>1512</v>
      </c>
      <c r="M5410" s="1">
        <v>1</v>
      </c>
    </row>
    <row r="5411" spans="1:13" x14ac:dyDescent="0.25">
      <c r="A5411" s="1" t="s">
        <v>1345</v>
      </c>
      <c r="J5411" s="1" t="s">
        <v>1511</v>
      </c>
      <c r="K5411" s="1" t="s">
        <v>1509</v>
      </c>
      <c r="L5411" s="1" t="s">
        <v>1512</v>
      </c>
      <c r="M5411" s="1">
        <v>1</v>
      </c>
    </row>
    <row r="5412" spans="1:13" x14ac:dyDescent="0.25">
      <c r="A5412" s="1" t="s">
        <v>835</v>
      </c>
      <c r="J5412" s="1" t="s">
        <v>1511</v>
      </c>
      <c r="K5412" s="1" t="s">
        <v>1509</v>
      </c>
      <c r="L5412" s="1" t="s">
        <v>1512</v>
      </c>
      <c r="M5412" s="1">
        <v>1</v>
      </c>
    </row>
    <row r="5413" spans="1:13" x14ac:dyDescent="0.25">
      <c r="A5413" s="1" t="s">
        <v>835</v>
      </c>
      <c r="J5413" s="1" t="s">
        <v>1511</v>
      </c>
      <c r="K5413" s="1" t="s">
        <v>1509</v>
      </c>
      <c r="L5413" s="1" t="s">
        <v>1512</v>
      </c>
      <c r="M5413" s="1">
        <v>1</v>
      </c>
    </row>
    <row r="5414" spans="1:13" x14ac:dyDescent="0.25">
      <c r="A5414" s="1" t="s">
        <v>1345</v>
      </c>
      <c r="J5414" s="1" t="s">
        <v>1511</v>
      </c>
      <c r="K5414" s="1" t="s">
        <v>1509</v>
      </c>
      <c r="L5414" s="1" t="s">
        <v>1512</v>
      </c>
      <c r="M5414" s="1">
        <v>1</v>
      </c>
    </row>
    <row r="5415" spans="1:13" x14ac:dyDescent="0.25">
      <c r="A5415" s="1" t="s">
        <v>1345</v>
      </c>
      <c r="J5415" s="1" t="s">
        <v>1511</v>
      </c>
      <c r="K5415" s="1" t="s">
        <v>1509</v>
      </c>
      <c r="L5415" s="1" t="s">
        <v>1512</v>
      </c>
      <c r="M5415" s="1">
        <v>1</v>
      </c>
    </row>
    <row r="5416" spans="1:13" x14ac:dyDescent="0.25">
      <c r="A5416" s="1" t="s">
        <v>1339</v>
      </c>
      <c r="J5416" s="1" t="s">
        <v>1511</v>
      </c>
      <c r="K5416" s="1" t="s">
        <v>1509</v>
      </c>
      <c r="L5416" s="1" t="s">
        <v>1510</v>
      </c>
      <c r="M5416" s="1">
        <v>2</v>
      </c>
    </row>
    <row r="5417" spans="1:13" x14ac:dyDescent="0.25">
      <c r="A5417" s="1" t="s">
        <v>1272</v>
      </c>
      <c r="J5417" s="1" t="s">
        <v>1511</v>
      </c>
      <c r="K5417" s="1" t="s">
        <v>1509</v>
      </c>
      <c r="L5417" s="1" t="s">
        <v>1512</v>
      </c>
      <c r="M5417" s="1">
        <v>1</v>
      </c>
    </row>
    <row r="5418" spans="1:13" x14ac:dyDescent="0.25">
      <c r="A5418" s="1" t="s">
        <v>1272</v>
      </c>
      <c r="J5418" s="1" t="s">
        <v>1511</v>
      </c>
      <c r="K5418" s="1" t="s">
        <v>1509</v>
      </c>
      <c r="L5418" s="1" t="s">
        <v>1512</v>
      </c>
      <c r="M5418" s="1">
        <v>1</v>
      </c>
    </row>
    <row r="5419" spans="1:13" x14ac:dyDescent="0.25">
      <c r="A5419" s="1" t="s">
        <v>1272</v>
      </c>
      <c r="J5419" s="1" t="s">
        <v>1511</v>
      </c>
      <c r="K5419" s="1" t="s">
        <v>1509</v>
      </c>
      <c r="L5419" s="1" t="s">
        <v>1512</v>
      </c>
      <c r="M5419" s="1">
        <v>1</v>
      </c>
    </row>
    <row r="5420" spans="1:13" x14ac:dyDescent="0.25">
      <c r="A5420" s="1" t="s">
        <v>1272</v>
      </c>
      <c r="J5420" s="1" t="s">
        <v>1511</v>
      </c>
      <c r="K5420" s="1" t="s">
        <v>1509</v>
      </c>
      <c r="L5420" s="1" t="s">
        <v>1512</v>
      </c>
      <c r="M5420" s="1">
        <v>1</v>
      </c>
    </row>
    <row r="5421" spans="1:13" x14ac:dyDescent="0.25">
      <c r="A5421" s="1" t="s">
        <v>1272</v>
      </c>
      <c r="J5421" s="1" t="s">
        <v>1511</v>
      </c>
      <c r="K5421" s="1" t="s">
        <v>1509</v>
      </c>
      <c r="L5421" s="1" t="s">
        <v>1512</v>
      </c>
      <c r="M5421" s="1">
        <v>1</v>
      </c>
    </row>
    <row r="5422" spans="1:13" x14ac:dyDescent="0.25">
      <c r="A5422" s="1" t="s">
        <v>1272</v>
      </c>
      <c r="J5422" s="1" t="s">
        <v>1511</v>
      </c>
      <c r="K5422" s="1" t="s">
        <v>1509</v>
      </c>
      <c r="L5422" s="1" t="s">
        <v>1512</v>
      </c>
      <c r="M5422" s="1">
        <v>2</v>
      </c>
    </row>
    <row r="5423" spans="1:13" x14ac:dyDescent="0.25">
      <c r="A5423" s="1" t="s">
        <v>1296</v>
      </c>
      <c r="J5423" s="1" t="s">
        <v>1511</v>
      </c>
      <c r="K5423" s="1" t="s">
        <v>1509</v>
      </c>
      <c r="L5423" s="1" t="s">
        <v>1510</v>
      </c>
      <c r="M5423" s="1">
        <v>1</v>
      </c>
    </row>
    <row r="5424" spans="1:13" x14ac:dyDescent="0.25">
      <c r="A5424" s="1" t="s">
        <v>1296</v>
      </c>
      <c r="J5424" s="1" t="s">
        <v>1511</v>
      </c>
      <c r="K5424" s="1" t="s">
        <v>1509</v>
      </c>
      <c r="L5424" s="1" t="s">
        <v>1510</v>
      </c>
      <c r="M5424" s="1">
        <v>1</v>
      </c>
    </row>
    <row r="5425" spans="1:13" x14ac:dyDescent="0.25">
      <c r="A5425" s="1" t="s">
        <v>1296</v>
      </c>
      <c r="J5425" s="1" t="s">
        <v>1508</v>
      </c>
      <c r="K5425" s="1" t="s">
        <v>1509</v>
      </c>
      <c r="L5425" s="1" t="s">
        <v>1510</v>
      </c>
      <c r="M5425" s="1">
        <v>1</v>
      </c>
    </row>
    <row r="5426" spans="1:13" x14ac:dyDescent="0.25">
      <c r="A5426" s="1" t="s">
        <v>1383</v>
      </c>
      <c r="J5426" s="1" t="s">
        <v>1511</v>
      </c>
      <c r="K5426" s="1" t="s">
        <v>1509</v>
      </c>
      <c r="L5426" s="1" t="s">
        <v>1512</v>
      </c>
      <c r="M5426" s="1">
        <v>2</v>
      </c>
    </row>
    <row r="5427" spans="1:13" x14ac:dyDescent="0.25">
      <c r="A5427" s="1" t="s">
        <v>1383</v>
      </c>
      <c r="J5427" s="1" t="s">
        <v>1511</v>
      </c>
      <c r="K5427" s="1" t="s">
        <v>1509</v>
      </c>
      <c r="L5427" s="1" t="s">
        <v>1512</v>
      </c>
      <c r="M5427" s="1">
        <v>2</v>
      </c>
    </row>
    <row r="5428" spans="1:13" x14ac:dyDescent="0.25">
      <c r="A5428" s="1" t="s">
        <v>1383</v>
      </c>
      <c r="J5428" s="1" t="s">
        <v>1511</v>
      </c>
      <c r="K5428" s="1" t="s">
        <v>1509</v>
      </c>
      <c r="L5428" s="1" t="s">
        <v>1512</v>
      </c>
      <c r="M5428" s="1">
        <v>1</v>
      </c>
    </row>
    <row r="5429" spans="1:13" x14ac:dyDescent="0.25">
      <c r="A5429" s="1" t="s">
        <v>1272</v>
      </c>
      <c r="J5429" s="1" t="s">
        <v>1511</v>
      </c>
      <c r="K5429" s="1" t="s">
        <v>1509</v>
      </c>
      <c r="L5429" s="1" t="s">
        <v>1512</v>
      </c>
      <c r="M5429" s="1">
        <v>2</v>
      </c>
    </row>
    <row r="5430" spans="1:13" x14ac:dyDescent="0.25">
      <c r="A5430" s="1" t="s">
        <v>1383</v>
      </c>
      <c r="J5430" s="1" t="s">
        <v>1508</v>
      </c>
      <c r="K5430" s="1" t="s">
        <v>1509</v>
      </c>
      <c r="L5430" s="1" t="s">
        <v>1510</v>
      </c>
      <c r="M5430" s="1">
        <v>44</v>
      </c>
    </row>
    <row r="5431" spans="1:13" x14ac:dyDescent="0.25">
      <c r="A5431" s="1" t="s">
        <v>1383</v>
      </c>
      <c r="J5431" s="1" t="s">
        <v>1508</v>
      </c>
      <c r="K5431" s="1" t="s">
        <v>1509</v>
      </c>
      <c r="L5431" s="1" t="s">
        <v>1510</v>
      </c>
      <c r="M5431" s="1">
        <v>44</v>
      </c>
    </row>
    <row r="5432" spans="1:13" x14ac:dyDescent="0.25">
      <c r="A5432" s="1" t="s">
        <v>1272</v>
      </c>
      <c r="J5432" s="1" t="s">
        <v>1511</v>
      </c>
      <c r="K5432" s="1" t="s">
        <v>1509</v>
      </c>
      <c r="L5432" s="1" t="s">
        <v>1512</v>
      </c>
      <c r="M5432" s="1">
        <v>1</v>
      </c>
    </row>
    <row r="5433" spans="1:13" x14ac:dyDescent="0.25">
      <c r="A5433" s="1" t="s">
        <v>1262</v>
      </c>
      <c r="J5433" s="1" t="s">
        <v>1511</v>
      </c>
      <c r="K5433" s="1" t="s">
        <v>1509</v>
      </c>
      <c r="L5433" s="1" t="s">
        <v>1512</v>
      </c>
      <c r="M5433" s="1">
        <v>1</v>
      </c>
    </row>
    <row r="5434" spans="1:13" x14ac:dyDescent="0.25">
      <c r="A5434" s="1" t="s">
        <v>1262</v>
      </c>
      <c r="J5434" s="1" t="s">
        <v>1511</v>
      </c>
      <c r="K5434" s="1" t="s">
        <v>1509</v>
      </c>
      <c r="L5434" s="1" t="s">
        <v>1512</v>
      </c>
      <c r="M5434" s="1">
        <v>1</v>
      </c>
    </row>
    <row r="5435" spans="1:13" x14ac:dyDescent="0.25">
      <c r="A5435" s="1" t="s">
        <v>1262</v>
      </c>
      <c r="J5435" s="1" t="s">
        <v>1511</v>
      </c>
      <c r="K5435" s="1" t="s">
        <v>1509</v>
      </c>
      <c r="L5435" s="1" t="s">
        <v>1512</v>
      </c>
      <c r="M5435" s="1">
        <v>1</v>
      </c>
    </row>
    <row r="5436" spans="1:13" x14ac:dyDescent="0.25">
      <c r="A5436" s="1" t="s">
        <v>1265</v>
      </c>
      <c r="J5436" s="1" t="s">
        <v>1508</v>
      </c>
      <c r="K5436" s="1" t="s">
        <v>1509</v>
      </c>
      <c r="L5436" s="1" t="s">
        <v>1510</v>
      </c>
      <c r="M5436" s="1">
        <v>2</v>
      </c>
    </row>
    <row r="5437" spans="1:13" x14ac:dyDescent="0.25">
      <c r="A5437" s="1" t="s">
        <v>1272</v>
      </c>
      <c r="J5437" s="1" t="s">
        <v>1511</v>
      </c>
      <c r="K5437" s="1" t="s">
        <v>1509</v>
      </c>
      <c r="L5437" s="1" t="s">
        <v>1512</v>
      </c>
      <c r="M5437" s="1">
        <v>1</v>
      </c>
    </row>
    <row r="5438" spans="1:13" x14ac:dyDescent="0.25">
      <c r="A5438" s="1" t="s">
        <v>1266</v>
      </c>
      <c r="J5438" s="1" t="s">
        <v>1511</v>
      </c>
      <c r="K5438" s="1" t="s">
        <v>1509</v>
      </c>
      <c r="L5438" s="1" t="s">
        <v>1512</v>
      </c>
      <c r="M5438" s="1">
        <v>18</v>
      </c>
    </row>
    <row r="5439" spans="1:13" x14ac:dyDescent="0.25">
      <c r="A5439" s="1" t="s">
        <v>1299</v>
      </c>
      <c r="J5439" s="1" t="s">
        <v>1508</v>
      </c>
      <c r="K5439" s="1" t="s">
        <v>1509</v>
      </c>
      <c r="L5439" s="1" t="s">
        <v>1513</v>
      </c>
      <c r="M5439" s="1">
        <v>1</v>
      </c>
    </row>
    <row r="5440" spans="1:13" x14ac:dyDescent="0.25">
      <c r="A5440" s="1" t="s">
        <v>1299</v>
      </c>
      <c r="J5440" s="1" t="s">
        <v>1508</v>
      </c>
      <c r="K5440" s="1" t="s">
        <v>1509</v>
      </c>
      <c r="L5440" s="1" t="s">
        <v>1513</v>
      </c>
      <c r="M5440" s="1">
        <v>1</v>
      </c>
    </row>
    <row r="5441" spans="1:13" x14ac:dyDescent="0.25">
      <c r="A5441" s="1" t="s">
        <v>1299</v>
      </c>
      <c r="J5441" s="1" t="s">
        <v>1508</v>
      </c>
      <c r="K5441" s="1" t="s">
        <v>1509</v>
      </c>
      <c r="L5441" s="1" t="s">
        <v>1513</v>
      </c>
      <c r="M5441" s="1">
        <v>1</v>
      </c>
    </row>
    <row r="5442" spans="1:13" x14ac:dyDescent="0.25">
      <c r="A5442" s="1" t="s">
        <v>1299</v>
      </c>
      <c r="J5442" s="1" t="s">
        <v>1508</v>
      </c>
      <c r="K5442" s="1" t="s">
        <v>1509</v>
      </c>
      <c r="L5442" s="1" t="s">
        <v>1513</v>
      </c>
      <c r="M5442" s="1">
        <v>1</v>
      </c>
    </row>
    <row r="5443" spans="1:13" x14ac:dyDescent="0.25">
      <c r="A5443" s="1" t="s">
        <v>1299</v>
      </c>
      <c r="J5443" s="1" t="s">
        <v>1508</v>
      </c>
      <c r="K5443" s="1" t="s">
        <v>1509</v>
      </c>
      <c r="L5443" s="1" t="s">
        <v>1510</v>
      </c>
      <c r="M5443" s="1">
        <v>1</v>
      </c>
    </row>
    <row r="5444" spans="1:13" x14ac:dyDescent="0.25">
      <c r="A5444" s="1" t="s">
        <v>1314</v>
      </c>
      <c r="J5444" s="1" t="s">
        <v>1511</v>
      </c>
      <c r="K5444" s="1" t="s">
        <v>1509</v>
      </c>
      <c r="L5444" s="1" t="s">
        <v>1510</v>
      </c>
      <c r="M5444" s="1">
        <v>1</v>
      </c>
    </row>
    <row r="5445" spans="1:13" x14ac:dyDescent="0.25">
      <c r="A5445" s="1" t="s">
        <v>1266</v>
      </c>
      <c r="J5445" s="1" t="s">
        <v>1508</v>
      </c>
      <c r="K5445" s="1" t="s">
        <v>1509</v>
      </c>
      <c r="L5445" s="1" t="s">
        <v>1512</v>
      </c>
      <c r="M5445" s="1">
        <v>1</v>
      </c>
    </row>
    <row r="5446" spans="1:13" x14ac:dyDescent="0.25">
      <c r="A5446" s="1" t="s">
        <v>1266</v>
      </c>
      <c r="J5446" s="1" t="s">
        <v>1511</v>
      </c>
      <c r="K5446" s="1" t="s">
        <v>1509</v>
      </c>
      <c r="L5446" s="1" t="s">
        <v>1512</v>
      </c>
      <c r="M5446" s="1">
        <v>1</v>
      </c>
    </row>
    <row r="5447" spans="1:13" x14ac:dyDescent="0.25">
      <c r="A5447" s="1" t="s">
        <v>1299</v>
      </c>
      <c r="J5447" s="1" t="s">
        <v>1508</v>
      </c>
      <c r="K5447" s="1" t="s">
        <v>1509</v>
      </c>
      <c r="L5447" s="1" t="s">
        <v>1510</v>
      </c>
      <c r="M5447" s="1">
        <v>1</v>
      </c>
    </row>
    <row r="5448" spans="1:13" x14ac:dyDescent="0.25">
      <c r="A5448" s="1" t="s">
        <v>1273</v>
      </c>
      <c r="J5448" s="1" t="s">
        <v>1511</v>
      </c>
      <c r="K5448" s="1" t="s">
        <v>1509</v>
      </c>
      <c r="L5448" s="1" t="s">
        <v>1512</v>
      </c>
      <c r="M5448" s="1">
        <v>2</v>
      </c>
    </row>
    <row r="5449" spans="1:13" x14ac:dyDescent="0.25">
      <c r="A5449" s="1" t="s">
        <v>1299</v>
      </c>
      <c r="J5449" s="1" t="s">
        <v>1508</v>
      </c>
      <c r="K5449" s="1" t="s">
        <v>1509</v>
      </c>
      <c r="L5449" s="1" t="s">
        <v>1513</v>
      </c>
      <c r="M5449" s="1">
        <v>1</v>
      </c>
    </row>
    <row r="5450" spans="1:13" x14ac:dyDescent="0.25">
      <c r="A5450" s="1" t="s">
        <v>1272</v>
      </c>
      <c r="J5450" s="1" t="s">
        <v>1511</v>
      </c>
      <c r="K5450" s="1" t="s">
        <v>1509</v>
      </c>
      <c r="L5450" s="1" t="s">
        <v>1512</v>
      </c>
      <c r="M5450" s="1">
        <v>1</v>
      </c>
    </row>
    <row r="5451" spans="1:13" x14ac:dyDescent="0.25">
      <c r="A5451" s="1" t="s">
        <v>1296</v>
      </c>
      <c r="J5451" s="1" t="s">
        <v>1508</v>
      </c>
      <c r="K5451" s="1" t="s">
        <v>1509</v>
      </c>
      <c r="L5451" s="1" t="s">
        <v>1512</v>
      </c>
      <c r="M5451" s="1">
        <v>5</v>
      </c>
    </row>
    <row r="5452" spans="1:13" x14ac:dyDescent="0.25">
      <c r="A5452" s="1" t="s">
        <v>1262</v>
      </c>
      <c r="J5452" s="1" t="s">
        <v>1511</v>
      </c>
      <c r="K5452" s="1" t="s">
        <v>1509</v>
      </c>
      <c r="L5452" s="1" t="s">
        <v>1512</v>
      </c>
      <c r="M5452" s="1">
        <v>1</v>
      </c>
    </row>
    <row r="5453" spans="1:13" x14ac:dyDescent="0.25">
      <c r="A5453" s="1" t="s">
        <v>1262</v>
      </c>
      <c r="J5453" s="1" t="s">
        <v>1511</v>
      </c>
      <c r="K5453" s="1" t="s">
        <v>1509</v>
      </c>
      <c r="L5453" s="1" t="s">
        <v>1512</v>
      </c>
      <c r="M5453" s="1">
        <v>1</v>
      </c>
    </row>
    <row r="5454" spans="1:13" x14ac:dyDescent="0.25">
      <c r="A5454" s="1" t="s">
        <v>1272</v>
      </c>
      <c r="J5454" s="1" t="s">
        <v>1511</v>
      </c>
      <c r="K5454" s="1" t="s">
        <v>1514</v>
      </c>
      <c r="L5454" s="1" t="s">
        <v>1512</v>
      </c>
      <c r="M5454" s="1">
        <v>130</v>
      </c>
    </row>
    <row r="5455" spans="1:13" x14ac:dyDescent="0.25">
      <c r="A5455" s="1" t="s">
        <v>1262</v>
      </c>
      <c r="J5455" s="1" t="s">
        <v>1511</v>
      </c>
      <c r="K5455" s="1" t="s">
        <v>1509</v>
      </c>
      <c r="L5455" s="1" t="s">
        <v>1512</v>
      </c>
      <c r="M5455" s="1">
        <v>1</v>
      </c>
    </row>
    <row r="5456" spans="1:13" x14ac:dyDescent="0.25">
      <c r="A5456" s="1" t="s">
        <v>1314</v>
      </c>
      <c r="J5456" s="1" t="s">
        <v>1511</v>
      </c>
      <c r="K5456" s="1" t="s">
        <v>1509</v>
      </c>
      <c r="L5456" s="1" t="s">
        <v>1510</v>
      </c>
      <c r="M5456" s="1">
        <v>1</v>
      </c>
    </row>
    <row r="5457" spans="1:13" x14ac:dyDescent="0.25">
      <c r="A5457" s="1" t="s">
        <v>1314</v>
      </c>
      <c r="J5457" s="1" t="s">
        <v>1511</v>
      </c>
      <c r="K5457" s="1" t="s">
        <v>1509</v>
      </c>
      <c r="L5457" s="1" t="s">
        <v>1510</v>
      </c>
      <c r="M5457" s="1">
        <v>1</v>
      </c>
    </row>
    <row r="5458" spans="1:13" x14ac:dyDescent="0.25">
      <c r="A5458" s="1" t="s">
        <v>1341</v>
      </c>
      <c r="J5458" s="1" t="s">
        <v>1511</v>
      </c>
      <c r="K5458" s="1" t="s">
        <v>1509</v>
      </c>
      <c r="L5458" s="1" t="s">
        <v>1512</v>
      </c>
      <c r="M5458" s="1">
        <v>17</v>
      </c>
    </row>
    <row r="5459" spans="1:13" x14ac:dyDescent="0.25">
      <c r="A5459" s="1" t="s">
        <v>1316</v>
      </c>
      <c r="J5459" s="1" t="s">
        <v>1511</v>
      </c>
      <c r="K5459" s="1" t="s">
        <v>1509</v>
      </c>
      <c r="L5459" s="1" t="s">
        <v>1513</v>
      </c>
      <c r="M5459" s="1">
        <v>1</v>
      </c>
    </row>
    <row r="5460" spans="1:13" x14ac:dyDescent="0.25">
      <c r="A5460" s="1" t="s">
        <v>1272</v>
      </c>
      <c r="J5460" s="1" t="s">
        <v>1511</v>
      </c>
      <c r="K5460" s="1" t="s">
        <v>1509</v>
      </c>
      <c r="L5460" s="1" t="s">
        <v>1512</v>
      </c>
      <c r="M5460" s="1">
        <v>33</v>
      </c>
    </row>
    <row r="5461" spans="1:13" x14ac:dyDescent="0.25">
      <c r="A5461" s="1" t="s">
        <v>1272</v>
      </c>
      <c r="J5461" s="1" t="s">
        <v>1511</v>
      </c>
      <c r="K5461" s="1" t="s">
        <v>1509</v>
      </c>
      <c r="L5461" s="1" t="s">
        <v>1512</v>
      </c>
      <c r="M5461" s="1">
        <v>2</v>
      </c>
    </row>
    <row r="5462" spans="1:13" x14ac:dyDescent="0.25">
      <c r="A5462" s="1" t="s">
        <v>1284</v>
      </c>
      <c r="J5462" s="1" t="s">
        <v>1508</v>
      </c>
      <c r="K5462" s="1" t="s">
        <v>1509</v>
      </c>
      <c r="L5462" s="1" t="s">
        <v>1513</v>
      </c>
      <c r="M5462" s="1">
        <v>1</v>
      </c>
    </row>
    <row r="5463" spans="1:13" x14ac:dyDescent="0.25">
      <c r="A5463" s="1" t="s">
        <v>1284</v>
      </c>
      <c r="J5463" s="1" t="s">
        <v>1508</v>
      </c>
      <c r="K5463" s="1" t="s">
        <v>1509</v>
      </c>
      <c r="L5463" s="1" t="s">
        <v>1510</v>
      </c>
      <c r="M5463" s="1">
        <v>1</v>
      </c>
    </row>
    <row r="5464" spans="1:13" x14ac:dyDescent="0.25">
      <c r="A5464" s="1" t="s">
        <v>1329</v>
      </c>
      <c r="J5464" s="1" t="s">
        <v>1511</v>
      </c>
      <c r="K5464" s="1" t="s">
        <v>1509</v>
      </c>
      <c r="L5464" s="1" t="s">
        <v>1512</v>
      </c>
      <c r="M5464" s="1">
        <v>4</v>
      </c>
    </row>
    <row r="5465" spans="1:13" x14ac:dyDescent="0.25">
      <c r="A5465" s="1" t="s">
        <v>1329</v>
      </c>
      <c r="J5465" s="1" t="s">
        <v>1511</v>
      </c>
      <c r="K5465" s="1" t="s">
        <v>1509</v>
      </c>
      <c r="L5465" s="1" t="s">
        <v>1512</v>
      </c>
      <c r="M5465" s="1">
        <v>18</v>
      </c>
    </row>
    <row r="5466" spans="1:13" x14ac:dyDescent="0.25">
      <c r="A5466" s="1" t="s">
        <v>1272</v>
      </c>
      <c r="J5466" s="1" t="s">
        <v>1511</v>
      </c>
      <c r="K5466" s="1" t="s">
        <v>1509</v>
      </c>
      <c r="L5466" s="1" t="s">
        <v>1512</v>
      </c>
      <c r="M5466" s="1">
        <v>2</v>
      </c>
    </row>
    <row r="5467" spans="1:13" x14ac:dyDescent="0.25">
      <c r="A5467" s="1" t="s">
        <v>1272</v>
      </c>
      <c r="J5467" s="1" t="s">
        <v>1511</v>
      </c>
      <c r="K5467" s="1" t="s">
        <v>1509</v>
      </c>
      <c r="L5467" s="1" t="s">
        <v>1512</v>
      </c>
      <c r="M5467" s="1">
        <v>2</v>
      </c>
    </row>
    <row r="5468" spans="1:13" x14ac:dyDescent="0.25">
      <c r="A5468" s="1" t="s">
        <v>1285</v>
      </c>
      <c r="J5468" s="1" t="s">
        <v>1511</v>
      </c>
      <c r="K5468" s="1" t="s">
        <v>1514</v>
      </c>
      <c r="L5468" s="1" t="s">
        <v>1513</v>
      </c>
      <c r="M5468" s="1">
        <v>3</v>
      </c>
    </row>
    <row r="5469" spans="1:13" x14ac:dyDescent="0.25">
      <c r="A5469" s="1" t="s">
        <v>1273</v>
      </c>
      <c r="J5469" s="1" t="s">
        <v>1511</v>
      </c>
      <c r="K5469" s="1" t="s">
        <v>1509</v>
      </c>
      <c r="L5469" s="1" t="s">
        <v>1512</v>
      </c>
      <c r="M5469" s="1">
        <v>1</v>
      </c>
    </row>
    <row r="5470" spans="1:13" x14ac:dyDescent="0.25">
      <c r="A5470" s="1" t="s">
        <v>1272</v>
      </c>
      <c r="J5470" s="1" t="s">
        <v>1511</v>
      </c>
      <c r="K5470" s="1" t="s">
        <v>1509</v>
      </c>
      <c r="L5470" s="1" t="s">
        <v>1512</v>
      </c>
      <c r="M5470" s="1">
        <v>2</v>
      </c>
    </row>
    <row r="5471" spans="1:13" x14ac:dyDescent="0.25">
      <c r="A5471" s="1" t="s">
        <v>1273</v>
      </c>
      <c r="J5471" s="1" t="s">
        <v>1511</v>
      </c>
      <c r="K5471" s="1" t="s">
        <v>1509</v>
      </c>
      <c r="L5471" s="1" t="s">
        <v>1512</v>
      </c>
      <c r="M5471" s="1">
        <v>1</v>
      </c>
    </row>
    <row r="5472" spans="1:13" x14ac:dyDescent="0.25">
      <c r="A5472" s="1" t="s">
        <v>1263</v>
      </c>
      <c r="J5472" s="1" t="s">
        <v>1511</v>
      </c>
      <c r="K5472" s="1" t="s">
        <v>1514</v>
      </c>
      <c r="L5472" s="1" t="s">
        <v>1512</v>
      </c>
      <c r="M5472" s="1">
        <v>1</v>
      </c>
    </row>
    <row r="5473" spans="1:13" x14ac:dyDescent="0.25">
      <c r="A5473" s="1" t="s">
        <v>1286</v>
      </c>
      <c r="J5473" s="1" t="s">
        <v>1511</v>
      </c>
      <c r="K5473" s="1" t="s">
        <v>1509</v>
      </c>
      <c r="L5473" s="1" t="s">
        <v>1512</v>
      </c>
      <c r="M5473" s="1">
        <v>1</v>
      </c>
    </row>
    <row r="5474" spans="1:13" x14ac:dyDescent="0.25">
      <c r="A5474" s="1" t="s">
        <v>1286</v>
      </c>
      <c r="J5474" s="1" t="s">
        <v>1511</v>
      </c>
      <c r="K5474" s="1" t="s">
        <v>1509</v>
      </c>
      <c r="L5474" s="1" t="s">
        <v>1512</v>
      </c>
      <c r="M5474" s="1">
        <v>5</v>
      </c>
    </row>
    <row r="5475" spans="1:13" x14ac:dyDescent="0.25">
      <c r="A5475" s="1" t="s">
        <v>1266</v>
      </c>
      <c r="J5475" s="1" t="s">
        <v>1511</v>
      </c>
      <c r="K5475" s="1" t="s">
        <v>1509</v>
      </c>
      <c r="L5475" s="1" t="s">
        <v>1510</v>
      </c>
      <c r="M5475" s="1">
        <v>3</v>
      </c>
    </row>
    <row r="5476" spans="1:13" x14ac:dyDescent="0.25">
      <c r="A5476" s="1" t="s">
        <v>1266</v>
      </c>
      <c r="J5476" s="1" t="s">
        <v>1511</v>
      </c>
      <c r="K5476" s="1" t="s">
        <v>1509</v>
      </c>
      <c r="L5476" s="1" t="s">
        <v>1510</v>
      </c>
      <c r="M5476" s="1">
        <v>3</v>
      </c>
    </row>
    <row r="5477" spans="1:13" x14ac:dyDescent="0.25">
      <c r="A5477" s="1" t="s">
        <v>1266</v>
      </c>
      <c r="J5477" s="1" t="s">
        <v>1511</v>
      </c>
      <c r="K5477" s="1" t="s">
        <v>1509</v>
      </c>
      <c r="L5477" s="1" t="s">
        <v>1510</v>
      </c>
      <c r="M5477" s="1">
        <v>2</v>
      </c>
    </row>
    <row r="5478" spans="1:13" x14ac:dyDescent="0.25">
      <c r="A5478" s="1" t="s">
        <v>1282</v>
      </c>
      <c r="J5478" s="1" t="s">
        <v>1511</v>
      </c>
      <c r="K5478" s="1" t="s">
        <v>1514</v>
      </c>
      <c r="L5478" s="1" t="s">
        <v>1512</v>
      </c>
      <c r="M5478" s="1">
        <v>1</v>
      </c>
    </row>
    <row r="5479" spans="1:13" x14ac:dyDescent="0.25">
      <c r="A5479" s="1" t="s">
        <v>1282</v>
      </c>
      <c r="J5479" s="1" t="s">
        <v>1511</v>
      </c>
      <c r="K5479" s="1" t="s">
        <v>1514</v>
      </c>
      <c r="L5479" s="1" t="s">
        <v>1512</v>
      </c>
      <c r="M5479" s="1">
        <v>2</v>
      </c>
    </row>
    <row r="5480" spans="1:13" x14ac:dyDescent="0.25">
      <c r="A5480" s="1" t="s">
        <v>1282</v>
      </c>
      <c r="J5480" s="1" t="s">
        <v>1511</v>
      </c>
      <c r="K5480" s="1" t="s">
        <v>1514</v>
      </c>
      <c r="L5480" s="1" t="s">
        <v>1512</v>
      </c>
      <c r="M5480" s="1">
        <v>2</v>
      </c>
    </row>
    <row r="5481" spans="1:13" x14ac:dyDescent="0.25">
      <c r="A5481" s="1" t="s">
        <v>1282</v>
      </c>
      <c r="J5481" s="1" t="s">
        <v>1511</v>
      </c>
      <c r="K5481" s="1" t="s">
        <v>1514</v>
      </c>
      <c r="L5481" s="1" t="s">
        <v>1512</v>
      </c>
      <c r="M5481" s="1">
        <v>4</v>
      </c>
    </row>
    <row r="5482" spans="1:13" x14ac:dyDescent="0.25">
      <c r="A5482" s="1" t="s">
        <v>1303</v>
      </c>
      <c r="J5482" s="1" t="s">
        <v>1511</v>
      </c>
      <c r="K5482" s="1" t="s">
        <v>1509</v>
      </c>
      <c r="L5482" s="1" t="s">
        <v>1512</v>
      </c>
      <c r="M5482" s="1">
        <v>5</v>
      </c>
    </row>
    <row r="5483" spans="1:13" x14ac:dyDescent="0.25">
      <c r="A5483" s="1" t="s">
        <v>1303</v>
      </c>
      <c r="J5483" s="1" t="s">
        <v>1511</v>
      </c>
      <c r="K5483" s="1" t="s">
        <v>1509</v>
      </c>
      <c r="L5483" s="1" t="s">
        <v>1512</v>
      </c>
      <c r="M5483" s="1">
        <v>53</v>
      </c>
    </row>
    <row r="5484" spans="1:13" x14ac:dyDescent="0.25">
      <c r="A5484" s="1" t="s">
        <v>1299</v>
      </c>
      <c r="J5484" s="1" t="s">
        <v>1508</v>
      </c>
      <c r="K5484" s="1" t="s">
        <v>1509</v>
      </c>
      <c r="L5484" s="1" t="s">
        <v>1510</v>
      </c>
      <c r="M5484" s="1">
        <v>1</v>
      </c>
    </row>
    <row r="5485" spans="1:13" x14ac:dyDescent="0.25">
      <c r="A5485" s="1" t="s">
        <v>1303</v>
      </c>
      <c r="J5485" s="1" t="s">
        <v>1511</v>
      </c>
      <c r="K5485" s="1" t="s">
        <v>1509</v>
      </c>
      <c r="L5485" s="1" t="s">
        <v>1512</v>
      </c>
      <c r="M5485" s="1">
        <v>8</v>
      </c>
    </row>
    <row r="5486" spans="1:13" x14ac:dyDescent="0.25">
      <c r="A5486" s="1" t="s">
        <v>1303</v>
      </c>
      <c r="J5486" s="1" t="s">
        <v>1511</v>
      </c>
      <c r="K5486" s="1" t="s">
        <v>1509</v>
      </c>
      <c r="L5486" s="1" t="s">
        <v>1512</v>
      </c>
      <c r="M5486" s="1">
        <v>8</v>
      </c>
    </row>
    <row r="5487" spans="1:13" x14ac:dyDescent="0.25">
      <c r="A5487" s="1" t="s">
        <v>1303</v>
      </c>
      <c r="J5487" s="1" t="s">
        <v>1511</v>
      </c>
      <c r="K5487" s="1" t="s">
        <v>1509</v>
      </c>
      <c r="L5487" s="1" t="s">
        <v>1512</v>
      </c>
      <c r="M5487" s="1">
        <v>5</v>
      </c>
    </row>
    <row r="5488" spans="1:13" x14ac:dyDescent="0.25">
      <c r="A5488" s="1" t="s">
        <v>1303</v>
      </c>
      <c r="J5488" s="1" t="s">
        <v>1511</v>
      </c>
      <c r="K5488" s="1" t="s">
        <v>1509</v>
      </c>
      <c r="L5488" s="1" t="s">
        <v>1512</v>
      </c>
      <c r="M5488" s="1">
        <v>8</v>
      </c>
    </row>
    <row r="5489" spans="1:13" x14ac:dyDescent="0.25">
      <c r="A5489" s="1" t="s">
        <v>1266</v>
      </c>
      <c r="J5489" s="1" t="s">
        <v>1511</v>
      </c>
      <c r="K5489" s="1" t="s">
        <v>1509</v>
      </c>
      <c r="L5489" s="1" t="s">
        <v>1512</v>
      </c>
      <c r="M5489" s="1">
        <v>2</v>
      </c>
    </row>
    <row r="5490" spans="1:13" x14ac:dyDescent="0.25">
      <c r="A5490" s="1" t="s">
        <v>1303</v>
      </c>
      <c r="J5490" s="1" t="s">
        <v>1511</v>
      </c>
      <c r="K5490" s="1" t="s">
        <v>1509</v>
      </c>
      <c r="L5490" s="1" t="s">
        <v>1512</v>
      </c>
      <c r="M5490" s="1">
        <v>7</v>
      </c>
    </row>
    <row r="5491" spans="1:13" x14ac:dyDescent="0.25">
      <c r="A5491" s="1" t="s">
        <v>1296</v>
      </c>
      <c r="J5491" s="1" t="s">
        <v>1508</v>
      </c>
      <c r="K5491" s="1" t="s">
        <v>1509</v>
      </c>
      <c r="L5491" s="1" t="s">
        <v>1512</v>
      </c>
      <c r="M5491" s="1">
        <v>1</v>
      </c>
    </row>
    <row r="5492" spans="1:13" x14ac:dyDescent="0.25">
      <c r="A5492" s="1" t="s">
        <v>1299</v>
      </c>
      <c r="J5492" s="1" t="s">
        <v>1508</v>
      </c>
      <c r="K5492" s="1" t="s">
        <v>1509</v>
      </c>
      <c r="L5492" s="1" t="s">
        <v>1510</v>
      </c>
      <c r="M5492" s="1">
        <v>1</v>
      </c>
    </row>
    <row r="5493" spans="1:13" x14ac:dyDescent="0.25">
      <c r="A5493" s="1" t="s">
        <v>1296</v>
      </c>
      <c r="J5493" s="1" t="s">
        <v>1508</v>
      </c>
      <c r="K5493" s="1" t="s">
        <v>1509</v>
      </c>
      <c r="L5493" s="1" t="s">
        <v>1512</v>
      </c>
      <c r="M5493" s="1">
        <v>1</v>
      </c>
    </row>
    <row r="5494" spans="1:13" x14ac:dyDescent="0.25">
      <c r="A5494" s="1" t="s">
        <v>1296</v>
      </c>
      <c r="J5494" s="1" t="s">
        <v>1508</v>
      </c>
      <c r="K5494" s="1" t="s">
        <v>1509</v>
      </c>
      <c r="L5494" s="1" t="s">
        <v>1510</v>
      </c>
      <c r="M5494" s="1">
        <v>1</v>
      </c>
    </row>
    <row r="5495" spans="1:13" x14ac:dyDescent="0.25">
      <c r="A5495" s="1" t="s">
        <v>1296</v>
      </c>
      <c r="J5495" s="1" t="s">
        <v>1508</v>
      </c>
      <c r="K5495" s="1" t="s">
        <v>1509</v>
      </c>
      <c r="L5495" s="1" t="s">
        <v>1512</v>
      </c>
      <c r="M5495" s="1">
        <v>1</v>
      </c>
    </row>
    <row r="5496" spans="1:13" x14ac:dyDescent="0.25">
      <c r="A5496" s="1" t="s">
        <v>1296</v>
      </c>
      <c r="J5496" s="1" t="s">
        <v>1508</v>
      </c>
      <c r="K5496" s="1" t="s">
        <v>1509</v>
      </c>
      <c r="L5496" s="1" t="s">
        <v>1510</v>
      </c>
      <c r="M5496" s="1">
        <v>1</v>
      </c>
    </row>
    <row r="5497" spans="1:13" x14ac:dyDescent="0.25">
      <c r="A5497" s="1" t="s">
        <v>1288</v>
      </c>
      <c r="J5497" s="1" t="s">
        <v>1508</v>
      </c>
      <c r="K5497" s="1" t="s">
        <v>1509</v>
      </c>
      <c r="L5497" s="1" t="s">
        <v>1512</v>
      </c>
      <c r="M5497" s="1">
        <v>3</v>
      </c>
    </row>
    <row r="5498" spans="1:13" x14ac:dyDescent="0.25">
      <c r="A5498" s="1" t="s">
        <v>1262</v>
      </c>
      <c r="J5498" s="1" t="s">
        <v>1508</v>
      </c>
      <c r="K5498" s="1" t="s">
        <v>1509</v>
      </c>
      <c r="L5498" s="1" t="s">
        <v>1512</v>
      </c>
      <c r="M5498" s="1">
        <v>1</v>
      </c>
    </row>
    <row r="5499" spans="1:13" x14ac:dyDescent="0.25">
      <c r="A5499" s="1" t="s">
        <v>1272</v>
      </c>
      <c r="J5499" s="1" t="s">
        <v>1511</v>
      </c>
      <c r="K5499" s="1" t="s">
        <v>1509</v>
      </c>
      <c r="L5499" s="1" t="s">
        <v>1512</v>
      </c>
      <c r="M5499" s="1">
        <v>1</v>
      </c>
    </row>
    <row r="5500" spans="1:13" x14ac:dyDescent="0.25">
      <c r="A5500" s="1" t="s">
        <v>1350</v>
      </c>
      <c r="J5500" s="1" t="s">
        <v>1508</v>
      </c>
      <c r="K5500" s="1" t="s">
        <v>1509</v>
      </c>
      <c r="L5500" s="1" t="s">
        <v>1512</v>
      </c>
      <c r="M5500" s="1">
        <v>136</v>
      </c>
    </row>
    <row r="5501" spans="1:13" x14ac:dyDescent="0.25">
      <c r="A5501" s="1" t="s">
        <v>1415</v>
      </c>
      <c r="J5501" s="1" t="s">
        <v>1511</v>
      </c>
      <c r="K5501" s="1" t="s">
        <v>1509</v>
      </c>
      <c r="L5501" s="1" t="s">
        <v>1512</v>
      </c>
      <c r="M5501" s="1">
        <v>31</v>
      </c>
    </row>
    <row r="5502" spans="1:13" x14ac:dyDescent="0.25">
      <c r="A5502" s="1" t="s">
        <v>1334</v>
      </c>
      <c r="J5502" s="1" t="s">
        <v>1511</v>
      </c>
      <c r="K5502" s="1" t="s">
        <v>1509</v>
      </c>
      <c r="L5502" s="1" t="s">
        <v>1512</v>
      </c>
      <c r="M5502" s="1">
        <v>147</v>
      </c>
    </row>
    <row r="5503" spans="1:13" x14ac:dyDescent="0.25">
      <c r="A5503" s="1" t="s">
        <v>1334</v>
      </c>
      <c r="J5503" s="1" t="s">
        <v>1511</v>
      </c>
      <c r="K5503" s="1" t="s">
        <v>1509</v>
      </c>
      <c r="L5503" s="1" t="s">
        <v>1512</v>
      </c>
      <c r="M5503" s="1">
        <v>69</v>
      </c>
    </row>
    <row r="5504" spans="1:13" x14ac:dyDescent="0.25">
      <c r="A5504" s="1" t="s">
        <v>1334</v>
      </c>
      <c r="J5504" s="1" t="s">
        <v>1511</v>
      </c>
      <c r="K5504" s="1" t="s">
        <v>1509</v>
      </c>
      <c r="L5504" s="1" t="s">
        <v>1512</v>
      </c>
      <c r="M5504" s="1">
        <v>273</v>
      </c>
    </row>
    <row r="5505" spans="1:13" x14ac:dyDescent="0.25">
      <c r="A5505" s="1" t="s">
        <v>1306</v>
      </c>
      <c r="J5505" s="1" t="s">
        <v>1508</v>
      </c>
      <c r="K5505" s="1" t="s">
        <v>1509</v>
      </c>
      <c r="L5505" s="1" t="s">
        <v>1512</v>
      </c>
      <c r="M5505" s="1">
        <v>1</v>
      </c>
    </row>
    <row r="5506" spans="1:13" x14ac:dyDescent="0.25">
      <c r="A5506" s="1" t="s">
        <v>1262</v>
      </c>
      <c r="J5506" s="1" t="s">
        <v>1511</v>
      </c>
      <c r="K5506" s="1" t="s">
        <v>1509</v>
      </c>
      <c r="L5506" s="1" t="s">
        <v>1510</v>
      </c>
      <c r="M5506" s="1">
        <v>1</v>
      </c>
    </row>
    <row r="5507" spans="1:13" x14ac:dyDescent="0.25">
      <c r="A5507" s="1" t="s">
        <v>1262</v>
      </c>
      <c r="J5507" s="1" t="s">
        <v>1511</v>
      </c>
      <c r="K5507" s="1" t="s">
        <v>1509</v>
      </c>
      <c r="L5507" s="1" t="s">
        <v>1510</v>
      </c>
      <c r="M5507" s="1">
        <v>1</v>
      </c>
    </row>
    <row r="5508" spans="1:13" x14ac:dyDescent="0.25">
      <c r="A5508" s="1" t="s">
        <v>1263</v>
      </c>
      <c r="J5508" s="1" t="s">
        <v>1511</v>
      </c>
      <c r="K5508" s="1" t="s">
        <v>1509</v>
      </c>
      <c r="L5508" s="1" t="s">
        <v>1512</v>
      </c>
      <c r="M5508" s="1">
        <v>1</v>
      </c>
    </row>
    <row r="5509" spans="1:13" x14ac:dyDescent="0.25">
      <c r="A5509" s="1" t="s">
        <v>1269</v>
      </c>
      <c r="J5509" s="1" t="s">
        <v>1511</v>
      </c>
      <c r="K5509" s="1" t="s">
        <v>1509</v>
      </c>
      <c r="L5509" s="1" t="s">
        <v>1512</v>
      </c>
      <c r="M5509" s="1">
        <v>2</v>
      </c>
    </row>
    <row r="5510" spans="1:13" x14ac:dyDescent="0.25">
      <c r="A5510" s="1" t="s">
        <v>1282</v>
      </c>
      <c r="J5510" s="1" t="s">
        <v>1511</v>
      </c>
      <c r="K5510" s="1" t="s">
        <v>1509</v>
      </c>
      <c r="L5510" s="1" t="s">
        <v>1512</v>
      </c>
      <c r="M5510" s="1">
        <v>1</v>
      </c>
    </row>
    <row r="5511" spans="1:13" x14ac:dyDescent="0.25">
      <c r="A5511" s="1" t="s">
        <v>1282</v>
      </c>
      <c r="J5511" s="1" t="s">
        <v>1511</v>
      </c>
      <c r="K5511" s="1" t="s">
        <v>1509</v>
      </c>
      <c r="L5511" s="1" t="s">
        <v>1512</v>
      </c>
      <c r="M5511" s="1">
        <v>8</v>
      </c>
    </row>
    <row r="5512" spans="1:13" x14ac:dyDescent="0.25">
      <c r="A5512" s="1" t="s">
        <v>1282</v>
      </c>
      <c r="J5512" s="1" t="s">
        <v>1511</v>
      </c>
      <c r="K5512" s="1" t="s">
        <v>1509</v>
      </c>
      <c r="L5512" s="1" t="s">
        <v>1512</v>
      </c>
      <c r="M5512" s="1">
        <v>16</v>
      </c>
    </row>
    <row r="5513" spans="1:13" x14ac:dyDescent="0.25">
      <c r="A5513" s="1" t="s">
        <v>1282</v>
      </c>
      <c r="J5513" s="1" t="s">
        <v>1511</v>
      </c>
      <c r="K5513" s="1" t="s">
        <v>1509</v>
      </c>
      <c r="L5513" s="1" t="s">
        <v>1512</v>
      </c>
      <c r="M5513" s="1">
        <v>2</v>
      </c>
    </row>
    <row r="5514" spans="1:13" x14ac:dyDescent="0.25">
      <c r="A5514" s="1" t="s">
        <v>1282</v>
      </c>
      <c r="J5514" s="1" t="s">
        <v>1511</v>
      </c>
      <c r="K5514" s="1" t="s">
        <v>1509</v>
      </c>
      <c r="L5514" s="1" t="s">
        <v>1512</v>
      </c>
      <c r="M5514" s="1">
        <v>6</v>
      </c>
    </row>
    <row r="5515" spans="1:13" x14ac:dyDescent="0.25">
      <c r="A5515" s="1" t="s">
        <v>1272</v>
      </c>
      <c r="J5515" s="1" t="s">
        <v>1508</v>
      </c>
      <c r="K5515" s="1" t="s">
        <v>1509</v>
      </c>
      <c r="L5515" s="1" t="s">
        <v>1512</v>
      </c>
      <c r="M5515" s="1">
        <v>1</v>
      </c>
    </row>
    <row r="5516" spans="1:13" x14ac:dyDescent="0.25">
      <c r="A5516" s="1" t="s">
        <v>1272</v>
      </c>
      <c r="J5516" s="1" t="s">
        <v>1508</v>
      </c>
      <c r="K5516" s="1" t="s">
        <v>1509</v>
      </c>
      <c r="L5516" s="1" t="s">
        <v>1512</v>
      </c>
      <c r="M5516" s="1">
        <v>1</v>
      </c>
    </row>
    <row r="5517" spans="1:13" x14ac:dyDescent="0.25">
      <c r="A5517" s="1" t="s">
        <v>1272</v>
      </c>
      <c r="J5517" s="1" t="s">
        <v>1508</v>
      </c>
      <c r="K5517" s="1" t="s">
        <v>1509</v>
      </c>
      <c r="L5517" s="1" t="s">
        <v>1512</v>
      </c>
      <c r="M5517" s="1">
        <v>1</v>
      </c>
    </row>
    <row r="5518" spans="1:13" x14ac:dyDescent="0.25">
      <c r="A5518" s="1" t="s">
        <v>1262</v>
      </c>
      <c r="J5518" s="1" t="s">
        <v>1508</v>
      </c>
      <c r="K5518" s="1" t="s">
        <v>1509</v>
      </c>
      <c r="L5518" s="1" t="s">
        <v>1512</v>
      </c>
      <c r="M5518" s="1">
        <v>1</v>
      </c>
    </row>
    <row r="5519" spans="1:13" x14ac:dyDescent="0.25">
      <c r="A5519" s="1" t="s">
        <v>1294</v>
      </c>
      <c r="J5519" s="1" t="s">
        <v>1511</v>
      </c>
      <c r="K5519" s="1" t="s">
        <v>1509</v>
      </c>
      <c r="L5519" s="1" t="s">
        <v>1512</v>
      </c>
      <c r="M5519" s="1">
        <v>1</v>
      </c>
    </row>
    <row r="5520" spans="1:13" x14ac:dyDescent="0.25">
      <c r="A5520" s="1" t="s">
        <v>1294</v>
      </c>
      <c r="J5520" s="1" t="s">
        <v>1511</v>
      </c>
      <c r="K5520" s="1" t="s">
        <v>1509</v>
      </c>
      <c r="L5520" s="1" t="s">
        <v>1512</v>
      </c>
      <c r="M5520" s="1">
        <v>1</v>
      </c>
    </row>
    <row r="5521" spans="1:13" x14ac:dyDescent="0.25">
      <c r="A5521" s="1" t="s">
        <v>1294</v>
      </c>
      <c r="J5521" s="1" t="s">
        <v>1511</v>
      </c>
      <c r="K5521" s="1" t="s">
        <v>1509</v>
      </c>
      <c r="L5521" s="1" t="s">
        <v>1512</v>
      </c>
      <c r="M5521" s="1">
        <v>1</v>
      </c>
    </row>
    <row r="5522" spans="1:13" x14ac:dyDescent="0.25">
      <c r="A5522" s="1" t="s">
        <v>1415</v>
      </c>
      <c r="J5522" s="1" t="s">
        <v>1511</v>
      </c>
      <c r="K5522" s="1" t="s">
        <v>1509</v>
      </c>
      <c r="L5522" s="1" t="s">
        <v>1512</v>
      </c>
      <c r="M5522" s="1">
        <v>22</v>
      </c>
    </row>
    <row r="5523" spans="1:13" x14ac:dyDescent="0.25">
      <c r="A5523" s="1" t="s">
        <v>1415</v>
      </c>
      <c r="J5523" s="1" t="s">
        <v>1511</v>
      </c>
      <c r="K5523" s="1" t="s">
        <v>1509</v>
      </c>
      <c r="L5523" s="1" t="s">
        <v>1512</v>
      </c>
      <c r="M5523" s="1">
        <v>13</v>
      </c>
    </row>
    <row r="5524" spans="1:13" x14ac:dyDescent="0.25">
      <c r="A5524" s="1" t="s">
        <v>1262</v>
      </c>
      <c r="J5524" s="1" t="s">
        <v>1511</v>
      </c>
      <c r="K5524" s="1" t="s">
        <v>1509</v>
      </c>
      <c r="L5524" s="1" t="s">
        <v>1512</v>
      </c>
      <c r="M5524" s="1">
        <v>1</v>
      </c>
    </row>
    <row r="5525" spans="1:13" x14ac:dyDescent="0.25">
      <c r="A5525" s="1" t="s">
        <v>1262</v>
      </c>
      <c r="J5525" s="1" t="s">
        <v>1511</v>
      </c>
      <c r="K5525" s="1" t="s">
        <v>1509</v>
      </c>
      <c r="L5525" s="1" t="s">
        <v>1512</v>
      </c>
      <c r="M5525" s="1">
        <v>1</v>
      </c>
    </row>
    <row r="5526" spans="1:13" x14ac:dyDescent="0.25">
      <c r="A5526" s="1" t="s">
        <v>1262</v>
      </c>
      <c r="J5526" s="1" t="s">
        <v>1511</v>
      </c>
      <c r="K5526" s="1" t="s">
        <v>1509</v>
      </c>
      <c r="L5526" s="1" t="s">
        <v>1512</v>
      </c>
      <c r="M5526" s="1">
        <v>1</v>
      </c>
    </row>
    <row r="5527" spans="1:13" x14ac:dyDescent="0.25">
      <c r="A5527" s="1" t="s">
        <v>1262</v>
      </c>
      <c r="J5527" s="1" t="s">
        <v>1511</v>
      </c>
      <c r="K5527" s="1" t="s">
        <v>1509</v>
      </c>
      <c r="L5527" s="1" t="s">
        <v>1512</v>
      </c>
      <c r="M5527" s="1">
        <v>1</v>
      </c>
    </row>
    <row r="5528" spans="1:13" x14ac:dyDescent="0.25">
      <c r="A5528" s="1" t="s">
        <v>1262</v>
      </c>
      <c r="J5528" s="1" t="s">
        <v>1511</v>
      </c>
      <c r="K5528" s="1" t="s">
        <v>1509</v>
      </c>
      <c r="L5528" s="1" t="s">
        <v>1512</v>
      </c>
      <c r="M5528" s="1">
        <v>1</v>
      </c>
    </row>
    <row r="5529" spans="1:13" x14ac:dyDescent="0.25">
      <c r="A5529" s="1" t="s">
        <v>1262</v>
      </c>
      <c r="J5529" s="1" t="s">
        <v>1511</v>
      </c>
      <c r="K5529" s="1" t="s">
        <v>1509</v>
      </c>
      <c r="L5529" s="1" t="s">
        <v>1512</v>
      </c>
      <c r="M5529" s="1">
        <v>1</v>
      </c>
    </row>
    <row r="5530" spans="1:13" x14ac:dyDescent="0.25">
      <c r="A5530" s="1" t="s">
        <v>1275</v>
      </c>
      <c r="J5530" s="1" t="s">
        <v>1511</v>
      </c>
      <c r="K5530" s="1" t="s">
        <v>1509</v>
      </c>
      <c r="L5530" s="1" t="s">
        <v>1512</v>
      </c>
      <c r="M5530" s="1">
        <v>1</v>
      </c>
    </row>
    <row r="5531" spans="1:13" x14ac:dyDescent="0.25">
      <c r="A5531" s="1" t="s">
        <v>1262</v>
      </c>
      <c r="J5531" s="1" t="s">
        <v>1511</v>
      </c>
      <c r="K5531" s="1" t="s">
        <v>1509</v>
      </c>
      <c r="L5531" s="1" t="s">
        <v>1512</v>
      </c>
      <c r="M5531" s="1">
        <v>1</v>
      </c>
    </row>
    <row r="5532" spans="1:13" x14ac:dyDescent="0.25">
      <c r="A5532" s="1" t="s">
        <v>1262</v>
      </c>
      <c r="J5532" s="1" t="s">
        <v>1511</v>
      </c>
      <c r="K5532" s="1" t="s">
        <v>1509</v>
      </c>
      <c r="L5532" s="1" t="s">
        <v>1512</v>
      </c>
      <c r="M5532" s="1">
        <v>1</v>
      </c>
    </row>
    <row r="5533" spans="1:13" x14ac:dyDescent="0.25">
      <c r="A5533" s="1" t="s">
        <v>1275</v>
      </c>
      <c r="J5533" s="1" t="s">
        <v>1511</v>
      </c>
      <c r="K5533" s="1" t="s">
        <v>1509</v>
      </c>
      <c r="L5533" s="1" t="s">
        <v>1512</v>
      </c>
      <c r="M5533" s="1">
        <v>1</v>
      </c>
    </row>
    <row r="5534" spans="1:13" x14ac:dyDescent="0.25">
      <c r="A5534" s="1" t="s">
        <v>1262</v>
      </c>
      <c r="J5534" s="1" t="s">
        <v>1511</v>
      </c>
      <c r="K5534" s="1" t="s">
        <v>1509</v>
      </c>
      <c r="L5534" s="1" t="s">
        <v>1512</v>
      </c>
      <c r="M5534" s="1">
        <v>1</v>
      </c>
    </row>
    <row r="5535" spans="1:13" x14ac:dyDescent="0.25">
      <c r="A5535" s="1" t="s">
        <v>1262</v>
      </c>
      <c r="J5535" s="1" t="s">
        <v>1511</v>
      </c>
      <c r="K5535" s="1" t="s">
        <v>1509</v>
      </c>
      <c r="L5535" s="1" t="s">
        <v>1512</v>
      </c>
      <c r="M5535" s="1">
        <v>1</v>
      </c>
    </row>
    <row r="5536" spans="1:13" x14ac:dyDescent="0.25">
      <c r="A5536" s="1" t="s">
        <v>1262</v>
      </c>
      <c r="J5536" s="1" t="s">
        <v>1511</v>
      </c>
      <c r="K5536" s="1" t="s">
        <v>1509</v>
      </c>
      <c r="L5536" s="1" t="s">
        <v>1512</v>
      </c>
      <c r="M5536" s="1">
        <v>1</v>
      </c>
    </row>
    <row r="5537" spans="1:13" x14ac:dyDescent="0.25">
      <c r="A5537" s="1" t="s">
        <v>1262</v>
      </c>
      <c r="J5537" s="1" t="s">
        <v>1511</v>
      </c>
      <c r="K5537" s="1" t="s">
        <v>1509</v>
      </c>
      <c r="L5537" s="1" t="s">
        <v>1512</v>
      </c>
      <c r="M5537" s="1">
        <v>1</v>
      </c>
    </row>
    <row r="5538" spans="1:13" x14ac:dyDescent="0.25">
      <c r="A5538" s="1" t="s">
        <v>1262</v>
      </c>
      <c r="J5538" s="1" t="s">
        <v>1511</v>
      </c>
      <c r="K5538" s="1" t="s">
        <v>1509</v>
      </c>
      <c r="L5538" s="1" t="s">
        <v>1512</v>
      </c>
      <c r="M5538" s="1">
        <v>1</v>
      </c>
    </row>
    <row r="5539" spans="1:13" x14ac:dyDescent="0.25">
      <c r="A5539" s="1" t="s">
        <v>1262</v>
      </c>
      <c r="J5539" s="1" t="s">
        <v>1511</v>
      </c>
      <c r="K5539" s="1" t="s">
        <v>1509</v>
      </c>
      <c r="L5539" s="1" t="s">
        <v>1512</v>
      </c>
      <c r="M5539" s="1">
        <v>1</v>
      </c>
    </row>
    <row r="5540" spans="1:13" x14ac:dyDescent="0.25">
      <c r="A5540" s="1" t="s">
        <v>1262</v>
      </c>
      <c r="J5540" s="1" t="s">
        <v>1511</v>
      </c>
      <c r="K5540" s="1" t="s">
        <v>1509</v>
      </c>
      <c r="L5540" s="1" t="s">
        <v>1512</v>
      </c>
      <c r="M5540" s="1">
        <v>1</v>
      </c>
    </row>
    <row r="5541" spans="1:13" x14ac:dyDescent="0.25">
      <c r="A5541" s="1" t="s">
        <v>1272</v>
      </c>
      <c r="J5541" s="1" t="s">
        <v>1511</v>
      </c>
      <c r="K5541" s="1" t="s">
        <v>1509</v>
      </c>
      <c r="L5541" s="1" t="s">
        <v>1512</v>
      </c>
      <c r="M5541" s="1">
        <v>1</v>
      </c>
    </row>
    <row r="5542" spans="1:13" x14ac:dyDescent="0.25">
      <c r="A5542" s="1" t="s">
        <v>1272</v>
      </c>
      <c r="J5542" s="1" t="s">
        <v>1511</v>
      </c>
      <c r="K5542" s="1" t="s">
        <v>1509</v>
      </c>
      <c r="L5542" s="1" t="s">
        <v>1512</v>
      </c>
      <c r="M5542" s="1">
        <v>1</v>
      </c>
    </row>
    <row r="5543" spans="1:13" x14ac:dyDescent="0.25">
      <c r="A5543" s="1" t="s">
        <v>1262</v>
      </c>
      <c r="J5543" s="1" t="s">
        <v>1511</v>
      </c>
      <c r="K5543" s="1" t="s">
        <v>1509</v>
      </c>
      <c r="L5543" s="1" t="s">
        <v>1512</v>
      </c>
      <c r="M5543" s="1">
        <v>1</v>
      </c>
    </row>
    <row r="5544" spans="1:13" x14ac:dyDescent="0.25">
      <c r="A5544" s="1" t="s">
        <v>1262</v>
      </c>
      <c r="J5544" s="1" t="s">
        <v>1511</v>
      </c>
      <c r="K5544" s="1" t="s">
        <v>1509</v>
      </c>
      <c r="L5544" s="1" t="s">
        <v>1512</v>
      </c>
      <c r="M5544" s="1">
        <v>1</v>
      </c>
    </row>
    <row r="5545" spans="1:13" x14ac:dyDescent="0.25">
      <c r="A5545" s="1" t="s">
        <v>1272</v>
      </c>
      <c r="J5545" s="1" t="s">
        <v>1508</v>
      </c>
      <c r="K5545" s="1" t="s">
        <v>1509</v>
      </c>
      <c r="L5545" s="1" t="s">
        <v>1512</v>
      </c>
      <c r="M5545" s="1">
        <v>1</v>
      </c>
    </row>
    <row r="5546" spans="1:13" x14ac:dyDescent="0.25">
      <c r="A5546" s="1" t="s">
        <v>1415</v>
      </c>
      <c r="J5546" s="1" t="s">
        <v>1511</v>
      </c>
      <c r="K5546" s="1" t="s">
        <v>1509</v>
      </c>
      <c r="L5546" s="1" t="s">
        <v>1512</v>
      </c>
      <c r="M5546" s="1">
        <v>15</v>
      </c>
    </row>
    <row r="5547" spans="1:13" x14ac:dyDescent="0.25">
      <c r="A5547" s="1" t="s">
        <v>1415</v>
      </c>
      <c r="J5547" s="1" t="s">
        <v>1511</v>
      </c>
      <c r="K5547" s="1" t="s">
        <v>1509</v>
      </c>
      <c r="L5547" s="1" t="s">
        <v>1512</v>
      </c>
      <c r="M5547" s="1">
        <v>17</v>
      </c>
    </row>
    <row r="5548" spans="1:13" x14ac:dyDescent="0.25">
      <c r="A5548" s="1" t="s">
        <v>1334</v>
      </c>
      <c r="J5548" s="1" t="s">
        <v>1511</v>
      </c>
      <c r="K5548" s="1" t="s">
        <v>1509</v>
      </c>
      <c r="L5548" s="1" t="s">
        <v>1512</v>
      </c>
      <c r="M5548" s="1">
        <v>212</v>
      </c>
    </row>
    <row r="5549" spans="1:13" x14ac:dyDescent="0.25">
      <c r="A5549" s="1" t="s">
        <v>1334</v>
      </c>
      <c r="J5549" s="1" t="s">
        <v>1511</v>
      </c>
      <c r="K5549" s="1" t="s">
        <v>1509</v>
      </c>
      <c r="L5549" s="1" t="s">
        <v>1512</v>
      </c>
      <c r="M5549" s="1">
        <v>160</v>
      </c>
    </row>
    <row r="5550" spans="1:13" x14ac:dyDescent="0.25">
      <c r="A5550" s="1" t="s">
        <v>1415</v>
      </c>
      <c r="J5550" s="1" t="s">
        <v>1511</v>
      </c>
      <c r="K5550" s="1" t="s">
        <v>1509</v>
      </c>
      <c r="L5550" s="1" t="s">
        <v>1510</v>
      </c>
      <c r="M5550" s="1">
        <v>39</v>
      </c>
    </row>
    <row r="5551" spans="1:13" x14ac:dyDescent="0.25">
      <c r="A5551" s="1" t="s">
        <v>1334</v>
      </c>
      <c r="J5551" s="1" t="s">
        <v>1511</v>
      </c>
      <c r="K5551" s="1" t="s">
        <v>1509</v>
      </c>
      <c r="L5551" s="1" t="s">
        <v>1512</v>
      </c>
      <c r="M5551" s="1">
        <v>200</v>
      </c>
    </row>
    <row r="5552" spans="1:13" x14ac:dyDescent="0.25">
      <c r="A5552" s="1" t="s">
        <v>1415</v>
      </c>
      <c r="J5552" s="1" t="s">
        <v>1511</v>
      </c>
      <c r="K5552" s="1" t="s">
        <v>1509</v>
      </c>
      <c r="L5552" s="1" t="s">
        <v>1512</v>
      </c>
      <c r="M5552" s="1">
        <v>10</v>
      </c>
    </row>
    <row r="5553" spans="1:13" x14ac:dyDescent="0.25">
      <c r="A5553" s="1" t="s">
        <v>1334</v>
      </c>
      <c r="J5553" s="1" t="s">
        <v>1511</v>
      </c>
      <c r="K5553" s="1" t="s">
        <v>1509</v>
      </c>
      <c r="L5553" s="1" t="s">
        <v>1512</v>
      </c>
      <c r="M5553" s="1">
        <v>180</v>
      </c>
    </row>
    <row r="5554" spans="1:13" x14ac:dyDescent="0.25">
      <c r="A5554" s="1" t="s">
        <v>1415</v>
      </c>
      <c r="J5554" s="1" t="s">
        <v>1511</v>
      </c>
      <c r="K5554" s="1" t="s">
        <v>1509</v>
      </c>
      <c r="L5554" s="1" t="s">
        <v>1512</v>
      </c>
      <c r="M5554" s="1">
        <v>19</v>
      </c>
    </row>
    <row r="5555" spans="1:13" x14ac:dyDescent="0.25">
      <c r="A5555" s="1" t="s">
        <v>1415</v>
      </c>
      <c r="J5555" s="1" t="s">
        <v>1511</v>
      </c>
      <c r="K5555" s="1" t="s">
        <v>1509</v>
      </c>
      <c r="L5555" s="1" t="s">
        <v>1512</v>
      </c>
      <c r="M5555" s="1">
        <v>25</v>
      </c>
    </row>
    <row r="5556" spans="1:13" x14ac:dyDescent="0.25">
      <c r="A5556" s="1" t="s">
        <v>1415</v>
      </c>
      <c r="J5556" s="1" t="s">
        <v>1511</v>
      </c>
      <c r="K5556" s="1" t="s">
        <v>1509</v>
      </c>
      <c r="L5556" s="1" t="s">
        <v>1512</v>
      </c>
      <c r="M5556" s="1">
        <v>40</v>
      </c>
    </row>
    <row r="5557" spans="1:13" x14ac:dyDescent="0.25">
      <c r="A5557" s="1" t="s">
        <v>1415</v>
      </c>
      <c r="J5557" s="1" t="s">
        <v>1511</v>
      </c>
      <c r="K5557" s="1" t="s">
        <v>1509</v>
      </c>
      <c r="L5557" s="1" t="s">
        <v>1512</v>
      </c>
      <c r="M5557" s="1">
        <v>29</v>
      </c>
    </row>
    <row r="5558" spans="1:13" x14ac:dyDescent="0.25">
      <c r="A5558" s="1" t="s">
        <v>1415</v>
      </c>
      <c r="J5558" s="1" t="s">
        <v>1511</v>
      </c>
      <c r="K5558" s="1" t="s">
        <v>1509</v>
      </c>
      <c r="L5558" s="1" t="s">
        <v>1512</v>
      </c>
      <c r="M5558" s="1">
        <v>17</v>
      </c>
    </row>
    <row r="5559" spans="1:13" x14ac:dyDescent="0.25">
      <c r="A5559" s="1" t="s">
        <v>1296</v>
      </c>
      <c r="J5559" s="1" t="s">
        <v>1508</v>
      </c>
      <c r="K5559" s="1" t="s">
        <v>1509</v>
      </c>
      <c r="L5559" s="1" t="s">
        <v>1510</v>
      </c>
      <c r="M5559" s="1">
        <v>1</v>
      </c>
    </row>
    <row r="5560" spans="1:13" x14ac:dyDescent="0.25">
      <c r="A5560" s="1" t="s">
        <v>1296</v>
      </c>
      <c r="J5560" s="1" t="s">
        <v>1508</v>
      </c>
      <c r="K5560" s="1" t="s">
        <v>1509</v>
      </c>
      <c r="L5560" s="1" t="s">
        <v>1510</v>
      </c>
      <c r="M5560" s="1">
        <v>1</v>
      </c>
    </row>
    <row r="5561" spans="1:13" x14ac:dyDescent="0.25">
      <c r="A5561" s="1" t="s">
        <v>1542</v>
      </c>
      <c r="J5561" s="1" t="s">
        <v>1511</v>
      </c>
      <c r="K5561" s="1" t="s">
        <v>1509</v>
      </c>
      <c r="L5561" s="1" t="s">
        <v>1512</v>
      </c>
      <c r="M5561" s="1">
        <v>13</v>
      </c>
    </row>
    <row r="5562" spans="1:13" x14ac:dyDescent="0.25">
      <c r="A5562" s="1" t="s">
        <v>1542</v>
      </c>
      <c r="J5562" s="1" t="s">
        <v>1511</v>
      </c>
      <c r="K5562" s="1" t="s">
        <v>1509</v>
      </c>
      <c r="L5562" s="1" t="s">
        <v>1510</v>
      </c>
      <c r="M5562" s="1">
        <v>1</v>
      </c>
    </row>
    <row r="5563" spans="1:13" x14ac:dyDescent="0.25">
      <c r="A5563" s="1" t="s">
        <v>1542</v>
      </c>
      <c r="J5563" s="1" t="s">
        <v>1511</v>
      </c>
      <c r="K5563" s="1" t="s">
        <v>1509</v>
      </c>
      <c r="L5563" s="1" t="s">
        <v>1510</v>
      </c>
      <c r="M5563" s="1">
        <v>1</v>
      </c>
    </row>
    <row r="5564" spans="1:13" x14ac:dyDescent="0.25">
      <c r="A5564" s="1" t="s">
        <v>1375</v>
      </c>
      <c r="J5564" s="1" t="s">
        <v>1508</v>
      </c>
      <c r="K5564" s="1" t="s">
        <v>1509</v>
      </c>
      <c r="L5564" s="1" t="s">
        <v>1512</v>
      </c>
      <c r="M5564" s="1">
        <v>5</v>
      </c>
    </row>
    <row r="5565" spans="1:13" x14ac:dyDescent="0.25">
      <c r="A5565" s="1" t="s">
        <v>1375</v>
      </c>
      <c r="J5565" s="1" t="s">
        <v>1508</v>
      </c>
      <c r="K5565" s="1" t="s">
        <v>1509</v>
      </c>
      <c r="L5565" s="1" t="s">
        <v>1512</v>
      </c>
      <c r="M5565" s="1">
        <v>5</v>
      </c>
    </row>
    <row r="5566" spans="1:13" x14ac:dyDescent="0.25">
      <c r="A5566" s="1" t="s">
        <v>1375</v>
      </c>
      <c r="J5566" s="1" t="s">
        <v>1511</v>
      </c>
      <c r="K5566" s="1" t="s">
        <v>1509</v>
      </c>
      <c r="L5566" s="1" t="s">
        <v>1512</v>
      </c>
      <c r="M5566" s="1">
        <v>5</v>
      </c>
    </row>
    <row r="5567" spans="1:13" x14ac:dyDescent="0.25">
      <c r="A5567" s="1" t="s">
        <v>1299</v>
      </c>
      <c r="J5567" s="1" t="s">
        <v>1508</v>
      </c>
      <c r="K5567" s="1" t="s">
        <v>1509</v>
      </c>
      <c r="L5567" s="1" t="s">
        <v>1513</v>
      </c>
      <c r="M5567" s="1">
        <v>1</v>
      </c>
    </row>
    <row r="5568" spans="1:13" x14ac:dyDescent="0.25">
      <c r="A5568" s="1" t="s">
        <v>1266</v>
      </c>
      <c r="J5568" s="1" t="s">
        <v>1511</v>
      </c>
      <c r="K5568" s="1" t="s">
        <v>1509</v>
      </c>
      <c r="L5568" s="1" t="s">
        <v>1512</v>
      </c>
      <c r="M5568" s="1">
        <v>1</v>
      </c>
    </row>
    <row r="5569" spans="1:13" x14ac:dyDescent="0.25">
      <c r="A5569" s="1" t="s">
        <v>1299</v>
      </c>
      <c r="J5569" s="1" t="s">
        <v>1508</v>
      </c>
      <c r="K5569" s="1" t="s">
        <v>1509</v>
      </c>
      <c r="L5569" s="1" t="s">
        <v>1510</v>
      </c>
      <c r="M5569" s="1">
        <v>1</v>
      </c>
    </row>
    <row r="5570" spans="1:13" x14ac:dyDescent="0.25">
      <c r="A5570" s="1" t="s">
        <v>1296</v>
      </c>
      <c r="J5570" s="1" t="s">
        <v>1508</v>
      </c>
      <c r="K5570" s="1" t="s">
        <v>1509</v>
      </c>
      <c r="L5570" s="1" t="s">
        <v>1512</v>
      </c>
      <c r="M5570" s="1">
        <v>19</v>
      </c>
    </row>
    <row r="5571" spans="1:13" x14ac:dyDescent="0.25">
      <c r="A5571" s="1" t="s">
        <v>1296</v>
      </c>
      <c r="J5571" s="1" t="s">
        <v>1508</v>
      </c>
      <c r="K5571" s="1" t="s">
        <v>1509</v>
      </c>
      <c r="L5571" s="1" t="s">
        <v>1510</v>
      </c>
      <c r="M5571" s="1">
        <v>14</v>
      </c>
    </row>
    <row r="5572" spans="1:13" x14ac:dyDescent="0.25">
      <c r="A5572" s="1" t="s">
        <v>1541</v>
      </c>
      <c r="J5572" s="1" t="s">
        <v>1511</v>
      </c>
      <c r="K5572" s="1" t="s">
        <v>1509</v>
      </c>
      <c r="L5572" s="1" t="s">
        <v>1510</v>
      </c>
      <c r="M5572" s="1">
        <v>10</v>
      </c>
    </row>
    <row r="5573" spans="1:13" x14ac:dyDescent="0.25">
      <c r="A5573" s="1" t="s">
        <v>1541</v>
      </c>
      <c r="J5573" s="1" t="s">
        <v>1511</v>
      </c>
      <c r="K5573" s="1" t="s">
        <v>1509</v>
      </c>
      <c r="L5573" s="1" t="s">
        <v>1510</v>
      </c>
      <c r="M5573" s="1">
        <v>20</v>
      </c>
    </row>
    <row r="5574" spans="1:13" x14ac:dyDescent="0.25">
      <c r="A5574" s="1" t="s">
        <v>1299</v>
      </c>
      <c r="J5574" s="1" t="s">
        <v>1508</v>
      </c>
      <c r="K5574" s="1" t="s">
        <v>1509</v>
      </c>
      <c r="L5574" s="1" t="s">
        <v>1513</v>
      </c>
      <c r="M5574" s="1">
        <v>1</v>
      </c>
    </row>
    <row r="5575" spans="1:13" x14ac:dyDescent="0.25">
      <c r="A5575" s="1" t="s">
        <v>1266</v>
      </c>
      <c r="J5575" s="1" t="s">
        <v>1511</v>
      </c>
      <c r="K5575" s="1" t="s">
        <v>1509</v>
      </c>
      <c r="L5575" s="1" t="s">
        <v>1512</v>
      </c>
      <c r="M5575" s="1">
        <v>1</v>
      </c>
    </row>
    <row r="5576" spans="1:13" x14ac:dyDescent="0.25">
      <c r="A5576" s="1" t="s">
        <v>1299</v>
      </c>
      <c r="J5576" s="1" t="s">
        <v>1508</v>
      </c>
      <c r="K5576" s="1" t="s">
        <v>1509</v>
      </c>
      <c r="L5576" s="1" t="s">
        <v>1510</v>
      </c>
      <c r="M5576" s="1">
        <v>1</v>
      </c>
    </row>
    <row r="5577" spans="1:13" x14ac:dyDescent="0.25">
      <c r="A5577" s="1" t="s">
        <v>1287</v>
      </c>
      <c r="J5577" s="1" t="s">
        <v>1511</v>
      </c>
      <c r="K5577" s="1" t="s">
        <v>1509</v>
      </c>
      <c r="L5577" s="1" t="s">
        <v>1512</v>
      </c>
      <c r="M5577" s="1">
        <v>1</v>
      </c>
    </row>
    <row r="5578" spans="1:13" x14ac:dyDescent="0.25">
      <c r="A5578" s="1" t="s">
        <v>1287</v>
      </c>
      <c r="J5578" s="1" t="s">
        <v>1511</v>
      </c>
      <c r="K5578" s="1" t="s">
        <v>1509</v>
      </c>
      <c r="L5578" s="1" t="s">
        <v>1512</v>
      </c>
      <c r="M5578" s="1">
        <v>1</v>
      </c>
    </row>
    <row r="5579" spans="1:13" x14ac:dyDescent="0.25">
      <c r="A5579" s="1" t="s">
        <v>1541</v>
      </c>
      <c r="J5579" s="1" t="s">
        <v>1511</v>
      </c>
      <c r="K5579" s="1" t="s">
        <v>1509</v>
      </c>
      <c r="L5579" s="1" t="s">
        <v>1510</v>
      </c>
      <c r="M5579" s="1">
        <v>13</v>
      </c>
    </row>
    <row r="5580" spans="1:13" x14ac:dyDescent="0.25">
      <c r="A5580" s="1" t="s">
        <v>1314</v>
      </c>
      <c r="J5580" s="1" t="s">
        <v>1511</v>
      </c>
      <c r="K5580" s="1" t="s">
        <v>1509</v>
      </c>
      <c r="L5580" s="1" t="s">
        <v>1510</v>
      </c>
      <c r="M5580" s="1">
        <v>1</v>
      </c>
    </row>
    <row r="5581" spans="1:13" x14ac:dyDescent="0.25">
      <c r="A5581" s="1" t="s">
        <v>1314</v>
      </c>
      <c r="J5581" s="1" t="s">
        <v>1511</v>
      </c>
      <c r="K5581" s="1" t="s">
        <v>1509</v>
      </c>
      <c r="L5581" s="1" t="s">
        <v>1510</v>
      </c>
      <c r="M5581" s="1">
        <v>1</v>
      </c>
    </row>
    <row r="5582" spans="1:13" x14ac:dyDescent="0.25">
      <c r="A5582" s="1" t="s">
        <v>1299</v>
      </c>
      <c r="J5582" s="1" t="s">
        <v>1508</v>
      </c>
      <c r="K5582" s="1" t="s">
        <v>1509</v>
      </c>
      <c r="L5582" s="1" t="s">
        <v>1510</v>
      </c>
      <c r="M5582" s="1">
        <v>1</v>
      </c>
    </row>
    <row r="5583" spans="1:13" x14ac:dyDescent="0.25">
      <c r="A5583" s="1" t="s">
        <v>1314</v>
      </c>
      <c r="J5583" s="1" t="s">
        <v>1511</v>
      </c>
      <c r="K5583" s="1" t="s">
        <v>1509</v>
      </c>
      <c r="L5583" s="1" t="s">
        <v>1510</v>
      </c>
      <c r="M5583" s="1">
        <v>1</v>
      </c>
    </row>
    <row r="5584" spans="1:13" x14ac:dyDescent="0.25">
      <c r="A5584" s="1" t="s">
        <v>1314</v>
      </c>
      <c r="J5584" s="1" t="s">
        <v>1511</v>
      </c>
      <c r="K5584" s="1" t="s">
        <v>1509</v>
      </c>
      <c r="L5584" s="1" t="s">
        <v>1510</v>
      </c>
      <c r="M5584" s="1">
        <v>1</v>
      </c>
    </row>
    <row r="5585" spans="1:13" x14ac:dyDescent="0.25">
      <c r="A5585" s="1" t="s">
        <v>1314</v>
      </c>
      <c r="J5585" s="1" t="s">
        <v>1511</v>
      </c>
      <c r="K5585" s="1" t="s">
        <v>1509</v>
      </c>
      <c r="L5585" s="1" t="s">
        <v>1510</v>
      </c>
      <c r="M5585" s="1">
        <v>1</v>
      </c>
    </row>
    <row r="5586" spans="1:13" x14ac:dyDescent="0.25">
      <c r="A5586" s="1" t="s">
        <v>1266</v>
      </c>
      <c r="J5586" s="1" t="s">
        <v>1511</v>
      </c>
      <c r="K5586" s="1" t="s">
        <v>1509</v>
      </c>
      <c r="L5586" s="1" t="s">
        <v>1512</v>
      </c>
      <c r="M5586" s="1">
        <v>1</v>
      </c>
    </row>
    <row r="5587" spans="1:13" x14ac:dyDescent="0.25">
      <c r="A5587" s="1" t="s">
        <v>1312</v>
      </c>
      <c r="J5587" s="1" t="s">
        <v>1511</v>
      </c>
      <c r="K5587" s="1" t="s">
        <v>1514</v>
      </c>
      <c r="L5587" s="1" t="s">
        <v>1512</v>
      </c>
      <c r="M5587" s="1">
        <v>10</v>
      </c>
    </row>
    <row r="5588" spans="1:13" x14ac:dyDescent="0.25">
      <c r="A5588" s="1" t="s">
        <v>1299</v>
      </c>
      <c r="J5588" s="1" t="s">
        <v>1508</v>
      </c>
      <c r="K5588" s="1" t="s">
        <v>1509</v>
      </c>
      <c r="L5588" s="1" t="s">
        <v>1510</v>
      </c>
      <c r="M5588" s="1">
        <v>1</v>
      </c>
    </row>
    <row r="5589" spans="1:13" x14ac:dyDescent="0.25">
      <c r="A5589" s="1" t="s">
        <v>1262</v>
      </c>
      <c r="J5589" s="1" t="s">
        <v>1511</v>
      </c>
      <c r="K5589" s="1" t="s">
        <v>1509</v>
      </c>
      <c r="L5589" s="1" t="s">
        <v>1510</v>
      </c>
      <c r="M5589" s="1">
        <v>1</v>
      </c>
    </row>
    <row r="5590" spans="1:13" x14ac:dyDescent="0.25">
      <c r="A5590" s="1" t="s">
        <v>1262</v>
      </c>
      <c r="J5590" s="1" t="s">
        <v>1511</v>
      </c>
      <c r="K5590" s="1" t="s">
        <v>1509</v>
      </c>
      <c r="L5590" s="1" t="s">
        <v>1510</v>
      </c>
      <c r="M5590" s="1">
        <v>1</v>
      </c>
    </row>
    <row r="5591" spans="1:13" x14ac:dyDescent="0.25">
      <c r="A5591" s="1" t="s">
        <v>1306</v>
      </c>
      <c r="J5591" s="1" t="s">
        <v>1511</v>
      </c>
      <c r="K5591" s="1" t="s">
        <v>1509</v>
      </c>
      <c r="L5591" s="1" t="s">
        <v>1512</v>
      </c>
      <c r="M5591" s="1">
        <v>12</v>
      </c>
    </row>
    <row r="5592" spans="1:13" x14ac:dyDescent="0.25">
      <c r="A5592" s="1" t="s">
        <v>1306</v>
      </c>
      <c r="J5592" s="1" t="s">
        <v>1508</v>
      </c>
      <c r="K5592" s="1" t="s">
        <v>1509</v>
      </c>
      <c r="L5592" s="1" t="s">
        <v>1512</v>
      </c>
      <c r="M5592" s="1">
        <v>12</v>
      </c>
    </row>
    <row r="5593" spans="1:13" x14ac:dyDescent="0.25">
      <c r="A5593" s="1" t="s">
        <v>1306</v>
      </c>
      <c r="J5593" s="1" t="s">
        <v>1511</v>
      </c>
      <c r="K5593" s="1" t="s">
        <v>1509</v>
      </c>
      <c r="L5593" s="1" t="s">
        <v>1512</v>
      </c>
      <c r="M5593" s="1">
        <v>12</v>
      </c>
    </row>
    <row r="5594" spans="1:13" x14ac:dyDescent="0.25">
      <c r="A5594" s="1" t="s">
        <v>1306</v>
      </c>
      <c r="J5594" s="1" t="s">
        <v>1508</v>
      </c>
      <c r="K5594" s="1" t="s">
        <v>1514</v>
      </c>
      <c r="L5594" s="1" t="s">
        <v>1512</v>
      </c>
      <c r="M5594" s="1">
        <v>12</v>
      </c>
    </row>
    <row r="5595" spans="1:13" x14ac:dyDescent="0.25">
      <c r="A5595" s="1" t="s">
        <v>1306</v>
      </c>
      <c r="J5595" s="1" t="s">
        <v>1511</v>
      </c>
      <c r="K5595" s="1" t="s">
        <v>1509</v>
      </c>
      <c r="L5595" s="1" t="s">
        <v>1512</v>
      </c>
      <c r="M5595" s="1">
        <v>12</v>
      </c>
    </row>
    <row r="5596" spans="1:13" x14ac:dyDescent="0.25">
      <c r="A5596" s="1" t="s">
        <v>1306</v>
      </c>
      <c r="J5596" s="1" t="s">
        <v>1511</v>
      </c>
      <c r="K5596" s="1" t="s">
        <v>1509</v>
      </c>
      <c r="L5596" s="1" t="s">
        <v>1512</v>
      </c>
      <c r="M5596" s="1">
        <v>12</v>
      </c>
    </row>
    <row r="5597" spans="1:13" x14ac:dyDescent="0.25">
      <c r="A5597" s="1" t="s">
        <v>1306</v>
      </c>
      <c r="J5597" s="1" t="s">
        <v>1508</v>
      </c>
      <c r="K5597" s="1" t="s">
        <v>1509</v>
      </c>
      <c r="L5597" s="1" t="s">
        <v>1512</v>
      </c>
      <c r="M5597" s="1">
        <v>12</v>
      </c>
    </row>
    <row r="5598" spans="1:13" x14ac:dyDescent="0.25">
      <c r="A5598" s="1" t="s">
        <v>1306</v>
      </c>
      <c r="J5598" s="1" t="s">
        <v>1511</v>
      </c>
      <c r="K5598" s="1" t="s">
        <v>1509</v>
      </c>
      <c r="L5598" s="1" t="s">
        <v>1512</v>
      </c>
      <c r="M5598" s="1">
        <v>12</v>
      </c>
    </row>
    <row r="5599" spans="1:13" x14ac:dyDescent="0.25">
      <c r="A5599" s="1" t="s">
        <v>1306</v>
      </c>
      <c r="J5599" s="1" t="s">
        <v>1511</v>
      </c>
      <c r="K5599" s="1" t="s">
        <v>1509</v>
      </c>
      <c r="L5599" s="1" t="s">
        <v>1512</v>
      </c>
      <c r="M5599" s="1">
        <v>12</v>
      </c>
    </row>
    <row r="5600" spans="1:13" x14ac:dyDescent="0.25">
      <c r="A5600" s="1" t="s">
        <v>1263</v>
      </c>
      <c r="J5600" s="1" t="s">
        <v>1511</v>
      </c>
      <c r="K5600" s="1" t="s">
        <v>1509</v>
      </c>
      <c r="L5600" s="1" t="s">
        <v>1512</v>
      </c>
      <c r="M5600" s="1">
        <v>1</v>
      </c>
    </row>
    <row r="5601" spans="1:13" x14ac:dyDescent="0.25">
      <c r="A5601" s="1" t="s">
        <v>1541</v>
      </c>
      <c r="J5601" s="1" t="s">
        <v>1511</v>
      </c>
      <c r="K5601" s="1" t="s">
        <v>1509</v>
      </c>
      <c r="L5601" s="1" t="s">
        <v>1510</v>
      </c>
      <c r="M5601" s="1">
        <v>10</v>
      </c>
    </row>
    <row r="5602" spans="1:13" x14ac:dyDescent="0.25">
      <c r="A5602" s="1" t="s">
        <v>1345</v>
      </c>
      <c r="J5602" s="1" t="s">
        <v>1511</v>
      </c>
      <c r="K5602" s="1" t="s">
        <v>1509</v>
      </c>
      <c r="L5602" s="1" t="s">
        <v>1512</v>
      </c>
      <c r="M5602" s="1">
        <v>1</v>
      </c>
    </row>
    <row r="5603" spans="1:13" x14ac:dyDescent="0.25">
      <c r="A5603" s="1" t="s">
        <v>835</v>
      </c>
      <c r="J5603" s="1" t="s">
        <v>1511</v>
      </c>
      <c r="K5603" s="1" t="s">
        <v>1509</v>
      </c>
      <c r="L5603" s="1" t="s">
        <v>1512</v>
      </c>
      <c r="M5603" s="1">
        <v>1</v>
      </c>
    </row>
    <row r="5604" spans="1:13" x14ac:dyDescent="0.25">
      <c r="A5604" s="1" t="s">
        <v>1345</v>
      </c>
      <c r="J5604" s="1" t="s">
        <v>1511</v>
      </c>
      <c r="K5604" s="1" t="s">
        <v>1509</v>
      </c>
      <c r="L5604" s="1" t="s">
        <v>1512</v>
      </c>
      <c r="M5604" s="1">
        <v>1</v>
      </c>
    </row>
    <row r="5605" spans="1:13" x14ac:dyDescent="0.25">
      <c r="A5605" s="1" t="s">
        <v>1299</v>
      </c>
      <c r="J5605" s="1" t="s">
        <v>1508</v>
      </c>
      <c r="K5605" s="1" t="s">
        <v>1509</v>
      </c>
      <c r="L5605" s="1" t="s">
        <v>1513</v>
      </c>
      <c r="M5605" s="1">
        <v>1</v>
      </c>
    </row>
    <row r="5606" spans="1:13" x14ac:dyDescent="0.25">
      <c r="A5606" s="1" t="s">
        <v>835</v>
      </c>
      <c r="J5606" s="1" t="s">
        <v>1511</v>
      </c>
      <c r="K5606" s="1" t="s">
        <v>1509</v>
      </c>
      <c r="L5606" s="1" t="s">
        <v>1512</v>
      </c>
      <c r="M5606" s="1">
        <v>1</v>
      </c>
    </row>
    <row r="5607" spans="1:13" x14ac:dyDescent="0.25">
      <c r="A5607" s="1" t="s">
        <v>1345</v>
      </c>
      <c r="J5607" s="1" t="s">
        <v>1511</v>
      </c>
      <c r="K5607" s="1" t="s">
        <v>1509</v>
      </c>
      <c r="L5607" s="1" t="s">
        <v>1512</v>
      </c>
      <c r="M5607" s="1">
        <v>1</v>
      </c>
    </row>
    <row r="5608" spans="1:13" x14ac:dyDescent="0.25">
      <c r="A5608" s="1" t="s">
        <v>1345</v>
      </c>
      <c r="J5608" s="1" t="s">
        <v>1511</v>
      </c>
      <c r="K5608" s="1" t="s">
        <v>1509</v>
      </c>
      <c r="L5608" s="1" t="s">
        <v>1512</v>
      </c>
      <c r="M5608" s="1">
        <v>1</v>
      </c>
    </row>
    <row r="5609" spans="1:13" x14ac:dyDescent="0.25">
      <c r="A5609" s="1" t="s">
        <v>1345</v>
      </c>
      <c r="J5609" s="1" t="s">
        <v>1511</v>
      </c>
      <c r="K5609" s="1" t="s">
        <v>1509</v>
      </c>
      <c r="L5609" s="1" t="s">
        <v>1512</v>
      </c>
      <c r="M5609" s="1">
        <v>1</v>
      </c>
    </row>
    <row r="5610" spans="1:13" x14ac:dyDescent="0.25">
      <c r="A5610" s="1" t="s">
        <v>835</v>
      </c>
      <c r="J5610" s="1" t="s">
        <v>1511</v>
      </c>
      <c r="K5610" s="1" t="s">
        <v>1509</v>
      </c>
      <c r="L5610" s="1" t="s">
        <v>1512</v>
      </c>
      <c r="M5610" s="1">
        <v>1</v>
      </c>
    </row>
    <row r="5611" spans="1:13" x14ac:dyDescent="0.25">
      <c r="A5611" s="1" t="s">
        <v>1345</v>
      </c>
      <c r="J5611" s="1" t="s">
        <v>1511</v>
      </c>
      <c r="K5611" s="1" t="s">
        <v>1509</v>
      </c>
      <c r="L5611" s="1" t="s">
        <v>1512</v>
      </c>
      <c r="M5611" s="1">
        <v>1</v>
      </c>
    </row>
    <row r="5612" spans="1:13" x14ac:dyDescent="0.25">
      <c r="A5612" s="1" t="s">
        <v>1267</v>
      </c>
      <c r="J5612" s="1" t="s">
        <v>1511</v>
      </c>
      <c r="K5612" s="1" t="s">
        <v>1509</v>
      </c>
      <c r="L5612" s="1" t="s">
        <v>1510</v>
      </c>
      <c r="M5612" s="1">
        <v>2</v>
      </c>
    </row>
    <row r="5613" spans="1:13" x14ac:dyDescent="0.25">
      <c r="A5613" s="1" t="s">
        <v>1351</v>
      </c>
      <c r="J5613" s="1" t="s">
        <v>1511</v>
      </c>
      <c r="K5613" s="1" t="s">
        <v>1509</v>
      </c>
      <c r="L5613" s="1" t="s">
        <v>1510</v>
      </c>
      <c r="M5613" s="1">
        <v>1</v>
      </c>
    </row>
    <row r="5614" spans="1:13" x14ac:dyDescent="0.25">
      <c r="A5614" s="1" t="s">
        <v>1345</v>
      </c>
      <c r="J5614" s="1" t="s">
        <v>1511</v>
      </c>
      <c r="K5614" s="1" t="s">
        <v>1509</v>
      </c>
      <c r="L5614" s="1" t="s">
        <v>1512</v>
      </c>
      <c r="M5614" s="1">
        <v>1</v>
      </c>
    </row>
    <row r="5615" spans="1:13" x14ac:dyDescent="0.25">
      <c r="A5615" s="1" t="s">
        <v>1351</v>
      </c>
      <c r="J5615" s="1" t="s">
        <v>1511</v>
      </c>
      <c r="K5615" s="1" t="s">
        <v>1509</v>
      </c>
      <c r="L5615" s="1" t="s">
        <v>1510</v>
      </c>
      <c r="M5615" s="1">
        <v>1</v>
      </c>
    </row>
    <row r="5616" spans="1:13" x14ac:dyDescent="0.25">
      <c r="A5616" s="1" t="s">
        <v>1351</v>
      </c>
      <c r="J5616" s="1" t="s">
        <v>1511</v>
      </c>
      <c r="K5616" s="1" t="s">
        <v>1509</v>
      </c>
      <c r="L5616" s="1" t="s">
        <v>1510</v>
      </c>
      <c r="M5616" s="1">
        <v>1</v>
      </c>
    </row>
    <row r="5617" spans="1:13" x14ac:dyDescent="0.25">
      <c r="A5617" s="1" t="s">
        <v>1306</v>
      </c>
      <c r="J5617" s="1" t="s">
        <v>1511</v>
      </c>
      <c r="K5617" s="1" t="s">
        <v>1514</v>
      </c>
      <c r="L5617" s="1" t="s">
        <v>1512</v>
      </c>
      <c r="M5617" s="1">
        <v>13</v>
      </c>
    </row>
    <row r="5618" spans="1:13" x14ac:dyDescent="0.25">
      <c r="A5618" s="1" t="s">
        <v>1345</v>
      </c>
      <c r="J5618" s="1" t="s">
        <v>1511</v>
      </c>
      <c r="K5618" s="1" t="s">
        <v>1509</v>
      </c>
      <c r="L5618" s="1" t="s">
        <v>1512</v>
      </c>
      <c r="M5618" s="1">
        <v>1</v>
      </c>
    </row>
    <row r="5619" spans="1:13" x14ac:dyDescent="0.25">
      <c r="A5619" s="1" t="s">
        <v>835</v>
      </c>
      <c r="J5619" s="1" t="s">
        <v>1511</v>
      </c>
      <c r="K5619" s="1" t="s">
        <v>1509</v>
      </c>
      <c r="L5619" s="1" t="s">
        <v>1512</v>
      </c>
      <c r="M5619" s="1">
        <v>1</v>
      </c>
    </row>
    <row r="5620" spans="1:13" x14ac:dyDescent="0.25">
      <c r="A5620" s="1" t="s">
        <v>835</v>
      </c>
      <c r="J5620" s="1" t="s">
        <v>1511</v>
      </c>
      <c r="K5620" s="1" t="s">
        <v>1509</v>
      </c>
      <c r="L5620" s="1" t="s">
        <v>1512</v>
      </c>
      <c r="M5620" s="1">
        <v>1</v>
      </c>
    </row>
    <row r="5621" spans="1:13" x14ac:dyDescent="0.25">
      <c r="A5621" s="1" t="s">
        <v>1345</v>
      </c>
      <c r="J5621" s="1" t="s">
        <v>1511</v>
      </c>
      <c r="K5621" s="1" t="s">
        <v>1509</v>
      </c>
      <c r="L5621" s="1" t="s">
        <v>1512</v>
      </c>
      <c r="M5621" s="1">
        <v>1</v>
      </c>
    </row>
    <row r="5622" spans="1:13" x14ac:dyDescent="0.25">
      <c r="A5622" s="1" t="s">
        <v>1299</v>
      </c>
      <c r="J5622" s="1" t="s">
        <v>1508</v>
      </c>
      <c r="K5622" s="1" t="s">
        <v>1509</v>
      </c>
      <c r="L5622" s="1" t="s">
        <v>1513</v>
      </c>
      <c r="M5622" s="1">
        <v>1</v>
      </c>
    </row>
    <row r="5623" spans="1:13" x14ac:dyDescent="0.25">
      <c r="A5623" s="1" t="s">
        <v>1345</v>
      </c>
      <c r="J5623" s="1" t="s">
        <v>1511</v>
      </c>
      <c r="K5623" s="1" t="s">
        <v>1509</v>
      </c>
      <c r="L5623" s="1" t="s">
        <v>1512</v>
      </c>
      <c r="M5623" s="1">
        <v>1</v>
      </c>
    </row>
    <row r="5624" spans="1:13" x14ac:dyDescent="0.25">
      <c r="A5624" s="1" t="s">
        <v>835</v>
      </c>
      <c r="J5624" s="1" t="s">
        <v>1511</v>
      </c>
      <c r="K5624" s="1" t="s">
        <v>1509</v>
      </c>
      <c r="L5624" s="1" t="s">
        <v>1512</v>
      </c>
      <c r="M5624" s="1">
        <v>1</v>
      </c>
    </row>
    <row r="5625" spans="1:13" x14ac:dyDescent="0.25">
      <c r="A5625" s="1" t="s">
        <v>1297</v>
      </c>
      <c r="J5625" s="1" t="s">
        <v>1511</v>
      </c>
      <c r="K5625" s="1" t="s">
        <v>1509</v>
      </c>
      <c r="L5625" s="1" t="s">
        <v>1510</v>
      </c>
      <c r="M5625" s="1">
        <v>1</v>
      </c>
    </row>
    <row r="5626" spans="1:13" x14ac:dyDescent="0.25">
      <c r="A5626" s="1" t="s">
        <v>1345</v>
      </c>
      <c r="J5626" s="1" t="s">
        <v>1511</v>
      </c>
      <c r="K5626" s="1" t="s">
        <v>1509</v>
      </c>
      <c r="L5626" s="1" t="s">
        <v>1512</v>
      </c>
      <c r="M5626" s="1">
        <v>1</v>
      </c>
    </row>
    <row r="5627" spans="1:13" x14ac:dyDescent="0.25">
      <c r="A5627" s="1" t="s">
        <v>835</v>
      </c>
      <c r="J5627" s="1" t="s">
        <v>1511</v>
      </c>
      <c r="K5627" s="1" t="s">
        <v>1509</v>
      </c>
      <c r="L5627" s="1" t="s">
        <v>1512</v>
      </c>
      <c r="M5627" s="1">
        <v>1</v>
      </c>
    </row>
    <row r="5628" spans="1:13" x14ac:dyDescent="0.25">
      <c r="A5628" s="1" t="s">
        <v>1345</v>
      </c>
      <c r="J5628" s="1" t="s">
        <v>1511</v>
      </c>
      <c r="K5628" s="1" t="s">
        <v>1509</v>
      </c>
      <c r="L5628" s="1" t="s">
        <v>1512</v>
      </c>
      <c r="M5628" s="1">
        <v>1</v>
      </c>
    </row>
    <row r="5629" spans="1:13" x14ac:dyDescent="0.25">
      <c r="A5629" s="1" t="s">
        <v>1373</v>
      </c>
      <c r="J5629" s="1" t="s">
        <v>1508</v>
      </c>
      <c r="K5629" s="1" t="s">
        <v>1509</v>
      </c>
      <c r="L5629" s="1" t="s">
        <v>1512</v>
      </c>
      <c r="M5629" s="1">
        <v>1</v>
      </c>
    </row>
    <row r="5630" spans="1:13" x14ac:dyDescent="0.25">
      <c r="A5630" s="1" t="s">
        <v>1299</v>
      </c>
      <c r="J5630" s="1" t="s">
        <v>1508</v>
      </c>
      <c r="K5630" s="1" t="s">
        <v>1509</v>
      </c>
      <c r="L5630" s="1" t="s">
        <v>1513</v>
      </c>
      <c r="M5630" s="1">
        <v>1</v>
      </c>
    </row>
    <row r="5631" spans="1:13" x14ac:dyDescent="0.25">
      <c r="A5631" s="1" t="s">
        <v>1262</v>
      </c>
      <c r="J5631" s="1" t="s">
        <v>1511</v>
      </c>
      <c r="K5631" s="1" t="s">
        <v>1509</v>
      </c>
      <c r="L5631" s="1" t="s">
        <v>1510</v>
      </c>
      <c r="M5631" s="1">
        <v>1</v>
      </c>
    </row>
    <row r="5632" spans="1:13" x14ac:dyDescent="0.25">
      <c r="A5632" s="1" t="s">
        <v>1262</v>
      </c>
      <c r="J5632" s="1" t="s">
        <v>1511</v>
      </c>
      <c r="K5632" s="1" t="s">
        <v>1509</v>
      </c>
      <c r="L5632" s="1" t="s">
        <v>1510</v>
      </c>
      <c r="M5632" s="1">
        <v>1</v>
      </c>
    </row>
    <row r="5633" spans="1:13" x14ac:dyDescent="0.25">
      <c r="A5633" s="1" t="s">
        <v>1262</v>
      </c>
      <c r="J5633" s="1" t="s">
        <v>1511</v>
      </c>
      <c r="K5633" s="1" t="s">
        <v>1509</v>
      </c>
      <c r="L5633" s="1" t="s">
        <v>1510</v>
      </c>
      <c r="M5633" s="1">
        <v>1</v>
      </c>
    </row>
    <row r="5634" spans="1:13" x14ac:dyDescent="0.25">
      <c r="A5634" s="1" t="s">
        <v>1262</v>
      </c>
      <c r="J5634" s="1" t="s">
        <v>1511</v>
      </c>
      <c r="K5634" s="1" t="s">
        <v>1509</v>
      </c>
      <c r="L5634" s="1" t="s">
        <v>1510</v>
      </c>
      <c r="M5634" s="1">
        <v>1</v>
      </c>
    </row>
    <row r="5635" spans="1:13" x14ac:dyDescent="0.25">
      <c r="A5635" s="1" t="s">
        <v>1262</v>
      </c>
      <c r="J5635" s="1" t="s">
        <v>1511</v>
      </c>
      <c r="K5635" s="1" t="s">
        <v>1509</v>
      </c>
      <c r="L5635" s="1" t="s">
        <v>1510</v>
      </c>
      <c r="M5635" s="1">
        <v>1</v>
      </c>
    </row>
    <row r="5636" spans="1:13" x14ac:dyDescent="0.25">
      <c r="A5636" s="1" t="s">
        <v>1262</v>
      </c>
      <c r="J5636" s="1" t="s">
        <v>1511</v>
      </c>
      <c r="K5636" s="1" t="s">
        <v>1509</v>
      </c>
      <c r="L5636" s="1" t="s">
        <v>1510</v>
      </c>
      <c r="M5636" s="1">
        <v>1</v>
      </c>
    </row>
    <row r="5637" spans="1:13" x14ac:dyDescent="0.25">
      <c r="A5637" s="1" t="s">
        <v>1262</v>
      </c>
      <c r="J5637" s="1" t="s">
        <v>1511</v>
      </c>
      <c r="K5637" s="1" t="s">
        <v>1509</v>
      </c>
      <c r="L5637" s="1" t="s">
        <v>1510</v>
      </c>
      <c r="M5637" s="1">
        <v>1</v>
      </c>
    </row>
    <row r="5638" spans="1:13" x14ac:dyDescent="0.25">
      <c r="A5638" s="1" t="s">
        <v>1262</v>
      </c>
      <c r="J5638" s="1" t="s">
        <v>1511</v>
      </c>
      <c r="K5638" s="1" t="s">
        <v>1509</v>
      </c>
      <c r="L5638" s="1" t="s">
        <v>1510</v>
      </c>
      <c r="M5638" s="1">
        <v>1</v>
      </c>
    </row>
    <row r="5639" spans="1:13" x14ac:dyDescent="0.25">
      <c r="A5639" s="1" t="s">
        <v>1262</v>
      </c>
      <c r="J5639" s="1" t="s">
        <v>1511</v>
      </c>
      <c r="K5639" s="1" t="s">
        <v>1509</v>
      </c>
      <c r="L5639" s="1" t="s">
        <v>1510</v>
      </c>
      <c r="M5639" s="1">
        <v>1</v>
      </c>
    </row>
    <row r="5640" spans="1:13" x14ac:dyDescent="0.25">
      <c r="A5640" s="1" t="s">
        <v>1262</v>
      </c>
      <c r="J5640" s="1" t="s">
        <v>1511</v>
      </c>
      <c r="K5640" s="1" t="s">
        <v>1509</v>
      </c>
      <c r="L5640" s="1" t="s">
        <v>1510</v>
      </c>
      <c r="M5640" s="1">
        <v>1</v>
      </c>
    </row>
    <row r="5641" spans="1:13" x14ac:dyDescent="0.25">
      <c r="A5641" s="1" t="s">
        <v>1262</v>
      </c>
      <c r="J5641" s="1" t="s">
        <v>1511</v>
      </c>
      <c r="K5641" s="1" t="s">
        <v>1509</v>
      </c>
      <c r="L5641" s="1" t="s">
        <v>1510</v>
      </c>
      <c r="M5641" s="1">
        <v>1</v>
      </c>
    </row>
    <row r="5642" spans="1:13" x14ac:dyDescent="0.25">
      <c r="A5642" s="1" t="s">
        <v>1272</v>
      </c>
      <c r="J5642" s="1" t="s">
        <v>1508</v>
      </c>
      <c r="K5642" s="1" t="s">
        <v>1509</v>
      </c>
      <c r="L5642" s="1" t="s">
        <v>1512</v>
      </c>
      <c r="M5642" s="1">
        <v>1</v>
      </c>
    </row>
    <row r="5643" spans="1:13" x14ac:dyDescent="0.25">
      <c r="A5643" s="1" t="s">
        <v>1262</v>
      </c>
      <c r="J5643" s="1" t="s">
        <v>1511</v>
      </c>
      <c r="K5643" s="1" t="s">
        <v>1509</v>
      </c>
      <c r="L5643" s="1" t="s">
        <v>1510</v>
      </c>
      <c r="M5643" s="1">
        <v>1</v>
      </c>
    </row>
    <row r="5644" spans="1:13" x14ac:dyDescent="0.25">
      <c r="A5644" s="1" t="s">
        <v>1262</v>
      </c>
      <c r="J5644" s="1" t="s">
        <v>1511</v>
      </c>
      <c r="K5644" s="1" t="s">
        <v>1509</v>
      </c>
      <c r="L5644" s="1" t="s">
        <v>1510</v>
      </c>
      <c r="M5644" s="1">
        <v>1</v>
      </c>
    </row>
    <row r="5645" spans="1:13" x14ac:dyDescent="0.25">
      <c r="A5645" s="1" t="s">
        <v>1262</v>
      </c>
      <c r="J5645" s="1" t="s">
        <v>1511</v>
      </c>
      <c r="K5645" s="1" t="s">
        <v>1509</v>
      </c>
      <c r="L5645" s="1" t="s">
        <v>1510</v>
      </c>
      <c r="M5645" s="1">
        <v>1</v>
      </c>
    </row>
    <row r="5646" spans="1:13" x14ac:dyDescent="0.25">
      <c r="A5646" s="1" t="s">
        <v>1262</v>
      </c>
      <c r="J5646" s="1" t="s">
        <v>1511</v>
      </c>
      <c r="K5646" s="1" t="s">
        <v>1509</v>
      </c>
      <c r="L5646" s="1" t="s">
        <v>1510</v>
      </c>
      <c r="M5646" s="1">
        <v>1</v>
      </c>
    </row>
    <row r="5647" spans="1:13" x14ac:dyDescent="0.25">
      <c r="A5647" s="1" t="s">
        <v>1262</v>
      </c>
      <c r="J5647" s="1" t="s">
        <v>1511</v>
      </c>
      <c r="K5647" s="1" t="s">
        <v>1509</v>
      </c>
      <c r="L5647" s="1" t="s">
        <v>1512</v>
      </c>
      <c r="M5647" s="1">
        <v>1</v>
      </c>
    </row>
    <row r="5648" spans="1:13" x14ac:dyDescent="0.25">
      <c r="A5648" s="1" t="s">
        <v>1272</v>
      </c>
      <c r="J5648" s="1" t="s">
        <v>1511</v>
      </c>
      <c r="K5648" s="1" t="s">
        <v>1509</v>
      </c>
      <c r="L5648" s="1" t="s">
        <v>1512</v>
      </c>
      <c r="M5648" s="1">
        <v>1</v>
      </c>
    </row>
    <row r="5649" spans="1:13" x14ac:dyDescent="0.25">
      <c r="A5649" s="1" t="s">
        <v>1272</v>
      </c>
      <c r="J5649" s="1" t="s">
        <v>1511</v>
      </c>
      <c r="K5649" s="1" t="s">
        <v>1509</v>
      </c>
      <c r="L5649" s="1" t="s">
        <v>1512</v>
      </c>
      <c r="M5649" s="1">
        <v>1</v>
      </c>
    </row>
    <row r="5650" spans="1:13" x14ac:dyDescent="0.25">
      <c r="A5650" s="1" t="s">
        <v>1266</v>
      </c>
      <c r="J5650" s="1" t="s">
        <v>1511</v>
      </c>
      <c r="K5650" s="1" t="s">
        <v>1509</v>
      </c>
      <c r="L5650" s="1" t="s">
        <v>1510</v>
      </c>
      <c r="M5650" s="1">
        <v>12</v>
      </c>
    </row>
    <row r="5651" spans="1:13" x14ac:dyDescent="0.25">
      <c r="A5651" s="1" t="s">
        <v>1275</v>
      </c>
      <c r="J5651" s="1" t="s">
        <v>1508</v>
      </c>
      <c r="K5651" s="1" t="s">
        <v>1509</v>
      </c>
      <c r="L5651" s="1" t="s">
        <v>1512</v>
      </c>
      <c r="M5651" s="1">
        <v>2</v>
      </c>
    </row>
    <row r="5652" spans="1:13" x14ac:dyDescent="0.25">
      <c r="A5652" s="1" t="s">
        <v>1272</v>
      </c>
      <c r="J5652" s="1" t="s">
        <v>1511</v>
      </c>
      <c r="K5652" s="1" t="s">
        <v>1509</v>
      </c>
      <c r="L5652" s="1" t="s">
        <v>1512</v>
      </c>
      <c r="M5652" s="1">
        <v>1</v>
      </c>
    </row>
    <row r="5653" spans="1:13" x14ac:dyDescent="0.25">
      <c r="A5653" s="1" t="s">
        <v>835</v>
      </c>
      <c r="J5653" s="1" t="s">
        <v>1511</v>
      </c>
      <c r="K5653" s="1" t="s">
        <v>1509</v>
      </c>
      <c r="L5653" s="1" t="s">
        <v>1513</v>
      </c>
      <c r="M5653" s="1">
        <v>1</v>
      </c>
    </row>
    <row r="5654" spans="1:13" x14ac:dyDescent="0.25">
      <c r="A5654" s="1" t="s">
        <v>835</v>
      </c>
      <c r="J5654" s="1" t="s">
        <v>1511</v>
      </c>
      <c r="K5654" s="1" t="s">
        <v>1509</v>
      </c>
      <c r="L5654" s="1" t="s">
        <v>1512</v>
      </c>
      <c r="M5654" s="1">
        <v>1</v>
      </c>
    </row>
    <row r="5655" spans="1:13" x14ac:dyDescent="0.25">
      <c r="A5655" s="1" t="s">
        <v>835</v>
      </c>
      <c r="J5655" s="1" t="s">
        <v>1511</v>
      </c>
      <c r="K5655" s="1" t="s">
        <v>1509</v>
      </c>
      <c r="L5655" s="1" t="s">
        <v>1512</v>
      </c>
      <c r="M5655" s="1">
        <v>1</v>
      </c>
    </row>
    <row r="5656" spans="1:13" x14ac:dyDescent="0.25">
      <c r="A5656" s="1" t="s">
        <v>835</v>
      </c>
      <c r="J5656" s="1" t="s">
        <v>1511</v>
      </c>
      <c r="K5656" s="1" t="s">
        <v>1509</v>
      </c>
      <c r="L5656" s="1" t="s">
        <v>1512</v>
      </c>
      <c r="M5656" s="1">
        <v>1</v>
      </c>
    </row>
    <row r="5657" spans="1:13" x14ac:dyDescent="0.25">
      <c r="A5657" s="1" t="s">
        <v>835</v>
      </c>
      <c r="J5657" s="1" t="s">
        <v>1511</v>
      </c>
      <c r="K5657" s="1" t="s">
        <v>1509</v>
      </c>
      <c r="L5657" s="1" t="s">
        <v>1512</v>
      </c>
      <c r="M5657" s="1">
        <v>1</v>
      </c>
    </row>
    <row r="5658" spans="1:13" x14ac:dyDescent="0.25">
      <c r="A5658" s="1" t="s">
        <v>835</v>
      </c>
      <c r="J5658" s="1" t="s">
        <v>1511</v>
      </c>
      <c r="K5658" s="1" t="s">
        <v>1509</v>
      </c>
      <c r="L5658" s="1" t="s">
        <v>1512</v>
      </c>
      <c r="M5658" s="1">
        <v>1</v>
      </c>
    </row>
    <row r="5659" spans="1:13" x14ac:dyDescent="0.25">
      <c r="A5659" s="1" t="s">
        <v>1298</v>
      </c>
      <c r="J5659" s="1" t="s">
        <v>1511</v>
      </c>
      <c r="K5659" s="1" t="s">
        <v>1509</v>
      </c>
      <c r="L5659" s="1" t="s">
        <v>1512</v>
      </c>
      <c r="M5659" s="1">
        <v>5</v>
      </c>
    </row>
    <row r="5660" spans="1:13" x14ac:dyDescent="0.25">
      <c r="A5660" s="1" t="s">
        <v>835</v>
      </c>
      <c r="J5660" s="1" t="s">
        <v>1511</v>
      </c>
      <c r="K5660" s="1" t="s">
        <v>1509</v>
      </c>
      <c r="L5660" s="1" t="s">
        <v>1512</v>
      </c>
      <c r="M5660" s="1">
        <v>1</v>
      </c>
    </row>
    <row r="5661" spans="1:13" x14ac:dyDescent="0.25">
      <c r="A5661" s="1" t="s">
        <v>835</v>
      </c>
      <c r="J5661" s="1" t="s">
        <v>1511</v>
      </c>
      <c r="K5661" s="1" t="s">
        <v>1509</v>
      </c>
      <c r="L5661" s="1" t="s">
        <v>1512</v>
      </c>
      <c r="M5661" s="1">
        <v>1</v>
      </c>
    </row>
    <row r="5662" spans="1:13" x14ac:dyDescent="0.25">
      <c r="A5662" s="1" t="s">
        <v>835</v>
      </c>
      <c r="J5662" s="1" t="s">
        <v>1511</v>
      </c>
      <c r="K5662" s="1" t="s">
        <v>1509</v>
      </c>
      <c r="L5662" s="1" t="s">
        <v>1512</v>
      </c>
      <c r="M5662" s="1">
        <v>1</v>
      </c>
    </row>
    <row r="5663" spans="1:13" x14ac:dyDescent="0.25">
      <c r="A5663" s="1" t="s">
        <v>1345</v>
      </c>
      <c r="J5663" s="1" t="s">
        <v>1511</v>
      </c>
      <c r="K5663" s="1" t="s">
        <v>1509</v>
      </c>
      <c r="L5663" s="1" t="s">
        <v>1512</v>
      </c>
      <c r="M5663" s="1">
        <v>1</v>
      </c>
    </row>
    <row r="5664" spans="1:13" x14ac:dyDescent="0.25">
      <c r="A5664" s="1" t="s">
        <v>1345</v>
      </c>
      <c r="J5664" s="1" t="s">
        <v>1511</v>
      </c>
      <c r="K5664" s="1" t="s">
        <v>1509</v>
      </c>
      <c r="L5664" s="1" t="s">
        <v>1512</v>
      </c>
      <c r="M5664" s="1">
        <v>1</v>
      </c>
    </row>
    <row r="5665" spans="1:13" x14ac:dyDescent="0.25">
      <c r="A5665" s="1" t="s">
        <v>1345</v>
      </c>
      <c r="J5665" s="1" t="s">
        <v>1511</v>
      </c>
      <c r="K5665" s="1" t="s">
        <v>1509</v>
      </c>
      <c r="L5665" s="1" t="s">
        <v>1512</v>
      </c>
      <c r="M5665" s="1">
        <v>1</v>
      </c>
    </row>
    <row r="5666" spans="1:13" x14ac:dyDescent="0.25">
      <c r="A5666" s="1" t="s">
        <v>1345</v>
      </c>
      <c r="J5666" s="1" t="s">
        <v>1511</v>
      </c>
      <c r="K5666" s="1" t="s">
        <v>1509</v>
      </c>
      <c r="L5666" s="1" t="s">
        <v>1512</v>
      </c>
      <c r="M5666" s="1">
        <v>1</v>
      </c>
    </row>
    <row r="5667" spans="1:13" x14ac:dyDescent="0.25">
      <c r="A5667" s="1" t="s">
        <v>1345</v>
      </c>
      <c r="J5667" s="1" t="s">
        <v>1511</v>
      </c>
      <c r="K5667" s="1" t="s">
        <v>1509</v>
      </c>
      <c r="L5667" s="1" t="s">
        <v>1512</v>
      </c>
      <c r="M5667" s="1">
        <v>1</v>
      </c>
    </row>
    <row r="5668" spans="1:13" x14ac:dyDescent="0.25">
      <c r="A5668" s="1" t="s">
        <v>1345</v>
      </c>
      <c r="J5668" s="1" t="s">
        <v>1511</v>
      </c>
      <c r="K5668" s="1" t="s">
        <v>1509</v>
      </c>
      <c r="L5668" s="1" t="s">
        <v>1512</v>
      </c>
      <c r="M5668" s="1">
        <v>1</v>
      </c>
    </row>
    <row r="5669" spans="1:13" x14ac:dyDescent="0.25">
      <c r="A5669" s="1" t="s">
        <v>1345</v>
      </c>
      <c r="J5669" s="1" t="s">
        <v>1511</v>
      </c>
      <c r="K5669" s="1" t="s">
        <v>1509</v>
      </c>
      <c r="L5669" s="1" t="s">
        <v>1512</v>
      </c>
      <c r="M5669" s="1">
        <v>1</v>
      </c>
    </row>
    <row r="5670" spans="1:13" x14ac:dyDescent="0.25">
      <c r="A5670" s="1" t="s">
        <v>1345</v>
      </c>
      <c r="J5670" s="1" t="s">
        <v>1511</v>
      </c>
      <c r="K5670" s="1" t="s">
        <v>1509</v>
      </c>
      <c r="L5670" s="1" t="s">
        <v>1512</v>
      </c>
      <c r="M5670" s="1">
        <v>1</v>
      </c>
    </row>
    <row r="5671" spans="1:13" x14ac:dyDescent="0.25">
      <c r="A5671" s="1" t="s">
        <v>1345</v>
      </c>
      <c r="J5671" s="1" t="s">
        <v>1511</v>
      </c>
      <c r="K5671" s="1" t="s">
        <v>1509</v>
      </c>
      <c r="L5671" s="1" t="s">
        <v>1512</v>
      </c>
      <c r="M5671" s="1">
        <v>1</v>
      </c>
    </row>
    <row r="5672" spans="1:13" x14ac:dyDescent="0.25">
      <c r="A5672" s="1" t="s">
        <v>1345</v>
      </c>
      <c r="J5672" s="1" t="s">
        <v>1511</v>
      </c>
      <c r="K5672" s="1" t="s">
        <v>1509</v>
      </c>
      <c r="L5672" s="1" t="s">
        <v>1512</v>
      </c>
      <c r="M5672" s="1">
        <v>1</v>
      </c>
    </row>
    <row r="5673" spans="1:13" x14ac:dyDescent="0.25">
      <c r="A5673" s="1" t="s">
        <v>1345</v>
      </c>
      <c r="J5673" s="1" t="s">
        <v>1511</v>
      </c>
      <c r="K5673" s="1" t="s">
        <v>1509</v>
      </c>
      <c r="L5673" s="1" t="s">
        <v>1512</v>
      </c>
      <c r="M5673" s="1">
        <v>1</v>
      </c>
    </row>
    <row r="5674" spans="1:13" x14ac:dyDescent="0.25">
      <c r="A5674" s="1" t="s">
        <v>1262</v>
      </c>
      <c r="J5674" s="1" t="s">
        <v>1511</v>
      </c>
      <c r="K5674" s="1" t="s">
        <v>1509</v>
      </c>
      <c r="L5674" s="1" t="s">
        <v>1510</v>
      </c>
      <c r="M5674" s="1">
        <v>1</v>
      </c>
    </row>
    <row r="5675" spans="1:13" x14ac:dyDescent="0.25">
      <c r="A5675" s="1" t="s">
        <v>1262</v>
      </c>
      <c r="J5675" s="1" t="s">
        <v>1511</v>
      </c>
      <c r="K5675" s="1" t="s">
        <v>1509</v>
      </c>
      <c r="L5675" s="1" t="s">
        <v>1510</v>
      </c>
      <c r="M5675" s="1">
        <v>1</v>
      </c>
    </row>
    <row r="5676" spans="1:13" x14ac:dyDescent="0.25">
      <c r="A5676" s="1" t="s">
        <v>1262</v>
      </c>
      <c r="J5676" s="1" t="s">
        <v>1511</v>
      </c>
      <c r="K5676" s="1" t="s">
        <v>1509</v>
      </c>
      <c r="L5676" s="1" t="s">
        <v>1510</v>
      </c>
      <c r="M5676" s="1">
        <v>1</v>
      </c>
    </row>
    <row r="5677" spans="1:13" x14ac:dyDescent="0.25">
      <c r="A5677" s="1" t="s">
        <v>1262</v>
      </c>
      <c r="J5677" s="1" t="s">
        <v>1511</v>
      </c>
      <c r="K5677" s="1" t="s">
        <v>1509</v>
      </c>
      <c r="L5677" s="1" t="s">
        <v>1510</v>
      </c>
      <c r="M5677" s="1">
        <v>1</v>
      </c>
    </row>
    <row r="5678" spans="1:13" x14ac:dyDescent="0.25">
      <c r="A5678" s="1" t="s">
        <v>1375</v>
      </c>
      <c r="J5678" s="1" t="s">
        <v>1508</v>
      </c>
      <c r="K5678" s="1" t="s">
        <v>1509</v>
      </c>
      <c r="L5678" s="1" t="s">
        <v>1512</v>
      </c>
      <c r="M5678" s="1">
        <v>5</v>
      </c>
    </row>
    <row r="5679" spans="1:13" x14ac:dyDescent="0.25">
      <c r="A5679" s="1" t="s">
        <v>1375</v>
      </c>
      <c r="J5679" s="1" t="s">
        <v>1508</v>
      </c>
      <c r="K5679" s="1" t="s">
        <v>1509</v>
      </c>
      <c r="L5679" s="1" t="s">
        <v>1510</v>
      </c>
      <c r="M5679" s="1">
        <v>2</v>
      </c>
    </row>
    <row r="5680" spans="1:13" x14ac:dyDescent="0.25">
      <c r="A5680" s="1" t="s">
        <v>1375</v>
      </c>
      <c r="J5680" s="1" t="s">
        <v>1508</v>
      </c>
      <c r="K5680" s="1" t="s">
        <v>1509</v>
      </c>
      <c r="L5680" s="1" t="s">
        <v>1510</v>
      </c>
      <c r="M5680" s="1">
        <v>2</v>
      </c>
    </row>
    <row r="5681" spans="1:13" x14ac:dyDescent="0.25">
      <c r="A5681" s="1" t="s">
        <v>1306</v>
      </c>
      <c r="J5681" s="1" t="s">
        <v>1511</v>
      </c>
      <c r="K5681" s="1" t="s">
        <v>1509</v>
      </c>
      <c r="L5681" s="1" t="s">
        <v>1512</v>
      </c>
      <c r="M5681" s="1">
        <v>1</v>
      </c>
    </row>
    <row r="5682" spans="1:13" x14ac:dyDescent="0.25">
      <c r="A5682" s="1" t="s">
        <v>1375</v>
      </c>
      <c r="J5682" s="1" t="s">
        <v>1508</v>
      </c>
      <c r="K5682" s="1" t="s">
        <v>1509</v>
      </c>
      <c r="L5682" s="1" t="s">
        <v>1510</v>
      </c>
      <c r="M5682" s="1">
        <v>2</v>
      </c>
    </row>
    <row r="5683" spans="1:13" x14ac:dyDescent="0.25">
      <c r="A5683" s="1" t="s">
        <v>1375</v>
      </c>
      <c r="J5683" s="1" t="s">
        <v>1508</v>
      </c>
      <c r="K5683" s="1" t="s">
        <v>1509</v>
      </c>
      <c r="L5683" s="1" t="s">
        <v>1510</v>
      </c>
      <c r="M5683" s="1">
        <v>2</v>
      </c>
    </row>
    <row r="5684" spans="1:13" x14ac:dyDescent="0.25">
      <c r="A5684" s="1" t="s">
        <v>1375</v>
      </c>
      <c r="J5684" s="1" t="s">
        <v>1508</v>
      </c>
      <c r="K5684" s="1" t="s">
        <v>1509</v>
      </c>
      <c r="L5684" s="1" t="s">
        <v>1510</v>
      </c>
      <c r="M5684" s="1">
        <v>1</v>
      </c>
    </row>
    <row r="5685" spans="1:13" x14ac:dyDescent="0.25">
      <c r="A5685" s="1" t="s">
        <v>1375</v>
      </c>
      <c r="J5685" s="1" t="s">
        <v>1508</v>
      </c>
      <c r="K5685" s="1" t="s">
        <v>1509</v>
      </c>
      <c r="L5685" s="1" t="s">
        <v>1510</v>
      </c>
      <c r="M5685" s="1">
        <v>1</v>
      </c>
    </row>
    <row r="5686" spans="1:13" x14ac:dyDescent="0.25">
      <c r="A5686" s="1" t="s">
        <v>1375</v>
      </c>
      <c r="J5686" s="1" t="s">
        <v>1508</v>
      </c>
      <c r="K5686" s="1" t="s">
        <v>1509</v>
      </c>
      <c r="L5686" s="1" t="s">
        <v>1510</v>
      </c>
      <c r="M5686" s="1">
        <v>1</v>
      </c>
    </row>
    <row r="5687" spans="1:13" x14ac:dyDescent="0.25">
      <c r="A5687" s="1" t="s">
        <v>1375</v>
      </c>
      <c r="J5687" s="1" t="s">
        <v>1508</v>
      </c>
      <c r="K5687" s="1" t="s">
        <v>1509</v>
      </c>
      <c r="L5687" s="1" t="s">
        <v>1510</v>
      </c>
      <c r="M5687" s="1">
        <v>1</v>
      </c>
    </row>
    <row r="5688" spans="1:13" x14ac:dyDescent="0.25">
      <c r="A5688" s="1" t="s">
        <v>1263</v>
      </c>
      <c r="J5688" s="1" t="s">
        <v>1511</v>
      </c>
      <c r="K5688" s="1" t="s">
        <v>1509</v>
      </c>
      <c r="L5688" s="1" t="s">
        <v>1512</v>
      </c>
      <c r="M5688" s="1">
        <v>1</v>
      </c>
    </row>
    <row r="5689" spans="1:13" x14ac:dyDescent="0.25">
      <c r="A5689" s="1" t="s">
        <v>1375</v>
      </c>
      <c r="J5689" s="1" t="s">
        <v>1508</v>
      </c>
      <c r="K5689" s="1" t="s">
        <v>1509</v>
      </c>
      <c r="L5689" s="1" t="s">
        <v>1510</v>
      </c>
      <c r="M5689" s="1">
        <v>2</v>
      </c>
    </row>
    <row r="5690" spans="1:13" x14ac:dyDescent="0.25">
      <c r="A5690" s="1" t="s">
        <v>1375</v>
      </c>
      <c r="J5690" s="1" t="s">
        <v>1508</v>
      </c>
      <c r="K5690" s="1" t="s">
        <v>1509</v>
      </c>
      <c r="L5690" s="1" t="s">
        <v>1510</v>
      </c>
      <c r="M5690" s="1">
        <v>2</v>
      </c>
    </row>
    <row r="5691" spans="1:13" x14ac:dyDescent="0.25">
      <c r="A5691" s="1" t="s">
        <v>1375</v>
      </c>
      <c r="J5691" s="1" t="s">
        <v>1508</v>
      </c>
      <c r="K5691" s="1" t="s">
        <v>1509</v>
      </c>
      <c r="L5691" s="1" t="s">
        <v>1510</v>
      </c>
      <c r="M5691" s="1">
        <v>2</v>
      </c>
    </row>
    <row r="5692" spans="1:13" x14ac:dyDescent="0.25">
      <c r="A5692" s="1" t="s">
        <v>1262</v>
      </c>
      <c r="J5692" s="1" t="s">
        <v>1511</v>
      </c>
      <c r="K5692" s="1" t="s">
        <v>1509</v>
      </c>
      <c r="L5692" s="1" t="s">
        <v>1512</v>
      </c>
      <c r="M5692" s="1">
        <v>1</v>
      </c>
    </row>
    <row r="5693" spans="1:13" x14ac:dyDescent="0.25">
      <c r="A5693" s="1" t="s">
        <v>1375</v>
      </c>
      <c r="J5693" s="1" t="s">
        <v>1508</v>
      </c>
      <c r="K5693" s="1" t="s">
        <v>1509</v>
      </c>
      <c r="L5693" s="1" t="s">
        <v>1510</v>
      </c>
      <c r="M5693" s="1">
        <v>2</v>
      </c>
    </row>
    <row r="5694" spans="1:13" x14ac:dyDescent="0.25">
      <c r="A5694" s="1" t="s">
        <v>1262</v>
      </c>
      <c r="J5694" s="1" t="s">
        <v>1511</v>
      </c>
      <c r="K5694" s="1" t="s">
        <v>1509</v>
      </c>
      <c r="L5694" s="1" t="s">
        <v>1512</v>
      </c>
      <c r="M5694" s="1">
        <v>1</v>
      </c>
    </row>
    <row r="5695" spans="1:13" x14ac:dyDescent="0.25">
      <c r="A5695" s="1" t="s">
        <v>1375</v>
      </c>
      <c r="J5695" s="1" t="s">
        <v>1508</v>
      </c>
      <c r="K5695" s="1" t="s">
        <v>1509</v>
      </c>
      <c r="L5695" s="1" t="s">
        <v>1510</v>
      </c>
      <c r="M5695" s="1">
        <v>2</v>
      </c>
    </row>
    <row r="5696" spans="1:13" x14ac:dyDescent="0.25">
      <c r="A5696" s="1" t="s">
        <v>1375</v>
      </c>
      <c r="J5696" s="1" t="s">
        <v>1508</v>
      </c>
      <c r="K5696" s="1" t="s">
        <v>1509</v>
      </c>
      <c r="L5696" s="1" t="s">
        <v>1510</v>
      </c>
      <c r="M5696" s="1">
        <v>2</v>
      </c>
    </row>
    <row r="5697" spans="1:13" x14ac:dyDescent="0.25">
      <c r="A5697" s="1" t="s">
        <v>1375</v>
      </c>
      <c r="J5697" s="1" t="s">
        <v>1508</v>
      </c>
      <c r="K5697" s="1" t="s">
        <v>1509</v>
      </c>
      <c r="L5697" s="1" t="s">
        <v>1510</v>
      </c>
      <c r="M5697" s="1">
        <v>2</v>
      </c>
    </row>
    <row r="5698" spans="1:13" x14ac:dyDescent="0.25">
      <c r="A5698" s="1" t="s">
        <v>1375</v>
      </c>
      <c r="J5698" s="1" t="s">
        <v>1511</v>
      </c>
      <c r="K5698" s="1" t="s">
        <v>1509</v>
      </c>
      <c r="L5698" s="1" t="s">
        <v>1512</v>
      </c>
      <c r="M5698" s="1">
        <v>4</v>
      </c>
    </row>
    <row r="5699" spans="1:13" x14ac:dyDescent="0.25">
      <c r="A5699" s="1" t="s">
        <v>1375</v>
      </c>
      <c r="J5699" s="1" t="s">
        <v>1511</v>
      </c>
      <c r="K5699" s="1" t="s">
        <v>1509</v>
      </c>
      <c r="L5699" s="1" t="s">
        <v>1512</v>
      </c>
      <c r="M5699" s="1">
        <v>2</v>
      </c>
    </row>
    <row r="5700" spans="1:13" x14ac:dyDescent="0.25">
      <c r="A5700" s="1" t="s">
        <v>1375</v>
      </c>
      <c r="J5700" s="1" t="s">
        <v>1511</v>
      </c>
      <c r="K5700" s="1" t="s">
        <v>1509</v>
      </c>
      <c r="L5700" s="1" t="s">
        <v>1512</v>
      </c>
      <c r="M5700" s="1">
        <v>4</v>
      </c>
    </row>
    <row r="5701" spans="1:13" x14ac:dyDescent="0.25">
      <c r="A5701" s="1" t="s">
        <v>1375</v>
      </c>
      <c r="J5701" s="1" t="s">
        <v>1511</v>
      </c>
      <c r="K5701" s="1" t="s">
        <v>1509</v>
      </c>
      <c r="L5701" s="1" t="s">
        <v>1512</v>
      </c>
      <c r="M5701" s="1">
        <v>19</v>
      </c>
    </row>
    <row r="5702" spans="1:13" x14ac:dyDescent="0.25">
      <c r="A5702" s="1" t="s">
        <v>1306</v>
      </c>
      <c r="J5702" s="1" t="s">
        <v>1508</v>
      </c>
      <c r="K5702" s="1" t="s">
        <v>1509</v>
      </c>
      <c r="L5702" s="1" t="s">
        <v>1512</v>
      </c>
      <c r="M5702" s="1">
        <v>4</v>
      </c>
    </row>
    <row r="5703" spans="1:13" x14ac:dyDescent="0.25">
      <c r="A5703" s="1" t="s">
        <v>1375</v>
      </c>
      <c r="J5703" s="1" t="s">
        <v>1511</v>
      </c>
      <c r="K5703" s="1" t="s">
        <v>1509</v>
      </c>
      <c r="L5703" s="1" t="s">
        <v>1512</v>
      </c>
      <c r="M5703" s="1">
        <v>19</v>
      </c>
    </row>
    <row r="5704" spans="1:13" x14ac:dyDescent="0.25">
      <c r="A5704" s="1" t="s">
        <v>1375</v>
      </c>
      <c r="J5704" s="1" t="s">
        <v>1511</v>
      </c>
      <c r="K5704" s="1" t="s">
        <v>1509</v>
      </c>
      <c r="L5704" s="1" t="s">
        <v>1512</v>
      </c>
      <c r="M5704" s="1">
        <v>19</v>
      </c>
    </row>
    <row r="5705" spans="1:13" x14ac:dyDescent="0.25">
      <c r="A5705" s="1" t="s">
        <v>1306</v>
      </c>
      <c r="J5705" s="1" t="s">
        <v>1508</v>
      </c>
      <c r="K5705" s="1" t="s">
        <v>1509</v>
      </c>
      <c r="L5705" s="1" t="s">
        <v>1512</v>
      </c>
      <c r="M5705" s="1">
        <v>4</v>
      </c>
    </row>
    <row r="5706" spans="1:13" x14ac:dyDescent="0.25">
      <c r="A5706" s="1" t="s">
        <v>1375</v>
      </c>
      <c r="J5706" s="1" t="s">
        <v>1511</v>
      </c>
      <c r="K5706" s="1" t="s">
        <v>1509</v>
      </c>
      <c r="L5706" s="1" t="s">
        <v>1510</v>
      </c>
      <c r="M5706" s="1">
        <v>1</v>
      </c>
    </row>
    <row r="5707" spans="1:13" x14ac:dyDescent="0.25">
      <c r="A5707" s="1" t="s">
        <v>1375</v>
      </c>
      <c r="J5707" s="1" t="s">
        <v>1511</v>
      </c>
      <c r="K5707" s="1" t="s">
        <v>1509</v>
      </c>
      <c r="L5707" s="1" t="s">
        <v>1510</v>
      </c>
      <c r="M5707" s="1">
        <v>1</v>
      </c>
    </row>
    <row r="5708" spans="1:13" x14ac:dyDescent="0.25">
      <c r="A5708" s="1" t="s">
        <v>1375</v>
      </c>
      <c r="J5708" s="1" t="s">
        <v>1511</v>
      </c>
      <c r="K5708" s="1" t="s">
        <v>1509</v>
      </c>
      <c r="L5708" s="1" t="s">
        <v>1510</v>
      </c>
      <c r="M5708" s="1">
        <v>1</v>
      </c>
    </row>
    <row r="5709" spans="1:13" x14ac:dyDescent="0.25">
      <c r="A5709" s="1" t="s">
        <v>1376</v>
      </c>
      <c r="J5709" s="1" t="s">
        <v>1511</v>
      </c>
      <c r="K5709" s="1" t="s">
        <v>1509</v>
      </c>
      <c r="L5709" s="1" t="s">
        <v>1510</v>
      </c>
      <c r="M5709" s="1">
        <v>1</v>
      </c>
    </row>
    <row r="5710" spans="1:13" x14ac:dyDescent="0.25">
      <c r="A5710" s="1" t="s">
        <v>1341</v>
      </c>
      <c r="J5710" s="1" t="s">
        <v>1511</v>
      </c>
      <c r="K5710" s="1" t="s">
        <v>1509</v>
      </c>
      <c r="L5710" s="1" t="s">
        <v>1512</v>
      </c>
      <c r="M5710" s="1">
        <v>87</v>
      </c>
    </row>
    <row r="5711" spans="1:13" x14ac:dyDescent="0.25">
      <c r="A5711" s="1" t="s">
        <v>1272</v>
      </c>
      <c r="J5711" s="1" t="s">
        <v>1511</v>
      </c>
      <c r="K5711" s="1" t="s">
        <v>1509</v>
      </c>
      <c r="L5711" s="1" t="s">
        <v>1512</v>
      </c>
      <c r="M5711" s="1">
        <v>12</v>
      </c>
    </row>
    <row r="5712" spans="1:13" x14ac:dyDescent="0.25">
      <c r="A5712" s="1" t="s">
        <v>1272</v>
      </c>
      <c r="J5712" s="1" t="s">
        <v>1511</v>
      </c>
      <c r="K5712" s="1" t="s">
        <v>1509</v>
      </c>
      <c r="L5712" s="1" t="s">
        <v>1512</v>
      </c>
      <c r="M5712" s="1">
        <v>12</v>
      </c>
    </row>
    <row r="5713" spans="1:13" x14ac:dyDescent="0.25">
      <c r="A5713" s="1" t="s">
        <v>1285</v>
      </c>
      <c r="J5713" s="1" t="s">
        <v>1511</v>
      </c>
      <c r="K5713" s="1" t="s">
        <v>1509</v>
      </c>
      <c r="L5713" s="1" t="s">
        <v>1512</v>
      </c>
      <c r="M5713" s="1">
        <v>7</v>
      </c>
    </row>
    <row r="5714" spans="1:13" x14ac:dyDescent="0.25">
      <c r="A5714" s="1" t="s">
        <v>1272</v>
      </c>
      <c r="J5714" s="1" t="s">
        <v>1511</v>
      </c>
      <c r="K5714" s="1" t="s">
        <v>1509</v>
      </c>
      <c r="L5714" s="1" t="s">
        <v>1512</v>
      </c>
      <c r="M5714" s="1">
        <v>12</v>
      </c>
    </row>
    <row r="5715" spans="1:13" x14ac:dyDescent="0.25">
      <c r="A5715" s="1" t="s">
        <v>1538</v>
      </c>
      <c r="J5715" s="1" t="s">
        <v>1511</v>
      </c>
      <c r="K5715" s="1" t="s">
        <v>1514</v>
      </c>
      <c r="L5715" s="1" t="s">
        <v>1510</v>
      </c>
      <c r="M5715" s="1">
        <v>6</v>
      </c>
    </row>
    <row r="5716" spans="1:13" x14ac:dyDescent="0.25">
      <c r="A5716" s="1" t="s">
        <v>1275</v>
      </c>
      <c r="J5716" s="1" t="s">
        <v>1511</v>
      </c>
      <c r="K5716" s="1" t="s">
        <v>1509</v>
      </c>
      <c r="L5716" s="1" t="s">
        <v>1512</v>
      </c>
      <c r="M5716" s="1">
        <v>1</v>
      </c>
    </row>
    <row r="5717" spans="1:13" x14ac:dyDescent="0.25">
      <c r="A5717" s="1" t="s">
        <v>1306</v>
      </c>
      <c r="J5717" s="1" t="s">
        <v>1511</v>
      </c>
      <c r="K5717" s="1" t="s">
        <v>1509</v>
      </c>
      <c r="L5717" s="1" t="s">
        <v>1512</v>
      </c>
      <c r="M5717" s="1">
        <v>32</v>
      </c>
    </row>
    <row r="5718" spans="1:13" x14ac:dyDescent="0.25">
      <c r="A5718" s="1" t="s">
        <v>1538</v>
      </c>
      <c r="J5718" s="1" t="s">
        <v>1511</v>
      </c>
      <c r="K5718" s="1" t="s">
        <v>1514</v>
      </c>
      <c r="L5718" s="1" t="s">
        <v>1510</v>
      </c>
      <c r="M5718" s="1">
        <v>9</v>
      </c>
    </row>
    <row r="5719" spans="1:13" x14ac:dyDescent="0.25">
      <c r="A5719" s="1" t="s">
        <v>1307</v>
      </c>
      <c r="J5719" s="1" t="s">
        <v>1511</v>
      </c>
      <c r="K5719" s="1" t="s">
        <v>1509</v>
      </c>
      <c r="L5719" s="1" t="s">
        <v>1512</v>
      </c>
      <c r="M5719" s="1">
        <v>32</v>
      </c>
    </row>
    <row r="5720" spans="1:13" x14ac:dyDescent="0.25">
      <c r="A5720" s="1" t="s">
        <v>1538</v>
      </c>
      <c r="J5720" s="1" t="s">
        <v>1511</v>
      </c>
      <c r="K5720" s="1" t="s">
        <v>1514</v>
      </c>
      <c r="L5720" s="1" t="s">
        <v>1510</v>
      </c>
      <c r="M5720" s="1">
        <v>6</v>
      </c>
    </row>
    <row r="5721" spans="1:13" x14ac:dyDescent="0.25">
      <c r="A5721" s="1" t="s">
        <v>1284</v>
      </c>
      <c r="J5721" s="1" t="s">
        <v>1508</v>
      </c>
      <c r="K5721" s="1" t="s">
        <v>1509</v>
      </c>
      <c r="L5721" s="1" t="s">
        <v>1510</v>
      </c>
      <c r="M5721" s="1">
        <v>1</v>
      </c>
    </row>
    <row r="5722" spans="1:13" x14ac:dyDescent="0.25">
      <c r="A5722" s="1" t="s">
        <v>1286</v>
      </c>
      <c r="J5722" s="1" t="s">
        <v>1511</v>
      </c>
      <c r="K5722" s="1" t="s">
        <v>1509</v>
      </c>
      <c r="L5722" s="1" t="s">
        <v>1512</v>
      </c>
      <c r="M5722" s="1">
        <v>2</v>
      </c>
    </row>
    <row r="5723" spans="1:13" x14ac:dyDescent="0.25">
      <c r="A5723" s="1" t="s">
        <v>1275</v>
      </c>
      <c r="J5723" s="1" t="s">
        <v>1511</v>
      </c>
      <c r="K5723" s="1" t="s">
        <v>1509</v>
      </c>
      <c r="L5723" s="1" t="s">
        <v>1512</v>
      </c>
      <c r="M5723" s="1">
        <v>1</v>
      </c>
    </row>
    <row r="5724" spans="1:13" x14ac:dyDescent="0.25">
      <c r="A5724" s="1" t="s">
        <v>1299</v>
      </c>
      <c r="J5724" s="1" t="s">
        <v>1508</v>
      </c>
      <c r="K5724" s="1" t="s">
        <v>1509</v>
      </c>
      <c r="L5724" s="1" t="s">
        <v>1510</v>
      </c>
      <c r="M5724" s="1">
        <v>1</v>
      </c>
    </row>
    <row r="5725" spans="1:13" x14ac:dyDescent="0.25">
      <c r="A5725" s="1" t="s">
        <v>1299</v>
      </c>
      <c r="J5725" s="1" t="s">
        <v>1508</v>
      </c>
      <c r="K5725" s="1" t="s">
        <v>1509</v>
      </c>
      <c r="L5725" s="1" t="s">
        <v>1513</v>
      </c>
      <c r="M5725" s="1">
        <v>1</v>
      </c>
    </row>
    <row r="5726" spans="1:13" x14ac:dyDescent="0.25">
      <c r="A5726" s="1" t="s">
        <v>1306</v>
      </c>
      <c r="J5726" s="1" t="s">
        <v>1511</v>
      </c>
      <c r="K5726" s="1" t="s">
        <v>1509</v>
      </c>
      <c r="L5726" s="1" t="s">
        <v>1512</v>
      </c>
      <c r="M5726" s="1">
        <v>60</v>
      </c>
    </row>
    <row r="5727" spans="1:13" x14ac:dyDescent="0.25">
      <c r="A5727" s="1" t="s">
        <v>1306</v>
      </c>
      <c r="J5727" s="1" t="s">
        <v>1511</v>
      </c>
      <c r="K5727" s="1" t="s">
        <v>1509</v>
      </c>
      <c r="L5727" s="1" t="s">
        <v>1512</v>
      </c>
      <c r="M5727" s="1">
        <v>60</v>
      </c>
    </row>
    <row r="5728" spans="1:13" x14ac:dyDescent="0.25">
      <c r="A5728" s="1" t="s">
        <v>1272</v>
      </c>
      <c r="J5728" s="1" t="s">
        <v>1511</v>
      </c>
      <c r="K5728" s="1" t="s">
        <v>1509</v>
      </c>
      <c r="L5728" s="1" t="s">
        <v>1512</v>
      </c>
      <c r="M5728" s="1">
        <v>28</v>
      </c>
    </row>
    <row r="5729" spans="1:13" x14ac:dyDescent="0.25">
      <c r="A5729" s="1" t="s">
        <v>1275</v>
      </c>
      <c r="J5729" s="1" t="s">
        <v>1511</v>
      </c>
      <c r="K5729" s="1" t="s">
        <v>1509</v>
      </c>
      <c r="L5729" s="1" t="s">
        <v>1512</v>
      </c>
      <c r="M5729" s="1">
        <v>1</v>
      </c>
    </row>
    <row r="5730" spans="1:13" x14ac:dyDescent="0.25">
      <c r="A5730" s="1" t="s">
        <v>1275</v>
      </c>
      <c r="J5730" s="1" t="s">
        <v>1511</v>
      </c>
      <c r="K5730" s="1" t="s">
        <v>1509</v>
      </c>
      <c r="L5730" s="1" t="s">
        <v>1512</v>
      </c>
      <c r="M5730" s="1">
        <v>1</v>
      </c>
    </row>
    <row r="5731" spans="1:13" x14ac:dyDescent="0.25">
      <c r="A5731" s="1" t="s">
        <v>1307</v>
      </c>
      <c r="J5731" s="1" t="s">
        <v>1508</v>
      </c>
      <c r="K5731" s="1" t="s">
        <v>1509</v>
      </c>
      <c r="L5731" s="1" t="s">
        <v>1512</v>
      </c>
      <c r="M5731" s="1">
        <v>15</v>
      </c>
    </row>
    <row r="5732" spans="1:13" x14ac:dyDescent="0.25">
      <c r="A5732" s="1" t="s">
        <v>1351</v>
      </c>
      <c r="J5732" s="1" t="s">
        <v>1508</v>
      </c>
      <c r="K5732" s="1" t="s">
        <v>1509</v>
      </c>
      <c r="L5732" s="1" t="s">
        <v>1512</v>
      </c>
      <c r="M5732" s="1">
        <v>25</v>
      </c>
    </row>
    <row r="5733" spans="1:13" x14ac:dyDescent="0.25">
      <c r="A5733" s="1" t="s">
        <v>1299</v>
      </c>
      <c r="J5733" s="1" t="s">
        <v>1508</v>
      </c>
      <c r="K5733" s="1" t="s">
        <v>1509</v>
      </c>
      <c r="L5733" s="1" t="s">
        <v>1513</v>
      </c>
      <c r="M5733" s="1">
        <v>1</v>
      </c>
    </row>
    <row r="5734" spans="1:13" x14ac:dyDescent="0.25">
      <c r="A5734" s="1" t="s">
        <v>1286</v>
      </c>
      <c r="J5734" s="1" t="s">
        <v>1511</v>
      </c>
      <c r="K5734" s="1" t="s">
        <v>1509</v>
      </c>
      <c r="L5734" s="1" t="s">
        <v>1512</v>
      </c>
      <c r="M5734" s="1">
        <v>25</v>
      </c>
    </row>
    <row r="5735" spans="1:13" x14ac:dyDescent="0.25">
      <c r="A5735" s="1" t="s">
        <v>1314</v>
      </c>
      <c r="J5735" s="1" t="s">
        <v>1511</v>
      </c>
      <c r="K5735" s="1" t="s">
        <v>1509</v>
      </c>
      <c r="L5735" s="1" t="s">
        <v>1510</v>
      </c>
      <c r="M5735" s="1">
        <v>1</v>
      </c>
    </row>
    <row r="5736" spans="1:13" x14ac:dyDescent="0.25">
      <c r="A5736" s="1" t="s">
        <v>1341</v>
      </c>
      <c r="J5736" s="1" t="s">
        <v>1508</v>
      </c>
      <c r="K5736" s="1" t="s">
        <v>1509</v>
      </c>
      <c r="L5736" s="1" t="s">
        <v>1513</v>
      </c>
      <c r="M5736" s="1">
        <v>3</v>
      </c>
    </row>
    <row r="5737" spans="1:13" x14ac:dyDescent="0.25">
      <c r="A5737" s="1" t="s">
        <v>1275</v>
      </c>
      <c r="J5737" s="1" t="s">
        <v>1511</v>
      </c>
      <c r="K5737" s="1" t="s">
        <v>1509</v>
      </c>
      <c r="L5737" s="1" t="s">
        <v>1510</v>
      </c>
      <c r="M5737" s="1">
        <v>166</v>
      </c>
    </row>
    <row r="5738" spans="1:13" x14ac:dyDescent="0.25">
      <c r="A5738" s="1" t="s">
        <v>1299</v>
      </c>
      <c r="J5738" s="1" t="s">
        <v>1508</v>
      </c>
      <c r="K5738" s="1" t="s">
        <v>1509</v>
      </c>
      <c r="L5738" s="1" t="s">
        <v>1510</v>
      </c>
      <c r="M5738" s="1">
        <v>1</v>
      </c>
    </row>
    <row r="5739" spans="1:13" x14ac:dyDescent="0.25">
      <c r="A5739" s="1" t="s">
        <v>1266</v>
      </c>
      <c r="J5739" s="1" t="s">
        <v>1511</v>
      </c>
      <c r="K5739" s="1" t="s">
        <v>1514</v>
      </c>
      <c r="L5739" s="1" t="s">
        <v>1512</v>
      </c>
      <c r="M5739" s="1">
        <v>3</v>
      </c>
    </row>
    <row r="5740" spans="1:13" x14ac:dyDescent="0.25">
      <c r="A5740" s="1" t="s">
        <v>1341</v>
      </c>
      <c r="J5740" s="1" t="s">
        <v>1508</v>
      </c>
      <c r="K5740" s="1" t="s">
        <v>1509</v>
      </c>
      <c r="L5740" s="1" t="s">
        <v>1513</v>
      </c>
      <c r="M5740" s="1">
        <v>2</v>
      </c>
    </row>
    <row r="5741" spans="1:13" x14ac:dyDescent="0.25">
      <c r="A5741" s="1" t="s">
        <v>1341</v>
      </c>
      <c r="J5741" s="1" t="s">
        <v>1508</v>
      </c>
      <c r="K5741" s="1" t="s">
        <v>1509</v>
      </c>
      <c r="L5741" s="1" t="s">
        <v>1513</v>
      </c>
      <c r="M5741" s="1">
        <v>1</v>
      </c>
    </row>
    <row r="5742" spans="1:13" x14ac:dyDescent="0.25">
      <c r="A5742" s="1" t="s">
        <v>1263</v>
      </c>
      <c r="J5742" s="1" t="s">
        <v>1511</v>
      </c>
      <c r="K5742" s="1" t="s">
        <v>1509</v>
      </c>
      <c r="L5742" s="1" t="s">
        <v>1512</v>
      </c>
      <c r="M5742" s="1">
        <v>1</v>
      </c>
    </row>
    <row r="5743" spans="1:13" x14ac:dyDescent="0.25">
      <c r="A5743" s="1" t="s">
        <v>1439</v>
      </c>
      <c r="J5743" s="1" t="s">
        <v>1511</v>
      </c>
      <c r="K5743" s="1" t="s">
        <v>1509</v>
      </c>
      <c r="L5743" s="1" t="s">
        <v>1512</v>
      </c>
      <c r="M5743" s="1">
        <v>8</v>
      </c>
    </row>
    <row r="5744" spans="1:13" x14ac:dyDescent="0.25">
      <c r="A5744" s="1" t="s">
        <v>1439</v>
      </c>
      <c r="J5744" s="1" t="s">
        <v>1511</v>
      </c>
      <c r="K5744" s="1" t="s">
        <v>1509</v>
      </c>
      <c r="L5744" s="1" t="s">
        <v>1512</v>
      </c>
      <c r="M5744" s="1">
        <v>40</v>
      </c>
    </row>
    <row r="5745" spans="1:13" x14ac:dyDescent="0.25">
      <c r="A5745" s="1" t="s">
        <v>1439</v>
      </c>
      <c r="J5745" s="1" t="s">
        <v>1511</v>
      </c>
      <c r="K5745" s="1" t="s">
        <v>1509</v>
      </c>
      <c r="L5745" s="1" t="s">
        <v>1512</v>
      </c>
      <c r="M5745" s="1">
        <v>25</v>
      </c>
    </row>
    <row r="5746" spans="1:13" x14ac:dyDescent="0.25">
      <c r="A5746" s="1" t="s">
        <v>1272</v>
      </c>
      <c r="J5746" s="1" t="s">
        <v>1511</v>
      </c>
      <c r="K5746" s="1" t="s">
        <v>1514</v>
      </c>
      <c r="L5746" s="1" t="s">
        <v>1512</v>
      </c>
      <c r="M5746" s="1">
        <v>1</v>
      </c>
    </row>
    <row r="5747" spans="1:13" x14ac:dyDescent="0.25">
      <c r="A5747" s="1" t="s">
        <v>1298</v>
      </c>
      <c r="J5747" s="1" t="s">
        <v>1511</v>
      </c>
      <c r="K5747" s="1" t="s">
        <v>1509</v>
      </c>
      <c r="L5747" s="1" t="s">
        <v>1512</v>
      </c>
      <c r="M5747" s="1">
        <v>6</v>
      </c>
    </row>
    <row r="5748" spans="1:13" x14ac:dyDescent="0.25">
      <c r="A5748" s="1" t="s">
        <v>1269</v>
      </c>
      <c r="J5748" s="1" t="s">
        <v>1508</v>
      </c>
      <c r="K5748" s="1" t="s">
        <v>1509</v>
      </c>
      <c r="L5748" s="1" t="s">
        <v>1512</v>
      </c>
      <c r="M5748" s="1">
        <v>2</v>
      </c>
    </row>
    <row r="5749" spans="1:13" x14ac:dyDescent="0.25">
      <c r="A5749" s="1" t="s">
        <v>1287</v>
      </c>
      <c r="J5749" s="1" t="s">
        <v>1511</v>
      </c>
      <c r="K5749" s="1" t="s">
        <v>1509</v>
      </c>
      <c r="L5749" s="1" t="s">
        <v>1512</v>
      </c>
      <c r="M5749" s="1">
        <v>1</v>
      </c>
    </row>
    <row r="5750" spans="1:13" x14ac:dyDescent="0.25">
      <c r="A5750" s="1" t="s">
        <v>1287</v>
      </c>
      <c r="J5750" s="1" t="s">
        <v>1511</v>
      </c>
      <c r="K5750" s="1" t="s">
        <v>1509</v>
      </c>
      <c r="L5750" s="1" t="s">
        <v>1512</v>
      </c>
      <c r="M5750" s="1">
        <v>1</v>
      </c>
    </row>
    <row r="5751" spans="1:13" x14ac:dyDescent="0.25">
      <c r="A5751" s="1" t="s">
        <v>1287</v>
      </c>
      <c r="J5751" s="1" t="s">
        <v>1511</v>
      </c>
      <c r="K5751" s="1" t="s">
        <v>1509</v>
      </c>
      <c r="L5751" s="1" t="s">
        <v>1512</v>
      </c>
      <c r="M5751" s="1">
        <v>1</v>
      </c>
    </row>
    <row r="5752" spans="1:13" x14ac:dyDescent="0.25">
      <c r="A5752" s="1" t="s">
        <v>1287</v>
      </c>
      <c r="J5752" s="1" t="s">
        <v>1511</v>
      </c>
      <c r="K5752" s="1" t="s">
        <v>1509</v>
      </c>
      <c r="L5752" s="1" t="s">
        <v>1512</v>
      </c>
      <c r="M5752" s="1">
        <v>1</v>
      </c>
    </row>
    <row r="5753" spans="1:13" x14ac:dyDescent="0.25">
      <c r="A5753" s="1" t="s">
        <v>1299</v>
      </c>
      <c r="J5753" s="1" t="s">
        <v>1508</v>
      </c>
      <c r="K5753" s="1" t="s">
        <v>1509</v>
      </c>
      <c r="L5753" s="1" t="s">
        <v>1510</v>
      </c>
      <c r="M5753" s="1">
        <v>1</v>
      </c>
    </row>
    <row r="5754" spans="1:13" x14ac:dyDescent="0.25">
      <c r="A5754" s="1" t="s">
        <v>1299</v>
      </c>
      <c r="J5754" s="1" t="s">
        <v>1508</v>
      </c>
      <c r="K5754" s="1" t="s">
        <v>1509</v>
      </c>
      <c r="L5754" s="1" t="s">
        <v>1513</v>
      </c>
      <c r="M5754" s="1">
        <v>1</v>
      </c>
    </row>
    <row r="5755" spans="1:13" x14ac:dyDescent="0.25">
      <c r="A5755" s="1" t="s">
        <v>1299</v>
      </c>
      <c r="J5755" s="1" t="s">
        <v>1508</v>
      </c>
      <c r="K5755" s="1" t="s">
        <v>1509</v>
      </c>
      <c r="L5755" s="1" t="s">
        <v>1510</v>
      </c>
      <c r="M5755" s="1">
        <v>1</v>
      </c>
    </row>
    <row r="5756" spans="1:13" x14ac:dyDescent="0.25">
      <c r="A5756" s="1" t="s">
        <v>1299</v>
      </c>
      <c r="J5756" s="1" t="s">
        <v>1508</v>
      </c>
      <c r="K5756" s="1" t="s">
        <v>1509</v>
      </c>
      <c r="L5756" s="1" t="s">
        <v>1513</v>
      </c>
      <c r="M5756" s="1">
        <v>1</v>
      </c>
    </row>
    <row r="5757" spans="1:13" x14ac:dyDescent="0.25">
      <c r="A5757" s="1" t="s">
        <v>1272</v>
      </c>
      <c r="J5757" s="1" t="s">
        <v>1511</v>
      </c>
      <c r="K5757" s="1" t="s">
        <v>1509</v>
      </c>
      <c r="L5757" s="1" t="s">
        <v>1510</v>
      </c>
      <c r="M5757" s="1">
        <v>28</v>
      </c>
    </row>
    <row r="5758" spans="1:13" x14ac:dyDescent="0.25">
      <c r="A5758" s="1" t="s">
        <v>1272</v>
      </c>
      <c r="J5758" s="1" t="s">
        <v>1511</v>
      </c>
      <c r="K5758" s="1" t="s">
        <v>1509</v>
      </c>
      <c r="L5758" s="1" t="s">
        <v>1510</v>
      </c>
      <c r="M5758" s="1">
        <v>28</v>
      </c>
    </row>
    <row r="5759" spans="1:13" x14ac:dyDescent="0.25">
      <c r="A5759" s="1" t="s">
        <v>1327</v>
      </c>
      <c r="J5759" s="1" t="s">
        <v>1511</v>
      </c>
      <c r="K5759" s="1" t="s">
        <v>1514</v>
      </c>
      <c r="L5759" s="1" t="s">
        <v>1513</v>
      </c>
      <c r="M5759" s="1">
        <v>2</v>
      </c>
    </row>
    <row r="5760" spans="1:13" x14ac:dyDescent="0.25">
      <c r="A5760" s="1" t="s">
        <v>1317</v>
      </c>
      <c r="J5760" s="1" t="s">
        <v>1508</v>
      </c>
      <c r="K5760" s="1" t="s">
        <v>1509</v>
      </c>
      <c r="L5760" s="1" t="s">
        <v>1510</v>
      </c>
      <c r="M5760" s="1">
        <v>1</v>
      </c>
    </row>
    <row r="5761" spans="1:13" x14ac:dyDescent="0.25">
      <c r="A5761" s="1" t="s">
        <v>1272</v>
      </c>
      <c r="J5761" s="1" t="s">
        <v>1511</v>
      </c>
      <c r="K5761" s="1" t="s">
        <v>1509</v>
      </c>
      <c r="L5761" s="1" t="s">
        <v>1510</v>
      </c>
      <c r="M5761" s="1">
        <v>28</v>
      </c>
    </row>
    <row r="5762" spans="1:13" x14ac:dyDescent="0.25">
      <c r="A5762" s="1" t="s">
        <v>1274</v>
      </c>
      <c r="J5762" s="1" t="s">
        <v>1511</v>
      </c>
      <c r="K5762" s="1" t="s">
        <v>1509</v>
      </c>
      <c r="L5762" s="1" t="s">
        <v>1513</v>
      </c>
      <c r="M5762" s="1">
        <v>2</v>
      </c>
    </row>
    <row r="5763" spans="1:13" x14ac:dyDescent="0.25">
      <c r="A5763" s="1" t="s">
        <v>1272</v>
      </c>
      <c r="J5763" s="1" t="s">
        <v>1511</v>
      </c>
      <c r="K5763" s="1" t="s">
        <v>1509</v>
      </c>
      <c r="L5763" s="1" t="s">
        <v>1510</v>
      </c>
      <c r="M5763" s="1">
        <v>28</v>
      </c>
    </row>
    <row r="5764" spans="1:13" x14ac:dyDescent="0.25">
      <c r="A5764" s="1" t="s">
        <v>1341</v>
      </c>
      <c r="J5764" s="1" t="s">
        <v>1508</v>
      </c>
      <c r="K5764" s="1" t="s">
        <v>1509</v>
      </c>
      <c r="L5764" s="1" t="s">
        <v>1513</v>
      </c>
      <c r="M5764" s="1">
        <v>1</v>
      </c>
    </row>
    <row r="5765" spans="1:13" x14ac:dyDescent="0.25">
      <c r="A5765" s="1" t="s">
        <v>1272</v>
      </c>
      <c r="J5765" s="1" t="s">
        <v>1511</v>
      </c>
      <c r="K5765" s="1" t="s">
        <v>1509</v>
      </c>
      <c r="L5765" s="1" t="s">
        <v>1512</v>
      </c>
      <c r="M5765" s="1">
        <v>1</v>
      </c>
    </row>
    <row r="5766" spans="1:13" x14ac:dyDescent="0.25">
      <c r="A5766" s="1" t="s">
        <v>1272</v>
      </c>
      <c r="J5766" s="1" t="s">
        <v>1511</v>
      </c>
      <c r="K5766" s="1" t="s">
        <v>1509</v>
      </c>
      <c r="L5766" s="1" t="s">
        <v>1512</v>
      </c>
      <c r="M5766" s="1">
        <v>12</v>
      </c>
    </row>
    <row r="5767" spans="1:13" x14ac:dyDescent="0.25">
      <c r="A5767" s="1" t="s">
        <v>1272</v>
      </c>
      <c r="J5767" s="1" t="s">
        <v>1511</v>
      </c>
      <c r="K5767" s="1" t="s">
        <v>1509</v>
      </c>
      <c r="L5767" s="1" t="s">
        <v>1513</v>
      </c>
      <c r="M5767" s="1">
        <v>1</v>
      </c>
    </row>
    <row r="5768" spans="1:13" x14ac:dyDescent="0.25">
      <c r="A5768" s="1" t="s">
        <v>1272</v>
      </c>
      <c r="J5768" s="1" t="s">
        <v>1511</v>
      </c>
      <c r="K5768" s="1" t="s">
        <v>1509</v>
      </c>
      <c r="L5768" s="1" t="s">
        <v>1510</v>
      </c>
      <c r="M5768" s="1">
        <v>110</v>
      </c>
    </row>
    <row r="5769" spans="1:13" x14ac:dyDescent="0.25">
      <c r="A5769" s="1" t="s">
        <v>1272</v>
      </c>
      <c r="J5769" s="1" t="s">
        <v>1511</v>
      </c>
      <c r="K5769" s="1" t="s">
        <v>1509</v>
      </c>
      <c r="L5769" s="1" t="s">
        <v>1513</v>
      </c>
      <c r="M5769" s="1">
        <v>1</v>
      </c>
    </row>
    <row r="5770" spans="1:13" x14ac:dyDescent="0.25">
      <c r="A5770" s="1" t="s">
        <v>1520</v>
      </c>
      <c r="J5770" s="1" t="s">
        <v>1511</v>
      </c>
      <c r="K5770" s="1" t="s">
        <v>1514</v>
      </c>
      <c r="L5770" s="1" t="s">
        <v>1510</v>
      </c>
      <c r="M5770" s="1">
        <v>1</v>
      </c>
    </row>
    <row r="5771" spans="1:13" x14ac:dyDescent="0.25">
      <c r="A5771" s="1" t="s">
        <v>1520</v>
      </c>
      <c r="J5771" s="1" t="s">
        <v>1511</v>
      </c>
      <c r="K5771" s="1" t="s">
        <v>1514</v>
      </c>
      <c r="L5771" s="1" t="s">
        <v>1510</v>
      </c>
      <c r="M5771" s="1">
        <v>1</v>
      </c>
    </row>
    <row r="5772" spans="1:13" x14ac:dyDescent="0.25">
      <c r="A5772" s="1" t="s">
        <v>1272</v>
      </c>
      <c r="J5772" s="1" t="s">
        <v>1511</v>
      </c>
      <c r="K5772" s="1" t="s">
        <v>1509</v>
      </c>
      <c r="L5772" s="1" t="s">
        <v>1512</v>
      </c>
      <c r="M5772" s="1">
        <v>1</v>
      </c>
    </row>
    <row r="5773" spans="1:13" x14ac:dyDescent="0.25">
      <c r="A5773" s="1" t="s">
        <v>1520</v>
      </c>
      <c r="J5773" s="1" t="s">
        <v>1511</v>
      </c>
      <c r="K5773" s="1" t="s">
        <v>1514</v>
      </c>
      <c r="L5773" s="1" t="s">
        <v>1510</v>
      </c>
      <c r="M5773" s="1">
        <v>1</v>
      </c>
    </row>
    <row r="5774" spans="1:13" x14ac:dyDescent="0.25">
      <c r="A5774" s="1" t="s">
        <v>1520</v>
      </c>
      <c r="J5774" s="1" t="s">
        <v>1511</v>
      </c>
      <c r="K5774" s="1" t="s">
        <v>1514</v>
      </c>
      <c r="L5774" s="1" t="s">
        <v>1510</v>
      </c>
      <c r="M5774" s="1">
        <v>3</v>
      </c>
    </row>
    <row r="5775" spans="1:13" x14ac:dyDescent="0.25">
      <c r="A5775" s="1" t="s">
        <v>1272</v>
      </c>
      <c r="J5775" s="1" t="s">
        <v>1511</v>
      </c>
      <c r="K5775" s="1" t="s">
        <v>1509</v>
      </c>
      <c r="L5775" s="1" t="s">
        <v>1512</v>
      </c>
      <c r="M5775" s="1">
        <v>1</v>
      </c>
    </row>
    <row r="5776" spans="1:13" x14ac:dyDescent="0.25">
      <c r="A5776" s="1" t="s">
        <v>1263</v>
      </c>
      <c r="J5776" s="1" t="s">
        <v>1511</v>
      </c>
      <c r="K5776" s="1" t="s">
        <v>1509</v>
      </c>
      <c r="L5776" s="1" t="s">
        <v>1512</v>
      </c>
      <c r="M5776" s="1">
        <v>4</v>
      </c>
    </row>
    <row r="5777" spans="1:13" x14ac:dyDescent="0.25">
      <c r="A5777" s="1" t="s">
        <v>1272</v>
      </c>
      <c r="J5777" s="1" t="s">
        <v>1511</v>
      </c>
      <c r="K5777" s="1" t="s">
        <v>1509</v>
      </c>
      <c r="L5777" s="1" t="s">
        <v>1512</v>
      </c>
      <c r="M5777" s="1">
        <v>1</v>
      </c>
    </row>
    <row r="5778" spans="1:13" x14ac:dyDescent="0.25">
      <c r="A5778" s="1" t="s">
        <v>1299</v>
      </c>
      <c r="J5778" s="1" t="s">
        <v>1508</v>
      </c>
      <c r="K5778" s="1" t="s">
        <v>1509</v>
      </c>
      <c r="L5778" s="1" t="s">
        <v>1510</v>
      </c>
      <c r="M5778" s="1">
        <v>1</v>
      </c>
    </row>
    <row r="5779" spans="1:13" x14ac:dyDescent="0.25">
      <c r="A5779" s="1" t="s">
        <v>1299</v>
      </c>
      <c r="J5779" s="1" t="s">
        <v>1508</v>
      </c>
      <c r="K5779" s="1" t="s">
        <v>1509</v>
      </c>
      <c r="L5779" s="1" t="s">
        <v>1510</v>
      </c>
      <c r="M5779" s="1">
        <v>1</v>
      </c>
    </row>
    <row r="5780" spans="1:13" x14ac:dyDescent="0.25">
      <c r="A5780" s="1" t="s">
        <v>1299</v>
      </c>
      <c r="J5780" s="1" t="s">
        <v>1508</v>
      </c>
      <c r="K5780" s="1" t="s">
        <v>1509</v>
      </c>
      <c r="L5780" s="1" t="s">
        <v>1510</v>
      </c>
      <c r="M5780" s="1">
        <v>1</v>
      </c>
    </row>
    <row r="5781" spans="1:13" x14ac:dyDescent="0.25">
      <c r="A5781" s="1" t="s">
        <v>1265</v>
      </c>
      <c r="J5781" s="1" t="s">
        <v>1508</v>
      </c>
      <c r="K5781" s="1" t="s">
        <v>1509</v>
      </c>
      <c r="L5781" s="1" t="s">
        <v>1513</v>
      </c>
      <c r="M5781" s="1">
        <v>3</v>
      </c>
    </row>
    <row r="5782" spans="1:13" x14ac:dyDescent="0.25">
      <c r="A5782" s="1" t="s">
        <v>1262</v>
      </c>
      <c r="J5782" s="1" t="s">
        <v>1508</v>
      </c>
      <c r="K5782" s="1" t="s">
        <v>1509</v>
      </c>
      <c r="L5782" s="1" t="s">
        <v>1510</v>
      </c>
      <c r="M5782" s="1">
        <v>1</v>
      </c>
    </row>
    <row r="5783" spans="1:13" x14ac:dyDescent="0.25">
      <c r="A5783" s="1" t="s">
        <v>1328</v>
      </c>
      <c r="J5783" s="1" t="s">
        <v>1511</v>
      </c>
      <c r="K5783" s="1" t="s">
        <v>1509</v>
      </c>
      <c r="L5783" s="1" t="s">
        <v>1512</v>
      </c>
      <c r="M5783" s="1">
        <v>8</v>
      </c>
    </row>
    <row r="5784" spans="1:13" x14ac:dyDescent="0.25">
      <c r="A5784" s="1" t="s">
        <v>1263</v>
      </c>
      <c r="J5784" s="1" t="s">
        <v>1511</v>
      </c>
      <c r="K5784" s="1" t="s">
        <v>1509</v>
      </c>
      <c r="L5784" s="1" t="s">
        <v>1510</v>
      </c>
      <c r="M5784" s="1">
        <v>3</v>
      </c>
    </row>
    <row r="5785" spans="1:13" x14ac:dyDescent="0.25">
      <c r="A5785" s="1" t="s">
        <v>1328</v>
      </c>
      <c r="J5785" s="1" t="s">
        <v>1508</v>
      </c>
      <c r="K5785" s="1" t="s">
        <v>1509</v>
      </c>
      <c r="L5785" s="1" t="s">
        <v>1513</v>
      </c>
      <c r="M5785" s="1">
        <v>1</v>
      </c>
    </row>
    <row r="5786" spans="1:13" x14ac:dyDescent="0.25">
      <c r="A5786" s="1" t="s">
        <v>1262</v>
      </c>
      <c r="J5786" s="1" t="s">
        <v>1508</v>
      </c>
      <c r="K5786" s="1" t="s">
        <v>1509</v>
      </c>
      <c r="L5786" s="1" t="s">
        <v>1512</v>
      </c>
      <c r="M5786" s="1">
        <v>1</v>
      </c>
    </row>
    <row r="5787" spans="1:13" x14ac:dyDescent="0.25">
      <c r="A5787" s="1" t="s">
        <v>1303</v>
      </c>
      <c r="J5787" s="1" t="s">
        <v>1511</v>
      </c>
      <c r="K5787" s="1" t="s">
        <v>1509</v>
      </c>
      <c r="L5787" s="1" t="s">
        <v>1512</v>
      </c>
      <c r="M5787" s="1">
        <v>8</v>
      </c>
    </row>
    <row r="5788" spans="1:13" x14ac:dyDescent="0.25">
      <c r="A5788" s="1" t="s">
        <v>1262</v>
      </c>
      <c r="J5788" s="1" t="s">
        <v>1508</v>
      </c>
      <c r="K5788" s="1" t="s">
        <v>1509</v>
      </c>
      <c r="L5788" s="1" t="s">
        <v>1510</v>
      </c>
      <c r="M5788" s="1">
        <v>1</v>
      </c>
    </row>
    <row r="5789" spans="1:13" x14ac:dyDescent="0.25">
      <c r="A5789" s="1" t="s">
        <v>1272</v>
      </c>
      <c r="J5789" s="1" t="s">
        <v>1508</v>
      </c>
      <c r="K5789" s="1" t="s">
        <v>1509</v>
      </c>
      <c r="L5789" s="1" t="s">
        <v>1512</v>
      </c>
      <c r="M5789" s="1">
        <v>1</v>
      </c>
    </row>
    <row r="5790" spans="1:13" x14ac:dyDescent="0.25">
      <c r="A5790" s="1" t="s">
        <v>1262</v>
      </c>
      <c r="J5790" s="1" t="s">
        <v>1511</v>
      </c>
      <c r="K5790" s="1" t="s">
        <v>1509</v>
      </c>
      <c r="L5790" s="1" t="s">
        <v>1512</v>
      </c>
      <c r="M5790" s="1">
        <v>1</v>
      </c>
    </row>
    <row r="5791" spans="1:13" x14ac:dyDescent="0.25">
      <c r="A5791" s="1" t="s">
        <v>1271</v>
      </c>
      <c r="J5791" s="1" t="s">
        <v>1511</v>
      </c>
      <c r="K5791" s="1" t="s">
        <v>1509</v>
      </c>
      <c r="L5791" s="1" t="s">
        <v>1512</v>
      </c>
      <c r="M5791" s="1">
        <v>12</v>
      </c>
    </row>
    <row r="5792" spans="1:13" x14ac:dyDescent="0.25">
      <c r="A5792" s="1" t="s">
        <v>1271</v>
      </c>
      <c r="J5792" s="1" t="s">
        <v>1511</v>
      </c>
      <c r="K5792" s="1" t="s">
        <v>1509</v>
      </c>
      <c r="L5792" s="1" t="s">
        <v>1512</v>
      </c>
      <c r="M5792" s="1">
        <v>18</v>
      </c>
    </row>
    <row r="5793" spans="1:13" x14ac:dyDescent="0.25">
      <c r="A5793" s="1" t="s">
        <v>1262</v>
      </c>
      <c r="J5793" s="1" t="s">
        <v>1511</v>
      </c>
      <c r="K5793" s="1" t="s">
        <v>1509</v>
      </c>
      <c r="L5793" s="1" t="s">
        <v>1512</v>
      </c>
      <c r="M5793" s="1">
        <v>1</v>
      </c>
    </row>
    <row r="5794" spans="1:13" x14ac:dyDescent="0.25">
      <c r="A5794" s="1" t="s">
        <v>1262</v>
      </c>
      <c r="J5794" s="1" t="s">
        <v>1511</v>
      </c>
      <c r="K5794" s="1" t="s">
        <v>1509</v>
      </c>
      <c r="L5794" s="1" t="s">
        <v>1512</v>
      </c>
      <c r="M5794" s="1">
        <v>1</v>
      </c>
    </row>
    <row r="5795" spans="1:13" x14ac:dyDescent="0.25">
      <c r="A5795" s="1" t="s">
        <v>1262</v>
      </c>
      <c r="J5795" s="1" t="s">
        <v>1511</v>
      </c>
      <c r="K5795" s="1" t="s">
        <v>1509</v>
      </c>
      <c r="L5795" s="1" t="s">
        <v>1512</v>
      </c>
      <c r="M5795" s="1">
        <v>1</v>
      </c>
    </row>
    <row r="5796" spans="1:13" x14ac:dyDescent="0.25">
      <c r="A5796" s="1" t="s">
        <v>835</v>
      </c>
      <c r="J5796" s="1" t="s">
        <v>1511</v>
      </c>
      <c r="K5796" s="1" t="s">
        <v>1509</v>
      </c>
      <c r="L5796" s="1" t="s">
        <v>1512</v>
      </c>
      <c r="M5796" s="1">
        <v>1</v>
      </c>
    </row>
    <row r="5797" spans="1:13" x14ac:dyDescent="0.25">
      <c r="A5797" s="1" t="s">
        <v>835</v>
      </c>
      <c r="J5797" s="1" t="s">
        <v>1511</v>
      </c>
      <c r="K5797" s="1" t="s">
        <v>1509</v>
      </c>
      <c r="L5797" s="1" t="s">
        <v>1512</v>
      </c>
      <c r="M5797" s="1">
        <v>1</v>
      </c>
    </row>
    <row r="5798" spans="1:13" x14ac:dyDescent="0.25">
      <c r="A5798" s="1" t="s">
        <v>1262</v>
      </c>
      <c r="J5798" s="1" t="s">
        <v>1511</v>
      </c>
      <c r="K5798" s="1" t="s">
        <v>1509</v>
      </c>
      <c r="L5798" s="1" t="s">
        <v>1512</v>
      </c>
      <c r="M5798" s="1">
        <v>1</v>
      </c>
    </row>
    <row r="5799" spans="1:13" x14ac:dyDescent="0.25">
      <c r="A5799" s="1" t="s">
        <v>835</v>
      </c>
      <c r="J5799" s="1" t="s">
        <v>1511</v>
      </c>
      <c r="K5799" s="1" t="s">
        <v>1509</v>
      </c>
      <c r="L5799" s="1" t="s">
        <v>1512</v>
      </c>
      <c r="M5799" s="1">
        <v>1</v>
      </c>
    </row>
    <row r="5800" spans="1:13" x14ac:dyDescent="0.25">
      <c r="A5800" s="1" t="s">
        <v>835</v>
      </c>
      <c r="J5800" s="1" t="s">
        <v>1511</v>
      </c>
      <c r="K5800" s="1" t="s">
        <v>1509</v>
      </c>
      <c r="L5800" s="1" t="s">
        <v>1512</v>
      </c>
      <c r="M5800" s="1">
        <v>1</v>
      </c>
    </row>
    <row r="5801" spans="1:13" x14ac:dyDescent="0.25">
      <c r="A5801" s="1" t="s">
        <v>835</v>
      </c>
      <c r="J5801" s="1" t="s">
        <v>1511</v>
      </c>
      <c r="K5801" s="1" t="s">
        <v>1509</v>
      </c>
      <c r="L5801" s="1" t="s">
        <v>1512</v>
      </c>
      <c r="M5801" s="1">
        <v>1</v>
      </c>
    </row>
    <row r="5802" spans="1:13" x14ac:dyDescent="0.25">
      <c r="A5802" s="1" t="s">
        <v>1262</v>
      </c>
      <c r="J5802" s="1" t="s">
        <v>1511</v>
      </c>
      <c r="K5802" s="1" t="s">
        <v>1509</v>
      </c>
      <c r="L5802" s="1" t="s">
        <v>1512</v>
      </c>
      <c r="M5802" s="1">
        <v>1</v>
      </c>
    </row>
    <row r="5803" spans="1:13" x14ac:dyDescent="0.25">
      <c r="A5803" s="1" t="s">
        <v>835</v>
      </c>
      <c r="J5803" s="1" t="s">
        <v>1511</v>
      </c>
      <c r="K5803" s="1" t="s">
        <v>1509</v>
      </c>
      <c r="L5803" s="1" t="s">
        <v>1512</v>
      </c>
      <c r="M5803" s="1">
        <v>1</v>
      </c>
    </row>
    <row r="5804" spans="1:13" x14ac:dyDescent="0.25">
      <c r="A5804" s="1" t="s">
        <v>1269</v>
      </c>
      <c r="J5804" s="1" t="s">
        <v>1508</v>
      </c>
      <c r="K5804" s="1" t="s">
        <v>1509</v>
      </c>
      <c r="L5804" s="1" t="s">
        <v>1512</v>
      </c>
      <c r="M5804" s="1">
        <v>2</v>
      </c>
    </row>
    <row r="5805" spans="1:13" x14ac:dyDescent="0.25">
      <c r="A5805" s="1" t="s">
        <v>1262</v>
      </c>
      <c r="J5805" s="1" t="s">
        <v>1511</v>
      </c>
      <c r="K5805" s="1" t="s">
        <v>1509</v>
      </c>
      <c r="L5805" s="1" t="s">
        <v>1512</v>
      </c>
      <c r="M5805" s="1">
        <v>1</v>
      </c>
    </row>
    <row r="5806" spans="1:13" x14ac:dyDescent="0.25">
      <c r="A5806" s="1" t="s">
        <v>1262</v>
      </c>
      <c r="J5806" s="1" t="s">
        <v>1511</v>
      </c>
      <c r="K5806" s="1" t="s">
        <v>1509</v>
      </c>
      <c r="L5806" s="1" t="s">
        <v>1512</v>
      </c>
      <c r="M5806" s="1">
        <v>1</v>
      </c>
    </row>
    <row r="5807" spans="1:13" x14ac:dyDescent="0.25">
      <c r="A5807" s="1" t="s">
        <v>1262</v>
      </c>
      <c r="J5807" s="1" t="s">
        <v>1511</v>
      </c>
      <c r="K5807" s="1" t="s">
        <v>1509</v>
      </c>
      <c r="L5807" s="1" t="s">
        <v>1512</v>
      </c>
      <c r="M5807" s="1">
        <v>1</v>
      </c>
    </row>
    <row r="5808" spans="1:13" x14ac:dyDescent="0.25">
      <c r="A5808" s="1" t="s">
        <v>1269</v>
      </c>
      <c r="J5808" s="1" t="s">
        <v>1508</v>
      </c>
      <c r="K5808" s="1" t="s">
        <v>1509</v>
      </c>
      <c r="L5808" s="1" t="s">
        <v>1512</v>
      </c>
      <c r="M5808" s="1">
        <v>6</v>
      </c>
    </row>
    <row r="5809" spans="1:13" x14ac:dyDescent="0.25">
      <c r="A5809" s="1" t="s">
        <v>1262</v>
      </c>
      <c r="J5809" s="1" t="s">
        <v>1511</v>
      </c>
      <c r="K5809" s="1" t="s">
        <v>1509</v>
      </c>
      <c r="L5809" s="1" t="s">
        <v>1512</v>
      </c>
      <c r="M5809" s="1">
        <v>1</v>
      </c>
    </row>
    <row r="5810" spans="1:13" x14ac:dyDescent="0.25">
      <c r="A5810" s="1" t="s">
        <v>1262</v>
      </c>
      <c r="J5810" s="1" t="s">
        <v>1511</v>
      </c>
      <c r="K5810" s="1" t="s">
        <v>1509</v>
      </c>
      <c r="L5810" s="1" t="s">
        <v>1512</v>
      </c>
      <c r="M5810" s="1">
        <v>1</v>
      </c>
    </row>
    <row r="5811" spans="1:13" x14ac:dyDescent="0.25">
      <c r="A5811" s="1" t="s">
        <v>1415</v>
      </c>
      <c r="J5811" s="1" t="s">
        <v>1511</v>
      </c>
      <c r="K5811" s="1" t="s">
        <v>1509</v>
      </c>
      <c r="L5811" s="1" t="s">
        <v>1512</v>
      </c>
      <c r="M5811" s="1">
        <v>44</v>
      </c>
    </row>
    <row r="5812" spans="1:13" x14ac:dyDescent="0.25">
      <c r="A5812" s="1" t="s">
        <v>1300</v>
      </c>
      <c r="J5812" s="1" t="s">
        <v>1511</v>
      </c>
      <c r="K5812" s="1" t="s">
        <v>1509</v>
      </c>
      <c r="L5812" s="1" t="s">
        <v>1512</v>
      </c>
      <c r="M5812" s="1">
        <v>1</v>
      </c>
    </row>
    <row r="5813" spans="1:13" x14ac:dyDescent="0.25">
      <c r="A5813" s="1" t="s">
        <v>1262</v>
      </c>
      <c r="J5813" s="1" t="s">
        <v>1511</v>
      </c>
      <c r="K5813" s="1" t="s">
        <v>1509</v>
      </c>
      <c r="L5813" s="1" t="s">
        <v>1512</v>
      </c>
      <c r="M5813" s="1">
        <v>1</v>
      </c>
    </row>
    <row r="5814" spans="1:13" x14ac:dyDescent="0.25">
      <c r="A5814" s="1" t="s">
        <v>1262</v>
      </c>
      <c r="J5814" s="1" t="s">
        <v>1511</v>
      </c>
      <c r="K5814" s="1" t="s">
        <v>1509</v>
      </c>
      <c r="L5814" s="1" t="s">
        <v>1512</v>
      </c>
      <c r="M5814" s="1">
        <v>1</v>
      </c>
    </row>
    <row r="5815" spans="1:13" x14ac:dyDescent="0.25">
      <c r="A5815" s="1" t="s">
        <v>1262</v>
      </c>
      <c r="J5815" s="1" t="s">
        <v>1511</v>
      </c>
      <c r="K5815" s="1" t="s">
        <v>1509</v>
      </c>
      <c r="L5815" s="1" t="s">
        <v>1512</v>
      </c>
      <c r="M5815" s="1">
        <v>1</v>
      </c>
    </row>
    <row r="5816" spans="1:13" x14ac:dyDescent="0.25">
      <c r="A5816" s="1" t="s">
        <v>1267</v>
      </c>
      <c r="J5816" s="1" t="s">
        <v>1511</v>
      </c>
      <c r="K5816" s="1" t="s">
        <v>1509</v>
      </c>
      <c r="L5816" s="1" t="s">
        <v>1510</v>
      </c>
      <c r="M5816" s="1">
        <v>2</v>
      </c>
    </row>
    <row r="5817" spans="1:13" x14ac:dyDescent="0.25">
      <c r="A5817" s="1" t="s">
        <v>1314</v>
      </c>
      <c r="J5817" s="1" t="s">
        <v>1511</v>
      </c>
      <c r="K5817" s="1" t="s">
        <v>1509</v>
      </c>
      <c r="L5817" s="1" t="s">
        <v>1510</v>
      </c>
      <c r="M5817" s="1">
        <v>1</v>
      </c>
    </row>
    <row r="5818" spans="1:13" x14ac:dyDescent="0.25">
      <c r="A5818" s="1" t="s">
        <v>1314</v>
      </c>
      <c r="J5818" s="1" t="s">
        <v>1511</v>
      </c>
      <c r="K5818" s="1" t="s">
        <v>1509</v>
      </c>
      <c r="L5818" s="1" t="s">
        <v>1510</v>
      </c>
      <c r="M5818" s="1">
        <v>1</v>
      </c>
    </row>
    <row r="5819" spans="1:13" x14ac:dyDescent="0.25">
      <c r="A5819" s="1" t="s">
        <v>1314</v>
      </c>
      <c r="J5819" s="1" t="s">
        <v>1511</v>
      </c>
      <c r="K5819" s="1" t="s">
        <v>1509</v>
      </c>
      <c r="L5819" s="1" t="s">
        <v>1510</v>
      </c>
      <c r="M5819" s="1">
        <v>1</v>
      </c>
    </row>
    <row r="5820" spans="1:13" x14ac:dyDescent="0.25">
      <c r="A5820" s="1" t="s">
        <v>1314</v>
      </c>
      <c r="J5820" s="1" t="s">
        <v>1511</v>
      </c>
      <c r="K5820" s="1" t="s">
        <v>1509</v>
      </c>
      <c r="L5820" s="1" t="s">
        <v>1510</v>
      </c>
      <c r="M5820" s="1">
        <v>1</v>
      </c>
    </row>
    <row r="5821" spans="1:13" x14ac:dyDescent="0.25">
      <c r="A5821" s="1" t="s">
        <v>1314</v>
      </c>
      <c r="J5821" s="1" t="s">
        <v>1511</v>
      </c>
      <c r="K5821" s="1" t="s">
        <v>1509</v>
      </c>
      <c r="L5821" s="1" t="s">
        <v>1510</v>
      </c>
      <c r="M5821" s="1">
        <v>1</v>
      </c>
    </row>
    <row r="5822" spans="1:13" x14ac:dyDescent="0.25">
      <c r="A5822" s="1" t="s">
        <v>1262</v>
      </c>
      <c r="J5822" s="1" t="s">
        <v>1508</v>
      </c>
      <c r="K5822" s="1" t="s">
        <v>1509</v>
      </c>
      <c r="L5822" s="1" t="s">
        <v>1512</v>
      </c>
      <c r="M5822" s="1">
        <v>1</v>
      </c>
    </row>
    <row r="5823" spans="1:13" x14ac:dyDescent="0.25">
      <c r="A5823" s="1" t="s">
        <v>1314</v>
      </c>
      <c r="J5823" s="1" t="s">
        <v>1511</v>
      </c>
      <c r="K5823" s="1" t="s">
        <v>1509</v>
      </c>
      <c r="L5823" s="1" t="s">
        <v>1510</v>
      </c>
      <c r="M5823" s="1">
        <v>1</v>
      </c>
    </row>
    <row r="5824" spans="1:13" x14ac:dyDescent="0.25">
      <c r="A5824" s="1" t="s">
        <v>1314</v>
      </c>
      <c r="J5824" s="1" t="s">
        <v>1511</v>
      </c>
      <c r="K5824" s="1" t="s">
        <v>1509</v>
      </c>
      <c r="L5824" s="1" t="s">
        <v>1510</v>
      </c>
      <c r="M5824" s="1">
        <v>1</v>
      </c>
    </row>
    <row r="5825" spans="1:13" x14ac:dyDescent="0.25">
      <c r="A5825" s="1" t="s">
        <v>1314</v>
      </c>
      <c r="J5825" s="1" t="s">
        <v>1511</v>
      </c>
      <c r="K5825" s="1" t="s">
        <v>1509</v>
      </c>
      <c r="L5825" s="1" t="s">
        <v>1510</v>
      </c>
      <c r="M5825" s="1">
        <v>1</v>
      </c>
    </row>
    <row r="5826" spans="1:13" x14ac:dyDescent="0.25">
      <c r="A5826" s="1" t="s">
        <v>1314</v>
      </c>
      <c r="J5826" s="1" t="s">
        <v>1511</v>
      </c>
      <c r="K5826" s="1" t="s">
        <v>1509</v>
      </c>
      <c r="L5826" s="1" t="s">
        <v>1510</v>
      </c>
      <c r="M5826" s="1">
        <v>1</v>
      </c>
    </row>
    <row r="5827" spans="1:13" x14ac:dyDescent="0.25">
      <c r="A5827" s="1" t="s">
        <v>1314</v>
      </c>
      <c r="J5827" s="1" t="s">
        <v>1511</v>
      </c>
      <c r="K5827" s="1" t="s">
        <v>1509</v>
      </c>
      <c r="L5827" s="1" t="s">
        <v>1510</v>
      </c>
      <c r="M5827" s="1">
        <v>1</v>
      </c>
    </row>
    <row r="5828" spans="1:13" x14ac:dyDescent="0.25">
      <c r="A5828" s="1" t="s">
        <v>1314</v>
      </c>
      <c r="J5828" s="1" t="s">
        <v>1511</v>
      </c>
      <c r="K5828" s="1" t="s">
        <v>1509</v>
      </c>
      <c r="L5828" s="1" t="s">
        <v>1510</v>
      </c>
      <c r="M5828" s="1">
        <v>1</v>
      </c>
    </row>
    <row r="5829" spans="1:13" x14ac:dyDescent="0.25">
      <c r="A5829" s="1" t="s">
        <v>1314</v>
      </c>
      <c r="J5829" s="1" t="s">
        <v>1511</v>
      </c>
      <c r="K5829" s="1" t="s">
        <v>1509</v>
      </c>
      <c r="L5829" s="1" t="s">
        <v>1510</v>
      </c>
      <c r="M5829" s="1">
        <v>1</v>
      </c>
    </row>
    <row r="5830" spans="1:13" x14ac:dyDescent="0.25">
      <c r="A5830" s="1" t="s">
        <v>1417</v>
      </c>
      <c r="J5830" s="1" t="s">
        <v>1511</v>
      </c>
      <c r="K5830" s="1" t="s">
        <v>1509</v>
      </c>
      <c r="L5830" s="1" t="s">
        <v>1513</v>
      </c>
      <c r="M5830" s="1">
        <v>2</v>
      </c>
    </row>
    <row r="5831" spans="1:13" x14ac:dyDescent="0.25">
      <c r="A5831" s="1" t="s">
        <v>1266</v>
      </c>
      <c r="J5831" s="1" t="s">
        <v>1511</v>
      </c>
      <c r="K5831" s="1" t="s">
        <v>1509</v>
      </c>
      <c r="L5831" s="1" t="s">
        <v>1512</v>
      </c>
      <c r="M5831" s="1">
        <v>2</v>
      </c>
    </row>
    <row r="5832" spans="1:13" x14ac:dyDescent="0.25">
      <c r="A5832" s="1" t="s">
        <v>1314</v>
      </c>
      <c r="J5832" s="1" t="s">
        <v>1511</v>
      </c>
      <c r="K5832" s="1" t="s">
        <v>1509</v>
      </c>
      <c r="L5832" s="1" t="s">
        <v>1510</v>
      </c>
      <c r="M5832" s="1">
        <v>1</v>
      </c>
    </row>
    <row r="5833" spans="1:13" x14ac:dyDescent="0.25">
      <c r="A5833" s="1" t="s">
        <v>1274</v>
      </c>
      <c r="J5833" s="1" t="s">
        <v>1511</v>
      </c>
      <c r="K5833" s="1" t="s">
        <v>1509</v>
      </c>
      <c r="L5833" s="1" t="s">
        <v>1510</v>
      </c>
      <c r="M5833" s="1">
        <v>1</v>
      </c>
    </row>
    <row r="5834" spans="1:13" x14ac:dyDescent="0.25">
      <c r="A5834" s="1" t="s">
        <v>1341</v>
      </c>
      <c r="J5834" s="1" t="s">
        <v>1508</v>
      </c>
      <c r="K5834" s="1" t="s">
        <v>1509</v>
      </c>
      <c r="L5834" s="1" t="s">
        <v>1513</v>
      </c>
      <c r="M5834" s="1">
        <v>2</v>
      </c>
    </row>
    <row r="5835" spans="1:13" x14ac:dyDescent="0.25">
      <c r="A5835" s="1" t="s">
        <v>1424</v>
      </c>
      <c r="J5835" s="1" t="s">
        <v>1511</v>
      </c>
      <c r="K5835" s="1" t="s">
        <v>1514</v>
      </c>
      <c r="L5835" s="1" t="s">
        <v>1513</v>
      </c>
      <c r="M5835" s="1">
        <v>2</v>
      </c>
    </row>
    <row r="5836" spans="1:13" x14ac:dyDescent="0.25">
      <c r="A5836" s="1" t="s">
        <v>1286</v>
      </c>
      <c r="J5836" s="1" t="s">
        <v>1511</v>
      </c>
      <c r="K5836" s="1" t="s">
        <v>1509</v>
      </c>
      <c r="L5836" s="1" t="s">
        <v>1512</v>
      </c>
      <c r="M5836" s="1">
        <v>5</v>
      </c>
    </row>
    <row r="5837" spans="1:13" x14ac:dyDescent="0.25">
      <c r="A5837" s="1" t="s">
        <v>1285</v>
      </c>
      <c r="J5837" s="1" t="s">
        <v>1511</v>
      </c>
      <c r="K5837" s="1" t="s">
        <v>1509</v>
      </c>
      <c r="L5837" s="1" t="s">
        <v>1512</v>
      </c>
      <c r="M5837" s="1">
        <v>5</v>
      </c>
    </row>
    <row r="5838" spans="1:13" x14ac:dyDescent="0.25">
      <c r="A5838" s="1" t="s">
        <v>1286</v>
      </c>
      <c r="J5838" s="1" t="s">
        <v>1511</v>
      </c>
      <c r="K5838" s="1" t="s">
        <v>1509</v>
      </c>
      <c r="L5838" s="1" t="s">
        <v>1510</v>
      </c>
      <c r="M5838" s="1">
        <v>1</v>
      </c>
    </row>
    <row r="5839" spans="1:13" x14ac:dyDescent="0.25">
      <c r="A5839" s="1" t="s">
        <v>1262</v>
      </c>
      <c r="J5839" s="1" t="s">
        <v>1511</v>
      </c>
      <c r="K5839" s="1" t="s">
        <v>1509</v>
      </c>
      <c r="L5839" s="1" t="s">
        <v>1513</v>
      </c>
      <c r="M5839" s="1">
        <v>2</v>
      </c>
    </row>
    <row r="5840" spans="1:13" x14ac:dyDescent="0.25">
      <c r="A5840" s="1" t="s">
        <v>1286</v>
      </c>
      <c r="J5840" s="1" t="s">
        <v>1511</v>
      </c>
      <c r="K5840" s="1" t="s">
        <v>1509</v>
      </c>
      <c r="L5840" s="1" t="s">
        <v>1512</v>
      </c>
      <c r="M5840" s="1">
        <v>5</v>
      </c>
    </row>
    <row r="5841" spans="1:13" x14ac:dyDescent="0.25">
      <c r="A5841" s="1" t="s">
        <v>1310</v>
      </c>
      <c r="J5841" s="1" t="s">
        <v>1511</v>
      </c>
      <c r="K5841" s="1" t="s">
        <v>1509</v>
      </c>
      <c r="L5841" s="1" t="s">
        <v>1512</v>
      </c>
      <c r="M5841" s="1">
        <v>1</v>
      </c>
    </row>
    <row r="5842" spans="1:13" x14ac:dyDescent="0.25">
      <c r="A5842" s="1" t="s">
        <v>1310</v>
      </c>
      <c r="J5842" s="1" t="s">
        <v>1511</v>
      </c>
      <c r="K5842" s="1" t="s">
        <v>1509</v>
      </c>
      <c r="L5842" s="1" t="s">
        <v>1512</v>
      </c>
      <c r="M5842" s="1">
        <v>2</v>
      </c>
    </row>
    <row r="5843" spans="1:13" x14ac:dyDescent="0.25">
      <c r="A5843" s="1" t="s">
        <v>1267</v>
      </c>
      <c r="J5843" s="1" t="s">
        <v>1511</v>
      </c>
      <c r="K5843" s="1" t="s">
        <v>1509</v>
      </c>
      <c r="L5843" s="1" t="s">
        <v>1510</v>
      </c>
      <c r="M5843" s="1">
        <v>4</v>
      </c>
    </row>
    <row r="5844" spans="1:13" x14ac:dyDescent="0.25">
      <c r="A5844" s="1" t="s">
        <v>1341</v>
      </c>
      <c r="J5844" s="1" t="s">
        <v>1508</v>
      </c>
      <c r="K5844" s="1" t="s">
        <v>1509</v>
      </c>
      <c r="L5844" s="1" t="s">
        <v>1513</v>
      </c>
      <c r="M5844" s="1">
        <v>1</v>
      </c>
    </row>
    <row r="5845" spans="1:13" x14ac:dyDescent="0.25">
      <c r="A5845" s="1" t="s">
        <v>1299</v>
      </c>
      <c r="J5845" s="1" t="s">
        <v>1508</v>
      </c>
      <c r="K5845" s="1" t="s">
        <v>1509</v>
      </c>
      <c r="L5845" s="1" t="s">
        <v>1513</v>
      </c>
      <c r="M5845" s="1">
        <v>1</v>
      </c>
    </row>
    <row r="5846" spans="1:13" x14ac:dyDescent="0.25">
      <c r="A5846" s="1" t="s">
        <v>1299</v>
      </c>
      <c r="J5846" s="1" t="s">
        <v>1508</v>
      </c>
      <c r="K5846" s="1" t="s">
        <v>1509</v>
      </c>
      <c r="L5846" s="1" t="s">
        <v>1510</v>
      </c>
      <c r="M5846" s="1">
        <v>1</v>
      </c>
    </row>
    <row r="5847" spans="1:13" x14ac:dyDescent="0.25">
      <c r="A5847" s="1" t="s">
        <v>1299</v>
      </c>
      <c r="J5847" s="1" t="s">
        <v>1508</v>
      </c>
      <c r="K5847" s="1" t="s">
        <v>1509</v>
      </c>
      <c r="L5847" s="1" t="s">
        <v>1513</v>
      </c>
      <c r="M5847" s="1">
        <v>1</v>
      </c>
    </row>
    <row r="5848" spans="1:13" x14ac:dyDescent="0.25">
      <c r="A5848" s="1" t="s">
        <v>1299</v>
      </c>
      <c r="J5848" s="1" t="s">
        <v>1508</v>
      </c>
      <c r="K5848" s="1" t="s">
        <v>1509</v>
      </c>
      <c r="L5848" s="1" t="s">
        <v>1510</v>
      </c>
      <c r="M5848" s="1">
        <v>1</v>
      </c>
    </row>
    <row r="5849" spans="1:13" x14ac:dyDescent="0.25">
      <c r="A5849" s="1" t="s">
        <v>1311</v>
      </c>
      <c r="J5849" s="1" t="s">
        <v>1511</v>
      </c>
      <c r="K5849" s="1" t="s">
        <v>1514</v>
      </c>
      <c r="L5849" s="1" t="s">
        <v>1513</v>
      </c>
      <c r="M5849" s="1">
        <v>7</v>
      </c>
    </row>
    <row r="5850" spans="1:13" x14ac:dyDescent="0.25">
      <c r="A5850" s="1" t="s">
        <v>1306</v>
      </c>
      <c r="J5850" s="1" t="s">
        <v>1511</v>
      </c>
      <c r="K5850" s="1" t="s">
        <v>1509</v>
      </c>
      <c r="L5850" s="1" t="s">
        <v>1512</v>
      </c>
      <c r="M5850" s="1">
        <v>62</v>
      </c>
    </row>
    <row r="5851" spans="1:13" x14ac:dyDescent="0.25">
      <c r="A5851" s="1" t="s">
        <v>1311</v>
      </c>
      <c r="J5851" s="1" t="s">
        <v>1511</v>
      </c>
      <c r="K5851" s="1" t="s">
        <v>1514</v>
      </c>
      <c r="L5851" s="1" t="s">
        <v>1513</v>
      </c>
      <c r="M5851" s="1">
        <v>11</v>
      </c>
    </row>
    <row r="5852" spans="1:13" x14ac:dyDescent="0.25">
      <c r="A5852" s="1" t="s">
        <v>1287</v>
      </c>
      <c r="J5852" s="1" t="s">
        <v>1511</v>
      </c>
      <c r="K5852" s="1" t="s">
        <v>1509</v>
      </c>
      <c r="L5852" s="1" t="s">
        <v>1512</v>
      </c>
      <c r="M5852" s="1">
        <v>9</v>
      </c>
    </row>
    <row r="5853" spans="1:13" x14ac:dyDescent="0.25">
      <c r="A5853" s="1" t="s">
        <v>1311</v>
      </c>
      <c r="J5853" s="1" t="s">
        <v>1511</v>
      </c>
      <c r="K5853" s="1" t="s">
        <v>1514</v>
      </c>
      <c r="L5853" s="1" t="s">
        <v>1513</v>
      </c>
      <c r="M5853" s="1">
        <v>2</v>
      </c>
    </row>
    <row r="5854" spans="1:13" x14ac:dyDescent="0.25">
      <c r="A5854" s="1" t="s">
        <v>1417</v>
      </c>
      <c r="J5854" s="1" t="s">
        <v>1511</v>
      </c>
      <c r="K5854" s="1" t="s">
        <v>1509</v>
      </c>
      <c r="L5854" s="1" t="s">
        <v>1513</v>
      </c>
      <c r="M5854" s="1">
        <v>2</v>
      </c>
    </row>
    <row r="5855" spans="1:13" x14ac:dyDescent="0.25">
      <c r="A5855" s="1" t="s">
        <v>1299</v>
      </c>
      <c r="J5855" s="1" t="s">
        <v>1508</v>
      </c>
      <c r="K5855" s="1" t="s">
        <v>1509</v>
      </c>
      <c r="L5855" s="1" t="s">
        <v>1510</v>
      </c>
      <c r="M5855" s="1">
        <v>1</v>
      </c>
    </row>
    <row r="5856" spans="1:13" x14ac:dyDescent="0.25">
      <c r="A5856" s="1" t="s">
        <v>1274</v>
      </c>
      <c r="J5856" s="1" t="s">
        <v>1511</v>
      </c>
      <c r="K5856" s="1" t="s">
        <v>1509</v>
      </c>
      <c r="L5856" s="1" t="s">
        <v>1513</v>
      </c>
      <c r="M5856" s="1">
        <v>1</v>
      </c>
    </row>
    <row r="5857" spans="1:13" x14ac:dyDescent="0.25">
      <c r="A5857" s="1" t="s">
        <v>1311</v>
      </c>
      <c r="J5857" s="1" t="s">
        <v>1511</v>
      </c>
      <c r="K5857" s="1" t="s">
        <v>1514</v>
      </c>
      <c r="L5857" s="1" t="s">
        <v>1513</v>
      </c>
      <c r="M5857" s="1">
        <v>3</v>
      </c>
    </row>
    <row r="5858" spans="1:13" x14ac:dyDescent="0.25">
      <c r="A5858" s="1" t="s">
        <v>1311</v>
      </c>
      <c r="J5858" s="1" t="s">
        <v>1511</v>
      </c>
      <c r="K5858" s="1" t="s">
        <v>1514</v>
      </c>
      <c r="L5858" s="1" t="s">
        <v>1513</v>
      </c>
      <c r="M5858" s="1">
        <v>9</v>
      </c>
    </row>
    <row r="5859" spans="1:13" x14ac:dyDescent="0.25">
      <c r="A5859" s="1" t="s">
        <v>1274</v>
      </c>
      <c r="J5859" s="1" t="s">
        <v>1511</v>
      </c>
      <c r="K5859" s="1" t="s">
        <v>1509</v>
      </c>
      <c r="L5859" s="1" t="s">
        <v>1510</v>
      </c>
      <c r="M5859" s="1">
        <v>1</v>
      </c>
    </row>
    <row r="5860" spans="1:13" x14ac:dyDescent="0.25">
      <c r="A5860" s="1" t="s">
        <v>1274</v>
      </c>
      <c r="J5860" s="1" t="s">
        <v>1511</v>
      </c>
      <c r="K5860" s="1" t="s">
        <v>1509</v>
      </c>
      <c r="L5860" s="1" t="s">
        <v>1513</v>
      </c>
      <c r="M5860" s="1">
        <v>1</v>
      </c>
    </row>
    <row r="5861" spans="1:13" x14ac:dyDescent="0.25">
      <c r="A5861" s="1" t="s">
        <v>1274</v>
      </c>
      <c r="J5861" s="1" t="s">
        <v>1511</v>
      </c>
      <c r="K5861" s="1" t="s">
        <v>1509</v>
      </c>
      <c r="L5861" s="1" t="s">
        <v>1510</v>
      </c>
      <c r="M5861" s="1">
        <v>1</v>
      </c>
    </row>
    <row r="5862" spans="1:13" x14ac:dyDescent="0.25">
      <c r="A5862" s="1" t="s">
        <v>1262</v>
      </c>
      <c r="J5862" s="1" t="s">
        <v>1508</v>
      </c>
      <c r="K5862" s="1" t="s">
        <v>1509</v>
      </c>
      <c r="L5862" s="1" t="s">
        <v>1512</v>
      </c>
      <c r="M5862" s="1">
        <v>1</v>
      </c>
    </row>
    <row r="5863" spans="1:13" x14ac:dyDescent="0.25">
      <c r="A5863" s="1" t="s">
        <v>1266</v>
      </c>
      <c r="J5863" s="1" t="s">
        <v>1511</v>
      </c>
      <c r="K5863" s="1" t="s">
        <v>1509</v>
      </c>
      <c r="L5863" s="1" t="s">
        <v>1512</v>
      </c>
      <c r="M5863" s="1">
        <v>1</v>
      </c>
    </row>
    <row r="5864" spans="1:13" x14ac:dyDescent="0.25">
      <c r="A5864" s="1" t="s">
        <v>1274</v>
      </c>
      <c r="J5864" s="1" t="s">
        <v>1511</v>
      </c>
      <c r="K5864" s="1" t="s">
        <v>1509</v>
      </c>
      <c r="L5864" s="1" t="s">
        <v>1510</v>
      </c>
      <c r="M5864" s="1">
        <v>1</v>
      </c>
    </row>
    <row r="5865" spans="1:13" x14ac:dyDescent="0.25">
      <c r="A5865" s="1" t="s">
        <v>1274</v>
      </c>
      <c r="J5865" s="1" t="s">
        <v>1511</v>
      </c>
      <c r="K5865" s="1" t="s">
        <v>1509</v>
      </c>
      <c r="L5865" s="1" t="s">
        <v>1510</v>
      </c>
      <c r="M5865" s="1">
        <v>1</v>
      </c>
    </row>
    <row r="5866" spans="1:13" x14ac:dyDescent="0.25">
      <c r="A5866" s="1" t="s">
        <v>1274</v>
      </c>
      <c r="J5866" s="1" t="s">
        <v>1511</v>
      </c>
      <c r="K5866" s="1" t="s">
        <v>1509</v>
      </c>
      <c r="L5866" s="1" t="s">
        <v>1510</v>
      </c>
      <c r="M5866" s="1">
        <v>1</v>
      </c>
    </row>
    <row r="5867" spans="1:13" x14ac:dyDescent="0.25">
      <c r="A5867" s="1" t="s">
        <v>1274</v>
      </c>
      <c r="J5867" s="1" t="s">
        <v>1511</v>
      </c>
      <c r="K5867" s="1" t="s">
        <v>1509</v>
      </c>
      <c r="L5867" s="1" t="s">
        <v>1510</v>
      </c>
      <c r="M5867" s="1">
        <v>1</v>
      </c>
    </row>
    <row r="5868" spans="1:13" x14ac:dyDescent="0.25">
      <c r="A5868" s="1" t="s">
        <v>1274</v>
      </c>
      <c r="J5868" s="1" t="s">
        <v>1511</v>
      </c>
      <c r="K5868" s="1" t="s">
        <v>1509</v>
      </c>
      <c r="L5868" s="1" t="s">
        <v>1510</v>
      </c>
      <c r="M5868" s="1">
        <v>1</v>
      </c>
    </row>
    <row r="5869" spans="1:13" x14ac:dyDescent="0.25">
      <c r="A5869" s="1" t="s">
        <v>1266</v>
      </c>
      <c r="J5869" s="1" t="s">
        <v>1511</v>
      </c>
      <c r="K5869" s="1" t="s">
        <v>1509</v>
      </c>
      <c r="L5869" s="1" t="s">
        <v>1512</v>
      </c>
      <c r="M5869" s="1">
        <v>2</v>
      </c>
    </row>
    <row r="5870" spans="1:13" x14ac:dyDescent="0.25">
      <c r="A5870" s="1" t="s">
        <v>1274</v>
      </c>
      <c r="J5870" s="1" t="s">
        <v>1511</v>
      </c>
      <c r="K5870" s="1" t="s">
        <v>1509</v>
      </c>
      <c r="L5870" s="1" t="s">
        <v>1513</v>
      </c>
      <c r="M5870" s="1">
        <v>1</v>
      </c>
    </row>
    <row r="5871" spans="1:13" x14ac:dyDescent="0.25">
      <c r="A5871" s="1" t="s">
        <v>1385</v>
      </c>
      <c r="J5871" s="1" t="s">
        <v>1508</v>
      </c>
      <c r="K5871" s="1" t="s">
        <v>1509</v>
      </c>
      <c r="L5871" s="1" t="s">
        <v>1510</v>
      </c>
      <c r="M5871" s="1">
        <v>1</v>
      </c>
    </row>
    <row r="5872" spans="1:13" x14ac:dyDescent="0.25">
      <c r="A5872" s="1" t="s">
        <v>1264</v>
      </c>
      <c r="J5872" s="1" t="s">
        <v>1508</v>
      </c>
      <c r="K5872" s="1" t="s">
        <v>1509</v>
      </c>
      <c r="L5872" s="1" t="s">
        <v>1512</v>
      </c>
      <c r="M5872" s="1">
        <v>10</v>
      </c>
    </row>
    <row r="5873" spans="1:13" x14ac:dyDescent="0.25">
      <c r="A5873" s="1" t="s">
        <v>1274</v>
      </c>
      <c r="J5873" s="1" t="s">
        <v>1511</v>
      </c>
      <c r="K5873" s="1" t="s">
        <v>1509</v>
      </c>
      <c r="L5873" s="1" t="s">
        <v>1513</v>
      </c>
      <c r="M5873" s="1">
        <v>1</v>
      </c>
    </row>
    <row r="5874" spans="1:13" x14ac:dyDescent="0.25">
      <c r="A5874" s="1" t="s">
        <v>1385</v>
      </c>
      <c r="J5874" s="1" t="s">
        <v>1508</v>
      </c>
      <c r="K5874" s="1" t="s">
        <v>1514</v>
      </c>
      <c r="L5874" s="1" t="s">
        <v>1510</v>
      </c>
      <c r="M5874" s="1">
        <v>1</v>
      </c>
    </row>
    <row r="5875" spans="1:13" x14ac:dyDescent="0.25">
      <c r="A5875" s="1" t="s">
        <v>1385</v>
      </c>
      <c r="J5875" s="1" t="s">
        <v>1508</v>
      </c>
      <c r="K5875" s="1" t="s">
        <v>1514</v>
      </c>
      <c r="L5875" s="1" t="s">
        <v>1510</v>
      </c>
      <c r="M5875" s="1">
        <v>1</v>
      </c>
    </row>
    <row r="5876" spans="1:13" x14ac:dyDescent="0.25">
      <c r="A5876" s="1" t="s">
        <v>1266</v>
      </c>
      <c r="J5876" s="1" t="s">
        <v>1511</v>
      </c>
      <c r="K5876" s="1" t="s">
        <v>1509</v>
      </c>
      <c r="L5876" s="1" t="s">
        <v>1512</v>
      </c>
      <c r="M5876" s="1">
        <v>3</v>
      </c>
    </row>
    <row r="5877" spans="1:13" x14ac:dyDescent="0.25">
      <c r="A5877" s="1" t="s">
        <v>1385</v>
      </c>
      <c r="J5877" s="1" t="s">
        <v>1508</v>
      </c>
      <c r="K5877" s="1" t="s">
        <v>1514</v>
      </c>
      <c r="L5877" s="1" t="s">
        <v>1510</v>
      </c>
      <c r="M5877" s="1">
        <v>1</v>
      </c>
    </row>
    <row r="5878" spans="1:13" x14ac:dyDescent="0.25">
      <c r="A5878" s="1" t="s">
        <v>1283</v>
      </c>
      <c r="J5878" s="1" t="s">
        <v>1508</v>
      </c>
      <c r="K5878" s="1" t="s">
        <v>1514</v>
      </c>
      <c r="L5878" s="1" t="s">
        <v>1510</v>
      </c>
      <c r="M5878" s="1">
        <v>1</v>
      </c>
    </row>
    <row r="5879" spans="1:13" x14ac:dyDescent="0.25">
      <c r="A5879" s="1" t="s">
        <v>1316</v>
      </c>
      <c r="J5879" s="1" t="s">
        <v>1511</v>
      </c>
      <c r="K5879" s="1" t="s">
        <v>1509</v>
      </c>
      <c r="L5879" s="1" t="s">
        <v>1510</v>
      </c>
      <c r="M5879" s="1">
        <v>1</v>
      </c>
    </row>
    <row r="5880" spans="1:13" x14ac:dyDescent="0.25">
      <c r="A5880" s="1" t="s">
        <v>1307</v>
      </c>
      <c r="J5880" s="1" t="s">
        <v>1511</v>
      </c>
      <c r="K5880" s="1" t="s">
        <v>1509</v>
      </c>
      <c r="L5880" s="1" t="s">
        <v>1512</v>
      </c>
      <c r="M5880" s="1">
        <v>30</v>
      </c>
    </row>
    <row r="5881" spans="1:13" x14ac:dyDescent="0.25">
      <c r="A5881" s="1" t="s">
        <v>1385</v>
      </c>
      <c r="J5881" s="1" t="s">
        <v>1508</v>
      </c>
      <c r="K5881" s="1" t="s">
        <v>1514</v>
      </c>
      <c r="L5881" s="1" t="s">
        <v>1510</v>
      </c>
      <c r="M5881" s="1">
        <v>1</v>
      </c>
    </row>
    <row r="5882" spans="1:13" x14ac:dyDescent="0.25">
      <c r="A5882" s="1" t="s">
        <v>1385</v>
      </c>
      <c r="J5882" s="1" t="s">
        <v>1508</v>
      </c>
      <c r="K5882" s="1" t="s">
        <v>1514</v>
      </c>
      <c r="L5882" s="1" t="s">
        <v>1510</v>
      </c>
      <c r="M5882" s="1">
        <v>1</v>
      </c>
    </row>
    <row r="5883" spans="1:13" x14ac:dyDescent="0.25">
      <c r="A5883" s="1" t="s">
        <v>1307</v>
      </c>
      <c r="J5883" s="1" t="s">
        <v>1511</v>
      </c>
      <c r="K5883" s="1" t="s">
        <v>1509</v>
      </c>
      <c r="L5883" s="1" t="s">
        <v>1512</v>
      </c>
      <c r="M5883" s="1">
        <v>30</v>
      </c>
    </row>
    <row r="5884" spans="1:13" x14ac:dyDescent="0.25">
      <c r="A5884" s="1" t="s">
        <v>1262</v>
      </c>
      <c r="J5884" s="1" t="s">
        <v>1508</v>
      </c>
      <c r="K5884" s="1" t="s">
        <v>1509</v>
      </c>
      <c r="L5884" s="1" t="s">
        <v>1513</v>
      </c>
      <c r="M5884" s="1">
        <v>1</v>
      </c>
    </row>
    <row r="5885" spans="1:13" x14ac:dyDescent="0.25">
      <c r="A5885" s="1" t="s">
        <v>1262</v>
      </c>
      <c r="J5885" s="1" t="s">
        <v>1508</v>
      </c>
      <c r="K5885" s="1" t="s">
        <v>1509</v>
      </c>
      <c r="L5885" s="1" t="s">
        <v>1513</v>
      </c>
      <c r="M5885" s="1">
        <v>1</v>
      </c>
    </row>
    <row r="5886" spans="1:13" x14ac:dyDescent="0.25">
      <c r="A5886" s="1" t="s">
        <v>1262</v>
      </c>
      <c r="J5886" s="1" t="s">
        <v>1508</v>
      </c>
      <c r="K5886" s="1" t="s">
        <v>1509</v>
      </c>
      <c r="L5886" s="1" t="s">
        <v>1513</v>
      </c>
      <c r="M5886" s="1">
        <v>1</v>
      </c>
    </row>
    <row r="5887" spans="1:13" x14ac:dyDescent="0.25">
      <c r="A5887" s="1" t="s">
        <v>1285</v>
      </c>
      <c r="J5887" s="1" t="s">
        <v>1511</v>
      </c>
      <c r="K5887" s="1" t="s">
        <v>1509</v>
      </c>
      <c r="L5887" s="1" t="s">
        <v>1512</v>
      </c>
      <c r="M5887" s="1">
        <v>5</v>
      </c>
    </row>
    <row r="5888" spans="1:13" x14ac:dyDescent="0.25">
      <c r="A5888" s="1" t="s">
        <v>1286</v>
      </c>
      <c r="J5888" s="1" t="s">
        <v>1511</v>
      </c>
      <c r="K5888" s="1" t="s">
        <v>1509</v>
      </c>
      <c r="L5888" s="1" t="s">
        <v>1512</v>
      </c>
      <c r="M5888" s="1">
        <v>5</v>
      </c>
    </row>
    <row r="5889" spans="1:13" x14ac:dyDescent="0.25">
      <c r="A5889" s="1" t="s">
        <v>1280</v>
      </c>
      <c r="J5889" s="1" t="s">
        <v>1511</v>
      </c>
      <c r="K5889" s="1" t="s">
        <v>1509</v>
      </c>
      <c r="L5889" s="1" t="s">
        <v>1512</v>
      </c>
      <c r="M5889" s="1">
        <v>1</v>
      </c>
    </row>
    <row r="5890" spans="1:13" x14ac:dyDescent="0.25">
      <c r="A5890" s="1" t="s">
        <v>1275</v>
      </c>
      <c r="J5890" s="1" t="s">
        <v>1511</v>
      </c>
      <c r="K5890" s="1" t="s">
        <v>1509</v>
      </c>
      <c r="L5890" s="1" t="s">
        <v>1510</v>
      </c>
      <c r="M5890" s="1">
        <v>8</v>
      </c>
    </row>
    <row r="5891" spans="1:13" x14ac:dyDescent="0.25">
      <c r="A5891" s="1" t="s">
        <v>1300</v>
      </c>
      <c r="J5891" s="1" t="s">
        <v>1511</v>
      </c>
      <c r="K5891" s="1" t="s">
        <v>1509</v>
      </c>
      <c r="L5891" s="1" t="s">
        <v>1512</v>
      </c>
      <c r="M5891" s="1">
        <v>1</v>
      </c>
    </row>
    <row r="5892" spans="1:13" x14ac:dyDescent="0.25">
      <c r="A5892" s="1" t="s">
        <v>1285</v>
      </c>
      <c r="J5892" s="1" t="s">
        <v>1511</v>
      </c>
      <c r="K5892" s="1" t="s">
        <v>1509</v>
      </c>
      <c r="L5892" s="1" t="s">
        <v>1512</v>
      </c>
      <c r="M5892" s="1">
        <v>3</v>
      </c>
    </row>
    <row r="5893" spans="1:13" x14ac:dyDescent="0.25">
      <c r="A5893" s="1" t="s">
        <v>1285</v>
      </c>
      <c r="J5893" s="1" t="s">
        <v>1511</v>
      </c>
      <c r="K5893" s="1" t="s">
        <v>1509</v>
      </c>
      <c r="L5893" s="1" t="s">
        <v>1512</v>
      </c>
      <c r="M5893" s="1">
        <v>3</v>
      </c>
    </row>
    <row r="5894" spans="1:13" x14ac:dyDescent="0.25">
      <c r="A5894" s="1" t="s">
        <v>1306</v>
      </c>
      <c r="J5894" s="1" t="s">
        <v>1511</v>
      </c>
      <c r="K5894" s="1" t="s">
        <v>1509</v>
      </c>
      <c r="L5894" s="1" t="s">
        <v>1512</v>
      </c>
      <c r="M5894" s="1">
        <v>12</v>
      </c>
    </row>
    <row r="5895" spans="1:13" x14ac:dyDescent="0.25">
      <c r="A5895" s="1" t="s">
        <v>1306</v>
      </c>
      <c r="J5895" s="1" t="s">
        <v>1511</v>
      </c>
      <c r="K5895" s="1" t="s">
        <v>1509</v>
      </c>
      <c r="L5895" s="1" t="s">
        <v>1512</v>
      </c>
      <c r="M5895" s="1">
        <v>12</v>
      </c>
    </row>
    <row r="5896" spans="1:13" x14ac:dyDescent="0.25">
      <c r="A5896" s="1" t="s">
        <v>1306</v>
      </c>
      <c r="J5896" s="1" t="s">
        <v>1511</v>
      </c>
      <c r="K5896" s="1" t="s">
        <v>1509</v>
      </c>
      <c r="L5896" s="1" t="s">
        <v>1512</v>
      </c>
      <c r="M5896" s="1">
        <v>12</v>
      </c>
    </row>
    <row r="5897" spans="1:13" x14ac:dyDescent="0.25">
      <c r="A5897" s="1" t="s">
        <v>1307</v>
      </c>
      <c r="J5897" s="1" t="s">
        <v>1511</v>
      </c>
      <c r="K5897" s="1" t="s">
        <v>1509</v>
      </c>
      <c r="L5897" s="1" t="s">
        <v>1512</v>
      </c>
      <c r="M5897" s="1">
        <v>12</v>
      </c>
    </row>
    <row r="5898" spans="1:13" x14ac:dyDescent="0.25">
      <c r="A5898" s="1" t="s">
        <v>1306</v>
      </c>
      <c r="J5898" s="1" t="s">
        <v>1511</v>
      </c>
      <c r="K5898" s="1" t="s">
        <v>1509</v>
      </c>
      <c r="L5898" s="1" t="s">
        <v>1512</v>
      </c>
      <c r="M5898" s="1">
        <v>12</v>
      </c>
    </row>
    <row r="5899" spans="1:13" x14ac:dyDescent="0.25">
      <c r="A5899" s="1" t="s">
        <v>1306</v>
      </c>
      <c r="J5899" s="1" t="s">
        <v>1511</v>
      </c>
      <c r="K5899" s="1" t="s">
        <v>1509</v>
      </c>
      <c r="L5899" s="1" t="s">
        <v>1512</v>
      </c>
      <c r="M5899" s="1">
        <v>12</v>
      </c>
    </row>
    <row r="5900" spans="1:13" x14ac:dyDescent="0.25">
      <c r="A5900" s="1" t="s">
        <v>1275</v>
      </c>
      <c r="J5900" s="1" t="s">
        <v>1511</v>
      </c>
      <c r="K5900" s="1" t="s">
        <v>1509</v>
      </c>
      <c r="L5900" s="1" t="s">
        <v>1512</v>
      </c>
      <c r="M5900" s="1">
        <v>1</v>
      </c>
    </row>
    <row r="5901" spans="1:13" x14ac:dyDescent="0.25">
      <c r="A5901" s="1" t="s">
        <v>1305</v>
      </c>
      <c r="J5901" s="1" t="s">
        <v>1511</v>
      </c>
      <c r="K5901" s="1" t="s">
        <v>1509</v>
      </c>
      <c r="L5901" s="1" t="s">
        <v>1512</v>
      </c>
      <c r="M5901" s="1">
        <v>18</v>
      </c>
    </row>
    <row r="5902" spans="1:13" x14ac:dyDescent="0.25">
      <c r="A5902" s="1" t="s">
        <v>1266</v>
      </c>
      <c r="J5902" s="1" t="s">
        <v>1511</v>
      </c>
      <c r="K5902" s="1" t="s">
        <v>1509</v>
      </c>
      <c r="L5902" s="1" t="s">
        <v>1512</v>
      </c>
      <c r="M5902" s="1">
        <v>1</v>
      </c>
    </row>
    <row r="5903" spans="1:13" x14ac:dyDescent="0.25">
      <c r="A5903" s="1" t="s">
        <v>1275</v>
      </c>
      <c r="J5903" s="1" t="s">
        <v>1511</v>
      </c>
      <c r="K5903" s="1" t="s">
        <v>1509</v>
      </c>
      <c r="L5903" s="1" t="s">
        <v>1512</v>
      </c>
      <c r="M5903" s="1">
        <v>1</v>
      </c>
    </row>
    <row r="5904" spans="1:13" x14ac:dyDescent="0.25">
      <c r="A5904" s="1" t="s">
        <v>1275</v>
      </c>
      <c r="J5904" s="1" t="s">
        <v>1511</v>
      </c>
      <c r="K5904" s="1" t="s">
        <v>1509</v>
      </c>
      <c r="L5904" s="1" t="s">
        <v>1512</v>
      </c>
      <c r="M5904" s="1">
        <v>1</v>
      </c>
    </row>
    <row r="5905" spans="1:13" x14ac:dyDescent="0.25">
      <c r="A5905" s="1" t="s">
        <v>1275</v>
      </c>
      <c r="J5905" s="1" t="s">
        <v>1511</v>
      </c>
      <c r="K5905" s="1" t="s">
        <v>1509</v>
      </c>
      <c r="L5905" s="1" t="s">
        <v>1512</v>
      </c>
      <c r="M5905" s="1">
        <v>1</v>
      </c>
    </row>
    <row r="5906" spans="1:13" x14ac:dyDescent="0.25">
      <c r="A5906" s="1" t="s">
        <v>1305</v>
      </c>
      <c r="J5906" s="1" t="s">
        <v>1511</v>
      </c>
      <c r="K5906" s="1" t="s">
        <v>1509</v>
      </c>
      <c r="L5906" s="1" t="s">
        <v>1512</v>
      </c>
      <c r="M5906" s="1">
        <v>12</v>
      </c>
    </row>
    <row r="5907" spans="1:13" x14ac:dyDescent="0.25">
      <c r="A5907" s="1" t="s">
        <v>1316</v>
      </c>
      <c r="J5907" s="1" t="s">
        <v>1508</v>
      </c>
      <c r="K5907" s="1" t="s">
        <v>1509</v>
      </c>
      <c r="L5907" s="1" t="s">
        <v>1513</v>
      </c>
      <c r="M5907" s="1">
        <v>1</v>
      </c>
    </row>
    <row r="5908" spans="1:13" x14ac:dyDescent="0.25">
      <c r="A5908" s="1" t="s">
        <v>1287</v>
      </c>
      <c r="J5908" s="1" t="s">
        <v>1511</v>
      </c>
      <c r="K5908" s="1" t="s">
        <v>1509</v>
      </c>
      <c r="L5908" s="1" t="s">
        <v>1512</v>
      </c>
      <c r="M5908" s="1">
        <v>1</v>
      </c>
    </row>
    <row r="5909" spans="1:13" x14ac:dyDescent="0.25">
      <c r="A5909" s="1" t="s">
        <v>1287</v>
      </c>
      <c r="J5909" s="1" t="s">
        <v>1511</v>
      </c>
      <c r="K5909" s="1" t="s">
        <v>1509</v>
      </c>
      <c r="L5909" s="1" t="s">
        <v>1512</v>
      </c>
      <c r="M5909" s="1">
        <v>1</v>
      </c>
    </row>
    <row r="5910" spans="1:13" x14ac:dyDescent="0.25">
      <c r="A5910" s="1" t="s">
        <v>1287</v>
      </c>
      <c r="J5910" s="1" t="s">
        <v>1511</v>
      </c>
      <c r="K5910" s="1" t="s">
        <v>1509</v>
      </c>
      <c r="L5910" s="1" t="s">
        <v>1512</v>
      </c>
      <c r="M5910" s="1">
        <v>1</v>
      </c>
    </row>
    <row r="5911" spans="1:13" x14ac:dyDescent="0.25">
      <c r="A5911" s="1" t="s">
        <v>1287</v>
      </c>
      <c r="J5911" s="1" t="s">
        <v>1511</v>
      </c>
      <c r="K5911" s="1" t="s">
        <v>1509</v>
      </c>
      <c r="L5911" s="1" t="s">
        <v>1512</v>
      </c>
      <c r="M5911" s="1">
        <v>1</v>
      </c>
    </row>
    <row r="5912" spans="1:13" x14ac:dyDescent="0.25">
      <c r="A5912" s="1" t="s">
        <v>1312</v>
      </c>
      <c r="J5912" s="1" t="s">
        <v>1511</v>
      </c>
      <c r="K5912" s="1" t="s">
        <v>1509</v>
      </c>
      <c r="L5912" s="1" t="s">
        <v>1512</v>
      </c>
      <c r="M5912" s="1">
        <v>2</v>
      </c>
    </row>
    <row r="5913" spans="1:13" x14ac:dyDescent="0.25">
      <c r="A5913" s="1" t="s">
        <v>1314</v>
      </c>
      <c r="J5913" s="1" t="s">
        <v>1511</v>
      </c>
      <c r="K5913" s="1" t="s">
        <v>1509</v>
      </c>
      <c r="L5913" s="1" t="s">
        <v>1510</v>
      </c>
      <c r="M5913" s="1">
        <v>1</v>
      </c>
    </row>
    <row r="5914" spans="1:13" x14ac:dyDescent="0.25">
      <c r="A5914" s="1" t="s">
        <v>1394</v>
      </c>
      <c r="J5914" s="1" t="s">
        <v>1508</v>
      </c>
      <c r="K5914" s="1" t="s">
        <v>1509</v>
      </c>
      <c r="L5914" s="1" t="s">
        <v>1513</v>
      </c>
      <c r="M5914" s="1">
        <v>2</v>
      </c>
    </row>
    <row r="5915" spans="1:13" x14ac:dyDescent="0.25">
      <c r="A5915" s="1" t="s">
        <v>1314</v>
      </c>
      <c r="J5915" s="1" t="s">
        <v>1511</v>
      </c>
      <c r="K5915" s="1" t="s">
        <v>1509</v>
      </c>
      <c r="L5915" s="1" t="s">
        <v>1510</v>
      </c>
      <c r="M5915" s="1">
        <v>2</v>
      </c>
    </row>
    <row r="5916" spans="1:13" x14ac:dyDescent="0.25">
      <c r="A5916" s="1" t="s">
        <v>1394</v>
      </c>
      <c r="J5916" s="1" t="s">
        <v>1508</v>
      </c>
      <c r="K5916" s="1" t="s">
        <v>1509</v>
      </c>
      <c r="L5916" s="1" t="s">
        <v>1513</v>
      </c>
      <c r="M5916" s="1">
        <v>1</v>
      </c>
    </row>
    <row r="5917" spans="1:13" x14ac:dyDescent="0.25">
      <c r="A5917" s="1" t="s">
        <v>1314</v>
      </c>
      <c r="J5917" s="1" t="s">
        <v>1511</v>
      </c>
      <c r="K5917" s="1" t="s">
        <v>1509</v>
      </c>
      <c r="L5917" s="1" t="s">
        <v>1510</v>
      </c>
      <c r="M5917" s="1">
        <v>1</v>
      </c>
    </row>
    <row r="5918" spans="1:13" x14ac:dyDescent="0.25">
      <c r="A5918" s="1" t="s">
        <v>1314</v>
      </c>
      <c r="J5918" s="1" t="s">
        <v>1511</v>
      </c>
      <c r="K5918" s="1" t="s">
        <v>1509</v>
      </c>
      <c r="L5918" s="1" t="s">
        <v>1510</v>
      </c>
      <c r="M5918" s="1">
        <v>1</v>
      </c>
    </row>
    <row r="5919" spans="1:13" x14ac:dyDescent="0.25">
      <c r="A5919" s="1" t="s">
        <v>1382</v>
      </c>
      <c r="J5919" s="1" t="s">
        <v>1508</v>
      </c>
      <c r="K5919" s="1" t="s">
        <v>1509</v>
      </c>
      <c r="L5919" s="1" t="s">
        <v>1510</v>
      </c>
      <c r="M5919" s="1">
        <v>1</v>
      </c>
    </row>
    <row r="5920" spans="1:13" x14ac:dyDescent="0.25">
      <c r="A5920" s="1" t="s">
        <v>1314</v>
      </c>
      <c r="J5920" s="1" t="s">
        <v>1511</v>
      </c>
      <c r="K5920" s="1" t="s">
        <v>1509</v>
      </c>
      <c r="L5920" s="1" t="s">
        <v>1510</v>
      </c>
      <c r="M5920" s="1">
        <v>1</v>
      </c>
    </row>
    <row r="5921" spans="1:13" x14ac:dyDescent="0.25">
      <c r="A5921" s="1" t="s">
        <v>1314</v>
      </c>
      <c r="J5921" s="1" t="s">
        <v>1511</v>
      </c>
      <c r="K5921" s="1" t="s">
        <v>1509</v>
      </c>
      <c r="L5921" s="1" t="s">
        <v>1510</v>
      </c>
      <c r="M5921" s="1">
        <v>1</v>
      </c>
    </row>
    <row r="5922" spans="1:13" x14ac:dyDescent="0.25">
      <c r="A5922" s="1" t="s">
        <v>1314</v>
      </c>
      <c r="J5922" s="1" t="s">
        <v>1511</v>
      </c>
      <c r="K5922" s="1" t="s">
        <v>1509</v>
      </c>
      <c r="L5922" s="1" t="s">
        <v>1510</v>
      </c>
      <c r="M5922" s="1">
        <v>1</v>
      </c>
    </row>
    <row r="5923" spans="1:13" x14ac:dyDescent="0.25">
      <c r="A5923" s="1" t="s">
        <v>1314</v>
      </c>
      <c r="J5923" s="1" t="s">
        <v>1511</v>
      </c>
      <c r="K5923" s="1" t="s">
        <v>1509</v>
      </c>
      <c r="L5923" s="1" t="s">
        <v>1510</v>
      </c>
      <c r="M5923" s="1">
        <v>2</v>
      </c>
    </row>
    <row r="5924" spans="1:13" x14ac:dyDescent="0.25">
      <c r="A5924" s="1" t="s">
        <v>1314</v>
      </c>
      <c r="J5924" s="1" t="s">
        <v>1511</v>
      </c>
      <c r="K5924" s="1" t="s">
        <v>1509</v>
      </c>
      <c r="L5924" s="1" t="s">
        <v>1510</v>
      </c>
      <c r="M5924" s="1">
        <v>1</v>
      </c>
    </row>
    <row r="5925" spans="1:13" x14ac:dyDescent="0.25">
      <c r="A5925" s="1" t="s">
        <v>1314</v>
      </c>
      <c r="J5925" s="1" t="s">
        <v>1511</v>
      </c>
      <c r="K5925" s="1" t="s">
        <v>1509</v>
      </c>
      <c r="L5925" s="1" t="s">
        <v>1510</v>
      </c>
      <c r="M5925" s="1">
        <v>1</v>
      </c>
    </row>
    <row r="5926" spans="1:13" x14ac:dyDescent="0.25">
      <c r="A5926" s="1" t="s">
        <v>1314</v>
      </c>
      <c r="J5926" s="1" t="s">
        <v>1511</v>
      </c>
      <c r="K5926" s="1" t="s">
        <v>1509</v>
      </c>
      <c r="L5926" s="1" t="s">
        <v>1510</v>
      </c>
      <c r="M5926" s="1">
        <v>1</v>
      </c>
    </row>
    <row r="5927" spans="1:13" x14ac:dyDescent="0.25">
      <c r="A5927" s="1" t="s">
        <v>1314</v>
      </c>
      <c r="J5927" s="1" t="s">
        <v>1511</v>
      </c>
      <c r="K5927" s="1" t="s">
        <v>1509</v>
      </c>
      <c r="L5927" s="1" t="s">
        <v>1510</v>
      </c>
      <c r="M5927" s="1">
        <v>1</v>
      </c>
    </row>
    <row r="5928" spans="1:13" x14ac:dyDescent="0.25">
      <c r="A5928" s="1" t="s">
        <v>1314</v>
      </c>
      <c r="J5928" s="1" t="s">
        <v>1511</v>
      </c>
      <c r="K5928" s="1" t="s">
        <v>1509</v>
      </c>
      <c r="L5928" s="1" t="s">
        <v>1510</v>
      </c>
      <c r="M5928" s="1">
        <v>1</v>
      </c>
    </row>
    <row r="5929" spans="1:13" x14ac:dyDescent="0.25">
      <c r="A5929" s="1" t="s">
        <v>1314</v>
      </c>
      <c r="J5929" s="1" t="s">
        <v>1511</v>
      </c>
      <c r="K5929" s="1" t="s">
        <v>1509</v>
      </c>
      <c r="L5929" s="1" t="s">
        <v>1510</v>
      </c>
      <c r="M5929" s="1">
        <v>1</v>
      </c>
    </row>
    <row r="5930" spans="1:13" x14ac:dyDescent="0.25">
      <c r="A5930" s="1" t="s">
        <v>1483</v>
      </c>
      <c r="J5930" s="1" t="s">
        <v>1511</v>
      </c>
      <c r="K5930" s="1" t="s">
        <v>1509</v>
      </c>
      <c r="L5930" s="1" t="s">
        <v>1512</v>
      </c>
      <c r="M5930" s="1">
        <v>1</v>
      </c>
    </row>
    <row r="5931" spans="1:13" x14ac:dyDescent="0.25">
      <c r="A5931" s="1" t="s">
        <v>1314</v>
      </c>
      <c r="J5931" s="1" t="s">
        <v>1511</v>
      </c>
      <c r="K5931" s="1" t="s">
        <v>1509</v>
      </c>
      <c r="L5931" s="1" t="s">
        <v>1510</v>
      </c>
      <c r="M5931" s="1">
        <v>1</v>
      </c>
    </row>
    <row r="5932" spans="1:13" x14ac:dyDescent="0.25">
      <c r="A5932" s="1" t="s">
        <v>1301</v>
      </c>
      <c r="J5932" s="1" t="s">
        <v>1511</v>
      </c>
      <c r="K5932" s="1" t="s">
        <v>1509</v>
      </c>
      <c r="L5932" s="1" t="s">
        <v>1512</v>
      </c>
      <c r="M5932" s="1">
        <v>5</v>
      </c>
    </row>
    <row r="5933" spans="1:13" x14ac:dyDescent="0.25">
      <c r="A5933" s="1" t="s">
        <v>1360</v>
      </c>
      <c r="J5933" s="1" t="s">
        <v>1508</v>
      </c>
      <c r="K5933" s="1" t="s">
        <v>1509</v>
      </c>
      <c r="L5933" s="1" t="s">
        <v>1510</v>
      </c>
      <c r="M5933" s="1">
        <v>1</v>
      </c>
    </row>
    <row r="5934" spans="1:13" x14ac:dyDescent="0.25">
      <c r="A5934" s="1" t="s">
        <v>1314</v>
      </c>
      <c r="J5934" s="1" t="s">
        <v>1511</v>
      </c>
      <c r="K5934" s="1" t="s">
        <v>1509</v>
      </c>
      <c r="L5934" s="1" t="s">
        <v>1510</v>
      </c>
      <c r="M5934" s="1">
        <v>1</v>
      </c>
    </row>
    <row r="5935" spans="1:13" x14ac:dyDescent="0.25">
      <c r="A5935" s="1" t="s">
        <v>1314</v>
      </c>
      <c r="J5935" s="1" t="s">
        <v>1511</v>
      </c>
      <c r="K5935" s="1" t="s">
        <v>1509</v>
      </c>
      <c r="L5935" s="1" t="s">
        <v>1510</v>
      </c>
      <c r="M5935" s="1">
        <v>1</v>
      </c>
    </row>
    <row r="5936" spans="1:13" x14ac:dyDescent="0.25">
      <c r="A5936" s="1" t="s">
        <v>1324</v>
      </c>
      <c r="J5936" s="1" t="s">
        <v>1511</v>
      </c>
      <c r="K5936" s="1" t="s">
        <v>1509</v>
      </c>
      <c r="L5936" s="1" t="s">
        <v>1512</v>
      </c>
      <c r="M5936" s="1">
        <v>3</v>
      </c>
    </row>
    <row r="5937" spans="1:13" x14ac:dyDescent="0.25">
      <c r="A5937" s="1" t="s">
        <v>1324</v>
      </c>
      <c r="J5937" s="1" t="s">
        <v>1511</v>
      </c>
      <c r="K5937" s="1" t="s">
        <v>1509</v>
      </c>
      <c r="L5937" s="1" t="s">
        <v>1512</v>
      </c>
      <c r="M5937" s="1">
        <v>1</v>
      </c>
    </row>
    <row r="5938" spans="1:13" x14ac:dyDescent="0.25">
      <c r="A5938" s="1" t="s">
        <v>1324</v>
      </c>
      <c r="J5938" s="1" t="s">
        <v>1511</v>
      </c>
      <c r="K5938" s="1" t="s">
        <v>1509</v>
      </c>
      <c r="L5938" s="1" t="s">
        <v>1512</v>
      </c>
      <c r="M5938" s="1">
        <v>1</v>
      </c>
    </row>
    <row r="5939" spans="1:13" x14ac:dyDescent="0.25">
      <c r="A5939" s="1" t="s">
        <v>1324</v>
      </c>
      <c r="J5939" s="1" t="s">
        <v>1511</v>
      </c>
      <c r="K5939" s="1" t="s">
        <v>1509</v>
      </c>
      <c r="L5939" s="1" t="s">
        <v>1512</v>
      </c>
      <c r="M5939" s="1">
        <v>1</v>
      </c>
    </row>
    <row r="5940" spans="1:13" x14ac:dyDescent="0.25">
      <c r="A5940" s="1" t="s">
        <v>1324</v>
      </c>
      <c r="J5940" s="1" t="s">
        <v>1511</v>
      </c>
      <c r="K5940" s="1" t="s">
        <v>1509</v>
      </c>
      <c r="L5940" s="1" t="s">
        <v>1512</v>
      </c>
      <c r="M5940" s="1">
        <v>4</v>
      </c>
    </row>
    <row r="5941" spans="1:13" x14ac:dyDescent="0.25">
      <c r="A5941" s="1" t="s">
        <v>1263</v>
      </c>
      <c r="J5941" s="1" t="s">
        <v>1511</v>
      </c>
      <c r="K5941" s="1" t="s">
        <v>1509</v>
      </c>
      <c r="L5941" s="1" t="s">
        <v>1512</v>
      </c>
      <c r="M5941" s="1">
        <v>1</v>
      </c>
    </row>
    <row r="5942" spans="1:13" x14ac:dyDescent="0.25">
      <c r="A5942" s="1" t="s">
        <v>1262</v>
      </c>
      <c r="J5942" s="1" t="s">
        <v>1508</v>
      </c>
      <c r="K5942" s="1" t="s">
        <v>1509</v>
      </c>
      <c r="L5942" s="1" t="s">
        <v>1512</v>
      </c>
      <c r="M5942" s="1">
        <v>1</v>
      </c>
    </row>
    <row r="5943" spans="1:13" x14ac:dyDescent="0.25">
      <c r="A5943" s="1" t="s">
        <v>1324</v>
      </c>
      <c r="J5943" s="1" t="s">
        <v>1511</v>
      </c>
      <c r="K5943" s="1" t="s">
        <v>1509</v>
      </c>
      <c r="L5943" s="1" t="s">
        <v>1512</v>
      </c>
      <c r="M5943" s="1">
        <v>5</v>
      </c>
    </row>
    <row r="5944" spans="1:13" x14ac:dyDescent="0.25">
      <c r="A5944" s="1" t="s">
        <v>1324</v>
      </c>
      <c r="J5944" s="1" t="s">
        <v>1511</v>
      </c>
      <c r="K5944" s="1" t="s">
        <v>1509</v>
      </c>
      <c r="L5944" s="1" t="s">
        <v>1512</v>
      </c>
      <c r="M5944" s="1">
        <v>1</v>
      </c>
    </row>
    <row r="5945" spans="1:13" x14ac:dyDescent="0.25">
      <c r="A5945" s="1" t="s">
        <v>1324</v>
      </c>
      <c r="J5945" s="1" t="s">
        <v>1511</v>
      </c>
      <c r="K5945" s="1" t="s">
        <v>1509</v>
      </c>
      <c r="L5945" s="1" t="s">
        <v>1512</v>
      </c>
      <c r="M5945" s="1">
        <v>2</v>
      </c>
    </row>
    <row r="5946" spans="1:13" x14ac:dyDescent="0.25">
      <c r="A5946" s="1" t="s">
        <v>1324</v>
      </c>
      <c r="J5946" s="1" t="s">
        <v>1511</v>
      </c>
      <c r="K5946" s="1" t="s">
        <v>1509</v>
      </c>
      <c r="L5946" s="1" t="s">
        <v>1512</v>
      </c>
      <c r="M5946" s="1">
        <v>3</v>
      </c>
    </row>
    <row r="5947" spans="1:13" x14ac:dyDescent="0.25">
      <c r="A5947" s="1" t="s">
        <v>1324</v>
      </c>
      <c r="J5947" s="1" t="s">
        <v>1511</v>
      </c>
      <c r="K5947" s="1" t="s">
        <v>1509</v>
      </c>
      <c r="L5947" s="1" t="s">
        <v>1512</v>
      </c>
      <c r="M5947" s="1">
        <v>1</v>
      </c>
    </row>
    <row r="5948" spans="1:13" x14ac:dyDescent="0.25">
      <c r="A5948" s="1" t="s">
        <v>1324</v>
      </c>
      <c r="J5948" s="1" t="s">
        <v>1511</v>
      </c>
      <c r="K5948" s="1" t="s">
        <v>1509</v>
      </c>
      <c r="L5948" s="1" t="s">
        <v>1512</v>
      </c>
      <c r="M5948" s="1">
        <v>1</v>
      </c>
    </row>
    <row r="5949" spans="1:13" x14ac:dyDescent="0.25">
      <c r="A5949" s="1" t="s">
        <v>1324</v>
      </c>
      <c r="J5949" s="1" t="s">
        <v>1511</v>
      </c>
      <c r="K5949" s="1" t="s">
        <v>1509</v>
      </c>
      <c r="L5949" s="1" t="s">
        <v>1512</v>
      </c>
      <c r="M5949" s="1">
        <v>1</v>
      </c>
    </row>
    <row r="5950" spans="1:13" x14ac:dyDescent="0.25">
      <c r="A5950" s="1" t="s">
        <v>1324</v>
      </c>
      <c r="J5950" s="1" t="s">
        <v>1511</v>
      </c>
      <c r="K5950" s="1" t="s">
        <v>1509</v>
      </c>
      <c r="L5950" s="1" t="s">
        <v>1512</v>
      </c>
      <c r="M5950" s="1">
        <v>4</v>
      </c>
    </row>
    <row r="5951" spans="1:13" x14ac:dyDescent="0.25">
      <c r="A5951" s="1" t="s">
        <v>1262</v>
      </c>
      <c r="J5951" s="1" t="s">
        <v>1511</v>
      </c>
      <c r="K5951" s="1" t="s">
        <v>1509</v>
      </c>
      <c r="L5951" s="1" t="s">
        <v>1512</v>
      </c>
      <c r="M5951" s="1">
        <v>1</v>
      </c>
    </row>
    <row r="5952" spans="1:13" x14ac:dyDescent="0.25">
      <c r="A5952" s="1" t="s">
        <v>1324</v>
      </c>
      <c r="J5952" s="1" t="s">
        <v>1511</v>
      </c>
      <c r="K5952" s="1" t="s">
        <v>1509</v>
      </c>
      <c r="L5952" s="1" t="s">
        <v>1512</v>
      </c>
      <c r="M5952" s="1">
        <v>1</v>
      </c>
    </row>
    <row r="5953" spans="1:13" x14ac:dyDescent="0.25">
      <c r="A5953" s="1" t="s">
        <v>1285</v>
      </c>
      <c r="J5953" s="1" t="s">
        <v>1511</v>
      </c>
      <c r="K5953" s="1" t="s">
        <v>1509</v>
      </c>
      <c r="L5953" s="1" t="s">
        <v>1512</v>
      </c>
      <c r="M5953" s="1">
        <v>52</v>
      </c>
    </row>
    <row r="5954" spans="1:13" x14ac:dyDescent="0.25">
      <c r="A5954" s="1" t="s">
        <v>1262</v>
      </c>
      <c r="J5954" s="1" t="s">
        <v>1511</v>
      </c>
      <c r="K5954" s="1" t="s">
        <v>1509</v>
      </c>
      <c r="L5954" s="1" t="s">
        <v>1512</v>
      </c>
      <c r="M5954" s="1">
        <v>1</v>
      </c>
    </row>
    <row r="5955" spans="1:13" x14ac:dyDescent="0.25">
      <c r="A5955" s="1" t="s">
        <v>1282</v>
      </c>
      <c r="J5955" s="1" t="s">
        <v>1511</v>
      </c>
      <c r="K5955" s="1" t="s">
        <v>1509</v>
      </c>
      <c r="L5955" s="1" t="s">
        <v>1512</v>
      </c>
      <c r="M5955" s="1">
        <v>1</v>
      </c>
    </row>
    <row r="5956" spans="1:13" x14ac:dyDescent="0.25">
      <c r="A5956" s="1" t="s">
        <v>1282</v>
      </c>
      <c r="J5956" s="1" t="s">
        <v>1511</v>
      </c>
      <c r="K5956" s="1" t="s">
        <v>1509</v>
      </c>
      <c r="L5956" s="1" t="s">
        <v>1512</v>
      </c>
      <c r="M5956" s="1">
        <v>6</v>
      </c>
    </row>
    <row r="5957" spans="1:13" x14ac:dyDescent="0.25">
      <c r="A5957" s="1" t="s">
        <v>1282</v>
      </c>
      <c r="J5957" s="1" t="s">
        <v>1511</v>
      </c>
      <c r="K5957" s="1" t="s">
        <v>1509</v>
      </c>
      <c r="L5957" s="1" t="s">
        <v>1512</v>
      </c>
      <c r="M5957" s="1">
        <v>1</v>
      </c>
    </row>
    <row r="5958" spans="1:13" x14ac:dyDescent="0.25">
      <c r="A5958" s="1" t="s">
        <v>1282</v>
      </c>
      <c r="J5958" s="1" t="s">
        <v>1511</v>
      </c>
      <c r="K5958" s="1" t="s">
        <v>1509</v>
      </c>
      <c r="L5958" s="1" t="s">
        <v>1512</v>
      </c>
      <c r="M5958" s="1">
        <v>1</v>
      </c>
    </row>
    <row r="5959" spans="1:13" x14ac:dyDescent="0.25">
      <c r="A5959" s="1" t="s">
        <v>1262</v>
      </c>
      <c r="J5959" s="1" t="s">
        <v>1511</v>
      </c>
      <c r="K5959" s="1" t="s">
        <v>1509</v>
      </c>
      <c r="L5959" s="1" t="s">
        <v>1512</v>
      </c>
      <c r="M5959" s="1">
        <v>1</v>
      </c>
    </row>
    <row r="5960" spans="1:13" x14ac:dyDescent="0.25">
      <c r="A5960" s="1" t="s">
        <v>1282</v>
      </c>
      <c r="J5960" s="1" t="s">
        <v>1511</v>
      </c>
      <c r="K5960" s="1" t="s">
        <v>1509</v>
      </c>
      <c r="L5960" s="1" t="s">
        <v>1512</v>
      </c>
      <c r="M5960" s="1">
        <v>1</v>
      </c>
    </row>
    <row r="5961" spans="1:13" x14ac:dyDescent="0.25">
      <c r="A5961" s="1" t="s">
        <v>1282</v>
      </c>
      <c r="J5961" s="1" t="s">
        <v>1511</v>
      </c>
      <c r="K5961" s="1" t="s">
        <v>1509</v>
      </c>
      <c r="L5961" s="1" t="s">
        <v>1512</v>
      </c>
      <c r="M5961" s="1">
        <v>9</v>
      </c>
    </row>
    <row r="5962" spans="1:13" x14ac:dyDescent="0.25">
      <c r="A5962" s="1" t="s">
        <v>1282</v>
      </c>
      <c r="J5962" s="1" t="s">
        <v>1511</v>
      </c>
      <c r="K5962" s="1" t="s">
        <v>1509</v>
      </c>
      <c r="L5962" s="1" t="s">
        <v>1512</v>
      </c>
      <c r="M5962" s="1">
        <v>1</v>
      </c>
    </row>
    <row r="5963" spans="1:13" x14ac:dyDescent="0.25">
      <c r="A5963" s="1" t="s">
        <v>1262</v>
      </c>
      <c r="J5963" s="1" t="s">
        <v>1511</v>
      </c>
      <c r="K5963" s="1" t="s">
        <v>1509</v>
      </c>
      <c r="L5963" s="1" t="s">
        <v>1512</v>
      </c>
      <c r="M5963" s="1">
        <v>1</v>
      </c>
    </row>
    <row r="5964" spans="1:13" x14ac:dyDescent="0.25">
      <c r="A5964" s="1" t="s">
        <v>1282</v>
      </c>
      <c r="J5964" s="1" t="s">
        <v>1511</v>
      </c>
      <c r="K5964" s="1" t="s">
        <v>1509</v>
      </c>
      <c r="L5964" s="1" t="s">
        <v>1512</v>
      </c>
      <c r="M5964" s="1">
        <v>4</v>
      </c>
    </row>
    <row r="5965" spans="1:13" x14ac:dyDescent="0.25">
      <c r="A5965" s="1" t="s">
        <v>1282</v>
      </c>
      <c r="J5965" s="1" t="s">
        <v>1511</v>
      </c>
      <c r="K5965" s="1" t="s">
        <v>1509</v>
      </c>
      <c r="L5965" s="1" t="s">
        <v>1512</v>
      </c>
      <c r="M5965" s="1">
        <v>2</v>
      </c>
    </row>
    <row r="5966" spans="1:13" x14ac:dyDescent="0.25">
      <c r="A5966" s="1" t="s">
        <v>1262</v>
      </c>
      <c r="J5966" s="1" t="s">
        <v>1511</v>
      </c>
      <c r="K5966" s="1" t="s">
        <v>1509</v>
      </c>
      <c r="L5966" s="1" t="s">
        <v>1512</v>
      </c>
      <c r="M5966" s="1">
        <v>1</v>
      </c>
    </row>
    <row r="5967" spans="1:13" x14ac:dyDescent="0.25">
      <c r="A5967" s="1" t="s">
        <v>1282</v>
      </c>
      <c r="J5967" s="1" t="s">
        <v>1511</v>
      </c>
      <c r="K5967" s="1" t="s">
        <v>1509</v>
      </c>
      <c r="L5967" s="1" t="s">
        <v>1512</v>
      </c>
      <c r="M5967" s="1">
        <v>2</v>
      </c>
    </row>
    <row r="5968" spans="1:13" x14ac:dyDescent="0.25">
      <c r="A5968" s="1" t="s">
        <v>1282</v>
      </c>
      <c r="J5968" s="1" t="s">
        <v>1511</v>
      </c>
      <c r="K5968" s="1" t="s">
        <v>1509</v>
      </c>
      <c r="L5968" s="1" t="s">
        <v>1512</v>
      </c>
      <c r="M5968" s="1">
        <v>3</v>
      </c>
    </row>
    <row r="5969" spans="1:13" x14ac:dyDescent="0.25">
      <c r="A5969" s="1" t="s">
        <v>1282</v>
      </c>
      <c r="J5969" s="1" t="s">
        <v>1511</v>
      </c>
      <c r="K5969" s="1" t="s">
        <v>1509</v>
      </c>
      <c r="L5969" s="1" t="s">
        <v>1512</v>
      </c>
      <c r="M5969" s="1">
        <v>2</v>
      </c>
    </row>
    <row r="5970" spans="1:13" x14ac:dyDescent="0.25">
      <c r="A5970" s="1" t="s">
        <v>1282</v>
      </c>
      <c r="J5970" s="1" t="s">
        <v>1511</v>
      </c>
      <c r="K5970" s="1" t="s">
        <v>1509</v>
      </c>
      <c r="L5970" s="1" t="s">
        <v>1512</v>
      </c>
      <c r="M5970" s="1">
        <v>2</v>
      </c>
    </row>
    <row r="5971" spans="1:13" x14ac:dyDescent="0.25">
      <c r="A5971" s="1" t="s">
        <v>1262</v>
      </c>
      <c r="J5971" s="1" t="s">
        <v>1511</v>
      </c>
      <c r="K5971" s="1" t="s">
        <v>1509</v>
      </c>
      <c r="L5971" s="1" t="s">
        <v>1512</v>
      </c>
      <c r="M5971" s="1">
        <v>1</v>
      </c>
    </row>
    <row r="5972" spans="1:13" x14ac:dyDescent="0.25">
      <c r="A5972" s="1" t="s">
        <v>1262</v>
      </c>
      <c r="J5972" s="1" t="s">
        <v>1511</v>
      </c>
      <c r="K5972" s="1" t="s">
        <v>1509</v>
      </c>
      <c r="L5972" s="1" t="s">
        <v>1512</v>
      </c>
      <c r="M5972" s="1">
        <v>1</v>
      </c>
    </row>
    <row r="5973" spans="1:13" x14ac:dyDescent="0.25">
      <c r="A5973" s="1" t="s">
        <v>1262</v>
      </c>
      <c r="J5973" s="1" t="s">
        <v>1511</v>
      </c>
      <c r="K5973" s="1" t="s">
        <v>1509</v>
      </c>
      <c r="L5973" s="1" t="s">
        <v>1512</v>
      </c>
      <c r="M5973" s="1">
        <v>1</v>
      </c>
    </row>
    <row r="5974" spans="1:13" x14ac:dyDescent="0.25">
      <c r="A5974" s="1" t="s">
        <v>1271</v>
      </c>
      <c r="J5974" s="1" t="s">
        <v>1511</v>
      </c>
      <c r="K5974" s="1" t="s">
        <v>1509</v>
      </c>
      <c r="L5974" s="1" t="s">
        <v>1512</v>
      </c>
      <c r="M5974" s="1">
        <v>2</v>
      </c>
    </row>
    <row r="5975" spans="1:13" x14ac:dyDescent="0.25">
      <c r="A5975" s="1" t="s">
        <v>1262</v>
      </c>
      <c r="J5975" s="1" t="s">
        <v>1511</v>
      </c>
      <c r="K5975" s="1" t="s">
        <v>1509</v>
      </c>
      <c r="L5975" s="1" t="s">
        <v>1512</v>
      </c>
      <c r="M5975" s="1">
        <v>1</v>
      </c>
    </row>
    <row r="5976" spans="1:13" x14ac:dyDescent="0.25">
      <c r="A5976" s="1" t="s">
        <v>1262</v>
      </c>
      <c r="J5976" s="1" t="s">
        <v>1511</v>
      </c>
      <c r="K5976" s="1" t="s">
        <v>1509</v>
      </c>
      <c r="L5976" s="1" t="s">
        <v>1512</v>
      </c>
      <c r="M5976" s="1">
        <v>1</v>
      </c>
    </row>
    <row r="5977" spans="1:13" x14ac:dyDescent="0.25">
      <c r="A5977" s="1" t="s">
        <v>1269</v>
      </c>
      <c r="J5977" s="1" t="s">
        <v>1508</v>
      </c>
      <c r="K5977" s="1" t="s">
        <v>1509</v>
      </c>
      <c r="L5977" s="1" t="s">
        <v>1512</v>
      </c>
      <c r="M5977" s="1">
        <v>1</v>
      </c>
    </row>
    <row r="5978" spans="1:13" x14ac:dyDescent="0.25">
      <c r="A5978" s="1" t="s">
        <v>1262</v>
      </c>
      <c r="J5978" s="1" t="s">
        <v>1511</v>
      </c>
      <c r="K5978" s="1" t="s">
        <v>1509</v>
      </c>
      <c r="L5978" s="1" t="s">
        <v>1512</v>
      </c>
      <c r="M5978" s="1">
        <v>1</v>
      </c>
    </row>
    <row r="5979" spans="1:13" x14ac:dyDescent="0.25">
      <c r="A5979" s="1" t="s">
        <v>1262</v>
      </c>
      <c r="J5979" s="1" t="s">
        <v>1511</v>
      </c>
      <c r="K5979" s="1" t="s">
        <v>1509</v>
      </c>
      <c r="L5979" s="1" t="s">
        <v>1512</v>
      </c>
      <c r="M5979" s="1">
        <v>1</v>
      </c>
    </row>
    <row r="5980" spans="1:13" x14ac:dyDescent="0.25">
      <c r="A5980" s="1" t="s">
        <v>1262</v>
      </c>
      <c r="J5980" s="1" t="s">
        <v>1511</v>
      </c>
      <c r="K5980" s="1" t="s">
        <v>1509</v>
      </c>
      <c r="L5980" s="1" t="s">
        <v>1512</v>
      </c>
      <c r="M5980" s="1">
        <v>1</v>
      </c>
    </row>
    <row r="5981" spans="1:13" x14ac:dyDescent="0.25">
      <c r="A5981" s="1" t="s">
        <v>1298</v>
      </c>
      <c r="J5981" s="1" t="s">
        <v>1511</v>
      </c>
      <c r="K5981" s="1" t="s">
        <v>1509</v>
      </c>
      <c r="L5981" s="1" t="s">
        <v>1512</v>
      </c>
      <c r="M5981" s="1">
        <v>15</v>
      </c>
    </row>
    <row r="5982" spans="1:13" x14ac:dyDescent="0.25">
      <c r="A5982" s="1" t="s">
        <v>1262</v>
      </c>
      <c r="J5982" s="1" t="s">
        <v>1511</v>
      </c>
      <c r="K5982" s="1" t="s">
        <v>1509</v>
      </c>
      <c r="L5982" s="1" t="s">
        <v>1512</v>
      </c>
      <c r="M5982" s="1">
        <v>1</v>
      </c>
    </row>
    <row r="5983" spans="1:13" x14ac:dyDescent="0.25">
      <c r="A5983" s="1" t="s">
        <v>1275</v>
      </c>
      <c r="J5983" s="1" t="s">
        <v>1511</v>
      </c>
      <c r="K5983" s="1" t="s">
        <v>1509</v>
      </c>
      <c r="L5983" s="1" t="s">
        <v>1512</v>
      </c>
      <c r="M5983" s="1">
        <v>1</v>
      </c>
    </row>
    <row r="5984" spans="1:13" x14ac:dyDescent="0.25">
      <c r="A5984" s="1" t="s">
        <v>1285</v>
      </c>
      <c r="J5984" s="1" t="s">
        <v>1511</v>
      </c>
      <c r="K5984" s="1" t="s">
        <v>1509</v>
      </c>
      <c r="L5984" s="1" t="s">
        <v>1512</v>
      </c>
      <c r="M5984" s="1">
        <v>3</v>
      </c>
    </row>
    <row r="5985" spans="1:13" x14ac:dyDescent="0.25">
      <c r="A5985" s="1" t="s">
        <v>1275</v>
      </c>
      <c r="J5985" s="1" t="s">
        <v>1511</v>
      </c>
      <c r="K5985" s="1" t="s">
        <v>1509</v>
      </c>
      <c r="L5985" s="1" t="s">
        <v>1512</v>
      </c>
      <c r="M5985" s="1">
        <v>1</v>
      </c>
    </row>
    <row r="5986" spans="1:13" x14ac:dyDescent="0.25">
      <c r="A5986" s="1" t="s">
        <v>1314</v>
      </c>
      <c r="J5986" s="1" t="s">
        <v>1511</v>
      </c>
      <c r="K5986" s="1" t="s">
        <v>1509</v>
      </c>
      <c r="L5986" s="1" t="s">
        <v>1510</v>
      </c>
      <c r="M5986" s="1">
        <v>1</v>
      </c>
    </row>
    <row r="5987" spans="1:13" x14ac:dyDescent="0.25">
      <c r="A5987" s="1" t="s">
        <v>1299</v>
      </c>
      <c r="J5987" s="1" t="s">
        <v>1508</v>
      </c>
      <c r="K5987" s="1" t="s">
        <v>1509</v>
      </c>
      <c r="L5987" s="1" t="s">
        <v>1513</v>
      </c>
      <c r="M5987" s="1">
        <v>1</v>
      </c>
    </row>
    <row r="5988" spans="1:13" x14ac:dyDescent="0.25">
      <c r="A5988" s="1" t="s">
        <v>1472</v>
      </c>
      <c r="J5988" s="1" t="s">
        <v>1511</v>
      </c>
      <c r="K5988" s="1" t="s">
        <v>1509</v>
      </c>
      <c r="L5988" s="1" t="s">
        <v>1512</v>
      </c>
      <c r="M5988" s="1">
        <v>1</v>
      </c>
    </row>
    <row r="5989" spans="1:13" x14ac:dyDescent="0.25">
      <c r="A5989" s="1" t="s">
        <v>1472</v>
      </c>
      <c r="J5989" s="1" t="s">
        <v>1511</v>
      </c>
      <c r="K5989" s="1" t="s">
        <v>1509</v>
      </c>
      <c r="L5989" s="1" t="s">
        <v>1512</v>
      </c>
      <c r="M5989" s="1">
        <v>1</v>
      </c>
    </row>
    <row r="5990" spans="1:13" x14ac:dyDescent="0.25">
      <c r="A5990" s="1" t="s">
        <v>1472</v>
      </c>
      <c r="J5990" s="1" t="s">
        <v>1511</v>
      </c>
      <c r="K5990" s="1" t="s">
        <v>1509</v>
      </c>
      <c r="L5990" s="1" t="s">
        <v>1512</v>
      </c>
      <c r="M5990" s="1">
        <v>1</v>
      </c>
    </row>
    <row r="5991" spans="1:13" x14ac:dyDescent="0.25">
      <c r="A5991" s="1" t="s">
        <v>1447</v>
      </c>
      <c r="J5991" s="1" t="s">
        <v>1511</v>
      </c>
      <c r="K5991" s="1" t="s">
        <v>1509</v>
      </c>
      <c r="L5991" s="1" t="s">
        <v>1512</v>
      </c>
      <c r="M5991" s="1">
        <v>1</v>
      </c>
    </row>
    <row r="5992" spans="1:13" x14ac:dyDescent="0.25">
      <c r="A5992" s="1" t="s">
        <v>1445</v>
      </c>
      <c r="J5992" s="1" t="s">
        <v>1511</v>
      </c>
      <c r="K5992" s="1" t="s">
        <v>1509</v>
      </c>
      <c r="L5992" s="1" t="s">
        <v>1512</v>
      </c>
      <c r="M5992" s="1">
        <v>1</v>
      </c>
    </row>
    <row r="5993" spans="1:13" x14ac:dyDescent="0.25">
      <c r="A5993" s="1" t="s">
        <v>1299</v>
      </c>
      <c r="J5993" s="1" t="s">
        <v>1508</v>
      </c>
      <c r="K5993" s="1" t="s">
        <v>1509</v>
      </c>
      <c r="L5993" s="1" t="s">
        <v>1510</v>
      </c>
      <c r="M5993" s="1">
        <v>1</v>
      </c>
    </row>
    <row r="5994" spans="1:13" x14ac:dyDescent="0.25">
      <c r="A5994" s="1" t="s">
        <v>1446</v>
      </c>
      <c r="J5994" s="1" t="s">
        <v>1511</v>
      </c>
      <c r="K5994" s="1" t="s">
        <v>1509</v>
      </c>
      <c r="L5994" s="1" t="s">
        <v>1512</v>
      </c>
      <c r="M5994" s="1">
        <v>1</v>
      </c>
    </row>
    <row r="5995" spans="1:13" x14ac:dyDescent="0.25">
      <c r="A5995" s="1" t="s">
        <v>1445</v>
      </c>
      <c r="J5995" s="1" t="s">
        <v>1511</v>
      </c>
      <c r="K5995" s="1" t="s">
        <v>1509</v>
      </c>
      <c r="L5995" s="1" t="s">
        <v>1512</v>
      </c>
      <c r="M5995" s="1">
        <v>1</v>
      </c>
    </row>
    <row r="5996" spans="1:13" x14ac:dyDescent="0.25">
      <c r="A5996" s="1" t="s">
        <v>1314</v>
      </c>
      <c r="J5996" s="1" t="s">
        <v>1511</v>
      </c>
      <c r="K5996" s="1" t="s">
        <v>1509</v>
      </c>
      <c r="L5996" s="1" t="s">
        <v>1510</v>
      </c>
      <c r="M5996" s="1">
        <v>1</v>
      </c>
    </row>
    <row r="5997" spans="1:13" x14ac:dyDescent="0.25">
      <c r="A5997" s="1" t="s">
        <v>1450</v>
      </c>
      <c r="J5997" s="1" t="s">
        <v>1511</v>
      </c>
      <c r="K5997" s="1" t="s">
        <v>1509</v>
      </c>
      <c r="L5997" s="1" t="s">
        <v>1512</v>
      </c>
      <c r="M5997" s="1">
        <v>5</v>
      </c>
    </row>
    <row r="5998" spans="1:13" x14ac:dyDescent="0.25">
      <c r="A5998" s="1" t="s">
        <v>1450</v>
      </c>
      <c r="J5998" s="1" t="s">
        <v>1511</v>
      </c>
      <c r="K5998" s="1" t="s">
        <v>1509</v>
      </c>
      <c r="L5998" s="1" t="s">
        <v>1512</v>
      </c>
      <c r="M5998" s="1">
        <v>101</v>
      </c>
    </row>
    <row r="5999" spans="1:13" x14ac:dyDescent="0.25">
      <c r="A5999" s="1" t="s">
        <v>1450</v>
      </c>
      <c r="J5999" s="1" t="s">
        <v>1511</v>
      </c>
      <c r="K5999" s="1" t="s">
        <v>1509</v>
      </c>
      <c r="L5999" s="1" t="s">
        <v>1512</v>
      </c>
      <c r="M5999" s="1">
        <v>12</v>
      </c>
    </row>
    <row r="6000" spans="1:13" x14ac:dyDescent="0.25">
      <c r="A6000" s="1" t="s">
        <v>1450</v>
      </c>
      <c r="J6000" s="1" t="s">
        <v>1511</v>
      </c>
      <c r="K6000" s="1" t="s">
        <v>1509</v>
      </c>
      <c r="L6000" s="1" t="s">
        <v>1512</v>
      </c>
      <c r="M6000" s="1">
        <v>4</v>
      </c>
    </row>
    <row r="6001" spans="1:13" x14ac:dyDescent="0.25">
      <c r="A6001" s="1" t="s">
        <v>1314</v>
      </c>
      <c r="J6001" s="1" t="s">
        <v>1511</v>
      </c>
      <c r="K6001" s="1" t="s">
        <v>1509</v>
      </c>
      <c r="L6001" s="1" t="s">
        <v>1510</v>
      </c>
      <c r="M6001" s="1">
        <v>1</v>
      </c>
    </row>
    <row r="6002" spans="1:13" x14ac:dyDescent="0.25">
      <c r="A6002" s="1" t="s">
        <v>1450</v>
      </c>
      <c r="J6002" s="1" t="s">
        <v>1511</v>
      </c>
      <c r="K6002" s="1" t="s">
        <v>1509</v>
      </c>
      <c r="L6002" s="1" t="s">
        <v>1512</v>
      </c>
      <c r="M6002" s="1">
        <v>5</v>
      </c>
    </row>
    <row r="6003" spans="1:13" x14ac:dyDescent="0.25">
      <c r="A6003" s="1" t="s">
        <v>1450</v>
      </c>
      <c r="J6003" s="1" t="s">
        <v>1511</v>
      </c>
      <c r="K6003" s="1" t="s">
        <v>1509</v>
      </c>
      <c r="L6003" s="1" t="s">
        <v>1512</v>
      </c>
      <c r="M6003" s="1">
        <v>4</v>
      </c>
    </row>
    <row r="6004" spans="1:13" x14ac:dyDescent="0.25">
      <c r="A6004" s="1" t="s">
        <v>1280</v>
      </c>
      <c r="J6004" s="1" t="s">
        <v>1511</v>
      </c>
      <c r="K6004" s="1" t="s">
        <v>1514</v>
      </c>
      <c r="L6004" s="1" t="s">
        <v>1510</v>
      </c>
      <c r="M6004" s="1">
        <v>1</v>
      </c>
    </row>
    <row r="6005" spans="1:13" x14ac:dyDescent="0.25">
      <c r="A6005" s="1" t="s">
        <v>1296</v>
      </c>
      <c r="J6005" s="1" t="s">
        <v>1511</v>
      </c>
      <c r="K6005" s="1" t="s">
        <v>1509</v>
      </c>
      <c r="L6005" s="1" t="s">
        <v>1510</v>
      </c>
      <c r="M6005" s="1">
        <v>1</v>
      </c>
    </row>
    <row r="6006" spans="1:13" x14ac:dyDescent="0.25">
      <c r="A6006" s="1" t="s">
        <v>1451</v>
      </c>
      <c r="J6006" s="1" t="s">
        <v>1511</v>
      </c>
      <c r="K6006" s="1" t="s">
        <v>1509</v>
      </c>
      <c r="L6006" s="1" t="s">
        <v>1512</v>
      </c>
      <c r="M6006" s="1">
        <v>1</v>
      </c>
    </row>
    <row r="6007" spans="1:13" x14ac:dyDescent="0.25">
      <c r="A6007" s="1" t="s">
        <v>1451</v>
      </c>
      <c r="J6007" s="1" t="s">
        <v>1511</v>
      </c>
      <c r="K6007" s="1" t="s">
        <v>1509</v>
      </c>
      <c r="L6007" s="1" t="s">
        <v>1512</v>
      </c>
      <c r="M6007" s="1">
        <v>1</v>
      </c>
    </row>
    <row r="6008" spans="1:13" x14ac:dyDescent="0.25">
      <c r="A6008" s="1" t="s">
        <v>1451</v>
      </c>
      <c r="J6008" s="1" t="s">
        <v>1508</v>
      </c>
      <c r="K6008" s="1" t="s">
        <v>1509</v>
      </c>
      <c r="L6008" s="1" t="s">
        <v>1512</v>
      </c>
      <c r="M6008" s="1">
        <v>1</v>
      </c>
    </row>
    <row r="6009" spans="1:13" x14ac:dyDescent="0.25">
      <c r="A6009" s="1" t="s">
        <v>1296</v>
      </c>
      <c r="J6009" s="1" t="s">
        <v>1511</v>
      </c>
      <c r="K6009" s="1" t="s">
        <v>1509</v>
      </c>
      <c r="L6009" s="1" t="s">
        <v>1510</v>
      </c>
      <c r="M6009" s="1">
        <v>1</v>
      </c>
    </row>
    <row r="6010" spans="1:13" x14ac:dyDescent="0.25">
      <c r="A6010" s="1" t="s">
        <v>1451</v>
      </c>
      <c r="J6010" s="1" t="s">
        <v>1511</v>
      </c>
      <c r="K6010" s="1" t="s">
        <v>1509</v>
      </c>
      <c r="L6010" s="1" t="s">
        <v>1512</v>
      </c>
      <c r="M6010" s="1">
        <v>1</v>
      </c>
    </row>
    <row r="6011" spans="1:13" x14ac:dyDescent="0.25">
      <c r="A6011" s="1" t="s">
        <v>1382</v>
      </c>
      <c r="J6011" s="1" t="s">
        <v>1508</v>
      </c>
      <c r="K6011" s="1" t="s">
        <v>1509</v>
      </c>
      <c r="L6011" s="1" t="s">
        <v>1510</v>
      </c>
      <c r="M6011" s="1">
        <v>1</v>
      </c>
    </row>
    <row r="6012" spans="1:13" x14ac:dyDescent="0.25">
      <c r="A6012" s="1" t="s">
        <v>1280</v>
      </c>
      <c r="J6012" s="1" t="s">
        <v>1511</v>
      </c>
      <c r="K6012" s="1" t="s">
        <v>1509</v>
      </c>
      <c r="L6012" s="1" t="s">
        <v>1510</v>
      </c>
      <c r="M6012" s="1">
        <v>10</v>
      </c>
    </row>
    <row r="6013" spans="1:13" x14ac:dyDescent="0.25">
      <c r="A6013" s="1" t="s">
        <v>1451</v>
      </c>
      <c r="J6013" s="1" t="s">
        <v>1508</v>
      </c>
      <c r="K6013" s="1" t="s">
        <v>1509</v>
      </c>
      <c r="L6013" s="1" t="s">
        <v>1512</v>
      </c>
      <c r="M6013" s="1">
        <v>1</v>
      </c>
    </row>
    <row r="6014" spans="1:13" x14ac:dyDescent="0.25">
      <c r="A6014" s="1" t="s">
        <v>1451</v>
      </c>
      <c r="J6014" s="1" t="s">
        <v>1511</v>
      </c>
      <c r="K6014" s="1" t="s">
        <v>1509</v>
      </c>
      <c r="L6014" s="1" t="s">
        <v>1512</v>
      </c>
      <c r="M6014" s="1">
        <v>1</v>
      </c>
    </row>
    <row r="6015" spans="1:13" x14ac:dyDescent="0.25">
      <c r="A6015" s="1" t="s">
        <v>1417</v>
      </c>
      <c r="J6015" s="1" t="s">
        <v>1511</v>
      </c>
      <c r="K6015" s="1" t="s">
        <v>1509</v>
      </c>
      <c r="L6015" s="1" t="s">
        <v>1512</v>
      </c>
      <c r="M6015" s="1">
        <v>3</v>
      </c>
    </row>
    <row r="6016" spans="1:13" x14ac:dyDescent="0.25">
      <c r="A6016" s="1" t="s">
        <v>1451</v>
      </c>
      <c r="J6016" s="1" t="s">
        <v>1508</v>
      </c>
      <c r="K6016" s="1" t="s">
        <v>1509</v>
      </c>
      <c r="L6016" s="1" t="s">
        <v>1512</v>
      </c>
      <c r="M6016" s="1">
        <v>1</v>
      </c>
    </row>
    <row r="6017" spans="1:13" x14ac:dyDescent="0.25">
      <c r="A6017" s="1" t="s">
        <v>1296</v>
      </c>
      <c r="J6017" s="1" t="s">
        <v>1511</v>
      </c>
      <c r="K6017" s="1" t="s">
        <v>1509</v>
      </c>
      <c r="L6017" s="1" t="s">
        <v>1510</v>
      </c>
      <c r="M6017" s="1">
        <v>3</v>
      </c>
    </row>
    <row r="6018" spans="1:13" x14ac:dyDescent="0.25">
      <c r="A6018" s="1" t="s">
        <v>1268</v>
      </c>
      <c r="J6018" s="1" t="s">
        <v>1508</v>
      </c>
      <c r="K6018" s="1" t="s">
        <v>1514</v>
      </c>
      <c r="L6018" s="1" t="s">
        <v>1513</v>
      </c>
      <c r="M6018" s="1">
        <v>1</v>
      </c>
    </row>
    <row r="6019" spans="1:13" x14ac:dyDescent="0.25">
      <c r="A6019" s="1" t="s">
        <v>1451</v>
      </c>
      <c r="J6019" s="1" t="s">
        <v>1508</v>
      </c>
      <c r="K6019" s="1" t="s">
        <v>1509</v>
      </c>
      <c r="L6019" s="1" t="s">
        <v>1512</v>
      </c>
      <c r="M6019" s="1">
        <v>1</v>
      </c>
    </row>
    <row r="6020" spans="1:13" x14ac:dyDescent="0.25">
      <c r="A6020" s="1" t="s">
        <v>1451</v>
      </c>
      <c r="J6020" s="1" t="s">
        <v>1511</v>
      </c>
      <c r="K6020" s="1" t="s">
        <v>1509</v>
      </c>
      <c r="L6020" s="1" t="s">
        <v>1512</v>
      </c>
      <c r="M6020" s="1">
        <v>1</v>
      </c>
    </row>
    <row r="6021" spans="1:13" x14ac:dyDescent="0.25">
      <c r="A6021" s="1" t="s">
        <v>1451</v>
      </c>
      <c r="J6021" s="1" t="s">
        <v>1511</v>
      </c>
      <c r="K6021" s="1" t="s">
        <v>1509</v>
      </c>
      <c r="L6021" s="1" t="s">
        <v>1512</v>
      </c>
      <c r="M6021" s="1">
        <v>1</v>
      </c>
    </row>
    <row r="6022" spans="1:13" x14ac:dyDescent="0.25">
      <c r="A6022" s="1" t="s">
        <v>1296</v>
      </c>
      <c r="J6022" s="1" t="s">
        <v>1511</v>
      </c>
      <c r="K6022" s="1" t="s">
        <v>1509</v>
      </c>
      <c r="L6022" s="1" t="s">
        <v>1510</v>
      </c>
      <c r="M6022" s="1">
        <v>1</v>
      </c>
    </row>
    <row r="6023" spans="1:13" x14ac:dyDescent="0.25">
      <c r="A6023" s="1" t="s">
        <v>1285</v>
      </c>
      <c r="J6023" s="1" t="s">
        <v>1511</v>
      </c>
      <c r="K6023" s="1" t="s">
        <v>1509</v>
      </c>
      <c r="L6023" s="1" t="s">
        <v>1512</v>
      </c>
      <c r="M6023" s="1">
        <v>8</v>
      </c>
    </row>
    <row r="6024" spans="1:13" x14ac:dyDescent="0.25">
      <c r="A6024" s="1" t="s">
        <v>1285</v>
      </c>
      <c r="J6024" s="1" t="s">
        <v>1511</v>
      </c>
      <c r="K6024" s="1" t="s">
        <v>1509</v>
      </c>
      <c r="L6024" s="1" t="s">
        <v>1512</v>
      </c>
      <c r="M6024" s="1">
        <v>1</v>
      </c>
    </row>
    <row r="6025" spans="1:13" x14ac:dyDescent="0.25">
      <c r="A6025" s="1" t="s">
        <v>1299</v>
      </c>
      <c r="J6025" s="1" t="s">
        <v>1508</v>
      </c>
      <c r="K6025" s="1" t="s">
        <v>1509</v>
      </c>
      <c r="L6025" s="1" t="s">
        <v>1510</v>
      </c>
      <c r="M6025" s="1">
        <v>1</v>
      </c>
    </row>
    <row r="6026" spans="1:13" x14ac:dyDescent="0.25">
      <c r="A6026" s="1" t="s">
        <v>1296</v>
      </c>
      <c r="J6026" s="1" t="s">
        <v>1511</v>
      </c>
      <c r="K6026" s="1" t="s">
        <v>1509</v>
      </c>
      <c r="L6026" s="1" t="s">
        <v>1510</v>
      </c>
      <c r="M6026" s="1">
        <v>2</v>
      </c>
    </row>
    <row r="6027" spans="1:13" x14ac:dyDescent="0.25">
      <c r="A6027" s="1" t="s">
        <v>1451</v>
      </c>
      <c r="J6027" s="1" t="s">
        <v>1511</v>
      </c>
      <c r="K6027" s="1" t="s">
        <v>1509</v>
      </c>
      <c r="L6027" s="1" t="s">
        <v>1512</v>
      </c>
      <c r="M6027" s="1">
        <v>1</v>
      </c>
    </row>
    <row r="6028" spans="1:13" x14ac:dyDescent="0.25">
      <c r="A6028" s="1" t="s">
        <v>1314</v>
      </c>
      <c r="J6028" s="1" t="s">
        <v>1511</v>
      </c>
      <c r="K6028" s="1" t="s">
        <v>1509</v>
      </c>
      <c r="L6028" s="1" t="s">
        <v>1510</v>
      </c>
      <c r="M6028" s="1">
        <v>1</v>
      </c>
    </row>
    <row r="6029" spans="1:13" x14ac:dyDescent="0.25">
      <c r="A6029" s="1" t="s">
        <v>1299</v>
      </c>
      <c r="J6029" s="1" t="s">
        <v>1508</v>
      </c>
      <c r="K6029" s="1" t="s">
        <v>1509</v>
      </c>
      <c r="L6029" s="1" t="s">
        <v>1510</v>
      </c>
      <c r="M6029" s="1">
        <v>1</v>
      </c>
    </row>
    <row r="6030" spans="1:13" x14ac:dyDescent="0.25">
      <c r="A6030" s="1" t="s">
        <v>1314</v>
      </c>
      <c r="J6030" s="1" t="s">
        <v>1511</v>
      </c>
      <c r="K6030" s="1" t="s">
        <v>1509</v>
      </c>
      <c r="L6030" s="1" t="s">
        <v>1510</v>
      </c>
      <c r="M6030" s="1">
        <v>1</v>
      </c>
    </row>
    <row r="6031" spans="1:13" x14ac:dyDescent="0.25">
      <c r="A6031" s="1" t="s">
        <v>1334</v>
      </c>
      <c r="J6031" s="1" t="s">
        <v>1511</v>
      </c>
      <c r="K6031" s="1" t="s">
        <v>1509</v>
      </c>
      <c r="L6031" s="1" t="s">
        <v>1512</v>
      </c>
      <c r="M6031" s="1">
        <v>5</v>
      </c>
    </row>
    <row r="6032" spans="1:13" x14ac:dyDescent="0.25">
      <c r="A6032" s="1" t="s">
        <v>1314</v>
      </c>
      <c r="J6032" s="1" t="s">
        <v>1511</v>
      </c>
      <c r="K6032" s="1" t="s">
        <v>1509</v>
      </c>
      <c r="L6032" s="1" t="s">
        <v>1510</v>
      </c>
      <c r="M6032" s="1">
        <v>1</v>
      </c>
    </row>
    <row r="6033" spans="1:13" x14ac:dyDescent="0.25">
      <c r="A6033" s="1" t="s">
        <v>1314</v>
      </c>
      <c r="J6033" s="1" t="s">
        <v>1511</v>
      </c>
      <c r="K6033" s="1" t="s">
        <v>1509</v>
      </c>
      <c r="L6033" s="1" t="s">
        <v>1510</v>
      </c>
      <c r="M6033" s="1">
        <v>1</v>
      </c>
    </row>
    <row r="6034" spans="1:13" x14ac:dyDescent="0.25">
      <c r="A6034" s="1" t="s">
        <v>1314</v>
      </c>
      <c r="J6034" s="1" t="s">
        <v>1511</v>
      </c>
      <c r="K6034" s="1" t="s">
        <v>1509</v>
      </c>
      <c r="L6034" s="1" t="s">
        <v>1510</v>
      </c>
      <c r="M6034" s="1">
        <v>1</v>
      </c>
    </row>
    <row r="6035" spans="1:13" x14ac:dyDescent="0.25">
      <c r="A6035" s="1" t="s">
        <v>1314</v>
      </c>
      <c r="J6035" s="1" t="s">
        <v>1511</v>
      </c>
      <c r="K6035" s="1" t="s">
        <v>1509</v>
      </c>
      <c r="L6035" s="1" t="s">
        <v>1510</v>
      </c>
      <c r="M6035" s="1">
        <v>1</v>
      </c>
    </row>
    <row r="6036" spans="1:13" x14ac:dyDescent="0.25">
      <c r="A6036" s="1" t="s">
        <v>1314</v>
      </c>
      <c r="J6036" s="1" t="s">
        <v>1511</v>
      </c>
      <c r="K6036" s="1" t="s">
        <v>1509</v>
      </c>
      <c r="L6036" s="1" t="s">
        <v>1510</v>
      </c>
      <c r="M6036" s="1">
        <v>1</v>
      </c>
    </row>
    <row r="6037" spans="1:13" x14ac:dyDescent="0.25">
      <c r="A6037" s="1" t="s">
        <v>1299</v>
      </c>
      <c r="J6037" s="1" t="s">
        <v>1508</v>
      </c>
      <c r="K6037" s="1" t="s">
        <v>1509</v>
      </c>
      <c r="L6037" s="1" t="s">
        <v>1510</v>
      </c>
      <c r="M6037" s="1">
        <v>1</v>
      </c>
    </row>
    <row r="6038" spans="1:13" x14ac:dyDescent="0.25">
      <c r="A6038" s="1" t="s">
        <v>1287</v>
      </c>
      <c r="J6038" s="1" t="s">
        <v>1511</v>
      </c>
      <c r="K6038" s="1" t="s">
        <v>1509</v>
      </c>
      <c r="L6038" s="1" t="s">
        <v>1512</v>
      </c>
      <c r="M6038" s="1">
        <v>1</v>
      </c>
    </row>
    <row r="6039" spans="1:13" x14ac:dyDescent="0.25">
      <c r="A6039" s="1" t="s">
        <v>1296</v>
      </c>
      <c r="J6039" s="1" t="s">
        <v>1511</v>
      </c>
      <c r="K6039" s="1" t="s">
        <v>1509</v>
      </c>
      <c r="L6039" s="1" t="s">
        <v>1510</v>
      </c>
      <c r="M6039" s="1">
        <v>2</v>
      </c>
    </row>
    <row r="6040" spans="1:13" x14ac:dyDescent="0.25">
      <c r="A6040" s="1" t="s">
        <v>1314</v>
      </c>
      <c r="J6040" s="1" t="s">
        <v>1511</v>
      </c>
      <c r="K6040" s="1" t="s">
        <v>1509</v>
      </c>
      <c r="L6040" s="1" t="s">
        <v>1510</v>
      </c>
      <c r="M6040" s="1">
        <v>1</v>
      </c>
    </row>
    <row r="6041" spans="1:13" x14ac:dyDescent="0.25">
      <c r="A6041" s="1" t="s">
        <v>1287</v>
      </c>
      <c r="J6041" s="1" t="s">
        <v>1511</v>
      </c>
      <c r="K6041" s="1" t="s">
        <v>1509</v>
      </c>
      <c r="L6041" s="1" t="s">
        <v>1513</v>
      </c>
      <c r="M6041" s="1">
        <v>1</v>
      </c>
    </row>
    <row r="6042" spans="1:13" x14ac:dyDescent="0.25">
      <c r="A6042" s="1" t="s">
        <v>1287</v>
      </c>
      <c r="J6042" s="1" t="s">
        <v>1511</v>
      </c>
      <c r="K6042" s="1" t="s">
        <v>1509</v>
      </c>
      <c r="L6042" s="1" t="s">
        <v>1513</v>
      </c>
      <c r="M6042" s="1">
        <v>1</v>
      </c>
    </row>
    <row r="6043" spans="1:13" x14ac:dyDescent="0.25">
      <c r="A6043" s="1" t="s">
        <v>1296</v>
      </c>
      <c r="J6043" s="1" t="s">
        <v>1511</v>
      </c>
      <c r="K6043" s="1" t="s">
        <v>1509</v>
      </c>
      <c r="L6043" s="1" t="s">
        <v>1510</v>
      </c>
      <c r="M6043" s="1">
        <v>2</v>
      </c>
    </row>
    <row r="6044" spans="1:13" x14ac:dyDescent="0.25">
      <c r="A6044" s="1" t="s">
        <v>1451</v>
      </c>
      <c r="J6044" s="1" t="s">
        <v>1508</v>
      </c>
      <c r="K6044" s="1" t="s">
        <v>1509</v>
      </c>
      <c r="L6044" s="1" t="s">
        <v>1512</v>
      </c>
      <c r="M6044" s="1">
        <v>1</v>
      </c>
    </row>
    <row r="6045" spans="1:13" x14ac:dyDescent="0.25">
      <c r="A6045" s="1" t="s">
        <v>1299</v>
      </c>
      <c r="J6045" s="1" t="s">
        <v>1508</v>
      </c>
      <c r="K6045" s="1" t="s">
        <v>1509</v>
      </c>
      <c r="L6045" s="1" t="s">
        <v>1510</v>
      </c>
      <c r="M6045" s="1">
        <v>1</v>
      </c>
    </row>
    <row r="6046" spans="1:13" x14ac:dyDescent="0.25">
      <c r="A6046" s="1" t="s">
        <v>1489</v>
      </c>
      <c r="J6046" s="1" t="s">
        <v>1511</v>
      </c>
      <c r="K6046" s="1" t="s">
        <v>1509</v>
      </c>
      <c r="L6046" s="1" t="s">
        <v>1512</v>
      </c>
      <c r="M6046" s="1">
        <v>18</v>
      </c>
    </row>
    <row r="6047" spans="1:13" x14ac:dyDescent="0.25">
      <c r="A6047" s="1" t="s">
        <v>1489</v>
      </c>
      <c r="J6047" s="1" t="s">
        <v>1511</v>
      </c>
      <c r="K6047" s="1" t="s">
        <v>1509</v>
      </c>
      <c r="L6047" s="1" t="s">
        <v>1512</v>
      </c>
      <c r="M6047" s="1">
        <v>23</v>
      </c>
    </row>
    <row r="6048" spans="1:13" x14ac:dyDescent="0.25">
      <c r="A6048" s="1" t="s">
        <v>1489</v>
      </c>
      <c r="J6048" s="1" t="s">
        <v>1511</v>
      </c>
      <c r="K6048" s="1" t="s">
        <v>1509</v>
      </c>
      <c r="L6048" s="1" t="s">
        <v>1512</v>
      </c>
      <c r="M6048" s="1">
        <v>5</v>
      </c>
    </row>
    <row r="6049" spans="1:13" x14ac:dyDescent="0.25">
      <c r="A6049" s="1" t="s">
        <v>1489</v>
      </c>
      <c r="J6049" s="1" t="s">
        <v>1511</v>
      </c>
      <c r="K6049" s="1" t="s">
        <v>1509</v>
      </c>
      <c r="L6049" s="1" t="s">
        <v>1512</v>
      </c>
      <c r="M6049" s="1">
        <v>9</v>
      </c>
    </row>
    <row r="6050" spans="1:13" x14ac:dyDescent="0.25">
      <c r="A6050" s="1" t="s">
        <v>1489</v>
      </c>
      <c r="J6050" s="1" t="s">
        <v>1511</v>
      </c>
      <c r="K6050" s="1" t="s">
        <v>1509</v>
      </c>
      <c r="L6050" s="1" t="s">
        <v>1512</v>
      </c>
      <c r="M6050" s="1">
        <v>6</v>
      </c>
    </row>
    <row r="6051" spans="1:13" x14ac:dyDescent="0.25">
      <c r="A6051" s="1" t="s">
        <v>1489</v>
      </c>
      <c r="J6051" s="1" t="s">
        <v>1511</v>
      </c>
      <c r="K6051" s="1" t="s">
        <v>1509</v>
      </c>
      <c r="L6051" s="1" t="s">
        <v>1512</v>
      </c>
      <c r="M6051" s="1">
        <v>3</v>
      </c>
    </row>
    <row r="6052" spans="1:13" x14ac:dyDescent="0.25">
      <c r="A6052" s="1" t="s">
        <v>1489</v>
      </c>
      <c r="J6052" s="1" t="s">
        <v>1511</v>
      </c>
      <c r="K6052" s="1" t="s">
        <v>1509</v>
      </c>
      <c r="L6052" s="1" t="s">
        <v>1512</v>
      </c>
      <c r="M6052" s="1">
        <v>7</v>
      </c>
    </row>
    <row r="6053" spans="1:13" x14ac:dyDescent="0.25">
      <c r="A6053" s="1" t="s">
        <v>1300</v>
      </c>
      <c r="J6053" s="1" t="s">
        <v>1511</v>
      </c>
      <c r="K6053" s="1" t="s">
        <v>1509</v>
      </c>
      <c r="L6053" s="1" t="s">
        <v>1512</v>
      </c>
      <c r="M6053" s="1">
        <v>1</v>
      </c>
    </row>
    <row r="6054" spans="1:13" x14ac:dyDescent="0.25">
      <c r="A6054" s="1" t="s">
        <v>1489</v>
      </c>
      <c r="J6054" s="1" t="s">
        <v>1511</v>
      </c>
      <c r="K6054" s="1" t="s">
        <v>1509</v>
      </c>
      <c r="L6054" s="1" t="s">
        <v>1512</v>
      </c>
      <c r="M6054" s="1">
        <v>7</v>
      </c>
    </row>
    <row r="6055" spans="1:13" x14ac:dyDescent="0.25">
      <c r="A6055" s="1" t="s">
        <v>1489</v>
      </c>
      <c r="J6055" s="1" t="s">
        <v>1511</v>
      </c>
      <c r="K6055" s="1" t="s">
        <v>1509</v>
      </c>
      <c r="L6055" s="1" t="s">
        <v>1512</v>
      </c>
      <c r="M6055" s="1">
        <v>9</v>
      </c>
    </row>
    <row r="6056" spans="1:13" x14ac:dyDescent="0.25">
      <c r="A6056" s="1" t="s">
        <v>1489</v>
      </c>
      <c r="J6056" s="1" t="s">
        <v>1511</v>
      </c>
      <c r="K6056" s="1" t="s">
        <v>1509</v>
      </c>
      <c r="L6056" s="1" t="s">
        <v>1512</v>
      </c>
      <c r="M6056" s="1">
        <v>17</v>
      </c>
    </row>
    <row r="6057" spans="1:13" x14ac:dyDescent="0.25">
      <c r="A6057" s="1" t="s">
        <v>1417</v>
      </c>
      <c r="J6057" s="1" t="s">
        <v>1511</v>
      </c>
      <c r="K6057" s="1" t="s">
        <v>1509</v>
      </c>
      <c r="L6057" s="1" t="s">
        <v>1513</v>
      </c>
      <c r="M6057" s="1">
        <v>1</v>
      </c>
    </row>
    <row r="6058" spans="1:13" x14ac:dyDescent="0.25">
      <c r="A6058" s="1" t="s">
        <v>1262</v>
      </c>
      <c r="J6058" s="1" t="s">
        <v>1508</v>
      </c>
      <c r="K6058" s="1" t="s">
        <v>1509</v>
      </c>
      <c r="L6058" s="1" t="s">
        <v>1510</v>
      </c>
      <c r="M6058" s="1">
        <v>1</v>
      </c>
    </row>
    <row r="6059" spans="1:13" x14ac:dyDescent="0.25">
      <c r="A6059" s="1" t="s">
        <v>1489</v>
      </c>
      <c r="J6059" s="1" t="s">
        <v>1511</v>
      </c>
      <c r="K6059" s="1" t="s">
        <v>1509</v>
      </c>
      <c r="L6059" s="1" t="s">
        <v>1512</v>
      </c>
      <c r="M6059" s="1">
        <v>8</v>
      </c>
    </row>
    <row r="6060" spans="1:13" x14ac:dyDescent="0.25">
      <c r="A6060" s="1" t="s">
        <v>1489</v>
      </c>
      <c r="J6060" s="1" t="s">
        <v>1511</v>
      </c>
      <c r="K6060" s="1" t="s">
        <v>1509</v>
      </c>
      <c r="L6060" s="1" t="s">
        <v>1512</v>
      </c>
      <c r="M6060" s="1">
        <v>46</v>
      </c>
    </row>
    <row r="6061" spans="1:13" x14ac:dyDescent="0.25">
      <c r="A6061" s="1" t="s">
        <v>1489</v>
      </c>
      <c r="J6061" s="1" t="s">
        <v>1511</v>
      </c>
      <c r="K6061" s="1" t="s">
        <v>1509</v>
      </c>
      <c r="L6061" s="1" t="s">
        <v>1512</v>
      </c>
      <c r="M6061" s="1">
        <v>12</v>
      </c>
    </row>
    <row r="6062" spans="1:13" x14ac:dyDescent="0.25">
      <c r="A6062" s="1" t="s">
        <v>1272</v>
      </c>
      <c r="J6062" s="1" t="s">
        <v>1511</v>
      </c>
      <c r="K6062" s="1" t="s">
        <v>1514</v>
      </c>
      <c r="L6062" s="1" t="s">
        <v>1512</v>
      </c>
      <c r="M6062" s="1">
        <v>1</v>
      </c>
    </row>
    <row r="6063" spans="1:13" x14ac:dyDescent="0.25">
      <c r="A6063" s="1" t="s">
        <v>1489</v>
      </c>
      <c r="J6063" s="1" t="s">
        <v>1511</v>
      </c>
      <c r="K6063" s="1" t="s">
        <v>1509</v>
      </c>
      <c r="L6063" s="1" t="s">
        <v>1512</v>
      </c>
      <c r="M6063" s="1">
        <v>6</v>
      </c>
    </row>
    <row r="6064" spans="1:13" x14ac:dyDescent="0.25">
      <c r="A6064" s="1" t="s">
        <v>1489</v>
      </c>
      <c r="J6064" s="1" t="s">
        <v>1511</v>
      </c>
      <c r="K6064" s="1" t="s">
        <v>1509</v>
      </c>
      <c r="L6064" s="1" t="s">
        <v>1512</v>
      </c>
      <c r="M6064" s="1">
        <v>13</v>
      </c>
    </row>
    <row r="6065" spans="1:13" x14ac:dyDescent="0.25">
      <c r="A6065" s="1" t="s">
        <v>1489</v>
      </c>
      <c r="J6065" s="1" t="s">
        <v>1511</v>
      </c>
      <c r="K6065" s="1" t="s">
        <v>1509</v>
      </c>
      <c r="L6065" s="1" t="s">
        <v>1512</v>
      </c>
      <c r="M6065" s="1">
        <v>5</v>
      </c>
    </row>
    <row r="6066" spans="1:13" x14ac:dyDescent="0.25">
      <c r="A6066" s="1" t="s">
        <v>1489</v>
      </c>
      <c r="J6066" s="1" t="s">
        <v>1511</v>
      </c>
      <c r="K6066" s="1" t="s">
        <v>1509</v>
      </c>
      <c r="L6066" s="1" t="s">
        <v>1512</v>
      </c>
      <c r="M6066" s="1">
        <v>3</v>
      </c>
    </row>
    <row r="6067" spans="1:13" x14ac:dyDescent="0.25">
      <c r="A6067" s="1" t="s">
        <v>1489</v>
      </c>
      <c r="J6067" s="1" t="s">
        <v>1511</v>
      </c>
      <c r="K6067" s="1" t="s">
        <v>1509</v>
      </c>
      <c r="L6067" s="1" t="s">
        <v>1512</v>
      </c>
      <c r="M6067" s="1">
        <v>4</v>
      </c>
    </row>
    <row r="6068" spans="1:13" x14ac:dyDescent="0.25">
      <c r="A6068" s="1" t="s">
        <v>1489</v>
      </c>
      <c r="J6068" s="1" t="s">
        <v>1511</v>
      </c>
      <c r="K6068" s="1" t="s">
        <v>1509</v>
      </c>
      <c r="L6068" s="1" t="s">
        <v>1512</v>
      </c>
      <c r="M6068" s="1">
        <v>14</v>
      </c>
    </row>
    <row r="6069" spans="1:13" x14ac:dyDescent="0.25">
      <c r="A6069" s="1" t="s">
        <v>1489</v>
      </c>
      <c r="J6069" s="1" t="s">
        <v>1511</v>
      </c>
      <c r="K6069" s="1" t="s">
        <v>1509</v>
      </c>
      <c r="L6069" s="1" t="s">
        <v>1512</v>
      </c>
      <c r="M6069" s="1">
        <v>10</v>
      </c>
    </row>
    <row r="6070" spans="1:13" x14ac:dyDescent="0.25">
      <c r="A6070" s="1" t="s">
        <v>1275</v>
      </c>
      <c r="J6070" s="1" t="s">
        <v>1511</v>
      </c>
      <c r="K6070" s="1" t="s">
        <v>1509</v>
      </c>
      <c r="L6070" s="1" t="s">
        <v>1512</v>
      </c>
      <c r="M6070" s="1">
        <v>1</v>
      </c>
    </row>
    <row r="6071" spans="1:13" x14ac:dyDescent="0.25">
      <c r="A6071" s="1" t="s">
        <v>1275</v>
      </c>
      <c r="J6071" s="1" t="s">
        <v>1511</v>
      </c>
      <c r="K6071" s="1" t="s">
        <v>1509</v>
      </c>
      <c r="L6071" s="1" t="s">
        <v>1512</v>
      </c>
      <c r="M6071" s="1">
        <v>1</v>
      </c>
    </row>
    <row r="6072" spans="1:13" x14ac:dyDescent="0.25">
      <c r="A6072" s="1" t="s">
        <v>1451</v>
      </c>
      <c r="J6072" s="1" t="s">
        <v>1508</v>
      </c>
      <c r="K6072" s="1" t="s">
        <v>1509</v>
      </c>
      <c r="L6072" s="1" t="s">
        <v>1512</v>
      </c>
      <c r="M6072" s="1">
        <v>1</v>
      </c>
    </row>
    <row r="6073" spans="1:13" x14ac:dyDescent="0.25">
      <c r="A6073" s="1" t="s">
        <v>1451</v>
      </c>
      <c r="J6073" s="1" t="s">
        <v>1508</v>
      </c>
      <c r="K6073" s="1" t="s">
        <v>1509</v>
      </c>
      <c r="L6073" s="1" t="s">
        <v>1512</v>
      </c>
      <c r="M6073" s="1">
        <v>1</v>
      </c>
    </row>
    <row r="6074" spans="1:13" x14ac:dyDescent="0.25">
      <c r="A6074" s="1" t="s">
        <v>1451</v>
      </c>
      <c r="J6074" s="1" t="s">
        <v>1511</v>
      </c>
      <c r="K6074" s="1" t="s">
        <v>1509</v>
      </c>
      <c r="L6074" s="1" t="s">
        <v>1512</v>
      </c>
      <c r="M6074" s="1">
        <v>1</v>
      </c>
    </row>
    <row r="6075" spans="1:13" x14ac:dyDescent="0.25">
      <c r="A6075" s="1" t="s">
        <v>1451</v>
      </c>
      <c r="J6075" s="1" t="s">
        <v>1511</v>
      </c>
      <c r="K6075" s="1" t="s">
        <v>1509</v>
      </c>
      <c r="L6075" s="1" t="s">
        <v>1512</v>
      </c>
      <c r="M6075" s="1">
        <v>1</v>
      </c>
    </row>
    <row r="6076" spans="1:13" x14ac:dyDescent="0.25">
      <c r="A6076" s="1" t="s">
        <v>1451</v>
      </c>
      <c r="J6076" s="1" t="s">
        <v>1511</v>
      </c>
      <c r="K6076" s="1" t="s">
        <v>1509</v>
      </c>
      <c r="L6076" s="1" t="s">
        <v>1512</v>
      </c>
      <c r="M6076" s="1">
        <v>1</v>
      </c>
    </row>
    <row r="6077" spans="1:13" x14ac:dyDescent="0.25">
      <c r="A6077" s="1" t="s">
        <v>1382</v>
      </c>
      <c r="J6077" s="1" t="s">
        <v>1508</v>
      </c>
      <c r="K6077" s="1" t="s">
        <v>1509</v>
      </c>
      <c r="L6077" s="1" t="s">
        <v>1510</v>
      </c>
      <c r="M6077" s="1">
        <v>1</v>
      </c>
    </row>
    <row r="6078" spans="1:13" x14ac:dyDescent="0.25">
      <c r="A6078" s="1" t="s">
        <v>1272</v>
      </c>
      <c r="J6078" s="1" t="s">
        <v>1511</v>
      </c>
      <c r="K6078" s="1" t="s">
        <v>1509</v>
      </c>
      <c r="L6078" s="1" t="s">
        <v>1512</v>
      </c>
      <c r="M6078" s="1">
        <v>1</v>
      </c>
    </row>
    <row r="6079" spans="1:13" x14ac:dyDescent="0.25">
      <c r="A6079" s="1" t="s">
        <v>1272</v>
      </c>
      <c r="J6079" s="1" t="s">
        <v>1511</v>
      </c>
      <c r="K6079" s="1" t="s">
        <v>1509</v>
      </c>
      <c r="L6079" s="1" t="s">
        <v>1512</v>
      </c>
      <c r="M6079" s="1">
        <v>1</v>
      </c>
    </row>
    <row r="6080" spans="1:13" x14ac:dyDescent="0.25">
      <c r="A6080" s="1" t="s">
        <v>1272</v>
      </c>
      <c r="J6080" s="1" t="s">
        <v>1511</v>
      </c>
      <c r="K6080" s="1" t="s">
        <v>1509</v>
      </c>
      <c r="L6080" s="1" t="s">
        <v>1512</v>
      </c>
      <c r="M6080" s="1">
        <v>1</v>
      </c>
    </row>
    <row r="6081" spans="1:13" x14ac:dyDescent="0.25">
      <c r="A6081" s="1" t="s">
        <v>1272</v>
      </c>
      <c r="J6081" s="1" t="s">
        <v>1511</v>
      </c>
      <c r="K6081" s="1" t="s">
        <v>1509</v>
      </c>
      <c r="L6081" s="1" t="s">
        <v>1512</v>
      </c>
      <c r="M6081" s="1">
        <v>1</v>
      </c>
    </row>
    <row r="6082" spans="1:13" x14ac:dyDescent="0.25">
      <c r="A6082" s="1" t="s">
        <v>1272</v>
      </c>
      <c r="J6082" s="1" t="s">
        <v>1511</v>
      </c>
      <c r="K6082" s="1" t="s">
        <v>1509</v>
      </c>
      <c r="L6082" s="1" t="s">
        <v>1512</v>
      </c>
      <c r="M6082" s="1">
        <v>1</v>
      </c>
    </row>
    <row r="6083" spans="1:13" x14ac:dyDescent="0.25">
      <c r="A6083" s="1" t="s">
        <v>1451</v>
      </c>
      <c r="J6083" s="1" t="s">
        <v>1511</v>
      </c>
      <c r="K6083" s="1" t="s">
        <v>1509</v>
      </c>
      <c r="L6083" s="1" t="s">
        <v>1512</v>
      </c>
      <c r="M6083" s="1">
        <v>1</v>
      </c>
    </row>
    <row r="6084" spans="1:13" x14ac:dyDescent="0.25">
      <c r="A6084" s="1" t="s">
        <v>1451</v>
      </c>
      <c r="J6084" s="1" t="s">
        <v>1508</v>
      </c>
      <c r="K6084" s="1" t="s">
        <v>1509</v>
      </c>
      <c r="L6084" s="1" t="s">
        <v>1512</v>
      </c>
      <c r="M6084" s="1">
        <v>1</v>
      </c>
    </row>
    <row r="6085" spans="1:13" x14ac:dyDescent="0.25">
      <c r="A6085" s="1" t="s">
        <v>1299</v>
      </c>
      <c r="J6085" s="1" t="s">
        <v>1508</v>
      </c>
      <c r="K6085" s="1" t="s">
        <v>1509</v>
      </c>
      <c r="L6085" s="1" t="s">
        <v>1510</v>
      </c>
      <c r="M6085" s="1">
        <v>1</v>
      </c>
    </row>
    <row r="6086" spans="1:13" x14ac:dyDescent="0.25">
      <c r="A6086" s="1" t="s">
        <v>1382</v>
      </c>
      <c r="J6086" s="1" t="s">
        <v>1508</v>
      </c>
      <c r="K6086" s="1" t="s">
        <v>1509</v>
      </c>
      <c r="L6086" s="1" t="s">
        <v>1510</v>
      </c>
      <c r="M6086" s="1">
        <v>1</v>
      </c>
    </row>
    <row r="6087" spans="1:13" x14ac:dyDescent="0.25">
      <c r="A6087" s="1" t="s">
        <v>1451</v>
      </c>
      <c r="J6087" s="1" t="s">
        <v>1508</v>
      </c>
      <c r="K6087" s="1" t="s">
        <v>1509</v>
      </c>
      <c r="L6087" s="1" t="s">
        <v>1512</v>
      </c>
      <c r="M6087" s="1">
        <v>1</v>
      </c>
    </row>
    <row r="6088" spans="1:13" x14ac:dyDescent="0.25">
      <c r="A6088" s="1" t="s">
        <v>1451</v>
      </c>
      <c r="J6088" s="1" t="s">
        <v>1508</v>
      </c>
      <c r="K6088" s="1" t="s">
        <v>1509</v>
      </c>
      <c r="L6088" s="1" t="s">
        <v>1512</v>
      </c>
      <c r="M6088" s="1">
        <v>1</v>
      </c>
    </row>
    <row r="6089" spans="1:13" x14ac:dyDescent="0.25">
      <c r="A6089" s="1" t="s">
        <v>1451</v>
      </c>
      <c r="J6089" s="1" t="s">
        <v>1508</v>
      </c>
      <c r="K6089" s="1" t="s">
        <v>1509</v>
      </c>
      <c r="L6089" s="1" t="s">
        <v>1512</v>
      </c>
      <c r="M6089" s="1">
        <v>1</v>
      </c>
    </row>
    <row r="6090" spans="1:13" x14ac:dyDescent="0.25">
      <c r="A6090" s="1" t="s">
        <v>1451</v>
      </c>
      <c r="J6090" s="1" t="s">
        <v>1508</v>
      </c>
      <c r="K6090" s="1" t="s">
        <v>1509</v>
      </c>
      <c r="L6090" s="1" t="s">
        <v>1512</v>
      </c>
      <c r="M6090" s="1">
        <v>1</v>
      </c>
    </row>
    <row r="6091" spans="1:13" x14ac:dyDescent="0.25">
      <c r="A6091" s="1" t="s">
        <v>1451</v>
      </c>
      <c r="J6091" s="1" t="s">
        <v>1508</v>
      </c>
      <c r="K6091" s="1" t="s">
        <v>1509</v>
      </c>
      <c r="L6091" s="1" t="s">
        <v>1512</v>
      </c>
      <c r="M6091" s="1">
        <v>1</v>
      </c>
    </row>
    <row r="6092" spans="1:13" x14ac:dyDescent="0.25">
      <c r="A6092" s="1" t="s">
        <v>1451</v>
      </c>
      <c r="J6092" s="1" t="s">
        <v>1511</v>
      </c>
      <c r="K6092" s="1" t="s">
        <v>1509</v>
      </c>
      <c r="L6092" s="1" t="s">
        <v>1512</v>
      </c>
      <c r="M6092" s="1">
        <v>1</v>
      </c>
    </row>
    <row r="6093" spans="1:13" x14ac:dyDescent="0.25">
      <c r="A6093" s="1" t="s">
        <v>1451</v>
      </c>
      <c r="J6093" s="1" t="s">
        <v>1511</v>
      </c>
      <c r="K6093" s="1" t="s">
        <v>1509</v>
      </c>
      <c r="L6093" s="1" t="s">
        <v>1512</v>
      </c>
      <c r="M6093" s="1">
        <v>1</v>
      </c>
    </row>
    <row r="6094" spans="1:13" x14ac:dyDescent="0.25">
      <c r="A6094" s="1" t="s">
        <v>1451</v>
      </c>
      <c r="J6094" s="1" t="s">
        <v>1511</v>
      </c>
      <c r="K6094" s="1" t="s">
        <v>1509</v>
      </c>
      <c r="L6094" s="1" t="s">
        <v>1512</v>
      </c>
      <c r="M6094" s="1">
        <v>1</v>
      </c>
    </row>
    <row r="6095" spans="1:13" x14ac:dyDescent="0.25">
      <c r="A6095" s="1" t="s">
        <v>1451</v>
      </c>
      <c r="J6095" s="1" t="s">
        <v>1511</v>
      </c>
      <c r="K6095" s="1" t="s">
        <v>1509</v>
      </c>
      <c r="L6095" s="1" t="s">
        <v>1512</v>
      </c>
      <c r="M6095" s="1">
        <v>1</v>
      </c>
    </row>
    <row r="6096" spans="1:13" x14ac:dyDescent="0.25">
      <c r="A6096" s="1" t="s">
        <v>1451</v>
      </c>
      <c r="J6096" s="1" t="s">
        <v>1511</v>
      </c>
      <c r="K6096" s="1" t="s">
        <v>1509</v>
      </c>
      <c r="L6096" s="1" t="s">
        <v>1512</v>
      </c>
      <c r="M6096" s="1">
        <v>1</v>
      </c>
    </row>
    <row r="6097" spans="1:13" x14ac:dyDescent="0.25">
      <c r="A6097" s="1" t="s">
        <v>1451</v>
      </c>
      <c r="J6097" s="1" t="s">
        <v>1511</v>
      </c>
      <c r="K6097" s="1" t="s">
        <v>1509</v>
      </c>
      <c r="L6097" s="1" t="s">
        <v>1512</v>
      </c>
      <c r="M6097" s="1">
        <v>1</v>
      </c>
    </row>
    <row r="6098" spans="1:13" x14ac:dyDescent="0.25">
      <c r="A6098" s="1" t="s">
        <v>1451</v>
      </c>
      <c r="J6098" s="1" t="s">
        <v>1511</v>
      </c>
      <c r="K6098" s="1" t="s">
        <v>1509</v>
      </c>
      <c r="L6098" s="1" t="s">
        <v>1512</v>
      </c>
      <c r="M6098" s="1">
        <v>1</v>
      </c>
    </row>
    <row r="6099" spans="1:13" x14ac:dyDescent="0.25">
      <c r="A6099" s="1" t="s">
        <v>1272</v>
      </c>
      <c r="J6099" s="1" t="s">
        <v>1511</v>
      </c>
      <c r="K6099" s="1" t="s">
        <v>1509</v>
      </c>
      <c r="L6099" s="1" t="s">
        <v>1512</v>
      </c>
      <c r="M6099" s="1">
        <v>1</v>
      </c>
    </row>
    <row r="6100" spans="1:13" x14ac:dyDescent="0.25">
      <c r="A6100" s="1" t="s">
        <v>1451</v>
      </c>
      <c r="J6100" s="1" t="s">
        <v>1511</v>
      </c>
      <c r="K6100" s="1" t="s">
        <v>1509</v>
      </c>
      <c r="L6100" s="1" t="s">
        <v>1512</v>
      </c>
      <c r="M6100" s="1">
        <v>1</v>
      </c>
    </row>
    <row r="6101" spans="1:13" x14ac:dyDescent="0.25">
      <c r="A6101" s="1" t="s">
        <v>1451</v>
      </c>
      <c r="J6101" s="1" t="s">
        <v>1511</v>
      </c>
      <c r="K6101" s="1" t="s">
        <v>1509</v>
      </c>
      <c r="L6101" s="1" t="s">
        <v>1512</v>
      </c>
      <c r="M6101" s="1">
        <v>1</v>
      </c>
    </row>
    <row r="6102" spans="1:13" x14ac:dyDescent="0.25">
      <c r="A6102" s="1" t="s">
        <v>1299</v>
      </c>
      <c r="J6102" s="1" t="s">
        <v>1508</v>
      </c>
      <c r="K6102" s="1" t="s">
        <v>1509</v>
      </c>
      <c r="L6102" s="1" t="s">
        <v>1510</v>
      </c>
      <c r="M6102" s="1">
        <v>1</v>
      </c>
    </row>
    <row r="6103" spans="1:13" x14ac:dyDescent="0.25">
      <c r="A6103" s="1" t="s">
        <v>1267</v>
      </c>
      <c r="J6103" s="1" t="s">
        <v>1511</v>
      </c>
      <c r="K6103" s="1" t="s">
        <v>1509</v>
      </c>
      <c r="L6103" s="1" t="s">
        <v>1512</v>
      </c>
      <c r="M6103" s="1">
        <v>3</v>
      </c>
    </row>
    <row r="6104" spans="1:13" x14ac:dyDescent="0.25">
      <c r="A6104" s="1" t="s">
        <v>1299</v>
      </c>
      <c r="J6104" s="1" t="s">
        <v>1508</v>
      </c>
      <c r="K6104" s="1" t="s">
        <v>1509</v>
      </c>
      <c r="L6104" s="1" t="s">
        <v>1510</v>
      </c>
      <c r="M6104" s="1">
        <v>1</v>
      </c>
    </row>
    <row r="6105" spans="1:13" x14ac:dyDescent="0.25">
      <c r="A6105" s="1" t="s">
        <v>1298</v>
      </c>
      <c r="J6105" s="1" t="s">
        <v>1511</v>
      </c>
      <c r="K6105" s="1" t="s">
        <v>1509</v>
      </c>
      <c r="L6105" s="1" t="s">
        <v>1512</v>
      </c>
      <c r="M6105" s="1">
        <v>3</v>
      </c>
    </row>
    <row r="6106" spans="1:13" x14ac:dyDescent="0.25">
      <c r="A6106" s="1" t="s">
        <v>1382</v>
      </c>
      <c r="J6106" s="1" t="s">
        <v>1508</v>
      </c>
      <c r="K6106" s="1" t="s">
        <v>1509</v>
      </c>
      <c r="L6106" s="1" t="s">
        <v>1510</v>
      </c>
      <c r="M6106" s="1">
        <v>1</v>
      </c>
    </row>
    <row r="6107" spans="1:13" x14ac:dyDescent="0.25">
      <c r="A6107" s="1" t="s">
        <v>1299</v>
      </c>
      <c r="J6107" s="1" t="s">
        <v>1508</v>
      </c>
      <c r="K6107" s="1" t="s">
        <v>1509</v>
      </c>
      <c r="L6107" s="1" t="s">
        <v>1510</v>
      </c>
      <c r="M6107" s="1">
        <v>1</v>
      </c>
    </row>
    <row r="6108" spans="1:13" x14ac:dyDescent="0.25">
      <c r="A6108" s="1" t="s">
        <v>1286</v>
      </c>
      <c r="J6108" s="1" t="s">
        <v>1511</v>
      </c>
      <c r="K6108" s="1" t="s">
        <v>1509</v>
      </c>
      <c r="L6108" s="1" t="s">
        <v>1510</v>
      </c>
      <c r="M6108" s="1">
        <v>3</v>
      </c>
    </row>
    <row r="6109" spans="1:13" x14ac:dyDescent="0.25">
      <c r="A6109" s="1" t="s">
        <v>1262</v>
      </c>
      <c r="J6109" s="1" t="s">
        <v>1511</v>
      </c>
      <c r="K6109" s="1" t="s">
        <v>1509</v>
      </c>
      <c r="L6109" s="1" t="s">
        <v>1513</v>
      </c>
      <c r="M6109" s="1">
        <v>1</v>
      </c>
    </row>
    <row r="6110" spans="1:13" x14ac:dyDescent="0.25">
      <c r="A6110" s="1" t="s">
        <v>1328</v>
      </c>
      <c r="J6110" s="1" t="s">
        <v>1511</v>
      </c>
      <c r="K6110" s="1" t="s">
        <v>1509</v>
      </c>
      <c r="L6110" s="1" t="s">
        <v>1512</v>
      </c>
      <c r="M6110" s="1">
        <v>18</v>
      </c>
    </row>
    <row r="6111" spans="1:13" x14ac:dyDescent="0.25">
      <c r="A6111" s="1" t="s">
        <v>1382</v>
      </c>
      <c r="J6111" s="1" t="s">
        <v>1508</v>
      </c>
      <c r="K6111" s="1" t="s">
        <v>1509</v>
      </c>
      <c r="L6111" s="1" t="s">
        <v>1510</v>
      </c>
      <c r="M6111" s="1">
        <v>1</v>
      </c>
    </row>
    <row r="6112" spans="1:13" x14ac:dyDescent="0.25">
      <c r="A6112" s="1" t="s">
        <v>1303</v>
      </c>
      <c r="J6112" s="1" t="s">
        <v>1511</v>
      </c>
      <c r="K6112" s="1" t="s">
        <v>1509</v>
      </c>
      <c r="L6112" s="1" t="s">
        <v>1512</v>
      </c>
      <c r="M6112" s="1">
        <v>18</v>
      </c>
    </row>
    <row r="6113" spans="1:13" x14ac:dyDescent="0.25">
      <c r="A6113" s="1" t="s">
        <v>1263</v>
      </c>
      <c r="J6113" s="1" t="s">
        <v>1511</v>
      </c>
      <c r="K6113" s="1" t="s">
        <v>1509</v>
      </c>
      <c r="L6113" s="1" t="s">
        <v>1512</v>
      </c>
      <c r="M6113" s="1">
        <v>7</v>
      </c>
    </row>
    <row r="6114" spans="1:13" x14ac:dyDescent="0.25">
      <c r="A6114" s="1" t="s">
        <v>1303</v>
      </c>
      <c r="J6114" s="1" t="s">
        <v>1511</v>
      </c>
      <c r="K6114" s="1" t="s">
        <v>1509</v>
      </c>
      <c r="L6114" s="1" t="s">
        <v>1512</v>
      </c>
      <c r="M6114" s="1">
        <v>20</v>
      </c>
    </row>
    <row r="6115" spans="1:13" x14ac:dyDescent="0.25">
      <c r="A6115" s="1" t="s">
        <v>1303</v>
      </c>
      <c r="J6115" s="1" t="s">
        <v>1511</v>
      </c>
      <c r="K6115" s="1" t="s">
        <v>1509</v>
      </c>
      <c r="L6115" s="1" t="s">
        <v>1512</v>
      </c>
      <c r="M6115" s="1">
        <v>10</v>
      </c>
    </row>
    <row r="6116" spans="1:13" x14ac:dyDescent="0.25">
      <c r="A6116" s="1" t="s">
        <v>1262</v>
      </c>
      <c r="J6116" s="1" t="s">
        <v>1511</v>
      </c>
      <c r="K6116" s="1" t="s">
        <v>1509</v>
      </c>
      <c r="L6116" s="1" t="s">
        <v>1513</v>
      </c>
      <c r="M6116" s="1">
        <v>1</v>
      </c>
    </row>
    <row r="6117" spans="1:13" x14ac:dyDescent="0.25">
      <c r="A6117" s="1" t="s">
        <v>1267</v>
      </c>
      <c r="J6117" s="1" t="s">
        <v>1511</v>
      </c>
      <c r="K6117" s="1" t="s">
        <v>1509</v>
      </c>
      <c r="L6117" s="1" t="s">
        <v>1512</v>
      </c>
      <c r="M6117" s="1">
        <v>2</v>
      </c>
    </row>
    <row r="6118" spans="1:13" x14ac:dyDescent="0.25">
      <c r="A6118" s="1" t="s">
        <v>1263</v>
      </c>
      <c r="J6118" s="1" t="s">
        <v>1511</v>
      </c>
      <c r="K6118" s="1" t="s">
        <v>1509</v>
      </c>
      <c r="L6118" s="1" t="s">
        <v>1512</v>
      </c>
      <c r="M6118" s="1">
        <v>1</v>
      </c>
    </row>
    <row r="6119" spans="1:13" x14ac:dyDescent="0.25">
      <c r="A6119" s="1" t="s">
        <v>1326</v>
      </c>
      <c r="J6119" s="1" t="s">
        <v>1508</v>
      </c>
      <c r="K6119" s="1" t="s">
        <v>1509</v>
      </c>
      <c r="L6119" s="1" t="s">
        <v>1512</v>
      </c>
      <c r="M6119" s="1">
        <v>10</v>
      </c>
    </row>
    <row r="6120" spans="1:13" x14ac:dyDescent="0.25">
      <c r="A6120" s="1" t="s">
        <v>1326</v>
      </c>
      <c r="J6120" s="1" t="s">
        <v>1508</v>
      </c>
      <c r="K6120" s="1" t="s">
        <v>1509</v>
      </c>
      <c r="L6120" s="1" t="s">
        <v>1512</v>
      </c>
      <c r="M6120" s="1">
        <v>10</v>
      </c>
    </row>
    <row r="6121" spans="1:13" x14ac:dyDescent="0.25">
      <c r="A6121" s="1" t="s">
        <v>1263</v>
      </c>
      <c r="J6121" s="1" t="s">
        <v>1511</v>
      </c>
      <c r="K6121" s="1" t="s">
        <v>1509</v>
      </c>
      <c r="L6121" s="1" t="s">
        <v>1512</v>
      </c>
      <c r="M6121" s="1">
        <v>1</v>
      </c>
    </row>
    <row r="6122" spans="1:13" x14ac:dyDescent="0.25">
      <c r="A6122" s="1" t="s">
        <v>1263</v>
      </c>
      <c r="J6122" s="1" t="s">
        <v>1511</v>
      </c>
      <c r="K6122" s="1" t="s">
        <v>1509</v>
      </c>
      <c r="L6122" s="1" t="s">
        <v>1512</v>
      </c>
      <c r="M6122" s="1">
        <v>2</v>
      </c>
    </row>
    <row r="6123" spans="1:13" x14ac:dyDescent="0.25">
      <c r="A6123" s="1" t="s">
        <v>1262</v>
      </c>
      <c r="J6123" s="1" t="s">
        <v>1511</v>
      </c>
      <c r="K6123" s="1" t="s">
        <v>1509</v>
      </c>
      <c r="L6123" s="1" t="s">
        <v>1512</v>
      </c>
      <c r="M6123" s="1">
        <v>1</v>
      </c>
    </row>
    <row r="6124" spans="1:13" x14ac:dyDescent="0.25">
      <c r="A6124" s="1" t="s">
        <v>1272</v>
      </c>
      <c r="J6124" s="1" t="s">
        <v>1511</v>
      </c>
      <c r="K6124" s="1" t="s">
        <v>1509</v>
      </c>
      <c r="L6124" s="1" t="s">
        <v>1512</v>
      </c>
      <c r="M6124" s="1">
        <v>1</v>
      </c>
    </row>
    <row r="6125" spans="1:13" x14ac:dyDescent="0.25">
      <c r="A6125" s="1" t="s">
        <v>1272</v>
      </c>
      <c r="J6125" s="1" t="s">
        <v>1508</v>
      </c>
      <c r="K6125" s="1" t="s">
        <v>1509</v>
      </c>
      <c r="L6125" s="1" t="s">
        <v>1512</v>
      </c>
      <c r="M6125" s="1">
        <v>1</v>
      </c>
    </row>
    <row r="6126" spans="1:13" x14ac:dyDescent="0.25">
      <c r="A6126" s="1" t="s">
        <v>1272</v>
      </c>
      <c r="J6126" s="1" t="s">
        <v>1508</v>
      </c>
      <c r="K6126" s="1" t="s">
        <v>1509</v>
      </c>
      <c r="L6126" s="1" t="s">
        <v>1512</v>
      </c>
      <c r="M6126" s="1">
        <v>1</v>
      </c>
    </row>
    <row r="6127" spans="1:13" x14ac:dyDescent="0.25">
      <c r="A6127" s="1" t="s">
        <v>1263</v>
      </c>
      <c r="J6127" s="1" t="s">
        <v>1511</v>
      </c>
      <c r="K6127" s="1" t="s">
        <v>1509</v>
      </c>
      <c r="L6127" s="1" t="s">
        <v>1510</v>
      </c>
      <c r="M6127" s="1">
        <v>1</v>
      </c>
    </row>
    <row r="6128" spans="1:13" x14ac:dyDescent="0.25">
      <c r="A6128" s="1" t="s">
        <v>1269</v>
      </c>
      <c r="J6128" s="1" t="s">
        <v>1511</v>
      </c>
      <c r="K6128" s="1" t="s">
        <v>1509</v>
      </c>
      <c r="L6128" s="1" t="s">
        <v>1512</v>
      </c>
      <c r="M6128" s="1">
        <v>6</v>
      </c>
    </row>
    <row r="6129" spans="1:13" x14ac:dyDescent="0.25">
      <c r="A6129" s="1" t="s">
        <v>1269</v>
      </c>
      <c r="J6129" s="1" t="s">
        <v>1511</v>
      </c>
      <c r="K6129" s="1" t="s">
        <v>1509</v>
      </c>
      <c r="L6129" s="1" t="s">
        <v>1512</v>
      </c>
      <c r="M6129" s="1">
        <v>1</v>
      </c>
    </row>
    <row r="6130" spans="1:13" x14ac:dyDescent="0.25">
      <c r="A6130" s="1" t="s">
        <v>1269</v>
      </c>
      <c r="J6130" s="1" t="s">
        <v>1511</v>
      </c>
      <c r="K6130" s="1" t="s">
        <v>1509</v>
      </c>
      <c r="L6130" s="1" t="s">
        <v>1512</v>
      </c>
      <c r="M6130" s="1">
        <v>2</v>
      </c>
    </row>
    <row r="6131" spans="1:13" x14ac:dyDescent="0.25">
      <c r="A6131" s="1" t="s">
        <v>1262</v>
      </c>
      <c r="J6131" s="1" t="s">
        <v>1511</v>
      </c>
      <c r="K6131" s="1" t="s">
        <v>1509</v>
      </c>
      <c r="L6131" s="1" t="s">
        <v>1512</v>
      </c>
      <c r="M6131" s="1">
        <v>1</v>
      </c>
    </row>
    <row r="6132" spans="1:13" x14ac:dyDescent="0.25">
      <c r="A6132" s="1" t="s">
        <v>1262</v>
      </c>
      <c r="J6132" s="1" t="s">
        <v>1511</v>
      </c>
      <c r="K6132" s="1" t="s">
        <v>1509</v>
      </c>
      <c r="L6132" s="1" t="s">
        <v>1512</v>
      </c>
      <c r="M6132" s="1">
        <v>1</v>
      </c>
    </row>
    <row r="6133" spans="1:13" x14ac:dyDescent="0.25">
      <c r="A6133" s="1" t="s">
        <v>1275</v>
      </c>
      <c r="J6133" s="1" t="s">
        <v>1511</v>
      </c>
      <c r="K6133" s="1" t="s">
        <v>1509</v>
      </c>
      <c r="L6133" s="1" t="s">
        <v>1512</v>
      </c>
      <c r="M6133" s="1">
        <v>1</v>
      </c>
    </row>
    <row r="6134" spans="1:13" x14ac:dyDescent="0.25">
      <c r="A6134" s="1" t="s">
        <v>1275</v>
      </c>
      <c r="J6134" s="1" t="s">
        <v>1511</v>
      </c>
      <c r="K6134" s="1" t="s">
        <v>1509</v>
      </c>
      <c r="L6134" s="1" t="s">
        <v>1512</v>
      </c>
      <c r="M6134" s="1">
        <v>1</v>
      </c>
    </row>
    <row r="6135" spans="1:13" x14ac:dyDescent="0.25">
      <c r="A6135" s="1" t="s">
        <v>1275</v>
      </c>
      <c r="J6135" s="1" t="s">
        <v>1511</v>
      </c>
      <c r="K6135" s="1" t="s">
        <v>1509</v>
      </c>
      <c r="L6135" s="1" t="s">
        <v>1512</v>
      </c>
      <c r="M6135" s="1">
        <v>1</v>
      </c>
    </row>
    <row r="6136" spans="1:13" x14ac:dyDescent="0.25">
      <c r="A6136" s="1" t="s">
        <v>1275</v>
      </c>
      <c r="J6136" s="1" t="s">
        <v>1511</v>
      </c>
      <c r="K6136" s="1" t="s">
        <v>1509</v>
      </c>
      <c r="L6136" s="1" t="s">
        <v>1512</v>
      </c>
      <c r="M6136" s="1">
        <v>1</v>
      </c>
    </row>
    <row r="6137" spans="1:13" x14ac:dyDescent="0.25">
      <c r="A6137" s="1" t="s">
        <v>1275</v>
      </c>
      <c r="J6137" s="1" t="s">
        <v>1511</v>
      </c>
      <c r="K6137" s="1" t="s">
        <v>1509</v>
      </c>
      <c r="L6137" s="1" t="s">
        <v>1512</v>
      </c>
      <c r="M6137" s="1">
        <v>1</v>
      </c>
    </row>
    <row r="6138" spans="1:13" x14ac:dyDescent="0.25">
      <c r="A6138" s="1" t="s">
        <v>1275</v>
      </c>
      <c r="J6138" s="1" t="s">
        <v>1511</v>
      </c>
      <c r="K6138" s="1" t="s">
        <v>1509</v>
      </c>
      <c r="L6138" s="1" t="s">
        <v>1512</v>
      </c>
      <c r="M6138" s="1">
        <v>1</v>
      </c>
    </row>
    <row r="6139" spans="1:13" x14ac:dyDescent="0.25">
      <c r="A6139" s="1" t="s">
        <v>1275</v>
      </c>
      <c r="J6139" s="1" t="s">
        <v>1511</v>
      </c>
      <c r="K6139" s="1" t="s">
        <v>1509</v>
      </c>
      <c r="L6139" s="1" t="s">
        <v>1512</v>
      </c>
      <c r="M6139" s="1">
        <v>1</v>
      </c>
    </row>
    <row r="6140" spans="1:13" x14ac:dyDescent="0.25">
      <c r="A6140" s="1" t="s">
        <v>1275</v>
      </c>
      <c r="J6140" s="1" t="s">
        <v>1511</v>
      </c>
      <c r="K6140" s="1" t="s">
        <v>1509</v>
      </c>
      <c r="L6140" s="1" t="s">
        <v>1512</v>
      </c>
      <c r="M6140" s="1">
        <v>1</v>
      </c>
    </row>
    <row r="6141" spans="1:13" x14ac:dyDescent="0.25">
      <c r="A6141" s="1" t="s">
        <v>1275</v>
      </c>
      <c r="J6141" s="1" t="s">
        <v>1511</v>
      </c>
      <c r="K6141" s="1" t="s">
        <v>1509</v>
      </c>
      <c r="L6141" s="1" t="s">
        <v>1512</v>
      </c>
      <c r="M6141" s="1">
        <v>1</v>
      </c>
    </row>
    <row r="6142" spans="1:13" x14ac:dyDescent="0.25">
      <c r="A6142" s="1" t="s">
        <v>1387</v>
      </c>
      <c r="J6142" s="1" t="s">
        <v>1511</v>
      </c>
      <c r="K6142" s="1" t="s">
        <v>1509</v>
      </c>
      <c r="L6142" s="1" t="s">
        <v>1512</v>
      </c>
      <c r="M6142" s="1">
        <v>21</v>
      </c>
    </row>
    <row r="6143" spans="1:13" x14ac:dyDescent="0.25">
      <c r="A6143" s="1" t="s">
        <v>1272</v>
      </c>
      <c r="J6143" s="1" t="s">
        <v>1508</v>
      </c>
      <c r="K6143" s="1" t="s">
        <v>1509</v>
      </c>
      <c r="L6143" s="1" t="s">
        <v>1512</v>
      </c>
      <c r="M6143" s="1">
        <v>1</v>
      </c>
    </row>
    <row r="6144" spans="1:13" x14ac:dyDescent="0.25">
      <c r="A6144" s="1" t="s">
        <v>1314</v>
      </c>
      <c r="J6144" s="1" t="s">
        <v>1511</v>
      </c>
      <c r="K6144" s="1" t="s">
        <v>1509</v>
      </c>
      <c r="L6144" s="1" t="s">
        <v>1510</v>
      </c>
      <c r="M6144" s="1">
        <v>1</v>
      </c>
    </row>
    <row r="6145" spans="1:13" x14ac:dyDescent="0.25">
      <c r="A6145" s="1" t="s">
        <v>1314</v>
      </c>
      <c r="J6145" s="1" t="s">
        <v>1511</v>
      </c>
      <c r="K6145" s="1" t="s">
        <v>1509</v>
      </c>
      <c r="L6145" s="1" t="s">
        <v>1510</v>
      </c>
      <c r="M6145" s="1">
        <v>1</v>
      </c>
    </row>
    <row r="6146" spans="1:13" x14ac:dyDescent="0.25">
      <c r="A6146" s="1" t="s">
        <v>1314</v>
      </c>
      <c r="J6146" s="1" t="s">
        <v>1511</v>
      </c>
      <c r="K6146" s="1" t="s">
        <v>1509</v>
      </c>
      <c r="L6146" s="1" t="s">
        <v>1510</v>
      </c>
      <c r="M6146" s="1">
        <v>1</v>
      </c>
    </row>
    <row r="6147" spans="1:13" x14ac:dyDescent="0.25">
      <c r="A6147" s="1" t="s">
        <v>1314</v>
      </c>
      <c r="J6147" s="1" t="s">
        <v>1511</v>
      </c>
      <c r="K6147" s="1" t="s">
        <v>1509</v>
      </c>
      <c r="L6147" s="1" t="s">
        <v>1510</v>
      </c>
      <c r="M6147" s="1">
        <v>1</v>
      </c>
    </row>
    <row r="6148" spans="1:13" x14ac:dyDescent="0.25">
      <c r="A6148" s="1" t="s">
        <v>1266</v>
      </c>
      <c r="J6148" s="1" t="s">
        <v>1511</v>
      </c>
      <c r="K6148" s="1" t="s">
        <v>1514</v>
      </c>
      <c r="L6148" s="1" t="s">
        <v>1512</v>
      </c>
      <c r="M6148" s="1">
        <v>1</v>
      </c>
    </row>
    <row r="6149" spans="1:13" x14ac:dyDescent="0.25">
      <c r="A6149" s="1" t="s">
        <v>1382</v>
      </c>
      <c r="J6149" s="1" t="s">
        <v>1508</v>
      </c>
      <c r="K6149" s="1" t="s">
        <v>1509</v>
      </c>
      <c r="L6149" s="1" t="s">
        <v>1510</v>
      </c>
      <c r="M6149" s="1">
        <v>1</v>
      </c>
    </row>
    <row r="6150" spans="1:13" x14ac:dyDescent="0.25">
      <c r="A6150" s="1" t="s">
        <v>1316</v>
      </c>
      <c r="J6150" s="1" t="s">
        <v>1511</v>
      </c>
      <c r="K6150" s="1" t="s">
        <v>1509</v>
      </c>
      <c r="L6150" s="1" t="s">
        <v>1510</v>
      </c>
      <c r="M6150" s="1">
        <v>2</v>
      </c>
    </row>
    <row r="6151" spans="1:13" x14ac:dyDescent="0.25">
      <c r="A6151" s="1" t="s">
        <v>1382</v>
      </c>
      <c r="J6151" s="1" t="s">
        <v>1508</v>
      </c>
      <c r="K6151" s="1" t="s">
        <v>1509</v>
      </c>
      <c r="L6151" s="1" t="s">
        <v>1510</v>
      </c>
      <c r="M6151" s="1">
        <v>1</v>
      </c>
    </row>
    <row r="6152" spans="1:13" x14ac:dyDescent="0.25">
      <c r="A6152" s="1" t="s">
        <v>1314</v>
      </c>
      <c r="J6152" s="1" t="s">
        <v>1511</v>
      </c>
      <c r="K6152" s="1" t="s">
        <v>1509</v>
      </c>
      <c r="L6152" s="1" t="s">
        <v>1510</v>
      </c>
      <c r="M6152" s="1">
        <v>1</v>
      </c>
    </row>
    <row r="6153" spans="1:13" x14ac:dyDescent="0.25">
      <c r="A6153" s="1" t="s">
        <v>1272</v>
      </c>
      <c r="J6153" s="1" t="s">
        <v>1511</v>
      </c>
      <c r="K6153" s="1" t="s">
        <v>1509</v>
      </c>
      <c r="L6153" s="1" t="s">
        <v>1510</v>
      </c>
      <c r="M6153" s="1">
        <v>1</v>
      </c>
    </row>
    <row r="6154" spans="1:13" x14ac:dyDescent="0.25">
      <c r="A6154" s="1" t="s">
        <v>1266</v>
      </c>
      <c r="J6154" s="1" t="s">
        <v>1511</v>
      </c>
      <c r="K6154" s="1" t="s">
        <v>1509</v>
      </c>
      <c r="L6154" s="1" t="s">
        <v>1512</v>
      </c>
      <c r="M6154" s="1">
        <v>4</v>
      </c>
    </row>
    <row r="6155" spans="1:13" x14ac:dyDescent="0.25">
      <c r="A6155" s="1" t="s">
        <v>1262</v>
      </c>
      <c r="J6155" s="1" t="s">
        <v>1511</v>
      </c>
      <c r="K6155" s="1" t="s">
        <v>1509</v>
      </c>
      <c r="L6155" s="1" t="s">
        <v>1512</v>
      </c>
      <c r="M6155" s="1">
        <v>1</v>
      </c>
    </row>
    <row r="6156" spans="1:13" x14ac:dyDescent="0.25">
      <c r="A6156" s="1" t="s">
        <v>1272</v>
      </c>
      <c r="J6156" s="1" t="s">
        <v>1511</v>
      </c>
      <c r="K6156" s="1" t="s">
        <v>1509</v>
      </c>
      <c r="L6156" s="1" t="s">
        <v>1512</v>
      </c>
      <c r="M6156" s="1">
        <v>1</v>
      </c>
    </row>
    <row r="6157" spans="1:13" x14ac:dyDescent="0.25">
      <c r="A6157" s="1" t="s">
        <v>1410</v>
      </c>
      <c r="J6157" s="1" t="s">
        <v>1511</v>
      </c>
      <c r="K6157" s="1" t="s">
        <v>1509</v>
      </c>
      <c r="L6157" s="1" t="s">
        <v>1512</v>
      </c>
      <c r="M6157" s="1">
        <v>4</v>
      </c>
    </row>
    <row r="6158" spans="1:13" x14ac:dyDescent="0.25">
      <c r="A6158" s="1" t="s">
        <v>1382</v>
      </c>
      <c r="J6158" s="1" t="s">
        <v>1508</v>
      </c>
      <c r="K6158" s="1" t="s">
        <v>1509</v>
      </c>
      <c r="L6158" s="1" t="s">
        <v>1510</v>
      </c>
      <c r="M6158" s="1">
        <v>1</v>
      </c>
    </row>
    <row r="6159" spans="1:13" x14ac:dyDescent="0.25">
      <c r="A6159" s="1" t="s">
        <v>1382</v>
      </c>
      <c r="J6159" s="1" t="s">
        <v>1508</v>
      </c>
      <c r="K6159" s="1" t="s">
        <v>1509</v>
      </c>
      <c r="L6159" s="1" t="s">
        <v>1510</v>
      </c>
      <c r="M6159" s="1">
        <v>1</v>
      </c>
    </row>
    <row r="6160" spans="1:13" x14ac:dyDescent="0.25">
      <c r="A6160" s="1" t="s">
        <v>1382</v>
      </c>
      <c r="J6160" s="1" t="s">
        <v>1508</v>
      </c>
      <c r="K6160" s="1" t="s">
        <v>1509</v>
      </c>
      <c r="L6160" s="1" t="s">
        <v>1510</v>
      </c>
      <c r="M6160" s="1">
        <v>1</v>
      </c>
    </row>
    <row r="6161" spans="1:13" x14ac:dyDescent="0.25">
      <c r="A6161" s="1" t="s">
        <v>1272</v>
      </c>
      <c r="J6161" s="1" t="s">
        <v>1511</v>
      </c>
      <c r="K6161" s="1" t="s">
        <v>1509</v>
      </c>
      <c r="L6161" s="1" t="s">
        <v>1512</v>
      </c>
      <c r="M6161" s="1">
        <v>1</v>
      </c>
    </row>
    <row r="6162" spans="1:13" x14ac:dyDescent="0.25">
      <c r="A6162" s="1" t="s">
        <v>1285</v>
      </c>
      <c r="J6162" s="1" t="s">
        <v>1511</v>
      </c>
      <c r="K6162" s="1" t="s">
        <v>1509</v>
      </c>
      <c r="L6162" s="1" t="s">
        <v>1512</v>
      </c>
      <c r="M6162" s="1">
        <v>5</v>
      </c>
    </row>
    <row r="6163" spans="1:13" x14ac:dyDescent="0.25">
      <c r="A6163" s="1" t="s">
        <v>1266</v>
      </c>
      <c r="J6163" s="1" t="s">
        <v>1511</v>
      </c>
      <c r="K6163" s="1" t="s">
        <v>1509</v>
      </c>
      <c r="L6163" s="1" t="s">
        <v>1512</v>
      </c>
      <c r="M6163" s="1">
        <v>3</v>
      </c>
    </row>
    <row r="6164" spans="1:13" x14ac:dyDescent="0.25">
      <c r="A6164" s="1" t="s">
        <v>1262</v>
      </c>
      <c r="J6164" s="1" t="s">
        <v>1511</v>
      </c>
      <c r="K6164" s="1" t="s">
        <v>1509</v>
      </c>
      <c r="L6164" s="1" t="s">
        <v>1513</v>
      </c>
      <c r="M6164" s="1">
        <v>1</v>
      </c>
    </row>
    <row r="6165" spans="1:13" x14ac:dyDescent="0.25">
      <c r="A6165" s="1" t="s">
        <v>1391</v>
      </c>
      <c r="J6165" s="1" t="s">
        <v>1511</v>
      </c>
      <c r="K6165" s="1" t="s">
        <v>1509</v>
      </c>
      <c r="L6165" s="1" t="s">
        <v>1510</v>
      </c>
      <c r="M6165" s="1">
        <v>2</v>
      </c>
    </row>
    <row r="6166" spans="1:13" x14ac:dyDescent="0.25">
      <c r="A6166" s="1" t="s">
        <v>1314</v>
      </c>
      <c r="J6166" s="1" t="s">
        <v>1511</v>
      </c>
      <c r="K6166" s="1" t="s">
        <v>1509</v>
      </c>
      <c r="L6166" s="1" t="s">
        <v>1510</v>
      </c>
      <c r="M6166" s="1">
        <v>1</v>
      </c>
    </row>
    <row r="6167" spans="1:13" x14ac:dyDescent="0.25">
      <c r="A6167" s="1" t="s">
        <v>1274</v>
      </c>
      <c r="J6167" s="1" t="s">
        <v>1511</v>
      </c>
      <c r="K6167" s="1" t="s">
        <v>1509</v>
      </c>
      <c r="L6167" s="1" t="s">
        <v>1510</v>
      </c>
      <c r="M6167" s="1">
        <v>1</v>
      </c>
    </row>
    <row r="6168" spans="1:13" x14ac:dyDescent="0.25">
      <c r="A6168" s="1" t="s">
        <v>1392</v>
      </c>
      <c r="J6168" s="1" t="s">
        <v>1511</v>
      </c>
      <c r="K6168" s="1" t="s">
        <v>1509</v>
      </c>
      <c r="L6168" s="1" t="s">
        <v>1510</v>
      </c>
      <c r="M6168" s="1">
        <v>2</v>
      </c>
    </row>
    <row r="6169" spans="1:13" x14ac:dyDescent="0.25">
      <c r="A6169" s="1" t="s">
        <v>1274</v>
      </c>
      <c r="J6169" s="1" t="s">
        <v>1511</v>
      </c>
      <c r="K6169" s="1" t="s">
        <v>1509</v>
      </c>
      <c r="L6169" s="1" t="s">
        <v>1510</v>
      </c>
      <c r="M6169" s="1">
        <v>1</v>
      </c>
    </row>
    <row r="6170" spans="1:13" x14ac:dyDescent="0.25">
      <c r="A6170" s="1" t="s">
        <v>1274</v>
      </c>
      <c r="J6170" s="1" t="s">
        <v>1511</v>
      </c>
      <c r="K6170" s="1" t="s">
        <v>1509</v>
      </c>
      <c r="L6170" s="1" t="s">
        <v>1510</v>
      </c>
      <c r="M6170" s="1">
        <v>1</v>
      </c>
    </row>
    <row r="6171" spans="1:13" x14ac:dyDescent="0.25">
      <c r="A6171" s="1" t="s">
        <v>1274</v>
      </c>
      <c r="J6171" s="1" t="s">
        <v>1511</v>
      </c>
      <c r="K6171" s="1" t="s">
        <v>1509</v>
      </c>
      <c r="L6171" s="1" t="s">
        <v>1510</v>
      </c>
      <c r="M6171" s="1">
        <v>1</v>
      </c>
    </row>
    <row r="6172" spans="1:13" x14ac:dyDescent="0.25">
      <c r="A6172" s="1" t="s">
        <v>1274</v>
      </c>
      <c r="J6172" s="1" t="s">
        <v>1511</v>
      </c>
      <c r="K6172" s="1" t="s">
        <v>1509</v>
      </c>
      <c r="L6172" s="1" t="s">
        <v>1510</v>
      </c>
      <c r="M6172" s="1">
        <v>1</v>
      </c>
    </row>
    <row r="6173" spans="1:13" x14ac:dyDescent="0.25">
      <c r="A6173" s="1" t="s">
        <v>1274</v>
      </c>
      <c r="J6173" s="1" t="s">
        <v>1511</v>
      </c>
      <c r="K6173" s="1" t="s">
        <v>1509</v>
      </c>
      <c r="L6173" s="1" t="s">
        <v>1510</v>
      </c>
      <c r="M6173" s="1">
        <v>1</v>
      </c>
    </row>
    <row r="6174" spans="1:13" x14ac:dyDescent="0.25">
      <c r="A6174" s="1" t="s">
        <v>1274</v>
      </c>
      <c r="J6174" s="1" t="s">
        <v>1511</v>
      </c>
      <c r="K6174" s="1" t="s">
        <v>1509</v>
      </c>
      <c r="L6174" s="1" t="s">
        <v>1510</v>
      </c>
      <c r="M6174" s="1">
        <v>1</v>
      </c>
    </row>
    <row r="6175" spans="1:13" x14ac:dyDescent="0.25">
      <c r="A6175" s="1" t="s">
        <v>1382</v>
      </c>
      <c r="J6175" s="1" t="s">
        <v>1508</v>
      </c>
      <c r="K6175" s="1" t="s">
        <v>1509</v>
      </c>
      <c r="L6175" s="1" t="s">
        <v>1510</v>
      </c>
      <c r="M6175" s="1">
        <v>1</v>
      </c>
    </row>
    <row r="6176" spans="1:13" x14ac:dyDescent="0.25">
      <c r="A6176" s="1" t="s">
        <v>1274</v>
      </c>
      <c r="J6176" s="1" t="s">
        <v>1511</v>
      </c>
      <c r="K6176" s="1" t="s">
        <v>1509</v>
      </c>
      <c r="L6176" s="1" t="s">
        <v>1510</v>
      </c>
      <c r="M6176" s="1">
        <v>1</v>
      </c>
    </row>
    <row r="6177" spans="1:13" x14ac:dyDescent="0.25">
      <c r="A6177" s="1" t="s">
        <v>1274</v>
      </c>
      <c r="J6177" s="1" t="s">
        <v>1511</v>
      </c>
      <c r="K6177" s="1" t="s">
        <v>1509</v>
      </c>
      <c r="L6177" s="1" t="s">
        <v>1510</v>
      </c>
      <c r="M6177" s="1">
        <v>1</v>
      </c>
    </row>
    <row r="6178" spans="1:13" x14ac:dyDescent="0.25">
      <c r="A6178" s="1" t="s">
        <v>1391</v>
      </c>
      <c r="J6178" s="1" t="s">
        <v>1511</v>
      </c>
      <c r="K6178" s="1" t="s">
        <v>1509</v>
      </c>
      <c r="L6178" s="1" t="s">
        <v>1512</v>
      </c>
      <c r="M6178" s="1">
        <v>1</v>
      </c>
    </row>
    <row r="6179" spans="1:13" x14ac:dyDescent="0.25">
      <c r="A6179" s="1" t="s">
        <v>1262</v>
      </c>
      <c r="J6179" s="1" t="s">
        <v>1511</v>
      </c>
      <c r="K6179" s="1" t="s">
        <v>1514</v>
      </c>
      <c r="L6179" s="1" t="s">
        <v>1513</v>
      </c>
      <c r="M6179" s="1">
        <v>11</v>
      </c>
    </row>
    <row r="6180" spans="1:13" x14ac:dyDescent="0.25">
      <c r="A6180" s="1" t="s">
        <v>1391</v>
      </c>
      <c r="J6180" s="1" t="s">
        <v>1511</v>
      </c>
      <c r="K6180" s="1" t="s">
        <v>1509</v>
      </c>
      <c r="L6180" s="1" t="s">
        <v>1512</v>
      </c>
      <c r="M6180" s="1">
        <v>3</v>
      </c>
    </row>
    <row r="6181" spans="1:13" x14ac:dyDescent="0.25">
      <c r="A6181" s="1" t="s">
        <v>1392</v>
      </c>
      <c r="J6181" s="1" t="s">
        <v>1511</v>
      </c>
      <c r="K6181" s="1" t="s">
        <v>1509</v>
      </c>
      <c r="L6181" s="1" t="s">
        <v>1510</v>
      </c>
      <c r="M6181" s="1">
        <v>3</v>
      </c>
    </row>
    <row r="6182" spans="1:13" x14ac:dyDescent="0.25">
      <c r="A6182" s="1" t="s">
        <v>1392</v>
      </c>
      <c r="J6182" s="1" t="s">
        <v>1511</v>
      </c>
      <c r="K6182" s="1" t="s">
        <v>1509</v>
      </c>
      <c r="L6182" s="1" t="s">
        <v>1512</v>
      </c>
      <c r="M6182" s="1">
        <v>1</v>
      </c>
    </row>
    <row r="6183" spans="1:13" x14ac:dyDescent="0.25">
      <c r="A6183" s="1" t="s">
        <v>1392</v>
      </c>
      <c r="J6183" s="1" t="s">
        <v>1511</v>
      </c>
      <c r="K6183" s="1" t="s">
        <v>1509</v>
      </c>
      <c r="L6183" s="1" t="s">
        <v>1510</v>
      </c>
      <c r="M6183" s="1">
        <v>3</v>
      </c>
    </row>
    <row r="6184" spans="1:13" x14ac:dyDescent="0.25">
      <c r="A6184" s="1" t="s">
        <v>1392</v>
      </c>
      <c r="J6184" s="1" t="s">
        <v>1511</v>
      </c>
      <c r="K6184" s="1" t="s">
        <v>1509</v>
      </c>
      <c r="L6184" s="1" t="s">
        <v>1510</v>
      </c>
      <c r="M6184" s="1">
        <v>1</v>
      </c>
    </row>
    <row r="6185" spans="1:13" x14ac:dyDescent="0.25">
      <c r="A6185" s="1" t="s">
        <v>1392</v>
      </c>
      <c r="J6185" s="1" t="s">
        <v>1511</v>
      </c>
      <c r="K6185" s="1" t="s">
        <v>1509</v>
      </c>
      <c r="L6185" s="1" t="s">
        <v>1510</v>
      </c>
      <c r="M6185" s="1">
        <v>1</v>
      </c>
    </row>
    <row r="6186" spans="1:13" x14ac:dyDescent="0.25">
      <c r="A6186" s="1" t="s">
        <v>1262</v>
      </c>
      <c r="J6186" s="1" t="s">
        <v>1511</v>
      </c>
      <c r="K6186" s="1" t="s">
        <v>1509</v>
      </c>
      <c r="L6186" s="1" t="s">
        <v>1513</v>
      </c>
      <c r="M6186" s="1">
        <v>1</v>
      </c>
    </row>
    <row r="6187" spans="1:13" x14ac:dyDescent="0.25">
      <c r="A6187" s="1" t="s">
        <v>1392</v>
      </c>
      <c r="J6187" s="1" t="s">
        <v>1511</v>
      </c>
      <c r="K6187" s="1" t="s">
        <v>1509</v>
      </c>
      <c r="L6187" s="1" t="s">
        <v>1510</v>
      </c>
      <c r="M6187" s="1">
        <v>5</v>
      </c>
    </row>
    <row r="6188" spans="1:13" x14ac:dyDescent="0.25">
      <c r="A6188" s="1" t="s">
        <v>1392</v>
      </c>
      <c r="J6188" s="1" t="s">
        <v>1511</v>
      </c>
      <c r="K6188" s="1" t="s">
        <v>1509</v>
      </c>
      <c r="L6188" s="1" t="s">
        <v>1512</v>
      </c>
      <c r="M6188" s="1">
        <v>1</v>
      </c>
    </row>
    <row r="6189" spans="1:13" x14ac:dyDescent="0.25">
      <c r="A6189" s="1" t="s">
        <v>1271</v>
      </c>
      <c r="J6189" s="1" t="s">
        <v>1511</v>
      </c>
      <c r="K6189" s="1" t="s">
        <v>1509</v>
      </c>
      <c r="L6189" s="1" t="s">
        <v>1512</v>
      </c>
      <c r="M6189" s="1">
        <v>8</v>
      </c>
    </row>
    <row r="6190" spans="1:13" x14ac:dyDescent="0.25">
      <c r="A6190" s="1" t="s">
        <v>1392</v>
      </c>
      <c r="J6190" s="1" t="s">
        <v>1511</v>
      </c>
      <c r="K6190" s="1" t="s">
        <v>1509</v>
      </c>
      <c r="L6190" s="1" t="s">
        <v>1510</v>
      </c>
      <c r="M6190" s="1">
        <v>2</v>
      </c>
    </row>
    <row r="6191" spans="1:13" x14ac:dyDescent="0.25">
      <c r="A6191" s="1" t="s">
        <v>1294</v>
      </c>
      <c r="J6191" s="1" t="s">
        <v>1511</v>
      </c>
      <c r="K6191" s="1" t="s">
        <v>1509</v>
      </c>
      <c r="L6191" s="1" t="s">
        <v>1512</v>
      </c>
      <c r="M6191" s="1">
        <v>1</v>
      </c>
    </row>
    <row r="6192" spans="1:13" x14ac:dyDescent="0.25">
      <c r="A6192" s="1" t="s">
        <v>1294</v>
      </c>
      <c r="J6192" s="1" t="s">
        <v>1511</v>
      </c>
      <c r="K6192" s="1" t="s">
        <v>1509</v>
      </c>
      <c r="L6192" s="1" t="s">
        <v>1512</v>
      </c>
      <c r="M6192" s="1">
        <v>1</v>
      </c>
    </row>
    <row r="6193" spans="1:13" x14ac:dyDescent="0.25">
      <c r="A6193" s="1" t="s">
        <v>1294</v>
      </c>
      <c r="J6193" s="1" t="s">
        <v>1511</v>
      </c>
      <c r="K6193" s="1" t="s">
        <v>1509</v>
      </c>
      <c r="L6193" s="1" t="s">
        <v>1512</v>
      </c>
      <c r="M6193" s="1">
        <v>1</v>
      </c>
    </row>
    <row r="6194" spans="1:13" x14ac:dyDescent="0.25">
      <c r="A6194" s="1" t="s">
        <v>1294</v>
      </c>
      <c r="J6194" s="1" t="s">
        <v>1511</v>
      </c>
      <c r="K6194" s="1" t="s">
        <v>1509</v>
      </c>
      <c r="L6194" s="1" t="s">
        <v>1512</v>
      </c>
      <c r="M6194" s="1">
        <v>1</v>
      </c>
    </row>
    <row r="6195" spans="1:13" x14ac:dyDescent="0.25">
      <c r="A6195" s="1" t="s">
        <v>1262</v>
      </c>
      <c r="J6195" s="1" t="s">
        <v>1511</v>
      </c>
      <c r="K6195" s="1" t="s">
        <v>1509</v>
      </c>
      <c r="L6195" s="1" t="s">
        <v>1512</v>
      </c>
      <c r="M6195" s="1">
        <v>1</v>
      </c>
    </row>
    <row r="6196" spans="1:13" x14ac:dyDescent="0.25">
      <c r="A6196" s="1" t="s">
        <v>1262</v>
      </c>
      <c r="J6196" s="1" t="s">
        <v>1511</v>
      </c>
      <c r="K6196" s="1" t="s">
        <v>1509</v>
      </c>
      <c r="L6196" s="1" t="s">
        <v>1512</v>
      </c>
      <c r="M6196" s="1">
        <v>1</v>
      </c>
    </row>
    <row r="6197" spans="1:13" x14ac:dyDescent="0.25">
      <c r="A6197" s="1" t="s">
        <v>1262</v>
      </c>
      <c r="J6197" s="1" t="s">
        <v>1511</v>
      </c>
      <c r="K6197" s="1" t="s">
        <v>1509</v>
      </c>
      <c r="L6197" s="1" t="s">
        <v>1512</v>
      </c>
      <c r="M6197" s="1">
        <v>1</v>
      </c>
    </row>
    <row r="6198" spans="1:13" x14ac:dyDescent="0.25">
      <c r="A6198" s="1" t="s">
        <v>1262</v>
      </c>
      <c r="J6198" s="1" t="s">
        <v>1511</v>
      </c>
      <c r="K6198" s="1" t="s">
        <v>1509</v>
      </c>
      <c r="L6198" s="1" t="s">
        <v>1512</v>
      </c>
      <c r="M6198" s="1">
        <v>1</v>
      </c>
    </row>
    <row r="6199" spans="1:13" x14ac:dyDescent="0.25">
      <c r="A6199" s="1" t="s">
        <v>1262</v>
      </c>
      <c r="J6199" s="1" t="s">
        <v>1511</v>
      </c>
      <c r="K6199" s="1" t="s">
        <v>1509</v>
      </c>
      <c r="L6199" s="1" t="s">
        <v>1512</v>
      </c>
      <c r="M6199" s="1">
        <v>1</v>
      </c>
    </row>
    <row r="6200" spans="1:13" x14ac:dyDescent="0.25">
      <c r="A6200" s="1" t="s">
        <v>1262</v>
      </c>
      <c r="J6200" s="1" t="s">
        <v>1511</v>
      </c>
      <c r="K6200" s="1" t="s">
        <v>1509</v>
      </c>
      <c r="L6200" s="1" t="s">
        <v>1512</v>
      </c>
      <c r="M6200" s="1">
        <v>1</v>
      </c>
    </row>
    <row r="6201" spans="1:13" x14ac:dyDescent="0.25">
      <c r="A6201" s="1" t="s">
        <v>1263</v>
      </c>
      <c r="J6201" s="1" t="s">
        <v>1511</v>
      </c>
      <c r="K6201" s="1" t="s">
        <v>1509</v>
      </c>
      <c r="L6201" s="1" t="s">
        <v>1510</v>
      </c>
      <c r="M6201" s="1">
        <v>1</v>
      </c>
    </row>
    <row r="6202" spans="1:13" x14ac:dyDescent="0.25">
      <c r="A6202" s="1" t="s">
        <v>1541</v>
      </c>
      <c r="J6202" s="1" t="s">
        <v>1508</v>
      </c>
      <c r="K6202" s="1" t="s">
        <v>1509</v>
      </c>
      <c r="L6202" s="1" t="s">
        <v>1510</v>
      </c>
      <c r="M6202" s="1">
        <v>50</v>
      </c>
    </row>
    <row r="6203" spans="1:13" x14ac:dyDescent="0.25">
      <c r="A6203" s="1" t="s">
        <v>1310</v>
      </c>
      <c r="J6203" s="1" t="s">
        <v>1511</v>
      </c>
      <c r="K6203" s="1" t="s">
        <v>1509</v>
      </c>
      <c r="L6203" s="1" t="s">
        <v>1512</v>
      </c>
      <c r="M6203" s="1">
        <v>1</v>
      </c>
    </row>
    <row r="6204" spans="1:13" x14ac:dyDescent="0.25">
      <c r="A6204" s="1" t="s">
        <v>1272</v>
      </c>
      <c r="J6204" s="1" t="s">
        <v>1511</v>
      </c>
      <c r="K6204" s="1" t="s">
        <v>1509</v>
      </c>
      <c r="L6204" s="1" t="s">
        <v>1512</v>
      </c>
      <c r="M6204" s="1">
        <v>1</v>
      </c>
    </row>
    <row r="6205" spans="1:13" x14ac:dyDescent="0.25">
      <c r="A6205" s="1" t="s">
        <v>1271</v>
      </c>
      <c r="J6205" s="1" t="s">
        <v>1511</v>
      </c>
      <c r="K6205" s="1" t="s">
        <v>1509</v>
      </c>
      <c r="L6205" s="1" t="s">
        <v>1512</v>
      </c>
      <c r="M6205" s="1">
        <v>13</v>
      </c>
    </row>
    <row r="6206" spans="1:13" x14ac:dyDescent="0.25">
      <c r="A6206" s="1" t="s">
        <v>1272</v>
      </c>
      <c r="J6206" s="1" t="s">
        <v>1511</v>
      </c>
      <c r="K6206" s="1" t="s">
        <v>1509</v>
      </c>
      <c r="L6206" s="1" t="s">
        <v>1512</v>
      </c>
      <c r="M6206" s="1">
        <v>1</v>
      </c>
    </row>
    <row r="6207" spans="1:13" x14ac:dyDescent="0.25">
      <c r="A6207" s="1" t="s">
        <v>1262</v>
      </c>
      <c r="J6207" s="1" t="s">
        <v>1511</v>
      </c>
      <c r="K6207" s="1" t="s">
        <v>1509</v>
      </c>
      <c r="L6207" s="1" t="s">
        <v>1512</v>
      </c>
      <c r="M6207" s="1">
        <v>1</v>
      </c>
    </row>
    <row r="6208" spans="1:13" x14ac:dyDescent="0.25">
      <c r="A6208" s="1" t="s">
        <v>1271</v>
      </c>
      <c r="J6208" s="1" t="s">
        <v>1511</v>
      </c>
      <c r="K6208" s="1" t="s">
        <v>1509</v>
      </c>
      <c r="L6208" s="1" t="s">
        <v>1512</v>
      </c>
      <c r="M6208" s="1">
        <v>7</v>
      </c>
    </row>
    <row r="6209" spans="1:13" x14ac:dyDescent="0.25">
      <c r="A6209" s="1" t="s">
        <v>1320</v>
      </c>
      <c r="J6209" s="1" t="s">
        <v>1511</v>
      </c>
      <c r="K6209" s="1" t="s">
        <v>1509</v>
      </c>
      <c r="L6209" s="1" t="s">
        <v>1512</v>
      </c>
      <c r="M6209" s="1">
        <v>136</v>
      </c>
    </row>
    <row r="6210" spans="1:13" x14ac:dyDescent="0.25">
      <c r="A6210" s="1" t="s">
        <v>1271</v>
      </c>
      <c r="J6210" s="1" t="s">
        <v>1511</v>
      </c>
      <c r="K6210" s="1" t="s">
        <v>1509</v>
      </c>
      <c r="L6210" s="1" t="s">
        <v>1512</v>
      </c>
      <c r="M6210" s="1">
        <v>2</v>
      </c>
    </row>
    <row r="6211" spans="1:13" x14ac:dyDescent="0.25">
      <c r="A6211" s="1" t="s">
        <v>1262</v>
      </c>
      <c r="J6211" s="1" t="s">
        <v>1511</v>
      </c>
      <c r="K6211" s="1" t="s">
        <v>1509</v>
      </c>
      <c r="L6211" s="1" t="s">
        <v>1512</v>
      </c>
      <c r="M6211" s="1">
        <v>1</v>
      </c>
    </row>
    <row r="6212" spans="1:13" x14ac:dyDescent="0.25">
      <c r="A6212" s="1" t="s">
        <v>1280</v>
      </c>
      <c r="J6212" s="1" t="s">
        <v>1511</v>
      </c>
      <c r="K6212" s="1" t="s">
        <v>1509</v>
      </c>
      <c r="L6212" s="1" t="s">
        <v>1512</v>
      </c>
      <c r="M6212" s="1">
        <v>1</v>
      </c>
    </row>
    <row r="6213" spans="1:13" x14ac:dyDescent="0.25">
      <c r="A6213" s="1" t="s">
        <v>1262</v>
      </c>
      <c r="J6213" s="1" t="s">
        <v>1511</v>
      </c>
      <c r="K6213" s="1" t="s">
        <v>1509</v>
      </c>
      <c r="L6213" s="1" t="s">
        <v>1512</v>
      </c>
      <c r="M6213" s="1">
        <v>1</v>
      </c>
    </row>
    <row r="6214" spans="1:13" x14ac:dyDescent="0.25">
      <c r="A6214" s="1" t="s">
        <v>1342</v>
      </c>
      <c r="J6214" s="1" t="s">
        <v>1511</v>
      </c>
      <c r="K6214" s="1" t="s">
        <v>1509</v>
      </c>
      <c r="L6214" s="1" t="s">
        <v>1512</v>
      </c>
      <c r="M6214" s="1">
        <v>6</v>
      </c>
    </row>
    <row r="6215" spans="1:13" x14ac:dyDescent="0.25">
      <c r="A6215" s="1" t="s">
        <v>1298</v>
      </c>
      <c r="J6215" s="1" t="s">
        <v>1511</v>
      </c>
      <c r="K6215" s="1" t="s">
        <v>1509</v>
      </c>
      <c r="L6215" s="1" t="s">
        <v>1512</v>
      </c>
      <c r="M6215" s="1">
        <v>5</v>
      </c>
    </row>
    <row r="6216" spans="1:13" x14ac:dyDescent="0.25">
      <c r="A6216" s="1" t="s">
        <v>1299</v>
      </c>
      <c r="J6216" s="1" t="s">
        <v>1508</v>
      </c>
      <c r="K6216" s="1" t="s">
        <v>1509</v>
      </c>
      <c r="L6216" s="1" t="s">
        <v>1510</v>
      </c>
      <c r="M6216" s="1">
        <v>1</v>
      </c>
    </row>
    <row r="6217" spans="1:13" x14ac:dyDescent="0.25">
      <c r="A6217" s="1" t="s">
        <v>1299</v>
      </c>
      <c r="J6217" s="1" t="s">
        <v>1508</v>
      </c>
      <c r="K6217" s="1" t="s">
        <v>1514</v>
      </c>
      <c r="L6217" s="1" t="s">
        <v>1510</v>
      </c>
      <c r="M6217" s="1">
        <v>1</v>
      </c>
    </row>
    <row r="6218" spans="1:13" x14ac:dyDescent="0.25">
      <c r="A6218" s="1" t="s">
        <v>1299</v>
      </c>
      <c r="J6218" s="1" t="s">
        <v>1508</v>
      </c>
      <c r="K6218" s="1" t="s">
        <v>1514</v>
      </c>
      <c r="L6218" s="1" t="s">
        <v>1510</v>
      </c>
      <c r="M6218" s="1">
        <v>1</v>
      </c>
    </row>
    <row r="6219" spans="1:13" x14ac:dyDescent="0.25">
      <c r="A6219" s="1" t="s">
        <v>1314</v>
      </c>
      <c r="J6219" s="1" t="s">
        <v>1511</v>
      </c>
      <c r="K6219" s="1" t="s">
        <v>1509</v>
      </c>
      <c r="L6219" s="1" t="s">
        <v>1510</v>
      </c>
      <c r="M6219" s="1">
        <v>1</v>
      </c>
    </row>
    <row r="6220" spans="1:13" x14ac:dyDescent="0.25">
      <c r="A6220" s="1" t="s">
        <v>1314</v>
      </c>
      <c r="J6220" s="1" t="s">
        <v>1511</v>
      </c>
      <c r="K6220" s="1" t="s">
        <v>1509</v>
      </c>
      <c r="L6220" s="1" t="s">
        <v>1510</v>
      </c>
      <c r="M6220" s="1">
        <v>1</v>
      </c>
    </row>
    <row r="6221" spans="1:13" x14ac:dyDescent="0.25">
      <c r="A6221" s="1" t="s">
        <v>1314</v>
      </c>
      <c r="J6221" s="1" t="s">
        <v>1511</v>
      </c>
      <c r="K6221" s="1" t="s">
        <v>1509</v>
      </c>
      <c r="L6221" s="1" t="s">
        <v>1510</v>
      </c>
      <c r="M6221" s="1">
        <v>1</v>
      </c>
    </row>
    <row r="6222" spans="1:13" x14ac:dyDescent="0.25">
      <c r="A6222" s="1" t="s">
        <v>1300</v>
      </c>
      <c r="J6222" s="1" t="s">
        <v>1511</v>
      </c>
      <c r="K6222" s="1" t="s">
        <v>1509</v>
      </c>
      <c r="L6222" s="1" t="s">
        <v>1512</v>
      </c>
      <c r="M6222" s="1">
        <v>2</v>
      </c>
    </row>
    <row r="6223" spans="1:13" x14ac:dyDescent="0.25">
      <c r="A6223" s="1" t="s">
        <v>1272</v>
      </c>
      <c r="J6223" s="1" t="s">
        <v>1511</v>
      </c>
      <c r="K6223" s="1" t="s">
        <v>1509</v>
      </c>
      <c r="L6223" s="1" t="s">
        <v>1510</v>
      </c>
      <c r="M6223" s="1">
        <v>1</v>
      </c>
    </row>
    <row r="6224" spans="1:13" x14ac:dyDescent="0.25">
      <c r="A6224" s="1" t="s">
        <v>1272</v>
      </c>
      <c r="J6224" s="1" t="s">
        <v>1511</v>
      </c>
      <c r="K6224" s="1" t="s">
        <v>1509</v>
      </c>
      <c r="L6224" s="1" t="s">
        <v>1510</v>
      </c>
      <c r="M6224" s="1">
        <v>1</v>
      </c>
    </row>
    <row r="6225" spans="1:13" x14ac:dyDescent="0.25">
      <c r="A6225" s="1" t="s">
        <v>1272</v>
      </c>
      <c r="J6225" s="1" t="s">
        <v>1511</v>
      </c>
      <c r="K6225" s="1" t="s">
        <v>1509</v>
      </c>
      <c r="L6225" s="1" t="s">
        <v>1510</v>
      </c>
      <c r="M6225" s="1">
        <v>1</v>
      </c>
    </row>
    <row r="6226" spans="1:13" x14ac:dyDescent="0.25">
      <c r="A6226" s="1" t="s">
        <v>1272</v>
      </c>
      <c r="J6226" s="1" t="s">
        <v>1511</v>
      </c>
      <c r="K6226" s="1" t="s">
        <v>1509</v>
      </c>
      <c r="L6226" s="1" t="s">
        <v>1510</v>
      </c>
      <c r="M6226" s="1">
        <v>1</v>
      </c>
    </row>
    <row r="6227" spans="1:13" x14ac:dyDescent="0.25">
      <c r="A6227" s="1" t="s">
        <v>1342</v>
      </c>
      <c r="J6227" s="1" t="s">
        <v>1511</v>
      </c>
      <c r="K6227" s="1" t="s">
        <v>1509</v>
      </c>
      <c r="L6227" s="1" t="s">
        <v>1512</v>
      </c>
      <c r="M6227" s="1">
        <v>89</v>
      </c>
    </row>
    <row r="6228" spans="1:13" x14ac:dyDescent="0.25">
      <c r="A6228" s="1" t="s">
        <v>1262</v>
      </c>
      <c r="J6228" s="1" t="s">
        <v>1511</v>
      </c>
      <c r="K6228" s="1" t="s">
        <v>1509</v>
      </c>
      <c r="L6228" s="1" t="s">
        <v>1512</v>
      </c>
      <c r="M6228" s="1">
        <v>1</v>
      </c>
    </row>
    <row r="6229" spans="1:13" x14ac:dyDescent="0.25">
      <c r="A6229" s="1" t="s">
        <v>1263</v>
      </c>
      <c r="J6229" s="1" t="s">
        <v>1511</v>
      </c>
      <c r="K6229" s="1" t="s">
        <v>1509</v>
      </c>
      <c r="L6229" s="1" t="s">
        <v>1512</v>
      </c>
      <c r="M6229" s="1">
        <v>2</v>
      </c>
    </row>
    <row r="6230" spans="1:13" x14ac:dyDescent="0.25">
      <c r="A6230" s="1" t="s">
        <v>1262</v>
      </c>
      <c r="J6230" s="1" t="s">
        <v>1511</v>
      </c>
      <c r="K6230" s="1" t="s">
        <v>1509</v>
      </c>
      <c r="L6230" s="1" t="s">
        <v>1512</v>
      </c>
      <c r="M6230" s="1">
        <v>1</v>
      </c>
    </row>
    <row r="6231" spans="1:13" x14ac:dyDescent="0.25">
      <c r="A6231" s="1" t="s">
        <v>1262</v>
      </c>
      <c r="J6231" s="1" t="s">
        <v>1511</v>
      </c>
      <c r="K6231" s="1" t="s">
        <v>1509</v>
      </c>
      <c r="L6231" s="1" t="s">
        <v>1512</v>
      </c>
      <c r="M6231" s="1">
        <v>1</v>
      </c>
    </row>
    <row r="6232" spans="1:13" x14ac:dyDescent="0.25">
      <c r="A6232" s="1" t="s">
        <v>1263</v>
      </c>
      <c r="J6232" s="1" t="s">
        <v>1511</v>
      </c>
      <c r="K6232" s="1" t="s">
        <v>1509</v>
      </c>
      <c r="L6232" s="1" t="s">
        <v>1512</v>
      </c>
      <c r="M6232" s="1">
        <v>1</v>
      </c>
    </row>
    <row r="6233" spans="1:13" x14ac:dyDescent="0.25">
      <c r="A6233" s="1" t="s">
        <v>1320</v>
      </c>
      <c r="J6233" s="1" t="s">
        <v>1511</v>
      </c>
      <c r="K6233" s="1" t="s">
        <v>1509</v>
      </c>
      <c r="L6233" s="1" t="s">
        <v>1512</v>
      </c>
      <c r="M6233" s="1">
        <v>49</v>
      </c>
    </row>
    <row r="6234" spans="1:13" x14ac:dyDescent="0.25">
      <c r="A6234" s="1" t="s">
        <v>1262</v>
      </c>
      <c r="J6234" s="1" t="s">
        <v>1511</v>
      </c>
      <c r="K6234" s="1" t="s">
        <v>1509</v>
      </c>
      <c r="L6234" s="1" t="s">
        <v>1512</v>
      </c>
      <c r="M6234" s="1">
        <v>1</v>
      </c>
    </row>
    <row r="6235" spans="1:13" x14ac:dyDescent="0.25">
      <c r="A6235" s="1" t="s">
        <v>1320</v>
      </c>
      <c r="J6235" s="1" t="s">
        <v>1511</v>
      </c>
      <c r="K6235" s="1" t="s">
        <v>1509</v>
      </c>
      <c r="L6235" s="1" t="s">
        <v>1512</v>
      </c>
      <c r="M6235" s="1">
        <v>57</v>
      </c>
    </row>
    <row r="6236" spans="1:13" x14ac:dyDescent="0.25">
      <c r="A6236" s="1" t="s">
        <v>1320</v>
      </c>
      <c r="J6236" s="1" t="s">
        <v>1511</v>
      </c>
      <c r="K6236" s="1" t="s">
        <v>1509</v>
      </c>
      <c r="L6236" s="1" t="s">
        <v>1512</v>
      </c>
      <c r="M6236" s="1">
        <v>59</v>
      </c>
    </row>
    <row r="6237" spans="1:13" x14ac:dyDescent="0.25">
      <c r="A6237" s="1" t="s">
        <v>1320</v>
      </c>
      <c r="J6237" s="1" t="s">
        <v>1511</v>
      </c>
      <c r="K6237" s="1" t="s">
        <v>1509</v>
      </c>
      <c r="L6237" s="1" t="s">
        <v>1512</v>
      </c>
      <c r="M6237" s="1">
        <v>28</v>
      </c>
    </row>
    <row r="6238" spans="1:13" x14ac:dyDescent="0.25">
      <c r="A6238" s="1" t="s">
        <v>1272</v>
      </c>
      <c r="J6238" s="1" t="s">
        <v>1511</v>
      </c>
      <c r="K6238" s="1" t="s">
        <v>1509</v>
      </c>
      <c r="L6238" s="1" t="s">
        <v>1510</v>
      </c>
      <c r="M6238" s="1">
        <v>1</v>
      </c>
    </row>
    <row r="6239" spans="1:13" x14ac:dyDescent="0.25">
      <c r="A6239" s="1" t="s">
        <v>1346</v>
      </c>
      <c r="J6239" s="1" t="s">
        <v>1508</v>
      </c>
      <c r="K6239" s="1" t="s">
        <v>1509</v>
      </c>
      <c r="L6239" s="1" t="s">
        <v>1512</v>
      </c>
      <c r="M6239" s="1">
        <v>162</v>
      </c>
    </row>
    <row r="6240" spans="1:13" x14ac:dyDescent="0.25">
      <c r="A6240" s="1" t="s">
        <v>1346</v>
      </c>
      <c r="J6240" s="1" t="s">
        <v>1508</v>
      </c>
      <c r="K6240" s="1" t="s">
        <v>1509</v>
      </c>
      <c r="L6240" s="1" t="s">
        <v>1512</v>
      </c>
      <c r="M6240" s="1">
        <v>136</v>
      </c>
    </row>
    <row r="6241" spans="1:13" x14ac:dyDescent="0.25">
      <c r="A6241" s="1" t="s">
        <v>1346</v>
      </c>
      <c r="J6241" s="1" t="s">
        <v>1508</v>
      </c>
      <c r="K6241" s="1" t="s">
        <v>1509</v>
      </c>
      <c r="L6241" s="1" t="s">
        <v>1512</v>
      </c>
      <c r="M6241" s="1">
        <v>58</v>
      </c>
    </row>
    <row r="6242" spans="1:13" x14ac:dyDescent="0.25">
      <c r="A6242" s="1" t="s">
        <v>1346</v>
      </c>
      <c r="J6242" s="1" t="s">
        <v>1508</v>
      </c>
      <c r="K6242" s="1" t="s">
        <v>1509</v>
      </c>
      <c r="L6242" s="1" t="s">
        <v>1510</v>
      </c>
      <c r="M6242" s="1">
        <v>254</v>
      </c>
    </row>
    <row r="6243" spans="1:13" x14ac:dyDescent="0.25">
      <c r="A6243" s="1" t="s">
        <v>1262</v>
      </c>
      <c r="J6243" s="1" t="s">
        <v>1511</v>
      </c>
      <c r="K6243" s="1" t="s">
        <v>1509</v>
      </c>
      <c r="L6243" s="1" t="s">
        <v>1512</v>
      </c>
      <c r="M6243" s="1">
        <v>1</v>
      </c>
    </row>
    <row r="6244" spans="1:13" x14ac:dyDescent="0.25">
      <c r="A6244" s="1" t="s">
        <v>1262</v>
      </c>
      <c r="J6244" s="1" t="s">
        <v>1511</v>
      </c>
      <c r="K6244" s="1" t="s">
        <v>1509</v>
      </c>
      <c r="L6244" s="1" t="s">
        <v>1512</v>
      </c>
      <c r="M6244" s="1">
        <v>1</v>
      </c>
    </row>
    <row r="6245" spans="1:13" x14ac:dyDescent="0.25">
      <c r="A6245" s="1" t="s">
        <v>1262</v>
      </c>
      <c r="J6245" s="1" t="s">
        <v>1511</v>
      </c>
      <c r="K6245" s="1" t="s">
        <v>1509</v>
      </c>
      <c r="L6245" s="1" t="s">
        <v>1512</v>
      </c>
      <c r="M6245" s="1">
        <v>1</v>
      </c>
    </row>
    <row r="6246" spans="1:13" x14ac:dyDescent="0.25">
      <c r="A6246" s="1" t="s">
        <v>1262</v>
      </c>
      <c r="J6246" s="1" t="s">
        <v>1511</v>
      </c>
      <c r="K6246" s="1" t="s">
        <v>1509</v>
      </c>
      <c r="L6246" s="1" t="s">
        <v>1512</v>
      </c>
      <c r="M6246" s="1">
        <v>1</v>
      </c>
    </row>
    <row r="6247" spans="1:13" x14ac:dyDescent="0.25">
      <c r="A6247" s="1" t="s">
        <v>1282</v>
      </c>
      <c r="J6247" s="1" t="s">
        <v>1511</v>
      </c>
      <c r="K6247" s="1" t="s">
        <v>1509</v>
      </c>
      <c r="L6247" s="1" t="s">
        <v>1512</v>
      </c>
      <c r="M6247" s="1">
        <v>8</v>
      </c>
    </row>
    <row r="6248" spans="1:13" x14ac:dyDescent="0.25">
      <c r="A6248" s="1" t="s">
        <v>1282</v>
      </c>
      <c r="J6248" s="1" t="s">
        <v>1508</v>
      </c>
      <c r="K6248" s="1" t="s">
        <v>1509</v>
      </c>
      <c r="L6248" s="1" t="s">
        <v>1512</v>
      </c>
      <c r="M6248" s="1">
        <v>1</v>
      </c>
    </row>
    <row r="6249" spans="1:13" x14ac:dyDescent="0.25">
      <c r="A6249" s="1" t="s">
        <v>1262</v>
      </c>
      <c r="J6249" s="1" t="s">
        <v>1511</v>
      </c>
      <c r="K6249" s="1" t="s">
        <v>1509</v>
      </c>
      <c r="L6249" s="1" t="s">
        <v>1512</v>
      </c>
      <c r="M6249" s="1">
        <v>1</v>
      </c>
    </row>
    <row r="6250" spans="1:13" x14ac:dyDescent="0.25">
      <c r="A6250" s="1" t="s">
        <v>1263</v>
      </c>
      <c r="J6250" s="1" t="s">
        <v>1511</v>
      </c>
      <c r="K6250" s="1" t="s">
        <v>1509</v>
      </c>
      <c r="L6250" s="1" t="s">
        <v>1510</v>
      </c>
      <c r="M6250" s="1">
        <v>1</v>
      </c>
    </row>
    <row r="6251" spans="1:13" x14ac:dyDescent="0.25">
      <c r="A6251" s="1" t="s">
        <v>1339</v>
      </c>
      <c r="J6251" s="1" t="s">
        <v>1511</v>
      </c>
      <c r="K6251" s="1" t="s">
        <v>1509</v>
      </c>
      <c r="L6251" s="1" t="s">
        <v>1510</v>
      </c>
      <c r="M6251" s="1">
        <v>7</v>
      </c>
    </row>
    <row r="6252" spans="1:13" x14ac:dyDescent="0.25">
      <c r="A6252" s="1" t="s">
        <v>1282</v>
      </c>
      <c r="J6252" s="1" t="s">
        <v>1511</v>
      </c>
      <c r="K6252" s="1" t="s">
        <v>1509</v>
      </c>
      <c r="L6252" s="1" t="s">
        <v>1510</v>
      </c>
      <c r="M6252" s="1">
        <v>2</v>
      </c>
    </row>
    <row r="6253" spans="1:13" x14ac:dyDescent="0.25">
      <c r="A6253" s="1" t="s">
        <v>1282</v>
      </c>
      <c r="J6253" s="1" t="s">
        <v>1511</v>
      </c>
      <c r="K6253" s="1" t="s">
        <v>1509</v>
      </c>
      <c r="L6253" s="1" t="s">
        <v>1510</v>
      </c>
      <c r="M6253" s="1">
        <v>1</v>
      </c>
    </row>
    <row r="6254" spans="1:13" x14ac:dyDescent="0.25">
      <c r="A6254" s="1" t="s">
        <v>1282</v>
      </c>
      <c r="J6254" s="1" t="s">
        <v>1511</v>
      </c>
      <c r="K6254" s="1" t="s">
        <v>1509</v>
      </c>
      <c r="L6254" s="1" t="s">
        <v>1510</v>
      </c>
      <c r="M6254" s="1">
        <v>5</v>
      </c>
    </row>
    <row r="6255" spans="1:13" x14ac:dyDescent="0.25">
      <c r="A6255" s="1" t="s">
        <v>1282</v>
      </c>
      <c r="J6255" s="1" t="s">
        <v>1511</v>
      </c>
      <c r="K6255" s="1" t="s">
        <v>1509</v>
      </c>
      <c r="L6255" s="1" t="s">
        <v>1510</v>
      </c>
      <c r="M6255" s="1">
        <v>9</v>
      </c>
    </row>
    <row r="6256" spans="1:13" x14ac:dyDescent="0.25">
      <c r="A6256" s="1" t="s">
        <v>1282</v>
      </c>
      <c r="J6256" s="1" t="s">
        <v>1511</v>
      </c>
      <c r="K6256" s="1" t="s">
        <v>1509</v>
      </c>
      <c r="L6256" s="1" t="s">
        <v>1510</v>
      </c>
      <c r="M6256" s="1">
        <v>22</v>
      </c>
    </row>
    <row r="6257" spans="1:13" x14ac:dyDescent="0.25">
      <c r="A6257" s="1" t="s">
        <v>1282</v>
      </c>
      <c r="J6257" s="1" t="s">
        <v>1511</v>
      </c>
      <c r="K6257" s="1" t="s">
        <v>1509</v>
      </c>
      <c r="L6257" s="1" t="s">
        <v>1510</v>
      </c>
      <c r="M6257" s="1">
        <v>3</v>
      </c>
    </row>
    <row r="6258" spans="1:13" x14ac:dyDescent="0.25">
      <c r="A6258" s="1" t="s">
        <v>1269</v>
      </c>
      <c r="J6258" s="1" t="s">
        <v>1508</v>
      </c>
      <c r="K6258" s="1" t="s">
        <v>1509</v>
      </c>
      <c r="L6258" s="1" t="s">
        <v>1512</v>
      </c>
      <c r="M6258" s="1">
        <v>1</v>
      </c>
    </row>
    <row r="6259" spans="1:13" x14ac:dyDescent="0.25">
      <c r="A6259" s="1" t="s">
        <v>1282</v>
      </c>
      <c r="J6259" s="1" t="s">
        <v>1511</v>
      </c>
      <c r="K6259" s="1" t="s">
        <v>1509</v>
      </c>
      <c r="L6259" s="1" t="s">
        <v>1512</v>
      </c>
      <c r="M6259" s="1">
        <v>185</v>
      </c>
    </row>
    <row r="6260" spans="1:13" x14ac:dyDescent="0.25">
      <c r="A6260" s="1" t="s">
        <v>1282</v>
      </c>
      <c r="J6260" s="1" t="s">
        <v>1511</v>
      </c>
      <c r="K6260" s="1" t="s">
        <v>1509</v>
      </c>
      <c r="L6260" s="1" t="s">
        <v>1512</v>
      </c>
      <c r="M6260" s="1">
        <v>6</v>
      </c>
    </row>
    <row r="6261" spans="1:13" x14ac:dyDescent="0.25">
      <c r="A6261" s="1" t="s">
        <v>1263</v>
      </c>
      <c r="J6261" s="1" t="s">
        <v>1511</v>
      </c>
      <c r="K6261" s="1" t="s">
        <v>1509</v>
      </c>
      <c r="L6261" s="1" t="s">
        <v>1512</v>
      </c>
      <c r="M6261" s="1">
        <v>8</v>
      </c>
    </row>
    <row r="6262" spans="1:13" x14ac:dyDescent="0.25">
      <c r="A6262" s="1" t="s">
        <v>1272</v>
      </c>
      <c r="J6262" s="1" t="s">
        <v>1511</v>
      </c>
      <c r="K6262" s="1" t="s">
        <v>1509</v>
      </c>
      <c r="L6262" s="1" t="s">
        <v>1512</v>
      </c>
      <c r="M6262" s="1">
        <v>1</v>
      </c>
    </row>
    <row r="6263" spans="1:13" x14ac:dyDescent="0.25">
      <c r="A6263" s="1" t="s">
        <v>1468</v>
      </c>
      <c r="J6263" s="1" t="s">
        <v>1511</v>
      </c>
      <c r="K6263" s="1" t="s">
        <v>1509</v>
      </c>
      <c r="L6263" s="1" t="s">
        <v>1512</v>
      </c>
      <c r="M6263" s="1">
        <v>1</v>
      </c>
    </row>
    <row r="6264" spans="1:13" x14ac:dyDescent="0.25">
      <c r="A6264" s="1" t="s">
        <v>1262</v>
      </c>
      <c r="J6264" s="1" t="s">
        <v>1508</v>
      </c>
      <c r="K6264" s="1" t="s">
        <v>1509</v>
      </c>
      <c r="L6264" s="1" t="s">
        <v>1512</v>
      </c>
      <c r="M6264" s="1">
        <v>1</v>
      </c>
    </row>
    <row r="6265" spans="1:13" x14ac:dyDescent="0.25">
      <c r="A6265" s="1" t="s">
        <v>1276</v>
      </c>
      <c r="J6265" s="1" t="s">
        <v>1511</v>
      </c>
      <c r="K6265" s="1" t="s">
        <v>1509</v>
      </c>
      <c r="L6265" s="1" t="s">
        <v>1510</v>
      </c>
      <c r="M6265" s="1">
        <v>3</v>
      </c>
    </row>
    <row r="6266" spans="1:13" x14ac:dyDescent="0.25">
      <c r="A6266" s="1" t="s">
        <v>1276</v>
      </c>
      <c r="J6266" s="1" t="s">
        <v>1511</v>
      </c>
      <c r="K6266" s="1" t="s">
        <v>1509</v>
      </c>
      <c r="L6266" s="1" t="s">
        <v>1510</v>
      </c>
      <c r="M6266" s="1">
        <v>3</v>
      </c>
    </row>
    <row r="6267" spans="1:13" x14ac:dyDescent="0.25">
      <c r="A6267" s="1" t="s">
        <v>1276</v>
      </c>
      <c r="J6267" s="1" t="s">
        <v>1511</v>
      </c>
      <c r="K6267" s="1" t="s">
        <v>1509</v>
      </c>
      <c r="L6267" s="1" t="s">
        <v>1510</v>
      </c>
      <c r="M6267" s="1">
        <v>3</v>
      </c>
    </row>
    <row r="6268" spans="1:13" x14ac:dyDescent="0.25">
      <c r="A6268" s="1" t="s">
        <v>1436</v>
      </c>
      <c r="J6268" s="1" t="s">
        <v>1511</v>
      </c>
      <c r="K6268" s="1" t="s">
        <v>1509</v>
      </c>
      <c r="L6268" s="1" t="s">
        <v>1512</v>
      </c>
      <c r="M6268" s="1">
        <v>31</v>
      </c>
    </row>
    <row r="6269" spans="1:13" x14ac:dyDescent="0.25">
      <c r="A6269" s="1" t="s">
        <v>1276</v>
      </c>
      <c r="J6269" s="1" t="s">
        <v>1511</v>
      </c>
      <c r="K6269" s="1" t="s">
        <v>1509</v>
      </c>
      <c r="L6269" s="1" t="s">
        <v>1510</v>
      </c>
      <c r="M6269" s="1">
        <v>3</v>
      </c>
    </row>
    <row r="6270" spans="1:13" x14ac:dyDescent="0.25">
      <c r="A6270" s="1" t="s">
        <v>1276</v>
      </c>
      <c r="J6270" s="1" t="s">
        <v>1511</v>
      </c>
      <c r="K6270" s="1" t="s">
        <v>1509</v>
      </c>
      <c r="L6270" s="1" t="s">
        <v>1510</v>
      </c>
      <c r="M6270" s="1">
        <v>3</v>
      </c>
    </row>
    <row r="6271" spans="1:13" x14ac:dyDescent="0.25">
      <c r="A6271" s="1" t="s">
        <v>1436</v>
      </c>
      <c r="J6271" s="1" t="s">
        <v>1511</v>
      </c>
      <c r="K6271" s="1" t="s">
        <v>1509</v>
      </c>
      <c r="L6271" s="1" t="s">
        <v>1512</v>
      </c>
      <c r="M6271" s="1">
        <v>5</v>
      </c>
    </row>
    <row r="6272" spans="1:13" x14ac:dyDescent="0.25">
      <c r="A6272" s="1" t="s">
        <v>1436</v>
      </c>
      <c r="J6272" s="1" t="s">
        <v>1511</v>
      </c>
      <c r="K6272" s="1" t="s">
        <v>1509</v>
      </c>
      <c r="L6272" s="1" t="s">
        <v>1512</v>
      </c>
      <c r="M6272" s="1">
        <v>4</v>
      </c>
    </row>
    <row r="6273" spans="1:13" x14ac:dyDescent="0.25">
      <c r="A6273" s="1" t="s">
        <v>1276</v>
      </c>
      <c r="J6273" s="1" t="s">
        <v>1511</v>
      </c>
      <c r="K6273" s="1" t="s">
        <v>1509</v>
      </c>
      <c r="L6273" s="1" t="s">
        <v>1510</v>
      </c>
      <c r="M6273" s="1">
        <v>3</v>
      </c>
    </row>
    <row r="6274" spans="1:13" x14ac:dyDescent="0.25">
      <c r="A6274" s="1" t="s">
        <v>1533</v>
      </c>
      <c r="J6274" s="1" t="s">
        <v>1508</v>
      </c>
      <c r="K6274" s="1" t="s">
        <v>1509</v>
      </c>
      <c r="L6274" s="1" t="s">
        <v>1512</v>
      </c>
      <c r="M6274" s="1">
        <v>8</v>
      </c>
    </row>
    <row r="6275" spans="1:13" x14ac:dyDescent="0.25">
      <c r="A6275" s="1" t="s">
        <v>1276</v>
      </c>
      <c r="J6275" s="1" t="s">
        <v>1511</v>
      </c>
      <c r="K6275" s="1" t="s">
        <v>1509</v>
      </c>
      <c r="L6275" s="1" t="s">
        <v>1510</v>
      </c>
      <c r="M6275" s="1">
        <v>3</v>
      </c>
    </row>
    <row r="6276" spans="1:13" x14ac:dyDescent="0.25">
      <c r="A6276" s="1" t="s">
        <v>1436</v>
      </c>
      <c r="J6276" s="1" t="s">
        <v>1511</v>
      </c>
      <c r="K6276" s="1" t="s">
        <v>1509</v>
      </c>
      <c r="L6276" s="1" t="s">
        <v>1512</v>
      </c>
      <c r="M6276" s="1">
        <v>6</v>
      </c>
    </row>
    <row r="6277" spans="1:13" x14ac:dyDescent="0.25">
      <c r="A6277" s="1" t="s">
        <v>1276</v>
      </c>
      <c r="J6277" s="1" t="s">
        <v>1511</v>
      </c>
      <c r="K6277" s="1" t="s">
        <v>1509</v>
      </c>
      <c r="L6277" s="1" t="s">
        <v>1510</v>
      </c>
      <c r="M6277" s="1">
        <v>3</v>
      </c>
    </row>
    <row r="6278" spans="1:13" x14ac:dyDescent="0.25">
      <c r="A6278" s="1" t="s">
        <v>1458</v>
      </c>
      <c r="J6278" s="1" t="s">
        <v>1511</v>
      </c>
      <c r="K6278" s="1" t="s">
        <v>1509</v>
      </c>
      <c r="L6278" s="1" t="s">
        <v>1513</v>
      </c>
      <c r="M6278" s="1">
        <v>3</v>
      </c>
    </row>
    <row r="6279" spans="1:13" x14ac:dyDescent="0.25">
      <c r="A6279" s="1" t="s">
        <v>1458</v>
      </c>
      <c r="J6279" s="1" t="s">
        <v>1511</v>
      </c>
      <c r="K6279" s="1" t="s">
        <v>1509</v>
      </c>
      <c r="L6279" s="1" t="s">
        <v>1513</v>
      </c>
      <c r="M6279" s="1">
        <v>1</v>
      </c>
    </row>
    <row r="6280" spans="1:13" x14ac:dyDescent="0.25">
      <c r="A6280" s="1" t="s">
        <v>1266</v>
      </c>
      <c r="J6280" s="1" t="s">
        <v>1511</v>
      </c>
      <c r="K6280" s="1" t="s">
        <v>1509</v>
      </c>
      <c r="L6280" s="1" t="s">
        <v>1512</v>
      </c>
      <c r="M6280" s="1">
        <v>4</v>
      </c>
    </row>
    <row r="6281" spans="1:13" x14ac:dyDescent="0.25">
      <c r="A6281" s="1" t="s">
        <v>1458</v>
      </c>
      <c r="J6281" s="1" t="s">
        <v>1511</v>
      </c>
      <c r="K6281" s="1" t="s">
        <v>1509</v>
      </c>
      <c r="L6281" s="1" t="s">
        <v>1512</v>
      </c>
      <c r="M6281" s="1">
        <v>1</v>
      </c>
    </row>
    <row r="6282" spans="1:13" x14ac:dyDescent="0.25">
      <c r="A6282" s="1" t="s">
        <v>1315</v>
      </c>
      <c r="J6282" s="1" t="s">
        <v>1511</v>
      </c>
      <c r="K6282" s="1" t="s">
        <v>1509</v>
      </c>
      <c r="L6282" s="1" t="s">
        <v>1512</v>
      </c>
      <c r="M6282" s="1">
        <v>5</v>
      </c>
    </row>
    <row r="6283" spans="1:13" x14ac:dyDescent="0.25">
      <c r="A6283" s="1" t="s">
        <v>1315</v>
      </c>
      <c r="J6283" s="1" t="s">
        <v>1511</v>
      </c>
      <c r="K6283" s="1" t="s">
        <v>1509</v>
      </c>
      <c r="L6283" s="1" t="s">
        <v>1510</v>
      </c>
      <c r="M6283" s="1">
        <v>1</v>
      </c>
    </row>
    <row r="6284" spans="1:13" x14ac:dyDescent="0.25">
      <c r="A6284" s="1" t="s">
        <v>1458</v>
      </c>
      <c r="J6284" s="1" t="s">
        <v>1511</v>
      </c>
      <c r="K6284" s="1" t="s">
        <v>1509</v>
      </c>
      <c r="L6284" s="1" t="s">
        <v>1512</v>
      </c>
      <c r="M6284" s="1">
        <v>5</v>
      </c>
    </row>
    <row r="6285" spans="1:13" x14ac:dyDescent="0.25">
      <c r="A6285" s="1" t="s">
        <v>1458</v>
      </c>
      <c r="J6285" s="1" t="s">
        <v>1511</v>
      </c>
      <c r="K6285" s="1" t="s">
        <v>1509</v>
      </c>
      <c r="L6285" s="1" t="s">
        <v>1512</v>
      </c>
      <c r="M6285" s="1">
        <v>9</v>
      </c>
    </row>
    <row r="6286" spans="1:13" x14ac:dyDescent="0.25">
      <c r="A6286" s="1" t="s">
        <v>1315</v>
      </c>
      <c r="J6286" s="1" t="s">
        <v>1511</v>
      </c>
      <c r="K6286" s="1" t="s">
        <v>1509</v>
      </c>
      <c r="L6286" s="1" t="s">
        <v>1510</v>
      </c>
      <c r="M6286" s="1">
        <v>1</v>
      </c>
    </row>
    <row r="6287" spans="1:13" x14ac:dyDescent="0.25">
      <c r="A6287" s="1" t="s">
        <v>1315</v>
      </c>
      <c r="J6287" s="1" t="s">
        <v>1511</v>
      </c>
      <c r="K6287" s="1" t="s">
        <v>1509</v>
      </c>
      <c r="L6287" s="1" t="s">
        <v>1513</v>
      </c>
      <c r="M6287" s="1">
        <v>3</v>
      </c>
    </row>
    <row r="6288" spans="1:13" x14ac:dyDescent="0.25">
      <c r="A6288" s="1" t="s">
        <v>1315</v>
      </c>
      <c r="J6288" s="1" t="s">
        <v>1511</v>
      </c>
      <c r="K6288" s="1" t="s">
        <v>1509</v>
      </c>
      <c r="L6288" s="1" t="s">
        <v>1513</v>
      </c>
      <c r="M6288" s="1">
        <v>2</v>
      </c>
    </row>
    <row r="6289" spans="1:13" x14ac:dyDescent="0.25">
      <c r="A6289" s="1" t="s">
        <v>1315</v>
      </c>
      <c r="J6289" s="1" t="s">
        <v>1511</v>
      </c>
      <c r="K6289" s="1" t="s">
        <v>1509</v>
      </c>
      <c r="L6289" s="1" t="s">
        <v>1513</v>
      </c>
      <c r="M6289" s="1">
        <v>2</v>
      </c>
    </row>
    <row r="6290" spans="1:13" x14ac:dyDescent="0.25">
      <c r="A6290" s="1" t="s">
        <v>1276</v>
      </c>
      <c r="J6290" s="1" t="s">
        <v>1511</v>
      </c>
      <c r="K6290" s="1" t="s">
        <v>1509</v>
      </c>
      <c r="L6290" s="1" t="s">
        <v>1510</v>
      </c>
      <c r="M6290" s="1">
        <v>3</v>
      </c>
    </row>
    <row r="6291" spans="1:13" x14ac:dyDescent="0.25">
      <c r="A6291" s="1" t="s">
        <v>1315</v>
      </c>
      <c r="J6291" s="1" t="s">
        <v>1511</v>
      </c>
      <c r="K6291" s="1" t="s">
        <v>1509</v>
      </c>
      <c r="L6291" s="1" t="s">
        <v>1510</v>
      </c>
      <c r="M6291" s="1">
        <v>1</v>
      </c>
    </row>
    <row r="6292" spans="1:13" x14ac:dyDescent="0.25">
      <c r="A6292" s="1" t="s">
        <v>1315</v>
      </c>
      <c r="J6292" s="1" t="s">
        <v>1508</v>
      </c>
      <c r="K6292" s="1" t="s">
        <v>1509</v>
      </c>
      <c r="L6292" s="1" t="s">
        <v>1510</v>
      </c>
      <c r="M6292" s="1">
        <v>2</v>
      </c>
    </row>
    <row r="6293" spans="1:13" x14ac:dyDescent="0.25">
      <c r="A6293" s="1" t="s">
        <v>1276</v>
      </c>
      <c r="J6293" s="1" t="s">
        <v>1511</v>
      </c>
      <c r="K6293" s="1" t="s">
        <v>1509</v>
      </c>
      <c r="L6293" s="1" t="s">
        <v>1510</v>
      </c>
      <c r="M6293" s="1">
        <v>3</v>
      </c>
    </row>
    <row r="6294" spans="1:13" x14ac:dyDescent="0.25">
      <c r="A6294" s="1" t="s">
        <v>1315</v>
      </c>
      <c r="J6294" s="1" t="s">
        <v>1511</v>
      </c>
      <c r="K6294" s="1" t="s">
        <v>1509</v>
      </c>
      <c r="L6294" s="1" t="s">
        <v>1510</v>
      </c>
      <c r="M6294" s="1">
        <v>1</v>
      </c>
    </row>
    <row r="6295" spans="1:13" x14ac:dyDescent="0.25">
      <c r="A6295" s="1" t="s">
        <v>1276</v>
      </c>
      <c r="J6295" s="1" t="s">
        <v>1511</v>
      </c>
      <c r="K6295" s="1" t="s">
        <v>1509</v>
      </c>
      <c r="L6295" s="1" t="s">
        <v>1510</v>
      </c>
      <c r="M6295" s="1">
        <v>3</v>
      </c>
    </row>
    <row r="6296" spans="1:13" x14ac:dyDescent="0.25">
      <c r="A6296" s="1" t="s">
        <v>1315</v>
      </c>
      <c r="J6296" s="1" t="s">
        <v>1511</v>
      </c>
      <c r="K6296" s="1" t="s">
        <v>1509</v>
      </c>
      <c r="L6296" s="1" t="s">
        <v>1513</v>
      </c>
      <c r="M6296" s="1">
        <v>1</v>
      </c>
    </row>
    <row r="6297" spans="1:13" x14ac:dyDescent="0.25">
      <c r="A6297" s="1" t="s">
        <v>1315</v>
      </c>
      <c r="J6297" s="1" t="s">
        <v>1511</v>
      </c>
      <c r="K6297" s="1" t="s">
        <v>1509</v>
      </c>
      <c r="L6297" s="1" t="s">
        <v>1510</v>
      </c>
      <c r="M6297" s="1">
        <v>1</v>
      </c>
    </row>
    <row r="6298" spans="1:13" x14ac:dyDescent="0.25">
      <c r="A6298" s="1" t="s">
        <v>1276</v>
      </c>
      <c r="J6298" s="1" t="s">
        <v>1511</v>
      </c>
      <c r="K6298" s="1" t="s">
        <v>1509</v>
      </c>
      <c r="L6298" s="1" t="s">
        <v>1510</v>
      </c>
      <c r="M6298" s="1">
        <v>3</v>
      </c>
    </row>
    <row r="6299" spans="1:13" x14ac:dyDescent="0.25">
      <c r="A6299" s="1" t="s">
        <v>1315</v>
      </c>
      <c r="J6299" s="1" t="s">
        <v>1511</v>
      </c>
      <c r="K6299" s="1" t="s">
        <v>1509</v>
      </c>
      <c r="L6299" s="1" t="s">
        <v>1510</v>
      </c>
      <c r="M6299" s="1">
        <v>1</v>
      </c>
    </row>
    <row r="6300" spans="1:13" x14ac:dyDescent="0.25">
      <c r="A6300" s="1" t="s">
        <v>1276</v>
      </c>
      <c r="J6300" s="1" t="s">
        <v>1511</v>
      </c>
      <c r="K6300" s="1" t="s">
        <v>1509</v>
      </c>
      <c r="L6300" s="1" t="s">
        <v>1510</v>
      </c>
      <c r="M6300" s="1">
        <v>3</v>
      </c>
    </row>
    <row r="6301" spans="1:13" x14ac:dyDescent="0.25">
      <c r="A6301" s="1" t="s">
        <v>1315</v>
      </c>
      <c r="J6301" s="1" t="s">
        <v>1511</v>
      </c>
      <c r="K6301" s="1" t="s">
        <v>1509</v>
      </c>
      <c r="L6301" s="1" t="s">
        <v>1510</v>
      </c>
      <c r="M6301" s="1">
        <v>1</v>
      </c>
    </row>
    <row r="6302" spans="1:13" x14ac:dyDescent="0.25">
      <c r="A6302" s="1" t="s">
        <v>1276</v>
      </c>
      <c r="J6302" s="1" t="s">
        <v>1511</v>
      </c>
      <c r="K6302" s="1" t="s">
        <v>1509</v>
      </c>
      <c r="L6302" s="1" t="s">
        <v>1510</v>
      </c>
      <c r="M6302" s="1">
        <v>3</v>
      </c>
    </row>
    <row r="6303" spans="1:13" x14ac:dyDescent="0.25">
      <c r="A6303" s="1" t="s">
        <v>1315</v>
      </c>
      <c r="J6303" s="1" t="s">
        <v>1511</v>
      </c>
      <c r="K6303" s="1" t="s">
        <v>1509</v>
      </c>
      <c r="L6303" s="1" t="s">
        <v>1512</v>
      </c>
      <c r="M6303" s="1">
        <v>28</v>
      </c>
    </row>
    <row r="6304" spans="1:13" x14ac:dyDescent="0.25">
      <c r="A6304" s="1" t="s">
        <v>1276</v>
      </c>
      <c r="J6304" s="1" t="s">
        <v>1511</v>
      </c>
      <c r="K6304" s="1" t="s">
        <v>1509</v>
      </c>
      <c r="L6304" s="1" t="s">
        <v>1510</v>
      </c>
      <c r="M6304" s="1">
        <v>3</v>
      </c>
    </row>
    <row r="6305" spans="1:13" x14ac:dyDescent="0.25">
      <c r="A6305" s="1" t="s">
        <v>1315</v>
      </c>
      <c r="J6305" s="1" t="s">
        <v>1511</v>
      </c>
      <c r="K6305" s="1" t="s">
        <v>1509</v>
      </c>
      <c r="L6305" s="1" t="s">
        <v>1512</v>
      </c>
      <c r="M6305" s="1">
        <v>39</v>
      </c>
    </row>
    <row r="6306" spans="1:13" x14ac:dyDescent="0.25">
      <c r="A6306" s="1" t="s">
        <v>1299</v>
      </c>
      <c r="J6306" s="1" t="s">
        <v>1508</v>
      </c>
      <c r="K6306" s="1" t="s">
        <v>1509</v>
      </c>
      <c r="L6306" s="1" t="s">
        <v>1512</v>
      </c>
      <c r="M6306" s="1">
        <v>1077</v>
      </c>
    </row>
    <row r="6307" spans="1:13" x14ac:dyDescent="0.25">
      <c r="A6307" s="1" t="s">
        <v>1315</v>
      </c>
      <c r="J6307" s="1" t="s">
        <v>1511</v>
      </c>
      <c r="K6307" s="1" t="s">
        <v>1509</v>
      </c>
      <c r="L6307" s="1" t="s">
        <v>1510</v>
      </c>
      <c r="M6307" s="1">
        <v>1</v>
      </c>
    </row>
    <row r="6308" spans="1:13" x14ac:dyDescent="0.25">
      <c r="A6308" s="1" t="s">
        <v>1305</v>
      </c>
      <c r="J6308" s="1" t="s">
        <v>1511</v>
      </c>
      <c r="K6308" s="1" t="s">
        <v>1509</v>
      </c>
      <c r="L6308" s="1" t="s">
        <v>1512</v>
      </c>
      <c r="M6308" s="1">
        <v>5</v>
      </c>
    </row>
    <row r="6309" spans="1:13" x14ac:dyDescent="0.25">
      <c r="A6309" s="1" t="s">
        <v>1299</v>
      </c>
      <c r="J6309" s="1" t="s">
        <v>1508</v>
      </c>
      <c r="K6309" s="1" t="s">
        <v>1509</v>
      </c>
      <c r="L6309" s="1" t="s">
        <v>1510</v>
      </c>
      <c r="M6309" s="1">
        <v>1</v>
      </c>
    </row>
    <row r="6310" spans="1:13" x14ac:dyDescent="0.25">
      <c r="A6310" s="1" t="s">
        <v>1305</v>
      </c>
      <c r="J6310" s="1" t="s">
        <v>1511</v>
      </c>
      <c r="K6310" s="1" t="s">
        <v>1509</v>
      </c>
      <c r="L6310" s="1" t="s">
        <v>1512</v>
      </c>
      <c r="M6310" s="1">
        <v>5</v>
      </c>
    </row>
    <row r="6311" spans="1:13" x14ac:dyDescent="0.25">
      <c r="A6311" s="1" t="s">
        <v>1299</v>
      </c>
      <c r="J6311" s="1" t="s">
        <v>1508</v>
      </c>
      <c r="K6311" s="1" t="s">
        <v>1509</v>
      </c>
      <c r="L6311" s="1" t="s">
        <v>1513</v>
      </c>
      <c r="M6311" s="1">
        <v>1</v>
      </c>
    </row>
    <row r="6312" spans="1:13" x14ac:dyDescent="0.25">
      <c r="A6312" s="1" t="s">
        <v>1315</v>
      </c>
      <c r="J6312" s="1" t="s">
        <v>1511</v>
      </c>
      <c r="K6312" s="1" t="s">
        <v>1509</v>
      </c>
      <c r="L6312" s="1" t="s">
        <v>1512</v>
      </c>
      <c r="M6312" s="1">
        <v>20</v>
      </c>
    </row>
    <row r="6313" spans="1:13" x14ac:dyDescent="0.25">
      <c r="A6313" s="1" t="s">
        <v>1308</v>
      </c>
      <c r="J6313" s="1" t="s">
        <v>1511</v>
      </c>
      <c r="K6313" s="1" t="s">
        <v>1509</v>
      </c>
      <c r="L6313" s="1" t="s">
        <v>1512</v>
      </c>
      <c r="M6313" s="1">
        <v>5</v>
      </c>
    </row>
    <row r="6314" spans="1:13" x14ac:dyDescent="0.25">
      <c r="A6314" s="1" t="s">
        <v>1299</v>
      </c>
      <c r="J6314" s="1" t="s">
        <v>1508</v>
      </c>
      <c r="K6314" s="1" t="s">
        <v>1509</v>
      </c>
      <c r="L6314" s="1" t="s">
        <v>1513</v>
      </c>
      <c r="M6314" s="1">
        <v>1</v>
      </c>
    </row>
    <row r="6315" spans="1:13" x14ac:dyDescent="0.25">
      <c r="A6315" s="1" t="s">
        <v>1315</v>
      </c>
      <c r="J6315" s="1" t="s">
        <v>1511</v>
      </c>
      <c r="K6315" s="1" t="s">
        <v>1509</v>
      </c>
      <c r="L6315" s="1" t="s">
        <v>1512</v>
      </c>
      <c r="M6315" s="1">
        <v>20</v>
      </c>
    </row>
    <row r="6316" spans="1:13" x14ac:dyDescent="0.25">
      <c r="A6316" s="1" t="s">
        <v>1315</v>
      </c>
      <c r="J6316" s="1" t="s">
        <v>1511</v>
      </c>
      <c r="K6316" s="1" t="s">
        <v>1509</v>
      </c>
      <c r="L6316" s="1" t="s">
        <v>1512</v>
      </c>
      <c r="M6316" s="1">
        <v>39</v>
      </c>
    </row>
    <row r="6317" spans="1:13" x14ac:dyDescent="0.25">
      <c r="A6317" s="1" t="s">
        <v>1315</v>
      </c>
      <c r="J6317" s="1" t="s">
        <v>1511</v>
      </c>
      <c r="K6317" s="1" t="s">
        <v>1509</v>
      </c>
      <c r="L6317" s="1" t="s">
        <v>1512</v>
      </c>
      <c r="M6317" s="1">
        <v>39</v>
      </c>
    </row>
    <row r="6318" spans="1:13" x14ac:dyDescent="0.25">
      <c r="A6318" s="1" t="s">
        <v>1303</v>
      </c>
      <c r="J6318" s="1" t="s">
        <v>1511</v>
      </c>
      <c r="K6318" s="1" t="s">
        <v>1509</v>
      </c>
      <c r="L6318" s="1" t="s">
        <v>1512</v>
      </c>
      <c r="M6318" s="1">
        <v>9</v>
      </c>
    </row>
    <row r="6319" spans="1:13" x14ac:dyDescent="0.25">
      <c r="A6319" s="1" t="s">
        <v>1312</v>
      </c>
      <c r="J6319" s="1" t="s">
        <v>1511</v>
      </c>
      <c r="K6319" s="1" t="s">
        <v>1509</v>
      </c>
      <c r="L6319" s="1" t="s">
        <v>1512</v>
      </c>
      <c r="M6319" s="1">
        <v>12</v>
      </c>
    </row>
    <row r="6320" spans="1:13" x14ac:dyDescent="0.25">
      <c r="A6320" s="1" t="s">
        <v>1315</v>
      </c>
      <c r="J6320" s="1" t="s">
        <v>1511</v>
      </c>
      <c r="K6320" s="1" t="s">
        <v>1509</v>
      </c>
      <c r="L6320" s="1" t="s">
        <v>1512</v>
      </c>
      <c r="M6320" s="1">
        <v>7</v>
      </c>
    </row>
    <row r="6321" spans="1:13" x14ac:dyDescent="0.25">
      <c r="A6321" s="1" t="s">
        <v>1262</v>
      </c>
      <c r="J6321" s="1" t="s">
        <v>1511</v>
      </c>
      <c r="K6321" s="1" t="s">
        <v>1509</v>
      </c>
      <c r="L6321" s="1" t="s">
        <v>1512</v>
      </c>
      <c r="M6321" s="1">
        <v>1</v>
      </c>
    </row>
    <row r="6322" spans="1:13" x14ac:dyDescent="0.25">
      <c r="A6322" s="1" t="s">
        <v>1329</v>
      </c>
      <c r="J6322" s="1" t="s">
        <v>1508</v>
      </c>
      <c r="K6322" s="1" t="s">
        <v>1509</v>
      </c>
      <c r="L6322" s="1" t="s">
        <v>1512</v>
      </c>
      <c r="M6322" s="1">
        <v>9</v>
      </c>
    </row>
    <row r="6323" spans="1:13" x14ac:dyDescent="0.25">
      <c r="A6323" s="1" t="s">
        <v>1315</v>
      </c>
      <c r="J6323" s="1" t="s">
        <v>1511</v>
      </c>
      <c r="K6323" s="1" t="s">
        <v>1509</v>
      </c>
      <c r="L6323" s="1" t="s">
        <v>1512</v>
      </c>
      <c r="M6323" s="1">
        <v>7</v>
      </c>
    </row>
    <row r="6324" spans="1:13" x14ac:dyDescent="0.25">
      <c r="A6324" s="1" t="s">
        <v>1299</v>
      </c>
      <c r="J6324" s="1" t="s">
        <v>1508</v>
      </c>
      <c r="K6324" s="1" t="s">
        <v>1509</v>
      </c>
      <c r="L6324" s="1" t="s">
        <v>1513</v>
      </c>
      <c r="M6324" s="1">
        <v>1</v>
      </c>
    </row>
    <row r="6325" spans="1:13" x14ac:dyDescent="0.25">
      <c r="A6325" s="1" t="s">
        <v>1262</v>
      </c>
      <c r="J6325" s="1" t="s">
        <v>1511</v>
      </c>
      <c r="K6325" s="1" t="s">
        <v>1509</v>
      </c>
      <c r="L6325" s="1" t="s">
        <v>1512</v>
      </c>
      <c r="M6325" s="1">
        <v>1</v>
      </c>
    </row>
    <row r="6326" spans="1:13" x14ac:dyDescent="0.25">
      <c r="A6326" s="1" t="s">
        <v>1315</v>
      </c>
      <c r="J6326" s="1" t="s">
        <v>1511</v>
      </c>
      <c r="K6326" s="1" t="s">
        <v>1509</v>
      </c>
      <c r="L6326" s="1" t="s">
        <v>1512</v>
      </c>
      <c r="M6326" s="1">
        <v>1</v>
      </c>
    </row>
    <row r="6327" spans="1:13" x14ac:dyDescent="0.25">
      <c r="A6327" s="1" t="s">
        <v>1315</v>
      </c>
      <c r="J6327" s="1" t="s">
        <v>1511</v>
      </c>
      <c r="K6327" s="1" t="s">
        <v>1509</v>
      </c>
      <c r="L6327" s="1" t="s">
        <v>1512</v>
      </c>
      <c r="M6327" s="1">
        <v>1</v>
      </c>
    </row>
    <row r="6328" spans="1:13" x14ac:dyDescent="0.25">
      <c r="A6328" s="1" t="s">
        <v>1315</v>
      </c>
      <c r="J6328" s="1" t="s">
        <v>1511</v>
      </c>
      <c r="K6328" s="1" t="s">
        <v>1509</v>
      </c>
      <c r="L6328" s="1" t="s">
        <v>1512</v>
      </c>
      <c r="M6328" s="1">
        <v>40</v>
      </c>
    </row>
    <row r="6329" spans="1:13" x14ac:dyDescent="0.25">
      <c r="A6329" s="1" t="s">
        <v>1266</v>
      </c>
      <c r="J6329" s="1" t="s">
        <v>1511</v>
      </c>
      <c r="K6329" s="1" t="s">
        <v>1509</v>
      </c>
      <c r="L6329" s="1" t="s">
        <v>1512</v>
      </c>
      <c r="M6329" s="1">
        <v>2</v>
      </c>
    </row>
    <row r="6330" spans="1:13" x14ac:dyDescent="0.25">
      <c r="A6330" s="1" t="s">
        <v>1315</v>
      </c>
      <c r="J6330" s="1" t="s">
        <v>1511</v>
      </c>
      <c r="K6330" s="1" t="s">
        <v>1509</v>
      </c>
      <c r="L6330" s="1" t="s">
        <v>1512</v>
      </c>
      <c r="M6330" s="1">
        <v>40</v>
      </c>
    </row>
    <row r="6331" spans="1:13" x14ac:dyDescent="0.25">
      <c r="A6331" s="1" t="s">
        <v>1303</v>
      </c>
      <c r="J6331" s="1" t="s">
        <v>1511</v>
      </c>
      <c r="K6331" s="1" t="s">
        <v>1509</v>
      </c>
      <c r="L6331" s="1" t="s">
        <v>1512</v>
      </c>
      <c r="M6331" s="1">
        <v>6</v>
      </c>
    </row>
    <row r="6332" spans="1:13" x14ac:dyDescent="0.25">
      <c r="A6332" s="1" t="s">
        <v>1315</v>
      </c>
      <c r="J6332" s="1" t="s">
        <v>1511</v>
      </c>
      <c r="K6332" s="1" t="s">
        <v>1509</v>
      </c>
      <c r="L6332" s="1" t="s">
        <v>1512</v>
      </c>
      <c r="M6332" s="1">
        <v>30</v>
      </c>
    </row>
    <row r="6333" spans="1:13" x14ac:dyDescent="0.25">
      <c r="A6333" s="1" t="s">
        <v>1323</v>
      </c>
      <c r="J6333" s="1" t="s">
        <v>1511</v>
      </c>
      <c r="K6333" s="1" t="s">
        <v>1509</v>
      </c>
      <c r="L6333" s="1" t="s">
        <v>1512</v>
      </c>
      <c r="M6333" s="1">
        <v>1</v>
      </c>
    </row>
    <row r="6334" spans="1:13" x14ac:dyDescent="0.25">
      <c r="A6334" s="1" t="s">
        <v>1329</v>
      </c>
      <c r="J6334" s="1" t="s">
        <v>1508</v>
      </c>
      <c r="K6334" s="1" t="s">
        <v>1509</v>
      </c>
      <c r="L6334" s="1" t="s">
        <v>1512</v>
      </c>
      <c r="M6334" s="1">
        <v>6</v>
      </c>
    </row>
    <row r="6335" spans="1:13" x14ac:dyDescent="0.25">
      <c r="A6335" s="1" t="s">
        <v>1299</v>
      </c>
      <c r="J6335" s="1" t="s">
        <v>1508</v>
      </c>
      <c r="K6335" s="1" t="s">
        <v>1509</v>
      </c>
      <c r="L6335" s="1" t="s">
        <v>1513</v>
      </c>
      <c r="M6335" s="1">
        <v>1</v>
      </c>
    </row>
    <row r="6336" spans="1:13" x14ac:dyDescent="0.25">
      <c r="A6336" s="1" t="s">
        <v>1315</v>
      </c>
      <c r="J6336" s="1" t="s">
        <v>1511</v>
      </c>
      <c r="K6336" s="1" t="s">
        <v>1509</v>
      </c>
      <c r="L6336" s="1" t="s">
        <v>1512</v>
      </c>
      <c r="M6336" s="1">
        <v>30</v>
      </c>
    </row>
    <row r="6337" spans="1:13" x14ac:dyDescent="0.25">
      <c r="A6337" s="1" t="s">
        <v>1312</v>
      </c>
      <c r="J6337" s="1" t="s">
        <v>1511</v>
      </c>
      <c r="K6337" s="1" t="s">
        <v>1509</v>
      </c>
      <c r="L6337" s="1" t="s">
        <v>1512</v>
      </c>
      <c r="M6337" s="1">
        <v>3</v>
      </c>
    </row>
    <row r="6338" spans="1:13" x14ac:dyDescent="0.25">
      <c r="A6338" s="1" t="s">
        <v>1303</v>
      </c>
      <c r="J6338" s="1" t="s">
        <v>1511</v>
      </c>
      <c r="K6338" s="1" t="s">
        <v>1509</v>
      </c>
      <c r="L6338" s="1" t="s">
        <v>1512</v>
      </c>
      <c r="M6338" s="1">
        <v>13</v>
      </c>
    </row>
    <row r="6339" spans="1:13" x14ac:dyDescent="0.25">
      <c r="A6339" s="1" t="s">
        <v>1323</v>
      </c>
      <c r="J6339" s="1" t="s">
        <v>1511</v>
      </c>
      <c r="K6339" s="1" t="s">
        <v>1509</v>
      </c>
      <c r="L6339" s="1" t="s">
        <v>1512</v>
      </c>
      <c r="M6339" s="1">
        <v>1</v>
      </c>
    </row>
    <row r="6340" spans="1:13" x14ac:dyDescent="0.25">
      <c r="A6340" s="1" t="s">
        <v>1329</v>
      </c>
      <c r="J6340" s="1" t="s">
        <v>1508</v>
      </c>
      <c r="K6340" s="1" t="s">
        <v>1509</v>
      </c>
      <c r="L6340" s="1" t="s">
        <v>1512</v>
      </c>
      <c r="M6340" s="1">
        <v>13</v>
      </c>
    </row>
    <row r="6341" spans="1:13" x14ac:dyDescent="0.25">
      <c r="A6341" s="1" t="s">
        <v>1303</v>
      </c>
      <c r="J6341" s="1" t="s">
        <v>1511</v>
      </c>
      <c r="K6341" s="1" t="s">
        <v>1509</v>
      </c>
      <c r="L6341" s="1" t="s">
        <v>1512</v>
      </c>
      <c r="M6341" s="1">
        <v>39</v>
      </c>
    </row>
    <row r="6342" spans="1:13" x14ac:dyDescent="0.25">
      <c r="A6342" s="1" t="s">
        <v>1329</v>
      </c>
      <c r="J6342" s="1" t="s">
        <v>1508</v>
      </c>
      <c r="K6342" s="1" t="s">
        <v>1509</v>
      </c>
      <c r="L6342" s="1" t="s">
        <v>1512</v>
      </c>
      <c r="M6342" s="1">
        <v>39</v>
      </c>
    </row>
    <row r="6343" spans="1:13" x14ac:dyDescent="0.25">
      <c r="A6343" s="1" t="s">
        <v>1293</v>
      </c>
      <c r="J6343" s="1" t="s">
        <v>1511</v>
      </c>
      <c r="K6343" s="1" t="s">
        <v>1509</v>
      </c>
      <c r="L6343" s="1" t="s">
        <v>1512</v>
      </c>
      <c r="M6343" s="1">
        <v>2</v>
      </c>
    </row>
    <row r="6344" spans="1:13" x14ac:dyDescent="0.25">
      <c r="A6344" s="1" t="s">
        <v>1323</v>
      </c>
      <c r="J6344" s="1" t="s">
        <v>1511</v>
      </c>
      <c r="K6344" s="1" t="s">
        <v>1509</v>
      </c>
      <c r="L6344" s="1" t="s">
        <v>1512</v>
      </c>
      <c r="M6344" s="1">
        <v>1</v>
      </c>
    </row>
    <row r="6345" spans="1:13" x14ac:dyDescent="0.25">
      <c r="A6345" s="1" t="s">
        <v>1303</v>
      </c>
      <c r="J6345" s="1" t="s">
        <v>1511</v>
      </c>
      <c r="K6345" s="1" t="s">
        <v>1509</v>
      </c>
      <c r="L6345" s="1" t="s">
        <v>1512</v>
      </c>
      <c r="M6345" s="1">
        <v>12</v>
      </c>
    </row>
    <row r="6346" spans="1:13" x14ac:dyDescent="0.25">
      <c r="A6346" s="1" t="s">
        <v>1293</v>
      </c>
      <c r="J6346" s="1" t="s">
        <v>1511</v>
      </c>
      <c r="K6346" s="1" t="s">
        <v>1509</v>
      </c>
      <c r="L6346" s="1" t="s">
        <v>1512</v>
      </c>
      <c r="M6346" s="1">
        <v>1</v>
      </c>
    </row>
    <row r="6347" spans="1:13" x14ac:dyDescent="0.25">
      <c r="A6347" s="1" t="s">
        <v>1329</v>
      </c>
      <c r="J6347" s="1" t="s">
        <v>1508</v>
      </c>
      <c r="K6347" s="1" t="s">
        <v>1509</v>
      </c>
      <c r="L6347" s="1" t="s">
        <v>1512</v>
      </c>
      <c r="M6347" s="1">
        <v>12</v>
      </c>
    </row>
    <row r="6348" spans="1:13" x14ac:dyDescent="0.25">
      <c r="A6348" s="1" t="s">
        <v>1293</v>
      </c>
      <c r="J6348" s="1" t="s">
        <v>1511</v>
      </c>
      <c r="K6348" s="1" t="s">
        <v>1509</v>
      </c>
      <c r="L6348" s="1" t="s">
        <v>1512</v>
      </c>
      <c r="M6348" s="1">
        <v>4</v>
      </c>
    </row>
    <row r="6349" spans="1:13" x14ac:dyDescent="0.25">
      <c r="A6349" s="1" t="s">
        <v>1293</v>
      </c>
      <c r="J6349" s="1" t="s">
        <v>1511</v>
      </c>
      <c r="K6349" s="1" t="s">
        <v>1509</v>
      </c>
      <c r="L6349" s="1" t="s">
        <v>1512</v>
      </c>
      <c r="M6349" s="1">
        <v>2</v>
      </c>
    </row>
    <row r="6350" spans="1:13" x14ac:dyDescent="0.25">
      <c r="A6350" s="1" t="s">
        <v>1316</v>
      </c>
      <c r="J6350" s="1" t="s">
        <v>1511</v>
      </c>
      <c r="K6350" s="1" t="s">
        <v>1509</v>
      </c>
      <c r="L6350" s="1" t="s">
        <v>1510</v>
      </c>
      <c r="M6350" s="1">
        <v>1</v>
      </c>
    </row>
    <row r="6351" spans="1:13" x14ac:dyDescent="0.25">
      <c r="A6351" s="1" t="s">
        <v>1303</v>
      </c>
      <c r="J6351" s="1" t="s">
        <v>1511</v>
      </c>
      <c r="K6351" s="1" t="s">
        <v>1509</v>
      </c>
      <c r="L6351" s="1" t="s">
        <v>1512</v>
      </c>
      <c r="M6351" s="1">
        <v>24</v>
      </c>
    </row>
    <row r="6352" spans="1:13" x14ac:dyDescent="0.25">
      <c r="A6352" s="1" t="s">
        <v>1315</v>
      </c>
      <c r="J6352" s="1" t="s">
        <v>1511</v>
      </c>
      <c r="K6352" s="1" t="s">
        <v>1509</v>
      </c>
      <c r="L6352" s="1" t="s">
        <v>1510</v>
      </c>
      <c r="M6352" s="1">
        <v>1</v>
      </c>
    </row>
    <row r="6353" spans="1:13" x14ac:dyDescent="0.25">
      <c r="A6353" s="1" t="s">
        <v>1293</v>
      </c>
      <c r="J6353" s="1" t="s">
        <v>1511</v>
      </c>
      <c r="K6353" s="1" t="s">
        <v>1509</v>
      </c>
      <c r="L6353" s="1" t="s">
        <v>1512</v>
      </c>
      <c r="M6353" s="1">
        <v>2</v>
      </c>
    </row>
    <row r="6354" spans="1:13" x14ac:dyDescent="0.25">
      <c r="A6354" s="1" t="s">
        <v>1329</v>
      </c>
      <c r="J6354" s="1" t="s">
        <v>1508</v>
      </c>
      <c r="K6354" s="1" t="s">
        <v>1509</v>
      </c>
      <c r="L6354" s="1" t="s">
        <v>1512</v>
      </c>
      <c r="M6354" s="1">
        <v>24</v>
      </c>
    </row>
    <row r="6355" spans="1:13" x14ac:dyDescent="0.25">
      <c r="A6355" s="1" t="s">
        <v>1323</v>
      </c>
      <c r="J6355" s="1" t="s">
        <v>1511</v>
      </c>
      <c r="K6355" s="1" t="s">
        <v>1509</v>
      </c>
      <c r="L6355" s="1" t="s">
        <v>1512</v>
      </c>
      <c r="M6355" s="1">
        <v>1</v>
      </c>
    </row>
    <row r="6356" spans="1:13" x14ac:dyDescent="0.25">
      <c r="A6356" s="1" t="s">
        <v>1293</v>
      </c>
      <c r="J6356" s="1" t="s">
        <v>1511</v>
      </c>
      <c r="K6356" s="1" t="s">
        <v>1509</v>
      </c>
      <c r="L6356" s="1" t="s">
        <v>1512</v>
      </c>
      <c r="M6356" s="1">
        <v>2</v>
      </c>
    </row>
    <row r="6357" spans="1:13" x14ac:dyDescent="0.25">
      <c r="A6357" s="1" t="s">
        <v>1305</v>
      </c>
      <c r="J6357" s="1" t="s">
        <v>1511</v>
      </c>
      <c r="K6357" s="1" t="s">
        <v>1514</v>
      </c>
      <c r="L6357" s="1" t="s">
        <v>1512</v>
      </c>
      <c r="M6357" s="1">
        <v>4</v>
      </c>
    </row>
    <row r="6358" spans="1:13" x14ac:dyDescent="0.25">
      <c r="A6358" s="1" t="s">
        <v>1293</v>
      </c>
      <c r="J6358" s="1" t="s">
        <v>1511</v>
      </c>
      <c r="K6358" s="1" t="s">
        <v>1509</v>
      </c>
      <c r="L6358" s="1" t="s">
        <v>1512</v>
      </c>
      <c r="M6358" s="1">
        <v>1</v>
      </c>
    </row>
    <row r="6359" spans="1:13" x14ac:dyDescent="0.25">
      <c r="A6359" s="1" t="s">
        <v>1315</v>
      </c>
      <c r="J6359" s="1" t="s">
        <v>1511</v>
      </c>
      <c r="K6359" s="1" t="s">
        <v>1509</v>
      </c>
      <c r="L6359" s="1" t="s">
        <v>1510</v>
      </c>
      <c r="M6359" s="1">
        <v>1</v>
      </c>
    </row>
    <row r="6360" spans="1:13" x14ac:dyDescent="0.25">
      <c r="A6360" s="1" t="s">
        <v>1323</v>
      </c>
      <c r="J6360" s="1" t="s">
        <v>1511</v>
      </c>
      <c r="K6360" s="1" t="s">
        <v>1509</v>
      </c>
      <c r="L6360" s="1" t="s">
        <v>1512</v>
      </c>
      <c r="M6360" s="1">
        <v>1</v>
      </c>
    </row>
    <row r="6361" spans="1:13" x14ac:dyDescent="0.25">
      <c r="A6361" s="1" t="s">
        <v>1285</v>
      </c>
      <c r="J6361" s="1" t="s">
        <v>1511</v>
      </c>
      <c r="K6361" s="1" t="s">
        <v>1509</v>
      </c>
      <c r="L6361" s="1" t="s">
        <v>1512</v>
      </c>
      <c r="M6361" s="1">
        <v>3</v>
      </c>
    </row>
    <row r="6362" spans="1:13" x14ac:dyDescent="0.25">
      <c r="A6362" s="1" t="s">
        <v>1315</v>
      </c>
      <c r="J6362" s="1" t="s">
        <v>1511</v>
      </c>
      <c r="K6362" s="1" t="s">
        <v>1509</v>
      </c>
      <c r="L6362" s="1" t="s">
        <v>1510</v>
      </c>
      <c r="M6362" s="1">
        <v>1</v>
      </c>
    </row>
    <row r="6363" spans="1:13" x14ac:dyDescent="0.25">
      <c r="A6363" s="1" t="s">
        <v>1276</v>
      </c>
      <c r="J6363" s="1" t="s">
        <v>1511</v>
      </c>
      <c r="K6363" s="1" t="s">
        <v>1509</v>
      </c>
      <c r="L6363" s="1" t="s">
        <v>1510</v>
      </c>
      <c r="M6363" s="1">
        <v>3</v>
      </c>
    </row>
    <row r="6364" spans="1:13" x14ac:dyDescent="0.25">
      <c r="A6364" s="1" t="s">
        <v>1276</v>
      </c>
      <c r="J6364" s="1" t="s">
        <v>1511</v>
      </c>
      <c r="K6364" s="1" t="s">
        <v>1509</v>
      </c>
      <c r="L6364" s="1" t="s">
        <v>1510</v>
      </c>
      <c r="M6364" s="1">
        <v>3</v>
      </c>
    </row>
    <row r="6365" spans="1:13" x14ac:dyDescent="0.25">
      <c r="A6365" s="1" t="s">
        <v>1293</v>
      </c>
      <c r="J6365" s="1" t="s">
        <v>1511</v>
      </c>
      <c r="K6365" s="1" t="s">
        <v>1509</v>
      </c>
      <c r="L6365" s="1" t="s">
        <v>1512</v>
      </c>
      <c r="M6365" s="1">
        <v>1</v>
      </c>
    </row>
    <row r="6366" spans="1:13" x14ac:dyDescent="0.25">
      <c r="A6366" s="1" t="s">
        <v>1315</v>
      </c>
      <c r="J6366" s="1" t="s">
        <v>1511</v>
      </c>
      <c r="K6366" s="1" t="s">
        <v>1509</v>
      </c>
      <c r="L6366" s="1" t="s">
        <v>1512</v>
      </c>
      <c r="M6366" s="1">
        <v>20</v>
      </c>
    </row>
    <row r="6367" spans="1:13" x14ac:dyDescent="0.25">
      <c r="A6367" s="1" t="s">
        <v>1312</v>
      </c>
      <c r="J6367" s="1" t="s">
        <v>1511</v>
      </c>
      <c r="K6367" s="1" t="s">
        <v>1509</v>
      </c>
      <c r="L6367" s="1" t="s">
        <v>1512</v>
      </c>
      <c r="M6367" s="1">
        <v>1</v>
      </c>
    </row>
    <row r="6368" spans="1:13" x14ac:dyDescent="0.25">
      <c r="A6368" s="1" t="s">
        <v>1315</v>
      </c>
      <c r="J6368" s="1" t="s">
        <v>1511</v>
      </c>
      <c r="K6368" s="1" t="s">
        <v>1509</v>
      </c>
      <c r="L6368" s="1" t="s">
        <v>1512</v>
      </c>
      <c r="M6368" s="1">
        <v>5</v>
      </c>
    </row>
    <row r="6369" spans="1:13" x14ac:dyDescent="0.25">
      <c r="A6369" s="1" t="s">
        <v>1312</v>
      </c>
      <c r="J6369" s="1" t="s">
        <v>1511</v>
      </c>
      <c r="K6369" s="1" t="s">
        <v>1509</v>
      </c>
      <c r="L6369" s="1" t="s">
        <v>1510</v>
      </c>
      <c r="M6369" s="1">
        <v>8</v>
      </c>
    </row>
    <row r="6370" spans="1:13" x14ac:dyDescent="0.25">
      <c r="A6370" s="1" t="s">
        <v>1315</v>
      </c>
      <c r="J6370" s="1" t="s">
        <v>1511</v>
      </c>
      <c r="K6370" s="1" t="s">
        <v>1509</v>
      </c>
      <c r="L6370" s="1" t="s">
        <v>1510</v>
      </c>
      <c r="M6370" s="1">
        <v>1</v>
      </c>
    </row>
    <row r="6371" spans="1:13" x14ac:dyDescent="0.25">
      <c r="A6371" s="1" t="s">
        <v>1276</v>
      </c>
      <c r="J6371" s="1" t="s">
        <v>1511</v>
      </c>
      <c r="K6371" s="1" t="s">
        <v>1509</v>
      </c>
      <c r="L6371" s="1" t="s">
        <v>1510</v>
      </c>
      <c r="M6371" s="1">
        <v>3</v>
      </c>
    </row>
    <row r="6372" spans="1:13" x14ac:dyDescent="0.25">
      <c r="A6372" s="1" t="s">
        <v>1315</v>
      </c>
      <c r="J6372" s="1" t="s">
        <v>1511</v>
      </c>
      <c r="K6372" s="1" t="s">
        <v>1509</v>
      </c>
      <c r="L6372" s="1" t="s">
        <v>1510</v>
      </c>
      <c r="M6372" s="1">
        <v>1</v>
      </c>
    </row>
    <row r="6373" spans="1:13" x14ac:dyDescent="0.25">
      <c r="A6373" s="1" t="s">
        <v>1262</v>
      </c>
      <c r="J6373" s="1" t="s">
        <v>1511</v>
      </c>
      <c r="K6373" s="1" t="s">
        <v>1509</v>
      </c>
      <c r="L6373" s="1" t="s">
        <v>1512</v>
      </c>
      <c r="M6373" s="1">
        <v>1</v>
      </c>
    </row>
    <row r="6374" spans="1:13" x14ac:dyDescent="0.25">
      <c r="A6374" s="1" t="s">
        <v>1276</v>
      </c>
      <c r="J6374" s="1" t="s">
        <v>1511</v>
      </c>
      <c r="K6374" s="1" t="s">
        <v>1509</v>
      </c>
      <c r="L6374" s="1" t="s">
        <v>1510</v>
      </c>
      <c r="M6374" s="1">
        <v>3</v>
      </c>
    </row>
    <row r="6375" spans="1:13" x14ac:dyDescent="0.25">
      <c r="A6375" s="1" t="s">
        <v>1315</v>
      </c>
      <c r="J6375" s="1" t="s">
        <v>1511</v>
      </c>
      <c r="K6375" s="1" t="s">
        <v>1509</v>
      </c>
      <c r="L6375" s="1" t="s">
        <v>1512</v>
      </c>
      <c r="M6375" s="1">
        <v>10</v>
      </c>
    </row>
    <row r="6376" spans="1:13" x14ac:dyDescent="0.25">
      <c r="A6376" s="1" t="s">
        <v>1315</v>
      </c>
      <c r="J6376" s="1" t="s">
        <v>1511</v>
      </c>
      <c r="K6376" s="1" t="s">
        <v>1509</v>
      </c>
      <c r="L6376" s="1" t="s">
        <v>1512</v>
      </c>
      <c r="M6376" s="1">
        <v>2</v>
      </c>
    </row>
    <row r="6377" spans="1:13" x14ac:dyDescent="0.25">
      <c r="A6377" s="1" t="s">
        <v>1299</v>
      </c>
      <c r="J6377" s="1" t="s">
        <v>1508</v>
      </c>
      <c r="K6377" s="1" t="s">
        <v>1509</v>
      </c>
      <c r="L6377" s="1" t="s">
        <v>1510</v>
      </c>
      <c r="M6377" s="1">
        <v>1</v>
      </c>
    </row>
    <row r="6378" spans="1:13" x14ac:dyDescent="0.25">
      <c r="A6378" s="1" t="s">
        <v>1276</v>
      </c>
      <c r="J6378" s="1" t="s">
        <v>1511</v>
      </c>
      <c r="K6378" s="1" t="s">
        <v>1509</v>
      </c>
      <c r="L6378" s="1" t="s">
        <v>1510</v>
      </c>
      <c r="M6378" s="1">
        <v>3</v>
      </c>
    </row>
    <row r="6379" spans="1:13" x14ac:dyDescent="0.25">
      <c r="A6379" s="1" t="s">
        <v>1315</v>
      </c>
      <c r="J6379" s="1" t="s">
        <v>1511</v>
      </c>
      <c r="K6379" s="1" t="s">
        <v>1509</v>
      </c>
      <c r="L6379" s="1" t="s">
        <v>1512</v>
      </c>
      <c r="M6379" s="1">
        <v>30</v>
      </c>
    </row>
    <row r="6380" spans="1:13" x14ac:dyDescent="0.25">
      <c r="A6380" s="1" t="s">
        <v>1276</v>
      </c>
      <c r="J6380" s="1" t="s">
        <v>1511</v>
      </c>
      <c r="K6380" s="1" t="s">
        <v>1509</v>
      </c>
      <c r="L6380" s="1" t="s">
        <v>1510</v>
      </c>
      <c r="M6380" s="1">
        <v>3</v>
      </c>
    </row>
    <row r="6381" spans="1:13" x14ac:dyDescent="0.25">
      <c r="A6381" s="1" t="s">
        <v>1276</v>
      </c>
      <c r="J6381" s="1" t="s">
        <v>1511</v>
      </c>
      <c r="K6381" s="1" t="s">
        <v>1509</v>
      </c>
      <c r="L6381" s="1" t="s">
        <v>1510</v>
      </c>
      <c r="M6381" s="1">
        <v>3</v>
      </c>
    </row>
    <row r="6382" spans="1:13" x14ac:dyDescent="0.25">
      <c r="A6382" s="1" t="s">
        <v>1311</v>
      </c>
      <c r="J6382" s="1" t="s">
        <v>1511</v>
      </c>
      <c r="K6382" s="1" t="s">
        <v>1514</v>
      </c>
      <c r="L6382" s="1" t="s">
        <v>1513</v>
      </c>
      <c r="M6382" s="1">
        <v>2</v>
      </c>
    </row>
    <row r="6383" spans="1:13" x14ac:dyDescent="0.25">
      <c r="A6383" s="1" t="s">
        <v>1262</v>
      </c>
      <c r="J6383" s="1" t="s">
        <v>1511</v>
      </c>
      <c r="K6383" s="1" t="s">
        <v>1509</v>
      </c>
      <c r="L6383" s="1" t="s">
        <v>1512</v>
      </c>
      <c r="M6383" s="1">
        <v>1</v>
      </c>
    </row>
    <row r="6384" spans="1:13" x14ac:dyDescent="0.25">
      <c r="A6384" s="1" t="s">
        <v>1276</v>
      </c>
      <c r="J6384" s="1" t="s">
        <v>1511</v>
      </c>
      <c r="K6384" s="1" t="s">
        <v>1509</v>
      </c>
      <c r="L6384" s="1" t="s">
        <v>1510</v>
      </c>
      <c r="M6384" s="1">
        <v>3</v>
      </c>
    </row>
    <row r="6385" spans="1:13" x14ac:dyDescent="0.25">
      <c r="A6385" s="1" t="s">
        <v>1263</v>
      </c>
      <c r="J6385" s="1" t="s">
        <v>1511</v>
      </c>
      <c r="K6385" s="1" t="s">
        <v>1509</v>
      </c>
      <c r="L6385" s="1" t="s">
        <v>1512</v>
      </c>
      <c r="M6385" s="1">
        <v>1</v>
      </c>
    </row>
    <row r="6386" spans="1:13" x14ac:dyDescent="0.25">
      <c r="A6386" s="1" t="s">
        <v>1311</v>
      </c>
      <c r="J6386" s="1" t="s">
        <v>1511</v>
      </c>
      <c r="K6386" s="1" t="s">
        <v>1514</v>
      </c>
      <c r="L6386" s="1" t="s">
        <v>1513</v>
      </c>
      <c r="M6386" s="1">
        <v>2</v>
      </c>
    </row>
    <row r="6387" spans="1:13" x14ac:dyDescent="0.25">
      <c r="A6387" s="1" t="s">
        <v>1311</v>
      </c>
      <c r="J6387" s="1" t="s">
        <v>1511</v>
      </c>
      <c r="K6387" s="1" t="s">
        <v>1514</v>
      </c>
      <c r="L6387" s="1" t="s">
        <v>1513</v>
      </c>
      <c r="M6387" s="1">
        <v>1</v>
      </c>
    </row>
    <row r="6388" spans="1:13" x14ac:dyDescent="0.25">
      <c r="A6388" s="1" t="s">
        <v>1276</v>
      </c>
      <c r="J6388" s="1" t="s">
        <v>1511</v>
      </c>
      <c r="K6388" s="1" t="s">
        <v>1509</v>
      </c>
      <c r="L6388" s="1" t="s">
        <v>1510</v>
      </c>
      <c r="M6388" s="1">
        <v>3</v>
      </c>
    </row>
    <row r="6389" spans="1:13" x14ac:dyDescent="0.25">
      <c r="A6389" s="1" t="s">
        <v>1311</v>
      </c>
      <c r="J6389" s="1" t="s">
        <v>1511</v>
      </c>
      <c r="K6389" s="1" t="s">
        <v>1514</v>
      </c>
      <c r="L6389" s="1" t="s">
        <v>1513</v>
      </c>
      <c r="M6389" s="1">
        <v>2</v>
      </c>
    </row>
    <row r="6390" spans="1:13" x14ac:dyDescent="0.25">
      <c r="A6390" s="1" t="s">
        <v>1311</v>
      </c>
      <c r="J6390" s="1" t="s">
        <v>1511</v>
      </c>
      <c r="K6390" s="1" t="s">
        <v>1514</v>
      </c>
      <c r="L6390" s="1" t="s">
        <v>1513</v>
      </c>
      <c r="M6390" s="1">
        <v>1</v>
      </c>
    </row>
    <row r="6391" spans="1:13" x14ac:dyDescent="0.25">
      <c r="A6391" s="1" t="s">
        <v>1276</v>
      </c>
      <c r="J6391" s="1" t="s">
        <v>1511</v>
      </c>
      <c r="K6391" s="1" t="s">
        <v>1509</v>
      </c>
      <c r="L6391" s="1" t="s">
        <v>1510</v>
      </c>
      <c r="M6391" s="1">
        <v>3</v>
      </c>
    </row>
    <row r="6392" spans="1:13" x14ac:dyDescent="0.25">
      <c r="A6392" s="1" t="s">
        <v>1311</v>
      </c>
      <c r="J6392" s="1" t="s">
        <v>1511</v>
      </c>
      <c r="K6392" s="1" t="s">
        <v>1514</v>
      </c>
      <c r="L6392" s="1" t="s">
        <v>1513</v>
      </c>
      <c r="M6392" s="1">
        <v>1</v>
      </c>
    </row>
    <row r="6393" spans="1:13" x14ac:dyDescent="0.25">
      <c r="A6393" s="1" t="s">
        <v>1311</v>
      </c>
      <c r="J6393" s="1" t="s">
        <v>1511</v>
      </c>
      <c r="K6393" s="1" t="s">
        <v>1514</v>
      </c>
      <c r="L6393" s="1" t="s">
        <v>1513</v>
      </c>
      <c r="M6393" s="1">
        <v>1</v>
      </c>
    </row>
    <row r="6394" spans="1:13" x14ac:dyDescent="0.25">
      <c r="A6394" s="1" t="s">
        <v>1276</v>
      </c>
      <c r="J6394" s="1" t="s">
        <v>1511</v>
      </c>
      <c r="K6394" s="1" t="s">
        <v>1509</v>
      </c>
      <c r="L6394" s="1" t="s">
        <v>1510</v>
      </c>
      <c r="M6394" s="1">
        <v>3</v>
      </c>
    </row>
    <row r="6395" spans="1:13" x14ac:dyDescent="0.25">
      <c r="A6395" s="1" t="s">
        <v>1276</v>
      </c>
      <c r="J6395" s="1" t="s">
        <v>1511</v>
      </c>
      <c r="K6395" s="1" t="s">
        <v>1509</v>
      </c>
      <c r="L6395" s="1" t="s">
        <v>1510</v>
      </c>
      <c r="M6395" s="1">
        <v>3</v>
      </c>
    </row>
    <row r="6396" spans="1:13" x14ac:dyDescent="0.25">
      <c r="A6396" s="1" t="s">
        <v>1303</v>
      </c>
      <c r="J6396" s="1" t="s">
        <v>1511</v>
      </c>
      <c r="K6396" s="1" t="s">
        <v>1509</v>
      </c>
      <c r="L6396" s="1" t="s">
        <v>1512</v>
      </c>
      <c r="M6396" s="1">
        <v>10</v>
      </c>
    </row>
    <row r="6397" spans="1:13" x14ac:dyDescent="0.25">
      <c r="A6397" s="1" t="s">
        <v>1262</v>
      </c>
      <c r="J6397" s="1" t="s">
        <v>1511</v>
      </c>
      <c r="K6397" s="1" t="s">
        <v>1509</v>
      </c>
      <c r="L6397" s="1" t="s">
        <v>1512</v>
      </c>
      <c r="M6397" s="1">
        <v>1</v>
      </c>
    </row>
    <row r="6398" spans="1:13" x14ac:dyDescent="0.25">
      <c r="A6398" s="1" t="s">
        <v>1275</v>
      </c>
      <c r="J6398" s="1" t="s">
        <v>1508</v>
      </c>
      <c r="K6398" s="1" t="s">
        <v>1509</v>
      </c>
      <c r="L6398" s="1" t="s">
        <v>1513</v>
      </c>
      <c r="M6398" s="1">
        <v>1</v>
      </c>
    </row>
    <row r="6399" spans="1:13" x14ac:dyDescent="0.25">
      <c r="A6399" s="1" t="s">
        <v>1262</v>
      </c>
      <c r="J6399" s="1" t="s">
        <v>1511</v>
      </c>
      <c r="K6399" s="1" t="s">
        <v>1509</v>
      </c>
      <c r="L6399" s="1" t="s">
        <v>1512</v>
      </c>
      <c r="M6399" s="1">
        <v>1</v>
      </c>
    </row>
    <row r="6400" spans="1:13" x14ac:dyDescent="0.25">
      <c r="A6400" s="1" t="s">
        <v>1299</v>
      </c>
      <c r="J6400" s="1" t="s">
        <v>1508</v>
      </c>
      <c r="K6400" s="1" t="s">
        <v>1509</v>
      </c>
      <c r="L6400" s="1" t="s">
        <v>1510</v>
      </c>
      <c r="M6400" s="1">
        <v>1</v>
      </c>
    </row>
    <row r="6401" spans="1:13" x14ac:dyDescent="0.25">
      <c r="A6401" s="1" t="s">
        <v>1262</v>
      </c>
      <c r="J6401" s="1" t="s">
        <v>1511</v>
      </c>
      <c r="K6401" s="1" t="s">
        <v>1509</v>
      </c>
      <c r="L6401" s="1" t="s">
        <v>1510</v>
      </c>
      <c r="M6401" s="1">
        <v>1</v>
      </c>
    </row>
    <row r="6402" spans="1:13" x14ac:dyDescent="0.25">
      <c r="A6402" s="1" t="s">
        <v>1262</v>
      </c>
      <c r="J6402" s="1" t="s">
        <v>1511</v>
      </c>
      <c r="K6402" s="1" t="s">
        <v>1509</v>
      </c>
      <c r="L6402" s="1" t="s">
        <v>1512</v>
      </c>
      <c r="M6402" s="1">
        <v>1</v>
      </c>
    </row>
    <row r="6403" spans="1:13" x14ac:dyDescent="0.25">
      <c r="A6403" s="1" t="s">
        <v>1303</v>
      </c>
      <c r="J6403" s="1" t="s">
        <v>1511</v>
      </c>
      <c r="K6403" s="1" t="s">
        <v>1509</v>
      </c>
      <c r="L6403" s="1" t="s">
        <v>1512</v>
      </c>
      <c r="M6403" s="1">
        <v>53</v>
      </c>
    </row>
    <row r="6404" spans="1:13" x14ac:dyDescent="0.25">
      <c r="A6404" s="1" t="s">
        <v>1262</v>
      </c>
      <c r="J6404" s="1" t="s">
        <v>1511</v>
      </c>
      <c r="K6404" s="1" t="s">
        <v>1509</v>
      </c>
      <c r="L6404" s="1" t="s">
        <v>1512</v>
      </c>
      <c r="M6404" s="1">
        <v>1</v>
      </c>
    </row>
    <row r="6405" spans="1:13" x14ac:dyDescent="0.25">
      <c r="A6405" s="1" t="s">
        <v>1329</v>
      </c>
      <c r="J6405" s="1" t="s">
        <v>1508</v>
      </c>
      <c r="K6405" s="1" t="s">
        <v>1509</v>
      </c>
      <c r="L6405" s="1" t="s">
        <v>1512</v>
      </c>
      <c r="M6405" s="1">
        <v>53</v>
      </c>
    </row>
    <row r="6406" spans="1:13" x14ac:dyDescent="0.25">
      <c r="A6406" s="1" t="s">
        <v>1303</v>
      </c>
      <c r="J6406" s="1" t="s">
        <v>1511</v>
      </c>
      <c r="K6406" s="1" t="s">
        <v>1509</v>
      </c>
      <c r="L6406" s="1" t="s">
        <v>1512</v>
      </c>
      <c r="M6406" s="1">
        <v>5</v>
      </c>
    </row>
    <row r="6407" spans="1:13" x14ac:dyDescent="0.25">
      <c r="A6407" s="1" t="s">
        <v>1263</v>
      </c>
      <c r="J6407" s="1" t="s">
        <v>1511</v>
      </c>
      <c r="K6407" s="1" t="s">
        <v>1509</v>
      </c>
      <c r="L6407" s="1" t="s">
        <v>1513</v>
      </c>
      <c r="M6407" s="1">
        <v>1</v>
      </c>
    </row>
    <row r="6408" spans="1:13" x14ac:dyDescent="0.25">
      <c r="A6408" s="1" t="s">
        <v>1376</v>
      </c>
      <c r="J6408" s="1" t="s">
        <v>1511</v>
      </c>
      <c r="K6408" s="1" t="s">
        <v>1509</v>
      </c>
      <c r="L6408" s="1" t="s">
        <v>1510</v>
      </c>
      <c r="M6408" s="1">
        <v>1</v>
      </c>
    </row>
    <row r="6409" spans="1:13" x14ac:dyDescent="0.25">
      <c r="A6409" s="1" t="s">
        <v>1376</v>
      </c>
      <c r="J6409" s="1" t="s">
        <v>1511</v>
      </c>
      <c r="K6409" s="1" t="s">
        <v>1509</v>
      </c>
      <c r="L6409" s="1" t="s">
        <v>1510</v>
      </c>
      <c r="M6409" s="1">
        <v>1</v>
      </c>
    </row>
    <row r="6410" spans="1:13" x14ac:dyDescent="0.25">
      <c r="A6410" s="1" t="s">
        <v>1263</v>
      </c>
      <c r="J6410" s="1" t="s">
        <v>1511</v>
      </c>
      <c r="K6410" s="1" t="s">
        <v>1509</v>
      </c>
      <c r="L6410" s="1" t="s">
        <v>1513</v>
      </c>
      <c r="M6410" s="1">
        <v>1</v>
      </c>
    </row>
    <row r="6411" spans="1:13" x14ac:dyDescent="0.25">
      <c r="A6411" s="1" t="s">
        <v>1376</v>
      </c>
      <c r="J6411" s="1" t="s">
        <v>1511</v>
      </c>
      <c r="K6411" s="1" t="s">
        <v>1509</v>
      </c>
      <c r="L6411" s="1" t="s">
        <v>1510</v>
      </c>
      <c r="M6411" s="1">
        <v>1</v>
      </c>
    </row>
    <row r="6412" spans="1:13" x14ac:dyDescent="0.25">
      <c r="A6412" s="1" t="s">
        <v>1376</v>
      </c>
      <c r="J6412" s="1" t="s">
        <v>1511</v>
      </c>
      <c r="K6412" s="1" t="s">
        <v>1509</v>
      </c>
      <c r="L6412" s="1" t="s">
        <v>1512</v>
      </c>
      <c r="M6412" s="1">
        <v>7</v>
      </c>
    </row>
    <row r="6413" spans="1:13" x14ac:dyDescent="0.25">
      <c r="A6413" s="1" t="s">
        <v>1392</v>
      </c>
      <c r="J6413" s="1" t="s">
        <v>1511</v>
      </c>
      <c r="K6413" s="1" t="s">
        <v>1509</v>
      </c>
      <c r="L6413" s="1" t="s">
        <v>1510</v>
      </c>
      <c r="M6413" s="1">
        <v>1</v>
      </c>
    </row>
    <row r="6414" spans="1:13" x14ac:dyDescent="0.25">
      <c r="A6414" s="1" t="s">
        <v>1319</v>
      </c>
      <c r="J6414" s="1" t="s">
        <v>1511</v>
      </c>
      <c r="K6414" s="1" t="s">
        <v>1509</v>
      </c>
      <c r="L6414" s="1" t="s">
        <v>1512</v>
      </c>
      <c r="M6414" s="1">
        <v>1</v>
      </c>
    </row>
    <row r="6415" spans="1:13" x14ac:dyDescent="0.25">
      <c r="A6415" s="1" t="s">
        <v>1376</v>
      </c>
      <c r="J6415" s="1" t="s">
        <v>1508</v>
      </c>
      <c r="K6415" s="1" t="s">
        <v>1509</v>
      </c>
      <c r="L6415" s="1" t="s">
        <v>1512</v>
      </c>
      <c r="M6415" s="1">
        <v>1</v>
      </c>
    </row>
    <row r="6416" spans="1:13" x14ac:dyDescent="0.25">
      <c r="A6416" s="1" t="s">
        <v>1392</v>
      </c>
      <c r="J6416" s="1" t="s">
        <v>1511</v>
      </c>
      <c r="K6416" s="1" t="s">
        <v>1509</v>
      </c>
      <c r="L6416" s="1" t="s">
        <v>1510</v>
      </c>
      <c r="M6416" s="1">
        <v>1</v>
      </c>
    </row>
    <row r="6417" spans="1:13" x14ac:dyDescent="0.25">
      <c r="A6417" s="1" t="s">
        <v>1376</v>
      </c>
      <c r="J6417" s="1" t="s">
        <v>1508</v>
      </c>
      <c r="K6417" s="1" t="s">
        <v>1509</v>
      </c>
      <c r="L6417" s="1" t="s">
        <v>1512</v>
      </c>
      <c r="M6417" s="1">
        <v>1</v>
      </c>
    </row>
    <row r="6418" spans="1:13" x14ac:dyDescent="0.25">
      <c r="A6418" s="1" t="s">
        <v>1376</v>
      </c>
      <c r="J6418" s="1" t="s">
        <v>1508</v>
      </c>
      <c r="K6418" s="1" t="s">
        <v>1509</v>
      </c>
      <c r="L6418" s="1" t="s">
        <v>1510</v>
      </c>
      <c r="M6418" s="1">
        <v>1</v>
      </c>
    </row>
    <row r="6419" spans="1:13" x14ac:dyDescent="0.25">
      <c r="A6419" s="1" t="s">
        <v>1376</v>
      </c>
      <c r="J6419" s="1" t="s">
        <v>1511</v>
      </c>
      <c r="K6419" s="1" t="s">
        <v>1509</v>
      </c>
      <c r="L6419" s="1" t="s">
        <v>1510</v>
      </c>
      <c r="M6419" s="1">
        <v>4</v>
      </c>
    </row>
    <row r="6420" spans="1:13" x14ac:dyDescent="0.25">
      <c r="A6420" s="1" t="s">
        <v>1272</v>
      </c>
      <c r="J6420" s="1" t="s">
        <v>1511</v>
      </c>
      <c r="K6420" s="1" t="s">
        <v>1509</v>
      </c>
      <c r="L6420" s="1" t="s">
        <v>1512</v>
      </c>
      <c r="M6420" s="1">
        <v>1</v>
      </c>
    </row>
    <row r="6421" spans="1:13" x14ac:dyDescent="0.25">
      <c r="A6421" s="1" t="s">
        <v>1376</v>
      </c>
      <c r="J6421" s="1" t="s">
        <v>1511</v>
      </c>
      <c r="K6421" s="1" t="s">
        <v>1509</v>
      </c>
      <c r="L6421" s="1" t="s">
        <v>1512</v>
      </c>
      <c r="M6421" s="1">
        <v>1</v>
      </c>
    </row>
    <row r="6422" spans="1:13" x14ac:dyDescent="0.25">
      <c r="A6422" s="1" t="s">
        <v>1376</v>
      </c>
      <c r="J6422" s="1" t="s">
        <v>1511</v>
      </c>
      <c r="K6422" s="1" t="s">
        <v>1509</v>
      </c>
      <c r="L6422" s="1" t="s">
        <v>1512</v>
      </c>
      <c r="M6422" s="1">
        <v>1</v>
      </c>
    </row>
    <row r="6423" spans="1:13" x14ac:dyDescent="0.25">
      <c r="A6423" s="1" t="s">
        <v>1272</v>
      </c>
      <c r="J6423" s="1" t="s">
        <v>1511</v>
      </c>
      <c r="K6423" s="1" t="s">
        <v>1509</v>
      </c>
      <c r="L6423" s="1" t="s">
        <v>1512</v>
      </c>
      <c r="M6423" s="1">
        <v>1</v>
      </c>
    </row>
    <row r="6424" spans="1:13" x14ac:dyDescent="0.25">
      <c r="A6424" s="1" t="s">
        <v>1376</v>
      </c>
      <c r="J6424" s="1" t="s">
        <v>1511</v>
      </c>
      <c r="K6424" s="1" t="s">
        <v>1509</v>
      </c>
      <c r="L6424" s="1" t="s">
        <v>1510</v>
      </c>
      <c r="M6424" s="1">
        <v>7</v>
      </c>
    </row>
    <row r="6425" spans="1:13" x14ac:dyDescent="0.25">
      <c r="A6425" s="1" t="s">
        <v>1376</v>
      </c>
      <c r="J6425" s="1" t="s">
        <v>1511</v>
      </c>
      <c r="K6425" s="1" t="s">
        <v>1509</v>
      </c>
      <c r="L6425" s="1" t="s">
        <v>1510</v>
      </c>
      <c r="M6425" s="1">
        <v>1</v>
      </c>
    </row>
    <row r="6426" spans="1:13" x14ac:dyDescent="0.25">
      <c r="A6426" s="1" t="s">
        <v>1376</v>
      </c>
      <c r="J6426" s="1" t="s">
        <v>1511</v>
      </c>
      <c r="K6426" s="1" t="s">
        <v>1509</v>
      </c>
      <c r="L6426" s="1" t="s">
        <v>1510</v>
      </c>
      <c r="M6426" s="1">
        <v>8</v>
      </c>
    </row>
    <row r="6427" spans="1:13" x14ac:dyDescent="0.25">
      <c r="A6427" s="1" t="s">
        <v>1272</v>
      </c>
      <c r="J6427" s="1" t="s">
        <v>1511</v>
      </c>
      <c r="K6427" s="1" t="s">
        <v>1509</v>
      </c>
      <c r="L6427" s="1" t="s">
        <v>1512</v>
      </c>
      <c r="M6427" s="1">
        <v>1</v>
      </c>
    </row>
    <row r="6428" spans="1:13" x14ac:dyDescent="0.25">
      <c r="A6428" s="1" t="s">
        <v>1299</v>
      </c>
      <c r="J6428" s="1" t="s">
        <v>1508</v>
      </c>
      <c r="K6428" s="1" t="s">
        <v>1509</v>
      </c>
      <c r="L6428" s="1" t="s">
        <v>1510</v>
      </c>
      <c r="M6428" s="1">
        <v>3</v>
      </c>
    </row>
    <row r="6429" spans="1:13" x14ac:dyDescent="0.25">
      <c r="A6429" s="1" t="s">
        <v>1305</v>
      </c>
      <c r="J6429" s="1" t="s">
        <v>1511</v>
      </c>
      <c r="K6429" s="1" t="s">
        <v>1509</v>
      </c>
      <c r="L6429" s="1" t="s">
        <v>1512</v>
      </c>
      <c r="M6429" s="1">
        <v>4</v>
      </c>
    </row>
    <row r="6430" spans="1:13" x14ac:dyDescent="0.25">
      <c r="A6430" s="1" t="s">
        <v>1299</v>
      </c>
      <c r="J6430" s="1" t="s">
        <v>1508</v>
      </c>
      <c r="K6430" s="1" t="s">
        <v>1509</v>
      </c>
      <c r="L6430" s="1" t="s">
        <v>1510</v>
      </c>
      <c r="M6430" s="1">
        <v>1</v>
      </c>
    </row>
    <row r="6431" spans="1:13" x14ac:dyDescent="0.25">
      <c r="A6431" s="1" t="s">
        <v>1272</v>
      </c>
      <c r="J6431" s="1" t="s">
        <v>1511</v>
      </c>
      <c r="K6431" s="1" t="s">
        <v>1509</v>
      </c>
      <c r="L6431" s="1" t="s">
        <v>1512</v>
      </c>
      <c r="M6431" s="1">
        <v>1</v>
      </c>
    </row>
    <row r="6432" spans="1:13" x14ac:dyDescent="0.25">
      <c r="A6432" s="1" t="s">
        <v>1376</v>
      </c>
      <c r="J6432" s="1" t="s">
        <v>1511</v>
      </c>
      <c r="K6432" s="1" t="s">
        <v>1509</v>
      </c>
      <c r="L6432" s="1" t="s">
        <v>1512</v>
      </c>
      <c r="M6432" s="1">
        <v>7</v>
      </c>
    </row>
    <row r="6433" spans="1:13" x14ac:dyDescent="0.25">
      <c r="A6433" s="1" t="s">
        <v>1325</v>
      </c>
      <c r="J6433" s="1" t="s">
        <v>1511</v>
      </c>
      <c r="K6433" s="1" t="s">
        <v>1514</v>
      </c>
      <c r="L6433" s="1" t="s">
        <v>1512</v>
      </c>
      <c r="M6433" s="1">
        <v>2</v>
      </c>
    </row>
    <row r="6434" spans="1:13" x14ac:dyDescent="0.25">
      <c r="A6434" s="1" t="s">
        <v>1376</v>
      </c>
      <c r="J6434" s="1" t="s">
        <v>1511</v>
      </c>
      <c r="K6434" s="1" t="s">
        <v>1509</v>
      </c>
      <c r="L6434" s="1" t="s">
        <v>1512</v>
      </c>
      <c r="M6434" s="1">
        <v>45</v>
      </c>
    </row>
    <row r="6435" spans="1:13" x14ac:dyDescent="0.25">
      <c r="A6435" s="1" t="s">
        <v>1376</v>
      </c>
      <c r="J6435" s="1" t="s">
        <v>1511</v>
      </c>
      <c r="K6435" s="1" t="s">
        <v>1509</v>
      </c>
      <c r="L6435" s="1" t="s">
        <v>1512</v>
      </c>
      <c r="M6435" s="1">
        <v>22</v>
      </c>
    </row>
    <row r="6436" spans="1:13" x14ac:dyDescent="0.25">
      <c r="A6436" s="1" t="s">
        <v>1376</v>
      </c>
      <c r="J6436" s="1" t="s">
        <v>1511</v>
      </c>
      <c r="K6436" s="1" t="s">
        <v>1509</v>
      </c>
      <c r="L6436" s="1" t="s">
        <v>1512</v>
      </c>
      <c r="M6436" s="1">
        <v>16</v>
      </c>
    </row>
    <row r="6437" spans="1:13" x14ac:dyDescent="0.25">
      <c r="A6437" s="1" t="s">
        <v>1376</v>
      </c>
      <c r="J6437" s="1" t="s">
        <v>1511</v>
      </c>
      <c r="K6437" s="1" t="s">
        <v>1509</v>
      </c>
      <c r="L6437" s="1" t="s">
        <v>1512</v>
      </c>
      <c r="M6437" s="1">
        <v>35</v>
      </c>
    </row>
    <row r="6438" spans="1:13" x14ac:dyDescent="0.25">
      <c r="A6438" s="1" t="s">
        <v>1376</v>
      </c>
      <c r="J6438" s="1" t="s">
        <v>1511</v>
      </c>
      <c r="K6438" s="1" t="s">
        <v>1509</v>
      </c>
      <c r="L6438" s="1" t="s">
        <v>1512</v>
      </c>
      <c r="M6438" s="1">
        <v>3</v>
      </c>
    </row>
    <row r="6439" spans="1:13" x14ac:dyDescent="0.25">
      <c r="A6439" s="1" t="s">
        <v>1275</v>
      </c>
      <c r="J6439" s="1" t="s">
        <v>1511</v>
      </c>
      <c r="K6439" s="1" t="s">
        <v>1509</v>
      </c>
      <c r="L6439" s="1" t="s">
        <v>1512</v>
      </c>
      <c r="M6439" s="1">
        <v>1</v>
      </c>
    </row>
    <row r="6440" spans="1:13" x14ac:dyDescent="0.25">
      <c r="A6440" s="1" t="s">
        <v>1275</v>
      </c>
      <c r="J6440" s="1" t="s">
        <v>1511</v>
      </c>
      <c r="K6440" s="1" t="s">
        <v>1509</v>
      </c>
      <c r="L6440" s="1" t="s">
        <v>1512</v>
      </c>
      <c r="M6440" s="1">
        <v>1</v>
      </c>
    </row>
    <row r="6441" spans="1:13" x14ac:dyDescent="0.25">
      <c r="A6441" s="1" t="s">
        <v>1376</v>
      </c>
      <c r="J6441" s="1" t="s">
        <v>1511</v>
      </c>
      <c r="K6441" s="1" t="s">
        <v>1509</v>
      </c>
      <c r="L6441" s="1" t="s">
        <v>1512</v>
      </c>
      <c r="M6441" s="1">
        <v>6</v>
      </c>
    </row>
    <row r="6442" spans="1:13" x14ac:dyDescent="0.25">
      <c r="A6442" s="1" t="s">
        <v>1376</v>
      </c>
      <c r="J6442" s="1" t="s">
        <v>1511</v>
      </c>
      <c r="K6442" s="1" t="s">
        <v>1509</v>
      </c>
      <c r="L6442" s="1" t="s">
        <v>1512</v>
      </c>
      <c r="M6442" s="1">
        <v>6</v>
      </c>
    </row>
    <row r="6443" spans="1:13" x14ac:dyDescent="0.25">
      <c r="A6443" s="1" t="s">
        <v>1376</v>
      </c>
      <c r="J6443" s="1" t="s">
        <v>1511</v>
      </c>
      <c r="K6443" s="1" t="s">
        <v>1509</v>
      </c>
      <c r="L6443" s="1" t="s">
        <v>1512</v>
      </c>
      <c r="M6443" s="1">
        <v>7</v>
      </c>
    </row>
    <row r="6444" spans="1:13" x14ac:dyDescent="0.25">
      <c r="A6444" s="1" t="s">
        <v>1376</v>
      </c>
      <c r="J6444" s="1" t="s">
        <v>1511</v>
      </c>
      <c r="K6444" s="1" t="s">
        <v>1509</v>
      </c>
      <c r="L6444" s="1" t="s">
        <v>1512</v>
      </c>
      <c r="M6444" s="1">
        <v>4</v>
      </c>
    </row>
    <row r="6445" spans="1:13" x14ac:dyDescent="0.25">
      <c r="A6445" s="1" t="s">
        <v>1376</v>
      </c>
      <c r="J6445" s="1" t="s">
        <v>1511</v>
      </c>
      <c r="K6445" s="1" t="s">
        <v>1509</v>
      </c>
      <c r="L6445" s="1" t="s">
        <v>1512</v>
      </c>
      <c r="M6445" s="1">
        <v>3</v>
      </c>
    </row>
    <row r="6446" spans="1:13" x14ac:dyDescent="0.25">
      <c r="A6446" s="1" t="s">
        <v>1299</v>
      </c>
      <c r="J6446" s="1" t="s">
        <v>1508</v>
      </c>
      <c r="K6446" s="1" t="s">
        <v>1509</v>
      </c>
      <c r="L6446" s="1" t="s">
        <v>1510</v>
      </c>
      <c r="M6446" s="1">
        <v>3</v>
      </c>
    </row>
    <row r="6447" spans="1:13" x14ac:dyDescent="0.25">
      <c r="A6447" s="1" t="s">
        <v>1376</v>
      </c>
      <c r="J6447" s="1" t="s">
        <v>1511</v>
      </c>
      <c r="K6447" s="1" t="s">
        <v>1509</v>
      </c>
      <c r="L6447" s="1" t="s">
        <v>1512</v>
      </c>
      <c r="M6447" s="1">
        <v>3</v>
      </c>
    </row>
    <row r="6448" spans="1:13" x14ac:dyDescent="0.25">
      <c r="A6448" s="1" t="s">
        <v>1299</v>
      </c>
      <c r="J6448" s="1" t="s">
        <v>1508</v>
      </c>
      <c r="K6448" s="1" t="s">
        <v>1509</v>
      </c>
      <c r="L6448" s="1" t="s">
        <v>1510</v>
      </c>
      <c r="M6448" s="1">
        <v>1</v>
      </c>
    </row>
    <row r="6449" spans="1:13" x14ac:dyDescent="0.25">
      <c r="A6449" s="1" t="s">
        <v>1299</v>
      </c>
      <c r="J6449" s="1" t="s">
        <v>1508</v>
      </c>
      <c r="K6449" s="1" t="s">
        <v>1509</v>
      </c>
      <c r="L6449" s="1" t="s">
        <v>1510</v>
      </c>
      <c r="M6449" s="1">
        <v>1</v>
      </c>
    </row>
    <row r="6450" spans="1:13" x14ac:dyDescent="0.25">
      <c r="A6450" s="1" t="s">
        <v>1276</v>
      </c>
      <c r="J6450" s="1" t="s">
        <v>1511</v>
      </c>
      <c r="K6450" s="1" t="s">
        <v>1509</v>
      </c>
      <c r="L6450" s="1" t="s">
        <v>1510</v>
      </c>
      <c r="M6450" s="1">
        <v>3</v>
      </c>
    </row>
    <row r="6451" spans="1:13" x14ac:dyDescent="0.25">
      <c r="A6451" s="1" t="s">
        <v>1276</v>
      </c>
      <c r="J6451" s="1" t="s">
        <v>1511</v>
      </c>
      <c r="K6451" s="1" t="s">
        <v>1509</v>
      </c>
      <c r="L6451" s="1" t="s">
        <v>1510</v>
      </c>
      <c r="M6451" s="1">
        <v>3</v>
      </c>
    </row>
    <row r="6452" spans="1:13" x14ac:dyDescent="0.25">
      <c r="A6452" s="1" t="s">
        <v>1287</v>
      </c>
      <c r="J6452" s="1" t="s">
        <v>1511</v>
      </c>
      <c r="K6452" s="1" t="s">
        <v>1509</v>
      </c>
      <c r="L6452" s="1" t="s">
        <v>1513</v>
      </c>
      <c r="M6452" s="1">
        <v>1</v>
      </c>
    </row>
    <row r="6453" spans="1:13" x14ac:dyDescent="0.25">
      <c r="A6453" s="1" t="s">
        <v>1299</v>
      </c>
      <c r="J6453" s="1" t="s">
        <v>1508</v>
      </c>
      <c r="K6453" s="1" t="s">
        <v>1509</v>
      </c>
      <c r="L6453" s="1" t="s">
        <v>1510</v>
      </c>
      <c r="M6453" s="1">
        <v>1</v>
      </c>
    </row>
    <row r="6454" spans="1:13" x14ac:dyDescent="0.25">
      <c r="A6454" s="1" t="s">
        <v>1276</v>
      </c>
      <c r="J6454" s="1" t="s">
        <v>1511</v>
      </c>
      <c r="K6454" s="1" t="s">
        <v>1509</v>
      </c>
      <c r="L6454" s="1" t="s">
        <v>1510</v>
      </c>
      <c r="M6454" s="1">
        <v>3</v>
      </c>
    </row>
    <row r="6455" spans="1:13" x14ac:dyDescent="0.25">
      <c r="A6455" s="1" t="s">
        <v>1299</v>
      </c>
      <c r="J6455" s="1" t="s">
        <v>1508</v>
      </c>
      <c r="K6455" s="1" t="s">
        <v>1509</v>
      </c>
      <c r="L6455" s="1" t="s">
        <v>1510</v>
      </c>
      <c r="M6455" s="1">
        <v>1</v>
      </c>
    </row>
    <row r="6456" spans="1:13" x14ac:dyDescent="0.25">
      <c r="A6456" s="1" t="s">
        <v>1276</v>
      </c>
      <c r="J6456" s="1" t="s">
        <v>1511</v>
      </c>
      <c r="K6456" s="1" t="s">
        <v>1509</v>
      </c>
      <c r="L6456" s="1" t="s">
        <v>1510</v>
      </c>
      <c r="M6456" s="1">
        <v>3</v>
      </c>
    </row>
    <row r="6457" spans="1:13" x14ac:dyDescent="0.25">
      <c r="A6457" s="1" t="s">
        <v>1276</v>
      </c>
      <c r="J6457" s="1" t="s">
        <v>1511</v>
      </c>
      <c r="K6457" s="1" t="s">
        <v>1509</v>
      </c>
      <c r="L6457" s="1" t="s">
        <v>1510</v>
      </c>
      <c r="M6457" s="1">
        <v>3</v>
      </c>
    </row>
    <row r="6458" spans="1:13" x14ac:dyDescent="0.25">
      <c r="A6458" s="1" t="s">
        <v>1299</v>
      </c>
      <c r="J6458" s="1" t="s">
        <v>1508</v>
      </c>
      <c r="K6458" s="1" t="s">
        <v>1509</v>
      </c>
      <c r="L6458" s="1" t="s">
        <v>1510</v>
      </c>
      <c r="M6458" s="1">
        <v>1</v>
      </c>
    </row>
    <row r="6459" spans="1:13" x14ac:dyDescent="0.25">
      <c r="A6459" s="1" t="s">
        <v>1299</v>
      </c>
      <c r="J6459" s="1" t="s">
        <v>1508</v>
      </c>
      <c r="K6459" s="1" t="s">
        <v>1509</v>
      </c>
      <c r="L6459" s="1" t="s">
        <v>1510</v>
      </c>
      <c r="M6459" s="1">
        <v>1</v>
      </c>
    </row>
    <row r="6460" spans="1:13" x14ac:dyDescent="0.25">
      <c r="A6460" s="1" t="s">
        <v>1276</v>
      </c>
      <c r="J6460" s="1" t="s">
        <v>1511</v>
      </c>
      <c r="K6460" s="1" t="s">
        <v>1509</v>
      </c>
      <c r="L6460" s="1" t="s">
        <v>1510</v>
      </c>
      <c r="M6460" s="1">
        <v>3</v>
      </c>
    </row>
    <row r="6461" spans="1:13" x14ac:dyDescent="0.25">
      <c r="A6461" s="1" t="s">
        <v>1276</v>
      </c>
      <c r="J6461" s="1" t="s">
        <v>1511</v>
      </c>
      <c r="K6461" s="1" t="s">
        <v>1509</v>
      </c>
      <c r="L6461" s="1" t="s">
        <v>1510</v>
      </c>
      <c r="M6461" s="1">
        <v>3</v>
      </c>
    </row>
    <row r="6462" spans="1:13" x14ac:dyDescent="0.25">
      <c r="A6462" s="1" t="s">
        <v>1299</v>
      </c>
      <c r="J6462" s="1" t="s">
        <v>1508</v>
      </c>
      <c r="K6462" s="1" t="s">
        <v>1509</v>
      </c>
      <c r="L6462" s="1" t="s">
        <v>1510</v>
      </c>
      <c r="M6462" s="1">
        <v>1</v>
      </c>
    </row>
    <row r="6463" spans="1:13" x14ac:dyDescent="0.25">
      <c r="A6463" s="1" t="s">
        <v>1276</v>
      </c>
      <c r="J6463" s="1" t="s">
        <v>1511</v>
      </c>
      <c r="K6463" s="1" t="s">
        <v>1509</v>
      </c>
      <c r="L6463" s="1" t="s">
        <v>1510</v>
      </c>
      <c r="M6463" s="1">
        <v>3</v>
      </c>
    </row>
    <row r="6464" spans="1:13" x14ac:dyDescent="0.25">
      <c r="A6464" s="1" t="s">
        <v>1299</v>
      </c>
      <c r="J6464" s="1" t="s">
        <v>1508</v>
      </c>
      <c r="K6464" s="1" t="s">
        <v>1509</v>
      </c>
      <c r="L6464" s="1" t="s">
        <v>1510</v>
      </c>
      <c r="M6464" s="1">
        <v>1</v>
      </c>
    </row>
    <row r="6465" spans="1:13" x14ac:dyDescent="0.25">
      <c r="A6465" s="1" t="s">
        <v>1276</v>
      </c>
      <c r="J6465" s="1" t="s">
        <v>1511</v>
      </c>
      <c r="K6465" s="1" t="s">
        <v>1509</v>
      </c>
      <c r="L6465" s="1" t="s">
        <v>1510</v>
      </c>
      <c r="M6465" s="1">
        <v>3</v>
      </c>
    </row>
    <row r="6466" spans="1:13" x14ac:dyDescent="0.25">
      <c r="A6466" s="1" t="s">
        <v>1299</v>
      </c>
      <c r="J6466" s="1" t="s">
        <v>1508</v>
      </c>
      <c r="K6466" s="1" t="s">
        <v>1509</v>
      </c>
      <c r="L6466" s="1" t="s">
        <v>1510</v>
      </c>
      <c r="M6466" s="1">
        <v>1</v>
      </c>
    </row>
    <row r="6467" spans="1:13" x14ac:dyDescent="0.25">
      <c r="A6467" s="1" t="s">
        <v>1276</v>
      </c>
      <c r="J6467" s="1" t="s">
        <v>1511</v>
      </c>
      <c r="K6467" s="1" t="s">
        <v>1509</v>
      </c>
      <c r="L6467" s="1" t="s">
        <v>1510</v>
      </c>
      <c r="M6467" s="1">
        <v>3</v>
      </c>
    </row>
    <row r="6468" spans="1:13" x14ac:dyDescent="0.25">
      <c r="A6468" s="1" t="s">
        <v>1299</v>
      </c>
      <c r="J6468" s="1" t="s">
        <v>1508</v>
      </c>
      <c r="K6468" s="1" t="s">
        <v>1509</v>
      </c>
      <c r="L6468" s="1" t="s">
        <v>1510</v>
      </c>
      <c r="M6468" s="1">
        <v>1</v>
      </c>
    </row>
    <row r="6469" spans="1:13" x14ac:dyDescent="0.25">
      <c r="A6469" s="1" t="s">
        <v>1440</v>
      </c>
      <c r="J6469" s="1" t="s">
        <v>1508</v>
      </c>
      <c r="K6469" s="1" t="s">
        <v>1509</v>
      </c>
      <c r="L6469" s="1" t="s">
        <v>1513</v>
      </c>
      <c r="M6469" s="1">
        <v>1</v>
      </c>
    </row>
    <row r="6470" spans="1:13" x14ac:dyDescent="0.25">
      <c r="A6470" s="1" t="s">
        <v>1299</v>
      </c>
      <c r="J6470" s="1" t="s">
        <v>1508</v>
      </c>
      <c r="K6470" s="1" t="s">
        <v>1509</v>
      </c>
      <c r="L6470" s="1" t="s">
        <v>1510</v>
      </c>
      <c r="M6470" s="1">
        <v>1</v>
      </c>
    </row>
    <row r="6471" spans="1:13" x14ac:dyDescent="0.25">
      <c r="A6471" s="1" t="s">
        <v>1311</v>
      </c>
      <c r="J6471" s="1" t="s">
        <v>1508</v>
      </c>
      <c r="K6471" s="1" t="s">
        <v>1514</v>
      </c>
      <c r="L6471" s="1" t="s">
        <v>1513</v>
      </c>
      <c r="M6471" s="1">
        <v>13</v>
      </c>
    </row>
    <row r="6472" spans="1:13" x14ac:dyDescent="0.25">
      <c r="A6472" s="1" t="s">
        <v>1299</v>
      </c>
      <c r="J6472" s="1" t="s">
        <v>1508</v>
      </c>
      <c r="K6472" s="1" t="s">
        <v>1509</v>
      </c>
      <c r="L6472" s="1" t="s">
        <v>1510</v>
      </c>
      <c r="M6472" s="1">
        <v>1</v>
      </c>
    </row>
    <row r="6473" spans="1:13" x14ac:dyDescent="0.25">
      <c r="A6473" s="1" t="s">
        <v>1440</v>
      </c>
      <c r="J6473" s="1" t="s">
        <v>1508</v>
      </c>
      <c r="K6473" s="1" t="s">
        <v>1509</v>
      </c>
      <c r="L6473" s="1" t="s">
        <v>1513</v>
      </c>
      <c r="M6473" s="1">
        <v>2</v>
      </c>
    </row>
    <row r="6474" spans="1:13" x14ac:dyDescent="0.25">
      <c r="A6474" s="1" t="s">
        <v>1262</v>
      </c>
      <c r="J6474" s="1" t="s">
        <v>1511</v>
      </c>
      <c r="K6474" s="1" t="s">
        <v>1509</v>
      </c>
      <c r="L6474" s="1" t="s">
        <v>1512</v>
      </c>
      <c r="M6474" s="1">
        <v>1</v>
      </c>
    </row>
    <row r="6475" spans="1:13" x14ac:dyDescent="0.25">
      <c r="A6475" s="1" t="s">
        <v>1299</v>
      </c>
      <c r="J6475" s="1" t="s">
        <v>1508</v>
      </c>
      <c r="K6475" s="1" t="s">
        <v>1509</v>
      </c>
      <c r="L6475" s="1" t="s">
        <v>1510</v>
      </c>
      <c r="M6475" s="1">
        <v>1</v>
      </c>
    </row>
    <row r="6476" spans="1:13" x14ac:dyDescent="0.25">
      <c r="A6476" s="1" t="s">
        <v>1440</v>
      </c>
      <c r="J6476" s="1" t="s">
        <v>1508</v>
      </c>
      <c r="K6476" s="1" t="s">
        <v>1509</v>
      </c>
      <c r="L6476" s="1" t="s">
        <v>1513</v>
      </c>
      <c r="M6476" s="1">
        <v>2</v>
      </c>
    </row>
    <row r="6477" spans="1:13" x14ac:dyDescent="0.25">
      <c r="A6477" s="1" t="s">
        <v>1272</v>
      </c>
      <c r="J6477" s="1" t="s">
        <v>1511</v>
      </c>
      <c r="K6477" s="1" t="s">
        <v>1514</v>
      </c>
      <c r="L6477" s="1" t="s">
        <v>1512</v>
      </c>
      <c r="M6477" s="1">
        <v>2</v>
      </c>
    </row>
    <row r="6478" spans="1:13" x14ac:dyDescent="0.25">
      <c r="A6478" s="1" t="s">
        <v>1311</v>
      </c>
      <c r="J6478" s="1" t="s">
        <v>1508</v>
      </c>
      <c r="K6478" s="1" t="s">
        <v>1514</v>
      </c>
      <c r="L6478" s="1" t="s">
        <v>1513</v>
      </c>
      <c r="M6478" s="1">
        <v>21</v>
      </c>
    </row>
    <row r="6479" spans="1:13" x14ac:dyDescent="0.25">
      <c r="A6479" s="1" t="s">
        <v>1299</v>
      </c>
      <c r="J6479" s="1" t="s">
        <v>1508</v>
      </c>
      <c r="K6479" s="1" t="s">
        <v>1509</v>
      </c>
      <c r="L6479" s="1" t="s">
        <v>1510</v>
      </c>
      <c r="M6479" s="1">
        <v>1</v>
      </c>
    </row>
    <row r="6480" spans="1:13" x14ac:dyDescent="0.25">
      <c r="A6480" s="1" t="s">
        <v>1299</v>
      </c>
      <c r="J6480" s="1" t="s">
        <v>1508</v>
      </c>
      <c r="K6480" s="1" t="s">
        <v>1509</v>
      </c>
      <c r="L6480" s="1" t="s">
        <v>1510</v>
      </c>
      <c r="M6480" s="1">
        <v>1</v>
      </c>
    </row>
    <row r="6481" spans="1:13" x14ac:dyDescent="0.25">
      <c r="A6481" s="1" t="s">
        <v>1440</v>
      </c>
      <c r="J6481" s="1" t="s">
        <v>1508</v>
      </c>
      <c r="K6481" s="1" t="s">
        <v>1509</v>
      </c>
      <c r="L6481" s="1" t="s">
        <v>1510</v>
      </c>
      <c r="M6481" s="1">
        <v>1</v>
      </c>
    </row>
    <row r="6482" spans="1:13" x14ac:dyDescent="0.25">
      <c r="A6482" s="1" t="s">
        <v>1299</v>
      </c>
      <c r="J6482" s="1" t="s">
        <v>1508</v>
      </c>
      <c r="K6482" s="1" t="s">
        <v>1509</v>
      </c>
      <c r="L6482" s="1" t="s">
        <v>1510</v>
      </c>
      <c r="M6482" s="1">
        <v>1</v>
      </c>
    </row>
    <row r="6483" spans="1:13" x14ac:dyDescent="0.25">
      <c r="A6483" s="1" t="s">
        <v>1299</v>
      </c>
      <c r="J6483" s="1" t="s">
        <v>1508</v>
      </c>
      <c r="K6483" s="1" t="s">
        <v>1509</v>
      </c>
      <c r="L6483" s="1" t="s">
        <v>1510</v>
      </c>
      <c r="M6483" s="1">
        <v>1</v>
      </c>
    </row>
    <row r="6484" spans="1:13" x14ac:dyDescent="0.25">
      <c r="A6484" s="1" t="s">
        <v>1440</v>
      </c>
      <c r="J6484" s="1" t="s">
        <v>1508</v>
      </c>
      <c r="K6484" s="1" t="s">
        <v>1509</v>
      </c>
      <c r="L6484" s="1" t="s">
        <v>1510</v>
      </c>
      <c r="M6484" s="1">
        <v>1</v>
      </c>
    </row>
    <row r="6485" spans="1:13" x14ac:dyDescent="0.25">
      <c r="A6485" s="1" t="s">
        <v>1299</v>
      </c>
      <c r="J6485" s="1" t="s">
        <v>1508</v>
      </c>
      <c r="K6485" s="1" t="s">
        <v>1509</v>
      </c>
      <c r="L6485" s="1" t="s">
        <v>1510</v>
      </c>
      <c r="M6485" s="1">
        <v>2</v>
      </c>
    </row>
    <row r="6486" spans="1:13" x14ac:dyDescent="0.25">
      <c r="A6486" s="1" t="s">
        <v>1299</v>
      </c>
      <c r="J6486" s="1" t="s">
        <v>1508</v>
      </c>
      <c r="K6486" s="1" t="s">
        <v>1509</v>
      </c>
      <c r="L6486" s="1" t="s">
        <v>1510</v>
      </c>
      <c r="M6486" s="1">
        <v>1</v>
      </c>
    </row>
    <row r="6487" spans="1:13" x14ac:dyDescent="0.25">
      <c r="A6487" s="1" t="s">
        <v>1440</v>
      </c>
      <c r="J6487" s="1" t="s">
        <v>1508</v>
      </c>
      <c r="K6487" s="1" t="s">
        <v>1509</v>
      </c>
      <c r="L6487" s="1" t="s">
        <v>1513</v>
      </c>
      <c r="M6487" s="1">
        <v>16</v>
      </c>
    </row>
    <row r="6488" spans="1:13" x14ac:dyDescent="0.25">
      <c r="A6488" s="1" t="s">
        <v>1299</v>
      </c>
      <c r="J6488" s="1" t="s">
        <v>1508</v>
      </c>
      <c r="K6488" s="1" t="s">
        <v>1509</v>
      </c>
      <c r="L6488" s="1" t="s">
        <v>1510</v>
      </c>
      <c r="M6488" s="1">
        <v>2</v>
      </c>
    </row>
    <row r="6489" spans="1:13" x14ac:dyDescent="0.25">
      <c r="A6489" s="1" t="s">
        <v>1440</v>
      </c>
      <c r="J6489" s="1" t="s">
        <v>1508</v>
      </c>
      <c r="K6489" s="1" t="s">
        <v>1509</v>
      </c>
      <c r="L6489" s="1" t="s">
        <v>1510</v>
      </c>
      <c r="M6489" s="1">
        <v>1</v>
      </c>
    </row>
    <row r="6490" spans="1:13" x14ac:dyDescent="0.25">
      <c r="A6490" s="1" t="s">
        <v>1299</v>
      </c>
      <c r="J6490" s="1" t="s">
        <v>1508</v>
      </c>
      <c r="K6490" s="1" t="s">
        <v>1509</v>
      </c>
      <c r="L6490" s="1" t="s">
        <v>1510</v>
      </c>
      <c r="M6490" s="1">
        <v>1</v>
      </c>
    </row>
    <row r="6491" spans="1:13" x14ac:dyDescent="0.25">
      <c r="A6491" s="1" t="s">
        <v>1299</v>
      </c>
      <c r="J6491" s="1" t="s">
        <v>1508</v>
      </c>
      <c r="K6491" s="1" t="s">
        <v>1509</v>
      </c>
      <c r="L6491" s="1" t="s">
        <v>1510</v>
      </c>
      <c r="M6491" s="1">
        <v>1</v>
      </c>
    </row>
    <row r="6492" spans="1:13" x14ac:dyDescent="0.25">
      <c r="A6492" s="1" t="s">
        <v>1444</v>
      </c>
      <c r="J6492" s="1" t="s">
        <v>1511</v>
      </c>
      <c r="K6492" s="1" t="s">
        <v>1509</v>
      </c>
      <c r="L6492" s="1" t="s">
        <v>1512</v>
      </c>
      <c r="M6492" s="1">
        <v>5</v>
      </c>
    </row>
    <row r="6493" spans="1:13" x14ac:dyDescent="0.25">
      <c r="A6493" s="1" t="s">
        <v>1299</v>
      </c>
      <c r="J6493" s="1" t="s">
        <v>1508</v>
      </c>
      <c r="K6493" s="1" t="s">
        <v>1509</v>
      </c>
      <c r="L6493" s="1" t="s">
        <v>1510</v>
      </c>
      <c r="M6493" s="1">
        <v>1</v>
      </c>
    </row>
    <row r="6494" spans="1:13" x14ac:dyDescent="0.25">
      <c r="A6494" s="1" t="s">
        <v>1299</v>
      </c>
      <c r="J6494" s="1" t="s">
        <v>1508</v>
      </c>
      <c r="K6494" s="1" t="s">
        <v>1509</v>
      </c>
      <c r="L6494" s="1" t="s">
        <v>1510</v>
      </c>
      <c r="M6494" s="1">
        <v>1</v>
      </c>
    </row>
    <row r="6495" spans="1:13" x14ac:dyDescent="0.25">
      <c r="A6495" s="1" t="s">
        <v>1311</v>
      </c>
      <c r="J6495" s="1" t="s">
        <v>1511</v>
      </c>
      <c r="K6495" s="1" t="s">
        <v>1514</v>
      </c>
      <c r="L6495" s="1" t="s">
        <v>1513</v>
      </c>
      <c r="M6495" s="1">
        <v>1</v>
      </c>
    </row>
    <row r="6496" spans="1:13" x14ac:dyDescent="0.25">
      <c r="A6496" s="1" t="s">
        <v>1299</v>
      </c>
      <c r="J6496" s="1" t="s">
        <v>1508</v>
      </c>
      <c r="K6496" s="1" t="s">
        <v>1509</v>
      </c>
      <c r="L6496" s="1" t="s">
        <v>1510</v>
      </c>
      <c r="M6496" s="1">
        <v>1</v>
      </c>
    </row>
    <row r="6497" spans="1:13" x14ac:dyDescent="0.25">
      <c r="A6497" s="1" t="s">
        <v>1311</v>
      </c>
      <c r="J6497" s="1" t="s">
        <v>1511</v>
      </c>
      <c r="K6497" s="1" t="s">
        <v>1514</v>
      </c>
      <c r="L6497" s="1" t="s">
        <v>1513</v>
      </c>
      <c r="M6497" s="1">
        <v>1</v>
      </c>
    </row>
    <row r="6498" spans="1:13" x14ac:dyDescent="0.25">
      <c r="A6498" s="1" t="s">
        <v>1311</v>
      </c>
      <c r="J6498" s="1" t="s">
        <v>1511</v>
      </c>
      <c r="K6498" s="1" t="s">
        <v>1514</v>
      </c>
      <c r="L6498" s="1" t="s">
        <v>1513</v>
      </c>
      <c r="M6498" s="1">
        <v>1</v>
      </c>
    </row>
    <row r="6499" spans="1:13" x14ac:dyDescent="0.25">
      <c r="A6499" s="1" t="s">
        <v>1299</v>
      </c>
      <c r="J6499" s="1" t="s">
        <v>1508</v>
      </c>
      <c r="K6499" s="1" t="s">
        <v>1509</v>
      </c>
      <c r="L6499" s="1" t="s">
        <v>1510</v>
      </c>
      <c r="M6499" s="1">
        <v>57</v>
      </c>
    </row>
    <row r="6500" spans="1:13" x14ac:dyDescent="0.25">
      <c r="A6500" s="1" t="s">
        <v>1303</v>
      </c>
      <c r="J6500" s="1" t="s">
        <v>1511</v>
      </c>
      <c r="K6500" s="1" t="s">
        <v>1509</v>
      </c>
      <c r="L6500" s="1" t="s">
        <v>1512</v>
      </c>
      <c r="M6500" s="1">
        <v>23</v>
      </c>
    </row>
    <row r="6501" spans="1:13" x14ac:dyDescent="0.25">
      <c r="A6501" s="1" t="s">
        <v>1299</v>
      </c>
      <c r="J6501" s="1" t="s">
        <v>1508</v>
      </c>
      <c r="K6501" s="1" t="s">
        <v>1509</v>
      </c>
      <c r="L6501" s="1" t="s">
        <v>1510</v>
      </c>
      <c r="M6501" s="1">
        <v>1</v>
      </c>
    </row>
    <row r="6502" spans="1:13" x14ac:dyDescent="0.25">
      <c r="A6502" s="1" t="s">
        <v>1297</v>
      </c>
      <c r="J6502" s="1" t="s">
        <v>1508</v>
      </c>
      <c r="K6502" s="1" t="s">
        <v>1509</v>
      </c>
      <c r="L6502" s="1" t="s">
        <v>1513</v>
      </c>
      <c r="M6502" s="1">
        <v>1</v>
      </c>
    </row>
    <row r="6503" spans="1:13" x14ac:dyDescent="0.25">
      <c r="A6503" s="1" t="s">
        <v>1299</v>
      </c>
      <c r="J6503" s="1" t="s">
        <v>1508</v>
      </c>
      <c r="K6503" s="1" t="s">
        <v>1509</v>
      </c>
      <c r="L6503" s="1" t="s">
        <v>1510</v>
      </c>
      <c r="M6503" s="1">
        <v>1</v>
      </c>
    </row>
    <row r="6504" spans="1:13" x14ac:dyDescent="0.25">
      <c r="A6504" s="1" t="s">
        <v>1297</v>
      </c>
      <c r="J6504" s="1" t="s">
        <v>1508</v>
      </c>
      <c r="K6504" s="1" t="s">
        <v>1509</v>
      </c>
      <c r="L6504" s="1" t="s">
        <v>1513</v>
      </c>
      <c r="M6504" s="1">
        <v>1</v>
      </c>
    </row>
    <row r="6505" spans="1:13" x14ac:dyDescent="0.25">
      <c r="A6505" s="1" t="s">
        <v>1310</v>
      </c>
      <c r="J6505" s="1" t="s">
        <v>1511</v>
      </c>
      <c r="K6505" s="1" t="s">
        <v>1509</v>
      </c>
      <c r="L6505" s="1" t="s">
        <v>1512</v>
      </c>
      <c r="M6505" s="1">
        <v>2</v>
      </c>
    </row>
    <row r="6506" spans="1:13" x14ac:dyDescent="0.25">
      <c r="A6506" s="1" t="s">
        <v>1444</v>
      </c>
      <c r="J6506" s="1" t="s">
        <v>1511</v>
      </c>
      <c r="K6506" s="1" t="s">
        <v>1509</v>
      </c>
      <c r="L6506" s="1" t="s">
        <v>1513</v>
      </c>
      <c r="M6506" s="1">
        <v>41</v>
      </c>
    </row>
    <row r="6507" spans="1:13" x14ac:dyDescent="0.25">
      <c r="A6507" s="1" t="s">
        <v>1299</v>
      </c>
      <c r="J6507" s="1" t="s">
        <v>1508</v>
      </c>
      <c r="K6507" s="1" t="s">
        <v>1509</v>
      </c>
      <c r="L6507" s="1" t="s">
        <v>1510</v>
      </c>
      <c r="M6507" s="1">
        <v>25</v>
      </c>
    </row>
    <row r="6508" spans="1:13" x14ac:dyDescent="0.25">
      <c r="A6508" s="1" t="s">
        <v>1299</v>
      </c>
      <c r="J6508" s="1" t="s">
        <v>1508</v>
      </c>
      <c r="K6508" s="1" t="s">
        <v>1509</v>
      </c>
      <c r="L6508" s="1" t="s">
        <v>1510</v>
      </c>
      <c r="M6508" s="1">
        <v>1</v>
      </c>
    </row>
    <row r="6509" spans="1:13" x14ac:dyDescent="0.25">
      <c r="A6509" s="1" t="s">
        <v>1543</v>
      </c>
      <c r="J6509" s="1" t="s">
        <v>1511</v>
      </c>
      <c r="K6509" s="1" t="s">
        <v>1509</v>
      </c>
      <c r="L6509" s="1" t="s">
        <v>1512</v>
      </c>
      <c r="M6509" s="1">
        <v>70</v>
      </c>
    </row>
    <row r="6510" spans="1:13" x14ac:dyDescent="0.25">
      <c r="A6510" s="1" t="s">
        <v>1299</v>
      </c>
      <c r="J6510" s="1" t="s">
        <v>1508</v>
      </c>
      <c r="K6510" s="1" t="s">
        <v>1509</v>
      </c>
      <c r="L6510" s="1" t="s">
        <v>1510</v>
      </c>
      <c r="M6510" s="1">
        <v>1</v>
      </c>
    </row>
    <row r="6511" spans="1:13" x14ac:dyDescent="0.25">
      <c r="A6511" s="1" t="s">
        <v>1543</v>
      </c>
      <c r="J6511" s="1" t="s">
        <v>1511</v>
      </c>
      <c r="K6511" s="1" t="s">
        <v>1509</v>
      </c>
      <c r="L6511" s="1" t="s">
        <v>1512</v>
      </c>
      <c r="M6511" s="1">
        <v>70</v>
      </c>
    </row>
    <row r="6512" spans="1:13" x14ac:dyDescent="0.25">
      <c r="A6512" s="1" t="s">
        <v>1299</v>
      </c>
      <c r="J6512" s="1" t="s">
        <v>1508</v>
      </c>
      <c r="K6512" s="1" t="s">
        <v>1509</v>
      </c>
      <c r="L6512" s="1" t="s">
        <v>1510</v>
      </c>
      <c r="M6512" s="1">
        <v>1</v>
      </c>
    </row>
    <row r="6513" spans="1:13" x14ac:dyDescent="0.25">
      <c r="A6513" s="1" t="s">
        <v>1299</v>
      </c>
      <c r="J6513" s="1" t="s">
        <v>1508</v>
      </c>
      <c r="K6513" s="1" t="s">
        <v>1509</v>
      </c>
      <c r="L6513" s="1" t="s">
        <v>1510</v>
      </c>
      <c r="M6513" s="1">
        <v>1</v>
      </c>
    </row>
    <row r="6514" spans="1:13" x14ac:dyDescent="0.25">
      <c r="A6514" s="1" t="s">
        <v>1299</v>
      </c>
      <c r="J6514" s="1" t="s">
        <v>1508</v>
      </c>
      <c r="K6514" s="1" t="s">
        <v>1509</v>
      </c>
      <c r="L6514" s="1" t="s">
        <v>1510</v>
      </c>
      <c r="M6514" s="1">
        <v>1</v>
      </c>
    </row>
    <row r="6515" spans="1:13" x14ac:dyDescent="0.25">
      <c r="A6515" s="1" t="s">
        <v>1543</v>
      </c>
      <c r="J6515" s="1" t="s">
        <v>1511</v>
      </c>
      <c r="K6515" s="1" t="s">
        <v>1509</v>
      </c>
      <c r="L6515" s="1" t="s">
        <v>1512</v>
      </c>
      <c r="M6515" s="1">
        <v>70</v>
      </c>
    </row>
    <row r="6516" spans="1:13" x14ac:dyDescent="0.25">
      <c r="A6516" s="1" t="s">
        <v>1299</v>
      </c>
      <c r="J6516" s="1" t="s">
        <v>1508</v>
      </c>
      <c r="K6516" s="1" t="s">
        <v>1509</v>
      </c>
      <c r="L6516" s="1" t="s">
        <v>1510</v>
      </c>
      <c r="M6516" s="1">
        <v>1</v>
      </c>
    </row>
    <row r="6517" spans="1:13" x14ac:dyDescent="0.25">
      <c r="A6517" s="1" t="s">
        <v>1310</v>
      </c>
      <c r="J6517" s="1" t="s">
        <v>1511</v>
      </c>
      <c r="K6517" s="1" t="s">
        <v>1509</v>
      </c>
      <c r="L6517" s="1" t="s">
        <v>1512</v>
      </c>
      <c r="M6517" s="1">
        <v>6</v>
      </c>
    </row>
    <row r="6518" spans="1:13" x14ac:dyDescent="0.25">
      <c r="A6518" s="1" t="s">
        <v>1543</v>
      </c>
      <c r="J6518" s="1" t="s">
        <v>1511</v>
      </c>
      <c r="K6518" s="1" t="s">
        <v>1509</v>
      </c>
      <c r="L6518" s="1" t="s">
        <v>1512</v>
      </c>
      <c r="M6518" s="1">
        <v>70</v>
      </c>
    </row>
    <row r="6519" spans="1:13" x14ac:dyDescent="0.25">
      <c r="A6519" s="1" t="s">
        <v>1299</v>
      </c>
      <c r="J6519" s="1" t="s">
        <v>1508</v>
      </c>
      <c r="K6519" s="1" t="s">
        <v>1509</v>
      </c>
      <c r="L6519" s="1" t="s">
        <v>1510</v>
      </c>
      <c r="M6519" s="1">
        <v>1</v>
      </c>
    </row>
    <row r="6520" spans="1:13" x14ac:dyDescent="0.25">
      <c r="A6520" s="1" t="s">
        <v>1299</v>
      </c>
      <c r="J6520" s="1" t="s">
        <v>1508</v>
      </c>
      <c r="K6520" s="1" t="s">
        <v>1509</v>
      </c>
      <c r="L6520" s="1" t="s">
        <v>1510</v>
      </c>
      <c r="M6520" s="1">
        <v>1</v>
      </c>
    </row>
    <row r="6521" spans="1:13" x14ac:dyDescent="0.25">
      <c r="A6521" s="1" t="s">
        <v>1543</v>
      </c>
      <c r="J6521" s="1" t="s">
        <v>1511</v>
      </c>
      <c r="K6521" s="1" t="s">
        <v>1509</v>
      </c>
      <c r="L6521" s="1" t="s">
        <v>1512</v>
      </c>
      <c r="M6521" s="1">
        <v>70</v>
      </c>
    </row>
    <row r="6522" spans="1:13" x14ac:dyDescent="0.25">
      <c r="A6522" s="1" t="s">
        <v>1299</v>
      </c>
      <c r="J6522" s="1" t="s">
        <v>1508</v>
      </c>
      <c r="K6522" s="1" t="s">
        <v>1509</v>
      </c>
      <c r="L6522" s="1" t="s">
        <v>1510</v>
      </c>
      <c r="M6522" s="1">
        <v>1</v>
      </c>
    </row>
    <row r="6523" spans="1:13" x14ac:dyDescent="0.25">
      <c r="A6523" s="1" t="s">
        <v>1543</v>
      </c>
      <c r="J6523" s="1" t="s">
        <v>1511</v>
      </c>
      <c r="K6523" s="1" t="s">
        <v>1509</v>
      </c>
      <c r="L6523" s="1" t="s">
        <v>1512</v>
      </c>
      <c r="M6523" s="1">
        <v>70</v>
      </c>
    </row>
    <row r="6524" spans="1:13" x14ac:dyDescent="0.25">
      <c r="A6524" s="1" t="s">
        <v>1299</v>
      </c>
      <c r="J6524" s="1" t="s">
        <v>1508</v>
      </c>
      <c r="K6524" s="1" t="s">
        <v>1509</v>
      </c>
      <c r="L6524" s="1" t="s">
        <v>1510</v>
      </c>
      <c r="M6524" s="1">
        <v>1</v>
      </c>
    </row>
    <row r="6525" spans="1:13" x14ac:dyDescent="0.25">
      <c r="A6525" s="1" t="s">
        <v>1543</v>
      </c>
      <c r="J6525" s="1" t="s">
        <v>1511</v>
      </c>
      <c r="K6525" s="1" t="s">
        <v>1509</v>
      </c>
      <c r="L6525" s="1" t="s">
        <v>1512</v>
      </c>
      <c r="M6525" s="1">
        <v>70</v>
      </c>
    </row>
    <row r="6526" spans="1:13" x14ac:dyDescent="0.25">
      <c r="A6526" s="1" t="s">
        <v>1299</v>
      </c>
      <c r="J6526" s="1" t="s">
        <v>1508</v>
      </c>
      <c r="K6526" s="1" t="s">
        <v>1509</v>
      </c>
      <c r="L6526" s="1" t="s">
        <v>1510</v>
      </c>
      <c r="M6526" s="1">
        <v>1</v>
      </c>
    </row>
    <row r="6527" spans="1:13" x14ac:dyDescent="0.25">
      <c r="A6527" s="1" t="s">
        <v>1299</v>
      </c>
      <c r="J6527" s="1" t="s">
        <v>1508</v>
      </c>
      <c r="K6527" s="1" t="s">
        <v>1509</v>
      </c>
      <c r="L6527" s="1" t="s">
        <v>1510</v>
      </c>
      <c r="M6527" s="1">
        <v>1</v>
      </c>
    </row>
    <row r="6528" spans="1:13" x14ac:dyDescent="0.25">
      <c r="A6528" s="1" t="s">
        <v>1543</v>
      </c>
      <c r="J6528" s="1" t="s">
        <v>1511</v>
      </c>
      <c r="K6528" s="1" t="s">
        <v>1509</v>
      </c>
      <c r="L6528" s="1" t="s">
        <v>1512</v>
      </c>
      <c r="M6528" s="1">
        <v>70</v>
      </c>
    </row>
    <row r="6529" spans="1:13" x14ac:dyDescent="0.25">
      <c r="A6529" s="1" t="s">
        <v>1299</v>
      </c>
      <c r="J6529" s="1" t="s">
        <v>1508</v>
      </c>
      <c r="K6529" s="1" t="s">
        <v>1509</v>
      </c>
      <c r="L6529" s="1" t="s">
        <v>1510</v>
      </c>
      <c r="M6529" s="1">
        <v>1</v>
      </c>
    </row>
    <row r="6530" spans="1:13" x14ac:dyDescent="0.25">
      <c r="A6530" s="1" t="s">
        <v>1543</v>
      </c>
      <c r="J6530" s="1" t="s">
        <v>1511</v>
      </c>
      <c r="K6530" s="1" t="s">
        <v>1509</v>
      </c>
      <c r="L6530" s="1" t="s">
        <v>1512</v>
      </c>
      <c r="M6530" s="1">
        <v>70</v>
      </c>
    </row>
    <row r="6531" spans="1:13" x14ac:dyDescent="0.25">
      <c r="A6531" s="1" t="s">
        <v>1300</v>
      </c>
      <c r="J6531" s="1" t="s">
        <v>1511</v>
      </c>
      <c r="K6531" s="1" t="s">
        <v>1509</v>
      </c>
      <c r="L6531" s="1" t="s">
        <v>1512</v>
      </c>
      <c r="M6531" s="1">
        <v>2</v>
      </c>
    </row>
    <row r="6532" spans="1:13" x14ac:dyDescent="0.25">
      <c r="A6532" s="1" t="s">
        <v>1299</v>
      </c>
      <c r="J6532" s="1" t="s">
        <v>1508</v>
      </c>
      <c r="K6532" s="1" t="s">
        <v>1509</v>
      </c>
      <c r="L6532" s="1" t="s">
        <v>1510</v>
      </c>
      <c r="M6532" s="1">
        <v>1</v>
      </c>
    </row>
    <row r="6533" spans="1:13" x14ac:dyDescent="0.25">
      <c r="A6533" s="1" t="s">
        <v>1543</v>
      </c>
      <c r="J6533" s="1" t="s">
        <v>1511</v>
      </c>
      <c r="K6533" s="1" t="s">
        <v>1509</v>
      </c>
      <c r="L6533" s="1" t="s">
        <v>1512</v>
      </c>
      <c r="M6533" s="1">
        <v>70</v>
      </c>
    </row>
    <row r="6534" spans="1:13" x14ac:dyDescent="0.25">
      <c r="A6534" s="1" t="s">
        <v>1299</v>
      </c>
      <c r="J6534" s="1" t="s">
        <v>1508</v>
      </c>
      <c r="K6534" s="1" t="s">
        <v>1509</v>
      </c>
      <c r="L6534" s="1" t="s">
        <v>1510</v>
      </c>
      <c r="M6534" s="1">
        <v>1</v>
      </c>
    </row>
    <row r="6535" spans="1:13" x14ac:dyDescent="0.25">
      <c r="A6535" s="1" t="s">
        <v>1299</v>
      </c>
      <c r="J6535" s="1" t="s">
        <v>1508</v>
      </c>
      <c r="K6535" s="1" t="s">
        <v>1509</v>
      </c>
      <c r="L6535" s="1" t="s">
        <v>1510</v>
      </c>
      <c r="M6535" s="1">
        <v>1</v>
      </c>
    </row>
    <row r="6536" spans="1:13" x14ac:dyDescent="0.25">
      <c r="A6536" s="1" t="s">
        <v>1543</v>
      </c>
      <c r="J6536" s="1" t="s">
        <v>1511</v>
      </c>
      <c r="K6536" s="1" t="s">
        <v>1509</v>
      </c>
      <c r="L6536" s="1" t="s">
        <v>1512</v>
      </c>
      <c r="M6536" s="1">
        <v>60</v>
      </c>
    </row>
    <row r="6537" spans="1:13" x14ac:dyDescent="0.25">
      <c r="A6537" s="1" t="s">
        <v>1299</v>
      </c>
      <c r="J6537" s="1" t="s">
        <v>1508</v>
      </c>
      <c r="K6537" s="1" t="s">
        <v>1509</v>
      </c>
      <c r="L6537" s="1" t="s">
        <v>1510</v>
      </c>
      <c r="M6537" s="1">
        <v>1</v>
      </c>
    </row>
    <row r="6538" spans="1:13" x14ac:dyDescent="0.25">
      <c r="A6538" s="1" t="s">
        <v>1543</v>
      </c>
      <c r="J6538" s="1" t="s">
        <v>1511</v>
      </c>
      <c r="K6538" s="1" t="s">
        <v>1509</v>
      </c>
      <c r="L6538" s="1" t="s">
        <v>1512</v>
      </c>
      <c r="M6538" s="1">
        <v>60</v>
      </c>
    </row>
    <row r="6539" spans="1:13" x14ac:dyDescent="0.25">
      <c r="A6539" s="1" t="s">
        <v>1299</v>
      </c>
      <c r="J6539" s="1" t="s">
        <v>1508</v>
      </c>
      <c r="K6539" s="1" t="s">
        <v>1509</v>
      </c>
      <c r="L6539" s="1" t="s">
        <v>1510</v>
      </c>
      <c r="M6539" s="1">
        <v>1</v>
      </c>
    </row>
    <row r="6540" spans="1:13" x14ac:dyDescent="0.25">
      <c r="A6540" s="1" t="s">
        <v>1299</v>
      </c>
      <c r="J6540" s="1" t="s">
        <v>1508</v>
      </c>
      <c r="K6540" s="1" t="s">
        <v>1509</v>
      </c>
      <c r="L6540" s="1" t="s">
        <v>1510</v>
      </c>
      <c r="M6540" s="1">
        <v>1</v>
      </c>
    </row>
    <row r="6541" spans="1:13" x14ac:dyDescent="0.25">
      <c r="A6541" s="1" t="s">
        <v>1543</v>
      </c>
      <c r="J6541" s="1" t="s">
        <v>1511</v>
      </c>
      <c r="K6541" s="1" t="s">
        <v>1509</v>
      </c>
      <c r="L6541" s="1" t="s">
        <v>1512</v>
      </c>
      <c r="M6541" s="1">
        <v>60</v>
      </c>
    </row>
    <row r="6542" spans="1:13" x14ac:dyDescent="0.25">
      <c r="A6542" s="1" t="s">
        <v>1299</v>
      </c>
      <c r="J6542" s="1" t="s">
        <v>1508</v>
      </c>
      <c r="K6542" s="1" t="s">
        <v>1509</v>
      </c>
      <c r="L6542" s="1" t="s">
        <v>1510</v>
      </c>
      <c r="M6542" s="1">
        <v>1</v>
      </c>
    </row>
    <row r="6543" spans="1:13" x14ac:dyDescent="0.25">
      <c r="A6543" s="1" t="s">
        <v>1543</v>
      </c>
      <c r="J6543" s="1" t="s">
        <v>1511</v>
      </c>
      <c r="K6543" s="1" t="s">
        <v>1509</v>
      </c>
      <c r="L6543" s="1" t="s">
        <v>1512</v>
      </c>
      <c r="M6543" s="1">
        <v>70</v>
      </c>
    </row>
    <row r="6544" spans="1:13" x14ac:dyDescent="0.25">
      <c r="A6544" s="1" t="s">
        <v>1299</v>
      </c>
      <c r="J6544" s="1" t="s">
        <v>1508</v>
      </c>
      <c r="K6544" s="1" t="s">
        <v>1509</v>
      </c>
      <c r="L6544" s="1" t="s">
        <v>1510</v>
      </c>
      <c r="M6544" s="1">
        <v>1</v>
      </c>
    </row>
    <row r="6545" spans="1:13" x14ac:dyDescent="0.25">
      <c r="A6545" s="1" t="s">
        <v>1299</v>
      </c>
      <c r="J6545" s="1" t="s">
        <v>1508</v>
      </c>
      <c r="K6545" s="1" t="s">
        <v>1509</v>
      </c>
      <c r="L6545" s="1" t="s">
        <v>1510</v>
      </c>
      <c r="M6545" s="1">
        <v>1</v>
      </c>
    </row>
    <row r="6546" spans="1:13" x14ac:dyDescent="0.25">
      <c r="A6546" s="1" t="s">
        <v>1299</v>
      </c>
      <c r="J6546" s="1" t="s">
        <v>1508</v>
      </c>
      <c r="K6546" s="1" t="s">
        <v>1509</v>
      </c>
      <c r="L6546" s="1" t="s">
        <v>1510</v>
      </c>
      <c r="M6546" s="1">
        <v>1</v>
      </c>
    </row>
    <row r="6547" spans="1:13" x14ac:dyDescent="0.25">
      <c r="A6547" s="1" t="s">
        <v>1299</v>
      </c>
      <c r="J6547" s="1" t="s">
        <v>1508</v>
      </c>
      <c r="K6547" s="1" t="s">
        <v>1509</v>
      </c>
      <c r="L6547" s="1" t="s">
        <v>1510</v>
      </c>
      <c r="M6547" s="1">
        <v>1</v>
      </c>
    </row>
    <row r="6548" spans="1:13" x14ac:dyDescent="0.25">
      <c r="A6548" s="1" t="s">
        <v>1299</v>
      </c>
      <c r="J6548" s="1" t="s">
        <v>1508</v>
      </c>
      <c r="K6548" s="1" t="s">
        <v>1509</v>
      </c>
      <c r="L6548" s="1" t="s">
        <v>1510</v>
      </c>
      <c r="M6548" s="1">
        <v>1</v>
      </c>
    </row>
    <row r="6549" spans="1:13" x14ac:dyDescent="0.25">
      <c r="A6549" s="1" t="s">
        <v>1299</v>
      </c>
      <c r="J6549" s="1" t="s">
        <v>1508</v>
      </c>
      <c r="K6549" s="1" t="s">
        <v>1509</v>
      </c>
      <c r="L6549" s="1" t="s">
        <v>1510</v>
      </c>
      <c r="M6549" s="1">
        <v>1</v>
      </c>
    </row>
    <row r="6550" spans="1:13" x14ac:dyDescent="0.25">
      <c r="A6550" s="1" t="s">
        <v>1299</v>
      </c>
      <c r="J6550" s="1" t="s">
        <v>1508</v>
      </c>
      <c r="K6550" s="1" t="s">
        <v>1509</v>
      </c>
      <c r="L6550" s="1" t="s">
        <v>1510</v>
      </c>
      <c r="M6550" s="1">
        <v>1</v>
      </c>
    </row>
    <row r="6551" spans="1:13" x14ac:dyDescent="0.25">
      <c r="A6551" s="1" t="s">
        <v>1543</v>
      </c>
      <c r="J6551" s="1" t="s">
        <v>1511</v>
      </c>
      <c r="K6551" s="1" t="s">
        <v>1509</v>
      </c>
      <c r="L6551" s="1" t="s">
        <v>1512</v>
      </c>
      <c r="M6551" s="1">
        <v>70</v>
      </c>
    </row>
    <row r="6552" spans="1:13" x14ac:dyDescent="0.25">
      <c r="A6552" s="1" t="s">
        <v>1262</v>
      </c>
      <c r="J6552" s="1" t="s">
        <v>1511</v>
      </c>
      <c r="K6552" s="1" t="s">
        <v>1509</v>
      </c>
      <c r="L6552" s="1" t="s">
        <v>1512</v>
      </c>
      <c r="M6552" s="1">
        <v>1</v>
      </c>
    </row>
    <row r="6553" spans="1:13" x14ac:dyDescent="0.25">
      <c r="A6553" s="1" t="s">
        <v>1299</v>
      </c>
      <c r="J6553" s="1" t="s">
        <v>1508</v>
      </c>
      <c r="K6553" s="1" t="s">
        <v>1509</v>
      </c>
      <c r="L6553" s="1" t="s">
        <v>1510</v>
      </c>
      <c r="M6553" s="1">
        <v>1</v>
      </c>
    </row>
    <row r="6554" spans="1:13" x14ac:dyDescent="0.25">
      <c r="A6554" s="1" t="s">
        <v>1543</v>
      </c>
      <c r="J6554" s="1" t="s">
        <v>1511</v>
      </c>
      <c r="K6554" s="1" t="s">
        <v>1509</v>
      </c>
      <c r="L6554" s="1" t="s">
        <v>1512</v>
      </c>
      <c r="M6554" s="1">
        <v>70</v>
      </c>
    </row>
    <row r="6555" spans="1:13" x14ac:dyDescent="0.25">
      <c r="A6555" s="1" t="s">
        <v>1299</v>
      </c>
      <c r="J6555" s="1" t="s">
        <v>1508</v>
      </c>
      <c r="K6555" s="1" t="s">
        <v>1509</v>
      </c>
      <c r="L6555" s="1" t="s">
        <v>1510</v>
      </c>
      <c r="M6555" s="1">
        <v>1</v>
      </c>
    </row>
    <row r="6556" spans="1:13" x14ac:dyDescent="0.25">
      <c r="A6556" s="1" t="s">
        <v>1299</v>
      </c>
      <c r="J6556" s="1" t="s">
        <v>1508</v>
      </c>
      <c r="K6556" s="1" t="s">
        <v>1509</v>
      </c>
      <c r="L6556" s="1" t="s">
        <v>1510</v>
      </c>
      <c r="M6556" s="1">
        <v>1</v>
      </c>
    </row>
    <row r="6557" spans="1:13" x14ac:dyDescent="0.25">
      <c r="A6557" s="1" t="s">
        <v>1299</v>
      </c>
      <c r="J6557" s="1" t="s">
        <v>1508</v>
      </c>
      <c r="K6557" s="1" t="s">
        <v>1509</v>
      </c>
      <c r="L6557" s="1" t="s">
        <v>1510</v>
      </c>
      <c r="M6557" s="1">
        <v>1</v>
      </c>
    </row>
    <row r="6558" spans="1:13" x14ac:dyDescent="0.25">
      <c r="A6558" s="1" t="s">
        <v>1299</v>
      </c>
      <c r="J6558" s="1" t="s">
        <v>1508</v>
      </c>
      <c r="K6558" s="1" t="s">
        <v>1509</v>
      </c>
      <c r="L6558" s="1" t="s">
        <v>1510</v>
      </c>
      <c r="M6558" s="1">
        <v>1</v>
      </c>
    </row>
    <row r="6559" spans="1:13" x14ac:dyDescent="0.25">
      <c r="A6559" s="1" t="s">
        <v>1296</v>
      </c>
      <c r="J6559" s="1" t="s">
        <v>1508</v>
      </c>
      <c r="K6559" s="1" t="s">
        <v>1509</v>
      </c>
      <c r="L6559" s="1" t="s">
        <v>1510</v>
      </c>
      <c r="M6559" s="1">
        <v>1</v>
      </c>
    </row>
    <row r="6560" spans="1:13" x14ac:dyDescent="0.25">
      <c r="A6560" s="1" t="s">
        <v>1543</v>
      </c>
      <c r="J6560" s="1" t="s">
        <v>1511</v>
      </c>
      <c r="K6560" s="1" t="s">
        <v>1509</v>
      </c>
      <c r="L6560" s="1" t="s">
        <v>1512</v>
      </c>
      <c r="M6560" s="1">
        <v>70</v>
      </c>
    </row>
    <row r="6561" spans="1:13" x14ac:dyDescent="0.25">
      <c r="A6561" s="1" t="s">
        <v>1299</v>
      </c>
      <c r="J6561" s="1" t="s">
        <v>1508</v>
      </c>
      <c r="K6561" s="1" t="s">
        <v>1509</v>
      </c>
      <c r="L6561" s="1" t="s">
        <v>1510</v>
      </c>
      <c r="M6561" s="1">
        <v>1</v>
      </c>
    </row>
    <row r="6562" spans="1:13" x14ac:dyDescent="0.25">
      <c r="A6562" s="1" t="s">
        <v>1299</v>
      </c>
      <c r="J6562" s="1" t="s">
        <v>1508</v>
      </c>
      <c r="K6562" s="1" t="s">
        <v>1509</v>
      </c>
      <c r="L6562" s="1" t="s">
        <v>1510</v>
      </c>
      <c r="M6562" s="1">
        <v>1</v>
      </c>
    </row>
    <row r="6563" spans="1:13" x14ac:dyDescent="0.25">
      <c r="A6563" s="1" t="s">
        <v>1543</v>
      </c>
      <c r="J6563" s="1" t="s">
        <v>1511</v>
      </c>
      <c r="K6563" s="1" t="s">
        <v>1509</v>
      </c>
      <c r="L6563" s="1" t="s">
        <v>1512</v>
      </c>
      <c r="M6563" s="1">
        <v>70</v>
      </c>
    </row>
    <row r="6564" spans="1:13" x14ac:dyDescent="0.25">
      <c r="A6564" s="1" t="s">
        <v>1299</v>
      </c>
      <c r="J6564" s="1" t="s">
        <v>1508</v>
      </c>
      <c r="K6564" s="1" t="s">
        <v>1509</v>
      </c>
      <c r="L6564" s="1" t="s">
        <v>1510</v>
      </c>
      <c r="M6564" s="1">
        <v>1</v>
      </c>
    </row>
    <row r="6565" spans="1:13" x14ac:dyDescent="0.25">
      <c r="A6565" s="1" t="s">
        <v>1299</v>
      </c>
      <c r="J6565" s="1" t="s">
        <v>1508</v>
      </c>
      <c r="K6565" s="1" t="s">
        <v>1509</v>
      </c>
      <c r="L6565" s="1" t="s">
        <v>1510</v>
      </c>
      <c r="M6565" s="1">
        <v>1</v>
      </c>
    </row>
    <row r="6566" spans="1:13" x14ac:dyDescent="0.25">
      <c r="A6566" s="1" t="s">
        <v>1543</v>
      </c>
      <c r="J6566" s="1" t="s">
        <v>1511</v>
      </c>
      <c r="K6566" s="1" t="s">
        <v>1509</v>
      </c>
      <c r="L6566" s="1" t="s">
        <v>1512</v>
      </c>
      <c r="M6566" s="1">
        <v>70</v>
      </c>
    </row>
    <row r="6567" spans="1:13" x14ac:dyDescent="0.25">
      <c r="A6567" s="1" t="s">
        <v>1299</v>
      </c>
      <c r="J6567" s="1" t="s">
        <v>1508</v>
      </c>
      <c r="K6567" s="1" t="s">
        <v>1509</v>
      </c>
      <c r="L6567" s="1" t="s">
        <v>1510</v>
      </c>
      <c r="M6567" s="1">
        <v>1</v>
      </c>
    </row>
    <row r="6568" spans="1:13" x14ac:dyDescent="0.25">
      <c r="A6568" s="1" t="s">
        <v>1299</v>
      </c>
      <c r="J6568" s="1" t="s">
        <v>1508</v>
      </c>
      <c r="K6568" s="1" t="s">
        <v>1509</v>
      </c>
      <c r="L6568" s="1" t="s">
        <v>1510</v>
      </c>
      <c r="M6568" s="1">
        <v>1</v>
      </c>
    </row>
    <row r="6569" spans="1:13" x14ac:dyDescent="0.25">
      <c r="A6569" s="1" t="s">
        <v>1543</v>
      </c>
      <c r="J6569" s="1" t="s">
        <v>1511</v>
      </c>
      <c r="K6569" s="1" t="s">
        <v>1509</v>
      </c>
      <c r="L6569" s="1" t="s">
        <v>1512</v>
      </c>
      <c r="M6569" s="1">
        <v>60</v>
      </c>
    </row>
    <row r="6570" spans="1:13" x14ac:dyDescent="0.25">
      <c r="A6570" s="1" t="s">
        <v>1299</v>
      </c>
      <c r="J6570" s="1" t="s">
        <v>1508</v>
      </c>
      <c r="K6570" s="1" t="s">
        <v>1509</v>
      </c>
      <c r="L6570" s="1" t="s">
        <v>1510</v>
      </c>
      <c r="M6570" s="1">
        <v>1</v>
      </c>
    </row>
    <row r="6571" spans="1:13" x14ac:dyDescent="0.25">
      <c r="A6571" s="1" t="s">
        <v>1303</v>
      </c>
      <c r="J6571" s="1" t="s">
        <v>1511</v>
      </c>
      <c r="K6571" s="1" t="s">
        <v>1509</v>
      </c>
      <c r="L6571" s="1" t="s">
        <v>1512</v>
      </c>
      <c r="M6571" s="1">
        <v>33</v>
      </c>
    </row>
    <row r="6572" spans="1:13" x14ac:dyDescent="0.25">
      <c r="A6572" s="1" t="s">
        <v>1299</v>
      </c>
      <c r="J6572" s="1" t="s">
        <v>1508</v>
      </c>
      <c r="K6572" s="1" t="s">
        <v>1509</v>
      </c>
      <c r="L6572" s="1" t="s">
        <v>1510</v>
      </c>
      <c r="M6572" s="1">
        <v>1</v>
      </c>
    </row>
    <row r="6573" spans="1:13" x14ac:dyDescent="0.25">
      <c r="A6573" s="1" t="s">
        <v>1543</v>
      </c>
      <c r="J6573" s="1" t="s">
        <v>1511</v>
      </c>
      <c r="K6573" s="1" t="s">
        <v>1509</v>
      </c>
      <c r="L6573" s="1" t="s">
        <v>1512</v>
      </c>
      <c r="M6573" s="1">
        <v>60</v>
      </c>
    </row>
    <row r="6574" spans="1:13" x14ac:dyDescent="0.25">
      <c r="A6574" s="1" t="s">
        <v>1329</v>
      </c>
      <c r="J6574" s="1" t="s">
        <v>1508</v>
      </c>
      <c r="K6574" s="1" t="s">
        <v>1509</v>
      </c>
      <c r="L6574" s="1" t="s">
        <v>1512</v>
      </c>
      <c r="M6574" s="1">
        <v>33</v>
      </c>
    </row>
    <row r="6575" spans="1:13" x14ac:dyDescent="0.25">
      <c r="A6575" s="1" t="s">
        <v>1299</v>
      </c>
      <c r="J6575" s="1" t="s">
        <v>1508</v>
      </c>
      <c r="K6575" s="1" t="s">
        <v>1509</v>
      </c>
      <c r="L6575" s="1" t="s">
        <v>1510</v>
      </c>
      <c r="M6575" s="1">
        <v>1</v>
      </c>
    </row>
    <row r="6576" spans="1:13" x14ac:dyDescent="0.25">
      <c r="A6576" s="1" t="s">
        <v>1543</v>
      </c>
      <c r="J6576" s="1" t="s">
        <v>1511</v>
      </c>
      <c r="K6576" s="1" t="s">
        <v>1509</v>
      </c>
      <c r="L6576" s="1" t="s">
        <v>1512</v>
      </c>
      <c r="M6576" s="1">
        <v>60</v>
      </c>
    </row>
    <row r="6577" spans="1:13" x14ac:dyDescent="0.25">
      <c r="A6577" s="1" t="s">
        <v>1299</v>
      </c>
      <c r="J6577" s="1" t="s">
        <v>1508</v>
      </c>
      <c r="K6577" s="1" t="s">
        <v>1509</v>
      </c>
      <c r="L6577" s="1" t="s">
        <v>1510</v>
      </c>
      <c r="M6577" s="1">
        <v>1</v>
      </c>
    </row>
    <row r="6578" spans="1:13" x14ac:dyDescent="0.25">
      <c r="A6578" s="1" t="s">
        <v>1543</v>
      </c>
      <c r="J6578" s="1" t="s">
        <v>1511</v>
      </c>
      <c r="K6578" s="1" t="s">
        <v>1509</v>
      </c>
      <c r="L6578" s="1" t="s">
        <v>1512</v>
      </c>
      <c r="M6578" s="1">
        <v>70</v>
      </c>
    </row>
    <row r="6579" spans="1:13" x14ac:dyDescent="0.25">
      <c r="A6579" s="1" t="s">
        <v>1303</v>
      </c>
      <c r="J6579" s="1" t="s">
        <v>1511</v>
      </c>
      <c r="K6579" s="1" t="s">
        <v>1509</v>
      </c>
      <c r="L6579" s="1" t="s">
        <v>1512</v>
      </c>
      <c r="M6579" s="1">
        <v>23</v>
      </c>
    </row>
    <row r="6580" spans="1:13" x14ac:dyDescent="0.25">
      <c r="A6580" s="1" t="s">
        <v>1299</v>
      </c>
      <c r="J6580" s="1" t="s">
        <v>1508</v>
      </c>
      <c r="K6580" s="1" t="s">
        <v>1509</v>
      </c>
      <c r="L6580" s="1" t="s">
        <v>1510</v>
      </c>
      <c r="M6580" s="1">
        <v>1</v>
      </c>
    </row>
    <row r="6581" spans="1:13" x14ac:dyDescent="0.25">
      <c r="A6581" s="1" t="s">
        <v>1299</v>
      </c>
      <c r="J6581" s="1" t="s">
        <v>1508</v>
      </c>
      <c r="K6581" s="1" t="s">
        <v>1509</v>
      </c>
      <c r="L6581" s="1" t="s">
        <v>1510</v>
      </c>
      <c r="M6581" s="1">
        <v>1</v>
      </c>
    </row>
    <row r="6582" spans="1:13" x14ac:dyDescent="0.25">
      <c r="A6582" s="1" t="s">
        <v>1543</v>
      </c>
      <c r="J6582" s="1" t="s">
        <v>1511</v>
      </c>
      <c r="K6582" s="1" t="s">
        <v>1509</v>
      </c>
      <c r="L6582" s="1" t="s">
        <v>1512</v>
      </c>
      <c r="M6582" s="1">
        <v>70</v>
      </c>
    </row>
    <row r="6583" spans="1:13" x14ac:dyDescent="0.25">
      <c r="A6583" s="1" t="s">
        <v>1299</v>
      </c>
      <c r="J6583" s="1" t="s">
        <v>1508</v>
      </c>
      <c r="K6583" s="1" t="s">
        <v>1509</v>
      </c>
      <c r="L6583" s="1" t="s">
        <v>1510</v>
      </c>
      <c r="M6583" s="1">
        <v>1</v>
      </c>
    </row>
    <row r="6584" spans="1:13" x14ac:dyDescent="0.25">
      <c r="A6584" s="1" t="s">
        <v>1299</v>
      </c>
      <c r="J6584" s="1" t="s">
        <v>1508</v>
      </c>
      <c r="K6584" s="1" t="s">
        <v>1509</v>
      </c>
      <c r="L6584" s="1" t="s">
        <v>1510</v>
      </c>
      <c r="M6584" s="1">
        <v>1</v>
      </c>
    </row>
    <row r="6585" spans="1:13" x14ac:dyDescent="0.25">
      <c r="A6585" s="1" t="s">
        <v>1543</v>
      </c>
      <c r="J6585" s="1" t="s">
        <v>1511</v>
      </c>
      <c r="K6585" s="1" t="s">
        <v>1509</v>
      </c>
      <c r="L6585" s="1" t="s">
        <v>1512</v>
      </c>
      <c r="M6585" s="1">
        <v>70</v>
      </c>
    </row>
    <row r="6586" spans="1:13" x14ac:dyDescent="0.25">
      <c r="A6586" s="1" t="s">
        <v>1299</v>
      </c>
      <c r="J6586" s="1" t="s">
        <v>1508</v>
      </c>
      <c r="K6586" s="1" t="s">
        <v>1509</v>
      </c>
      <c r="L6586" s="1" t="s">
        <v>1510</v>
      </c>
      <c r="M6586" s="1">
        <v>1</v>
      </c>
    </row>
    <row r="6587" spans="1:13" x14ac:dyDescent="0.25">
      <c r="A6587" s="1" t="s">
        <v>1299</v>
      </c>
      <c r="J6587" s="1" t="s">
        <v>1508</v>
      </c>
      <c r="K6587" s="1" t="s">
        <v>1509</v>
      </c>
      <c r="L6587" s="1" t="s">
        <v>1510</v>
      </c>
      <c r="M6587" s="1">
        <v>1</v>
      </c>
    </row>
    <row r="6588" spans="1:13" x14ac:dyDescent="0.25">
      <c r="A6588" s="1" t="s">
        <v>1543</v>
      </c>
      <c r="J6588" s="1" t="s">
        <v>1511</v>
      </c>
      <c r="K6588" s="1" t="s">
        <v>1509</v>
      </c>
      <c r="L6588" s="1" t="s">
        <v>1512</v>
      </c>
      <c r="M6588" s="1">
        <v>70</v>
      </c>
    </row>
    <row r="6589" spans="1:13" x14ac:dyDescent="0.25">
      <c r="A6589" s="1" t="s">
        <v>1299</v>
      </c>
      <c r="J6589" s="1" t="s">
        <v>1508</v>
      </c>
      <c r="K6589" s="1" t="s">
        <v>1509</v>
      </c>
      <c r="L6589" s="1" t="s">
        <v>1510</v>
      </c>
      <c r="M6589" s="1">
        <v>1</v>
      </c>
    </row>
    <row r="6590" spans="1:13" x14ac:dyDescent="0.25">
      <c r="A6590" s="1" t="s">
        <v>1299</v>
      </c>
      <c r="J6590" s="1" t="s">
        <v>1508</v>
      </c>
      <c r="K6590" s="1" t="s">
        <v>1509</v>
      </c>
      <c r="L6590" s="1" t="s">
        <v>1510</v>
      </c>
      <c r="M6590" s="1">
        <v>1</v>
      </c>
    </row>
    <row r="6591" spans="1:13" x14ac:dyDescent="0.25">
      <c r="A6591" s="1" t="s">
        <v>1543</v>
      </c>
      <c r="J6591" s="1" t="s">
        <v>1508</v>
      </c>
      <c r="K6591" s="1" t="s">
        <v>1514</v>
      </c>
      <c r="L6591" s="1" t="s">
        <v>1512</v>
      </c>
      <c r="M6591" s="1">
        <v>70</v>
      </c>
    </row>
    <row r="6592" spans="1:13" x14ac:dyDescent="0.25">
      <c r="A6592" s="1" t="s">
        <v>1299</v>
      </c>
      <c r="J6592" s="1" t="s">
        <v>1508</v>
      </c>
      <c r="K6592" s="1" t="s">
        <v>1509</v>
      </c>
      <c r="L6592" s="1" t="s">
        <v>1510</v>
      </c>
      <c r="M6592" s="1">
        <v>1</v>
      </c>
    </row>
    <row r="6593" spans="1:13" x14ac:dyDescent="0.25">
      <c r="A6593" s="1" t="s">
        <v>1299</v>
      </c>
      <c r="J6593" s="1" t="s">
        <v>1508</v>
      </c>
      <c r="K6593" s="1" t="s">
        <v>1509</v>
      </c>
      <c r="L6593" s="1" t="s">
        <v>1510</v>
      </c>
      <c r="M6593" s="1">
        <v>1</v>
      </c>
    </row>
    <row r="6594" spans="1:13" x14ac:dyDescent="0.25">
      <c r="A6594" s="1" t="s">
        <v>1543</v>
      </c>
      <c r="J6594" s="1" t="s">
        <v>1511</v>
      </c>
      <c r="K6594" s="1" t="s">
        <v>1509</v>
      </c>
      <c r="L6594" s="1" t="s">
        <v>1512</v>
      </c>
      <c r="M6594" s="1">
        <v>70</v>
      </c>
    </row>
    <row r="6595" spans="1:13" x14ac:dyDescent="0.25">
      <c r="A6595" s="1" t="s">
        <v>1299</v>
      </c>
      <c r="J6595" s="1" t="s">
        <v>1508</v>
      </c>
      <c r="K6595" s="1" t="s">
        <v>1509</v>
      </c>
      <c r="L6595" s="1" t="s">
        <v>1510</v>
      </c>
      <c r="M6595" s="1">
        <v>1</v>
      </c>
    </row>
    <row r="6596" spans="1:13" x14ac:dyDescent="0.25">
      <c r="A6596" s="1" t="s">
        <v>1299</v>
      </c>
      <c r="J6596" s="1" t="s">
        <v>1508</v>
      </c>
      <c r="K6596" s="1" t="s">
        <v>1509</v>
      </c>
      <c r="L6596" s="1" t="s">
        <v>1510</v>
      </c>
      <c r="M6596" s="1">
        <v>1</v>
      </c>
    </row>
    <row r="6597" spans="1:13" x14ac:dyDescent="0.25">
      <c r="A6597" s="1" t="s">
        <v>1543</v>
      </c>
      <c r="J6597" s="1" t="s">
        <v>1511</v>
      </c>
      <c r="K6597" s="1" t="s">
        <v>1509</v>
      </c>
      <c r="L6597" s="1" t="s">
        <v>1512</v>
      </c>
      <c r="M6597" s="1">
        <v>70</v>
      </c>
    </row>
    <row r="6598" spans="1:13" x14ac:dyDescent="0.25">
      <c r="A6598" s="1" t="s">
        <v>1299</v>
      </c>
      <c r="J6598" s="1" t="s">
        <v>1508</v>
      </c>
      <c r="K6598" s="1" t="s">
        <v>1509</v>
      </c>
      <c r="L6598" s="1" t="s">
        <v>1510</v>
      </c>
      <c r="M6598" s="1">
        <v>1</v>
      </c>
    </row>
    <row r="6599" spans="1:13" x14ac:dyDescent="0.25">
      <c r="A6599" s="1" t="s">
        <v>1543</v>
      </c>
      <c r="J6599" s="1" t="s">
        <v>1511</v>
      </c>
      <c r="K6599" s="1" t="s">
        <v>1509</v>
      </c>
      <c r="L6599" s="1" t="s">
        <v>1512</v>
      </c>
      <c r="M6599" s="1">
        <v>60</v>
      </c>
    </row>
    <row r="6600" spans="1:13" x14ac:dyDescent="0.25">
      <c r="A6600" s="1" t="s">
        <v>1299</v>
      </c>
      <c r="J6600" s="1" t="s">
        <v>1508</v>
      </c>
      <c r="K6600" s="1" t="s">
        <v>1509</v>
      </c>
      <c r="L6600" s="1" t="s">
        <v>1510</v>
      </c>
      <c r="M6600" s="1">
        <v>1</v>
      </c>
    </row>
    <row r="6601" spans="1:13" x14ac:dyDescent="0.25">
      <c r="A6601" s="1" t="s">
        <v>1543</v>
      </c>
      <c r="J6601" s="1" t="s">
        <v>1511</v>
      </c>
      <c r="K6601" s="1" t="s">
        <v>1509</v>
      </c>
      <c r="L6601" s="1" t="s">
        <v>1512</v>
      </c>
      <c r="M6601" s="1">
        <v>70</v>
      </c>
    </row>
    <row r="6602" spans="1:13" x14ac:dyDescent="0.25">
      <c r="A6602" s="1" t="s">
        <v>1299</v>
      </c>
      <c r="J6602" s="1" t="s">
        <v>1508</v>
      </c>
      <c r="K6602" s="1" t="s">
        <v>1509</v>
      </c>
      <c r="L6602" s="1" t="s">
        <v>1510</v>
      </c>
      <c r="M6602" s="1">
        <v>1</v>
      </c>
    </row>
    <row r="6603" spans="1:13" x14ac:dyDescent="0.25">
      <c r="A6603" s="1" t="s">
        <v>1299</v>
      </c>
      <c r="J6603" s="1" t="s">
        <v>1508</v>
      </c>
      <c r="K6603" s="1" t="s">
        <v>1509</v>
      </c>
      <c r="L6603" s="1" t="s">
        <v>1510</v>
      </c>
      <c r="M6603" s="1">
        <v>1</v>
      </c>
    </row>
    <row r="6604" spans="1:13" x14ac:dyDescent="0.25">
      <c r="A6604" s="1" t="s">
        <v>1543</v>
      </c>
      <c r="J6604" s="1" t="s">
        <v>1511</v>
      </c>
      <c r="K6604" s="1" t="s">
        <v>1509</v>
      </c>
      <c r="L6604" s="1" t="s">
        <v>1512</v>
      </c>
      <c r="M6604" s="1">
        <v>70</v>
      </c>
    </row>
    <row r="6605" spans="1:13" x14ac:dyDescent="0.25">
      <c r="A6605" s="1" t="s">
        <v>1299</v>
      </c>
      <c r="J6605" s="1" t="s">
        <v>1508</v>
      </c>
      <c r="K6605" s="1" t="s">
        <v>1509</v>
      </c>
      <c r="L6605" s="1" t="s">
        <v>1510</v>
      </c>
      <c r="M6605" s="1">
        <v>1</v>
      </c>
    </row>
    <row r="6606" spans="1:13" x14ac:dyDescent="0.25">
      <c r="A6606" s="1" t="s">
        <v>1543</v>
      </c>
      <c r="J6606" s="1" t="s">
        <v>1511</v>
      </c>
      <c r="K6606" s="1" t="s">
        <v>1509</v>
      </c>
      <c r="L6606" s="1" t="s">
        <v>1512</v>
      </c>
      <c r="M6606" s="1">
        <v>70</v>
      </c>
    </row>
    <row r="6607" spans="1:13" x14ac:dyDescent="0.25">
      <c r="A6607" s="1" t="s">
        <v>1299</v>
      </c>
      <c r="J6607" s="1" t="s">
        <v>1508</v>
      </c>
      <c r="K6607" s="1" t="s">
        <v>1509</v>
      </c>
      <c r="L6607" s="1" t="s">
        <v>1510</v>
      </c>
      <c r="M6607" s="1">
        <v>1</v>
      </c>
    </row>
    <row r="6608" spans="1:13" x14ac:dyDescent="0.25">
      <c r="A6608" s="1" t="s">
        <v>1543</v>
      </c>
      <c r="J6608" s="1" t="s">
        <v>1511</v>
      </c>
      <c r="K6608" s="1" t="s">
        <v>1509</v>
      </c>
      <c r="L6608" s="1" t="s">
        <v>1512</v>
      </c>
      <c r="M6608" s="1">
        <v>70</v>
      </c>
    </row>
    <row r="6609" spans="1:13" x14ac:dyDescent="0.25">
      <c r="A6609" s="1" t="s">
        <v>1299</v>
      </c>
      <c r="J6609" s="1" t="s">
        <v>1508</v>
      </c>
      <c r="K6609" s="1" t="s">
        <v>1509</v>
      </c>
      <c r="L6609" s="1" t="s">
        <v>1510</v>
      </c>
      <c r="M6609" s="1">
        <v>1</v>
      </c>
    </row>
    <row r="6610" spans="1:13" x14ac:dyDescent="0.25">
      <c r="A6610" s="1" t="s">
        <v>1299</v>
      </c>
      <c r="J6610" s="1" t="s">
        <v>1508</v>
      </c>
      <c r="K6610" s="1" t="s">
        <v>1509</v>
      </c>
      <c r="L6610" s="1" t="s">
        <v>1510</v>
      </c>
      <c r="M6610" s="1">
        <v>1</v>
      </c>
    </row>
    <row r="6611" spans="1:13" x14ac:dyDescent="0.25">
      <c r="A6611" s="1" t="s">
        <v>1543</v>
      </c>
      <c r="J6611" s="1" t="s">
        <v>1511</v>
      </c>
      <c r="K6611" s="1" t="s">
        <v>1509</v>
      </c>
      <c r="L6611" s="1" t="s">
        <v>1512</v>
      </c>
      <c r="M6611" s="1">
        <v>70</v>
      </c>
    </row>
    <row r="6612" spans="1:13" x14ac:dyDescent="0.25">
      <c r="A6612" s="1" t="s">
        <v>1299</v>
      </c>
      <c r="J6612" s="1" t="s">
        <v>1508</v>
      </c>
      <c r="K6612" s="1" t="s">
        <v>1509</v>
      </c>
      <c r="L6612" s="1" t="s">
        <v>1510</v>
      </c>
      <c r="M6612" s="1">
        <v>1</v>
      </c>
    </row>
    <row r="6613" spans="1:13" x14ac:dyDescent="0.25">
      <c r="A6613" s="1" t="s">
        <v>1299</v>
      </c>
      <c r="J6613" s="1" t="s">
        <v>1508</v>
      </c>
      <c r="K6613" s="1" t="s">
        <v>1509</v>
      </c>
      <c r="L6613" s="1" t="s">
        <v>1510</v>
      </c>
      <c r="M6613" s="1">
        <v>1</v>
      </c>
    </row>
    <row r="6614" spans="1:13" x14ac:dyDescent="0.25">
      <c r="A6614" s="1" t="s">
        <v>1299</v>
      </c>
      <c r="J6614" s="1" t="s">
        <v>1508</v>
      </c>
      <c r="K6614" s="1" t="s">
        <v>1509</v>
      </c>
      <c r="L6614" s="1" t="s">
        <v>1510</v>
      </c>
      <c r="M6614" s="1">
        <v>1</v>
      </c>
    </row>
    <row r="6615" spans="1:13" x14ac:dyDescent="0.25">
      <c r="A6615" s="1" t="s">
        <v>1299</v>
      </c>
      <c r="J6615" s="1" t="s">
        <v>1508</v>
      </c>
      <c r="K6615" s="1" t="s">
        <v>1509</v>
      </c>
      <c r="L6615" s="1" t="s">
        <v>1510</v>
      </c>
      <c r="M6615" s="1">
        <v>1</v>
      </c>
    </row>
    <row r="6616" spans="1:13" x14ac:dyDescent="0.25">
      <c r="A6616" s="1" t="s">
        <v>1543</v>
      </c>
      <c r="J6616" s="1" t="s">
        <v>1511</v>
      </c>
      <c r="K6616" s="1" t="s">
        <v>1509</v>
      </c>
      <c r="L6616" s="1" t="s">
        <v>1512</v>
      </c>
      <c r="M6616" s="1">
        <v>70</v>
      </c>
    </row>
    <row r="6617" spans="1:13" x14ac:dyDescent="0.25">
      <c r="A6617" s="1" t="s">
        <v>1543</v>
      </c>
      <c r="J6617" s="1" t="s">
        <v>1511</v>
      </c>
      <c r="K6617" s="1" t="s">
        <v>1509</v>
      </c>
      <c r="L6617" s="1" t="s">
        <v>1512</v>
      </c>
      <c r="M6617" s="1">
        <v>70</v>
      </c>
    </row>
    <row r="6618" spans="1:13" x14ac:dyDescent="0.25">
      <c r="A6618" s="1" t="s">
        <v>1272</v>
      </c>
      <c r="J6618" s="1" t="s">
        <v>1511</v>
      </c>
      <c r="K6618" s="1" t="s">
        <v>1509</v>
      </c>
      <c r="L6618" s="1" t="s">
        <v>1510</v>
      </c>
      <c r="M6618" s="1">
        <v>1</v>
      </c>
    </row>
    <row r="6619" spans="1:13" x14ac:dyDescent="0.25">
      <c r="A6619" s="1" t="s">
        <v>1543</v>
      </c>
      <c r="J6619" s="1" t="s">
        <v>1511</v>
      </c>
      <c r="K6619" s="1" t="s">
        <v>1509</v>
      </c>
      <c r="L6619" s="1" t="s">
        <v>1512</v>
      </c>
      <c r="M6619" s="1">
        <v>70</v>
      </c>
    </row>
    <row r="6620" spans="1:13" x14ac:dyDescent="0.25">
      <c r="A6620" s="1" t="s">
        <v>1272</v>
      </c>
      <c r="J6620" s="1" t="s">
        <v>1511</v>
      </c>
      <c r="K6620" s="1" t="s">
        <v>1509</v>
      </c>
      <c r="L6620" s="1" t="s">
        <v>1510</v>
      </c>
      <c r="M6620" s="1">
        <v>1</v>
      </c>
    </row>
    <row r="6621" spans="1:13" x14ac:dyDescent="0.25">
      <c r="A6621" s="1" t="s">
        <v>1264</v>
      </c>
      <c r="J6621" s="1" t="s">
        <v>1511</v>
      </c>
      <c r="K6621" s="1" t="s">
        <v>1509</v>
      </c>
      <c r="L6621" s="1" t="s">
        <v>1512</v>
      </c>
      <c r="M6621" s="1">
        <v>10</v>
      </c>
    </row>
    <row r="6622" spans="1:13" x14ac:dyDescent="0.25">
      <c r="A6622" s="1" t="s">
        <v>1543</v>
      </c>
      <c r="J6622" s="1" t="s">
        <v>1511</v>
      </c>
      <c r="K6622" s="1" t="s">
        <v>1509</v>
      </c>
      <c r="L6622" s="1" t="s">
        <v>1512</v>
      </c>
      <c r="M6622" s="1">
        <v>70</v>
      </c>
    </row>
    <row r="6623" spans="1:13" x14ac:dyDescent="0.25">
      <c r="A6623" s="1" t="s">
        <v>1272</v>
      </c>
      <c r="J6623" s="1" t="s">
        <v>1511</v>
      </c>
      <c r="K6623" s="1" t="s">
        <v>1509</v>
      </c>
      <c r="L6623" s="1" t="s">
        <v>1510</v>
      </c>
      <c r="M6623" s="1">
        <v>1</v>
      </c>
    </row>
    <row r="6624" spans="1:13" x14ac:dyDescent="0.25">
      <c r="A6624" s="1" t="s">
        <v>1272</v>
      </c>
      <c r="J6624" s="1" t="s">
        <v>1511</v>
      </c>
      <c r="K6624" s="1" t="s">
        <v>1509</v>
      </c>
      <c r="L6624" s="1" t="s">
        <v>1510</v>
      </c>
      <c r="M6624" s="1">
        <v>1</v>
      </c>
    </row>
    <row r="6625" spans="1:13" x14ac:dyDescent="0.25">
      <c r="A6625" s="1" t="s">
        <v>1543</v>
      </c>
      <c r="J6625" s="1" t="s">
        <v>1511</v>
      </c>
      <c r="K6625" s="1" t="s">
        <v>1509</v>
      </c>
      <c r="L6625" s="1" t="s">
        <v>1512</v>
      </c>
      <c r="M6625" s="1">
        <v>70</v>
      </c>
    </row>
    <row r="6626" spans="1:13" x14ac:dyDescent="0.25">
      <c r="A6626" s="1" t="s">
        <v>1543</v>
      </c>
      <c r="J6626" s="1" t="s">
        <v>1511</v>
      </c>
      <c r="K6626" s="1" t="s">
        <v>1509</v>
      </c>
      <c r="L6626" s="1" t="s">
        <v>1512</v>
      </c>
      <c r="M6626" s="1">
        <v>70</v>
      </c>
    </row>
    <row r="6627" spans="1:13" x14ac:dyDescent="0.25">
      <c r="A6627" s="1" t="s">
        <v>1543</v>
      </c>
      <c r="J6627" s="1" t="s">
        <v>1511</v>
      </c>
      <c r="K6627" s="1" t="s">
        <v>1509</v>
      </c>
      <c r="L6627" s="1" t="s">
        <v>1512</v>
      </c>
      <c r="M6627" s="1">
        <v>70</v>
      </c>
    </row>
    <row r="6628" spans="1:13" x14ac:dyDescent="0.25">
      <c r="A6628" s="1" t="s">
        <v>1543</v>
      </c>
      <c r="J6628" s="1" t="s">
        <v>1511</v>
      </c>
      <c r="K6628" s="1" t="s">
        <v>1509</v>
      </c>
      <c r="L6628" s="1" t="s">
        <v>1512</v>
      </c>
      <c r="M6628" s="1">
        <v>70</v>
      </c>
    </row>
    <row r="6629" spans="1:13" x14ac:dyDescent="0.25">
      <c r="A6629" s="1" t="s">
        <v>1543</v>
      </c>
      <c r="J6629" s="1" t="s">
        <v>1511</v>
      </c>
      <c r="K6629" s="1" t="s">
        <v>1509</v>
      </c>
      <c r="L6629" s="1" t="s">
        <v>1512</v>
      </c>
      <c r="M6629" s="1">
        <v>70</v>
      </c>
    </row>
    <row r="6630" spans="1:13" x14ac:dyDescent="0.25">
      <c r="A6630" s="1" t="s">
        <v>1543</v>
      </c>
      <c r="J6630" s="1" t="s">
        <v>1511</v>
      </c>
      <c r="K6630" s="1" t="s">
        <v>1509</v>
      </c>
      <c r="L6630" s="1" t="s">
        <v>1512</v>
      </c>
      <c r="M6630" s="1">
        <v>70</v>
      </c>
    </row>
    <row r="6631" spans="1:13" x14ac:dyDescent="0.25">
      <c r="A6631" s="1" t="s">
        <v>1266</v>
      </c>
      <c r="J6631" s="1" t="s">
        <v>1511</v>
      </c>
      <c r="K6631" s="1" t="s">
        <v>1509</v>
      </c>
      <c r="L6631" s="1" t="s">
        <v>1512</v>
      </c>
      <c r="M6631" s="1">
        <v>1</v>
      </c>
    </row>
    <row r="6632" spans="1:13" x14ac:dyDescent="0.25">
      <c r="A6632" s="1" t="s">
        <v>1543</v>
      </c>
      <c r="J6632" s="1" t="s">
        <v>1511</v>
      </c>
      <c r="K6632" s="1" t="s">
        <v>1509</v>
      </c>
      <c r="L6632" s="1" t="s">
        <v>1512</v>
      </c>
      <c r="M6632" s="1">
        <v>70</v>
      </c>
    </row>
    <row r="6633" spans="1:13" x14ac:dyDescent="0.25">
      <c r="A6633" s="1" t="s">
        <v>1543</v>
      </c>
      <c r="J6633" s="1" t="s">
        <v>1511</v>
      </c>
      <c r="K6633" s="1" t="s">
        <v>1509</v>
      </c>
      <c r="L6633" s="1" t="s">
        <v>1512</v>
      </c>
      <c r="M6633" s="1">
        <v>70</v>
      </c>
    </row>
    <row r="6634" spans="1:13" x14ac:dyDescent="0.25">
      <c r="A6634" s="1" t="s">
        <v>1298</v>
      </c>
      <c r="J6634" s="1" t="s">
        <v>1511</v>
      </c>
      <c r="K6634" s="1" t="s">
        <v>1514</v>
      </c>
      <c r="L6634" s="1" t="s">
        <v>1512</v>
      </c>
      <c r="M6634" s="1">
        <v>6</v>
      </c>
    </row>
    <row r="6635" spans="1:13" x14ac:dyDescent="0.25">
      <c r="A6635" s="1" t="s">
        <v>1543</v>
      </c>
      <c r="J6635" s="1" t="s">
        <v>1511</v>
      </c>
      <c r="K6635" s="1" t="s">
        <v>1509</v>
      </c>
      <c r="L6635" s="1" t="s">
        <v>1512</v>
      </c>
      <c r="M6635" s="1">
        <v>60</v>
      </c>
    </row>
    <row r="6636" spans="1:13" x14ac:dyDescent="0.25">
      <c r="A6636" s="1" t="s">
        <v>1543</v>
      </c>
      <c r="J6636" s="1" t="s">
        <v>1511</v>
      </c>
      <c r="K6636" s="1" t="s">
        <v>1509</v>
      </c>
      <c r="L6636" s="1" t="s">
        <v>1512</v>
      </c>
      <c r="M6636" s="1">
        <v>60</v>
      </c>
    </row>
    <row r="6637" spans="1:13" x14ac:dyDescent="0.25">
      <c r="A6637" s="1" t="s">
        <v>1543</v>
      </c>
      <c r="J6637" s="1" t="s">
        <v>1511</v>
      </c>
      <c r="K6637" s="1" t="s">
        <v>1509</v>
      </c>
      <c r="L6637" s="1" t="s">
        <v>1512</v>
      </c>
      <c r="M6637" s="1">
        <v>60</v>
      </c>
    </row>
    <row r="6638" spans="1:13" x14ac:dyDescent="0.25">
      <c r="A6638" s="1" t="s">
        <v>1543</v>
      </c>
      <c r="J6638" s="1" t="s">
        <v>1511</v>
      </c>
      <c r="K6638" s="1" t="s">
        <v>1509</v>
      </c>
      <c r="L6638" s="1" t="s">
        <v>1512</v>
      </c>
      <c r="M6638" s="1">
        <v>60</v>
      </c>
    </row>
    <row r="6639" spans="1:13" x14ac:dyDescent="0.25">
      <c r="A6639" s="1" t="s">
        <v>1543</v>
      </c>
      <c r="J6639" s="1" t="s">
        <v>1511</v>
      </c>
      <c r="K6639" s="1" t="s">
        <v>1509</v>
      </c>
      <c r="L6639" s="1" t="s">
        <v>1512</v>
      </c>
      <c r="M6639" s="1">
        <v>60</v>
      </c>
    </row>
    <row r="6640" spans="1:13" x14ac:dyDescent="0.25">
      <c r="A6640" s="1" t="s">
        <v>1543</v>
      </c>
      <c r="J6640" s="1" t="s">
        <v>1511</v>
      </c>
      <c r="K6640" s="1" t="s">
        <v>1509</v>
      </c>
      <c r="L6640" s="1" t="s">
        <v>1512</v>
      </c>
      <c r="M6640" s="1">
        <v>60</v>
      </c>
    </row>
    <row r="6641" spans="1:13" x14ac:dyDescent="0.25">
      <c r="A6641" s="1" t="s">
        <v>1543</v>
      </c>
      <c r="J6641" s="1" t="s">
        <v>1511</v>
      </c>
      <c r="K6641" s="1" t="s">
        <v>1509</v>
      </c>
      <c r="L6641" s="1" t="s">
        <v>1512</v>
      </c>
      <c r="M6641" s="1">
        <v>60</v>
      </c>
    </row>
    <row r="6642" spans="1:13" x14ac:dyDescent="0.25">
      <c r="A6642" s="1" t="s">
        <v>1543</v>
      </c>
      <c r="J6642" s="1" t="s">
        <v>1511</v>
      </c>
      <c r="K6642" s="1" t="s">
        <v>1509</v>
      </c>
      <c r="L6642" s="1" t="s">
        <v>1512</v>
      </c>
      <c r="M6642" s="1">
        <v>60</v>
      </c>
    </row>
    <row r="6643" spans="1:13" x14ac:dyDescent="0.25">
      <c r="A6643" s="1" t="s">
        <v>1543</v>
      </c>
      <c r="J6643" s="1" t="s">
        <v>1511</v>
      </c>
      <c r="K6643" s="1" t="s">
        <v>1509</v>
      </c>
      <c r="L6643" s="1" t="s">
        <v>1512</v>
      </c>
      <c r="M6643" s="1">
        <v>60</v>
      </c>
    </row>
    <row r="6644" spans="1:13" x14ac:dyDescent="0.25">
      <c r="A6644" s="1" t="s">
        <v>1543</v>
      </c>
      <c r="J6644" s="1" t="s">
        <v>1511</v>
      </c>
      <c r="K6644" s="1" t="s">
        <v>1509</v>
      </c>
      <c r="L6644" s="1" t="s">
        <v>1512</v>
      </c>
      <c r="M6644" s="1">
        <v>70</v>
      </c>
    </row>
    <row r="6645" spans="1:13" x14ac:dyDescent="0.25">
      <c r="A6645" s="1" t="s">
        <v>1271</v>
      </c>
      <c r="J6645" s="1" t="s">
        <v>1511</v>
      </c>
      <c r="K6645" s="1" t="s">
        <v>1509</v>
      </c>
      <c r="L6645" s="1" t="s">
        <v>1512</v>
      </c>
      <c r="M6645" s="1">
        <v>9</v>
      </c>
    </row>
    <row r="6646" spans="1:13" x14ac:dyDescent="0.25">
      <c r="A6646" s="1" t="s">
        <v>1543</v>
      </c>
      <c r="J6646" s="1" t="s">
        <v>1511</v>
      </c>
      <c r="K6646" s="1" t="s">
        <v>1509</v>
      </c>
      <c r="L6646" s="1" t="s">
        <v>1512</v>
      </c>
      <c r="M6646" s="1">
        <v>70</v>
      </c>
    </row>
    <row r="6647" spans="1:13" x14ac:dyDescent="0.25">
      <c r="A6647" s="1" t="s">
        <v>1543</v>
      </c>
      <c r="J6647" s="1" t="s">
        <v>1511</v>
      </c>
      <c r="K6647" s="1" t="s">
        <v>1509</v>
      </c>
      <c r="L6647" s="1" t="s">
        <v>1512</v>
      </c>
      <c r="M6647" s="1">
        <v>70</v>
      </c>
    </row>
    <row r="6648" spans="1:13" x14ac:dyDescent="0.25">
      <c r="A6648" s="1" t="s">
        <v>1543</v>
      </c>
      <c r="J6648" s="1" t="s">
        <v>1511</v>
      </c>
      <c r="K6648" s="1" t="s">
        <v>1509</v>
      </c>
      <c r="L6648" s="1" t="s">
        <v>1512</v>
      </c>
      <c r="M6648" s="1">
        <v>70</v>
      </c>
    </row>
    <row r="6649" spans="1:13" x14ac:dyDescent="0.25">
      <c r="A6649" s="1" t="s">
        <v>1543</v>
      </c>
      <c r="J6649" s="1" t="s">
        <v>1511</v>
      </c>
      <c r="K6649" s="1" t="s">
        <v>1509</v>
      </c>
      <c r="L6649" s="1" t="s">
        <v>1512</v>
      </c>
      <c r="M6649" s="1">
        <v>60</v>
      </c>
    </row>
    <row r="6650" spans="1:13" x14ac:dyDescent="0.25">
      <c r="A6650" s="1" t="s">
        <v>1543</v>
      </c>
      <c r="J6650" s="1" t="s">
        <v>1511</v>
      </c>
      <c r="K6650" s="1" t="s">
        <v>1509</v>
      </c>
      <c r="L6650" s="1" t="s">
        <v>1512</v>
      </c>
      <c r="M6650" s="1">
        <v>60</v>
      </c>
    </row>
    <row r="6651" spans="1:13" x14ac:dyDescent="0.25">
      <c r="A6651" s="1" t="s">
        <v>1543</v>
      </c>
      <c r="J6651" s="1" t="s">
        <v>1511</v>
      </c>
      <c r="K6651" s="1" t="s">
        <v>1509</v>
      </c>
      <c r="L6651" s="1" t="s">
        <v>1512</v>
      </c>
      <c r="M6651" s="1">
        <v>60</v>
      </c>
    </row>
    <row r="6652" spans="1:13" x14ac:dyDescent="0.25">
      <c r="A6652" s="1" t="s">
        <v>1543</v>
      </c>
      <c r="J6652" s="1" t="s">
        <v>1511</v>
      </c>
      <c r="K6652" s="1" t="s">
        <v>1509</v>
      </c>
      <c r="L6652" s="1" t="s">
        <v>1512</v>
      </c>
      <c r="M6652" s="1">
        <v>70</v>
      </c>
    </row>
    <row r="6653" spans="1:13" x14ac:dyDescent="0.25">
      <c r="A6653" s="1" t="s">
        <v>1543</v>
      </c>
      <c r="J6653" s="1" t="s">
        <v>1511</v>
      </c>
      <c r="K6653" s="1" t="s">
        <v>1509</v>
      </c>
      <c r="L6653" s="1" t="s">
        <v>1512</v>
      </c>
      <c r="M6653" s="1">
        <v>70</v>
      </c>
    </row>
    <row r="6654" spans="1:13" x14ac:dyDescent="0.25">
      <c r="A6654" s="1" t="s">
        <v>1264</v>
      </c>
      <c r="J6654" s="1" t="s">
        <v>1511</v>
      </c>
      <c r="K6654" s="1" t="s">
        <v>1509</v>
      </c>
      <c r="L6654" s="1" t="s">
        <v>1512</v>
      </c>
      <c r="M6654" s="1">
        <v>15</v>
      </c>
    </row>
    <row r="6655" spans="1:13" x14ac:dyDescent="0.25">
      <c r="A6655" s="1" t="s">
        <v>1543</v>
      </c>
      <c r="J6655" s="1" t="s">
        <v>1511</v>
      </c>
      <c r="K6655" s="1" t="s">
        <v>1509</v>
      </c>
      <c r="L6655" s="1" t="s">
        <v>1512</v>
      </c>
      <c r="M6655" s="1">
        <v>70</v>
      </c>
    </row>
    <row r="6656" spans="1:13" x14ac:dyDescent="0.25">
      <c r="A6656" s="1" t="s">
        <v>1543</v>
      </c>
      <c r="J6656" s="1" t="s">
        <v>1511</v>
      </c>
      <c r="K6656" s="1" t="s">
        <v>1509</v>
      </c>
      <c r="L6656" s="1" t="s">
        <v>1512</v>
      </c>
      <c r="M6656" s="1">
        <v>6</v>
      </c>
    </row>
    <row r="6657" spans="1:13" x14ac:dyDescent="0.25">
      <c r="A6657" s="1" t="s">
        <v>1543</v>
      </c>
      <c r="J6657" s="1" t="s">
        <v>1511</v>
      </c>
      <c r="K6657" s="1" t="s">
        <v>1509</v>
      </c>
      <c r="L6657" s="1" t="s">
        <v>1512</v>
      </c>
      <c r="M6657" s="1">
        <v>5</v>
      </c>
    </row>
    <row r="6658" spans="1:13" x14ac:dyDescent="0.25">
      <c r="A6658" s="1" t="s">
        <v>1543</v>
      </c>
      <c r="J6658" s="1" t="s">
        <v>1508</v>
      </c>
      <c r="K6658" s="1" t="s">
        <v>1509</v>
      </c>
      <c r="L6658" s="1" t="s">
        <v>1512</v>
      </c>
      <c r="M6658" s="1">
        <v>4</v>
      </c>
    </row>
    <row r="6659" spans="1:13" x14ac:dyDescent="0.25">
      <c r="A6659" s="1" t="s">
        <v>1266</v>
      </c>
      <c r="J6659" s="1" t="s">
        <v>1511</v>
      </c>
      <c r="K6659" s="1" t="s">
        <v>1514</v>
      </c>
      <c r="L6659" s="1" t="s">
        <v>1510</v>
      </c>
      <c r="M6659" s="1">
        <v>2</v>
      </c>
    </row>
    <row r="6660" spans="1:13" x14ac:dyDescent="0.25">
      <c r="A6660" s="1" t="s">
        <v>1543</v>
      </c>
      <c r="J6660" s="1" t="s">
        <v>1511</v>
      </c>
      <c r="K6660" s="1" t="s">
        <v>1509</v>
      </c>
      <c r="L6660" s="1" t="s">
        <v>1510</v>
      </c>
      <c r="M6660" s="1">
        <v>3</v>
      </c>
    </row>
    <row r="6661" spans="1:13" x14ac:dyDescent="0.25">
      <c r="A6661" s="1" t="s">
        <v>1300</v>
      </c>
      <c r="J6661" s="1" t="s">
        <v>1511</v>
      </c>
      <c r="K6661" s="1" t="s">
        <v>1509</v>
      </c>
      <c r="L6661" s="1" t="s">
        <v>1512</v>
      </c>
      <c r="M6661" s="1">
        <v>7</v>
      </c>
    </row>
    <row r="6662" spans="1:13" x14ac:dyDescent="0.25">
      <c r="A6662" s="1" t="s">
        <v>1262</v>
      </c>
      <c r="J6662" s="1" t="s">
        <v>1511</v>
      </c>
      <c r="K6662" s="1" t="s">
        <v>1509</v>
      </c>
      <c r="L6662" s="1" t="s">
        <v>1512</v>
      </c>
      <c r="M6662" s="1">
        <v>1</v>
      </c>
    </row>
    <row r="6663" spans="1:13" x14ac:dyDescent="0.25">
      <c r="A6663" s="1" t="s">
        <v>1262</v>
      </c>
      <c r="J6663" s="1" t="s">
        <v>1511</v>
      </c>
      <c r="K6663" s="1" t="s">
        <v>1509</v>
      </c>
      <c r="L6663" s="1" t="s">
        <v>1512</v>
      </c>
      <c r="M6663" s="1">
        <v>1</v>
      </c>
    </row>
    <row r="6664" spans="1:13" x14ac:dyDescent="0.25">
      <c r="A6664" s="1" t="s">
        <v>1282</v>
      </c>
      <c r="J6664" s="1" t="s">
        <v>1511</v>
      </c>
      <c r="K6664" s="1" t="s">
        <v>1509</v>
      </c>
      <c r="L6664" s="1" t="s">
        <v>1510</v>
      </c>
      <c r="M6664" s="1">
        <v>5</v>
      </c>
    </row>
    <row r="6665" spans="1:13" x14ac:dyDescent="0.25">
      <c r="A6665" s="1" t="s">
        <v>1282</v>
      </c>
      <c r="J6665" s="1" t="s">
        <v>1511</v>
      </c>
      <c r="K6665" s="1" t="s">
        <v>1509</v>
      </c>
      <c r="L6665" s="1" t="s">
        <v>1510</v>
      </c>
      <c r="M6665" s="1">
        <v>10</v>
      </c>
    </row>
    <row r="6666" spans="1:13" x14ac:dyDescent="0.25">
      <c r="A6666" s="1" t="s">
        <v>1262</v>
      </c>
      <c r="J6666" s="1" t="s">
        <v>1511</v>
      </c>
      <c r="K6666" s="1" t="s">
        <v>1509</v>
      </c>
      <c r="L6666" s="1" t="s">
        <v>1512</v>
      </c>
      <c r="M6666" s="1">
        <v>1</v>
      </c>
    </row>
    <row r="6667" spans="1:13" x14ac:dyDescent="0.25">
      <c r="A6667" s="1" t="s">
        <v>1282</v>
      </c>
      <c r="J6667" s="1" t="s">
        <v>1511</v>
      </c>
      <c r="K6667" s="1" t="s">
        <v>1509</v>
      </c>
      <c r="L6667" s="1" t="s">
        <v>1512</v>
      </c>
      <c r="M6667" s="1">
        <v>3</v>
      </c>
    </row>
    <row r="6668" spans="1:13" x14ac:dyDescent="0.25">
      <c r="A6668" s="1" t="s">
        <v>1299</v>
      </c>
      <c r="J6668" s="1" t="s">
        <v>1508</v>
      </c>
      <c r="K6668" s="1" t="s">
        <v>1509</v>
      </c>
      <c r="L6668" s="1" t="s">
        <v>1510</v>
      </c>
      <c r="M6668" s="1">
        <v>1</v>
      </c>
    </row>
    <row r="6669" spans="1:13" x14ac:dyDescent="0.25">
      <c r="A6669" s="1" t="s">
        <v>1282</v>
      </c>
      <c r="J6669" s="1" t="s">
        <v>1511</v>
      </c>
      <c r="K6669" s="1" t="s">
        <v>1509</v>
      </c>
      <c r="L6669" s="1" t="s">
        <v>1512</v>
      </c>
      <c r="M6669" s="1">
        <v>5</v>
      </c>
    </row>
    <row r="6670" spans="1:13" x14ac:dyDescent="0.25">
      <c r="A6670" s="1" t="s">
        <v>1299</v>
      </c>
      <c r="J6670" s="1" t="s">
        <v>1508</v>
      </c>
      <c r="K6670" s="1" t="s">
        <v>1509</v>
      </c>
      <c r="L6670" s="1" t="s">
        <v>1510</v>
      </c>
      <c r="M6670" s="1">
        <v>1</v>
      </c>
    </row>
    <row r="6671" spans="1:13" x14ac:dyDescent="0.25">
      <c r="A6671" s="1" t="s">
        <v>1282</v>
      </c>
      <c r="J6671" s="1" t="s">
        <v>1511</v>
      </c>
      <c r="K6671" s="1" t="s">
        <v>1509</v>
      </c>
      <c r="L6671" s="1" t="s">
        <v>1512</v>
      </c>
      <c r="M6671" s="1">
        <v>5</v>
      </c>
    </row>
    <row r="6672" spans="1:13" x14ac:dyDescent="0.25">
      <c r="A6672" s="1" t="s">
        <v>1299</v>
      </c>
      <c r="J6672" s="1" t="s">
        <v>1508</v>
      </c>
      <c r="K6672" s="1" t="s">
        <v>1509</v>
      </c>
      <c r="L6672" s="1" t="s">
        <v>1510</v>
      </c>
      <c r="M6672" s="1">
        <v>3</v>
      </c>
    </row>
    <row r="6673" spans="1:13" x14ac:dyDescent="0.25">
      <c r="A6673" s="1" t="s">
        <v>1299</v>
      </c>
      <c r="J6673" s="1" t="s">
        <v>1508</v>
      </c>
      <c r="K6673" s="1" t="s">
        <v>1509</v>
      </c>
      <c r="L6673" s="1" t="s">
        <v>1510</v>
      </c>
      <c r="M6673" s="1">
        <v>1</v>
      </c>
    </row>
    <row r="6674" spans="1:13" x14ac:dyDescent="0.25">
      <c r="A6674" s="1" t="s">
        <v>1299</v>
      </c>
      <c r="J6674" s="1" t="s">
        <v>1508</v>
      </c>
      <c r="K6674" s="1" t="s">
        <v>1509</v>
      </c>
      <c r="L6674" s="1" t="s">
        <v>1510</v>
      </c>
      <c r="M6674" s="1">
        <v>1</v>
      </c>
    </row>
    <row r="6675" spans="1:13" x14ac:dyDescent="0.25">
      <c r="A6675" s="1" t="s">
        <v>1262</v>
      </c>
      <c r="J6675" s="1" t="s">
        <v>1511</v>
      </c>
      <c r="K6675" s="1" t="s">
        <v>1509</v>
      </c>
      <c r="L6675" s="1" t="s">
        <v>1512</v>
      </c>
      <c r="M6675" s="1">
        <v>1</v>
      </c>
    </row>
    <row r="6676" spans="1:13" x14ac:dyDescent="0.25">
      <c r="A6676" s="1" t="s">
        <v>1299</v>
      </c>
      <c r="J6676" s="1" t="s">
        <v>1508</v>
      </c>
      <c r="K6676" s="1" t="s">
        <v>1509</v>
      </c>
      <c r="L6676" s="1" t="s">
        <v>1510</v>
      </c>
      <c r="M6676" s="1">
        <v>1</v>
      </c>
    </row>
    <row r="6677" spans="1:13" x14ac:dyDescent="0.25">
      <c r="A6677" s="1" t="s">
        <v>1299</v>
      </c>
      <c r="J6677" s="1" t="s">
        <v>1508</v>
      </c>
      <c r="K6677" s="1" t="s">
        <v>1509</v>
      </c>
      <c r="L6677" s="1" t="s">
        <v>1510</v>
      </c>
      <c r="M6677" s="1">
        <v>1</v>
      </c>
    </row>
    <row r="6678" spans="1:13" x14ac:dyDescent="0.25">
      <c r="A6678" s="1" t="s">
        <v>1543</v>
      </c>
      <c r="J6678" s="1" t="s">
        <v>1511</v>
      </c>
      <c r="K6678" s="1" t="s">
        <v>1509</v>
      </c>
      <c r="L6678" s="1" t="s">
        <v>1512</v>
      </c>
      <c r="M6678" s="1">
        <v>70</v>
      </c>
    </row>
    <row r="6679" spans="1:13" x14ac:dyDescent="0.25">
      <c r="A6679" s="1" t="s">
        <v>1543</v>
      </c>
      <c r="J6679" s="1" t="s">
        <v>1511</v>
      </c>
      <c r="K6679" s="1" t="s">
        <v>1509</v>
      </c>
      <c r="L6679" s="1" t="s">
        <v>1512</v>
      </c>
      <c r="M6679" s="1">
        <v>70</v>
      </c>
    </row>
    <row r="6680" spans="1:13" x14ac:dyDescent="0.25">
      <c r="A6680" s="1" t="s">
        <v>1543</v>
      </c>
      <c r="J6680" s="1" t="s">
        <v>1511</v>
      </c>
      <c r="K6680" s="1" t="s">
        <v>1509</v>
      </c>
      <c r="L6680" s="1" t="s">
        <v>1512</v>
      </c>
      <c r="M6680" s="1">
        <v>70</v>
      </c>
    </row>
    <row r="6681" spans="1:13" x14ac:dyDescent="0.25">
      <c r="A6681" s="1" t="s">
        <v>1543</v>
      </c>
      <c r="J6681" s="1" t="s">
        <v>1511</v>
      </c>
      <c r="K6681" s="1" t="s">
        <v>1509</v>
      </c>
      <c r="L6681" s="1" t="s">
        <v>1512</v>
      </c>
      <c r="M6681" s="1">
        <v>70</v>
      </c>
    </row>
    <row r="6682" spans="1:13" x14ac:dyDescent="0.25">
      <c r="A6682" s="1" t="s">
        <v>1543</v>
      </c>
      <c r="J6682" s="1" t="s">
        <v>1511</v>
      </c>
      <c r="K6682" s="1" t="s">
        <v>1509</v>
      </c>
      <c r="L6682" s="1" t="s">
        <v>1512</v>
      </c>
      <c r="M6682" s="1">
        <v>70</v>
      </c>
    </row>
    <row r="6683" spans="1:13" x14ac:dyDescent="0.25">
      <c r="A6683" s="1" t="s">
        <v>1543</v>
      </c>
      <c r="J6683" s="1" t="s">
        <v>1511</v>
      </c>
      <c r="K6683" s="1" t="s">
        <v>1509</v>
      </c>
      <c r="L6683" s="1" t="s">
        <v>1512</v>
      </c>
      <c r="M6683" s="1">
        <v>70</v>
      </c>
    </row>
    <row r="6684" spans="1:13" x14ac:dyDescent="0.25">
      <c r="A6684" s="1" t="s">
        <v>1543</v>
      </c>
      <c r="J6684" s="1" t="s">
        <v>1511</v>
      </c>
      <c r="K6684" s="1" t="s">
        <v>1509</v>
      </c>
      <c r="L6684" s="1" t="s">
        <v>1512</v>
      </c>
      <c r="M6684" s="1">
        <v>70</v>
      </c>
    </row>
    <row r="6685" spans="1:13" x14ac:dyDescent="0.25">
      <c r="A6685" s="1" t="s">
        <v>1543</v>
      </c>
      <c r="J6685" s="1" t="s">
        <v>1511</v>
      </c>
      <c r="K6685" s="1" t="s">
        <v>1509</v>
      </c>
      <c r="L6685" s="1" t="s">
        <v>1512</v>
      </c>
      <c r="M6685" s="1">
        <v>70</v>
      </c>
    </row>
    <row r="6686" spans="1:13" x14ac:dyDescent="0.25">
      <c r="A6686" s="1" t="s">
        <v>1543</v>
      </c>
      <c r="J6686" s="1" t="s">
        <v>1511</v>
      </c>
      <c r="K6686" s="1" t="s">
        <v>1509</v>
      </c>
      <c r="L6686" s="1" t="s">
        <v>1512</v>
      </c>
      <c r="M6686" s="1">
        <v>70</v>
      </c>
    </row>
    <row r="6687" spans="1:13" x14ac:dyDescent="0.25">
      <c r="A6687" s="1" t="s">
        <v>1543</v>
      </c>
      <c r="J6687" s="1" t="s">
        <v>1511</v>
      </c>
      <c r="K6687" s="1" t="s">
        <v>1509</v>
      </c>
      <c r="L6687" s="1" t="s">
        <v>1512</v>
      </c>
      <c r="M6687" s="1">
        <v>70</v>
      </c>
    </row>
    <row r="6688" spans="1:13" x14ac:dyDescent="0.25">
      <c r="A6688" s="1" t="s">
        <v>1262</v>
      </c>
      <c r="J6688" s="1" t="s">
        <v>1511</v>
      </c>
      <c r="K6688" s="1" t="s">
        <v>1509</v>
      </c>
      <c r="L6688" s="1" t="s">
        <v>1513</v>
      </c>
      <c r="M6688" s="1">
        <v>1</v>
      </c>
    </row>
    <row r="6689" spans="1:13" x14ac:dyDescent="0.25">
      <c r="A6689" s="1" t="s">
        <v>1543</v>
      </c>
      <c r="J6689" s="1" t="s">
        <v>1511</v>
      </c>
      <c r="K6689" s="1" t="s">
        <v>1509</v>
      </c>
      <c r="L6689" s="1" t="s">
        <v>1512</v>
      </c>
      <c r="M6689" s="1">
        <v>70</v>
      </c>
    </row>
    <row r="6690" spans="1:13" x14ac:dyDescent="0.25">
      <c r="A6690" s="1" t="s">
        <v>1543</v>
      </c>
      <c r="J6690" s="1" t="s">
        <v>1511</v>
      </c>
      <c r="K6690" s="1" t="s">
        <v>1509</v>
      </c>
      <c r="L6690" s="1" t="s">
        <v>1512</v>
      </c>
      <c r="M6690" s="1">
        <v>70</v>
      </c>
    </row>
    <row r="6691" spans="1:13" x14ac:dyDescent="0.25">
      <c r="A6691" s="1" t="s">
        <v>1543</v>
      </c>
      <c r="J6691" s="1" t="s">
        <v>1511</v>
      </c>
      <c r="K6691" s="1" t="s">
        <v>1509</v>
      </c>
      <c r="L6691" s="1" t="s">
        <v>1512</v>
      </c>
      <c r="M6691" s="1">
        <v>70</v>
      </c>
    </row>
    <row r="6692" spans="1:13" x14ac:dyDescent="0.25">
      <c r="A6692" s="1" t="s">
        <v>1543</v>
      </c>
      <c r="J6692" s="1" t="s">
        <v>1511</v>
      </c>
      <c r="K6692" s="1" t="s">
        <v>1509</v>
      </c>
      <c r="L6692" s="1" t="s">
        <v>1512</v>
      </c>
      <c r="M6692" s="1">
        <v>70</v>
      </c>
    </row>
    <row r="6693" spans="1:13" x14ac:dyDescent="0.25">
      <c r="A6693" s="1" t="s">
        <v>1543</v>
      </c>
      <c r="J6693" s="1" t="s">
        <v>1511</v>
      </c>
      <c r="K6693" s="1" t="s">
        <v>1509</v>
      </c>
      <c r="L6693" s="1" t="s">
        <v>1512</v>
      </c>
      <c r="M6693" s="1">
        <v>70</v>
      </c>
    </row>
    <row r="6694" spans="1:13" x14ac:dyDescent="0.25">
      <c r="A6694" s="1" t="s">
        <v>1262</v>
      </c>
      <c r="J6694" s="1" t="s">
        <v>1511</v>
      </c>
      <c r="K6694" s="1" t="s">
        <v>1509</v>
      </c>
      <c r="L6694" s="1" t="s">
        <v>1513</v>
      </c>
      <c r="M6694" s="1">
        <v>1</v>
      </c>
    </row>
    <row r="6695" spans="1:13" x14ac:dyDescent="0.25">
      <c r="A6695" s="1" t="s">
        <v>1311</v>
      </c>
      <c r="J6695" s="1" t="s">
        <v>1511</v>
      </c>
      <c r="K6695" s="1" t="s">
        <v>1514</v>
      </c>
      <c r="L6695" s="1" t="s">
        <v>1510</v>
      </c>
      <c r="M6695" s="1">
        <v>1</v>
      </c>
    </row>
    <row r="6696" spans="1:13" x14ac:dyDescent="0.25">
      <c r="A6696" s="1" t="s">
        <v>1543</v>
      </c>
      <c r="J6696" s="1" t="s">
        <v>1511</v>
      </c>
      <c r="K6696" s="1" t="s">
        <v>1509</v>
      </c>
      <c r="L6696" s="1" t="s">
        <v>1512</v>
      </c>
      <c r="M6696" s="1">
        <v>70</v>
      </c>
    </row>
    <row r="6697" spans="1:13" x14ac:dyDescent="0.25">
      <c r="A6697" s="1" t="s">
        <v>1286</v>
      </c>
      <c r="J6697" s="1" t="s">
        <v>1511</v>
      </c>
      <c r="K6697" s="1" t="s">
        <v>1509</v>
      </c>
      <c r="L6697" s="1" t="s">
        <v>1512</v>
      </c>
      <c r="M6697" s="1">
        <v>3</v>
      </c>
    </row>
    <row r="6698" spans="1:13" x14ac:dyDescent="0.25">
      <c r="A6698" s="1" t="s">
        <v>1543</v>
      </c>
      <c r="J6698" s="1" t="s">
        <v>1511</v>
      </c>
      <c r="K6698" s="1" t="s">
        <v>1509</v>
      </c>
      <c r="L6698" s="1" t="s">
        <v>1512</v>
      </c>
      <c r="M6698" s="1">
        <v>70</v>
      </c>
    </row>
    <row r="6699" spans="1:13" x14ac:dyDescent="0.25">
      <c r="A6699" s="1" t="s">
        <v>1543</v>
      </c>
      <c r="J6699" s="1" t="s">
        <v>1511</v>
      </c>
      <c r="K6699" s="1" t="s">
        <v>1509</v>
      </c>
      <c r="L6699" s="1" t="s">
        <v>1512</v>
      </c>
      <c r="M6699" s="1">
        <v>70</v>
      </c>
    </row>
    <row r="6700" spans="1:13" x14ac:dyDescent="0.25">
      <c r="A6700" s="1" t="s">
        <v>1543</v>
      </c>
      <c r="J6700" s="1" t="s">
        <v>1511</v>
      </c>
      <c r="K6700" s="1" t="s">
        <v>1509</v>
      </c>
      <c r="L6700" s="1" t="s">
        <v>1512</v>
      </c>
      <c r="M6700" s="1">
        <v>70</v>
      </c>
    </row>
    <row r="6701" spans="1:13" x14ac:dyDescent="0.25">
      <c r="A6701" s="1" t="s">
        <v>1543</v>
      </c>
      <c r="J6701" s="1" t="s">
        <v>1511</v>
      </c>
      <c r="K6701" s="1" t="s">
        <v>1509</v>
      </c>
      <c r="L6701" s="1" t="s">
        <v>1512</v>
      </c>
      <c r="M6701" s="1">
        <v>70</v>
      </c>
    </row>
    <row r="6702" spans="1:13" x14ac:dyDescent="0.25">
      <c r="A6702" s="1" t="s">
        <v>1543</v>
      </c>
      <c r="J6702" s="1" t="s">
        <v>1511</v>
      </c>
      <c r="K6702" s="1" t="s">
        <v>1509</v>
      </c>
      <c r="L6702" s="1" t="s">
        <v>1512</v>
      </c>
      <c r="M6702" s="1">
        <v>70</v>
      </c>
    </row>
    <row r="6703" spans="1:13" x14ac:dyDescent="0.25">
      <c r="A6703" s="1" t="s">
        <v>1543</v>
      </c>
      <c r="J6703" s="1" t="s">
        <v>1511</v>
      </c>
      <c r="K6703" s="1" t="s">
        <v>1509</v>
      </c>
      <c r="L6703" s="1" t="s">
        <v>1512</v>
      </c>
      <c r="M6703" s="1">
        <v>70</v>
      </c>
    </row>
    <row r="6704" spans="1:13" x14ac:dyDescent="0.25">
      <c r="A6704" s="1" t="s">
        <v>1543</v>
      </c>
      <c r="J6704" s="1" t="s">
        <v>1511</v>
      </c>
      <c r="K6704" s="1" t="s">
        <v>1509</v>
      </c>
      <c r="L6704" s="1" t="s">
        <v>1512</v>
      </c>
      <c r="M6704" s="1">
        <v>70</v>
      </c>
    </row>
    <row r="6705" spans="1:13" x14ac:dyDescent="0.25">
      <c r="A6705" s="1" t="s">
        <v>1543</v>
      </c>
      <c r="J6705" s="1" t="s">
        <v>1511</v>
      </c>
      <c r="K6705" s="1" t="s">
        <v>1509</v>
      </c>
      <c r="L6705" s="1" t="s">
        <v>1512</v>
      </c>
      <c r="M6705" s="1">
        <v>70</v>
      </c>
    </row>
    <row r="6706" spans="1:13" x14ac:dyDescent="0.25">
      <c r="A6706" s="1" t="s">
        <v>1543</v>
      </c>
      <c r="J6706" s="1" t="s">
        <v>1511</v>
      </c>
      <c r="K6706" s="1" t="s">
        <v>1509</v>
      </c>
      <c r="L6706" s="1" t="s">
        <v>1512</v>
      </c>
      <c r="M6706" s="1">
        <v>70</v>
      </c>
    </row>
    <row r="6707" spans="1:13" x14ac:dyDescent="0.25">
      <c r="A6707" s="1" t="s">
        <v>1543</v>
      </c>
      <c r="J6707" s="1" t="s">
        <v>1511</v>
      </c>
      <c r="K6707" s="1" t="s">
        <v>1509</v>
      </c>
      <c r="L6707" s="1" t="s">
        <v>1512</v>
      </c>
      <c r="M6707" s="1">
        <v>70</v>
      </c>
    </row>
    <row r="6708" spans="1:13" x14ac:dyDescent="0.25">
      <c r="A6708" s="1" t="s">
        <v>1543</v>
      </c>
      <c r="J6708" s="1" t="s">
        <v>1511</v>
      </c>
      <c r="K6708" s="1" t="s">
        <v>1509</v>
      </c>
      <c r="L6708" s="1" t="s">
        <v>1512</v>
      </c>
      <c r="M6708" s="1">
        <v>70</v>
      </c>
    </row>
    <row r="6709" spans="1:13" x14ac:dyDescent="0.25">
      <c r="A6709" s="1" t="s">
        <v>1543</v>
      </c>
      <c r="J6709" s="1" t="s">
        <v>1511</v>
      </c>
      <c r="K6709" s="1" t="s">
        <v>1509</v>
      </c>
      <c r="L6709" s="1" t="s">
        <v>1512</v>
      </c>
      <c r="M6709" s="1">
        <v>70</v>
      </c>
    </row>
    <row r="6710" spans="1:13" x14ac:dyDescent="0.25">
      <c r="A6710" s="1" t="s">
        <v>1543</v>
      </c>
      <c r="J6710" s="1" t="s">
        <v>1511</v>
      </c>
      <c r="K6710" s="1" t="s">
        <v>1509</v>
      </c>
      <c r="L6710" s="1" t="s">
        <v>1512</v>
      </c>
      <c r="M6710" s="1">
        <v>70</v>
      </c>
    </row>
    <row r="6711" spans="1:13" x14ac:dyDescent="0.25">
      <c r="A6711" s="1" t="s">
        <v>1272</v>
      </c>
      <c r="J6711" s="1" t="s">
        <v>1508</v>
      </c>
      <c r="K6711" s="1" t="s">
        <v>1509</v>
      </c>
      <c r="L6711" s="1" t="s">
        <v>1512</v>
      </c>
      <c r="M6711" s="1">
        <v>1</v>
      </c>
    </row>
    <row r="6712" spans="1:13" x14ac:dyDescent="0.25">
      <c r="A6712" s="1" t="s">
        <v>1543</v>
      </c>
      <c r="J6712" s="1" t="s">
        <v>1511</v>
      </c>
      <c r="K6712" s="1" t="s">
        <v>1509</v>
      </c>
      <c r="L6712" s="1" t="s">
        <v>1512</v>
      </c>
      <c r="M6712" s="1">
        <v>70</v>
      </c>
    </row>
    <row r="6713" spans="1:13" x14ac:dyDescent="0.25">
      <c r="A6713" s="1" t="s">
        <v>1294</v>
      </c>
      <c r="J6713" s="1" t="s">
        <v>1511</v>
      </c>
      <c r="K6713" s="1" t="s">
        <v>1509</v>
      </c>
      <c r="L6713" s="1" t="s">
        <v>1512</v>
      </c>
      <c r="M6713" s="1">
        <v>1</v>
      </c>
    </row>
    <row r="6714" spans="1:13" x14ac:dyDescent="0.25">
      <c r="A6714" s="1" t="s">
        <v>1299</v>
      </c>
      <c r="J6714" s="1" t="s">
        <v>1508</v>
      </c>
      <c r="K6714" s="1" t="s">
        <v>1509</v>
      </c>
      <c r="L6714" s="1" t="s">
        <v>1510</v>
      </c>
      <c r="M6714" s="1">
        <v>3</v>
      </c>
    </row>
    <row r="6715" spans="1:13" x14ac:dyDescent="0.25">
      <c r="A6715" s="1" t="s">
        <v>1294</v>
      </c>
      <c r="J6715" s="1" t="s">
        <v>1511</v>
      </c>
      <c r="K6715" s="1" t="s">
        <v>1509</v>
      </c>
      <c r="L6715" s="1" t="s">
        <v>1512</v>
      </c>
      <c r="M6715" s="1">
        <v>1</v>
      </c>
    </row>
    <row r="6716" spans="1:13" x14ac:dyDescent="0.25">
      <c r="A6716" s="1" t="s">
        <v>1299</v>
      </c>
      <c r="J6716" s="1" t="s">
        <v>1508</v>
      </c>
      <c r="K6716" s="1" t="s">
        <v>1509</v>
      </c>
      <c r="L6716" s="1" t="s">
        <v>1510</v>
      </c>
      <c r="M6716" s="1">
        <v>3</v>
      </c>
    </row>
    <row r="6717" spans="1:13" x14ac:dyDescent="0.25">
      <c r="A6717" s="1" t="s">
        <v>1263</v>
      </c>
      <c r="J6717" s="1" t="s">
        <v>1511</v>
      </c>
      <c r="K6717" s="1" t="s">
        <v>1509</v>
      </c>
      <c r="L6717" s="1" t="s">
        <v>1512</v>
      </c>
      <c r="M6717" s="1">
        <v>1</v>
      </c>
    </row>
    <row r="6718" spans="1:13" x14ac:dyDescent="0.25">
      <c r="A6718" s="1" t="s">
        <v>1263</v>
      </c>
      <c r="J6718" s="1" t="s">
        <v>1511</v>
      </c>
      <c r="K6718" s="1" t="s">
        <v>1509</v>
      </c>
      <c r="L6718" s="1" t="s">
        <v>1512</v>
      </c>
      <c r="M6718" s="1">
        <v>1</v>
      </c>
    </row>
    <row r="6719" spans="1:13" x14ac:dyDescent="0.25">
      <c r="A6719" s="1" t="s">
        <v>1299</v>
      </c>
      <c r="J6719" s="1" t="s">
        <v>1508</v>
      </c>
      <c r="K6719" s="1" t="s">
        <v>1509</v>
      </c>
      <c r="L6719" s="1" t="s">
        <v>1510</v>
      </c>
      <c r="M6719" s="1">
        <v>1</v>
      </c>
    </row>
    <row r="6720" spans="1:13" x14ac:dyDescent="0.25">
      <c r="A6720" s="1" t="s">
        <v>1299</v>
      </c>
      <c r="J6720" s="1" t="s">
        <v>1508</v>
      </c>
      <c r="K6720" s="1" t="s">
        <v>1509</v>
      </c>
      <c r="L6720" s="1" t="s">
        <v>1510</v>
      </c>
      <c r="M6720" s="1">
        <v>1</v>
      </c>
    </row>
    <row r="6721" spans="1:13" x14ac:dyDescent="0.25">
      <c r="A6721" s="1" t="s">
        <v>1299</v>
      </c>
      <c r="J6721" s="1" t="s">
        <v>1508</v>
      </c>
      <c r="K6721" s="1" t="s">
        <v>1509</v>
      </c>
      <c r="L6721" s="1" t="s">
        <v>1510</v>
      </c>
      <c r="M6721" s="1">
        <v>1</v>
      </c>
    </row>
    <row r="6722" spans="1:13" x14ac:dyDescent="0.25">
      <c r="A6722" s="1" t="s">
        <v>1299</v>
      </c>
      <c r="J6722" s="1" t="s">
        <v>1508</v>
      </c>
      <c r="K6722" s="1" t="s">
        <v>1509</v>
      </c>
      <c r="L6722" s="1" t="s">
        <v>1510</v>
      </c>
      <c r="M6722" s="1">
        <v>1</v>
      </c>
    </row>
    <row r="6723" spans="1:13" x14ac:dyDescent="0.25">
      <c r="A6723" s="1" t="s">
        <v>1299</v>
      </c>
      <c r="J6723" s="1" t="s">
        <v>1508</v>
      </c>
      <c r="K6723" s="1" t="s">
        <v>1509</v>
      </c>
      <c r="L6723" s="1" t="s">
        <v>1510</v>
      </c>
      <c r="M6723" s="1">
        <v>4</v>
      </c>
    </row>
    <row r="6724" spans="1:13" x14ac:dyDescent="0.25">
      <c r="A6724" s="1" t="s">
        <v>1299</v>
      </c>
      <c r="J6724" s="1" t="s">
        <v>1508</v>
      </c>
      <c r="K6724" s="1" t="s">
        <v>1509</v>
      </c>
      <c r="L6724" s="1" t="s">
        <v>1510</v>
      </c>
      <c r="M6724" s="1">
        <v>1</v>
      </c>
    </row>
    <row r="6725" spans="1:13" x14ac:dyDescent="0.25">
      <c r="A6725" s="1" t="s">
        <v>1299</v>
      </c>
      <c r="J6725" s="1" t="s">
        <v>1508</v>
      </c>
      <c r="K6725" s="1" t="s">
        <v>1509</v>
      </c>
      <c r="L6725" s="1" t="s">
        <v>1510</v>
      </c>
      <c r="M6725" s="1">
        <v>1</v>
      </c>
    </row>
    <row r="6726" spans="1:13" x14ac:dyDescent="0.25">
      <c r="A6726" s="1" t="s">
        <v>1299</v>
      </c>
      <c r="J6726" s="1" t="s">
        <v>1508</v>
      </c>
      <c r="K6726" s="1" t="s">
        <v>1509</v>
      </c>
      <c r="L6726" s="1" t="s">
        <v>1510</v>
      </c>
      <c r="M6726" s="1">
        <v>3</v>
      </c>
    </row>
    <row r="6727" spans="1:13" x14ac:dyDescent="0.25">
      <c r="A6727" s="1" t="s">
        <v>1299</v>
      </c>
      <c r="J6727" s="1" t="s">
        <v>1508</v>
      </c>
      <c r="K6727" s="1" t="s">
        <v>1509</v>
      </c>
      <c r="L6727" s="1" t="s">
        <v>1510</v>
      </c>
      <c r="M6727" s="1">
        <v>1</v>
      </c>
    </row>
    <row r="6728" spans="1:13" x14ac:dyDescent="0.25">
      <c r="A6728" s="1" t="s">
        <v>1262</v>
      </c>
      <c r="J6728" s="1" t="s">
        <v>1511</v>
      </c>
      <c r="K6728" s="1" t="s">
        <v>1509</v>
      </c>
      <c r="L6728" s="1" t="s">
        <v>1512</v>
      </c>
      <c r="M6728" s="1">
        <v>1</v>
      </c>
    </row>
    <row r="6729" spans="1:13" x14ac:dyDescent="0.25">
      <c r="A6729" s="1" t="s">
        <v>1262</v>
      </c>
      <c r="J6729" s="1" t="s">
        <v>1511</v>
      </c>
      <c r="K6729" s="1" t="s">
        <v>1509</v>
      </c>
      <c r="L6729" s="1" t="s">
        <v>1512</v>
      </c>
      <c r="M6729" s="1">
        <v>1</v>
      </c>
    </row>
    <row r="6730" spans="1:13" x14ac:dyDescent="0.25">
      <c r="A6730" s="1" t="s">
        <v>1262</v>
      </c>
      <c r="J6730" s="1" t="s">
        <v>1511</v>
      </c>
      <c r="K6730" s="1" t="s">
        <v>1509</v>
      </c>
      <c r="L6730" s="1" t="s">
        <v>1512</v>
      </c>
      <c r="M6730" s="1">
        <v>1</v>
      </c>
    </row>
    <row r="6731" spans="1:13" x14ac:dyDescent="0.25">
      <c r="A6731" s="1" t="s">
        <v>1262</v>
      </c>
      <c r="J6731" s="1" t="s">
        <v>1511</v>
      </c>
      <c r="K6731" s="1" t="s">
        <v>1509</v>
      </c>
      <c r="L6731" s="1" t="s">
        <v>1512</v>
      </c>
      <c r="M6731" s="1">
        <v>1</v>
      </c>
    </row>
    <row r="6732" spans="1:13" x14ac:dyDescent="0.25">
      <c r="A6732" s="1" t="s">
        <v>1437</v>
      </c>
      <c r="J6732" s="1" t="s">
        <v>1511</v>
      </c>
      <c r="K6732" s="1" t="s">
        <v>1509</v>
      </c>
      <c r="L6732" s="1" t="s">
        <v>1512</v>
      </c>
      <c r="M6732" s="1">
        <v>13</v>
      </c>
    </row>
    <row r="6733" spans="1:13" x14ac:dyDescent="0.25">
      <c r="A6733" s="1" t="s">
        <v>1262</v>
      </c>
      <c r="J6733" s="1" t="s">
        <v>1511</v>
      </c>
      <c r="K6733" s="1" t="s">
        <v>1509</v>
      </c>
      <c r="L6733" s="1" t="s">
        <v>1512</v>
      </c>
      <c r="M6733" s="1">
        <v>1</v>
      </c>
    </row>
    <row r="6734" spans="1:13" x14ac:dyDescent="0.25">
      <c r="A6734" s="1" t="s">
        <v>1262</v>
      </c>
      <c r="J6734" s="1" t="s">
        <v>1511</v>
      </c>
      <c r="K6734" s="1" t="s">
        <v>1509</v>
      </c>
      <c r="L6734" s="1" t="s">
        <v>1512</v>
      </c>
      <c r="M6734" s="1">
        <v>1</v>
      </c>
    </row>
    <row r="6735" spans="1:13" x14ac:dyDescent="0.25">
      <c r="A6735" s="1" t="s">
        <v>1262</v>
      </c>
      <c r="J6735" s="1" t="s">
        <v>1511</v>
      </c>
      <c r="K6735" s="1" t="s">
        <v>1509</v>
      </c>
      <c r="L6735" s="1" t="s">
        <v>1512</v>
      </c>
      <c r="M6735" s="1">
        <v>1</v>
      </c>
    </row>
    <row r="6736" spans="1:13" x14ac:dyDescent="0.25">
      <c r="A6736" s="1" t="s">
        <v>1262</v>
      </c>
      <c r="J6736" s="1" t="s">
        <v>1511</v>
      </c>
      <c r="K6736" s="1" t="s">
        <v>1509</v>
      </c>
      <c r="L6736" s="1" t="s">
        <v>1512</v>
      </c>
      <c r="M6736" s="1">
        <v>1</v>
      </c>
    </row>
    <row r="6737" spans="1:13" x14ac:dyDescent="0.25">
      <c r="A6737" s="1" t="s">
        <v>1262</v>
      </c>
      <c r="J6737" s="1" t="s">
        <v>1511</v>
      </c>
      <c r="K6737" s="1" t="s">
        <v>1509</v>
      </c>
      <c r="L6737" s="1" t="s">
        <v>1512</v>
      </c>
      <c r="M6737" s="1">
        <v>1</v>
      </c>
    </row>
    <row r="6738" spans="1:13" x14ac:dyDescent="0.25">
      <c r="A6738" s="1" t="s">
        <v>1262</v>
      </c>
      <c r="J6738" s="1" t="s">
        <v>1511</v>
      </c>
      <c r="K6738" s="1" t="s">
        <v>1509</v>
      </c>
      <c r="L6738" s="1" t="s">
        <v>1512</v>
      </c>
      <c r="M6738" s="1">
        <v>1</v>
      </c>
    </row>
    <row r="6739" spans="1:13" x14ac:dyDescent="0.25">
      <c r="A6739" s="1" t="s">
        <v>1543</v>
      </c>
      <c r="J6739" s="1" t="s">
        <v>1511</v>
      </c>
      <c r="K6739" s="1" t="s">
        <v>1509</v>
      </c>
      <c r="L6739" s="1" t="s">
        <v>1512</v>
      </c>
      <c r="M6739" s="1">
        <v>70</v>
      </c>
    </row>
    <row r="6740" spans="1:13" x14ac:dyDescent="0.25">
      <c r="A6740" s="1" t="s">
        <v>1543</v>
      </c>
      <c r="J6740" s="1" t="s">
        <v>1511</v>
      </c>
      <c r="K6740" s="1" t="s">
        <v>1509</v>
      </c>
      <c r="L6740" s="1" t="s">
        <v>1512</v>
      </c>
      <c r="M6740" s="1">
        <v>70</v>
      </c>
    </row>
    <row r="6741" spans="1:13" x14ac:dyDescent="0.25">
      <c r="A6741" s="1" t="s">
        <v>1341</v>
      </c>
      <c r="J6741" s="1" t="s">
        <v>1511</v>
      </c>
      <c r="K6741" s="1" t="s">
        <v>1509</v>
      </c>
      <c r="L6741" s="1" t="s">
        <v>1512</v>
      </c>
      <c r="M6741" s="1">
        <v>15</v>
      </c>
    </row>
    <row r="6742" spans="1:13" x14ac:dyDescent="0.25">
      <c r="A6742" s="1" t="s">
        <v>1262</v>
      </c>
      <c r="J6742" s="1" t="s">
        <v>1511</v>
      </c>
      <c r="K6742" s="1" t="s">
        <v>1509</v>
      </c>
      <c r="L6742" s="1" t="s">
        <v>1512</v>
      </c>
      <c r="M6742" s="1">
        <v>1</v>
      </c>
    </row>
    <row r="6743" spans="1:13" x14ac:dyDescent="0.25">
      <c r="A6743" s="1" t="s">
        <v>1543</v>
      </c>
      <c r="J6743" s="1" t="s">
        <v>1511</v>
      </c>
      <c r="K6743" s="1" t="s">
        <v>1509</v>
      </c>
      <c r="L6743" s="1" t="s">
        <v>1512</v>
      </c>
      <c r="M6743" s="1">
        <v>70</v>
      </c>
    </row>
    <row r="6744" spans="1:13" x14ac:dyDescent="0.25">
      <c r="A6744" s="1" t="s">
        <v>1543</v>
      </c>
      <c r="J6744" s="1" t="s">
        <v>1511</v>
      </c>
      <c r="K6744" s="1" t="s">
        <v>1509</v>
      </c>
      <c r="L6744" s="1" t="s">
        <v>1512</v>
      </c>
      <c r="M6744" s="1">
        <v>70</v>
      </c>
    </row>
    <row r="6745" spans="1:13" x14ac:dyDescent="0.25">
      <c r="A6745" s="1" t="s">
        <v>1262</v>
      </c>
      <c r="J6745" s="1" t="s">
        <v>1511</v>
      </c>
      <c r="K6745" s="1" t="s">
        <v>1509</v>
      </c>
      <c r="L6745" s="1" t="s">
        <v>1512</v>
      </c>
      <c r="M6745" s="1">
        <v>1</v>
      </c>
    </row>
    <row r="6746" spans="1:13" x14ac:dyDescent="0.25">
      <c r="A6746" s="1" t="s">
        <v>1543</v>
      </c>
      <c r="J6746" s="1" t="s">
        <v>1511</v>
      </c>
      <c r="K6746" s="1" t="s">
        <v>1509</v>
      </c>
      <c r="L6746" s="1" t="s">
        <v>1512</v>
      </c>
      <c r="M6746" s="1">
        <v>70</v>
      </c>
    </row>
    <row r="6747" spans="1:13" x14ac:dyDescent="0.25">
      <c r="A6747" s="1" t="s">
        <v>1262</v>
      </c>
      <c r="J6747" s="1" t="s">
        <v>1511</v>
      </c>
      <c r="K6747" s="1" t="s">
        <v>1509</v>
      </c>
      <c r="L6747" s="1" t="s">
        <v>1512</v>
      </c>
      <c r="M6747" s="1">
        <v>1</v>
      </c>
    </row>
    <row r="6748" spans="1:13" x14ac:dyDescent="0.25">
      <c r="A6748" s="1" t="s">
        <v>1543</v>
      </c>
      <c r="J6748" s="1" t="s">
        <v>1511</v>
      </c>
      <c r="K6748" s="1" t="s">
        <v>1509</v>
      </c>
      <c r="L6748" s="1" t="s">
        <v>1512</v>
      </c>
      <c r="M6748" s="1">
        <v>70</v>
      </c>
    </row>
    <row r="6749" spans="1:13" x14ac:dyDescent="0.25">
      <c r="A6749" s="1" t="s">
        <v>1262</v>
      </c>
      <c r="J6749" s="1" t="s">
        <v>1511</v>
      </c>
      <c r="K6749" s="1" t="s">
        <v>1509</v>
      </c>
      <c r="L6749" s="1" t="s">
        <v>1512</v>
      </c>
      <c r="M6749" s="1">
        <v>1</v>
      </c>
    </row>
    <row r="6750" spans="1:13" x14ac:dyDescent="0.25">
      <c r="A6750" s="1" t="s">
        <v>1543</v>
      </c>
      <c r="J6750" s="1" t="s">
        <v>1511</v>
      </c>
      <c r="K6750" s="1" t="s">
        <v>1509</v>
      </c>
      <c r="L6750" s="1" t="s">
        <v>1512</v>
      </c>
      <c r="M6750" s="1">
        <v>70</v>
      </c>
    </row>
    <row r="6751" spans="1:13" x14ac:dyDescent="0.25">
      <c r="A6751" s="1" t="s">
        <v>1543</v>
      </c>
      <c r="J6751" s="1" t="s">
        <v>1511</v>
      </c>
      <c r="K6751" s="1" t="s">
        <v>1509</v>
      </c>
      <c r="L6751" s="1" t="s">
        <v>1512</v>
      </c>
      <c r="M6751" s="1">
        <v>70</v>
      </c>
    </row>
    <row r="6752" spans="1:13" x14ac:dyDescent="0.25">
      <c r="A6752" s="1" t="s">
        <v>1262</v>
      </c>
      <c r="J6752" s="1" t="s">
        <v>1511</v>
      </c>
      <c r="K6752" s="1" t="s">
        <v>1509</v>
      </c>
      <c r="L6752" s="1" t="s">
        <v>1512</v>
      </c>
      <c r="M6752" s="1">
        <v>1</v>
      </c>
    </row>
    <row r="6753" spans="1:13" x14ac:dyDescent="0.25">
      <c r="A6753" s="1" t="s">
        <v>1543</v>
      </c>
      <c r="J6753" s="1" t="s">
        <v>1511</v>
      </c>
      <c r="K6753" s="1" t="s">
        <v>1509</v>
      </c>
      <c r="L6753" s="1" t="s">
        <v>1512</v>
      </c>
      <c r="M6753" s="1">
        <v>70</v>
      </c>
    </row>
    <row r="6754" spans="1:13" x14ac:dyDescent="0.25">
      <c r="A6754" s="1" t="s">
        <v>1543</v>
      </c>
      <c r="J6754" s="1" t="s">
        <v>1511</v>
      </c>
      <c r="K6754" s="1" t="s">
        <v>1509</v>
      </c>
      <c r="L6754" s="1" t="s">
        <v>1512</v>
      </c>
      <c r="M6754" s="1">
        <v>70</v>
      </c>
    </row>
    <row r="6755" spans="1:13" x14ac:dyDescent="0.25">
      <c r="A6755" s="1" t="s">
        <v>1262</v>
      </c>
      <c r="J6755" s="1" t="s">
        <v>1511</v>
      </c>
      <c r="K6755" s="1" t="s">
        <v>1509</v>
      </c>
      <c r="L6755" s="1" t="s">
        <v>1512</v>
      </c>
      <c r="M6755" s="1">
        <v>1</v>
      </c>
    </row>
    <row r="6756" spans="1:13" x14ac:dyDescent="0.25">
      <c r="A6756" s="1" t="s">
        <v>1262</v>
      </c>
      <c r="J6756" s="1" t="s">
        <v>1511</v>
      </c>
      <c r="K6756" s="1" t="s">
        <v>1509</v>
      </c>
      <c r="L6756" s="1" t="s">
        <v>1512</v>
      </c>
      <c r="M6756" s="1">
        <v>1</v>
      </c>
    </row>
    <row r="6757" spans="1:13" x14ac:dyDescent="0.25">
      <c r="A6757" s="1" t="s">
        <v>1543</v>
      </c>
      <c r="J6757" s="1" t="s">
        <v>1511</v>
      </c>
      <c r="K6757" s="1" t="s">
        <v>1509</v>
      </c>
      <c r="L6757" s="1" t="s">
        <v>1512</v>
      </c>
      <c r="M6757" s="1">
        <v>70</v>
      </c>
    </row>
    <row r="6758" spans="1:13" x14ac:dyDescent="0.25">
      <c r="A6758" s="1" t="s">
        <v>1543</v>
      </c>
      <c r="J6758" s="1" t="s">
        <v>1511</v>
      </c>
      <c r="K6758" s="1" t="s">
        <v>1509</v>
      </c>
      <c r="L6758" s="1" t="s">
        <v>1512</v>
      </c>
      <c r="M6758" s="1">
        <v>70</v>
      </c>
    </row>
    <row r="6759" spans="1:13" x14ac:dyDescent="0.25">
      <c r="A6759" s="1" t="s">
        <v>1543</v>
      </c>
      <c r="J6759" s="1" t="s">
        <v>1511</v>
      </c>
      <c r="K6759" s="1" t="s">
        <v>1509</v>
      </c>
      <c r="L6759" s="1" t="s">
        <v>1512</v>
      </c>
      <c r="M6759" s="1">
        <v>70</v>
      </c>
    </row>
    <row r="6760" spans="1:13" x14ac:dyDescent="0.25">
      <c r="A6760" s="1" t="s">
        <v>1262</v>
      </c>
      <c r="J6760" s="1" t="s">
        <v>1511</v>
      </c>
      <c r="K6760" s="1" t="s">
        <v>1509</v>
      </c>
      <c r="L6760" s="1" t="s">
        <v>1512</v>
      </c>
      <c r="M6760" s="1">
        <v>1</v>
      </c>
    </row>
    <row r="6761" spans="1:13" x14ac:dyDescent="0.25">
      <c r="A6761" s="1" t="s">
        <v>1543</v>
      </c>
      <c r="J6761" s="1" t="s">
        <v>1511</v>
      </c>
      <c r="K6761" s="1" t="s">
        <v>1509</v>
      </c>
      <c r="L6761" s="1" t="s">
        <v>1512</v>
      </c>
      <c r="M6761" s="1">
        <v>70</v>
      </c>
    </row>
    <row r="6762" spans="1:13" x14ac:dyDescent="0.25">
      <c r="A6762" s="1" t="s">
        <v>1543</v>
      </c>
      <c r="J6762" s="1" t="s">
        <v>1511</v>
      </c>
      <c r="K6762" s="1" t="s">
        <v>1509</v>
      </c>
      <c r="L6762" s="1" t="s">
        <v>1512</v>
      </c>
      <c r="M6762" s="1">
        <v>70</v>
      </c>
    </row>
    <row r="6763" spans="1:13" x14ac:dyDescent="0.25">
      <c r="A6763" s="1" t="s">
        <v>1262</v>
      </c>
      <c r="J6763" s="1" t="s">
        <v>1511</v>
      </c>
      <c r="K6763" s="1" t="s">
        <v>1509</v>
      </c>
      <c r="L6763" s="1" t="s">
        <v>1512</v>
      </c>
      <c r="M6763" s="1">
        <v>1</v>
      </c>
    </row>
    <row r="6764" spans="1:13" x14ac:dyDescent="0.25">
      <c r="A6764" s="1" t="s">
        <v>1543</v>
      </c>
      <c r="J6764" s="1" t="s">
        <v>1511</v>
      </c>
      <c r="K6764" s="1" t="s">
        <v>1509</v>
      </c>
      <c r="L6764" s="1" t="s">
        <v>1512</v>
      </c>
      <c r="M6764" s="1">
        <v>70</v>
      </c>
    </row>
    <row r="6765" spans="1:13" x14ac:dyDescent="0.25">
      <c r="A6765" s="1" t="s">
        <v>1543</v>
      </c>
      <c r="J6765" s="1" t="s">
        <v>1511</v>
      </c>
      <c r="K6765" s="1" t="s">
        <v>1509</v>
      </c>
      <c r="L6765" s="1" t="s">
        <v>1512</v>
      </c>
      <c r="M6765" s="1">
        <v>70</v>
      </c>
    </row>
    <row r="6766" spans="1:13" x14ac:dyDescent="0.25">
      <c r="A6766" s="1" t="s">
        <v>1543</v>
      </c>
      <c r="J6766" s="1" t="s">
        <v>1511</v>
      </c>
      <c r="K6766" s="1" t="s">
        <v>1509</v>
      </c>
      <c r="L6766" s="1" t="s">
        <v>1512</v>
      </c>
      <c r="M6766" s="1">
        <v>70</v>
      </c>
    </row>
    <row r="6767" spans="1:13" x14ac:dyDescent="0.25">
      <c r="A6767" s="1" t="s">
        <v>1262</v>
      </c>
      <c r="J6767" s="1" t="s">
        <v>1511</v>
      </c>
      <c r="K6767" s="1" t="s">
        <v>1509</v>
      </c>
      <c r="L6767" s="1" t="s">
        <v>1512</v>
      </c>
      <c r="M6767" s="1">
        <v>1</v>
      </c>
    </row>
    <row r="6768" spans="1:13" x14ac:dyDescent="0.25">
      <c r="A6768" s="1" t="s">
        <v>1275</v>
      </c>
      <c r="J6768" s="1" t="s">
        <v>1511</v>
      </c>
      <c r="K6768" s="1" t="s">
        <v>1509</v>
      </c>
      <c r="L6768" s="1" t="s">
        <v>1512</v>
      </c>
      <c r="M6768" s="1">
        <v>1</v>
      </c>
    </row>
    <row r="6769" spans="1:13" x14ac:dyDescent="0.25">
      <c r="A6769" s="1" t="s">
        <v>1543</v>
      </c>
      <c r="J6769" s="1" t="s">
        <v>1511</v>
      </c>
      <c r="K6769" s="1" t="s">
        <v>1509</v>
      </c>
      <c r="L6769" s="1" t="s">
        <v>1512</v>
      </c>
      <c r="M6769" s="1">
        <v>70</v>
      </c>
    </row>
    <row r="6770" spans="1:13" x14ac:dyDescent="0.25">
      <c r="A6770" s="1" t="s">
        <v>1543</v>
      </c>
      <c r="J6770" s="1" t="s">
        <v>1511</v>
      </c>
      <c r="K6770" s="1" t="s">
        <v>1509</v>
      </c>
      <c r="L6770" s="1" t="s">
        <v>1512</v>
      </c>
      <c r="M6770" s="1">
        <v>70</v>
      </c>
    </row>
    <row r="6771" spans="1:13" x14ac:dyDescent="0.25">
      <c r="A6771" s="1" t="s">
        <v>1262</v>
      </c>
      <c r="J6771" s="1" t="s">
        <v>1511</v>
      </c>
      <c r="K6771" s="1" t="s">
        <v>1509</v>
      </c>
      <c r="L6771" s="1" t="s">
        <v>1512</v>
      </c>
      <c r="M6771" s="1">
        <v>1</v>
      </c>
    </row>
    <row r="6772" spans="1:13" x14ac:dyDescent="0.25">
      <c r="A6772" s="1" t="s">
        <v>1543</v>
      </c>
      <c r="J6772" s="1" t="s">
        <v>1511</v>
      </c>
      <c r="K6772" s="1" t="s">
        <v>1509</v>
      </c>
      <c r="L6772" s="1" t="s">
        <v>1512</v>
      </c>
      <c r="M6772" s="1">
        <v>70</v>
      </c>
    </row>
    <row r="6773" spans="1:13" x14ac:dyDescent="0.25">
      <c r="A6773" s="1" t="s">
        <v>1543</v>
      </c>
      <c r="J6773" s="1" t="s">
        <v>1511</v>
      </c>
      <c r="K6773" s="1" t="s">
        <v>1509</v>
      </c>
      <c r="L6773" s="1" t="s">
        <v>1512</v>
      </c>
      <c r="M6773" s="1">
        <v>70</v>
      </c>
    </row>
    <row r="6774" spans="1:13" x14ac:dyDescent="0.25">
      <c r="A6774" s="1" t="s">
        <v>1543</v>
      </c>
      <c r="J6774" s="1" t="s">
        <v>1511</v>
      </c>
      <c r="K6774" s="1" t="s">
        <v>1509</v>
      </c>
      <c r="L6774" s="1" t="s">
        <v>1512</v>
      </c>
      <c r="M6774" s="1">
        <v>70</v>
      </c>
    </row>
    <row r="6775" spans="1:13" x14ac:dyDescent="0.25">
      <c r="A6775" s="1" t="s">
        <v>1543</v>
      </c>
      <c r="J6775" s="1" t="s">
        <v>1511</v>
      </c>
      <c r="K6775" s="1" t="s">
        <v>1509</v>
      </c>
      <c r="L6775" s="1" t="s">
        <v>1512</v>
      </c>
      <c r="M6775" s="1">
        <v>70</v>
      </c>
    </row>
    <row r="6776" spans="1:13" x14ac:dyDescent="0.25">
      <c r="A6776" s="1" t="s">
        <v>1543</v>
      </c>
      <c r="J6776" s="1" t="s">
        <v>1511</v>
      </c>
      <c r="K6776" s="1" t="s">
        <v>1509</v>
      </c>
      <c r="L6776" s="1" t="s">
        <v>1512</v>
      </c>
      <c r="M6776" s="1">
        <v>70</v>
      </c>
    </row>
    <row r="6777" spans="1:13" x14ac:dyDescent="0.25">
      <c r="A6777" s="1" t="s">
        <v>1543</v>
      </c>
      <c r="J6777" s="1" t="s">
        <v>1511</v>
      </c>
      <c r="K6777" s="1" t="s">
        <v>1509</v>
      </c>
      <c r="L6777" s="1" t="s">
        <v>1512</v>
      </c>
      <c r="M6777" s="1">
        <v>70</v>
      </c>
    </row>
    <row r="6778" spans="1:13" x14ac:dyDescent="0.25">
      <c r="A6778" s="1" t="s">
        <v>1543</v>
      </c>
      <c r="J6778" s="1" t="s">
        <v>1511</v>
      </c>
      <c r="K6778" s="1" t="s">
        <v>1509</v>
      </c>
      <c r="L6778" s="1" t="s">
        <v>1512</v>
      </c>
      <c r="M6778" s="1">
        <v>70</v>
      </c>
    </row>
    <row r="6779" spans="1:13" x14ac:dyDescent="0.25">
      <c r="A6779" s="1" t="s">
        <v>1543</v>
      </c>
      <c r="J6779" s="1" t="s">
        <v>1511</v>
      </c>
      <c r="K6779" s="1" t="s">
        <v>1509</v>
      </c>
      <c r="L6779" s="1" t="s">
        <v>1512</v>
      </c>
      <c r="M6779" s="1">
        <v>70</v>
      </c>
    </row>
    <row r="6780" spans="1:13" x14ac:dyDescent="0.25">
      <c r="A6780" s="1" t="s">
        <v>1543</v>
      </c>
      <c r="J6780" s="1" t="s">
        <v>1511</v>
      </c>
      <c r="K6780" s="1" t="s">
        <v>1509</v>
      </c>
      <c r="L6780" s="1" t="s">
        <v>1512</v>
      </c>
      <c r="M6780" s="1">
        <v>70</v>
      </c>
    </row>
    <row r="6781" spans="1:13" x14ac:dyDescent="0.25">
      <c r="A6781" s="1" t="s">
        <v>1543</v>
      </c>
      <c r="J6781" s="1" t="s">
        <v>1511</v>
      </c>
      <c r="K6781" s="1" t="s">
        <v>1509</v>
      </c>
      <c r="L6781" s="1" t="s">
        <v>1512</v>
      </c>
      <c r="M6781" s="1">
        <v>70</v>
      </c>
    </row>
    <row r="6782" spans="1:13" x14ac:dyDescent="0.25">
      <c r="A6782" s="1" t="s">
        <v>1543</v>
      </c>
      <c r="J6782" s="1" t="s">
        <v>1511</v>
      </c>
      <c r="K6782" s="1" t="s">
        <v>1509</v>
      </c>
      <c r="L6782" s="1" t="s">
        <v>1512</v>
      </c>
      <c r="M6782" s="1">
        <v>70</v>
      </c>
    </row>
    <row r="6783" spans="1:13" x14ac:dyDescent="0.25">
      <c r="A6783" s="1" t="s">
        <v>1543</v>
      </c>
      <c r="J6783" s="1" t="s">
        <v>1511</v>
      </c>
      <c r="K6783" s="1" t="s">
        <v>1509</v>
      </c>
      <c r="L6783" s="1" t="s">
        <v>1512</v>
      </c>
      <c r="M6783" s="1">
        <v>70</v>
      </c>
    </row>
    <row r="6784" spans="1:13" x14ac:dyDescent="0.25">
      <c r="A6784" s="1" t="s">
        <v>1543</v>
      </c>
      <c r="J6784" s="1" t="s">
        <v>1511</v>
      </c>
      <c r="K6784" s="1" t="s">
        <v>1509</v>
      </c>
      <c r="L6784" s="1" t="s">
        <v>1512</v>
      </c>
      <c r="M6784" s="1">
        <v>70</v>
      </c>
    </row>
    <row r="6785" spans="1:13" x14ac:dyDescent="0.25">
      <c r="A6785" s="1" t="s">
        <v>1543</v>
      </c>
      <c r="J6785" s="1" t="s">
        <v>1511</v>
      </c>
      <c r="K6785" s="1" t="s">
        <v>1509</v>
      </c>
      <c r="L6785" s="1" t="s">
        <v>1512</v>
      </c>
      <c r="M6785" s="1">
        <v>70</v>
      </c>
    </row>
    <row r="6786" spans="1:13" x14ac:dyDescent="0.25">
      <c r="A6786" s="1" t="s">
        <v>1543</v>
      </c>
      <c r="J6786" s="1" t="s">
        <v>1511</v>
      </c>
      <c r="K6786" s="1" t="s">
        <v>1509</v>
      </c>
      <c r="L6786" s="1" t="s">
        <v>1512</v>
      </c>
      <c r="M6786" s="1">
        <v>70</v>
      </c>
    </row>
    <row r="6787" spans="1:13" x14ac:dyDescent="0.25">
      <c r="A6787" s="1" t="s">
        <v>1543</v>
      </c>
      <c r="J6787" s="1" t="s">
        <v>1511</v>
      </c>
      <c r="K6787" s="1" t="s">
        <v>1509</v>
      </c>
      <c r="L6787" s="1" t="s">
        <v>1512</v>
      </c>
      <c r="M6787" s="1">
        <v>70</v>
      </c>
    </row>
    <row r="6788" spans="1:13" x14ac:dyDescent="0.25">
      <c r="A6788" s="1" t="s">
        <v>1543</v>
      </c>
      <c r="J6788" s="1" t="s">
        <v>1511</v>
      </c>
      <c r="K6788" s="1" t="s">
        <v>1509</v>
      </c>
      <c r="L6788" s="1" t="s">
        <v>1512</v>
      </c>
      <c r="M6788" s="1">
        <v>70</v>
      </c>
    </row>
    <row r="6789" spans="1:13" x14ac:dyDescent="0.25">
      <c r="A6789" s="1" t="s">
        <v>1543</v>
      </c>
      <c r="J6789" s="1" t="s">
        <v>1511</v>
      </c>
      <c r="K6789" s="1" t="s">
        <v>1509</v>
      </c>
      <c r="L6789" s="1" t="s">
        <v>1512</v>
      </c>
      <c r="M6789" s="1">
        <v>70</v>
      </c>
    </row>
    <row r="6790" spans="1:13" x14ac:dyDescent="0.25">
      <c r="A6790" s="1" t="s">
        <v>1543</v>
      </c>
      <c r="J6790" s="1" t="s">
        <v>1511</v>
      </c>
      <c r="K6790" s="1" t="s">
        <v>1509</v>
      </c>
      <c r="L6790" s="1" t="s">
        <v>1512</v>
      </c>
      <c r="M6790" s="1">
        <v>70</v>
      </c>
    </row>
    <row r="6791" spans="1:13" x14ac:dyDescent="0.25">
      <c r="A6791" s="1" t="s">
        <v>1543</v>
      </c>
      <c r="J6791" s="1" t="s">
        <v>1511</v>
      </c>
      <c r="K6791" s="1" t="s">
        <v>1509</v>
      </c>
      <c r="L6791" s="1" t="s">
        <v>1512</v>
      </c>
      <c r="M6791" s="1">
        <v>70</v>
      </c>
    </row>
    <row r="6792" spans="1:13" x14ac:dyDescent="0.25">
      <c r="A6792" s="1" t="s">
        <v>1543</v>
      </c>
      <c r="J6792" s="1" t="s">
        <v>1511</v>
      </c>
      <c r="K6792" s="1" t="s">
        <v>1509</v>
      </c>
      <c r="L6792" s="1" t="s">
        <v>1510</v>
      </c>
      <c r="M6792" s="1">
        <v>60</v>
      </c>
    </row>
    <row r="6793" spans="1:13" x14ac:dyDescent="0.25">
      <c r="A6793" s="1" t="s">
        <v>1543</v>
      </c>
      <c r="J6793" s="1" t="s">
        <v>1511</v>
      </c>
      <c r="K6793" s="1" t="s">
        <v>1509</v>
      </c>
      <c r="L6793" s="1" t="s">
        <v>1510</v>
      </c>
      <c r="M6793" s="1">
        <v>60</v>
      </c>
    </row>
    <row r="6794" spans="1:13" x14ac:dyDescent="0.25">
      <c r="A6794" s="1" t="s">
        <v>1543</v>
      </c>
      <c r="J6794" s="1" t="s">
        <v>1511</v>
      </c>
      <c r="K6794" s="1" t="s">
        <v>1509</v>
      </c>
      <c r="L6794" s="1" t="s">
        <v>1510</v>
      </c>
      <c r="M6794" s="1">
        <v>60</v>
      </c>
    </row>
    <row r="6795" spans="1:13" x14ac:dyDescent="0.25">
      <c r="A6795" s="1" t="s">
        <v>1543</v>
      </c>
      <c r="J6795" s="1" t="s">
        <v>1511</v>
      </c>
      <c r="K6795" s="1" t="s">
        <v>1509</v>
      </c>
      <c r="L6795" s="1" t="s">
        <v>1510</v>
      </c>
      <c r="M6795" s="1">
        <v>60</v>
      </c>
    </row>
    <row r="6796" spans="1:13" x14ac:dyDescent="0.25">
      <c r="A6796" s="1" t="s">
        <v>1543</v>
      </c>
      <c r="J6796" s="1" t="s">
        <v>1511</v>
      </c>
      <c r="K6796" s="1" t="s">
        <v>1509</v>
      </c>
      <c r="L6796" s="1" t="s">
        <v>1510</v>
      </c>
      <c r="M6796" s="1">
        <v>60</v>
      </c>
    </row>
    <row r="6797" spans="1:13" x14ac:dyDescent="0.25">
      <c r="A6797" s="1" t="s">
        <v>1543</v>
      </c>
      <c r="J6797" s="1" t="s">
        <v>1511</v>
      </c>
      <c r="K6797" s="1" t="s">
        <v>1509</v>
      </c>
      <c r="L6797" s="1" t="s">
        <v>1510</v>
      </c>
      <c r="M6797" s="1">
        <v>60</v>
      </c>
    </row>
    <row r="6798" spans="1:13" x14ac:dyDescent="0.25">
      <c r="A6798" s="1" t="s">
        <v>1271</v>
      </c>
      <c r="J6798" s="1" t="s">
        <v>1511</v>
      </c>
      <c r="K6798" s="1" t="s">
        <v>1514</v>
      </c>
      <c r="L6798" s="1" t="s">
        <v>1513</v>
      </c>
      <c r="M6798" s="1">
        <v>8</v>
      </c>
    </row>
    <row r="6799" spans="1:13" x14ac:dyDescent="0.25">
      <c r="A6799" s="1" t="s">
        <v>1272</v>
      </c>
      <c r="J6799" s="1" t="s">
        <v>1511</v>
      </c>
      <c r="K6799" s="1" t="s">
        <v>1509</v>
      </c>
      <c r="L6799" s="1" t="s">
        <v>1512</v>
      </c>
      <c r="M6799" s="1">
        <v>3</v>
      </c>
    </row>
    <row r="6800" spans="1:13" x14ac:dyDescent="0.25">
      <c r="A6800" s="1" t="s">
        <v>1272</v>
      </c>
      <c r="J6800" s="1" t="s">
        <v>1511</v>
      </c>
      <c r="K6800" s="1" t="s">
        <v>1509</v>
      </c>
      <c r="L6800" s="1" t="s">
        <v>1512</v>
      </c>
      <c r="M6800" s="1">
        <v>1</v>
      </c>
    </row>
    <row r="6801" spans="1:13" x14ac:dyDescent="0.25">
      <c r="A6801" s="1" t="s">
        <v>1262</v>
      </c>
      <c r="J6801" s="1" t="s">
        <v>1508</v>
      </c>
      <c r="K6801" s="1" t="s">
        <v>1509</v>
      </c>
      <c r="L6801" s="1" t="s">
        <v>1512</v>
      </c>
      <c r="M6801" s="1">
        <v>1</v>
      </c>
    </row>
    <row r="6802" spans="1:13" x14ac:dyDescent="0.25">
      <c r="A6802" s="1" t="s">
        <v>1272</v>
      </c>
      <c r="J6802" s="1" t="s">
        <v>1511</v>
      </c>
      <c r="K6802" s="1" t="s">
        <v>1509</v>
      </c>
      <c r="L6802" s="1" t="s">
        <v>1512</v>
      </c>
      <c r="M6802" s="1">
        <v>1</v>
      </c>
    </row>
    <row r="6803" spans="1:13" x14ac:dyDescent="0.25">
      <c r="A6803" s="1" t="s">
        <v>1262</v>
      </c>
      <c r="J6803" s="1" t="s">
        <v>1508</v>
      </c>
      <c r="K6803" s="1" t="s">
        <v>1509</v>
      </c>
      <c r="L6803" s="1" t="s">
        <v>1512</v>
      </c>
      <c r="M6803" s="1">
        <v>1</v>
      </c>
    </row>
    <row r="6804" spans="1:13" x14ac:dyDescent="0.25">
      <c r="A6804" s="1" t="s">
        <v>1262</v>
      </c>
      <c r="J6804" s="1" t="s">
        <v>1508</v>
      </c>
      <c r="K6804" s="1" t="s">
        <v>1509</v>
      </c>
      <c r="L6804" s="1" t="s">
        <v>1512</v>
      </c>
      <c r="M6804" s="1">
        <v>1</v>
      </c>
    </row>
    <row r="6805" spans="1:13" x14ac:dyDescent="0.25">
      <c r="A6805" s="1" t="s">
        <v>1379</v>
      </c>
      <c r="J6805" s="1" t="s">
        <v>1511</v>
      </c>
      <c r="K6805" s="1" t="s">
        <v>1509</v>
      </c>
      <c r="L6805" s="1" t="s">
        <v>1512</v>
      </c>
      <c r="M6805" s="1">
        <v>1</v>
      </c>
    </row>
    <row r="6806" spans="1:13" x14ac:dyDescent="0.25">
      <c r="A6806" s="1" t="s">
        <v>1299</v>
      </c>
      <c r="J6806" s="1" t="s">
        <v>1508</v>
      </c>
      <c r="K6806" s="1" t="s">
        <v>1509</v>
      </c>
      <c r="L6806" s="1" t="s">
        <v>1513</v>
      </c>
      <c r="M6806" s="1">
        <v>1</v>
      </c>
    </row>
    <row r="6807" spans="1:13" x14ac:dyDescent="0.25">
      <c r="A6807" s="1" t="s">
        <v>1299</v>
      </c>
      <c r="J6807" s="1" t="s">
        <v>1508</v>
      </c>
      <c r="K6807" s="1" t="s">
        <v>1509</v>
      </c>
      <c r="L6807" s="1" t="s">
        <v>1510</v>
      </c>
      <c r="M6807" s="1">
        <v>1</v>
      </c>
    </row>
    <row r="6808" spans="1:13" x14ac:dyDescent="0.25">
      <c r="A6808" s="1" t="s">
        <v>1379</v>
      </c>
      <c r="J6808" s="1" t="s">
        <v>1511</v>
      </c>
      <c r="K6808" s="1" t="s">
        <v>1509</v>
      </c>
      <c r="L6808" s="1" t="s">
        <v>1512</v>
      </c>
      <c r="M6808" s="1">
        <v>30</v>
      </c>
    </row>
    <row r="6809" spans="1:13" x14ac:dyDescent="0.25">
      <c r="A6809" s="1" t="s">
        <v>1379</v>
      </c>
      <c r="J6809" s="1" t="s">
        <v>1511</v>
      </c>
      <c r="K6809" s="1" t="s">
        <v>1509</v>
      </c>
      <c r="L6809" s="1" t="s">
        <v>1512</v>
      </c>
      <c r="M6809" s="1">
        <v>28</v>
      </c>
    </row>
    <row r="6810" spans="1:13" x14ac:dyDescent="0.25">
      <c r="A6810" s="1" t="s">
        <v>1299</v>
      </c>
      <c r="J6810" s="1" t="s">
        <v>1508</v>
      </c>
      <c r="K6810" s="1" t="s">
        <v>1509</v>
      </c>
      <c r="L6810" s="1" t="s">
        <v>1513</v>
      </c>
      <c r="M6810" s="1">
        <v>1</v>
      </c>
    </row>
    <row r="6811" spans="1:13" x14ac:dyDescent="0.25">
      <c r="A6811" s="1" t="s">
        <v>1379</v>
      </c>
      <c r="J6811" s="1" t="s">
        <v>1511</v>
      </c>
      <c r="K6811" s="1" t="s">
        <v>1509</v>
      </c>
      <c r="L6811" s="1" t="s">
        <v>1512</v>
      </c>
      <c r="M6811" s="1">
        <v>19</v>
      </c>
    </row>
    <row r="6812" spans="1:13" x14ac:dyDescent="0.25">
      <c r="A6812" s="1" t="s">
        <v>1379</v>
      </c>
      <c r="J6812" s="1" t="s">
        <v>1511</v>
      </c>
      <c r="K6812" s="1" t="s">
        <v>1509</v>
      </c>
      <c r="L6812" s="1" t="s">
        <v>1512</v>
      </c>
      <c r="M6812" s="1">
        <v>40</v>
      </c>
    </row>
    <row r="6813" spans="1:13" x14ac:dyDescent="0.25">
      <c r="A6813" s="1" t="s">
        <v>1379</v>
      </c>
      <c r="J6813" s="1" t="s">
        <v>1511</v>
      </c>
      <c r="K6813" s="1" t="s">
        <v>1509</v>
      </c>
      <c r="L6813" s="1" t="s">
        <v>1512</v>
      </c>
      <c r="M6813" s="1">
        <v>8</v>
      </c>
    </row>
    <row r="6814" spans="1:13" x14ac:dyDescent="0.25">
      <c r="A6814" s="1" t="s">
        <v>835</v>
      </c>
      <c r="J6814" s="1" t="s">
        <v>1511</v>
      </c>
      <c r="K6814" s="1" t="s">
        <v>1509</v>
      </c>
      <c r="L6814" s="1" t="s">
        <v>1512</v>
      </c>
      <c r="M6814" s="1">
        <v>1</v>
      </c>
    </row>
    <row r="6815" spans="1:13" x14ac:dyDescent="0.25">
      <c r="A6815" s="1" t="s">
        <v>1379</v>
      </c>
      <c r="J6815" s="1" t="s">
        <v>1511</v>
      </c>
      <c r="K6815" s="1" t="s">
        <v>1509</v>
      </c>
      <c r="L6815" s="1" t="s">
        <v>1512</v>
      </c>
      <c r="M6815" s="1">
        <v>2</v>
      </c>
    </row>
    <row r="6816" spans="1:13" x14ac:dyDescent="0.25">
      <c r="A6816" s="1" t="s">
        <v>1299</v>
      </c>
      <c r="J6816" s="1" t="s">
        <v>1508</v>
      </c>
      <c r="K6816" s="1" t="s">
        <v>1509</v>
      </c>
      <c r="L6816" s="1" t="s">
        <v>1513</v>
      </c>
      <c r="M6816" s="1">
        <v>1</v>
      </c>
    </row>
    <row r="6817" spans="1:13" x14ac:dyDescent="0.25">
      <c r="A6817" s="1" t="s">
        <v>1483</v>
      </c>
      <c r="J6817" s="1" t="s">
        <v>1511</v>
      </c>
      <c r="K6817" s="1" t="s">
        <v>1509</v>
      </c>
      <c r="L6817" s="1" t="s">
        <v>1512</v>
      </c>
      <c r="M6817" s="1">
        <v>3</v>
      </c>
    </row>
    <row r="6818" spans="1:13" x14ac:dyDescent="0.25">
      <c r="A6818" s="1" t="s">
        <v>1483</v>
      </c>
      <c r="J6818" s="1" t="s">
        <v>1511</v>
      </c>
      <c r="K6818" s="1" t="s">
        <v>1509</v>
      </c>
      <c r="L6818" s="1" t="s">
        <v>1512</v>
      </c>
      <c r="M6818" s="1">
        <v>4</v>
      </c>
    </row>
    <row r="6819" spans="1:13" x14ac:dyDescent="0.25">
      <c r="A6819" s="1" t="s">
        <v>1324</v>
      </c>
      <c r="J6819" s="1" t="s">
        <v>1511</v>
      </c>
      <c r="K6819" s="1" t="s">
        <v>1509</v>
      </c>
      <c r="L6819" s="1" t="s">
        <v>1512</v>
      </c>
      <c r="M6819" s="1">
        <v>1</v>
      </c>
    </row>
    <row r="6820" spans="1:13" x14ac:dyDescent="0.25">
      <c r="A6820" s="1" t="s">
        <v>1357</v>
      </c>
      <c r="J6820" s="1" t="s">
        <v>1511</v>
      </c>
      <c r="K6820" s="1" t="s">
        <v>1509</v>
      </c>
      <c r="L6820" s="1" t="s">
        <v>1512</v>
      </c>
      <c r="M6820" s="1">
        <v>2</v>
      </c>
    </row>
    <row r="6821" spans="1:13" x14ac:dyDescent="0.25">
      <c r="A6821" s="1" t="s">
        <v>1357</v>
      </c>
      <c r="J6821" s="1" t="s">
        <v>1511</v>
      </c>
      <c r="K6821" s="1" t="s">
        <v>1509</v>
      </c>
      <c r="L6821" s="1" t="s">
        <v>1512</v>
      </c>
      <c r="M6821" s="1">
        <v>1</v>
      </c>
    </row>
    <row r="6822" spans="1:13" x14ac:dyDescent="0.25">
      <c r="A6822" s="1" t="s">
        <v>1357</v>
      </c>
      <c r="J6822" s="1" t="s">
        <v>1511</v>
      </c>
      <c r="K6822" s="1" t="s">
        <v>1509</v>
      </c>
      <c r="L6822" s="1" t="s">
        <v>1512</v>
      </c>
      <c r="M6822" s="1">
        <v>3</v>
      </c>
    </row>
    <row r="6823" spans="1:13" x14ac:dyDescent="0.25">
      <c r="A6823" s="1" t="s">
        <v>1357</v>
      </c>
      <c r="J6823" s="1" t="s">
        <v>1511</v>
      </c>
      <c r="K6823" s="1" t="s">
        <v>1509</v>
      </c>
      <c r="L6823" s="1" t="s">
        <v>1512</v>
      </c>
      <c r="M6823" s="1">
        <v>1</v>
      </c>
    </row>
    <row r="6824" spans="1:13" x14ac:dyDescent="0.25">
      <c r="A6824" s="1" t="s">
        <v>1357</v>
      </c>
      <c r="J6824" s="1" t="s">
        <v>1511</v>
      </c>
      <c r="K6824" s="1" t="s">
        <v>1509</v>
      </c>
      <c r="L6824" s="1" t="s">
        <v>1512</v>
      </c>
      <c r="M6824" s="1">
        <v>1</v>
      </c>
    </row>
    <row r="6825" spans="1:13" x14ac:dyDescent="0.25">
      <c r="A6825" s="1" t="s">
        <v>1267</v>
      </c>
      <c r="J6825" s="1" t="s">
        <v>1511</v>
      </c>
      <c r="K6825" s="1" t="s">
        <v>1509</v>
      </c>
      <c r="L6825" s="1" t="s">
        <v>1512</v>
      </c>
      <c r="M6825" s="1">
        <v>1</v>
      </c>
    </row>
    <row r="6826" spans="1:13" x14ac:dyDescent="0.25">
      <c r="A6826" s="1" t="s">
        <v>1357</v>
      </c>
      <c r="J6826" s="1" t="s">
        <v>1511</v>
      </c>
      <c r="K6826" s="1" t="s">
        <v>1509</v>
      </c>
      <c r="L6826" s="1" t="s">
        <v>1512</v>
      </c>
      <c r="M6826" s="1">
        <v>1</v>
      </c>
    </row>
    <row r="6827" spans="1:13" x14ac:dyDescent="0.25">
      <c r="A6827" s="1" t="s">
        <v>1357</v>
      </c>
      <c r="J6827" s="1" t="s">
        <v>1511</v>
      </c>
      <c r="K6827" s="1" t="s">
        <v>1509</v>
      </c>
      <c r="L6827" s="1" t="s">
        <v>1512</v>
      </c>
      <c r="M6827" s="1">
        <v>1</v>
      </c>
    </row>
    <row r="6828" spans="1:13" x14ac:dyDescent="0.25">
      <c r="A6828" s="1" t="s">
        <v>1357</v>
      </c>
      <c r="J6828" s="1" t="s">
        <v>1511</v>
      </c>
      <c r="K6828" s="1" t="s">
        <v>1509</v>
      </c>
      <c r="L6828" s="1" t="s">
        <v>1512</v>
      </c>
      <c r="M6828" s="1">
        <v>1</v>
      </c>
    </row>
    <row r="6829" spans="1:13" x14ac:dyDescent="0.25">
      <c r="A6829" s="1" t="s">
        <v>1335</v>
      </c>
      <c r="J6829" s="1" t="s">
        <v>1511</v>
      </c>
      <c r="K6829" s="1" t="s">
        <v>1509</v>
      </c>
      <c r="L6829" s="1" t="s">
        <v>1512</v>
      </c>
      <c r="M6829" s="1">
        <v>134</v>
      </c>
    </row>
    <row r="6830" spans="1:13" x14ac:dyDescent="0.25">
      <c r="A6830" s="1" t="s">
        <v>1299</v>
      </c>
      <c r="J6830" s="1" t="s">
        <v>1508</v>
      </c>
      <c r="K6830" s="1" t="s">
        <v>1509</v>
      </c>
      <c r="L6830" s="1" t="s">
        <v>1510</v>
      </c>
      <c r="M6830" s="1">
        <v>1</v>
      </c>
    </row>
    <row r="6831" spans="1:13" x14ac:dyDescent="0.25">
      <c r="A6831" s="1" t="s">
        <v>1299</v>
      </c>
      <c r="J6831" s="1" t="s">
        <v>1508</v>
      </c>
      <c r="K6831" s="1" t="s">
        <v>1509</v>
      </c>
      <c r="L6831" s="1" t="s">
        <v>1510</v>
      </c>
      <c r="M6831" s="1">
        <v>1</v>
      </c>
    </row>
    <row r="6832" spans="1:13" x14ac:dyDescent="0.25">
      <c r="A6832" s="1" t="s">
        <v>1299</v>
      </c>
      <c r="J6832" s="1" t="s">
        <v>1508</v>
      </c>
      <c r="K6832" s="1" t="s">
        <v>1509</v>
      </c>
      <c r="L6832" s="1" t="s">
        <v>1510</v>
      </c>
      <c r="M6832" s="1">
        <v>1</v>
      </c>
    </row>
    <row r="6833" spans="1:13" x14ac:dyDescent="0.25">
      <c r="A6833" s="1" t="s">
        <v>1357</v>
      </c>
      <c r="J6833" s="1" t="s">
        <v>1511</v>
      </c>
      <c r="K6833" s="1" t="s">
        <v>1509</v>
      </c>
      <c r="L6833" s="1" t="s">
        <v>1512</v>
      </c>
      <c r="M6833" s="1">
        <v>1</v>
      </c>
    </row>
    <row r="6834" spans="1:13" x14ac:dyDescent="0.25">
      <c r="A6834" s="1" t="s">
        <v>1299</v>
      </c>
      <c r="J6834" s="1" t="s">
        <v>1508</v>
      </c>
      <c r="K6834" s="1" t="s">
        <v>1509</v>
      </c>
      <c r="L6834" s="1" t="s">
        <v>1510</v>
      </c>
      <c r="M6834" s="1">
        <v>1</v>
      </c>
    </row>
    <row r="6835" spans="1:13" x14ac:dyDescent="0.25">
      <c r="A6835" s="1" t="s">
        <v>1357</v>
      </c>
      <c r="J6835" s="1" t="s">
        <v>1511</v>
      </c>
      <c r="K6835" s="1" t="s">
        <v>1509</v>
      </c>
      <c r="L6835" s="1" t="s">
        <v>1512</v>
      </c>
      <c r="M6835" s="1">
        <v>1</v>
      </c>
    </row>
    <row r="6836" spans="1:13" x14ac:dyDescent="0.25">
      <c r="A6836" s="1" t="s">
        <v>1299</v>
      </c>
      <c r="J6836" s="1" t="s">
        <v>1508</v>
      </c>
      <c r="K6836" s="1" t="s">
        <v>1509</v>
      </c>
      <c r="L6836" s="1" t="s">
        <v>1510</v>
      </c>
      <c r="M6836" s="1">
        <v>1</v>
      </c>
    </row>
    <row r="6837" spans="1:13" x14ac:dyDescent="0.25">
      <c r="A6837" s="1" t="s">
        <v>1299</v>
      </c>
      <c r="J6837" s="1" t="s">
        <v>1508</v>
      </c>
      <c r="K6837" s="1" t="s">
        <v>1509</v>
      </c>
      <c r="L6837" s="1" t="s">
        <v>1510</v>
      </c>
      <c r="M6837" s="1">
        <v>1</v>
      </c>
    </row>
    <row r="6838" spans="1:13" x14ac:dyDescent="0.25">
      <c r="A6838" s="1" t="s">
        <v>1357</v>
      </c>
      <c r="J6838" s="1" t="s">
        <v>1511</v>
      </c>
      <c r="K6838" s="1" t="s">
        <v>1509</v>
      </c>
      <c r="L6838" s="1" t="s">
        <v>1512</v>
      </c>
      <c r="M6838" s="1">
        <v>1</v>
      </c>
    </row>
    <row r="6839" spans="1:13" x14ac:dyDescent="0.25">
      <c r="A6839" s="1" t="s">
        <v>1299</v>
      </c>
      <c r="J6839" s="1" t="s">
        <v>1508</v>
      </c>
      <c r="K6839" s="1" t="s">
        <v>1509</v>
      </c>
      <c r="L6839" s="1" t="s">
        <v>1510</v>
      </c>
      <c r="M6839" s="1">
        <v>1</v>
      </c>
    </row>
    <row r="6840" spans="1:13" x14ac:dyDescent="0.25">
      <c r="A6840" s="1" t="s">
        <v>1299</v>
      </c>
      <c r="J6840" s="1" t="s">
        <v>1508</v>
      </c>
      <c r="K6840" s="1" t="s">
        <v>1509</v>
      </c>
      <c r="L6840" s="1" t="s">
        <v>1510</v>
      </c>
      <c r="M6840" s="1">
        <v>1</v>
      </c>
    </row>
    <row r="6841" spans="1:13" x14ac:dyDescent="0.25">
      <c r="A6841" s="1" t="s">
        <v>1357</v>
      </c>
      <c r="J6841" s="1" t="s">
        <v>1511</v>
      </c>
      <c r="K6841" s="1" t="s">
        <v>1509</v>
      </c>
      <c r="L6841" s="1" t="s">
        <v>1512</v>
      </c>
      <c r="M6841" s="1">
        <v>2</v>
      </c>
    </row>
    <row r="6842" spans="1:13" x14ac:dyDescent="0.25">
      <c r="A6842" s="1" t="s">
        <v>1299</v>
      </c>
      <c r="J6842" s="1" t="s">
        <v>1508</v>
      </c>
      <c r="K6842" s="1" t="s">
        <v>1509</v>
      </c>
      <c r="L6842" s="1" t="s">
        <v>1510</v>
      </c>
      <c r="M6842" s="1">
        <v>1</v>
      </c>
    </row>
    <row r="6843" spans="1:13" x14ac:dyDescent="0.25">
      <c r="A6843" s="1" t="s">
        <v>1299</v>
      </c>
      <c r="J6843" s="1" t="s">
        <v>1508</v>
      </c>
      <c r="K6843" s="1" t="s">
        <v>1509</v>
      </c>
      <c r="L6843" s="1" t="s">
        <v>1510</v>
      </c>
      <c r="M6843" s="1">
        <v>1</v>
      </c>
    </row>
    <row r="6844" spans="1:13" x14ac:dyDescent="0.25">
      <c r="A6844" s="1" t="s">
        <v>1295</v>
      </c>
      <c r="J6844" s="1" t="s">
        <v>1511</v>
      </c>
      <c r="K6844" s="1" t="s">
        <v>1509</v>
      </c>
      <c r="L6844" s="1" t="s">
        <v>1512</v>
      </c>
      <c r="M6844" s="1">
        <v>6</v>
      </c>
    </row>
    <row r="6845" spans="1:13" x14ac:dyDescent="0.25">
      <c r="A6845" s="1" t="s">
        <v>1299</v>
      </c>
      <c r="J6845" s="1" t="s">
        <v>1508</v>
      </c>
      <c r="K6845" s="1" t="s">
        <v>1509</v>
      </c>
      <c r="L6845" s="1" t="s">
        <v>1510</v>
      </c>
      <c r="M6845" s="1">
        <v>1</v>
      </c>
    </row>
    <row r="6846" spans="1:13" x14ac:dyDescent="0.25">
      <c r="A6846" s="1" t="s">
        <v>1299</v>
      </c>
      <c r="J6846" s="1" t="s">
        <v>1508</v>
      </c>
      <c r="K6846" s="1" t="s">
        <v>1509</v>
      </c>
      <c r="L6846" s="1" t="s">
        <v>1510</v>
      </c>
      <c r="M6846" s="1">
        <v>1</v>
      </c>
    </row>
    <row r="6847" spans="1:13" x14ac:dyDescent="0.25">
      <c r="A6847" s="1" t="s">
        <v>1295</v>
      </c>
      <c r="J6847" s="1" t="s">
        <v>1511</v>
      </c>
      <c r="K6847" s="1" t="s">
        <v>1509</v>
      </c>
      <c r="L6847" s="1" t="s">
        <v>1512</v>
      </c>
      <c r="M6847" s="1">
        <v>3</v>
      </c>
    </row>
    <row r="6848" spans="1:13" x14ac:dyDescent="0.25">
      <c r="A6848" s="1" t="s">
        <v>1299</v>
      </c>
      <c r="J6848" s="1" t="s">
        <v>1508</v>
      </c>
      <c r="K6848" s="1" t="s">
        <v>1509</v>
      </c>
      <c r="L6848" s="1" t="s">
        <v>1510</v>
      </c>
      <c r="M6848" s="1">
        <v>1</v>
      </c>
    </row>
    <row r="6849" spans="1:13" x14ac:dyDescent="0.25">
      <c r="A6849" s="1" t="s">
        <v>1295</v>
      </c>
      <c r="J6849" s="1" t="s">
        <v>1511</v>
      </c>
      <c r="K6849" s="1" t="s">
        <v>1509</v>
      </c>
      <c r="L6849" s="1" t="s">
        <v>1512</v>
      </c>
      <c r="M6849" s="1">
        <v>6</v>
      </c>
    </row>
    <row r="6850" spans="1:13" x14ac:dyDescent="0.25">
      <c r="A6850" s="1" t="s">
        <v>1299</v>
      </c>
      <c r="J6850" s="1" t="s">
        <v>1508</v>
      </c>
      <c r="K6850" s="1" t="s">
        <v>1509</v>
      </c>
      <c r="L6850" s="1" t="s">
        <v>1510</v>
      </c>
      <c r="M6850" s="1">
        <v>1</v>
      </c>
    </row>
    <row r="6851" spans="1:13" x14ac:dyDescent="0.25">
      <c r="A6851" s="1" t="s">
        <v>1295</v>
      </c>
      <c r="J6851" s="1" t="s">
        <v>1511</v>
      </c>
      <c r="K6851" s="1" t="s">
        <v>1509</v>
      </c>
      <c r="L6851" s="1" t="s">
        <v>1512</v>
      </c>
      <c r="M6851" s="1">
        <v>2</v>
      </c>
    </row>
    <row r="6852" spans="1:13" x14ac:dyDescent="0.25">
      <c r="A6852" s="1" t="s">
        <v>1295</v>
      </c>
      <c r="J6852" s="1" t="s">
        <v>1511</v>
      </c>
      <c r="K6852" s="1" t="s">
        <v>1509</v>
      </c>
      <c r="L6852" s="1" t="s">
        <v>1512</v>
      </c>
      <c r="M6852" s="1">
        <v>7</v>
      </c>
    </row>
    <row r="6853" spans="1:13" x14ac:dyDescent="0.25">
      <c r="A6853" s="1" t="s">
        <v>1325</v>
      </c>
      <c r="J6853" s="1" t="s">
        <v>1511</v>
      </c>
      <c r="K6853" s="1" t="s">
        <v>1514</v>
      </c>
      <c r="L6853" s="1" t="s">
        <v>1512</v>
      </c>
      <c r="M6853" s="1">
        <v>2</v>
      </c>
    </row>
    <row r="6854" spans="1:13" x14ac:dyDescent="0.25">
      <c r="A6854" s="1" t="s">
        <v>1358</v>
      </c>
      <c r="J6854" s="1" t="s">
        <v>1511</v>
      </c>
      <c r="K6854" s="1" t="s">
        <v>1509</v>
      </c>
      <c r="L6854" s="1" t="s">
        <v>1512</v>
      </c>
      <c r="M6854" s="1">
        <v>49</v>
      </c>
    </row>
    <row r="6855" spans="1:13" x14ac:dyDescent="0.25">
      <c r="A6855" s="1" t="s">
        <v>1295</v>
      </c>
      <c r="J6855" s="1" t="s">
        <v>1508</v>
      </c>
      <c r="K6855" s="1" t="s">
        <v>1509</v>
      </c>
      <c r="L6855" s="1" t="s">
        <v>1510</v>
      </c>
      <c r="M6855" s="1">
        <v>1</v>
      </c>
    </row>
    <row r="6856" spans="1:13" x14ac:dyDescent="0.25">
      <c r="A6856" s="1" t="s">
        <v>1358</v>
      </c>
      <c r="J6856" s="1" t="s">
        <v>1511</v>
      </c>
      <c r="K6856" s="1" t="s">
        <v>1509</v>
      </c>
      <c r="L6856" s="1" t="s">
        <v>1512</v>
      </c>
      <c r="M6856" s="1">
        <v>5</v>
      </c>
    </row>
    <row r="6857" spans="1:13" x14ac:dyDescent="0.25">
      <c r="A6857" s="1" t="s">
        <v>1358</v>
      </c>
      <c r="J6857" s="1" t="s">
        <v>1511</v>
      </c>
      <c r="K6857" s="1" t="s">
        <v>1509</v>
      </c>
      <c r="L6857" s="1" t="s">
        <v>1512</v>
      </c>
      <c r="M6857" s="1">
        <v>5</v>
      </c>
    </row>
    <row r="6858" spans="1:13" x14ac:dyDescent="0.25">
      <c r="A6858" s="1" t="s">
        <v>1358</v>
      </c>
      <c r="J6858" s="1" t="s">
        <v>1511</v>
      </c>
      <c r="K6858" s="1" t="s">
        <v>1509</v>
      </c>
      <c r="L6858" s="1" t="s">
        <v>1512</v>
      </c>
      <c r="M6858" s="1">
        <v>1</v>
      </c>
    </row>
    <row r="6859" spans="1:13" x14ac:dyDescent="0.25">
      <c r="A6859" s="1" t="s">
        <v>1358</v>
      </c>
      <c r="J6859" s="1" t="s">
        <v>1511</v>
      </c>
      <c r="K6859" s="1" t="s">
        <v>1509</v>
      </c>
      <c r="L6859" s="1" t="s">
        <v>1512</v>
      </c>
      <c r="M6859" s="1">
        <v>1</v>
      </c>
    </row>
    <row r="6860" spans="1:13" x14ac:dyDescent="0.25">
      <c r="A6860" s="1" t="s">
        <v>1358</v>
      </c>
      <c r="J6860" s="1" t="s">
        <v>1511</v>
      </c>
      <c r="K6860" s="1" t="s">
        <v>1509</v>
      </c>
      <c r="L6860" s="1" t="s">
        <v>1512</v>
      </c>
      <c r="M6860" s="1">
        <v>2</v>
      </c>
    </row>
    <row r="6861" spans="1:13" x14ac:dyDescent="0.25">
      <c r="A6861" s="1" t="s">
        <v>1358</v>
      </c>
      <c r="J6861" s="1" t="s">
        <v>1511</v>
      </c>
      <c r="K6861" s="1" t="s">
        <v>1509</v>
      </c>
      <c r="L6861" s="1" t="s">
        <v>1512</v>
      </c>
      <c r="M6861" s="1">
        <v>55</v>
      </c>
    </row>
    <row r="6862" spans="1:13" x14ac:dyDescent="0.25">
      <c r="A6862" s="1" t="s">
        <v>1378</v>
      </c>
      <c r="J6862" s="1" t="s">
        <v>1511</v>
      </c>
      <c r="K6862" s="1" t="s">
        <v>1509</v>
      </c>
      <c r="L6862" s="1" t="s">
        <v>1512</v>
      </c>
      <c r="M6862" s="1">
        <v>9</v>
      </c>
    </row>
    <row r="6863" spans="1:13" x14ac:dyDescent="0.25">
      <c r="A6863" s="1" t="s">
        <v>1378</v>
      </c>
      <c r="J6863" s="1" t="s">
        <v>1511</v>
      </c>
      <c r="K6863" s="1" t="s">
        <v>1509</v>
      </c>
      <c r="L6863" s="1" t="s">
        <v>1512</v>
      </c>
      <c r="M6863" s="1">
        <v>2</v>
      </c>
    </row>
    <row r="6864" spans="1:13" x14ac:dyDescent="0.25">
      <c r="A6864" s="1" t="s">
        <v>1378</v>
      </c>
      <c r="J6864" s="1" t="s">
        <v>1511</v>
      </c>
      <c r="K6864" s="1" t="s">
        <v>1509</v>
      </c>
      <c r="L6864" s="1" t="s">
        <v>1512</v>
      </c>
      <c r="M6864" s="1">
        <v>1</v>
      </c>
    </row>
    <row r="6865" spans="1:13" x14ac:dyDescent="0.25">
      <c r="A6865" s="1" t="s">
        <v>1299</v>
      </c>
      <c r="J6865" s="1" t="s">
        <v>1508</v>
      </c>
      <c r="K6865" s="1" t="s">
        <v>1509</v>
      </c>
      <c r="L6865" s="1" t="s">
        <v>1510</v>
      </c>
      <c r="M6865" s="1">
        <v>1</v>
      </c>
    </row>
    <row r="6866" spans="1:13" x14ac:dyDescent="0.25">
      <c r="A6866" s="1" t="s">
        <v>1299</v>
      </c>
      <c r="J6866" s="1" t="s">
        <v>1508</v>
      </c>
      <c r="K6866" s="1" t="s">
        <v>1509</v>
      </c>
      <c r="L6866" s="1" t="s">
        <v>1510</v>
      </c>
      <c r="M6866" s="1">
        <v>1</v>
      </c>
    </row>
    <row r="6867" spans="1:13" x14ac:dyDescent="0.25">
      <c r="A6867" s="1" t="s">
        <v>1378</v>
      </c>
      <c r="J6867" s="1" t="s">
        <v>1511</v>
      </c>
      <c r="K6867" s="1" t="s">
        <v>1509</v>
      </c>
      <c r="L6867" s="1" t="s">
        <v>1512</v>
      </c>
      <c r="M6867" s="1">
        <v>1</v>
      </c>
    </row>
    <row r="6868" spans="1:13" x14ac:dyDescent="0.25">
      <c r="A6868" s="1" t="s">
        <v>1299</v>
      </c>
      <c r="J6868" s="1" t="s">
        <v>1508</v>
      </c>
      <c r="K6868" s="1" t="s">
        <v>1509</v>
      </c>
      <c r="L6868" s="1" t="s">
        <v>1510</v>
      </c>
      <c r="M6868" s="1">
        <v>1</v>
      </c>
    </row>
    <row r="6869" spans="1:13" x14ac:dyDescent="0.25">
      <c r="A6869" s="1" t="s">
        <v>1378</v>
      </c>
      <c r="J6869" s="1" t="s">
        <v>1511</v>
      </c>
      <c r="K6869" s="1" t="s">
        <v>1509</v>
      </c>
      <c r="L6869" s="1" t="s">
        <v>1512</v>
      </c>
      <c r="M6869" s="1">
        <v>1</v>
      </c>
    </row>
    <row r="6870" spans="1:13" x14ac:dyDescent="0.25">
      <c r="A6870" s="1" t="s">
        <v>1299</v>
      </c>
      <c r="J6870" s="1" t="s">
        <v>1508</v>
      </c>
      <c r="K6870" s="1" t="s">
        <v>1509</v>
      </c>
      <c r="L6870" s="1" t="s">
        <v>1510</v>
      </c>
      <c r="M6870" s="1">
        <v>1</v>
      </c>
    </row>
    <row r="6871" spans="1:13" x14ac:dyDescent="0.25">
      <c r="A6871" s="1" t="s">
        <v>1299</v>
      </c>
      <c r="J6871" s="1" t="s">
        <v>1508</v>
      </c>
      <c r="K6871" s="1" t="s">
        <v>1509</v>
      </c>
      <c r="L6871" s="1" t="s">
        <v>1510</v>
      </c>
      <c r="M6871" s="1">
        <v>1</v>
      </c>
    </row>
    <row r="6872" spans="1:13" x14ac:dyDescent="0.25">
      <c r="A6872" s="1" t="s">
        <v>1299</v>
      </c>
      <c r="J6872" s="1" t="s">
        <v>1508</v>
      </c>
      <c r="K6872" s="1" t="s">
        <v>1509</v>
      </c>
      <c r="L6872" s="1" t="s">
        <v>1510</v>
      </c>
      <c r="M6872" s="1">
        <v>1</v>
      </c>
    </row>
    <row r="6873" spans="1:13" x14ac:dyDescent="0.25">
      <c r="A6873" s="1" t="s">
        <v>1378</v>
      </c>
      <c r="J6873" s="1" t="s">
        <v>1511</v>
      </c>
      <c r="K6873" s="1" t="s">
        <v>1509</v>
      </c>
      <c r="L6873" s="1" t="s">
        <v>1512</v>
      </c>
      <c r="M6873" s="1">
        <v>1</v>
      </c>
    </row>
    <row r="6874" spans="1:13" x14ac:dyDescent="0.25">
      <c r="A6874" s="1" t="s">
        <v>1299</v>
      </c>
      <c r="J6874" s="1" t="s">
        <v>1508</v>
      </c>
      <c r="K6874" s="1" t="s">
        <v>1509</v>
      </c>
      <c r="L6874" s="1" t="s">
        <v>1510</v>
      </c>
      <c r="M6874" s="1">
        <v>1</v>
      </c>
    </row>
    <row r="6875" spans="1:13" x14ac:dyDescent="0.25">
      <c r="A6875" s="1" t="s">
        <v>1299</v>
      </c>
      <c r="J6875" s="1" t="s">
        <v>1508</v>
      </c>
      <c r="K6875" s="1" t="s">
        <v>1509</v>
      </c>
      <c r="L6875" s="1" t="s">
        <v>1510</v>
      </c>
      <c r="M6875" s="1">
        <v>1</v>
      </c>
    </row>
    <row r="6876" spans="1:13" x14ac:dyDescent="0.25">
      <c r="A6876" s="1" t="s">
        <v>1299</v>
      </c>
      <c r="J6876" s="1" t="s">
        <v>1508</v>
      </c>
      <c r="K6876" s="1" t="s">
        <v>1509</v>
      </c>
      <c r="L6876" s="1" t="s">
        <v>1510</v>
      </c>
      <c r="M6876" s="1">
        <v>1</v>
      </c>
    </row>
    <row r="6877" spans="1:13" x14ac:dyDescent="0.25">
      <c r="A6877" s="1" t="s">
        <v>1378</v>
      </c>
      <c r="J6877" s="1" t="s">
        <v>1511</v>
      </c>
      <c r="K6877" s="1" t="s">
        <v>1509</v>
      </c>
      <c r="L6877" s="1" t="s">
        <v>1512</v>
      </c>
      <c r="M6877" s="1">
        <v>1</v>
      </c>
    </row>
    <row r="6878" spans="1:13" x14ac:dyDescent="0.25">
      <c r="A6878" s="1" t="s">
        <v>1299</v>
      </c>
      <c r="J6878" s="1" t="s">
        <v>1508</v>
      </c>
      <c r="K6878" s="1" t="s">
        <v>1509</v>
      </c>
      <c r="L6878" s="1" t="s">
        <v>1510</v>
      </c>
      <c r="M6878" s="1">
        <v>1</v>
      </c>
    </row>
    <row r="6879" spans="1:13" x14ac:dyDescent="0.25">
      <c r="A6879" s="1" t="s">
        <v>1299</v>
      </c>
      <c r="J6879" s="1" t="s">
        <v>1508</v>
      </c>
      <c r="K6879" s="1" t="s">
        <v>1509</v>
      </c>
      <c r="L6879" s="1" t="s">
        <v>1510</v>
      </c>
      <c r="M6879" s="1">
        <v>1</v>
      </c>
    </row>
    <row r="6880" spans="1:13" x14ac:dyDescent="0.25">
      <c r="A6880" s="1" t="s">
        <v>1299</v>
      </c>
      <c r="J6880" s="1" t="s">
        <v>1508</v>
      </c>
      <c r="K6880" s="1" t="s">
        <v>1509</v>
      </c>
      <c r="L6880" s="1" t="s">
        <v>1510</v>
      </c>
      <c r="M6880" s="1">
        <v>1</v>
      </c>
    </row>
    <row r="6881" spans="1:13" x14ac:dyDescent="0.25">
      <c r="A6881" s="1" t="s">
        <v>1378</v>
      </c>
      <c r="J6881" s="1" t="s">
        <v>1511</v>
      </c>
      <c r="K6881" s="1" t="s">
        <v>1509</v>
      </c>
      <c r="L6881" s="1" t="s">
        <v>1512</v>
      </c>
      <c r="M6881" s="1">
        <v>1</v>
      </c>
    </row>
    <row r="6882" spans="1:13" x14ac:dyDescent="0.25">
      <c r="A6882" s="1" t="s">
        <v>1299</v>
      </c>
      <c r="J6882" s="1" t="s">
        <v>1508</v>
      </c>
      <c r="K6882" s="1" t="s">
        <v>1509</v>
      </c>
      <c r="L6882" s="1" t="s">
        <v>1510</v>
      </c>
      <c r="M6882" s="1">
        <v>1</v>
      </c>
    </row>
    <row r="6883" spans="1:13" x14ac:dyDescent="0.25">
      <c r="A6883" s="1" t="s">
        <v>1378</v>
      </c>
      <c r="J6883" s="1" t="s">
        <v>1511</v>
      </c>
      <c r="K6883" s="1" t="s">
        <v>1509</v>
      </c>
      <c r="L6883" s="1" t="s">
        <v>1512</v>
      </c>
      <c r="M6883" s="1">
        <v>1</v>
      </c>
    </row>
    <row r="6884" spans="1:13" x14ac:dyDescent="0.25">
      <c r="A6884" s="1" t="s">
        <v>1299</v>
      </c>
      <c r="J6884" s="1" t="s">
        <v>1508</v>
      </c>
      <c r="K6884" s="1" t="s">
        <v>1509</v>
      </c>
      <c r="L6884" s="1" t="s">
        <v>1510</v>
      </c>
      <c r="M6884" s="1">
        <v>1</v>
      </c>
    </row>
    <row r="6885" spans="1:13" x14ac:dyDescent="0.25">
      <c r="A6885" s="1" t="s">
        <v>1299</v>
      </c>
      <c r="J6885" s="1" t="s">
        <v>1508</v>
      </c>
      <c r="K6885" s="1" t="s">
        <v>1509</v>
      </c>
      <c r="L6885" s="1" t="s">
        <v>1510</v>
      </c>
      <c r="M6885" s="1">
        <v>1</v>
      </c>
    </row>
    <row r="6886" spans="1:13" x14ac:dyDescent="0.25">
      <c r="A6886" s="1" t="s">
        <v>1299</v>
      </c>
      <c r="J6886" s="1" t="s">
        <v>1508</v>
      </c>
      <c r="K6886" s="1" t="s">
        <v>1509</v>
      </c>
      <c r="L6886" s="1" t="s">
        <v>1510</v>
      </c>
      <c r="M6886" s="1">
        <v>1</v>
      </c>
    </row>
    <row r="6887" spans="1:13" x14ac:dyDescent="0.25">
      <c r="A6887" s="1" t="s">
        <v>1378</v>
      </c>
      <c r="J6887" s="1" t="s">
        <v>1511</v>
      </c>
      <c r="K6887" s="1" t="s">
        <v>1509</v>
      </c>
      <c r="L6887" s="1" t="s">
        <v>1512</v>
      </c>
      <c r="M6887" s="1">
        <v>1</v>
      </c>
    </row>
    <row r="6888" spans="1:13" x14ac:dyDescent="0.25">
      <c r="A6888" s="1" t="s">
        <v>1299</v>
      </c>
      <c r="J6888" s="1" t="s">
        <v>1508</v>
      </c>
      <c r="K6888" s="1" t="s">
        <v>1509</v>
      </c>
      <c r="L6888" s="1" t="s">
        <v>1510</v>
      </c>
      <c r="M6888" s="1">
        <v>1</v>
      </c>
    </row>
    <row r="6889" spans="1:13" x14ac:dyDescent="0.25">
      <c r="A6889" s="1" t="s">
        <v>1299</v>
      </c>
      <c r="J6889" s="1" t="s">
        <v>1508</v>
      </c>
      <c r="K6889" s="1" t="s">
        <v>1509</v>
      </c>
      <c r="L6889" s="1" t="s">
        <v>1510</v>
      </c>
      <c r="M6889" s="1">
        <v>1</v>
      </c>
    </row>
    <row r="6890" spans="1:13" x14ac:dyDescent="0.25">
      <c r="A6890" s="1" t="s">
        <v>1378</v>
      </c>
      <c r="J6890" s="1" t="s">
        <v>1511</v>
      </c>
      <c r="K6890" s="1" t="s">
        <v>1509</v>
      </c>
      <c r="L6890" s="1" t="s">
        <v>1512</v>
      </c>
      <c r="M6890" s="1">
        <v>1</v>
      </c>
    </row>
    <row r="6891" spans="1:13" x14ac:dyDescent="0.25">
      <c r="A6891" s="1" t="s">
        <v>1378</v>
      </c>
      <c r="J6891" s="1" t="s">
        <v>1511</v>
      </c>
      <c r="K6891" s="1" t="s">
        <v>1509</v>
      </c>
      <c r="L6891" s="1" t="s">
        <v>1512</v>
      </c>
      <c r="M6891" s="1">
        <v>1</v>
      </c>
    </row>
    <row r="6892" spans="1:13" x14ac:dyDescent="0.25">
      <c r="A6892" s="1" t="s">
        <v>1298</v>
      </c>
      <c r="J6892" s="1" t="s">
        <v>1511</v>
      </c>
      <c r="K6892" s="1" t="s">
        <v>1509</v>
      </c>
      <c r="L6892" s="1" t="s">
        <v>1512</v>
      </c>
      <c r="M6892" s="1">
        <v>3</v>
      </c>
    </row>
    <row r="6893" spans="1:13" x14ac:dyDescent="0.25">
      <c r="A6893" s="1" t="s">
        <v>1299</v>
      </c>
      <c r="J6893" s="1" t="s">
        <v>1508</v>
      </c>
      <c r="K6893" s="1" t="s">
        <v>1509</v>
      </c>
      <c r="L6893" s="1" t="s">
        <v>1510</v>
      </c>
      <c r="M6893" s="1">
        <v>1</v>
      </c>
    </row>
    <row r="6894" spans="1:13" x14ac:dyDescent="0.25">
      <c r="A6894" s="1" t="s">
        <v>1299</v>
      </c>
      <c r="J6894" s="1" t="s">
        <v>1508</v>
      </c>
      <c r="K6894" s="1" t="s">
        <v>1509</v>
      </c>
      <c r="L6894" s="1" t="s">
        <v>1510</v>
      </c>
      <c r="M6894" s="1">
        <v>1</v>
      </c>
    </row>
    <row r="6895" spans="1:13" x14ac:dyDescent="0.25">
      <c r="A6895" s="1" t="s">
        <v>1299</v>
      </c>
      <c r="J6895" s="1" t="s">
        <v>1508</v>
      </c>
      <c r="K6895" s="1" t="s">
        <v>1509</v>
      </c>
      <c r="L6895" s="1" t="s">
        <v>1510</v>
      </c>
      <c r="M6895" s="1">
        <v>1</v>
      </c>
    </row>
    <row r="6896" spans="1:13" x14ac:dyDescent="0.25">
      <c r="A6896" s="1" t="s">
        <v>1299</v>
      </c>
      <c r="J6896" s="1" t="s">
        <v>1508</v>
      </c>
      <c r="K6896" s="1" t="s">
        <v>1509</v>
      </c>
      <c r="L6896" s="1" t="s">
        <v>1510</v>
      </c>
      <c r="M6896" s="1">
        <v>1</v>
      </c>
    </row>
    <row r="6897" spans="1:13" x14ac:dyDescent="0.25">
      <c r="A6897" s="1" t="s">
        <v>1299</v>
      </c>
      <c r="J6897" s="1" t="s">
        <v>1508</v>
      </c>
      <c r="K6897" s="1" t="s">
        <v>1509</v>
      </c>
      <c r="L6897" s="1" t="s">
        <v>1510</v>
      </c>
      <c r="M6897" s="1">
        <v>1</v>
      </c>
    </row>
    <row r="6898" spans="1:13" x14ac:dyDescent="0.25">
      <c r="A6898" s="1" t="s">
        <v>1299</v>
      </c>
      <c r="J6898" s="1" t="s">
        <v>1508</v>
      </c>
      <c r="K6898" s="1" t="s">
        <v>1509</v>
      </c>
      <c r="L6898" s="1" t="s">
        <v>1510</v>
      </c>
      <c r="M6898" s="1">
        <v>1</v>
      </c>
    </row>
    <row r="6899" spans="1:13" x14ac:dyDescent="0.25">
      <c r="A6899" s="1" t="s">
        <v>1299</v>
      </c>
      <c r="J6899" s="1" t="s">
        <v>1508</v>
      </c>
      <c r="K6899" s="1" t="s">
        <v>1509</v>
      </c>
      <c r="L6899" s="1" t="s">
        <v>1510</v>
      </c>
      <c r="M6899" s="1">
        <v>1</v>
      </c>
    </row>
    <row r="6900" spans="1:13" x14ac:dyDescent="0.25">
      <c r="A6900" s="1" t="s">
        <v>1378</v>
      </c>
      <c r="J6900" s="1" t="s">
        <v>1511</v>
      </c>
      <c r="K6900" s="1" t="s">
        <v>1509</v>
      </c>
      <c r="L6900" s="1" t="s">
        <v>1512</v>
      </c>
      <c r="M6900" s="1">
        <v>1</v>
      </c>
    </row>
    <row r="6901" spans="1:13" x14ac:dyDescent="0.25">
      <c r="A6901" s="1" t="s">
        <v>1299</v>
      </c>
      <c r="J6901" s="1" t="s">
        <v>1508</v>
      </c>
      <c r="K6901" s="1" t="s">
        <v>1509</v>
      </c>
      <c r="L6901" s="1" t="s">
        <v>1510</v>
      </c>
      <c r="M6901" s="1">
        <v>1</v>
      </c>
    </row>
    <row r="6902" spans="1:13" x14ac:dyDescent="0.25">
      <c r="A6902" s="1" t="s">
        <v>1299</v>
      </c>
      <c r="J6902" s="1" t="s">
        <v>1508</v>
      </c>
      <c r="K6902" s="1" t="s">
        <v>1509</v>
      </c>
      <c r="L6902" s="1" t="s">
        <v>1510</v>
      </c>
      <c r="M6902" s="1">
        <v>3</v>
      </c>
    </row>
    <row r="6903" spans="1:13" x14ac:dyDescent="0.25">
      <c r="A6903" s="1" t="s">
        <v>1299</v>
      </c>
      <c r="J6903" s="1" t="s">
        <v>1508</v>
      </c>
      <c r="K6903" s="1" t="s">
        <v>1509</v>
      </c>
      <c r="L6903" s="1" t="s">
        <v>1510</v>
      </c>
      <c r="M6903" s="1">
        <v>1</v>
      </c>
    </row>
    <row r="6904" spans="1:13" x14ac:dyDescent="0.25">
      <c r="A6904" s="1" t="s">
        <v>1299</v>
      </c>
      <c r="J6904" s="1" t="s">
        <v>1508</v>
      </c>
      <c r="K6904" s="1" t="s">
        <v>1509</v>
      </c>
      <c r="L6904" s="1" t="s">
        <v>1510</v>
      </c>
      <c r="M6904" s="1">
        <v>1</v>
      </c>
    </row>
    <row r="6905" spans="1:13" x14ac:dyDescent="0.25">
      <c r="A6905" s="1" t="s">
        <v>1299</v>
      </c>
      <c r="J6905" s="1" t="s">
        <v>1508</v>
      </c>
      <c r="K6905" s="1" t="s">
        <v>1509</v>
      </c>
      <c r="L6905" s="1" t="s">
        <v>1510</v>
      </c>
      <c r="M6905" s="1">
        <v>1</v>
      </c>
    </row>
    <row r="6906" spans="1:13" x14ac:dyDescent="0.25">
      <c r="A6906" s="1" t="s">
        <v>1299</v>
      </c>
      <c r="J6906" s="1" t="s">
        <v>1508</v>
      </c>
      <c r="K6906" s="1" t="s">
        <v>1509</v>
      </c>
      <c r="L6906" s="1" t="s">
        <v>1510</v>
      </c>
      <c r="M6906" s="1">
        <v>1</v>
      </c>
    </row>
    <row r="6907" spans="1:13" x14ac:dyDescent="0.25">
      <c r="A6907" s="1" t="s">
        <v>1299</v>
      </c>
      <c r="J6907" s="1" t="s">
        <v>1508</v>
      </c>
      <c r="K6907" s="1" t="s">
        <v>1509</v>
      </c>
      <c r="L6907" s="1" t="s">
        <v>1510</v>
      </c>
      <c r="M6907" s="1">
        <v>1</v>
      </c>
    </row>
    <row r="6908" spans="1:13" x14ac:dyDescent="0.25">
      <c r="A6908" s="1" t="s">
        <v>1299</v>
      </c>
      <c r="J6908" s="1" t="s">
        <v>1508</v>
      </c>
      <c r="K6908" s="1" t="s">
        <v>1509</v>
      </c>
      <c r="L6908" s="1" t="s">
        <v>1510</v>
      </c>
      <c r="M6908" s="1">
        <v>1</v>
      </c>
    </row>
    <row r="6909" spans="1:13" x14ac:dyDescent="0.25">
      <c r="A6909" s="1" t="s">
        <v>1299</v>
      </c>
      <c r="J6909" s="1" t="s">
        <v>1508</v>
      </c>
      <c r="K6909" s="1" t="s">
        <v>1509</v>
      </c>
      <c r="L6909" s="1" t="s">
        <v>1510</v>
      </c>
      <c r="M6909" s="1">
        <v>1</v>
      </c>
    </row>
    <row r="6910" spans="1:13" x14ac:dyDescent="0.25">
      <c r="A6910" s="1" t="s">
        <v>1379</v>
      </c>
      <c r="J6910" s="1" t="s">
        <v>1511</v>
      </c>
      <c r="K6910" s="1" t="s">
        <v>1509</v>
      </c>
      <c r="L6910" s="1" t="s">
        <v>1512</v>
      </c>
      <c r="M6910" s="1">
        <v>60</v>
      </c>
    </row>
    <row r="6911" spans="1:13" x14ac:dyDescent="0.25">
      <c r="A6911" s="1" t="s">
        <v>1299</v>
      </c>
      <c r="J6911" s="1" t="s">
        <v>1508</v>
      </c>
      <c r="K6911" s="1" t="s">
        <v>1509</v>
      </c>
      <c r="L6911" s="1" t="s">
        <v>1510</v>
      </c>
      <c r="M6911" s="1">
        <v>1</v>
      </c>
    </row>
    <row r="6912" spans="1:13" x14ac:dyDescent="0.25">
      <c r="A6912" s="1" t="s">
        <v>1299</v>
      </c>
      <c r="J6912" s="1" t="s">
        <v>1508</v>
      </c>
      <c r="K6912" s="1" t="s">
        <v>1509</v>
      </c>
      <c r="L6912" s="1" t="s">
        <v>1510</v>
      </c>
      <c r="M6912" s="1">
        <v>1</v>
      </c>
    </row>
    <row r="6913" spans="1:13" x14ac:dyDescent="0.25">
      <c r="A6913" s="1" t="s">
        <v>1299</v>
      </c>
      <c r="J6913" s="1" t="s">
        <v>1508</v>
      </c>
      <c r="K6913" s="1" t="s">
        <v>1509</v>
      </c>
      <c r="L6913" s="1" t="s">
        <v>1510</v>
      </c>
      <c r="M6913" s="1">
        <v>1</v>
      </c>
    </row>
    <row r="6914" spans="1:13" x14ac:dyDescent="0.25">
      <c r="A6914" s="1" t="s">
        <v>1379</v>
      </c>
      <c r="J6914" s="1" t="s">
        <v>1511</v>
      </c>
      <c r="K6914" s="1" t="s">
        <v>1509</v>
      </c>
      <c r="L6914" s="1" t="s">
        <v>1512</v>
      </c>
      <c r="M6914" s="1">
        <v>3</v>
      </c>
    </row>
    <row r="6915" spans="1:13" x14ac:dyDescent="0.25">
      <c r="A6915" s="1" t="s">
        <v>1299</v>
      </c>
      <c r="J6915" s="1" t="s">
        <v>1508</v>
      </c>
      <c r="K6915" s="1" t="s">
        <v>1509</v>
      </c>
      <c r="L6915" s="1" t="s">
        <v>1510</v>
      </c>
      <c r="M6915" s="1">
        <v>1</v>
      </c>
    </row>
    <row r="6916" spans="1:13" x14ac:dyDescent="0.25">
      <c r="A6916" s="1" t="s">
        <v>1272</v>
      </c>
      <c r="J6916" s="1" t="s">
        <v>1511</v>
      </c>
      <c r="K6916" s="1" t="s">
        <v>1509</v>
      </c>
      <c r="L6916" s="1" t="s">
        <v>1512</v>
      </c>
      <c r="M6916" s="1">
        <v>1</v>
      </c>
    </row>
    <row r="6917" spans="1:13" x14ac:dyDescent="0.25">
      <c r="A6917" s="1" t="s">
        <v>1272</v>
      </c>
      <c r="J6917" s="1" t="s">
        <v>1511</v>
      </c>
      <c r="K6917" s="1" t="s">
        <v>1509</v>
      </c>
      <c r="L6917" s="1" t="s">
        <v>1512</v>
      </c>
      <c r="M6917" s="1">
        <v>1</v>
      </c>
    </row>
    <row r="6918" spans="1:13" x14ac:dyDescent="0.25">
      <c r="A6918" s="1" t="s">
        <v>1379</v>
      </c>
      <c r="J6918" s="1" t="s">
        <v>1511</v>
      </c>
      <c r="K6918" s="1" t="s">
        <v>1509</v>
      </c>
      <c r="L6918" s="1" t="s">
        <v>1512</v>
      </c>
      <c r="M6918" s="1">
        <v>23</v>
      </c>
    </row>
    <row r="6919" spans="1:13" x14ac:dyDescent="0.25">
      <c r="A6919" s="1" t="s">
        <v>1299</v>
      </c>
      <c r="J6919" s="1" t="s">
        <v>1508</v>
      </c>
      <c r="K6919" s="1" t="s">
        <v>1509</v>
      </c>
      <c r="L6919" s="1" t="s">
        <v>1510</v>
      </c>
      <c r="M6919" s="1">
        <v>1</v>
      </c>
    </row>
    <row r="6920" spans="1:13" x14ac:dyDescent="0.25">
      <c r="A6920" s="1" t="s">
        <v>1379</v>
      </c>
      <c r="J6920" s="1" t="s">
        <v>1511</v>
      </c>
      <c r="K6920" s="1" t="s">
        <v>1509</v>
      </c>
      <c r="L6920" s="1" t="s">
        <v>1512</v>
      </c>
      <c r="M6920" s="1">
        <v>103</v>
      </c>
    </row>
    <row r="6921" spans="1:13" x14ac:dyDescent="0.25">
      <c r="A6921" s="1" t="s">
        <v>1379</v>
      </c>
      <c r="J6921" s="1" t="s">
        <v>1511</v>
      </c>
      <c r="K6921" s="1" t="s">
        <v>1509</v>
      </c>
      <c r="L6921" s="1" t="s">
        <v>1512</v>
      </c>
      <c r="M6921" s="1">
        <v>50</v>
      </c>
    </row>
    <row r="6922" spans="1:13" x14ac:dyDescent="0.25">
      <c r="A6922" s="1" t="s">
        <v>1264</v>
      </c>
      <c r="J6922" s="1" t="s">
        <v>1511</v>
      </c>
      <c r="K6922" s="1" t="s">
        <v>1509</v>
      </c>
      <c r="L6922" s="1" t="s">
        <v>1510</v>
      </c>
      <c r="M6922" s="1">
        <v>8</v>
      </c>
    </row>
    <row r="6923" spans="1:13" x14ac:dyDescent="0.25">
      <c r="A6923" s="1" t="s">
        <v>1379</v>
      </c>
      <c r="J6923" s="1" t="s">
        <v>1511</v>
      </c>
      <c r="K6923" s="1" t="s">
        <v>1509</v>
      </c>
      <c r="L6923" s="1" t="s">
        <v>1512</v>
      </c>
      <c r="M6923" s="1">
        <v>1</v>
      </c>
    </row>
    <row r="6924" spans="1:13" x14ac:dyDescent="0.25">
      <c r="A6924" s="1" t="s">
        <v>1444</v>
      </c>
      <c r="J6924" s="1" t="s">
        <v>1508</v>
      </c>
      <c r="K6924" s="1" t="s">
        <v>1509</v>
      </c>
      <c r="L6924" s="1" t="s">
        <v>1510</v>
      </c>
      <c r="M6924" s="1">
        <v>1</v>
      </c>
    </row>
    <row r="6925" spans="1:13" x14ac:dyDescent="0.25">
      <c r="A6925" s="1" t="s">
        <v>1283</v>
      </c>
      <c r="J6925" s="1" t="s">
        <v>1508</v>
      </c>
      <c r="K6925" s="1" t="s">
        <v>1514</v>
      </c>
      <c r="L6925" s="1" t="s">
        <v>1510</v>
      </c>
      <c r="M6925" s="1">
        <v>1</v>
      </c>
    </row>
    <row r="6926" spans="1:13" x14ac:dyDescent="0.25">
      <c r="A6926" s="1" t="s">
        <v>1272</v>
      </c>
      <c r="J6926" s="1" t="s">
        <v>1511</v>
      </c>
      <c r="K6926" s="1" t="s">
        <v>1514</v>
      </c>
      <c r="L6926" s="1" t="s">
        <v>1512</v>
      </c>
      <c r="M6926" s="1">
        <v>1</v>
      </c>
    </row>
    <row r="6927" spans="1:13" x14ac:dyDescent="0.25">
      <c r="A6927" s="1" t="s">
        <v>1272</v>
      </c>
      <c r="J6927" s="1" t="s">
        <v>1511</v>
      </c>
      <c r="K6927" s="1" t="s">
        <v>1509</v>
      </c>
      <c r="L6927" s="1" t="s">
        <v>1512</v>
      </c>
      <c r="M6927" s="1">
        <v>1</v>
      </c>
    </row>
    <row r="6928" spans="1:13" x14ac:dyDescent="0.25">
      <c r="A6928" s="1" t="s">
        <v>1287</v>
      </c>
      <c r="J6928" s="1" t="s">
        <v>1511</v>
      </c>
      <c r="K6928" s="1" t="s">
        <v>1509</v>
      </c>
      <c r="L6928" s="1" t="s">
        <v>1512</v>
      </c>
      <c r="M6928" s="1">
        <v>3</v>
      </c>
    </row>
    <row r="6929" spans="1:13" x14ac:dyDescent="0.25">
      <c r="A6929" s="1" t="s">
        <v>1287</v>
      </c>
      <c r="J6929" s="1" t="s">
        <v>1511</v>
      </c>
      <c r="K6929" s="1" t="s">
        <v>1514</v>
      </c>
      <c r="L6929" s="1" t="s">
        <v>1512</v>
      </c>
      <c r="M6929" s="1">
        <v>1</v>
      </c>
    </row>
    <row r="6930" spans="1:13" x14ac:dyDescent="0.25">
      <c r="A6930" s="1" t="s">
        <v>1287</v>
      </c>
      <c r="J6930" s="1" t="s">
        <v>1511</v>
      </c>
      <c r="K6930" s="1" t="s">
        <v>1509</v>
      </c>
      <c r="L6930" s="1" t="s">
        <v>1512</v>
      </c>
      <c r="M6930" s="1">
        <v>1</v>
      </c>
    </row>
    <row r="6931" spans="1:13" x14ac:dyDescent="0.25">
      <c r="A6931" s="1" t="s">
        <v>1367</v>
      </c>
      <c r="J6931" s="1" t="s">
        <v>1511</v>
      </c>
      <c r="K6931" s="1" t="s">
        <v>1509</v>
      </c>
      <c r="L6931" s="1" t="s">
        <v>1512</v>
      </c>
      <c r="M6931" s="1">
        <v>5</v>
      </c>
    </row>
    <row r="6932" spans="1:13" x14ac:dyDescent="0.25">
      <c r="A6932" s="1" t="s">
        <v>1272</v>
      </c>
      <c r="J6932" s="1" t="s">
        <v>1508</v>
      </c>
      <c r="K6932" s="1" t="s">
        <v>1509</v>
      </c>
      <c r="L6932" s="1" t="s">
        <v>1512</v>
      </c>
      <c r="M6932" s="1">
        <v>1</v>
      </c>
    </row>
    <row r="6933" spans="1:13" x14ac:dyDescent="0.25">
      <c r="A6933" s="1" t="s">
        <v>1272</v>
      </c>
      <c r="J6933" s="1" t="s">
        <v>1508</v>
      </c>
      <c r="K6933" s="1" t="s">
        <v>1509</v>
      </c>
      <c r="L6933" s="1" t="s">
        <v>1510</v>
      </c>
      <c r="M6933" s="1">
        <v>1</v>
      </c>
    </row>
    <row r="6934" spans="1:13" x14ac:dyDescent="0.25">
      <c r="A6934" s="1" t="s">
        <v>1272</v>
      </c>
      <c r="J6934" s="1" t="s">
        <v>1508</v>
      </c>
      <c r="K6934" s="1" t="s">
        <v>1509</v>
      </c>
      <c r="L6934" s="1" t="s">
        <v>1510</v>
      </c>
      <c r="M6934" s="1">
        <v>1</v>
      </c>
    </row>
    <row r="6935" spans="1:13" x14ac:dyDescent="0.25">
      <c r="A6935" s="1" t="s">
        <v>1314</v>
      </c>
      <c r="J6935" s="1" t="s">
        <v>1511</v>
      </c>
      <c r="K6935" s="1" t="s">
        <v>1509</v>
      </c>
      <c r="L6935" s="1" t="s">
        <v>1510</v>
      </c>
      <c r="M6935" s="1">
        <v>1</v>
      </c>
    </row>
    <row r="6936" spans="1:13" x14ac:dyDescent="0.25">
      <c r="A6936" s="1" t="s">
        <v>1314</v>
      </c>
      <c r="J6936" s="1" t="s">
        <v>1511</v>
      </c>
      <c r="K6936" s="1" t="s">
        <v>1509</v>
      </c>
      <c r="L6936" s="1" t="s">
        <v>1510</v>
      </c>
      <c r="M6936" s="1">
        <v>2</v>
      </c>
    </row>
    <row r="6937" spans="1:13" x14ac:dyDescent="0.25">
      <c r="A6937" s="1" t="s">
        <v>1444</v>
      </c>
      <c r="J6937" s="1" t="s">
        <v>1508</v>
      </c>
      <c r="K6937" s="1" t="s">
        <v>1509</v>
      </c>
      <c r="L6937" s="1" t="s">
        <v>1510</v>
      </c>
      <c r="M6937" s="1">
        <v>1</v>
      </c>
    </row>
    <row r="6938" spans="1:13" x14ac:dyDescent="0.25">
      <c r="A6938" s="1" t="s">
        <v>1314</v>
      </c>
      <c r="J6938" s="1" t="s">
        <v>1511</v>
      </c>
      <c r="K6938" s="1" t="s">
        <v>1509</v>
      </c>
      <c r="L6938" s="1" t="s">
        <v>1510</v>
      </c>
      <c r="M6938" s="1">
        <v>1</v>
      </c>
    </row>
    <row r="6939" spans="1:13" x14ac:dyDescent="0.25">
      <c r="A6939" s="1" t="s">
        <v>1314</v>
      </c>
      <c r="J6939" s="1" t="s">
        <v>1511</v>
      </c>
      <c r="K6939" s="1" t="s">
        <v>1509</v>
      </c>
      <c r="L6939" s="1" t="s">
        <v>1510</v>
      </c>
      <c r="M6939" s="1">
        <v>1</v>
      </c>
    </row>
    <row r="6940" spans="1:13" x14ac:dyDescent="0.25">
      <c r="A6940" s="1" t="s">
        <v>1314</v>
      </c>
      <c r="J6940" s="1" t="s">
        <v>1511</v>
      </c>
      <c r="K6940" s="1" t="s">
        <v>1509</v>
      </c>
      <c r="L6940" s="1" t="s">
        <v>1510</v>
      </c>
      <c r="M6940" s="1">
        <v>1</v>
      </c>
    </row>
    <row r="6941" spans="1:13" x14ac:dyDescent="0.25">
      <c r="A6941" s="1" t="s">
        <v>1299</v>
      </c>
      <c r="J6941" s="1" t="s">
        <v>1508</v>
      </c>
      <c r="K6941" s="1" t="s">
        <v>1509</v>
      </c>
      <c r="L6941" s="1" t="s">
        <v>1510</v>
      </c>
      <c r="M6941" s="1">
        <v>1</v>
      </c>
    </row>
    <row r="6942" spans="1:13" x14ac:dyDescent="0.25">
      <c r="A6942" s="1" t="s">
        <v>1299</v>
      </c>
      <c r="J6942" s="1" t="s">
        <v>1508</v>
      </c>
      <c r="K6942" s="1" t="s">
        <v>1509</v>
      </c>
      <c r="L6942" s="1" t="s">
        <v>1510</v>
      </c>
      <c r="M6942" s="1">
        <v>1</v>
      </c>
    </row>
    <row r="6943" spans="1:13" x14ac:dyDescent="0.25">
      <c r="A6943" s="1" t="s">
        <v>1299</v>
      </c>
      <c r="J6943" s="1" t="s">
        <v>1508</v>
      </c>
      <c r="K6943" s="1" t="s">
        <v>1509</v>
      </c>
      <c r="L6943" s="1" t="s">
        <v>1510</v>
      </c>
      <c r="M6943" s="1">
        <v>1</v>
      </c>
    </row>
    <row r="6944" spans="1:13" x14ac:dyDescent="0.25">
      <c r="A6944" s="1" t="s">
        <v>1299</v>
      </c>
      <c r="J6944" s="1" t="s">
        <v>1508</v>
      </c>
      <c r="K6944" s="1" t="s">
        <v>1509</v>
      </c>
      <c r="L6944" s="1" t="s">
        <v>1510</v>
      </c>
      <c r="M6944" s="1">
        <v>1</v>
      </c>
    </row>
    <row r="6945" spans="1:13" x14ac:dyDescent="0.25">
      <c r="A6945" s="1" t="s">
        <v>1299</v>
      </c>
      <c r="J6945" s="1" t="s">
        <v>1508</v>
      </c>
      <c r="K6945" s="1" t="s">
        <v>1509</v>
      </c>
      <c r="L6945" s="1" t="s">
        <v>1510</v>
      </c>
      <c r="M6945" s="1">
        <v>1</v>
      </c>
    </row>
    <row r="6946" spans="1:13" x14ac:dyDescent="0.25">
      <c r="A6946" s="1" t="s">
        <v>1264</v>
      </c>
      <c r="J6946" s="1" t="s">
        <v>1508</v>
      </c>
      <c r="K6946" s="1" t="s">
        <v>1509</v>
      </c>
      <c r="L6946" s="1" t="s">
        <v>1513</v>
      </c>
      <c r="M6946" s="1">
        <v>11</v>
      </c>
    </row>
    <row r="6947" spans="1:13" x14ac:dyDescent="0.25">
      <c r="A6947" s="1" t="s">
        <v>1299</v>
      </c>
      <c r="J6947" s="1" t="s">
        <v>1508</v>
      </c>
      <c r="K6947" s="1" t="s">
        <v>1509</v>
      </c>
      <c r="L6947" s="1" t="s">
        <v>1510</v>
      </c>
      <c r="M6947" s="1">
        <v>1</v>
      </c>
    </row>
    <row r="6948" spans="1:13" x14ac:dyDescent="0.25">
      <c r="A6948" s="1" t="s">
        <v>1299</v>
      </c>
      <c r="J6948" s="1" t="s">
        <v>1508</v>
      </c>
      <c r="K6948" s="1" t="s">
        <v>1509</v>
      </c>
      <c r="L6948" s="1" t="s">
        <v>1510</v>
      </c>
      <c r="M6948" s="1">
        <v>1</v>
      </c>
    </row>
    <row r="6949" spans="1:13" x14ac:dyDescent="0.25">
      <c r="A6949" s="1" t="s">
        <v>1262</v>
      </c>
      <c r="J6949" s="1" t="s">
        <v>1511</v>
      </c>
      <c r="K6949" s="1" t="s">
        <v>1509</v>
      </c>
      <c r="L6949" s="1" t="s">
        <v>1512</v>
      </c>
      <c r="M6949" s="1">
        <v>1</v>
      </c>
    </row>
    <row r="6950" spans="1:13" x14ac:dyDescent="0.25">
      <c r="A6950" s="1" t="s">
        <v>1299</v>
      </c>
      <c r="J6950" s="1" t="s">
        <v>1508</v>
      </c>
      <c r="K6950" s="1" t="s">
        <v>1509</v>
      </c>
      <c r="L6950" s="1" t="s">
        <v>1510</v>
      </c>
      <c r="M6950" s="1">
        <v>1</v>
      </c>
    </row>
    <row r="6951" spans="1:13" x14ac:dyDescent="0.25">
      <c r="A6951" s="1" t="s">
        <v>1299</v>
      </c>
      <c r="J6951" s="1" t="s">
        <v>1508</v>
      </c>
      <c r="K6951" s="1" t="s">
        <v>1509</v>
      </c>
      <c r="L6951" s="1" t="s">
        <v>1510</v>
      </c>
      <c r="M6951" s="1">
        <v>1</v>
      </c>
    </row>
    <row r="6952" spans="1:13" x14ac:dyDescent="0.25">
      <c r="A6952" s="1" t="s">
        <v>1272</v>
      </c>
      <c r="J6952" s="1" t="s">
        <v>1511</v>
      </c>
      <c r="K6952" s="1" t="s">
        <v>1509</v>
      </c>
      <c r="L6952" s="1" t="s">
        <v>1512</v>
      </c>
      <c r="M6952" s="1">
        <v>1</v>
      </c>
    </row>
    <row r="6953" spans="1:13" x14ac:dyDescent="0.25">
      <c r="A6953" s="1" t="s">
        <v>1299</v>
      </c>
      <c r="J6953" s="1" t="s">
        <v>1508</v>
      </c>
      <c r="K6953" s="1" t="s">
        <v>1509</v>
      </c>
      <c r="L6953" s="1" t="s">
        <v>1510</v>
      </c>
      <c r="M6953" s="1">
        <v>1</v>
      </c>
    </row>
    <row r="6954" spans="1:13" x14ac:dyDescent="0.25">
      <c r="A6954" s="1" t="s">
        <v>1299</v>
      </c>
      <c r="J6954" s="1" t="s">
        <v>1508</v>
      </c>
      <c r="K6954" s="1" t="s">
        <v>1509</v>
      </c>
      <c r="L6954" s="1" t="s">
        <v>1510</v>
      </c>
      <c r="M6954" s="1">
        <v>1</v>
      </c>
    </row>
    <row r="6955" spans="1:13" x14ac:dyDescent="0.25">
      <c r="A6955" s="1" t="s">
        <v>1264</v>
      </c>
      <c r="J6955" s="1" t="s">
        <v>1511</v>
      </c>
      <c r="K6955" s="1" t="s">
        <v>1509</v>
      </c>
      <c r="L6955" s="1" t="s">
        <v>1513</v>
      </c>
      <c r="M6955" s="1">
        <v>20</v>
      </c>
    </row>
    <row r="6956" spans="1:13" x14ac:dyDescent="0.25">
      <c r="A6956" s="1" t="s">
        <v>1272</v>
      </c>
      <c r="J6956" s="1" t="s">
        <v>1511</v>
      </c>
      <c r="K6956" s="1" t="s">
        <v>1509</v>
      </c>
      <c r="L6956" s="1" t="s">
        <v>1512</v>
      </c>
      <c r="M6956" s="1">
        <v>1</v>
      </c>
    </row>
    <row r="6957" spans="1:13" x14ac:dyDescent="0.25">
      <c r="A6957" s="1" t="s">
        <v>1299</v>
      </c>
      <c r="J6957" s="1" t="s">
        <v>1508</v>
      </c>
      <c r="K6957" s="1" t="s">
        <v>1509</v>
      </c>
      <c r="L6957" s="1" t="s">
        <v>1510</v>
      </c>
      <c r="M6957" s="1">
        <v>1</v>
      </c>
    </row>
    <row r="6958" spans="1:13" x14ac:dyDescent="0.25">
      <c r="A6958" s="1" t="s">
        <v>1299</v>
      </c>
      <c r="J6958" s="1" t="s">
        <v>1508</v>
      </c>
      <c r="K6958" s="1" t="s">
        <v>1509</v>
      </c>
      <c r="L6958" s="1" t="s">
        <v>1510</v>
      </c>
      <c r="M6958" s="1">
        <v>1</v>
      </c>
    </row>
    <row r="6959" spans="1:13" x14ac:dyDescent="0.25">
      <c r="A6959" s="1" t="s">
        <v>1272</v>
      </c>
      <c r="J6959" s="1" t="s">
        <v>1511</v>
      </c>
      <c r="K6959" s="1" t="s">
        <v>1509</v>
      </c>
      <c r="L6959" s="1" t="s">
        <v>1512</v>
      </c>
      <c r="M6959" s="1">
        <v>1</v>
      </c>
    </row>
    <row r="6960" spans="1:13" x14ac:dyDescent="0.25">
      <c r="A6960" s="1" t="s">
        <v>1299</v>
      </c>
      <c r="J6960" s="1" t="s">
        <v>1508</v>
      </c>
      <c r="K6960" s="1" t="s">
        <v>1509</v>
      </c>
      <c r="L6960" s="1" t="s">
        <v>1510</v>
      </c>
      <c r="M6960" s="1">
        <v>1</v>
      </c>
    </row>
    <row r="6961" spans="1:13" x14ac:dyDescent="0.25">
      <c r="A6961" s="1" t="s">
        <v>1299</v>
      </c>
      <c r="J6961" s="1" t="s">
        <v>1508</v>
      </c>
      <c r="K6961" s="1" t="s">
        <v>1509</v>
      </c>
      <c r="L6961" s="1" t="s">
        <v>1510</v>
      </c>
      <c r="M6961" s="1">
        <v>1</v>
      </c>
    </row>
    <row r="6962" spans="1:13" x14ac:dyDescent="0.25">
      <c r="A6962" s="1" t="s">
        <v>1264</v>
      </c>
      <c r="J6962" s="1" t="s">
        <v>1511</v>
      </c>
      <c r="K6962" s="1" t="s">
        <v>1509</v>
      </c>
      <c r="L6962" s="1" t="s">
        <v>1510</v>
      </c>
      <c r="M6962" s="1">
        <v>11</v>
      </c>
    </row>
    <row r="6963" spans="1:13" x14ac:dyDescent="0.25">
      <c r="A6963" s="1" t="s">
        <v>1272</v>
      </c>
      <c r="J6963" s="1" t="s">
        <v>1511</v>
      </c>
      <c r="K6963" s="1" t="s">
        <v>1509</v>
      </c>
      <c r="L6963" s="1" t="s">
        <v>1512</v>
      </c>
      <c r="M6963" s="1">
        <v>1</v>
      </c>
    </row>
    <row r="6964" spans="1:13" x14ac:dyDescent="0.25">
      <c r="A6964" s="1" t="s">
        <v>1299</v>
      </c>
      <c r="J6964" s="1" t="s">
        <v>1508</v>
      </c>
      <c r="K6964" s="1" t="s">
        <v>1509</v>
      </c>
      <c r="L6964" s="1" t="s">
        <v>1510</v>
      </c>
      <c r="M6964" s="1">
        <v>1</v>
      </c>
    </row>
    <row r="6965" spans="1:13" x14ac:dyDescent="0.25">
      <c r="A6965" s="1" t="s">
        <v>1372</v>
      </c>
      <c r="J6965" s="1" t="s">
        <v>1511</v>
      </c>
      <c r="K6965" s="1" t="s">
        <v>1514</v>
      </c>
      <c r="L6965" s="1" t="s">
        <v>1510</v>
      </c>
      <c r="M6965" s="1">
        <v>3</v>
      </c>
    </row>
    <row r="6966" spans="1:13" x14ac:dyDescent="0.25">
      <c r="A6966" s="1" t="s">
        <v>1299</v>
      </c>
      <c r="J6966" s="1" t="s">
        <v>1508</v>
      </c>
      <c r="K6966" s="1" t="s">
        <v>1509</v>
      </c>
      <c r="L6966" s="1" t="s">
        <v>1510</v>
      </c>
      <c r="M6966" s="1">
        <v>1</v>
      </c>
    </row>
    <row r="6967" spans="1:13" x14ac:dyDescent="0.25">
      <c r="A6967" s="1" t="s">
        <v>1299</v>
      </c>
      <c r="J6967" s="1" t="s">
        <v>1508</v>
      </c>
      <c r="K6967" s="1" t="s">
        <v>1509</v>
      </c>
      <c r="L6967" s="1" t="s">
        <v>1510</v>
      </c>
      <c r="M6967" s="1">
        <v>1</v>
      </c>
    </row>
    <row r="6968" spans="1:13" x14ac:dyDescent="0.25">
      <c r="A6968" s="1" t="s">
        <v>1272</v>
      </c>
      <c r="J6968" s="1" t="s">
        <v>1511</v>
      </c>
      <c r="K6968" s="1" t="s">
        <v>1509</v>
      </c>
      <c r="L6968" s="1" t="s">
        <v>1512</v>
      </c>
      <c r="M6968" s="1">
        <v>1</v>
      </c>
    </row>
    <row r="6969" spans="1:13" x14ac:dyDescent="0.25">
      <c r="A6969" s="1" t="s">
        <v>1272</v>
      </c>
      <c r="J6969" s="1" t="s">
        <v>1511</v>
      </c>
      <c r="K6969" s="1" t="s">
        <v>1509</v>
      </c>
      <c r="L6969" s="1" t="s">
        <v>1512</v>
      </c>
      <c r="M6969" s="1">
        <v>1</v>
      </c>
    </row>
    <row r="6970" spans="1:13" x14ac:dyDescent="0.25">
      <c r="A6970" s="1" t="s">
        <v>1299</v>
      </c>
      <c r="J6970" s="1" t="s">
        <v>1508</v>
      </c>
      <c r="K6970" s="1" t="s">
        <v>1509</v>
      </c>
      <c r="L6970" s="1" t="s">
        <v>1510</v>
      </c>
      <c r="M6970" s="1">
        <v>1</v>
      </c>
    </row>
    <row r="6971" spans="1:13" x14ac:dyDescent="0.25">
      <c r="A6971" s="1" t="s">
        <v>1310</v>
      </c>
      <c r="J6971" s="1" t="s">
        <v>1511</v>
      </c>
      <c r="K6971" s="1" t="s">
        <v>1509</v>
      </c>
      <c r="L6971" s="1" t="s">
        <v>1512</v>
      </c>
      <c r="M6971" s="1">
        <v>2</v>
      </c>
    </row>
    <row r="6972" spans="1:13" x14ac:dyDescent="0.25">
      <c r="A6972" s="1" t="s">
        <v>1299</v>
      </c>
      <c r="J6972" s="1" t="s">
        <v>1508</v>
      </c>
      <c r="K6972" s="1" t="s">
        <v>1509</v>
      </c>
      <c r="L6972" s="1" t="s">
        <v>1510</v>
      </c>
      <c r="M6972" s="1">
        <v>1</v>
      </c>
    </row>
    <row r="6973" spans="1:13" x14ac:dyDescent="0.25">
      <c r="A6973" s="1" t="s">
        <v>1299</v>
      </c>
      <c r="J6973" s="1" t="s">
        <v>1508</v>
      </c>
      <c r="K6973" s="1" t="s">
        <v>1509</v>
      </c>
      <c r="L6973" s="1" t="s">
        <v>1510</v>
      </c>
      <c r="M6973" s="1">
        <v>1</v>
      </c>
    </row>
    <row r="6974" spans="1:13" x14ac:dyDescent="0.25">
      <c r="A6974" s="1" t="s">
        <v>1272</v>
      </c>
      <c r="J6974" s="1" t="s">
        <v>1511</v>
      </c>
      <c r="K6974" s="1" t="s">
        <v>1509</v>
      </c>
      <c r="L6974" s="1" t="s">
        <v>1512</v>
      </c>
      <c r="M6974" s="1">
        <v>1</v>
      </c>
    </row>
    <row r="6975" spans="1:13" x14ac:dyDescent="0.25">
      <c r="A6975" s="1" t="s">
        <v>1299</v>
      </c>
      <c r="J6975" s="1" t="s">
        <v>1508</v>
      </c>
      <c r="K6975" s="1" t="s">
        <v>1509</v>
      </c>
      <c r="L6975" s="1" t="s">
        <v>1513</v>
      </c>
      <c r="M6975" s="1">
        <v>1</v>
      </c>
    </row>
    <row r="6976" spans="1:13" x14ac:dyDescent="0.25">
      <c r="A6976" s="1" t="s">
        <v>1299</v>
      </c>
      <c r="J6976" s="1" t="s">
        <v>1508</v>
      </c>
      <c r="K6976" s="1" t="s">
        <v>1509</v>
      </c>
      <c r="L6976" s="1" t="s">
        <v>1510</v>
      </c>
      <c r="M6976" s="1">
        <v>1</v>
      </c>
    </row>
    <row r="6977" spans="1:13" x14ac:dyDescent="0.25">
      <c r="A6977" s="1" t="s">
        <v>1299</v>
      </c>
      <c r="J6977" s="1" t="s">
        <v>1508</v>
      </c>
      <c r="K6977" s="1" t="s">
        <v>1509</v>
      </c>
      <c r="L6977" s="1" t="s">
        <v>1510</v>
      </c>
      <c r="M6977" s="1">
        <v>1</v>
      </c>
    </row>
    <row r="6978" spans="1:13" x14ac:dyDescent="0.25">
      <c r="A6978" s="1" t="s">
        <v>1299</v>
      </c>
      <c r="J6978" s="1" t="s">
        <v>1508</v>
      </c>
      <c r="K6978" s="1" t="s">
        <v>1509</v>
      </c>
      <c r="L6978" s="1" t="s">
        <v>1510</v>
      </c>
      <c r="M6978" s="1">
        <v>1</v>
      </c>
    </row>
    <row r="6979" spans="1:13" x14ac:dyDescent="0.25">
      <c r="A6979" s="1" t="s">
        <v>1299</v>
      </c>
      <c r="J6979" s="1" t="s">
        <v>1508</v>
      </c>
      <c r="K6979" s="1" t="s">
        <v>1509</v>
      </c>
      <c r="L6979" s="1" t="s">
        <v>1510</v>
      </c>
      <c r="M6979" s="1">
        <v>1</v>
      </c>
    </row>
    <row r="6980" spans="1:13" x14ac:dyDescent="0.25">
      <c r="A6980" s="1" t="s">
        <v>1299</v>
      </c>
      <c r="J6980" s="1" t="s">
        <v>1508</v>
      </c>
      <c r="K6980" s="1" t="s">
        <v>1509</v>
      </c>
      <c r="L6980" s="1" t="s">
        <v>1510</v>
      </c>
      <c r="M6980" s="1">
        <v>1</v>
      </c>
    </row>
    <row r="6981" spans="1:13" x14ac:dyDescent="0.25">
      <c r="A6981" s="1" t="s">
        <v>1299</v>
      </c>
      <c r="J6981" s="1" t="s">
        <v>1508</v>
      </c>
      <c r="K6981" s="1" t="s">
        <v>1509</v>
      </c>
      <c r="L6981" s="1" t="s">
        <v>1510</v>
      </c>
      <c r="M6981" s="1">
        <v>1</v>
      </c>
    </row>
    <row r="6982" spans="1:13" x14ac:dyDescent="0.25">
      <c r="A6982" s="1" t="s">
        <v>1299</v>
      </c>
      <c r="J6982" s="1" t="s">
        <v>1508</v>
      </c>
      <c r="K6982" s="1" t="s">
        <v>1509</v>
      </c>
      <c r="L6982" s="1" t="s">
        <v>1510</v>
      </c>
      <c r="M6982" s="1">
        <v>1</v>
      </c>
    </row>
    <row r="6983" spans="1:13" x14ac:dyDescent="0.25">
      <c r="A6983" s="1" t="s">
        <v>1299</v>
      </c>
      <c r="J6983" s="1" t="s">
        <v>1508</v>
      </c>
      <c r="K6983" s="1" t="s">
        <v>1509</v>
      </c>
      <c r="L6983" s="1" t="s">
        <v>1510</v>
      </c>
      <c r="M6983" s="1">
        <v>1</v>
      </c>
    </row>
    <row r="6984" spans="1:13" x14ac:dyDescent="0.25">
      <c r="A6984" s="1" t="s">
        <v>1300</v>
      </c>
      <c r="J6984" s="1" t="s">
        <v>1511</v>
      </c>
      <c r="K6984" s="1" t="s">
        <v>1509</v>
      </c>
      <c r="L6984" s="1" t="s">
        <v>1512</v>
      </c>
      <c r="M6984" s="1">
        <v>8</v>
      </c>
    </row>
    <row r="6985" spans="1:13" x14ac:dyDescent="0.25">
      <c r="A6985" s="1" t="s">
        <v>1299</v>
      </c>
      <c r="J6985" s="1" t="s">
        <v>1508</v>
      </c>
      <c r="K6985" s="1" t="s">
        <v>1509</v>
      </c>
      <c r="L6985" s="1" t="s">
        <v>1510</v>
      </c>
      <c r="M6985" s="1">
        <v>1</v>
      </c>
    </row>
    <row r="6986" spans="1:13" x14ac:dyDescent="0.25">
      <c r="A6986" s="1" t="s">
        <v>1299</v>
      </c>
      <c r="J6986" s="1" t="s">
        <v>1508</v>
      </c>
      <c r="K6986" s="1" t="s">
        <v>1509</v>
      </c>
      <c r="L6986" s="1" t="s">
        <v>1510</v>
      </c>
      <c r="M6986" s="1">
        <v>1</v>
      </c>
    </row>
    <row r="6987" spans="1:13" x14ac:dyDescent="0.25">
      <c r="A6987" s="1" t="s">
        <v>1299</v>
      </c>
      <c r="J6987" s="1" t="s">
        <v>1508</v>
      </c>
      <c r="K6987" s="1" t="s">
        <v>1509</v>
      </c>
      <c r="L6987" s="1" t="s">
        <v>1510</v>
      </c>
      <c r="M6987" s="1">
        <v>1</v>
      </c>
    </row>
    <row r="6988" spans="1:13" x14ac:dyDescent="0.25">
      <c r="A6988" s="1" t="s">
        <v>1299</v>
      </c>
      <c r="J6988" s="1" t="s">
        <v>1508</v>
      </c>
      <c r="K6988" s="1" t="s">
        <v>1509</v>
      </c>
      <c r="L6988" s="1" t="s">
        <v>1510</v>
      </c>
      <c r="M6988" s="1">
        <v>1</v>
      </c>
    </row>
    <row r="6989" spans="1:13" x14ac:dyDescent="0.25">
      <c r="A6989" s="1" t="s">
        <v>1298</v>
      </c>
      <c r="J6989" s="1" t="s">
        <v>1511</v>
      </c>
      <c r="K6989" s="1" t="s">
        <v>1509</v>
      </c>
      <c r="L6989" s="1" t="s">
        <v>1512</v>
      </c>
      <c r="M6989" s="1">
        <v>4</v>
      </c>
    </row>
    <row r="6990" spans="1:13" x14ac:dyDescent="0.25">
      <c r="A6990" s="1" t="s">
        <v>1272</v>
      </c>
      <c r="J6990" s="1" t="s">
        <v>1511</v>
      </c>
      <c r="K6990" s="1" t="s">
        <v>1509</v>
      </c>
      <c r="L6990" s="1" t="s">
        <v>1512</v>
      </c>
      <c r="M6990" s="1">
        <v>1</v>
      </c>
    </row>
    <row r="6991" spans="1:13" x14ac:dyDescent="0.25">
      <c r="A6991" s="1" t="s">
        <v>1299</v>
      </c>
      <c r="J6991" s="1" t="s">
        <v>1508</v>
      </c>
      <c r="K6991" s="1" t="s">
        <v>1509</v>
      </c>
      <c r="L6991" s="1" t="s">
        <v>1510</v>
      </c>
      <c r="M6991" s="1">
        <v>1</v>
      </c>
    </row>
    <row r="6992" spans="1:13" x14ac:dyDescent="0.25">
      <c r="A6992" s="1" t="s">
        <v>1262</v>
      </c>
      <c r="J6992" s="1" t="s">
        <v>1511</v>
      </c>
      <c r="K6992" s="1" t="s">
        <v>1509</v>
      </c>
      <c r="L6992" s="1" t="s">
        <v>1512</v>
      </c>
      <c r="M6992" s="1">
        <v>1</v>
      </c>
    </row>
    <row r="6993" spans="1:13" x14ac:dyDescent="0.25">
      <c r="A6993" s="1" t="s">
        <v>1299</v>
      </c>
      <c r="J6993" s="1" t="s">
        <v>1508</v>
      </c>
      <c r="K6993" s="1" t="s">
        <v>1509</v>
      </c>
      <c r="L6993" s="1" t="s">
        <v>1510</v>
      </c>
      <c r="M6993" s="1">
        <v>1</v>
      </c>
    </row>
    <row r="6994" spans="1:13" x14ac:dyDescent="0.25">
      <c r="A6994" s="1" t="s">
        <v>1299</v>
      </c>
      <c r="J6994" s="1" t="s">
        <v>1508</v>
      </c>
      <c r="K6994" s="1" t="s">
        <v>1509</v>
      </c>
      <c r="L6994" s="1" t="s">
        <v>1510</v>
      </c>
      <c r="M6994" s="1">
        <v>1</v>
      </c>
    </row>
    <row r="6995" spans="1:13" x14ac:dyDescent="0.25">
      <c r="A6995" s="1" t="s">
        <v>1299</v>
      </c>
      <c r="J6995" s="1" t="s">
        <v>1508</v>
      </c>
      <c r="K6995" s="1" t="s">
        <v>1514</v>
      </c>
      <c r="L6995" s="1" t="s">
        <v>1510</v>
      </c>
      <c r="M6995" s="1">
        <v>1</v>
      </c>
    </row>
    <row r="6996" spans="1:13" x14ac:dyDescent="0.25">
      <c r="A6996" s="1" t="s">
        <v>1299</v>
      </c>
      <c r="J6996" s="1" t="s">
        <v>1508</v>
      </c>
      <c r="K6996" s="1" t="s">
        <v>1509</v>
      </c>
      <c r="L6996" s="1" t="s">
        <v>1510</v>
      </c>
      <c r="M6996" s="1">
        <v>1</v>
      </c>
    </row>
    <row r="6997" spans="1:13" x14ac:dyDescent="0.25">
      <c r="A6997" s="1" t="s">
        <v>1264</v>
      </c>
      <c r="J6997" s="1" t="s">
        <v>1511</v>
      </c>
      <c r="K6997" s="1" t="s">
        <v>1509</v>
      </c>
      <c r="L6997" s="1" t="s">
        <v>1512</v>
      </c>
      <c r="M6997" s="1">
        <v>10</v>
      </c>
    </row>
    <row r="6998" spans="1:13" x14ac:dyDescent="0.25">
      <c r="A6998" s="1" t="s">
        <v>1299</v>
      </c>
      <c r="J6998" s="1" t="s">
        <v>1508</v>
      </c>
      <c r="K6998" s="1" t="s">
        <v>1514</v>
      </c>
      <c r="L6998" s="1" t="s">
        <v>1510</v>
      </c>
      <c r="M6998" s="1">
        <v>1</v>
      </c>
    </row>
    <row r="6999" spans="1:13" x14ac:dyDescent="0.25">
      <c r="A6999" s="1" t="s">
        <v>1310</v>
      </c>
      <c r="J6999" s="1" t="s">
        <v>1511</v>
      </c>
      <c r="K6999" s="1" t="s">
        <v>1509</v>
      </c>
      <c r="L6999" s="1" t="s">
        <v>1512</v>
      </c>
      <c r="M6999" s="1">
        <v>3</v>
      </c>
    </row>
    <row r="7000" spans="1:13" x14ac:dyDescent="0.25">
      <c r="A7000" s="1" t="s">
        <v>1299</v>
      </c>
      <c r="J7000" s="1" t="s">
        <v>1508</v>
      </c>
      <c r="K7000" s="1" t="s">
        <v>1509</v>
      </c>
      <c r="L7000" s="1" t="s">
        <v>1510</v>
      </c>
      <c r="M7000" s="1">
        <v>1</v>
      </c>
    </row>
    <row r="7001" spans="1:13" x14ac:dyDescent="0.25">
      <c r="A7001" s="1" t="s">
        <v>1299</v>
      </c>
      <c r="J7001" s="1" t="s">
        <v>1508</v>
      </c>
      <c r="K7001" s="1" t="s">
        <v>1509</v>
      </c>
      <c r="L7001" s="1" t="s">
        <v>1510</v>
      </c>
      <c r="M7001" s="1">
        <v>1</v>
      </c>
    </row>
    <row r="7002" spans="1:13" x14ac:dyDescent="0.25">
      <c r="A7002" s="1" t="s">
        <v>1299</v>
      </c>
      <c r="J7002" s="1" t="s">
        <v>1508</v>
      </c>
      <c r="K7002" s="1" t="s">
        <v>1509</v>
      </c>
      <c r="L7002" s="1" t="s">
        <v>1510</v>
      </c>
      <c r="M7002" s="1">
        <v>1</v>
      </c>
    </row>
    <row r="7003" spans="1:13" x14ac:dyDescent="0.25">
      <c r="A7003" s="1" t="s">
        <v>1299</v>
      </c>
      <c r="J7003" s="1" t="s">
        <v>1508</v>
      </c>
      <c r="K7003" s="1" t="s">
        <v>1509</v>
      </c>
      <c r="L7003" s="1" t="s">
        <v>1510</v>
      </c>
      <c r="M7003" s="1">
        <v>1</v>
      </c>
    </row>
    <row r="7004" spans="1:13" x14ac:dyDescent="0.25">
      <c r="A7004" s="1" t="s">
        <v>1299</v>
      </c>
      <c r="J7004" s="1" t="s">
        <v>1508</v>
      </c>
      <c r="K7004" s="1" t="s">
        <v>1509</v>
      </c>
      <c r="L7004" s="1" t="s">
        <v>1510</v>
      </c>
      <c r="M7004" s="1">
        <v>1</v>
      </c>
    </row>
    <row r="7005" spans="1:13" x14ac:dyDescent="0.25">
      <c r="A7005" s="1" t="s">
        <v>1299</v>
      </c>
      <c r="J7005" s="1" t="s">
        <v>1508</v>
      </c>
      <c r="K7005" s="1" t="s">
        <v>1509</v>
      </c>
      <c r="L7005" s="1" t="s">
        <v>1510</v>
      </c>
      <c r="M7005" s="1">
        <v>1</v>
      </c>
    </row>
    <row r="7006" spans="1:13" x14ac:dyDescent="0.25">
      <c r="A7006" s="1" t="s">
        <v>1299</v>
      </c>
      <c r="J7006" s="1" t="s">
        <v>1508</v>
      </c>
      <c r="K7006" s="1" t="s">
        <v>1509</v>
      </c>
      <c r="L7006" s="1" t="s">
        <v>1510</v>
      </c>
      <c r="M7006" s="1">
        <v>1</v>
      </c>
    </row>
    <row r="7007" spans="1:13" x14ac:dyDescent="0.25">
      <c r="A7007" s="1" t="s">
        <v>1299</v>
      </c>
      <c r="J7007" s="1" t="s">
        <v>1508</v>
      </c>
      <c r="K7007" s="1" t="s">
        <v>1509</v>
      </c>
      <c r="L7007" s="1" t="s">
        <v>1510</v>
      </c>
      <c r="M7007" s="1">
        <v>1</v>
      </c>
    </row>
    <row r="7008" spans="1:13" x14ac:dyDescent="0.25">
      <c r="A7008" s="1" t="s">
        <v>1477</v>
      </c>
      <c r="J7008" s="1" t="s">
        <v>1508</v>
      </c>
      <c r="K7008" s="1" t="s">
        <v>1509</v>
      </c>
      <c r="L7008" s="1" t="s">
        <v>1512</v>
      </c>
      <c r="M7008" s="1">
        <v>2</v>
      </c>
    </row>
    <row r="7009" spans="1:13" x14ac:dyDescent="0.25">
      <c r="A7009" s="1" t="s">
        <v>1299</v>
      </c>
      <c r="J7009" s="1" t="s">
        <v>1508</v>
      </c>
      <c r="K7009" s="1" t="s">
        <v>1509</v>
      </c>
      <c r="L7009" s="1" t="s">
        <v>1510</v>
      </c>
      <c r="M7009" s="1">
        <v>1</v>
      </c>
    </row>
    <row r="7010" spans="1:13" x14ac:dyDescent="0.25">
      <c r="A7010" s="1" t="s">
        <v>1299</v>
      </c>
      <c r="J7010" s="1" t="s">
        <v>1508</v>
      </c>
      <c r="K7010" s="1" t="s">
        <v>1509</v>
      </c>
      <c r="L7010" s="1" t="s">
        <v>1510</v>
      </c>
      <c r="M7010" s="1">
        <v>1</v>
      </c>
    </row>
    <row r="7011" spans="1:13" x14ac:dyDescent="0.25">
      <c r="A7011" s="1" t="s">
        <v>1477</v>
      </c>
      <c r="J7011" s="1" t="s">
        <v>1508</v>
      </c>
      <c r="K7011" s="1" t="s">
        <v>1509</v>
      </c>
      <c r="L7011" s="1" t="s">
        <v>1510</v>
      </c>
      <c r="M7011" s="1">
        <v>1</v>
      </c>
    </row>
    <row r="7012" spans="1:13" x14ac:dyDescent="0.25">
      <c r="A7012" s="1" t="s">
        <v>1263</v>
      </c>
      <c r="J7012" s="1" t="s">
        <v>1511</v>
      </c>
      <c r="K7012" s="1" t="s">
        <v>1509</v>
      </c>
      <c r="L7012" s="1" t="s">
        <v>1510</v>
      </c>
      <c r="M7012" s="1">
        <v>1</v>
      </c>
    </row>
    <row r="7013" spans="1:13" x14ac:dyDescent="0.25">
      <c r="A7013" s="1" t="s">
        <v>1477</v>
      </c>
      <c r="J7013" s="1" t="s">
        <v>1508</v>
      </c>
      <c r="K7013" s="1" t="s">
        <v>1509</v>
      </c>
      <c r="L7013" s="1" t="s">
        <v>1512</v>
      </c>
      <c r="M7013" s="1">
        <v>19</v>
      </c>
    </row>
    <row r="7014" spans="1:13" x14ac:dyDescent="0.25">
      <c r="A7014" s="1" t="s">
        <v>1299</v>
      </c>
      <c r="J7014" s="1" t="s">
        <v>1508</v>
      </c>
      <c r="K7014" s="1" t="s">
        <v>1509</v>
      </c>
      <c r="L7014" s="1" t="s">
        <v>1513</v>
      </c>
      <c r="M7014" s="1">
        <v>1</v>
      </c>
    </row>
    <row r="7015" spans="1:13" x14ac:dyDescent="0.25">
      <c r="A7015" s="1" t="s">
        <v>1263</v>
      </c>
      <c r="J7015" s="1" t="s">
        <v>1511</v>
      </c>
      <c r="K7015" s="1" t="s">
        <v>1509</v>
      </c>
      <c r="L7015" s="1" t="s">
        <v>1512</v>
      </c>
      <c r="M7015" s="1">
        <v>1</v>
      </c>
    </row>
    <row r="7016" spans="1:13" x14ac:dyDescent="0.25">
      <c r="A7016" s="1" t="s">
        <v>1299</v>
      </c>
      <c r="J7016" s="1" t="s">
        <v>1508</v>
      </c>
      <c r="K7016" s="1" t="s">
        <v>1509</v>
      </c>
      <c r="L7016" s="1" t="s">
        <v>1513</v>
      </c>
      <c r="M7016" s="1">
        <v>1</v>
      </c>
    </row>
    <row r="7017" spans="1:13" x14ac:dyDescent="0.25">
      <c r="A7017" s="1" t="s">
        <v>1264</v>
      </c>
      <c r="J7017" s="1" t="s">
        <v>1508</v>
      </c>
      <c r="K7017" s="1" t="s">
        <v>1509</v>
      </c>
      <c r="L7017" s="1" t="s">
        <v>1512</v>
      </c>
      <c r="M7017" s="1">
        <v>1</v>
      </c>
    </row>
    <row r="7018" spans="1:13" x14ac:dyDescent="0.25">
      <c r="A7018" s="1" t="s">
        <v>1264</v>
      </c>
      <c r="J7018" s="1" t="s">
        <v>1508</v>
      </c>
      <c r="K7018" s="1" t="s">
        <v>1509</v>
      </c>
      <c r="L7018" s="1" t="s">
        <v>1512</v>
      </c>
      <c r="M7018" s="1">
        <v>1</v>
      </c>
    </row>
    <row r="7019" spans="1:13" x14ac:dyDescent="0.25">
      <c r="A7019" s="1" t="s">
        <v>1264</v>
      </c>
      <c r="J7019" s="1" t="s">
        <v>1508</v>
      </c>
      <c r="K7019" s="1" t="s">
        <v>1509</v>
      </c>
      <c r="L7019" s="1" t="s">
        <v>1512</v>
      </c>
      <c r="M7019" s="1">
        <v>11</v>
      </c>
    </row>
    <row r="7020" spans="1:13" x14ac:dyDescent="0.25">
      <c r="A7020" s="1" t="s">
        <v>1264</v>
      </c>
      <c r="J7020" s="1" t="s">
        <v>1508</v>
      </c>
      <c r="K7020" s="1" t="s">
        <v>1509</v>
      </c>
      <c r="L7020" s="1" t="s">
        <v>1512</v>
      </c>
      <c r="M7020" s="1">
        <v>3</v>
      </c>
    </row>
    <row r="7021" spans="1:13" x14ac:dyDescent="0.25">
      <c r="A7021" s="1" t="s">
        <v>1264</v>
      </c>
      <c r="J7021" s="1" t="s">
        <v>1508</v>
      </c>
      <c r="K7021" s="1" t="s">
        <v>1509</v>
      </c>
      <c r="L7021" s="1" t="s">
        <v>1512</v>
      </c>
      <c r="M7021" s="1">
        <v>1</v>
      </c>
    </row>
    <row r="7022" spans="1:13" x14ac:dyDescent="0.25">
      <c r="A7022" s="1" t="s">
        <v>1311</v>
      </c>
      <c r="J7022" s="1" t="s">
        <v>1508</v>
      </c>
      <c r="K7022" s="1" t="s">
        <v>1514</v>
      </c>
      <c r="L7022" s="1" t="s">
        <v>1513</v>
      </c>
      <c r="M7022" s="1">
        <v>1</v>
      </c>
    </row>
    <row r="7023" spans="1:13" x14ac:dyDescent="0.25">
      <c r="A7023" s="1" t="s">
        <v>1325</v>
      </c>
      <c r="J7023" s="1" t="s">
        <v>1511</v>
      </c>
      <c r="K7023" s="1" t="s">
        <v>1514</v>
      </c>
      <c r="L7023" s="1" t="s">
        <v>1512</v>
      </c>
      <c r="M7023" s="1">
        <v>4</v>
      </c>
    </row>
    <row r="7024" spans="1:13" x14ac:dyDescent="0.25">
      <c r="A7024" s="1" t="s">
        <v>1325</v>
      </c>
      <c r="J7024" s="1" t="s">
        <v>1511</v>
      </c>
      <c r="K7024" s="1" t="s">
        <v>1514</v>
      </c>
      <c r="L7024" s="1" t="s">
        <v>1512</v>
      </c>
      <c r="M7024" s="1">
        <v>2</v>
      </c>
    </row>
    <row r="7025" spans="1:13" x14ac:dyDescent="0.25">
      <c r="A7025" s="1" t="s">
        <v>1325</v>
      </c>
      <c r="J7025" s="1" t="s">
        <v>1511</v>
      </c>
      <c r="K7025" s="1" t="s">
        <v>1514</v>
      </c>
      <c r="L7025" s="1" t="s">
        <v>1512</v>
      </c>
      <c r="M7025" s="1">
        <v>1</v>
      </c>
    </row>
    <row r="7026" spans="1:13" x14ac:dyDescent="0.25">
      <c r="A7026" s="1" t="s">
        <v>1335</v>
      </c>
      <c r="J7026" s="1" t="s">
        <v>1511</v>
      </c>
      <c r="K7026" s="1" t="s">
        <v>1509</v>
      </c>
      <c r="L7026" s="1" t="s">
        <v>1512</v>
      </c>
      <c r="M7026" s="1">
        <v>1</v>
      </c>
    </row>
    <row r="7027" spans="1:13" x14ac:dyDescent="0.25">
      <c r="A7027" s="1" t="s">
        <v>1325</v>
      </c>
      <c r="J7027" s="1" t="s">
        <v>1511</v>
      </c>
      <c r="K7027" s="1" t="s">
        <v>1514</v>
      </c>
      <c r="L7027" s="1" t="s">
        <v>1512</v>
      </c>
      <c r="M7027" s="1">
        <v>2</v>
      </c>
    </row>
    <row r="7028" spans="1:13" x14ac:dyDescent="0.25">
      <c r="A7028" s="1" t="s">
        <v>1325</v>
      </c>
      <c r="J7028" s="1" t="s">
        <v>1511</v>
      </c>
      <c r="K7028" s="1" t="s">
        <v>1514</v>
      </c>
      <c r="L7028" s="1" t="s">
        <v>1512</v>
      </c>
      <c r="M7028" s="1">
        <v>1</v>
      </c>
    </row>
    <row r="7029" spans="1:13" x14ac:dyDescent="0.25">
      <c r="A7029" s="1" t="s">
        <v>1325</v>
      </c>
      <c r="J7029" s="1" t="s">
        <v>1511</v>
      </c>
      <c r="K7029" s="1" t="s">
        <v>1514</v>
      </c>
      <c r="L7029" s="1" t="s">
        <v>1512</v>
      </c>
      <c r="M7029" s="1">
        <v>1</v>
      </c>
    </row>
    <row r="7030" spans="1:13" x14ac:dyDescent="0.25">
      <c r="A7030" s="1" t="s">
        <v>1325</v>
      </c>
      <c r="J7030" s="1" t="s">
        <v>1511</v>
      </c>
      <c r="K7030" s="1" t="s">
        <v>1514</v>
      </c>
      <c r="L7030" s="1" t="s">
        <v>1512</v>
      </c>
      <c r="M7030" s="1">
        <v>1</v>
      </c>
    </row>
    <row r="7031" spans="1:13" x14ac:dyDescent="0.25">
      <c r="A7031" s="1" t="s">
        <v>1299</v>
      </c>
      <c r="J7031" s="1" t="s">
        <v>1508</v>
      </c>
      <c r="K7031" s="1" t="s">
        <v>1514</v>
      </c>
      <c r="L7031" s="1" t="s">
        <v>1510</v>
      </c>
      <c r="M7031" s="1">
        <v>1</v>
      </c>
    </row>
    <row r="7032" spans="1:13" x14ac:dyDescent="0.25">
      <c r="A7032" s="1" t="s">
        <v>1325</v>
      </c>
      <c r="J7032" s="1" t="s">
        <v>1511</v>
      </c>
      <c r="K7032" s="1" t="s">
        <v>1514</v>
      </c>
      <c r="L7032" s="1" t="s">
        <v>1512</v>
      </c>
      <c r="M7032" s="1">
        <v>1</v>
      </c>
    </row>
    <row r="7033" spans="1:13" x14ac:dyDescent="0.25">
      <c r="A7033" s="1" t="s">
        <v>1350</v>
      </c>
      <c r="J7033" s="1" t="s">
        <v>1511</v>
      </c>
      <c r="K7033" s="1" t="s">
        <v>1509</v>
      </c>
      <c r="L7033" s="1" t="s">
        <v>1512</v>
      </c>
      <c r="M7033" s="1">
        <v>256</v>
      </c>
    </row>
    <row r="7034" spans="1:13" x14ac:dyDescent="0.25">
      <c r="A7034" s="1" t="s">
        <v>1325</v>
      </c>
      <c r="J7034" s="1" t="s">
        <v>1511</v>
      </c>
      <c r="K7034" s="1" t="s">
        <v>1514</v>
      </c>
      <c r="L7034" s="1" t="s">
        <v>1512</v>
      </c>
      <c r="M7034" s="1">
        <v>1</v>
      </c>
    </row>
    <row r="7035" spans="1:13" x14ac:dyDescent="0.25">
      <c r="A7035" s="1" t="s">
        <v>1325</v>
      </c>
      <c r="J7035" s="1" t="s">
        <v>1511</v>
      </c>
      <c r="K7035" s="1" t="s">
        <v>1514</v>
      </c>
      <c r="L7035" s="1" t="s">
        <v>1512</v>
      </c>
      <c r="M7035" s="1">
        <v>1</v>
      </c>
    </row>
    <row r="7036" spans="1:13" x14ac:dyDescent="0.25">
      <c r="A7036" s="1" t="s">
        <v>1325</v>
      </c>
      <c r="J7036" s="1" t="s">
        <v>1511</v>
      </c>
      <c r="K7036" s="1" t="s">
        <v>1514</v>
      </c>
      <c r="L7036" s="1" t="s">
        <v>1512</v>
      </c>
      <c r="M7036" s="1">
        <v>1</v>
      </c>
    </row>
    <row r="7037" spans="1:13" x14ac:dyDescent="0.25">
      <c r="A7037" s="1" t="s">
        <v>1286</v>
      </c>
      <c r="J7037" s="1" t="s">
        <v>1511</v>
      </c>
      <c r="K7037" s="1" t="s">
        <v>1509</v>
      </c>
      <c r="L7037" s="1" t="s">
        <v>1512</v>
      </c>
      <c r="M7037" s="1">
        <v>8</v>
      </c>
    </row>
    <row r="7038" spans="1:13" x14ac:dyDescent="0.25">
      <c r="A7038" s="1" t="s">
        <v>1325</v>
      </c>
      <c r="J7038" s="1" t="s">
        <v>1511</v>
      </c>
      <c r="K7038" s="1" t="s">
        <v>1514</v>
      </c>
      <c r="L7038" s="1" t="s">
        <v>1512</v>
      </c>
      <c r="M7038" s="1">
        <v>1</v>
      </c>
    </row>
    <row r="7039" spans="1:13" x14ac:dyDescent="0.25">
      <c r="A7039" s="1" t="s">
        <v>1325</v>
      </c>
      <c r="J7039" s="1" t="s">
        <v>1511</v>
      </c>
      <c r="K7039" s="1" t="s">
        <v>1514</v>
      </c>
      <c r="L7039" s="1" t="s">
        <v>1512</v>
      </c>
      <c r="M7039" s="1">
        <v>1</v>
      </c>
    </row>
    <row r="7040" spans="1:13" x14ac:dyDescent="0.25">
      <c r="A7040" s="1" t="s">
        <v>1325</v>
      </c>
      <c r="J7040" s="1" t="s">
        <v>1511</v>
      </c>
      <c r="K7040" s="1" t="s">
        <v>1514</v>
      </c>
      <c r="L7040" s="1" t="s">
        <v>1512</v>
      </c>
      <c r="M7040" s="1">
        <v>1</v>
      </c>
    </row>
    <row r="7041" spans="1:13" x14ac:dyDescent="0.25">
      <c r="A7041" s="1" t="s">
        <v>1325</v>
      </c>
      <c r="J7041" s="1" t="s">
        <v>1511</v>
      </c>
      <c r="K7041" s="1" t="s">
        <v>1514</v>
      </c>
      <c r="L7041" s="1" t="s">
        <v>1510</v>
      </c>
      <c r="M7041" s="1">
        <v>2</v>
      </c>
    </row>
    <row r="7042" spans="1:13" x14ac:dyDescent="0.25">
      <c r="A7042" s="1" t="s">
        <v>1262</v>
      </c>
      <c r="J7042" s="1" t="s">
        <v>1511</v>
      </c>
      <c r="K7042" s="1" t="s">
        <v>1509</v>
      </c>
      <c r="L7042" s="1" t="s">
        <v>1512</v>
      </c>
      <c r="M7042" s="1">
        <v>1</v>
      </c>
    </row>
    <row r="7043" spans="1:13" x14ac:dyDescent="0.25">
      <c r="A7043" s="1" t="s">
        <v>1325</v>
      </c>
      <c r="J7043" s="1" t="s">
        <v>1511</v>
      </c>
      <c r="K7043" s="1" t="s">
        <v>1514</v>
      </c>
      <c r="L7043" s="1" t="s">
        <v>1512</v>
      </c>
      <c r="M7043" s="1">
        <v>1</v>
      </c>
    </row>
    <row r="7044" spans="1:13" x14ac:dyDescent="0.25">
      <c r="A7044" s="1" t="s">
        <v>1350</v>
      </c>
      <c r="J7044" s="1" t="s">
        <v>1511</v>
      </c>
      <c r="K7044" s="1" t="s">
        <v>1509</v>
      </c>
      <c r="L7044" s="1" t="s">
        <v>1512</v>
      </c>
      <c r="M7044" s="1">
        <v>255</v>
      </c>
    </row>
    <row r="7045" spans="1:13" x14ac:dyDescent="0.25">
      <c r="A7045" s="1" t="s">
        <v>1262</v>
      </c>
      <c r="J7045" s="1" t="s">
        <v>1511</v>
      </c>
      <c r="K7045" s="1" t="s">
        <v>1509</v>
      </c>
      <c r="L7045" s="1" t="s">
        <v>1512</v>
      </c>
      <c r="M7045" s="1">
        <v>1</v>
      </c>
    </row>
    <row r="7046" spans="1:13" x14ac:dyDescent="0.25">
      <c r="A7046" s="1" t="s">
        <v>1262</v>
      </c>
      <c r="J7046" s="1" t="s">
        <v>1511</v>
      </c>
      <c r="K7046" s="1" t="s">
        <v>1509</v>
      </c>
      <c r="L7046" s="1" t="s">
        <v>1512</v>
      </c>
      <c r="M7046" s="1">
        <v>1</v>
      </c>
    </row>
    <row r="7047" spans="1:13" x14ac:dyDescent="0.25">
      <c r="A7047" s="1" t="s">
        <v>1262</v>
      </c>
      <c r="J7047" s="1" t="s">
        <v>1511</v>
      </c>
      <c r="K7047" s="1" t="s">
        <v>1509</v>
      </c>
      <c r="L7047" s="1" t="s">
        <v>1512</v>
      </c>
      <c r="M7047" s="1">
        <v>1</v>
      </c>
    </row>
    <row r="7048" spans="1:13" x14ac:dyDescent="0.25">
      <c r="A7048" s="1" t="s">
        <v>1294</v>
      </c>
      <c r="J7048" s="1" t="s">
        <v>1511</v>
      </c>
      <c r="K7048" s="1" t="s">
        <v>1509</v>
      </c>
      <c r="L7048" s="1" t="s">
        <v>1512</v>
      </c>
      <c r="M7048" s="1">
        <v>1</v>
      </c>
    </row>
    <row r="7049" spans="1:13" x14ac:dyDescent="0.25">
      <c r="A7049" s="1" t="s">
        <v>1437</v>
      </c>
      <c r="J7049" s="1" t="s">
        <v>1511</v>
      </c>
      <c r="K7049" s="1" t="s">
        <v>1509</v>
      </c>
      <c r="L7049" s="1" t="s">
        <v>1512</v>
      </c>
      <c r="M7049" s="1">
        <v>12</v>
      </c>
    </row>
    <row r="7050" spans="1:13" x14ac:dyDescent="0.25">
      <c r="A7050" s="1" t="s">
        <v>1262</v>
      </c>
      <c r="J7050" s="1" t="s">
        <v>1511</v>
      </c>
      <c r="K7050" s="1" t="s">
        <v>1509</v>
      </c>
      <c r="L7050" s="1" t="s">
        <v>1512</v>
      </c>
      <c r="M7050" s="1">
        <v>1</v>
      </c>
    </row>
    <row r="7051" spans="1:13" x14ac:dyDescent="0.25">
      <c r="A7051" s="1" t="s">
        <v>1262</v>
      </c>
      <c r="J7051" s="1" t="s">
        <v>1511</v>
      </c>
      <c r="K7051" s="1" t="s">
        <v>1509</v>
      </c>
      <c r="L7051" s="1" t="s">
        <v>1512</v>
      </c>
      <c r="M7051" s="1">
        <v>1</v>
      </c>
    </row>
    <row r="7052" spans="1:13" x14ac:dyDescent="0.25">
      <c r="A7052" s="1" t="s">
        <v>1262</v>
      </c>
      <c r="J7052" s="1" t="s">
        <v>1511</v>
      </c>
      <c r="K7052" s="1" t="s">
        <v>1509</v>
      </c>
      <c r="L7052" s="1" t="s">
        <v>1512</v>
      </c>
      <c r="M7052" s="1">
        <v>1</v>
      </c>
    </row>
    <row r="7053" spans="1:13" x14ac:dyDescent="0.25">
      <c r="A7053" s="1" t="s">
        <v>1262</v>
      </c>
      <c r="J7053" s="1" t="s">
        <v>1511</v>
      </c>
      <c r="K7053" s="1" t="s">
        <v>1509</v>
      </c>
      <c r="L7053" s="1" t="s">
        <v>1512</v>
      </c>
      <c r="M7053" s="1">
        <v>1</v>
      </c>
    </row>
    <row r="7054" spans="1:13" x14ac:dyDescent="0.25">
      <c r="A7054" s="1" t="s">
        <v>1263</v>
      </c>
      <c r="J7054" s="1" t="s">
        <v>1511</v>
      </c>
      <c r="K7054" s="1" t="s">
        <v>1509</v>
      </c>
      <c r="L7054" s="1" t="s">
        <v>1512</v>
      </c>
      <c r="M7054" s="1">
        <v>1</v>
      </c>
    </row>
    <row r="7055" spans="1:13" x14ac:dyDescent="0.25">
      <c r="A7055" s="1" t="s">
        <v>1262</v>
      </c>
      <c r="J7055" s="1" t="s">
        <v>1511</v>
      </c>
      <c r="K7055" s="1" t="s">
        <v>1509</v>
      </c>
      <c r="L7055" s="1" t="s">
        <v>1512</v>
      </c>
      <c r="M7055" s="1">
        <v>1</v>
      </c>
    </row>
    <row r="7056" spans="1:13" x14ac:dyDescent="0.25">
      <c r="A7056" s="1" t="s">
        <v>1262</v>
      </c>
      <c r="J7056" s="1" t="s">
        <v>1511</v>
      </c>
      <c r="K7056" s="1" t="s">
        <v>1509</v>
      </c>
      <c r="L7056" s="1" t="s">
        <v>1512</v>
      </c>
      <c r="M7056" s="1">
        <v>1</v>
      </c>
    </row>
    <row r="7057" spans="1:13" x14ac:dyDescent="0.25">
      <c r="A7057" s="1" t="s">
        <v>1262</v>
      </c>
      <c r="J7057" s="1" t="s">
        <v>1511</v>
      </c>
      <c r="K7057" s="1" t="s">
        <v>1509</v>
      </c>
      <c r="L7057" s="1" t="s">
        <v>1512</v>
      </c>
      <c r="M7057" s="1">
        <v>1</v>
      </c>
    </row>
    <row r="7058" spans="1:13" x14ac:dyDescent="0.25">
      <c r="A7058" s="1" t="s">
        <v>1262</v>
      </c>
      <c r="J7058" s="1" t="s">
        <v>1511</v>
      </c>
      <c r="K7058" s="1" t="s">
        <v>1509</v>
      </c>
      <c r="L7058" s="1" t="s">
        <v>1512</v>
      </c>
      <c r="M7058" s="1">
        <v>1</v>
      </c>
    </row>
    <row r="7059" spans="1:13" x14ac:dyDescent="0.25">
      <c r="A7059" s="1" t="s">
        <v>1262</v>
      </c>
      <c r="J7059" s="1" t="s">
        <v>1511</v>
      </c>
      <c r="K7059" s="1" t="s">
        <v>1509</v>
      </c>
      <c r="L7059" s="1" t="s">
        <v>1512</v>
      </c>
      <c r="M7059" s="1">
        <v>1</v>
      </c>
    </row>
    <row r="7060" spans="1:13" x14ac:dyDescent="0.25">
      <c r="A7060" s="1" t="s">
        <v>1262</v>
      </c>
      <c r="J7060" s="1" t="s">
        <v>1511</v>
      </c>
      <c r="K7060" s="1" t="s">
        <v>1509</v>
      </c>
      <c r="L7060" s="1" t="s">
        <v>1512</v>
      </c>
      <c r="M7060" s="1">
        <v>1</v>
      </c>
    </row>
    <row r="7061" spans="1:13" x14ac:dyDescent="0.25">
      <c r="A7061" s="1" t="s">
        <v>1262</v>
      </c>
      <c r="J7061" s="1" t="s">
        <v>1511</v>
      </c>
      <c r="K7061" s="1" t="s">
        <v>1509</v>
      </c>
      <c r="L7061" s="1" t="s">
        <v>1512</v>
      </c>
      <c r="M7061" s="1">
        <v>1</v>
      </c>
    </row>
    <row r="7062" spans="1:13" x14ac:dyDescent="0.25">
      <c r="A7062" s="1" t="s">
        <v>1262</v>
      </c>
      <c r="J7062" s="1" t="s">
        <v>1511</v>
      </c>
      <c r="K7062" s="1" t="s">
        <v>1509</v>
      </c>
      <c r="L7062" s="1" t="s">
        <v>1512</v>
      </c>
      <c r="M7062" s="1">
        <v>1</v>
      </c>
    </row>
    <row r="7063" spans="1:13" x14ac:dyDescent="0.25">
      <c r="A7063" s="1" t="s">
        <v>1262</v>
      </c>
      <c r="J7063" s="1" t="s">
        <v>1511</v>
      </c>
      <c r="K7063" s="1" t="s">
        <v>1509</v>
      </c>
      <c r="L7063" s="1" t="s">
        <v>1512</v>
      </c>
      <c r="M7063" s="1">
        <v>1</v>
      </c>
    </row>
    <row r="7064" spans="1:13" x14ac:dyDescent="0.25">
      <c r="A7064" s="1" t="s">
        <v>1262</v>
      </c>
      <c r="J7064" s="1" t="s">
        <v>1511</v>
      </c>
      <c r="K7064" s="1" t="s">
        <v>1509</v>
      </c>
      <c r="L7064" s="1" t="s">
        <v>1512</v>
      </c>
      <c r="M7064" s="1">
        <v>1</v>
      </c>
    </row>
    <row r="7065" spans="1:13" x14ac:dyDescent="0.25">
      <c r="A7065" s="1" t="s">
        <v>1262</v>
      </c>
      <c r="J7065" s="1" t="s">
        <v>1511</v>
      </c>
      <c r="K7065" s="1" t="s">
        <v>1509</v>
      </c>
      <c r="L7065" s="1" t="s">
        <v>1512</v>
      </c>
      <c r="M7065" s="1">
        <v>1</v>
      </c>
    </row>
    <row r="7066" spans="1:13" x14ac:dyDescent="0.25">
      <c r="A7066" s="1" t="s">
        <v>1262</v>
      </c>
      <c r="J7066" s="1" t="s">
        <v>1511</v>
      </c>
      <c r="K7066" s="1" t="s">
        <v>1509</v>
      </c>
      <c r="L7066" s="1" t="s">
        <v>1512</v>
      </c>
      <c r="M7066" s="1">
        <v>1</v>
      </c>
    </row>
    <row r="7067" spans="1:13" x14ac:dyDescent="0.25">
      <c r="A7067" s="1" t="s">
        <v>1334</v>
      </c>
      <c r="J7067" s="1" t="s">
        <v>1511</v>
      </c>
      <c r="K7067" s="1" t="s">
        <v>1509</v>
      </c>
      <c r="L7067" s="1" t="s">
        <v>1512</v>
      </c>
      <c r="M7067" s="1">
        <v>74</v>
      </c>
    </row>
    <row r="7068" spans="1:13" x14ac:dyDescent="0.25">
      <c r="A7068" s="1" t="s">
        <v>1262</v>
      </c>
      <c r="J7068" s="1" t="s">
        <v>1511</v>
      </c>
      <c r="K7068" s="1" t="s">
        <v>1509</v>
      </c>
      <c r="L7068" s="1" t="s">
        <v>1512</v>
      </c>
      <c r="M7068" s="1">
        <v>1</v>
      </c>
    </row>
    <row r="7069" spans="1:13" x14ac:dyDescent="0.25">
      <c r="A7069" s="1" t="s">
        <v>1272</v>
      </c>
      <c r="J7069" s="1" t="s">
        <v>1511</v>
      </c>
      <c r="K7069" s="1" t="s">
        <v>1509</v>
      </c>
      <c r="L7069" s="1" t="s">
        <v>1512</v>
      </c>
      <c r="M7069" s="1">
        <v>1</v>
      </c>
    </row>
    <row r="7070" spans="1:13" x14ac:dyDescent="0.25">
      <c r="A7070" s="1" t="s">
        <v>1272</v>
      </c>
      <c r="J7070" s="1" t="s">
        <v>1508</v>
      </c>
      <c r="K7070" s="1" t="s">
        <v>1509</v>
      </c>
      <c r="L7070" s="1" t="s">
        <v>1512</v>
      </c>
      <c r="M7070" s="1">
        <v>1</v>
      </c>
    </row>
    <row r="7071" spans="1:13" x14ac:dyDescent="0.25">
      <c r="A7071" s="1" t="s">
        <v>1262</v>
      </c>
      <c r="J7071" s="1" t="s">
        <v>1511</v>
      </c>
      <c r="K7071" s="1" t="s">
        <v>1509</v>
      </c>
      <c r="L7071" s="1" t="s">
        <v>1512</v>
      </c>
      <c r="M7071" s="1">
        <v>1</v>
      </c>
    </row>
    <row r="7072" spans="1:13" x14ac:dyDescent="0.25">
      <c r="A7072" s="1" t="s">
        <v>1262</v>
      </c>
      <c r="J7072" s="1" t="s">
        <v>1511</v>
      </c>
      <c r="K7072" s="1" t="s">
        <v>1509</v>
      </c>
      <c r="L7072" s="1" t="s">
        <v>1512</v>
      </c>
      <c r="M7072" s="1">
        <v>1</v>
      </c>
    </row>
    <row r="7073" spans="1:13" x14ac:dyDescent="0.25">
      <c r="A7073" s="1" t="s">
        <v>1262</v>
      </c>
      <c r="J7073" s="1" t="s">
        <v>1511</v>
      </c>
      <c r="K7073" s="1" t="s">
        <v>1509</v>
      </c>
      <c r="L7073" s="1" t="s">
        <v>1512</v>
      </c>
      <c r="M7073" s="1">
        <v>1</v>
      </c>
    </row>
    <row r="7074" spans="1:13" x14ac:dyDescent="0.25">
      <c r="A7074" s="1" t="s">
        <v>1262</v>
      </c>
      <c r="J7074" s="1" t="s">
        <v>1511</v>
      </c>
      <c r="K7074" s="1" t="s">
        <v>1509</v>
      </c>
      <c r="L7074" s="1" t="s">
        <v>1512</v>
      </c>
      <c r="M7074" s="1">
        <v>1</v>
      </c>
    </row>
    <row r="7075" spans="1:13" x14ac:dyDescent="0.25">
      <c r="A7075" s="1" t="s">
        <v>1262</v>
      </c>
      <c r="J7075" s="1" t="s">
        <v>1511</v>
      </c>
      <c r="K7075" s="1" t="s">
        <v>1509</v>
      </c>
      <c r="L7075" s="1" t="s">
        <v>1512</v>
      </c>
      <c r="M7075" s="1">
        <v>1</v>
      </c>
    </row>
    <row r="7076" spans="1:13" x14ac:dyDescent="0.25">
      <c r="A7076" s="1" t="s">
        <v>1272</v>
      </c>
      <c r="J7076" s="1" t="s">
        <v>1508</v>
      </c>
      <c r="K7076" s="1" t="s">
        <v>1509</v>
      </c>
      <c r="L7076" s="1" t="s">
        <v>1512</v>
      </c>
      <c r="M7076" s="1">
        <v>1</v>
      </c>
    </row>
    <row r="7077" spans="1:13" x14ac:dyDescent="0.25">
      <c r="A7077" s="1" t="s">
        <v>1262</v>
      </c>
      <c r="J7077" s="1" t="s">
        <v>1511</v>
      </c>
      <c r="K7077" s="1" t="s">
        <v>1509</v>
      </c>
      <c r="L7077" s="1" t="s">
        <v>1512</v>
      </c>
      <c r="M7077" s="1">
        <v>1</v>
      </c>
    </row>
    <row r="7078" spans="1:13" x14ac:dyDescent="0.25">
      <c r="A7078" s="1" t="s">
        <v>1262</v>
      </c>
      <c r="J7078" s="1" t="s">
        <v>1511</v>
      </c>
      <c r="K7078" s="1" t="s">
        <v>1509</v>
      </c>
      <c r="L7078" s="1" t="s">
        <v>1512</v>
      </c>
      <c r="M7078" s="1">
        <v>1</v>
      </c>
    </row>
    <row r="7079" spans="1:13" x14ac:dyDescent="0.25">
      <c r="A7079" s="1" t="s">
        <v>1262</v>
      </c>
      <c r="J7079" s="1" t="s">
        <v>1511</v>
      </c>
      <c r="K7079" s="1" t="s">
        <v>1509</v>
      </c>
      <c r="L7079" s="1" t="s">
        <v>1513</v>
      </c>
      <c r="M7079" s="1">
        <v>2</v>
      </c>
    </row>
    <row r="7080" spans="1:13" x14ac:dyDescent="0.25">
      <c r="A7080" s="1" t="s">
        <v>1262</v>
      </c>
      <c r="J7080" s="1" t="s">
        <v>1508</v>
      </c>
      <c r="K7080" s="1" t="s">
        <v>1509</v>
      </c>
      <c r="L7080" s="1" t="s">
        <v>1512</v>
      </c>
      <c r="M7080" s="1">
        <v>1</v>
      </c>
    </row>
    <row r="7081" spans="1:13" x14ac:dyDescent="0.25">
      <c r="A7081" s="1" t="s">
        <v>1262</v>
      </c>
      <c r="J7081" s="1" t="s">
        <v>1511</v>
      </c>
      <c r="K7081" s="1" t="s">
        <v>1509</v>
      </c>
      <c r="L7081" s="1" t="s">
        <v>1512</v>
      </c>
      <c r="M7081" s="1">
        <v>1</v>
      </c>
    </row>
    <row r="7082" spans="1:13" x14ac:dyDescent="0.25">
      <c r="A7082" s="1" t="s">
        <v>1262</v>
      </c>
      <c r="J7082" s="1" t="s">
        <v>1508</v>
      </c>
      <c r="K7082" s="1" t="s">
        <v>1509</v>
      </c>
      <c r="L7082" s="1" t="s">
        <v>1512</v>
      </c>
      <c r="M7082" s="1">
        <v>1</v>
      </c>
    </row>
    <row r="7083" spans="1:13" x14ac:dyDescent="0.25">
      <c r="A7083" s="1" t="s">
        <v>1262</v>
      </c>
      <c r="J7083" s="1" t="s">
        <v>1508</v>
      </c>
      <c r="K7083" s="1" t="s">
        <v>1509</v>
      </c>
      <c r="L7083" s="1" t="s">
        <v>1512</v>
      </c>
      <c r="M7083" s="1">
        <v>1</v>
      </c>
    </row>
    <row r="7084" spans="1:13" x14ac:dyDescent="0.25">
      <c r="A7084" s="1" t="s">
        <v>1262</v>
      </c>
      <c r="J7084" s="1" t="s">
        <v>1511</v>
      </c>
      <c r="K7084" s="1" t="s">
        <v>1509</v>
      </c>
      <c r="L7084" s="1" t="s">
        <v>1512</v>
      </c>
      <c r="M7084" s="1">
        <v>1</v>
      </c>
    </row>
    <row r="7085" spans="1:13" x14ac:dyDescent="0.25">
      <c r="A7085" s="1" t="s">
        <v>1272</v>
      </c>
      <c r="J7085" s="1" t="s">
        <v>1511</v>
      </c>
      <c r="K7085" s="1" t="s">
        <v>1509</v>
      </c>
      <c r="L7085" s="1" t="s">
        <v>1512</v>
      </c>
      <c r="M7085" s="1">
        <v>1</v>
      </c>
    </row>
    <row r="7086" spans="1:13" x14ac:dyDescent="0.25">
      <c r="A7086" s="1" t="s">
        <v>1262</v>
      </c>
      <c r="J7086" s="1" t="s">
        <v>1508</v>
      </c>
      <c r="K7086" s="1" t="s">
        <v>1509</v>
      </c>
      <c r="L7086" s="1" t="s">
        <v>1513</v>
      </c>
      <c r="M7086" s="1">
        <v>1</v>
      </c>
    </row>
    <row r="7087" spans="1:13" x14ac:dyDescent="0.25">
      <c r="A7087" s="1" t="s">
        <v>1262</v>
      </c>
      <c r="J7087" s="1" t="s">
        <v>1511</v>
      </c>
      <c r="K7087" s="1" t="s">
        <v>1509</v>
      </c>
      <c r="L7087" s="1" t="s">
        <v>1513</v>
      </c>
      <c r="M7087" s="1">
        <v>1</v>
      </c>
    </row>
    <row r="7088" spans="1:13" x14ac:dyDescent="0.25">
      <c r="A7088" s="1" t="s">
        <v>1263</v>
      </c>
      <c r="J7088" s="1" t="s">
        <v>1511</v>
      </c>
      <c r="K7088" s="1" t="s">
        <v>1509</v>
      </c>
      <c r="L7088" s="1" t="s">
        <v>1512</v>
      </c>
      <c r="M7088" s="1">
        <v>10</v>
      </c>
    </row>
    <row r="7089" spans="1:13" x14ac:dyDescent="0.25">
      <c r="A7089" s="1" t="s">
        <v>1262</v>
      </c>
      <c r="J7089" s="1" t="s">
        <v>1511</v>
      </c>
      <c r="K7089" s="1" t="s">
        <v>1509</v>
      </c>
      <c r="L7089" s="1" t="s">
        <v>1512</v>
      </c>
      <c r="M7089" s="1">
        <v>1</v>
      </c>
    </row>
    <row r="7090" spans="1:13" x14ac:dyDescent="0.25">
      <c r="A7090" s="1" t="s">
        <v>1262</v>
      </c>
      <c r="J7090" s="1" t="s">
        <v>1511</v>
      </c>
      <c r="K7090" s="1" t="s">
        <v>1509</v>
      </c>
      <c r="L7090" s="1" t="s">
        <v>1513</v>
      </c>
      <c r="M7090" s="1">
        <v>13</v>
      </c>
    </row>
    <row r="7091" spans="1:13" x14ac:dyDescent="0.25">
      <c r="A7091" s="1" t="s">
        <v>1262</v>
      </c>
      <c r="J7091" s="1" t="s">
        <v>1511</v>
      </c>
      <c r="K7091" s="1" t="s">
        <v>1509</v>
      </c>
      <c r="L7091" s="1" t="s">
        <v>1512</v>
      </c>
      <c r="M7091" s="1">
        <v>1</v>
      </c>
    </row>
    <row r="7092" spans="1:13" x14ac:dyDescent="0.25">
      <c r="A7092" s="1" t="s">
        <v>1262</v>
      </c>
      <c r="J7092" s="1" t="s">
        <v>1508</v>
      </c>
      <c r="K7092" s="1" t="s">
        <v>1509</v>
      </c>
      <c r="L7092" s="1" t="s">
        <v>1512</v>
      </c>
      <c r="M7092" s="1">
        <v>1</v>
      </c>
    </row>
    <row r="7093" spans="1:13" x14ac:dyDescent="0.25">
      <c r="A7093" s="1" t="s">
        <v>1262</v>
      </c>
      <c r="J7093" s="1" t="s">
        <v>1511</v>
      </c>
      <c r="K7093" s="1" t="s">
        <v>1509</v>
      </c>
      <c r="L7093" s="1" t="s">
        <v>1512</v>
      </c>
      <c r="M7093" s="1">
        <v>1</v>
      </c>
    </row>
    <row r="7094" spans="1:13" x14ac:dyDescent="0.25">
      <c r="A7094" s="1" t="s">
        <v>1272</v>
      </c>
      <c r="J7094" s="1" t="s">
        <v>1508</v>
      </c>
      <c r="K7094" s="1" t="s">
        <v>1509</v>
      </c>
      <c r="L7094" s="1" t="s">
        <v>1512</v>
      </c>
      <c r="M7094" s="1">
        <v>1</v>
      </c>
    </row>
    <row r="7095" spans="1:13" x14ac:dyDescent="0.25">
      <c r="A7095" s="1" t="s">
        <v>1262</v>
      </c>
      <c r="J7095" s="1" t="s">
        <v>1508</v>
      </c>
      <c r="K7095" s="1" t="s">
        <v>1509</v>
      </c>
      <c r="L7095" s="1" t="s">
        <v>1512</v>
      </c>
      <c r="M7095" s="1">
        <v>1</v>
      </c>
    </row>
    <row r="7096" spans="1:13" x14ac:dyDescent="0.25">
      <c r="A7096" s="1" t="s">
        <v>1262</v>
      </c>
      <c r="J7096" s="1" t="s">
        <v>1508</v>
      </c>
      <c r="K7096" s="1" t="s">
        <v>1509</v>
      </c>
      <c r="L7096" s="1" t="s">
        <v>1512</v>
      </c>
      <c r="M7096" s="1">
        <v>1</v>
      </c>
    </row>
    <row r="7097" spans="1:13" x14ac:dyDescent="0.25">
      <c r="A7097" s="1" t="s">
        <v>1262</v>
      </c>
      <c r="J7097" s="1" t="s">
        <v>1508</v>
      </c>
      <c r="K7097" s="1" t="s">
        <v>1509</v>
      </c>
      <c r="L7097" s="1" t="s">
        <v>1512</v>
      </c>
      <c r="M7097" s="1">
        <v>1</v>
      </c>
    </row>
    <row r="7098" spans="1:13" x14ac:dyDescent="0.25">
      <c r="A7098" s="1" t="s">
        <v>1262</v>
      </c>
      <c r="J7098" s="1" t="s">
        <v>1508</v>
      </c>
      <c r="K7098" s="1" t="s">
        <v>1509</v>
      </c>
      <c r="L7098" s="1" t="s">
        <v>1512</v>
      </c>
      <c r="M7098" s="1">
        <v>1</v>
      </c>
    </row>
    <row r="7099" spans="1:13" x14ac:dyDescent="0.25">
      <c r="A7099" s="1" t="s">
        <v>1262</v>
      </c>
      <c r="J7099" s="1" t="s">
        <v>1511</v>
      </c>
      <c r="K7099" s="1" t="s">
        <v>1509</v>
      </c>
      <c r="L7099" s="1" t="s">
        <v>1512</v>
      </c>
      <c r="M7099" s="1">
        <v>1</v>
      </c>
    </row>
    <row r="7100" spans="1:13" x14ac:dyDescent="0.25">
      <c r="A7100" s="1" t="s">
        <v>1262</v>
      </c>
      <c r="J7100" s="1" t="s">
        <v>1508</v>
      </c>
      <c r="K7100" s="1" t="s">
        <v>1509</v>
      </c>
      <c r="L7100" s="1" t="s">
        <v>1512</v>
      </c>
      <c r="M7100" s="1">
        <v>1</v>
      </c>
    </row>
    <row r="7101" spans="1:13" x14ac:dyDescent="0.25">
      <c r="A7101" s="1" t="s">
        <v>1262</v>
      </c>
      <c r="J7101" s="1" t="s">
        <v>1508</v>
      </c>
      <c r="K7101" s="1" t="s">
        <v>1509</v>
      </c>
      <c r="L7101" s="1" t="s">
        <v>1512</v>
      </c>
      <c r="M7101" s="1">
        <v>1</v>
      </c>
    </row>
    <row r="7102" spans="1:13" x14ac:dyDescent="0.25">
      <c r="A7102" s="1" t="s">
        <v>1262</v>
      </c>
      <c r="J7102" s="1" t="s">
        <v>1508</v>
      </c>
      <c r="K7102" s="1" t="s">
        <v>1509</v>
      </c>
      <c r="L7102" s="1" t="s">
        <v>1512</v>
      </c>
      <c r="M7102" s="1">
        <v>1</v>
      </c>
    </row>
    <row r="7103" spans="1:13" x14ac:dyDescent="0.25">
      <c r="A7103" s="1" t="s">
        <v>1262</v>
      </c>
      <c r="J7103" s="1" t="s">
        <v>1508</v>
      </c>
      <c r="K7103" s="1" t="s">
        <v>1509</v>
      </c>
      <c r="L7103" s="1" t="s">
        <v>1512</v>
      </c>
      <c r="M7103" s="1">
        <v>1</v>
      </c>
    </row>
    <row r="7104" spans="1:13" x14ac:dyDescent="0.25">
      <c r="A7104" s="1" t="s">
        <v>1272</v>
      </c>
      <c r="J7104" s="1" t="s">
        <v>1508</v>
      </c>
      <c r="K7104" s="1" t="s">
        <v>1509</v>
      </c>
      <c r="L7104" s="1" t="s">
        <v>1512</v>
      </c>
      <c r="M7104" s="1">
        <v>1</v>
      </c>
    </row>
    <row r="7105" spans="1:13" x14ac:dyDescent="0.25">
      <c r="A7105" s="1" t="s">
        <v>1262</v>
      </c>
      <c r="J7105" s="1" t="s">
        <v>1511</v>
      </c>
      <c r="K7105" s="1" t="s">
        <v>1509</v>
      </c>
      <c r="L7105" s="1" t="s">
        <v>1512</v>
      </c>
      <c r="M7105" s="1">
        <v>1</v>
      </c>
    </row>
    <row r="7106" spans="1:13" x14ac:dyDescent="0.25">
      <c r="A7106" s="1" t="s">
        <v>1262</v>
      </c>
      <c r="J7106" s="1" t="s">
        <v>1511</v>
      </c>
      <c r="K7106" s="1" t="s">
        <v>1509</v>
      </c>
      <c r="L7106" s="1" t="s">
        <v>1512</v>
      </c>
      <c r="M7106" s="1">
        <v>1</v>
      </c>
    </row>
    <row r="7107" spans="1:13" x14ac:dyDescent="0.25">
      <c r="A7107" s="1" t="s">
        <v>1272</v>
      </c>
      <c r="J7107" s="1" t="s">
        <v>1508</v>
      </c>
      <c r="K7107" s="1" t="s">
        <v>1509</v>
      </c>
      <c r="L7107" s="1" t="s">
        <v>1512</v>
      </c>
      <c r="M7107" s="1">
        <v>1</v>
      </c>
    </row>
    <row r="7108" spans="1:13" x14ac:dyDescent="0.25">
      <c r="A7108" s="1" t="s">
        <v>1262</v>
      </c>
      <c r="J7108" s="1" t="s">
        <v>1511</v>
      </c>
      <c r="K7108" s="1" t="s">
        <v>1509</v>
      </c>
      <c r="L7108" s="1" t="s">
        <v>1512</v>
      </c>
      <c r="M7108" s="1">
        <v>1</v>
      </c>
    </row>
    <row r="7109" spans="1:13" x14ac:dyDescent="0.25">
      <c r="A7109" s="1" t="s">
        <v>1262</v>
      </c>
      <c r="J7109" s="1" t="s">
        <v>1511</v>
      </c>
      <c r="K7109" s="1" t="s">
        <v>1509</v>
      </c>
      <c r="L7109" s="1" t="s">
        <v>1512</v>
      </c>
      <c r="M7109" s="1">
        <v>1</v>
      </c>
    </row>
    <row r="7110" spans="1:13" x14ac:dyDescent="0.25">
      <c r="A7110" s="1" t="s">
        <v>1262</v>
      </c>
      <c r="J7110" s="1" t="s">
        <v>1511</v>
      </c>
      <c r="K7110" s="1" t="s">
        <v>1509</v>
      </c>
      <c r="L7110" s="1" t="s">
        <v>1512</v>
      </c>
      <c r="M7110" s="1">
        <v>1</v>
      </c>
    </row>
    <row r="7111" spans="1:13" x14ac:dyDescent="0.25">
      <c r="A7111" s="1" t="s">
        <v>1262</v>
      </c>
      <c r="J7111" s="1" t="s">
        <v>1511</v>
      </c>
      <c r="K7111" s="1" t="s">
        <v>1509</v>
      </c>
      <c r="L7111" s="1" t="s">
        <v>1512</v>
      </c>
      <c r="M7111" s="1">
        <v>1</v>
      </c>
    </row>
    <row r="7112" spans="1:13" x14ac:dyDescent="0.25">
      <c r="A7112" s="1" t="s">
        <v>1262</v>
      </c>
      <c r="J7112" s="1" t="s">
        <v>1511</v>
      </c>
      <c r="K7112" s="1" t="s">
        <v>1509</v>
      </c>
      <c r="L7112" s="1" t="s">
        <v>1512</v>
      </c>
      <c r="M7112" s="1">
        <v>1</v>
      </c>
    </row>
    <row r="7113" spans="1:13" x14ac:dyDescent="0.25">
      <c r="A7113" s="1" t="s">
        <v>1262</v>
      </c>
      <c r="J7113" s="1" t="s">
        <v>1511</v>
      </c>
      <c r="K7113" s="1" t="s">
        <v>1509</v>
      </c>
      <c r="L7113" s="1" t="s">
        <v>1512</v>
      </c>
      <c r="M7113" s="1">
        <v>1</v>
      </c>
    </row>
    <row r="7114" spans="1:13" x14ac:dyDescent="0.25">
      <c r="A7114" s="1" t="s">
        <v>1262</v>
      </c>
      <c r="J7114" s="1" t="s">
        <v>1511</v>
      </c>
      <c r="K7114" s="1" t="s">
        <v>1509</v>
      </c>
      <c r="L7114" s="1" t="s">
        <v>1512</v>
      </c>
      <c r="M7114" s="1">
        <v>1</v>
      </c>
    </row>
    <row r="7115" spans="1:13" x14ac:dyDescent="0.25">
      <c r="A7115" s="1" t="s">
        <v>1262</v>
      </c>
      <c r="J7115" s="1" t="s">
        <v>1511</v>
      </c>
      <c r="K7115" s="1" t="s">
        <v>1509</v>
      </c>
      <c r="L7115" s="1" t="s">
        <v>1512</v>
      </c>
      <c r="M7115" s="1">
        <v>1</v>
      </c>
    </row>
    <row r="7116" spans="1:13" x14ac:dyDescent="0.25">
      <c r="A7116" s="1" t="s">
        <v>1262</v>
      </c>
      <c r="J7116" s="1" t="s">
        <v>1511</v>
      </c>
      <c r="K7116" s="1" t="s">
        <v>1509</v>
      </c>
      <c r="L7116" s="1" t="s">
        <v>1512</v>
      </c>
      <c r="M7116" s="1">
        <v>1</v>
      </c>
    </row>
    <row r="7117" spans="1:13" x14ac:dyDescent="0.25">
      <c r="A7117" s="1" t="s">
        <v>1262</v>
      </c>
      <c r="J7117" s="1" t="s">
        <v>1511</v>
      </c>
      <c r="K7117" s="1" t="s">
        <v>1509</v>
      </c>
      <c r="L7117" s="1" t="s">
        <v>1512</v>
      </c>
      <c r="M7117" s="1">
        <v>1</v>
      </c>
    </row>
    <row r="7118" spans="1:13" x14ac:dyDescent="0.25">
      <c r="A7118" s="1" t="s">
        <v>1262</v>
      </c>
      <c r="J7118" s="1" t="s">
        <v>1511</v>
      </c>
      <c r="K7118" s="1" t="s">
        <v>1509</v>
      </c>
      <c r="L7118" s="1" t="s">
        <v>1512</v>
      </c>
      <c r="M7118" s="1">
        <v>1</v>
      </c>
    </row>
    <row r="7119" spans="1:13" x14ac:dyDescent="0.25">
      <c r="A7119" s="1" t="s">
        <v>1263</v>
      </c>
      <c r="J7119" s="1" t="s">
        <v>1511</v>
      </c>
      <c r="K7119" s="1" t="s">
        <v>1509</v>
      </c>
      <c r="L7119" s="1" t="s">
        <v>1512</v>
      </c>
      <c r="M7119" s="1">
        <v>1</v>
      </c>
    </row>
    <row r="7120" spans="1:13" x14ac:dyDescent="0.25">
      <c r="A7120" s="1" t="s">
        <v>1263</v>
      </c>
      <c r="J7120" s="1" t="s">
        <v>1511</v>
      </c>
      <c r="K7120" s="1" t="s">
        <v>1509</v>
      </c>
      <c r="L7120" s="1" t="s">
        <v>1512</v>
      </c>
      <c r="M7120" s="1">
        <v>1</v>
      </c>
    </row>
    <row r="7121" spans="1:13" x14ac:dyDescent="0.25">
      <c r="A7121" s="1" t="s">
        <v>1263</v>
      </c>
      <c r="J7121" s="1" t="s">
        <v>1511</v>
      </c>
      <c r="K7121" s="1" t="s">
        <v>1509</v>
      </c>
      <c r="L7121" s="1" t="s">
        <v>1512</v>
      </c>
      <c r="M7121" s="1">
        <v>1</v>
      </c>
    </row>
    <row r="7122" spans="1:13" x14ac:dyDescent="0.25">
      <c r="A7122" s="1" t="s">
        <v>1263</v>
      </c>
      <c r="J7122" s="1" t="s">
        <v>1511</v>
      </c>
      <c r="K7122" s="1" t="s">
        <v>1509</v>
      </c>
      <c r="L7122" s="1" t="s">
        <v>1512</v>
      </c>
      <c r="M7122" s="1">
        <v>1</v>
      </c>
    </row>
    <row r="7123" spans="1:13" x14ac:dyDescent="0.25">
      <c r="A7123" s="1" t="s">
        <v>1262</v>
      </c>
      <c r="J7123" s="1" t="s">
        <v>1511</v>
      </c>
      <c r="K7123" s="1" t="s">
        <v>1509</v>
      </c>
      <c r="L7123" s="1" t="s">
        <v>1512</v>
      </c>
      <c r="M7123" s="1">
        <v>1</v>
      </c>
    </row>
    <row r="7124" spans="1:13" x14ac:dyDescent="0.25">
      <c r="A7124" s="1" t="s">
        <v>1262</v>
      </c>
      <c r="J7124" s="1" t="s">
        <v>1511</v>
      </c>
      <c r="K7124" s="1" t="s">
        <v>1509</v>
      </c>
      <c r="L7124" s="1" t="s">
        <v>1512</v>
      </c>
      <c r="M7124" s="1">
        <v>1</v>
      </c>
    </row>
    <row r="7125" spans="1:13" x14ac:dyDescent="0.25">
      <c r="A7125" s="1" t="s">
        <v>1299</v>
      </c>
      <c r="J7125" s="1" t="s">
        <v>1508</v>
      </c>
      <c r="K7125" s="1" t="s">
        <v>1509</v>
      </c>
      <c r="L7125" s="1" t="s">
        <v>1510</v>
      </c>
      <c r="M7125" s="1">
        <v>1</v>
      </c>
    </row>
    <row r="7126" spans="1:13" x14ac:dyDescent="0.25">
      <c r="A7126" s="1" t="s">
        <v>1262</v>
      </c>
      <c r="J7126" s="1" t="s">
        <v>1511</v>
      </c>
      <c r="K7126" s="1" t="s">
        <v>1509</v>
      </c>
      <c r="L7126" s="1" t="s">
        <v>1512</v>
      </c>
      <c r="M7126" s="1">
        <v>1</v>
      </c>
    </row>
    <row r="7127" spans="1:13" x14ac:dyDescent="0.25">
      <c r="A7127" s="1" t="s">
        <v>1299</v>
      </c>
      <c r="J7127" s="1" t="s">
        <v>1508</v>
      </c>
      <c r="K7127" s="1" t="s">
        <v>1509</v>
      </c>
      <c r="L7127" s="1" t="s">
        <v>1510</v>
      </c>
      <c r="M7127" s="1">
        <v>1</v>
      </c>
    </row>
    <row r="7128" spans="1:13" x14ac:dyDescent="0.25">
      <c r="A7128" s="1" t="s">
        <v>1262</v>
      </c>
      <c r="J7128" s="1" t="s">
        <v>1511</v>
      </c>
      <c r="K7128" s="1" t="s">
        <v>1509</v>
      </c>
      <c r="L7128" s="1" t="s">
        <v>1512</v>
      </c>
      <c r="M7128" s="1">
        <v>1</v>
      </c>
    </row>
    <row r="7129" spans="1:13" x14ac:dyDescent="0.25">
      <c r="A7129" s="1" t="s">
        <v>1262</v>
      </c>
      <c r="J7129" s="1" t="s">
        <v>1511</v>
      </c>
      <c r="K7129" s="1" t="s">
        <v>1509</v>
      </c>
      <c r="L7129" s="1" t="s">
        <v>1512</v>
      </c>
      <c r="M7129" s="1">
        <v>1</v>
      </c>
    </row>
    <row r="7130" spans="1:13" x14ac:dyDescent="0.25">
      <c r="A7130" s="1" t="s">
        <v>1380</v>
      </c>
      <c r="J7130" s="1" t="s">
        <v>1511</v>
      </c>
      <c r="K7130" s="1" t="s">
        <v>1509</v>
      </c>
      <c r="L7130" s="1" t="s">
        <v>1512</v>
      </c>
      <c r="M7130" s="1">
        <v>7</v>
      </c>
    </row>
    <row r="7131" spans="1:13" x14ac:dyDescent="0.25">
      <c r="A7131" s="1" t="s">
        <v>1262</v>
      </c>
      <c r="J7131" s="1" t="s">
        <v>1511</v>
      </c>
      <c r="K7131" s="1" t="s">
        <v>1509</v>
      </c>
      <c r="L7131" s="1" t="s">
        <v>1512</v>
      </c>
      <c r="M7131" s="1">
        <v>1</v>
      </c>
    </row>
    <row r="7132" spans="1:13" x14ac:dyDescent="0.25">
      <c r="A7132" s="1" t="s">
        <v>1266</v>
      </c>
      <c r="J7132" s="1" t="s">
        <v>1511</v>
      </c>
      <c r="K7132" s="1" t="s">
        <v>1509</v>
      </c>
      <c r="L7132" s="1" t="s">
        <v>1512</v>
      </c>
      <c r="M7132" s="1">
        <v>2</v>
      </c>
    </row>
    <row r="7133" spans="1:13" x14ac:dyDescent="0.25">
      <c r="A7133" s="1" t="s">
        <v>1380</v>
      </c>
      <c r="J7133" s="1" t="s">
        <v>1511</v>
      </c>
      <c r="K7133" s="1" t="s">
        <v>1509</v>
      </c>
      <c r="L7133" s="1" t="s">
        <v>1510</v>
      </c>
      <c r="M7133" s="1">
        <v>3</v>
      </c>
    </row>
    <row r="7134" spans="1:13" x14ac:dyDescent="0.25">
      <c r="A7134" s="1" t="s">
        <v>1262</v>
      </c>
      <c r="J7134" s="1" t="s">
        <v>1511</v>
      </c>
      <c r="K7134" s="1" t="s">
        <v>1509</v>
      </c>
      <c r="L7134" s="1" t="s">
        <v>1512</v>
      </c>
      <c r="M7134" s="1">
        <v>1</v>
      </c>
    </row>
    <row r="7135" spans="1:13" x14ac:dyDescent="0.25">
      <c r="A7135" s="1" t="s">
        <v>1380</v>
      </c>
      <c r="J7135" s="1" t="s">
        <v>1511</v>
      </c>
      <c r="K7135" s="1" t="s">
        <v>1509</v>
      </c>
      <c r="L7135" s="1" t="s">
        <v>1510</v>
      </c>
      <c r="M7135" s="1">
        <v>4</v>
      </c>
    </row>
    <row r="7136" spans="1:13" x14ac:dyDescent="0.25">
      <c r="A7136" s="1" t="s">
        <v>1380</v>
      </c>
      <c r="J7136" s="1" t="s">
        <v>1511</v>
      </c>
      <c r="K7136" s="1" t="s">
        <v>1509</v>
      </c>
      <c r="L7136" s="1" t="s">
        <v>1510</v>
      </c>
      <c r="M7136" s="1">
        <v>2</v>
      </c>
    </row>
    <row r="7137" spans="1:13" x14ac:dyDescent="0.25">
      <c r="A7137" s="1" t="s">
        <v>1272</v>
      </c>
      <c r="J7137" s="1" t="s">
        <v>1511</v>
      </c>
      <c r="K7137" s="1" t="s">
        <v>1509</v>
      </c>
      <c r="L7137" s="1" t="s">
        <v>1512</v>
      </c>
      <c r="M7137" s="1">
        <v>1</v>
      </c>
    </row>
    <row r="7138" spans="1:13" x14ac:dyDescent="0.25">
      <c r="A7138" s="1" t="s">
        <v>1380</v>
      </c>
      <c r="J7138" s="1" t="s">
        <v>1511</v>
      </c>
      <c r="K7138" s="1" t="s">
        <v>1509</v>
      </c>
      <c r="L7138" s="1" t="s">
        <v>1510</v>
      </c>
      <c r="M7138" s="1">
        <v>2</v>
      </c>
    </row>
    <row r="7139" spans="1:13" x14ac:dyDescent="0.25">
      <c r="A7139" s="1" t="s">
        <v>1380</v>
      </c>
      <c r="J7139" s="1" t="s">
        <v>1511</v>
      </c>
      <c r="K7139" s="1" t="s">
        <v>1509</v>
      </c>
      <c r="L7139" s="1" t="s">
        <v>1510</v>
      </c>
      <c r="M7139" s="1">
        <v>3</v>
      </c>
    </row>
    <row r="7140" spans="1:13" x14ac:dyDescent="0.25">
      <c r="A7140" s="1" t="s">
        <v>1380</v>
      </c>
      <c r="J7140" s="1" t="s">
        <v>1511</v>
      </c>
      <c r="K7140" s="1" t="s">
        <v>1509</v>
      </c>
      <c r="L7140" s="1" t="s">
        <v>1510</v>
      </c>
      <c r="M7140" s="1">
        <v>2</v>
      </c>
    </row>
    <row r="7141" spans="1:13" x14ac:dyDescent="0.25">
      <c r="A7141" s="1" t="s">
        <v>1262</v>
      </c>
      <c r="J7141" s="1" t="s">
        <v>1511</v>
      </c>
      <c r="K7141" s="1" t="s">
        <v>1509</v>
      </c>
      <c r="L7141" s="1" t="s">
        <v>1512</v>
      </c>
      <c r="M7141" s="1">
        <v>1</v>
      </c>
    </row>
    <row r="7142" spans="1:13" x14ac:dyDescent="0.25">
      <c r="A7142" s="1" t="s">
        <v>1380</v>
      </c>
      <c r="J7142" s="1" t="s">
        <v>1511</v>
      </c>
      <c r="K7142" s="1" t="s">
        <v>1509</v>
      </c>
      <c r="L7142" s="1" t="s">
        <v>1510</v>
      </c>
      <c r="M7142" s="1">
        <v>3</v>
      </c>
    </row>
    <row r="7143" spans="1:13" x14ac:dyDescent="0.25">
      <c r="A7143" s="1" t="s">
        <v>1380</v>
      </c>
      <c r="J7143" s="1" t="s">
        <v>1511</v>
      </c>
      <c r="K7143" s="1" t="s">
        <v>1509</v>
      </c>
      <c r="L7143" s="1" t="s">
        <v>1510</v>
      </c>
      <c r="M7143" s="1">
        <v>3</v>
      </c>
    </row>
    <row r="7144" spans="1:13" x14ac:dyDescent="0.25">
      <c r="A7144" s="1" t="s">
        <v>1380</v>
      </c>
      <c r="J7144" s="1" t="s">
        <v>1511</v>
      </c>
      <c r="K7144" s="1" t="s">
        <v>1509</v>
      </c>
      <c r="L7144" s="1" t="s">
        <v>1510</v>
      </c>
      <c r="M7144" s="1">
        <v>4</v>
      </c>
    </row>
    <row r="7145" spans="1:13" x14ac:dyDescent="0.25">
      <c r="A7145" s="1" t="s">
        <v>1263</v>
      </c>
      <c r="J7145" s="1" t="s">
        <v>1511</v>
      </c>
      <c r="K7145" s="1" t="s">
        <v>1509</v>
      </c>
      <c r="L7145" s="1" t="s">
        <v>1512</v>
      </c>
      <c r="M7145" s="1">
        <v>1</v>
      </c>
    </row>
    <row r="7146" spans="1:13" x14ac:dyDescent="0.25">
      <c r="A7146" s="1" t="s">
        <v>1380</v>
      </c>
      <c r="J7146" s="1" t="s">
        <v>1511</v>
      </c>
      <c r="K7146" s="1" t="s">
        <v>1509</v>
      </c>
      <c r="L7146" s="1" t="s">
        <v>1510</v>
      </c>
      <c r="M7146" s="1">
        <v>4</v>
      </c>
    </row>
    <row r="7147" spans="1:13" x14ac:dyDescent="0.25">
      <c r="A7147" s="1" t="s">
        <v>1262</v>
      </c>
      <c r="J7147" s="1" t="s">
        <v>1511</v>
      </c>
      <c r="K7147" s="1" t="s">
        <v>1509</v>
      </c>
      <c r="L7147" s="1" t="s">
        <v>1512</v>
      </c>
      <c r="M7147" s="1">
        <v>1</v>
      </c>
    </row>
    <row r="7148" spans="1:13" x14ac:dyDescent="0.25">
      <c r="A7148" s="1" t="s">
        <v>1272</v>
      </c>
      <c r="J7148" s="1" t="s">
        <v>1511</v>
      </c>
      <c r="K7148" s="1" t="s">
        <v>1509</v>
      </c>
      <c r="L7148" s="1" t="s">
        <v>1512</v>
      </c>
      <c r="M7148" s="1">
        <v>1</v>
      </c>
    </row>
    <row r="7149" spans="1:13" x14ac:dyDescent="0.25">
      <c r="A7149" s="1" t="s">
        <v>1262</v>
      </c>
      <c r="J7149" s="1" t="s">
        <v>1511</v>
      </c>
      <c r="K7149" s="1" t="s">
        <v>1509</v>
      </c>
      <c r="L7149" s="1" t="s">
        <v>1512</v>
      </c>
      <c r="M7149" s="1">
        <v>1</v>
      </c>
    </row>
    <row r="7150" spans="1:13" x14ac:dyDescent="0.25">
      <c r="A7150" s="1" t="s">
        <v>1266</v>
      </c>
      <c r="J7150" s="1" t="s">
        <v>1511</v>
      </c>
      <c r="K7150" s="1" t="s">
        <v>1509</v>
      </c>
      <c r="L7150" s="1" t="s">
        <v>1512</v>
      </c>
      <c r="M7150" s="1">
        <v>2</v>
      </c>
    </row>
    <row r="7151" spans="1:13" x14ac:dyDescent="0.25">
      <c r="A7151" s="1" t="s">
        <v>1262</v>
      </c>
      <c r="J7151" s="1" t="s">
        <v>1511</v>
      </c>
      <c r="K7151" s="1" t="s">
        <v>1509</v>
      </c>
      <c r="L7151" s="1" t="s">
        <v>1512</v>
      </c>
      <c r="M7151" s="1">
        <v>1</v>
      </c>
    </row>
    <row r="7152" spans="1:13" x14ac:dyDescent="0.25">
      <c r="A7152" s="1" t="s">
        <v>1262</v>
      </c>
      <c r="J7152" s="1" t="s">
        <v>1511</v>
      </c>
      <c r="K7152" s="1" t="s">
        <v>1509</v>
      </c>
      <c r="L7152" s="1" t="s">
        <v>1512</v>
      </c>
      <c r="M7152" s="1">
        <v>1</v>
      </c>
    </row>
    <row r="7153" spans="1:13" x14ac:dyDescent="0.25">
      <c r="A7153" s="1" t="s">
        <v>1262</v>
      </c>
      <c r="J7153" s="1" t="s">
        <v>1511</v>
      </c>
      <c r="K7153" s="1" t="s">
        <v>1509</v>
      </c>
      <c r="L7153" s="1" t="s">
        <v>1512</v>
      </c>
      <c r="M7153" s="1">
        <v>1</v>
      </c>
    </row>
    <row r="7154" spans="1:13" x14ac:dyDescent="0.25">
      <c r="A7154" s="1" t="s">
        <v>1380</v>
      </c>
      <c r="J7154" s="1" t="s">
        <v>1511</v>
      </c>
      <c r="K7154" s="1" t="s">
        <v>1509</v>
      </c>
      <c r="L7154" s="1" t="s">
        <v>1510</v>
      </c>
      <c r="M7154" s="1">
        <v>3</v>
      </c>
    </row>
    <row r="7155" spans="1:13" x14ac:dyDescent="0.25">
      <c r="A7155" s="1" t="s">
        <v>1380</v>
      </c>
      <c r="J7155" s="1" t="s">
        <v>1511</v>
      </c>
      <c r="K7155" s="1" t="s">
        <v>1509</v>
      </c>
      <c r="L7155" s="1" t="s">
        <v>1510</v>
      </c>
      <c r="M7155" s="1">
        <v>3</v>
      </c>
    </row>
    <row r="7156" spans="1:13" x14ac:dyDescent="0.25">
      <c r="A7156" s="1" t="s">
        <v>1380</v>
      </c>
      <c r="J7156" s="1" t="s">
        <v>1511</v>
      </c>
      <c r="K7156" s="1" t="s">
        <v>1509</v>
      </c>
      <c r="L7156" s="1" t="s">
        <v>1510</v>
      </c>
      <c r="M7156" s="1">
        <v>3</v>
      </c>
    </row>
    <row r="7157" spans="1:13" x14ac:dyDescent="0.25">
      <c r="A7157" s="1" t="s">
        <v>1272</v>
      </c>
      <c r="J7157" s="1" t="s">
        <v>1511</v>
      </c>
      <c r="K7157" s="1" t="s">
        <v>1509</v>
      </c>
      <c r="L7157" s="1" t="s">
        <v>1512</v>
      </c>
      <c r="M7157" s="1">
        <v>1</v>
      </c>
    </row>
    <row r="7158" spans="1:13" x14ac:dyDescent="0.25">
      <c r="A7158" s="1" t="s">
        <v>1380</v>
      </c>
      <c r="J7158" s="1" t="s">
        <v>1511</v>
      </c>
      <c r="K7158" s="1" t="s">
        <v>1509</v>
      </c>
      <c r="L7158" s="1" t="s">
        <v>1510</v>
      </c>
      <c r="M7158" s="1">
        <v>2</v>
      </c>
    </row>
    <row r="7159" spans="1:13" x14ac:dyDescent="0.25">
      <c r="A7159" s="1" t="s">
        <v>1380</v>
      </c>
      <c r="J7159" s="1" t="s">
        <v>1511</v>
      </c>
      <c r="K7159" s="1" t="s">
        <v>1509</v>
      </c>
      <c r="L7159" s="1" t="s">
        <v>1510</v>
      </c>
      <c r="M7159" s="1">
        <v>3</v>
      </c>
    </row>
    <row r="7160" spans="1:13" x14ac:dyDescent="0.25">
      <c r="A7160" s="1" t="s">
        <v>1380</v>
      </c>
      <c r="J7160" s="1" t="s">
        <v>1511</v>
      </c>
      <c r="K7160" s="1" t="s">
        <v>1509</v>
      </c>
      <c r="L7160" s="1" t="s">
        <v>1510</v>
      </c>
      <c r="M7160" s="1">
        <v>3</v>
      </c>
    </row>
    <row r="7161" spans="1:13" x14ac:dyDescent="0.25">
      <c r="A7161" s="1" t="s">
        <v>1380</v>
      </c>
      <c r="J7161" s="1" t="s">
        <v>1511</v>
      </c>
      <c r="K7161" s="1" t="s">
        <v>1509</v>
      </c>
      <c r="L7161" s="1" t="s">
        <v>1510</v>
      </c>
      <c r="M7161" s="1">
        <v>3</v>
      </c>
    </row>
    <row r="7162" spans="1:13" x14ac:dyDescent="0.25">
      <c r="A7162" s="1" t="s">
        <v>1415</v>
      </c>
      <c r="J7162" s="1" t="s">
        <v>1511</v>
      </c>
      <c r="K7162" s="1" t="s">
        <v>1509</v>
      </c>
      <c r="L7162" s="1" t="s">
        <v>1512</v>
      </c>
      <c r="M7162" s="1">
        <v>1</v>
      </c>
    </row>
    <row r="7163" spans="1:13" x14ac:dyDescent="0.25">
      <c r="A7163" s="1" t="s">
        <v>1415</v>
      </c>
      <c r="J7163" s="1" t="s">
        <v>1511</v>
      </c>
      <c r="K7163" s="1" t="s">
        <v>1509</v>
      </c>
      <c r="L7163" s="1" t="s">
        <v>1512</v>
      </c>
      <c r="M7163" s="1">
        <v>1</v>
      </c>
    </row>
    <row r="7164" spans="1:13" x14ac:dyDescent="0.25">
      <c r="A7164" s="1" t="s">
        <v>1272</v>
      </c>
      <c r="J7164" s="1" t="s">
        <v>1511</v>
      </c>
      <c r="K7164" s="1" t="s">
        <v>1509</v>
      </c>
      <c r="L7164" s="1" t="s">
        <v>1512</v>
      </c>
      <c r="M7164" s="1">
        <v>1</v>
      </c>
    </row>
    <row r="7165" spans="1:13" x14ac:dyDescent="0.25">
      <c r="A7165" s="1" t="s">
        <v>1266</v>
      </c>
      <c r="J7165" s="1" t="s">
        <v>1511</v>
      </c>
      <c r="K7165" s="1" t="s">
        <v>1509</v>
      </c>
      <c r="L7165" s="1" t="s">
        <v>1512</v>
      </c>
      <c r="M7165" s="1">
        <v>7</v>
      </c>
    </row>
    <row r="7166" spans="1:13" x14ac:dyDescent="0.25">
      <c r="A7166" s="1" t="s">
        <v>1272</v>
      </c>
      <c r="J7166" s="1" t="s">
        <v>1511</v>
      </c>
      <c r="K7166" s="1" t="s">
        <v>1509</v>
      </c>
      <c r="L7166" s="1" t="s">
        <v>1510</v>
      </c>
      <c r="M7166" s="1">
        <v>1</v>
      </c>
    </row>
    <row r="7167" spans="1:13" x14ac:dyDescent="0.25">
      <c r="A7167" s="1" t="s">
        <v>1272</v>
      </c>
      <c r="J7167" s="1" t="s">
        <v>1511</v>
      </c>
      <c r="K7167" s="1" t="s">
        <v>1509</v>
      </c>
      <c r="L7167" s="1" t="s">
        <v>1512</v>
      </c>
      <c r="M7167" s="1">
        <v>1</v>
      </c>
    </row>
    <row r="7168" spans="1:13" x14ac:dyDescent="0.25">
      <c r="A7168" s="1" t="s">
        <v>1272</v>
      </c>
      <c r="J7168" s="1" t="s">
        <v>1511</v>
      </c>
      <c r="K7168" s="1" t="s">
        <v>1509</v>
      </c>
      <c r="L7168" s="1" t="s">
        <v>1510</v>
      </c>
      <c r="M7168" s="1">
        <v>1</v>
      </c>
    </row>
    <row r="7169" spans="1:13" x14ac:dyDescent="0.25">
      <c r="A7169" s="1" t="s">
        <v>1272</v>
      </c>
      <c r="J7169" s="1" t="s">
        <v>1511</v>
      </c>
      <c r="K7169" s="1" t="s">
        <v>1509</v>
      </c>
      <c r="L7169" s="1" t="s">
        <v>1512</v>
      </c>
      <c r="M7169" s="1">
        <v>1</v>
      </c>
    </row>
    <row r="7170" spans="1:13" x14ac:dyDescent="0.25">
      <c r="A7170" s="1" t="s">
        <v>1272</v>
      </c>
      <c r="J7170" s="1" t="s">
        <v>1511</v>
      </c>
      <c r="K7170" s="1" t="s">
        <v>1509</v>
      </c>
      <c r="L7170" s="1" t="s">
        <v>1512</v>
      </c>
      <c r="M7170" s="1">
        <v>1</v>
      </c>
    </row>
    <row r="7171" spans="1:13" x14ac:dyDescent="0.25">
      <c r="A7171" s="1" t="s">
        <v>1262</v>
      </c>
      <c r="J7171" s="1" t="s">
        <v>1508</v>
      </c>
      <c r="K7171" s="1" t="s">
        <v>1509</v>
      </c>
      <c r="L7171" s="1" t="s">
        <v>1510</v>
      </c>
      <c r="M7171" s="1">
        <v>1</v>
      </c>
    </row>
    <row r="7172" spans="1:13" x14ac:dyDescent="0.25">
      <c r="A7172" s="1" t="s">
        <v>1262</v>
      </c>
      <c r="J7172" s="1" t="s">
        <v>1508</v>
      </c>
      <c r="K7172" s="1" t="s">
        <v>1509</v>
      </c>
      <c r="L7172" s="1" t="s">
        <v>1510</v>
      </c>
      <c r="M7172" s="1">
        <v>1</v>
      </c>
    </row>
    <row r="7173" spans="1:13" x14ac:dyDescent="0.25">
      <c r="A7173" s="1" t="s">
        <v>1262</v>
      </c>
      <c r="J7173" s="1" t="s">
        <v>1508</v>
      </c>
      <c r="K7173" s="1" t="s">
        <v>1509</v>
      </c>
      <c r="L7173" s="1" t="s">
        <v>1510</v>
      </c>
      <c r="M7173" s="1">
        <v>1</v>
      </c>
    </row>
    <row r="7174" spans="1:13" x14ac:dyDescent="0.25">
      <c r="A7174" s="1" t="s">
        <v>1262</v>
      </c>
      <c r="J7174" s="1" t="s">
        <v>1508</v>
      </c>
      <c r="K7174" s="1" t="s">
        <v>1509</v>
      </c>
      <c r="L7174" s="1" t="s">
        <v>1510</v>
      </c>
      <c r="M7174" s="1">
        <v>1</v>
      </c>
    </row>
    <row r="7175" spans="1:13" x14ac:dyDescent="0.25">
      <c r="A7175" s="1" t="s">
        <v>1299</v>
      </c>
      <c r="J7175" s="1" t="s">
        <v>1508</v>
      </c>
      <c r="K7175" s="1" t="s">
        <v>1509</v>
      </c>
      <c r="L7175" s="1" t="s">
        <v>1510</v>
      </c>
      <c r="M7175" s="1">
        <v>1</v>
      </c>
    </row>
    <row r="7176" spans="1:13" x14ac:dyDescent="0.25">
      <c r="A7176" s="1" t="s">
        <v>1262</v>
      </c>
      <c r="J7176" s="1" t="s">
        <v>1508</v>
      </c>
      <c r="K7176" s="1" t="s">
        <v>1509</v>
      </c>
      <c r="L7176" s="1" t="s">
        <v>1510</v>
      </c>
      <c r="M7176" s="1">
        <v>1</v>
      </c>
    </row>
    <row r="7177" spans="1:13" x14ac:dyDescent="0.25">
      <c r="A7177" s="1" t="s">
        <v>1299</v>
      </c>
      <c r="J7177" s="1" t="s">
        <v>1508</v>
      </c>
      <c r="K7177" s="1" t="s">
        <v>1509</v>
      </c>
      <c r="L7177" s="1" t="s">
        <v>1510</v>
      </c>
      <c r="M7177" s="1">
        <v>1</v>
      </c>
    </row>
    <row r="7178" spans="1:13" x14ac:dyDescent="0.25">
      <c r="A7178" s="1" t="s">
        <v>1299</v>
      </c>
      <c r="J7178" s="1" t="s">
        <v>1508</v>
      </c>
      <c r="K7178" s="1" t="s">
        <v>1509</v>
      </c>
      <c r="L7178" s="1" t="s">
        <v>1510</v>
      </c>
      <c r="M7178" s="1">
        <v>1</v>
      </c>
    </row>
    <row r="7179" spans="1:13" x14ac:dyDescent="0.25">
      <c r="A7179" s="1" t="s">
        <v>1299</v>
      </c>
      <c r="J7179" s="1" t="s">
        <v>1508</v>
      </c>
      <c r="K7179" s="1" t="s">
        <v>1509</v>
      </c>
      <c r="L7179" s="1" t="s">
        <v>1510</v>
      </c>
      <c r="M7179" s="1">
        <v>1</v>
      </c>
    </row>
    <row r="7180" spans="1:13" x14ac:dyDescent="0.25">
      <c r="A7180" s="1" t="s">
        <v>1299</v>
      </c>
      <c r="J7180" s="1" t="s">
        <v>1508</v>
      </c>
      <c r="K7180" s="1" t="s">
        <v>1509</v>
      </c>
      <c r="L7180" s="1" t="s">
        <v>1510</v>
      </c>
      <c r="M7180" s="1">
        <v>1</v>
      </c>
    </row>
    <row r="7181" spans="1:13" x14ac:dyDescent="0.25">
      <c r="A7181" s="1" t="s">
        <v>1262</v>
      </c>
      <c r="J7181" s="1" t="s">
        <v>1508</v>
      </c>
      <c r="K7181" s="1" t="s">
        <v>1509</v>
      </c>
      <c r="L7181" s="1" t="s">
        <v>1510</v>
      </c>
      <c r="M7181" s="1">
        <v>1</v>
      </c>
    </row>
    <row r="7182" spans="1:13" x14ac:dyDescent="0.25">
      <c r="A7182" s="1" t="s">
        <v>1299</v>
      </c>
      <c r="J7182" s="1" t="s">
        <v>1508</v>
      </c>
      <c r="K7182" s="1" t="s">
        <v>1509</v>
      </c>
      <c r="L7182" s="1" t="s">
        <v>1510</v>
      </c>
      <c r="M7182" s="1">
        <v>1</v>
      </c>
    </row>
    <row r="7183" spans="1:13" x14ac:dyDescent="0.25">
      <c r="A7183" s="1" t="s">
        <v>1272</v>
      </c>
      <c r="J7183" s="1" t="s">
        <v>1511</v>
      </c>
      <c r="K7183" s="1" t="s">
        <v>1509</v>
      </c>
      <c r="L7183" s="1" t="s">
        <v>1512</v>
      </c>
      <c r="M7183" s="1">
        <v>1</v>
      </c>
    </row>
    <row r="7184" spans="1:13" x14ac:dyDescent="0.25">
      <c r="A7184" s="1" t="s">
        <v>1299</v>
      </c>
      <c r="J7184" s="1" t="s">
        <v>1508</v>
      </c>
      <c r="K7184" s="1" t="s">
        <v>1509</v>
      </c>
      <c r="L7184" s="1" t="s">
        <v>1510</v>
      </c>
      <c r="M7184" s="1">
        <v>1</v>
      </c>
    </row>
    <row r="7185" spans="1:13" x14ac:dyDescent="0.25">
      <c r="A7185" s="1" t="s">
        <v>1299</v>
      </c>
      <c r="J7185" s="1" t="s">
        <v>1508</v>
      </c>
      <c r="K7185" s="1" t="s">
        <v>1509</v>
      </c>
      <c r="L7185" s="1" t="s">
        <v>1510</v>
      </c>
      <c r="M7185" s="1">
        <v>1</v>
      </c>
    </row>
    <row r="7186" spans="1:13" x14ac:dyDescent="0.25">
      <c r="A7186" s="1" t="s">
        <v>1299</v>
      </c>
      <c r="J7186" s="1" t="s">
        <v>1508</v>
      </c>
      <c r="K7186" s="1" t="s">
        <v>1509</v>
      </c>
      <c r="L7186" s="1" t="s">
        <v>1510</v>
      </c>
      <c r="M7186" s="1">
        <v>1</v>
      </c>
    </row>
    <row r="7187" spans="1:13" x14ac:dyDescent="0.25">
      <c r="A7187" s="1" t="s">
        <v>1299</v>
      </c>
      <c r="J7187" s="1" t="s">
        <v>1508</v>
      </c>
      <c r="K7187" s="1" t="s">
        <v>1509</v>
      </c>
      <c r="L7187" s="1" t="s">
        <v>1510</v>
      </c>
      <c r="M7187" s="1">
        <v>1</v>
      </c>
    </row>
    <row r="7188" spans="1:13" x14ac:dyDescent="0.25">
      <c r="A7188" s="1" t="s">
        <v>1299</v>
      </c>
      <c r="J7188" s="1" t="s">
        <v>1508</v>
      </c>
      <c r="K7188" s="1" t="s">
        <v>1509</v>
      </c>
      <c r="L7188" s="1" t="s">
        <v>1510</v>
      </c>
      <c r="M7188" s="1">
        <v>1</v>
      </c>
    </row>
    <row r="7189" spans="1:13" x14ac:dyDescent="0.25">
      <c r="A7189" s="1" t="s">
        <v>1299</v>
      </c>
      <c r="J7189" s="1" t="s">
        <v>1508</v>
      </c>
      <c r="K7189" s="1" t="s">
        <v>1509</v>
      </c>
      <c r="L7189" s="1" t="s">
        <v>1510</v>
      </c>
      <c r="M7189" s="1">
        <v>1</v>
      </c>
    </row>
    <row r="7190" spans="1:13" x14ac:dyDescent="0.25">
      <c r="A7190" s="1" t="s">
        <v>1299</v>
      </c>
      <c r="J7190" s="1" t="s">
        <v>1508</v>
      </c>
      <c r="K7190" s="1" t="s">
        <v>1509</v>
      </c>
      <c r="L7190" s="1" t="s">
        <v>1510</v>
      </c>
      <c r="M7190" s="1">
        <v>1</v>
      </c>
    </row>
    <row r="7191" spans="1:13" x14ac:dyDescent="0.25">
      <c r="A7191" s="1" t="s">
        <v>1299</v>
      </c>
      <c r="J7191" s="1" t="s">
        <v>1508</v>
      </c>
      <c r="K7191" s="1" t="s">
        <v>1509</v>
      </c>
      <c r="L7191" s="1" t="s">
        <v>1510</v>
      </c>
      <c r="M7191" s="1">
        <v>1</v>
      </c>
    </row>
    <row r="7192" spans="1:13" x14ac:dyDescent="0.25">
      <c r="A7192" s="1" t="s">
        <v>1299</v>
      </c>
      <c r="J7192" s="1" t="s">
        <v>1508</v>
      </c>
      <c r="K7192" s="1" t="s">
        <v>1509</v>
      </c>
      <c r="L7192" s="1" t="s">
        <v>1510</v>
      </c>
      <c r="M7192" s="1">
        <v>1</v>
      </c>
    </row>
    <row r="7193" spans="1:13" x14ac:dyDescent="0.25">
      <c r="A7193" s="1" t="s">
        <v>1299</v>
      </c>
      <c r="J7193" s="1" t="s">
        <v>1508</v>
      </c>
      <c r="K7193" s="1" t="s">
        <v>1509</v>
      </c>
      <c r="L7193" s="1" t="s">
        <v>1510</v>
      </c>
      <c r="M7193" s="1">
        <v>1</v>
      </c>
    </row>
    <row r="7194" spans="1:13" x14ac:dyDescent="0.25">
      <c r="A7194" s="1" t="s">
        <v>1299</v>
      </c>
      <c r="J7194" s="1" t="s">
        <v>1508</v>
      </c>
      <c r="K7194" s="1" t="s">
        <v>1509</v>
      </c>
      <c r="L7194" s="1" t="s">
        <v>1510</v>
      </c>
      <c r="M7194" s="1">
        <v>1</v>
      </c>
    </row>
    <row r="7195" spans="1:13" x14ac:dyDescent="0.25">
      <c r="A7195" s="1" t="s">
        <v>1299</v>
      </c>
      <c r="J7195" s="1" t="s">
        <v>1508</v>
      </c>
      <c r="K7195" s="1" t="s">
        <v>1509</v>
      </c>
      <c r="L7195" s="1" t="s">
        <v>1510</v>
      </c>
      <c r="M7195" s="1">
        <v>1</v>
      </c>
    </row>
    <row r="7196" spans="1:13" x14ac:dyDescent="0.25">
      <c r="A7196" s="1" t="s">
        <v>1299</v>
      </c>
      <c r="J7196" s="1" t="s">
        <v>1508</v>
      </c>
      <c r="K7196" s="1" t="s">
        <v>1509</v>
      </c>
      <c r="L7196" s="1" t="s">
        <v>1510</v>
      </c>
      <c r="M7196" s="1">
        <v>1</v>
      </c>
    </row>
    <row r="7197" spans="1:13" x14ac:dyDescent="0.25">
      <c r="A7197" s="1" t="s">
        <v>1299</v>
      </c>
      <c r="J7197" s="1" t="s">
        <v>1508</v>
      </c>
      <c r="K7197" s="1" t="s">
        <v>1509</v>
      </c>
      <c r="L7197" s="1" t="s">
        <v>1510</v>
      </c>
      <c r="M7197" s="1">
        <v>1</v>
      </c>
    </row>
    <row r="7198" spans="1:13" x14ac:dyDescent="0.25">
      <c r="A7198" s="1" t="s">
        <v>1299</v>
      </c>
      <c r="J7198" s="1" t="s">
        <v>1508</v>
      </c>
      <c r="K7198" s="1" t="s">
        <v>1509</v>
      </c>
      <c r="L7198" s="1" t="s">
        <v>1510</v>
      </c>
      <c r="M7198" s="1">
        <v>1</v>
      </c>
    </row>
    <row r="7199" spans="1:13" x14ac:dyDescent="0.25">
      <c r="A7199" s="1" t="s">
        <v>1299</v>
      </c>
      <c r="J7199" s="1" t="s">
        <v>1508</v>
      </c>
      <c r="K7199" s="1" t="s">
        <v>1509</v>
      </c>
      <c r="L7199" s="1" t="s">
        <v>1510</v>
      </c>
      <c r="M7199" s="1">
        <v>1</v>
      </c>
    </row>
    <row r="7200" spans="1:13" x14ac:dyDescent="0.25">
      <c r="A7200" s="1" t="s">
        <v>1373</v>
      </c>
      <c r="J7200" s="1" t="s">
        <v>1508</v>
      </c>
      <c r="K7200" s="1" t="s">
        <v>1509</v>
      </c>
      <c r="L7200" s="1" t="s">
        <v>1512</v>
      </c>
      <c r="M7200" s="1">
        <v>57</v>
      </c>
    </row>
    <row r="7201" spans="1:13" x14ac:dyDescent="0.25">
      <c r="A7201" s="1" t="s">
        <v>1299</v>
      </c>
      <c r="J7201" s="1" t="s">
        <v>1508</v>
      </c>
      <c r="K7201" s="1" t="s">
        <v>1509</v>
      </c>
      <c r="L7201" s="1" t="s">
        <v>1510</v>
      </c>
      <c r="M7201" s="1">
        <v>1</v>
      </c>
    </row>
    <row r="7202" spans="1:13" x14ac:dyDescent="0.25">
      <c r="A7202" s="1" t="s">
        <v>1373</v>
      </c>
      <c r="J7202" s="1" t="s">
        <v>1508</v>
      </c>
      <c r="K7202" s="1" t="s">
        <v>1509</v>
      </c>
      <c r="L7202" s="1" t="s">
        <v>1512</v>
      </c>
      <c r="M7202" s="1">
        <v>46</v>
      </c>
    </row>
    <row r="7203" spans="1:13" x14ac:dyDescent="0.25">
      <c r="A7203" s="1" t="s">
        <v>1444</v>
      </c>
      <c r="J7203" s="1" t="s">
        <v>1511</v>
      </c>
      <c r="K7203" s="1" t="s">
        <v>1509</v>
      </c>
      <c r="L7203" s="1" t="s">
        <v>1512</v>
      </c>
      <c r="M7203" s="1">
        <v>5</v>
      </c>
    </row>
    <row r="7204" spans="1:13" x14ac:dyDescent="0.25">
      <c r="A7204" s="1" t="s">
        <v>1374</v>
      </c>
      <c r="J7204" s="1" t="s">
        <v>1511</v>
      </c>
      <c r="K7204" s="1" t="s">
        <v>1509</v>
      </c>
      <c r="L7204" s="1" t="s">
        <v>1510</v>
      </c>
      <c r="M7204" s="1">
        <v>3</v>
      </c>
    </row>
    <row r="7205" spans="1:13" x14ac:dyDescent="0.25">
      <c r="A7205" s="1" t="s">
        <v>1299</v>
      </c>
      <c r="J7205" s="1" t="s">
        <v>1508</v>
      </c>
      <c r="K7205" s="1" t="s">
        <v>1509</v>
      </c>
      <c r="L7205" s="1" t="s">
        <v>1510</v>
      </c>
      <c r="M7205" s="1">
        <v>1</v>
      </c>
    </row>
    <row r="7206" spans="1:13" x14ac:dyDescent="0.25">
      <c r="A7206" s="1" t="s">
        <v>1295</v>
      </c>
      <c r="J7206" s="1" t="s">
        <v>1511</v>
      </c>
      <c r="K7206" s="1" t="s">
        <v>1509</v>
      </c>
      <c r="L7206" s="1" t="s">
        <v>1512</v>
      </c>
      <c r="M7206" s="1">
        <v>4</v>
      </c>
    </row>
    <row r="7207" spans="1:13" x14ac:dyDescent="0.25">
      <c r="A7207" s="1" t="s">
        <v>1373</v>
      </c>
      <c r="J7207" s="1" t="s">
        <v>1508</v>
      </c>
      <c r="K7207" s="1" t="s">
        <v>1509</v>
      </c>
      <c r="L7207" s="1" t="s">
        <v>1512</v>
      </c>
      <c r="M7207" s="1">
        <v>2</v>
      </c>
    </row>
    <row r="7208" spans="1:13" x14ac:dyDescent="0.25">
      <c r="A7208" s="1" t="s">
        <v>1299</v>
      </c>
      <c r="J7208" s="1" t="s">
        <v>1508</v>
      </c>
      <c r="K7208" s="1" t="s">
        <v>1509</v>
      </c>
      <c r="L7208" s="1" t="s">
        <v>1510</v>
      </c>
      <c r="M7208" s="1">
        <v>1</v>
      </c>
    </row>
    <row r="7209" spans="1:13" x14ac:dyDescent="0.25">
      <c r="A7209" s="1" t="s">
        <v>1281</v>
      </c>
      <c r="J7209" s="1" t="s">
        <v>1511</v>
      </c>
      <c r="K7209" s="1" t="s">
        <v>1509</v>
      </c>
      <c r="L7209" s="1" t="s">
        <v>1510</v>
      </c>
      <c r="M7209" s="1">
        <v>4</v>
      </c>
    </row>
    <row r="7210" spans="1:13" x14ac:dyDescent="0.25">
      <c r="A7210" s="1" t="s">
        <v>1373</v>
      </c>
      <c r="J7210" s="1" t="s">
        <v>1508</v>
      </c>
      <c r="K7210" s="1" t="s">
        <v>1509</v>
      </c>
      <c r="L7210" s="1" t="s">
        <v>1512</v>
      </c>
      <c r="M7210" s="1">
        <v>1</v>
      </c>
    </row>
    <row r="7211" spans="1:13" x14ac:dyDescent="0.25">
      <c r="A7211" s="1" t="s">
        <v>1299</v>
      </c>
      <c r="J7211" s="1" t="s">
        <v>1508</v>
      </c>
      <c r="K7211" s="1" t="s">
        <v>1509</v>
      </c>
      <c r="L7211" s="1" t="s">
        <v>1510</v>
      </c>
      <c r="M7211" s="1">
        <v>1</v>
      </c>
    </row>
    <row r="7212" spans="1:13" x14ac:dyDescent="0.25">
      <c r="A7212" s="1" t="s">
        <v>1299</v>
      </c>
      <c r="J7212" s="1" t="s">
        <v>1508</v>
      </c>
      <c r="K7212" s="1" t="s">
        <v>1509</v>
      </c>
      <c r="L7212" s="1" t="s">
        <v>1510</v>
      </c>
      <c r="M7212" s="1">
        <v>1</v>
      </c>
    </row>
    <row r="7213" spans="1:13" x14ac:dyDescent="0.25">
      <c r="A7213" s="1" t="s">
        <v>1299</v>
      </c>
      <c r="J7213" s="1" t="s">
        <v>1508</v>
      </c>
      <c r="K7213" s="1" t="s">
        <v>1509</v>
      </c>
      <c r="L7213" s="1" t="s">
        <v>1510</v>
      </c>
      <c r="M7213" s="1">
        <v>1</v>
      </c>
    </row>
    <row r="7214" spans="1:13" x14ac:dyDescent="0.25">
      <c r="A7214" s="1" t="s">
        <v>1475</v>
      </c>
      <c r="J7214" s="1" t="s">
        <v>1511</v>
      </c>
      <c r="K7214" s="1" t="s">
        <v>1509</v>
      </c>
      <c r="L7214" s="1" t="s">
        <v>1512</v>
      </c>
      <c r="M7214" s="1">
        <v>1</v>
      </c>
    </row>
    <row r="7215" spans="1:13" x14ac:dyDescent="0.25">
      <c r="A7215" s="1" t="s">
        <v>1281</v>
      </c>
      <c r="J7215" s="1" t="s">
        <v>1511</v>
      </c>
      <c r="K7215" s="1" t="s">
        <v>1514</v>
      </c>
      <c r="L7215" s="1" t="s">
        <v>1513</v>
      </c>
      <c r="M7215" s="1">
        <v>2</v>
      </c>
    </row>
    <row r="7216" spans="1:13" x14ac:dyDescent="0.25">
      <c r="A7216" s="1" t="s">
        <v>1299</v>
      </c>
      <c r="J7216" s="1" t="s">
        <v>1508</v>
      </c>
      <c r="K7216" s="1" t="s">
        <v>1509</v>
      </c>
      <c r="L7216" s="1" t="s">
        <v>1510</v>
      </c>
      <c r="M7216" s="1">
        <v>1</v>
      </c>
    </row>
    <row r="7217" spans="1:13" x14ac:dyDescent="0.25">
      <c r="A7217" s="1" t="s">
        <v>1373</v>
      </c>
      <c r="J7217" s="1" t="s">
        <v>1508</v>
      </c>
      <c r="K7217" s="1" t="s">
        <v>1509</v>
      </c>
      <c r="L7217" s="1" t="s">
        <v>1512</v>
      </c>
      <c r="M7217" s="1">
        <v>4</v>
      </c>
    </row>
    <row r="7218" spans="1:13" x14ac:dyDescent="0.25">
      <c r="A7218" s="1" t="s">
        <v>1475</v>
      </c>
      <c r="J7218" s="1" t="s">
        <v>1511</v>
      </c>
      <c r="K7218" s="1" t="s">
        <v>1509</v>
      </c>
      <c r="L7218" s="1" t="s">
        <v>1512</v>
      </c>
      <c r="M7218" s="1">
        <v>13</v>
      </c>
    </row>
    <row r="7219" spans="1:13" x14ac:dyDescent="0.25">
      <c r="A7219" s="1" t="s">
        <v>1299</v>
      </c>
      <c r="J7219" s="1" t="s">
        <v>1508</v>
      </c>
      <c r="K7219" s="1" t="s">
        <v>1509</v>
      </c>
      <c r="L7219" s="1" t="s">
        <v>1510</v>
      </c>
      <c r="M7219" s="1">
        <v>1</v>
      </c>
    </row>
    <row r="7220" spans="1:13" x14ac:dyDescent="0.25">
      <c r="A7220" s="1" t="s">
        <v>1299</v>
      </c>
      <c r="J7220" s="1" t="s">
        <v>1508</v>
      </c>
      <c r="K7220" s="1" t="s">
        <v>1509</v>
      </c>
      <c r="L7220" s="1" t="s">
        <v>1510</v>
      </c>
      <c r="M7220" s="1">
        <v>1</v>
      </c>
    </row>
    <row r="7221" spans="1:13" x14ac:dyDescent="0.25">
      <c r="A7221" s="1" t="s">
        <v>1473</v>
      </c>
      <c r="J7221" s="1" t="s">
        <v>1511</v>
      </c>
      <c r="K7221" s="1" t="s">
        <v>1509</v>
      </c>
      <c r="L7221" s="1" t="s">
        <v>1512</v>
      </c>
      <c r="M7221" s="1">
        <v>1</v>
      </c>
    </row>
    <row r="7222" spans="1:13" x14ac:dyDescent="0.25">
      <c r="A7222" s="1" t="s">
        <v>1473</v>
      </c>
      <c r="J7222" s="1" t="s">
        <v>1511</v>
      </c>
      <c r="K7222" s="1" t="s">
        <v>1509</v>
      </c>
      <c r="L7222" s="1" t="s">
        <v>1512</v>
      </c>
      <c r="M7222" s="1">
        <v>1</v>
      </c>
    </row>
    <row r="7223" spans="1:13" x14ac:dyDescent="0.25">
      <c r="A7223" s="1" t="s">
        <v>1299</v>
      </c>
      <c r="J7223" s="1" t="s">
        <v>1508</v>
      </c>
      <c r="K7223" s="1" t="s">
        <v>1509</v>
      </c>
      <c r="L7223" s="1" t="s">
        <v>1510</v>
      </c>
      <c r="M7223" s="1">
        <v>1</v>
      </c>
    </row>
    <row r="7224" spans="1:13" x14ac:dyDescent="0.25">
      <c r="A7224" s="1" t="s">
        <v>1299</v>
      </c>
      <c r="J7224" s="1" t="s">
        <v>1508</v>
      </c>
      <c r="K7224" s="1" t="s">
        <v>1509</v>
      </c>
      <c r="L7224" s="1" t="s">
        <v>1510</v>
      </c>
      <c r="M7224" s="1">
        <v>1</v>
      </c>
    </row>
    <row r="7225" spans="1:13" x14ac:dyDescent="0.25">
      <c r="A7225" s="1" t="s">
        <v>1473</v>
      </c>
      <c r="J7225" s="1" t="s">
        <v>1511</v>
      </c>
      <c r="K7225" s="1" t="s">
        <v>1509</v>
      </c>
      <c r="L7225" s="1" t="s">
        <v>1512</v>
      </c>
      <c r="M7225" s="1">
        <v>1</v>
      </c>
    </row>
    <row r="7226" spans="1:13" x14ac:dyDescent="0.25">
      <c r="A7226" s="1" t="s">
        <v>1299</v>
      </c>
      <c r="J7226" s="1" t="s">
        <v>1508</v>
      </c>
      <c r="K7226" s="1" t="s">
        <v>1509</v>
      </c>
      <c r="L7226" s="1" t="s">
        <v>1510</v>
      </c>
      <c r="M7226" s="1">
        <v>1</v>
      </c>
    </row>
    <row r="7227" spans="1:13" x14ac:dyDescent="0.25">
      <c r="A7227" s="1" t="s">
        <v>1473</v>
      </c>
      <c r="J7227" s="1" t="s">
        <v>1511</v>
      </c>
      <c r="K7227" s="1" t="s">
        <v>1509</v>
      </c>
      <c r="L7227" s="1" t="s">
        <v>1512</v>
      </c>
      <c r="M7227" s="1">
        <v>1</v>
      </c>
    </row>
    <row r="7228" spans="1:13" x14ac:dyDescent="0.25">
      <c r="A7228" s="1" t="s">
        <v>1299</v>
      </c>
      <c r="J7228" s="1" t="s">
        <v>1508</v>
      </c>
      <c r="K7228" s="1" t="s">
        <v>1509</v>
      </c>
      <c r="L7228" s="1" t="s">
        <v>1510</v>
      </c>
      <c r="M7228" s="1">
        <v>1</v>
      </c>
    </row>
    <row r="7229" spans="1:13" x14ac:dyDescent="0.25">
      <c r="A7229" s="1" t="s">
        <v>1299</v>
      </c>
      <c r="J7229" s="1" t="s">
        <v>1508</v>
      </c>
      <c r="K7229" s="1" t="s">
        <v>1509</v>
      </c>
      <c r="L7229" s="1" t="s">
        <v>1510</v>
      </c>
      <c r="M7229" s="1">
        <v>1</v>
      </c>
    </row>
    <row r="7230" spans="1:13" x14ac:dyDescent="0.25">
      <c r="A7230" s="1" t="s">
        <v>1473</v>
      </c>
      <c r="J7230" s="1" t="s">
        <v>1511</v>
      </c>
      <c r="K7230" s="1" t="s">
        <v>1509</v>
      </c>
      <c r="L7230" s="1" t="s">
        <v>1512</v>
      </c>
      <c r="M7230" s="1">
        <v>13</v>
      </c>
    </row>
    <row r="7231" spans="1:13" x14ac:dyDescent="0.25">
      <c r="A7231" s="1" t="s">
        <v>1299</v>
      </c>
      <c r="J7231" s="1" t="s">
        <v>1508</v>
      </c>
      <c r="K7231" s="1" t="s">
        <v>1509</v>
      </c>
      <c r="L7231" s="1" t="s">
        <v>1510</v>
      </c>
      <c r="M7231" s="1">
        <v>1</v>
      </c>
    </row>
    <row r="7232" spans="1:13" x14ac:dyDescent="0.25">
      <c r="A7232" s="1" t="s">
        <v>1299</v>
      </c>
      <c r="J7232" s="1" t="s">
        <v>1508</v>
      </c>
      <c r="K7232" s="1" t="s">
        <v>1509</v>
      </c>
      <c r="L7232" s="1" t="s">
        <v>1510</v>
      </c>
      <c r="M7232" s="1">
        <v>1</v>
      </c>
    </row>
    <row r="7233" spans="1:13" x14ac:dyDescent="0.25">
      <c r="A7233" s="1" t="s">
        <v>1474</v>
      </c>
      <c r="J7233" s="1" t="s">
        <v>1511</v>
      </c>
      <c r="K7233" s="1" t="s">
        <v>1509</v>
      </c>
      <c r="L7233" s="1" t="s">
        <v>1512</v>
      </c>
      <c r="M7233" s="1">
        <v>2</v>
      </c>
    </row>
    <row r="7234" spans="1:13" x14ac:dyDescent="0.25">
      <c r="A7234" s="1" t="s">
        <v>1299</v>
      </c>
      <c r="J7234" s="1" t="s">
        <v>1508</v>
      </c>
      <c r="K7234" s="1" t="s">
        <v>1509</v>
      </c>
      <c r="L7234" s="1" t="s">
        <v>1510</v>
      </c>
      <c r="M7234" s="1">
        <v>1</v>
      </c>
    </row>
    <row r="7235" spans="1:13" x14ac:dyDescent="0.25">
      <c r="A7235" s="1" t="s">
        <v>1474</v>
      </c>
      <c r="J7235" s="1" t="s">
        <v>1511</v>
      </c>
      <c r="K7235" s="1" t="s">
        <v>1509</v>
      </c>
      <c r="L7235" s="1" t="s">
        <v>1512</v>
      </c>
      <c r="M7235" s="1">
        <v>1</v>
      </c>
    </row>
    <row r="7236" spans="1:13" x14ac:dyDescent="0.25">
      <c r="A7236" s="1" t="s">
        <v>1299</v>
      </c>
      <c r="J7236" s="1" t="s">
        <v>1508</v>
      </c>
      <c r="K7236" s="1" t="s">
        <v>1509</v>
      </c>
      <c r="L7236" s="1" t="s">
        <v>1510</v>
      </c>
      <c r="M7236" s="1">
        <v>1</v>
      </c>
    </row>
    <row r="7237" spans="1:13" x14ac:dyDescent="0.25">
      <c r="A7237" s="1" t="s">
        <v>1299</v>
      </c>
      <c r="J7237" s="1" t="s">
        <v>1508</v>
      </c>
      <c r="K7237" s="1" t="s">
        <v>1509</v>
      </c>
      <c r="L7237" s="1" t="s">
        <v>1510</v>
      </c>
      <c r="M7237" s="1">
        <v>1</v>
      </c>
    </row>
    <row r="7238" spans="1:13" x14ac:dyDescent="0.25">
      <c r="A7238" s="1" t="s">
        <v>1299</v>
      </c>
      <c r="J7238" s="1" t="s">
        <v>1508</v>
      </c>
      <c r="K7238" s="1" t="s">
        <v>1509</v>
      </c>
      <c r="L7238" s="1" t="s">
        <v>1510</v>
      </c>
      <c r="M7238" s="1">
        <v>1</v>
      </c>
    </row>
    <row r="7239" spans="1:13" x14ac:dyDescent="0.25">
      <c r="A7239" s="1" t="s">
        <v>1474</v>
      </c>
      <c r="J7239" s="1" t="s">
        <v>1511</v>
      </c>
      <c r="K7239" s="1" t="s">
        <v>1509</v>
      </c>
      <c r="L7239" s="1" t="s">
        <v>1510</v>
      </c>
      <c r="M7239" s="1">
        <v>1</v>
      </c>
    </row>
    <row r="7240" spans="1:13" x14ac:dyDescent="0.25">
      <c r="A7240" s="1" t="s">
        <v>1299</v>
      </c>
      <c r="J7240" s="1" t="s">
        <v>1508</v>
      </c>
      <c r="K7240" s="1" t="s">
        <v>1509</v>
      </c>
      <c r="L7240" s="1" t="s">
        <v>1510</v>
      </c>
      <c r="M7240" s="1">
        <v>1</v>
      </c>
    </row>
    <row r="7241" spans="1:13" x14ac:dyDescent="0.25">
      <c r="A7241" s="1" t="s">
        <v>1299</v>
      </c>
      <c r="J7241" s="1" t="s">
        <v>1508</v>
      </c>
      <c r="K7241" s="1" t="s">
        <v>1509</v>
      </c>
      <c r="L7241" s="1" t="s">
        <v>1510</v>
      </c>
      <c r="M7241" s="1">
        <v>1</v>
      </c>
    </row>
    <row r="7242" spans="1:13" x14ac:dyDescent="0.25">
      <c r="A7242" s="1" t="s">
        <v>1474</v>
      </c>
      <c r="J7242" s="1" t="s">
        <v>1511</v>
      </c>
      <c r="K7242" s="1" t="s">
        <v>1509</v>
      </c>
      <c r="L7242" s="1" t="s">
        <v>1510</v>
      </c>
      <c r="M7242" s="1">
        <v>3</v>
      </c>
    </row>
    <row r="7243" spans="1:13" x14ac:dyDescent="0.25">
      <c r="A7243" s="1" t="s">
        <v>1272</v>
      </c>
      <c r="J7243" s="1" t="s">
        <v>1511</v>
      </c>
      <c r="K7243" s="1" t="s">
        <v>1509</v>
      </c>
      <c r="L7243" s="1" t="s">
        <v>1512</v>
      </c>
      <c r="M7243" s="1">
        <v>1</v>
      </c>
    </row>
    <row r="7244" spans="1:13" x14ac:dyDescent="0.25">
      <c r="A7244" s="1" t="s">
        <v>1299</v>
      </c>
      <c r="J7244" s="1" t="s">
        <v>1508</v>
      </c>
      <c r="K7244" s="1" t="s">
        <v>1514</v>
      </c>
      <c r="L7244" s="1" t="s">
        <v>1510</v>
      </c>
      <c r="M7244" s="1">
        <v>1</v>
      </c>
    </row>
    <row r="7245" spans="1:13" x14ac:dyDescent="0.25">
      <c r="A7245" s="1" t="s">
        <v>1299</v>
      </c>
      <c r="J7245" s="1" t="s">
        <v>1508</v>
      </c>
      <c r="K7245" s="1" t="s">
        <v>1509</v>
      </c>
      <c r="L7245" s="1" t="s">
        <v>1510</v>
      </c>
      <c r="M7245" s="1">
        <v>1</v>
      </c>
    </row>
    <row r="7246" spans="1:13" x14ac:dyDescent="0.25">
      <c r="A7246" s="1" t="s">
        <v>1280</v>
      </c>
      <c r="J7246" s="1" t="s">
        <v>1511</v>
      </c>
      <c r="K7246" s="1" t="s">
        <v>1509</v>
      </c>
      <c r="L7246" s="1" t="s">
        <v>1513</v>
      </c>
      <c r="M7246" s="1">
        <v>1</v>
      </c>
    </row>
    <row r="7247" spans="1:13" x14ac:dyDescent="0.25">
      <c r="A7247" s="1" t="s">
        <v>1299</v>
      </c>
      <c r="J7247" s="1" t="s">
        <v>1508</v>
      </c>
      <c r="K7247" s="1" t="s">
        <v>1509</v>
      </c>
      <c r="L7247" s="1" t="s">
        <v>1510</v>
      </c>
      <c r="M7247" s="1">
        <v>1</v>
      </c>
    </row>
    <row r="7248" spans="1:13" x14ac:dyDescent="0.25">
      <c r="A7248" s="1" t="s">
        <v>1272</v>
      </c>
      <c r="J7248" s="1" t="s">
        <v>1511</v>
      </c>
      <c r="K7248" s="1" t="s">
        <v>1509</v>
      </c>
      <c r="L7248" s="1" t="s">
        <v>1512</v>
      </c>
      <c r="M7248" s="1">
        <v>1</v>
      </c>
    </row>
    <row r="7249" spans="1:13" x14ac:dyDescent="0.25">
      <c r="A7249" s="1" t="s">
        <v>1299</v>
      </c>
      <c r="J7249" s="1" t="s">
        <v>1508</v>
      </c>
      <c r="K7249" s="1" t="s">
        <v>1509</v>
      </c>
      <c r="L7249" s="1" t="s">
        <v>1510</v>
      </c>
      <c r="M7249" s="1">
        <v>1</v>
      </c>
    </row>
    <row r="7250" spans="1:13" x14ac:dyDescent="0.25">
      <c r="A7250" s="1" t="s">
        <v>1473</v>
      </c>
      <c r="J7250" s="1" t="s">
        <v>1511</v>
      </c>
      <c r="K7250" s="1" t="s">
        <v>1509</v>
      </c>
      <c r="L7250" s="1" t="s">
        <v>1512</v>
      </c>
      <c r="M7250" s="1">
        <v>1</v>
      </c>
    </row>
    <row r="7251" spans="1:13" x14ac:dyDescent="0.25">
      <c r="A7251" s="1" t="s">
        <v>1272</v>
      </c>
      <c r="J7251" s="1" t="s">
        <v>1511</v>
      </c>
      <c r="K7251" s="1" t="s">
        <v>1514</v>
      </c>
      <c r="L7251" s="1" t="s">
        <v>1510</v>
      </c>
      <c r="M7251" s="1">
        <v>1</v>
      </c>
    </row>
    <row r="7252" spans="1:13" x14ac:dyDescent="0.25">
      <c r="A7252" s="1" t="s">
        <v>1299</v>
      </c>
      <c r="J7252" s="1" t="s">
        <v>1508</v>
      </c>
      <c r="K7252" s="1" t="s">
        <v>1509</v>
      </c>
      <c r="L7252" s="1" t="s">
        <v>1510</v>
      </c>
      <c r="M7252" s="1">
        <v>1</v>
      </c>
    </row>
    <row r="7253" spans="1:13" x14ac:dyDescent="0.25">
      <c r="A7253" s="1" t="s">
        <v>1299</v>
      </c>
      <c r="J7253" s="1" t="s">
        <v>1508</v>
      </c>
      <c r="K7253" s="1" t="s">
        <v>1509</v>
      </c>
      <c r="L7253" s="1" t="s">
        <v>1510</v>
      </c>
      <c r="M7253" s="1">
        <v>1</v>
      </c>
    </row>
    <row r="7254" spans="1:13" x14ac:dyDescent="0.25">
      <c r="A7254" s="1" t="s">
        <v>1299</v>
      </c>
      <c r="J7254" s="1" t="s">
        <v>1508</v>
      </c>
      <c r="K7254" s="1" t="s">
        <v>1509</v>
      </c>
      <c r="L7254" s="1" t="s">
        <v>1510</v>
      </c>
      <c r="M7254" s="1">
        <v>1</v>
      </c>
    </row>
    <row r="7255" spans="1:13" x14ac:dyDescent="0.25">
      <c r="A7255" s="1" t="s">
        <v>1475</v>
      </c>
      <c r="J7255" s="1" t="s">
        <v>1511</v>
      </c>
      <c r="K7255" s="1" t="s">
        <v>1509</v>
      </c>
      <c r="L7255" s="1" t="s">
        <v>1512</v>
      </c>
      <c r="M7255" s="1">
        <v>1</v>
      </c>
    </row>
    <row r="7256" spans="1:13" x14ac:dyDescent="0.25">
      <c r="A7256" s="1" t="s">
        <v>1299</v>
      </c>
      <c r="J7256" s="1" t="s">
        <v>1508</v>
      </c>
      <c r="K7256" s="1" t="s">
        <v>1509</v>
      </c>
      <c r="L7256" s="1" t="s">
        <v>1510</v>
      </c>
      <c r="M7256" s="1">
        <v>1</v>
      </c>
    </row>
    <row r="7257" spans="1:13" x14ac:dyDescent="0.25">
      <c r="A7257" s="1" t="s">
        <v>1272</v>
      </c>
      <c r="J7257" s="1" t="s">
        <v>1511</v>
      </c>
      <c r="K7257" s="1" t="s">
        <v>1509</v>
      </c>
      <c r="L7257" s="1" t="s">
        <v>1513</v>
      </c>
      <c r="M7257" s="1">
        <v>1</v>
      </c>
    </row>
    <row r="7258" spans="1:13" x14ac:dyDescent="0.25">
      <c r="A7258" s="1" t="s">
        <v>1299</v>
      </c>
      <c r="J7258" s="1" t="s">
        <v>1508</v>
      </c>
      <c r="K7258" s="1" t="s">
        <v>1509</v>
      </c>
      <c r="L7258" s="1" t="s">
        <v>1510</v>
      </c>
      <c r="M7258" s="1">
        <v>1</v>
      </c>
    </row>
    <row r="7259" spans="1:13" x14ac:dyDescent="0.25">
      <c r="A7259" s="1" t="s">
        <v>1299</v>
      </c>
      <c r="J7259" s="1" t="s">
        <v>1508</v>
      </c>
      <c r="K7259" s="1" t="s">
        <v>1509</v>
      </c>
      <c r="L7259" s="1" t="s">
        <v>1510</v>
      </c>
      <c r="M7259" s="1">
        <v>1</v>
      </c>
    </row>
    <row r="7260" spans="1:13" x14ac:dyDescent="0.25">
      <c r="A7260" s="1" t="s">
        <v>1544</v>
      </c>
      <c r="J7260" s="1" t="s">
        <v>1511</v>
      </c>
      <c r="K7260" s="1" t="s">
        <v>1509</v>
      </c>
      <c r="L7260" s="1" t="s">
        <v>1512</v>
      </c>
      <c r="M7260" s="1">
        <v>2</v>
      </c>
    </row>
    <row r="7261" spans="1:13" x14ac:dyDescent="0.25">
      <c r="A7261" s="1" t="s">
        <v>1266</v>
      </c>
      <c r="J7261" s="1" t="s">
        <v>1511</v>
      </c>
      <c r="K7261" s="1" t="s">
        <v>1509</v>
      </c>
      <c r="L7261" s="1" t="s">
        <v>1512</v>
      </c>
      <c r="M7261" s="1">
        <v>3</v>
      </c>
    </row>
    <row r="7262" spans="1:13" x14ac:dyDescent="0.25">
      <c r="A7262" s="1" t="s">
        <v>1262</v>
      </c>
      <c r="J7262" s="1" t="s">
        <v>1511</v>
      </c>
      <c r="K7262" s="1" t="s">
        <v>1509</v>
      </c>
      <c r="L7262" s="1" t="s">
        <v>1512</v>
      </c>
      <c r="M7262" s="1">
        <v>1</v>
      </c>
    </row>
    <row r="7263" spans="1:13" x14ac:dyDescent="0.25">
      <c r="A7263" s="1" t="s">
        <v>1299</v>
      </c>
      <c r="J7263" s="1" t="s">
        <v>1508</v>
      </c>
      <c r="K7263" s="1" t="s">
        <v>1509</v>
      </c>
      <c r="L7263" s="1" t="s">
        <v>1510</v>
      </c>
      <c r="M7263" s="1">
        <v>1</v>
      </c>
    </row>
    <row r="7264" spans="1:13" x14ac:dyDescent="0.25">
      <c r="A7264" s="1" t="s">
        <v>1299</v>
      </c>
      <c r="J7264" s="1" t="s">
        <v>1508</v>
      </c>
      <c r="K7264" s="1" t="s">
        <v>1509</v>
      </c>
      <c r="L7264" s="1" t="s">
        <v>1510</v>
      </c>
      <c r="M7264" s="1">
        <v>1</v>
      </c>
    </row>
    <row r="7265" spans="1:13" x14ac:dyDescent="0.25">
      <c r="A7265" s="1" t="s">
        <v>1299</v>
      </c>
      <c r="J7265" s="1" t="s">
        <v>1508</v>
      </c>
      <c r="K7265" s="1" t="s">
        <v>1509</v>
      </c>
      <c r="L7265" s="1" t="s">
        <v>1510</v>
      </c>
      <c r="M7265" s="1">
        <v>1</v>
      </c>
    </row>
    <row r="7266" spans="1:13" x14ac:dyDescent="0.25">
      <c r="A7266" s="1" t="s">
        <v>1299</v>
      </c>
      <c r="J7266" s="1" t="s">
        <v>1508</v>
      </c>
      <c r="K7266" s="1" t="s">
        <v>1509</v>
      </c>
      <c r="L7266" s="1" t="s">
        <v>1510</v>
      </c>
      <c r="M7266" s="1">
        <v>1</v>
      </c>
    </row>
    <row r="7267" spans="1:13" x14ac:dyDescent="0.25">
      <c r="A7267" s="1" t="s">
        <v>1299</v>
      </c>
      <c r="J7267" s="1" t="s">
        <v>1508</v>
      </c>
      <c r="K7267" s="1" t="s">
        <v>1509</v>
      </c>
      <c r="L7267" s="1" t="s">
        <v>1510</v>
      </c>
      <c r="M7267" s="1">
        <v>1</v>
      </c>
    </row>
    <row r="7268" spans="1:13" x14ac:dyDescent="0.25">
      <c r="A7268" s="1" t="s">
        <v>1299</v>
      </c>
      <c r="J7268" s="1" t="s">
        <v>1508</v>
      </c>
      <c r="K7268" s="1" t="s">
        <v>1509</v>
      </c>
      <c r="L7268" s="1" t="s">
        <v>1510</v>
      </c>
      <c r="M7268" s="1">
        <v>1</v>
      </c>
    </row>
    <row r="7269" spans="1:13" x14ac:dyDescent="0.25">
      <c r="A7269" s="1" t="s">
        <v>1295</v>
      </c>
      <c r="J7269" s="1" t="s">
        <v>1511</v>
      </c>
      <c r="K7269" s="1" t="s">
        <v>1509</v>
      </c>
      <c r="L7269" s="1" t="s">
        <v>1512</v>
      </c>
      <c r="M7269" s="1">
        <v>1</v>
      </c>
    </row>
    <row r="7270" spans="1:13" x14ac:dyDescent="0.25">
      <c r="A7270" s="1" t="s">
        <v>1299</v>
      </c>
      <c r="J7270" s="1" t="s">
        <v>1508</v>
      </c>
      <c r="K7270" s="1" t="s">
        <v>1514</v>
      </c>
      <c r="L7270" s="1" t="s">
        <v>1510</v>
      </c>
      <c r="M7270" s="1">
        <v>1</v>
      </c>
    </row>
    <row r="7271" spans="1:13" x14ac:dyDescent="0.25">
      <c r="A7271" s="1" t="s">
        <v>1299</v>
      </c>
      <c r="J7271" s="1" t="s">
        <v>1508</v>
      </c>
      <c r="K7271" s="1" t="s">
        <v>1509</v>
      </c>
      <c r="L7271" s="1" t="s">
        <v>1510</v>
      </c>
      <c r="M7271" s="1">
        <v>1</v>
      </c>
    </row>
    <row r="7272" spans="1:13" x14ac:dyDescent="0.25">
      <c r="A7272" s="1" t="s">
        <v>1299</v>
      </c>
      <c r="J7272" s="1" t="s">
        <v>1508</v>
      </c>
      <c r="K7272" s="1" t="s">
        <v>1509</v>
      </c>
      <c r="L7272" s="1" t="s">
        <v>1510</v>
      </c>
      <c r="M7272" s="1">
        <v>1</v>
      </c>
    </row>
    <row r="7273" spans="1:13" x14ac:dyDescent="0.25">
      <c r="A7273" s="1" t="s">
        <v>1299</v>
      </c>
      <c r="J7273" s="1" t="s">
        <v>1508</v>
      </c>
      <c r="K7273" s="1" t="s">
        <v>1514</v>
      </c>
      <c r="L7273" s="1" t="s">
        <v>1510</v>
      </c>
      <c r="M7273" s="1">
        <v>1</v>
      </c>
    </row>
    <row r="7274" spans="1:13" x14ac:dyDescent="0.25">
      <c r="A7274" s="1" t="s">
        <v>1299</v>
      </c>
      <c r="J7274" s="1" t="s">
        <v>1508</v>
      </c>
      <c r="K7274" s="1" t="s">
        <v>1509</v>
      </c>
      <c r="L7274" s="1" t="s">
        <v>1510</v>
      </c>
      <c r="M7274" s="1">
        <v>1</v>
      </c>
    </row>
    <row r="7275" spans="1:13" x14ac:dyDescent="0.25">
      <c r="A7275" s="1" t="s">
        <v>1311</v>
      </c>
      <c r="J7275" s="1" t="s">
        <v>1511</v>
      </c>
      <c r="K7275" s="1" t="s">
        <v>1514</v>
      </c>
      <c r="L7275" s="1" t="s">
        <v>1513</v>
      </c>
      <c r="M7275" s="1">
        <v>1</v>
      </c>
    </row>
    <row r="7276" spans="1:13" x14ac:dyDescent="0.25">
      <c r="A7276" s="1" t="s">
        <v>1299</v>
      </c>
      <c r="J7276" s="1" t="s">
        <v>1508</v>
      </c>
      <c r="K7276" s="1" t="s">
        <v>1509</v>
      </c>
      <c r="L7276" s="1" t="s">
        <v>1510</v>
      </c>
      <c r="M7276" s="1">
        <v>1</v>
      </c>
    </row>
    <row r="7277" spans="1:13" x14ac:dyDescent="0.25">
      <c r="A7277" s="1" t="s">
        <v>1299</v>
      </c>
      <c r="J7277" s="1" t="s">
        <v>1508</v>
      </c>
      <c r="K7277" s="1" t="s">
        <v>1509</v>
      </c>
      <c r="L7277" s="1" t="s">
        <v>1510</v>
      </c>
      <c r="M7277" s="1">
        <v>1</v>
      </c>
    </row>
    <row r="7278" spans="1:13" x14ac:dyDescent="0.25">
      <c r="A7278" s="1" t="s">
        <v>1299</v>
      </c>
      <c r="J7278" s="1" t="s">
        <v>1508</v>
      </c>
      <c r="K7278" s="1" t="s">
        <v>1509</v>
      </c>
      <c r="L7278" s="1" t="s">
        <v>1510</v>
      </c>
      <c r="M7278" s="1">
        <v>1</v>
      </c>
    </row>
    <row r="7279" spans="1:13" x14ac:dyDescent="0.25">
      <c r="A7279" s="1" t="s">
        <v>1299</v>
      </c>
      <c r="J7279" s="1" t="s">
        <v>1508</v>
      </c>
      <c r="K7279" s="1" t="s">
        <v>1509</v>
      </c>
      <c r="L7279" s="1" t="s">
        <v>1510</v>
      </c>
      <c r="M7279" s="1">
        <v>1</v>
      </c>
    </row>
    <row r="7280" spans="1:13" x14ac:dyDescent="0.25">
      <c r="A7280" s="1" t="s">
        <v>1299</v>
      </c>
      <c r="J7280" s="1" t="s">
        <v>1508</v>
      </c>
      <c r="K7280" s="1" t="s">
        <v>1509</v>
      </c>
      <c r="L7280" s="1" t="s">
        <v>1510</v>
      </c>
      <c r="M7280" s="1">
        <v>1</v>
      </c>
    </row>
    <row r="7281" spans="1:13" x14ac:dyDescent="0.25">
      <c r="A7281" s="1" t="s">
        <v>1299</v>
      </c>
      <c r="J7281" s="1" t="s">
        <v>1508</v>
      </c>
      <c r="K7281" s="1" t="s">
        <v>1509</v>
      </c>
      <c r="L7281" s="1" t="s">
        <v>1510</v>
      </c>
      <c r="M7281" s="1">
        <v>1</v>
      </c>
    </row>
    <row r="7282" spans="1:13" x14ac:dyDescent="0.25">
      <c r="A7282" s="1" t="s">
        <v>1299</v>
      </c>
      <c r="J7282" s="1" t="s">
        <v>1508</v>
      </c>
      <c r="K7282" s="1" t="s">
        <v>1514</v>
      </c>
      <c r="L7282" s="1" t="s">
        <v>1510</v>
      </c>
      <c r="M7282" s="1">
        <v>1</v>
      </c>
    </row>
    <row r="7283" spans="1:13" x14ac:dyDescent="0.25">
      <c r="A7283" s="1" t="s">
        <v>1299</v>
      </c>
      <c r="J7283" s="1" t="s">
        <v>1508</v>
      </c>
      <c r="K7283" s="1" t="s">
        <v>1509</v>
      </c>
      <c r="L7283" s="1" t="s">
        <v>1510</v>
      </c>
      <c r="M7283" s="1">
        <v>1</v>
      </c>
    </row>
    <row r="7284" spans="1:13" x14ac:dyDescent="0.25">
      <c r="A7284" s="1" t="s">
        <v>1299</v>
      </c>
      <c r="J7284" s="1" t="s">
        <v>1508</v>
      </c>
      <c r="K7284" s="1" t="s">
        <v>1509</v>
      </c>
      <c r="L7284" s="1" t="s">
        <v>1510</v>
      </c>
      <c r="M7284" s="1">
        <v>1</v>
      </c>
    </row>
    <row r="7285" spans="1:13" x14ac:dyDescent="0.25">
      <c r="A7285" s="1" t="s">
        <v>1299</v>
      </c>
      <c r="J7285" s="1" t="s">
        <v>1508</v>
      </c>
      <c r="K7285" s="1" t="s">
        <v>1509</v>
      </c>
      <c r="L7285" s="1" t="s">
        <v>1510</v>
      </c>
      <c r="M7285" s="1">
        <v>1</v>
      </c>
    </row>
    <row r="7286" spans="1:13" x14ac:dyDescent="0.25">
      <c r="A7286" s="1" t="s">
        <v>1299</v>
      </c>
      <c r="J7286" s="1" t="s">
        <v>1508</v>
      </c>
      <c r="K7286" s="1" t="s">
        <v>1509</v>
      </c>
      <c r="L7286" s="1" t="s">
        <v>1510</v>
      </c>
      <c r="M7286" s="1">
        <v>1</v>
      </c>
    </row>
    <row r="7287" spans="1:13" x14ac:dyDescent="0.25">
      <c r="A7287" s="1" t="s">
        <v>1299</v>
      </c>
      <c r="J7287" s="1" t="s">
        <v>1508</v>
      </c>
      <c r="K7287" s="1" t="s">
        <v>1509</v>
      </c>
      <c r="L7287" s="1" t="s">
        <v>1510</v>
      </c>
      <c r="M7287" s="1">
        <v>1</v>
      </c>
    </row>
    <row r="7288" spans="1:13" x14ac:dyDescent="0.25">
      <c r="A7288" s="1" t="s">
        <v>1295</v>
      </c>
      <c r="J7288" s="1" t="s">
        <v>1511</v>
      </c>
      <c r="K7288" s="1" t="s">
        <v>1509</v>
      </c>
      <c r="L7288" s="1" t="s">
        <v>1512</v>
      </c>
      <c r="M7288" s="1">
        <v>1</v>
      </c>
    </row>
    <row r="7289" spans="1:13" x14ac:dyDescent="0.25">
      <c r="A7289" s="1" t="s">
        <v>1299</v>
      </c>
      <c r="J7289" s="1" t="s">
        <v>1508</v>
      </c>
      <c r="K7289" s="1" t="s">
        <v>1509</v>
      </c>
      <c r="L7289" s="1" t="s">
        <v>1510</v>
      </c>
      <c r="M7289" s="1">
        <v>1</v>
      </c>
    </row>
    <row r="7290" spans="1:13" x14ac:dyDescent="0.25">
      <c r="A7290" s="1" t="s">
        <v>1336</v>
      </c>
      <c r="J7290" s="1" t="s">
        <v>1511</v>
      </c>
      <c r="K7290" s="1" t="s">
        <v>1514</v>
      </c>
      <c r="L7290" s="1" t="s">
        <v>1513</v>
      </c>
      <c r="M7290" s="1">
        <v>34</v>
      </c>
    </row>
    <row r="7291" spans="1:13" x14ac:dyDescent="0.25">
      <c r="A7291" s="1" t="s">
        <v>1299</v>
      </c>
      <c r="J7291" s="1" t="s">
        <v>1508</v>
      </c>
      <c r="K7291" s="1" t="s">
        <v>1509</v>
      </c>
      <c r="L7291" s="1" t="s">
        <v>1510</v>
      </c>
      <c r="M7291" s="1">
        <v>1</v>
      </c>
    </row>
    <row r="7292" spans="1:13" x14ac:dyDescent="0.25">
      <c r="A7292" s="1" t="s">
        <v>1299</v>
      </c>
      <c r="J7292" s="1" t="s">
        <v>1508</v>
      </c>
      <c r="K7292" s="1" t="s">
        <v>1509</v>
      </c>
      <c r="L7292" s="1" t="s">
        <v>1510</v>
      </c>
      <c r="M7292" s="1">
        <v>1</v>
      </c>
    </row>
    <row r="7293" spans="1:13" x14ac:dyDescent="0.25">
      <c r="A7293" s="1" t="s">
        <v>1295</v>
      </c>
      <c r="J7293" s="1" t="s">
        <v>1511</v>
      </c>
      <c r="K7293" s="1" t="s">
        <v>1509</v>
      </c>
      <c r="L7293" s="1" t="s">
        <v>1512</v>
      </c>
      <c r="M7293" s="1">
        <v>3</v>
      </c>
    </row>
    <row r="7294" spans="1:13" x14ac:dyDescent="0.25">
      <c r="A7294" s="1" t="s">
        <v>1299</v>
      </c>
      <c r="J7294" s="1" t="s">
        <v>1508</v>
      </c>
      <c r="K7294" s="1" t="s">
        <v>1509</v>
      </c>
      <c r="L7294" s="1" t="s">
        <v>1510</v>
      </c>
      <c r="M7294" s="1">
        <v>1</v>
      </c>
    </row>
    <row r="7295" spans="1:13" x14ac:dyDescent="0.25">
      <c r="A7295" s="1" t="s">
        <v>1338</v>
      </c>
      <c r="J7295" s="1" t="s">
        <v>1511</v>
      </c>
      <c r="K7295" s="1" t="s">
        <v>1514</v>
      </c>
      <c r="L7295" s="1" t="s">
        <v>1513</v>
      </c>
      <c r="M7295" s="1">
        <v>34</v>
      </c>
    </row>
    <row r="7296" spans="1:13" x14ac:dyDescent="0.25">
      <c r="A7296" s="1" t="s">
        <v>1299</v>
      </c>
      <c r="J7296" s="1" t="s">
        <v>1508</v>
      </c>
      <c r="K7296" s="1" t="s">
        <v>1509</v>
      </c>
      <c r="L7296" s="1" t="s">
        <v>1510</v>
      </c>
      <c r="M7296" s="1">
        <v>1</v>
      </c>
    </row>
    <row r="7297" spans="1:13" x14ac:dyDescent="0.25">
      <c r="A7297" s="1" t="s">
        <v>1295</v>
      </c>
      <c r="J7297" s="1" t="s">
        <v>1511</v>
      </c>
      <c r="K7297" s="1" t="s">
        <v>1509</v>
      </c>
      <c r="L7297" s="1" t="s">
        <v>1512</v>
      </c>
      <c r="M7297" s="1">
        <v>1</v>
      </c>
    </row>
    <row r="7298" spans="1:13" x14ac:dyDescent="0.25">
      <c r="A7298" s="1" t="s">
        <v>1299</v>
      </c>
      <c r="J7298" s="1" t="s">
        <v>1508</v>
      </c>
      <c r="K7298" s="1" t="s">
        <v>1509</v>
      </c>
      <c r="L7298" s="1" t="s">
        <v>1510</v>
      </c>
      <c r="M7298" s="1">
        <v>1</v>
      </c>
    </row>
    <row r="7299" spans="1:13" x14ac:dyDescent="0.25">
      <c r="A7299" s="1" t="s">
        <v>1299</v>
      </c>
      <c r="J7299" s="1" t="s">
        <v>1508</v>
      </c>
      <c r="K7299" s="1" t="s">
        <v>1509</v>
      </c>
      <c r="L7299" s="1" t="s">
        <v>1510</v>
      </c>
      <c r="M7299" s="1">
        <v>1</v>
      </c>
    </row>
    <row r="7300" spans="1:13" x14ac:dyDescent="0.25">
      <c r="A7300" s="1" t="s">
        <v>1299</v>
      </c>
      <c r="J7300" s="1" t="s">
        <v>1508</v>
      </c>
      <c r="K7300" s="1" t="s">
        <v>1509</v>
      </c>
      <c r="L7300" s="1" t="s">
        <v>1510</v>
      </c>
      <c r="M7300" s="1">
        <v>1</v>
      </c>
    </row>
    <row r="7301" spans="1:13" x14ac:dyDescent="0.25">
      <c r="A7301" s="1" t="s">
        <v>1299</v>
      </c>
      <c r="J7301" s="1" t="s">
        <v>1508</v>
      </c>
      <c r="K7301" s="1" t="s">
        <v>1509</v>
      </c>
      <c r="L7301" s="1" t="s">
        <v>1510</v>
      </c>
      <c r="M7301" s="1">
        <v>1</v>
      </c>
    </row>
    <row r="7302" spans="1:13" x14ac:dyDescent="0.25">
      <c r="A7302" s="1" t="s">
        <v>1299</v>
      </c>
      <c r="J7302" s="1" t="s">
        <v>1508</v>
      </c>
      <c r="K7302" s="1" t="s">
        <v>1509</v>
      </c>
      <c r="L7302" s="1" t="s">
        <v>1510</v>
      </c>
      <c r="M7302" s="1">
        <v>1</v>
      </c>
    </row>
    <row r="7303" spans="1:13" x14ac:dyDescent="0.25">
      <c r="A7303" s="1" t="s">
        <v>1299</v>
      </c>
      <c r="J7303" s="1" t="s">
        <v>1508</v>
      </c>
      <c r="K7303" s="1" t="s">
        <v>1514</v>
      </c>
      <c r="L7303" s="1" t="s">
        <v>1510</v>
      </c>
      <c r="M7303" s="1">
        <v>1</v>
      </c>
    </row>
    <row r="7304" spans="1:13" x14ac:dyDescent="0.25">
      <c r="A7304" s="1" t="s">
        <v>1295</v>
      </c>
      <c r="J7304" s="1" t="s">
        <v>1511</v>
      </c>
      <c r="K7304" s="1" t="s">
        <v>1509</v>
      </c>
      <c r="L7304" s="1" t="s">
        <v>1512</v>
      </c>
      <c r="M7304" s="1">
        <v>1</v>
      </c>
    </row>
    <row r="7305" spans="1:13" x14ac:dyDescent="0.25">
      <c r="A7305" s="1" t="s">
        <v>1299</v>
      </c>
      <c r="J7305" s="1" t="s">
        <v>1508</v>
      </c>
      <c r="K7305" s="1" t="s">
        <v>1509</v>
      </c>
      <c r="L7305" s="1" t="s">
        <v>1510</v>
      </c>
      <c r="M7305" s="1">
        <v>1</v>
      </c>
    </row>
    <row r="7306" spans="1:13" x14ac:dyDescent="0.25">
      <c r="A7306" s="1" t="s">
        <v>1295</v>
      </c>
      <c r="J7306" s="1" t="s">
        <v>1511</v>
      </c>
      <c r="K7306" s="1" t="s">
        <v>1509</v>
      </c>
      <c r="L7306" s="1" t="s">
        <v>1512</v>
      </c>
      <c r="M7306" s="1">
        <v>2</v>
      </c>
    </row>
    <row r="7307" spans="1:13" x14ac:dyDescent="0.25">
      <c r="A7307" s="1" t="s">
        <v>1299</v>
      </c>
      <c r="J7307" s="1" t="s">
        <v>1508</v>
      </c>
      <c r="K7307" s="1" t="s">
        <v>1509</v>
      </c>
      <c r="L7307" s="1" t="s">
        <v>1510</v>
      </c>
      <c r="M7307" s="1">
        <v>1</v>
      </c>
    </row>
    <row r="7308" spans="1:13" x14ac:dyDescent="0.25">
      <c r="A7308" s="1" t="s">
        <v>1295</v>
      </c>
      <c r="J7308" s="1" t="s">
        <v>1511</v>
      </c>
      <c r="K7308" s="1" t="s">
        <v>1509</v>
      </c>
      <c r="L7308" s="1" t="s">
        <v>1512</v>
      </c>
      <c r="M7308" s="1">
        <v>5</v>
      </c>
    </row>
    <row r="7309" spans="1:13" x14ac:dyDescent="0.25">
      <c r="A7309" s="1" t="s">
        <v>1299</v>
      </c>
      <c r="J7309" s="1" t="s">
        <v>1508</v>
      </c>
      <c r="K7309" s="1" t="s">
        <v>1509</v>
      </c>
      <c r="L7309" s="1" t="s">
        <v>1510</v>
      </c>
      <c r="M7309" s="1">
        <v>1</v>
      </c>
    </row>
    <row r="7310" spans="1:13" x14ac:dyDescent="0.25">
      <c r="A7310" s="1" t="s">
        <v>1295</v>
      </c>
      <c r="J7310" s="1" t="s">
        <v>1511</v>
      </c>
      <c r="K7310" s="1" t="s">
        <v>1509</v>
      </c>
      <c r="L7310" s="1" t="s">
        <v>1512</v>
      </c>
      <c r="M7310" s="1">
        <v>1</v>
      </c>
    </row>
    <row r="7311" spans="1:13" x14ac:dyDescent="0.25">
      <c r="A7311" s="1" t="s">
        <v>1295</v>
      </c>
      <c r="J7311" s="1" t="s">
        <v>1511</v>
      </c>
      <c r="K7311" s="1" t="s">
        <v>1509</v>
      </c>
      <c r="L7311" s="1" t="s">
        <v>1512</v>
      </c>
      <c r="M7311" s="1">
        <v>2</v>
      </c>
    </row>
    <row r="7312" spans="1:13" x14ac:dyDescent="0.25">
      <c r="A7312" s="1" t="s">
        <v>1295</v>
      </c>
      <c r="J7312" s="1" t="s">
        <v>1511</v>
      </c>
      <c r="K7312" s="1" t="s">
        <v>1509</v>
      </c>
      <c r="L7312" s="1" t="s">
        <v>1512</v>
      </c>
      <c r="M7312" s="1">
        <v>2</v>
      </c>
    </row>
    <row r="7313" spans="1:13" x14ac:dyDescent="0.25">
      <c r="A7313" s="1" t="s">
        <v>1295</v>
      </c>
      <c r="J7313" s="1" t="s">
        <v>1511</v>
      </c>
      <c r="K7313" s="1" t="s">
        <v>1509</v>
      </c>
      <c r="L7313" s="1" t="s">
        <v>1512</v>
      </c>
      <c r="M7313" s="1">
        <v>1</v>
      </c>
    </row>
    <row r="7314" spans="1:13" x14ac:dyDescent="0.25">
      <c r="A7314" s="1" t="s">
        <v>1272</v>
      </c>
      <c r="J7314" s="1" t="s">
        <v>1511</v>
      </c>
      <c r="K7314" s="1" t="s">
        <v>1509</v>
      </c>
      <c r="L7314" s="1" t="s">
        <v>1512</v>
      </c>
      <c r="M7314" s="1">
        <v>1</v>
      </c>
    </row>
    <row r="7315" spans="1:13" x14ac:dyDescent="0.25">
      <c r="A7315" s="1" t="s">
        <v>1281</v>
      </c>
      <c r="J7315" s="1" t="s">
        <v>1511</v>
      </c>
      <c r="K7315" s="1" t="s">
        <v>1509</v>
      </c>
      <c r="L7315" s="1" t="s">
        <v>1513</v>
      </c>
      <c r="M7315" s="1">
        <v>3</v>
      </c>
    </row>
    <row r="7316" spans="1:13" x14ac:dyDescent="0.25">
      <c r="A7316" s="1" t="s">
        <v>1374</v>
      </c>
      <c r="J7316" s="1" t="s">
        <v>1511</v>
      </c>
      <c r="K7316" s="1" t="s">
        <v>1509</v>
      </c>
      <c r="L7316" s="1" t="s">
        <v>1513</v>
      </c>
      <c r="M7316" s="1">
        <v>1</v>
      </c>
    </row>
    <row r="7317" spans="1:13" x14ac:dyDescent="0.25">
      <c r="A7317" s="1" t="s">
        <v>1374</v>
      </c>
      <c r="J7317" s="1" t="s">
        <v>1511</v>
      </c>
      <c r="K7317" s="1" t="s">
        <v>1509</v>
      </c>
      <c r="L7317" s="1" t="s">
        <v>1513</v>
      </c>
      <c r="M7317" s="1">
        <v>3</v>
      </c>
    </row>
    <row r="7318" spans="1:13" x14ac:dyDescent="0.25">
      <c r="A7318" s="1" t="s">
        <v>1374</v>
      </c>
      <c r="J7318" s="1" t="s">
        <v>1511</v>
      </c>
      <c r="K7318" s="1" t="s">
        <v>1509</v>
      </c>
      <c r="L7318" s="1" t="s">
        <v>1513</v>
      </c>
      <c r="M7318" s="1">
        <v>4</v>
      </c>
    </row>
    <row r="7319" spans="1:13" x14ac:dyDescent="0.25">
      <c r="A7319" s="1" t="s">
        <v>1272</v>
      </c>
      <c r="J7319" s="1" t="s">
        <v>1511</v>
      </c>
      <c r="K7319" s="1" t="s">
        <v>1509</v>
      </c>
      <c r="L7319" s="1" t="s">
        <v>1512</v>
      </c>
      <c r="M7319" s="1">
        <v>1</v>
      </c>
    </row>
    <row r="7320" spans="1:13" x14ac:dyDescent="0.25">
      <c r="A7320" s="1" t="s">
        <v>1262</v>
      </c>
      <c r="J7320" s="1" t="s">
        <v>1511</v>
      </c>
      <c r="K7320" s="1" t="s">
        <v>1509</v>
      </c>
      <c r="L7320" s="1" t="s">
        <v>1512</v>
      </c>
      <c r="M7320" s="1">
        <v>1</v>
      </c>
    </row>
    <row r="7321" spans="1:13" x14ac:dyDescent="0.25">
      <c r="A7321" s="1" t="s">
        <v>1374</v>
      </c>
      <c r="J7321" s="1" t="s">
        <v>1511</v>
      </c>
      <c r="K7321" s="1" t="s">
        <v>1509</v>
      </c>
      <c r="L7321" s="1" t="s">
        <v>1513</v>
      </c>
      <c r="M7321" s="1">
        <v>1</v>
      </c>
    </row>
    <row r="7322" spans="1:13" x14ac:dyDescent="0.25">
      <c r="A7322" s="1" t="s">
        <v>1374</v>
      </c>
      <c r="J7322" s="1" t="s">
        <v>1511</v>
      </c>
      <c r="K7322" s="1" t="s">
        <v>1509</v>
      </c>
      <c r="L7322" s="1" t="s">
        <v>1513</v>
      </c>
      <c r="M7322" s="1">
        <v>3</v>
      </c>
    </row>
    <row r="7323" spans="1:13" x14ac:dyDescent="0.25">
      <c r="A7323" s="1" t="s">
        <v>1374</v>
      </c>
      <c r="J7323" s="1" t="s">
        <v>1511</v>
      </c>
      <c r="K7323" s="1" t="s">
        <v>1509</v>
      </c>
      <c r="L7323" s="1" t="s">
        <v>1513</v>
      </c>
      <c r="M7323" s="1">
        <v>3</v>
      </c>
    </row>
    <row r="7324" spans="1:13" x14ac:dyDescent="0.25">
      <c r="A7324" s="1" t="s">
        <v>1299</v>
      </c>
      <c r="J7324" s="1" t="s">
        <v>1508</v>
      </c>
      <c r="K7324" s="1" t="s">
        <v>1509</v>
      </c>
      <c r="L7324" s="1" t="s">
        <v>1513</v>
      </c>
      <c r="M7324" s="1">
        <v>1</v>
      </c>
    </row>
    <row r="7325" spans="1:13" x14ac:dyDescent="0.25">
      <c r="A7325" s="1" t="s">
        <v>1374</v>
      </c>
      <c r="J7325" s="1" t="s">
        <v>1511</v>
      </c>
      <c r="K7325" s="1" t="s">
        <v>1509</v>
      </c>
      <c r="L7325" s="1" t="s">
        <v>1513</v>
      </c>
      <c r="M7325" s="1">
        <v>2</v>
      </c>
    </row>
    <row r="7326" spans="1:13" x14ac:dyDescent="0.25">
      <c r="A7326" s="1" t="s">
        <v>1374</v>
      </c>
      <c r="J7326" s="1" t="s">
        <v>1511</v>
      </c>
      <c r="K7326" s="1" t="s">
        <v>1509</v>
      </c>
      <c r="L7326" s="1" t="s">
        <v>1513</v>
      </c>
      <c r="M7326" s="1">
        <v>2</v>
      </c>
    </row>
    <row r="7327" spans="1:13" x14ac:dyDescent="0.25">
      <c r="A7327" s="1" t="s">
        <v>1374</v>
      </c>
      <c r="J7327" s="1" t="s">
        <v>1511</v>
      </c>
      <c r="K7327" s="1" t="s">
        <v>1509</v>
      </c>
      <c r="L7327" s="1" t="s">
        <v>1513</v>
      </c>
      <c r="M7327" s="1">
        <v>1</v>
      </c>
    </row>
    <row r="7328" spans="1:13" x14ac:dyDescent="0.25">
      <c r="A7328" s="1" t="s">
        <v>1264</v>
      </c>
      <c r="J7328" s="1" t="s">
        <v>1511</v>
      </c>
      <c r="K7328" s="1" t="s">
        <v>1509</v>
      </c>
      <c r="L7328" s="1" t="s">
        <v>1512</v>
      </c>
      <c r="M7328" s="1">
        <v>19</v>
      </c>
    </row>
    <row r="7329" spans="1:13" x14ac:dyDescent="0.25">
      <c r="A7329" s="1" t="s">
        <v>1263</v>
      </c>
      <c r="J7329" s="1" t="s">
        <v>1511</v>
      </c>
      <c r="K7329" s="1" t="s">
        <v>1509</v>
      </c>
      <c r="L7329" s="1" t="s">
        <v>1512</v>
      </c>
      <c r="M7329" s="1">
        <v>1</v>
      </c>
    </row>
    <row r="7330" spans="1:13" x14ac:dyDescent="0.25">
      <c r="A7330" s="1" t="s">
        <v>1264</v>
      </c>
      <c r="J7330" s="1" t="s">
        <v>1511</v>
      </c>
      <c r="K7330" s="1" t="s">
        <v>1509</v>
      </c>
      <c r="L7330" s="1" t="s">
        <v>1512</v>
      </c>
      <c r="M7330" s="1">
        <v>3</v>
      </c>
    </row>
    <row r="7331" spans="1:13" x14ac:dyDescent="0.25">
      <c r="A7331" s="1" t="s">
        <v>1545</v>
      </c>
      <c r="J7331" s="1" t="s">
        <v>1511</v>
      </c>
      <c r="K7331" s="1" t="s">
        <v>1509</v>
      </c>
      <c r="L7331" s="1" t="s">
        <v>1512</v>
      </c>
      <c r="M7331" s="1">
        <v>13</v>
      </c>
    </row>
    <row r="7332" spans="1:13" x14ac:dyDescent="0.25">
      <c r="A7332" s="1" t="s">
        <v>1264</v>
      </c>
      <c r="J7332" s="1" t="s">
        <v>1511</v>
      </c>
      <c r="K7332" s="1" t="s">
        <v>1509</v>
      </c>
      <c r="L7332" s="1" t="s">
        <v>1512</v>
      </c>
      <c r="M7332" s="1">
        <v>9</v>
      </c>
    </row>
    <row r="7333" spans="1:13" x14ac:dyDescent="0.25">
      <c r="A7333" s="1" t="s">
        <v>1545</v>
      </c>
      <c r="J7333" s="1" t="s">
        <v>1511</v>
      </c>
      <c r="K7333" s="1" t="s">
        <v>1509</v>
      </c>
      <c r="L7333" s="1" t="s">
        <v>1512</v>
      </c>
      <c r="M7333" s="1">
        <v>17</v>
      </c>
    </row>
    <row r="7334" spans="1:13" x14ac:dyDescent="0.25">
      <c r="A7334" s="1" t="s">
        <v>1264</v>
      </c>
      <c r="J7334" s="1" t="s">
        <v>1511</v>
      </c>
      <c r="K7334" s="1" t="s">
        <v>1509</v>
      </c>
      <c r="L7334" s="1" t="s">
        <v>1512</v>
      </c>
      <c r="M7334" s="1">
        <v>10</v>
      </c>
    </row>
    <row r="7335" spans="1:13" x14ac:dyDescent="0.25">
      <c r="A7335" s="1" t="s">
        <v>1264</v>
      </c>
      <c r="J7335" s="1" t="s">
        <v>1511</v>
      </c>
      <c r="K7335" s="1" t="s">
        <v>1509</v>
      </c>
      <c r="L7335" s="1" t="s">
        <v>1512</v>
      </c>
      <c r="M7335" s="1">
        <v>10</v>
      </c>
    </row>
    <row r="7336" spans="1:13" x14ac:dyDescent="0.25">
      <c r="A7336" s="1" t="s">
        <v>1474</v>
      </c>
      <c r="J7336" s="1" t="s">
        <v>1511</v>
      </c>
      <c r="K7336" s="1" t="s">
        <v>1509</v>
      </c>
      <c r="L7336" s="1" t="s">
        <v>1512</v>
      </c>
      <c r="M7336" s="1">
        <v>2</v>
      </c>
    </row>
    <row r="7337" spans="1:13" x14ac:dyDescent="0.25">
      <c r="A7337" s="1" t="s">
        <v>1262</v>
      </c>
      <c r="J7337" s="1" t="s">
        <v>1511</v>
      </c>
      <c r="K7337" s="1" t="s">
        <v>1509</v>
      </c>
      <c r="L7337" s="1" t="s">
        <v>1512</v>
      </c>
      <c r="M7337" s="1">
        <v>1</v>
      </c>
    </row>
    <row r="7338" spans="1:13" x14ac:dyDescent="0.25">
      <c r="A7338" s="1" t="s">
        <v>1544</v>
      </c>
      <c r="J7338" s="1" t="s">
        <v>1508</v>
      </c>
      <c r="K7338" s="1" t="s">
        <v>1509</v>
      </c>
      <c r="L7338" s="1" t="s">
        <v>1512</v>
      </c>
      <c r="M7338" s="1">
        <v>17</v>
      </c>
    </row>
    <row r="7339" spans="1:13" x14ac:dyDescent="0.25">
      <c r="A7339" s="1" t="s">
        <v>1544</v>
      </c>
      <c r="J7339" s="1" t="s">
        <v>1508</v>
      </c>
      <c r="K7339" s="1" t="s">
        <v>1509</v>
      </c>
      <c r="L7339" s="1" t="s">
        <v>1512</v>
      </c>
      <c r="M7339" s="1">
        <v>1</v>
      </c>
    </row>
    <row r="7340" spans="1:13" x14ac:dyDescent="0.25">
      <c r="A7340" s="1" t="s">
        <v>1356</v>
      </c>
      <c r="J7340" s="1" t="s">
        <v>1511</v>
      </c>
      <c r="K7340" s="1" t="s">
        <v>1509</v>
      </c>
      <c r="L7340" s="1" t="s">
        <v>1513</v>
      </c>
      <c r="M7340" s="1">
        <v>5</v>
      </c>
    </row>
    <row r="7341" spans="1:13" x14ac:dyDescent="0.25">
      <c r="A7341" s="1" t="s">
        <v>1264</v>
      </c>
      <c r="J7341" s="1" t="s">
        <v>1511</v>
      </c>
      <c r="K7341" s="1" t="s">
        <v>1509</v>
      </c>
      <c r="L7341" s="1" t="s">
        <v>1512</v>
      </c>
      <c r="M7341" s="1">
        <v>8</v>
      </c>
    </row>
    <row r="7342" spans="1:13" x14ac:dyDescent="0.25">
      <c r="A7342" s="1" t="s">
        <v>1264</v>
      </c>
      <c r="J7342" s="1" t="s">
        <v>1511</v>
      </c>
      <c r="K7342" s="1" t="s">
        <v>1509</v>
      </c>
      <c r="L7342" s="1" t="s">
        <v>1512</v>
      </c>
      <c r="M7342" s="1">
        <v>5</v>
      </c>
    </row>
    <row r="7343" spans="1:13" x14ac:dyDescent="0.25">
      <c r="A7343" s="1" t="s">
        <v>1297</v>
      </c>
      <c r="J7343" s="1" t="s">
        <v>1508</v>
      </c>
      <c r="K7343" s="1" t="s">
        <v>1509</v>
      </c>
      <c r="L7343" s="1" t="s">
        <v>1510</v>
      </c>
      <c r="M7343" s="1">
        <v>3</v>
      </c>
    </row>
    <row r="7344" spans="1:13" x14ac:dyDescent="0.25">
      <c r="A7344" s="1" t="s">
        <v>1272</v>
      </c>
      <c r="J7344" s="1" t="s">
        <v>1511</v>
      </c>
      <c r="K7344" s="1" t="s">
        <v>1509</v>
      </c>
      <c r="L7344" s="1" t="s">
        <v>1512</v>
      </c>
      <c r="M7344" s="1">
        <v>1</v>
      </c>
    </row>
    <row r="7345" spans="1:13" x14ac:dyDescent="0.25">
      <c r="A7345" s="1" t="s">
        <v>1264</v>
      </c>
      <c r="J7345" s="1" t="s">
        <v>1511</v>
      </c>
      <c r="K7345" s="1" t="s">
        <v>1509</v>
      </c>
      <c r="L7345" s="1" t="s">
        <v>1512</v>
      </c>
      <c r="M7345" s="1">
        <v>9</v>
      </c>
    </row>
    <row r="7346" spans="1:13" x14ac:dyDescent="0.25">
      <c r="A7346" s="1" t="s">
        <v>1264</v>
      </c>
      <c r="J7346" s="1" t="s">
        <v>1511</v>
      </c>
      <c r="K7346" s="1" t="s">
        <v>1509</v>
      </c>
      <c r="L7346" s="1" t="s">
        <v>1512</v>
      </c>
      <c r="M7346" s="1">
        <v>9</v>
      </c>
    </row>
    <row r="7347" spans="1:13" x14ac:dyDescent="0.25">
      <c r="A7347" s="1" t="s">
        <v>1297</v>
      </c>
      <c r="J7347" s="1" t="s">
        <v>1508</v>
      </c>
      <c r="K7347" s="1" t="s">
        <v>1514</v>
      </c>
      <c r="L7347" s="1" t="s">
        <v>1513</v>
      </c>
      <c r="M7347" s="1">
        <v>1</v>
      </c>
    </row>
    <row r="7348" spans="1:13" x14ac:dyDescent="0.25">
      <c r="A7348" s="1" t="s">
        <v>1295</v>
      </c>
      <c r="J7348" s="1" t="s">
        <v>1511</v>
      </c>
      <c r="K7348" s="1" t="s">
        <v>1509</v>
      </c>
      <c r="L7348" s="1" t="s">
        <v>1512</v>
      </c>
      <c r="M7348" s="1">
        <v>8</v>
      </c>
    </row>
    <row r="7349" spans="1:13" x14ac:dyDescent="0.25">
      <c r="A7349" s="1" t="s">
        <v>1264</v>
      </c>
      <c r="J7349" s="1" t="s">
        <v>1511</v>
      </c>
      <c r="K7349" s="1" t="s">
        <v>1509</v>
      </c>
      <c r="L7349" s="1" t="s">
        <v>1512</v>
      </c>
      <c r="M7349" s="1">
        <v>9</v>
      </c>
    </row>
    <row r="7350" spans="1:13" x14ac:dyDescent="0.25">
      <c r="A7350" s="1" t="s">
        <v>1295</v>
      </c>
      <c r="J7350" s="1" t="s">
        <v>1511</v>
      </c>
      <c r="K7350" s="1" t="s">
        <v>1509</v>
      </c>
      <c r="L7350" s="1" t="s">
        <v>1512</v>
      </c>
      <c r="M7350" s="1">
        <v>1</v>
      </c>
    </row>
    <row r="7351" spans="1:13" x14ac:dyDescent="0.25">
      <c r="A7351" s="1" t="s">
        <v>1295</v>
      </c>
      <c r="J7351" s="1" t="s">
        <v>1511</v>
      </c>
      <c r="K7351" s="1" t="s">
        <v>1509</v>
      </c>
      <c r="L7351" s="1" t="s">
        <v>1512</v>
      </c>
      <c r="M7351" s="1">
        <v>2</v>
      </c>
    </row>
    <row r="7352" spans="1:13" x14ac:dyDescent="0.25">
      <c r="A7352" s="1" t="s">
        <v>1272</v>
      </c>
      <c r="J7352" s="1" t="s">
        <v>1511</v>
      </c>
      <c r="K7352" s="1" t="s">
        <v>1509</v>
      </c>
      <c r="L7352" s="1" t="s">
        <v>1512</v>
      </c>
      <c r="M7352" s="1">
        <v>1</v>
      </c>
    </row>
    <row r="7353" spans="1:13" x14ac:dyDescent="0.25">
      <c r="A7353" s="1" t="s">
        <v>1295</v>
      </c>
      <c r="J7353" s="1" t="s">
        <v>1511</v>
      </c>
      <c r="K7353" s="1" t="s">
        <v>1509</v>
      </c>
      <c r="L7353" s="1" t="s">
        <v>1512</v>
      </c>
      <c r="M7353" s="1">
        <v>1</v>
      </c>
    </row>
    <row r="7354" spans="1:13" x14ac:dyDescent="0.25">
      <c r="A7354" s="1" t="s">
        <v>1299</v>
      </c>
      <c r="J7354" s="1" t="s">
        <v>1508</v>
      </c>
      <c r="K7354" s="1" t="s">
        <v>1509</v>
      </c>
      <c r="L7354" s="1" t="s">
        <v>1513</v>
      </c>
      <c r="M7354" s="1">
        <v>1</v>
      </c>
    </row>
    <row r="7355" spans="1:13" x14ac:dyDescent="0.25">
      <c r="A7355" s="1" t="s">
        <v>1299</v>
      </c>
      <c r="J7355" s="1" t="s">
        <v>1508</v>
      </c>
      <c r="K7355" s="1" t="s">
        <v>1509</v>
      </c>
      <c r="L7355" s="1" t="s">
        <v>1513</v>
      </c>
      <c r="M7355" s="1">
        <v>1</v>
      </c>
    </row>
    <row r="7356" spans="1:13" x14ac:dyDescent="0.25">
      <c r="A7356" s="1" t="s">
        <v>1295</v>
      </c>
      <c r="J7356" s="1" t="s">
        <v>1511</v>
      </c>
      <c r="K7356" s="1" t="s">
        <v>1509</v>
      </c>
      <c r="L7356" s="1" t="s">
        <v>1512</v>
      </c>
      <c r="M7356" s="1">
        <v>1</v>
      </c>
    </row>
    <row r="7357" spans="1:13" x14ac:dyDescent="0.25">
      <c r="A7357" s="1" t="s">
        <v>1295</v>
      </c>
      <c r="J7357" s="1" t="s">
        <v>1511</v>
      </c>
      <c r="K7357" s="1" t="s">
        <v>1509</v>
      </c>
      <c r="L7357" s="1" t="s">
        <v>1512</v>
      </c>
      <c r="M7357" s="1">
        <v>1</v>
      </c>
    </row>
    <row r="7358" spans="1:13" x14ac:dyDescent="0.25">
      <c r="A7358" s="1" t="s">
        <v>1356</v>
      </c>
      <c r="J7358" s="1" t="s">
        <v>1511</v>
      </c>
      <c r="K7358" s="1" t="s">
        <v>1509</v>
      </c>
      <c r="L7358" s="1" t="s">
        <v>1513</v>
      </c>
      <c r="M7358" s="1">
        <v>8</v>
      </c>
    </row>
    <row r="7359" spans="1:13" x14ac:dyDescent="0.25">
      <c r="A7359" s="1" t="s">
        <v>1272</v>
      </c>
      <c r="J7359" s="1" t="s">
        <v>1511</v>
      </c>
      <c r="K7359" s="1" t="s">
        <v>1509</v>
      </c>
      <c r="L7359" s="1" t="s">
        <v>1512</v>
      </c>
      <c r="M7359" s="1">
        <v>1</v>
      </c>
    </row>
    <row r="7360" spans="1:13" x14ac:dyDescent="0.25">
      <c r="A7360" s="1" t="s">
        <v>1295</v>
      </c>
      <c r="J7360" s="1" t="s">
        <v>1511</v>
      </c>
      <c r="K7360" s="1" t="s">
        <v>1509</v>
      </c>
      <c r="L7360" s="1" t="s">
        <v>1512</v>
      </c>
      <c r="M7360" s="1">
        <v>2</v>
      </c>
    </row>
    <row r="7361" spans="1:13" x14ac:dyDescent="0.25">
      <c r="A7361" s="1" t="s">
        <v>1267</v>
      </c>
      <c r="J7361" s="1" t="s">
        <v>1511</v>
      </c>
      <c r="K7361" s="1" t="s">
        <v>1509</v>
      </c>
      <c r="L7361" s="1" t="s">
        <v>1512</v>
      </c>
      <c r="M7361" s="1">
        <v>2</v>
      </c>
    </row>
    <row r="7362" spans="1:13" x14ac:dyDescent="0.25">
      <c r="A7362" s="1" t="s">
        <v>1295</v>
      </c>
      <c r="J7362" s="1" t="s">
        <v>1511</v>
      </c>
      <c r="K7362" s="1" t="s">
        <v>1509</v>
      </c>
      <c r="L7362" s="1" t="s">
        <v>1512</v>
      </c>
      <c r="M7362" s="1">
        <v>1</v>
      </c>
    </row>
    <row r="7363" spans="1:13" x14ac:dyDescent="0.25">
      <c r="A7363" s="1" t="s">
        <v>1295</v>
      </c>
      <c r="J7363" s="1" t="s">
        <v>1511</v>
      </c>
      <c r="K7363" s="1" t="s">
        <v>1509</v>
      </c>
      <c r="L7363" s="1" t="s">
        <v>1512</v>
      </c>
      <c r="M7363" s="1">
        <v>2</v>
      </c>
    </row>
    <row r="7364" spans="1:13" x14ac:dyDescent="0.25">
      <c r="A7364" s="1" t="s">
        <v>1267</v>
      </c>
      <c r="J7364" s="1" t="s">
        <v>1511</v>
      </c>
      <c r="K7364" s="1" t="s">
        <v>1509</v>
      </c>
      <c r="L7364" s="1" t="s">
        <v>1512</v>
      </c>
      <c r="M7364" s="1">
        <v>3</v>
      </c>
    </row>
    <row r="7365" spans="1:13" x14ac:dyDescent="0.25">
      <c r="A7365" s="1" t="s">
        <v>1272</v>
      </c>
      <c r="J7365" s="1" t="s">
        <v>1511</v>
      </c>
      <c r="K7365" s="1" t="s">
        <v>1509</v>
      </c>
      <c r="L7365" s="1" t="s">
        <v>1512</v>
      </c>
      <c r="M7365" s="1">
        <v>1</v>
      </c>
    </row>
    <row r="7366" spans="1:13" x14ac:dyDescent="0.25">
      <c r="A7366" s="1" t="s">
        <v>1267</v>
      </c>
      <c r="J7366" s="1" t="s">
        <v>1511</v>
      </c>
      <c r="K7366" s="1" t="s">
        <v>1509</v>
      </c>
      <c r="L7366" s="1" t="s">
        <v>1512</v>
      </c>
      <c r="M7366" s="1">
        <v>1</v>
      </c>
    </row>
    <row r="7367" spans="1:13" x14ac:dyDescent="0.25">
      <c r="A7367" s="1" t="s">
        <v>1272</v>
      </c>
      <c r="J7367" s="1" t="s">
        <v>1511</v>
      </c>
      <c r="K7367" s="1" t="s">
        <v>1509</v>
      </c>
      <c r="L7367" s="1" t="s">
        <v>1512</v>
      </c>
      <c r="M7367" s="1">
        <v>1</v>
      </c>
    </row>
    <row r="7368" spans="1:13" x14ac:dyDescent="0.25">
      <c r="A7368" s="1" t="s">
        <v>1299</v>
      </c>
      <c r="J7368" s="1" t="s">
        <v>1508</v>
      </c>
      <c r="K7368" s="1" t="s">
        <v>1509</v>
      </c>
      <c r="L7368" s="1" t="s">
        <v>1510</v>
      </c>
      <c r="M7368" s="1">
        <v>1</v>
      </c>
    </row>
    <row r="7369" spans="1:13" x14ac:dyDescent="0.25">
      <c r="A7369" s="1" t="s">
        <v>1267</v>
      </c>
      <c r="J7369" s="1" t="s">
        <v>1511</v>
      </c>
      <c r="K7369" s="1" t="s">
        <v>1509</v>
      </c>
      <c r="L7369" s="1" t="s">
        <v>1512</v>
      </c>
      <c r="M7369" s="1">
        <v>2</v>
      </c>
    </row>
    <row r="7370" spans="1:13" x14ac:dyDescent="0.25">
      <c r="A7370" s="1" t="s">
        <v>1295</v>
      </c>
      <c r="J7370" s="1" t="s">
        <v>1511</v>
      </c>
      <c r="K7370" s="1" t="s">
        <v>1509</v>
      </c>
      <c r="L7370" s="1" t="s">
        <v>1512</v>
      </c>
      <c r="M7370" s="1">
        <v>2</v>
      </c>
    </row>
    <row r="7371" spans="1:13" x14ac:dyDescent="0.25">
      <c r="A7371" s="1" t="s">
        <v>1297</v>
      </c>
      <c r="J7371" s="1" t="s">
        <v>1508</v>
      </c>
      <c r="K7371" s="1" t="s">
        <v>1509</v>
      </c>
      <c r="L7371" s="1" t="s">
        <v>1513</v>
      </c>
      <c r="M7371" s="1">
        <v>1</v>
      </c>
    </row>
    <row r="7372" spans="1:13" x14ac:dyDescent="0.25">
      <c r="A7372" s="1" t="s">
        <v>1272</v>
      </c>
      <c r="J7372" s="1" t="s">
        <v>1511</v>
      </c>
      <c r="K7372" s="1" t="s">
        <v>1509</v>
      </c>
      <c r="L7372" s="1" t="s">
        <v>1512</v>
      </c>
      <c r="M7372" s="1">
        <v>1</v>
      </c>
    </row>
    <row r="7373" spans="1:13" x14ac:dyDescent="0.25">
      <c r="A7373" s="1" t="s">
        <v>1297</v>
      </c>
      <c r="J7373" s="1" t="s">
        <v>1508</v>
      </c>
      <c r="K7373" s="1" t="s">
        <v>1509</v>
      </c>
      <c r="L7373" s="1" t="s">
        <v>1510</v>
      </c>
      <c r="M7373" s="1">
        <v>3</v>
      </c>
    </row>
    <row r="7374" spans="1:13" x14ac:dyDescent="0.25">
      <c r="A7374" s="1" t="s">
        <v>1295</v>
      </c>
      <c r="J7374" s="1" t="s">
        <v>1511</v>
      </c>
      <c r="K7374" s="1" t="s">
        <v>1509</v>
      </c>
      <c r="L7374" s="1" t="s">
        <v>1512</v>
      </c>
      <c r="M7374" s="1">
        <v>1</v>
      </c>
    </row>
    <row r="7375" spans="1:13" x14ac:dyDescent="0.25">
      <c r="A7375" s="1" t="s">
        <v>1297</v>
      </c>
      <c r="J7375" s="1" t="s">
        <v>1508</v>
      </c>
      <c r="K7375" s="1" t="s">
        <v>1509</v>
      </c>
      <c r="L7375" s="1" t="s">
        <v>1512</v>
      </c>
      <c r="M7375" s="1">
        <v>3</v>
      </c>
    </row>
    <row r="7376" spans="1:13" x14ac:dyDescent="0.25">
      <c r="A7376" s="1" t="s">
        <v>1295</v>
      </c>
      <c r="J7376" s="1" t="s">
        <v>1511</v>
      </c>
      <c r="K7376" s="1" t="s">
        <v>1509</v>
      </c>
      <c r="L7376" s="1" t="s">
        <v>1512</v>
      </c>
      <c r="M7376" s="1">
        <v>3</v>
      </c>
    </row>
    <row r="7377" spans="1:13" x14ac:dyDescent="0.25">
      <c r="A7377" s="1" t="s">
        <v>1272</v>
      </c>
      <c r="J7377" s="1" t="s">
        <v>1511</v>
      </c>
      <c r="K7377" s="1" t="s">
        <v>1509</v>
      </c>
      <c r="L7377" s="1" t="s">
        <v>1512</v>
      </c>
      <c r="M7377" s="1">
        <v>1</v>
      </c>
    </row>
    <row r="7378" spans="1:13" x14ac:dyDescent="0.25">
      <c r="A7378" s="1" t="s">
        <v>1297</v>
      </c>
      <c r="J7378" s="1" t="s">
        <v>1508</v>
      </c>
      <c r="K7378" s="1" t="s">
        <v>1509</v>
      </c>
      <c r="L7378" s="1" t="s">
        <v>1510</v>
      </c>
      <c r="M7378" s="1">
        <v>4</v>
      </c>
    </row>
    <row r="7379" spans="1:13" x14ac:dyDescent="0.25">
      <c r="A7379" s="1" t="s">
        <v>1316</v>
      </c>
      <c r="J7379" s="1" t="s">
        <v>1508</v>
      </c>
      <c r="K7379" s="1" t="s">
        <v>1509</v>
      </c>
      <c r="L7379" s="1" t="s">
        <v>1510</v>
      </c>
      <c r="M7379" s="1">
        <v>1</v>
      </c>
    </row>
    <row r="7380" spans="1:13" x14ac:dyDescent="0.25">
      <c r="A7380" s="1" t="s">
        <v>1295</v>
      </c>
      <c r="J7380" s="1" t="s">
        <v>1511</v>
      </c>
      <c r="K7380" s="1" t="s">
        <v>1509</v>
      </c>
      <c r="L7380" s="1" t="s">
        <v>1512</v>
      </c>
      <c r="M7380" s="1">
        <v>1</v>
      </c>
    </row>
    <row r="7381" spans="1:13" x14ac:dyDescent="0.25">
      <c r="A7381" s="1" t="s">
        <v>1295</v>
      </c>
      <c r="J7381" s="1" t="s">
        <v>1511</v>
      </c>
      <c r="K7381" s="1" t="s">
        <v>1509</v>
      </c>
      <c r="L7381" s="1" t="s">
        <v>1512</v>
      </c>
      <c r="M7381" s="1">
        <v>1</v>
      </c>
    </row>
    <row r="7382" spans="1:13" x14ac:dyDescent="0.25">
      <c r="A7382" s="1" t="s">
        <v>1262</v>
      </c>
      <c r="J7382" s="1" t="s">
        <v>1511</v>
      </c>
      <c r="K7382" s="1" t="s">
        <v>1509</v>
      </c>
      <c r="L7382" s="1" t="s">
        <v>1510</v>
      </c>
      <c r="M7382" s="1">
        <v>1</v>
      </c>
    </row>
    <row r="7383" spans="1:13" x14ac:dyDescent="0.25">
      <c r="A7383" s="1" t="s">
        <v>1295</v>
      </c>
      <c r="J7383" s="1" t="s">
        <v>1511</v>
      </c>
      <c r="K7383" s="1" t="s">
        <v>1509</v>
      </c>
      <c r="L7383" s="1" t="s">
        <v>1512</v>
      </c>
      <c r="M7383" s="1">
        <v>4</v>
      </c>
    </row>
    <row r="7384" spans="1:13" x14ac:dyDescent="0.25">
      <c r="A7384" s="1" t="s">
        <v>1272</v>
      </c>
      <c r="J7384" s="1" t="s">
        <v>1511</v>
      </c>
      <c r="K7384" s="1" t="s">
        <v>1509</v>
      </c>
      <c r="L7384" s="1" t="s">
        <v>1512</v>
      </c>
      <c r="M7384" s="1">
        <v>1</v>
      </c>
    </row>
    <row r="7385" spans="1:13" x14ac:dyDescent="0.25">
      <c r="A7385" s="1" t="s">
        <v>1272</v>
      </c>
      <c r="J7385" s="1" t="s">
        <v>1511</v>
      </c>
      <c r="K7385" s="1" t="s">
        <v>1509</v>
      </c>
      <c r="L7385" s="1" t="s">
        <v>1512</v>
      </c>
      <c r="M7385" s="1">
        <v>1</v>
      </c>
    </row>
    <row r="7386" spans="1:13" x14ac:dyDescent="0.25">
      <c r="A7386" s="1" t="s">
        <v>1275</v>
      </c>
      <c r="J7386" s="1" t="s">
        <v>1511</v>
      </c>
      <c r="K7386" s="1" t="s">
        <v>1509</v>
      </c>
      <c r="L7386" s="1" t="s">
        <v>1512</v>
      </c>
      <c r="M7386" s="1">
        <v>1</v>
      </c>
    </row>
    <row r="7387" spans="1:13" x14ac:dyDescent="0.25">
      <c r="A7387" s="1" t="s">
        <v>1262</v>
      </c>
      <c r="J7387" s="1" t="s">
        <v>1511</v>
      </c>
      <c r="K7387" s="1" t="s">
        <v>1509</v>
      </c>
      <c r="L7387" s="1" t="s">
        <v>1512</v>
      </c>
      <c r="M7387" s="1">
        <v>1</v>
      </c>
    </row>
    <row r="7388" spans="1:13" x14ac:dyDescent="0.25">
      <c r="A7388" s="1" t="s">
        <v>1272</v>
      </c>
      <c r="J7388" s="1" t="s">
        <v>1511</v>
      </c>
      <c r="K7388" s="1" t="s">
        <v>1509</v>
      </c>
      <c r="L7388" s="1" t="s">
        <v>1510</v>
      </c>
      <c r="M7388" s="1">
        <v>1</v>
      </c>
    </row>
    <row r="7389" spans="1:13" x14ac:dyDescent="0.25">
      <c r="A7389" s="1" t="s">
        <v>1266</v>
      </c>
      <c r="J7389" s="1" t="s">
        <v>1511</v>
      </c>
      <c r="K7389" s="1" t="s">
        <v>1509</v>
      </c>
      <c r="L7389" s="1" t="s">
        <v>1512</v>
      </c>
      <c r="M7389" s="1">
        <v>2</v>
      </c>
    </row>
    <row r="7390" spans="1:13" x14ac:dyDescent="0.25">
      <c r="A7390" s="1" t="s">
        <v>1262</v>
      </c>
      <c r="J7390" s="1" t="s">
        <v>1511</v>
      </c>
      <c r="K7390" s="1" t="s">
        <v>1509</v>
      </c>
      <c r="L7390" s="1" t="s">
        <v>1512</v>
      </c>
      <c r="M7390" s="1">
        <v>1</v>
      </c>
    </row>
    <row r="7391" spans="1:13" x14ac:dyDescent="0.25">
      <c r="A7391" s="1" t="s">
        <v>1270</v>
      </c>
      <c r="J7391" s="1" t="s">
        <v>1511</v>
      </c>
      <c r="K7391" s="1" t="s">
        <v>1509</v>
      </c>
      <c r="L7391" s="1" t="s">
        <v>1512</v>
      </c>
      <c r="M7391" s="1">
        <v>3</v>
      </c>
    </row>
    <row r="7392" spans="1:13" x14ac:dyDescent="0.25">
      <c r="A7392" s="1" t="s">
        <v>1262</v>
      </c>
      <c r="J7392" s="1" t="s">
        <v>1511</v>
      </c>
      <c r="K7392" s="1" t="s">
        <v>1509</v>
      </c>
      <c r="L7392" s="1" t="s">
        <v>1512</v>
      </c>
      <c r="M7392" s="1">
        <v>1</v>
      </c>
    </row>
    <row r="7393" spans="1:13" x14ac:dyDescent="0.25">
      <c r="A7393" s="1" t="s">
        <v>1262</v>
      </c>
      <c r="J7393" s="1" t="s">
        <v>1511</v>
      </c>
      <c r="K7393" s="1" t="s">
        <v>1509</v>
      </c>
      <c r="L7393" s="1" t="s">
        <v>1512</v>
      </c>
      <c r="M7393" s="1">
        <v>1</v>
      </c>
    </row>
    <row r="7394" spans="1:13" x14ac:dyDescent="0.25">
      <c r="A7394" s="1" t="s">
        <v>1270</v>
      </c>
      <c r="J7394" s="1" t="s">
        <v>1511</v>
      </c>
      <c r="K7394" s="1" t="s">
        <v>1509</v>
      </c>
      <c r="L7394" s="1" t="s">
        <v>1512</v>
      </c>
      <c r="M7394" s="1">
        <v>3</v>
      </c>
    </row>
    <row r="7395" spans="1:13" x14ac:dyDescent="0.25">
      <c r="A7395" s="1" t="s">
        <v>1262</v>
      </c>
      <c r="J7395" s="1" t="s">
        <v>1511</v>
      </c>
      <c r="K7395" s="1" t="s">
        <v>1509</v>
      </c>
      <c r="L7395" s="1" t="s">
        <v>1512</v>
      </c>
      <c r="M7395" s="1">
        <v>1</v>
      </c>
    </row>
    <row r="7396" spans="1:13" x14ac:dyDescent="0.25">
      <c r="A7396" s="1" t="s">
        <v>1270</v>
      </c>
      <c r="J7396" s="1" t="s">
        <v>1511</v>
      </c>
      <c r="K7396" s="1" t="s">
        <v>1509</v>
      </c>
      <c r="L7396" s="1" t="s">
        <v>1512</v>
      </c>
      <c r="M7396" s="1">
        <v>3</v>
      </c>
    </row>
    <row r="7397" spans="1:13" x14ac:dyDescent="0.25">
      <c r="A7397" s="1" t="s">
        <v>1262</v>
      </c>
      <c r="J7397" s="1" t="s">
        <v>1511</v>
      </c>
      <c r="K7397" s="1" t="s">
        <v>1509</v>
      </c>
      <c r="L7397" s="1" t="s">
        <v>1512</v>
      </c>
      <c r="M7397" s="1">
        <v>1</v>
      </c>
    </row>
    <row r="7398" spans="1:13" x14ac:dyDescent="0.25">
      <c r="A7398" s="1" t="s">
        <v>1262</v>
      </c>
      <c r="J7398" s="1" t="s">
        <v>1511</v>
      </c>
      <c r="K7398" s="1" t="s">
        <v>1509</v>
      </c>
      <c r="L7398" s="1" t="s">
        <v>1512</v>
      </c>
      <c r="M7398" s="1">
        <v>1</v>
      </c>
    </row>
    <row r="7399" spans="1:13" x14ac:dyDescent="0.25">
      <c r="A7399" s="1" t="s">
        <v>1262</v>
      </c>
      <c r="J7399" s="1" t="s">
        <v>1511</v>
      </c>
      <c r="K7399" s="1" t="s">
        <v>1509</v>
      </c>
      <c r="L7399" s="1" t="s">
        <v>1512</v>
      </c>
      <c r="M7399" s="1">
        <v>1</v>
      </c>
    </row>
    <row r="7400" spans="1:13" x14ac:dyDescent="0.25">
      <c r="A7400" s="1" t="s">
        <v>1270</v>
      </c>
      <c r="J7400" s="1" t="s">
        <v>1511</v>
      </c>
      <c r="K7400" s="1" t="s">
        <v>1509</v>
      </c>
      <c r="L7400" s="1" t="s">
        <v>1512</v>
      </c>
      <c r="M7400" s="1">
        <v>3</v>
      </c>
    </row>
    <row r="7401" spans="1:13" x14ac:dyDescent="0.25">
      <c r="A7401" s="1" t="s">
        <v>1270</v>
      </c>
      <c r="J7401" s="1" t="s">
        <v>1511</v>
      </c>
      <c r="K7401" s="1" t="s">
        <v>1509</v>
      </c>
      <c r="L7401" s="1" t="s">
        <v>1512</v>
      </c>
      <c r="M7401" s="1">
        <v>6</v>
      </c>
    </row>
    <row r="7402" spans="1:13" x14ac:dyDescent="0.25">
      <c r="A7402" s="1" t="s">
        <v>1262</v>
      </c>
      <c r="J7402" s="1" t="s">
        <v>1511</v>
      </c>
      <c r="K7402" s="1" t="s">
        <v>1509</v>
      </c>
      <c r="L7402" s="1" t="s">
        <v>1512</v>
      </c>
      <c r="M7402" s="1">
        <v>1</v>
      </c>
    </row>
    <row r="7403" spans="1:13" x14ac:dyDescent="0.25">
      <c r="A7403" s="1" t="s">
        <v>1262</v>
      </c>
      <c r="J7403" s="1" t="s">
        <v>1511</v>
      </c>
      <c r="K7403" s="1" t="s">
        <v>1509</v>
      </c>
      <c r="L7403" s="1" t="s">
        <v>1512</v>
      </c>
      <c r="M7403" s="1">
        <v>1</v>
      </c>
    </row>
    <row r="7404" spans="1:13" x14ac:dyDescent="0.25">
      <c r="A7404" s="1" t="s">
        <v>1270</v>
      </c>
      <c r="J7404" s="1" t="s">
        <v>1511</v>
      </c>
      <c r="K7404" s="1" t="s">
        <v>1509</v>
      </c>
      <c r="L7404" s="1" t="s">
        <v>1512</v>
      </c>
      <c r="M7404" s="1">
        <v>6</v>
      </c>
    </row>
    <row r="7405" spans="1:13" x14ac:dyDescent="0.25">
      <c r="A7405" s="1" t="s">
        <v>1262</v>
      </c>
      <c r="J7405" s="1" t="s">
        <v>1511</v>
      </c>
      <c r="K7405" s="1" t="s">
        <v>1509</v>
      </c>
      <c r="L7405" s="1" t="s">
        <v>1512</v>
      </c>
      <c r="M7405" s="1">
        <v>1</v>
      </c>
    </row>
    <row r="7406" spans="1:13" x14ac:dyDescent="0.25">
      <c r="A7406" s="1" t="s">
        <v>1270</v>
      </c>
      <c r="J7406" s="1" t="s">
        <v>1511</v>
      </c>
      <c r="K7406" s="1" t="s">
        <v>1509</v>
      </c>
      <c r="L7406" s="1" t="s">
        <v>1512</v>
      </c>
      <c r="M7406" s="1">
        <v>6</v>
      </c>
    </row>
    <row r="7407" spans="1:13" x14ac:dyDescent="0.25">
      <c r="A7407" s="1" t="s">
        <v>1298</v>
      </c>
      <c r="J7407" s="1" t="s">
        <v>1511</v>
      </c>
      <c r="K7407" s="1" t="s">
        <v>1509</v>
      </c>
      <c r="L7407" s="1" t="s">
        <v>1512</v>
      </c>
      <c r="M7407" s="1">
        <v>2</v>
      </c>
    </row>
    <row r="7408" spans="1:13" x14ac:dyDescent="0.25">
      <c r="A7408" s="1" t="s">
        <v>1415</v>
      </c>
      <c r="J7408" s="1" t="s">
        <v>1511</v>
      </c>
      <c r="K7408" s="1" t="s">
        <v>1509</v>
      </c>
      <c r="L7408" s="1" t="s">
        <v>1512</v>
      </c>
      <c r="M7408" s="1">
        <v>31</v>
      </c>
    </row>
    <row r="7409" spans="1:13" x14ac:dyDescent="0.25">
      <c r="A7409" s="1" t="s">
        <v>1270</v>
      </c>
      <c r="J7409" s="1" t="s">
        <v>1511</v>
      </c>
      <c r="K7409" s="1" t="s">
        <v>1509</v>
      </c>
      <c r="L7409" s="1" t="s">
        <v>1512</v>
      </c>
      <c r="M7409" s="1">
        <v>6</v>
      </c>
    </row>
    <row r="7410" spans="1:13" x14ac:dyDescent="0.25">
      <c r="A7410" s="1" t="s">
        <v>1275</v>
      </c>
      <c r="J7410" s="1" t="s">
        <v>1511</v>
      </c>
      <c r="K7410" s="1" t="s">
        <v>1509</v>
      </c>
      <c r="L7410" s="1" t="s">
        <v>1512</v>
      </c>
      <c r="M7410" s="1">
        <v>1</v>
      </c>
    </row>
    <row r="7411" spans="1:13" x14ac:dyDescent="0.25">
      <c r="A7411" s="1" t="s">
        <v>1270</v>
      </c>
      <c r="J7411" s="1" t="s">
        <v>1511</v>
      </c>
      <c r="K7411" s="1" t="s">
        <v>1509</v>
      </c>
      <c r="L7411" s="1" t="s">
        <v>1512</v>
      </c>
      <c r="M7411" s="1">
        <v>3</v>
      </c>
    </row>
    <row r="7412" spans="1:13" x14ac:dyDescent="0.25">
      <c r="A7412" s="1" t="s">
        <v>1295</v>
      </c>
      <c r="J7412" s="1" t="s">
        <v>1511</v>
      </c>
      <c r="K7412" s="1" t="s">
        <v>1509</v>
      </c>
      <c r="L7412" s="1" t="s">
        <v>1512</v>
      </c>
      <c r="M7412" s="1">
        <v>4</v>
      </c>
    </row>
    <row r="7413" spans="1:13" x14ac:dyDescent="0.25">
      <c r="A7413" s="1" t="s">
        <v>1270</v>
      </c>
      <c r="J7413" s="1" t="s">
        <v>1511</v>
      </c>
      <c r="K7413" s="1" t="s">
        <v>1509</v>
      </c>
      <c r="L7413" s="1" t="s">
        <v>1512</v>
      </c>
      <c r="M7413" s="1">
        <v>3</v>
      </c>
    </row>
    <row r="7414" spans="1:13" x14ac:dyDescent="0.25">
      <c r="A7414" s="1" t="s">
        <v>1270</v>
      </c>
      <c r="J7414" s="1" t="s">
        <v>1511</v>
      </c>
      <c r="K7414" s="1" t="s">
        <v>1509</v>
      </c>
      <c r="L7414" s="1" t="s">
        <v>1512</v>
      </c>
      <c r="M7414" s="1">
        <v>3</v>
      </c>
    </row>
    <row r="7415" spans="1:13" x14ac:dyDescent="0.25">
      <c r="A7415" s="1" t="s">
        <v>1295</v>
      </c>
      <c r="J7415" s="1" t="s">
        <v>1511</v>
      </c>
      <c r="K7415" s="1" t="s">
        <v>1509</v>
      </c>
      <c r="L7415" s="1" t="s">
        <v>1512</v>
      </c>
      <c r="M7415" s="1">
        <v>6</v>
      </c>
    </row>
    <row r="7416" spans="1:13" x14ac:dyDescent="0.25">
      <c r="A7416" s="1" t="s">
        <v>1262</v>
      </c>
      <c r="J7416" s="1" t="s">
        <v>1511</v>
      </c>
      <c r="K7416" s="1" t="s">
        <v>1509</v>
      </c>
      <c r="L7416" s="1" t="s">
        <v>1512</v>
      </c>
      <c r="M7416" s="1">
        <v>1</v>
      </c>
    </row>
    <row r="7417" spans="1:13" x14ac:dyDescent="0.25">
      <c r="A7417" s="1" t="s">
        <v>1270</v>
      </c>
      <c r="J7417" s="1" t="s">
        <v>1511</v>
      </c>
      <c r="K7417" s="1" t="s">
        <v>1509</v>
      </c>
      <c r="L7417" s="1" t="s">
        <v>1512</v>
      </c>
      <c r="M7417" s="1">
        <v>3</v>
      </c>
    </row>
    <row r="7418" spans="1:13" x14ac:dyDescent="0.25">
      <c r="A7418" s="1" t="s">
        <v>1295</v>
      </c>
      <c r="J7418" s="1" t="s">
        <v>1511</v>
      </c>
      <c r="K7418" s="1" t="s">
        <v>1509</v>
      </c>
      <c r="L7418" s="1" t="s">
        <v>1512</v>
      </c>
      <c r="M7418" s="1">
        <v>2</v>
      </c>
    </row>
    <row r="7419" spans="1:13" x14ac:dyDescent="0.25">
      <c r="A7419" s="1" t="s">
        <v>1272</v>
      </c>
      <c r="J7419" s="1" t="s">
        <v>1511</v>
      </c>
      <c r="K7419" s="1" t="s">
        <v>1509</v>
      </c>
      <c r="L7419" s="1" t="s">
        <v>1512</v>
      </c>
      <c r="M7419" s="1">
        <v>1</v>
      </c>
    </row>
    <row r="7420" spans="1:13" x14ac:dyDescent="0.25">
      <c r="A7420" s="1" t="s">
        <v>1295</v>
      </c>
      <c r="J7420" s="1" t="s">
        <v>1511</v>
      </c>
      <c r="K7420" s="1" t="s">
        <v>1509</v>
      </c>
      <c r="L7420" s="1" t="s">
        <v>1512</v>
      </c>
      <c r="M7420" s="1">
        <v>5</v>
      </c>
    </row>
    <row r="7421" spans="1:13" x14ac:dyDescent="0.25">
      <c r="A7421" s="1" t="s">
        <v>1264</v>
      </c>
      <c r="J7421" s="1" t="s">
        <v>1508</v>
      </c>
      <c r="K7421" s="1" t="s">
        <v>1509</v>
      </c>
      <c r="L7421" s="1" t="s">
        <v>1512</v>
      </c>
      <c r="M7421" s="1">
        <v>7</v>
      </c>
    </row>
    <row r="7422" spans="1:13" x14ac:dyDescent="0.25">
      <c r="A7422" s="1" t="s">
        <v>1295</v>
      </c>
      <c r="J7422" s="1" t="s">
        <v>1511</v>
      </c>
      <c r="K7422" s="1" t="s">
        <v>1509</v>
      </c>
      <c r="L7422" s="1" t="s">
        <v>1512</v>
      </c>
      <c r="M7422" s="1">
        <v>1</v>
      </c>
    </row>
    <row r="7423" spans="1:13" x14ac:dyDescent="0.25">
      <c r="A7423" s="1" t="s">
        <v>1272</v>
      </c>
      <c r="J7423" s="1" t="s">
        <v>1511</v>
      </c>
      <c r="K7423" s="1" t="s">
        <v>1509</v>
      </c>
      <c r="L7423" s="1" t="s">
        <v>1512</v>
      </c>
      <c r="M7423" s="1">
        <v>1</v>
      </c>
    </row>
    <row r="7424" spans="1:13" x14ac:dyDescent="0.25">
      <c r="A7424" s="1" t="s">
        <v>1295</v>
      </c>
      <c r="J7424" s="1" t="s">
        <v>1511</v>
      </c>
      <c r="K7424" s="1" t="s">
        <v>1509</v>
      </c>
      <c r="L7424" s="1" t="s">
        <v>1512</v>
      </c>
      <c r="M7424" s="1">
        <v>3</v>
      </c>
    </row>
    <row r="7425" spans="1:13" x14ac:dyDescent="0.25">
      <c r="A7425" s="1" t="s">
        <v>1262</v>
      </c>
      <c r="J7425" s="1" t="s">
        <v>1511</v>
      </c>
      <c r="K7425" s="1" t="s">
        <v>1509</v>
      </c>
      <c r="L7425" s="1" t="s">
        <v>1512</v>
      </c>
      <c r="M7425" s="1">
        <v>4</v>
      </c>
    </row>
    <row r="7426" spans="1:13" x14ac:dyDescent="0.25">
      <c r="A7426" s="1" t="s">
        <v>1295</v>
      </c>
      <c r="J7426" s="1" t="s">
        <v>1511</v>
      </c>
      <c r="K7426" s="1" t="s">
        <v>1509</v>
      </c>
      <c r="L7426" s="1" t="s">
        <v>1512</v>
      </c>
      <c r="M7426" s="1">
        <v>3</v>
      </c>
    </row>
    <row r="7427" spans="1:13" x14ac:dyDescent="0.25">
      <c r="A7427" s="1" t="s">
        <v>1272</v>
      </c>
      <c r="J7427" s="1" t="s">
        <v>1511</v>
      </c>
      <c r="K7427" s="1" t="s">
        <v>1509</v>
      </c>
      <c r="L7427" s="1" t="s">
        <v>1512</v>
      </c>
      <c r="M7427" s="1">
        <v>1</v>
      </c>
    </row>
    <row r="7428" spans="1:13" x14ac:dyDescent="0.25">
      <c r="A7428" s="1" t="s">
        <v>1264</v>
      </c>
      <c r="J7428" s="1" t="s">
        <v>1508</v>
      </c>
      <c r="K7428" s="1" t="s">
        <v>1509</v>
      </c>
      <c r="L7428" s="1" t="s">
        <v>1510</v>
      </c>
      <c r="M7428" s="1">
        <v>1</v>
      </c>
    </row>
    <row r="7429" spans="1:13" x14ac:dyDescent="0.25">
      <c r="A7429" s="1" t="s">
        <v>1295</v>
      </c>
      <c r="J7429" s="1" t="s">
        <v>1511</v>
      </c>
      <c r="K7429" s="1" t="s">
        <v>1509</v>
      </c>
      <c r="L7429" s="1" t="s">
        <v>1512</v>
      </c>
      <c r="M7429" s="1">
        <v>1</v>
      </c>
    </row>
    <row r="7430" spans="1:13" x14ac:dyDescent="0.25">
      <c r="A7430" s="1" t="s">
        <v>1262</v>
      </c>
      <c r="J7430" s="1" t="s">
        <v>1511</v>
      </c>
      <c r="K7430" s="1" t="s">
        <v>1509</v>
      </c>
      <c r="L7430" s="1" t="s">
        <v>1512</v>
      </c>
      <c r="M7430" s="1">
        <v>1</v>
      </c>
    </row>
    <row r="7431" spans="1:13" x14ac:dyDescent="0.25">
      <c r="A7431" s="1" t="s">
        <v>1321</v>
      </c>
      <c r="J7431" s="1" t="s">
        <v>1511</v>
      </c>
      <c r="K7431" s="1" t="s">
        <v>1509</v>
      </c>
      <c r="L7431" s="1" t="s">
        <v>1512</v>
      </c>
      <c r="M7431" s="1">
        <v>29</v>
      </c>
    </row>
    <row r="7432" spans="1:13" x14ac:dyDescent="0.25">
      <c r="A7432" s="1" t="s">
        <v>1295</v>
      </c>
      <c r="J7432" s="1" t="s">
        <v>1511</v>
      </c>
      <c r="K7432" s="1" t="s">
        <v>1509</v>
      </c>
      <c r="L7432" s="1" t="s">
        <v>1512</v>
      </c>
      <c r="M7432" s="1">
        <v>10</v>
      </c>
    </row>
    <row r="7433" spans="1:13" x14ac:dyDescent="0.25">
      <c r="A7433" s="1" t="s">
        <v>1264</v>
      </c>
      <c r="J7433" s="1" t="s">
        <v>1508</v>
      </c>
      <c r="K7433" s="1" t="s">
        <v>1509</v>
      </c>
      <c r="L7433" s="1" t="s">
        <v>1510</v>
      </c>
      <c r="M7433" s="1">
        <v>1</v>
      </c>
    </row>
    <row r="7434" spans="1:13" x14ac:dyDescent="0.25">
      <c r="A7434" s="1" t="s">
        <v>1295</v>
      </c>
      <c r="J7434" s="1" t="s">
        <v>1511</v>
      </c>
      <c r="K7434" s="1" t="s">
        <v>1509</v>
      </c>
      <c r="L7434" s="1" t="s">
        <v>1512</v>
      </c>
      <c r="M7434" s="1">
        <v>1</v>
      </c>
    </row>
    <row r="7435" spans="1:13" x14ac:dyDescent="0.25">
      <c r="A7435" s="1" t="s">
        <v>1295</v>
      </c>
      <c r="J7435" s="1" t="s">
        <v>1511</v>
      </c>
      <c r="K7435" s="1" t="s">
        <v>1509</v>
      </c>
      <c r="L7435" s="1" t="s">
        <v>1512</v>
      </c>
      <c r="M7435" s="1">
        <v>12</v>
      </c>
    </row>
    <row r="7436" spans="1:13" x14ac:dyDescent="0.25">
      <c r="A7436" s="1" t="s">
        <v>1262</v>
      </c>
      <c r="J7436" s="1" t="s">
        <v>1511</v>
      </c>
      <c r="K7436" s="1" t="s">
        <v>1509</v>
      </c>
      <c r="L7436" s="1" t="s">
        <v>1512</v>
      </c>
      <c r="M7436" s="1">
        <v>1</v>
      </c>
    </row>
    <row r="7437" spans="1:13" x14ac:dyDescent="0.25">
      <c r="A7437" s="1" t="s">
        <v>1295</v>
      </c>
      <c r="J7437" s="1" t="s">
        <v>1511</v>
      </c>
      <c r="K7437" s="1" t="s">
        <v>1509</v>
      </c>
      <c r="L7437" s="1" t="s">
        <v>1512</v>
      </c>
      <c r="M7437" s="1">
        <v>2</v>
      </c>
    </row>
    <row r="7438" spans="1:13" x14ac:dyDescent="0.25">
      <c r="A7438" s="1" t="s">
        <v>1295</v>
      </c>
      <c r="J7438" s="1" t="s">
        <v>1511</v>
      </c>
      <c r="K7438" s="1" t="s">
        <v>1509</v>
      </c>
      <c r="L7438" s="1" t="s">
        <v>1512</v>
      </c>
      <c r="M7438" s="1">
        <v>4</v>
      </c>
    </row>
    <row r="7439" spans="1:13" x14ac:dyDescent="0.25">
      <c r="A7439" s="1" t="s">
        <v>1295</v>
      </c>
      <c r="J7439" s="1" t="s">
        <v>1511</v>
      </c>
      <c r="K7439" s="1" t="s">
        <v>1509</v>
      </c>
      <c r="L7439" s="1" t="s">
        <v>1512</v>
      </c>
      <c r="M7439" s="1">
        <v>2</v>
      </c>
    </row>
    <row r="7440" spans="1:13" x14ac:dyDescent="0.25">
      <c r="A7440" s="1" t="s">
        <v>1264</v>
      </c>
      <c r="J7440" s="1" t="s">
        <v>1508</v>
      </c>
      <c r="K7440" s="1" t="s">
        <v>1509</v>
      </c>
      <c r="L7440" s="1" t="s">
        <v>1510</v>
      </c>
      <c r="M7440" s="1">
        <v>1</v>
      </c>
    </row>
    <row r="7441" spans="1:13" x14ac:dyDescent="0.25">
      <c r="A7441" s="1" t="s">
        <v>1295</v>
      </c>
      <c r="J7441" s="1" t="s">
        <v>1511</v>
      </c>
      <c r="K7441" s="1" t="s">
        <v>1509</v>
      </c>
      <c r="L7441" s="1" t="s">
        <v>1510</v>
      </c>
      <c r="M7441" s="1">
        <v>2</v>
      </c>
    </row>
    <row r="7442" spans="1:13" x14ac:dyDescent="0.25">
      <c r="A7442" s="1" t="s">
        <v>1295</v>
      </c>
      <c r="J7442" s="1" t="s">
        <v>1511</v>
      </c>
      <c r="K7442" s="1" t="s">
        <v>1509</v>
      </c>
      <c r="L7442" s="1" t="s">
        <v>1512</v>
      </c>
      <c r="M7442" s="1">
        <v>10</v>
      </c>
    </row>
    <row r="7443" spans="1:13" x14ac:dyDescent="0.25">
      <c r="A7443" s="1" t="s">
        <v>1295</v>
      </c>
      <c r="J7443" s="1" t="s">
        <v>1511</v>
      </c>
      <c r="K7443" s="1" t="s">
        <v>1509</v>
      </c>
      <c r="L7443" s="1" t="s">
        <v>1512</v>
      </c>
      <c r="M7443" s="1">
        <v>2</v>
      </c>
    </row>
    <row r="7444" spans="1:13" x14ac:dyDescent="0.25">
      <c r="A7444" s="1" t="s">
        <v>1320</v>
      </c>
      <c r="J7444" s="1" t="s">
        <v>1511</v>
      </c>
      <c r="K7444" s="1" t="s">
        <v>1509</v>
      </c>
      <c r="L7444" s="1" t="s">
        <v>1512</v>
      </c>
      <c r="M7444" s="1">
        <v>19</v>
      </c>
    </row>
    <row r="7445" spans="1:13" x14ac:dyDescent="0.25">
      <c r="A7445" s="1" t="s">
        <v>1272</v>
      </c>
      <c r="J7445" s="1" t="s">
        <v>1511</v>
      </c>
      <c r="K7445" s="1" t="s">
        <v>1514</v>
      </c>
      <c r="L7445" s="1" t="s">
        <v>1512</v>
      </c>
      <c r="M7445" s="1">
        <v>2</v>
      </c>
    </row>
    <row r="7446" spans="1:13" x14ac:dyDescent="0.25">
      <c r="A7446" s="1" t="s">
        <v>1295</v>
      </c>
      <c r="J7446" s="1" t="s">
        <v>1511</v>
      </c>
      <c r="K7446" s="1" t="s">
        <v>1509</v>
      </c>
      <c r="L7446" s="1" t="s">
        <v>1512</v>
      </c>
      <c r="M7446" s="1">
        <v>1</v>
      </c>
    </row>
    <row r="7447" spans="1:13" x14ac:dyDescent="0.25">
      <c r="A7447" s="1" t="s">
        <v>1295</v>
      </c>
      <c r="J7447" s="1" t="s">
        <v>1511</v>
      </c>
      <c r="K7447" s="1" t="s">
        <v>1509</v>
      </c>
      <c r="L7447" s="1" t="s">
        <v>1512</v>
      </c>
      <c r="M7447" s="1">
        <v>6</v>
      </c>
    </row>
    <row r="7448" spans="1:13" x14ac:dyDescent="0.25">
      <c r="A7448" s="1" t="s">
        <v>1295</v>
      </c>
      <c r="J7448" s="1" t="s">
        <v>1511</v>
      </c>
      <c r="K7448" s="1" t="s">
        <v>1509</v>
      </c>
      <c r="L7448" s="1" t="s">
        <v>1512</v>
      </c>
      <c r="M7448" s="1">
        <v>1</v>
      </c>
    </row>
    <row r="7449" spans="1:13" x14ac:dyDescent="0.25">
      <c r="A7449" s="1" t="s">
        <v>1295</v>
      </c>
      <c r="J7449" s="1" t="s">
        <v>1511</v>
      </c>
      <c r="K7449" s="1" t="s">
        <v>1509</v>
      </c>
      <c r="L7449" s="1" t="s">
        <v>1512</v>
      </c>
      <c r="M7449" s="1">
        <v>3</v>
      </c>
    </row>
    <row r="7450" spans="1:13" x14ac:dyDescent="0.25">
      <c r="A7450" s="1" t="s">
        <v>1262</v>
      </c>
      <c r="J7450" s="1" t="s">
        <v>1511</v>
      </c>
      <c r="K7450" s="1" t="s">
        <v>1509</v>
      </c>
      <c r="L7450" s="1" t="s">
        <v>1512</v>
      </c>
      <c r="M7450" s="1">
        <v>11</v>
      </c>
    </row>
    <row r="7451" spans="1:13" x14ac:dyDescent="0.25">
      <c r="A7451" s="1" t="s">
        <v>1295</v>
      </c>
      <c r="J7451" s="1" t="s">
        <v>1511</v>
      </c>
      <c r="K7451" s="1" t="s">
        <v>1509</v>
      </c>
      <c r="L7451" s="1" t="s">
        <v>1512</v>
      </c>
      <c r="M7451" s="1">
        <v>1</v>
      </c>
    </row>
    <row r="7452" spans="1:13" x14ac:dyDescent="0.25">
      <c r="A7452" s="1" t="s">
        <v>1295</v>
      </c>
      <c r="J7452" s="1" t="s">
        <v>1511</v>
      </c>
      <c r="K7452" s="1" t="s">
        <v>1509</v>
      </c>
      <c r="L7452" s="1" t="s">
        <v>1512</v>
      </c>
      <c r="M7452" s="1">
        <v>1</v>
      </c>
    </row>
    <row r="7453" spans="1:13" x14ac:dyDescent="0.25">
      <c r="A7453" s="1" t="s">
        <v>1295</v>
      </c>
      <c r="J7453" s="1" t="s">
        <v>1511</v>
      </c>
      <c r="K7453" s="1" t="s">
        <v>1509</v>
      </c>
      <c r="L7453" s="1" t="s">
        <v>1512</v>
      </c>
      <c r="M7453" s="1">
        <v>5</v>
      </c>
    </row>
    <row r="7454" spans="1:13" x14ac:dyDescent="0.25">
      <c r="A7454" s="1" t="s">
        <v>1264</v>
      </c>
      <c r="J7454" s="1" t="s">
        <v>1511</v>
      </c>
      <c r="K7454" s="1" t="s">
        <v>1509</v>
      </c>
      <c r="L7454" s="1" t="s">
        <v>1510</v>
      </c>
      <c r="M7454" s="1">
        <v>10</v>
      </c>
    </row>
    <row r="7455" spans="1:13" x14ac:dyDescent="0.25">
      <c r="A7455" s="1" t="s">
        <v>1295</v>
      </c>
      <c r="J7455" s="1" t="s">
        <v>1511</v>
      </c>
      <c r="K7455" s="1" t="s">
        <v>1509</v>
      </c>
      <c r="L7455" s="1" t="s">
        <v>1512</v>
      </c>
      <c r="M7455" s="1">
        <v>4</v>
      </c>
    </row>
    <row r="7456" spans="1:13" x14ac:dyDescent="0.25">
      <c r="A7456" s="1" t="s">
        <v>1295</v>
      </c>
      <c r="J7456" s="1" t="s">
        <v>1511</v>
      </c>
      <c r="K7456" s="1" t="s">
        <v>1509</v>
      </c>
      <c r="L7456" s="1" t="s">
        <v>1512</v>
      </c>
      <c r="M7456" s="1">
        <v>10</v>
      </c>
    </row>
    <row r="7457" spans="1:13" x14ac:dyDescent="0.25">
      <c r="A7457" s="1" t="s">
        <v>1295</v>
      </c>
      <c r="J7457" s="1" t="s">
        <v>1511</v>
      </c>
      <c r="K7457" s="1" t="s">
        <v>1509</v>
      </c>
      <c r="L7457" s="1" t="s">
        <v>1512</v>
      </c>
      <c r="M7457" s="1">
        <v>1</v>
      </c>
    </row>
    <row r="7458" spans="1:13" x14ac:dyDescent="0.25">
      <c r="A7458" s="1" t="s">
        <v>1295</v>
      </c>
      <c r="J7458" s="1" t="s">
        <v>1511</v>
      </c>
      <c r="K7458" s="1" t="s">
        <v>1509</v>
      </c>
      <c r="L7458" s="1" t="s">
        <v>1512</v>
      </c>
      <c r="M7458" s="1">
        <v>4</v>
      </c>
    </row>
    <row r="7459" spans="1:13" x14ac:dyDescent="0.25">
      <c r="A7459" s="1" t="s">
        <v>1295</v>
      </c>
      <c r="J7459" s="1" t="s">
        <v>1511</v>
      </c>
      <c r="K7459" s="1" t="s">
        <v>1509</v>
      </c>
      <c r="L7459" s="1" t="s">
        <v>1512</v>
      </c>
      <c r="M7459" s="1">
        <v>4</v>
      </c>
    </row>
    <row r="7460" spans="1:13" x14ac:dyDescent="0.25">
      <c r="A7460" s="1" t="s">
        <v>1295</v>
      </c>
      <c r="J7460" s="1" t="s">
        <v>1511</v>
      </c>
      <c r="K7460" s="1" t="s">
        <v>1509</v>
      </c>
      <c r="L7460" s="1" t="s">
        <v>1512</v>
      </c>
      <c r="M7460" s="1">
        <v>5</v>
      </c>
    </row>
    <row r="7461" spans="1:13" x14ac:dyDescent="0.25">
      <c r="A7461" s="1" t="s">
        <v>1295</v>
      </c>
      <c r="J7461" s="1" t="s">
        <v>1511</v>
      </c>
      <c r="K7461" s="1" t="s">
        <v>1509</v>
      </c>
      <c r="L7461" s="1" t="s">
        <v>1512</v>
      </c>
      <c r="M7461" s="1">
        <v>3</v>
      </c>
    </row>
    <row r="7462" spans="1:13" x14ac:dyDescent="0.25">
      <c r="A7462" s="1" t="s">
        <v>1295</v>
      </c>
      <c r="J7462" s="1" t="s">
        <v>1511</v>
      </c>
      <c r="K7462" s="1" t="s">
        <v>1509</v>
      </c>
      <c r="L7462" s="1" t="s">
        <v>1512</v>
      </c>
      <c r="M7462" s="1">
        <v>10</v>
      </c>
    </row>
    <row r="7463" spans="1:13" x14ac:dyDescent="0.25">
      <c r="A7463" s="1" t="s">
        <v>1262</v>
      </c>
      <c r="J7463" s="1" t="s">
        <v>1511</v>
      </c>
      <c r="K7463" s="1" t="s">
        <v>1509</v>
      </c>
      <c r="L7463" s="1" t="s">
        <v>1510</v>
      </c>
      <c r="M7463" s="1">
        <v>1</v>
      </c>
    </row>
    <row r="7464" spans="1:13" x14ac:dyDescent="0.25">
      <c r="A7464" s="1" t="s">
        <v>1295</v>
      </c>
      <c r="J7464" s="1" t="s">
        <v>1511</v>
      </c>
      <c r="K7464" s="1" t="s">
        <v>1509</v>
      </c>
      <c r="L7464" s="1" t="s">
        <v>1512</v>
      </c>
      <c r="M7464" s="1">
        <v>1</v>
      </c>
    </row>
    <row r="7465" spans="1:13" x14ac:dyDescent="0.25">
      <c r="A7465" s="1" t="s">
        <v>1295</v>
      </c>
      <c r="J7465" s="1" t="s">
        <v>1511</v>
      </c>
      <c r="K7465" s="1" t="s">
        <v>1509</v>
      </c>
      <c r="L7465" s="1" t="s">
        <v>1512</v>
      </c>
      <c r="M7465" s="1">
        <v>4</v>
      </c>
    </row>
    <row r="7466" spans="1:13" x14ac:dyDescent="0.25">
      <c r="A7466" s="1" t="s">
        <v>1266</v>
      </c>
      <c r="J7466" s="1" t="s">
        <v>1511</v>
      </c>
      <c r="K7466" s="1" t="s">
        <v>1509</v>
      </c>
      <c r="L7466" s="1" t="s">
        <v>1512</v>
      </c>
      <c r="M7466" s="1">
        <v>1</v>
      </c>
    </row>
    <row r="7467" spans="1:13" x14ac:dyDescent="0.25">
      <c r="A7467" s="1" t="s">
        <v>1295</v>
      </c>
      <c r="J7467" s="1" t="s">
        <v>1511</v>
      </c>
      <c r="K7467" s="1" t="s">
        <v>1509</v>
      </c>
      <c r="L7467" s="1" t="s">
        <v>1512</v>
      </c>
      <c r="M7467" s="1">
        <v>1</v>
      </c>
    </row>
    <row r="7468" spans="1:13" x14ac:dyDescent="0.25">
      <c r="A7468" s="1" t="s">
        <v>1295</v>
      </c>
      <c r="J7468" s="1" t="s">
        <v>1511</v>
      </c>
      <c r="K7468" s="1" t="s">
        <v>1509</v>
      </c>
      <c r="L7468" s="1" t="s">
        <v>1512</v>
      </c>
      <c r="M7468" s="1">
        <v>10</v>
      </c>
    </row>
    <row r="7469" spans="1:13" x14ac:dyDescent="0.25">
      <c r="A7469" s="1" t="s">
        <v>1295</v>
      </c>
      <c r="J7469" s="1" t="s">
        <v>1511</v>
      </c>
      <c r="K7469" s="1" t="s">
        <v>1509</v>
      </c>
      <c r="L7469" s="1" t="s">
        <v>1512</v>
      </c>
      <c r="M7469" s="1">
        <v>13</v>
      </c>
    </row>
    <row r="7470" spans="1:13" x14ac:dyDescent="0.25">
      <c r="A7470" s="1" t="s">
        <v>1295</v>
      </c>
      <c r="J7470" s="1" t="s">
        <v>1511</v>
      </c>
      <c r="K7470" s="1" t="s">
        <v>1509</v>
      </c>
      <c r="L7470" s="1" t="s">
        <v>1512</v>
      </c>
      <c r="M7470" s="1">
        <v>3</v>
      </c>
    </row>
    <row r="7471" spans="1:13" x14ac:dyDescent="0.25">
      <c r="A7471" s="1" t="s">
        <v>1295</v>
      </c>
      <c r="J7471" s="1" t="s">
        <v>1511</v>
      </c>
      <c r="K7471" s="1" t="s">
        <v>1509</v>
      </c>
      <c r="L7471" s="1" t="s">
        <v>1512</v>
      </c>
      <c r="M7471" s="1">
        <v>2</v>
      </c>
    </row>
    <row r="7472" spans="1:13" x14ac:dyDescent="0.25">
      <c r="A7472" s="1" t="s">
        <v>1295</v>
      </c>
      <c r="J7472" s="1" t="s">
        <v>1511</v>
      </c>
      <c r="K7472" s="1" t="s">
        <v>1509</v>
      </c>
      <c r="L7472" s="1" t="s">
        <v>1512</v>
      </c>
      <c r="M7472" s="1">
        <v>4</v>
      </c>
    </row>
    <row r="7473" spans="1:13" x14ac:dyDescent="0.25">
      <c r="A7473" s="1" t="s">
        <v>1295</v>
      </c>
      <c r="J7473" s="1" t="s">
        <v>1511</v>
      </c>
      <c r="K7473" s="1" t="s">
        <v>1509</v>
      </c>
      <c r="L7473" s="1" t="s">
        <v>1512</v>
      </c>
      <c r="M7473" s="1">
        <v>12</v>
      </c>
    </row>
    <row r="7474" spans="1:13" x14ac:dyDescent="0.25">
      <c r="A7474" s="1" t="s">
        <v>1262</v>
      </c>
      <c r="J7474" s="1" t="s">
        <v>1511</v>
      </c>
      <c r="K7474" s="1" t="s">
        <v>1509</v>
      </c>
      <c r="L7474" s="1" t="s">
        <v>1510</v>
      </c>
      <c r="M7474" s="1">
        <v>1</v>
      </c>
    </row>
    <row r="7475" spans="1:13" x14ac:dyDescent="0.25">
      <c r="A7475" s="1" t="s">
        <v>1295</v>
      </c>
      <c r="J7475" s="1" t="s">
        <v>1511</v>
      </c>
      <c r="K7475" s="1" t="s">
        <v>1509</v>
      </c>
      <c r="L7475" s="1" t="s">
        <v>1512</v>
      </c>
      <c r="M7475" s="1">
        <v>2</v>
      </c>
    </row>
    <row r="7476" spans="1:13" x14ac:dyDescent="0.25">
      <c r="A7476" s="1" t="s">
        <v>1295</v>
      </c>
      <c r="J7476" s="1" t="s">
        <v>1511</v>
      </c>
      <c r="K7476" s="1" t="s">
        <v>1509</v>
      </c>
      <c r="L7476" s="1" t="s">
        <v>1512</v>
      </c>
      <c r="M7476" s="1">
        <v>11</v>
      </c>
    </row>
    <row r="7477" spans="1:13" x14ac:dyDescent="0.25">
      <c r="A7477" s="1" t="s">
        <v>1295</v>
      </c>
      <c r="J7477" s="1" t="s">
        <v>1511</v>
      </c>
      <c r="K7477" s="1" t="s">
        <v>1509</v>
      </c>
      <c r="L7477" s="1" t="s">
        <v>1512</v>
      </c>
      <c r="M7477" s="1">
        <v>10</v>
      </c>
    </row>
    <row r="7478" spans="1:13" x14ac:dyDescent="0.25">
      <c r="A7478" s="1" t="s">
        <v>1262</v>
      </c>
      <c r="J7478" s="1" t="s">
        <v>1511</v>
      </c>
      <c r="K7478" s="1" t="s">
        <v>1509</v>
      </c>
      <c r="L7478" s="1" t="s">
        <v>1510</v>
      </c>
      <c r="M7478" s="1">
        <v>1</v>
      </c>
    </row>
    <row r="7479" spans="1:13" x14ac:dyDescent="0.25">
      <c r="A7479" s="1" t="s">
        <v>1295</v>
      </c>
      <c r="J7479" s="1" t="s">
        <v>1511</v>
      </c>
      <c r="K7479" s="1" t="s">
        <v>1509</v>
      </c>
      <c r="L7479" s="1" t="s">
        <v>1512</v>
      </c>
      <c r="M7479" s="1">
        <v>2</v>
      </c>
    </row>
    <row r="7480" spans="1:13" x14ac:dyDescent="0.25">
      <c r="A7480" s="1" t="s">
        <v>1295</v>
      </c>
      <c r="J7480" s="1" t="s">
        <v>1511</v>
      </c>
      <c r="K7480" s="1" t="s">
        <v>1509</v>
      </c>
      <c r="L7480" s="1" t="s">
        <v>1512</v>
      </c>
      <c r="M7480" s="1">
        <v>2</v>
      </c>
    </row>
    <row r="7481" spans="1:13" x14ac:dyDescent="0.25">
      <c r="A7481" s="1" t="s">
        <v>1295</v>
      </c>
      <c r="J7481" s="1" t="s">
        <v>1511</v>
      </c>
      <c r="K7481" s="1" t="s">
        <v>1509</v>
      </c>
      <c r="L7481" s="1" t="s">
        <v>1510</v>
      </c>
      <c r="M7481" s="1">
        <v>1</v>
      </c>
    </row>
    <row r="7482" spans="1:13" x14ac:dyDescent="0.25">
      <c r="A7482" s="1" t="s">
        <v>1295</v>
      </c>
      <c r="J7482" s="1" t="s">
        <v>1511</v>
      </c>
      <c r="K7482" s="1" t="s">
        <v>1509</v>
      </c>
      <c r="L7482" s="1" t="s">
        <v>1512</v>
      </c>
      <c r="M7482" s="1">
        <v>1</v>
      </c>
    </row>
    <row r="7483" spans="1:13" x14ac:dyDescent="0.25">
      <c r="A7483" s="1" t="s">
        <v>1295</v>
      </c>
      <c r="J7483" s="1" t="s">
        <v>1511</v>
      </c>
      <c r="K7483" s="1" t="s">
        <v>1509</v>
      </c>
      <c r="L7483" s="1" t="s">
        <v>1512</v>
      </c>
      <c r="M7483" s="1">
        <v>9</v>
      </c>
    </row>
    <row r="7484" spans="1:13" x14ac:dyDescent="0.25">
      <c r="A7484" s="1" t="s">
        <v>1295</v>
      </c>
      <c r="J7484" s="1" t="s">
        <v>1511</v>
      </c>
      <c r="K7484" s="1" t="s">
        <v>1509</v>
      </c>
      <c r="L7484" s="1" t="s">
        <v>1512</v>
      </c>
      <c r="M7484" s="1">
        <v>2</v>
      </c>
    </row>
    <row r="7485" spans="1:13" x14ac:dyDescent="0.25">
      <c r="A7485" s="1" t="s">
        <v>1295</v>
      </c>
      <c r="J7485" s="1" t="s">
        <v>1511</v>
      </c>
      <c r="K7485" s="1" t="s">
        <v>1509</v>
      </c>
      <c r="L7485" s="1" t="s">
        <v>1512</v>
      </c>
      <c r="M7485" s="1">
        <v>2</v>
      </c>
    </row>
    <row r="7486" spans="1:13" x14ac:dyDescent="0.25">
      <c r="A7486" s="1" t="s">
        <v>1262</v>
      </c>
      <c r="J7486" s="1" t="s">
        <v>1511</v>
      </c>
      <c r="K7486" s="1" t="s">
        <v>1509</v>
      </c>
      <c r="L7486" s="1" t="s">
        <v>1510</v>
      </c>
      <c r="M7486" s="1">
        <v>1</v>
      </c>
    </row>
    <row r="7487" spans="1:13" x14ac:dyDescent="0.25">
      <c r="A7487" s="1" t="s">
        <v>1295</v>
      </c>
      <c r="J7487" s="1" t="s">
        <v>1511</v>
      </c>
      <c r="K7487" s="1" t="s">
        <v>1509</v>
      </c>
      <c r="L7487" s="1" t="s">
        <v>1512</v>
      </c>
      <c r="M7487" s="1">
        <v>3</v>
      </c>
    </row>
    <row r="7488" spans="1:13" x14ac:dyDescent="0.25">
      <c r="A7488" s="1" t="s">
        <v>1295</v>
      </c>
      <c r="J7488" s="1" t="s">
        <v>1511</v>
      </c>
      <c r="K7488" s="1" t="s">
        <v>1509</v>
      </c>
      <c r="L7488" s="1" t="s">
        <v>1512</v>
      </c>
      <c r="M7488" s="1">
        <v>3</v>
      </c>
    </row>
    <row r="7489" spans="1:13" x14ac:dyDescent="0.25">
      <c r="A7489" s="1" t="s">
        <v>1295</v>
      </c>
      <c r="J7489" s="1" t="s">
        <v>1511</v>
      </c>
      <c r="K7489" s="1" t="s">
        <v>1509</v>
      </c>
      <c r="L7489" s="1" t="s">
        <v>1510</v>
      </c>
      <c r="M7489" s="1">
        <v>3</v>
      </c>
    </row>
    <row r="7490" spans="1:13" x14ac:dyDescent="0.25">
      <c r="A7490" s="1" t="s">
        <v>1262</v>
      </c>
      <c r="J7490" s="1" t="s">
        <v>1511</v>
      </c>
      <c r="K7490" s="1" t="s">
        <v>1509</v>
      </c>
      <c r="L7490" s="1" t="s">
        <v>1512</v>
      </c>
      <c r="M7490" s="1">
        <v>1</v>
      </c>
    </row>
    <row r="7491" spans="1:13" x14ac:dyDescent="0.25">
      <c r="A7491" s="1" t="s">
        <v>1262</v>
      </c>
      <c r="J7491" s="1" t="s">
        <v>1511</v>
      </c>
      <c r="K7491" s="1" t="s">
        <v>1509</v>
      </c>
      <c r="L7491" s="1" t="s">
        <v>1512</v>
      </c>
      <c r="M7491" s="1">
        <v>1</v>
      </c>
    </row>
    <row r="7492" spans="1:13" x14ac:dyDescent="0.25">
      <c r="A7492" s="1" t="s">
        <v>1262</v>
      </c>
      <c r="J7492" s="1" t="s">
        <v>1508</v>
      </c>
      <c r="K7492" s="1" t="s">
        <v>1509</v>
      </c>
      <c r="L7492" s="1" t="s">
        <v>1510</v>
      </c>
      <c r="M7492" s="1">
        <v>1</v>
      </c>
    </row>
    <row r="7493" spans="1:13" x14ac:dyDescent="0.25">
      <c r="A7493" s="1" t="s">
        <v>1262</v>
      </c>
      <c r="J7493" s="1" t="s">
        <v>1511</v>
      </c>
      <c r="K7493" s="1" t="s">
        <v>1509</v>
      </c>
      <c r="L7493" s="1" t="s">
        <v>1512</v>
      </c>
      <c r="M7493" s="1">
        <v>1</v>
      </c>
    </row>
    <row r="7494" spans="1:13" x14ac:dyDescent="0.25">
      <c r="A7494" s="1" t="s">
        <v>1262</v>
      </c>
      <c r="J7494" s="1" t="s">
        <v>1511</v>
      </c>
      <c r="K7494" s="1" t="s">
        <v>1509</v>
      </c>
      <c r="L7494" s="1" t="s">
        <v>1512</v>
      </c>
      <c r="M7494" s="1">
        <v>1</v>
      </c>
    </row>
    <row r="7495" spans="1:13" x14ac:dyDescent="0.25">
      <c r="A7495" s="1" t="s">
        <v>1262</v>
      </c>
      <c r="J7495" s="1" t="s">
        <v>1511</v>
      </c>
      <c r="K7495" s="1" t="s">
        <v>1509</v>
      </c>
      <c r="L7495" s="1" t="s">
        <v>1512</v>
      </c>
      <c r="M7495" s="1">
        <v>1</v>
      </c>
    </row>
    <row r="7496" spans="1:13" x14ac:dyDescent="0.25">
      <c r="A7496" s="1" t="s">
        <v>1262</v>
      </c>
      <c r="J7496" s="1" t="s">
        <v>1511</v>
      </c>
      <c r="K7496" s="1" t="s">
        <v>1509</v>
      </c>
      <c r="L7496" s="1" t="s">
        <v>1510</v>
      </c>
      <c r="M7496" s="1">
        <v>2</v>
      </c>
    </row>
    <row r="7497" spans="1:13" x14ac:dyDescent="0.25">
      <c r="A7497" s="1" t="s">
        <v>1295</v>
      </c>
      <c r="J7497" s="1" t="s">
        <v>1511</v>
      </c>
      <c r="K7497" s="1" t="s">
        <v>1509</v>
      </c>
      <c r="L7497" s="1" t="s">
        <v>1512</v>
      </c>
      <c r="M7497" s="1">
        <v>1</v>
      </c>
    </row>
    <row r="7498" spans="1:13" x14ac:dyDescent="0.25">
      <c r="A7498" s="1" t="s">
        <v>1295</v>
      </c>
      <c r="J7498" s="1" t="s">
        <v>1511</v>
      </c>
      <c r="K7498" s="1" t="s">
        <v>1509</v>
      </c>
      <c r="L7498" s="1" t="s">
        <v>1512</v>
      </c>
      <c r="M7498" s="1">
        <v>3</v>
      </c>
    </row>
    <row r="7499" spans="1:13" x14ac:dyDescent="0.25">
      <c r="A7499" s="1" t="s">
        <v>1295</v>
      </c>
      <c r="J7499" s="1" t="s">
        <v>1511</v>
      </c>
      <c r="K7499" s="1" t="s">
        <v>1509</v>
      </c>
      <c r="L7499" s="1" t="s">
        <v>1512</v>
      </c>
      <c r="M7499" s="1">
        <v>2</v>
      </c>
    </row>
    <row r="7500" spans="1:13" x14ac:dyDescent="0.25">
      <c r="A7500" s="1" t="s">
        <v>1278</v>
      </c>
      <c r="J7500" s="1" t="s">
        <v>1508</v>
      </c>
      <c r="K7500" s="1" t="s">
        <v>1509</v>
      </c>
      <c r="L7500" s="1" t="s">
        <v>1510</v>
      </c>
      <c r="M7500" s="1">
        <v>47</v>
      </c>
    </row>
    <row r="7501" spans="1:13" x14ac:dyDescent="0.25">
      <c r="A7501" s="1" t="s">
        <v>1295</v>
      </c>
      <c r="J7501" s="1" t="s">
        <v>1511</v>
      </c>
      <c r="K7501" s="1" t="s">
        <v>1509</v>
      </c>
      <c r="L7501" s="1" t="s">
        <v>1512</v>
      </c>
      <c r="M7501" s="1">
        <v>1</v>
      </c>
    </row>
    <row r="7502" spans="1:13" x14ac:dyDescent="0.25">
      <c r="A7502" s="1" t="s">
        <v>1295</v>
      </c>
      <c r="J7502" s="1" t="s">
        <v>1511</v>
      </c>
      <c r="K7502" s="1" t="s">
        <v>1509</v>
      </c>
      <c r="L7502" s="1" t="s">
        <v>1512</v>
      </c>
      <c r="M7502" s="1">
        <v>9</v>
      </c>
    </row>
    <row r="7503" spans="1:13" x14ac:dyDescent="0.25">
      <c r="A7503" s="1" t="s">
        <v>1262</v>
      </c>
      <c r="J7503" s="1" t="s">
        <v>1511</v>
      </c>
      <c r="K7503" s="1" t="s">
        <v>1509</v>
      </c>
      <c r="L7503" s="1" t="s">
        <v>1512</v>
      </c>
      <c r="M7503" s="1">
        <v>1</v>
      </c>
    </row>
    <row r="7504" spans="1:13" x14ac:dyDescent="0.25">
      <c r="A7504" s="1" t="s">
        <v>1295</v>
      </c>
      <c r="J7504" s="1" t="s">
        <v>1511</v>
      </c>
      <c r="K7504" s="1" t="s">
        <v>1509</v>
      </c>
      <c r="L7504" s="1" t="s">
        <v>1512</v>
      </c>
      <c r="M7504" s="1">
        <v>2</v>
      </c>
    </row>
    <row r="7505" spans="1:13" x14ac:dyDescent="0.25">
      <c r="A7505" s="1" t="s">
        <v>1295</v>
      </c>
      <c r="J7505" s="1" t="s">
        <v>1511</v>
      </c>
      <c r="K7505" s="1" t="s">
        <v>1509</v>
      </c>
      <c r="L7505" s="1" t="s">
        <v>1512</v>
      </c>
      <c r="M7505" s="1">
        <v>22</v>
      </c>
    </row>
    <row r="7506" spans="1:13" x14ac:dyDescent="0.25">
      <c r="A7506" s="1" t="s">
        <v>1295</v>
      </c>
      <c r="J7506" s="1" t="s">
        <v>1511</v>
      </c>
      <c r="K7506" s="1" t="s">
        <v>1509</v>
      </c>
      <c r="L7506" s="1" t="s">
        <v>1512</v>
      </c>
      <c r="M7506" s="1">
        <v>9</v>
      </c>
    </row>
    <row r="7507" spans="1:13" x14ac:dyDescent="0.25">
      <c r="A7507" s="1" t="s">
        <v>1295</v>
      </c>
      <c r="J7507" s="1" t="s">
        <v>1511</v>
      </c>
      <c r="K7507" s="1" t="s">
        <v>1509</v>
      </c>
      <c r="L7507" s="1" t="s">
        <v>1510</v>
      </c>
      <c r="M7507" s="1">
        <v>28</v>
      </c>
    </row>
    <row r="7508" spans="1:13" x14ac:dyDescent="0.25">
      <c r="A7508" s="1" t="s">
        <v>1295</v>
      </c>
      <c r="J7508" s="1" t="s">
        <v>1511</v>
      </c>
      <c r="K7508" s="1" t="s">
        <v>1509</v>
      </c>
      <c r="L7508" s="1" t="s">
        <v>1512</v>
      </c>
      <c r="M7508" s="1">
        <v>12</v>
      </c>
    </row>
    <row r="7509" spans="1:13" x14ac:dyDescent="0.25">
      <c r="A7509" s="1" t="s">
        <v>1295</v>
      </c>
      <c r="J7509" s="1" t="s">
        <v>1511</v>
      </c>
      <c r="K7509" s="1" t="s">
        <v>1509</v>
      </c>
      <c r="L7509" s="1" t="s">
        <v>1512</v>
      </c>
      <c r="M7509" s="1">
        <v>11</v>
      </c>
    </row>
    <row r="7510" spans="1:13" x14ac:dyDescent="0.25">
      <c r="A7510" s="1" t="s">
        <v>1295</v>
      </c>
      <c r="J7510" s="1" t="s">
        <v>1511</v>
      </c>
      <c r="K7510" s="1" t="s">
        <v>1509</v>
      </c>
      <c r="L7510" s="1" t="s">
        <v>1512</v>
      </c>
      <c r="M7510" s="1">
        <v>38</v>
      </c>
    </row>
    <row r="7511" spans="1:13" x14ac:dyDescent="0.25">
      <c r="A7511" s="1" t="s">
        <v>1295</v>
      </c>
      <c r="J7511" s="1" t="s">
        <v>1511</v>
      </c>
      <c r="K7511" s="1" t="s">
        <v>1509</v>
      </c>
      <c r="L7511" s="1" t="s">
        <v>1512</v>
      </c>
      <c r="M7511" s="1">
        <v>7</v>
      </c>
    </row>
    <row r="7512" spans="1:13" x14ac:dyDescent="0.25">
      <c r="A7512" s="1" t="s">
        <v>1295</v>
      </c>
      <c r="J7512" s="1" t="s">
        <v>1511</v>
      </c>
      <c r="K7512" s="1" t="s">
        <v>1509</v>
      </c>
      <c r="L7512" s="1" t="s">
        <v>1512</v>
      </c>
      <c r="M7512" s="1">
        <v>1</v>
      </c>
    </row>
    <row r="7513" spans="1:13" x14ac:dyDescent="0.25">
      <c r="A7513" s="1" t="s">
        <v>1295</v>
      </c>
      <c r="J7513" s="1" t="s">
        <v>1511</v>
      </c>
      <c r="K7513" s="1" t="s">
        <v>1509</v>
      </c>
      <c r="L7513" s="1" t="s">
        <v>1512</v>
      </c>
      <c r="M7513" s="1">
        <v>6</v>
      </c>
    </row>
    <row r="7514" spans="1:13" x14ac:dyDescent="0.25">
      <c r="A7514" s="1" t="s">
        <v>1295</v>
      </c>
      <c r="J7514" s="1" t="s">
        <v>1511</v>
      </c>
      <c r="K7514" s="1" t="s">
        <v>1509</v>
      </c>
      <c r="L7514" s="1" t="s">
        <v>1512</v>
      </c>
      <c r="M7514" s="1">
        <v>12</v>
      </c>
    </row>
    <row r="7515" spans="1:13" x14ac:dyDescent="0.25">
      <c r="A7515" s="1" t="s">
        <v>1295</v>
      </c>
      <c r="J7515" s="1" t="s">
        <v>1511</v>
      </c>
      <c r="K7515" s="1" t="s">
        <v>1509</v>
      </c>
      <c r="L7515" s="1" t="s">
        <v>1510</v>
      </c>
      <c r="M7515" s="1">
        <v>1</v>
      </c>
    </row>
    <row r="7516" spans="1:13" x14ac:dyDescent="0.25">
      <c r="A7516" s="1" t="s">
        <v>1295</v>
      </c>
      <c r="J7516" s="1" t="s">
        <v>1511</v>
      </c>
      <c r="K7516" s="1" t="s">
        <v>1509</v>
      </c>
      <c r="L7516" s="1" t="s">
        <v>1510</v>
      </c>
      <c r="M7516" s="1">
        <v>12</v>
      </c>
    </row>
    <row r="7517" spans="1:13" x14ac:dyDescent="0.25">
      <c r="A7517" s="1" t="s">
        <v>1295</v>
      </c>
      <c r="J7517" s="1" t="s">
        <v>1511</v>
      </c>
      <c r="K7517" s="1" t="s">
        <v>1509</v>
      </c>
      <c r="L7517" s="1" t="s">
        <v>1510</v>
      </c>
      <c r="M7517" s="1">
        <v>21</v>
      </c>
    </row>
    <row r="7518" spans="1:13" x14ac:dyDescent="0.25">
      <c r="A7518" s="1" t="s">
        <v>1295</v>
      </c>
      <c r="J7518" s="1" t="s">
        <v>1511</v>
      </c>
      <c r="K7518" s="1" t="s">
        <v>1509</v>
      </c>
      <c r="L7518" s="1" t="s">
        <v>1510</v>
      </c>
      <c r="M7518" s="1">
        <v>1</v>
      </c>
    </row>
    <row r="7519" spans="1:13" x14ac:dyDescent="0.25">
      <c r="A7519" s="1" t="s">
        <v>1295</v>
      </c>
      <c r="J7519" s="1" t="s">
        <v>1511</v>
      </c>
      <c r="K7519" s="1" t="s">
        <v>1509</v>
      </c>
      <c r="L7519" s="1" t="s">
        <v>1510</v>
      </c>
      <c r="M7519" s="1">
        <v>2</v>
      </c>
    </row>
    <row r="7520" spans="1:13" x14ac:dyDescent="0.25">
      <c r="A7520" s="1" t="s">
        <v>1295</v>
      </c>
      <c r="J7520" s="1" t="s">
        <v>1511</v>
      </c>
      <c r="K7520" s="1" t="s">
        <v>1509</v>
      </c>
      <c r="L7520" s="1" t="s">
        <v>1512</v>
      </c>
      <c r="M7520" s="1">
        <v>15</v>
      </c>
    </row>
    <row r="7521" spans="1:13" x14ac:dyDescent="0.25">
      <c r="A7521" s="1" t="s">
        <v>1295</v>
      </c>
      <c r="J7521" s="1" t="s">
        <v>1511</v>
      </c>
      <c r="K7521" s="1" t="s">
        <v>1509</v>
      </c>
      <c r="L7521" s="1" t="s">
        <v>1512</v>
      </c>
      <c r="M7521" s="1">
        <v>67</v>
      </c>
    </row>
    <row r="7522" spans="1:13" x14ac:dyDescent="0.25">
      <c r="A7522" s="1" t="s">
        <v>1295</v>
      </c>
      <c r="J7522" s="1" t="s">
        <v>1511</v>
      </c>
      <c r="K7522" s="1" t="s">
        <v>1509</v>
      </c>
      <c r="L7522" s="1" t="s">
        <v>1512</v>
      </c>
      <c r="M7522" s="1">
        <v>1</v>
      </c>
    </row>
    <row r="7523" spans="1:13" x14ac:dyDescent="0.25">
      <c r="A7523" s="1" t="s">
        <v>1295</v>
      </c>
      <c r="J7523" s="1" t="s">
        <v>1511</v>
      </c>
      <c r="K7523" s="1" t="s">
        <v>1509</v>
      </c>
      <c r="L7523" s="1" t="s">
        <v>1512</v>
      </c>
      <c r="M7523" s="1">
        <v>1</v>
      </c>
    </row>
    <row r="7524" spans="1:13" x14ac:dyDescent="0.25">
      <c r="A7524" s="1" t="s">
        <v>1295</v>
      </c>
      <c r="J7524" s="1" t="s">
        <v>1511</v>
      </c>
      <c r="K7524" s="1" t="s">
        <v>1509</v>
      </c>
      <c r="L7524" s="1" t="s">
        <v>1512</v>
      </c>
      <c r="M7524" s="1">
        <v>2</v>
      </c>
    </row>
    <row r="7525" spans="1:13" x14ac:dyDescent="0.25">
      <c r="A7525" s="1" t="s">
        <v>1295</v>
      </c>
      <c r="J7525" s="1" t="s">
        <v>1511</v>
      </c>
      <c r="K7525" s="1" t="s">
        <v>1509</v>
      </c>
      <c r="L7525" s="1" t="s">
        <v>1512</v>
      </c>
      <c r="M7525" s="1">
        <v>1</v>
      </c>
    </row>
    <row r="7526" spans="1:13" x14ac:dyDescent="0.25">
      <c r="A7526" s="1" t="s">
        <v>1295</v>
      </c>
      <c r="J7526" s="1" t="s">
        <v>1511</v>
      </c>
      <c r="K7526" s="1" t="s">
        <v>1509</v>
      </c>
      <c r="L7526" s="1" t="s">
        <v>1512</v>
      </c>
      <c r="M7526" s="1">
        <v>3</v>
      </c>
    </row>
    <row r="7527" spans="1:13" x14ac:dyDescent="0.25">
      <c r="A7527" s="1" t="s">
        <v>1295</v>
      </c>
      <c r="J7527" s="1" t="s">
        <v>1511</v>
      </c>
      <c r="K7527" s="1" t="s">
        <v>1509</v>
      </c>
      <c r="L7527" s="1" t="s">
        <v>1512</v>
      </c>
      <c r="M7527" s="1">
        <v>4</v>
      </c>
    </row>
    <row r="7528" spans="1:13" x14ac:dyDescent="0.25">
      <c r="A7528" s="1" t="s">
        <v>1295</v>
      </c>
      <c r="J7528" s="1" t="s">
        <v>1511</v>
      </c>
      <c r="K7528" s="1" t="s">
        <v>1509</v>
      </c>
      <c r="L7528" s="1" t="s">
        <v>1512</v>
      </c>
      <c r="M7528" s="1">
        <v>60</v>
      </c>
    </row>
    <row r="7529" spans="1:13" x14ac:dyDescent="0.25">
      <c r="A7529" s="1" t="s">
        <v>1295</v>
      </c>
      <c r="J7529" s="1" t="s">
        <v>1511</v>
      </c>
      <c r="K7529" s="1" t="s">
        <v>1509</v>
      </c>
      <c r="L7529" s="1" t="s">
        <v>1512</v>
      </c>
      <c r="M7529" s="1">
        <v>12</v>
      </c>
    </row>
    <row r="7530" spans="1:13" x14ac:dyDescent="0.25">
      <c r="A7530" s="1" t="s">
        <v>1264</v>
      </c>
      <c r="J7530" s="1" t="s">
        <v>1511</v>
      </c>
      <c r="K7530" s="1" t="s">
        <v>1509</v>
      </c>
      <c r="L7530" s="1" t="s">
        <v>1510</v>
      </c>
      <c r="M7530" s="1">
        <v>6</v>
      </c>
    </row>
    <row r="7531" spans="1:13" x14ac:dyDescent="0.25">
      <c r="A7531" s="1" t="s">
        <v>1263</v>
      </c>
      <c r="J7531" s="1" t="s">
        <v>1511</v>
      </c>
      <c r="K7531" s="1" t="s">
        <v>1509</v>
      </c>
      <c r="L7531" s="1" t="s">
        <v>1512</v>
      </c>
      <c r="M7531" s="1">
        <v>1</v>
      </c>
    </row>
    <row r="7532" spans="1:13" x14ac:dyDescent="0.25">
      <c r="A7532" s="1" t="s">
        <v>1263</v>
      </c>
      <c r="J7532" s="1" t="s">
        <v>1511</v>
      </c>
      <c r="K7532" s="1" t="s">
        <v>1509</v>
      </c>
      <c r="L7532" s="1" t="s">
        <v>1512</v>
      </c>
      <c r="M7532" s="1">
        <v>1</v>
      </c>
    </row>
    <row r="7533" spans="1:13" x14ac:dyDescent="0.25">
      <c r="A7533" s="1" t="s">
        <v>1262</v>
      </c>
      <c r="J7533" s="1" t="s">
        <v>1508</v>
      </c>
      <c r="K7533" s="1" t="s">
        <v>1509</v>
      </c>
      <c r="L7533" s="1" t="s">
        <v>1512</v>
      </c>
      <c r="M7533" s="1">
        <v>1</v>
      </c>
    </row>
    <row r="7534" spans="1:13" x14ac:dyDescent="0.25">
      <c r="A7534" s="1" t="s">
        <v>1263</v>
      </c>
      <c r="J7534" s="1" t="s">
        <v>1511</v>
      </c>
      <c r="K7534" s="1" t="s">
        <v>1509</v>
      </c>
      <c r="L7534" s="1" t="s">
        <v>1512</v>
      </c>
      <c r="M7534" s="1">
        <v>1</v>
      </c>
    </row>
    <row r="7535" spans="1:13" x14ac:dyDescent="0.25">
      <c r="A7535" s="1" t="s">
        <v>1262</v>
      </c>
      <c r="J7535" s="1" t="s">
        <v>1511</v>
      </c>
      <c r="K7535" s="1" t="s">
        <v>1509</v>
      </c>
      <c r="L7535" s="1" t="s">
        <v>1512</v>
      </c>
      <c r="M7535" s="1">
        <v>1</v>
      </c>
    </row>
    <row r="7536" spans="1:13" x14ac:dyDescent="0.25">
      <c r="A7536" s="1" t="s">
        <v>1264</v>
      </c>
      <c r="J7536" s="1" t="s">
        <v>1511</v>
      </c>
      <c r="K7536" s="1" t="s">
        <v>1509</v>
      </c>
      <c r="L7536" s="1" t="s">
        <v>1512</v>
      </c>
      <c r="M7536" s="1">
        <v>7</v>
      </c>
    </row>
    <row r="7537" spans="1:13" x14ac:dyDescent="0.25">
      <c r="A7537" s="1" t="s">
        <v>1299</v>
      </c>
      <c r="J7537" s="1" t="s">
        <v>1508</v>
      </c>
      <c r="K7537" s="1" t="s">
        <v>1509</v>
      </c>
      <c r="L7537" s="1" t="s">
        <v>1510</v>
      </c>
      <c r="M7537" s="1">
        <v>1</v>
      </c>
    </row>
    <row r="7538" spans="1:13" x14ac:dyDescent="0.25">
      <c r="A7538" s="1" t="s">
        <v>1262</v>
      </c>
      <c r="J7538" s="1" t="s">
        <v>1511</v>
      </c>
      <c r="K7538" s="1" t="s">
        <v>1509</v>
      </c>
      <c r="L7538" s="1" t="s">
        <v>1512</v>
      </c>
      <c r="M7538" s="1">
        <v>1</v>
      </c>
    </row>
    <row r="7539" spans="1:13" x14ac:dyDescent="0.25">
      <c r="A7539" s="1" t="s">
        <v>1298</v>
      </c>
      <c r="J7539" s="1" t="s">
        <v>1511</v>
      </c>
      <c r="K7539" s="1" t="s">
        <v>1509</v>
      </c>
      <c r="L7539" s="1" t="s">
        <v>1512</v>
      </c>
      <c r="M7539" s="1">
        <v>3</v>
      </c>
    </row>
    <row r="7540" spans="1:13" x14ac:dyDescent="0.25">
      <c r="A7540" s="1" t="s">
        <v>1382</v>
      </c>
      <c r="J7540" s="1" t="s">
        <v>1508</v>
      </c>
      <c r="K7540" s="1" t="s">
        <v>1509</v>
      </c>
      <c r="L7540" s="1" t="s">
        <v>1510</v>
      </c>
      <c r="M7540" s="1">
        <v>1</v>
      </c>
    </row>
    <row r="7541" spans="1:13" x14ac:dyDescent="0.25">
      <c r="A7541" s="1" t="s">
        <v>1382</v>
      </c>
      <c r="J7541" s="1" t="s">
        <v>1508</v>
      </c>
      <c r="K7541" s="1" t="s">
        <v>1509</v>
      </c>
      <c r="L7541" s="1" t="s">
        <v>1510</v>
      </c>
      <c r="M7541" s="1">
        <v>1</v>
      </c>
    </row>
    <row r="7542" spans="1:13" x14ac:dyDescent="0.25">
      <c r="A7542" s="1" t="s">
        <v>1299</v>
      </c>
      <c r="J7542" s="1" t="s">
        <v>1508</v>
      </c>
      <c r="K7542" s="1" t="s">
        <v>1509</v>
      </c>
      <c r="L7542" s="1" t="s">
        <v>1510</v>
      </c>
      <c r="M7542" s="1">
        <v>1</v>
      </c>
    </row>
    <row r="7543" spans="1:13" x14ac:dyDescent="0.25">
      <c r="A7543" s="1" t="s">
        <v>1382</v>
      </c>
      <c r="J7543" s="1" t="s">
        <v>1508</v>
      </c>
      <c r="K7543" s="1" t="s">
        <v>1509</v>
      </c>
      <c r="L7543" s="1" t="s">
        <v>1510</v>
      </c>
      <c r="M7543" s="1">
        <v>1</v>
      </c>
    </row>
    <row r="7544" spans="1:13" x14ac:dyDescent="0.25">
      <c r="A7544" s="1" t="s">
        <v>1299</v>
      </c>
      <c r="J7544" s="1" t="s">
        <v>1508</v>
      </c>
      <c r="K7544" s="1" t="s">
        <v>1509</v>
      </c>
      <c r="L7544" s="1" t="s">
        <v>1510</v>
      </c>
      <c r="M7544" s="1">
        <v>1</v>
      </c>
    </row>
    <row r="7545" spans="1:13" x14ac:dyDescent="0.25">
      <c r="A7545" s="1" t="s">
        <v>1298</v>
      </c>
      <c r="J7545" s="1" t="s">
        <v>1511</v>
      </c>
      <c r="K7545" s="1" t="s">
        <v>1509</v>
      </c>
      <c r="L7545" s="1" t="s">
        <v>1512</v>
      </c>
      <c r="M7545" s="1">
        <v>6</v>
      </c>
    </row>
    <row r="7546" spans="1:13" x14ac:dyDescent="0.25">
      <c r="A7546" s="1" t="s">
        <v>1299</v>
      </c>
      <c r="J7546" s="1" t="s">
        <v>1508</v>
      </c>
      <c r="K7546" s="1" t="s">
        <v>1509</v>
      </c>
      <c r="L7546" s="1" t="s">
        <v>1510</v>
      </c>
      <c r="M7546" s="1">
        <v>1</v>
      </c>
    </row>
    <row r="7547" spans="1:13" x14ac:dyDescent="0.25">
      <c r="A7547" s="1" t="s">
        <v>1299</v>
      </c>
      <c r="J7547" s="1" t="s">
        <v>1508</v>
      </c>
      <c r="K7547" s="1" t="s">
        <v>1509</v>
      </c>
      <c r="L7547" s="1" t="s">
        <v>1510</v>
      </c>
      <c r="M7547" s="1">
        <v>1</v>
      </c>
    </row>
    <row r="7548" spans="1:13" x14ac:dyDescent="0.25">
      <c r="A7548" s="1" t="s">
        <v>1382</v>
      </c>
      <c r="J7548" s="1" t="s">
        <v>1508</v>
      </c>
      <c r="K7548" s="1" t="s">
        <v>1509</v>
      </c>
      <c r="L7548" s="1" t="s">
        <v>1510</v>
      </c>
      <c r="M7548" s="1">
        <v>1</v>
      </c>
    </row>
    <row r="7549" spans="1:13" x14ac:dyDescent="0.25">
      <c r="A7549" s="1" t="s">
        <v>1299</v>
      </c>
      <c r="J7549" s="1" t="s">
        <v>1508</v>
      </c>
      <c r="K7549" s="1" t="s">
        <v>1509</v>
      </c>
      <c r="L7549" s="1" t="s">
        <v>1510</v>
      </c>
      <c r="M7549" s="1">
        <v>1</v>
      </c>
    </row>
    <row r="7550" spans="1:13" x14ac:dyDescent="0.25">
      <c r="A7550" s="1" t="s">
        <v>1288</v>
      </c>
      <c r="J7550" s="1" t="s">
        <v>1508</v>
      </c>
      <c r="K7550" s="1" t="s">
        <v>1509</v>
      </c>
      <c r="L7550" s="1" t="s">
        <v>1512</v>
      </c>
      <c r="M7550" s="1">
        <v>12</v>
      </c>
    </row>
    <row r="7551" spans="1:13" x14ac:dyDescent="0.25">
      <c r="A7551" s="1" t="s">
        <v>1299</v>
      </c>
      <c r="J7551" s="1" t="s">
        <v>1508</v>
      </c>
      <c r="K7551" s="1" t="s">
        <v>1509</v>
      </c>
      <c r="L7551" s="1" t="s">
        <v>1510</v>
      </c>
      <c r="M7551" s="1">
        <v>1</v>
      </c>
    </row>
    <row r="7552" spans="1:13" x14ac:dyDescent="0.25">
      <c r="A7552" s="1" t="s">
        <v>1382</v>
      </c>
      <c r="J7552" s="1" t="s">
        <v>1508</v>
      </c>
      <c r="K7552" s="1" t="s">
        <v>1509</v>
      </c>
      <c r="L7552" s="1" t="s">
        <v>1510</v>
      </c>
      <c r="M7552" s="1">
        <v>1</v>
      </c>
    </row>
    <row r="7553" spans="1:13" x14ac:dyDescent="0.25">
      <c r="A7553" s="1" t="s">
        <v>1299</v>
      </c>
      <c r="J7553" s="1" t="s">
        <v>1508</v>
      </c>
      <c r="K7553" s="1" t="s">
        <v>1509</v>
      </c>
      <c r="L7553" s="1" t="s">
        <v>1510</v>
      </c>
      <c r="M7553" s="1">
        <v>1</v>
      </c>
    </row>
    <row r="7554" spans="1:13" x14ac:dyDescent="0.25">
      <c r="A7554" s="1" t="s">
        <v>1444</v>
      </c>
      <c r="J7554" s="1" t="s">
        <v>1511</v>
      </c>
      <c r="K7554" s="1" t="s">
        <v>1509</v>
      </c>
      <c r="L7554" s="1" t="s">
        <v>1512</v>
      </c>
      <c r="M7554" s="1">
        <v>11</v>
      </c>
    </row>
    <row r="7555" spans="1:13" x14ac:dyDescent="0.25">
      <c r="A7555" s="1" t="s">
        <v>1299</v>
      </c>
      <c r="J7555" s="1" t="s">
        <v>1508</v>
      </c>
      <c r="K7555" s="1" t="s">
        <v>1509</v>
      </c>
      <c r="L7555" s="1" t="s">
        <v>1510</v>
      </c>
      <c r="M7555" s="1">
        <v>1</v>
      </c>
    </row>
    <row r="7556" spans="1:13" x14ac:dyDescent="0.25">
      <c r="A7556" s="1" t="s">
        <v>1299</v>
      </c>
      <c r="J7556" s="1" t="s">
        <v>1508</v>
      </c>
      <c r="K7556" s="1" t="s">
        <v>1514</v>
      </c>
      <c r="L7556" s="1" t="s">
        <v>1510</v>
      </c>
      <c r="M7556" s="1">
        <v>1</v>
      </c>
    </row>
    <row r="7557" spans="1:13" x14ac:dyDescent="0.25">
      <c r="A7557" s="1" t="s">
        <v>1299</v>
      </c>
      <c r="J7557" s="1" t="s">
        <v>1508</v>
      </c>
      <c r="K7557" s="1" t="s">
        <v>1509</v>
      </c>
      <c r="L7557" s="1" t="s">
        <v>1510</v>
      </c>
      <c r="M7557" s="1">
        <v>1</v>
      </c>
    </row>
    <row r="7558" spans="1:13" x14ac:dyDescent="0.25">
      <c r="A7558" s="1" t="s">
        <v>1299</v>
      </c>
      <c r="J7558" s="1" t="s">
        <v>1508</v>
      </c>
      <c r="K7558" s="1" t="s">
        <v>1509</v>
      </c>
      <c r="L7558" s="1" t="s">
        <v>1510</v>
      </c>
      <c r="M7558" s="1">
        <v>1</v>
      </c>
    </row>
    <row r="7559" spans="1:13" x14ac:dyDescent="0.25">
      <c r="A7559" s="1" t="s">
        <v>1299</v>
      </c>
      <c r="J7559" s="1" t="s">
        <v>1508</v>
      </c>
      <c r="K7559" s="1" t="s">
        <v>1509</v>
      </c>
      <c r="L7559" s="1" t="s">
        <v>1510</v>
      </c>
      <c r="M7559" s="1">
        <v>1</v>
      </c>
    </row>
    <row r="7560" spans="1:13" x14ac:dyDescent="0.25">
      <c r="A7560" s="1" t="s">
        <v>1382</v>
      </c>
      <c r="J7560" s="1" t="s">
        <v>1508</v>
      </c>
      <c r="K7560" s="1" t="s">
        <v>1509</v>
      </c>
      <c r="L7560" s="1" t="s">
        <v>1510</v>
      </c>
      <c r="M7560" s="1">
        <v>1</v>
      </c>
    </row>
    <row r="7561" spans="1:13" x14ac:dyDescent="0.25">
      <c r="A7561" s="1" t="s">
        <v>1262</v>
      </c>
      <c r="J7561" s="1" t="s">
        <v>1511</v>
      </c>
      <c r="K7561" s="1" t="s">
        <v>1509</v>
      </c>
      <c r="L7561" s="1" t="s">
        <v>1512</v>
      </c>
      <c r="M7561" s="1">
        <v>1</v>
      </c>
    </row>
    <row r="7562" spans="1:13" x14ac:dyDescent="0.25">
      <c r="A7562" s="1" t="s">
        <v>1382</v>
      </c>
      <c r="J7562" s="1" t="s">
        <v>1508</v>
      </c>
      <c r="K7562" s="1" t="s">
        <v>1509</v>
      </c>
      <c r="L7562" s="1" t="s">
        <v>1510</v>
      </c>
      <c r="M7562" s="1">
        <v>1</v>
      </c>
    </row>
    <row r="7563" spans="1:13" x14ac:dyDescent="0.25">
      <c r="A7563" s="1" t="s">
        <v>1262</v>
      </c>
      <c r="J7563" s="1" t="s">
        <v>1511</v>
      </c>
      <c r="K7563" s="1" t="s">
        <v>1509</v>
      </c>
      <c r="L7563" s="1" t="s">
        <v>1512</v>
      </c>
      <c r="M7563" s="1">
        <v>1</v>
      </c>
    </row>
    <row r="7564" spans="1:13" x14ac:dyDescent="0.25">
      <c r="A7564" s="1" t="s">
        <v>1299</v>
      </c>
      <c r="J7564" s="1" t="s">
        <v>1508</v>
      </c>
      <c r="K7564" s="1" t="s">
        <v>1509</v>
      </c>
      <c r="L7564" s="1" t="s">
        <v>1510</v>
      </c>
      <c r="M7564" s="1">
        <v>1</v>
      </c>
    </row>
    <row r="7565" spans="1:13" x14ac:dyDescent="0.25">
      <c r="A7565" s="1" t="s">
        <v>1299</v>
      </c>
      <c r="J7565" s="1" t="s">
        <v>1508</v>
      </c>
      <c r="K7565" s="1" t="s">
        <v>1509</v>
      </c>
      <c r="L7565" s="1" t="s">
        <v>1510</v>
      </c>
      <c r="M7565" s="1">
        <v>1</v>
      </c>
    </row>
    <row r="7566" spans="1:13" x14ac:dyDescent="0.25">
      <c r="A7566" s="1" t="s">
        <v>1382</v>
      </c>
      <c r="J7566" s="1" t="s">
        <v>1508</v>
      </c>
      <c r="K7566" s="1" t="s">
        <v>1509</v>
      </c>
      <c r="L7566" s="1" t="s">
        <v>1510</v>
      </c>
      <c r="M7566" s="1">
        <v>1</v>
      </c>
    </row>
    <row r="7567" spans="1:13" x14ac:dyDescent="0.25">
      <c r="A7567" s="1" t="s">
        <v>1299</v>
      </c>
      <c r="J7567" s="1" t="s">
        <v>1508</v>
      </c>
      <c r="K7567" s="1" t="s">
        <v>1509</v>
      </c>
      <c r="L7567" s="1" t="s">
        <v>1510</v>
      </c>
      <c r="M7567" s="1">
        <v>1</v>
      </c>
    </row>
    <row r="7568" spans="1:13" x14ac:dyDescent="0.25">
      <c r="A7568" s="1" t="s">
        <v>1262</v>
      </c>
      <c r="J7568" s="1" t="s">
        <v>1511</v>
      </c>
      <c r="K7568" s="1" t="s">
        <v>1509</v>
      </c>
      <c r="L7568" s="1" t="s">
        <v>1512</v>
      </c>
      <c r="M7568" s="1">
        <v>1</v>
      </c>
    </row>
    <row r="7569" spans="1:13" x14ac:dyDescent="0.25">
      <c r="A7569" s="1" t="s">
        <v>1299</v>
      </c>
      <c r="J7569" s="1" t="s">
        <v>1508</v>
      </c>
      <c r="K7569" s="1" t="s">
        <v>1514</v>
      </c>
      <c r="L7569" s="1" t="s">
        <v>1510</v>
      </c>
      <c r="M7569" s="1">
        <v>1</v>
      </c>
    </row>
    <row r="7570" spans="1:13" x14ac:dyDescent="0.25">
      <c r="A7570" s="1" t="s">
        <v>1382</v>
      </c>
      <c r="J7570" s="1" t="s">
        <v>1508</v>
      </c>
      <c r="K7570" s="1" t="s">
        <v>1509</v>
      </c>
      <c r="L7570" s="1" t="s">
        <v>1510</v>
      </c>
      <c r="M7570" s="1">
        <v>1</v>
      </c>
    </row>
    <row r="7571" spans="1:13" x14ac:dyDescent="0.25">
      <c r="A7571" s="1" t="s">
        <v>1299</v>
      </c>
      <c r="J7571" s="1" t="s">
        <v>1508</v>
      </c>
      <c r="K7571" s="1" t="s">
        <v>1509</v>
      </c>
      <c r="L7571" s="1" t="s">
        <v>1510</v>
      </c>
      <c r="M7571" s="1">
        <v>1</v>
      </c>
    </row>
    <row r="7572" spans="1:13" x14ac:dyDescent="0.25">
      <c r="A7572" s="1" t="s">
        <v>1262</v>
      </c>
      <c r="J7572" s="1" t="s">
        <v>1511</v>
      </c>
      <c r="K7572" s="1" t="s">
        <v>1509</v>
      </c>
      <c r="L7572" s="1" t="s">
        <v>1512</v>
      </c>
      <c r="M7572" s="1">
        <v>1</v>
      </c>
    </row>
    <row r="7573" spans="1:13" x14ac:dyDescent="0.25">
      <c r="A7573" s="1" t="s">
        <v>1299</v>
      </c>
      <c r="J7573" s="1" t="s">
        <v>1508</v>
      </c>
      <c r="K7573" s="1" t="s">
        <v>1514</v>
      </c>
      <c r="L7573" s="1" t="s">
        <v>1510</v>
      </c>
      <c r="M7573" s="1">
        <v>1</v>
      </c>
    </row>
    <row r="7574" spans="1:13" x14ac:dyDescent="0.25">
      <c r="A7574" s="1" t="s">
        <v>1444</v>
      </c>
      <c r="J7574" s="1" t="s">
        <v>1511</v>
      </c>
      <c r="K7574" s="1" t="s">
        <v>1509</v>
      </c>
      <c r="L7574" s="1" t="s">
        <v>1512</v>
      </c>
      <c r="M7574" s="1">
        <v>8</v>
      </c>
    </row>
    <row r="7575" spans="1:13" x14ac:dyDescent="0.25">
      <c r="A7575" s="1" t="s">
        <v>1382</v>
      </c>
      <c r="J7575" s="1" t="s">
        <v>1508</v>
      </c>
      <c r="K7575" s="1" t="s">
        <v>1509</v>
      </c>
      <c r="L7575" s="1" t="s">
        <v>1510</v>
      </c>
      <c r="M7575" s="1">
        <v>1</v>
      </c>
    </row>
    <row r="7576" spans="1:13" x14ac:dyDescent="0.25">
      <c r="A7576" s="1" t="s">
        <v>1262</v>
      </c>
      <c r="J7576" s="1" t="s">
        <v>1511</v>
      </c>
      <c r="K7576" s="1" t="s">
        <v>1509</v>
      </c>
      <c r="L7576" s="1" t="s">
        <v>1512</v>
      </c>
      <c r="M7576" s="1">
        <v>1</v>
      </c>
    </row>
    <row r="7577" spans="1:13" x14ac:dyDescent="0.25">
      <c r="A7577" s="1" t="s">
        <v>1299</v>
      </c>
      <c r="J7577" s="1" t="s">
        <v>1508</v>
      </c>
      <c r="K7577" s="1" t="s">
        <v>1509</v>
      </c>
      <c r="L7577" s="1" t="s">
        <v>1510</v>
      </c>
      <c r="M7577" s="1">
        <v>1</v>
      </c>
    </row>
    <row r="7578" spans="1:13" x14ac:dyDescent="0.25">
      <c r="A7578" s="1" t="s">
        <v>1299</v>
      </c>
      <c r="J7578" s="1" t="s">
        <v>1508</v>
      </c>
      <c r="K7578" s="1" t="s">
        <v>1509</v>
      </c>
      <c r="L7578" s="1" t="s">
        <v>1510</v>
      </c>
      <c r="M7578" s="1">
        <v>1</v>
      </c>
    </row>
    <row r="7579" spans="1:13" x14ac:dyDescent="0.25">
      <c r="A7579" s="1" t="s">
        <v>1262</v>
      </c>
      <c r="J7579" s="1" t="s">
        <v>1511</v>
      </c>
      <c r="K7579" s="1" t="s">
        <v>1509</v>
      </c>
      <c r="L7579" s="1" t="s">
        <v>1512</v>
      </c>
      <c r="M7579" s="1">
        <v>1</v>
      </c>
    </row>
    <row r="7580" spans="1:13" x14ac:dyDescent="0.25">
      <c r="A7580" s="1" t="s">
        <v>1382</v>
      </c>
      <c r="J7580" s="1" t="s">
        <v>1508</v>
      </c>
      <c r="K7580" s="1" t="s">
        <v>1509</v>
      </c>
      <c r="L7580" s="1" t="s">
        <v>1510</v>
      </c>
      <c r="M7580" s="1">
        <v>1</v>
      </c>
    </row>
    <row r="7581" spans="1:13" x14ac:dyDescent="0.25">
      <c r="A7581" s="1" t="s">
        <v>1299</v>
      </c>
      <c r="J7581" s="1" t="s">
        <v>1508</v>
      </c>
      <c r="K7581" s="1" t="s">
        <v>1509</v>
      </c>
      <c r="L7581" s="1" t="s">
        <v>1510</v>
      </c>
      <c r="M7581" s="1">
        <v>1</v>
      </c>
    </row>
    <row r="7582" spans="1:13" x14ac:dyDescent="0.25">
      <c r="A7582" s="1" t="s">
        <v>1262</v>
      </c>
      <c r="J7582" s="1" t="s">
        <v>1511</v>
      </c>
      <c r="K7582" s="1" t="s">
        <v>1509</v>
      </c>
      <c r="L7582" s="1" t="s">
        <v>1512</v>
      </c>
      <c r="M7582" s="1">
        <v>1</v>
      </c>
    </row>
    <row r="7583" spans="1:13" x14ac:dyDescent="0.25">
      <c r="A7583" s="1" t="s">
        <v>1444</v>
      </c>
      <c r="J7583" s="1" t="s">
        <v>1511</v>
      </c>
      <c r="K7583" s="1" t="s">
        <v>1509</v>
      </c>
      <c r="L7583" s="1" t="s">
        <v>1512</v>
      </c>
      <c r="M7583" s="1">
        <v>8</v>
      </c>
    </row>
    <row r="7584" spans="1:13" x14ac:dyDescent="0.25">
      <c r="A7584" s="1" t="s">
        <v>1262</v>
      </c>
      <c r="J7584" s="1" t="s">
        <v>1511</v>
      </c>
      <c r="K7584" s="1" t="s">
        <v>1509</v>
      </c>
      <c r="L7584" s="1" t="s">
        <v>1512</v>
      </c>
      <c r="M7584" s="1">
        <v>1</v>
      </c>
    </row>
    <row r="7585" spans="1:13" x14ac:dyDescent="0.25">
      <c r="A7585" s="1" t="s">
        <v>1266</v>
      </c>
      <c r="J7585" s="1" t="s">
        <v>1511</v>
      </c>
      <c r="K7585" s="1" t="s">
        <v>1509</v>
      </c>
      <c r="L7585" s="1" t="s">
        <v>1512</v>
      </c>
      <c r="M7585" s="1">
        <v>6</v>
      </c>
    </row>
    <row r="7586" spans="1:13" x14ac:dyDescent="0.25">
      <c r="A7586" s="1" t="s">
        <v>1444</v>
      </c>
      <c r="J7586" s="1" t="s">
        <v>1511</v>
      </c>
      <c r="K7586" s="1" t="s">
        <v>1509</v>
      </c>
      <c r="L7586" s="1" t="s">
        <v>1512</v>
      </c>
      <c r="M7586" s="1">
        <v>6</v>
      </c>
    </row>
    <row r="7587" spans="1:13" x14ac:dyDescent="0.25">
      <c r="A7587" s="1" t="s">
        <v>1262</v>
      </c>
      <c r="J7587" s="1" t="s">
        <v>1511</v>
      </c>
      <c r="K7587" s="1" t="s">
        <v>1509</v>
      </c>
      <c r="L7587" s="1" t="s">
        <v>1512</v>
      </c>
      <c r="M7587" s="1">
        <v>1</v>
      </c>
    </row>
    <row r="7588" spans="1:13" x14ac:dyDescent="0.25">
      <c r="A7588" s="1" t="s">
        <v>1266</v>
      </c>
      <c r="J7588" s="1" t="s">
        <v>1511</v>
      </c>
      <c r="K7588" s="1" t="s">
        <v>1509</v>
      </c>
      <c r="L7588" s="1" t="s">
        <v>1512</v>
      </c>
      <c r="M7588" s="1">
        <v>16</v>
      </c>
    </row>
    <row r="7589" spans="1:13" x14ac:dyDescent="0.25">
      <c r="A7589" s="1" t="s">
        <v>1444</v>
      </c>
      <c r="J7589" s="1" t="s">
        <v>1511</v>
      </c>
      <c r="K7589" s="1" t="s">
        <v>1509</v>
      </c>
      <c r="L7589" s="1" t="s">
        <v>1512</v>
      </c>
      <c r="M7589" s="1">
        <v>17</v>
      </c>
    </row>
    <row r="7590" spans="1:13" x14ac:dyDescent="0.25">
      <c r="A7590" s="1" t="s">
        <v>1263</v>
      </c>
      <c r="J7590" s="1" t="s">
        <v>1511</v>
      </c>
      <c r="K7590" s="1" t="s">
        <v>1514</v>
      </c>
      <c r="L7590" s="1" t="s">
        <v>1512</v>
      </c>
      <c r="M7590" s="1">
        <v>3</v>
      </c>
    </row>
    <row r="7591" spans="1:13" x14ac:dyDescent="0.25">
      <c r="A7591" s="1" t="s">
        <v>1262</v>
      </c>
      <c r="J7591" s="1" t="s">
        <v>1511</v>
      </c>
      <c r="K7591" s="1" t="s">
        <v>1509</v>
      </c>
      <c r="L7591" s="1" t="s">
        <v>1512</v>
      </c>
      <c r="M7591" s="1">
        <v>1</v>
      </c>
    </row>
    <row r="7592" spans="1:13" x14ac:dyDescent="0.25">
      <c r="A7592" s="1" t="s">
        <v>1262</v>
      </c>
      <c r="J7592" s="1" t="s">
        <v>1511</v>
      </c>
      <c r="K7592" s="1" t="s">
        <v>1509</v>
      </c>
      <c r="L7592" s="1" t="s">
        <v>1512</v>
      </c>
      <c r="M7592" s="1">
        <v>1</v>
      </c>
    </row>
    <row r="7593" spans="1:13" x14ac:dyDescent="0.25">
      <c r="A7593" s="1" t="s">
        <v>1273</v>
      </c>
      <c r="J7593" s="1" t="s">
        <v>1511</v>
      </c>
      <c r="K7593" s="1" t="s">
        <v>1509</v>
      </c>
      <c r="L7593" s="1" t="s">
        <v>1512</v>
      </c>
      <c r="M7593" s="1">
        <v>1</v>
      </c>
    </row>
    <row r="7594" spans="1:13" x14ac:dyDescent="0.25">
      <c r="A7594" s="1" t="s">
        <v>1262</v>
      </c>
      <c r="J7594" s="1" t="s">
        <v>1511</v>
      </c>
      <c r="K7594" s="1" t="s">
        <v>1509</v>
      </c>
      <c r="L7594" s="1" t="s">
        <v>1512</v>
      </c>
      <c r="M7594" s="1">
        <v>1</v>
      </c>
    </row>
    <row r="7595" spans="1:13" x14ac:dyDescent="0.25">
      <c r="A7595" s="1" t="s">
        <v>1312</v>
      </c>
      <c r="J7595" s="1" t="s">
        <v>1511</v>
      </c>
      <c r="K7595" s="1" t="s">
        <v>1509</v>
      </c>
      <c r="L7595" s="1" t="s">
        <v>1510</v>
      </c>
      <c r="M7595" s="1">
        <v>10</v>
      </c>
    </row>
    <row r="7596" spans="1:13" x14ac:dyDescent="0.25">
      <c r="A7596" s="1" t="s">
        <v>1262</v>
      </c>
      <c r="J7596" s="1" t="s">
        <v>1511</v>
      </c>
      <c r="K7596" s="1" t="s">
        <v>1509</v>
      </c>
      <c r="L7596" s="1" t="s">
        <v>1512</v>
      </c>
      <c r="M7596" s="1">
        <v>1</v>
      </c>
    </row>
    <row r="7597" spans="1:13" x14ac:dyDescent="0.25">
      <c r="A7597" s="1" t="s">
        <v>1262</v>
      </c>
      <c r="J7597" s="1" t="s">
        <v>1511</v>
      </c>
      <c r="K7597" s="1" t="s">
        <v>1509</v>
      </c>
      <c r="L7597" s="1" t="s">
        <v>1512</v>
      </c>
      <c r="M7597" s="1">
        <v>1</v>
      </c>
    </row>
    <row r="7598" spans="1:13" x14ac:dyDescent="0.25">
      <c r="A7598" s="1" t="s">
        <v>1262</v>
      </c>
      <c r="J7598" s="1" t="s">
        <v>1511</v>
      </c>
      <c r="K7598" s="1" t="s">
        <v>1509</v>
      </c>
      <c r="L7598" s="1" t="s">
        <v>1512</v>
      </c>
      <c r="M7598" s="1">
        <v>1</v>
      </c>
    </row>
    <row r="7599" spans="1:13" x14ac:dyDescent="0.25">
      <c r="A7599" s="1" t="s">
        <v>1262</v>
      </c>
      <c r="J7599" s="1" t="s">
        <v>1511</v>
      </c>
      <c r="K7599" s="1" t="s">
        <v>1509</v>
      </c>
      <c r="L7599" s="1" t="s">
        <v>1512</v>
      </c>
      <c r="M7599" s="1">
        <v>1</v>
      </c>
    </row>
    <row r="7600" spans="1:13" x14ac:dyDescent="0.25">
      <c r="A7600" s="1" t="s">
        <v>1273</v>
      </c>
      <c r="J7600" s="1" t="s">
        <v>1511</v>
      </c>
      <c r="K7600" s="1" t="s">
        <v>1509</v>
      </c>
      <c r="L7600" s="1" t="s">
        <v>1512</v>
      </c>
      <c r="M7600" s="1">
        <v>8</v>
      </c>
    </row>
    <row r="7601" spans="1:13" x14ac:dyDescent="0.25">
      <c r="A7601" s="1" t="s">
        <v>1262</v>
      </c>
      <c r="J7601" s="1" t="s">
        <v>1511</v>
      </c>
      <c r="K7601" s="1" t="s">
        <v>1509</v>
      </c>
      <c r="L7601" s="1" t="s">
        <v>1512</v>
      </c>
      <c r="M7601" s="1">
        <v>1</v>
      </c>
    </row>
    <row r="7602" spans="1:13" x14ac:dyDescent="0.25">
      <c r="A7602" s="1" t="s">
        <v>1273</v>
      </c>
      <c r="J7602" s="1" t="s">
        <v>1511</v>
      </c>
      <c r="K7602" s="1" t="s">
        <v>1509</v>
      </c>
      <c r="L7602" s="1" t="s">
        <v>1510</v>
      </c>
      <c r="M7602" s="1">
        <v>10</v>
      </c>
    </row>
    <row r="7603" spans="1:13" x14ac:dyDescent="0.25">
      <c r="A7603" s="1" t="s">
        <v>1262</v>
      </c>
      <c r="J7603" s="1" t="s">
        <v>1511</v>
      </c>
      <c r="K7603" s="1" t="s">
        <v>1509</v>
      </c>
      <c r="L7603" s="1" t="s">
        <v>1512</v>
      </c>
      <c r="M7603" s="1">
        <v>1</v>
      </c>
    </row>
    <row r="7604" spans="1:13" x14ac:dyDescent="0.25">
      <c r="A7604" s="1" t="s">
        <v>1262</v>
      </c>
      <c r="J7604" s="1" t="s">
        <v>1511</v>
      </c>
      <c r="K7604" s="1" t="s">
        <v>1509</v>
      </c>
      <c r="L7604" s="1" t="s">
        <v>1512</v>
      </c>
      <c r="M7604" s="1">
        <v>1</v>
      </c>
    </row>
    <row r="7605" spans="1:13" x14ac:dyDescent="0.25">
      <c r="A7605" s="1" t="s">
        <v>1273</v>
      </c>
      <c r="J7605" s="1" t="s">
        <v>1511</v>
      </c>
      <c r="K7605" s="1" t="s">
        <v>1509</v>
      </c>
      <c r="L7605" s="1" t="s">
        <v>1512</v>
      </c>
      <c r="M7605" s="1">
        <v>1</v>
      </c>
    </row>
    <row r="7606" spans="1:13" x14ac:dyDescent="0.25">
      <c r="A7606" s="1" t="s">
        <v>1262</v>
      </c>
      <c r="J7606" s="1" t="s">
        <v>1511</v>
      </c>
      <c r="K7606" s="1" t="s">
        <v>1509</v>
      </c>
      <c r="L7606" s="1" t="s">
        <v>1512</v>
      </c>
      <c r="M7606" s="1">
        <v>1</v>
      </c>
    </row>
    <row r="7607" spans="1:13" x14ac:dyDescent="0.25">
      <c r="A7607" s="1" t="s">
        <v>1262</v>
      </c>
      <c r="J7607" s="1" t="s">
        <v>1511</v>
      </c>
      <c r="K7607" s="1" t="s">
        <v>1509</v>
      </c>
      <c r="L7607" s="1" t="s">
        <v>1512</v>
      </c>
      <c r="M7607" s="1">
        <v>1</v>
      </c>
    </row>
    <row r="7608" spans="1:13" x14ac:dyDescent="0.25">
      <c r="A7608" s="1" t="s">
        <v>1273</v>
      </c>
      <c r="J7608" s="1" t="s">
        <v>1511</v>
      </c>
      <c r="K7608" s="1" t="s">
        <v>1509</v>
      </c>
      <c r="L7608" s="1" t="s">
        <v>1512</v>
      </c>
      <c r="M7608" s="1">
        <v>1</v>
      </c>
    </row>
    <row r="7609" spans="1:13" x14ac:dyDescent="0.25">
      <c r="A7609" s="1" t="s">
        <v>1273</v>
      </c>
      <c r="J7609" s="1" t="s">
        <v>1511</v>
      </c>
      <c r="K7609" s="1" t="s">
        <v>1509</v>
      </c>
      <c r="L7609" s="1" t="s">
        <v>1512</v>
      </c>
      <c r="M7609" s="1">
        <v>1</v>
      </c>
    </row>
    <row r="7610" spans="1:13" x14ac:dyDescent="0.25">
      <c r="A7610" s="1" t="s">
        <v>1273</v>
      </c>
      <c r="J7610" s="1" t="s">
        <v>1511</v>
      </c>
      <c r="K7610" s="1" t="s">
        <v>1509</v>
      </c>
      <c r="L7610" s="1" t="s">
        <v>1512</v>
      </c>
      <c r="M7610" s="1">
        <v>1</v>
      </c>
    </row>
    <row r="7611" spans="1:13" x14ac:dyDescent="0.25">
      <c r="A7611" s="1" t="s">
        <v>1262</v>
      </c>
      <c r="J7611" s="1" t="s">
        <v>1511</v>
      </c>
      <c r="K7611" s="1" t="s">
        <v>1509</v>
      </c>
      <c r="L7611" s="1" t="s">
        <v>1512</v>
      </c>
      <c r="M7611" s="1">
        <v>1</v>
      </c>
    </row>
    <row r="7612" spans="1:13" x14ac:dyDescent="0.25">
      <c r="A7612" s="1" t="s">
        <v>1262</v>
      </c>
      <c r="J7612" s="1" t="s">
        <v>1511</v>
      </c>
      <c r="K7612" s="1" t="s">
        <v>1509</v>
      </c>
      <c r="L7612" s="1" t="s">
        <v>1512</v>
      </c>
      <c r="M7612" s="1">
        <v>1</v>
      </c>
    </row>
    <row r="7613" spans="1:13" x14ac:dyDescent="0.25">
      <c r="A7613" s="1" t="s">
        <v>1372</v>
      </c>
      <c r="J7613" s="1" t="s">
        <v>1508</v>
      </c>
      <c r="K7613" s="1" t="s">
        <v>1509</v>
      </c>
      <c r="L7613" s="1" t="s">
        <v>1510</v>
      </c>
      <c r="M7613" s="1">
        <v>1</v>
      </c>
    </row>
    <row r="7614" spans="1:13" x14ac:dyDescent="0.25">
      <c r="A7614" s="1" t="s">
        <v>835</v>
      </c>
      <c r="J7614" s="1" t="s">
        <v>1511</v>
      </c>
      <c r="K7614" s="1" t="s">
        <v>1509</v>
      </c>
      <c r="L7614" s="1" t="s">
        <v>1512</v>
      </c>
      <c r="M7614" s="1">
        <v>1</v>
      </c>
    </row>
    <row r="7615" spans="1:13" x14ac:dyDescent="0.25">
      <c r="A7615" s="1" t="s">
        <v>1262</v>
      </c>
      <c r="J7615" s="1" t="s">
        <v>1511</v>
      </c>
      <c r="K7615" s="1" t="s">
        <v>1509</v>
      </c>
      <c r="L7615" s="1" t="s">
        <v>1512</v>
      </c>
      <c r="M7615" s="1">
        <v>1</v>
      </c>
    </row>
    <row r="7616" spans="1:13" x14ac:dyDescent="0.25">
      <c r="A7616" s="1" t="s">
        <v>1262</v>
      </c>
      <c r="J7616" s="1" t="s">
        <v>1511</v>
      </c>
      <c r="K7616" s="1" t="s">
        <v>1509</v>
      </c>
      <c r="L7616" s="1" t="s">
        <v>1512</v>
      </c>
      <c r="M7616" s="1">
        <v>1</v>
      </c>
    </row>
    <row r="7617" spans="1:13" x14ac:dyDescent="0.25">
      <c r="A7617" s="1" t="s">
        <v>1262</v>
      </c>
      <c r="J7617" s="1" t="s">
        <v>1511</v>
      </c>
      <c r="K7617" s="1" t="s">
        <v>1509</v>
      </c>
      <c r="L7617" s="1" t="s">
        <v>1512</v>
      </c>
      <c r="M7617" s="1">
        <v>2</v>
      </c>
    </row>
    <row r="7618" spans="1:13" x14ac:dyDescent="0.25">
      <c r="A7618" s="1" t="s">
        <v>1295</v>
      </c>
      <c r="J7618" s="1" t="s">
        <v>1511</v>
      </c>
      <c r="K7618" s="1" t="s">
        <v>1509</v>
      </c>
      <c r="L7618" s="1" t="s">
        <v>1512</v>
      </c>
      <c r="M7618" s="1">
        <v>3</v>
      </c>
    </row>
    <row r="7619" spans="1:13" x14ac:dyDescent="0.25">
      <c r="A7619" s="1" t="s">
        <v>1262</v>
      </c>
      <c r="J7619" s="1" t="s">
        <v>1511</v>
      </c>
      <c r="K7619" s="1" t="s">
        <v>1509</v>
      </c>
      <c r="L7619" s="1" t="s">
        <v>1512</v>
      </c>
      <c r="M7619" s="1">
        <v>1</v>
      </c>
    </row>
    <row r="7620" spans="1:13" x14ac:dyDescent="0.25">
      <c r="A7620" s="1" t="s">
        <v>1262</v>
      </c>
      <c r="J7620" s="1" t="s">
        <v>1511</v>
      </c>
      <c r="K7620" s="1" t="s">
        <v>1509</v>
      </c>
      <c r="L7620" s="1" t="s">
        <v>1512</v>
      </c>
      <c r="M7620" s="1">
        <v>1</v>
      </c>
    </row>
    <row r="7621" spans="1:13" x14ac:dyDescent="0.25">
      <c r="A7621" s="1" t="s">
        <v>1295</v>
      </c>
      <c r="J7621" s="1" t="s">
        <v>1511</v>
      </c>
      <c r="K7621" s="1" t="s">
        <v>1509</v>
      </c>
      <c r="L7621" s="1" t="s">
        <v>1512</v>
      </c>
      <c r="M7621" s="1">
        <v>22</v>
      </c>
    </row>
    <row r="7622" spans="1:13" x14ac:dyDescent="0.25">
      <c r="A7622" s="1" t="s">
        <v>1262</v>
      </c>
      <c r="J7622" s="1" t="s">
        <v>1511</v>
      </c>
      <c r="K7622" s="1" t="s">
        <v>1509</v>
      </c>
      <c r="L7622" s="1" t="s">
        <v>1512</v>
      </c>
      <c r="M7622" s="1">
        <v>1</v>
      </c>
    </row>
    <row r="7623" spans="1:13" x14ac:dyDescent="0.25">
      <c r="A7623" s="1" t="s">
        <v>1295</v>
      </c>
      <c r="J7623" s="1" t="s">
        <v>1511</v>
      </c>
      <c r="K7623" s="1" t="s">
        <v>1509</v>
      </c>
      <c r="L7623" s="1" t="s">
        <v>1512</v>
      </c>
      <c r="M7623" s="1">
        <v>9</v>
      </c>
    </row>
    <row r="7624" spans="1:13" x14ac:dyDescent="0.25">
      <c r="A7624" s="1" t="s">
        <v>1262</v>
      </c>
      <c r="J7624" s="1" t="s">
        <v>1511</v>
      </c>
      <c r="K7624" s="1" t="s">
        <v>1509</v>
      </c>
      <c r="L7624" s="1" t="s">
        <v>1512</v>
      </c>
      <c r="M7624" s="1">
        <v>1</v>
      </c>
    </row>
    <row r="7625" spans="1:13" x14ac:dyDescent="0.25">
      <c r="A7625" s="1" t="s">
        <v>1295</v>
      </c>
      <c r="J7625" s="1" t="s">
        <v>1511</v>
      </c>
      <c r="K7625" s="1" t="s">
        <v>1509</v>
      </c>
      <c r="L7625" s="1" t="s">
        <v>1512</v>
      </c>
      <c r="M7625" s="1">
        <v>2</v>
      </c>
    </row>
    <row r="7626" spans="1:13" x14ac:dyDescent="0.25">
      <c r="A7626" s="1" t="s">
        <v>1262</v>
      </c>
      <c r="J7626" s="1" t="s">
        <v>1511</v>
      </c>
      <c r="K7626" s="1" t="s">
        <v>1509</v>
      </c>
      <c r="L7626" s="1" t="s">
        <v>1512</v>
      </c>
      <c r="M7626" s="1">
        <v>1</v>
      </c>
    </row>
    <row r="7627" spans="1:13" x14ac:dyDescent="0.25">
      <c r="A7627" s="1" t="s">
        <v>1295</v>
      </c>
      <c r="J7627" s="1" t="s">
        <v>1511</v>
      </c>
      <c r="K7627" s="1" t="s">
        <v>1509</v>
      </c>
      <c r="L7627" s="1" t="s">
        <v>1512</v>
      </c>
      <c r="M7627" s="1">
        <v>4</v>
      </c>
    </row>
    <row r="7628" spans="1:13" x14ac:dyDescent="0.25">
      <c r="A7628" s="1" t="s">
        <v>1262</v>
      </c>
      <c r="J7628" s="1" t="s">
        <v>1511</v>
      </c>
      <c r="K7628" s="1" t="s">
        <v>1509</v>
      </c>
      <c r="L7628" s="1" t="s">
        <v>1512</v>
      </c>
      <c r="M7628" s="1">
        <v>1</v>
      </c>
    </row>
    <row r="7629" spans="1:13" x14ac:dyDescent="0.25">
      <c r="A7629" s="1" t="s">
        <v>1295</v>
      </c>
      <c r="J7629" s="1" t="s">
        <v>1511</v>
      </c>
      <c r="K7629" s="1" t="s">
        <v>1509</v>
      </c>
      <c r="L7629" s="1" t="s">
        <v>1512</v>
      </c>
      <c r="M7629" s="1">
        <v>1</v>
      </c>
    </row>
    <row r="7630" spans="1:13" x14ac:dyDescent="0.25">
      <c r="A7630" s="1" t="s">
        <v>1262</v>
      </c>
      <c r="J7630" s="1" t="s">
        <v>1511</v>
      </c>
      <c r="K7630" s="1" t="s">
        <v>1509</v>
      </c>
      <c r="L7630" s="1" t="s">
        <v>1512</v>
      </c>
      <c r="M7630" s="1">
        <v>1</v>
      </c>
    </row>
    <row r="7631" spans="1:13" x14ac:dyDescent="0.25">
      <c r="A7631" s="1" t="s">
        <v>1262</v>
      </c>
      <c r="J7631" s="1" t="s">
        <v>1511</v>
      </c>
      <c r="K7631" s="1" t="s">
        <v>1509</v>
      </c>
      <c r="L7631" s="1" t="s">
        <v>1512</v>
      </c>
      <c r="M7631" s="1">
        <v>1</v>
      </c>
    </row>
    <row r="7632" spans="1:13" x14ac:dyDescent="0.25">
      <c r="A7632" s="1" t="s">
        <v>1262</v>
      </c>
      <c r="J7632" s="1" t="s">
        <v>1511</v>
      </c>
      <c r="K7632" s="1" t="s">
        <v>1509</v>
      </c>
      <c r="L7632" s="1" t="s">
        <v>1512</v>
      </c>
      <c r="M7632" s="1">
        <v>1</v>
      </c>
    </row>
    <row r="7633" spans="1:13" x14ac:dyDescent="0.25">
      <c r="A7633" s="1" t="s">
        <v>1262</v>
      </c>
      <c r="J7633" s="1" t="s">
        <v>1511</v>
      </c>
      <c r="K7633" s="1" t="s">
        <v>1509</v>
      </c>
      <c r="L7633" s="1" t="s">
        <v>1512</v>
      </c>
      <c r="M7633" s="1">
        <v>1</v>
      </c>
    </row>
    <row r="7634" spans="1:13" x14ac:dyDescent="0.25">
      <c r="A7634" s="1" t="s">
        <v>1262</v>
      </c>
      <c r="J7634" s="1" t="s">
        <v>1511</v>
      </c>
      <c r="K7634" s="1" t="s">
        <v>1509</v>
      </c>
      <c r="L7634" s="1" t="s">
        <v>1512</v>
      </c>
      <c r="M7634" s="1">
        <v>1</v>
      </c>
    </row>
    <row r="7635" spans="1:13" x14ac:dyDescent="0.25">
      <c r="A7635" s="1" t="s">
        <v>1262</v>
      </c>
      <c r="J7635" s="1" t="s">
        <v>1511</v>
      </c>
      <c r="K7635" s="1" t="s">
        <v>1509</v>
      </c>
      <c r="L7635" s="1" t="s">
        <v>1512</v>
      </c>
      <c r="M7635" s="1">
        <v>1</v>
      </c>
    </row>
    <row r="7636" spans="1:13" x14ac:dyDescent="0.25">
      <c r="A7636" s="1" t="s">
        <v>1262</v>
      </c>
      <c r="J7636" s="1" t="s">
        <v>1511</v>
      </c>
      <c r="K7636" s="1" t="s">
        <v>1509</v>
      </c>
      <c r="L7636" s="1" t="s">
        <v>1512</v>
      </c>
      <c r="M7636" s="1">
        <v>1</v>
      </c>
    </row>
    <row r="7637" spans="1:13" x14ac:dyDescent="0.25">
      <c r="A7637" s="1" t="s">
        <v>1295</v>
      </c>
      <c r="J7637" s="1" t="s">
        <v>1511</v>
      </c>
      <c r="K7637" s="1" t="s">
        <v>1509</v>
      </c>
      <c r="L7637" s="1" t="s">
        <v>1512</v>
      </c>
      <c r="M7637" s="1">
        <v>1</v>
      </c>
    </row>
    <row r="7638" spans="1:13" x14ac:dyDescent="0.25">
      <c r="A7638" s="1" t="s">
        <v>1262</v>
      </c>
      <c r="J7638" s="1" t="s">
        <v>1511</v>
      </c>
      <c r="K7638" s="1" t="s">
        <v>1509</v>
      </c>
      <c r="L7638" s="1" t="s">
        <v>1512</v>
      </c>
      <c r="M7638" s="1">
        <v>1</v>
      </c>
    </row>
    <row r="7639" spans="1:13" x14ac:dyDescent="0.25">
      <c r="A7639" s="1" t="s">
        <v>1262</v>
      </c>
      <c r="J7639" s="1" t="s">
        <v>1511</v>
      </c>
      <c r="K7639" s="1" t="s">
        <v>1509</v>
      </c>
      <c r="L7639" s="1" t="s">
        <v>1512</v>
      </c>
      <c r="M7639" s="1">
        <v>1</v>
      </c>
    </row>
    <row r="7640" spans="1:13" x14ac:dyDescent="0.25">
      <c r="A7640" s="1" t="s">
        <v>1262</v>
      </c>
      <c r="J7640" s="1" t="s">
        <v>1511</v>
      </c>
      <c r="K7640" s="1" t="s">
        <v>1509</v>
      </c>
      <c r="L7640" s="1" t="s">
        <v>1512</v>
      </c>
      <c r="M7640" s="1">
        <v>1</v>
      </c>
    </row>
    <row r="7641" spans="1:13" x14ac:dyDescent="0.25">
      <c r="A7641" s="1" t="s">
        <v>1262</v>
      </c>
      <c r="J7641" s="1" t="s">
        <v>1511</v>
      </c>
      <c r="K7641" s="1" t="s">
        <v>1509</v>
      </c>
      <c r="L7641" s="1" t="s">
        <v>1512</v>
      </c>
      <c r="M7641" s="1">
        <v>1</v>
      </c>
    </row>
    <row r="7642" spans="1:13" x14ac:dyDescent="0.25">
      <c r="A7642" s="1" t="s">
        <v>1262</v>
      </c>
      <c r="J7642" s="1" t="s">
        <v>1511</v>
      </c>
      <c r="K7642" s="1" t="s">
        <v>1509</v>
      </c>
      <c r="L7642" s="1" t="s">
        <v>1512</v>
      </c>
      <c r="M7642" s="1">
        <v>1</v>
      </c>
    </row>
    <row r="7643" spans="1:13" x14ac:dyDescent="0.25">
      <c r="A7643" s="1" t="s">
        <v>1262</v>
      </c>
      <c r="J7643" s="1" t="s">
        <v>1511</v>
      </c>
      <c r="K7643" s="1" t="s">
        <v>1509</v>
      </c>
      <c r="L7643" s="1" t="s">
        <v>1512</v>
      </c>
      <c r="M7643" s="1">
        <v>1</v>
      </c>
    </row>
    <row r="7644" spans="1:13" x14ac:dyDescent="0.25">
      <c r="A7644" s="1" t="s">
        <v>1295</v>
      </c>
      <c r="J7644" s="1" t="s">
        <v>1511</v>
      </c>
      <c r="K7644" s="1" t="s">
        <v>1509</v>
      </c>
      <c r="L7644" s="1" t="s">
        <v>1510</v>
      </c>
      <c r="M7644" s="1">
        <v>3</v>
      </c>
    </row>
    <row r="7645" spans="1:13" x14ac:dyDescent="0.25">
      <c r="A7645" s="1" t="s">
        <v>1262</v>
      </c>
      <c r="J7645" s="1" t="s">
        <v>1511</v>
      </c>
      <c r="K7645" s="1" t="s">
        <v>1509</v>
      </c>
      <c r="L7645" s="1" t="s">
        <v>1512</v>
      </c>
      <c r="M7645" s="1">
        <v>1</v>
      </c>
    </row>
    <row r="7646" spans="1:13" x14ac:dyDescent="0.25">
      <c r="A7646" s="1" t="s">
        <v>1262</v>
      </c>
      <c r="J7646" s="1" t="s">
        <v>1511</v>
      </c>
      <c r="K7646" s="1" t="s">
        <v>1509</v>
      </c>
      <c r="L7646" s="1" t="s">
        <v>1512</v>
      </c>
      <c r="M7646" s="1">
        <v>1</v>
      </c>
    </row>
    <row r="7647" spans="1:13" x14ac:dyDescent="0.25">
      <c r="A7647" s="1" t="s">
        <v>1262</v>
      </c>
      <c r="J7647" s="1" t="s">
        <v>1511</v>
      </c>
      <c r="K7647" s="1" t="s">
        <v>1509</v>
      </c>
      <c r="L7647" s="1" t="s">
        <v>1512</v>
      </c>
      <c r="M7647" s="1">
        <v>1</v>
      </c>
    </row>
    <row r="7648" spans="1:13" x14ac:dyDescent="0.25">
      <c r="A7648" s="1" t="s">
        <v>1295</v>
      </c>
      <c r="J7648" s="1" t="s">
        <v>1511</v>
      </c>
      <c r="K7648" s="1" t="s">
        <v>1509</v>
      </c>
      <c r="L7648" s="1" t="s">
        <v>1512</v>
      </c>
      <c r="M7648" s="1">
        <v>1</v>
      </c>
    </row>
    <row r="7649" spans="1:13" x14ac:dyDescent="0.25">
      <c r="A7649" s="1" t="s">
        <v>1262</v>
      </c>
      <c r="J7649" s="1" t="s">
        <v>1511</v>
      </c>
      <c r="K7649" s="1" t="s">
        <v>1509</v>
      </c>
      <c r="L7649" s="1" t="s">
        <v>1512</v>
      </c>
      <c r="M7649" s="1">
        <v>1</v>
      </c>
    </row>
    <row r="7650" spans="1:13" x14ac:dyDescent="0.25">
      <c r="A7650" s="1" t="s">
        <v>1262</v>
      </c>
      <c r="J7650" s="1" t="s">
        <v>1511</v>
      </c>
      <c r="K7650" s="1" t="s">
        <v>1509</v>
      </c>
      <c r="L7650" s="1" t="s">
        <v>1512</v>
      </c>
      <c r="M7650" s="1">
        <v>1</v>
      </c>
    </row>
    <row r="7651" spans="1:13" x14ac:dyDescent="0.25">
      <c r="A7651" s="1" t="s">
        <v>1295</v>
      </c>
      <c r="J7651" s="1" t="s">
        <v>1511</v>
      </c>
      <c r="K7651" s="1" t="s">
        <v>1509</v>
      </c>
      <c r="L7651" s="1" t="s">
        <v>1512</v>
      </c>
      <c r="M7651" s="1">
        <v>1</v>
      </c>
    </row>
    <row r="7652" spans="1:13" x14ac:dyDescent="0.25">
      <c r="A7652" s="1" t="s">
        <v>1295</v>
      </c>
      <c r="J7652" s="1" t="s">
        <v>1511</v>
      </c>
      <c r="K7652" s="1" t="s">
        <v>1509</v>
      </c>
      <c r="L7652" s="1" t="s">
        <v>1512</v>
      </c>
      <c r="M7652" s="1">
        <v>1</v>
      </c>
    </row>
    <row r="7653" spans="1:13" x14ac:dyDescent="0.25">
      <c r="A7653" s="1" t="s">
        <v>1262</v>
      </c>
      <c r="J7653" s="1" t="s">
        <v>1511</v>
      </c>
      <c r="K7653" s="1" t="s">
        <v>1509</v>
      </c>
      <c r="L7653" s="1" t="s">
        <v>1512</v>
      </c>
      <c r="M7653" s="1">
        <v>1</v>
      </c>
    </row>
    <row r="7654" spans="1:13" x14ac:dyDescent="0.25">
      <c r="A7654" s="1" t="s">
        <v>1295</v>
      </c>
      <c r="J7654" s="1" t="s">
        <v>1511</v>
      </c>
      <c r="K7654" s="1" t="s">
        <v>1509</v>
      </c>
      <c r="L7654" s="1" t="s">
        <v>1512</v>
      </c>
      <c r="M7654" s="1">
        <v>11</v>
      </c>
    </row>
    <row r="7655" spans="1:13" x14ac:dyDescent="0.25">
      <c r="A7655" s="1" t="s">
        <v>1262</v>
      </c>
      <c r="J7655" s="1" t="s">
        <v>1511</v>
      </c>
      <c r="K7655" s="1" t="s">
        <v>1509</v>
      </c>
      <c r="L7655" s="1" t="s">
        <v>1512</v>
      </c>
      <c r="M7655" s="1">
        <v>1</v>
      </c>
    </row>
    <row r="7656" spans="1:13" x14ac:dyDescent="0.25">
      <c r="A7656" s="1" t="s">
        <v>1295</v>
      </c>
      <c r="J7656" s="1" t="s">
        <v>1511</v>
      </c>
      <c r="K7656" s="1" t="s">
        <v>1509</v>
      </c>
      <c r="L7656" s="1" t="s">
        <v>1512</v>
      </c>
      <c r="M7656" s="1">
        <v>4</v>
      </c>
    </row>
    <row r="7657" spans="1:13" x14ac:dyDescent="0.25">
      <c r="A7657" s="1" t="s">
        <v>1262</v>
      </c>
      <c r="J7657" s="1" t="s">
        <v>1511</v>
      </c>
      <c r="K7657" s="1" t="s">
        <v>1509</v>
      </c>
      <c r="L7657" s="1" t="s">
        <v>1512</v>
      </c>
      <c r="M7657" s="1">
        <v>1</v>
      </c>
    </row>
    <row r="7658" spans="1:13" x14ac:dyDescent="0.25">
      <c r="A7658" s="1" t="s">
        <v>1295</v>
      </c>
      <c r="J7658" s="1" t="s">
        <v>1511</v>
      </c>
      <c r="K7658" s="1" t="s">
        <v>1509</v>
      </c>
      <c r="L7658" s="1" t="s">
        <v>1512</v>
      </c>
      <c r="M7658" s="1">
        <v>2</v>
      </c>
    </row>
    <row r="7659" spans="1:13" x14ac:dyDescent="0.25">
      <c r="A7659" s="1" t="s">
        <v>1295</v>
      </c>
      <c r="J7659" s="1" t="s">
        <v>1511</v>
      </c>
      <c r="K7659" s="1" t="s">
        <v>1509</v>
      </c>
      <c r="L7659" s="1" t="s">
        <v>1512</v>
      </c>
      <c r="M7659" s="1">
        <v>38</v>
      </c>
    </row>
    <row r="7660" spans="1:13" x14ac:dyDescent="0.25">
      <c r="A7660" s="1" t="s">
        <v>1262</v>
      </c>
      <c r="J7660" s="1" t="s">
        <v>1511</v>
      </c>
      <c r="K7660" s="1" t="s">
        <v>1509</v>
      </c>
      <c r="L7660" s="1" t="s">
        <v>1512</v>
      </c>
      <c r="M7660" s="1">
        <v>1</v>
      </c>
    </row>
    <row r="7661" spans="1:13" x14ac:dyDescent="0.25">
      <c r="A7661" s="1" t="s">
        <v>1295</v>
      </c>
      <c r="J7661" s="1" t="s">
        <v>1511</v>
      </c>
      <c r="K7661" s="1" t="s">
        <v>1509</v>
      </c>
      <c r="L7661" s="1" t="s">
        <v>1512</v>
      </c>
      <c r="M7661" s="1">
        <v>9</v>
      </c>
    </row>
    <row r="7662" spans="1:13" x14ac:dyDescent="0.25">
      <c r="A7662" s="1" t="s">
        <v>1295</v>
      </c>
      <c r="J7662" s="1" t="s">
        <v>1511</v>
      </c>
      <c r="K7662" s="1" t="s">
        <v>1509</v>
      </c>
      <c r="L7662" s="1" t="s">
        <v>1512</v>
      </c>
      <c r="M7662" s="1">
        <v>1</v>
      </c>
    </row>
    <row r="7663" spans="1:13" x14ac:dyDescent="0.25">
      <c r="A7663" s="1" t="s">
        <v>1262</v>
      </c>
      <c r="J7663" s="1" t="s">
        <v>1511</v>
      </c>
      <c r="K7663" s="1" t="s">
        <v>1509</v>
      </c>
      <c r="L7663" s="1" t="s">
        <v>1512</v>
      </c>
      <c r="M7663" s="1">
        <v>1</v>
      </c>
    </row>
    <row r="7664" spans="1:13" x14ac:dyDescent="0.25">
      <c r="A7664" s="1" t="s">
        <v>1295</v>
      </c>
      <c r="J7664" s="1" t="s">
        <v>1511</v>
      </c>
      <c r="K7664" s="1" t="s">
        <v>1509</v>
      </c>
      <c r="L7664" s="1" t="s">
        <v>1512</v>
      </c>
      <c r="M7664" s="1">
        <v>3</v>
      </c>
    </row>
    <row r="7665" spans="1:13" x14ac:dyDescent="0.25">
      <c r="A7665" s="1" t="s">
        <v>1262</v>
      </c>
      <c r="J7665" s="1" t="s">
        <v>1511</v>
      </c>
      <c r="K7665" s="1" t="s">
        <v>1509</v>
      </c>
      <c r="L7665" s="1" t="s">
        <v>1512</v>
      </c>
      <c r="M7665" s="1">
        <v>1</v>
      </c>
    </row>
    <row r="7666" spans="1:13" x14ac:dyDescent="0.25">
      <c r="A7666" s="1" t="s">
        <v>1295</v>
      </c>
      <c r="J7666" s="1" t="s">
        <v>1511</v>
      </c>
      <c r="K7666" s="1" t="s">
        <v>1509</v>
      </c>
      <c r="L7666" s="1" t="s">
        <v>1512</v>
      </c>
      <c r="M7666" s="1">
        <v>1</v>
      </c>
    </row>
    <row r="7667" spans="1:13" x14ac:dyDescent="0.25">
      <c r="A7667" s="1" t="s">
        <v>1295</v>
      </c>
      <c r="J7667" s="1" t="s">
        <v>1511</v>
      </c>
      <c r="K7667" s="1" t="s">
        <v>1509</v>
      </c>
      <c r="L7667" s="1" t="s">
        <v>1512</v>
      </c>
      <c r="M7667" s="1">
        <v>2</v>
      </c>
    </row>
    <row r="7668" spans="1:13" x14ac:dyDescent="0.25">
      <c r="A7668" s="1" t="s">
        <v>1295</v>
      </c>
      <c r="J7668" s="1" t="s">
        <v>1511</v>
      </c>
      <c r="K7668" s="1" t="s">
        <v>1509</v>
      </c>
      <c r="L7668" s="1" t="s">
        <v>1512</v>
      </c>
      <c r="M7668" s="1">
        <v>6</v>
      </c>
    </row>
    <row r="7669" spans="1:13" x14ac:dyDescent="0.25">
      <c r="A7669" s="1" t="s">
        <v>1295</v>
      </c>
      <c r="J7669" s="1" t="s">
        <v>1511</v>
      </c>
      <c r="K7669" s="1" t="s">
        <v>1509</v>
      </c>
      <c r="L7669" s="1" t="s">
        <v>1512</v>
      </c>
      <c r="M7669" s="1">
        <v>12</v>
      </c>
    </row>
    <row r="7670" spans="1:13" x14ac:dyDescent="0.25">
      <c r="A7670" s="1" t="s">
        <v>1299</v>
      </c>
      <c r="J7670" s="1" t="s">
        <v>1508</v>
      </c>
      <c r="K7670" s="1" t="s">
        <v>1509</v>
      </c>
      <c r="L7670" s="1" t="s">
        <v>1510</v>
      </c>
      <c r="M7670" s="1">
        <v>1</v>
      </c>
    </row>
    <row r="7671" spans="1:13" x14ac:dyDescent="0.25">
      <c r="A7671" s="1" t="s">
        <v>1299</v>
      </c>
      <c r="J7671" s="1" t="s">
        <v>1508</v>
      </c>
      <c r="K7671" s="1" t="s">
        <v>1514</v>
      </c>
      <c r="L7671" s="1" t="s">
        <v>1510</v>
      </c>
      <c r="M7671" s="1">
        <v>1</v>
      </c>
    </row>
    <row r="7672" spans="1:13" x14ac:dyDescent="0.25">
      <c r="A7672" s="1" t="s">
        <v>1295</v>
      </c>
      <c r="J7672" s="1" t="s">
        <v>1511</v>
      </c>
      <c r="K7672" s="1" t="s">
        <v>1509</v>
      </c>
      <c r="L7672" s="1" t="s">
        <v>1512</v>
      </c>
      <c r="M7672" s="1">
        <v>2</v>
      </c>
    </row>
    <row r="7673" spans="1:13" x14ac:dyDescent="0.25">
      <c r="A7673" s="1" t="s">
        <v>1295</v>
      </c>
      <c r="J7673" s="1" t="s">
        <v>1511</v>
      </c>
      <c r="K7673" s="1" t="s">
        <v>1509</v>
      </c>
      <c r="L7673" s="1" t="s">
        <v>1510</v>
      </c>
      <c r="M7673" s="1">
        <v>2</v>
      </c>
    </row>
    <row r="7674" spans="1:13" x14ac:dyDescent="0.25">
      <c r="A7674" s="1" t="s">
        <v>1262</v>
      </c>
      <c r="J7674" s="1" t="s">
        <v>1511</v>
      </c>
      <c r="K7674" s="1" t="s">
        <v>1509</v>
      </c>
      <c r="L7674" s="1" t="s">
        <v>1512</v>
      </c>
      <c r="M7674" s="1">
        <v>1</v>
      </c>
    </row>
    <row r="7675" spans="1:13" x14ac:dyDescent="0.25">
      <c r="A7675" s="1" t="s">
        <v>1295</v>
      </c>
      <c r="J7675" s="1" t="s">
        <v>1511</v>
      </c>
      <c r="K7675" s="1" t="s">
        <v>1509</v>
      </c>
      <c r="L7675" s="1" t="s">
        <v>1510</v>
      </c>
      <c r="M7675" s="1">
        <v>1</v>
      </c>
    </row>
    <row r="7676" spans="1:13" x14ac:dyDescent="0.25">
      <c r="A7676" s="1" t="s">
        <v>1295</v>
      </c>
      <c r="J7676" s="1" t="s">
        <v>1511</v>
      </c>
      <c r="K7676" s="1" t="s">
        <v>1509</v>
      </c>
      <c r="L7676" s="1" t="s">
        <v>1512</v>
      </c>
      <c r="M7676" s="1">
        <v>30</v>
      </c>
    </row>
    <row r="7677" spans="1:13" x14ac:dyDescent="0.25">
      <c r="A7677" s="1" t="s">
        <v>1295</v>
      </c>
      <c r="J7677" s="1" t="s">
        <v>1511</v>
      </c>
      <c r="K7677" s="1" t="s">
        <v>1509</v>
      </c>
      <c r="L7677" s="1" t="s">
        <v>1512</v>
      </c>
      <c r="M7677" s="1">
        <v>2</v>
      </c>
    </row>
    <row r="7678" spans="1:13" x14ac:dyDescent="0.25">
      <c r="A7678" s="1" t="s">
        <v>1295</v>
      </c>
      <c r="J7678" s="1" t="s">
        <v>1511</v>
      </c>
      <c r="K7678" s="1" t="s">
        <v>1509</v>
      </c>
      <c r="L7678" s="1" t="s">
        <v>1512</v>
      </c>
      <c r="M7678" s="1">
        <v>2</v>
      </c>
    </row>
    <row r="7679" spans="1:13" x14ac:dyDescent="0.25">
      <c r="A7679" s="1" t="s">
        <v>1295</v>
      </c>
      <c r="J7679" s="1" t="s">
        <v>1511</v>
      </c>
      <c r="K7679" s="1" t="s">
        <v>1509</v>
      </c>
      <c r="L7679" s="1" t="s">
        <v>1512</v>
      </c>
      <c r="M7679" s="1">
        <v>1</v>
      </c>
    </row>
    <row r="7680" spans="1:13" x14ac:dyDescent="0.25">
      <c r="A7680" s="1" t="s">
        <v>1295</v>
      </c>
      <c r="J7680" s="1" t="s">
        <v>1511</v>
      </c>
      <c r="K7680" s="1" t="s">
        <v>1509</v>
      </c>
      <c r="L7680" s="1" t="s">
        <v>1512</v>
      </c>
      <c r="M7680" s="1">
        <v>10</v>
      </c>
    </row>
    <row r="7681" spans="1:13" x14ac:dyDescent="0.25">
      <c r="A7681" s="1" t="s">
        <v>1262</v>
      </c>
      <c r="J7681" s="1" t="s">
        <v>1511</v>
      </c>
      <c r="K7681" s="1" t="s">
        <v>1509</v>
      </c>
      <c r="L7681" s="1" t="s">
        <v>1512</v>
      </c>
      <c r="M7681" s="1">
        <v>1</v>
      </c>
    </row>
    <row r="7682" spans="1:13" x14ac:dyDescent="0.25">
      <c r="A7682" s="1" t="s">
        <v>1262</v>
      </c>
      <c r="J7682" s="1" t="s">
        <v>1511</v>
      </c>
      <c r="K7682" s="1" t="s">
        <v>1509</v>
      </c>
      <c r="L7682" s="1" t="s">
        <v>1512</v>
      </c>
      <c r="M7682" s="1">
        <v>1</v>
      </c>
    </row>
    <row r="7683" spans="1:13" x14ac:dyDescent="0.25">
      <c r="A7683" s="1" t="s">
        <v>1262</v>
      </c>
      <c r="J7683" s="1" t="s">
        <v>1511</v>
      </c>
      <c r="K7683" s="1" t="s">
        <v>1509</v>
      </c>
      <c r="L7683" s="1" t="s">
        <v>1512</v>
      </c>
      <c r="M7683" s="1">
        <v>1</v>
      </c>
    </row>
    <row r="7684" spans="1:13" x14ac:dyDescent="0.25">
      <c r="A7684" s="1" t="s">
        <v>1262</v>
      </c>
      <c r="J7684" s="1" t="s">
        <v>1511</v>
      </c>
      <c r="K7684" s="1" t="s">
        <v>1509</v>
      </c>
      <c r="L7684" s="1" t="s">
        <v>1512</v>
      </c>
      <c r="M7684" s="1">
        <v>1</v>
      </c>
    </row>
    <row r="7685" spans="1:13" x14ac:dyDescent="0.25">
      <c r="A7685" s="1" t="s">
        <v>1262</v>
      </c>
      <c r="J7685" s="1" t="s">
        <v>1511</v>
      </c>
      <c r="K7685" s="1" t="s">
        <v>1509</v>
      </c>
      <c r="L7685" s="1" t="s">
        <v>1512</v>
      </c>
      <c r="M7685" s="1">
        <v>1</v>
      </c>
    </row>
    <row r="7686" spans="1:13" x14ac:dyDescent="0.25">
      <c r="A7686" s="1" t="s">
        <v>1296</v>
      </c>
      <c r="J7686" s="1" t="s">
        <v>1508</v>
      </c>
      <c r="K7686" s="1" t="s">
        <v>1509</v>
      </c>
      <c r="L7686" s="1" t="s">
        <v>1512</v>
      </c>
      <c r="M7686" s="1">
        <v>5</v>
      </c>
    </row>
    <row r="7687" spans="1:13" x14ac:dyDescent="0.25">
      <c r="A7687" s="1" t="s">
        <v>1262</v>
      </c>
      <c r="J7687" s="1" t="s">
        <v>1511</v>
      </c>
      <c r="K7687" s="1" t="s">
        <v>1509</v>
      </c>
      <c r="L7687" s="1" t="s">
        <v>1512</v>
      </c>
      <c r="M7687" s="1">
        <v>1</v>
      </c>
    </row>
    <row r="7688" spans="1:13" x14ac:dyDescent="0.25">
      <c r="A7688" s="1" t="s">
        <v>1320</v>
      </c>
      <c r="J7688" s="1" t="s">
        <v>1511</v>
      </c>
      <c r="K7688" s="1" t="s">
        <v>1509</v>
      </c>
      <c r="L7688" s="1" t="s">
        <v>1512</v>
      </c>
      <c r="M7688" s="1">
        <v>18</v>
      </c>
    </row>
    <row r="7689" spans="1:13" x14ac:dyDescent="0.25">
      <c r="A7689" s="1" t="s">
        <v>1262</v>
      </c>
      <c r="J7689" s="1" t="s">
        <v>1511</v>
      </c>
      <c r="K7689" s="1" t="s">
        <v>1509</v>
      </c>
      <c r="L7689" s="1" t="s">
        <v>1512</v>
      </c>
      <c r="M7689" s="1">
        <v>1</v>
      </c>
    </row>
    <row r="7690" spans="1:13" x14ac:dyDescent="0.25">
      <c r="A7690" s="1" t="s">
        <v>1296</v>
      </c>
      <c r="J7690" s="1" t="s">
        <v>1508</v>
      </c>
      <c r="K7690" s="1" t="s">
        <v>1509</v>
      </c>
      <c r="L7690" s="1" t="s">
        <v>1510</v>
      </c>
      <c r="M7690" s="1">
        <v>1</v>
      </c>
    </row>
    <row r="7691" spans="1:13" x14ac:dyDescent="0.25">
      <c r="A7691" s="1" t="s">
        <v>1262</v>
      </c>
      <c r="J7691" s="1" t="s">
        <v>1511</v>
      </c>
      <c r="K7691" s="1" t="s">
        <v>1509</v>
      </c>
      <c r="L7691" s="1" t="s">
        <v>1512</v>
      </c>
      <c r="M7691" s="1">
        <v>1</v>
      </c>
    </row>
    <row r="7692" spans="1:13" x14ac:dyDescent="0.25">
      <c r="A7692" s="1" t="s">
        <v>1296</v>
      </c>
      <c r="J7692" s="1" t="s">
        <v>1508</v>
      </c>
      <c r="K7692" s="1" t="s">
        <v>1509</v>
      </c>
      <c r="L7692" s="1" t="s">
        <v>1510</v>
      </c>
      <c r="M7692" s="1">
        <v>1</v>
      </c>
    </row>
    <row r="7693" spans="1:13" x14ac:dyDescent="0.25">
      <c r="A7693" s="1" t="s">
        <v>1262</v>
      </c>
      <c r="J7693" s="1" t="s">
        <v>1511</v>
      </c>
      <c r="K7693" s="1" t="s">
        <v>1509</v>
      </c>
      <c r="L7693" s="1" t="s">
        <v>1512</v>
      </c>
      <c r="M7693" s="1">
        <v>1</v>
      </c>
    </row>
    <row r="7694" spans="1:13" x14ac:dyDescent="0.25">
      <c r="A7694" s="1" t="s">
        <v>1296</v>
      </c>
      <c r="J7694" s="1" t="s">
        <v>1508</v>
      </c>
      <c r="K7694" s="1" t="s">
        <v>1509</v>
      </c>
      <c r="L7694" s="1" t="s">
        <v>1512</v>
      </c>
      <c r="M7694" s="1">
        <v>2</v>
      </c>
    </row>
    <row r="7695" spans="1:13" x14ac:dyDescent="0.25">
      <c r="A7695" s="1" t="s">
        <v>1262</v>
      </c>
      <c r="J7695" s="1" t="s">
        <v>1511</v>
      </c>
      <c r="K7695" s="1" t="s">
        <v>1509</v>
      </c>
      <c r="L7695" s="1" t="s">
        <v>1512</v>
      </c>
      <c r="M7695" s="1">
        <v>1</v>
      </c>
    </row>
    <row r="7696" spans="1:13" x14ac:dyDescent="0.25">
      <c r="A7696" s="1" t="s">
        <v>1297</v>
      </c>
      <c r="J7696" s="1" t="s">
        <v>1508</v>
      </c>
      <c r="K7696" s="1" t="s">
        <v>1509</v>
      </c>
      <c r="L7696" s="1" t="s">
        <v>1510</v>
      </c>
      <c r="M7696" s="1">
        <v>4</v>
      </c>
    </row>
    <row r="7697" spans="1:13" x14ac:dyDescent="0.25">
      <c r="A7697" s="1" t="s">
        <v>1297</v>
      </c>
      <c r="J7697" s="1" t="s">
        <v>1508</v>
      </c>
      <c r="K7697" s="1" t="s">
        <v>1509</v>
      </c>
      <c r="L7697" s="1" t="s">
        <v>1510</v>
      </c>
      <c r="M7697" s="1">
        <v>1</v>
      </c>
    </row>
    <row r="7698" spans="1:13" x14ac:dyDescent="0.25">
      <c r="A7698" s="1" t="s">
        <v>1262</v>
      </c>
      <c r="J7698" s="1" t="s">
        <v>1511</v>
      </c>
      <c r="K7698" s="1" t="s">
        <v>1509</v>
      </c>
      <c r="L7698" s="1" t="s">
        <v>1512</v>
      </c>
      <c r="M7698" s="1">
        <v>1</v>
      </c>
    </row>
    <row r="7699" spans="1:13" x14ac:dyDescent="0.25">
      <c r="A7699" s="1" t="s">
        <v>1262</v>
      </c>
      <c r="J7699" s="1" t="s">
        <v>1511</v>
      </c>
      <c r="K7699" s="1" t="s">
        <v>1509</v>
      </c>
      <c r="L7699" s="1" t="s">
        <v>1513</v>
      </c>
      <c r="M7699" s="1">
        <v>1</v>
      </c>
    </row>
    <row r="7700" spans="1:13" x14ac:dyDescent="0.25">
      <c r="A7700" s="1" t="s">
        <v>1262</v>
      </c>
      <c r="J7700" s="1" t="s">
        <v>1511</v>
      </c>
      <c r="K7700" s="1" t="s">
        <v>1509</v>
      </c>
      <c r="L7700" s="1" t="s">
        <v>1512</v>
      </c>
      <c r="M7700" s="1">
        <v>1</v>
      </c>
    </row>
    <row r="7701" spans="1:13" x14ac:dyDescent="0.25">
      <c r="A7701" s="1" t="s">
        <v>1262</v>
      </c>
      <c r="J7701" s="1" t="s">
        <v>1511</v>
      </c>
      <c r="K7701" s="1" t="s">
        <v>1509</v>
      </c>
      <c r="L7701" s="1" t="s">
        <v>1512</v>
      </c>
      <c r="M7701" s="1">
        <v>1</v>
      </c>
    </row>
    <row r="7702" spans="1:13" x14ac:dyDescent="0.25">
      <c r="A7702" s="1" t="s">
        <v>1262</v>
      </c>
      <c r="J7702" s="1" t="s">
        <v>1511</v>
      </c>
      <c r="K7702" s="1" t="s">
        <v>1509</v>
      </c>
      <c r="L7702" s="1" t="s">
        <v>1512</v>
      </c>
      <c r="M7702" s="1">
        <v>1</v>
      </c>
    </row>
    <row r="7703" spans="1:13" x14ac:dyDescent="0.25">
      <c r="A7703" s="1" t="s">
        <v>1262</v>
      </c>
      <c r="J7703" s="1" t="s">
        <v>1511</v>
      </c>
      <c r="K7703" s="1" t="s">
        <v>1509</v>
      </c>
      <c r="L7703" s="1" t="s">
        <v>1512</v>
      </c>
      <c r="M7703" s="1">
        <v>1</v>
      </c>
    </row>
    <row r="7704" spans="1:13" x14ac:dyDescent="0.25">
      <c r="A7704" s="1" t="s">
        <v>1262</v>
      </c>
      <c r="J7704" s="1" t="s">
        <v>1511</v>
      </c>
      <c r="K7704" s="1" t="s">
        <v>1509</v>
      </c>
      <c r="L7704" s="1" t="s">
        <v>1512</v>
      </c>
      <c r="M7704" s="1">
        <v>1</v>
      </c>
    </row>
    <row r="7705" spans="1:13" x14ac:dyDescent="0.25">
      <c r="A7705" s="1" t="s">
        <v>1262</v>
      </c>
      <c r="J7705" s="1" t="s">
        <v>1511</v>
      </c>
      <c r="K7705" s="1" t="s">
        <v>1509</v>
      </c>
      <c r="L7705" s="1" t="s">
        <v>1512</v>
      </c>
      <c r="M7705" s="1">
        <v>1</v>
      </c>
    </row>
    <row r="7706" spans="1:13" x14ac:dyDescent="0.25">
      <c r="A7706" s="1" t="s">
        <v>1262</v>
      </c>
      <c r="J7706" s="1" t="s">
        <v>1511</v>
      </c>
      <c r="K7706" s="1" t="s">
        <v>1509</v>
      </c>
      <c r="L7706" s="1" t="s">
        <v>1512</v>
      </c>
      <c r="M7706" s="1">
        <v>1</v>
      </c>
    </row>
    <row r="7707" spans="1:13" x14ac:dyDescent="0.25">
      <c r="A7707" s="1" t="s">
        <v>1262</v>
      </c>
      <c r="J7707" s="1" t="s">
        <v>1511</v>
      </c>
      <c r="K7707" s="1" t="s">
        <v>1509</v>
      </c>
      <c r="L7707" s="1" t="s">
        <v>1512</v>
      </c>
      <c r="M7707" s="1">
        <v>1</v>
      </c>
    </row>
    <row r="7708" spans="1:13" x14ac:dyDescent="0.25">
      <c r="A7708" s="1" t="s">
        <v>1421</v>
      </c>
      <c r="J7708" s="1" t="s">
        <v>1508</v>
      </c>
      <c r="K7708" s="1" t="s">
        <v>1509</v>
      </c>
      <c r="L7708" s="1" t="s">
        <v>1512</v>
      </c>
      <c r="M7708" s="1">
        <v>20</v>
      </c>
    </row>
    <row r="7709" spans="1:13" x14ac:dyDescent="0.25">
      <c r="A7709" s="1" t="s">
        <v>1435</v>
      </c>
      <c r="J7709" s="1" t="s">
        <v>1511</v>
      </c>
      <c r="K7709" s="1" t="s">
        <v>1509</v>
      </c>
      <c r="L7709" s="1" t="s">
        <v>1512</v>
      </c>
      <c r="M7709" s="1">
        <v>1</v>
      </c>
    </row>
    <row r="7710" spans="1:13" x14ac:dyDescent="0.25">
      <c r="A7710" s="1" t="s">
        <v>1262</v>
      </c>
      <c r="J7710" s="1" t="s">
        <v>1511</v>
      </c>
      <c r="K7710" s="1" t="s">
        <v>1509</v>
      </c>
      <c r="L7710" s="1" t="s">
        <v>1512</v>
      </c>
      <c r="M7710" s="1">
        <v>1</v>
      </c>
    </row>
    <row r="7711" spans="1:13" x14ac:dyDescent="0.25">
      <c r="A7711" s="1" t="s">
        <v>1262</v>
      </c>
      <c r="J7711" s="1" t="s">
        <v>1511</v>
      </c>
      <c r="K7711" s="1" t="s">
        <v>1509</v>
      </c>
      <c r="L7711" s="1" t="s">
        <v>1512</v>
      </c>
      <c r="M7711" s="1">
        <v>1</v>
      </c>
    </row>
    <row r="7712" spans="1:13" x14ac:dyDescent="0.25">
      <c r="A7712" s="1" t="s">
        <v>1262</v>
      </c>
      <c r="J7712" s="1" t="s">
        <v>1511</v>
      </c>
      <c r="K7712" s="1" t="s">
        <v>1509</v>
      </c>
      <c r="L7712" s="1" t="s">
        <v>1512</v>
      </c>
      <c r="M7712" s="1">
        <v>1</v>
      </c>
    </row>
    <row r="7713" spans="1:13" x14ac:dyDescent="0.25">
      <c r="A7713" s="1" t="s">
        <v>1288</v>
      </c>
      <c r="J7713" s="1" t="s">
        <v>1508</v>
      </c>
      <c r="K7713" s="1" t="s">
        <v>1509</v>
      </c>
      <c r="L7713" s="1" t="s">
        <v>1512</v>
      </c>
      <c r="M7713" s="1">
        <v>20</v>
      </c>
    </row>
    <row r="7714" spans="1:13" x14ac:dyDescent="0.25">
      <c r="A7714" s="1" t="s">
        <v>1262</v>
      </c>
      <c r="J7714" s="1" t="s">
        <v>1511</v>
      </c>
      <c r="K7714" s="1" t="s">
        <v>1509</v>
      </c>
      <c r="L7714" s="1" t="s">
        <v>1512</v>
      </c>
      <c r="M7714" s="1">
        <v>1</v>
      </c>
    </row>
    <row r="7715" spans="1:13" x14ac:dyDescent="0.25">
      <c r="A7715" s="1" t="s">
        <v>1295</v>
      </c>
      <c r="J7715" s="1" t="s">
        <v>1511</v>
      </c>
      <c r="K7715" s="1" t="s">
        <v>1509</v>
      </c>
      <c r="L7715" s="1" t="s">
        <v>1512</v>
      </c>
      <c r="M7715" s="1">
        <v>7</v>
      </c>
    </row>
    <row r="7716" spans="1:13" x14ac:dyDescent="0.25">
      <c r="A7716" s="1" t="s">
        <v>1295</v>
      </c>
      <c r="J7716" s="1" t="s">
        <v>1511</v>
      </c>
      <c r="K7716" s="1" t="s">
        <v>1509</v>
      </c>
      <c r="L7716" s="1" t="s">
        <v>1512</v>
      </c>
      <c r="M7716" s="1">
        <v>4</v>
      </c>
    </row>
    <row r="7717" spans="1:13" x14ac:dyDescent="0.25">
      <c r="A7717" s="1" t="s">
        <v>1295</v>
      </c>
      <c r="J7717" s="1" t="s">
        <v>1511</v>
      </c>
      <c r="K7717" s="1" t="s">
        <v>1509</v>
      </c>
      <c r="L7717" s="1" t="s">
        <v>1512</v>
      </c>
      <c r="M7717" s="1">
        <v>7</v>
      </c>
    </row>
    <row r="7718" spans="1:13" x14ac:dyDescent="0.25">
      <c r="A7718" s="1" t="s">
        <v>1295</v>
      </c>
      <c r="J7718" s="1" t="s">
        <v>1511</v>
      </c>
      <c r="K7718" s="1" t="s">
        <v>1509</v>
      </c>
      <c r="L7718" s="1" t="s">
        <v>1512</v>
      </c>
      <c r="M7718" s="1">
        <v>6</v>
      </c>
    </row>
    <row r="7719" spans="1:13" x14ac:dyDescent="0.25">
      <c r="A7719" s="1" t="s">
        <v>1262</v>
      </c>
      <c r="J7719" s="1" t="s">
        <v>1508</v>
      </c>
      <c r="K7719" s="1" t="s">
        <v>1509</v>
      </c>
      <c r="L7719" s="1" t="s">
        <v>1512</v>
      </c>
      <c r="M7719" s="1">
        <v>1</v>
      </c>
    </row>
    <row r="7720" spans="1:13" x14ac:dyDescent="0.25">
      <c r="A7720" s="1" t="s">
        <v>1295</v>
      </c>
      <c r="J7720" s="1" t="s">
        <v>1511</v>
      </c>
      <c r="K7720" s="1" t="s">
        <v>1509</v>
      </c>
      <c r="L7720" s="1" t="s">
        <v>1512</v>
      </c>
      <c r="M7720" s="1">
        <v>2</v>
      </c>
    </row>
    <row r="7721" spans="1:13" x14ac:dyDescent="0.25">
      <c r="A7721" s="1" t="s">
        <v>1272</v>
      </c>
      <c r="J7721" s="1" t="s">
        <v>1511</v>
      </c>
      <c r="K7721" s="1" t="s">
        <v>1509</v>
      </c>
      <c r="L7721" s="1" t="s">
        <v>1512</v>
      </c>
      <c r="M7721" s="1">
        <v>1</v>
      </c>
    </row>
    <row r="7722" spans="1:13" x14ac:dyDescent="0.25">
      <c r="A7722" s="1" t="s">
        <v>1266</v>
      </c>
      <c r="J7722" s="1" t="s">
        <v>1511</v>
      </c>
      <c r="K7722" s="1" t="s">
        <v>1509</v>
      </c>
      <c r="L7722" s="1" t="s">
        <v>1512</v>
      </c>
      <c r="M7722" s="1">
        <v>1</v>
      </c>
    </row>
    <row r="7723" spans="1:13" x14ac:dyDescent="0.25">
      <c r="A7723" s="1" t="s">
        <v>1476</v>
      </c>
      <c r="J7723" s="1" t="s">
        <v>1511</v>
      </c>
      <c r="K7723" s="1" t="s">
        <v>1509</v>
      </c>
      <c r="L7723" s="1" t="s">
        <v>1512</v>
      </c>
      <c r="M7723" s="1">
        <v>13</v>
      </c>
    </row>
    <row r="7724" spans="1:13" x14ac:dyDescent="0.25">
      <c r="A7724" s="1" t="s">
        <v>1476</v>
      </c>
      <c r="J7724" s="1" t="s">
        <v>1511</v>
      </c>
      <c r="K7724" s="1" t="s">
        <v>1509</v>
      </c>
      <c r="L7724" s="1" t="s">
        <v>1512</v>
      </c>
      <c r="M7724" s="1">
        <v>20</v>
      </c>
    </row>
    <row r="7725" spans="1:13" x14ac:dyDescent="0.25">
      <c r="A7725" s="1" t="s">
        <v>1476</v>
      </c>
      <c r="J7725" s="1" t="s">
        <v>1511</v>
      </c>
      <c r="K7725" s="1" t="s">
        <v>1509</v>
      </c>
      <c r="L7725" s="1" t="s">
        <v>1512</v>
      </c>
      <c r="M7725" s="1">
        <v>29</v>
      </c>
    </row>
    <row r="7726" spans="1:13" x14ac:dyDescent="0.25">
      <c r="A7726" s="1" t="s">
        <v>1476</v>
      </c>
      <c r="J7726" s="1" t="s">
        <v>1511</v>
      </c>
      <c r="K7726" s="1" t="s">
        <v>1509</v>
      </c>
      <c r="L7726" s="1" t="s">
        <v>1512</v>
      </c>
      <c r="M7726" s="1">
        <v>8</v>
      </c>
    </row>
    <row r="7727" spans="1:13" x14ac:dyDescent="0.25">
      <c r="A7727" s="1" t="s">
        <v>1476</v>
      </c>
      <c r="J7727" s="1" t="s">
        <v>1511</v>
      </c>
      <c r="K7727" s="1" t="s">
        <v>1509</v>
      </c>
      <c r="L7727" s="1" t="s">
        <v>1512</v>
      </c>
      <c r="M7727" s="1">
        <v>5</v>
      </c>
    </row>
    <row r="7728" spans="1:13" x14ac:dyDescent="0.25">
      <c r="A7728" s="1" t="s">
        <v>1476</v>
      </c>
      <c r="J7728" s="1" t="s">
        <v>1511</v>
      </c>
      <c r="K7728" s="1" t="s">
        <v>1509</v>
      </c>
      <c r="L7728" s="1" t="s">
        <v>1512</v>
      </c>
      <c r="M7728" s="1">
        <v>4</v>
      </c>
    </row>
    <row r="7729" spans="1:13" x14ac:dyDescent="0.25">
      <c r="A7729" s="1" t="s">
        <v>1476</v>
      </c>
      <c r="J7729" s="1" t="s">
        <v>1511</v>
      </c>
      <c r="K7729" s="1" t="s">
        <v>1509</v>
      </c>
      <c r="L7729" s="1" t="s">
        <v>1512</v>
      </c>
      <c r="M7729" s="1">
        <v>23</v>
      </c>
    </row>
    <row r="7730" spans="1:13" x14ac:dyDescent="0.25">
      <c r="A7730" s="1" t="s">
        <v>1545</v>
      </c>
      <c r="J7730" s="1" t="s">
        <v>1511</v>
      </c>
      <c r="K7730" s="1" t="s">
        <v>1509</v>
      </c>
      <c r="L7730" s="1" t="s">
        <v>1512</v>
      </c>
      <c r="M7730" s="1">
        <v>9</v>
      </c>
    </row>
    <row r="7731" spans="1:13" x14ac:dyDescent="0.25">
      <c r="A7731" s="1" t="s">
        <v>1545</v>
      </c>
      <c r="J7731" s="1" t="s">
        <v>1511</v>
      </c>
      <c r="K7731" s="1" t="s">
        <v>1509</v>
      </c>
      <c r="L7731" s="1" t="s">
        <v>1512</v>
      </c>
      <c r="M7731" s="1">
        <v>9</v>
      </c>
    </row>
    <row r="7732" spans="1:13" x14ac:dyDescent="0.25">
      <c r="A7732" s="1" t="s">
        <v>1546</v>
      </c>
      <c r="J7732" s="1" t="s">
        <v>1511</v>
      </c>
      <c r="K7732" s="1" t="s">
        <v>1509</v>
      </c>
      <c r="L7732" s="1" t="s">
        <v>1512</v>
      </c>
      <c r="M7732" s="1">
        <v>11</v>
      </c>
    </row>
    <row r="7733" spans="1:13" x14ac:dyDescent="0.25">
      <c r="A7733" s="1" t="s">
        <v>1272</v>
      </c>
      <c r="J7733" s="1" t="s">
        <v>1511</v>
      </c>
      <c r="K7733" s="1" t="s">
        <v>1509</v>
      </c>
      <c r="L7733" s="1" t="s">
        <v>1512</v>
      </c>
      <c r="M7733" s="1">
        <v>1</v>
      </c>
    </row>
    <row r="7734" spans="1:13" x14ac:dyDescent="0.25">
      <c r="A7734" s="1" t="s">
        <v>1266</v>
      </c>
      <c r="J7734" s="1" t="s">
        <v>1511</v>
      </c>
      <c r="K7734" s="1" t="s">
        <v>1509</v>
      </c>
      <c r="L7734" s="1" t="s">
        <v>1512</v>
      </c>
      <c r="M7734" s="1">
        <v>1</v>
      </c>
    </row>
    <row r="7735" spans="1:13" x14ac:dyDescent="0.25">
      <c r="A7735" s="1" t="s">
        <v>1262</v>
      </c>
      <c r="J7735" s="1" t="s">
        <v>1511</v>
      </c>
      <c r="K7735" s="1" t="s">
        <v>1509</v>
      </c>
      <c r="L7735" s="1" t="s">
        <v>1512</v>
      </c>
      <c r="M7735" s="1">
        <v>1</v>
      </c>
    </row>
    <row r="7736" spans="1:13" x14ac:dyDescent="0.25">
      <c r="A7736" s="1" t="s">
        <v>1262</v>
      </c>
      <c r="J7736" s="1" t="s">
        <v>1511</v>
      </c>
      <c r="K7736" s="1" t="s">
        <v>1509</v>
      </c>
      <c r="L7736" s="1" t="s">
        <v>1512</v>
      </c>
      <c r="M7736" s="1">
        <v>1</v>
      </c>
    </row>
    <row r="7737" spans="1:13" x14ac:dyDescent="0.25">
      <c r="A7737" s="1" t="s">
        <v>1262</v>
      </c>
      <c r="J7737" s="1" t="s">
        <v>1511</v>
      </c>
      <c r="K7737" s="1" t="s">
        <v>1509</v>
      </c>
      <c r="L7737" s="1" t="s">
        <v>1512</v>
      </c>
      <c r="M7737" s="1">
        <v>1</v>
      </c>
    </row>
    <row r="7738" spans="1:13" x14ac:dyDescent="0.25">
      <c r="A7738" s="1" t="s">
        <v>1262</v>
      </c>
      <c r="J7738" s="1" t="s">
        <v>1511</v>
      </c>
      <c r="K7738" s="1" t="s">
        <v>1509</v>
      </c>
      <c r="L7738" s="1" t="s">
        <v>1512</v>
      </c>
      <c r="M7738" s="1">
        <v>1</v>
      </c>
    </row>
    <row r="7739" spans="1:13" x14ac:dyDescent="0.25">
      <c r="A7739" s="1" t="s">
        <v>1415</v>
      </c>
      <c r="J7739" s="1" t="s">
        <v>1511</v>
      </c>
      <c r="K7739" s="1" t="s">
        <v>1509</v>
      </c>
      <c r="L7739" s="1" t="s">
        <v>1512</v>
      </c>
      <c r="M7739" s="1">
        <v>120</v>
      </c>
    </row>
    <row r="7740" spans="1:13" x14ac:dyDescent="0.25">
      <c r="A7740" s="1" t="s">
        <v>1262</v>
      </c>
      <c r="J7740" s="1" t="s">
        <v>1511</v>
      </c>
      <c r="K7740" s="1" t="s">
        <v>1509</v>
      </c>
      <c r="L7740" s="1" t="s">
        <v>1512</v>
      </c>
      <c r="M7740" s="1">
        <v>1</v>
      </c>
    </row>
    <row r="7741" spans="1:13" x14ac:dyDescent="0.25">
      <c r="A7741" s="1" t="s">
        <v>1262</v>
      </c>
      <c r="J7741" s="1" t="s">
        <v>1511</v>
      </c>
      <c r="K7741" s="1" t="s">
        <v>1509</v>
      </c>
      <c r="L7741" s="1" t="s">
        <v>1512</v>
      </c>
      <c r="M7741" s="1">
        <v>1</v>
      </c>
    </row>
    <row r="7742" spans="1:13" x14ac:dyDescent="0.25">
      <c r="A7742" s="1" t="s">
        <v>1262</v>
      </c>
      <c r="J7742" s="1" t="s">
        <v>1511</v>
      </c>
      <c r="K7742" s="1" t="s">
        <v>1509</v>
      </c>
      <c r="L7742" s="1" t="s">
        <v>1512</v>
      </c>
      <c r="M7742" s="1">
        <v>1</v>
      </c>
    </row>
    <row r="7743" spans="1:13" x14ac:dyDescent="0.25">
      <c r="A7743" s="1" t="s">
        <v>1262</v>
      </c>
      <c r="J7743" s="1" t="s">
        <v>1511</v>
      </c>
      <c r="K7743" s="1" t="s">
        <v>1509</v>
      </c>
      <c r="L7743" s="1" t="s">
        <v>1512</v>
      </c>
      <c r="M7743" s="1">
        <v>1</v>
      </c>
    </row>
    <row r="7744" spans="1:13" x14ac:dyDescent="0.25">
      <c r="A7744" s="1" t="s">
        <v>1334</v>
      </c>
      <c r="J7744" s="1" t="s">
        <v>1511</v>
      </c>
      <c r="K7744" s="1" t="s">
        <v>1509</v>
      </c>
      <c r="L7744" s="1" t="s">
        <v>1512</v>
      </c>
      <c r="M7744" s="1">
        <v>67</v>
      </c>
    </row>
    <row r="7745" spans="1:13" x14ac:dyDescent="0.25">
      <c r="A7745" s="1" t="s">
        <v>1262</v>
      </c>
      <c r="J7745" s="1" t="s">
        <v>1511</v>
      </c>
      <c r="K7745" s="1" t="s">
        <v>1509</v>
      </c>
      <c r="L7745" s="1" t="s">
        <v>1512</v>
      </c>
      <c r="M7745" s="1">
        <v>1</v>
      </c>
    </row>
    <row r="7746" spans="1:13" x14ac:dyDescent="0.25">
      <c r="A7746" s="1" t="s">
        <v>1272</v>
      </c>
      <c r="J7746" s="1" t="s">
        <v>1511</v>
      </c>
      <c r="K7746" s="1" t="s">
        <v>1509</v>
      </c>
      <c r="L7746" s="1" t="s">
        <v>1512</v>
      </c>
      <c r="M7746" s="1">
        <v>1</v>
      </c>
    </row>
    <row r="7747" spans="1:13" x14ac:dyDescent="0.25">
      <c r="A7747" s="1" t="s">
        <v>1272</v>
      </c>
      <c r="J7747" s="1" t="s">
        <v>1511</v>
      </c>
      <c r="K7747" s="1" t="s">
        <v>1509</v>
      </c>
      <c r="L7747" s="1" t="s">
        <v>1513</v>
      </c>
      <c r="M7747" s="1">
        <v>1</v>
      </c>
    </row>
    <row r="7748" spans="1:13" x14ac:dyDescent="0.25">
      <c r="A7748" s="1" t="s">
        <v>1334</v>
      </c>
      <c r="J7748" s="1" t="s">
        <v>1511</v>
      </c>
      <c r="K7748" s="1" t="s">
        <v>1509</v>
      </c>
      <c r="L7748" s="1" t="s">
        <v>1512</v>
      </c>
      <c r="M7748" s="1">
        <v>33</v>
      </c>
    </row>
    <row r="7749" spans="1:13" x14ac:dyDescent="0.25">
      <c r="A7749" s="1" t="s">
        <v>1262</v>
      </c>
      <c r="J7749" s="1" t="s">
        <v>1511</v>
      </c>
      <c r="K7749" s="1" t="s">
        <v>1509</v>
      </c>
      <c r="L7749" s="1" t="s">
        <v>1510</v>
      </c>
      <c r="M7749" s="1">
        <v>1</v>
      </c>
    </row>
    <row r="7750" spans="1:13" x14ac:dyDescent="0.25">
      <c r="A7750" s="1" t="s">
        <v>1334</v>
      </c>
      <c r="J7750" s="1" t="s">
        <v>1511</v>
      </c>
      <c r="K7750" s="1" t="s">
        <v>1509</v>
      </c>
      <c r="L7750" s="1" t="s">
        <v>1512</v>
      </c>
      <c r="M7750" s="1">
        <v>52</v>
      </c>
    </row>
    <row r="7751" spans="1:13" x14ac:dyDescent="0.25">
      <c r="A7751" s="1" t="s">
        <v>1298</v>
      </c>
      <c r="J7751" s="1" t="s">
        <v>1511</v>
      </c>
      <c r="K7751" s="1" t="s">
        <v>1509</v>
      </c>
      <c r="L7751" s="1" t="s">
        <v>1512</v>
      </c>
      <c r="M7751" s="1">
        <v>19</v>
      </c>
    </row>
    <row r="7752" spans="1:13" x14ac:dyDescent="0.25">
      <c r="A7752" s="1" t="s">
        <v>1298</v>
      </c>
      <c r="J7752" s="1" t="s">
        <v>1511</v>
      </c>
      <c r="K7752" s="1" t="s">
        <v>1509</v>
      </c>
      <c r="L7752" s="1" t="s">
        <v>1512</v>
      </c>
      <c r="M7752" s="1">
        <v>18</v>
      </c>
    </row>
    <row r="7753" spans="1:13" x14ac:dyDescent="0.25">
      <c r="A7753" s="1" t="s">
        <v>1298</v>
      </c>
      <c r="J7753" s="1" t="s">
        <v>1511</v>
      </c>
      <c r="K7753" s="1" t="s">
        <v>1509</v>
      </c>
      <c r="L7753" s="1" t="s">
        <v>1512</v>
      </c>
      <c r="M7753" s="1">
        <v>18</v>
      </c>
    </row>
    <row r="7754" spans="1:13" x14ac:dyDescent="0.25">
      <c r="A7754" s="1" t="s">
        <v>1298</v>
      </c>
      <c r="J7754" s="1" t="s">
        <v>1511</v>
      </c>
      <c r="K7754" s="1" t="s">
        <v>1509</v>
      </c>
      <c r="L7754" s="1" t="s">
        <v>1512</v>
      </c>
      <c r="M7754" s="1">
        <v>22</v>
      </c>
    </row>
    <row r="7755" spans="1:13" x14ac:dyDescent="0.25">
      <c r="A7755" s="1" t="s">
        <v>1298</v>
      </c>
      <c r="J7755" s="1" t="s">
        <v>1511</v>
      </c>
      <c r="K7755" s="1" t="s">
        <v>1509</v>
      </c>
      <c r="L7755" s="1" t="s">
        <v>1512</v>
      </c>
      <c r="M7755" s="1">
        <v>12</v>
      </c>
    </row>
    <row r="7756" spans="1:13" x14ac:dyDescent="0.25">
      <c r="A7756" s="1" t="s">
        <v>1262</v>
      </c>
      <c r="J7756" s="1" t="s">
        <v>1511</v>
      </c>
      <c r="K7756" s="1" t="s">
        <v>1509</v>
      </c>
      <c r="L7756" s="1" t="s">
        <v>1512</v>
      </c>
      <c r="M7756" s="1">
        <v>1</v>
      </c>
    </row>
    <row r="7757" spans="1:13" x14ac:dyDescent="0.25">
      <c r="A7757" s="1" t="s">
        <v>1262</v>
      </c>
      <c r="J7757" s="1" t="s">
        <v>1511</v>
      </c>
      <c r="K7757" s="1" t="s">
        <v>1509</v>
      </c>
      <c r="L7757" s="1" t="s">
        <v>1512</v>
      </c>
      <c r="M7757" s="1">
        <v>1</v>
      </c>
    </row>
    <row r="7758" spans="1:13" x14ac:dyDescent="0.25">
      <c r="A7758" s="1" t="s">
        <v>1264</v>
      </c>
      <c r="J7758" s="1" t="s">
        <v>1511</v>
      </c>
      <c r="K7758" s="1" t="s">
        <v>1509</v>
      </c>
      <c r="L7758" s="1" t="s">
        <v>1512</v>
      </c>
      <c r="M7758" s="1">
        <v>7</v>
      </c>
    </row>
    <row r="7759" spans="1:13" x14ac:dyDescent="0.25">
      <c r="A7759" s="1" t="s">
        <v>1262</v>
      </c>
      <c r="J7759" s="1" t="s">
        <v>1511</v>
      </c>
      <c r="K7759" s="1" t="s">
        <v>1509</v>
      </c>
      <c r="L7759" s="1" t="s">
        <v>1512</v>
      </c>
      <c r="M7759" s="1">
        <v>1</v>
      </c>
    </row>
    <row r="7760" spans="1:13" x14ac:dyDescent="0.25">
      <c r="A7760" s="1" t="s">
        <v>1262</v>
      </c>
      <c r="J7760" s="1" t="s">
        <v>1511</v>
      </c>
      <c r="K7760" s="1" t="s">
        <v>1509</v>
      </c>
      <c r="L7760" s="1" t="s">
        <v>1510</v>
      </c>
      <c r="M7760" s="1">
        <v>1</v>
      </c>
    </row>
    <row r="7761" spans="1:13" x14ac:dyDescent="0.25">
      <c r="A7761" s="1" t="s">
        <v>1262</v>
      </c>
      <c r="J7761" s="1" t="s">
        <v>1508</v>
      </c>
      <c r="K7761" s="1" t="s">
        <v>1509</v>
      </c>
      <c r="L7761" s="1" t="s">
        <v>1512</v>
      </c>
      <c r="M7761" s="1">
        <v>1</v>
      </c>
    </row>
    <row r="7762" spans="1:13" x14ac:dyDescent="0.25">
      <c r="A7762" s="1" t="s">
        <v>1263</v>
      </c>
      <c r="J7762" s="1" t="s">
        <v>1511</v>
      </c>
      <c r="K7762" s="1" t="s">
        <v>1509</v>
      </c>
      <c r="L7762" s="1" t="s">
        <v>1512</v>
      </c>
      <c r="M7762" s="1">
        <v>1</v>
      </c>
    </row>
    <row r="7763" spans="1:13" x14ac:dyDescent="0.25">
      <c r="A7763" s="1" t="s">
        <v>1272</v>
      </c>
      <c r="J7763" s="1" t="s">
        <v>1511</v>
      </c>
      <c r="K7763" s="1" t="s">
        <v>1509</v>
      </c>
      <c r="L7763" s="1" t="s">
        <v>1512</v>
      </c>
      <c r="M7763" s="1">
        <v>1</v>
      </c>
    </row>
    <row r="7764" spans="1:13" x14ac:dyDescent="0.25">
      <c r="A7764" s="1" t="s">
        <v>1272</v>
      </c>
      <c r="J7764" s="1" t="s">
        <v>1511</v>
      </c>
      <c r="K7764" s="1" t="s">
        <v>1509</v>
      </c>
      <c r="L7764" s="1" t="s">
        <v>1512</v>
      </c>
      <c r="M7764" s="1">
        <v>1</v>
      </c>
    </row>
    <row r="7765" spans="1:13" x14ac:dyDescent="0.25">
      <c r="A7765" s="1" t="s">
        <v>1272</v>
      </c>
      <c r="J7765" s="1" t="s">
        <v>1511</v>
      </c>
      <c r="K7765" s="1" t="s">
        <v>1509</v>
      </c>
      <c r="L7765" s="1" t="s">
        <v>1512</v>
      </c>
      <c r="M7765" s="1">
        <v>1</v>
      </c>
    </row>
    <row r="7766" spans="1:13" x14ac:dyDescent="0.25">
      <c r="A7766" s="1" t="s">
        <v>1272</v>
      </c>
      <c r="J7766" s="1" t="s">
        <v>1511</v>
      </c>
      <c r="K7766" s="1" t="s">
        <v>1509</v>
      </c>
      <c r="L7766" s="1" t="s">
        <v>1512</v>
      </c>
      <c r="M7766" s="1">
        <v>1</v>
      </c>
    </row>
    <row r="7767" spans="1:13" x14ac:dyDescent="0.25">
      <c r="A7767" s="1" t="s">
        <v>1272</v>
      </c>
      <c r="J7767" s="1" t="s">
        <v>1511</v>
      </c>
      <c r="K7767" s="1" t="s">
        <v>1509</v>
      </c>
      <c r="L7767" s="1" t="s">
        <v>1512</v>
      </c>
      <c r="M7767" s="1">
        <v>1</v>
      </c>
    </row>
    <row r="7768" spans="1:13" x14ac:dyDescent="0.25">
      <c r="A7768" s="1" t="s">
        <v>1272</v>
      </c>
      <c r="J7768" s="1" t="s">
        <v>1511</v>
      </c>
      <c r="K7768" s="1" t="s">
        <v>1509</v>
      </c>
      <c r="L7768" s="1" t="s">
        <v>1512</v>
      </c>
      <c r="M7768" s="1">
        <v>1</v>
      </c>
    </row>
    <row r="7769" spans="1:13" x14ac:dyDescent="0.25">
      <c r="A7769" s="1" t="s">
        <v>1272</v>
      </c>
      <c r="J7769" s="1" t="s">
        <v>1511</v>
      </c>
      <c r="K7769" s="1" t="s">
        <v>1509</v>
      </c>
      <c r="L7769" s="1" t="s">
        <v>1512</v>
      </c>
      <c r="M7769" s="1">
        <v>1</v>
      </c>
    </row>
    <row r="7770" spans="1:13" x14ac:dyDescent="0.25">
      <c r="A7770" s="1" t="s">
        <v>1272</v>
      </c>
      <c r="J7770" s="1" t="s">
        <v>1511</v>
      </c>
      <c r="K7770" s="1" t="s">
        <v>1509</v>
      </c>
      <c r="L7770" s="1" t="s">
        <v>1512</v>
      </c>
      <c r="M7770" s="1">
        <v>1</v>
      </c>
    </row>
    <row r="7771" spans="1:13" x14ac:dyDescent="0.25">
      <c r="A7771" s="1" t="s">
        <v>1272</v>
      </c>
      <c r="J7771" s="1" t="s">
        <v>1511</v>
      </c>
      <c r="K7771" s="1" t="s">
        <v>1509</v>
      </c>
      <c r="L7771" s="1" t="s">
        <v>1510</v>
      </c>
      <c r="M7771" s="1">
        <v>1</v>
      </c>
    </row>
    <row r="7772" spans="1:13" x14ac:dyDescent="0.25">
      <c r="A7772" s="1" t="s">
        <v>1272</v>
      </c>
      <c r="J7772" s="1" t="s">
        <v>1511</v>
      </c>
      <c r="K7772" s="1" t="s">
        <v>1509</v>
      </c>
      <c r="L7772" s="1" t="s">
        <v>1510</v>
      </c>
      <c r="M7772" s="1">
        <v>1</v>
      </c>
    </row>
    <row r="7773" spans="1:13" x14ac:dyDescent="0.25">
      <c r="A7773" s="1" t="s">
        <v>1272</v>
      </c>
      <c r="J7773" s="1" t="s">
        <v>1511</v>
      </c>
      <c r="K7773" s="1" t="s">
        <v>1509</v>
      </c>
      <c r="L7773" s="1" t="s">
        <v>1510</v>
      </c>
      <c r="M7773" s="1">
        <v>1</v>
      </c>
    </row>
    <row r="7774" spans="1:13" x14ac:dyDescent="0.25">
      <c r="A7774" s="1" t="s">
        <v>1272</v>
      </c>
      <c r="J7774" s="1" t="s">
        <v>1511</v>
      </c>
      <c r="K7774" s="1" t="s">
        <v>1509</v>
      </c>
      <c r="L7774" s="1" t="s">
        <v>1510</v>
      </c>
      <c r="M7774" s="1">
        <v>1</v>
      </c>
    </row>
    <row r="7775" spans="1:13" x14ac:dyDescent="0.25">
      <c r="A7775" s="1" t="s">
        <v>1269</v>
      </c>
      <c r="J7775" s="1" t="s">
        <v>1511</v>
      </c>
      <c r="K7775" s="1" t="s">
        <v>1509</v>
      </c>
      <c r="L7775" s="1" t="s">
        <v>1512</v>
      </c>
      <c r="M7775" s="1">
        <v>1</v>
      </c>
    </row>
    <row r="7776" spans="1:13" x14ac:dyDescent="0.25">
      <c r="A7776" s="1" t="s">
        <v>1310</v>
      </c>
      <c r="J7776" s="1" t="s">
        <v>1511</v>
      </c>
      <c r="K7776" s="1" t="s">
        <v>1509</v>
      </c>
      <c r="L7776" s="1" t="s">
        <v>1512</v>
      </c>
      <c r="M7776" s="1">
        <v>1</v>
      </c>
    </row>
    <row r="7777" spans="1:13" x14ac:dyDescent="0.25">
      <c r="A7777" s="1" t="s">
        <v>1272</v>
      </c>
      <c r="J7777" s="1" t="s">
        <v>1511</v>
      </c>
      <c r="K7777" s="1" t="s">
        <v>1509</v>
      </c>
      <c r="L7777" s="1" t="s">
        <v>1512</v>
      </c>
      <c r="M7777" s="1">
        <v>1</v>
      </c>
    </row>
    <row r="7778" spans="1:13" x14ac:dyDescent="0.25">
      <c r="A7778" s="1" t="s">
        <v>1334</v>
      </c>
      <c r="J7778" s="1" t="s">
        <v>1511</v>
      </c>
      <c r="K7778" s="1" t="s">
        <v>1509</v>
      </c>
      <c r="L7778" s="1" t="s">
        <v>1512</v>
      </c>
      <c r="M7778" s="1">
        <v>115</v>
      </c>
    </row>
    <row r="7779" spans="1:13" x14ac:dyDescent="0.25">
      <c r="A7779" s="1" t="s">
        <v>1334</v>
      </c>
      <c r="J7779" s="1" t="s">
        <v>1511</v>
      </c>
      <c r="K7779" s="1" t="s">
        <v>1509</v>
      </c>
      <c r="L7779" s="1" t="s">
        <v>1512</v>
      </c>
      <c r="M7779" s="1">
        <v>53</v>
      </c>
    </row>
    <row r="7780" spans="1:13" x14ac:dyDescent="0.25">
      <c r="A7780" s="1" t="s">
        <v>1334</v>
      </c>
      <c r="J7780" s="1" t="s">
        <v>1511</v>
      </c>
      <c r="K7780" s="1" t="s">
        <v>1509</v>
      </c>
      <c r="L7780" s="1" t="s">
        <v>1512</v>
      </c>
      <c r="M7780" s="1">
        <v>143</v>
      </c>
    </row>
    <row r="7781" spans="1:13" x14ac:dyDescent="0.25">
      <c r="A7781" s="1" t="s">
        <v>1263</v>
      </c>
      <c r="J7781" s="1" t="s">
        <v>1511</v>
      </c>
      <c r="K7781" s="1" t="s">
        <v>1509</v>
      </c>
      <c r="L7781" s="1" t="s">
        <v>1512</v>
      </c>
      <c r="M7781" s="1">
        <v>1</v>
      </c>
    </row>
    <row r="7782" spans="1:13" x14ac:dyDescent="0.25">
      <c r="A7782" s="1" t="s">
        <v>1263</v>
      </c>
      <c r="J7782" s="1" t="s">
        <v>1511</v>
      </c>
      <c r="K7782" s="1" t="s">
        <v>1509</v>
      </c>
      <c r="L7782" s="1" t="s">
        <v>1512</v>
      </c>
      <c r="M7782" s="1">
        <v>1</v>
      </c>
    </row>
    <row r="7783" spans="1:13" x14ac:dyDescent="0.25">
      <c r="A7783" s="1" t="s">
        <v>1263</v>
      </c>
      <c r="J7783" s="1" t="s">
        <v>1511</v>
      </c>
      <c r="K7783" s="1" t="s">
        <v>1509</v>
      </c>
      <c r="L7783" s="1" t="s">
        <v>1512</v>
      </c>
      <c r="M7783" s="1">
        <v>1</v>
      </c>
    </row>
    <row r="7784" spans="1:13" x14ac:dyDescent="0.25">
      <c r="A7784" s="1" t="s">
        <v>1262</v>
      </c>
      <c r="J7784" s="1" t="s">
        <v>1511</v>
      </c>
      <c r="K7784" s="1" t="s">
        <v>1509</v>
      </c>
      <c r="L7784" s="1" t="s">
        <v>1512</v>
      </c>
      <c r="M7784" s="1">
        <v>1</v>
      </c>
    </row>
    <row r="7785" spans="1:13" x14ac:dyDescent="0.25">
      <c r="A7785" s="1" t="s">
        <v>1262</v>
      </c>
      <c r="J7785" s="1" t="s">
        <v>1511</v>
      </c>
      <c r="K7785" s="1" t="s">
        <v>1509</v>
      </c>
      <c r="L7785" s="1" t="s">
        <v>1512</v>
      </c>
      <c r="M7785" s="1">
        <v>1</v>
      </c>
    </row>
    <row r="7786" spans="1:13" x14ac:dyDescent="0.25">
      <c r="A7786" s="1" t="s">
        <v>1262</v>
      </c>
      <c r="J7786" s="1" t="s">
        <v>1511</v>
      </c>
      <c r="K7786" s="1" t="s">
        <v>1509</v>
      </c>
      <c r="L7786" s="1" t="s">
        <v>1512</v>
      </c>
      <c r="M7786" s="1">
        <v>1</v>
      </c>
    </row>
    <row r="7787" spans="1:13" x14ac:dyDescent="0.25">
      <c r="A7787" s="1" t="s">
        <v>1262</v>
      </c>
      <c r="J7787" s="1" t="s">
        <v>1511</v>
      </c>
      <c r="K7787" s="1" t="s">
        <v>1509</v>
      </c>
      <c r="L7787" s="1" t="s">
        <v>1512</v>
      </c>
      <c r="M7787" s="1">
        <v>1</v>
      </c>
    </row>
    <row r="7788" spans="1:13" x14ac:dyDescent="0.25">
      <c r="A7788" s="1" t="s">
        <v>1262</v>
      </c>
      <c r="J7788" s="1" t="s">
        <v>1511</v>
      </c>
      <c r="K7788" s="1" t="s">
        <v>1509</v>
      </c>
      <c r="L7788" s="1" t="s">
        <v>1512</v>
      </c>
      <c r="M7788" s="1">
        <v>1</v>
      </c>
    </row>
    <row r="7789" spans="1:13" x14ac:dyDescent="0.25">
      <c r="A7789" s="1" t="s">
        <v>1262</v>
      </c>
      <c r="J7789" s="1" t="s">
        <v>1511</v>
      </c>
      <c r="K7789" s="1" t="s">
        <v>1509</v>
      </c>
      <c r="L7789" s="1" t="s">
        <v>1512</v>
      </c>
      <c r="M7789" s="1">
        <v>1</v>
      </c>
    </row>
    <row r="7790" spans="1:13" x14ac:dyDescent="0.25">
      <c r="A7790" s="1" t="s">
        <v>1262</v>
      </c>
      <c r="J7790" s="1" t="s">
        <v>1511</v>
      </c>
      <c r="K7790" s="1" t="s">
        <v>1509</v>
      </c>
      <c r="L7790" s="1" t="s">
        <v>1512</v>
      </c>
      <c r="M7790" s="1">
        <v>1</v>
      </c>
    </row>
    <row r="7791" spans="1:13" x14ac:dyDescent="0.25">
      <c r="A7791" s="1" t="s">
        <v>1262</v>
      </c>
      <c r="J7791" s="1" t="s">
        <v>1511</v>
      </c>
      <c r="K7791" s="1" t="s">
        <v>1509</v>
      </c>
      <c r="L7791" s="1" t="s">
        <v>1512</v>
      </c>
      <c r="M7791" s="1">
        <v>1</v>
      </c>
    </row>
    <row r="7792" spans="1:13" x14ac:dyDescent="0.25">
      <c r="A7792" s="1" t="s">
        <v>1262</v>
      </c>
      <c r="J7792" s="1" t="s">
        <v>1511</v>
      </c>
      <c r="K7792" s="1" t="s">
        <v>1509</v>
      </c>
      <c r="L7792" s="1" t="s">
        <v>1512</v>
      </c>
      <c r="M7792" s="1">
        <v>1</v>
      </c>
    </row>
    <row r="7793" spans="1:13" x14ac:dyDescent="0.25">
      <c r="A7793" s="1" t="s">
        <v>1334</v>
      </c>
      <c r="J7793" s="1" t="s">
        <v>1511</v>
      </c>
      <c r="K7793" s="1" t="s">
        <v>1509</v>
      </c>
      <c r="L7793" s="1" t="s">
        <v>1512</v>
      </c>
      <c r="M7793" s="1">
        <v>2</v>
      </c>
    </row>
    <row r="7794" spans="1:13" x14ac:dyDescent="0.25">
      <c r="A7794" s="1" t="s">
        <v>1483</v>
      </c>
      <c r="J7794" s="1" t="s">
        <v>1511</v>
      </c>
      <c r="K7794" s="1" t="s">
        <v>1509</v>
      </c>
      <c r="L7794" s="1" t="s">
        <v>1512</v>
      </c>
      <c r="M7794" s="1">
        <v>5</v>
      </c>
    </row>
    <row r="7795" spans="1:13" x14ac:dyDescent="0.25">
      <c r="A7795" s="1" t="s">
        <v>1300</v>
      </c>
      <c r="J7795" s="1" t="s">
        <v>1511</v>
      </c>
      <c r="K7795" s="1" t="s">
        <v>1509</v>
      </c>
      <c r="L7795" s="1" t="s">
        <v>1512</v>
      </c>
      <c r="M7795" s="1">
        <v>14</v>
      </c>
    </row>
    <row r="7796" spans="1:13" x14ac:dyDescent="0.25">
      <c r="A7796" s="1" t="s">
        <v>1319</v>
      </c>
      <c r="J7796" s="1" t="s">
        <v>1511</v>
      </c>
      <c r="K7796" s="1" t="s">
        <v>1509</v>
      </c>
      <c r="L7796" s="1" t="s">
        <v>1512</v>
      </c>
      <c r="M7796" s="1">
        <v>1</v>
      </c>
    </row>
    <row r="7797" spans="1:13" x14ac:dyDescent="0.25">
      <c r="A7797" s="1" t="s">
        <v>1300</v>
      </c>
      <c r="J7797" s="1" t="s">
        <v>1508</v>
      </c>
      <c r="K7797" s="1" t="s">
        <v>1509</v>
      </c>
      <c r="L7797" s="1" t="s">
        <v>1512</v>
      </c>
      <c r="M7797" s="1">
        <v>1</v>
      </c>
    </row>
    <row r="7798" spans="1:13" x14ac:dyDescent="0.25">
      <c r="A7798" s="1" t="s">
        <v>1262</v>
      </c>
      <c r="J7798" s="1" t="s">
        <v>1511</v>
      </c>
      <c r="K7798" s="1" t="s">
        <v>1509</v>
      </c>
      <c r="L7798" s="1" t="s">
        <v>1512</v>
      </c>
      <c r="M7798" s="1">
        <v>1</v>
      </c>
    </row>
    <row r="7799" spans="1:13" x14ac:dyDescent="0.25">
      <c r="A7799" s="1" t="s">
        <v>1262</v>
      </c>
      <c r="J7799" s="1" t="s">
        <v>1511</v>
      </c>
      <c r="K7799" s="1" t="s">
        <v>1509</v>
      </c>
      <c r="L7799" s="1" t="s">
        <v>1512</v>
      </c>
      <c r="M7799" s="1">
        <v>1</v>
      </c>
    </row>
    <row r="7800" spans="1:13" x14ac:dyDescent="0.25">
      <c r="A7800" s="1" t="s">
        <v>1262</v>
      </c>
      <c r="J7800" s="1" t="s">
        <v>1511</v>
      </c>
      <c r="K7800" s="1" t="s">
        <v>1509</v>
      </c>
      <c r="L7800" s="1" t="s">
        <v>1512</v>
      </c>
      <c r="M7800" s="1">
        <v>1</v>
      </c>
    </row>
    <row r="7801" spans="1:13" x14ac:dyDescent="0.25">
      <c r="A7801" s="1" t="s">
        <v>1262</v>
      </c>
      <c r="J7801" s="1" t="s">
        <v>1511</v>
      </c>
      <c r="K7801" s="1" t="s">
        <v>1509</v>
      </c>
      <c r="L7801" s="1" t="s">
        <v>1512</v>
      </c>
      <c r="M7801" s="1">
        <v>1</v>
      </c>
    </row>
    <row r="7802" spans="1:13" x14ac:dyDescent="0.25">
      <c r="A7802" s="1" t="s">
        <v>1262</v>
      </c>
      <c r="J7802" s="1" t="s">
        <v>1511</v>
      </c>
      <c r="K7802" s="1" t="s">
        <v>1509</v>
      </c>
      <c r="L7802" s="1" t="s">
        <v>1510</v>
      </c>
      <c r="M7802" s="1">
        <v>1</v>
      </c>
    </row>
    <row r="7803" spans="1:13" x14ac:dyDescent="0.25">
      <c r="A7803" s="1" t="s">
        <v>1262</v>
      </c>
      <c r="J7803" s="1" t="s">
        <v>1511</v>
      </c>
      <c r="K7803" s="1" t="s">
        <v>1509</v>
      </c>
      <c r="L7803" s="1" t="s">
        <v>1512</v>
      </c>
      <c r="M7803" s="1">
        <v>2</v>
      </c>
    </row>
    <row r="7804" spans="1:13" x14ac:dyDescent="0.25">
      <c r="A7804" s="1" t="s">
        <v>1262</v>
      </c>
      <c r="J7804" s="1" t="s">
        <v>1511</v>
      </c>
      <c r="K7804" s="1" t="s">
        <v>1509</v>
      </c>
      <c r="L7804" s="1" t="s">
        <v>1512</v>
      </c>
      <c r="M7804" s="1">
        <v>2</v>
      </c>
    </row>
    <row r="7805" spans="1:13" x14ac:dyDescent="0.25">
      <c r="A7805" s="1" t="s">
        <v>1262</v>
      </c>
      <c r="J7805" s="1" t="s">
        <v>1511</v>
      </c>
      <c r="K7805" s="1" t="s">
        <v>1509</v>
      </c>
      <c r="L7805" s="1" t="s">
        <v>1510</v>
      </c>
      <c r="M7805" s="1">
        <v>1</v>
      </c>
    </row>
    <row r="7806" spans="1:13" x14ac:dyDescent="0.25">
      <c r="A7806" s="1" t="s">
        <v>1262</v>
      </c>
      <c r="J7806" s="1" t="s">
        <v>1511</v>
      </c>
      <c r="K7806" s="1" t="s">
        <v>1509</v>
      </c>
      <c r="L7806" s="1" t="s">
        <v>1512</v>
      </c>
      <c r="M7806" s="1">
        <v>2</v>
      </c>
    </row>
    <row r="7807" spans="1:13" x14ac:dyDescent="0.25">
      <c r="A7807" s="1" t="s">
        <v>1262</v>
      </c>
      <c r="J7807" s="1" t="s">
        <v>1511</v>
      </c>
      <c r="K7807" s="1" t="s">
        <v>1509</v>
      </c>
      <c r="L7807" s="1" t="s">
        <v>1512</v>
      </c>
      <c r="M7807" s="1">
        <v>2</v>
      </c>
    </row>
    <row r="7808" spans="1:13" x14ac:dyDescent="0.25">
      <c r="A7808" s="1" t="s">
        <v>1262</v>
      </c>
      <c r="J7808" s="1" t="s">
        <v>1511</v>
      </c>
      <c r="K7808" s="1" t="s">
        <v>1509</v>
      </c>
      <c r="L7808" s="1" t="s">
        <v>1512</v>
      </c>
      <c r="M7808" s="1">
        <v>2</v>
      </c>
    </row>
    <row r="7809" spans="1:13" x14ac:dyDescent="0.25">
      <c r="A7809" s="1" t="s">
        <v>1262</v>
      </c>
      <c r="J7809" s="1" t="s">
        <v>1511</v>
      </c>
      <c r="K7809" s="1" t="s">
        <v>1509</v>
      </c>
      <c r="L7809" s="1" t="s">
        <v>1512</v>
      </c>
      <c r="M7809" s="1">
        <v>2</v>
      </c>
    </row>
    <row r="7810" spans="1:13" x14ac:dyDescent="0.25">
      <c r="A7810" s="1" t="s">
        <v>1262</v>
      </c>
      <c r="J7810" s="1" t="s">
        <v>1511</v>
      </c>
      <c r="K7810" s="1" t="s">
        <v>1509</v>
      </c>
      <c r="L7810" s="1" t="s">
        <v>1512</v>
      </c>
      <c r="M7810" s="1">
        <v>2</v>
      </c>
    </row>
    <row r="7811" spans="1:13" x14ac:dyDescent="0.25">
      <c r="A7811" s="1" t="s">
        <v>1262</v>
      </c>
      <c r="J7811" s="1" t="s">
        <v>1511</v>
      </c>
      <c r="K7811" s="1" t="s">
        <v>1509</v>
      </c>
      <c r="L7811" s="1" t="s">
        <v>1512</v>
      </c>
      <c r="M7811" s="1">
        <v>2</v>
      </c>
    </row>
    <row r="7812" spans="1:13" x14ac:dyDescent="0.25">
      <c r="A7812" s="1" t="s">
        <v>1483</v>
      </c>
      <c r="J7812" s="1" t="s">
        <v>1511</v>
      </c>
      <c r="K7812" s="1" t="s">
        <v>1509</v>
      </c>
      <c r="L7812" s="1" t="s">
        <v>1512</v>
      </c>
      <c r="M7812" s="1">
        <v>5</v>
      </c>
    </row>
    <row r="7813" spans="1:13" x14ac:dyDescent="0.25">
      <c r="A7813" s="1" t="s">
        <v>1272</v>
      </c>
      <c r="J7813" s="1" t="s">
        <v>1511</v>
      </c>
      <c r="K7813" s="1" t="s">
        <v>1509</v>
      </c>
      <c r="L7813" s="1" t="s">
        <v>1512</v>
      </c>
      <c r="M7813" s="1">
        <v>1</v>
      </c>
    </row>
    <row r="7814" spans="1:13" x14ac:dyDescent="0.25">
      <c r="A7814" s="1" t="s">
        <v>1262</v>
      </c>
      <c r="J7814" s="1" t="s">
        <v>1511</v>
      </c>
      <c r="K7814" s="1" t="s">
        <v>1509</v>
      </c>
      <c r="L7814" s="1" t="s">
        <v>1512</v>
      </c>
      <c r="M7814" s="1">
        <v>2</v>
      </c>
    </row>
    <row r="7815" spans="1:13" x14ac:dyDescent="0.25">
      <c r="A7815" s="1" t="s">
        <v>1272</v>
      </c>
      <c r="J7815" s="1" t="s">
        <v>1511</v>
      </c>
      <c r="K7815" s="1" t="s">
        <v>1509</v>
      </c>
      <c r="L7815" s="1" t="s">
        <v>1512</v>
      </c>
      <c r="M7815" s="1">
        <v>1</v>
      </c>
    </row>
    <row r="7816" spans="1:13" x14ac:dyDescent="0.25">
      <c r="A7816" s="1" t="s">
        <v>1272</v>
      </c>
      <c r="J7816" s="1" t="s">
        <v>1511</v>
      </c>
      <c r="K7816" s="1" t="s">
        <v>1509</v>
      </c>
      <c r="L7816" s="1" t="s">
        <v>1512</v>
      </c>
      <c r="M7816" s="1">
        <v>1</v>
      </c>
    </row>
    <row r="7817" spans="1:13" x14ac:dyDescent="0.25">
      <c r="A7817" s="1" t="s">
        <v>1262</v>
      </c>
      <c r="J7817" s="1" t="s">
        <v>1511</v>
      </c>
      <c r="K7817" s="1" t="s">
        <v>1509</v>
      </c>
      <c r="L7817" s="1" t="s">
        <v>1512</v>
      </c>
      <c r="M7817" s="1">
        <v>2</v>
      </c>
    </row>
    <row r="7818" spans="1:13" x14ac:dyDescent="0.25">
      <c r="A7818" s="1" t="s">
        <v>1262</v>
      </c>
      <c r="J7818" s="1" t="s">
        <v>1511</v>
      </c>
      <c r="K7818" s="1" t="s">
        <v>1509</v>
      </c>
      <c r="L7818" s="1" t="s">
        <v>1512</v>
      </c>
      <c r="M7818" s="1">
        <v>3</v>
      </c>
    </row>
    <row r="7819" spans="1:13" x14ac:dyDescent="0.25">
      <c r="A7819" s="1" t="s">
        <v>1272</v>
      </c>
      <c r="J7819" s="1" t="s">
        <v>1511</v>
      </c>
      <c r="K7819" s="1" t="s">
        <v>1509</v>
      </c>
      <c r="L7819" s="1" t="s">
        <v>1512</v>
      </c>
      <c r="M7819" s="1">
        <v>1</v>
      </c>
    </row>
    <row r="7820" spans="1:13" x14ac:dyDescent="0.25">
      <c r="A7820" s="1" t="s">
        <v>1272</v>
      </c>
      <c r="J7820" s="1" t="s">
        <v>1511</v>
      </c>
      <c r="K7820" s="1" t="s">
        <v>1509</v>
      </c>
      <c r="L7820" s="1" t="s">
        <v>1512</v>
      </c>
      <c r="M7820" s="1">
        <v>1</v>
      </c>
    </row>
    <row r="7821" spans="1:13" x14ac:dyDescent="0.25">
      <c r="A7821" s="1" t="s">
        <v>1272</v>
      </c>
      <c r="J7821" s="1" t="s">
        <v>1511</v>
      </c>
      <c r="K7821" s="1" t="s">
        <v>1509</v>
      </c>
      <c r="L7821" s="1" t="s">
        <v>1512</v>
      </c>
      <c r="M7821" s="1">
        <v>1</v>
      </c>
    </row>
    <row r="7822" spans="1:13" x14ac:dyDescent="0.25">
      <c r="A7822" s="1" t="s">
        <v>1298</v>
      </c>
      <c r="J7822" s="1" t="s">
        <v>1511</v>
      </c>
      <c r="K7822" s="1" t="s">
        <v>1509</v>
      </c>
      <c r="L7822" s="1" t="s">
        <v>1512</v>
      </c>
      <c r="M7822" s="1">
        <v>8</v>
      </c>
    </row>
    <row r="7823" spans="1:13" x14ac:dyDescent="0.25">
      <c r="A7823" s="1" t="s">
        <v>1298</v>
      </c>
      <c r="J7823" s="1" t="s">
        <v>1511</v>
      </c>
      <c r="K7823" s="1" t="s">
        <v>1509</v>
      </c>
      <c r="L7823" s="1" t="s">
        <v>1512</v>
      </c>
      <c r="M7823" s="1">
        <v>9</v>
      </c>
    </row>
    <row r="7824" spans="1:13" x14ac:dyDescent="0.25">
      <c r="A7824" s="1" t="s">
        <v>1298</v>
      </c>
      <c r="J7824" s="1" t="s">
        <v>1511</v>
      </c>
      <c r="K7824" s="1" t="s">
        <v>1509</v>
      </c>
      <c r="L7824" s="1" t="s">
        <v>1512</v>
      </c>
      <c r="M7824" s="1">
        <v>6</v>
      </c>
    </row>
    <row r="7825" spans="1:13" x14ac:dyDescent="0.25">
      <c r="A7825" s="1" t="s">
        <v>1272</v>
      </c>
      <c r="J7825" s="1" t="s">
        <v>1511</v>
      </c>
      <c r="K7825" s="1" t="s">
        <v>1509</v>
      </c>
      <c r="L7825" s="1" t="s">
        <v>1512</v>
      </c>
      <c r="M7825" s="1">
        <v>1</v>
      </c>
    </row>
    <row r="7826" spans="1:13" x14ac:dyDescent="0.25">
      <c r="A7826" s="1" t="s">
        <v>1272</v>
      </c>
      <c r="J7826" s="1" t="s">
        <v>1508</v>
      </c>
      <c r="K7826" s="1" t="s">
        <v>1514</v>
      </c>
      <c r="L7826" s="1" t="s">
        <v>1512</v>
      </c>
      <c r="M7826" s="1">
        <v>1</v>
      </c>
    </row>
    <row r="7827" spans="1:13" x14ac:dyDescent="0.25">
      <c r="A7827" s="1" t="s">
        <v>1272</v>
      </c>
      <c r="J7827" s="1" t="s">
        <v>1511</v>
      </c>
      <c r="K7827" s="1" t="s">
        <v>1514</v>
      </c>
      <c r="L7827" s="1" t="s">
        <v>1512</v>
      </c>
      <c r="M7827" s="1">
        <v>1</v>
      </c>
    </row>
    <row r="7828" spans="1:13" x14ac:dyDescent="0.25">
      <c r="A7828" s="1" t="s">
        <v>1282</v>
      </c>
      <c r="J7828" s="1" t="s">
        <v>1511</v>
      </c>
      <c r="K7828" s="1" t="s">
        <v>1509</v>
      </c>
      <c r="L7828" s="1" t="s">
        <v>1512</v>
      </c>
      <c r="M7828" s="1">
        <v>25</v>
      </c>
    </row>
    <row r="7829" spans="1:13" x14ac:dyDescent="0.25">
      <c r="A7829" s="1" t="s">
        <v>1262</v>
      </c>
      <c r="J7829" s="1" t="s">
        <v>1511</v>
      </c>
      <c r="K7829" s="1" t="s">
        <v>1509</v>
      </c>
      <c r="L7829" s="1" t="s">
        <v>1512</v>
      </c>
      <c r="M7829" s="1">
        <v>1</v>
      </c>
    </row>
    <row r="7830" spans="1:13" x14ac:dyDescent="0.25">
      <c r="A7830" s="1" t="s">
        <v>1272</v>
      </c>
      <c r="J7830" s="1" t="s">
        <v>1508</v>
      </c>
      <c r="K7830" s="1" t="s">
        <v>1514</v>
      </c>
      <c r="L7830" s="1" t="s">
        <v>1512</v>
      </c>
      <c r="M7830" s="1">
        <v>1</v>
      </c>
    </row>
    <row r="7831" spans="1:13" x14ac:dyDescent="0.25">
      <c r="A7831" s="1" t="s">
        <v>1272</v>
      </c>
      <c r="J7831" s="1" t="s">
        <v>1511</v>
      </c>
      <c r="K7831" s="1" t="s">
        <v>1514</v>
      </c>
      <c r="L7831" s="1" t="s">
        <v>1512</v>
      </c>
      <c r="M7831" s="1">
        <v>1</v>
      </c>
    </row>
    <row r="7832" spans="1:13" x14ac:dyDescent="0.25">
      <c r="A7832" s="1" t="s">
        <v>1272</v>
      </c>
      <c r="J7832" s="1" t="s">
        <v>1508</v>
      </c>
      <c r="K7832" s="1" t="s">
        <v>1514</v>
      </c>
      <c r="L7832" s="1" t="s">
        <v>1512</v>
      </c>
      <c r="M7832" s="1">
        <v>1</v>
      </c>
    </row>
    <row r="7833" spans="1:13" x14ac:dyDescent="0.25">
      <c r="A7833" s="1" t="s">
        <v>1262</v>
      </c>
      <c r="J7833" s="1" t="s">
        <v>1511</v>
      </c>
      <c r="K7833" s="1" t="s">
        <v>1509</v>
      </c>
      <c r="L7833" s="1" t="s">
        <v>1512</v>
      </c>
      <c r="M7833" s="1">
        <v>1</v>
      </c>
    </row>
    <row r="7834" spans="1:13" x14ac:dyDescent="0.25">
      <c r="A7834" s="1" t="s">
        <v>1272</v>
      </c>
      <c r="J7834" s="1" t="s">
        <v>1511</v>
      </c>
      <c r="K7834" s="1" t="s">
        <v>1514</v>
      </c>
      <c r="L7834" s="1" t="s">
        <v>1512</v>
      </c>
      <c r="M7834" s="1">
        <v>1</v>
      </c>
    </row>
    <row r="7835" spans="1:13" x14ac:dyDescent="0.25">
      <c r="A7835" s="1" t="s">
        <v>1262</v>
      </c>
      <c r="J7835" s="1" t="s">
        <v>1511</v>
      </c>
      <c r="K7835" s="1" t="s">
        <v>1509</v>
      </c>
      <c r="L7835" s="1" t="s">
        <v>1512</v>
      </c>
      <c r="M7835" s="1">
        <v>1</v>
      </c>
    </row>
    <row r="7836" spans="1:13" x14ac:dyDescent="0.25">
      <c r="A7836" s="1" t="s">
        <v>1415</v>
      </c>
      <c r="J7836" s="1" t="s">
        <v>1511</v>
      </c>
      <c r="K7836" s="1" t="s">
        <v>1509</v>
      </c>
      <c r="L7836" s="1" t="s">
        <v>1512</v>
      </c>
      <c r="M7836" s="1">
        <v>46</v>
      </c>
    </row>
    <row r="7837" spans="1:13" x14ac:dyDescent="0.25">
      <c r="A7837" s="1" t="s">
        <v>1262</v>
      </c>
      <c r="J7837" s="1" t="s">
        <v>1508</v>
      </c>
      <c r="K7837" s="1" t="s">
        <v>1509</v>
      </c>
      <c r="L7837" s="1" t="s">
        <v>1512</v>
      </c>
      <c r="M7837" s="1">
        <v>1</v>
      </c>
    </row>
    <row r="7838" spans="1:13" x14ac:dyDescent="0.25">
      <c r="A7838" s="1" t="s">
        <v>1296</v>
      </c>
      <c r="J7838" s="1" t="s">
        <v>1508</v>
      </c>
      <c r="K7838" s="1" t="s">
        <v>1509</v>
      </c>
      <c r="L7838" s="1" t="s">
        <v>1510</v>
      </c>
      <c r="M7838" s="1">
        <v>1</v>
      </c>
    </row>
    <row r="7839" spans="1:13" x14ac:dyDescent="0.25">
      <c r="A7839" s="1" t="s">
        <v>1296</v>
      </c>
      <c r="J7839" s="1" t="s">
        <v>1508</v>
      </c>
      <c r="K7839" s="1" t="s">
        <v>1509</v>
      </c>
      <c r="L7839" s="1" t="s">
        <v>1510</v>
      </c>
      <c r="M7839" s="1">
        <v>1</v>
      </c>
    </row>
    <row r="7840" spans="1:13" x14ac:dyDescent="0.25">
      <c r="A7840" s="1" t="s">
        <v>1296</v>
      </c>
      <c r="J7840" s="1" t="s">
        <v>1508</v>
      </c>
      <c r="K7840" s="1" t="s">
        <v>1509</v>
      </c>
      <c r="L7840" s="1" t="s">
        <v>1510</v>
      </c>
      <c r="M7840" s="1">
        <v>1</v>
      </c>
    </row>
    <row r="7841" spans="1:13" x14ac:dyDescent="0.25">
      <c r="A7841" s="1" t="s">
        <v>1296</v>
      </c>
      <c r="J7841" s="1" t="s">
        <v>1508</v>
      </c>
      <c r="K7841" s="1" t="s">
        <v>1509</v>
      </c>
      <c r="L7841" s="1" t="s">
        <v>1510</v>
      </c>
      <c r="M7841" s="1">
        <v>1</v>
      </c>
    </row>
    <row r="7842" spans="1:13" x14ac:dyDescent="0.25">
      <c r="A7842" s="1" t="s">
        <v>1296</v>
      </c>
      <c r="J7842" s="1" t="s">
        <v>1508</v>
      </c>
      <c r="K7842" s="1" t="s">
        <v>1509</v>
      </c>
      <c r="L7842" s="1" t="s">
        <v>1510</v>
      </c>
      <c r="M7842" s="1">
        <v>1</v>
      </c>
    </row>
    <row r="7843" spans="1:13" x14ac:dyDescent="0.25">
      <c r="A7843" s="1" t="s">
        <v>1262</v>
      </c>
      <c r="J7843" s="1" t="s">
        <v>1511</v>
      </c>
      <c r="K7843" s="1" t="s">
        <v>1509</v>
      </c>
      <c r="L7843" s="1" t="s">
        <v>1512</v>
      </c>
      <c r="M7843" s="1">
        <v>1</v>
      </c>
    </row>
    <row r="7844" spans="1:13" x14ac:dyDescent="0.25">
      <c r="A7844" s="1" t="s">
        <v>1310</v>
      </c>
      <c r="J7844" s="1" t="s">
        <v>1511</v>
      </c>
      <c r="K7844" s="1" t="s">
        <v>1509</v>
      </c>
      <c r="L7844" s="1" t="s">
        <v>1512</v>
      </c>
      <c r="M7844" s="1">
        <v>1</v>
      </c>
    </row>
    <row r="7845" spans="1:13" x14ac:dyDescent="0.25">
      <c r="A7845" s="1" t="s">
        <v>1262</v>
      </c>
      <c r="J7845" s="1" t="s">
        <v>1511</v>
      </c>
      <c r="K7845" s="1" t="s">
        <v>1509</v>
      </c>
      <c r="L7845" s="1" t="s">
        <v>1510</v>
      </c>
      <c r="M7845" s="1">
        <v>1</v>
      </c>
    </row>
    <row r="7846" spans="1:13" x14ac:dyDescent="0.25">
      <c r="A7846" s="1" t="s">
        <v>1262</v>
      </c>
      <c r="J7846" s="1" t="s">
        <v>1511</v>
      </c>
      <c r="K7846" s="1" t="s">
        <v>1509</v>
      </c>
      <c r="L7846" s="1" t="s">
        <v>1512</v>
      </c>
      <c r="M7846" s="1">
        <v>1</v>
      </c>
    </row>
    <row r="7847" spans="1:13" x14ac:dyDescent="0.25">
      <c r="A7847" s="1" t="s">
        <v>1262</v>
      </c>
      <c r="J7847" s="1" t="s">
        <v>1511</v>
      </c>
      <c r="K7847" s="1" t="s">
        <v>1509</v>
      </c>
      <c r="L7847" s="1" t="s">
        <v>1512</v>
      </c>
      <c r="M7847" s="1">
        <v>1</v>
      </c>
    </row>
    <row r="7848" spans="1:13" x14ac:dyDescent="0.25">
      <c r="A7848" s="1" t="s">
        <v>1262</v>
      </c>
      <c r="J7848" s="1" t="s">
        <v>1511</v>
      </c>
      <c r="K7848" s="1" t="s">
        <v>1509</v>
      </c>
      <c r="L7848" s="1" t="s">
        <v>1512</v>
      </c>
      <c r="M7848" s="1">
        <v>1</v>
      </c>
    </row>
    <row r="7849" spans="1:13" x14ac:dyDescent="0.25">
      <c r="A7849" s="1" t="s">
        <v>1262</v>
      </c>
      <c r="J7849" s="1" t="s">
        <v>1511</v>
      </c>
      <c r="K7849" s="1" t="s">
        <v>1509</v>
      </c>
      <c r="L7849" s="1" t="s">
        <v>1512</v>
      </c>
      <c r="M7849" s="1">
        <v>1</v>
      </c>
    </row>
    <row r="7850" spans="1:13" x14ac:dyDescent="0.25">
      <c r="A7850" s="1" t="s">
        <v>1263</v>
      </c>
      <c r="J7850" s="1" t="s">
        <v>1511</v>
      </c>
      <c r="K7850" s="1" t="s">
        <v>1509</v>
      </c>
      <c r="L7850" s="1" t="s">
        <v>1513</v>
      </c>
      <c r="M7850" s="1">
        <v>1</v>
      </c>
    </row>
    <row r="7851" spans="1:13" x14ac:dyDescent="0.25">
      <c r="A7851" s="1" t="s">
        <v>1272</v>
      </c>
      <c r="J7851" s="1" t="s">
        <v>1511</v>
      </c>
      <c r="K7851" s="1" t="s">
        <v>1509</v>
      </c>
      <c r="L7851" s="1" t="s">
        <v>1512</v>
      </c>
      <c r="M7851" s="1">
        <v>1</v>
      </c>
    </row>
    <row r="7852" spans="1:13" x14ac:dyDescent="0.25">
      <c r="A7852" s="1" t="s">
        <v>1272</v>
      </c>
      <c r="J7852" s="1" t="s">
        <v>1511</v>
      </c>
      <c r="K7852" s="1" t="s">
        <v>1509</v>
      </c>
      <c r="L7852" s="1" t="s">
        <v>1512</v>
      </c>
      <c r="M7852" s="1">
        <v>1</v>
      </c>
    </row>
    <row r="7853" spans="1:13" x14ac:dyDescent="0.25">
      <c r="A7853" s="1" t="s">
        <v>1272</v>
      </c>
      <c r="J7853" s="1" t="s">
        <v>1511</v>
      </c>
      <c r="K7853" s="1" t="s">
        <v>1509</v>
      </c>
      <c r="L7853" s="1" t="s">
        <v>1510</v>
      </c>
      <c r="M7853" s="1">
        <v>1</v>
      </c>
    </row>
    <row r="7854" spans="1:13" x14ac:dyDescent="0.25">
      <c r="A7854" s="1" t="s">
        <v>1272</v>
      </c>
      <c r="J7854" s="1" t="s">
        <v>1511</v>
      </c>
      <c r="K7854" s="1" t="s">
        <v>1509</v>
      </c>
      <c r="L7854" s="1" t="s">
        <v>1510</v>
      </c>
      <c r="M7854" s="1">
        <v>1</v>
      </c>
    </row>
    <row r="7855" spans="1:13" x14ac:dyDescent="0.25">
      <c r="A7855" s="1" t="s">
        <v>1272</v>
      </c>
      <c r="J7855" s="1" t="s">
        <v>1511</v>
      </c>
      <c r="K7855" s="1" t="s">
        <v>1509</v>
      </c>
      <c r="L7855" s="1" t="s">
        <v>1510</v>
      </c>
      <c r="M7855" s="1">
        <v>1</v>
      </c>
    </row>
    <row r="7856" spans="1:13" x14ac:dyDescent="0.25">
      <c r="A7856" s="1" t="s">
        <v>1298</v>
      </c>
      <c r="J7856" s="1" t="s">
        <v>1508</v>
      </c>
      <c r="K7856" s="1" t="s">
        <v>1509</v>
      </c>
      <c r="L7856" s="1" t="s">
        <v>1512</v>
      </c>
      <c r="M7856" s="1">
        <v>3</v>
      </c>
    </row>
    <row r="7857" spans="1:13" x14ac:dyDescent="0.25">
      <c r="A7857" s="1" t="s">
        <v>1275</v>
      </c>
      <c r="J7857" s="1" t="s">
        <v>1511</v>
      </c>
      <c r="K7857" s="1" t="s">
        <v>1509</v>
      </c>
      <c r="L7857" s="1" t="s">
        <v>1512</v>
      </c>
      <c r="M7857" s="1">
        <v>1</v>
      </c>
    </row>
    <row r="7858" spans="1:13" x14ac:dyDescent="0.25">
      <c r="A7858" s="1" t="s">
        <v>1285</v>
      </c>
      <c r="J7858" s="1" t="s">
        <v>1511</v>
      </c>
      <c r="K7858" s="1" t="s">
        <v>1509</v>
      </c>
      <c r="L7858" s="1" t="s">
        <v>1512</v>
      </c>
      <c r="M7858" s="1">
        <v>8</v>
      </c>
    </row>
    <row r="7859" spans="1:13" x14ac:dyDescent="0.25">
      <c r="A7859" s="1" t="s">
        <v>1299</v>
      </c>
      <c r="J7859" s="1" t="s">
        <v>1508</v>
      </c>
      <c r="K7859" s="1" t="s">
        <v>1514</v>
      </c>
      <c r="L7859" s="1" t="s">
        <v>1510</v>
      </c>
      <c r="M7859" s="1">
        <v>1</v>
      </c>
    </row>
    <row r="7860" spans="1:13" x14ac:dyDescent="0.25">
      <c r="A7860" s="1" t="s">
        <v>1299</v>
      </c>
      <c r="J7860" s="1" t="s">
        <v>1508</v>
      </c>
      <c r="K7860" s="1" t="s">
        <v>1514</v>
      </c>
      <c r="L7860" s="1" t="s">
        <v>1510</v>
      </c>
      <c r="M7860" s="1">
        <v>1</v>
      </c>
    </row>
    <row r="7861" spans="1:13" x14ac:dyDescent="0.25">
      <c r="A7861" s="1" t="s">
        <v>1262</v>
      </c>
      <c r="J7861" s="1" t="s">
        <v>1511</v>
      </c>
      <c r="K7861" s="1" t="s">
        <v>1509</v>
      </c>
      <c r="L7861" s="1" t="s">
        <v>1510</v>
      </c>
      <c r="M7861" s="1">
        <v>1</v>
      </c>
    </row>
    <row r="7862" spans="1:13" x14ac:dyDescent="0.25">
      <c r="A7862" s="1" t="s">
        <v>1262</v>
      </c>
      <c r="J7862" s="1" t="s">
        <v>1511</v>
      </c>
      <c r="K7862" s="1" t="s">
        <v>1509</v>
      </c>
      <c r="L7862" s="1" t="s">
        <v>1510</v>
      </c>
      <c r="M7862" s="1">
        <v>1</v>
      </c>
    </row>
    <row r="7863" spans="1:13" x14ac:dyDescent="0.25">
      <c r="A7863" s="1" t="s">
        <v>1262</v>
      </c>
      <c r="J7863" s="1" t="s">
        <v>1511</v>
      </c>
      <c r="K7863" s="1" t="s">
        <v>1509</v>
      </c>
      <c r="L7863" s="1" t="s">
        <v>1510</v>
      </c>
      <c r="M7863" s="1">
        <v>1</v>
      </c>
    </row>
    <row r="7864" spans="1:13" x14ac:dyDescent="0.25">
      <c r="A7864" s="1" t="s">
        <v>1262</v>
      </c>
      <c r="J7864" s="1" t="s">
        <v>1511</v>
      </c>
      <c r="K7864" s="1" t="s">
        <v>1509</v>
      </c>
      <c r="L7864" s="1" t="s">
        <v>1510</v>
      </c>
      <c r="M7864" s="1">
        <v>1</v>
      </c>
    </row>
    <row r="7865" spans="1:13" x14ac:dyDescent="0.25">
      <c r="A7865" s="1" t="s">
        <v>1262</v>
      </c>
      <c r="J7865" s="1" t="s">
        <v>1511</v>
      </c>
      <c r="K7865" s="1" t="s">
        <v>1509</v>
      </c>
      <c r="L7865" s="1" t="s">
        <v>1510</v>
      </c>
      <c r="M7865" s="1">
        <v>1</v>
      </c>
    </row>
    <row r="7866" spans="1:13" x14ac:dyDescent="0.25">
      <c r="A7866" s="1" t="s">
        <v>1262</v>
      </c>
      <c r="J7866" s="1" t="s">
        <v>1508</v>
      </c>
      <c r="K7866" s="1" t="s">
        <v>1509</v>
      </c>
      <c r="L7866" s="1" t="s">
        <v>1510</v>
      </c>
      <c r="M7866" s="1">
        <v>1</v>
      </c>
    </row>
    <row r="7867" spans="1:13" x14ac:dyDescent="0.25">
      <c r="A7867" s="1" t="s">
        <v>1444</v>
      </c>
      <c r="J7867" s="1" t="s">
        <v>1511</v>
      </c>
      <c r="K7867" s="1" t="s">
        <v>1509</v>
      </c>
      <c r="L7867" s="1" t="s">
        <v>1512</v>
      </c>
      <c r="M7867" s="1">
        <v>3</v>
      </c>
    </row>
    <row r="7868" spans="1:13" x14ac:dyDescent="0.25">
      <c r="A7868" s="1" t="s">
        <v>1298</v>
      </c>
      <c r="J7868" s="1" t="s">
        <v>1508</v>
      </c>
      <c r="K7868" s="1" t="s">
        <v>1509</v>
      </c>
      <c r="L7868" s="1" t="s">
        <v>1512</v>
      </c>
      <c r="M7868" s="1">
        <v>4</v>
      </c>
    </row>
    <row r="7869" spans="1:13" x14ac:dyDescent="0.25">
      <c r="A7869" s="1" t="s">
        <v>1341</v>
      </c>
      <c r="J7869" s="1" t="s">
        <v>1508</v>
      </c>
      <c r="K7869" s="1" t="s">
        <v>1509</v>
      </c>
      <c r="L7869" s="1" t="s">
        <v>1513</v>
      </c>
      <c r="M7869" s="1">
        <v>1</v>
      </c>
    </row>
    <row r="7870" spans="1:13" x14ac:dyDescent="0.25">
      <c r="A7870" s="1" t="s">
        <v>1303</v>
      </c>
      <c r="J7870" s="1" t="s">
        <v>1511</v>
      </c>
      <c r="K7870" s="1" t="s">
        <v>1509</v>
      </c>
      <c r="L7870" s="1" t="s">
        <v>1512</v>
      </c>
      <c r="M7870" s="1">
        <v>57</v>
      </c>
    </row>
    <row r="7871" spans="1:13" x14ac:dyDescent="0.25">
      <c r="A7871" s="1" t="s">
        <v>1329</v>
      </c>
      <c r="J7871" s="1" t="s">
        <v>1508</v>
      </c>
      <c r="K7871" s="1" t="s">
        <v>1509</v>
      </c>
      <c r="L7871" s="1" t="s">
        <v>1512</v>
      </c>
      <c r="M7871" s="1">
        <v>57</v>
      </c>
    </row>
    <row r="7872" spans="1:13" x14ac:dyDescent="0.25">
      <c r="A7872" s="1" t="s">
        <v>1317</v>
      </c>
      <c r="J7872" s="1" t="s">
        <v>1508</v>
      </c>
      <c r="K7872" s="1" t="s">
        <v>1509</v>
      </c>
      <c r="L7872" s="1" t="s">
        <v>1510</v>
      </c>
      <c r="M7872" s="1">
        <v>20</v>
      </c>
    </row>
    <row r="7873" spans="1:13" x14ac:dyDescent="0.25">
      <c r="A7873" s="1" t="s">
        <v>1301</v>
      </c>
      <c r="J7873" s="1" t="s">
        <v>1511</v>
      </c>
      <c r="K7873" s="1" t="s">
        <v>1509</v>
      </c>
      <c r="L7873" s="1" t="s">
        <v>1512</v>
      </c>
      <c r="M7873" s="1">
        <v>16</v>
      </c>
    </row>
    <row r="7874" spans="1:13" x14ac:dyDescent="0.25">
      <c r="A7874" s="1" t="s">
        <v>1299</v>
      </c>
      <c r="J7874" s="1" t="s">
        <v>1508</v>
      </c>
      <c r="K7874" s="1" t="s">
        <v>1509</v>
      </c>
      <c r="L7874" s="1" t="s">
        <v>1510</v>
      </c>
      <c r="M7874" s="1">
        <v>1</v>
      </c>
    </row>
    <row r="7875" spans="1:13" x14ac:dyDescent="0.25">
      <c r="A7875" s="1" t="s">
        <v>1299</v>
      </c>
      <c r="J7875" s="1" t="s">
        <v>1508</v>
      </c>
      <c r="K7875" s="1" t="s">
        <v>1509</v>
      </c>
      <c r="L7875" s="1" t="s">
        <v>1510</v>
      </c>
      <c r="M7875" s="1">
        <v>1</v>
      </c>
    </row>
    <row r="7876" spans="1:13" x14ac:dyDescent="0.25">
      <c r="A7876" s="1" t="s">
        <v>1275</v>
      </c>
      <c r="J7876" s="1" t="s">
        <v>1511</v>
      </c>
      <c r="K7876" s="1" t="s">
        <v>1509</v>
      </c>
      <c r="L7876" s="1" t="s">
        <v>1512</v>
      </c>
      <c r="M7876" s="1">
        <v>2</v>
      </c>
    </row>
    <row r="7877" spans="1:13" x14ac:dyDescent="0.25">
      <c r="A7877" s="1" t="s">
        <v>1299</v>
      </c>
      <c r="J7877" s="1" t="s">
        <v>1508</v>
      </c>
      <c r="K7877" s="1" t="s">
        <v>1509</v>
      </c>
      <c r="L7877" s="1" t="s">
        <v>1510</v>
      </c>
      <c r="M7877" s="1">
        <v>1</v>
      </c>
    </row>
    <row r="7878" spans="1:13" x14ac:dyDescent="0.25">
      <c r="A7878" s="1" t="s">
        <v>1299</v>
      </c>
      <c r="J7878" s="1" t="s">
        <v>1508</v>
      </c>
      <c r="K7878" s="1" t="s">
        <v>1509</v>
      </c>
      <c r="L7878" s="1" t="s">
        <v>1510</v>
      </c>
      <c r="M7878" s="1">
        <v>1</v>
      </c>
    </row>
    <row r="7879" spans="1:13" x14ac:dyDescent="0.25">
      <c r="A7879" s="1" t="s">
        <v>1299</v>
      </c>
      <c r="J7879" s="1" t="s">
        <v>1508</v>
      </c>
      <c r="K7879" s="1" t="s">
        <v>1509</v>
      </c>
      <c r="L7879" s="1" t="s">
        <v>1510</v>
      </c>
      <c r="M7879" s="1">
        <v>1</v>
      </c>
    </row>
    <row r="7880" spans="1:13" x14ac:dyDescent="0.25">
      <c r="A7880" s="1" t="s">
        <v>1299</v>
      </c>
      <c r="J7880" s="1" t="s">
        <v>1508</v>
      </c>
      <c r="K7880" s="1" t="s">
        <v>1509</v>
      </c>
      <c r="L7880" s="1" t="s">
        <v>1510</v>
      </c>
      <c r="M7880" s="1">
        <v>1</v>
      </c>
    </row>
    <row r="7881" spans="1:13" x14ac:dyDescent="0.25">
      <c r="A7881" s="1" t="s">
        <v>1299</v>
      </c>
      <c r="J7881" s="1" t="s">
        <v>1508</v>
      </c>
      <c r="K7881" s="1" t="s">
        <v>1509</v>
      </c>
      <c r="L7881" s="1" t="s">
        <v>1513</v>
      </c>
      <c r="M7881" s="1">
        <v>1</v>
      </c>
    </row>
    <row r="7882" spans="1:13" x14ac:dyDescent="0.25">
      <c r="A7882" s="1" t="s">
        <v>1299</v>
      </c>
      <c r="J7882" s="1" t="s">
        <v>1508</v>
      </c>
      <c r="K7882" s="1" t="s">
        <v>1509</v>
      </c>
      <c r="L7882" s="1" t="s">
        <v>1510</v>
      </c>
      <c r="M7882" s="1">
        <v>1</v>
      </c>
    </row>
    <row r="7883" spans="1:13" x14ac:dyDescent="0.25">
      <c r="A7883" s="1" t="s">
        <v>1299</v>
      </c>
      <c r="J7883" s="1" t="s">
        <v>1508</v>
      </c>
      <c r="K7883" s="1" t="s">
        <v>1509</v>
      </c>
      <c r="L7883" s="1" t="s">
        <v>1510</v>
      </c>
      <c r="M7883" s="1">
        <v>1</v>
      </c>
    </row>
    <row r="7884" spans="1:13" x14ac:dyDescent="0.25">
      <c r="A7884" s="1" t="s">
        <v>1299</v>
      </c>
      <c r="J7884" s="1" t="s">
        <v>1508</v>
      </c>
      <c r="K7884" s="1" t="s">
        <v>1509</v>
      </c>
      <c r="L7884" s="1" t="s">
        <v>1510</v>
      </c>
      <c r="M7884" s="1">
        <v>1</v>
      </c>
    </row>
    <row r="7885" spans="1:13" x14ac:dyDescent="0.25">
      <c r="A7885" s="1" t="s">
        <v>1299</v>
      </c>
      <c r="J7885" s="1" t="s">
        <v>1508</v>
      </c>
      <c r="K7885" s="1" t="s">
        <v>1509</v>
      </c>
      <c r="L7885" s="1" t="s">
        <v>1510</v>
      </c>
      <c r="M7885" s="1">
        <v>1</v>
      </c>
    </row>
    <row r="7886" spans="1:13" x14ac:dyDescent="0.25">
      <c r="A7886" s="1" t="s">
        <v>1281</v>
      </c>
      <c r="J7886" s="1" t="s">
        <v>1511</v>
      </c>
      <c r="K7886" s="1" t="s">
        <v>1514</v>
      </c>
      <c r="L7886" s="1" t="s">
        <v>1513</v>
      </c>
      <c r="M7886" s="1">
        <v>3</v>
      </c>
    </row>
    <row r="7887" spans="1:13" x14ac:dyDescent="0.25">
      <c r="A7887" s="1" t="s">
        <v>1281</v>
      </c>
      <c r="J7887" s="1" t="s">
        <v>1508</v>
      </c>
      <c r="K7887" s="1" t="s">
        <v>1514</v>
      </c>
      <c r="L7887" s="1" t="s">
        <v>1513</v>
      </c>
      <c r="M7887" s="1">
        <v>1</v>
      </c>
    </row>
    <row r="7888" spans="1:13" x14ac:dyDescent="0.25">
      <c r="A7888" s="1" t="s">
        <v>1429</v>
      </c>
      <c r="J7888" s="1" t="s">
        <v>1511</v>
      </c>
      <c r="K7888" s="1" t="s">
        <v>1514</v>
      </c>
      <c r="L7888" s="1" t="s">
        <v>1510</v>
      </c>
      <c r="M7888" s="1">
        <v>2</v>
      </c>
    </row>
    <row r="7889" spans="1:13" x14ac:dyDescent="0.25">
      <c r="A7889" s="1" t="s">
        <v>1429</v>
      </c>
      <c r="J7889" s="1" t="s">
        <v>1508</v>
      </c>
      <c r="K7889" s="1" t="s">
        <v>1514</v>
      </c>
      <c r="L7889" s="1" t="s">
        <v>1513</v>
      </c>
      <c r="M7889" s="1">
        <v>3</v>
      </c>
    </row>
    <row r="7890" spans="1:13" x14ac:dyDescent="0.25">
      <c r="A7890" s="1" t="s">
        <v>1312</v>
      </c>
      <c r="J7890" s="1" t="s">
        <v>1511</v>
      </c>
      <c r="K7890" s="1" t="s">
        <v>1509</v>
      </c>
      <c r="L7890" s="1" t="s">
        <v>1512</v>
      </c>
      <c r="M7890" s="1">
        <v>1</v>
      </c>
    </row>
    <row r="7891" spans="1:13" x14ac:dyDescent="0.25">
      <c r="A7891" s="1" t="s">
        <v>1281</v>
      </c>
      <c r="J7891" s="1" t="s">
        <v>1511</v>
      </c>
      <c r="K7891" s="1" t="s">
        <v>1514</v>
      </c>
      <c r="L7891" s="1" t="s">
        <v>1513</v>
      </c>
      <c r="M7891" s="1">
        <v>1</v>
      </c>
    </row>
    <row r="7892" spans="1:13" x14ac:dyDescent="0.25">
      <c r="A7892" s="1" t="s">
        <v>1281</v>
      </c>
      <c r="J7892" s="1" t="s">
        <v>1511</v>
      </c>
      <c r="K7892" s="1" t="s">
        <v>1514</v>
      </c>
      <c r="L7892" s="1" t="s">
        <v>1513</v>
      </c>
      <c r="M7892" s="1">
        <v>1</v>
      </c>
    </row>
    <row r="7893" spans="1:13" x14ac:dyDescent="0.25">
      <c r="A7893" s="1" t="s">
        <v>1265</v>
      </c>
      <c r="J7893" s="1" t="s">
        <v>1511</v>
      </c>
      <c r="K7893" s="1" t="s">
        <v>1509</v>
      </c>
      <c r="L7893" s="1" t="s">
        <v>1510</v>
      </c>
      <c r="M7893" s="1">
        <v>5</v>
      </c>
    </row>
    <row r="7894" spans="1:13" x14ac:dyDescent="0.25">
      <c r="A7894" s="1" t="s">
        <v>1281</v>
      </c>
      <c r="J7894" s="1" t="s">
        <v>1511</v>
      </c>
      <c r="K7894" s="1" t="s">
        <v>1514</v>
      </c>
      <c r="L7894" s="1" t="s">
        <v>1513</v>
      </c>
      <c r="M7894" s="1">
        <v>1</v>
      </c>
    </row>
    <row r="7895" spans="1:13" x14ac:dyDescent="0.25">
      <c r="A7895" s="1" t="s">
        <v>1281</v>
      </c>
      <c r="J7895" s="1" t="s">
        <v>1511</v>
      </c>
      <c r="K7895" s="1" t="s">
        <v>1509</v>
      </c>
      <c r="L7895" s="1" t="s">
        <v>1510</v>
      </c>
      <c r="M7895" s="1">
        <v>1</v>
      </c>
    </row>
    <row r="7896" spans="1:13" x14ac:dyDescent="0.25">
      <c r="A7896" s="1" t="s">
        <v>1281</v>
      </c>
      <c r="J7896" s="1" t="s">
        <v>1511</v>
      </c>
      <c r="K7896" s="1" t="s">
        <v>1514</v>
      </c>
      <c r="L7896" s="1" t="s">
        <v>1510</v>
      </c>
      <c r="M7896" s="1">
        <v>2</v>
      </c>
    </row>
    <row r="7897" spans="1:13" x14ac:dyDescent="0.25">
      <c r="A7897" s="1" t="s">
        <v>1281</v>
      </c>
      <c r="J7897" s="1" t="s">
        <v>1511</v>
      </c>
      <c r="K7897" s="1" t="s">
        <v>1514</v>
      </c>
      <c r="L7897" s="1" t="s">
        <v>1510</v>
      </c>
      <c r="M7897" s="1">
        <v>3</v>
      </c>
    </row>
    <row r="7898" spans="1:13" x14ac:dyDescent="0.25">
      <c r="A7898" s="1" t="s">
        <v>1294</v>
      </c>
      <c r="J7898" s="1" t="s">
        <v>1511</v>
      </c>
      <c r="K7898" s="1" t="s">
        <v>1514</v>
      </c>
      <c r="L7898" s="1" t="s">
        <v>1512</v>
      </c>
      <c r="M7898" s="1">
        <v>1</v>
      </c>
    </row>
    <row r="7899" spans="1:13" x14ac:dyDescent="0.25">
      <c r="A7899" s="1" t="s">
        <v>1374</v>
      </c>
      <c r="J7899" s="1" t="s">
        <v>1511</v>
      </c>
      <c r="K7899" s="1" t="s">
        <v>1509</v>
      </c>
      <c r="L7899" s="1" t="s">
        <v>1513</v>
      </c>
      <c r="M7899" s="1">
        <v>6</v>
      </c>
    </row>
    <row r="7900" spans="1:13" x14ac:dyDescent="0.25">
      <c r="A7900" s="1" t="s">
        <v>1374</v>
      </c>
      <c r="J7900" s="1" t="s">
        <v>1511</v>
      </c>
      <c r="K7900" s="1" t="s">
        <v>1509</v>
      </c>
      <c r="L7900" s="1" t="s">
        <v>1510</v>
      </c>
      <c r="M7900" s="1">
        <v>7</v>
      </c>
    </row>
    <row r="7901" spans="1:13" x14ac:dyDescent="0.25">
      <c r="A7901" s="1" t="s">
        <v>1301</v>
      </c>
      <c r="J7901" s="1" t="s">
        <v>1511</v>
      </c>
      <c r="K7901" s="1" t="s">
        <v>1509</v>
      </c>
      <c r="L7901" s="1" t="s">
        <v>1512</v>
      </c>
      <c r="M7901" s="1">
        <v>3</v>
      </c>
    </row>
    <row r="7902" spans="1:13" x14ac:dyDescent="0.25">
      <c r="A7902" s="1" t="s">
        <v>1374</v>
      </c>
      <c r="J7902" s="1" t="s">
        <v>1511</v>
      </c>
      <c r="K7902" s="1" t="s">
        <v>1509</v>
      </c>
      <c r="L7902" s="1" t="s">
        <v>1510</v>
      </c>
      <c r="M7902" s="1">
        <v>3</v>
      </c>
    </row>
    <row r="7903" spans="1:13" x14ac:dyDescent="0.25">
      <c r="A7903" s="1" t="s">
        <v>1303</v>
      </c>
      <c r="J7903" s="1" t="s">
        <v>1511</v>
      </c>
      <c r="K7903" s="1" t="s">
        <v>1509</v>
      </c>
      <c r="L7903" s="1" t="s">
        <v>1512</v>
      </c>
      <c r="M7903" s="1">
        <v>3</v>
      </c>
    </row>
    <row r="7904" spans="1:13" x14ac:dyDescent="0.25">
      <c r="A7904" s="1" t="s">
        <v>1439</v>
      </c>
      <c r="J7904" s="1" t="s">
        <v>1511</v>
      </c>
      <c r="K7904" s="1" t="s">
        <v>1509</v>
      </c>
      <c r="L7904" s="1" t="s">
        <v>1512</v>
      </c>
      <c r="M7904" s="1">
        <v>2</v>
      </c>
    </row>
    <row r="7905" spans="1:13" x14ac:dyDescent="0.25">
      <c r="A7905" s="1" t="s">
        <v>1329</v>
      </c>
      <c r="J7905" s="1" t="s">
        <v>1508</v>
      </c>
      <c r="K7905" s="1" t="s">
        <v>1509</v>
      </c>
      <c r="L7905" s="1" t="s">
        <v>1512</v>
      </c>
      <c r="M7905" s="1">
        <v>3</v>
      </c>
    </row>
    <row r="7906" spans="1:13" x14ac:dyDescent="0.25">
      <c r="A7906" s="1" t="s">
        <v>1374</v>
      </c>
      <c r="J7906" s="1" t="s">
        <v>1511</v>
      </c>
      <c r="K7906" s="1" t="s">
        <v>1509</v>
      </c>
      <c r="L7906" s="1" t="s">
        <v>1510</v>
      </c>
      <c r="M7906" s="1">
        <v>6</v>
      </c>
    </row>
    <row r="7907" spans="1:13" x14ac:dyDescent="0.25">
      <c r="A7907" s="1" t="s">
        <v>1439</v>
      </c>
      <c r="J7907" s="1" t="s">
        <v>1511</v>
      </c>
      <c r="K7907" s="1" t="s">
        <v>1509</v>
      </c>
      <c r="L7907" s="1" t="s">
        <v>1512</v>
      </c>
      <c r="M7907" s="1">
        <v>1</v>
      </c>
    </row>
    <row r="7908" spans="1:13" x14ac:dyDescent="0.25">
      <c r="A7908" s="1" t="s">
        <v>1439</v>
      </c>
      <c r="J7908" s="1" t="s">
        <v>1511</v>
      </c>
      <c r="K7908" s="1" t="s">
        <v>1509</v>
      </c>
      <c r="L7908" s="1" t="s">
        <v>1512</v>
      </c>
      <c r="M7908" s="1">
        <v>3</v>
      </c>
    </row>
    <row r="7909" spans="1:13" x14ac:dyDescent="0.25">
      <c r="A7909" s="1" t="s">
        <v>1303</v>
      </c>
      <c r="J7909" s="1" t="s">
        <v>1511</v>
      </c>
      <c r="K7909" s="1" t="s">
        <v>1509</v>
      </c>
      <c r="L7909" s="1" t="s">
        <v>1512</v>
      </c>
      <c r="M7909" s="1">
        <v>41</v>
      </c>
    </row>
    <row r="7910" spans="1:13" x14ac:dyDescent="0.25">
      <c r="A7910" s="1" t="s">
        <v>1266</v>
      </c>
      <c r="J7910" s="1" t="s">
        <v>1511</v>
      </c>
      <c r="K7910" s="1" t="s">
        <v>1509</v>
      </c>
      <c r="L7910" s="1" t="s">
        <v>1512</v>
      </c>
      <c r="M7910" s="1">
        <v>2</v>
      </c>
    </row>
    <row r="7911" spans="1:13" x14ac:dyDescent="0.25">
      <c r="A7911" s="1" t="s">
        <v>1287</v>
      </c>
      <c r="J7911" s="1" t="s">
        <v>1511</v>
      </c>
      <c r="K7911" s="1" t="s">
        <v>1509</v>
      </c>
      <c r="L7911" s="1" t="s">
        <v>1512</v>
      </c>
      <c r="M7911" s="1">
        <v>19</v>
      </c>
    </row>
    <row r="7912" spans="1:13" x14ac:dyDescent="0.25">
      <c r="A7912" s="1" t="s">
        <v>1329</v>
      </c>
      <c r="J7912" s="1" t="s">
        <v>1508</v>
      </c>
      <c r="K7912" s="1" t="s">
        <v>1509</v>
      </c>
      <c r="L7912" s="1" t="s">
        <v>1512</v>
      </c>
      <c r="M7912" s="1">
        <v>41</v>
      </c>
    </row>
    <row r="7913" spans="1:13" x14ac:dyDescent="0.25">
      <c r="A7913" s="1" t="s">
        <v>1374</v>
      </c>
      <c r="J7913" s="1" t="s">
        <v>1508</v>
      </c>
      <c r="K7913" s="1" t="s">
        <v>1509</v>
      </c>
      <c r="L7913" s="1" t="s">
        <v>1513</v>
      </c>
      <c r="M7913" s="1">
        <v>2</v>
      </c>
    </row>
    <row r="7914" spans="1:13" x14ac:dyDescent="0.25">
      <c r="A7914" s="1" t="s">
        <v>1439</v>
      </c>
      <c r="J7914" s="1" t="s">
        <v>1511</v>
      </c>
      <c r="K7914" s="1" t="s">
        <v>1509</v>
      </c>
      <c r="L7914" s="1" t="s">
        <v>1512</v>
      </c>
      <c r="M7914" s="1">
        <v>2</v>
      </c>
    </row>
    <row r="7915" spans="1:13" x14ac:dyDescent="0.25">
      <c r="A7915" s="1" t="s">
        <v>1439</v>
      </c>
      <c r="J7915" s="1" t="s">
        <v>1511</v>
      </c>
      <c r="K7915" s="1" t="s">
        <v>1509</v>
      </c>
      <c r="L7915" s="1" t="s">
        <v>1512</v>
      </c>
      <c r="M7915" s="1">
        <v>1</v>
      </c>
    </row>
    <row r="7916" spans="1:13" x14ac:dyDescent="0.25">
      <c r="A7916" s="1" t="s">
        <v>1439</v>
      </c>
      <c r="J7916" s="1" t="s">
        <v>1511</v>
      </c>
      <c r="K7916" s="1" t="s">
        <v>1509</v>
      </c>
      <c r="L7916" s="1" t="s">
        <v>1512</v>
      </c>
      <c r="M7916" s="1">
        <v>2</v>
      </c>
    </row>
    <row r="7917" spans="1:13" x14ac:dyDescent="0.25">
      <c r="A7917" s="1" t="s">
        <v>1374</v>
      </c>
      <c r="J7917" s="1" t="s">
        <v>1508</v>
      </c>
      <c r="K7917" s="1" t="s">
        <v>1509</v>
      </c>
      <c r="L7917" s="1" t="s">
        <v>1513</v>
      </c>
      <c r="M7917" s="1">
        <v>1</v>
      </c>
    </row>
    <row r="7918" spans="1:13" x14ac:dyDescent="0.25">
      <c r="A7918" s="1" t="s">
        <v>1439</v>
      </c>
      <c r="J7918" s="1" t="s">
        <v>1511</v>
      </c>
      <c r="K7918" s="1" t="s">
        <v>1509</v>
      </c>
      <c r="L7918" s="1" t="s">
        <v>1512</v>
      </c>
      <c r="M7918" s="1">
        <v>2</v>
      </c>
    </row>
    <row r="7919" spans="1:13" x14ac:dyDescent="0.25">
      <c r="A7919" s="1" t="s">
        <v>1439</v>
      </c>
      <c r="J7919" s="1" t="s">
        <v>1511</v>
      </c>
      <c r="K7919" s="1" t="s">
        <v>1509</v>
      </c>
      <c r="L7919" s="1" t="s">
        <v>1512</v>
      </c>
      <c r="M7919" s="1">
        <v>2</v>
      </c>
    </row>
    <row r="7920" spans="1:13" x14ac:dyDescent="0.25">
      <c r="A7920" s="1" t="s">
        <v>1299</v>
      </c>
      <c r="J7920" s="1" t="s">
        <v>1508</v>
      </c>
      <c r="K7920" s="1" t="s">
        <v>1509</v>
      </c>
      <c r="L7920" s="1" t="s">
        <v>1510</v>
      </c>
      <c r="M7920" s="1">
        <v>1</v>
      </c>
    </row>
    <row r="7921" spans="1:13" x14ac:dyDescent="0.25">
      <c r="A7921" s="1" t="s">
        <v>1439</v>
      </c>
      <c r="J7921" s="1" t="s">
        <v>1511</v>
      </c>
      <c r="K7921" s="1" t="s">
        <v>1509</v>
      </c>
      <c r="L7921" s="1" t="s">
        <v>1512</v>
      </c>
      <c r="M7921" s="1">
        <v>3</v>
      </c>
    </row>
    <row r="7922" spans="1:13" x14ac:dyDescent="0.25">
      <c r="A7922" s="1" t="s">
        <v>1374</v>
      </c>
      <c r="J7922" s="1" t="s">
        <v>1508</v>
      </c>
      <c r="K7922" s="1" t="s">
        <v>1509</v>
      </c>
      <c r="L7922" s="1" t="s">
        <v>1513</v>
      </c>
      <c r="M7922" s="1">
        <v>2</v>
      </c>
    </row>
    <row r="7923" spans="1:13" x14ac:dyDescent="0.25">
      <c r="A7923" s="1" t="s">
        <v>1439</v>
      </c>
      <c r="J7923" s="1" t="s">
        <v>1511</v>
      </c>
      <c r="K7923" s="1" t="s">
        <v>1509</v>
      </c>
      <c r="L7923" s="1" t="s">
        <v>1512</v>
      </c>
      <c r="M7923" s="1">
        <v>2</v>
      </c>
    </row>
    <row r="7924" spans="1:13" x14ac:dyDescent="0.25">
      <c r="A7924" s="1" t="s">
        <v>1439</v>
      </c>
      <c r="J7924" s="1" t="s">
        <v>1511</v>
      </c>
      <c r="K7924" s="1" t="s">
        <v>1509</v>
      </c>
      <c r="L7924" s="1" t="s">
        <v>1512</v>
      </c>
      <c r="M7924" s="1">
        <v>1</v>
      </c>
    </row>
    <row r="7925" spans="1:13" x14ac:dyDescent="0.25">
      <c r="A7925" s="1" t="s">
        <v>1374</v>
      </c>
      <c r="J7925" s="1" t="s">
        <v>1511</v>
      </c>
      <c r="K7925" s="1" t="s">
        <v>1509</v>
      </c>
      <c r="L7925" s="1" t="s">
        <v>1513</v>
      </c>
      <c r="M7925" s="1">
        <v>3</v>
      </c>
    </row>
    <row r="7926" spans="1:13" x14ac:dyDescent="0.25">
      <c r="A7926" s="1" t="s">
        <v>1439</v>
      </c>
      <c r="J7926" s="1" t="s">
        <v>1511</v>
      </c>
      <c r="K7926" s="1" t="s">
        <v>1509</v>
      </c>
      <c r="L7926" s="1" t="s">
        <v>1512</v>
      </c>
      <c r="M7926" s="1">
        <v>2</v>
      </c>
    </row>
    <row r="7927" spans="1:13" x14ac:dyDescent="0.25">
      <c r="A7927" s="1" t="s">
        <v>1291</v>
      </c>
      <c r="J7927" s="1" t="s">
        <v>1511</v>
      </c>
      <c r="K7927" s="1" t="s">
        <v>1509</v>
      </c>
      <c r="L7927" s="1" t="s">
        <v>1512</v>
      </c>
      <c r="M7927" s="1">
        <v>16</v>
      </c>
    </row>
    <row r="7928" spans="1:13" x14ac:dyDescent="0.25">
      <c r="A7928" s="1" t="s">
        <v>1439</v>
      </c>
      <c r="J7928" s="1" t="s">
        <v>1511</v>
      </c>
      <c r="K7928" s="1" t="s">
        <v>1509</v>
      </c>
      <c r="L7928" s="1" t="s">
        <v>1512</v>
      </c>
      <c r="M7928" s="1">
        <v>3</v>
      </c>
    </row>
    <row r="7929" spans="1:13" x14ac:dyDescent="0.25">
      <c r="A7929" s="1" t="s">
        <v>1439</v>
      </c>
      <c r="J7929" s="1" t="s">
        <v>1511</v>
      </c>
      <c r="K7929" s="1" t="s">
        <v>1509</v>
      </c>
      <c r="L7929" s="1" t="s">
        <v>1512</v>
      </c>
      <c r="M7929" s="1">
        <v>2</v>
      </c>
    </row>
    <row r="7930" spans="1:13" x14ac:dyDescent="0.25">
      <c r="A7930" s="1" t="s">
        <v>1439</v>
      </c>
      <c r="J7930" s="1" t="s">
        <v>1511</v>
      </c>
      <c r="K7930" s="1" t="s">
        <v>1509</v>
      </c>
      <c r="L7930" s="1" t="s">
        <v>1512</v>
      </c>
      <c r="M7930" s="1">
        <v>3</v>
      </c>
    </row>
    <row r="7931" spans="1:13" x14ac:dyDescent="0.25">
      <c r="A7931" s="1" t="s">
        <v>1439</v>
      </c>
      <c r="J7931" s="1" t="s">
        <v>1511</v>
      </c>
      <c r="K7931" s="1" t="s">
        <v>1509</v>
      </c>
      <c r="L7931" s="1" t="s">
        <v>1512</v>
      </c>
      <c r="M7931" s="1">
        <v>2</v>
      </c>
    </row>
    <row r="7932" spans="1:13" x14ac:dyDescent="0.25">
      <c r="A7932" s="1" t="s">
        <v>1283</v>
      </c>
      <c r="J7932" s="1" t="s">
        <v>1508</v>
      </c>
      <c r="K7932" s="1" t="s">
        <v>1514</v>
      </c>
      <c r="L7932" s="1" t="s">
        <v>1510</v>
      </c>
      <c r="M7932" s="1">
        <v>1</v>
      </c>
    </row>
    <row r="7933" spans="1:13" x14ac:dyDescent="0.25">
      <c r="A7933" s="1" t="s">
        <v>1439</v>
      </c>
      <c r="J7933" s="1" t="s">
        <v>1511</v>
      </c>
      <c r="K7933" s="1" t="s">
        <v>1509</v>
      </c>
      <c r="L7933" s="1" t="s">
        <v>1512</v>
      </c>
      <c r="M7933" s="1">
        <v>3</v>
      </c>
    </row>
    <row r="7934" spans="1:13" x14ac:dyDescent="0.25">
      <c r="A7934" s="1" t="s">
        <v>1439</v>
      </c>
      <c r="J7934" s="1" t="s">
        <v>1511</v>
      </c>
      <c r="K7934" s="1" t="s">
        <v>1509</v>
      </c>
      <c r="L7934" s="1" t="s">
        <v>1512</v>
      </c>
      <c r="M7934" s="1">
        <v>2</v>
      </c>
    </row>
    <row r="7935" spans="1:13" x14ac:dyDescent="0.25">
      <c r="A7935" s="1" t="s">
        <v>1275</v>
      </c>
      <c r="J7935" s="1" t="s">
        <v>1511</v>
      </c>
      <c r="K7935" s="1" t="s">
        <v>1509</v>
      </c>
      <c r="L7935" s="1" t="s">
        <v>1512</v>
      </c>
      <c r="M7935" s="1">
        <v>1</v>
      </c>
    </row>
    <row r="7936" spans="1:13" x14ac:dyDescent="0.25">
      <c r="A7936" s="1" t="s">
        <v>1425</v>
      </c>
      <c r="J7936" s="1" t="s">
        <v>1511</v>
      </c>
      <c r="K7936" s="1" t="s">
        <v>1514</v>
      </c>
      <c r="L7936" s="1" t="s">
        <v>1510</v>
      </c>
      <c r="M7936" s="1">
        <v>5</v>
      </c>
    </row>
    <row r="7937" spans="1:13" x14ac:dyDescent="0.25">
      <c r="A7937" s="1" t="s">
        <v>1374</v>
      </c>
      <c r="J7937" s="1" t="s">
        <v>1511</v>
      </c>
      <c r="K7937" s="1" t="s">
        <v>1509</v>
      </c>
      <c r="L7937" s="1" t="s">
        <v>1510</v>
      </c>
      <c r="M7937" s="1">
        <v>2</v>
      </c>
    </row>
    <row r="7938" spans="1:13" x14ac:dyDescent="0.25">
      <c r="A7938" s="1" t="s">
        <v>1439</v>
      </c>
      <c r="J7938" s="1" t="s">
        <v>1511</v>
      </c>
      <c r="K7938" s="1" t="s">
        <v>1509</v>
      </c>
      <c r="L7938" s="1" t="s">
        <v>1512</v>
      </c>
      <c r="M7938" s="1">
        <v>1</v>
      </c>
    </row>
    <row r="7939" spans="1:13" x14ac:dyDescent="0.25">
      <c r="A7939" s="1" t="s">
        <v>1291</v>
      </c>
      <c r="J7939" s="1" t="s">
        <v>1511</v>
      </c>
      <c r="K7939" s="1" t="s">
        <v>1509</v>
      </c>
      <c r="L7939" s="1" t="s">
        <v>1512</v>
      </c>
      <c r="M7939" s="1">
        <v>4</v>
      </c>
    </row>
    <row r="7940" spans="1:13" x14ac:dyDescent="0.25">
      <c r="A7940" s="1" t="s">
        <v>1374</v>
      </c>
      <c r="J7940" s="1" t="s">
        <v>1511</v>
      </c>
      <c r="K7940" s="1" t="s">
        <v>1509</v>
      </c>
      <c r="L7940" s="1" t="s">
        <v>1510</v>
      </c>
      <c r="M7940" s="1">
        <v>1</v>
      </c>
    </row>
    <row r="7941" spans="1:13" x14ac:dyDescent="0.25">
      <c r="A7941" s="1" t="s">
        <v>1439</v>
      </c>
      <c r="J7941" s="1" t="s">
        <v>1511</v>
      </c>
      <c r="K7941" s="1" t="s">
        <v>1509</v>
      </c>
      <c r="L7941" s="1" t="s">
        <v>1512</v>
      </c>
      <c r="M7941" s="1">
        <v>1</v>
      </c>
    </row>
    <row r="7942" spans="1:13" x14ac:dyDescent="0.25">
      <c r="A7942" s="1" t="s">
        <v>1291</v>
      </c>
      <c r="J7942" s="1" t="s">
        <v>1511</v>
      </c>
      <c r="K7942" s="1" t="s">
        <v>1514</v>
      </c>
      <c r="L7942" s="1" t="s">
        <v>1512</v>
      </c>
      <c r="M7942" s="1">
        <v>10</v>
      </c>
    </row>
    <row r="7943" spans="1:13" x14ac:dyDescent="0.25">
      <c r="A7943" s="1" t="s">
        <v>1291</v>
      </c>
      <c r="J7943" s="1" t="s">
        <v>1511</v>
      </c>
      <c r="K7943" s="1" t="s">
        <v>1514</v>
      </c>
      <c r="L7943" s="1" t="s">
        <v>1512</v>
      </c>
      <c r="M7943" s="1">
        <v>10</v>
      </c>
    </row>
    <row r="7944" spans="1:13" x14ac:dyDescent="0.25">
      <c r="A7944" s="1" t="s">
        <v>1439</v>
      </c>
      <c r="J7944" s="1" t="s">
        <v>1511</v>
      </c>
      <c r="K7944" s="1" t="s">
        <v>1509</v>
      </c>
      <c r="L7944" s="1" t="s">
        <v>1512</v>
      </c>
      <c r="M7944" s="1">
        <v>1</v>
      </c>
    </row>
    <row r="7945" spans="1:13" x14ac:dyDescent="0.25">
      <c r="A7945" s="1" t="s">
        <v>1439</v>
      </c>
      <c r="J7945" s="1" t="s">
        <v>1511</v>
      </c>
      <c r="K7945" s="1" t="s">
        <v>1509</v>
      </c>
      <c r="L7945" s="1" t="s">
        <v>1512</v>
      </c>
      <c r="M7945" s="1">
        <v>2</v>
      </c>
    </row>
    <row r="7946" spans="1:13" x14ac:dyDescent="0.25">
      <c r="A7946" s="1" t="s">
        <v>1439</v>
      </c>
      <c r="J7946" s="1" t="s">
        <v>1511</v>
      </c>
      <c r="K7946" s="1" t="s">
        <v>1509</v>
      </c>
      <c r="L7946" s="1" t="s">
        <v>1512</v>
      </c>
      <c r="M7946" s="1">
        <v>1</v>
      </c>
    </row>
    <row r="7947" spans="1:13" x14ac:dyDescent="0.25">
      <c r="A7947" s="1" t="s">
        <v>1439</v>
      </c>
      <c r="J7947" s="1" t="s">
        <v>1511</v>
      </c>
      <c r="K7947" s="1" t="s">
        <v>1509</v>
      </c>
      <c r="L7947" s="1" t="s">
        <v>1512</v>
      </c>
      <c r="M7947" s="1">
        <v>2</v>
      </c>
    </row>
    <row r="7948" spans="1:13" x14ac:dyDescent="0.25">
      <c r="A7948" s="1" t="s">
        <v>1291</v>
      </c>
      <c r="J7948" s="1" t="s">
        <v>1511</v>
      </c>
      <c r="K7948" s="1" t="s">
        <v>1514</v>
      </c>
      <c r="L7948" s="1" t="s">
        <v>1512</v>
      </c>
      <c r="M7948" s="1">
        <v>5</v>
      </c>
    </row>
    <row r="7949" spans="1:13" x14ac:dyDescent="0.25">
      <c r="A7949" s="1" t="s">
        <v>1439</v>
      </c>
      <c r="J7949" s="1" t="s">
        <v>1511</v>
      </c>
      <c r="K7949" s="1" t="s">
        <v>1509</v>
      </c>
      <c r="L7949" s="1" t="s">
        <v>1512</v>
      </c>
      <c r="M7949" s="1">
        <v>2</v>
      </c>
    </row>
    <row r="7950" spans="1:13" x14ac:dyDescent="0.25">
      <c r="A7950" s="1" t="s">
        <v>1439</v>
      </c>
      <c r="J7950" s="1" t="s">
        <v>1511</v>
      </c>
      <c r="K7950" s="1" t="s">
        <v>1509</v>
      </c>
      <c r="L7950" s="1" t="s">
        <v>1512</v>
      </c>
      <c r="M7950" s="1">
        <v>2</v>
      </c>
    </row>
    <row r="7951" spans="1:13" x14ac:dyDescent="0.25">
      <c r="A7951" s="1" t="s">
        <v>1439</v>
      </c>
      <c r="J7951" s="1" t="s">
        <v>1511</v>
      </c>
      <c r="K7951" s="1" t="s">
        <v>1509</v>
      </c>
      <c r="L7951" s="1" t="s">
        <v>1512</v>
      </c>
      <c r="M7951" s="1">
        <v>3</v>
      </c>
    </row>
    <row r="7952" spans="1:13" x14ac:dyDescent="0.25">
      <c r="A7952" s="1" t="s">
        <v>1439</v>
      </c>
      <c r="J7952" s="1" t="s">
        <v>1511</v>
      </c>
      <c r="K7952" s="1" t="s">
        <v>1509</v>
      </c>
      <c r="L7952" s="1" t="s">
        <v>1512</v>
      </c>
      <c r="M7952" s="1">
        <v>2</v>
      </c>
    </row>
    <row r="7953" spans="1:13" x14ac:dyDescent="0.25">
      <c r="A7953" s="1" t="s">
        <v>1291</v>
      </c>
      <c r="J7953" s="1" t="s">
        <v>1511</v>
      </c>
      <c r="K7953" s="1" t="s">
        <v>1514</v>
      </c>
      <c r="L7953" s="1" t="s">
        <v>1512</v>
      </c>
      <c r="M7953" s="1">
        <v>12</v>
      </c>
    </row>
    <row r="7954" spans="1:13" x14ac:dyDescent="0.25">
      <c r="A7954" s="1" t="s">
        <v>1353</v>
      </c>
      <c r="J7954" s="1" t="s">
        <v>1508</v>
      </c>
      <c r="K7954" s="1" t="s">
        <v>1509</v>
      </c>
      <c r="L7954" s="1" t="s">
        <v>1512</v>
      </c>
      <c r="M7954" s="1">
        <v>15</v>
      </c>
    </row>
    <row r="7955" spans="1:13" x14ac:dyDescent="0.25">
      <c r="A7955" s="1" t="s">
        <v>1515</v>
      </c>
      <c r="J7955" s="1" t="s">
        <v>1511</v>
      </c>
      <c r="K7955" s="1" t="s">
        <v>1509</v>
      </c>
      <c r="L7955" s="1" t="s">
        <v>1512</v>
      </c>
      <c r="M7955" s="1">
        <v>4</v>
      </c>
    </row>
    <row r="7956" spans="1:13" x14ac:dyDescent="0.25">
      <c r="A7956" s="1" t="s">
        <v>1439</v>
      </c>
      <c r="J7956" s="1" t="s">
        <v>1511</v>
      </c>
      <c r="K7956" s="1" t="s">
        <v>1509</v>
      </c>
      <c r="L7956" s="1" t="s">
        <v>1512</v>
      </c>
      <c r="M7956" s="1">
        <v>2</v>
      </c>
    </row>
    <row r="7957" spans="1:13" x14ac:dyDescent="0.25">
      <c r="A7957" s="1" t="s">
        <v>1439</v>
      </c>
      <c r="J7957" s="1" t="s">
        <v>1511</v>
      </c>
      <c r="K7957" s="1" t="s">
        <v>1509</v>
      </c>
      <c r="L7957" s="1" t="s">
        <v>1512</v>
      </c>
      <c r="M7957" s="1">
        <v>2</v>
      </c>
    </row>
    <row r="7958" spans="1:13" x14ac:dyDescent="0.25">
      <c r="A7958" s="1" t="s">
        <v>1291</v>
      </c>
      <c r="J7958" s="1" t="s">
        <v>1511</v>
      </c>
      <c r="K7958" s="1" t="s">
        <v>1514</v>
      </c>
      <c r="L7958" s="1" t="s">
        <v>1512</v>
      </c>
      <c r="M7958" s="1">
        <v>15</v>
      </c>
    </row>
    <row r="7959" spans="1:13" x14ac:dyDescent="0.25">
      <c r="A7959" s="1" t="s">
        <v>1291</v>
      </c>
      <c r="J7959" s="1" t="s">
        <v>1511</v>
      </c>
      <c r="K7959" s="1" t="s">
        <v>1514</v>
      </c>
      <c r="L7959" s="1" t="s">
        <v>1512</v>
      </c>
      <c r="M7959" s="1">
        <v>15</v>
      </c>
    </row>
    <row r="7960" spans="1:13" x14ac:dyDescent="0.25">
      <c r="A7960" s="1" t="s">
        <v>1439</v>
      </c>
      <c r="J7960" s="1" t="s">
        <v>1511</v>
      </c>
      <c r="K7960" s="1" t="s">
        <v>1509</v>
      </c>
      <c r="L7960" s="1" t="s">
        <v>1512</v>
      </c>
      <c r="M7960" s="1">
        <v>3</v>
      </c>
    </row>
    <row r="7961" spans="1:13" x14ac:dyDescent="0.25">
      <c r="A7961" s="1" t="s">
        <v>1439</v>
      </c>
      <c r="J7961" s="1" t="s">
        <v>1511</v>
      </c>
      <c r="K7961" s="1" t="s">
        <v>1509</v>
      </c>
      <c r="L7961" s="1" t="s">
        <v>1512</v>
      </c>
      <c r="M7961" s="1">
        <v>2</v>
      </c>
    </row>
    <row r="7962" spans="1:13" x14ac:dyDescent="0.25">
      <c r="A7962" s="1" t="s">
        <v>1291</v>
      </c>
      <c r="J7962" s="1" t="s">
        <v>1511</v>
      </c>
      <c r="K7962" s="1" t="s">
        <v>1514</v>
      </c>
      <c r="L7962" s="1" t="s">
        <v>1512</v>
      </c>
      <c r="M7962" s="1">
        <v>6</v>
      </c>
    </row>
    <row r="7963" spans="1:13" x14ac:dyDescent="0.25">
      <c r="A7963" s="1" t="s">
        <v>1439</v>
      </c>
      <c r="J7963" s="1" t="s">
        <v>1511</v>
      </c>
      <c r="K7963" s="1" t="s">
        <v>1509</v>
      </c>
      <c r="L7963" s="1" t="s">
        <v>1512</v>
      </c>
      <c r="M7963" s="1">
        <v>2</v>
      </c>
    </row>
    <row r="7964" spans="1:13" x14ac:dyDescent="0.25">
      <c r="A7964" s="1" t="s">
        <v>1439</v>
      </c>
      <c r="J7964" s="1" t="s">
        <v>1511</v>
      </c>
      <c r="K7964" s="1" t="s">
        <v>1509</v>
      </c>
      <c r="L7964" s="1" t="s">
        <v>1512</v>
      </c>
      <c r="M7964" s="1">
        <v>2</v>
      </c>
    </row>
    <row r="7965" spans="1:13" x14ac:dyDescent="0.25">
      <c r="A7965" s="1" t="s">
        <v>1439</v>
      </c>
      <c r="J7965" s="1" t="s">
        <v>1511</v>
      </c>
      <c r="K7965" s="1" t="s">
        <v>1509</v>
      </c>
      <c r="L7965" s="1" t="s">
        <v>1512</v>
      </c>
      <c r="M7965" s="1">
        <v>2</v>
      </c>
    </row>
    <row r="7966" spans="1:13" x14ac:dyDescent="0.25">
      <c r="A7966" s="1" t="s">
        <v>1439</v>
      </c>
      <c r="J7966" s="1" t="s">
        <v>1511</v>
      </c>
      <c r="K7966" s="1" t="s">
        <v>1509</v>
      </c>
      <c r="L7966" s="1" t="s">
        <v>1512</v>
      </c>
      <c r="M7966" s="1">
        <v>3</v>
      </c>
    </row>
    <row r="7967" spans="1:13" x14ac:dyDescent="0.25">
      <c r="A7967" s="1" t="s">
        <v>1298</v>
      </c>
      <c r="J7967" s="1" t="s">
        <v>1511</v>
      </c>
      <c r="K7967" s="1" t="s">
        <v>1509</v>
      </c>
      <c r="L7967" s="1" t="s">
        <v>1512</v>
      </c>
      <c r="M7967" s="1">
        <v>3</v>
      </c>
    </row>
    <row r="7968" spans="1:13" x14ac:dyDescent="0.25">
      <c r="A7968" s="1" t="s">
        <v>1439</v>
      </c>
      <c r="J7968" s="1" t="s">
        <v>1511</v>
      </c>
      <c r="K7968" s="1" t="s">
        <v>1509</v>
      </c>
      <c r="L7968" s="1" t="s">
        <v>1512</v>
      </c>
      <c r="M7968" s="1">
        <v>1</v>
      </c>
    </row>
    <row r="7969" spans="1:13" x14ac:dyDescent="0.25">
      <c r="A7969" s="1" t="s">
        <v>1291</v>
      </c>
      <c r="J7969" s="1" t="s">
        <v>1511</v>
      </c>
      <c r="K7969" s="1" t="s">
        <v>1509</v>
      </c>
      <c r="L7969" s="1" t="s">
        <v>1512</v>
      </c>
      <c r="M7969" s="1">
        <v>7</v>
      </c>
    </row>
    <row r="7970" spans="1:13" x14ac:dyDescent="0.25">
      <c r="A7970" s="1" t="s">
        <v>1291</v>
      </c>
      <c r="J7970" s="1" t="s">
        <v>1511</v>
      </c>
      <c r="K7970" s="1" t="s">
        <v>1509</v>
      </c>
      <c r="L7970" s="1" t="s">
        <v>1512</v>
      </c>
      <c r="M7970" s="1">
        <v>7</v>
      </c>
    </row>
    <row r="7971" spans="1:13" x14ac:dyDescent="0.25">
      <c r="A7971" s="1" t="s">
        <v>1291</v>
      </c>
      <c r="J7971" s="1" t="s">
        <v>1511</v>
      </c>
      <c r="K7971" s="1" t="s">
        <v>1509</v>
      </c>
      <c r="L7971" s="1" t="s">
        <v>1512</v>
      </c>
      <c r="M7971" s="1">
        <v>9</v>
      </c>
    </row>
    <row r="7972" spans="1:13" x14ac:dyDescent="0.25">
      <c r="A7972" s="1" t="s">
        <v>1291</v>
      </c>
      <c r="J7972" s="1" t="s">
        <v>1511</v>
      </c>
      <c r="K7972" s="1" t="s">
        <v>1509</v>
      </c>
      <c r="L7972" s="1" t="s">
        <v>1512</v>
      </c>
      <c r="M7972" s="1">
        <v>9</v>
      </c>
    </row>
    <row r="7973" spans="1:13" x14ac:dyDescent="0.25">
      <c r="A7973" s="1" t="s">
        <v>1281</v>
      </c>
      <c r="J7973" s="1" t="s">
        <v>1511</v>
      </c>
      <c r="K7973" s="1" t="s">
        <v>1514</v>
      </c>
      <c r="L7973" s="1" t="s">
        <v>1513</v>
      </c>
      <c r="M7973" s="1">
        <v>1</v>
      </c>
    </row>
    <row r="7974" spans="1:13" x14ac:dyDescent="0.25">
      <c r="A7974" s="1" t="s">
        <v>1281</v>
      </c>
      <c r="J7974" s="1" t="s">
        <v>1511</v>
      </c>
      <c r="K7974" s="1" t="s">
        <v>1514</v>
      </c>
      <c r="L7974" s="1" t="s">
        <v>1510</v>
      </c>
      <c r="M7974" s="1">
        <v>4</v>
      </c>
    </row>
    <row r="7975" spans="1:13" x14ac:dyDescent="0.25">
      <c r="A7975" s="1" t="s">
        <v>1291</v>
      </c>
      <c r="J7975" s="1" t="s">
        <v>1511</v>
      </c>
      <c r="K7975" s="1" t="s">
        <v>1509</v>
      </c>
      <c r="L7975" s="1" t="s">
        <v>1513</v>
      </c>
      <c r="M7975" s="1">
        <v>7</v>
      </c>
    </row>
    <row r="7976" spans="1:13" x14ac:dyDescent="0.25">
      <c r="A7976" s="1" t="s">
        <v>1291</v>
      </c>
      <c r="J7976" s="1" t="s">
        <v>1511</v>
      </c>
      <c r="K7976" s="1" t="s">
        <v>1509</v>
      </c>
      <c r="L7976" s="1" t="s">
        <v>1512</v>
      </c>
      <c r="M7976" s="1">
        <v>6</v>
      </c>
    </row>
    <row r="7977" spans="1:13" x14ac:dyDescent="0.25">
      <c r="A7977" s="1" t="s">
        <v>1291</v>
      </c>
      <c r="J7977" s="1" t="s">
        <v>1511</v>
      </c>
      <c r="K7977" s="1" t="s">
        <v>1509</v>
      </c>
      <c r="L7977" s="1" t="s">
        <v>1512</v>
      </c>
      <c r="M7977" s="1">
        <v>2</v>
      </c>
    </row>
    <row r="7978" spans="1:13" x14ac:dyDescent="0.25">
      <c r="A7978" s="1" t="s">
        <v>1291</v>
      </c>
      <c r="J7978" s="1" t="s">
        <v>1511</v>
      </c>
      <c r="K7978" s="1" t="s">
        <v>1509</v>
      </c>
      <c r="L7978" s="1" t="s">
        <v>1512</v>
      </c>
      <c r="M7978" s="1">
        <v>5</v>
      </c>
    </row>
    <row r="7979" spans="1:13" x14ac:dyDescent="0.25">
      <c r="A7979" s="1" t="s">
        <v>1291</v>
      </c>
      <c r="J7979" s="1" t="s">
        <v>1511</v>
      </c>
      <c r="K7979" s="1" t="s">
        <v>1509</v>
      </c>
      <c r="L7979" s="1" t="s">
        <v>1512</v>
      </c>
      <c r="M7979" s="1">
        <v>2</v>
      </c>
    </row>
    <row r="7980" spans="1:13" x14ac:dyDescent="0.25">
      <c r="A7980" s="1" t="s">
        <v>1262</v>
      </c>
      <c r="J7980" s="1" t="s">
        <v>1511</v>
      </c>
      <c r="K7980" s="1" t="s">
        <v>1509</v>
      </c>
      <c r="L7980" s="1" t="s">
        <v>1512</v>
      </c>
      <c r="M7980" s="1">
        <v>1</v>
      </c>
    </row>
    <row r="7981" spans="1:13" x14ac:dyDescent="0.25">
      <c r="A7981" s="1" t="s">
        <v>1291</v>
      </c>
      <c r="J7981" s="1" t="s">
        <v>1511</v>
      </c>
      <c r="K7981" s="1" t="s">
        <v>1509</v>
      </c>
      <c r="L7981" s="1" t="s">
        <v>1512</v>
      </c>
      <c r="M7981" s="1">
        <v>11</v>
      </c>
    </row>
    <row r="7982" spans="1:13" x14ac:dyDescent="0.25">
      <c r="A7982" s="1" t="s">
        <v>1291</v>
      </c>
      <c r="J7982" s="1" t="s">
        <v>1508</v>
      </c>
      <c r="K7982" s="1" t="s">
        <v>1509</v>
      </c>
      <c r="L7982" s="1" t="s">
        <v>1510</v>
      </c>
      <c r="M7982" s="1">
        <v>1</v>
      </c>
    </row>
    <row r="7983" spans="1:13" x14ac:dyDescent="0.25">
      <c r="A7983" s="1" t="s">
        <v>1291</v>
      </c>
      <c r="J7983" s="1" t="s">
        <v>1511</v>
      </c>
      <c r="K7983" s="1" t="s">
        <v>1509</v>
      </c>
      <c r="L7983" s="1" t="s">
        <v>1512</v>
      </c>
      <c r="M7983" s="1">
        <v>14</v>
      </c>
    </row>
    <row r="7984" spans="1:13" x14ac:dyDescent="0.25">
      <c r="A7984" s="1" t="s">
        <v>1291</v>
      </c>
      <c r="J7984" s="1" t="s">
        <v>1511</v>
      </c>
      <c r="K7984" s="1" t="s">
        <v>1509</v>
      </c>
      <c r="L7984" s="1" t="s">
        <v>1512</v>
      </c>
      <c r="M7984" s="1">
        <v>5</v>
      </c>
    </row>
    <row r="7985" spans="1:13" x14ac:dyDescent="0.25">
      <c r="A7985" s="1" t="s">
        <v>1272</v>
      </c>
      <c r="J7985" s="1" t="s">
        <v>1511</v>
      </c>
      <c r="K7985" s="1" t="s">
        <v>1509</v>
      </c>
      <c r="L7985" s="1" t="s">
        <v>1512</v>
      </c>
      <c r="M7985" s="1">
        <v>1</v>
      </c>
    </row>
    <row r="7986" spans="1:13" x14ac:dyDescent="0.25">
      <c r="A7986" s="1" t="s">
        <v>1275</v>
      </c>
      <c r="J7986" s="1" t="s">
        <v>1511</v>
      </c>
      <c r="K7986" s="1" t="s">
        <v>1509</v>
      </c>
      <c r="L7986" s="1" t="s">
        <v>1512</v>
      </c>
      <c r="M7986" s="1">
        <v>1</v>
      </c>
    </row>
    <row r="7987" spans="1:13" x14ac:dyDescent="0.25">
      <c r="A7987" s="1" t="s">
        <v>1310</v>
      </c>
      <c r="J7987" s="1" t="s">
        <v>1511</v>
      </c>
      <c r="K7987" s="1" t="s">
        <v>1509</v>
      </c>
      <c r="L7987" s="1" t="s">
        <v>1512</v>
      </c>
      <c r="M7987" s="1">
        <v>2</v>
      </c>
    </row>
    <row r="7988" spans="1:13" x14ac:dyDescent="0.25">
      <c r="A7988" s="1" t="s">
        <v>1341</v>
      </c>
      <c r="J7988" s="1" t="s">
        <v>1511</v>
      </c>
      <c r="K7988" s="1" t="s">
        <v>1509</v>
      </c>
      <c r="L7988" s="1" t="s">
        <v>1512</v>
      </c>
      <c r="M7988" s="1">
        <v>29</v>
      </c>
    </row>
    <row r="7989" spans="1:13" x14ac:dyDescent="0.25">
      <c r="A7989" s="1" t="s">
        <v>1341</v>
      </c>
      <c r="J7989" s="1" t="s">
        <v>1511</v>
      </c>
      <c r="K7989" s="1" t="s">
        <v>1509</v>
      </c>
      <c r="L7989" s="1" t="s">
        <v>1512</v>
      </c>
      <c r="M7989" s="1">
        <v>6</v>
      </c>
    </row>
    <row r="7990" spans="1:13" x14ac:dyDescent="0.25">
      <c r="A7990" s="1" t="s">
        <v>1341</v>
      </c>
      <c r="J7990" s="1" t="s">
        <v>1511</v>
      </c>
      <c r="K7990" s="1" t="s">
        <v>1509</v>
      </c>
      <c r="L7990" s="1" t="s">
        <v>1512</v>
      </c>
      <c r="M7990" s="1">
        <v>9</v>
      </c>
    </row>
    <row r="7991" spans="1:13" x14ac:dyDescent="0.25">
      <c r="A7991" s="1" t="s">
        <v>1341</v>
      </c>
      <c r="J7991" s="1" t="s">
        <v>1511</v>
      </c>
      <c r="K7991" s="1" t="s">
        <v>1509</v>
      </c>
      <c r="L7991" s="1" t="s">
        <v>1512</v>
      </c>
      <c r="M7991" s="1">
        <v>20</v>
      </c>
    </row>
    <row r="7992" spans="1:13" x14ac:dyDescent="0.25">
      <c r="A7992" s="1" t="s">
        <v>1341</v>
      </c>
      <c r="J7992" s="1" t="s">
        <v>1511</v>
      </c>
      <c r="K7992" s="1" t="s">
        <v>1509</v>
      </c>
      <c r="L7992" s="1" t="s">
        <v>1512</v>
      </c>
      <c r="M7992" s="1">
        <v>58</v>
      </c>
    </row>
    <row r="7993" spans="1:13" x14ac:dyDescent="0.25">
      <c r="A7993" s="1" t="s">
        <v>1341</v>
      </c>
      <c r="J7993" s="1" t="s">
        <v>1511</v>
      </c>
      <c r="K7993" s="1" t="s">
        <v>1509</v>
      </c>
      <c r="L7993" s="1" t="s">
        <v>1512</v>
      </c>
      <c r="M7993" s="1">
        <v>27</v>
      </c>
    </row>
    <row r="7994" spans="1:13" x14ac:dyDescent="0.25">
      <c r="A7994" s="1" t="s">
        <v>1341</v>
      </c>
      <c r="J7994" s="1" t="s">
        <v>1511</v>
      </c>
      <c r="K7994" s="1" t="s">
        <v>1509</v>
      </c>
      <c r="L7994" s="1" t="s">
        <v>1512</v>
      </c>
      <c r="M7994" s="1">
        <v>51</v>
      </c>
    </row>
    <row r="7995" spans="1:13" x14ac:dyDescent="0.25">
      <c r="A7995" s="1" t="s">
        <v>1341</v>
      </c>
      <c r="J7995" s="1" t="s">
        <v>1511</v>
      </c>
      <c r="K7995" s="1" t="s">
        <v>1509</v>
      </c>
      <c r="L7995" s="1" t="s">
        <v>1512</v>
      </c>
      <c r="M7995" s="1">
        <v>3</v>
      </c>
    </row>
    <row r="7996" spans="1:13" x14ac:dyDescent="0.25">
      <c r="A7996" s="1" t="s">
        <v>1341</v>
      </c>
      <c r="J7996" s="1" t="s">
        <v>1511</v>
      </c>
      <c r="K7996" s="1" t="s">
        <v>1509</v>
      </c>
      <c r="L7996" s="1" t="s">
        <v>1512</v>
      </c>
      <c r="M7996" s="1">
        <v>4</v>
      </c>
    </row>
    <row r="7997" spans="1:13" x14ac:dyDescent="0.25">
      <c r="A7997" s="1" t="s">
        <v>1341</v>
      </c>
      <c r="J7997" s="1" t="s">
        <v>1511</v>
      </c>
      <c r="K7997" s="1" t="s">
        <v>1509</v>
      </c>
      <c r="L7997" s="1" t="s">
        <v>1512</v>
      </c>
      <c r="M7997" s="1">
        <v>33</v>
      </c>
    </row>
    <row r="7998" spans="1:13" x14ac:dyDescent="0.25">
      <c r="A7998" s="1" t="s">
        <v>1541</v>
      </c>
      <c r="J7998" s="1" t="s">
        <v>1511</v>
      </c>
      <c r="K7998" s="1" t="s">
        <v>1509</v>
      </c>
      <c r="L7998" s="1" t="s">
        <v>1510</v>
      </c>
      <c r="M7998" s="1">
        <v>2</v>
      </c>
    </row>
    <row r="7999" spans="1:13" x14ac:dyDescent="0.25">
      <c r="A7999" s="1" t="s">
        <v>1341</v>
      </c>
      <c r="J7999" s="1" t="s">
        <v>1511</v>
      </c>
      <c r="K7999" s="1" t="s">
        <v>1509</v>
      </c>
      <c r="L7999" s="1" t="s">
        <v>1512</v>
      </c>
      <c r="M7999" s="1">
        <v>20</v>
      </c>
    </row>
    <row r="8000" spans="1:13" x14ac:dyDescent="0.25">
      <c r="A8000" s="1" t="s">
        <v>1264</v>
      </c>
      <c r="J8000" s="1" t="s">
        <v>1511</v>
      </c>
      <c r="K8000" s="1" t="s">
        <v>1509</v>
      </c>
      <c r="L8000" s="1" t="s">
        <v>1513</v>
      </c>
      <c r="M8000" s="1">
        <v>3</v>
      </c>
    </row>
    <row r="8001" spans="1:13" x14ac:dyDescent="0.25">
      <c r="A8001" s="1" t="s">
        <v>1329</v>
      </c>
      <c r="J8001" s="1" t="s">
        <v>1508</v>
      </c>
      <c r="K8001" s="1" t="s">
        <v>1514</v>
      </c>
      <c r="L8001" s="1" t="s">
        <v>1512</v>
      </c>
      <c r="M8001" s="1">
        <v>16</v>
      </c>
    </row>
    <row r="8002" spans="1:13" x14ac:dyDescent="0.25">
      <c r="A8002" s="1" t="s">
        <v>1303</v>
      </c>
      <c r="J8002" s="1" t="s">
        <v>1511</v>
      </c>
      <c r="K8002" s="1" t="s">
        <v>1509</v>
      </c>
      <c r="L8002" s="1" t="s">
        <v>1512</v>
      </c>
      <c r="M8002" s="1">
        <v>6</v>
      </c>
    </row>
    <row r="8003" spans="1:13" x14ac:dyDescent="0.25">
      <c r="A8003" s="1" t="s">
        <v>1303</v>
      </c>
      <c r="J8003" s="1" t="s">
        <v>1511</v>
      </c>
      <c r="K8003" s="1" t="s">
        <v>1509</v>
      </c>
      <c r="L8003" s="1" t="s">
        <v>1512</v>
      </c>
      <c r="M8003" s="1">
        <v>12</v>
      </c>
    </row>
    <row r="8004" spans="1:13" x14ac:dyDescent="0.25">
      <c r="A8004" s="1" t="s">
        <v>1291</v>
      </c>
      <c r="J8004" s="1" t="s">
        <v>1511</v>
      </c>
      <c r="K8004" s="1" t="s">
        <v>1509</v>
      </c>
      <c r="L8004" s="1" t="s">
        <v>1512</v>
      </c>
      <c r="M8004" s="1">
        <v>48</v>
      </c>
    </row>
    <row r="8005" spans="1:13" x14ac:dyDescent="0.25">
      <c r="A8005" s="1" t="s">
        <v>1303</v>
      </c>
      <c r="J8005" s="1" t="s">
        <v>1511</v>
      </c>
      <c r="K8005" s="1" t="s">
        <v>1509</v>
      </c>
      <c r="L8005" s="1" t="s">
        <v>1512</v>
      </c>
      <c r="M8005" s="1">
        <v>52</v>
      </c>
    </row>
    <row r="8006" spans="1:13" x14ac:dyDescent="0.25">
      <c r="A8006" s="1" t="s">
        <v>1329</v>
      </c>
      <c r="J8006" s="1" t="s">
        <v>1508</v>
      </c>
      <c r="K8006" s="1" t="s">
        <v>1509</v>
      </c>
      <c r="L8006" s="1" t="s">
        <v>1512</v>
      </c>
      <c r="M8006" s="1">
        <v>52</v>
      </c>
    </row>
    <row r="8007" spans="1:13" x14ac:dyDescent="0.25">
      <c r="A8007" s="1" t="s">
        <v>1289</v>
      </c>
      <c r="J8007" s="1" t="s">
        <v>1508</v>
      </c>
      <c r="K8007" s="1" t="s">
        <v>1509</v>
      </c>
      <c r="L8007" s="1" t="s">
        <v>1512</v>
      </c>
      <c r="M8007" s="1">
        <v>22</v>
      </c>
    </row>
    <row r="8008" spans="1:13" x14ac:dyDescent="0.25">
      <c r="A8008" s="1" t="s">
        <v>1262</v>
      </c>
      <c r="J8008" s="1" t="s">
        <v>1508</v>
      </c>
      <c r="K8008" s="1" t="s">
        <v>1509</v>
      </c>
      <c r="L8008" s="1" t="s">
        <v>1512</v>
      </c>
      <c r="M8008" s="1">
        <v>1</v>
      </c>
    </row>
    <row r="8009" spans="1:13" x14ac:dyDescent="0.25">
      <c r="A8009" s="1" t="s">
        <v>1303</v>
      </c>
      <c r="J8009" s="1" t="s">
        <v>1511</v>
      </c>
      <c r="K8009" s="1" t="s">
        <v>1509</v>
      </c>
      <c r="L8009" s="1" t="s">
        <v>1512</v>
      </c>
      <c r="M8009" s="1">
        <v>72</v>
      </c>
    </row>
    <row r="8010" spans="1:13" x14ac:dyDescent="0.25">
      <c r="A8010" s="1" t="s">
        <v>1329</v>
      </c>
      <c r="J8010" s="1" t="s">
        <v>1508</v>
      </c>
      <c r="K8010" s="1" t="s">
        <v>1509</v>
      </c>
      <c r="L8010" s="1" t="s">
        <v>1512</v>
      </c>
      <c r="M8010" s="1">
        <v>72</v>
      </c>
    </row>
    <row r="8011" spans="1:13" x14ac:dyDescent="0.25">
      <c r="A8011" s="1" t="s">
        <v>1329</v>
      </c>
      <c r="J8011" s="1" t="s">
        <v>1508</v>
      </c>
      <c r="K8011" s="1" t="s">
        <v>1509</v>
      </c>
      <c r="L8011" s="1" t="s">
        <v>1512</v>
      </c>
      <c r="M8011" s="1">
        <v>46</v>
      </c>
    </row>
    <row r="8012" spans="1:13" x14ac:dyDescent="0.25">
      <c r="A8012" s="1" t="s">
        <v>1303</v>
      </c>
      <c r="J8012" s="1" t="s">
        <v>1511</v>
      </c>
      <c r="K8012" s="1" t="s">
        <v>1509</v>
      </c>
      <c r="L8012" s="1" t="s">
        <v>1512</v>
      </c>
      <c r="M8012" s="1">
        <v>46</v>
      </c>
    </row>
    <row r="8013" spans="1:13" x14ac:dyDescent="0.25">
      <c r="A8013" s="1" t="s">
        <v>1305</v>
      </c>
      <c r="J8013" s="1" t="s">
        <v>1511</v>
      </c>
      <c r="K8013" s="1" t="s">
        <v>1509</v>
      </c>
      <c r="L8013" s="1" t="s">
        <v>1512</v>
      </c>
      <c r="M8013" s="1">
        <v>3</v>
      </c>
    </row>
    <row r="8014" spans="1:13" x14ac:dyDescent="0.25">
      <c r="A8014" s="1" t="s">
        <v>1305</v>
      </c>
      <c r="J8014" s="1" t="s">
        <v>1511</v>
      </c>
      <c r="K8014" s="1" t="s">
        <v>1509</v>
      </c>
      <c r="L8014" s="1" t="s">
        <v>1512</v>
      </c>
      <c r="M8014" s="1">
        <v>2</v>
      </c>
    </row>
    <row r="8015" spans="1:13" x14ac:dyDescent="0.25">
      <c r="A8015" s="1" t="s">
        <v>1291</v>
      </c>
      <c r="J8015" s="1" t="s">
        <v>1511</v>
      </c>
      <c r="K8015" s="1" t="s">
        <v>1514</v>
      </c>
      <c r="L8015" s="1" t="s">
        <v>1513</v>
      </c>
      <c r="M8015" s="1">
        <v>12</v>
      </c>
    </row>
    <row r="8016" spans="1:13" x14ac:dyDescent="0.25">
      <c r="A8016" s="1" t="s">
        <v>1291</v>
      </c>
      <c r="J8016" s="1" t="s">
        <v>1511</v>
      </c>
      <c r="K8016" s="1" t="s">
        <v>1514</v>
      </c>
      <c r="L8016" s="1" t="s">
        <v>1513</v>
      </c>
      <c r="M8016" s="1">
        <v>12</v>
      </c>
    </row>
    <row r="8017" spans="1:13" x14ac:dyDescent="0.25">
      <c r="A8017" s="1" t="s">
        <v>1262</v>
      </c>
      <c r="J8017" s="1" t="s">
        <v>1511</v>
      </c>
      <c r="K8017" s="1" t="s">
        <v>1509</v>
      </c>
      <c r="L8017" s="1" t="s">
        <v>1512</v>
      </c>
      <c r="M8017" s="1">
        <v>2</v>
      </c>
    </row>
    <row r="8018" spans="1:13" x14ac:dyDescent="0.25">
      <c r="A8018" s="1" t="s">
        <v>1291</v>
      </c>
      <c r="J8018" s="1" t="s">
        <v>1511</v>
      </c>
      <c r="K8018" s="1" t="s">
        <v>1514</v>
      </c>
      <c r="L8018" s="1" t="s">
        <v>1513</v>
      </c>
      <c r="M8018" s="1">
        <v>12</v>
      </c>
    </row>
    <row r="8019" spans="1:13" x14ac:dyDescent="0.25">
      <c r="A8019" s="1" t="s">
        <v>1291</v>
      </c>
      <c r="J8019" s="1" t="s">
        <v>1511</v>
      </c>
      <c r="K8019" s="1" t="s">
        <v>1514</v>
      </c>
      <c r="L8019" s="1" t="s">
        <v>1513</v>
      </c>
      <c r="M8019" s="1">
        <v>12</v>
      </c>
    </row>
    <row r="8020" spans="1:13" x14ac:dyDescent="0.25">
      <c r="A8020" s="1" t="s">
        <v>1291</v>
      </c>
      <c r="J8020" s="1" t="s">
        <v>1511</v>
      </c>
      <c r="K8020" s="1" t="s">
        <v>1514</v>
      </c>
      <c r="L8020" s="1" t="s">
        <v>1510</v>
      </c>
      <c r="M8020" s="1">
        <v>12</v>
      </c>
    </row>
    <row r="8021" spans="1:13" x14ac:dyDescent="0.25">
      <c r="A8021" s="1" t="s">
        <v>1291</v>
      </c>
      <c r="J8021" s="1" t="s">
        <v>1511</v>
      </c>
      <c r="K8021" s="1" t="s">
        <v>1514</v>
      </c>
      <c r="L8021" s="1" t="s">
        <v>1510</v>
      </c>
      <c r="M8021" s="1">
        <v>12</v>
      </c>
    </row>
    <row r="8022" spans="1:13" x14ac:dyDescent="0.25">
      <c r="A8022" s="1" t="s">
        <v>1263</v>
      </c>
      <c r="J8022" s="1" t="s">
        <v>1511</v>
      </c>
      <c r="K8022" s="1" t="s">
        <v>1509</v>
      </c>
      <c r="L8022" s="1" t="s">
        <v>1512</v>
      </c>
      <c r="M8022" s="1">
        <v>2</v>
      </c>
    </row>
    <row r="8023" spans="1:13" x14ac:dyDescent="0.25">
      <c r="A8023" s="1" t="s">
        <v>1262</v>
      </c>
      <c r="J8023" s="1" t="s">
        <v>1511</v>
      </c>
      <c r="K8023" s="1" t="s">
        <v>1509</v>
      </c>
      <c r="L8023" s="1" t="s">
        <v>1512</v>
      </c>
      <c r="M8023" s="1">
        <v>1</v>
      </c>
    </row>
    <row r="8024" spans="1:13" x14ac:dyDescent="0.25">
      <c r="A8024" s="1" t="s">
        <v>1262</v>
      </c>
      <c r="J8024" s="1" t="s">
        <v>1511</v>
      </c>
      <c r="K8024" s="1" t="s">
        <v>1509</v>
      </c>
      <c r="L8024" s="1" t="s">
        <v>1512</v>
      </c>
      <c r="M8024" s="1">
        <v>1</v>
      </c>
    </row>
    <row r="8025" spans="1:13" x14ac:dyDescent="0.25">
      <c r="A8025" s="1" t="s">
        <v>1263</v>
      </c>
      <c r="J8025" s="1" t="s">
        <v>1511</v>
      </c>
      <c r="K8025" s="1" t="s">
        <v>1509</v>
      </c>
      <c r="L8025" s="1" t="s">
        <v>1512</v>
      </c>
      <c r="M8025" s="1">
        <v>5</v>
      </c>
    </row>
    <row r="8026" spans="1:13" x14ac:dyDescent="0.25">
      <c r="A8026" s="1" t="s">
        <v>1262</v>
      </c>
      <c r="J8026" s="1" t="s">
        <v>1511</v>
      </c>
      <c r="K8026" s="1" t="s">
        <v>1509</v>
      </c>
      <c r="L8026" s="1" t="s">
        <v>1512</v>
      </c>
      <c r="M8026" s="1">
        <v>1</v>
      </c>
    </row>
    <row r="8027" spans="1:13" x14ac:dyDescent="0.25">
      <c r="A8027" s="1" t="s">
        <v>1262</v>
      </c>
      <c r="J8027" s="1" t="s">
        <v>1511</v>
      </c>
      <c r="K8027" s="1" t="s">
        <v>1509</v>
      </c>
      <c r="L8027" s="1" t="s">
        <v>1512</v>
      </c>
      <c r="M8027" s="1">
        <v>1</v>
      </c>
    </row>
    <row r="8028" spans="1:13" x14ac:dyDescent="0.25">
      <c r="A8028" s="1" t="s">
        <v>1290</v>
      </c>
      <c r="J8028" s="1" t="s">
        <v>1511</v>
      </c>
      <c r="K8028" s="1" t="s">
        <v>1509</v>
      </c>
      <c r="L8028" s="1" t="s">
        <v>1510</v>
      </c>
      <c r="M8028" s="1">
        <v>27</v>
      </c>
    </row>
    <row r="8029" spans="1:13" x14ac:dyDescent="0.25">
      <c r="A8029" s="1" t="s">
        <v>1262</v>
      </c>
      <c r="J8029" s="1" t="s">
        <v>1511</v>
      </c>
      <c r="K8029" s="1" t="s">
        <v>1509</v>
      </c>
      <c r="L8029" s="1" t="s">
        <v>1512</v>
      </c>
      <c r="M8029" s="1">
        <v>1</v>
      </c>
    </row>
    <row r="8030" spans="1:13" x14ac:dyDescent="0.25">
      <c r="A8030" s="1" t="s">
        <v>1262</v>
      </c>
      <c r="J8030" s="1" t="s">
        <v>1511</v>
      </c>
      <c r="K8030" s="1" t="s">
        <v>1509</v>
      </c>
      <c r="L8030" s="1" t="s">
        <v>1512</v>
      </c>
      <c r="M8030" s="1">
        <v>1</v>
      </c>
    </row>
    <row r="8031" spans="1:13" x14ac:dyDescent="0.25">
      <c r="A8031" s="1" t="s">
        <v>1263</v>
      </c>
      <c r="J8031" s="1" t="s">
        <v>1511</v>
      </c>
      <c r="K8031" s="1" t="s">
        <v>1509</v>
      </c>
      <c r="L8031" s="1" t="s">
        <v>1510</v>
      </c>
      <c r="M8031" s="1">
        <v>1</v>
      </c>
    </row>
    <row r="8032" spans="1:13" x14ac:dyDescent="0.25">
      <c r="A8032" s="1" t="s">
        <v>1263</v>
      </c>
      <c r="J8032" s="1" t="s">
        <v>1511</v>
      </c>
      <c r="K8032" s="1" t="s">
        <v>1509</v>
      </c>
      <c r="L8032" s="1" t="s">
        <v>1510</v>
      </c>
      <c r="M8032" s="1">
        <v>1</v>
      </c>
    </row>
    <row r="8033" spans="1:13" x14ac:dyDescent="0.25">
      <c r="A8033" s="1" t="s">
        <v>1263</v>
      </c>
      <c r="J8033" s="1" t="s">
        <v>1511</v>
      </c>
      <c r="K8033" s="1" t="s">
        <v>1509</v>
      </c>
      <c r="L8033" s="1" t="s">
        <v>1510</v>
      </c>
      <c r="M8033" s="1">
        <v>1</v>
      </c>
    </row>
    <row r="8034" spans="1:13" x14ac:dyDescent="0.25">
      <c r="A8034" s="1" t="s">
        <v>1262</v>
      </c>
      <c r="J8034" s="1" t="s">
        <v>1511</v>
      </c>
      <c r="K8034" s="1" t="s">
        <v>1509</v>
      </c>
      <c r="L8034" s="1" t="s">
        <v>1512</v>
      </c>
      <c r="M8034" s="1">
        <v>1</v>
      </c>
    </row>
    <row r="8035" spans="1:13" x14ac:dyDescent="0.25">
      <c r="A8035" s="1" t="s">
        <v>1262</v>
      </c>
      <c r="J8035" s="1" t="s">
        <v>1511</v>
      </c>
      <c r="K8035" s="1" t="s">
        <v>1509</v>
      </c>
      <c r="L8035" s="1" t="s">
        <v>1512</v>
      </c>
      <c r="M8035" s="1">
        <v>1</v>
      </c>
    </row>
    <row r="8036" spans="1:13" x14ac:dyDescent="0.25">
      <c r="A8036" s="1" t="s">
        <v>1262</v>
      </c>
      <c r="J8036" s="1" t="s">
        <v>1511</v>
      </c>
      <c r="K8036" s="1" t="s">
        <v>1509</v>
      </c>
      <c r="L8036" s="1" t="s">
        <v>1512</v>
      </c>
      <c r="M8036" s="1">
        <v>1</v>
      </c>
    </row>
    <row r="8037" spans="1:13" x14ac:dyDescent="0.25">
      <c r="A8037" s="1" t="s">
        <v>1262</v>
      </c>
      <c r="J8037" s="1" t="s">
        <v>1511</v>
      </c>
      <c r="K8037" s="1" t="s">
        <v>1509</v>
      </c>
      <c r="L8037" s="1" t="s">
        <v>1512</v>
      </c>
      <c r="M8037" s="1">
        <v>1</v>
      </c>
    </row>
    <row r="8038" spans="1:13" x14ac:dyDescent="0.25">
      <c r="A8038" s="1" t="s">
        <v>1262</v>
      </c>
      <c r="J8038" s="1" t="s">
        <v>1511</v>
      </c>
      <c r="K8038" s="1" t="s">
        <v>1509</v>
      </c>
      <c r="L8038" s="1" t="s">
        <v>1512</v>
      </c>
      <c r="M8038" s="1">
        <v>1</v>
      </c>
    </row>
    <row r="8039" spans="1:13" x14ac:dyDescent="0.25">
      <c r="A8039" s="1" t="s">
        <v>1271</v>
      </c>
      <c r="J8039" s="1" t="s">
        <v>1511</v>
      </c>
      <c r="K8039" s="1" t="s">
        <v>1509</v>
      </c>
      <c r="L8039" s="1" t="s">
        <v>1512</v>
      </c>
      <c r="M8039" s="1">
        <v>15</v>
      </c>
    </row>
    <row r="8040" spans="1:13" x14ac:dyDescent="0.25">
      <c r="A8040" s="1" t="s">
        <v>1262</v>
      </c>
      <c r="J8040" s="1" t="s">
        <v>1511</v>
      </c>
      <c r="K8040" s="1" t="s">
        <v>1509</v>
      </c>
      <c r="L8040" s="1" t="s">
        <v>1512</v>
      </c>
      <c r="M8040" s="1">
        <v>1</v>
      </c>
    </row>
    <row r="8041" spans="1:13" x14ac:dyDescent="0.25">
      <c r="A8041" s="1" t="s">
        <v>1262</v>
      </c>
      <c r="J8041" s="1" t="s">
        <v>1511</v>
      </c>
      <c r="K8041" s="1" t="s">
        <v>1509</v>
      </c>
      <c r="L8041" s="1" t="s">
        <v>1512</v>
      </c>
      <c r="M8041" s="1">
        <v>1</v>
      </c>
    </row>
    <row r="8042" spans="1:13" x14ac:dyDescent="0.25">
      <c r="A8042" s="1" t="s">
        <v>1271</v>
      </c>
      <c r="J8042" s="1" t="s">
        <v>1511</v>
      </c>
      <c r="K8042" s="1" t="s">
        <v>1509</v>
      </c>
      <c r="L8042" s="1" t="s">
        <v>1512</v>
      </c>
      <c r="M8042" s="1">
        <v>5</v>
      </c>
    </row>
    <row r="8043" spans="1:13" x14ac:dyDescent="0.25">
      <c r="A8043" s="1" t="s">
        <v>1262</v>
      </c>
      <c r="J8043" s="1" t="s">
        <v>1511</v>
      </c>
      <c r="K8043" s="1" t="s">
        <v>1509</v>
      </c>
      <c r="L8043" s="1" t="s">
        <v>1512</v>
      </c>
      <c r="M8043" s="1">
        <v>1</v>
      </c>
    </row>
    <row r="8044" spans="1:13" x14ac:dyDescent="0.25">
      <c r="A8044" s="1" t="s">
        <v>1262</v>
      </c>
      <c r="J8044" s="1" t="s">
        <v>1511</v>
      </c>
      <c r="K8044" s="1" t="s">
        <v>1509</v>
      </c>
      <c r="L8044" s="1" t="s">
        <v>1512</v>
      </c>
      <c r="M8044" s="1">
        <v>1</v>
      </c>
    </row>
    <row r="8045" spans="1:13" x14ac:dyDescent="0.25">
      <c r="A8045" s="1" t="s">
        <v>1262</v>
      </c>
      <c r="J8045" s="1" t="s">
        <v>1511</v>
      </c>
      <c r="K8045" s="1" t="s">
        <v>1509</v>
      </c>
      <c r="L8045" s="1" t="s">
        <v>1512</v>
      </c>
      <c r="M8045" s="1">
        <v>1</v>
      </c>
    </row>
    <row r="8046" spans="1:13" x14ac:dyDescent="0.25">
      <c r="A8046" s="1" t="s">
        <v>1272</v>
      </c>
      <c r="J8046" s="1" t="s">
        <v>1511</v>
      </c>
      <c r="K8046" s="1" t="s">
        <v>1514</v>
      </c>
      <c r="L8046" s="1" t="s">
        <v>1512</v>
      </c>
      <c r="M8046" s="1">
        <v>1</v>
      </c>
    </row>
    <row r="8047" spans="1:13" x14ac:dyDescent="0.25">
      <c r="A8047" s="1" t="s">
        <v>1272</v>
      </c>
      <c r="J8047" s="1" t="s">
        <v>1511</v>
      </c>
      <c r="K8047" s="1" t="s">
        <v>1514</v>
      </c>
      <c r="L8047" s="1" t="s">
        <v>1512</v>
      </c>
      <c r="M8047" s="1">
        <v>1</v>
      </c>
    </row>
    <row r="8048" spans="1:13" x14ac:dyDescent="0.25">
      <c r="A8048" s="1" t="s">
        <v>1272</v>
      </c>
      <c r="J8048" s="1" t="s">
        <v>1511</v>
      </c>
      <c r="K8048" s="1" t="s">
        <v>1514</v>
      </c>
      <c r="L8048" s="1" t="s">
        <v>1512</v>
      </c>
      <c r="M8048" s="1">
        <v>1</v>
      </c>
    </row>
    <row r="8049" spans="1:13" x14ac:dyDescent="0.25">
      <c r="A8049" s="1" t="s">
        <v>1262</v>
      </c>
      <c r="J8049" s="1" t="s">
        <v>1511</v>
      </c>
      <c r="K8049" s="1" t="s">
        <v>1509</v>
      </c>
      <c r="L8049" s="1" t="s">
        <v>1512</v>
      </c>
      <c r="M8049" s="1">
        <v>1</v>
      </c>
    </row>
    <row r="8050" spans="1:13" x14ac:dyDescent="0.25">
      <c r="A8050" s="1" t="s">
        <v>1262</v>
      </c>
      <c r="J8050" s="1" t="s">
        <v>1511</v>
      </c>
      <c r="K8050" s="1" t="s">
        <v>1509</v>
      </c>
      <c r="L8050" s="1" t="s">
        <v>1512</v>
      </c>
      <c r="M8050" s="1">
        <v>1</v>
      </c>
    </row>
    <row r="8051" spans="1:13" x14ac:dyDescent="0.25">
      <c r="A8051" s="1" t="s">
        <v>1262</v>
      </c>
      <c r="J8051" s="1" t="s">
        <v>1511</v>
      </c>
      <c r="K8051" s="1" t="s">
        <v>1509</v>
      </c>
      <c r="L8051" s="1" t="s">
        <v>1512</v>
      </c>
      <c r="M8051" s="1">
        <v>1</v>
      </c>
    </row>
    <row r="8052" spans="1:13" x14ac:dyDescent="0.25">
      <c r="A8052" s="1" t="s">
        <v>1262</v>
      </c>
      <c r="J8052" s="1" t="s">
        <v>1511</v>
      </c>
      <c r="K8052" s="1" t="s">
        <v>1509</v>
      </c>
      <c r="L8052" s="1" t="s">
        <v>1512</v>
      </c>
      <c r="M8052" s="1">
        <v>1</v>
      </c>
    </row>
    <row r="8053" spans="1:13" x14ac:dyDescent="0.25">
      <c r="A8053" s="1" t="s">
        <v>1262</v>
      </c>
      <c r="J8053" s="1" t="s">
        <v>1511</v>
      </c>
      <c r="K8053" s="1" t="s">
        <v>1509</v>
      </c>
      <c r="L8053" s="1" t="s">
        <v>1512</v>
      </c>
      <c r="M8053" s="1">
        <v>1</v>
      </c>
    </row>
    <row r="8054" spans="1:13" x14ac:dyDescent="0.25">
      <c r="A8054" s="1" t="s">
        <v>1262</v>
      </c>
      <c r="J8054" s="1" t="s">
        <v>1511</v>
      </c>
      <c r="K8054" s="1" t="s">
        <v>1509</v>
      </c>
      <c r="L8054" s="1" t="s">
        <v>1512</v>
      </c>
      <c r="M8054" s="1">
        <v>1</v>
      </c>
    </row>
    <row r="8055" spans="1:13" x14ac:dyDescent="0.25">
      <c r="A8055" s="1" t="s">
        <v>1262</v>
      </c>
      <c r="J8055" s="1" t="s">
        <v>1511</v>
      </c>
      <c r="K8055" s="1" t="s">
        <v>1509</v>
      </c>
      <c r="L8055" s="1" t="s">
        <v>1512</v>
      </c>
      <c r="M8055" s="1">
        <v>1</v>
      </c>
    </row>
    <row r="8056" spans="1:13" x14ac:dyDescent="0.25">
      <c r="A8056" s="1" t="s">
        <v>1262</v>
      </c>
      <c r="J8056" s="1" t="s">
        <v>1511</v>
      </c>
      <c r="K8056" s="1" t="s">
        <v>1509</v>
      </c>
      <c r="L8056" s="1" t="s">
        <v>1512</v>
      </c>
      <c r="M8056" s="1">
        <v>1</v>
      </c>
    </row>
    <row r="8057" spans="1:13" x14ac:dyDescent="0.25">
      <c r="A8057" s="1" t="s">
        <v>1262</v>
      </c>
      <c r="J8057" s="1" t="s">
        <v>1511</v>
      </c>
      <c r="K8057" s="1" t="s">
        <v>1509</v>
      </c>
      <c r="L8057" s="1" t="s">
        <v>1512</v>
      </c>
      <c r="M8057" s="1">
        <v>1</v>
      </c>
    </row>
    <row r="8058" spans="1:13" x14ac:dyDescent="0.25">
      <c r="A8058" s="1" t="s">
        <v>1262</v>
      </c>
      <c r="J8058" s="1" t="s">
        <v>1511</v>
      </c>
      <c r="K8058" s="1" t="s">
        <v>1509</v>
      </c>
      <c r="L8058" s="1" t="s">
        <v>1512</v>
      </c>
      <c r="M8058" s="1">
        <v>1</v>
      </c>
    </row>
    <row r="8059" spans="1:13" x14ac:dyDescent="0.25">
      <c r="A8059" s="1" t="s">
        <v>1262</v>
      </c>
      <c r="J8059" s="1" t="s">
        <v>1511</v>
      </c>
      <c r="K8059" s="1" t="s">
        <v>1509</v>
      </c>
      <c r="L8059" s="1" t="s">
        <v>1512</v>
      </c>
      <c r="M8059" s="1">
        <v>1</v>
      </c>
    </row>
    <row r="8060" spans="1:13" x14ac:dyDescent="0.25">
      <c r="A8060" s="1" t="s">
        <v>1262</v>
      </c>
      <c r="J8060" s="1" t="s">
        <v>1511</v>
      </c>
      <c r="K8060" s="1" t="s">
        <v>1509</v>
      </c>
      <c r="L8060" s="1" t="s">
        <v>1512</v>
      </c>
      <c r="M8060" s="1">
        <v>1</v>
      </c>
    </row>
    <row r="8061" spans="1:13" x14ac:dyDescent="0.25">
      <c r="A8061" s="1" t="s">
        <v>1262</v>
      </c>
      <c r="J8061" s="1" t="s">
        <v>1511</v>
      </c>
      <c r="K8061" s="1" t="s">
        <v>1509</v>
      </c>
      <c r="L8061" s="1" t="s">
        <v>1512</v>
      </c>
      <c r="M8061" s="1">
        <v>1</v>
      </c>
    </row>
    <row r="8062" spans="1:13" x14ac:dyDescent="0.25">
      <c r="A8062" s="1" t="s">
        <v>1262</v>
      </c>
      <c r="J8062" s="1" t="s">
        <v>1511</v>
      </c>
      <c r="K8062" s="1" t="s">
        <v>1509</v>
      </c>
      <c r="L8062" s="1" t="s">
        <v>1512</v>
      </c>
      <c r="M8062" s="1">
        <v>1</v>
      </c>
    </row>
    <row r="8063" spans="1:13" x14ac:dyDescent="0.25">
      <c r="A8063" s="1" t="s">
        <v>1262</v>
      </c>
      <c r="J8063" s="1" t="s">
        <v>1511</v>
      </c>
      <c r="K8063" s="1" t="s">
        <v>1509</v>
      </c>
      <c r="L8063" s="1" t="s">
        <v>1512</v>
      </c>
      <c r="M8063" s="1">
        <v>1</v>
      </c>
    </row>
    <row r="8064" spans="1:13" x14ac:dyDescent="0.25">
      <c r="A8064" s="1" t="s">
        <v>1262</v>
      </c>
      <c r="J8064" s="1" t="s">
        <v>1511</v>
      </c>
      <c r="K8064" s="1" t="s">
        <v>1509</v>
      </c>
      <c r="L8064" s="1" t="s">
        <v>1512</v>
      </c>
      <c r="M8064" s="1">
        <v>1</v>
      </c>
    </row>
    <row r="8065" spans="1:13" x14ac:dyDescent="0.25">
      <c r="A8065" s="1" t="s">
        <v>1262</v>
      </c>
      <c r="J8065" s="1" t="s">
        <v>1511</v>
      </c>
      <c r="K8065" s="1" t="s">
        <v>1509</v>
      </c>
      <c r="L8065" s="1" t="s">
        <v>1512</v>
      </c>
      <c r="M8065" s="1">
        <v>1</v>
      </c>
    </row>
    <row r="8066" spans="1:13" x14ac:dyDescent="0.25">
      <c r="A8066" s="1" t="s">
        <v>1298</v>
      </c>
      <c r="J8066" s="1" t="s">
        <v>1511</v>
      </c>
      <c r="K8066" s="1" t="s">
        <v>1509</v>
      </c>
      <c r="L8066" s="1" t="s">
        <v>1512</v>
      </c>
      <c r="M8066" s="1">
        <v>13</v>
      </c>
    </row>
    <row r="8067" spans="1:13" x14ac:dyDescent="0.25">
      <c r="A8067" s="1" t="s">
        <v>1298</v>
      </c>
      <c r="J8067" s="1" t="s">
        <v>1511</v>
      </c>
      <c r="K8067" s="1" t="s">
        <v>1509</v>
      </c>
      <c r="L8067" s="1" t="s">
        <v>1512</v>
      </c>
      <c r="M8067" s="1">
        <v>5</v>
      </c>
    </row>
    <row r="8068" spans="1:13" x14ac:dyDescent="0.25">
      <c r="A8068" s="1" t="s">
        <v>1483</v>
      </c>
      <c r="J8068" s="1" t="s">
        <v>1511</v>
      </c>
      <c r="K8068" s="1" t="s">
        <v>1509</v>
      </c>
      <c r="L8068" s="1" t="s">
        <v>1512</v>
      </c>
      <c r="M8068" s="1">
        <v>6</v>
      </c>
    </row>
    <row r="8069" spans="1:13" x14ac:dyDescent="0.25">
      <c r="A8069" s="1" t="s">
        <v>1262</v>
      </c>
      <c r="J8069" s="1" t="s">
        <v>1511</v>
      </c>
      <c r="K8069" s="1" t="s">
        <v>1509</v>
      </c>
      <c r="L8069" s="1" t="s">
        <v>1512</v>
      </c>
      <c r="M8069" s="1">
        <v>1</v>
      </c>
    </row>
    <row r="8070" spans="1:13" x14ac:dyDescent="0.25">
      <c r="A8070" s="1" t="s">
        <v>1263</v>
      </c>
      <c r="J8070" s="1" t="s">
        <v>1511</v>
      </c>
      <c r="K8070" s="1" t="s">
        <v>1509</v>
      </c>
      <c r="L8070" s="1" t="s">
        <v>1512</v>
      </c>
      <c r="M8070" s="1">
        <v>1</v>
      </c>
    </row>
    <row r="8071" spans="1:13" x14ac:dyDescent="0.25">
      <c r="A8071" s="1" t="s">
        <v>1272</v>
      </c>
      <c r="J8071" s="1" t="s">
        <v>1511</v>
      </c>
      <c r="K8071" s="1" t="s">
        <v>1509</v>
      </c>
      <c r="L8071" s="1" t="s">
        <v>1512</v>
      </c>
      <c r="M8071" s="1">
        <v>1</v>
      </c>
    </row>
    <row r="8072" spans="1:13" x14ac:dyDescent="0.25">
      <c r="A8072" s="1" t="s">
        <v>1299</v>
      </c>
      <c r="J8072" s="1" t="s">
        <v>1508</v>
      </c>
      <c r="K8072" s="1" t="s">
        <v>1509</v>
      </c>
      <c r="L8072" s="1" t="s">
        <v>1510</v>
      </c>
      <c r="M8072" s="1">
        <v>1</v>
      </c>
    </row>
    <row r="8073" spans="1:13" x14ac:dyDescent="0.25">
      <c r="A8073" s="1" t="s">
        <v>1334</v>
      </c>
      <c r="J8073" s="1" t="s">
        <v>1511</v>
      </c>
      <c r="K8073" s="1" t="s">
        <v>1509</v>
      </c>
      <c r="L8073" s="1" t="s">
        <v>1512</v>
      </c>
      <c r="M8073" s="1">
        <v>118</v>
      </c>
    </row>
    <row r="8074" spans="1:13" x14ac:dyDescent="0.25">
      <c r="A8074" s="1" t="s">
        <v>1275</v>
      </c>
      <c r="J8074" s="1" t="s">
        <v>1511</v>
      </c>
      <c r="K8074" s="1" t="s">
        <v>1509</v>
      </c>
      <c r="L8074" s="1" t="s">
        <v>1512</v>
      </c>
      <c r="M8074" s="1">
        <v>1</v>
      </c>
    </row>
    <row r="8075" spans="1:13" x14ac:dyDescent="0.25">
      <c r="A8075" s="1" t="s">
        <v>1341</v>
      </c>
      <c r="J8075" s="1" t="s">
        <v>1511</v>
      </c>
      <c r="K8075" s="1" t="s">
        <v>1509</v>
      </c>
      <c r="L8075" s="1" t="s">
        <v>1512</v>
      </c>
      <c r="M8075" s="1">
        <v>10</v>
      </c>
    </row>
    <row r="8076" spans="1:13" x14ac:dyDescent="0.25">
      <c r="A8076" s="1" t="s">
        <v>1341</v>
      </c>
      <c r="J8076" s="1" t="s">
        <v>1511</v>
      </c>
      <c r="K8076" s="1" t="s">
        <v>1509</v>
      </c>
      <c r="L8076" s="1" t="s">
        <v>1512</v>
      </c>
      <c r="M8076" s="1">
        <v>20</v>
      </c>
    </row>
    <row r="8077" spans="1:13" x14ac:dyDescent="0.25">
      <c r="A8077" s="1" t="s">
        <v>1341</v>
      </c>
      <c r="J8077" s="1" t="s">
        <v>1511</v>
      </c>
      <c r="K8077" s="1" t="s">
        <v>1509</v>
      </c>
      <c r="L8077" s="1" t="s">
        <v>1512</v>
      </c>
      <c r="M8077" s="1">
        <v>75</v>
      </c>
    </row>
    <row r="8078" spans="1:13" x14ac:dyDescent="0.25">
      <c r="A8078" s="1" t="s">
        <v>1312</v>
      </c>
      <c r="J8078" s="1" t="s">
        <v>1511</v>
      </c>
      <c r="K8078" s="1" t="s">
        <v>1509</v>
      </c>
      <c r="L8078" s="1" t="s">
        <v>1513</v>
      </c>
      <c r="M8078" s="1">
        <v>1</v>
      </c>
    </row>
    <row r="8079" spans="1:13" x14ac:dyDescent="0.25">
      <c r="A8079" s="1" t="s">
        <v>1301</v>
      </c>
      <c r="J8079" s="1" t="s">
        <v>1511</v>
      </c>
      <c r="K8079" s="1" t="s">
        <v>1509</v>
      </c>
      <c r="L8079" s="1" t="s">
        <v>1512</v>
      </c>
      <c r="M8079" s="1">
        <v>5</v>
      </c>
    </row>
    <row r="8080" spans="1:13" x14ac:dyDescent="0.25">
      <c r="A8080" s="1" t="s">
        <v>1262</v>
      </c>
      <c r="J8080" s="1" t="s">
        <v>1508</v>
      </c>
      <c r="K8080" s="1" t="s">
        <v>1509</v>
      </c>
      <c r="L8080" s="1" t="s">
        <v>1512</v>
      </c>
      <c r="M8080" s="1">
        <v>1</v>
      </c>
    </row>
    <row r="8081" spans="1:13" x14ac:dyDescent="0.25">
      <c r="A8081" s="1" t="s">
        <v>1324</v>
      </c>
      <c r="J8081" s="1" t="s">
        <v>1511</v>
      </c>
      <c r="K8081" s="1" t="s">
        <v>1509</v>
      </c>
      <c r="L8081" s="1" t="s">
        <v>1512</v>
      </c>
      <c r="M8081" s="1">
        <v>1</v>
      </c>
    </row>
    <row r="8082" spans="1:13" x14ac:dyDescent="0.25">
      <c r="A8082" s="1" t="s">
        <v>1272</v>
      </c>
      <c r="J8082" s="1" t="s">
        <v>1511</v>
      </c>
      <c r="K8082" s="1" t="s">
        <v>1509</v>
      </c>
      <c r="L8082" s="1" t="s">
        <v>1512</v>
      </c>
      <c r="M8082" s="1">
        <v>1</v>
      </c>
    </row>
    <row r="8083" spans="1:13" x14ac:dyDescent="0.25">
      <c r="A8083" s="1" t="s">
        <v>1262</v>
      </c>
      <c r="J8083" s="1" t="s">
        <v>1508</v>
      </c>
      <c r="K8083" s="1" t="s">
        <v>1509</v>
      </c>
      <c r="L8083" s="1" t="s">
        <v>1512</v>
      </c>
      <c r="M8083" s="1">
        <v>1</v>
      </c>
    </row>
    <row r="8084" spans="1:13" x14ac:dyDescent="0.25">
      <c r="A8084" s="1" t="s">
        <v>1316</v>
      </c>
      <c r="J8084" s="1" t="s">
        <v>1508</v>
      </c>
      <c r="K8084" s="1" t="s">
        <v>1509</v>
      </c>
      <c r="L8084" s="1" t="s">
        <v>1510</v>
      </c>
      <c r="M8084" s="1">
        <v>1</v>
      </c>
    </row>
    <row r="8085" spans="1:13" x14ac:dyDescent="0.25">
      <c r="A8085" s="1" t="s">
        <v>1275</v>
      </c>
      <c r="J8085" s="1" t="s">
        <v>1511</v>
      </c>
      <c r="K8085" s="1" t="s">
        <v>1509</v>
      </c>
      <c r="L8085" s="1" t="s">
        <v>1512</v>
      </c>
      <c r="M8085" s="1">
        <v>1</v>
      </c>
    </row>
    <row r="8086" spans="1:13" x14ac:dyDescent="0.25">
      <c r="A8086" s="1" t="s">
        <v>1262</v>
      </c>
      <c r="J8086" s="1" t="s">
        <v>1511</v>
      </c>
      <c r="K8086" s="1" t="s">
        <v>1509</v>
      </c>
      <c r="L8086" s="1" t="s">
        <v>1512</v>
      </c>
      <c r="M8086" s="1">
        <v>1</v>
      </c>
    </row>
    <row r="8087" spans="1:13" x14ac:dyDescent="0.25">
      <c r="A8087" s="1" t="s">
        <v>1299</v>
      </c>
      <c r="J8087" s="1" t="s">
        <v>1508</v>
      </c>
      <c r="K8087" s="1" t="s">
        <v>1509</v>
      </c>
      <c r="L8087" s="1" t="s">
        <v>1510</v>
      </c>
      <c r="M8087" s="1">
        <v>1</v>
      </c>
    </row>
    <row r="8088" spans="1:13" x14ac:dyDescent="0.25">
      <c r="A8088" s="1" t="s">
        <v>1299</v>
      </c>
      <c r="J8088" s="1" t="s">
        <v>1508</v>
      </c>
      <c r="K8088" s="1" t="s">
        <v>1509</v>
      </c>
      <c r="L8088" s="1" t="s">
        <v>1510</v>
      </c>
      <c r="M8088" s="1">
        <v>1</v>
      </c>
    </row>
    <row r="8089" spans="1:13" x14ac:dyDescent="0.25">
      <c r="A8089" s="1" t="s">
        <v>1325</v>
      </c>
      <c r="J8089" s="1" t="s">
        <v>1511</v>
      </c>
      <c r="K8089" s="1" t="s">
        <v>1514</v>
      </c>
      <c r="L8089" s="1" t="s">
        <v>1512</v>
      </c>
      <c r="M8089" s="1">
        <v>2</v>
      </c>
    </row>
    <row r="8090" spans="1:13" x14ac:dyDescent="0.25">
      <c r="A8090" s="1" t="s">
        <v>1325</v>
      </c>
      <c r="J8090" s="1" t="s">
        <v>1511</v>
      </c>
      <c r="K8090" s="1" t="s">
        <v>1514</v>
      </c>
      <c r="L8090" s="1" t="s">
        <v>1512</v>
      </c>
      <c r="M8090" s="1">
        <v>1</v>
      </c>
    </row>
    <row r="8091" spans="1:13" x14ac:dyDescent="0.25">
      <c r="A8091" s="1" t="s">
        <v>1262</v>
      </c>
      <c r="J8091" s="1" t="s">
        <v>1511</v>
      </c>
      <c r="K8091" s="1" t="s">
        <v>1509</v>
      </c>
      <c r="L8091" s="1" t="s">
        <v>1512</v>
      </c>
      <c r="M8091" s="1">
        <v>1</v>
      </c>
    </row>
    <row r="8092" spans="1:13" x14ac:dyDescent="0.25">
      <c r="A8092" s="1" t="s">
        <v>1262</v>
      </c>
      <c r="J8092" s="1" t="s">
        <v>1511</v>
      </c>
      <c r="K8092" s="1" t="s">
        <v>1509</v>
      </c>
      <c r="L8092" s="1" t="s">
        <v>1512</v>
      </c>
      <c r="M8092" s="1">
        <v>1</v>
      </c>
    </row>
    <row r="8093" spans="1:13" x14ac:dyDescent="0.25">
      <c r="A8093" s="1" t="s">
        <v>1325</v>
      </c>
      <c r="J8093" s="1" t="s">
        <v>1511</v>
      </c>
      <c r="K8093" s="1" t="s">
        <v>1514</v>
      </c>
      <c r="L8093" s="1" t="s">
        <v>1512</v>
      </c>
      <c r="M8093" s="1">
        <v>2</v>
      </c>
    </row>
    <row r="8094" spans="1:13" x14ac:dyDescent="0.25">
      <c r="A8094" s="1" t="s">
        <v>1272</v>
      </c>
      <c r="J8094" s="1" t="s">
        <v>1511</v>
      </c>
      <c r="K8094" s="1" t="s">
        <v>1509</v>
      </c>
      <c r="L8094" s="1" t="s">
        <v>1512</v>
      </c>
      <c r="M8094" s="1">
        <v>1</v>
      </c>
    </row>
    <row r="8095" spans="1:13" x14ac:dyDescent="0.25">
      <c r="A8095" s="1" t="s">
        <v>1262</v>
      </c>
      <c r="J8095" s="1" t="s">
        <v>1508</v>
      </c>
      <c r="K8095" s="1" t="s">
        <v>1509</v>
      </c>
      <c r="L8095" s="1" t="s">
        <v>1512</v>
      </c>
      <c r="M8095" s="1">
        <v>1</v>
      </c>
    </row>
    <row r="8096" spans="1:13" x14ac:dyDescent="0.25">
      <c r="A8096" s="1" t="s">
        <v>1303</v>
      </c>
      <c r="J8096" s="1" t="s">
        <v>1511</v>
      </c>
      <c r="K8096" s="1" t="s">
        <v>1509</v>
      </c>
      <c r="L8096" s="1" t="s">
        <v>1512</v>
      </c>
      <c r="M8096" s="1">
        <v>35</v>
      </c>
    </row>
    <row r="8097" spans="1:13" x14ac:dyDescent="0.25">
      <c r="A8097" s="1" t="s">
        <v>1275</v>
      </c>
      <c r="J8097" s="1" t="s">
        <v>1511</v>
      </c>
      <c r="K8097" s="1" t="s">
        <v>1509</v>
      </c>
      <c r="L8097" s="1" t="s">
        <v>1512</v>
      </c>
      <c r="M8097" s="1">
        <v>1</v>
      </c>
    </row>
    <row r="8098" spans="1:13" x14ac:dyDescent="0.25">
      <c r="A8098" s="1" t="s">
        <v>1367</v>
      </c>
      <c r="J8098" s="1" t="s">
        <v>1511</v>
      </c>
      <c r="K8098" s="1" t="s">
        <v>1509</v>
      </c>
      <c r="L8098" s="1" t="s">
        <v>1512</v>
      </c>
      <c r="M8098" s="1">
        <v>5</v>
      </c>
    </row>
    <row r="8099" spans="1:13" x14ac:dyDescent="0.25">
      <c r="A8099" s="1" t="s">
        <v>1262</v>
      </c>
      <c r="J8099" s="1" t="s">
        <v>1508</v>
      </c>
      <c r="K8099" s="1" t="s">
        <v>1509</v>
      </c>
      <c r="L8099" s="1" t="s">
        <v>1512</v>
      </c>
      <c r="M8099" s="1">
        <v>1</v>
      </c>
    </row>
    <row r="8100" spans="1:13" x14ac:dyDescent="0.25">
      <c r="A8100" s="1" t="s">
        <v>1367</v>
      </c>
      <c r="J8100" s="1" t="s">
        <v>1511</v>
      </c>
      <c r="K8100" s="1" t="s">
        <v>1509</v>
      </c>
      <c r="L8100" s="1" t="s">
        <v>1512</v>
      </c>
      <c r="M8100" s="1">
        <v>1</v>
      </c>
    </row>
    <row r="8101" spans="1:13" x14ac:dyDescent="0.25">
      <c r="A8101" s="1" t="s">
        <v>1367</v>
      </c>
      <c r="J8101" s="1" t="s">
        <v>1511</v>
      </c>
      <c r="K8101" s="1" t="s">
        <v>1509</v>
      </c>
      <c r="L8101" s="1" t="s">
        <v>1512</v>
      </c>
      <c r="M8101" s="1">
        <v>1</v>
      </c>
    </row>
    <row r="8102" spans="1:13" x14ac:dyDescent="0.25">
      <c r="A8102" s="1" t="s">
        <v>1367</v>
      </c>
      <c r="J8102" s="1" t="s">
        <v>1511</v>
      </c>
      <c r="K8102" s="1" t="s">
        <v>1509</v>
      </c>
      <c r="L8102" s="1" t="s">
        <v>1512</v>
      </c>
      <c r="M8102" s="1">
        <v>1</v>
      </c>
    </row>
    <row r="8103" spans="1:13" x14ac:dyDescent="0.25">
      <c r="A8103" s="1" t="s">
        <v>1367</v>
      </c>
      <c r="J8103" s="1" t="s">
        <v>1511</v>
      </c>
      <c r="K8103" s="1" t="s">
        <v>1509</v>
      </c>
      <c r="L8103" s="1" t="s">
        <v>1512</v>
      </c>
      <c r="M8103" s="1">
        <v>1</v>
      </c>
    </row>
    <row r="8104" spans="1:13" x14ac:dyDescent="0.25">
      <c r="A8104" s="1" t="s">
        <v>1538</v>
      </c>
      <c r="J8104" s="1" t="s">
        <v>1511</v>
      </c>
      <c r="K8104" s="1" t="s">
        <v>1509</v>
      </c>
      <c r="L8104" s="1" t="s">
        <v>1510</v>
      </c>
      <c r="M8104" s="1">
        <v>7</v>
      </c>
    </row>
    <row r="8105" spans="1:13" x14ac:dyDescent="0.25">
      <c r="A8105" s="1" t="s">
        <v>1367</v>
      </c>
      <c r="J8105" s="1" t="s">
        <v>1511</v>
      </c>
      <c r="K8105" s="1" t="s">
        <v>1509</v>
      </c>
      <c r="L8105" s="1" t="s">
        <v>1512</v>
      </c>
      <c r="M8105" s="1">
        <v>1</v>
      </c>
    </row>
    <row r="8106" spans="1:13" x14ac:dyDescent="0.25">
      <c r="A8106" s="1" t="s">
        <v>1515</v>
      </c>
      <c r="J8106" s="1" t="s">
        <v>1508</v>
      </c>
      <c r="K8106" s="1" t="s">
        <v>1509</v>
      </c>
      <c r="L8106" s="1" t="s">
        <v>1512</v>
      </c>
      <c r="M8106" s="1">
        <v>1</v>
      </c>
    </row>
    <row r="8107" spans="1:13" x14ac:dyDescent="0.25">
      <c r="A8107" s="1" t="s">
        <v>1367</v>
      </c>
      <c r="J8107" s="1" t="s">
        <v>1511</v>
      </c>
      <c r="K8107" s="1" t="s">
        <v>1509</v>
      </c>
      <c r="L8107" s="1" t="s">
        <v>1512</v>
      </c>
      <c r="M8107" s="1">
        <v>1</v>
      </c>
    </row>
    <row r="8108" spans="1:13" x14ac:dyDescent="0.25">
      <c r="A8108" s="1" t="s">
        <v>1367</v>
      </c>
      <c r="J8108" s="1" t="s">
        <v>1511</v>
      </c>
      <c r="K8108" s="1" t="s">
        <v>1509</v>
      </c>
      <c r="L8108" s="1" t="s">
        <v>1512</v>
      </c>
      <c r="M8108" s="1">
        <v>1</v>
      </c>
    </row>
    <row r="8109" spans="1:13" x14ac:dyDescent="0.25">
      <c r="A8109" s="1" t="s">
        <v>1367</v>
      </c>
      <c r="J8109" s="1" t="s">
        <v>1511</v>
      </c>
      <c r="K8109" s="1" t="s">
        <v>1514</v>
      </c>
      <c r="L8109" s="1" t="s">
        <v>1512</v>
      </c>
      <c r="M8109" s="1">
        <v>1</v>
      </c>
    </row>
    <row r="8110" spans="1:13" x14ac:dyDescent="0.25">
      <c r="A8110" s="1" t="s">
        <v>1367</v>
      </c>
      <c r="J8110" s="1" t="s">
        <v>1511</v>
      </c>
      <c r="K8110" s="1" t="s">
        <v>1509</v>
      </c>
      <c r="L8110" s="1" t="s">
        <v>1512</v>
      </c>
      <c r="M8110" s="1">
        <v>1</v>
      </c>
    </row>
    <row r="8111" spans="1:13" x14ac:dyDescent="0.25">
      <c r="A8111" s="1" t="s">
        <v>1515</v>
      </c>
      <c r="J8111" s="1" t="s">
        <v>1508</v>
      </c>
      <c r="K8111" s="1" t="s">
        <v>1509</v>
      </c>
      <c r="L8111" s="1" t="s">
        <v>1510</v>
      </c>
      <c r="M8111" s="1">
        <v>1</v>
      </c>
    </row>
    <row r="8112" spans="1:13" x14ac:dyDescent="0.25">
      <c r="A8112" s="1" t="s">
        <v>1515</v>
      </c>
      <c r="J8112" s="1" t="s">
        <v>1508</v>
      </c>
      <c r="K8112" s="1" t="s">
        <v>1509</v>
      </c>
      <c r="L8112" s="1" t="s">
        <v>1513</v>
      </c>
      <c r="M8112" s="1">
        <v>1</v>
      </c>
    </row>
    <row r="8113" spans="1:13" x14ac:dyDescent="0.25">
      <c r="A8113" s="1" t="s">
        <v>1515</v>
      </c>
      <c r="J8113" s="1" t="s">
        <v>1508</v>
      </c>
      <c r="K8113" s="1" t="s">
        <v>1509</v>
      </c>
      <c r="L8113" s="1" t="s">
        <v>1512</v>
      </c>
      <c r="M8113" s="1">
        <v>1</v>
      </c>
    </row>
    <row r="8114" spans="1:13" x14ac:dyDescent="0.25">
      <c r="A8114" s="1" t="s">
        <v>1262</v>
      </c>
      <c r="J8114" s="1" t="s">
        <v>1508</v>
      </c>
      <c r="K8114" s="1" t="s">
        <v>1509</v>
      </c>
      <c r="L8114" s="1" t="s">
        <v>1512</v>
      </c>
      <c r="M8114" s="1">
        <v>1</v>
      </c>
    </row>
    <row r="8115" spans="1:13" x14ac:dyDescent="0.25">
      <c r="A8115" s="1" t="s">
        <v>1307</v>
      </c>
      <c r="J8115" s="1" t="s">
        <v>1511</v>
      </c>
      <c r="K8115" s="1" t="s">
        <v>1514</v>
      </c>
      <c r="L8115" s="1" t="s">
        <v>1512</v>
      </c>
      <c r="M8115" s="1">
        <v>40</v>
      </c>
    </row>
    <row r="8116" spans="1:13" x14ac:dyDescent="0.25">
      <c r="A8116" s="1" t="s">
        <v>1306</v>
      </c>
      <c r="J8116" s="1" t="s">
        <v>1511</v>
      </c>
      <c r="K8116" s="1" t="s">
        <v>1509</v>
      </c>
      <c r="L8116" s="1" t="s">
        <v>1512</v>
      </c>
      <c r="M8116" s="1">
        <v>40</v>
      </c>
    </row>
    <row r="8117" spans="1:13" x14ac:dyDescent="0.25">
      <c r="A8117" s="1" t="s">
        <v>1306</v>
      </c>
      <c r="J8117" s="1" t="s">
        <v>1511</v>
      </c>
      <c r="K8117" s="1" t="s">
        <v>1509</v>
      </c>
      <c r="L8117" s="1" t="s">
        <v>1512</v>
      </c>
      <c r="M8117" s="1">
        <v>40</v>
      </c>
    </row>
    <row r="8118" spans="1:13" x14ac:dyDescent="0.25">
      <c r="A8118" s="1" t="s">
        <v>1306</v>
      </c>
      <c r="J8118" s="1" t="s">
        <v>1511</v>
      </c>
      <c r="K8118" s="1" t="s">
        <v>1509</v>
      </c>
      <c r="L8118" s="1" t="s">
        <v>1512</v>
      </c>
      <c r="M8118" s="1">
        <v>40</v>
      </c>
    </row>
    <row r="8119" spans="1:13" x14ac:dyDescent="0.25">
      <c r="A8119" s="1" t="s">
        <v>1515</v>
      </c>
      <c r="J8119" s="1" t="s">
        <v>1508</v>
      </c>
      <c r="K8119" s="1" t="s">
        <v>1509</v>
      </c>
      <c r="L8119" s="1" t="s">
        <v>1512</v>
      </c>
      <c r="M8119" s="1">
        <v>1</v>
      </c>
    </row>
    <row r="8120" spans="1:13" x14ac:dyDescent="0.25">
      <c r="A8120" s="1" t="s">
        <v>1515</v>
      </c>
      <c r="J8120" s="1" t="s">
        <v>1508</v>
      </c>
      <c r="K8120" s="1" t="s">
        <v>1509</v>
      </c>
      <c r="L8120" s="1" t="s">
        <v>1512</v>
      </c>
      <c r="M8120" s="1">
        <v>1</v>
      </c>
    </row>
    <row r="8121" spans="1:13" x14ac:dyDescent="0.25">
      <c r="A8121" s="1" t="s">
        <v>1306</v>
      </c>
      <c r="J8121" s="1" t="s">
        <v>1511</v>
      </c>
      <c r="K8121" s="1" t="s">
        <v>1509</v>
      </c>
      <c r="L8121" s="1" t="s">
        <v>1510</v>
      </c>
      <c r="M8121" s="1">
        <v>3</v>
      </c>
    </row>
    <row r="8122" spans="1:13" x14ac:dyDescent="0.25">
      <c r="A8122" s="1" t="s">
        <v>1301</v>
      </c>
      <c r="J8122" s="1" t="s">
        <v>1511</v>
      </c>
      <c r="K8122" s="1" t="s">
        <v>1509</v>
      </c>
      <c r="L8122" s="1" t="s">
        <v>1512</v>
      </c>
      <c r="M8122" s="1">
        <v>2</v>
      </c>
    </row>
    <row r="8123" spans="1:13" x14ac:dyDescent="0.25">
      <c r="A8123" s="1" t="s">
        <v>1296</v>
      </c>
      <c r="J8123" s="1" t="s">
        <v>1508</v>
      </c>
      <c r="K8123" s="1" t="s">
        <v>1509</v>
      </c>
      <c r="L8123" s="1" t="s">
        <v>1510</v>
      </c>
      <c r="M8123" s="1">
        <v>1</v>
      </c>
    </row>
    <row r="8124" spans="1:13" x14ac:dyDescent="0.25">
      <c r="A8124" s="1" t="s">
        <v>1296</v>
      </c>
      <c r="J8124" s="1" t="s">
        <v>1508</v>
      </c>
      <c r="K8124" s="1" t="s">
        <v>1509</v>
      </c>
      <c r="L8124" s="1" t="s">
        <v>1512</v>
      </c>
      <c r="M8124" s="1">
        <v>2</v>
      </c>
    </row>
    <row r="8125" spans="1:13" x14ac:dyDescent="0.25">
      <c r="A8125" s="1" t="s">
        <v>1538</v>
      </c>
      <c r="J8125" s="1" t="s">
        <v>1511</v>
      </c>
      <c r="K8125" s="1" t="s">
        <v>1514</v>
      </c>
      <c r="L8125" s="1" t="s">
        <v>1510</v>
      </c>
      <c r="M8125" s="1">
        <v>4</v>
      </c>
    </row>
    <row r="8126" spans="1:13" x14ac:dyDescent="0.25">
      <c r="A8126" s="1" t="s">
        <v>1296</v>
      </c>
      <c r="J8126" s="1" t="s">
        <v>1508</v>
      </c>
      <c r="K8126" s="1" t="s">
        <v>1509</v>
      </c>
      <c r="L8126" s="1" t="s">
        <v>1512</v>
      </c>
      <c r="M8126" s="1">
        <v>3</v>
      </c>
    </row>
    <row r="8127" spans="1:13" x14ac:dyDescent="0.25">
      <c r="A8127" s="1" t="s">
        <v>1295</v>
      </c>
      <c r="J8127" s="1" t="s">
        <v>1511</v>
      </c>
      <c r="K8127" s="1" t="s">
        <v>1509</v>
      </c>
      <c r="L8127" s="1" t="s">
        <v>1510</v>
      </c>
      <c r="M8127" s="1">
        <v>114</v>
      </c>
    </row>
    <row r="8128" spans="1:13" x14ac:dyDescent="0.25">
      <c r="A8128" s="1" t="s">
        <v>1272</v>
      </c>
      <c r="J8128" s="1" t="s">
        <v>1511</v>
      </c>
      <c r="K8128" s="1" t="s">
        <v>1509</v>
      </c>
      <c r="L8128" s="1" t="s">
        <v>1512</v>
      </c>
      <c r="M8128" s="1">
        <v>1</v>
      </c>
    </row>
    <row r="8129" spans="1:13" x14ac:dyDescent="0.25">
      <c r="A8129" s="1" t="s">
        <v>1332</v>
      </c>
      <c r="J8129" s="1" t="s">
        <v>1511</v>
      </c>
      <c r="K8129" s="1" t="s">
        <v>1509</v>
      </c>
      <c r="L8129" s="1" t="s">
        <v>1512</v>
      </c>
      <c r="M8129" s="1">
        <v>3</v>
      </c>
    </row>
    <row r="8130" spans="1:13" x14ac:dyDescent="0.25">
      <c r="A8130" s="1" t="s">
        <v>1271</v>
      </c>
      <c r="J8130" s="1" t="s">
        <v>1511</v>
      </c>
      <c r="K8130" s="1" t="s">
        <v>1509</v>
      </c>
      <c r="L8130" s="1" t="s">
        <v>1512</v>
      </c>
      <c r="M8130" s="1">
        <v>1</v>
      </c>
    </row>
    <row r="8131" spans="1:13" x14ac:dyDescent="0.25">
      <c r="A8131" s="1" t="s">
        <v>1332</v>
      </c>
      <c r="J8131" s="1" t="s">
        <v>1511</v>
      </c>
      <c r="K8131" s="1" t="s">
        <v>1509</v>
      </c>
      <c r="L8131" s="1" t="s">
        <v>1512</v>
      </c>
      <c r="M8131" s="1">
        <v>5</v>
      </c>
    </row>
    <row r="8132" spans="1:13" x14ac:dyDescent="0.25">
      <c r="A8132" s="1" t="s">
        <v>1355</v>
      </c>
      <c r="J8132" s="1" t="s">
        <v>1511</v>
      </c>
      <c r="K8132" s="1" t="s">
        <v>1509</v>
      </c>
      <c r="L8132" s="1" t="s">
        <v>1512</v>
      </c>
      <c r="M8132" s="1">
        <v>1</v>
      </c>
    </row>
    <row r="8133" spans="1:13" x14ac:dyDescent="0.25">
      <c r="A8133" s="1" t="s">
        <v>1262</v>
      </c>
      <c r="J8133" s="1" t="s">
        <v>1511</v>
      </c>
      <c r="K8133" s="1" t="s">
        <v>1509</v>
      </c>
      <c r="L8133" s="1" t="s">
        <v>1512</v>
      </c>
      <c r="M8133" s="1">
        <v>1</v>
      </c>
    </row>
    <row r="8134" spans="1:13" x14ac:dyDescent="0.25">
      <c r="A8134" s="1" t="s">
        <v>1341</v>
      </c>
      <c r="J8134" s="1" t="s">
        <v>1508</v>
      </c>
      <c r="K8134" s="1" t="s">
        <v>1509</v>
      </c>
      <c r="L8134" s="1" t="s">
        <v>1513</v>
      </c>
      <c r="M8134" s="1">
        <v>4</v>
      </c>
    </row>
    <row r="8135" spans="1:13" x14ac:dyDescent="0.25">
      <c r="A8135" s="1" t="s">
        <v>1341</v>
      </c>
      <c r="J8135" s="1" t="s">
        <v>1508</v>
      </c>
      <c r="K8135" s="1" t="s">
        <v>1509</v>
      </c>
      <c r="L8135" s="1" t="s">
        <v>1513</v>
      </c>
      <c r="M8135" s="1">
        <v>2</v>
      </c>
    </row>
    <row r="8136" spans="1:13" x14ac:dyDescent="0.25">
      <c r="A8136" s="1" t="s">
        <v>1275</v>
      </c>
      <c r="J8136" s="1" t="s">
        <v>1511</v>
      </c>
      <c r="K8136" s="1" t="s">
        <v>1509</v>
      </c>
      <c r="L8136" s="1" t="s">
        <v>1512</v>
      </c>
      <c r="M8136" s="1">
        <v>1</v>
      </c>
    </row>
    <row r="8137" spans="1:13" x14ac:dyDescent="0.25">
      <c r="A8137" s="1" t="s">
        <v>1312</v>
      </c>
      <c r="J8137" s="1" t="s">
        <v>1511</v>
      </c>
      <c r="K8137" s="1" t="s">
        <v>1509</v>
      </c>
      <c r="L8137" s="1" t="s">
        <v>1512</v>
      </c>
      <c r="M8137" s="1">
        <v>1</v>
      </c>
    </row>
    <row r="8138" spans="1:13" x14ac:dyDescent="0.25">
      <c r="A8138" s="1" t="s">
        <v>1272</v>
      </c>
      <c r="J8138" s="1" t="s">
        <v>1511</v>
      </c>
      <c r="K8138" s="1" t="s">
        <v>1509</v>
      </c>
      <c r="L8138" s="1" t="s">
        <v>1512</v>
      </c>
      <c r="M8138" s="1">
        <v>1</v>
      </c>
    </row>
    <row r="8139" spans="1:13" x14ac:dyDescent="0.25">
      <c r="A8139" s="1" t="s">
        <v>1266</v>
      </c>
      <c r="J8139" s="1" t="s">
        <v>1511</v>
      </c>
      <c r="K8139" s="1" t="s">
        <v>1509</v>
      </c>
      <c r="L8139" s="1" t="s">
        <v>1512</v>
      </c>
      <c r="M8139" s="1">
        <v>6</v>
      </c>
    </row>
    <row r="8140" spans="1:13" x14ac:dyDescent="0.25">
      <c r="A8140" s="1" t="s">
        <v>1299</v>
      </c>
      <c r="J8140" s="1" t="s">
        <v>1508</v>
      </c>
      <c r="K8140" s="1" t="s">
        <v>1509</v>
      </c>
      <c r="L8140" s="1" t="s">
        <v>1510</v>
      </c>
      <c r="M8140" s="1">
        <v>1</v>
      </c>
    </row>
    <row r="8141" spans="1:13" x14ac:dyDescent="0.25">
      <c r="A8141" s="1" t="s">
        <v>1332</v>
      </c>
      <c r="J8141" s="1" t="s">
        <v>1511</v>
      </c>
      <c r="K8141" s="1" t="s">
        <v>1509</v>
      </c>
      <c r="L8141" s="1" t="s">
        <v>1512</v>
      </c>
      <c r="M8141" s="1">
        <v>3</v>
      </c>
    </row>
    <row r="8142" spans="1:13" x14ac:dyDescent="0.25">
      <c r="A8142" s="1" t="s">
        <v>1262</v>
      </c>
      <c r="J8142" s="1" t="s">
        <v>1511</v>
      </c>
      <c r="K8142" s="1" t="s">
        <v>1509</v>
      </c>
      <c r="L8142" s="1" t="s">
        <v>1512</v>
      </c>
      <c r="M8142" s="1">
        <v>1</v>
      </c>
    </row>
    <row r="8143" spans="1:13" x14ac:dyDescent="0.25">
      <c r="A8143" s="1" t="s">
        <v>1262</v>
      </c>
      <c r="J8143" s="1" t="s">
        <v>1511</v>
      </c>
      <c r="K8143" s="1" t="s">
        <v>1509</v>
      </c>
      <c r="L8143" s="1" t="s">
        <v>1512</v>
      </c>
      <c r="M8143" s="1">
        <v>1</v>
      </c>
    </row>
    <row r="8144" spans="1:13" x14ac:dyDescent="0.25">
      <c r="A8144" s="1" t="s">
        <v>1262</v>
      </c>
      <c r="J8144" s="1" t="s">
        <v>1508</v>
      </c>
      <c r="K8144" s="1" t="s">
        <v>1509</v>
      </c>
      <c r="L8144" s="1" t="s">
        <v>1512</v>
      </c>
      <c r="M8144" s="1">
        <v>1</v>
      </c>
    </row>
    <row r="8145" spans="1:13" x14ac:dyDescent="0.25">
      <c r="A8145" s="1" t="s">
        <v>1262</v>
      </c>
      <c r="J8145" s="1" t="s">
        <v>1511</v>
      </c>
      <c r="K8145" s="1" t="s">
        <v>1509</v>
      </c>
      <c r="L8145" s="1" t="s">
        <v>1512</v>
      </c>
      <c r="M8145" s="1">
        <v>1</v>
      </c>
    </row>
    <row r="8146" spans="1:13" x14ac:dyDescent="0.25">
      <c r="A8146" s="1" t="s">
        <v>1291</v>
      </c>
      <c r="J8146" s="1" t="s">
        <v>1511</v>
      </c>
      <c r="K8146" s="1" t="s">
        <v>1514</v>
      </c>
      <c r="L8146" s="1" t="s">
        <v>1512</v>
      </c>
      <c r="M8146" s="1">
        <v>30</v>
      </c>
    </row>
    <row r="8147" spans="1:13" x14ac:dyDescent="0.25">
      <c r="A8147" s="1" t="s">
        <v>1291</v>
      </c>
      <c r="J8147" s="1" t="s">
        <v>1511</v>
      </c>
      <c r="K8147" s="1" t="s">
        <v>1509</v>
      </c>
      <c r="L8147" s="1" t="s">
        <v>1512</v>
      </c>
      <c r="M8147" s="1">
        <v>35</v>
      </c>
    </row>
    <row r="8148" spans="1:13" x14ac:dyDescent="0.25">
      <c r="A8148" s="1" t="s">
        <v>1298</v>
      </c>
      <c r="J8148" s="1" t="s">
        <v>1511</v>
      </c>
      <c r="K8148" s="1" t="s">
        <v>1509</v>
      </c>
      <c r="L8148" s="1" t="s">
        <v>1510</v>
      </c>
      <c r="M8148" s="1">
        <v>4</v>
      </c>
    </row>
    <row r="8149" spans="1:13" x14ac:dyDescent="0.25">
      <c r="A8149" s="1" t="s">
        <v>1291</v>
      </c>
      <c r="J8149" s="1" t="s">
        <v>1511</v>
      </c>
      <c r="K8149" s="1" t="s">
        <v>1509</v>
      </c>
      <c r="L8149" s="1" t="s">
        <v>1512</v>
      </c>
      <c r="M8149" s="1">
        <v>3</v>
      </c>
    </row>
    <row r="8150" spans="1:13" x14ac:dyDescent="0.25">
      <c r="A8150" s="1" t="s">
        <v>1263</v>
      </c>
      <c r="J8150" s="1" t="s">
        <v>1511</v>
      </c>
      <c r="K8150" s="1" t="s">
        <v>1509</v>
      </c>
      <c r="L8150" s="1" t="s">
        <v>1512</v>
      </c>
      <c r="M8150" s="1">
        <v>4</v>
      </c>
    </row>
    <row r="8151" spans="1:13" x14ac:dyDescent="0.25">
      <c r="A8151" s="1" t="s">
        <v>1275</v>
      </c>
      <c r="J8151" s="1" t="s">
        <v>1511</v>
      </c>
      <c r="K8151" s="1" t="s">
        <v>1509</v>
      </c>
      <c r="L8151" s="1" t="s">
        <v>1512</v>
      </c>
      <c r="M8151" s="1">
        <v>3</v>
      </c>
    </row>
    <row r="8152" spans="1:13" x14ac:dyDescent="0.25">
      <c r="A8152" s="1" t="s">
        <v>1291</v>
      </c>
      <c r="J8152" s="1" t="s">
        <v>1511</v>
      </c>
      <c r="K8152" s="1" t="s">
        <v>1509</v>
      </c>
      <c r="L8152" s="1" t="s">
        <v>1513</v>
      </c>
      <c r="M8152" s="1">
        <v>3</v>
      </c>
    </row>
    <row r="8153" spans="1:13" x14ac:dyDescent="0.25">
      <c r="A8153" s="1" t="s">
        <v>1291</v>
      </c>
      <c r="J8153" s="1" t="s">
        <v>1511</v>
      </c>
      <c r="K8153" s="1" t="s">
        <v>1509</v>
      </c>
      <c r="L8153" s="1" t="s">
        <v>1513</v>
      </c>
      <c r="M8153" s="1">
        <v>3</v>
      </c>
    </row>
    <row r="8154" spans="1:13" x14ac:dyDescent="0.25">
      <c r="A8154" s="1" t="s">
        <v>1291</v>
      </c>
      <c r="J8154" s="1" t="s">
        <v>1511</v>
      </c>
      <c r="K8154" s="1" t="s">
        <v>1509</v>
      </c>
      <c r="L8154" s="1" t="s">
        <v>1512</v>
      </c>
      <c r="M8154" s="1">
        <v>6</v>
      </c>
    </row>
    <row r="8155" spans="1:13" x14ac:dyDescent="0.25">
      <c r="A8155" s="1" t="s">
        <v>1262</v>
      </c>
      <c r="J8155" s="1" t="s">
        <v>1511</v>
      </c>
      <c r="K8155" s="1" t="s">
        <v>1509</v>
      </c>
      <c r="L8155" s="1" t="s">
        <v>1512</v>
      </c>
      <c r="M8155" s="1">
        <v>1</v>
      </c>
    </row>
    <row r="8156" spans="1:13" x14ac:dyDescent="0.25">
      <c r="A8156" s="1" t="s">
        <v>1262</v>
      </c>
      <c r="J8156" s="1" t="s">
        <v>1511</v>
      </c>
      <c r="K8156" s="1" t="s">
        <v>1509</v>
      </c>
      <c r="L8156" s="1" t="s">
        <v>1512</v>
      </c>
      <c r="M8156" s="1">
        <v>1</v>
      </c>
    </row>
    <row r="8157" spans="1:13" x14ac:dyDescent="0.25">
      <c r="A8157" s="1" t="s">
        <v>1262</v>
      </c>
      <c r="J8157" s="1" t="s">
        <v>1511</v>
      </c>
      <c r="K8157" s="1" t="s">
        <v>1509</v>
      </c>
      <c r="L8157" s="1" t="s">
        <v>1512</v>
      </c>
      <c r="M8157" s="1">
        <v>1</v>
      </c>
    </row>
    <row r="8158" spans="1:13" x14ac:dyDescent="0.25">
      <c r="A8158" s="1" t="s">
        <v>1275</v>
      </c>
      <c r="J8158" s="1" t="s">
        <v>1511</v>
      </c>
      <c r="K8158" s="1" t="s">
        <v>1509</v>
      </c>
      <c r="L8158" s="1" t="s">
        <v>1512</v>
      </c>
      <c r="M8158" s="1">
        <v>1</v>
      </c>
    </row>
    <row r="8159" spans="1:13" x14ac:dyDescent="0.25">
      <c r="A8159" s="1" t="s">
        <v>1262</v>
      </c>
      <c r="J8159" s="1" t="s">
        <v>1511</v>
      </c>
      <c r="K8159" s="1" t="s">
        <v>1509</v>
      </c>
      <c r="L8159" s="1" t="s">
        <v>1512</v>
      </c>
      <c r="M8159" s="1">
        <v>1</v>
      </c>
    </row>
    <row r="8160" spans="1:13" x14ac:dyDescent="0.25">
      <c r="A8160" s="1" t="s">
        <v>1262</v>
      </c>
      <c r="J8160" s="1" t="s">
        <v>1511</v>
      </c>
      <c r="K8160" s="1" t="s">
        <v>1509</v>
      </c>
      <c r="L8160" s="1" t="s">
        <v>1512</v>
      </c>
      <c r="M8160" s="1">
        <v>1</v>
      </c>
    </row>
    <row r="8161" spans="1:13" x14ac:dyDescent="0.25">
      <c r="A8161" s="1" t="s">
        <v>1275</v>
      </c>
      <c r="J8161" s="1" t="s">
        <v>1511</v>
      </c>
      <c r="K8161" s="1" t="s">
        <v>1509</v>
      </c>
      <c r="L8161" s="1" t="s">
        <v>1512</v>
      </c>
      <c r="M8161" s="1">
        <v>4</v>
      </c>
    </row>
    <row r="8162" spans="1:13" x14ac:dyDescent="0.25">
      <c r="A8162" s="1" t="s">
        <v>1262</v>
      </c>
      <c r="J8162" s="1" t="s">
        <v>1511</v>
      </c>
      <c r="K8162" s="1" t="s">
        <v>1509</v>
      </c>
      <c r="L8162" s="1" t="s">
        <v>1512</v>
      </c>
      <c r="M8162" s="1">
        <v>1</v>
      </c>
    </row>
    <row r="8163" spans="1:13" x14ac:dyDescent="0.25">
      <c r="A8163" s="1" t="s">
        <v>1272</v>
      </c>
      <c r="J8163" s="1" t="s">
        <v>1511</v>
      </c>
      <c r="K8163" s="1" t="s">
        <v>1509</v>
      </c>
      <c r="L8163" s="1" t="s">
        <v>1512</v>
      </c>
      <c r="M8163" s="1">
        <v>1</v>
      </c>
    </row>
    <row r="8164" spans="1:13" x14ac:dyDescent="0.25">
      <c r="A8164" s="1" t="s">
        <v>1547</v>
      </c>
      <c r="J8164" s="1" t="s">
        <v>1508</v>
      </c>
      <c r="K8164" s="1" t="s">
        <v>1509</v>
      </c>
      <c r="L8164" s="1" t="s">
        <v>1510</v>
      </c>
      <c r="M8164" s="1">
        <v>1</v>
      </c>
    </row>
    <row r="8165" spans="1:13" x14ac:dyDescent="0.25">
      <c r="A8165" s="1" t="s">
        <v>1262</v>
      </c>
      <c r="J8165" s="1" t="s">
        <v>1511</v>
      </c>
      <c r="K8165" s="1" t="s">
        <v>1509</v>
      </c>
      <c r="L8165" s="1" t="s">
        <v>1510</v>
      </c>
      <c r="M8165" s="1">
        <v>1</v>
      </c>
    </row>
    <row r="8166" spans="1:13" x14ac:dyDescent="0.25">
      <c r="A8166" s="1" t="s">
        <v>1262</v>
      </c>
      <c r="J8166" s="1" t="s">
        <v>1511</v>
      </c>
      <c r="K8166" s="1" t="s">
        <v>1509</v>
      </c>
      <c r="L8166" s="1" t="s">
        <v>1512</v>
      </c>
      <c r="M8166" s="1">
        <v>1</v>
      </c>
    </row>
    <row r="8167" spans="1:13" x14ac:dyDescent="0.25">
      <c r="A8167" s="1" t="s">
        <v>1272</v>
      </c>
      <c r="J8167" s="1" t="s">
        <v>1511</v>
      </c>
      <c r="K8167" s="1" t="s">
        <v>1509</v>
      </c>
      <c r="L8167" s="1" t="s">
        <v>1510</v>
      </c>
      <c r="M8167" s="1">
        <v>1</v>
      </c>
    </row>
    <row r="8168" spans="1:13" x14ac:dyDescent="0.25">
      <c r="A8168" s="1" t="s">
        <v>1262</v>
      </c>
      <c r="J8168" s="1" t="s">
        <v>1511</v>
      </c>
      <c r="K8168" s="1" t="s">
        <v>1509</v>
      </c>
      <c r="L8168" s="1" t="s">
        <v>1512</v>
      </c>
      <c r="M8168" s="1">
        <v>1</v>
      </c>
    </row>
    <row r="8169" spans="1:13" x14ac:dyDescent="0.25">
      <c r="A8169" s="1" t="s">
        <v>1262</v>
      </c>
      <c r="J8169" s="1" t="s">
        <v>1511</v>
      </c>
      <c r="K8169" s="1" t="s">
        <v>1509</v>
      </c>
      <c r="L8169" s="1" t="s">
        <v>1512</v>
      </c>
      <c r="M8169" s="1">
        <v>1</v>
      </c>
    </row>
    <row r="8170" spans="1:13" x14ac:dyDescent="0.25">
      <c r="A8170" s="1" t="s">
        <v>1262</v>
      </c>
      <c r="J8170" s="1" t="s">
        <v>1511</v>
      </c>
      <c r="K8170" s="1" t="s">
        <v>1509</v>
      </c>
      <c r="L8170" s="1" t="s">
        <v>1512</v>
      </c>
      <c r="M8170" s="1">
        <v>1</v>
      </c>
    </row>
    <row r="8171" spans="1:13" x14ac:dyDescent="0.25">
      <c r="A8171" s="1" t="s">
        <v>1263</v>
      </c>
      <c r="J8171" s="1" t="s">
        <v>1511</v>
      </c>
      <c r="K8171" s="1" t="s">
        <v>1509</v>
      </c>
      <c r="L8171" s="1" t="s">
        <v>1512</v>
      </c>
      <c r="M8171" s="1">
        <v>1</v>
      </c>
    </row>
    <row r="8172" spans="1:13" x14ac:dyDescent="0.25">
      <c r="A8172" s="1" t="s">
        <v>1262</v>
      </c>
      <c r="J8172" s="1" t="s">
        <v>1511</v>
      </c>
      <c r="K8172" s="1" t="s">
        <v>1509</v>
      </c>
      <c r="L8172" s="1" t="s">
        <v>1512</v>
      </c>
      <c r="M8172" s="1">
        <v>1</v>
      </c>
    </row>
    <row r="8173" spans="1:13" x14ac:dyDescent="0.25">
      <c r="A8173" s="1" t="s">
        <v>1262</v>
      </c>
      <c r="J8173" s="1" t="s">
        <v>1511</v>
      </c>
      <c r="K8173" s="1" t="s">
        <v>1509</v>
      </c>
      <c r="L8173" s="1" t="s">
        <v>1512</v>
      </c>
      <c r="M8173" s="1">
        <v>1</v>
      </c>
    </row>
    <row r="8174" spans="1:13" x14ac:dyDescent="0.25">
      <c r="A8174" s="1" t="s">
        <v>1315</v>
      </c>
      <c r="J8174" s="1" t="s">
        <v>1511</v>
      </c>
      <c r="K8174" s="1" t="s">
        <v>1509</v>
      </c>
      <c r="L8174" s="1" t="s">
        <v>1512</v>
      </c>
      <c r="M8174" s="1">
        <v>4</v>
      </c>
    </row>
    <row r="8175" spans="1:13" x14ac:dyDescent="0.25">
      <c r="A8175" s="1" t="s">
        <v>1315</v>
      </c>
      <c r="J8175" s="1" t="s">
        <v>1511</v>
      </c>
      <c r="K8175" s="1" t="s">
        <v>1509</v>
      </c>
      <c r="L8175" s="1" t="s">
        <v>1512</v>
      </c>
      <c r="M8175" s="1">
        <v>43</v>
      </c>
    </row>
    <row r="8176" spans="1:13" x14ac:dyDescent="0.25">
      <c r="A8176" s="1" t="s">
        <v>1315</v>
      </c>
      <c r="J8176" s="1" t="s">
        <v>1511</v>
      </c>
      <c r="K8176" s="1" t="s">
        <v>1509</v>
      </c>
      <c r="L8176" s="1" t="s">
        <v>1512</v>
      </c>
      <c r="M8176" s="1">
        <v>35</v>
      </c>
    </row>
    <row r="8177" spans="1:13" x14ac:dyDescent="0.25">
      <c r="A8177" s="1" t="s">
        <v>1315</v>
      </c>
      <c r="J8177" s="1" t="s">
        <v>1511</v>
      </c>
      <c r="K8177" s="1" t="s">
        <v>1509</v>
      </c>
      <c r="L8177" s="1" t="s">
        <v>1512</v>
      </c>
      <c r="M8177" s="1">
        <v>35</v>
      </c>
    </row>
    <row r="8178" spans="1:13" x14ac:dyDescent="0.25">
      <c r="A8178" s="1" t="s">
        <v>1315</v>
      </c>
      <c r="J8178" s="1" t="s">
        <v>1511</v>
      </c>
      <c r="K8178" s="1" t="s">
        <v>1509</v>
      </c>
      <c r="L8178" s="1" t="s">
        <v>1512</v>
      </c>
      <c r="M8178" s="1">
        <v>34</v>
      </c>
    </row>
    <row r="8179" spans="1:13" x14ac:dyDescent="0.25">
      <c r="A8179" s="1" t="s">
        <v>1315</v>
      </c>
      <c r="J8179" s="1" t="s">
        <v>1511</v>
      </c>
      <c r="K8179" s="1" t="s">
        <v>1509</v>
      </c>
      <c r="L8179" s="1" t="s">
        <v>1512</v>
      </c>
      <c r="M8179" s="1">
        <v>34</v>
      </c>
    </row>
    <row r="8180" spans="1:13" x14ac:dyDescent="0.25">
      <c r="A8180" s="1" t="s">
        <v>1315</v>
      </c>
      <c r="J8180" s="1" t="s">
        <v>1511</v>
      </c>
      <c r="K8180" s="1" t="s">
        <v>1509</v>
      </c>
      <c r="L8180" s="1" t="s">
        <v>1512</v>
      </c>
      <c r="M8180" s="1">
        <v>33</v>
      </c>
    </row>
    <row r="8181" spans="1:13" x14ac:dyDescent="0.25">
      <c r="A8181" s="1" t="s">
        <v>1315</v>
      </c>
      <c r="J8181" s="1" t="s">
        <v>1511</v>
      </c>
      <c r="K8181" s="1" t="s">
        <v>1509</v>
      </c>
      <c r="L8181" s="1" t="s">
        <v>1512</v>
      </c>
      <c r="M8181" s="1">
        <v>33</v>
      </c>
    </row>
    <row r="8182" spans="1:13" x14ac:dyDescent="0.25">
      <c r="A8182" s="1" t="s">
        <v>1315</v>
      </c>
      <c r="J8182" s="1" t="s">
        <v>1511</v>
      </c>
      <c r="K8182" s="1" t="s">
        <v>1509</v>
      </c>
      <c r="L8182" s="1" t="s">
        <v>1510</v>
      </c>
      <c r="M8182" s="1">
        <v>2</v>
      </c>
    </row>
    <row r="8183" spans="1:13" x14ac:dyDescent="0.25">
      <c r="A8183" s="1" t="s">
        <v>1315</v>
      </c>
      <c r="J8183" s="1" t="s">
        <v>1511</v>
      </c>
      <c r="K8183" s="1" t="s">
        <v>1509</v>
      </c>
      <c r="L8183" s="1" t="s">
        <v>1510</v>
      </c>
      <c r="M8183" s="1">
        <v>2</v>
      </c>
    </row>
    <row r="8184" spans="1:13" x14ac:dyDescent="0.25">
      <c r="A8184" s="1" t="s">
        <v>1315</v>
      </c>
      <c r="J8184" s="1" t="s">
        <v>1511</v>
      </c>
      <c r="K8184" s="1" t="s">
        <v>1509</v>
      </c>
      <c r="L8184" s="1" t="s">
        <v>1512</v>
      </c>
      <c r="M8184" s="1">
        <v>43</v>
      </c>
    </row>
    <row r="8185" spans="1:13" x14ac:dyDescent="0.25">
      <c r="A8185" s="1" t="s">
        <v>1315</v>
      </c>
      <c r="J8185" s="1" t="s">
        <v>1511</v>
      </c>
      <c r="K8185" s="1" t="s">
        <v>1509</v>
      </c>
      <c r="L8185" s="1" t="s">
        <v>1512</v>
      </c>
      <c r="M8185" s="1">
        <v>43</v>
      </c>
    </row>
    <row r="8186" spans="1:13" x14ac:dyDescent="0.25">
      <c r="A8186" s="1" t="s">
        <v>1263</v>
      </c>
      <c r="J8186" s="1" t="s">
        <v>1511</v>
      </c>
      <c r="K8186" s="1" t="s">
        <v>1509</v>
      </c>
      <c r="L8186" s="1" t="s">
        <v>1510</v>
      </c>
      <c r="M8186" s="1">
        <v>1</v>
      </c>
    </row>
    <row r="8187" spans="1:13" x14ac:dyDescent="0.25">
      <c r="A8187" s="1" t="s">
        <v>1315</v>
      </c>
      <c r="J8187" s="1" t="s">
        <v>1511</v>
      </c>
      <c r="K8187" s="1" t="s">
        <v>1509</v>
      </c>
      <c r="L8187" s="1" t="s">
        <v>1510</v>
      </c>
      <c r="M8187" s="1">
        <v>1</v>
      </c>
    </row>
    <row r="8188" spans="1:13" x14ac:dyDescent="0.25">
      <c r="A8188" s="1" t="s">
        <v>1315</v>
      </c>
      <c r="J8188" s="1" t="s">
        <v>1511</v>
      </c>
      <c r="K8188" s="1" t="s">
        <v>1509</v>
      </c>
      <c r="L8188" s="1" t="s">
        <v>1510</v>
      </c>
      <c r="M8188" s="1">
        <v>1</v>
      </c>
    </row>
    <row r="8189" spans="1:13" x14ac:dyDescent="0.25">
      <c r="A8189" s="1" t="s">
        <v>1315</v>
      </c>
      <c r="J8189" s="1" t="s">
        <v>1511</v>
      </c>
      <c r="K8189" s="1" t="s">
        <v>1509</v>
      </c>
      <c r="L8189" s="1" t="s">
        <v>1510</v>
      </c>
      <c r="M8189" s="1">
        <v>1</v>
      </c>
    </row>
    <row r="8190" spans="1:13" x14ac:dyDescent="0.25">
      <c r="A8190" s="1" t="s">
        <v>1315</v>
      </c>
      <c r="J8190" s="1" t="s">
        <v>1511</v>
      </c>
      <c r="K8190" s="1" t="s">
        <v>1509</v>
      </c>
      <c r="L8190" s="1" t="s">
        <v>1510</v>
      </c>
      <c r="M8190" s="1">
        <v>1</v>
      </c>
    </row>
    <row r="8191" spans="1:13" x14ac:dyDescent="0.25">
      <c r="A8191" s="1" t="s">
        <v>1431</v>
      </c>
      <c r="J8191" s="1" t="s">
        <v>1511</v>
      </c>
      <c r="K8191" s="1" t="s">
        <v>1514</v>
      </c>
      <c r="L8191" s="1" t="s">
        <v>1510</v>
      </c>
      <c r="M8191" s="1">
        <v>3</v>
      </c>
    </row>
    <row r="8192" spans="1:13" x14ac:dyDescent="0.25">
      <c r="A8192" s="1" t="s">
        <v>1272</v>
      </c>
      <c r="J8192" s="1" t="s">
        <v>1508</v>
      </c>
      <c r="K8192" s="1" t="s">
        <v>1509</v>
      </c>
      <c r="L8192" s="1" t="s">
        <v>1510</v>
      </c>
      <c r="M8192" s="1">
        <v>1</v>
      </c>
    </row>
    <row r="8193" spans="1:13" x14ac:dyDescent="0.25">
      <c r="A8193" s="1" t="s">
        <v>1431</v>
      </c>
      <c r="J8193" s="1" t="s">
        <v>1511</v>
      </c>
      <c r="K8193" s="1" t="s">
        <v>1509</v>
      </c>
      <c r="L8193" s="1" t="s">
        <v>1510</v>
      </c>
      <c r="M8193" s="1">
        <v>1</v>
      </c>
    </row>
    <row r="8194" spans="1:13" x14ac:dyDescent="0.25">
      <c r="A8194" s="1" t="s">
        <v>1431</v>
      </c>
      <c r="J8194" s="1" t="s">
        <v>1511</v>
      </c>
      <c r="K8194" s="1" t="s">
        <v>1509</v>
      </c>
      <c r="L8194" s="1" t="s">
        <v>1512</v>
      </c>
      <c r="M8194" s="1">
        <v>4</v>
      </c>
    </row>
    <row r="8195" spans="1:13" x14ac:dyDescent="0.25">
      <c r="A8195" s="1" t="s">
        <v>1431</v>
      </c>
      <c r="J8195" s="1" t="s">
        <v>1511</v>
      </c>
      <c r="K8195" s="1" t="s">
        <v>1509</v>
      </c>
      <c r="L8195" s="1" t="s">
        <v>1510</v>
      </c>
      <c r="M8195" s="1">
        <v>1</v>
      </c>
    </row>
    <row r="8196" spans="1:13" x14ac:dyDescent="0.25">
      <c r="A8196" s="1" t="s">
        <v>1375</v>
      </c>
      <c r="J8196" s="1" t="s">
        <v>1511</v>
      </c>
      <c r="K8196" s="1" t="s">
        <v>1509</v>
      </c>
      <c r="L8196" s="1" t="s">
        <v>1512</v>
      </c>
      <c r="M8196" s="1">
        <v>1</v>
      </c>
    </row>
    <row r="8197" spans="1:13" x14ac:dyDescent="0.25">
      <c r="A8197" s="1" t="s">
        <v>1375</v>
      </c>
      <c r="J8197" s="1" t="s">
        <v>1511</v>
      </c>
      <c r="K8197" s="1" t="s">
        <v>1509</v>
      </c>
      <c r="L8197" s="1" t="s">
        <v>1510</v>
      </c>
      <c r="M8197" s="1">
        <v>1</v>
      </c>
    </row>
    <row r="8198" spans="1:13" x14ac:dyDescent="0.25">
      <c r="A8198" s="1" t="s">
        <v>1375</v>
      </c>
      <c r="J8198" s="1" t="s">
        <v>1511</v>
      </c>
      <c r="K8198" s="1" t="s">
        <v>1509</v>
      </c>
      <c r="L8198" s="1" t="s">
        <v>1510</v>
      </c>
      <c r="M8198" s="1">
        <v>1</v>
      </c>
    </row>
    <row r="8199" spans="1:13" x14ac:dyDescent="0.25">
      <c r="A8199" s="1" t="s">
        <v>1375</v>
      </c>
      <c r="J8199" s="1" t="s">
        <v>1511</v>
      </c>
      <c r="K8199" s="1" t="s">
        <v>1509</v>
      </c>
      <c r="L8199" s="1" t="s">
        <v>1510</v>
      </c>
      <c r="M8199" s="1">
        <v>1</v>
      </c>
    </row>
    <row r="8200" spans="1:13" x14ac:dyDescent="0.25">
      <c r="A8200" s="1" t="s">
        <v>1375</v>
      </c>
      <c r="J8200" s="1" t="s">
        <v>1511</v>
      </c>
      <c r="K8200" s="1" t="s">
        <v>1509</v>
      </c>
      <c r="L8200" s="1" t="s">
        <v>1510</v>
      </c>
      <c r="M8200" s="1">
        <v>4</v>
      </c>
    </row>
    <row r="8201" spans="1:13" x14ac:dyDescent="0.25">
      <c r="A8201" s="1" t="s">
        <v>1375</v>
      </c>
      <c r="J8201" s="1" t="s">
        <v>1511</v>
      </c>
      <c r="K8201" s="1" t="s">
        <v>1509</v>
      </c>
      <c r="L8201" s="1" t="s">
        <v>1510</v>
      </c>
      <c r="M8201" s="1">
        <v>4</v>
      </c>
    </row>
    <row r="8202" spans="1:13" x14ac:dyDescent="0.25">
      <c r="A8202" s="1" t="s">
        <v>1375</v>
      </c>
      <c r="J8202" s="1" t="s">
        <v>1511</v>
      </c>
      <c r="K8202" s="1" t="s">
        <v>1509</v>
      </c>
      <c r="L8202" s="1" t="s">
        <v>1510</v>
      </c>
      <c r="M8202" s="1">
        <v>4</v>
      </c>
    </row>
    <row r="8203" spans="1:13" x14ac:dyDescent="0.25">
      <c r="A8203" s="1" t="s">
        <v>1375</v>
      </c>
      <c r="J8203" s="1" t="s">
        <v>1511</v>
      </c>
      <c r="K8203" s="1" t="s">
        <v>1509</v>
      </c>
      <c r="L8203" s="1" t="s">
        <v>1510</v>
      </c>
      <c r="M8203" s="1">
        <v>1</v>
      </c>
    </row>
    <row r="8204" spans="1:13" x14ac:dyDescent="0.25">
      <c r="A8204" s="1" t="s">
        <v>1375</v>
      </c>
      <c r="J8204" s="1" t="s">
        <v>1511</v>
      </c>
      <c r="K8204" s="1" t="s">
        <v>1509</v>
      </c>
      <c r="L8204" s="1" t="s">
        <v>1510</v>
      </c>
      <c r="M8204" s="1">
        <v>1</v>
      </c>
    </row>
    <row r="8205" spans="1:13" x14ac:dyDescent="0.25">
      <c r="A8205" s="1" t="s">
        <v>1375</v>
      </c>
      <c r="J8205" s="1" t="s">
        <v>1511</v>
      </c>
      <c r="K8205" s="1" t="s">
        <v>1509</v>
      </c>
      <c r="L8205" s="1" t="s">
        <v>1510</v>
      </c>
      <c r="M8205" s="1">
        <v>1</v>
      </c>
    </row>
    <row r="8206" spans="1:13" x14ac:dyDescent="0.25">
      <c r="A8206" s="1" t="s">
        <v>1375</v>
      </c>
      <c r="J8206" s="1" t="s">
        <v>1511</v>
      </c>
      <c r="K8206" s="1" t="s">
        <v>1509</v>
      </c>
      <c r="L8206" s="1" t="s">
        <v>1512</v>
      </c>
      <c r="M8206" s="1">
        <v>22</v>
      </c>
    </row>
    <row r="8207" spans="1:13" x14ac:dyDescent="0.25">
      <c r="A8207" s="1" t="s">
        <v>1375</v>
      </c>
      <c r="J8207" s="1" t="s">
        <v>1511</v>
      </c>
      <c r="K8207" s="1" t="s">
        <v>1509</v>
      </c>
      <c r="L8207" s="1" t="s">
        <v>1512</v>
      </c>
      <c r="M8207" s="1">
        <v>22</v>
      </c>
    </row>
    <row r="8208" spans="1:13" x14ac:dyDescent="0.25">
      <c r="A8208" s="1" t="s">
        <v>1263</v>
      </c>
      <c r="J8208" s="1" t="s">
        <v>1511</v>
      </c>
      <c r="K8208" s="1" t="s">
        <v>1509</v>
      </c>
      <c r="L8208" s="1" t="s">
        <v>1512</v>
      </c>
      <c r="M8208" s="1">
        <v>1</v>
      </c>
    </row>
    <row r="8209" spans="1:13" x14ac:dyDescent="0.25">
      <c r="A8209" s="1" t="s">
        <v>1263</v>
      </c>
      <c r="J8209" s="1" t="s">
        <v>1511</v>
      </c>
      <c r="K8209" s="1" t="s">
        <v>1509</v>
      </c>
      <c r="L8209" s="1" t="s">
        <v>1512</v>
      </c>
      <c r="M8209" s="1">
        <v>1</v>
      </c>
    </row>
    <row r="8210" spans="1:13" x14ac:dyDescent="0.25">
      <c r="A8210" s="1" t="s">
        <v>1263</v>
      </c>
      <c r="J8210" s="1" t="s">
        <v>1511</v>
      </c>
      <c r="K8210" s="1" t="s">
        <v>1509</v>
      </c>
      <c r="L8210" s="1" t="s">
        <v>1513</v>
      </c>
      <c r="M8210" s="1">
        <v>1</v>
      </c>
    </row>
    <row r="8211" spans="1:13" x14ac:dyDescent="0.25">
      <c r="A8211" s="1" t="s">
        <v>1263</v>
      </c>
      <c r="J8211" s="1" t="s">
        <v>1511</v>
      </c>
      <c r="K8211" s="1" t="s">
        <v>1509</v>
      </c>
      <c r="L8211" s="1" t="s">
        <v>1512</v>
      </c>
      <c r="M8211" s="1">
        <v>1</v>
      </c>
    </row>
    <row r="8212" spans="1:13" x14ac:dyDescent="0.25">
      <c r="A8212" s="1" t="s">
        <v>1272</v>
      </c>
      <c r="J8212" s="1" t="s">
        <v>1511</v>
      </c>
      <c r="K8212" s="1" t="s">
        <v>1509</v>
      </c>
      <c r="L8212" s="1" t="s">
        <v>1512</v>
      </c>
      <c r="M8212" s="1">
        <v>2</v>
      </c>
    </row>
    <row r="8213" spans="1:13" x14ac:dyDescent="0.25">
      <c r="A8213" s="1" t="s">
        <v>1272</v>
      </c>
      <c r="J8213" s="1" t="s">
        <v>1511</v>
      </c>
      <c r="K8213" s="1" t="s">
        <v>1509</v>
      </c>
      <c r="L8213" s="1" t="s">
        <v>1512</v>
      </c>
      <c r="M8213" s="1">
        <v>1</v>
      </c>
    </row>
    <row r="8214" spans="1:13" x14ac:dyDescent="0.25">
      <c r="A8214" s="1" t="s">
        <v>1272</v>
      </c>
      <c r="J8214" s="1" t="s">
        <v>1511</v>
      </c>
      <c r="K8214" s="1" t="s">
        <v>1509</v>
      </c>
      <c r="L8214" s="1" t="s">
        <v>1512</v>
      </c>
      <c r="M8214" s="1">
        <v>1</v>
      </c>
    </row>
    <row r="8215" spans="1:13" x14ac:dyDescent="0.25">
      <c r="A8215" s="1" t="s">
        <v>1262</v>
      </c>
      <c r="J8215" s="1" t="s">
        <v>1511</v>
      </c>
      <c r="K8215" s="1" t="s">
        <v>1509</v>
      </c>
      <c r="L8215" s="1" t="s">
        <v>1512</v>
      </c>
      <c r="M8215" s="1">
        <v>1</v>
      </c>
    </row>
    <row r="8216" spans="1:13" x14ac:dyDescent="0.25">
      <c r="A8216" s="1" t="s">
        <v>1262</v>
      </c>
      <c r="J8216" s="1" t="s">
        <v>1511</v>
      </c>
      <c r="K8216" s="1" t="s">
        <v>1509</v>
      </c>
      <c r="L8216" s="1" t="s">
        <v>1512</v>
      </c>
      <c r="M8216" s="1">
        <v>1</v>
      </c>
    </row>
    <row r="8217" spans="1:13" x14ac:dyDescent="0.25">
      <c r="A8217" s="1" t="s">
        <v>1262</v>
      </c>
      <c r="J8217" s="1" t="s">
        <v>1511</v>
      </c>
      <c r="K8217" s="1" t="s">
        <v>1509</v>
      </c>
      <c r="L8217" s="1" t="s">
        <v>1512</v>
      </c>
      <c r="M8217" s="1">
        <v>5</v>
      </c>
    </row>
    <row r="8218" spans="1:13" x14ac:dyDescent="0.25">
      <c r="A8218" s="1" t="s">
        <v>1263</v>
      </c>
      <c r="J8218" s="1" t="s">
        <v>1511</v>
      </c>
      <c r="K8218" s="1" t="s">
        <v>1509</v>
      </c>
      <c r="L8218" s="1" t="s">
        <v>1512</v>
      </c>
      <c r="M8218" s="1">
        <v>1</v>
      </c>
    </row>
    <row r="8219" spans="1:13" x14ac:dyDescent="0.25">
      <c r="A8219" s="1" t="s">
        <v>1263</v>
      </c>
      <c r="J8219" s="1" t="s">
        <v>1511</v>
      </c>
      <c r="K8219" s="1" t="s">
        <v>1509</v>
      </c>
      <c r="L8219" s="1" t="s">
        <v>1512</v>
      </c>
      <c r="M8219" s="1">
        <v>1</v>
      </c>
    </row>
    <row r="8220" spans="1:13" x14ac:dyDescent="0.25">
      <c r="A8220" s="1" t="s">
        <v>1263</v>
      </c>
      <c r="J8220" s="1" t="s">
        <v>1511</v>
      </c>
      <c r="K8220" s="1" t="s">
        <v>1509</v>
      </c>
      <c r="L8220" s="1" t="s">
        <v>1513</v>
      </c>
      <c r="M8220" s="1">
        <v>3</v>
      </c>
    </row>
    <row r="8221" spans="1:13" x14ac:dyDescent="0.25">
      <c r="A8221" s="1" t="s">
        <v>1272</v>
      </c>
      <c r="J8221" s="1" t="s">
        <v>1511</v>
      </c>
      <c r="K8221" s="1" t="s">
        <v>1509</v>
      </c>
      <c r="L8221" s="1" t="s">
        <v>1512</v>
      </c>
      <c r="M8221" s="1">
        <v>2</v>
      </c>
    </row>
    <row r="8222" spans="1:13" x14ac:dyDescent="0.25">
      <c r="A8222" s="1" t="s">
        <v>1272</v>
      </c>
      <c r="J8222" s="1" t="s">
        <v>1511</v>
      </c>
      <c r="K8222" s="1" t="s">
        <v>1509</v>
      </c>
      <c r="L8222" s="1" t="s">
        <v>1512</v>
      </c>
      <c r="M8222" s="1">
        <v>1</v>
      </c>
    </row>
    <row r="8223" spans="1:13" x14ac:dyDescent="0.25">
      <c r="A8223" s="1" t="s">
        <v>1272</v>
      </c>
      <c r="J8223" s="1" t="s">
        <v>1511</v>
      </c>
      <c r="K8223" s="1" t="s">
        <v>1509</v>
      </c>
      <c r="L8223" s="1" t="s">
        <v>1512</v>
      </c>
      <c r="M8223" s="1">
        <v>2</v>
      </c>
    </row>
    <row r="8224" spans="1:13" x14ac:dyDescent="0.25">
      <c r="A8224" s="1" t="s">
        <v>1272</v>
      </c>
      <c r="J8224" s="1" t="s">
        <v>1511</v>
      </c>
      <c r="K8224" s="1" t="s">
        <v>1514</v>
      </c>
      <c r="L8224" s="1" t="s">
        <v>1512</v>
      </c>
      <c r="M8224" s="1">
        <v>1</v>
      </c>
    </row>
    <row r="8225" spans="1:13" x14ac:dyDescent="0.25">
      <c r="A8225" s="1" t="s">
        <v>1272</v>
      </c>
      <c r="J8225" s="1" t="s">
        <v>1511</v>
      </c>
      <c r="K8225" s="1" t="s">
        <v>1509</v>
      </c>
      <c r="L8225" s="1" t="s">
        <v>1512</v>
      </c>
      <c r="M8225" s="1">
        <v>1</v>
      </c>
    </row>
    <row r="8226" spans="1:13" x14ac:dyDescent="0.25">
      <c r="A8226" s="1" t="s">
        <v>1272</v>
      </c>
      <c r="J8226" s="1" t="s">
        <v>1511</v>
      </c>
      <c r="K8226" s="1" t="s">
        <v>1509</v>
      </c>
      <c r="L8226" s="1" t="s">
        <v>1512</v>
      </c>
      <c r="M8226" s="1">
        <v>1</v>
      </c>
    </row>
    <row r="8227" spans="1:13" x14ac:dyDescent="0.25">
      <c r="A8227" s="1" t="s">
        <v>1299</v>
      </c>
      <c r="J8227" s="1" t="s">
        <v>1508</v>
      </c>
      <c r="K8227" s="1" t="s">
        <v>1509</v>
      </c>
      <c r="L8227" s="1" t="s">
        <v>1513</v>
      </c>
      <c r="M8227" s="1">
        <v>1</v>
      </c>
    </row>
    <row r="8228" spans="1:13" x14ac:dyDescent="0.25">
      <c r="A8228" s="1" t="s">
        <v>1262</v>
      </c>
      <c r="J8228" s="1" t="s">
        <v>1511</v>
      </c>
      <c r="K8228" s="1" t="s">
        <v>1509</v>
      </c>
      <c r="L8228" s="1" t="s">
        <v>1510</v>
      </c>
      <c r="M8228" s="1">
        <v>1</v>
      </c>
    </row>
    <row r="8229" spans="1:13" x14ac:dyDescent="0.25">
      <c r="A8229" s="1" t="s">
        <v>1299</v>
      </c>
      <c r="J8229" s="1" t="s">
        <v>1508</v>
      </c>
      <c r="K8229" s="1" t="s">
        <v>1509</v>
      </c>
      <c r="L8229" s="1" t="s">
        <v>1513</v>
      </c>
      <c r="M8229" s="1">
        <v>1</v>
      </c>
    </row>
    <row r="8230" spans="1:13" x14ac:dyDescent="0.25">
      <c r="A8230" s="1" t="s">
        <v>1272</v>
      </c>
      <c r="J8230" s="1" t="s">
        <v>1511</v>
      </c>
      <c r="K8230" s="1" t="s">
        <v>1509</v>
      </c>
      <c r="L8230" s="1" t="s">
        <v>1512</v>
      </c>
      <c r="M8230" s="1">
        <v>1</v>
      </c>
    </row>
    <row r="8231" spans="1:13" x14ac:dyDescent="0.25">
      <c r="A8231" s="1" t="s">
        <v>1262</v>
      </c>
      <c r="J8231" s="1" t="s">
        <v>1511</v>
      </c>
      <c r="K8231" s="1" t="s">
        <v>1509</v>
      </c>
      <c r="L8231" s="1" t="s">
        <v>1512</v>
      </c>
      <c r="M8231" s="1">
        <v>1</v>
      </c>
    </row>
    <row r="8232" spans="1:13" x14ac:dyDescent="0.25">
      <c r="A8232" s="1" t="s">
        <v>1299</v>
      </c>
      <c r="J8232" s="1" t="s">
        <v>1508</v>
      </c>
      <c r="K8232" s="1" t="s">
        <v>1509</v>
      </c>
      <c r="L8232" s="1" t="s">
        <v>1510</v>
      </c>
      <c r="M8232" s="1">
        <v>1</v>
      </c>
    </row>
    <row r="8233" spans="1:13" x14ac:dyDescent="0.25">
      <c r="A8233" s="1" t="s">
        <v>1326</v>
      </c>
      <c r="J8233" s="1" t="s">
        <v>1511</v>
      </c>
      <c r="K8233" s="1" t="s">
        <v>1509</v>
      </c>
      <c r="L8233" s="1" t="s">
        <v>1512</v>
      </c>
      <c r="M8233" s="1">
        <v>3</v>
      </c>
    </row>
    <row r="8234" spans="1:13" x14ac:dyDescent="0.25">
      <c r="A8234" s="1" t="s">
        <v>1299</v>
      </c>
      <c r="J8234" s="1" t="s">
        <v>1508</v>
      </c>
      <c r="K8234" s="1" t="s">
        <v>1509</v>
      </c>
      <c r="L8234" s="1" t="s">
        <v>1510</v>
      </c>
      <c r="M8234" s="1">
        <v>1</v>
      </c>
    </row>
    <row r="8235" spans="1:13" x14ac:dyDescent="0.25">
      <c r="A8235" s="1" t="s">
        <v>1326</v>
      </c>
      <c r="J8235" s="1" t="s">
        <v>1511</v>
      </c>
      <c r="K8235" s="1" t="s">
        <v>1509</v>
      </c>
      <c r="L8235" s="1" t="s">
        <v>1512</v>
      </c>
      <c r="M8235" s="1">
        <v>3</v>
      </c>
    </row>
    <row r="8236" spans="1:13" x14ac:dyDescent="0.25">
      <c r="A8236" s="1" t="s">
        <v>1326</v>
      </c>
      <c r="J8236" s="1" t="s">
        <v>1511</v>
      </c>
      <c r="K8236" s="1" t="s">
        <v>1509</v>
      </c>
      <c r="L8236" s="1" t="s">
        <v>1512</v>
      </c>
      <c r="M8236" s="1">
        <v>3</v>
      </c>
    </row>
    <row r="8237" spans="1:13" x14ac:dyDescent="0.25">
      <c r="A8237" s="1" t="s">
        <v>1326</v>
      </c>
      <c r="J8237" s="1" t="s">
        <v>1511</v>
      </c>
      <c r="K8237" s="1" t="s">
        <v>1509</v>
      </c>
      <c r="L8237" s="1" t="s">
        <v>1512</v>
      </c>
      <c r="M8237" s="1">
        <v>3</v>
      </c>
    </row>
    <row r="8238" spans="1:13" x14ac:dyDescent="0.25">
      <c r="A8238" s="1" t="s">
        <v>1272</v>
      </c>
      <c r="J8238" s="1" t="s">
        <v>1511</v>
      </c>
      <c r="K8238" s="1" t="s">
        <v>1509</v>
      </c>
      <c r="L8238" s="1" t="s">
        <v>1510</v>
      </c>
      <c r="M8238" s="1">
        <v>1</v>
      </c>
    </row>
    <row r="8239" spans="1:13" x14ac:dyDescent="0.25">
      <c r="A8239" s="1" t="s">
        <v>1299</v>
      </c>
      <c r="J8239" s="1" t="s">
        <v>1508</v>
      </c>
      <c r="K8239" s="1" t="s">
        <v>1509</v>
      </c>
      <c r="L8239" s="1" t="s">
        <v>1510</v>
      </c>
      <c r="M8239" s="1">
        <v>1</v>
      </c>
    </row>
    <row r="8240" spans="1:13" x14ac:dyDescent="0.25">
      <c r="A8240" s="1" t="s">
        <v>1314</v>
      </c>
      <c r="J8240" s="1" t="s">
        <v>1511</v>
      </c>
      <c r="K8240" s="1" t="s">
        <v>1509</v>
      </c>
      <c r="L8240" s="1" t="s">
        <v>1510</v>
      </c>
      <c r="M8240" s="1">
        <v>1</v>
      </c>
    </row>
    <row r="8241" spans="1:13" x14ac:dyDescent="0.25">
      <c r="A8241" s="1" t="s">
        <v>1324</v>
      </c>
      <c r="J8241" s="1" t="s">
        <v>1511</v>
      </c>
      <c r="K8241" s="1" t="s">
        <v>1509</v>
      </c>
      <c r="L8241" s="1" t="s">
        <v>1512</v>
      </c>
      <c r="M8241" s="1">
        <v>1</v>
      </c>
    </row>
    <row r="8242" spans="1:13" x14ac:dyDescent="0.25">
      <c r="A8242" s="1" t="s">
        <v>1314</v>
      </c>
      <c r="J8242" s="1" t="s">
        <v>1511</v>
      </c>
      <c r="K8242" s="1" t="s">
        <v>1509</v>
      </c>
      <c r="L8242" s="1" t="s">
        <v>1510</v>
      </c>
      <c r="M8242" s="1">
        <v>1</v>
      </c>
    </row>
    <row r="8243" spans="1:13" x14ac:dyDescent="0.25">
      <c r="A8243" s="1" t="s">
        <v>1272</v>
      </c>
      <c r="J8243" s="1" t="s">
        <v>1511</v>
      </c>
      <c r="K8243" s="1" t="s">
        <v>1509</v>
      </c>
      <c r="L8243" s="1" t="s">
        <v>1510</v>
      </c>
      <c r="M8243" s="1">
        <v>1</v>
      </c>
    </row>
    <row r="8244" spans="1:13" x14ac:dyDescent="0.25">
      <c r="A8244" s="1" t="s">
        <v>1314</v>
      </c>
      <c r="J8244" s="1" t="s">
        <v>1511</v>
      </c>
      <c r="K8244" s="1" t="s">
        <v>1509</v>
      </c>
      <c r="L8244" s="1" t="s">
        <v>1510</v>
      </c>
      <c r="M8244" s="1">
        <v>1</v>
      </c>
    </row>
    <row r="8245" spans="1:13" x14ac:dyDescent="0.25">
      <c r="A8245" s="1" t="s">
        <v>1272</v>
      </c>
      <c r="J8245" s="1" t="s">
        <v>1511</v>
      </c>
      <c r="K8245" s="1" t="s">
        <v>1509</v>
      </c>
      <c r="L8245" s="1" t="s">
        <v>1510</v>
      </c>
      <c r="M8245" s="1">
        <v>1</v>
      </c>
    </row>
    <row r="8246" spans="1:13" x14ac:dyDescent="0.25">
      <c r="A8246" s="1" t="s">
        <v>1314</v>
      </c>
      <c r="J8246" s="1" t="s">
        <v>1511</v>
      </c>
      <c r="K8246" s="1" t="s">
        <v>1509</v>
      </c>
      <c r="L8246" s="1" t="s">
        <v>1510</v>
      </c>
      <c r="M8246" s="1">
        <v>1</v>
      </c>
    </row>
    <row r="8247" spans="1:13" x14ac:dyDescent="0.25">
      <c r="A8247" s="1" t="s">
        <v>1299</v>
      </c>
      <c r="J8247" s="1" t="s">
        <v>1508</v>
      </c>
      <c r="K8247" s="1" t="s">
        <v>1509</v>
      </c>
      <c r="L8247" s="1" t="s">
        <v>1513</v>
      </c>
      <c r="M8247" s="1">
        <v>1</v>
      </c>
    </row>
    <row r="8248" spans="1:13" x14ac:dyDescent="0.25">
      <c r="A8248" s="1" t="s">
        <v>1314</v>
      </c>
      <c r="J8248" s="1" t="s">
        <v>1511</v>
      </c>
      <c r="K8248" s="1" t="s">
        <v>1509</v>
      </c>
      <c r="L8248" s="1" t="s">
        <v>1510</v>
      </c>
      <c r="M8248" s="1">
        <v>1</v>
      </c>
    </row>
    <row r="8249" spans="1:13" x14ac:dyDescent="0.25">
      <c r="A8249" s="1" t="s">
        <v>1266</v>
      </c>
      <c r="J8249" s="1" t="s">
        <v>1511</v>
      </c>
      <c r="K8249" s="1" t="s">
        <v>1509</v>
      </c>
      <c r="L8249" s="1" t="s">
        <v>1512</v>
      </c>
      <c r="M8249" s="1">
        <v>3</v>
      </c>
    </row>
    <row r="8250" spans="1:13" x14ac:dyDescent="0.25">
      <c r="A8250" s="1" t="s">
        <v>1274</v>
      </c>
      <c r="J8250" s="1" t="s">
        <v>1511</v>
      </c>
      <c r="K8250" s="1" t="s">
        <v>1509</v>
      </c>
      <c r="L8250" s="1" t="s">
        <v>1513</v>
      </c>
      <c r="M8250" s="1">
        <v>1</v>
      </c>
    </row>
    <row r="8251" spans="1:13" x14ac:dyDescent="0.25">
      <c r="A8251" s="1" t="s">
        <v>1355</v>
      </c>
      <c r="J8251" s="1" t="s">
        <v>1511</v>
      </c>
      <c r="K8251" s="1" t="s">
        <v>1514</v>
      </c>
      <c r="L8251" s="1" t="s">
        <v>1510</v>
      </c>
      <c r="M8251" s="1">
        <v>125</v>
      </c>
    </row>
    <row r="8252" spans="1:13" x14ac:dyDescent="0.25">
      <c r="A8252" s="1" t="s">
        <v>1301</v>
      </c>
      <c r="J8252" s="1" t="s">
        <v>1511</v>
      </c>
      <c r="K8252" s="1" t="s">
        <v>1509</v>
      </c>
      <c r="L8252" s="1" t="s">
        <v>1512</v>
      </c>
      <c r="M8252" s="1">
        <v>9</v>
      </c>
    </row>
    <row r="8253" spans="1:13" x14ac:dyDescent="0.25">
      <c r="A8253" s="1" t="s">
        <v>1264</v>
      </c>
      <c r="J8253" s="1" t="s">
        <v>1511</v>
      </c>
      <c r="K8253" s="1" t="s">
        <v>1509</v>
      </c>
      <c r="L8253" s="1" t="s">
        <v>1512</v>
      </c>
      <c r="M8253" s="1">
        <v>1</v>
      </c>
    </row>
    <row r="8254" spans="1:13" x14ac:dyDescent="0.25">
      <c r="A8254" s="1" t="s">
        <v>1306</v>
      </c>
      <c r="J8254" s="1" t="s">
        <v>1508</v>
      </c>
      <c r="K8254" s="1" t="s">
        <v>1509</v>
      </c>
      <c r="L8254" s="1" t="s">
        <v>1512</v>
      </c>
      <c r="M8254" s="1">
        <v>20</v>
      </c>
    </row>
    <row r="8255" spans="1:13" x14ac:dyDescent="0.25">
      <c r="A8255" s="1" t="s">
        <v>1383</v>
      </c>
      <c r="J8255" s="1" t="s">
        <v>1508</v>
      </c>
      <c r="K8255" s="1" t="s">
        <v>1509</v>
      </c>
      <c r="L8255" s="1" t="s">
        <v>1512</v>
      </c>
      <c r="M8255" s="1">
        <v>20</v>
      </c>
    </row>
    <row r="8256" spans="1:13" x14ac:dyDescent="0.25">
      <c r="A8256" s="1" t="s">
        <v>1274</v>
      </c>
      <c r="J8256" s="1" t="s">
        <v>1511</v>
      </c>
      <c r="K8256" s="1" t="s">
        <v>1509</v>
      </c>
      <c r="L8256" s="1" t="s">
        <v>1510</v>
      </c>
      <c r="M8256" s="1">
        <v>1</v>
      </c>
    </row>
    <row r="8257" spans="1:13" x14ac:dyDescent="0.25">
      <c r="A8257" s="1" t="s">
        <v>1299</v>
      </c>
      <c r="J8257" s="1" t="s">
        <v>1508</v>
      </c>
      <c r="K8257" s="1" t="s">
        <v>1509</v>
      </c>
      <c r="L8257" s="1" t="s">
        <v>1510</v>
      </c>
      <c r="M8257" s="1">
        <v>4</v>
      </c>
    </row>
    <row r="8258" spans="1:13" x14ac:dyDescent="0.25">
      <c r="A8258" s="1" t="s">
        <v>1265</v>
      </c>
      <c r="J8258" s="1" t="s">
        <v>1511</v>
      </c>
      <c r="K8258" s="1" t="s">
        <v>1509</v>
      </c>
      <c r="L8258" s="1" t="s">
        <v>1510</v>
      </c>
      <c r="M8258" s="1">
        <v>1</v>
      </c>
    </row>
    <row r="8259" spans="1:13" x14ac:dyDescent="0.25">
      <c r="A8259" s="1" t="s">
        <v>1299</v>
      </c>
      <c r="J8259" s="1" t="s">
        <v>1511</v>
      </c>
      <c r="K8259" s="1" t="s">
        <v>1509</v>
      </c>
      <c r="L8259" s="1" t="s">
        <v>1512</v>
      </c>
      <c r="M8259" s="1">
        <v>3</v>
      </c>
    </row>
    <row r="8260" spans="1:13" x14ac:dyDescent="0.25">
      <c r="A8260" s="1" t="s">
        <v>1301</v>
      </c>
      <c r="J8260" s="1" t="s">
        <v>1511</v>
      </c>
      <c r="K8260" s="1" t="s">
        <v>1509</v>
      </c>
      <c r="L8260" s="1" t="s">
        <v>1512</v>
      </c>
      <c r="M8260" s="1">
        <v>8</v>
      </c>
    </row>
    <row r="8261" spans="1:13" x14ac:dyDescent="0.25">
      <c r="A8261" s="1" t="s">
        <v>1266</v>
      </c>
      <c r="J8261" s="1" t="s">
        <v>1511</v>
      </c>
      <c r="K8261" s="1" t="s">
        <v>1509</v>
      </c>
      <c r="L8261" s="1" t="s">
        <v>1512</v>
      </c>
      <c r="M8261" s="1">
        <v>7</v>
      </c>
    </row>
    <row r="8262" spans="1:13" x14ac:dyDescent="0.25">
      <c r="A8262" s="1" t="s">
        <v>1272</v>
      </c>
      <c r="J8262" s="1" t="s">
        <v>1511</v>
      </c>
      <c r="K8262" s="1" t="s">
        <v>1509</v>
      </c>
      <c r="L8262" s="1" t="s">
        <v>1510</v>
      </c>
      <c r="M8262" s="1">
        <v>3</v>
      </c>
    </row>
    <row r="8263" spans="1:13" x14ac:dyDescent="0.25">
      <c r="A8263" s="1" t="s">
        <v>1278</v>
      </c>
      <c r="J8263" s="1" t="s">
        <v>1511</v>
      </c>
      <c r="K8263" s="1" t="s">
        <v>1509</v>
      </c>
      <c r="L8263" s="1" t="s">
        <v>1510</v>
      </c>
      <c r="M8263" s="1">
        <v>66</v>
      </c>
    </row>
    <row r="8264" spans="1:13" x14ac:dyDescent="0.25">
      <c r="A8264" s="1" t="s">
        <v>1263</v>
      </c>
      <c r="J8264" s="1" t="s">
        <v>1511</v>
      </c>
      <c r="K8264" s="1" t="s">
        <v>1509</v>
      </c>
      <c r="L8264" s="1" t="s">
        <v>1512</v>
      </c>
      <c r="M8264" s="1">
        <v>1</v>
      </c>
    </row>
    <row r="8265" spans="1:13" x14ac:dyDescent="0.25">
      <c r="A8265" s="1" t="s">
        <v>1264</v>
      </c>
      <c r="J8265" s="1" t="s">
        <v>1511</v>
      </c>
      <c r="K8265" s="1" t="s">
        <v>1509</v>
      </c>
      <c r="L8265" s="1" t="s">
        <v>1512</v>
      </c>
      <c r="M8265" s="1">
        <v>1</v>
      </c>
    </row>
    <row r="8266" spans="1:13" x14ac:dyDescent="0.25">
      <c r="A8266" s="1" t="s">
        <v>1275</v>
      </c>
      <c r="J8266" s="1" t="s">
        <v>1511</v>
      </c>
      <c r="K8266" s="1" t="s">
        <v>1509</v>
      </c>
      <c r="L8266" s="1" t="s">
        <v>1510</v>
      </c>
      <c r="M8266" s="1">
        <v>4</v>
      </c>
    </row>
    <row r="8267" spans="1:13" x14ac:dyDescent="0.25">
      <c r="A8267" s="1" t="s">
        <v>1275</v>
      </c>
      <c r="J8267" s="1" t="s">
        <v>1511</v>
      </c>
      <c r="K8267" s="1" t="s">
        <v>1509</v>
      </c>
      <c r="L8267" s="1" t="s">
        <v>1510</v>
      </c>
      <c r="M8267" s="1">
        <v>4</v>
      </c>
    </row>
    <row r="8268" spans="1:13" x14ac:dyDescent="0.25">
      <c r="A8268" s="1" t="s">
        <v>835</v>
      </c>
      <c r="J8268" s="1" t="s">
        <v>1511</v>
      </c>
      <c r="K8268" s="1" t="s">
        <v>1509</v>
      </c>
      <c r="L8268" s="1" t="s">
        <v>1512</v>
      </c>
      <c r="M8268" s="1">
        <v>1</v>
      </c>
    </row>
    <row r="8269" spans="1:13" x14ac:dyDescent="0.25">
      <c r="A8269" s="1" t="s">
        <v>1275</v>
      </c>
      <c r="J8269" s="1" t="s">
        <v>1511</v>
      </c>
      <c r="K8269" s="1" t="s">
        <v>1509</v>
      </c>
      <c r="L8269" s="1" t="s">
        <v>1510</v>
      </c>
      <c r="M8269" s="1">
        <v>6</v>
      </c>
    </row>
    <row r="8270" spans="1:13" x14ac:dyDescent="0.25">
      <c r="A8270" s="1" t="s">
        <v>835</v>
      </c>
      <c r="J8270" s="1" t="s">
        <v>1511</v>
      </c>
      <c r="K8270" s="1" t="s">
        <v>1509</v>
      </c>
      <c r="L8270" s="1" t="s">
        <v>1512</v>
      </c>
      <c r="M8270" s="1">
        <v>1</v>
      </c>
    </row>
    <row r="8271" spans="1:13" x14ac:dyDescent="0.25">
      <c r="A8271" s="1" t="s">
        <v>835</v>
      </c>
      <c r="J8271" s="1" t="s">
        <v>1511</v>
      </c>
      <c r="K8271" s="1" t="s">
        <v>1509</v>
      </c>
      <c r="L8271" s="1" t="s">
        <v>1512</v>
      </c>
      <c r="M8271" s="1">
        <v>1</v>
      </c>
    </row>
    <row r="8272" spans="1:13" x14ac:dyDescent="0.25">
      <c r="A8272" s="1" t="s">
        <v>1275</v>
      </c>
      <c r="J8272" s="1" t="s">
        <v>1511</v>
      </c>
      <c r="K8272" s="1" t="s">
        <v>1509</v>
      </c>
      <c r="L8272" s="1" t="s">
        <v>1510</v>
      </c>
      <c r="M8272" s="1">
        <v>13</v>
      </c>
    </row>
    <row r="8273" spans="1:13" x14ac:dyDescent="0.25">
      <c r="A8273" s="1" t="s">
        <v>1296</v>
      </c>
      <c r="J8273" s="1" t="s">
        <v>1508</v>
      </c>
      <c r="K8273" s="1" t="s">
        <v>1509</v>
      </c>
      <c r="L8273" s="1" t="s">
        <v>1512</v>
      </c>
      <c r="M8273" s="1">
        <v>1</v>
      </c>
    </row>
    <row r="8274" spans="1:13" x14ac:dyDescent="0.25">
      <c r="A8274" s="1" t="s">
        <v>1263</v>
      </c>
      <c r="J8274" s="1" t="s">
        <v>1511</v>
      </c>
      <c r="K8274" s="1" t="s">
        <v>1509</v>
      </c>
      <c r="L8274" s="1" t="s">
        <v>1510</v>
      </c>
      <c r="M8274" s="1">
        <v>2</v>
      </c>
    </row>
    <row r="8275" spans="1:13" x14ac:dyDescent="0.25">
      <c r="A8275" s="1" t="s">
        <v>1296</v>
      </c>
      <c r="J8275" s="1" t="s">
        <v>1508</v>
      </c>
      <c r="K8275" s="1" t="s">
        <v>1509</v>
      </c>
      <c r="L8275" s="1" t="s">
        <v>1510</v>
      </c>
      <c r="M8275" s="1">
        <v>6</v>
      </c>
    </row>
    <row r="8276" spans="1:13" x14ac:dyDescent="0.25">
      <c r="A8276" s="1" t="s">
        <v>1272</v>
      </c>
      <c r="J8276" s="1" t="s">
        <v>1511</v>
      </c>
      <c r="K8276" s="1" t="s">
        <v>1509</v>
      </c>
      <c r="L8276" s="1" t="s">
        <v>1512</v>
      </c>
      <c r="M8276" s="1">
        <v>1</v>
      </c>
    </row>
    <row r="8277" spans="1:13" x14ac:dyDescent="0.25">
      <c r="A8277" s="1" t="s">
        <v>1296</v>
      </c>
      <c r="J8277" s="1" t="s">
        <v>1508</v>
      </c>
      <c r="K8277" s="1" t="s">
        <v>1509</v>
      </c>
      <c r="L8277" s="1" t="s">
        <v>1510</v>
      </c>
      <c r="M8277" s="1">
        <v>1</v>
      </c>
    </row>
    <row r="8278" spans="1:13" x14ac:dyDescent="0.25">
      <c r="A8278" s="1" t="s">
        <v>1263</v>
      </c>
      <c r="J8278" s="1" t="s">
        <v>1511</v>
      </c>
      <c r="K8278" s="1" t="s">
        <v>1509</v>
      </c>
      <c r="L8278" s="1" t="s">
        <v>1512</v>
      </c>
      <c r="M8278" s="1">
        <v>3</v>
      </c>
    </row>
    <row r="8279" spans="1:13" x14ac:dyDescent="0.25">
      <c r="A8279" s="1" t="s">
        <v>1263</v>
      </c>
      <c r="J8279" s="1" t="s">
        <v>1511</v>
      </c>
      <c r="K8279" s="1" t="s">
        <v>1509</v>
      </c>
      <c r="L8279" s="1" t="s">
        <v>1512</v>
      </c>
      <c r="M8279" s="1">
        <v>3</v>
      </c>
    </row>
    <row r="8280" spans="1:13" x14ac:dyDescent="0.25">
      <c r="A8280" s="1" t="s">
        <v>1262</v>
      </c>
      <c r="J8280" s="1" t="s">
        <v>1511</v>
      </c>
      <c r="K8280" s="1" t="s">
        <v>1509</v>
      </c>
      <c r="L8280" s="1" t="s">
        <v>1512</v>
      </c>
      <c r="M8280" s="1">
        <v>1</v>
      </c>
    </row>
    <row r="8281" spans="1:13" x14ac:dyDescent="0.25">
      <c r="A8281" s="1" t="s">
        <v>1263</v>
      </c>
      <c r="J8281" s="1" t="s">
        <v>1508</v>
      </c>
      <c r="K8281" s="1" t="s">
        <v>1509</v>
      </c>
      <c r="L8281" s="1" t="s">
        <v>1512</v>
      </c>
      <c r="M8281" s="1">
        <v>3</v>
      </c>
    </row>
    <row r="8282" spans="1:13" x14ac:dyDescent="0.25">
      <c r="A8282" s="1" t="s">
        <v>1262</v>
      </c>
      <c r="J8282" s="1" t="s">
        <v>1511</v>
      </c>
      <c r="K8282" s="1" t="s">
        <v>1509</v>
      </c>
      <c r="L8282" s="1" t="s">
        <v>1512</v>
      </c>
      <c r="M8282" s="1">
        <v>1</v>
      </c>
    </row>
    <row r="8283" spans="1:13" x14ac:dyDescent="0.25">
      <c r="A8283" s="1" t="s">
        <v>1262</v>
      </c>
      <c r="J8283" s="1" t="s">
        <v>1511</v>
      </c>
      <c r="K8283" s="1" t="s">
        <v>1509</v>
      </c>
      <c r="L8283" s="1" t="s">
        <v>1512</v>
      </c>
      <c r="M8283" s="1">
        <v>1</v>
      </c>
    </row>
    <row r="8284" spans="1:13" x14ac:dyDescent="0.25">
      <c r="A8284" s="1" t="s">
        <v>1262</v>
      </c>
      <c r="J8284" s="1" t="s">
        <v>1511</v>
      </c>
      <c r="K8284" s="1" t="s">
        <v>1509</v>
      </c>
      <c r="L8284" s="1" t="s">
        <v>1512</v>
      </c>
      <c r="M8284" s="1">
        <v>1</v>
      </c>
    </row>
    <row r="8285" spans="1:13" x14ac:dyDescent="0.25">
      <c r="A8285" s="1" t="s">
        <v>1263</v>
      </c>
      <c r="J8285" s="1" t="s">
        <v>1511</v>
      </c>
      <c r="K8285" s="1" t="s">
        <v>1509</v>
      </c>
      <c r="L8285" s="1" t="s">
        <v>1512</v>
      </c>
      <c r="M8285" s="1">
        <v>3</v>
      </c>
    </row>
    <row r="8286" spans="1:13" x14ac:dyDescent="0.25">
      <c r="A8286" s="1" t="s">
        <v>1303</v>
      </c>
      <c r="J8286" s="1" t="s">
        <v>1511</v>
      </c>
      <c r="K8286" s="1" t="s">
        <v>1509</v>
      </c>
      <c r="L8286" s="1" t="s">
        <v>1512</v>
      </c>
      <c r="M8286" s="1">
        <v>18</v>
      </c>
    </row>
    <row r="8287" spans="1:13" x14ac:dyDescent="0.25">
      <c r="A8287" s="1" t="s">
        <v>1262</v>
      </c>
      <c r="J8287" s="1" t="s">
        <v>1511</v>
      </c>
      <c r="K8287" s="1" t="s">
        <v>1509</v>
      </c>
      <c r="L8287" s="1" t="s">
        <v>1512</v>
      </c>
      <c r="M8287" s="1">
        <v>1</v>
      </c>
    </row>
    <row r="8288" spans="1:13" x14ac:dyDescent="0.25">
      <c r="A8288" s="1" t="s">
        <v>1262</v>
      </c>
      <c r="J8288" s="1" t="s">
        <v>1511</v>
      </c>
      <c r="K8288" s="1" t="s">
        <v>1509</v>
      </c>
      <c r="L8288" s="1" t="s">
        <v>1512</v>
      </c>
      <c r="M8288" s="1">
        <v>1</v>
      </c>
    </row>
    <row r="8289" spans="1:13" x14ac:dyDescent="0.25">
      <c r="A8289" s="1" t="s">
        <v>1262</v>
      </c>
      <c r="J8289" s="1" t="s">
        <v>1511</v>
      </c>
      <c r="K8289" s="1" t="s">
        <v>1509</v>
      </c>
      <c r="L8289" s="1" t="s">
        <v>1512</v>
      </c>
      <c r="M8289" s="1">
        <v>1</v>
      </c>
    </row>
    <row r="8290" spans="1:13" x14ac:dyDescent="0.25">
      <c r="A8290" s="1" t="s">
        <v>1329</v>
      </c>
      <c r="J8290" s="1" t="s">
        <v>1508</v>
      </c>
      <c r="K8290" s="1" t="s">
        <v>1509</v>
      </c>
      <c r="L8290" s="1" t="s">
        <v>1512</v>
      </c>
      <c r="M8290" s="1">
        <v>18</v>
      </c>
    </row>
    <row r="8291" spans="1:13" x14ac:dyDescent="0.25">
      <c r="A8291" s="1" t="s">
        <v>1303</v>
      </c>
      <c r="J8291" s="1" t="s">
        <v>1511</v>
      </c>
      <c r="K8291" s="1" t="s">
        <v>1509</v>
      </c>
      <c r="L8291" s="1" t="s">
        <v>1512</v>
      </c>
      <c r="M8291" s="1">
        <v>57</v>
      </c>
    </row>
    <row r="8292" spans="1:13" x14ac:dyDescent="0.25">
      <c r="A8292" s="1" t="s">
        <v>1262</v>
      </c>
      <c r="J8292" s="1" t="s">
        <v>1511</v>
      </c>
      <c r="K8292" s="1" t="s">
        <v>1509</v>
      </c>
      <c r="L8292" s="1" t="s">
        <v>1512</v>
      </c>
      <c r="M8292" s="1">
        <v>1</v>
      </c>
    </row>
    <row r="8293" spans="1:13" x14ac:dyDescent="0.25">
      <c r="A8293" s="1" t="s">
        <v>1329</v>
      </c>
      <c r="J8293" s="1" t="s">
        <v>1508</v>
      </c>
      <c r="K8293" s="1" t="s">
        <v>1509</v>
      </c>
      <c r="L8293" s="1" t="s">
        <v>1512</v>
      </c>
      <c r="M8293" s="1">
        <v>57</v>
      </c>
    </row>
    <row r="8294" spans="1:13" x14ac:dyDescent="0.25">
      <c r="A8294" s="1" t="s">
        <v>1263</v>
      </c>
      <c r="J8294" s="1" t="s">
        <v>1511</v>
      </c>
      <c r="K8294" s="1" t="s">
        <v>1509</v>
      </c>
      <c r="L8294" s="1" t="s">
        <v>1512</v>
      </c>
      <c r="M8294" s="1">
        <v>3</v>
      </c>
    </row>
    <row r="8295" spans="1:13" x14ac:dyDescent="0.25">
      <c r="A8295" s="1" t="s">
        <v>1303</v>
      </c>
      <c r="J8295" s="1" t="s">
        <v>1511</v>
      </c>
      <c r="K8295" s="1" t="s">
        <v>1509</v>
      </c>
      <c r="L8295" s="1" t="s">
        <v>1512</v>
      </c>
      <c r="M8295" s="1">
        <v>142</v>
      </c>
    </row>
    <row r="8296" spans="1:13" x14ac:dyDescent="0.25">
      <c r="A8296" s="1" t="s">
        <v>1262</v>
      </c>
      <c r="J8296" s="1" t="s">
        <v>1511</v>
      </c>
      <c r="K8296" s="1" t="s">
        <v>1509</v>
      </c>
      <c r="L8296" s="1" t="s">
        <v>1512</v>
      </c>
      <c r="M8296" s="1">
        <v>1</v>
      </c>
    </row>
    <row r="8297" spans="1:13" x14ac:dyDescent="0.25">
      <c r="A8297" s="1" t="s">
        <v>1329</v>
      </c>
      <c r="J8297" s="1" t="s">
        <v>1511</v>
      </c>
      <c r="K8297" s="1" t="s">
        <v>1509</v>
      </c>
      <c r="L8297" s="1" t="s">
        <v>1512</v>
      </c>
      <c r="M8297" s="1">
        <v>142</v>
      </c>
    </row>
    <row r="8298" spans="1:13" x14ac:dyDescent="0.25">
      <c r="A8298" s="1" t="s">
        <v>1263</v>
      </c>
      <c r="J8298" s="1" t="s">
        <v>1511</v>
      </c>
      <c r="K8298" s="1" t="s">
        <v>1509</v>
      </c>
      <c r="L8298" s="1" t="s">
        <v>1512</v>
      </c>
      <c r="M8298" s="1">
        <v>3</v>
      </c>
    </row>
    <row r="8299" spans="1:13" x14ac:dyDescent="0.25">
      <c r="A8299" s="1" t="s">
        <v>1262</v>
      </c>
      <c r="J8299" s="1" t="s">
        <v>1511</v>
      </c>
      <c r="K8299" s="1" t="s">
        <v>1509</v>
      </c>
      <c r="L8299" s="1" t="s">
        <v>1512</v>
      </c>
      <c r="M8299" s="1">
        <v>1</v>
      </c>
    </row>
    <row r="8300" spans="1:13" x14ac:dyDescent="0.25">
      <c r="A8300" s="1" t="s">
        <v>1263</v>
      </c>
      <c r="J8300" s="1" t="s">
        <v>1511</v>
      </c>
      <c r="K8300" s="1" t="s">
        <v>1509</v>
      </c>
      <c r="L8300" s="1" t="s">
        <v>1512</v>
      </c>
      <c r="M8300" s="1">
        <v>3</v>
      </c>
    </row>
    <row r="8301" spans="1:13" x14ac:dyDescent="0.25">
      <c r="A8301" s="1" t="s">
        <v>1262</v>
      </c>
      <c r="J8301" s="1" t="s">
        <v>1511</v>
      </c>
      <c r="K8301" s="1" t="s">
        <v>1509</v>
      </c>
      <c r="L8301" s="1" t="s">
        <v>1512</v>
      </c>
      <c r="M8301" s="1">
        <v>1</v>
      </c>
    </row>
    <row r="8302" spans="1:13" x14ac:dyDescent="0.25">
      <c r="A8302" s="1" t="s">
        <v>1272</v>
      </c>
      <c r="J8302" s="1" t="s">
        <v>1511</v>
      </c>
      <c r="K8302" s="1" t="s">
        <v>1509</v>
      </c>
      <c r="L8302" s="1" t="s">
        <v>1512</v>
      </c>
      <c r="M8302" s="1">
        <v>1</v>
      </c>
    </row>
    <row r="8303" spans="1:13" x14ac:dyDescent="0.25">
      <c r="A8303" s="1" t="s">
        <v>1263</v>
      </c>
      <c r="J8303" s="1" t="s">
        <v>1511</v>
      </c>
      <c r="K8303" s="1" t="s">
        <v>1509</v>
      </c>
      <c r="L8303" s="1" t="s">
        <v>1512</v>
      </c>
      <c r="M8303" s="1">
        <v>3</v>
      </c>
    </row>
    <row r="8304" spans="1:13" x14ac:dyDescent="0.25">
      <c r="A8304" s="1" t="s">
        <v>1263</v>
      </c>
      <c r="J8304" s="1" t="s">
        <v>1511</v>
      </c>
      <c r="K8304" s="1" t="s">
        <v>1509</v>
      </c>
      <c r="L8304" s="1" t="s">
        <v>1512</v>
      </c>
      <c r="M8304" s="1">
        <v>3</v>
      </c>
    </row>
    <row r="8305" spans="1:13" x14ac:dyDescent="0.25">
      <c r="A8305" s="1" t="s">
        <v>1263</v>
      </c>
      <c r="J8305" s="1" t="s">
        <v>1511</v>
      </c>
      <c r="K8305" s="1" t="s">
        <v>1509</v>
      </c>
      <c r="L8305" s="1" t="s">
        <v>1510</v>
      </c>
      <c r="M8305" s="1">
        <v>5</v>
      </c>
    </row>
    <row r="8306" spans="1:13" x14ac:dyDescent="0.25">
      <c r="A8306" s="1" t="s">
        <v>1287</v>
      </c>
      <c r="J8306" s="1" t="s">
        <v>1511</v>
      </c>
      <c r="K8306" s="1" t="s">
        <v>1514</v>
      </c>
      <c r="L8306" s="1" t="s">
        <v>1513</v>
      </c>
      <c r="M8306" s="1">
        <v>1</v>
      </c>
    </row>
    <row r="8307" spans="1:13" x14ac:dyDescent="0.25">
      <c r="A8307" s="1" t="s">
        <v>1272</v>
      </c>
      <c r="J8307" s="1" t="s">
        <v>1511</v>
      </c>
      <c r="K8307" s="1" t="s">
        <v>1509</v>
      </c>
      <c r="L8307" s="1" t="s">
        <v>1512</v>
      </c>
      <c r="M8307" s="1">
        <v>1</v>
      </c>
    </row>
    <row r="8308" spans="1:13" x14ac:dyDescent="0.25">
      <c r="A8308" s="1" t="s">
        <v>1355</v>
      </c>
      <c r="J8308" s="1" t="s">
        <v>1511</v>
      </c>
      <c r="K8308" s="1" t="s">
        <v>1514</v>
      </c>
      <c r="L8308" s="1" t="s">
        <v>1512</v>
      </c>
      <c r="M8308" s="1">
        <v>4</v>
      </c>
    </row>
    <row r="8309" spans="1:13" x14ac:dyDescent="0.25">
      <c r="A8309" s="1" t="s">
        <v>1287</v>
      </c>
      <c r="J8309" s="1" t="s">
        <v>1511</v>
      </c>
      <c r="K8309" s="1" t="s">
        <v>1509</v>
      </c>
      <c r="L8309" s="1" t="s">
        <v>1512</v>
      </c>
      <c r="M8309" s="1">
        <v>1</v>
      </c>
    </row>
    <row r="8310" spans="1:13" x14ac:dyDescent="0.25">
      <c r="A8310" s="1" t="s">
        <v>1355</v>
      </c>
      <c r="J8310" s="1" t="s">
        <v>1511</v>
      </c>
      <c r="K8310" s="1" t="s">
        <v>1514</v>
      </c>
      <c r="L8310" s="1" t="s">
        <v>1512</v>
      </c>
      <c r="M8310" s="1">
        <v>3</v>
      </c>
    </row>
    <row r="8311" spans="1:13" x14ac:dyDescent="0.25">
      <c r="A8311" s="1" t="s">
        <v>1272</v>
      </c>
      <c r="J8311" s="1" t="s">
        <v>1511</v>
      </c>
      <c r="K8311" s="1" t="s">
        <v>1509</v>
      </c>
      <c r="L8311" s="1" t="s">
        <v>1512</v>
      </c>
      <c r="M8311" s="1">
        <v>1</v>
      </c>
    </row>
    <row r="8312" spans="1:13" x14ac:dyDescent="0.25">
      <c r="A8312" s="1" t="s">
        <v>1272</v>
      </c>
      <c r="J8312" s="1" t="s">
        <v>1511</v>
      </c>
      <c r="K8312" s="1" t="s">
        <v>1509</v>
      </c>
      <c r="L8312" s="1" t="s">
        <v>1512</v>
      </c>
      <c r="M8312" s="1">
        <v>2</v>
      </c>
    </row>
    <row r="8313" spans="1:13" x14ac:dyDescent="0.25">
      <c r="A8313" s="1" t="s">
        <v>1389</v>
      </c>
      <c r="J8313" s="1" t="s">
        <v>1511</v>
      </c>
      <c r="K8313" s="1" t="s">
        <v>1509</v>
      </c>
      <c r="L8313" s="1" t="s">
        <v>1512</v>
      </c>
      <c r="M8313" s="1">
        <v>1</v>
      </c>
    </row>
    <row r="8314" spans="1:13" x14ac:dyDescent="0.25">
      <c r="A8314" s="1" t="s">
        <v>1389</v>
      </c>
      <c r="J8314" s="1" t="s">
        <v>1511</v>
      </c>
      <c r="K8314" s="1" t="s">
        <v>1509</v>
      </c>
      <c r="L8314" s="1" t="s">
        <v>1512</v>
      </c>
      <c r="M8314" s="1">
        <v>1</v>
      </c>
    </row>
    <row r="8315" spans="1:13" x14ac:dyDescent="0.25">
      <c r="A8315" s="1" t="s">
        <v>1389</v>
      </c>
      <c r="J8315" s="1" t="s">
        <v>1511</v>
      </c>
      <c r="K8315" s="1" t="s">
        <v>1509</v>
      </c>
      <c r="L8315" s="1" t="s">
        <v>1512</v>
      </c>
      <c r="M8315" s="1">
        <v>1</v>
      </c>
    </row>
    <row r="8316" spans="1:13" x14ac:dyDescent="0.25">
      <c r="A8316" s="1" t="s">
        <v>1389</v>
      </c>
      <c r="J8316" s="1" t="s">
        <v>1511</v>
      </c>
      <c r="K8316" s="1" t="s">
        <v>1509</v>
      </c>
      <c r="L8316" s="1" t="s">
        <v>1512</v>
      </c>
      <c r="M8316" s="1">
        <v>1</v>
      </c>
    </row>
    <row r="8317" spans="1:13" x14ac:dyDescent="0.25">
      <c r="A8317" s="1" t="s">
        <v>1389</v>
      </c>
      <c r="J8317" s="1" t="s">
        <v>1511</v>
      </c>
      <c r="K8317" s="1" t="s">
        <v>1509</v>
      </c>
      <c r="L8317" s="1" t="s">
        <v>1512</v>
      </c>
      <c r="M8317" s="1">
        <v>1</v>
      </c>
    </row>
    <row r="8318" spans="1:13" x14ac:dyDescent="0.25">
      <c r="A8318" s="1" t="s">
        <v>1389</v>
      </c>
      <c r="J8318" s="1" t="s">
        <v>1511</v>
      </c>
      <c r="K8318" s="1" t="s">
        <v>1509</v>
      </c>
      <c r="L8318" s="1" t="s">
        <v>1512</v>
      </c>
      <c r="M8318" s="1">
        <v>1</v>
      </c>
    </row>
    <row r="8319" spans="1:13" x14ac:dyDescent="0.25">
      <c r="A8319" s="1" t="s">
        <v>1389</v>
      </c>
      <c r="J8319" s="1" t="s">
        <v>1511</v>
      </c>
      <c r="K8319" s="1" t="s">
        <v>1509</v>
      </c>
      <c r="L8319" s="1" t="s">
        <v>1512</v>
      </c>
      <c r="M8319" s="1">
        <v>1</v>
      </c>
    </row>
    <row r="8320" spans="1:13" x14ac:dyDescent="0.25">
      <c r="A8320" s="1" t="s">
        <v>1389</v>
      </c>
      <c r="J8320" s="1" t="s">
        <v>1511</v>
      </c>
      <c r="K8320" s="1" t="s">
        <v>1509</v>
      </c>
      <c r="L8320" s="1" t="s">
        <v>1512</v>
      </c>
      <c r="M8320" s="1">
        <v>1</v>
      </c>
    </row>
    <row r="8321" spans="1:13" x14ac:dyDescent="0.25">
      <c r="A8321" s="1" t="s">
        <v>1389</v>
      </c>
      <c r="J8321" s="1" t="s">
        <v>1511</v>
      </c>
      <c r="K8321" s="1" t="s">
        <v>1509</v>
      </c>
      <c r="L8321" s="1" t="s">
        <v>1512</v>
      </c>
      <c r="M8321" s="1">
        <v>1</v>
      </c>
    </row>
    <row r="8322" spans="1:13" x14ac:dyDescent="0.25">
      <c r="A8322" s="1" t="s">
        <v>1389</v>
      </c>
      <c r="J8322" s="1" t="s">
        <v>1511</v>
      </c>
      <c r="K8322" s="1" t="s">
        <v>1509</v>
      </c>
      <c r="L8322" s="1" t="s">
        <v>1512</v>
      </c>
      <c r="M8322" s="1">
        <v>1</v>
      </c>
    </row>
    <row r="8323" spans="1:13" x14ac:dyDescent="0.25">
      <c r="A8323" s="1" t="s">
        <v>1389</v>
      </c>
      <c r="J8323" s="1" t="s">
        <v>1511</v>
      </c>
      <c r="K8323" s="1" t="s">
        <v>1509</v>
      </c>
      <c r="L8323" s="1" t="s">
        <v>1512</v>
      </c>
      <c r="M8323" s="1">
        <v>1</v>
      </c>
    </row>
    <row r="8324" spans="1:13" x14ac:dyDescent="0.25">
      <c r="A8324" s="1" t="s">
        <v>1272</v>
      </c>
      <c r="J8324" s="1" t="s">
        <v>1511</v>
      </c>
      <c r="K8324" s="1" t="s">
        <v>1509</v>
      </c>
      <c r="L8324" s="1" t="s">
        <v>1512</v>
      </c>
      <c r="M8324" s="1">
        <v>1</v>
      </c>
    </row>
    <row r="8325" spans="1:13" x14ac:dyDescent="0.25">
      <c r="A8325" s="1" t="s">
        <v>1262</v>
      </c>
      <c r="J8325" s="1" t="s">
        <v>1508</v>
      </c>
      <c r="K8325" s="1" t="s">
        <v>1509</v>
      </c>
      <c r="L8325" s="1" t="s">
        <v>1512</v>
      </c>
      <c r="M8325" s="1">
        <v>1</v>
      </c>
    </row>
    <row r="8326" spans="1:13" x14ac:dyDescent="0.25">
      <c r="A8326" s="1" t="s">
        <v>1272</v>
      </c>
      <c r="J8326" s="1" t="s">
        <v>1511</v>
      </c>
      <c r="K8326" s="1" t="s">
        <v>1509</v>
      </c>
      <c r="L8326" s="1" t="s">
        <v>1512</v>
      </c>
      <c r="M8326" s="1">
        <v>1</v>
      </c>
    </row>
    <row r="8327" spans="1:13" x14ac:dyDescent="0.25">
      <c r="A8327" s="1" t="s">
        <v>1262</v>
      </c>
      <c r="J8327" s="1" t="s">
        <v>1511</v>
      </c>
      <c r="K8327" s="1" t="s">
        <v>1509</v>
      </c>
      <c r="L8327" s="1" t="s">
        <v>1510</v>
      </c>
      <c r="M8327" s="1">
        <v>2</v>
      </c>
    </row>
    <row r="8328" spans="1:13" x14ac:dyDescent="0.25">
      <c r="A8328" s="1" t="s">
        <v>1272</v>
      </c>
      <c r="J8328" s="1" t="s">
        <v>1511</v>
      </c>
      <c r="K8328" s="1" t="s">
        <v>1509</v>
      </c>
      <c r="L8328" s="1" t="s">
        <v>1512</v>
      </c>
      <c r="M8328" s="1">
        <v>1</v>
      </c>
    </row>
    <row r="8329" spans="1:13" x14ac:dyDescent="0.25">
      <c r="A8329" s="1" t="s">
        <v>1262</v>
      </c>
      <c r="J8329" s="1" t="s">
        <v>1511</v>
      </c>
      <c r="K8329" s="1" t="s">
        <v>1509</v>
      </c>
      <c r="L8329" s="1" t="s">
        <v>1512</v>
      </c>
      <c r="M8329" s="1">
        <v>1</v>
      </c>
    </row>
    <row r="8330" spans="1:13" x14ac:dyDescent="0.25">
      <c r="A8330" s="1" t="s">
        <v>1262</v>
      </c>
      <c r="J8330" s="1" t="s">
        <v>1511</v>
      </c>
      <c r="K8330" s="1" t="s">
        <v>1509</v>
      </c>
      <c r="L8330" s="1" t="s">
        <v>1513</v>
      </c>
      <c r="M8330" s="1">
        <v>3</v>
      </c>
    </row>
    <row r="8331" spans="1:13" x14ac:dyDescent="0.25">
      <c r="A8331" s="1" t="s">
        <v>1296</v>
      </c>
      <c r="J8331" s="1" t="s">
        <v>1508</v>
      </c>
      <c r="K8331" s="1" t="s">
        <v>1509</v>
      </c>
      <c r="L8331" s="1" t="s">
        <v>1512</v>
      </c>
      <c r="M8331" s="1">
        <v>3</v>
      </c>
    </row>
    <row r="8332" spans="1:13" x14ac:dyDescent="0.25">
      <c r="A8332" s="1" t="s">
        <v>1263</v>
      </c>
      <c r="J8332" s="1" t="s">
        <v>1511</v>
      </c>
      <c r="K8332" s="1" t="s">
        <v>1509</v>
      </c>
      <c r="L8332" s="1" t="s">
        <v>1512</v>
      </c>
      <c r="M8332" s="1">
        <v>2</v>
      </c>
    </row>
    <row r="8333" spans="1:13" x14ac:dyDescent="0.25">
      <c r="A8333" s="1" t="s">
        <v>1262</v>
      </c>
      <c r="J8333" s="1" t="s">
        <v>1511</v>
      </c>
      <c r="K8333" s="1" t="s">
        <v>1509</v>
      </c>
      <c r="L8333" s="1" t="s">
        <v>1513</v>
      </c>
      <c r="M8333" s="1">
        <v>2</v>
      </c>
    </row>
    <row r="8334" spans="1:13" x14ac:dyDescent="0.25">
      <c r="A8334" s="1" t="s">
        <v>1299</v>
      </c>
      <c r="J8334" s="1" t="s">
        <v>1508</v>
      </c>
      <c r="K8334" s="1" t="s">
        <v>1509</v>
      </c>
      <c r="L8334" s="1" t="s">
        <v>1510</v>
      </c>
      <c r="M8334" s="1">
        <v>1</v>
      </c>
    </row>
    <row r="8335" spans="1:13" x14ac:dyDescent="0.25">
      <c r="A8335" s="1" t="s">
        <v>1296</v>
      </c>
      <c r="J8335" s="1" t="s">
        <v>1508</v>
      </c>
      <c r="K8335" s="1" t="s">
        <v>1509</v>
      </c>
      <c r="L8335" s="1" t="s">
        <v>1512</v>
      </c>
      <c r="M8335" s="1">
        <v>3</v>
      </c>
    </row>
    <row r="8336" spans="1:13" x14ac:dyDescent="0.25">
      <c r="A8336" s="1" t="s">
        <v>1299</v>
      </c>
      <c r="J8336" s="1" t="s">
        <v>1508</v>
      </c>
      <c r="K8336" s="1" t="s">
        <v>1509</v>
      </c>
      <c r="L8336" s="1" t="s">
        <v>1510</v>
      </c>
      <c r="M8336" s="1">
        <v>1</v>
      </c>
    </row>
    <row r="8337" spans="1:13" x14ac:dyDescent="0.25">
      <c r="A8337" s="1" t="s">
        <v>1262</v>
      </c>
      <c r="J8337" s="1" t="s">
        <v>1511</v>
      </c>
      <c r="K8337" s="1" t="s">
        <v>1509</v>
      </c>
      <c r="L8337" s="1" t="s">
        <v>1513</v>
      </c>
      <c r="M8337" s="1">
        <v>1</v>
      </c>
    </row>
    <row r="8338" spans="1:13" x14ac:dyDescent="0.25">
      <c r="A8338" s="1" t="s">
        <v>1337</v>
      </c>
      <c r="J8338" s="1" t="s">
        <v>1511</v>
      </c>
      <c r="K8338" s="1" t="s">
        <v>1514</v>
      </c>
      <c r="L8338" s="1" t="s">
        <v>1513</v>
      </c>
      <c r="M8338" s="1">
        <v>2</v>
      </c>
    </row>
    <row r="8339" spans="1:13" x14ac:dyDescent="0.25">
      <c r="A8339" s="1" t="s">
        <v>1316</v>
      </c>
      <c r="J8339" s="1" t="s">
        <v>1508</v>
      </c>
      <c r="K8339" s="1" t="s">
        <v>1509</v>
      </c>
      <c r="L8339" s="1" t="s">
        <v>1513</v>
      </c>
      <c r="M8339" s="1">
        <v>5</v>
      </c>
    </row>
    <row r="8340" spans="1:13" x14ac:dyDescent="0.25">
      <c r="A8340" s="1" t="s">
        <v>1264</v>
      </c>
      <c r="J8340" s="1" t="s">
        <v>1511</v>
      </c>
      <c r="K8340" s="1" t="s">
        <v>1509</v>
      </c>
      <c r="L8340" s="1" t="s">
        <v>1512</v>
      </c>
      <c r="M8340" s="1">
        <v>15</v>
      </c>
    </row>
    <row r="8341" spans="1:13" x14ac:dyDescent="0.25">
      <c r="A8341" s="1" t="s">
        <v>1337</v>
      </c>
      <c r="J8341" s="1" t="s">
        <v>1511</v>
      </c>
      <c r="K8341" s="1" t="s">
        <v>1514</v>
      </c>
      <c r="L8341" s="1" t="s">
        <v>1513</v>
      </c>
      <c r="M8341" s="1">
        <v>4</v>
      </c>
    </row>
    <row r="8342" spans="1:13" x14ac:dyDescent="0.25">
      <c r="A8342" s="1" t="s">
        <v>1262</v>
      </c>
      <c r="J8342" s="1" t="s">
        <v>1511</v>
      </c>
      <c r="K8342" s="1" t="s">
        <v>1509</v>
      </c>
      <c r="L8342" s="1" t="s">
        <v>1512</v>
      </c>
      <c r="M8342" s="1">
        <v>13</v>
      </c>
    </row>
    <row r="8343" spans="1:13" x14ac:dyDescent="0.25">
      <c r="A8343" s="1" t="s">
        <v>1264</v>
      </c>
      <c r="J8343" s="1" t="s">
        <v>1511</v>
      </c>
      <c r="K8343" s="1" t="s">
        <v>1509</v>
      </c>
      <c r="L8343" s="1" t="s">
        <v>1512</v>
      </c>
      <c r="M8343" s="1">
        <v>8</v>
      </c>
    </row>
    <row r="8344" spans="1:13" x14ac:dyDescent="0.25">
      <c r="A8344" s="1" t="s">
        <v>1337</v>
      </c>
      <c r="J8344" s="1" t="s">
        <v>1511</v>
      </c>
      <c r="K8344" s="1" t="s">
        <v>1509</v>
      </c>
      <c r="L8344" s="1" t="s">
        <v>1510</v>
      </c>
      <c r="M8344" s="1">
        <v>1</v>
      </c>
    </row>
    <row r="8345" spans="1:13" x14ac:dyDescent="0.25">
      <c r="A8345" s="1" t="s">
        <v>1296</v>
      </c>
      <c r="J8345" s="1" t="s">
        <v>1508</v>
      </c>
      <c r="K8345" s="1" t="s">
        <v>1509</v>
      </c>
      <c r="L8345" s="1" t="s">
        <v>1512</v>
      </c>
      <c r="M8345" s="1">
        <v>8</v>
      </c>
    </row>
    <row r="8346" spans="1:13" x14ac:dyDescent="0.25">
      <c r="A8346" s="1" t="s">
        <v>1264</v>
      </c>
      <c r="J8346" s="1" t="s">
        <v>1511</v>
      </c>
      <c r="K8346" s="1" t="s">
        <v>1509</v>
      </c>
      <c r="L8346" s="1" t="s">
        <v>1512</v>
      </c>
      <c r="M8346" s="1">
        <v>15</v>
      </c>
    </row>
    <row r="8347" spans="1:13" x14ac:dyDescent="0.25">
      <c r="A8347" s="1" t="s">
        <v>1264</v>
      </c>
      <c r="J8347" s="1" t="s">
        <v>1511</v>
      </c>
      <c r="K8347" s="1" t="s">
        <v>1509</v>
      </c>
      <c r="L8347" s="1" t="s">
        <v>1512</v>
      </c>
      <c r="M8347" s="1">
        <v>18</v>
      </c>
    </row>
    <row r="8348" spans="1:13" x14ac:dyDescent="0.25">
      <c r="A8348" s="1" t="s">
        <v>1337</v>
      </c>
      <c r="J8348" s="1" t="s">
        <v>1511</v>
      </c>
      <c r="K8348" s="1" t="s">
        <v>1514</v>
      </c>
      <c r="L8348" s="1" t="s">
        <v>1513</v>
      </c>
      <c r="M8348" s="1">
        <v>2</v>
      </c>
    </row>
    <row r="8349" spans="1:13" x14ac:dyDescent="0.25">
      <c r="A8349" s="1" t="s">
        <v>1264</v>
      </c>
      <c r="J8349" s="1" t="s">
        <v>1511</v>
      </c>
      <c r="K8349" s="1" t="s">
        <v>1509</v>
      </c>
      <c r="L8349" s="1" t="s">
        <v>1512</v>
      </c>
      <c r="M8349" s="1">
        <v>15</v>
      </c>
    </row>
    <row r="8350" spans="1:13" x14ac:dyDescent="0.25">
      <c r="A8350" s="1" t="s">
        <v>1337</v>
      </c>
      <c r="J8350" s="1" t="s">
        <v>1511</v>
      </c>
      <c r="K8350" s="1" t="s">
        <v>1514</v>
      </c>
      <c r="L8350" s="1" t="s">
        <v>1513</v>
      </c>
      <c r="M8350" s="1">
        <v>1</v>
      </c>
    </row>
    <row r="8351" spans="1:13" x14ac:dyDescent="0.25">
      <c r="A8351" s="1" t="s">
        <v>1355</v>
      </c>
      <c r="J8351" s="1" t="s">
        <v>1511</v>
      </c>
      <c r="K8351" s="1" t="s">
        <v>1509</v>
      </c>
      <c r="L8351" s="1" t="s">
        <v>1512</v>
      </c>
      <c r="M8351" s="1">
        <v>1</v>
      </c>
    </row>
    <row r="8352" spans="1:13" x14ac:dyDescent="0.25">
      <c r="A8352" s="1" t="s">
        <v>1262</v>
      </c>
      <c r="J8352" s="1" t="s">
        <v>1511</v>
      </c>
      <c r="K8352" s="1" t="s">
        <v>1509</v>
      </c>
      <c r="L8352" s="1" t="s">
        <v>1512</v>
      </c>
      <c r="M8352" s="1">
        <v>1</v>
      </c>
    </row>
    <row r="8353" spans="1:13" x14ac:dyDescent="0.25">
      <c r="A8353" s="1" t="s">
        <v>1264</v>
      </c>
      <c r="J8353" s="1" t="s">
        <v>1511</v>
      </c>
      <c r="K8353" s="1" t="s">
        <v>1509</v>
      </c>
      <c r="L8353" s="1" t="s">
        <v>1512</v>
      </c>
      <c r="M8353" s="1">
        <v>13</v>
      </c>
    </row>
    <row r="8354" spans="1:13" x14ac:dyDescent="0.25">
      <c r="A8354" s="1" t="s">
        <v>1264</v>
      </c>
      <c r="J8354" s="1" t="s">
        <v>1511</v>
      </c>
      <c r="K8354" s="1" t="s">
        <v>1509</v>
      </c>
      <c r="L8354" s="1" t="s">
        <v>1512</v>
      </c>
      <c r="M8354" s="1">
        <v>15</v>
      </c>
    </row>
    <row r="8355" spans="1:13" x14ac:dyDescent="0.25">
      <c r="A8355" s="1" t="s">
        <v>1337</v>
      </c>
      <c r="J8355" s="1" t="s">
        <v>1511</v>
      </c>
      <c r="K8355" s="1" t="s">
        <v>1514</v>
      </c>
      <c r="L8355" s="1" t="s">
        <v>1513</v>
      </c>
      <c r="M8355" s="1">
        <v>2</v>
      </c>
    </row>
    <row r="8356" spans="1:13" x14ac:dyDescent="0.25">
      <c r="A8356" s="1" t="s">
        <v>1264</v>
      </c>
      <c r="J8356" s="1" t="s">
        <v>1511</v>
      </c>
      <c r="K8356" s="1" t="s">
        <v>1509</v>
      </c>
      <c r="L8356" s="1" t="s">
        <v>1512</v>
      </c>
      <c r="M8356" s="1">
        <v>4</v>
      </c>
    </row>
    <row r="8357" spans="1:13" x14ac:dyDescent="0.25">
      <c r="A8357" s="1" t="s">
        <v>1272</v>
      </c>
      <c r="J8357" s="1" t="s">
        <v>1511</v>
      </c>
      <c r="K8357" s="1" t="s">
        <v>1509</v>
      </c>
      <c r="L8357" s="1" t="s">
        <v>1512</v>
      </c>
      <c r="M8357" s="1">
        <v>1</v>
      </c>
    </row>
    <row r="8358" spans="1:13" x14ac:dyDescent="0.25">
      <c r="A8358" s="1" t="s">
        <v>1282</v>
      </c>
      <c r="J8358" s="1" t="s">
        <v>1508</v>
      </c>
      <c r="K8358" s="1" t="s">
        <v>1509</v>
      </c>
      <c r="L8358" s="1" t="s">
        <v>1510</v>
      </c>
      <c r="M8358" s="1">
        <v>1</v>
      </c>
    </row>
    <row r="8359" spans="1:13" x14ac:dyDescent="0.25">
      <c r="A8359" s="1" t="s">
        <v>1285</v>
      </c>
      <c r="J8359" s="1" t="s">
        <v>1511</v>
      </c>
      <c r="K8359" s="1" t="s">
        <v>1509</v>
      </c>
      <c r="L8359" s="1" t="s">
        <v>1512</v>
      </c>
      <c r="M8359" s="1">
        <v>1</v>
      </c>
    </row>
    <row r="8360" spans="1:13" x14ac:dyDescent="0.25">
      <c r="A8360" s="1" t="s">
        <v>1272</v>
      </c>
      <c r="J8360" s="1" t="s">
        <v>1508</v>
      </c>
      <c r="K8360" s="1" t="s">
        <v>1509</v>
      </c>
      <c r="L8360" s="1" t="s">
        <v>1512</v>
      </c>
      <c r="M8360" s="1">
        <v>1</v>
      </c>
    </row>
    <row r="8361" spans="1:13" x14ac:dyDescent="0.25">
      <c r="A8361" s="1" t="s">
        <v>1262</v>
      </c>
      <c r="J8361" s="1" t="s">
        <v>1511</v>
      </c>
      <c r="K8361" s="1" t="s">
        <v>1509</v>
      </c>
      <c r="L8361" s="1" t="s">
        <v>1512</v>
      </c>
      <c r="M8361" s="1">
        <v>1</v>
      </c>
    </row>
    <row r="8362" spans="1:13" x14ac:dyDescent="0.25">
      <c r="A8362" s="1" t="s">
        <v>1272</v>
      </c>
      <c r="J8362" s="1" t="s">
        <v>1511</v>
      </c>
      <c r="K8362" s="1" t="s">
        <v>1509</v>
      </c>
      <c r="L8362" s="1" t="s">
        <v>1512</v>
      </c>
      <c r="M8362" s="1">
        <v>2</v>
      </c>
    </row>
    <row r="8363" spans="1:13" x14ac:dyDescent="0.25">
      <c r="A8363" s="1" t="s">
        <v>1262</v>
      </c>
      <c r="J8363" s="1" t="s">
        <v>1511</v>
      </c>
      <c r="K8363" s="1" t="s">
        <v>1509</v>
      </c>
      <c r="L8363" s="1" t="s">
        <v>1512</v>
      </c>
      <c r="M8363" s="1">
        <v>1</v>
      </c>
    </row>
    <row r="8364" spans="1:13" x14ac:dyDescent="0.25">
      <c r="A8364" s="1" t="s">
        <v>1483</v>
      </c>
      <c r="J8364" s="1" t="s">
        <v>1511</v>
      </c>
      <c r="K8364" s="1" t="s">
        <v>1509</v>
      </c>
      <c r="L8364" s="1" t="s">
        <v>1513</v>
      </c>
      <c r="M8364" s="1">
        <v>1</v>
      </c>
    </row>
    <row r="8365" spans="1:13" x14ac:dyDescent="0.25">
      <c r="A8365" s="1" t="s">
        <v>1262</v>
      </c>
      <c r="J8365" s="1" t="s">
        <v>1511</v>
      </c>
      <c r="K8365" s="1" t="s">
        <v>1509</v>
      </c>
      <c r="L8365" s="1" t="s">
        <v>1512</v>
      </c>
      <c r="M8365" s="1">
        <v>1</v>
      </c>
    </row>
    <row r="8366" spans="1:13" x14ac:dyDescent="0.25">
      <c r="A8366" s="1" t="s">
        <v>1262</v>
      </c>
      <c r="J8366" s="1" t="s">
        <v>1511</v>
      </c>
      <c r="K8366" s="1" t="s">
        <v>1509</v>
      </c>
      <c r="L8366" s="1" t="s">
        <v>1512</v>
      </c>
      <c r="M8366" s="1">
        <v>1</v>
      </c>
    </row>
    <row r="8367" spans="1:13" x14ac:dyDescent="0.25">
      <c r="A8367" s="1" t="s">
        <v>1262</v>
      </c>
      <c r="J8367" s="1" t="s">
        <v>1511</v>
      </c>
      <c r="K8367" s="1" t="s">
        <v>1509</v>
      </c>
      <c r="L8367" s="1" t="s">
        <v>1512</v>
      </c>
      <c r="M8367" s="1">
        <v>1</v>
      </c>
    </row>
    <row r="8368" spans="1:13" x14ac:dyDescent="0.25">
      <c r="A8368" s="1" t="s">
        <v>1303</v>
      </c>
      <c r="J8368" s="1" t="s">
        <v>1511</v>
      </c>
      <c r="K8368" s="1" t="s">
        <v>1514</v>
      </c>
      <c r="L8368" s="1" t="s">
        <v>1513</v>
      </c>
      <c r="M8368" s="1">
        <v>7</v>
      </c>
    </row>
    <row r="8369" spans="1:13" x14ac:dyDescent="0.25">
      <c r="A8369" s="1" t="s">
        <v>1262</v>
      </c>
      <c r="J8369" s="1" t="s">
        <v>1511</v>
      </c>
      <c r="K8369" s="1" t="s">
        <v>1509</v>
      </c>
      <c r="L8369" s="1" t="s">
        <v>1512</v>
      </c>
      <c r="M8369" s="1">
        <v>1</v>
      </c>
    </row>
    <row r="8370" spans="1:13" x14ac:dyDescent="0.25">
      <c r="A8370" s="1" t="s">
        <v>1262</v>
      </c>
      <c r="J8370" s="1" t="s">
        <v>1511</v>
      </c>
      <c r="K8370" s="1" t="s">
        <v>1509</v>
      </c>
      <c r="L8370" s="1" t="s">
        <v>1512</v>
      </c>
      <c r="M8370" s="1">
        <v>1</v>
      </c>
    </row>
    <row r="8371" spans="1:13" x14ac:dyDescent="0.25">
      <c r="A8371" s="1" t="s">
        <v>1262</v>
      </c>
      <c r="J8371" s="1" t="s">
        <v>1511</v>
      </c>
      <c r="K8371" s="1" t="s">
        <v>1509</v>
      </c>
      <c r="L8371" s="1" t="s">
        <v>1512</v>
      </c>
      <c r="M8371" s="1">
        <v>1</v>
      </c>
    </row>
    <row r="8372" spans="1:13" x14ac:dyDescent="0.25">
      <c r="A8372" s="1" t="s">
        <v>1294</v>
      </c>
      <c r="J8372" s="1" t="s">
        <v>1511</v>
      </c>
      <c r="K8372" s="1" t="s">
        <v>1509</v>
      </c>
      <c r="L8372" s="1" t="s">
        <v>1512</v>
      </c>
      <c r="M8372" s="1">
        <v>6</v>
      </c>
    </row>
    <row r="8373" spans="1:13" x14ac:dyDescent="0.25">
      <c r="A8373" s="1" t="s">
        <v>1263</v>
      </c>
      <c r="J8373" s="1" t="s">
        <v>1511</v>
      </c>
      <c r="K8373" s="1" t="s">
        <v>1509</v>
      </c>
      <c r="L8373" s="1" t="s">
        <v>1512</v>
      </c>
      <c r="M8373" s="1">
        <v>1</v>
      </c>
    </row>
    <row r="8374" spans="1:13" x14ac:dyDescent="0.25">
      <c r="A8374" s="1" t="s">
        <v>1270</v>
      </c>
      <c r="J8374" s="1" t="s">
        <v>1511</v>
      </c>
      <c r="K8374" s="1" t="s">
        <v>1509</v>
      </c>
      <c r="L8374" s="1" t="s">
        <v>1512</v>
      </c>
      <c r="M8374" s="1">
        <v>3</v>
      </c>
    </row>
    <row r="8375" spans="1:13" x14ac:dyDescent="0.25">
      <c r="A8375" s="1" t="s">
        <v>1270</v>
      </c>
      <c r="J8375" s="1" t="s">
        <v>1511</v>
      </c>
      <c r="K8375" s="1" t="s">
        <v>1509</v>
      </c>
      <c r="L8375" s="1" t="s">
        <v>1512</v>
      </c>
      <c r="M8375" s="1">
        <v>3</v>
      </c>
    </row>
    <row r="8376" spans="1:13" x14ac:dyDescent="0.25">
      <c r="A8376" s="1" t="s">
        <v>1270</v>
      </c>
      <c r="J8376" s="1" t="s">
        <v>1511</v>
      </c>
      <c r="K8376" s="1" t="s">
        <v>1509</v>
      </c>
      <c r="L8376" s="1" t="s">
        <v>1512</v>
      </c>
      <c r="M8376" s="1">
        <v>3</v>
      </c>
    </row>
    <row r="8377" spans="1:13" x14ac:dyDescent="0.25">
      <c r="A8377" s="1" t="s">
        <v>1270</v>
      </c>
      <c r="J8377" s="1" t="s">
        <v>1511</v>
      </c>
      <c r="K8377" s="1" t="s">
        <v>1509</v>
      </c>
      <c r="L8377" s="1" t="s">
        <v>1512</v>
      </c>
      <c r="M8377" s="1">
        <v>3</v>
      </c>
    </row>
    <row r="8378" spans="1:13" x14ac:dyDescent="0.25">
      <c r="A8378" s="1" t="s">
        <v>1262</v>
      </c>
      <c r="J8378" s="1" t="s">
        <v>1511</v>
      </c>
      <c r="K8378" s="1" t="s">
        <v>1509</v>
      </c>
      <c r="L8378" s="1" t="s">
        <v>1512</v>
      </c>
      <c r="M8378" s="1">
        <v>1</v>
      </c>
    </row>
    <row r="8379" spans="1:13" x14ac:dyDescent="0.25">
      <c r="A8379" s="1" t="s">
        <v>1540</v>
      </c>
      <c r="J8379" s="1" t="s">
        <v>1511</v>
      </c>
      <c r="K8379" s="1" t="s">
        <v>1509</v>
      </c>
      <c r="L8379" s="1" t="s">
        <v>1513</v>
      </c>
      <c r="M8379" s="1">
        <v>2</v>
      </c>
    </row>
    <row r="8380" spans="1:13" x14ac:dyDescent="0.25">
      <c r="A8380" s="1" t="s">
        <v>1262</v>
      </c>
      <c r="J8380" s="1" t="s">
        <v>1511</v>
      </c>
      <c r="K8380" s="1" t="s">
        <v>1509</v>
      </c>
      <c r="L8380" s="1" t="s">
        <v>1512</v>
      </c>
      <c r="M8380" s="1">
        <v>1</v>
      </c>
    </row>
    <row r="8381" spans="1:13" x14ac:dyDescent="0.25">
      <c r="A8381" s="1" t="s">
        <v>1262</v>
      </c>
      <c r="J8381" s="1" t="s">
        <v>1511</v>
      </c>
      <c r="K8381" s="1" t="s">
        <v>1509</v>
      </c>
      <c r="L8381" s="1" t="s">
        <v>1512</v>
      </c>
      <c r="M8381" s="1">
        <v>1</v>
      </c>
    </row>
    <row r="8382" spans="1:13" x14ac:dyDescent="0.25">
      <c r="A8382" s="1" t="s">
        <v>1262</v>
      </c>
      <c r="J8382" s="1" t="s">
        <v>1511</v>
      </c>
      <c r="K8382" s="1" t="s">
        <v>1509</v>
      </c>
      <c r="L8382" s="1" t="s">
        <v>1512</v>
      </c>
      <c r="M8382" s="1">
        <v>1</v>
      </c>
    </row>
    <row r="8383" spans="1:13" x14ac:dyDescent="0.25">
      <c r="A8383" s="1" t="s">
        <v>1540</v>
      </c>
      <c r="J8383" s="1" t="s">
        <v>1511</v>
      </c>
      <c r="K8383" s="1" t="s">
        <v>1509</v>
      </c>
      <c r="L8383" s="1" t="s">
        <v>1512</v>
      </c>
      <c r="M8383" s="1">
        <v>40</v>
      </c>
    </row>
    <row r="8384" spans="1:13" x14ac:dyDescent="0.25">
      <c r="A8384" s="1" t="s">
        <v>1319</v>
      </c>
      <c r="J8384" s="1" t="s">
        <v>1511</v>
      </c>
      <c r="K8384" s="1" t="s">
        <v>1509</v>
      </c>
      <c r="L8384" s="1" t="s">
        <v>1512</v>
      </c>
      <c r="M8384" s="1">
        <v>1</v>
      </c>
    </row>
    <row r="8385" spans="1:13" x14ac:dyDescent="0.25">
      <c r="A8385" s="1" t="s">
        <v>1264</v>
      </c>
      <c r="J8385" s="1" t="s">
        <v>1511</v>
      </c>
      <c r="K8385" s="1" t="s">
        <v>1509</v>
      </c>
      <c r="L8385" s="1" t="s">
        <v>1510</v>
      </c>
      <c r="M8385" s="1">
        <v>2</v>
      </c>
    </row>
    <row r="8386" spans="1:13" x14ac:dyDescent="0.25">
      <c r="A8386" s="1" t="s">
        <v>1270</v>
      </c>
      <c r="J8386" s="1" t="s">
        <v>1511</v>
      </c>
      <c r="K8386" s="1" t="s">
        <v>1509</v>
      </c>
      <c r="L8386" s="1" t="s">
        <v>1510</v>
      </c>
      <c r="M8386" s="1">
        <v>1</v>
      </c>
    </row>
    <row r="8387" spans="1:13" x14ac:dyDescent="0.25">
      <c r="A8387" s="1" t="s">
        <v>1270</v>
      </c>
      <c r="J8387" s="1" t="s">
        <v>1508</v>
      </c>
      <c r="K8387" s="1" t="s">
        <v>1509</v>
      </c>
      <c r="L8387" s="1" t="s">
        <v>1510</v>
      </c>
      <c r="M8387" s="1">
        <v>1</v>
      </c>
    </row>
    <row r="8388" spans="1:13" x14ac:dyDescent="0.25">
      <c r="A8388" s="1" t="s">
        <v>1270</v>
      </c>
      <c r="J8388" s="1" t="s">
        <v>1508</v>
      </c>
      <c r="K8388" s="1" t="s">
        <v>1509</v>
      </c>
      <c r="L8388" s="1" t="s">
        <v>1510</v>
      </c>
      <c r="M8388" s="1">
        <v>1</v>
      </c>
    </row>
    <row r="8389" spans="1:13" x14ac:dyDescent="0.25">
      <c r="A8389" s="1" t="s">
        <v>1270</v>
      </c>
      <c r="J8389" s="1" t="s">
        <v>1508</v>
      </c>
      <c r="K8389" s="1" t="s">
        <v>1509</v>
      </c>
      <c r="L8389" s="1" t="s">
        <v>1510</v>
      </c>
      <c r="M8389" s="1">
        <v>1</v>
      </c>
    </row>
    <row r="8390" spans="1:13" x14ac:dyDescent="0.25">
      <c r="A8390" s="1" t="s">
        <v>1270</v>
      </c>
      <c r="J8390" s="1" t="s">
        <v>1511</v>
      </c>
      <c r="K8390" s="1" t="s">
        <v>1509</v>
      </c>
      <c r="L8390" s="1" t="s">
        <v>1512</v>
      </c>
      <c r="M8390" s="1">
        <v>8</v>
      </c>
    </row>
    <row r="8391" spans="1:13" x14ac:dyDescent="0.25">
      <c r="A8391" s="1" t="s">
        <v>1270</v>
      </c>
      <c r="J8391" s="1" t="s">
        <v>1511</v>
      </c>
      <c r="K8391" s="1" t="s">
        <v>1509</v>
      </c>
      <c r="L8391" s="1" t="s">
        <v>1512</v>
      </c>
      <c r="M8391" s="1">
        <v>8</v>
      </c>
    </row>
    <row r="8392" spans="1:13" x14ac:dyDescent="0.25">
      <c r="A8392" s="1" t="s">
        <v>1270</v>
      </c>
      <c r="J8392" s="1" t="s">
        <v>1511</v>
      </c>
      <c r="K8392" s="1" t="s">
        <v>1509</v>
      </c>
      <c r="L8392" s="1" t="s">
        <v>1512</v>
      </c>
      <c r="M8392" s="1">
        <v>8</v>
      </c>
    </row>
    <row r="8393" spans="1:13" x14ac:dyDescent="0.25">
      <c r="A8393" s="1" t="s">
        <v>1270</v>
      </c>
      <c r="J8393" s="1" t="s">
        <v>1511</v>
      </c>
      <c r="K8393" s="1" t="s">
        <v>1509</v>
      </c>
      <c r="L8393" s="1" t="s">
        <v>1512</v>
      </c>
      <c r="M8393" s="1">
        <v>8</v>
      </c>
    </row>
    <row r="8394" spans="1:13" x14ac:dyDescent="0.25">
      <c r="A8394" s="1" t="s">
        <v>1294</v>
      </c>
      <c r="J8394" s="1" t="s">
        <v>1511</v>
      </c>
      <c r="K8394" s="1" t="s">
        <v>1509</v>
      </c>
      <c r="L8394" s="1" t="s">
        <v>1512</v>
      </c>
      <c r="M8394" s="1">
        <v>4</v>
      </c>
    </row>
    <row r="8395" spans="1:13" x14ac:dyDescent="0.25">
      <c r="A8395" s="1" t="s">
        <v>1270</v>
      </c>
      <c r="J8395" s="1" t="s">
        <v>1511</v>
      </c>
      <c r="K8395" s="1" t="s">
        <v>1509</v>
      </c>
      <c r="L8395" s="1" t="s">
        <v>1512</v>
      </c>
      <c r="M8395" s="1">
        <v>10</v>
      </c>
    </row>
    <row r="8396" spans="1:13" x14ac:dyDescent="0.25">
      <c r="A8396" s="1" t="s">
        <v>1294</v>
      </c>
      <c r="J8396" s="1" t="s">
        <v>1511</v>
      </c>
      <c r="K8396" s="1" t="s">
        <v>1509</v>
      </c>
      <c r="L8396" s="1" t="s">
        <v>1512</v>
      </c>
      <c r="M8396" s="1">
        <v>1</v>
      </c>
    </row>
    <row r="8397" spans="1:13" x14ac:dyDescent="0.25">
      <c r="A8397" s="1" t="s">
        <v>1270</v>
      </c>
      <c r="J8397" s="1" t="s">
        <v>1511</v>
      </c>
      <c r="K8397" s="1" t="s">
        <v>1509</v>
      </c>
      <c r="L8397" s="1" t="s">
        <v>1512</v>
      </c>
      <c r="M8397" s="1">
        <v>10</v>
      </c>
    </row>
    <row r="8398" spans="1:13" x14ac:dyDescent="0.25">
      <c r="A8398" s="1" t="s">
        <v>1270</v>
      </c>
      <c r="J8398" s="1" t="s">
        <v>1511</v>
      </c>
      <c r="K8398" s="1" t="s">
        <v>1509</v>
      </c>
      <c r="L8398" s="1" t="s">
        <v>1512</v>
      </c>
      <c r="M8398" s="1">
        <v>10</v>
      </c>
    </row>
    <row r="8399" spans="1:13" x14ac:dyDescent="0.25">
      <c r="A8399" s="1" t="s">
        <v>1270</v>
      </c>
      <c r="J8399" s="1" t="s">
        <v>1511</v>
      </c>
      <c r="K8399" s="1" t="s">
        <v>1509</v>
      </c>
      <c r="L8399" s="1" t="s">
        <v>1512</v>
      </c>
      <c r="M8399" s="1">
        <v>10</v>
      </c>
    </row>
    <row r="8400" spans="1:13" x14ac:dyDescent="0.25">
      <c r="A8400" s="1" t="s">
        <v>1270</v>
      </c>
      <c r="J8400" s="1" t="s">
        <v>1511</v>
      </c>
      <c r="K8400" s="1" t="s">
        <v>1509</v>
      </c>
      <c r="L8400" s="1" t="s">
        <v>1512</v>
      </c>
      <c r="M8400" s="1">
        <v>2</v>
      </c>
    </row>
    <row r="8401" spans="1:13" x14ac:dyDescent="0.25">
      <c r="A8401" s="1" t="s">
        <v>1270</v>
      </c>
      <c r="J8401" s="1" t="s">
        <v>1511</v>
      </c>
      <c r="K8401" s="1" t="s">
        <v>1509</v>
      </c>
      <c r="L8401" s="1" t="s">
        <v>1512</v>
      </c>
      <c r="M8401" s="1">
        <v>2</v>
      </c>
    </row>
    <row r="8402" spans="1:13" x14ac:dyDescent="0.25">
      <c r="A8402" s="1" t="s">
        <v>1270</v>
      </c>
      <c r="J8402" s="1" t="s">
        <v>1511</v>
      </c>
      <c r="K8402" s="1" t="s">
        <v>1509</v>
      </c>
      <c r="L8402" s="1" t="s">
        <v>1512</v>
      </c>
      <c r="M8402" s="1">
        <v>2</v>
      </c>
    </row>
    <row r="8403" spans="1:13" x14ac:dyDescent="0.25">
      <c r="A8403" s="1" t="s">
        <v>1270</v>
      </c>
      <c r="J8403" s="1" t="s">
        <v>1511</v>
      </c>
      <c r="K8403" s="1" t="s">
        <v>1509</v>
      </c>
      <c r="L8403" s="1" t="s">
        <v>1512</v>
      </c>
      <c r="M8403" s="1">
        <v>2</v>
      </c>
    </row>
    <row r="8404" spans="1:13" x14ac:dyDescent="0.25">
      <c r="A8404" s="1" t="s">
        <v>1270</v>
      </c>
      <c r="J8404" s="1" t="s">
        <v>1511</v>
      </c>
      <c r="K8404" s="1" t="s">
        <v>1509</v>
      </c>
      <c r="L8404" s="1" t="s">
        <v>1512</v>
      </c>
      <c r="M8404" s="1">
        <v>2</v>
      </c>
    </row>
    <row r="8405" spans="1:13" x14ac:dyDescent="0.25">
      <c r="A8405" s="1" t="s">
        <v>1270</v>
      </c>
      <c r="J8405" s="1" t="s">
        <v>1511</v>
      </c>
      <c r="K8405" s="1" t="s">
        <v>1509</v>
      </c>
      <c r="L8405" s="1" t="s">
        <v>1512</v>
      </c>
      <c r="M8405" s="1">
        <v>2</v>
      </c>
    </row>
    <row r="8406" spans="1:13" x14ac:dyDescent="0.25">
      <c r="A8406" s="1" t="s">
        <v>1270</v>
      </c>
      <c r="J8406" s="1" t="s">
        <v>1511</v>
      </c>
      <c r="K8406" s="1" t="s">
        <v>1509</v>
      </c>
      <c r="L8406" s="1" t="s">
        <v>1512</v>
      </c>
      <c r="M8406" s="1">
        <v>2</v>
      </c>
    </row>
    <row r="8407" spans="1:13" x14ac:dyDescent="0.25">
      <c r="A8407" s="1" t="s">
        <v>1270</v>
      </c>
      <c r="J8407" s="1" t="s">
        <v>1511</v>
      </c>
      <c r="K8407" s="1" t="s">
        <v>1509</v>
      </c>
      <c r="L8407" s="1" t="s">
        <v>1512</v>
      </c>
      <c r="M8407" s="1">
        <v>2</v>
      </c>
    </row>
    <row r="8408" spans="1:13" x14ac:dyDescent="0.25">
      <c r="A8408" s="1" t="s">
        <v>1272</v>
      </c>
      <c r="J8408" s="1" t="s">
        <v>1511</v>
      </c>
      <c r="K8408" s="1" t="s">
        <v>1509</v>
      </c>
      <c r="L8408" s="1" t="s">
        <v>1510</v>
      </c>
      <c r="M8408" s="1">
        <v>1</v>
      </c>
    </row>
    <row r="8409" spans="1:13" x14ac:dyDescent="0.25">
      <c r="A8409" s="1" t="s">
        <v>1262</v>
      </c>
      <c r="J8409" s="1" t="s">
        <v>1511</v>
      </c>
      <c r="K8409" s="1" t="s">
        <v>1509</v>
      </c>
      <c r="L8409" s="1" t="s">
        <v>1512</v>
      </c>
      <c r="M8409" s="1">
        <v>1</v>
      </c>
    </row>
    <row r="8410" spans="1:13" x14ac:dyDescent="0.25">
      <c r="A8410" s="1" t="s">
        <v>1262</v>
      </c>
      <c r="J8410" s="1" t="s">
        <v>1511</v>
      </c>
      <c r="K8410" s="1" t="s">
        <v>1509</v>
      </c>
      <c r="L8410" s="1" t="s">
        <v>1512</v>
      </c>
      <c r="M8410" s="1">
        <v>1</v>
      </c>
    </row>
    <row r="8411" spans="1:13" x14ac:dyDescent="0.25">
      <c r="A8411" s="1" t="s">
        <v>1262</v>
      </c>
      <c r="J8411" s="1" t="s">
        <v>1511</v>
      </c>
      <c r="K8411" s="1" t="s">
        <v>1509</v>
      </c>
      <c r="L8411" s="1" t="s">
        <v>1512</v>
      </c>
      <c r="M8411" s="1">
        <v>1</v>
      </c>
    </row>
    <row r="8412" spans="1:13" x14ac:dyDescent="0.25">
      <c r="A8412" s="1" t="s">
        <v>1262</v>
      </c>
      <c r="J8412" s="1" t="s">
        <v>1511</v>
      </c>
      <c r="K8412" s="1" t="s">
        <v>1509</v>
      </c>
      <c r="L8412" s="1" t="s">
        <v>1512</v>
      </c>
      <c r="M8412" s="1">
        <v>1</v>
      </c>
    </row>
    <row r="8413" spans="1:13" x14ac:dyDescent="0.25">
      <c r="A8413" s="1" t="s">
        <v>1262</v>
      </c>
      <c r="J8413" s="1" t="s">
        <v>1511</v>
      </c>
      <c r="K8413" s="1" t="s">
        <v>1509</v>
      </c>
      <c r="L8413" s="1" t="s">
        <v>1512</v>
      </c>
      <c r="M8413" s="1">
        <v>1</v>
      </c>
    </row>
    <row r="8414" spans="1:13" x14ac:dyDescent="0.25">
      <c r="A8414" s="1" t="s">
        <v>1262</v>
      </c>
      <c r="J8414" s="1" t="s">
        <v>1511</v>
      </c>
      <c r="K8414" s="1" t="s">
        <v>1509</v>
      </c>
      <c r="L8414" s="1" t="s">
        <v>1512</v>
      </c>
      <c r="M8414" s="1">
        <v>1</v>
      </c>
    </row>
    <row r="8415" spans="1:13" x14ac:dyDescent="0.25">
      <c r="A8415" s="1" t="s">
        <v>1262</v>
      </c>
      <c r="J8415" s="1" t="s">
        <v>1511</v>
      </c>
      <c r="K8415" s="1" t="s">
        <v>1509</v>
      </c>
      <c r="L8415" s="1" t="s">
        <v>1512</v>
      </c>
      <c r="M8415" s="1">
        <v>1</v>
      </c>
    </row>
    <row r="8416" spans="1:13" x14ac:dyDescent="0.25">
      <c r="A8416" s="1" t="s">
        <v>1262</v>
      </c>
      <c r="J8416" s="1" t="s">
        <v>1511</v>
      </c>
      <c r="K8416" s="1" t="s">
        <v>1509</v>
      </c>
      <c r="L8416" s="1" t="s">
        <v>1512</v>
      </c>
      <c r="M8416" s="1">
        <v>1</v>
      </c>
    </row>
    <row r="8417" spans="1:13" x14ac:dyDescent="0.25">
      <c r="A8417" s="1" t="s">
        <v>1262</v>
      </c>
      <c r="J8417" s="1" t="s">
        <v>1511</v>
      </c>
      <c r="K8417" s="1" t="s">
        <v>1509</v>
      </c>
      <c r="L8417" s="1" t="s">
        <v>1512</v>
      </c>
      <c r="M8417" s="1">
        <v>1</v>
      </c>
    </row>
    <row r="8418" spans="1:13" x14ac:dyDescent="0.25">
      <c r="A8418" s="1" t="s">
        <v>1262</v>
      </c>
      <c r="J8418" s="1" t="s">
        <v>1511</v>
      </c>
      <c r="K8418" s="1" t="s">
        <v>1509</v>
      </c>
      <c r="L8418" s="1" t="s">
        <v>1512</v>
      </c>
      <c r="M8418" s="1">
        <v>1</v>
      </c>
    </row>
    <row r="8419" spans="1:13" x14ac:dyDescent="0.25">
      <c r="A8419" s="1" t="s">
        <v>1262</v>
      </c>
      <c r="J8419" s="1" t="s">
        <v>1511</v>
      </c>
      <c r="K8419" s="1" t="s">
        <v>1509</v>
      </c>
      <c r="L8419" s="1" t="s">
        <v>1512</v>
      </c>
      <c r="M8419" s="1">
        <v>1</v>
      </c>
    </row>
    <row r="8420" spans="1:13" x14ac:dyDescent="0.25">
      <c r="A8420" s="1" t="s">
        <v>1263</v>
      </c>
      <c r="J8420" s="1" t="s">
        <v>1511</v>
      </c>
      <c r="K8420" s="1" t="s">
        <v>1509</v>
      </c>
      <c r="L8420" s="1" t="s">
        <v>1512</v>
      </c>
      <c r="M8420" s="1">
        <v>1</v>
      </c>
    </row>
    <row r="8421" spans="1:13" x14ac:dyDescent="0.25">
      <c r="A8421" s="1" t="s">
        <v>1272</v>
      </c>
      <c r="J8421" s="1" t="s">
        <v>1508</v>
      </c>
      <c r="K8421" s="1" t="s">
        <v>1509</v>
      </c>
      <c r="L8421" s="1" t="s">
        <v>1512</v>
      </c>
      <c r="M8421" s="1">
        <v>3</v>
      </c>
    </row>
    <row r="8422" spans="1:13" x14ac:dyDescent="0.25">
      <c r="A8422" s="1" t="s">
        <v>1272</v>
      </c>
      <c r="J8422" s="1" t="s">
        <v>1511</v>
      </c>
      <c r="K8422" s="1" t="s">
        <v>1509</v>
      </c>
      <c r="L8422" s="1" t="s">
        <v>1513</v>
      </c>
      <c r="M8422" s="1">
        <v>1</v>
      </c>
    </row>
    <row r="8423" spans="1:13" x14ac:dyDescent="0.25">
      <c r="A8423" s="1" t="s">
        <v>1262</v>
      </c>
      <c r="J8423" s="1" t="s">
        <v>1511</v>
      </c>
      <c r="K8423" s="1" t="s">
        <v>1509</v>
      </c>
      <c r="L8423" s="1" t="s">
        <v>1512</v>
      </c>
      <c r="M8423" s="1">
        <v>1</v>
      </c>
    </row>
    <row r="8424" spans="1:13" x14ac:dyDescent="0.25">
      <c r="A8424" s="1" t="s">
        <v>1262</v>
      </c>
      <c r="J8424" s="1" t="s">
        <v>1511</v>
      </c>
      <c r="K8424" s="1" t="s">
        <v>1509</v>
      </c>
      <c r="L8424" s="1" t="s">
        <v>1512</v>
      </c>
      <c r="M8424" s="1">
        <v>1</v>
      </c>
    </row>
    <row r="8425" spans="1:13" x14ac:dyDescent="0.25">
      <c r="A8425" s="1" t="s">
        <v>1262</v>
      </c>
      <c r="J8425" s="1" t="s">
        <v>1511</v>
      </c>
      <c r="K8425" s="1" t="s">
        <v>1509</v>
      </c>
      <c r="L8425" s="1" t="s">
        <v>1512</v>
      </c>
      <c r="M8425" s="1">
        <v>1</v>
      </c>
    </row>
    <row r="8426" spans="1:13" x14ac:dyDescent="0.25">
      <c r="A8426" s="1" t="s">
        <v>1262</v>
      </c>
      <c r="J8426" s="1" t="s">
        <v>1511</v>
      </c>
      <c r="K8426" s="1" t="s">
        <v>1509</v>
      </c>
      <c r="L8426" s="1" t="s">
        <v>1512</v>
      </c>
      <c r="M8426" s="1">
        <v>1</v>
      </c>
    </row>
    <row r="8427" spans="1:13" x14ac:dyDescent="0.25">
      <c r="A8427" s="1" t="s">
        <v>1274</v>
      </c>
      <c r="J8427" s="1" t="s">
        <v>1511</v>
      </c>
      <c r="K8427" s="1" t="s">
        <v>1509</v>
      </c>
      <c r="L8427" s="1" t="s">
        <v>1513</v>
      </c>
      <c r="M8427" s="1">
        <v>1</v>
      </c>
    </row>
    <row r="8428" spans="1:13" x14ac:dyDescent="0.25">
      <c r="A8428" s="1" t="s">
        <v>1274</v>
      </c>
      <c r="J8428" s="1" t="s">
        <v>1511</v>
      </c>
      <c r="K8428" s="1" t="s">
        <v>1509</v>
      </c>
      <c r="L8428" s="1" t="s">
        <v>1513</v>
      </c>
      <c r="M8428" s="1">
        <v>1</v>
      </c>
    </row>
    <row r="8429" spans="1:13" x14ac:dyDescent="0.25">
      <c r="A8429" s="1" t="s">
        <v>1274</v>
      </c>
      <c r="J8429" s="1" t="s">
        <v>1511</v>
      </c>
      <c r="K8429" s="1" t="s">
        <v>1509</v>
      </c>
      <c r="L8429" s="1" t="s">
        <v>1513</v>
      </c>
      <c r="M8429" s="1">
        <v>1</v>
      </c>
    </row>
    <row r="8430" spans="1:13" x14ac:dyDescent="0.25">
      <c r="A8430" s="1" t="s">
        <v>1274</v>
      </c>
      <c r="J8430" s="1" t="s">
        <v>1511</v>
      </c>
      <c r="K8430" s="1" t="s">
        <v>1509</v>
      </c>
      <c r="L8430" s="1" t="s">
        <v>1513</v>
      </c>
      <c r="M8430" s="1">
        <v>1</v>
      </c>
    </row>
    <row r="8431" spans="1:13" x14ac:dyDescent="0.25">
      <c r="A8431" s="1" t="s">
        <v>1274</v>
      </c>
      <c r="J8431" s="1" t="s">
        <v>1511</v>
      </c>
      <c r="K8431" s="1" t="s">
        <v>1509</v>
      </c>
      <c r="L8431" s="1" t="s">
        <v>1513</v>
      </c>
      <c r="M8431" s="1">
        <v>1</v>
      </c>
    </row>
    <row r="8432" spans="1:13" x14ac:dyDescent="0.25">
      <c r="A8432" s="1" t="s">
        <v>1274</v>
      </c>
      <c r="J8432" s="1" t="s">
        <v>1511</v>
      </c>
      <c r="K8432" s="1" t="s">
        <v>1509</v>
      </c>
      <c r="L8432" s="1" t="s">
        <v>1513</v>
      </c>
      <c r="M8432" s="1">
        <v>1</v>
      </c>
    </row>
    <row r="8433" spans="1:13" x14ac:dyDescent="0.25">
      <c r="A8433" s="1" t="s">
        <v>1407</v>
      </c>
      <c r="J8433" s="1" t="s">
        <v>1508</v>
      </c>
      <c r="K8433" s="1" t="s">
        <v>1509</v>
      </c>
      <c r="L8433" s="1" t="s">
        <v>1510</v>
      </c>
      <c r="M8433" s="1">
        <v>1</v>
      </c>
    </row>
    <row r="8434" spans="1:13" x14ac:dyDescent="0.25">
      <c r="A8434" s="1" t="s">
        <v>1290</v>
      </c>
      <c r="J8434" s="1" t="s">
        <v>1511</v>
      </c>
      <c r="K8434" s="1" t="s">
        <v>1509</v>
      </c>
      <c r="L8434" s="1" t="s">
        <v>1510</v>
      </c>
      <c r="M8434" s="1">
        <v>6</v>
      </c>
    </row>
    <row r="8435" spans="1:13" x14ac:dyDescent="0.25">
      <c r="A8435" s="1" t="s">
        <v>1289</v>
      </c>
      <c r="J8435" s="1" t="s">
        <v>1508</v>
      </c>
      <c r="K8435" s="1" t="s">
        <v>1509</v>
      </c>
      <c r="L8435" s="1" t="s">
        <v>1512</v>
      </c>
      <c r="M8435" s="1">
        <v>7</v>
      </c>
    </row>
    <row r="8436" spans="1:13" x14ac:dyDescent="0.25">
      <c r="A8436" s="1" t="s">
        <v>1262</v>
      </c>
      <c r="J8436" s="1" t="s">
        <v>1508</v>
      </c>
      <c r="K8436" s="1" t="s">
        <v>1509</v>
      </c>
      <c r="L8436" s="1" t="s">
        <v>1512</v>
      </c>
      <c r="M8436" s="1">
        <v>1</v>
      </c>
    </row>
    <row r="8437" spans="1:13" x14ac:dyDescent="0.25">
      <c r="A8437" s="1" t="s">
        <v>1491</v>
      </c>
      <c r="J8437" s="1" t="s">
        <v>1508</v>
      </c>
      <c r="K8437" s="1" t="s">
        <v>1509</v>
      </c>
      <c r="L8437" s="1" t="s">
        <v>1512</v>
      </c>
      <c r="M8437" s="1">
        <v>25</v>
      </c>
    </row>
    <row r="8438" spans="1:13" x14ac:dyDescent="0.25">
      <c r="A8438" s="1" t="s">
        <v>1262</v>
      </c>
      <c r="J8438" s="1" t="s">
        <v>1508</v>
      </c>
      <c r="K8438" s="1" t="s">
        <v>1509</v>
      </c>
      <c r="L8438" s="1" t="s">
        <v>1512</v>
      </c>
      <c r="M8438" s="1">
        <v>1</v>
      </c>
    </row>
    <row r="8439" spans="1:13" x14ac:dyDescent="0.25">
      <c r="A8439" s="1" t="s">
        <v>1262</v>
      </c>
      <c r="J8439" s="1" t="s">
        <v>1508</v>
      </c>
      <c r="K8439" s="1" t="s">
        <v>1509</v>
      </c>
      <c r="L8439" s="1" t="s">
        <v>1512</v>
      </c>
      <c r="M8439" s="1">
        <v>1</v>
      </c>
    </row>
    <row r="8440" spans="1:13" x14ac:dyDescent="0.25">
      <c r="A8440" s="1" t="s">
        <v>1366</v>
      </c>
      <c r="J8440" s="1" t="s">
        <v>1511</v>
      </c>
      <c r="K8440" s="1" t="s">
        <v>1509</v>
      </c>
      <c r="L8440" s="1" t="s">
        <v>1512</v>
      </c>
      <c r="M8440" s="1">
        <v>1</v>
      </c>
    </row>
    <row r="8441" spans="1:13" x14ac:dyDescent="0.25">
      <c r="A8441" s="1" t="s">
        <v>1366</v>
      </c>
      <c r="J8441" s="1" t="s">
        <v>1511</v>
      </c>
      <c r="K8441" s="1" t="s">
        <v>1509</v>
      </c>
      <c r="L8441" s="1" t="s">
        <v>1512</v>
      </c>
      <c r="M8441" s="1">
        <v>1</v>
      </c>
    </row>
    <row r="8442" spans="1:13" x14ac:dyDescent="0.25">
      <c r="A8442" s="1" t="s">
        <v>1299</v>
      </c>
      <c r="J8442" s="1" t="s">
        <v>1508</v>
      </c>
      <c r="K8442" s="1" t="s">
        <v>1509</v>
      </c>
      <c r="L8442" s="1" t="s">
        <v>1510</v>
      </c>
      <c r="M8442" s="1">
        <v>1</v>
      </c>
    </row>
    <row r="8443" spans="1:13" x14ac:dyDescent="0.25">
      <c r="A8443" s="1" t="s">
        <v>1538</v>
      </c>
      <c r="J8443" s="1" t="s">
        <v>1511</v>
      </c>
      <c r="K8443" s="1" t="s">
        <v>1514</v>
      </c>
      <c r="L8443" s="1" t="s">
        <v>1510</v>
      </c>
      <c r="M8443" s="1">
        <v>8</v>
      </c>
    </row>
    <row r="8444" spans="1:13" x14ac:dyDescent="0.25">
      <c r="A8444" s="1" t="s">
        <v>1538</v>
      </c>
      <c r="J8444" s="1" t="s">
        <v>1511</v>
      </c>
      <c r="K8444" s="1" t="s">
        <v>1514</v>
      </c>
      <c r="L8444" s="1" t="s">
        <v>1510</v>
      </c>
      <c r="M8444" s="1">
        <v>8</v>
      </c>
    </row>
    <row r="8445" spans="1:13" x14ac:dyDescent="0.25">
      <c r="A8445" s="1" t="s">
        <v>1262</v>
      </c>
      <c r="J8445" s="1" t="s">
        <v>1511</v>
      </c>
      <c r="K8445" s="1" t="s">
        <v>1509</v>
      </c>
      <c r="L8445" s="1" t="s">
        <v>1510</v>
      </c>
      <c r="M8445" s="1">
        <v>1</v>
      </c>
    </row>
    <row r="8446" spans="1:13" x14ac:dyDescent="0.25">
      <c r="A8446" s="1" t="s">
        <v>1538</v>
      </c>
      <c r="J8446" s="1" t="s">
        <v>1511</v>
      </c>
      <c r="K8446" s="1" t="s">
        <v>1514</v>
      </c>
      <c r="L8446" s="1" t="s">
        <v>1510</v>
      </c>
      <c r="M8446" s="1">
        <v>8</v>
      </c>
    </row>
    <row r="8447" spans="1:13" x14ac:dyDescent="0.25">
      <c r="A8447" s="1" t="s">
        <v>1299</v>
      </c>
      <c r="J8447" s="1" t="s">
        <v>1508</v>
      </c>
      <c r="K8447" s="1" t="s">
        <v>1509</v>
      </c>
      <c r="L8447" s="1" t="s">
        <v>1510</v>
      </c>
      <c r="M8447" s="1">
        <v>1</v>
      </c>
    </row>
    <row r="8448" spans="1:13" x14ac:dyDescent="0.25">
      <c r="A8448" s="1" t="s">
        <v>1299</v>
      </c>
      <c r="J8448" s="1" t="s">
        <v>1508</v>
      </c>
      <c r="K8448" s="1" t="s">
        <v>1514</v>
      </c>
      <c r="L8448" s="1" t="s">
        <v>1510</v>
      </c>
      <c r="M8448" s="1">
        <v>1</v>
      </c>
    </row>
    <row r="8449" spans="1:13" x14ac:dyDescent="0.25">
      <c r="A8449" s="1" t="s">
        <v>1299</v>
      </c>
      <c r="J8449" s="1" t="s">
        <v>1508</v>
      </c>
      <c r="K8449" s="1" t="s">
        <v>1509</v>
      </c>
      <c r="L8449" s="1" t="s">
        <v>1513</v>
      </c>
      <c r="M8449" s="1">
        <v>1</v>
      </c>
    </row>
    <row r="8450" spans="1:13" x14ac:dyDescent="0.25">
      <c r="A8450" s="1" t="s">
        <v>1299</v>
      </c>
      <c r="J8450" s="1" t="s">
        <v>1508</v>
      </c>
      <c r="K8450" s="1" t="s">
        <v>1514</v>
      </c>
      <c r="L8450" s="1" t="s">
        <v>1510</v>
      </c>
      <c r="M8450" s="1">
        <v>1</v>
      </c>
    </row>
    <row r="8451" spans="1:13" x14ac:dyDescent="0.25">
      <c r="A8451" s="1" t="s">
        <v>1299</v>
      </c>
      <c r="J8451" s="1" t="s">
        <v>1508</v>
      </c>
      <c r="K8451" s="1" t="s">
        <v>1509</v>
      </c>
      <c r="L8451" s="1" t="s">
        <v>1510</v>
      </c>
      <c r="M8451" s="1">
        <v>1</v>
      </c>
    </row>
    <row r="8452" spans="1:13" x14ac:dyDescent="0.25">
      <c r="A8452" s="1" t="s">
        <v>1323</v>
      </c>
      <c r="J8452" s="1" t="s">
        <v>1511</v>
      </c>
      <c r="K8452" s="1" t="s">
        <v>1509</v>
      </c>
      <c r="L8452" s="1" t="s">
        <v>1512</v>
      </c>
      <c r="M8452" s="1">
        <v>1</v>
      </c>
    </row>
    <row r="8453" spans="1:13" x14ac:dyDescent="0.25">
      <c r="A8453" s="1" t="s">
        <v>1323</v>
      </c>
      <c r="J8453" s="1" t="s">
        <v>1511</v>
      </c>
      <c r="K8453" s="1" t="s">
        <v>1509</v>
      </c>
      <c r="L8453" s="1" t="s">
        <v>1512</v>
      </c>
      <c r="M8453" s="1">
        <v>1</v>
      </c>
    </row>
    <row r="8454" spans="1:13" x14ac:dyDescent="0.25">
      <c r="A8454" s="1" t="s">
        <v>1323</v>
      </c>
      <c r="J8454" s="1" t="s">
        <v>1511</v>
      </c>
      <c r="K8454" s="1" t="s">
        <v>1509</v>
      </c>
      <c r="L8454" s="1" t="s">
        <v>1512</v>
      </c>
      <c r="M8454" s="1">
        <v>1</v>
      </c>
    </row>
    <row r="8455" spans="1:13" x14ac:dyDescent="0.25">
      <c r="A8455" s="1" t="s">
        <v>1323</v>
      </c>
      <c r="J8455" s="1" t="s">
        <v>1511</v>
      </c>
      <c r="K8455" s="1" t="s">
        <v>1509</v>
      </c>
      <c r="L8455" s="1" t="s">
        <v>1512</v>
      </c>
      <c r="M8455" s="1">
        <v>1</v>
      </c>
    </row>
    <row r="8456" spans="1:13" x14ac:dyDescent="0.25">
      <c r="A8456" s="1" t="s">
        <v>1263</v>
      </c>
      <c r="J8456" s="1" t="s">
        <v>1511</v>
      </c>
      <c r="K8456" s="1" t="s">
        <v>1509</v>
      </c>
      <c r="L8456" s="1" t="s">
        <v>1510</v>
      </c>
      <c r="M8456" s="1">
        <v>1</v>
      </c>
    </row>
    <row r="8457" spans="1:13" x14ac:dyDescent="0.25">
      <c r="A8457" s="1" t="s">
        <v>1299</v>
      </c>
      <c r="J8457" s="1" t="s">
        <v>1508</v>
      </c>
      <c r="K8457" s="1" t="s">
        <v>1509</v>
      </c>
      <c r="L8457" s="1" t="s">
        <v>1510</v>
      </c>
      <c r="M8457" s="1">
        <v>1</v>
      </c>
    </row>
    <row r="8458" spans="1:13" x14ac:dyDescent="0.25">
      <c r="A8458" s="1" t="s">
        <v>1262</v>
      </c>
      <c r="J8458" s="1" t="s">
        <v>1511</v>
      </c>
      <c r="K8458" s="1" t="s">
        <v>1509</v>
      </c>
      <c r="L8458" s="1" t="s">
        <v>1512</v>
      </c>
      <c r="M8458" s="1">
        <v>1</v>
      </c>
    </row>
    <row r="8459" spans="1:13" x14ac:dyDescent="0.25">
      <c r="A8459" s="1" t="s">
        <v>1299</v>
      </c>
      <c r="J8459" s="1" t="s">
        <v>1508</v>
      </c>
      <c r="K8459" s="1" t="s">
        <v>1509</v>
      </c>
      <c r="L8459" s="1" t="s">
        <v>1510</v>
      </c>
      <c r="M8459" s="1">
        <v>1</v>
      </c>
    </row>
    <row r="8460" spans="1:13" x14ac:dyDescent="0.25">
      <c r="A8460" s="1" t="s">
        <v>1548</v>
      </c>
      <c r="J8460" s="1" t="s">
        <v>1511</v>
      </c>
      <c r="K8460" s="1" t="s">
        <v>1509</v>
      </c>
      <c r="L8460" s="1" t="s">
        <v>1512</v>
      </c>
      <c r="M8460" s="1">
        <v>1</v>
      </c>
    </row>
    <row r="8461" spans="1:13" x14ac:dyDescent="0.25">
      <c r="A8461" s="1" t="s">
        <v>1299</v>
      </c>
      <c r="J8461" s="1" t="s">
        <v>1508</v>
      </c>
      <c r="K8461" s="1" t="s">
        <v>1509</v>
      </c>
      <c r="L8461" s="1" t="s">
        <v>1510</v>
      </c>
      <c r="M8461" s="1">
        <v>1</v>
      </c>
    </row>
    <row r="8462" spans="1:13" x14ac:dyDescent="0.25">
      <c r="A8462" s="1" t="s">
        <v>1266</v>
      </c>
      <c r="J8462" s="1" t="s">
        <v>1511</v>
      </c>
      <c r="K8462" s="1" t="s">
        <v>1509</v>
      </c>
      <c r="L8462" s="1" t="s">
        <v>1512</v>
      </c>
      <c r="M8462" s="1">
        <v>14</v>
      </c>
    </row>
    <row r="8463" spans="1:13" x14ac:dyDescent="0.25">
      <c r="A8463" s="1" t="s">
        <v>1263</v>
      </c>
      <c r="J8463" s="1" t="s">
        <v>1511</v>
      </c>
      <c r="K8463" s="1" t="s">
        <v>1509</v>
      </c>
      <c r="L8463" s="1" t="s">
        <v>1510</v>
      </c>
      <c r="M8463" s="1">
        <v>1</v>
      </c>
    </row>
    <row r="8464" spans="1:13" x14ac:dyDescent="0.25">
      <c r="A8464" s="1" t="s">
        <v>1263</v>
      </c>
      <c r="J8464" s="1" t="s">
        <v>1511</v>
      </c>
      <c r="K8464" s="1" t="s">
        <v>1509</v>
      </c>
      <c r="L8464" s="1" t="s">
        <v>1510</v>
      </c>
      <c r="M8464" s="1">
        <v>1</v>
      </c>
    </row>
    <row r="8465" spans="1:13" x14ac:dyDescent="0.25">
      <c r="A8465" s="1" t="s">
        <v>1285</v>
      </c>
      <c r="J8465" s="1" t="s">
        <v>1511</v>
      </c>
      <c r="K8465" s="1" t="s">
        <v>1509</v>
      </c>
      <c r="L8465" s="1" t="s">
        <v>1512</v>
      </c>
      <c r="M8465" s="1">
        <v>5</v>
      </c>
    </row>
    <row r="8466" spans="1:13" x14ac:dyDescent="0.25">
      <c r="A8466" s="1" t="s">
        <v>1487</v>
      </c>
      <c r="J8466" s="1" t="s">
        <v>1511</v>
      </c>
      <c r="K8466" s="1" t="s">
        <v>1509</v>
      </c>
      <c r="L8466" s="1" t="s">
        <v>1512</v>
      </c>
      <c r="M8466" s="1">
        <v>1</v>
      </c>
    </row>
    <row r="8467" spans="1:13" x14ac:dyDescent="0.25">
      <c r="A8467" s="1" t="s">
        <v>1487</v>
      </c>
      <c r="J8467" s="1" t="s">
        <v>1511</v>
      </c>
      <c r="K8467" s="1" t="s">
        <v>1509</v>
      </c>
      <c r="L8467" s="1" t="s">
        <v>1512</v>
      </c>
      <c r="M8467" s="1">
        <v>1</v>
      </c>
    </row>
    <row r="8468" spans="1:13" x14ac:dyDescent="0.25">
      <c r="A8468" s="1" t="s">
        <v>1487</v>
      </c>
      <c r="J8468" s="1" t="s">
        <v>1511</v>
      </c>
      <c r="K8468" s="1" t="s">
        <v>1509</v>
      </c>
      <c r="L8468" s="1" t="s">
        <v>1512</v>
      </c>
      <c r="M8468" s="1">
        <v>1</v>
      </c>
    </row>
    <row r="8469" spans="1:13" x14ac:dyDescent="0.25">
      <c r="A8469" s="1" t="s">
        <v>1487</v>
      </c>
      <c r="J8469" s="1" t="s">
        <v>1511</v>
      </c>
      <c r="K8469" s="1" t="s">
        <v>1509</v>
      </c>
      <c r="L8469" s="1" t="s">
        <v>1512</v>
      </c>
      <c r="M8469" s="1">
        <v>1</v>
      </c>
    </row>
    <row r="8470" spans="1:13" x14ac:dyDescent="0.25">
      <c r="A8470" s="1" t="s">
        <v>1487</v>
      </c>
      <c r="J8470" s="1" t="s">
        <v>1511</v>
      </c>
      <c r="K8470" s="1" t="s">
        <v>1509</v>
      </c>
      <c r="L8470" s="1" t="s">
        <v>1512</v>
      </c>
      <c r="M8470" s="1">
        <v>1</v>
      </c>
    </row>
    <row r="8471" spans="1:13" x14ac:dyDescent="0.25">
      <c r="A8471" s="1" t="s">
        <v>1487</v>
      </c>
      <c r="J8471" s="1" t="s">
        <v>1511</v>
      </c>
      <c r="K8471" s="1" t="s">
        <v>1509</v>
      </c>
      <c r="L8471" s="1" t="s">
        <v>1512</v>
      </c>
      <c r="M8471" s="1">
        <v>1</v>
      </c>
    </row>
    <row r="8472" spans="1:13" x14ac:dyDescent="0.25">
      <c r="A8472" s="1" t="s">
        <v>1487</v>
      </c>
      <c r="J8472" s="1" t="s">
        <v>1511</v>
      </c>
      <c r="K8472" s="1" t="s">
        <v>1509</v>
      </c>
      <c r="L8472" s="1" t="s">
        <v>1512</v>
      </c>
      <c r="M8472" s="1">
        <v>1</v>
      </c>
    </row>
    <row r="8473" spans="1:13" x14ac:dyDescent="0.25">
      <c r="A8473" s="1" t="s">
        <v>1487</v>
      </c>
      <c r="J8473" s="1" t="s">
        <v>1511</v>
      </c>
      <c r="K8473" s="1" t="s">
        <v>1509</v>
      </c>
      <c r="L8473" s="1" t="s">
        <v>1512</v>
      </c>
      <c r="M8473" s="1">
        <v>1</v>
      </c>
    </row>
    <row r="8474" spans="1:13" x14ac:dyDescent="0.25">
      <c r="A8474" s="1" t="s">
        <v>1487</v>
      </c>
      <c r="J8474" s="1" t="s">
        <v>1511</v>
      </c>
      <c r="K8474" s="1" t="s">
        <v>1509</v>
      </c>
      <c r="L8474" s="1" t="s">
        <v>1512</v>
      </c>
      <c r="M8474" s="1">
        <v>1</v>
      </c>
    </row>
    <row r="8475" spans="1:13" x14ac:dyDescent="0.25">
      <c r="A8475" s="1" t="s">
        <v>1487</v>
      </c>
      <c r="J8475" s="1" t="s">
        <v>1511</v>
      </c>
      <c r="K8475" s="1" t="s">
        <v>1509</v>
      </c>
      <c r="L8475" s="1" t="s">
        <v>1512</v>
      </c>
      <c r="M8475" s="1">
        <v>1</v>
      </c>
    </row>
    <row r="8476" spans="1:13" x14ac:dyDescent="0.25">
      <c r="A8476" s="1" t="s">
        <v>1487</v>
      </c>
      <c r="J8476" s="1" t="s">
        <v>1511</v>
      </c>
      <c r="K8476" s="1" t="s">
        <v>1509</v>
      </c>
      <c r="L8476" s="1" t="s">
        <v>1512</v>
      </c>
      <c r="M8476" s="1">
        <v>1</v>
      </c>
    </row>
    <row r="8477" spans="1:13" x14ac:dyDescent="0.25">
      <c r="A8477" s="1" t="s">
        <v>1487</v>
      </c>
      <c r="J8477" s="1" t="s">
        <v>1511</v>
      </c>
      <c r="K8477" s="1" t="s">
        <v>1509</v>
      </c>
      <c r="L8477" s="1" t="s">
        <v>1512</v>
      </c>
      <c r="M8477" s="1">
        <v>1</v>
      </c>
    </row>
    <row r="8478" spans="1:13" x14ac:dyDescent="0.25">
      <c r="A8478" s="1" t="s">
        <v>1487</v>
      </c>
      <c r="J8478" s="1" t="s">
        <v>1511</v>
      </c>
      <c r="K8478" s="1" t="s">
        <v>1509</v>
      </c>
      <c r="L8478" s="1" t="s">
        <v>1512</v>
      </c>
      <c r="M8478" s="1">
        <v>1</v>
      </c>
    </row>
    <row r="8479" spans="1:13" x14ac:dyDescent="0.25">
      <c r="A8479" s="1" t="s">
        <v>1487</v>
      </c>
      <c r="J8479" s="1" t="s">
        <v>1511</v>
      </c>
      <c r="K8479" s="1" t="s">
        <v>1509</v>
      </c>
      <c r="L8479" s="1" t="s">
        <v>1512</v>
      </c>
      <c r="M8479" s="1">
        <v>1</v>
      </c>
    </row>
    <row r="8480" spans="1:13" x14ac:dyDescent="0.25">
      <c r="A8480" s="1" t="s">
        <v>1487</v>
      </c>
      <c r="J8480" s="1" t="s">
        <v>1511</v>
      </c>
      <c r="K8480" s="1" t="s">
        <v>1509</v>
      </c>
      <c r="L8480" s="1" t="s">
        <v>1512</v>
      </c>
      <c r="M8480" s="1">
        <v>1</v>
      </c>
    </row>
    <row r="8481" spans="1:13" x14ac:dyDescent="0.25">
      <c r="A8481" s="1" t="s">
        <v>1487</v>
      </c>
      <c r="J8481" s="1" t="s">
        <v>1511</v>
      </c>
      <c r="K8481" s="1" t="s">
        <v>1509</v>
      </c>
      <c r="L8481" s="1" t="s">
        <v>1512</v>
      </c>
      <c r="M8481" s="1">
        <v>1</v>
      </c>
    </row>
    <row r="8482" spans="1:13" x14ac:dyDescent="0.25">
      <c r="A8482" s="1" t="s">
        <v>1487</v>
      </c>
      <c r="J8482" s="1" t="s">
        <v>1511</v>
      </c>
      <c r="K8482" s="1" t="s">
        <v>1509</v>
      </c>
      <c r="L8482" s="1" t="s">
        <v>1512</v>
      </c>
      <c r="M8482" s="1">
        <v>1</v>
      </c>
    </row>
    <row r="8483" spans="1:13" x14ac:dyDescent="0.25">
      <c r="A8483" s="1" t="s">
        <v>1487</v>
      </c>
      <c r="J8483" s="1" t="s">
        <v>1511</v>
      </c>
      <c r="K8483" s="1" t="s">
        <v>1509</v>
      </c>
      <c r="L8483" s="1" t="s">
        <v>1512</v>
      </c>
      <c r="M8483" s="1">
        <v>1</v>
      </c>
    </row>
    <row r="8484" spans="1:13" x14ac:dyDescent="0.25">
      <c r="A8484" s="1" t="s">
        <v>1487</v>
      </c>
      <c r="J8484" s="1" t="s">
        <v>1511</v>
      </c>
      <c r="K8484" s="1" t="s">
        <v>1509</v>
      </c>
      <c r="L8484" s="1" t="s">
        <v>1512</v>
      </c>
      <c r="M8484" s="1">
        <v>1</v>
      </c>
    </row>
    <row r="8485" spans="1:13" x14ac:dyDescent="0.25">
      <c r="A8485" s="1" t="s">
        <v>1487</v>
      </c>
      <c r="J8485" s="1" t="s">
        <v>1511</v>
      </c>
      <c r="K8485" s="1" t="s">
        <v>1509</v>
      </c>
      <c r="L8485" s="1" t="s">
        <v>1512</v>
      </c>
      <c r="M8485" s="1">
        <v>1</v>
      </c>
    </row>
    <row r="8486" spans="1:13" x14ac:dyDescent="0.25">
      <c r="A8486" s="1" t="s">
        <v>1487</v>
      </c>
      <c r="J8486" s="1" t="s">
        <v>1511</v>
      </c>
      <c r="K8486" s="1" t="s">
        <v>1509</v>
      </c>
      <c r="L8486" s="1" t="s">
        <v>1512</v>
      </c>
      <c r="M8486" s="1">
        <v>1</v>
      </c>
    </row>
    <row r="8487" spans="1:13" x14ac:dyDescent="0.25">
      <c r="A8487" s="1" t="s">
        <v>1487</v>
      </c>
      <c r="J8487" s="1" t="s">
        <v>1511</v>
      </c>
      <c r="K8487" s="1" t="s">
        <v>1509</v>
      </c>
      <c r="L8487" s="1" t="s">
        <v>1512</v>
      </c>
      <c r="M8487" s="1">
        <v>1</v>
      </c>
    </row>
    <row r="8488" spans="1:13" x14ac:dyDescent="0.25">
      <c r="A8488" s="1" t="s">
        <v>1487</v>
      </c>
      <c r="J8488" s="1" t="s">
        <v>1511</v>
      </c>
      <c r="K8488" s="1" t="s">
        <v>1509</v>
      </c>
      <c r="L8488" s="1" t="s">
        <v>1512</v>
      </c>
      <c r="M8488" s="1">
        <v>1</v>
      </c>
    </row>
    <row r="8489" spans="1:13" x14ac:dyDescent="0.25">
      <c r="A8489" s="1" t="s">
        <v>1487</v>
      </c>
      <c r="J8489" s="1" t="s">
        <v>1511</v>
      </c>
      <c r="K8489" s="1" t="s">
        <v>1509</v>
      </c>
      <c r="L8489" s="1" t="s">
        <v>1512</v>
      </c>
      <c r="M8489" s="1">
        <v>1</v>
      </c>
    </row>
    <row r="8490" spans="1:13" x14ac:dyDescent="0.25">
      <c r="A8490" s="1" t="s">
        <v>1487</v>
      </c>
      <c r="J8490" s="1" t="s">
        <v>1511</v>
      </c>
      <c r="K8490" s="1" t="s">
        <v>1509</v>
      </c>
      <c r="L8490" s="1" t="s">
        <v>1512</v>
      </c>
      <c r="M8490" s="1">
        <v>1</v>
      </c>
    </row>
    <row r="8491" spans="1:13" x14ac:dyDescent="0.25">
      <c r="A8491" s="1" t="s">
        <v>1487</v>
      </c>
      <c r="J8491" s="1" t="s">
        <v>1511</v>
      </c>
      <c r="K8491" s="1" t="s">
        <v>1509</v>
      </c>
      <c r="L8491" s="1" t="s">
        <v>1512</v>
      </c>
      <c r="M8491" s="1">
        <v>1</v>
      </c>
    </row>
    <row r="8492" spans="1:13" x14ac:dyDescent="0.25">
      <c r="A8492" s="1" t="s">
        <v>1487</v>
      </c>
      <c r="J8492" s="1" t="s">
        <v>1511</v>
      </c>
      <c r="K8492" s="1" t="s">
        <v>1509</v>
      </c>
      <c r="L8492" s="1" t="s">
        <v>1512</v>
      </c>
      <c r="M8492" s="1">
        <v>1</v>
      </c>
    </row>
    <row r="8493" spans="1:13" x14ac:dyDescent="0.25">
      <c r="A8493" s="1" t="s">
        <v>1307</v>
      </c>
      <c r="J8493" s="1" t="s">
        <v>1511</v>
      </c>
      <c r="K8493" s="1" t="s">
        <v>1509</v>
      </c>
      <c r="L8493" s="1" t="s">
        <v>1512</v>
      </c>
      <c r="M8493" s="1">
        <v>11</v>
      </c>
    </row>
    <row r="8494" spans="1:13" x14ac:dyDescent="0.25">
      <c r="A8494" s="1" t="s">
        <v>1487</v>
      </c>
      <c r="J8494" s="1" t="s">
        <v>1511</v>
      </c>
      <c r="K8494" s="1" t="s">
        <v>1509</v>
      </c>
      <c r="L8494" s="1" t="s">
        <v>1512</v>
      </c>
      <c r="M8494" s="1">
        <v>1</v>
      </c>
    </row>
    <row r="8495" spans="1:13" x14ac:dyDescent="0.25">
      <c r="A8495" s="1" t="s">
        <v>1487</v>
      </c>
      <c r="J8495" s="1" t="s">
        <v>1511</v>
      </c>
      <c r="K8495" s="1" t="s">
        <v>1509</v>
      </c>
      <c r="L8495" s="1" t="s">
        <v>1512</v>
      </c>
      <c r="M8495" s="1">
        <v>1</v>
      </c>
    </row>
    <row r="8496" spans="1:13" x14ac:dyDescent="0.25">
      <c r="A8496" s="1" t="s">
        <v>1290</v>
      </c>
      <c r="J8496" s="1" t="s">
        <v>1511</v>
      </c>
      <c r="K8496" s="1" t="s">
        <v>1509</v>
      </c>
      <c r="L8496" s="1" t="s">
        <v>1512</v>
      </c>
      <c r="M8496" s="1">
        <v>1</v>
      </c>
    </row>
    <row r="8497" spans="1:13" x14ac:dyDescent="0.25">
      <c r="A8497" s="1" t="s">
        <v>1487</v>
      </c>
      <c r="J8497" s="1" t="s">
        <v>1511</v>
      </c>
      <c r="K8497" s="1" t="s">
        <v>1509</v>
      </c>
      <c r="L8497" s="1" t="s">
        <v>1512</v>
      </c>
      <c r="M8497" s="1">
        <v>1</v>
      </c>
    </row>
    <row r="8498" spans="1:13" x14ac:dyDescent="0.25">
      <c r="A8498" s="1" t="s">
        <v>1487</v>
      </c>
      <c r="J8498" s="1" t="s">
        <v>1511</v>
      </c>
      <c r="K8498" s="1" t="s">
        <v>1509</v>
      </c>
      <c r="L8498" s="1" t="s">
        <v>1512</v>
      </c>
      <c r="M8498" s="1">
        <v>1</v>
      </c>
    </row>
    <row r="8499" spans="1:13" x14ac:dyDescent="0.25">
      <c r="A8499" s="1" t="s">
        <v>1487</v>
      </c>
      <c r="J8499" s="1" t="s">
        <v>1511</v>
      </c>
      <c r="K8499" s="1" t="s">
        <v>1509</v>
      </c>
      <c r="L8499" s="1" t="s">
        <v>1512</v>
      </c>
      <c r="M8499" s="1">
        <v>1</v>
      </c>
    </row>
    <row r="8500" spans="1:13" x14ac:dyDescent="0.25">
      <c r="A8500" s="1" t="s">
        <v>1487</v>
      </c>
      <c r="J8500" s="1" t="s">
        <v>1511</v>
      </c>
      <c r="K8500" s="1" t="s">
        <v>1509</v>
      </c>
      <c r="L8500" s="1" t="s">
        <v>1512</v>
      </c>
      <c r="M8500" s="1">
        <v>1</v>
      </c>
    </row>
    <row r="8501" spans="1:13" x14ac:dyDescent="0.25">
      <c r="A8501" s="1" t="s">
        <v>1262</v>
      </c>
      <c r="J8501" s="1" t="s">
        <v>1511</v>
      </c>
      <c r="K8501" s="1" t="s">
        <v>1509</v>
      </c>
      <c r="L8501" s="1" t="s">
        <v>1512</v>
      </c>
      <c r="M8501" s="1">
        <v>1</v>
      </c>
    </row>
    <row r="8502" spans="1:13" x14ac:dyDescent="0.25">
      <c r="A8502" s="1" t="s">
        <v>1487</v>
      </c>
      <c r="J8502" s="1" t="s">
        <v>1511</v>
      </c>
      <c r="K8502" s="1" t="s">
        <v>1509</v>
      </c>
      <c r="L8502" s="1" t="s">
        <v>1512</v>
      </c>
      <c r="M8502" s="1">
        <v>1</v>
      </c>
    </row>
    <row r="8503" spans="1:13" x14ac:dyDescent="0.25">
      <c r="A8503" s="1" t="s">
        <v>1262</v>
      </c>
      <c r="J8503" s="1" t="s">
        <v>1511</v>
      </c>
      <c r="K8503" s="1" t="s">
        <v>1509</v>
      </c>
      <c r="L8503" s="1" t="s">
        <v>1512</v>
      </c>
      <c r="M8503" s="1">
        <v>1</v>
      </c>
    </row>
    <row r="8504" spans="1:13" x14ac:dyDescent="0.25">
      <c r="A8504" s="1" t="s">
        <v>1262</v>
      </c>
      <c r="J8504" s="1" t="s">
        <v>1511</v>
      </c>
      <c r="K8504" s="1" t="s">
        <v>1509</v>
      </c>
      <c r="L8504" s="1" t="s">
        <v>1512</v>
      </c>
      <c r="M8504" s="1">
        <v>1</v>
      </c>
    </row>
    <row r="8505" spans="1:13" x14ac:dyDescent="0.25">
      <c r="A8505" s="1" t="s">
        <v>1487</v>
      </c>
      <c r="J8505" s="1" t="s">
        <v>1511</v>
      </c>
      <c r="K8505" s="1" t="s">
        <v>1509</v>
      </c>
      <c r="L8505" s="1" t="s">
        <v>1512</v>
      </c>
      <c r="M8505" s="1">
        <v>1</v>
      </c>
    </row>
    <row r="8506" spans="1:13" x14ac:dyDescent="0.25">
      <c r="A8506" s="1" t="s">
        <v>1487</v>
      </c>
      <c r="J8506" s="1" t="s">
        <v>1511</v>
      </c>
      <c r="K8506" s="1" t="s">
        <v>1509</v>
      </c>
      <c r="L8506" s="1" t="s">
        <v>1512</v>
      </c>
      <c r="M8506" s="1">
        <v>1</v>
      </c>
    </row>
    <row r="8507" spans="1:13" x14ac:dyDescent="0.25">
      <c r="A8507" s="1" t="s">
        <v>1262</v>
      </c>
      <c r="J8507" s="1" t="s">
        <v>1511</v>
      </c>
      <c r="K8507" s="1" t="s">
        <v>1509</v>
      </c>
      <c r="L8507" s="1" t="s">
        <v>1512</v>
      </c>
      <c r="M8507" s="1">
        <v>1</v>
      </c>
    </row>
    <row r="8508" spans="1:13" x14ac:dyDescent="0.25">
      <c r="A8508" s="1" t="s">
        <v>1487</v>
      </c>
      <c r="J8508" s="1" t="s">
        <v>1511</v>
      </c>
      <c r="K8508" s="1" t="s">
        <v>1509</v>
      </c>
      <c r="L8508" s="1" t="s">
        <v>1512</v>
      </c>
      <c r="M8508" s="1">
        <v>1</v>
      </c>
    </row>
    <row r="8509" spans="1:13" x14ac:dyDescent="0.25">
      <c r="A8509" s="1" t="s">
        <v>1262</v>
      </c>
      <c r="J8509" s="1" t="s">
        <v>1511</v>
      </c>
      <c r="K8509" s="1" t="s">
        <v>1509</v>
      </c>
      <c r="L8509" s="1" t="s">
        <v>1512</v>
      </c>
      <c r="M8509" s="1">
        <v>1</v>
      </c>
    </row>
    <row r="8510" spans="1:13" x14ac:dyDescent="0.25">
      <c r="A8510" s="1" t="s">
        <v>1487</v>
      </c>
      <c r="J8510" s="1" t="s">
        <v>1511</v>
      </c>
      <c r="K8510" s="1" t="s">
        <v>1509</v>
      </c>
      <c r="L8510" s="1" t="s">
        <v>1512</v>
      </c>
      <c r="M8510" s="1">
        <v>1</v>
      </c>
    </row>
    <row r="8511" spans="1:13" x14ac:dyDescent="0.25">
      <c r="A8511" s="1" t="s">
        <v>1487</v>
      </c>
      <c r="J8511" s="1" t="s">
        <v>1511</v>
      </c>
      <c r="K8511" s="1" t="s">
        <v>1509</v>
      </c>
      <c r="L8511" s="1" t="s">
        <v>1512</v>
      </c>
      <c r="M8511" s="1">
        <v>1</v>
      </c>
    </row>
    <row r="8512" spans="1:13" x14ac:dyDescent="0.25">
      <c r="A8512" s="1" t="s">
        <v>1487</v>
      </c>
      <c r="J8512" s="1" t="s">
        <v>1511</v>
      </c>
      <c r="K8512" s="1" t="s">
        <v>1509</v>
      </c>
      <c r="L8512" s="1" t="s">
        <v>1512</v>
      </c>
      <c r="M8512" s="1">
        <v>1</v>
      </c>
    </row>
    <row r="8513" spans="1:13" x14ac:dyDescent="0.25">
      <c r="A8513" s="1" t="s">
        <v>1262</v>
      </c>
      <c r="J8513" s="1" t="s">
        <v>1511</v>
      </c>
      <c r="K8513" s="1" t="s">
        <v>1509</v>
      </c>
      <c r="L8513" s="1" t="s">
        <v>1512</v>
      </c>
      <c r="M8513" s="1">
        <v>1</v>
      </c>
    </row>
    <row r="8514" spans="1:13" x14ac:dyDescent="0.25">
      <c r="A8514" s="1" t="s">
        <v>1262</v>
      </c>
      <c r="J8514" s="1" t="s">
        <v>1511</v>
      </c>
      <c r="K8514" s="1" t="s">
        <v>1509</v>
      </c>
      <c r="L8514" s="1" t="s">
        <v>1512</v>
      </c>
      <c r="M8514" s="1">
        <v>1</v>
      </c>
    </row>
    <row r="8515" spans="1:13" x14ac:dyDescent="0.25">
      <c r="A8515" s="1" t="s">
        <v>1487</v>
      </c>
      <c r="J8515" s="1" t="s">
        <v>1511</v>
      </c>
      <c r="K8515" s="1" t="s">
        <v>1509</v>
      </c>
      <c r="L8515" s="1" t="s">
        <v>1512</v>
      </c>
      <c r="M8515" s="1">
        <v>1</v>
      </c>
    </row>
    <row r="8516" spans="1:13" x14ac:dyDescent="0.25">
      <c r="A8516" s="1" t="s">
        <v>1487</v>
      </c>
      <c r="J8516" s="1" t="s">
        <v>1511</v>
      </c>
      <c r="K8516" s="1" t="s">
        <v>1509</v>
      </c>
      <c r="L8516" s="1" t="s">
        <v>1512</v>
      </c>
      <c r="M8516" s="1">
        <v>1</v>
      </c>
    </row>
    <row r="8517" spans="1:13" x14ac:dyDescent="0.25">
      <c r="A8517" s="1" t="s">
        <v>1487</v>
      </c>
      <c r="J8517" s="1" t="s">
        <v>1511</v>
      </c>
      <c r="K8517" s="1" t="s">
        <v>1509</v>
      </c>
      <c r="L8517" s="1" t="s">
        <v>1512</v>
      </c>
      <c r="M8517" s="1">
        <v>1</v>
      </c>
    </row>
    <row r="8518" spans="1:13" x14ac:dyDescent="0.25">
      <c r="A8518" s="1" t="s">
        <v>1262</v>
      </c>
      <c r="J8518" s="1" t="s">
        <v>1511</v>
      </c>
      <c r="K8518" s="1" t="s">
        <v>1509</v>
      </c>
      <c r="L8518" s="1" t="s">
        <v>1512</v>
      </c>
      <c r="M8518" s="1">
        <v>1</v>
      </c>
    </row>
    <row r="8519" spans="1:13" x14ac:dyDescent="0.25">
      <c r="A8519" s="1" t="s">
        <v>1487</v>
      </c>
      <c r="J8519" s="1" t="s">
        <v>1511</v>
      </c>
      <c r="K8519" s="1" t="s">
        <v>1509</v>
      </c>
      <c r="L8519" s="1" t="s">
        <v>1512</v>
      </c>
      <c r="M8519" s="1">
        <v>1</v>
      </c>
    </row>
    <row r="8520" spans="1:13" x14ac:dyDescent="0.25">
      <c r="A8520" s="1" t="s">
        <v>1487</v>
      </c>
      <c r="J8520" s="1" t="s">
        <v>1511</v>
      </c>
      <c r="K8520" s="1" t="s">
        <v>1509</v>
      </c>
      <c r="L8520" s="1" t="s">
        <v>1512</v>
      </c>
      <c r="M8520" s="1">
        <v>1</v>
      </c>
    </row>
    <row r="8521" spans="1:13" x14ac:dyDescent="0.25">
      <c r="A8521" s="1" t="s">
        <v>1262</v>
      </c>
      <c r="J8521" s="1" t="s">
        <v>1511</v>
      </c>
      <c r="K8521" s="1" t="s">
        <v>1509</v>
      </c>
      <c r="L8521" s="1" t="s">
        <v>1512</v>
      </c>
      <c r="M8521" s="1">
        <v>1</v>
      </c>
    </row>
    <row r="8522" spans="1:13" x14ac:dyDescent="0.25">
      <c r="A8522" s="1" t="s">
        <v>1262</v>
      </c>
      <c r="J8522" s="1" t="s">
        <v>1508</v>
      </c>
      <c r="K8522" s="1" t="s">
        <v>1509</v>
      </c>
      <c r="L8522" s="1" t="s">
        <v>1512</v>
      </c>
      <c r="M8522" s="1">
        <v>1</v>
      </c>
    </row>
    <row r="8523" spans="1:13" x14ac:dyDescent="0.25">
      <c r="A8523" s="1" t="s">
        <v>1262</v>
      </c>
      <c r="J8523" s="1" t="s">
        <v>1511</v>
      </c>
      <c r="K8523" s="1" t="s">
        <v>1509</v>
      </c>
      <c r="L8523" s="1" t="s">
        <v>1512</v>
      </c>
      <c r="M8523" s="1">
        <v>1</v>
      </c>
    </row>
    <row r="8524" spans="1:13" x14ac:dyDescent="0.25">
      <c r="A8524" s="1" t="s">
        <v>1262</v>
      </c>
      <c r="J8524" s="1" t="s">
        <v>1511</v>
      </c>
      <c r="K8524" s="1" t="s">
        <v>1509</v>
      </c>
      <c r="L8524" s="1" t="s">
        <v>1512</v>
      </c>
      <c r="M8524" s="1">
        <v>1</v>
      </c>
    </row>
    <row r="8525" spans="1:13" x14ac:dyDescent="0.25">
      <c r="A8525" s="1" t="s">
        <v>1262</v>
      </c>
      <c r="J8525" s="1" t="s">
        <v>1508</v>
      </c>
      <c r="K8525" s="1" t="s">
        <v>1509</v>
      </c>
      <c r="L8525" s="1" t="s">
        <v>1512</v>
      </c>
      <c r="M8525" s="1">
        <v>1</v>
      </c>
    </row>
    <row r="8526" spans="1:13" x14ac:dyDescent="0.25">
      <c r="A8526" s="1" t="s">
        <v>1262</v>
      </c>
      <c r="J8526" s="1" t="s">
        <v>1511</v>
      </c>
      <c r="K8526" s="1" t="s">
        <v>1509</v>
      </c>
      <c r="L8526" s="1" t="s">
        <v>1512</v>
      </c>
      <c r="M8526" s="1">
        <v>1</v>
      </c>
    </row>
    <row r="8527" spans="1:13" x14ac:dyDescent="0.25">
      <c r="A8527" s="1" t="s">
        <v>1373</v>
      </c>
      <c r="J8527" s="1" t="s">
        <v>1508</v>
      </c>
      <c r="K8527" s="1" t="s">
        <v>1509</v>
      </c>
      <c r="L8527" s="1" t="s">
        <v>1510</v>
      </c>
      <c r="M8527" s="1">
        <v>1</v>
      </c>
    </row>
    <row r="8528" spans="1:13" x14ac:dyDescent="0.25">
      <c r="A8528" s="1" t="s">
        <v>1262</v>
      </c>
      <c r="J8528" s="1" t="s">
        <v>1511</v>
      </c>
      <c r="K8528" s="1" t="s">
        <v>1509</v>
      </c>
      <c r="L8528" s="1" t="s">
        <v>1512</v>
      </c>
      <c r="M8528" s="1">
        <v>1</v>
      </c>
    </row>
    <row r="8529" spans="1:13" x14ac:dyDescent="0.25">
      <c r="A8529" s="1" t="s">
        <v>1262</v>
      </c>
      <c r="J8529" s="1" t="s">
        <v>1511</v>
      </c>
      <c r="K8529" s="1" t="s">
        <v>1509</v>
      </c>
      <c r="L8529" s="1" t="s">
        <v>1512</v>
      </c>
      <c r="M8529" s="1">
        <v>1</v>
      </c>
    </row>
    <row r="8530" spans="1:13" x14ac:dyDescent="0.25">
      <c r="A8530" s="1" t="s">
        <v>1341</v>
      </c>
      <c r="J8530" s="1" t="s">
        <v>1511</v>
      </c>
      <c r="K8530" s="1" t="s">
        <v>1509</v>
      </c>
      <c r="L8530" s="1" t="s">
        <v>1512</v>
      </c>
      <c r="M8530" s="1">
        <v>34</v>
      </c>
    </row>
    <row r="8531" spans="1:13" x14ac:dyDescent="0.25">
      <c r="A8531" s="1" t="s">
        <v>1262</v>
      </c>
      <c r="J8531" s="1" t="s">
        <v>1511</v>
      </c>
      <c r="K8531" s="1" t="s">
        <v>1509</v>
      </c>
      <c r="L8531" s="1" t="s">
        <v>1512</v>
      </c>
      <c r="M8531" s="1">
        <v>2</v>
      </c>
    </row>
    <row r="8532" spans="1:13" x14ac:dyDescent="0.25">
      <c r="A8532" s="1" t="s">
        <v>1272</v>
      </c>
      <c r="J8532" s="1" t="s">
        <v>1511</v>
      </c>
      <c r="K8532" s="1" t="s">
        <v>1509</v>
      </c>
      <c r="L8532" s="1" t="s">
        <v>1512</v>
      </c>
      <c r="M8532" s="1">
        <v>1</v>
      </c>
    </row>
    <row r="8533" spans="1:13" x14ac:dyDescent="0.25">
      <c r="A8533" s="1" t="s">
        <v>1262</v>
      </c>
      <c r="J8533" s="1" t="s">
        <v>1511</v>
      </c>
      <c r="K8533" s="1" t="s">
        <v>1509</v>
      </c>
      <c r="L8533" s="1" t="s">
        <v>1512</v>
      </c>
      <c r="M8533" s="1">
        <v>1</v>
      </c>
    </row>
    <row r="8534" spans="1:13" x14ac:dyDescent="0.25">
      <c r="A8534" s="1" t="s">
        <v>1272</v>
      </c>
      <c r="J8534" s="1" t="s">
        <v>1511</v>
      </c>
      <c r="K8534" s="1" t="s">
        <v>1509</v>
      </c>
      <c r="L8534" s="1" t="s">
        <v>1512</v>
      </c>
      <c r="M8534" s="1">
        <v>1</v>
      </c>
    </row>
    <row r="8535" spans="1:13" x14ac:dyDescent="0.25">
      <c r="A8535" s="1" t="s">
        <v>1262</v>
      </c>
      <c r="J8535" s="1" t="s">
        <v>1511</v>
      </c>
      <c r="K8535" s="1" t="s">
        <v>1509</v>
      </c>
      <c r="L8535" s="1" t="s">
        <v>1512</v>
      </c>
      <c r="M8535" s="1">
        <v>1</v>
      </c>
    </row>
    <row r="8536" spans="1:13" x14ac:dyDescent="0.25">
      <c r="A8536" s="1" t="s">
        <v>1272</v>
      </c>
      <c r="J8536" s="1" t="s">
        <v>1511</v>
      </c>
      <c r="K8536" s="1" t="s">
        <v>1509</v>
      </c>
      <c r="L8536" s="1" t="s">
        <v>1512</v>
      </c>
      <c r="M8536" s="1">
        <v>1</v>
      </c>
    </row>
    <row r="8537" spans="1:13" x14ac:dyDescent="0.25">
      <c r="A8537" s="1" t="s">
        <v>1299</v>
      </c>
      <c r="J8537" s="1" t="s">
        <v>1508</v>
      </c>
      <c r="K8537" s="1" t="s">
        <v>1509</v>
      </c>
      <c r="L8537" s="1" t="s">
        <v>1513</v>
      </c>
      <c r="M8537" s="1">
        <v>1</v>
      </c>
    </row>
    <row r="8538" spans="1:13" x14ac:dyDescent="0.25">
      <c r="A8538" s="1" t="s">
        <v>1262</v>
      </c>
      <c r="J8538" s="1" t="s">
        <v>1511</v>
      </c>
      <c r="K8538" s="1" t="s">
        <v>1509</v>
      </c>
      <c r="L8538" s="1" t="s">
        <v>1512</v>
      </c>
      <c r="M8538" s="1">
        <v>1</v>
      </c>
    </row>
    <row r="8539" spans="1:13" x14ac:dyDescent="0.25">
      <c r="A8539" s="1" t="s">
        <v>1299</v>
      </c>
      <c r="J8539" s="1" t="s">
        <v>1508</v>
      </c>
      <c r="K8539" s="1" t="s">
        <v>1509</v>
      </c>
      <c r="L8539" s="1" t="s">
        <v>1513</v>
      </c>
      <c r="M8539" s="1">
        <v>1</v>
      </c>
    </row>
    <row r="8540" spans="1:13" x14ac:dyDescent="0.25">
      <c r="A8540" s="1" t="s">
        <v>1262</v>
      </c>
      <c r="J8540" s="1" t="s">
        <v>1511</v>
      </c>
      <c r="K8540" s="1" t="s">
        <v>1509</v>
      </c>
      <c r="L8540" s="1" t="s">
        <v>1512</v>
      </c>
      <c r="M8540" s="1">
        <v>2</v>
      </c>
    </row>
    <row r="8541" spans="1:13" x14ac:dyDescent="0.25">
      <c r="A8541" s="1" t="s">
        <v>1266</v>
      </c>
      <c r="J8541" s="1" t="s">
        <v>1511</v>
      </c>
      <c r="K8541" s="1" t="s">
        <v>1509</v>
      </c>
      <c r="L8541" s="1" t="s">
        <v>1512</v>
      </c>
      <c r="M8541" s="1">
        <v>2</v>
      </c>
    </row>
    <row r="8542" spans="1:13" x14ac:dyDescent="0.25">
      <c r="A8542" s="1" t="s">
        <v>1299</v>
      </c>
      <c r="J8542" s="1" t="s">
        <v>1508</v>
      </c>
      <c r="K8542" s="1" t="s">
        <v>1509</v>
      </c>
      <c r="L8542" s="1" t="s">
        <v>1510</v>
      </c>
      <c r="M8542" s="1">
        <v>2</v>
      </c>
    </row>
    <row r="8543" spans="1:13" x14ac:dyDescent="0.25">
      <c r="A8543" s="1" t="s">
        <v>1262</v>
      </c>
      <c r="J8543" s="1" t="s">
        <v>1511</v>
      </c>
      <c r="K8543" s="1" t="s">
        <v>1509</v>
      </c>
      <c r="L8543" s="1" t="s">
        <v>1512</v>
      </c>
      <c r="M8543" s="1">
        <v>1</v>
      </c>
    </row>
    <row r="8544" spans="1:13" x14ac:dyDescent="0.25">
      <c r="A8544" s="1" t="s">
        <v>1262</v>
      </c>
      <c r="J8544" s="1" t="s">
        <v>1511</v>
      </c>
      <c r="K8544" s="1" t="s">
        <v>1509</v>
      </c>
      <c r="L8544" s="1" t="s">
        <v>1512</v>
      </c>
      <c r="M8544" s="1">
        <v>1</v>
      </c>
    </row>
    <row r="8545" spans="1:13" x14ac:dyDescent="0.25">
      <c r="A8545" s="1" t="s">
        <v>1299</v>
      </c>
      <c r="J8545" s="1" t="s">
        <v>1508</v>
      </c>
      <c r="K8545" s="1" t="s">
        <v>1509</v>
      </c>
      <c r="L8545" s="1" t="s">
        <v>1513</v>
      </c>
      <c r="M8545" s="1">
        <v>1</v>
      </c>
    </row>
    <row r="8546" spans="1:13" x14ac:dyDescent="0.25">
      <c r="A8546" s="1" t="s">
        <v>1319</v>
      </c>
      <c r="J8546" s="1" t="s">
        <v>1511</v>
      </c>
      <c r="K8546" s="1" t="s">
        <v>1509</v>
      </c>
      <c r="L8546" s="1" t="s">
        <v>1512</v>
      </c>
      <c r="M8546" s="1">
        <v>2</v>
      </c>
    </row>
    <row r="8547" spans="1:13" x14ac:dyDescent="0.25">
      <c r="A8547" s="1" t="s">
        <v>1262</v>
      </c>
      <c r="J8547" s="1" t="s">
        <v>1508</v>
      </c>
      <c r="K8547" s="1" t="s">
        <v>1509</v>
      </c>
      <c r="L8547" s="1" t="s">
        <v>1512</v>
      </c>
      <c r="M8547" s="1">
        <v>1</v>
      </c>
    </row>
    <row r="8548" spans="1:13" x14ac:dyDescent="0.25">
      <c r="A8548" s="1" t="s">
        <v>1299</v>
      </c>
      <c r="J8548" s="1" t="s">
        <v>1508</v>
      </c>
      <c r="K8548" s="1" t="s">
        <v>1509</v>
      </c>
      <c r="L8548" s="1" t="s">
        <v>1510</v>
      </c>
      <c r="M8548" s="1">
        <v>1</v>
      </c>
    </row>
    <row r="8549" spans="1:13" x14ac:dyDescent="0.25">
      <c r="A8549" s="1" t="s">
        <v>1262</v>
      </c>
      <c r="J8549" s="1" t="s">
        <v>1511</v>
      </c>
      <c r="K8549" s="1" t="s">
        <v>1509</v>
      </c>
      <c r="L8549" s="1" t="s">
        <v>1512</v>
      </c>
      <c r="M8549" s="1">
        <v>1</v>
      </c>
    </row>
    <row r="8550" spans="1:13" x14ac:dyDescent="0.25">
      <c r="A8550" s="1" t="s">
        <v>1262</v>
      </c>
      <c r="J8550" s="1" t="s">
        <v>1511</v>
      </c>
      <c r="K8550" s="1" t="s">
        <v>1509</v>
      </c>
      <c r="L8550" s="1" t="s">
        <v>1512</v>
      </c>
      <c r="M8550" s="1">
        <v>1</v>
      </c>
    </row>
    <row r="8551" spans="1:13" x14ac:dyDescent="0.25">
      <c r="A8551" s="1" t="s">
        <v>1272</v>
      </c>
      <c r="J8551" s="1" t="s">
        <v>1511</v>
      </c>
      <c r="K8551" s="1" t="s">
        <v>1509</v>
      </c>
      <c r="L8551" s="1" t="s">
        <v>1512</v>
      </c>
      <c r="M8551" s="1">
        <v>1</v>
      </c>
    </row>
    <row r="8552" spans="1:13" x14ac:dyDescent="0.25">
      <c r="A8552" s="1" t="s">
        <v>1272</v>
      </c>
      <c r="J8552" s="1" t="s">
        <v>1511</v>
      </c>
      <c r="K8552" s="1" t="s">
        <v>1509</v>
      </c>
      <c r="L8552" s="1" t="s">
        <v>1512</v>
      </c>
      <c r="M8552" s="1">
        <v>1</v>
      </c>
    </row>
    <row r="8553" spans="1:13" x14ac:dyDescent="0.25">
      <c r="A8553" s="1" t="s">
        <v>1262</v>
      </c>
      <c r="J8553" s="1" t="s">
        <v>1511</v>
      </c>
      <c r="K8553" s="1" t="s">
        <v>1509</v>
      </c>
      <c r="L8553" s="1" t="s">
        <v>1512</v>
      </c>
      <c r="M8553" s="1">
        <v>1</v>
      </c>
    </row>
    <row r="8554" spans="1:13" x14ac:dyDescent="0.25">
      <c r="A8554" s="1" t="s">
        <v>1262</v>
      </c>
      <c r="J8554" s="1" t="s">
        <v>1511</v>
      </c>
      <c r="K8554" s="1" t="s">
        <v>1509</v>
      </c>
      <c r="L8554" s="1" t="s">
        <v>1512</v>
      </c>
      <c r="M8554" s="1">
        <v>1</v>
      </c>
    </row>
    <row r="8555" spans="1:13" x14ac:dyDescent="0.25">
      <c r="A8555" s="1" t="s">
        <v>1266</v>
      </c>
      <c r="J8555" s="1" t="s">
        <v>1511</v>
      </c>
      <c r="K8555" s="1" t="s">
        <v>1509</v>
      </c>
      <c r="L8555" s="1" t="s">
        <v>1512</v>
      </c>
      <c r="M8555" s="1">
        <v>1</v>
      </c>
    </row>
    <row r="8556" spans="1:13" x14ac:dyDescent="0.25">
      <c r="A8556" s="1" t="s">
        <v>1262</v>
      </c>
      <c r="J8556" s="1" t="s">
        <v>1511</v>
      </c>
      <c r="K8556" s="1" t="s">
        <v>1509</v>
      </c>
      <c r="L8556" s="1" t="s">
        <v>1512</v>
      </c>
      <c r="M8556" s="1">
        <v>1</v>
      </c>
    </row>
    <row r="8557" spans="1:13" x14ac:dyDescent="0.25">
      <c r="A8557" s="1" t="s">
        <v>1266</v>
      </c>
      <c r="J8557" s="1" t="s">
        <v>1511</v>
      </c>
      <c r="K8557" s="1" t="s">
        <v>1509</v>
      </c>
      <c r="L8557" s="1" t="s">
        <v>1512</v>
      </c>
      <c r="M8557" s="1">
        <v>1</v>
      </c>
    </row>
    <row r="8558" spans="1:13" x14ac:dyDescent="0.25">
      <c r="A8558" s="1" t="s">
        <v>1262</v>
      </c>
      <c r="J8558" s="1" t="s">
        <v>1511</v>
      </c>
      <c r="K8558" s="1" t="s">
        <v>1509</v>
      </c>
      <c r="L8558" s="1" t="s">
        <v>1512</v>
      </c>
      <c r="M8558" s="1">
        <v>1</v>
      </c>
    </row>
    <row r="8559" spans="1:13" x14ac:dyDescent="0.25">
      <c r="A8559" s="1" t="s">
        <v>1272</v>
      </c>
      <c r="J8559" s="1" t="s">
        <v>1511</v>
      </c>
      <c r="K8559" s="1" t="s">
        <v>1509</v>
      </c>
      <c r="L8559" s="1" t="s">
        <v>1512</v>
      </c>
      <c r="M8559" s="1">
        <v>1</v>
      </c>
    </row>
    <row r="8560" spans="1:13" x14ac:dyDescent="0.25">
      <c r="A8560" s="1" t="s">
        <v>1272</v>
      </c>
      <c r="J8560" s="1" t="s">
        <v>1511</v>
      </c>
      <c r="K8560" s="1" t="s">
        <v>1509</v>
      </c>
      <c r="L8560" s="1" t="s">
        <v>1512</v>
      </c>
      <c r="M8560" s="1">
        <v>1</v>
      </c>
    </row>
    <row r="8561" spans="1:13" x14ac:dyDescent="0.25">
      <c r="A8561" s="1" t="s">
        <v>1262</v>
      </c>
      <c r="J8561" s="1" t="s">
        <v>1511</v>
      </c>
      <c r="K8561" s="1" t="s">
        <v>1509</v>
      </c>
      <c r="L8561" s="1" t="s">
        <v>1512</v>
      </c>
      <c r="M8561" s="1">
        <v>1</v>
      </c>
    </row>
    <row r="8562" spans="1:13" x14ac:dyDescent="0.25">
      <c r="A8562" s="1" t="s">
        <v>1272</v>
      </c>
      <c r="J8562" s="1" t="s">
        <v>1511</v>
      </c>
      <c r="K8562" s="1" t="s">
        <v>1514</v>
      </c>
      <c r="L8562" s="1" t="s">
        <v>1510</v>
      </c>
      <c r="M8562" s="1">
        <v>11</v>
      </c>
    </row>
    <row r="8563" spans="1:13" x14ac:dyDescent="0.25">
      <c r="A8563" s="1" t="s">
        <v>1272</v>
      </c>
      <c r="J8563" s="1" t="s">
        <v>1511</v>
      </c>
      <c r="K8563" s="1" t="s">
        <v>1514</v>
      </c>
      <c r="L8563" s="1" t="s">
        <v>1512</v>
      </c>
      <c r="M8563" s="1">
        <v>1</v>
      </c>
    </row>
    <row r="8564" spans="1:13" x14ac:dyDescent="0.25">
      <c r="A8564" s="1" t="s">
        <v>1272</v>
      </c>
      <c r="J8564" s="1" t="s">
        <v>1511</v>
      </c>
      <c r="K8564" s="1" t="s">
        <v>1509</v>
      </c>
      <c r="L8564" s="1" t="s">
        <v>1512</v>
      </c>
      <c r="M8564" s="1">
        <v>1</v>
      </c>
    </row>
    <row r="8565" spans="1:13" x14ac:dyDescent="0.25">
      <c r="A8565" s="1" t="s">
        <v>1262</v>
      </c>
      <c r="J8565" s="1" t="s">
        <v>1508</v>
      </c>
      <c r="K8565" s="1" t="s">
        <v>1509</v>
      </c>
      <c r="L8565" s="1" t="s">
        <v>1512</v>
      </c>
      <c r="M8565" s="1">
        <v>1</v>
      </c>
    </row>
    <row r="8566" spans="1:13" x14ac:dyDescent="0.25">
      <c r="A8566" s="1" t="s">
        <v>1263</v>
      </c>
      <c r="J8566" s="1" t="s">
        <v>1511</v>
      </c>
      <c r="K8566" s="1" t="s">
        <v>1509</v>
      </c>
      <c r="L8566" s="1" t="s">
        <v>1510</v>
      </c>
      <c r="M8566" s="1">
        <v>1</v>
      </c>
    </row>
    <row r="8567" spans="1:13" x14ac:dyDescent="0.25">
      <c r="A8567" s="1" t="s">
        <v>1272</v>
      </c>
      <c r="J8567" s="1" t="s">
        <v>1511</v>
      </c>
      <c r="K8567" s="1" t="s">
        <v>1509</v>
      </c>
      <c r="L8567" s="1" t="s">
        <v>1512</v>
      </c>
      <c r="M8567" s="1">
        <v>1</v>
      </c>
    </row>
    <row r="8568" spans="1:13" x14ac:dyDescent="0.25">
      <c r="A8568" s="1" t="s">
        <v>1272</v>
      </c>
      <c r="J8568" s="1" t="s">
        <v>1511</v>
      </c>
      <c r="K8568" s="1" t="s">
        <v>1514</v>
      </c>
      <c r="L8568" s="1" t="s">
        <v>1510</v>
      </c>
      <c r="M8568" s="1">
        <v>10</v>
      </c>
    </row>
    <row r="8569" spans="1:13" x14ac:dyDescent="0.25">
      <c r="A8569" s="1" t="s">
        <v>1308</v>
      </c>
      <c r="J8569" s="1" t="s">
        <v>1511</v>
      </c>
      <c r="K8569" s="1" t="s">
        <v>1509</v>
      </c>
      <c r="L8569" s="1" t="s">
        <v>1512</v>
      </c>
      <c r="M8569" s="1">
        <v>6</v>
      </c>
    </row>
    <row r="8570" spans="1:13" x14ac:dyDescent="0.25">
      <c r="A8570" s="1" t="s">
        <v>1272</v>
      </c>
      <c r="J8570" s="1" t="s">
        <v>1511</v>
      </c>
      <c r="K8570" s="1" t="s">
        <v>1509</v>
      </c>
      <c r="L8570" s="1" t="s">
        <v>1512</v>
      </c>
      <c r="M8570" s="1">
        <v>1</v>
      </c>
    </row>
    <row r="8571" spans="1:13" x14ac:dyDescent="0.25">
      <c r="A8571" s="1" t="s">
        <v>1390</v>
      </c>
      <c r="J8571" s="1" t="s">
        <v>1511</v>
      </c>
      <c r="K8571" s="1" t="s">
        <v>1509</v>
      </c>
      <c r="L8571" s="1" t="s">
        <v>1512</v>
      </c>
      <c r="M8571" s="1">
        <v>30</v>
      </c>
    </row>
    <row r="8572" spans="1:13" x14ac:dyDescent="0.25">
      <c r="A8572" s="1" t="s">
        <v>1272</v>
      </c>
      <c r="J8572" s="1" t="s">
        <v>1511</v>
      </c>
      <c r="K8572" s="1" t="s">
        <v>1509</v>
      </c>
      <c r="L8572" s="1" t="s">
        <v>1512</v>
      </c>
      <c r="M8572" s="1">
        <v>1</v>
      </c>
    </row>
    <row r="8573" spans="1:13" x14ac:dyDescent="0.25">
      <c r="A8573" s="1" t="s">
        <v>1390</v>
      </c>
      <c r="J8573" s="1" t="s">
        <v>1511</v>
      </c>
      <c r="K8573" s="1" t="s">
        <v>1509</v>
      </c>
      <c r="L8573" s="1" t="s">
        <v>1512</v>
      </c>
      <c r="M8573" s="1">
        <v>30</v>
      </c>
    </row>
    <row r="8574" spans="1:13" x14ac:dyDescent="0.25">
      <c r="A8574" s="1" t="s">
        <v>1390</v>
      </c>
      <c r="J8574" s="1" t="s">
        <v>1511</v>
      </c>
      <c r="K8574" s="1" t="s">
        <v>1509</v>
      </c>
      <c r="L8574" s="1" t="s">
        <v>1512</v>
      </c>
      <c r="M8574" s="1">
        <v>46</v>
      </c>
    </row>
    <row r="8575" spans="1:13" x14ac:dyDescent="0.25">
      <c r="A8575" s="1" t="s">
        <v>1390</v>
      </c>
      <c r="J8575" s="1" t="s">
        <v>1511</v>
      </c>
      <c r="K8575" s="1" t="s">
        <v>1509</v>
      </c>
      <c r="L8575" s="1" t="s">
        <v>1512</v>
      </c>
      <c r="M8575" s="1">
        <v>30</v>
      </c>
    </row>
    <row r="8576" spans="1:13" x14ac:dyDescent="0.25">
      <c r="A8576" s="1" t="s">
        <v>1299</v>
      </c>
      <c r="J8576" s="1" t="s">
        <v>1508</v>
      </c>
      <c r="K8576" s="1" t="s">
        <v>1509</v>
      </c>
      <c r="L8576" s="1" t="s">
        <v>1510</v>
      </c>
      <c r="M8576" s="1">
        <v>1</v>
      </c>
    </row>
    <row r="8577" spans="1:13" x14ac:dyDescent="0.25">
      <c r="A8577" s="1" t="s">
        <v>1272</v>
      </c>
      <c r="J8577" s="1" t="s">
        <v>1511</v>
      </c>
      <c r="K8577" s="1" t="s">
        <v>1509</v>
      </c>
      <c r="L8577" s="1" t="s">
        <v>1512</v>
      </c>
      <c r="M8577" s="1">
        <v>1</v>
      </c>
    </row>
    <row r="8578" spans="1:13" x14ac:dyDescent="0.25">
      <c r="A8578" s="1" t="s">
        <v>1263</v>
      </c>
      <c r="J8578" s="1" t="s">
        <v>1511</v>
      </c>
      <c r="K8578" s="1" t="s">
        <v>1509</v>
      </c>
      <c r="L8578" s="1" t="s">
        <v>1512</v>
      </c>
      <c r="M8578" s="1">
        <v>1</v>
      </c>
    </row>
    <row r="8579" spans="1:13" x14ac:dyDescent="0.25">
      <c r="A8579" s="1" t="s">
        <v>1263</v>
      </c>
      <c r="J8579" s="1" t="s">
        <v>1511</v>
      </c>
      <c r="K8579" s="1" t="s">
        <v>1509</v>
      </c>
      <c r="L8579" s="1" t="s">
        <v>1512</v>
      </c>
      <c r="M8579" s="1">
        <v>1</v>
      </c>
    </row>
    <row r="8580" spans="1:13" x14ac:dyDescent="0.25">
      <c r="A8580" s="1" t="s">
        <v>1263</v>
      </c>
      <c r="J8580" s="1" t="s">
        <v>1511</v>
      </c>
      <c r="K8580" s="1" t="s">
        <v>1509</v>
      </c>
      <c r="L8580" s="1" t="s">
        <v>1512</v>
      </c>
      <c r="M8580" s="1">
        <v>7</v>
      </c>
    </row>
    <row r="8581" spans="1:13" x14ac:dyDescent="0.25">
      <c r="A8581" s="1" t="s">
        <v>1262</v>
      </c>
      <c r="J8581" s="1" t="s">
        <v>1508</v>
      </c>
      <c r="K8581" s="1" t="s">
        <v>1509</v>
      </c>
      <c r="L8581" s="1" t="s">
        <v>1512</v>
      </c>
      <c r="M8581" s="1">
        <v>1</v>
      </c>
    </row>
    <row r="8582" spans="1:13" x14ac:dyDescent="0.25">
      <c r="A8582" s="1" t="s">
        <v>1263</v>
      </c>
      <c r="J8582" s="1" t="s">
        <v>1511</v>
      </c>
      <c r="K8582" s="1" t="s">
        <v>1509</v>
      </c>
      <c r="L8582" s="1" t="s">
        <v>1512</v>
      </c>
      <c r="M8582" s="1">
        <v>1</v>
      </c>
    </row>
    <row r="8583" spans="1:13" x14ac:dyDescent="0.25">
      <c r="A8583" s="1" t="s">
        <v>1263</v>
      </c>
      <c r="J8583" s="1" t="s">
        <v>1511</v>
      </c>
      <c r="K8583" s="1" t="s">
        <v>1509</v>
      </c>
      <c r="L8583" s="1" t="s">
        <v>1512</v>
      </c>
      <c r="M8583" s="1">
        <v>1</v>
      </c>
    </row>
    <row r="8584" spans="1:13" x14ac:dyDescent="0.25">
      <c r="A8584" s="1" t="s">
        <v>1262</v>
      </c>
      <c r="J8584" s="1" t="s">
        <v>1511</v>
      </c>
      <c r="K8584" s="1" t="s">
        <v>1509</v>
      </c>
      <c r="L8584" s="1" t="s">
        <v>1512</v>
      </c>
      <c r="M8584" s="1">
        <v>1</v>
      </c>
    </row>
    <row r="8585" spans="1:13" x14ac:dyDescent="0.25">
      <c r="A8585" s="1" t="s">
        <v>1272</v>
      </c>
      <c r="J8585" s="1" t="s">
        <v>1511</v>
      </c>
      <c r="K8585" s="1" t="s">
        <v>1509</v>
      </c>
      <c r="L8585" s="1" t="s">
        <v>1512</v>
      </c>
      <c r="M8585" s="1">
        <v>1</v>
      </c>
    </row>
    <row r="8586" spans="1:13" x14ac:dyDescent="0.25">
      <c r="A8586" s="1" t="s">
        <v>1263</v>
      </c>
      <c r="J8586" s="1" t="s">
        <v>1511</v>
      </c>
      <c r="K8586" s="1" t="s">
        <v>1509</v>
      </c>
      <c r="L8586" s="1" t="s">
        <v>1512</v>
      </c>
      <c r="M8586" s="1">
        <v>1</v>
      </c>
    </row>
    <row r="8587" spans="1:13" x14ac:dyDescent="0.25">
      <c r="A8587" s="1" t="s">
        <v>1263</v>
      </c>
      <c r="J8587" s="1" t="s">
        <v>1511</v>
      </c>
      <c r="K8587" s="1" t="s">
        <v>1509</v>
      </c>
      <c r="L8587" s="1" t="s">
        <v>1512</v>
      </c>
      <c r="M8587" s="1">
        <v>1</v>
      </c>
    </row>
    <row r="8588" spans="1:13" x14ac:dyDescent="0.25">
      <c r="A8588" s="1" t="s">
        <v>1262</v>
      </c>
      <c r="J8588" s="1" t="s">
        <v>1511</v>
      </c>
      <c r="K8588" s="1" t="s">
        <v>1509</v>
      </c>
      <c r="L8588" s="1" t="s">
        <v>1512</v>
      </c>
      <c r="M8588" s="1">
        <v>1</v>
      </c>
    </row>
    <row r="8589" spans="1:13" x14ac:dyDescent="0.25">
      <c r="A8589" s="1" t="s">
        <v>1263</v>
      </c>
      <c r="J8589" s="1" t="s">
        <v>1511</v>
      </c>
      <c r="K8589" s="1" t="s">
        <v>1509</v>
      </c>
      <c r="L8589" s="1" t="s">
        <v>1512</v>
      </c>
      <c r="M8589" s="1">
        <v>1</v>
      </c>
    </row>
    <row r="8590" spans="1:13" x14ac:dyDescent="0.25">
      <c r="A8590" s="1" t="s">
        <v>1263</v>
      </c>
      <c r="J8590" s="1" t="s">
        <v>1511</v>
      </c>
      <c r="K8590" s="1" t="s">
        <v>1509</v>
      </c>
      <c r="L8590" s="1" t="s">
        <v>1512</v>
      </c>
      <c r="M8590" s="1">
        <v>1</v>
      </c>
    </row>
    <row r="8591" spans="1:13" x14ac:dyDescent="0.25">
      <c r="A8591" s="1" t="s">
        <v>1263</v>
      </c>
      <c r="J8591" s="1" t="s">
        <v>1511</v>
      </c>
      <c r="K8591" s="1" t="s">
        <v>1509</v>
      </c>
      <c r="L8591" s="1" t="s">
        <v>1512</v>
      </c>
      <c r="M8591" s="1">
        <v>5</v>
      </c>
    </row>
    <row r="8592" spans="1:13" x14ac:dyDescent="0.25">
      <c r="A8592" s="1" t="s">
        <v>1339</v>
      </c>
      <c r="J8592" s="1" t="s">
        <v>1511</v>
      </c>
      <c r="K8592" s="1" t="s">
        <v>1509</v>
      </c>
      <c r="L8592" s="1" t="s">
        <v>1510</v>
      </c>
      <c r="M8592" s="1">
        <v>2</v>
      </c>
    </row>
    <row r="8593" spans="1:13" x14ac:dyDescent="0.25">
      <c r="A8593" s="1" t="s">
        <v>1299</v>
      </c>
      <c r="J8593" s="1" t="s">
        <v>1508</v>
      </c>
      <c r="K8593" s="1" t="s">
        <v>1509</v>
      </c>
      <c r="L8593" s="1" t="s">
        <v>1510</v>
      </c>
      <c r="M8593" s="1">
        <v>1</v>
      </c>
    </row>
    <row r="8594" spans="1:13" x14ac:dyDescent="0.25">
      <c r="A8594" s="1" t="s">
        <v>1470</v>
      </c>
      <c r="J8594" s="1" t="s">
        <v>1511</v>
      </c>
      <c r="K8594" s="1" t="s">
        <v>1514</v>
      </c>
      <c r="L8594" s="1" t="s">
        <v>1513</v>
      </c>
      <c r="M8594" s="1">
        <v>1</v>
      </c>
    </row>
    <row r="8595" spans="1:13" x14ac:dyDescent="0.25">
      <c r="A8595" s="1" t="s">
        <v>1470</v>
      </c>
      <c r="J8595" s="1" t="s">
        <v>1511</v>
      </c>
      <c r="K8595" s="1" t="s">
        <v>1514</v>
      </c>
      <c r="L8595" s="1" t="s">
        <v>1513</v>
      </c>
      <c r="M8595" s="1">
        <v>2</v>
      </c>
    </row>
    <row r="8596" spans="1:13" x14ac:dyDescent="0.25">
      <c r="A8596" s="1" t="s">
        <v>1275</v>
      </c>
      <c r="J8596" s="1" t="s">
        <v>1511</v>
      </c>
      <c r="K8596" s="1" t="s">
        <v>1509</v>
      </c>
      <c r="L8596" s="1" t="s">
        <v>1512</v>
      </c>
      <c r="M8596" s="1">
        <v>2</v>
      </c>
    </row>
    <row r="8597" spans="1:13" x14ac:dyDescent="0.25">
      <c r="A8597" s="1" t="s">
        <v>1299</v>
      </c>
      <c r="J8597" s="1" t="s">
        <v>1508</v>
      </c>
      <c r="K8597" s="1" t="s">
        <v>1509</v>
      </c>
      <c r="L8597" s="1" t="s">
        <v>1510</v>
      </c>
      <c r="M8597" s="1">
        <v>1</v>
      </c>
    </row>
    <row r="8598" spans="1:13" x14ac:dyDescent="0.25">
      <c r="A8598" s="1" t="s">
        <v>1319</v>
      </c>
      <c r="J8598" s="1" t="s">
        <v>1511</v>
      </c>
      <c r="K8598" s="1" t="s">
        <v>1509</v>
      </c>
      <c r="L8598" s="1" t="s">
        <v>1512</v>
      </c>
      <c r="M8598" s="1">
        <v>3</v>
      </c>
    </row>
    <row r="8599" spans="1:13" x14ac:dyDescent="0.25">
      <c r="A8599" s="1" t="s">
        <v>1389</v>
      </c>
      <c r="J8599" s="1" t="s">
        <v>1511</v>
      </c>
      <c r="K8599" s="1" t="s">
        <v>1509</v>
      </c>
      <c r="L8599" s="1" t="s">
        <v>1513</v>
      </c>
      <c r="M8599" s="1">
        <v>1</v>
      </c>
    </row>
    <row r="8600" spans="1:13" x14ac:dyDescent="0.25">
      <c r="A8600" s="1" t="s">
        <v>1389</v>
      </c>
      <c r="J8600" s="1" t="s">
        <v>1511</v>
      </c>
      <c r="K8600" s="1" t="s">
        <v>1509</v>
      </c>
      <c r="L8600" s="1" t="s">
        <v>1513</v>
      </c>
      <c r="M8600" s="1">
        <v>1</v>
      </c>
    </row>
    <row r="8601" spans="1:13" x14ac:dyDescent="0.25">
      <c r="A8601" s="1" t="s">
        <v>1341</v>
      </c>
      <c r="J8601" s="1" t="s">
        <v>1511</v>
      </c>
      <c r="K8601" s="1" t="s">
        <v>1509</v>
      </c>
      <c r="L8601" s="1" t="s">
        <v>1512</v>
      </c>
      <c r="M8601" s="1">
        <v>15</v>
      </c>
    </row>
    <row r="8602" spans="1:13" x14ac:dyDescent="0.25">
      <c r="A8602" s="1" t="s">
        <v>1262</v>
      </c>
      <c r="J8602" s="1" t="s">
        <v>1511</v>
      </c>
      <c r="K8602" s="1" t="s">
        <v>1509</v>
      </c>
      <c r="L8602" s="1" t="s">
        <v>1512</v>
      </c>
      <c r="M8602" s="1">
        <v>1</v>
      </c>
    </row>
    <row r="8603" spans="1:13" x14ac:dyDescent="0.25">
      <c r="A8603" s="1" t="s">
        <v>1262</v>
      </c>
      <c r="J8603" s="1" t="s">
        <v>1511</v>
      </c>
      <c r="K8603" s="1" t="s">
        <v>1509</v>
      </c>
      <c r="L8603" s="1" t="s">
        <v>1512</v>
      </c>
      <c r="M8603" s="1">
        <v>1</v>
      </c>
    </row>
    <row r="8604" spans="1:13" x14ac:dyDescent="0.25">
      <c r="A8604" s="1" t="s">
        <v>1262</v>
      </c>
      <c r="J8604" s="1" t="s">
        <v>1511</v>
      </c>
      <c r="K8604" s="1" t="s">
        <v>1509</v>
      </c>
      <c r="L8604" s="1" t="s">
        <v>1512</v>
      </c>
      <c r="M8604" s="1">
        <v>1</v>
      </c>
    </row>
    <row r="8605" spans="1:13" x14ac:dyDescent="0.25">
      <c r="A8605" s="1" t="s">
        <v>1262</v>
      </c>
      <c r="J8605" s="1" t="s">
        <v>1511</v>
      </c>
      <c r="K8605" s="1" t="s">
        <v>1509</v>
      </c>
      <c r="L8605" s="1" t="s">
        <v>1512</v>
      </c>
      <c r="M8605" s="1">
        <v>1</v>
      </c>
    </row>
    <row r="8606" spans="1:13" x14ac:dyDescent="0.25">
      <c r="A8606" s="1" t="s">
        <v>1262</v>
      </c>
      <c r="J8606" s="1" t="s">
        <v>1511</v>
      </c>
      <c r="K8606" s="1" t="s">
        <v>1509</v>
      </c>
      <c r="L8606" s="1" t="s">
        <v>1512</v>
      </c>
      <c r="M8606" s="1">
        <v>1</v>
      </c>
    </row>
    <row r="8607" spans="1:13" x14ac:dyDescent="0.25">
      <c r="A8607" s="1" t="s">
        <v>1487</v>
      </c>
      <c r="J8607" s="1" t="s">
        <v>1511</v>
      </c>
      <c r="K8607" s="1" t="s">
        <v>1509</v>
      </c>
      <c r="L8607" s="1" t="s">
        <v>1512</v>
      </c>
      <c r="M8607" s="1">
        <v>1</v>
      </c>
    </row>
    <row r="8608" spans="1:13" x14ac:dyDescent="0.25">
      <c r="A8608" s="1" t="s">
        <v>1262</v>
      </c>
      <c r="J8608" s="1" t="s">
        <v>1511</v>
      </c>
      <c r="K8608" s="1" t="s">
        <v>1509</v>
      </c>
      <c r="L8608" s="1" t="s">
        <v>1512</v>
      </c>
      <c r="M8608" s="1">
        <v>1</v>
      </c>
    </row>
    <row r="8609" spans="1:13" x14ac:dyDescent="0.25">
      <c r="A8609" s="1" t="s">
        <v>1487</v>
      </c>
      <c r="J8609" s="1" t="s">
        <v>1511</v>
      </c>
      <c r="K8609" s="1" t="s">
        <v>1509</v>
      </c>
      <c r="L8609" s="1" t="s">
        <v>1512</v>
      </c>
      <c r="M8609" s="1">
        <v>1</v>
      </c>
    </row>
    <row r="8610" spans="1:13" x14ac:dyDescent="0.25">
      <c r="A8610" s="1" t="s">
        <v>1262</v>
      </c>
      <c r="J8610" s="1" t="s">
        <v>1511</v>
      </c>
      <c r="K8610" s="1" t="s">
        <v>1509</v>
      </c>
      <c r="L8610" s="1" t="s">
        <v>1512</v>
      </c>
      <c r="M8610" s="1">
        <v>1</v>
      </c>
    </row>
    <row r="8611" spans="1:13" x14ac:dyDescent="0.25">
      <c r="A8611" s="1" t="s">
        <v>1341</v>
      </c>
      <c r="J8611" s="1" t="s">
        <v>1511</v>
      </c>
      <c r="K8611" s="1" t="s">
        <v>1509</v>
      </c>
      <c r="L8611" s="1" t="s">
        <v>1512</v>
      </c>
      <c r="M8611" s="1">
        <v>19</v>
      </c>
    </row>
    <row r="8612" spans="1:13" x14ac:dyDescent="0.25">
      <c r="A8612" s="1" t="s">
        <v>1262</v>
      </c>
      <c r="J8612" s="1" t="s">
        <v>1511</v>
      </c>
      <c r="K8612" s="1" t="s">
        <v>1509</v>
      </c>
      <c r="L8612" s="1" t="s">
        <v>1512</v>
      </c>
      <c r="M8612" s="1">
        <v>2</v>
      </c>
    </row>
    <row r="8613" spans="1:13" x14ac:dyDescent="0.25">
      <c r="A8613" s="1" t="s">
        <v>1262</v>
      </c>
      <c r="J8613" s="1" t="s">
        <v>1511</v>
      </c>
      <c r="K8613" s="1" t="s">
        <v>1509</v>
      </c>
      <c r="L8613" s="1" t="s">
        <v>1512</v>
      </c>
      <c r="M8613" s="1">
        <v>2</v>
      </c>
    </row>
    <row r="8614" spans="1:13" x14ac:dyDescent="0.25">
      <c r="A8614" s="1" t="s">
        <v>1487</v>
      </c>
      <c r="J8614" s="1" t="s">
        <v>1511</v>
      </c>
      <c r="K8614" s="1" t="s">
        <v>1509</v>
      </c>
      <c r="L8614" s="1" t="s">
        <v>1512</v>
      </c>
      <c r="M8614" s="1">
        <v>1</v>
      </c>
    </row>
    <row r="8615" spans="1:13" x14ac:dyDescent="0.25">
      <c r="A8615" s="1" t="s">
        <v>1341</v>
      </c>
      <c r="J8615" s="1" t="s">
        <v>1511</v>
      </c>
      <c r="K8615" s="1" t="s">
        <v>1509</v>
      </c>
      <c r="L8615" s="1" t="s">
        <v>1512</v>
      </c>
      <c r="M8615" s="1">
        <v>19</v>
      </c>
    </row>
    <row r="8616" spans="1:13" x14ac:dyDescent="0.25">
      <c r="A8616" s="1" t="s">
        <v>1487</v>
      </c>
      <c r="J8616" s="1" t="s">
        <v>1511</v>
      </c>
      <c r="K8616" s="1" t="s">
        <v>1509</v>
      </c>
      <c r="L8616" s="1" t="s">
        <v>1512</v>
      </c>
      <c r="M8616" s="1">
        <v>1</v>
      </c>
    </row>
    <row r="8617" spans="1:13" x14ac:dyDescent="0.25">
      <c r="A8617" s="1" t="s">
        <v>1262</v>
      </c>
      <c r="J8617" s="1" t="s">
        <v>1511</v>
      </c>
      <c r="K8617" s="1" t="s">
        <v>1509</v>
      </c>
      <c r="L8617" s="1" t="s">
        <v>1512</v>
      </c>
      <c r="M8617" s="1">
        <v>1</v>
      </c>
    </row>
    <row r="8618" spans="1:13" x14ac:dyDescent="0.25">
      <c r="A8618" s="1" t="s">
        <v>1487</v>
      </c>
      <c r="J8618" s="1" t="s">
        <v>1511</v>
      </c>
      <c r="K8618" s="1" t="s">
        <v>1509</v>
      </c>
      <c r="L8618" s="1" t="s">
        <v>1512</v>
      </c>
      <c r="M8618" s="1">
        <v>1</v>
      </c>
    </row>
    <row r="8619" spans="1:13" x14ac:dyDescent="0.25">
      <c r="A8619" s="1" t="s">
        <v>1262</v>
      </c>
      <c r="J8619" s="1" t="s">
        <v>1511</v>
      </c>
      <c r="K8619" s="1" t="s">
        <v>1509</v>
      </c>
      <c r="L8619" s="1" t="s">
        <v>1512</v>
      </c>
      <c r="M8619" s="1">
        <v>1</v>
      </c>
    </row>
    <row r="8620" spans="1:13" x14ac:dyDescent="0.25">
      <c r="A8620" s="1" t="s">
        <v>1487</v>
      </c>
      <c r="J8620" s="1" t="s">
        <v>1511</v>
      </c>
      <c r="K8620" s="1" t="s">
        <v>1509</v>
      </c>
      <c r="L8620" s="1" t="s">
        <v>1512</v>
      </c>
      <c r="M8620" s="1">
        <v>1</v>
      </c>
    </row>
    <row r="8621" spans="1:13" x14ac:dyDescent="0.25">
      <c r="A8621" s="1" t="s">
        <v>1337</v>
      </c>
      <c r="J8621" s="1" t="s">
        <v>1511</v>
      </c>
      <c r="K8621" s="1" t="s">
        <v>1514</v>
      </c>
      <c r="L8621" s="1" t="s">
        <v>1510</v>
      </c>
      <c r="M8621" s="1">
        <v>2</v>
      </c>
    </row>
    <row r="8622" spans="1:13" x14ac:dyDescent="0.25">
      <c r="A8622" s="1" t="s">
        <v>1487</v>
      </c>
      <c r="J8622" s="1" t="s">
        <v>1511</v>
      </c>
      <c r="K8622" s="1" t="s">
        <v>1509</v>
      </c>
      <c r="L8622" s="1" t="s">
        <v>1512</v>
      </c>
      <c r="M8622" s="1">
        <v>1</v>
      </c>
    </row>
    <row r="8623" spans="1:13" x14ac:dyDescent="0.25">
      <c r="A8623" s="1" t="s">
        <v>1487</v>
      </c>
      <c r="J8623" s="1" t="s">
        <v>1511</v>
      </c>
      <c r="K8623" s="1" t="s">
        <v>1509</v>
      </c>
      <c r="L8623" s="1" t="s">
        <v>1512</v>
      </c>
      <c r="M8623" s="1">
        <v>1</v>
      </c>
    </row>
    <row r="8624" spans="1:13" x14ac:dyDescent="0.25">
      <c r="A8624" s="1" t="s">
        <v>1299</v>
      </c>
      <c r="J8624" s="1" t="s">
        <v>1508</v>
      </c>
      <c r="K8624" s="1" t="s">
        <v>1509</v>
      </c>
      <c r="L8624" s="1" t="s">
        <v>1510</v>
      </c>
      <c r="M8624" s="1">
        <v>1</v>
      </c>
    </row>
    <row r="8625" spans="1:13" x14ac:dyDescent="0.25">
      <c r="A8625" s="1" t="s">
        <v>1487</v>
      </c>
      <c r="J8625" s="1" t="s">
        <v>1511</v>
      </c>
      <c r="K8625" s="1" t="s">
        <v>1509</v>
      </c>
      <c r="L8625" s="1" t="s">
        <v>1512</v>
      </c>
      <c r="M8625" s="1">
        <v>1</v>
      </c>
    </row>
    <row r="8626" spans="1:13" x14ac:dyDescent="0.25">
      <c r="A8626" s="1" t="s">
        <v>1487</v>
      </c>
      <c r="J8626" s="1" t="s">
        <v>1511</v>
      </c>
      <c r="K8626" s="1" t="s">
        <v>1509</v>
      </c>
      <c r="L8626" s="1" t="s">
        <v>1512</v>
      </c>
      <c r="M8626" s="1">
        <v>1</v>
      </c>
    </row>
    <row r="8627" spans="1:13" x14ac:dyDescent="0.25">
      <c r="A8627" s="1" t="s">
        <v>1487</v>
      </c>
      <c r="J8627" s="1" t="s">
        <v>1511</v>
      </c>
      <c r="K8627" s="1" t="s">
        <v>1509</v>
      </c>
      <c r="L8627" s="1" t="s">
        <v>1512</v>
      </c>
      <c r="M8627" s="1">
        <v>1</v>
      </c>
    </row>
    <row r="8628" spans="1:13" x14ac:dyDescent="0.25">
      <c r="A8628" s="1" t="s">
        <v>1487</v>
      </c>
      <c r="J8628" s="1" t="s">
        <v>1511</v>
      </c>
      <c r="K8628" s="1" t="s">
        <v>1509</v>
      </c>
      <c r="L8628" s="1" t="s">
        <v>1512</v>
      </c>
      <c r="M8628" s="1">
        <v>1</v>
      </c>
    </row>
    <row r="8629" spans="1:13" x14ac:dyDescent="0.25">
      <c r="A8629" s="1" t="s">
        <v>1487</v>
      </c>
      <c r="J8629" s="1" t="s">
        <v>1511</v>
      </c>
      <c r="K8629" s="1" t="s">
        <v>1509</v>
      </c>
      <c r="L8629" s="1" t="s">
        <v>1512</v>
      </c>
      <c r="M8629" s="1">
        <v>1</v>
      </c>
    </row>
    <row r="8630" spans="1:13" x14ac:dyDescent="0.25">
      <c r="A8630" s="1" t="s">
        <v>1487</v>
      </c>
      <c r="J8630" s="1" t="s">
        <v>1511</v>
      </c>
      <c r="K8630" s="1" t="s">
        <v>1509</v>
      </c>
      <c r="L8630" s="1" t="s">
        <v>1512</v>
      </c>
      <c r="M8630" s="1">
        <v>1</v>
      </c>
    </row>
    <row r="8631" spans="1:13" x14ac:dyDescent="0.25">
      <c r="A8631" s="1" t="s">
        <v>1487</v>
      </c>
      <c r="J8631" s="1" t="s">
        <v>1511</v>
      </c>
      <c r="K8631" s="1" t="s">
        <v>1509</v>
      </c>
      <c r="L8631" s="1" t="s">
        <v>1512</v>
      </c>
      <c r="M8631" s="1">
        <v>1</v>
      </c>
    </row>
    <row r="8632" spans="1:13" x14ac:dyDescent="0.25">
      <c r="A8632" s="1" t="s">
        <v>1487</v>
      </c>
      <c r="J8632" s="1" t="s">
        <v>1511</v>
      </c>
      <c r="K8632" s="1" t="s">
        <v>1509</v>
      </c>
      <c r="L8632" s="1" t="s">
        <v>1512</v>
      </c>
      <c r="M8632" s="1">
        <v>1</v>
      </c>
    </row>
    <row r="8633" spans="1:13" x14ac:dyDescent="0.25">
      <c r="A8633" s="1" t="s">
        <v>1487</v>
      </c>
      <c r="J8633" s="1" t="s">
        <v>1511</v>
      </c>
      <c r="K8633" s="1" t="s">
        <v>1509</v>
      </c>
      <c r="L8633" s="1" t="s">
        <v>1512</v>
      </c>
      <c r="M8633" s="1">
        <v>1</v>
      </c>
    </row>
    <row r="8634" spans="1:13" x14ac:dyDescent="0.25">
      <c r="A8634" s="1" t="s">
        <v>1487</v>
      </c>
      <c r="J8634" s="1" t="s">
        <v>1511</v>
      </c>
      <c r="K8634" s="1" t="s">
        <v>1509</v>
      </c>
      <c r="L8634" s="1" t="s">
        <v>1512</v>
      </c>
      <c r="M8634" s="1">
        <v>1</v>
      </c>
    </row>
    <row r="8635" spans="1:13" x14ac:dyDescent="0.25">
      <c r="A8635" s="1" t="s">
        <v>1272</v>
      </c>
      <c r="J8635" s="1" t="s">
        <v>1511</v>
      </c>
      <c r="K8635" s="1" t="s">
        <v>1514</v>
      </c>
      <c r="L8635" s="1" t="s">
        <v>1513</v>
      </c>
      <c r="M8635" s="1">
        <v>1</v>
      </c>
    </row>
    <row r="8636" spans="1:13" x14ac:dyDescent="0.25">
      <c r="A8636" s="1" t="s">
        <v>1487</v>
      </c>
      <c r="J8636" s="1" t="s">
        <v>1511</v>
      </c>
      <c r="K8636" s="1" t="s">
        <v>1509</v>
      </c>
      <c r="L8636" s="1" t="s">
        <v>1512</v>
      </c>
      <c r="M8636" s="1">
        <v>1</v>
      </c>
    </row>
    <row r="8637" spans="1:13" x14ac:dyDescent="0.25">
      <c r="A8637" s="1" t="s">
        <v>1272</v>
      </c>
      <c r="J8637" s="1" t="s">
        <v>1511</v>
      </c>
      <c r="K8637" s="1" t="s">
        <v>1509</v>
      </c>
      <c r="L8637" s="1" t="s">
        <v>1512</v>
      </c>
      <c r="M8637" s="1">
        <v>1</v>
      </c>
    </row>
    <row r="8638" spans="1:13" x14ac:dyDescent="0.25">
      <c r="A8638" s="1" t="s">
        <v>1263</v>
      </c>
      <c r="J8638" s="1" t="s">
        <v>1511</v>
      </c>
      <c r="K8638" s="1" t="s">
        <v>1509</v>
      </c>
      <c r="L8638" s="1" t="s">
        <v>1512</v>
      </c>
      <c r="M8638" s="1">
        <v>1</v>
      </c>
    </row>
    <row r="8639" spans="1:13" x14ac:dyDescent="0.25">
      <c r="A8639" s="1" t="s">
        <v>1263</v>
      </c>
      <c r="J8639" s="1" t="s">
        <v>1511</v>
      </c>
      <c r="K8639" s="1" t="s">
        <v>1509</v>
      </c>
      <c r="L8639" s="1" t="s">
        <v>1512</v>
      </c>
      <c r="M8639" s="1">
        <v>1</v>
      </c>
    </row>
    <row r="8640" spans="1:13" x14ac:dyDescent="0.25">
      <c r="A8640" s="1" t="s">
        <v>1487</v>
      </c>
      <c r="J8640" s="1" t="s">
        <v>1511</v>
      </c>
      <c r="K8640" s="1" t="s">
        <v>1509</v>
      </c>
      <c r="L8640" s="1" t="s">
        <v>1512</v>
      </c>
      <c r="M8640" s="1">
        <v>1</v>
      </c>
    </row>
    <row r="8641" spans="1:13" x14ac:dyDescent="0.25">
      <c r="A8641" s="1" t="s">
        <v>1263</v>
      </c>
      <c r="J8641" s="1" t="s">
        <v>1511</v>
      </c>
      <c r="K8641" s="1" t="s">
        <v>1509</v>
      </c>
      <c r="L8641" s="1" t="s">
        <v>1512</v>
      </c>
      <c r="M8641" s="1">
        <v>1</v>
      </c>
    </row>
    <row r="8642" spans="1:13" x14ac:dyDescent="0.25">
      <c r="A8642" s="1" t="s">
        <v>1487</v>
      </c>
      <c r="J8642" s="1" t="s">
        <v>1511</v>
      </c>
      <c r="K8642" s="1" t="s">
        <v>1509</v>
      </c>
      <c r="L8642" s="1" t="s">
        <v>1512</v>
      </c>
      <c r="M8642" s="1">
        <v>1</v>
      </c>
    </row>
    <row r="8643" spans="1:13" x14ac:dyDescent="0.25">
      <c r="A8643" s="1" t="s">
        <v>1263</v>
      </c>
      <c r="J8643" s="1" t="s">
        <v>1511</v>
      </c>
      <c r="K8643" s="1" t="s">
        <v>1509</v>
      </c>
      <c r="L8643" s="1" t="s">
        <v>1512</v>
      </c>
      <c r="M8643" s="1">
        <v>1</v>
      </c>
    </row>
    <row r="8644" spans="1:13" x14ac:dyDescent="0.25">
      <c r="A8644" s="1" t="s">
        <v>1487</v>
      </c>
      <c r="J8644" s="1" t="s">
        <v>1511</v>
      </c>
      <c r="K8644" s="1" t="s">
        <v>1509</v>
      </c>
      <c r="L8644" s="1" t="s">
        <v>1512</v>
      </c>
      <c r="M8644" s="1">
        <v>1</v>
      </c>
    </row>
    <row r="8645" spans="1:13" x14ac:dyDescent="0.25">
      <c r="A8645" s="1" t="s">
        <v>1262</v>
      </c>
      <c r="J8645" s="1" t="s">
        <v>1511</v>
      </c>
      <c r="K8645" s="1" t="s">
        <v>1509</v>
      </c>
      <c r="L8645" s="1" t="s">
        <v>1512</v>
      </c>
      <c r="M8645" s="1">
        <v>1</v>
      </c>
    </row>
    <row r="8646" spans="1:13" x14ac:dyDescent="0.25">
      <c r="A8646" s="1" t="s">
        <v>1487</v>
      </c>
      <c r="J8646" s="1" t="s">
        <v>1511</v>
      </c>
      <c r="K8646" s="1" t="s">
        <v>1509</v>
      </c>
      <c r="L8646" s="1" t="s">
        <v>1512</v>
      </c>
      <c r="M8646" s="1">
        <v>1</v>
      </c>
    </row>
    <row r="8647" spans="1:13" x14ac:dyDescent="0.25">
      <c r="A8647" s="1" t="s">
        <v>1487</v>
      </c>
      <c r="J8647" s="1" t="s">
        <v>1511</v>
      </c>
      <c r="K8647" s="1" t="s">
        <v>1509</v>
      </c>
      <c r="L8647" s="1" t="s">
        <v>1512</v>
      </c>
      <c r="M8647" s="1">
        <v>1</v>
      </c>
    </row>
    <row r="8648" spans="1:13" x14ac:dyDescent="0.25">
      <c r="A8648" s="1" t="s">
        <v>1487</v>
      </c>
      <c r="J8648" s="1" t="s">
        <v>1511</v>
      </c>
      <c r="K8648" s="1" t="s">
        <v>1509</v>
      </c>
      <c r="L8648" s="1" t="s">
        <v>1512</v>
      </c>
      <c r="M8648" s="1">
        <v>1</v>
      </c>
    </row>
    <row r="8649" spans="1:13" x14ac:dyDescent="0.25">
      <c r="A8649" s="1" t="s">
        <v>1487</v>
      </c>
      <c r="J8649" s="1" t="s">
        <v>1511</v>
      </c>
      <c r="K8649" s="1" t="s">
        <v>1509</v>
      </c>
      <c r="L8649" s="1" t="s">
        <v>1512</v>
      </c>
      <c r="M8649" s="1">
        <v>1</v>
      </c>
    </row>
    <row r="8650" spans="1:13" x14ac:dyDescent="0.25">
      <c r="A8650" s="1" t="s">
        <v>1487</v>
      </c>
      <c r="J8650" s="1" t="s">
        <v>1511</v>
      </c>
      <c r="K8650" s="1" t="s">
        <v>1509</v>
      </c>
      <c r="L8650" s="1" t="s">
        <v>1512</v>
      </c>
      <c r="M8650" s="1">
        <v>1</v>
      </c>
    </row>
    <row r="8651" spans="1:13" x14ac:dyDescent="0.25">
      <c r="A8651" s="1" t="s">
        <v>1487</v>
      </c>
      <c r="J8651" s="1" t="s">
        <v>1511</v>
      </c>
      <c r="K8651" s="1" t="s">
        <v>1509</v>
      </c>
      <c r="L8651" s="1" t="s">
        <v>1512</v>
      </c>
      <c r="M8651" s="1">
        <v>1</v>
      </c>
    </row>
    <row r="8652" spans="1:13" x14ac:dyDescent="0.25">
      <c r="A8652" s="1" t="s">
        <v>1487</v>
      </c>
      <c r="J8652" s="1" t="s">
        <v>1511</v>
      </c>
      <c r="K8652" s="1" t="s">
        <v>1509</v>
      </c>
      <c r="L8652" s="1" t="s">
        <v>1512</v>
      </c>
      <c r="M8652" s="1">
        <v>1</v>
      </c>
    </row>
    <row r="8653" spans="1:13" x14ac:dyDescent="0.25">
      <c r="A8653" s="1" t="s">
        <v>1487</v>
      </c>
      <c r="J8653" s="1" t="s">
        <v>1511</v>
      </c>
      <c r="K8653" s="1" t="s">
        <v>1509</v>
      </c>
      <c r="L8653" s="1" t="s">
        <v>1512</v>
      </c>
      <c r="M8653" s="1">
        <v>1</v>
      </c>
    </row>
    <row r="8654" spans="1:13" x14ac:dyDescent="0.25">
      <c r="A8654" s="1" t="s">
        <v>1487</v>
      </c>
      <c r="J8654" s="1" t="s">
        <v>1511</v>
      </c>
      <c r="K8654" s="1" t="s">
        <v>1509</v>
      </c>
      <c r="L8654" s="1" t="s">
        <v>1512</v>
      </c>
      <c r="M8654" s="1">
        <v>1</v>
      </c>
    </row>
    <row r="8655" spans="1:13" x14ac:dyDescent="0.25">
      <c r="A8655" s="1" t="s">
        <v>1487</v>
      </c>
      <c r="J8655" s="1" t="s">
        <v>1511</v>
      </c>
      <c r="K8655" s="1" t="s">
        <v>1509</v>
      </c>
      <c r="L8655" s="1" t="s">
        <v>1512</v>
      </c>
      <c r="M8655" s="1">
        <v>1</v>
      </c>
    </row>
    <row r="8656" spans="1:13" x14ac:dyDescent="0.25">
      <c r="A8656" s="1" t="s">
        <v>1487</v>
      </c>
      <c r="J8656" s="1" t="s">
        <v>1511</v>
      </c>
      <c r="K8656" s="1" t="s">
        <v>1509</v>
      </c>
      <c r="L8656" s="1" t="s">
        <v>1512</v>
      </c>
      <c r="M8656" s="1">
        <v>1</v>
      </c>
    </row>
    <row r="8657" spans="1:13" x14ac:dyDescent="0.25">
      <c r="A8657" s="1" t="s">
        <v>1487</v>
      </c>
      <c r="J8657" s="1" t="s">
        <v>1511</v>
      </c>
      <c r="K8657" s="1" t="s">
        <v>1509</v>
      </c>
      <c r="L8657" s="1" t="s">
        <v>1512</v>
      </c>
      <c r="M8657" s="1">
        <v>1</v>
      </c>
    </row>
    <row r="8658" spans="1:13" x14ac:dyDescent="0.25">
      <c r="A8658" s="1" t="s">
        <v>1487</v>
      </c>
      <c r="J8658" s="1" t="s">
        <v>1511</v>
      </c>
      <c r="K8658" s="1" t="s">
        <v>1509</v>
      </c>
      <c r="L8658" s="1" t="s">
        <v>1512</v>
      </c>
      <c r="M8658" s="1">
        <v>1</v>
      </c>
    </row>
    <row r="8659" spans="1:13" x14ac:dyDescent="0.25">
      <c r="A8659" s="1" t="s">
        <v>1487</v>
      </c>
      <c r="J8659" s="1" t="s">
        <v>1511</v>
      </c>
      <c r="K8659" s="1" t="s">
        <v>1509</v>
      </c>
      <c r="L8659" s="1" t="s">
        <v>1512</v>
      </c>
      <c r="M8659" s="1">
        <v>1</v>
      </c>
    </row>
    <row r="8660" spans="1:13" x14ac:dyDescent="0.25">
      <c r="A8660" s="1" t="s">
        <v>1487</v>
      </c>
      <c r="J8660" s="1" t="s">
        <v>1511</v>
      </c>
      <c r="K8660" s="1" t="s">
        <v>1509</v>
      </c>
      <c r="L8660" s="1" t="s">
        <v>1512</v>
      </c>
      <c r="M8660" s="1">
        <v>1</v>
      </c>
    </row>
    <row r="8661" spans="1:13" x14ac:dyDescent="0.25">
      <c r="A8661" s="1" t="s">
        <v>1487</v>
      </c>
      <c r="J8661" s="1" t="s">
        <v>1511</v>
      </c>
      <c r="K8661" s="1" t="s">
        <v>1509</v>
      </c>
      <c r="L8661" s="1" t="s">
        <v>1512</v>
      </c>
      <c r="M8661" s="1">
        <v>1</v>
      </c>
    </row>
    <row r="8662" spans="1:13" x14ac:dyDescent="0.25">
      <c r="A8662" s="1" t="s">
        <v>1487</v>
      </c>
      <c r="J8662" s="1" t="s">
        <v>1511</v>
      </c>
      <c r="K8662" s="1" t="s">
        <v>1509</v>
      </c>
      <c r="L8662" s="1" t="s">
        <v>1512</v>
      </c>
      <c r="M8662" s="1">
        <v>1</v>
      </c>
    </row>
    <row r="8663" spans="1:13" x14ac:dyDescent="0.25">
      <c r="A8663" s="1" t="s">
        <v>1487</v>
      </c>
      <c r="J8663" s="1" t="s">
        <v>1511</v>
      </c>
      <c r="K8663" s="1" t="s">
        <v>1509</v>
      </c>
      <c r="L8663" s="1" t="s">
        <v>1512</v>
      </c>
      <c r="M8663" s="1">
        <v>1</v>
      </c>
    </row>
    <row r="8664" spans="1:13" x14ac:dyDescent="0.25">
      <c r="A8664" s="1" t="s">
        <v>1487</v>
      </c>
      <c r="J8664" s="1" t="s">
        <v>1511</v>
      </c>
      <c r="K8664" s="1" t="s">
        <v>1509</v>
      </c>
      <c r="L8664" s="1" t="s">
        <v>1512</v>
      </c>
      <c r="M8664" s="1">
        <v>1</v>
      </c>
    </row>
    <row r="8665" spans="1:13" x14ac:dyDescent="0.25">
      <c r="A8665" s="1" t="s">
        <v>1487</v>
      </c>
      <c r="J8665" s="1" t="s">
        <v>1511</v>
      </c>
      <c r="K8665" s="1" t="s">
        <v>1509</v>
      </c>
      <c r="L8665" s="1" t="s">
        <v>1512</v>
      </c>
      <c r="M8665" s="1">
        <v>1</v>
      </c>
    </row>
    <row r="8666" spans="1:13" x14ac:dyDescent="0.25">
      <c r="A8666" s="1" t="s">
        <v>1487</v>
      </c>
      <c r="J8666" s="1" t="s">
        <v>1511</v>
      </c>
      <c r="K8666" s="1" t="s">
        <v>1509</v>
      </c>
      <c r="L8666" s="1" t="s">
        <v>1512</v>
      </c>
      <c r="M8666" s="1">
        <v>1</v>
      </c>
    </row>
    <row r="8667" spans="1:13" x14ac:dyDescent="0.25">
      <c r="A8667" s="1" t="s">
        <v>1487</v>
      </c>
      <c r="J8667" s="1" t="s">
        <v>1511</v>
      </c>
      <c r="K8667" s="1" t="s">
        <v>1509</v>
      </c>
      <c r="L8667" s="1" t="s">
        <v>1512</v>
      </c>
      <c r="M8667" s="1">
        <v>1</v>
      </c>
    </row>
    <row r="8668" spans="1:13" x14ac:dyDescent="0.25">
      <c r="A8668" s="1" t="s">
        <v>1487</v>
      </c>
      <c r="J8668" s="1" t="s">
        <v>1511</v>
      </c>
      <c r="K8668" s="1" t="s">
        <v>1509</v>
      </c>
      <c r="L8668" s="1" t="s">
        <v>1512</v>
      </c>
      <c r="M8668" s="1">
        <v>1</v>
      </c>
    </row>
    <row r="8669" spans="1:13" x14ac:dyDescent="0.25">
      <c r="A8669" s="1" t="s">
        <v>1487</v>
      </c>
      <c r="J8669" s="1" t="s">
        <v>1511</v>
      </c>
      <c r="K8669" s="1" t="s">
        <v>1509</v>
      </c>
      <c r="L8669" s="1" t="s">
        <v>1512</v>
      </c>
      <c r="M8669" s="1">
        <v>1</v>
      </c>
    </row>
    <row r="8670" spans="1:13" x14ac:dyDescent="0.25">
      <c r="A8670" s="1" t="s">
        <v>1487</v>
      </c>
      <c r="J8670" s="1" t="s">
        <v>1511</v>
      </c>
      <c r="K8670" s="1" t="s">
        <v>1509</v>
      </c>
      <c r="L8670" s="1" t="s">
        <v>1512</v>
      </c>
      <c r="M8670" s="1">
        <v>1</v>
      </c>
    </row>
    <row r="8671" spans="1:13" x14ac:dyDescent="0.25">
      <c r="A8671" s="1" t="s">
        <v>1487</v>
      </c>
      <c r="J8671" s="1" t="s">
        <v>1511</v>
      </c>
      <c r="K8671" s="1" t="s">
        <v>1509</v>
      </c>
      <c r="L8671" s="1" t="s">
        <v>1512</v>
      </c>
      <c r="M8671" s="1">
        <v>1</v>
      </c>
    </row>
    <row r="8672" spans="1:13" x14ac:dyDescent="0.25">
      <c r="A8672" s="1" t="s">
        <v>1487</v>
      </c>
      <c r="J8672" s="1" t="s">
        <v>1511</v>
      </c>
      <c r="K8672" s="1" t="s">
        <v>1509</v>
      </c>
      <c r="L8672" s="1" t="s">
        <v>1512</v>
      </c>
      <c r="M8672" s="1">
        <v>1</v>
      </c>
    </row>
    <row r="8673" spans="1:13" x14ac:dyDescent="0.25">
      <c r="A8673" s="1" t="s">
        <v>1487</v>
      </c>
      <c r="J8673" s="1" t="s">
        <v>1511</v>
      </c>
      <c r="K8673" s="1" t="s">
        <v>1509</v>
      </c>
      <c r="L8673" s="1" t="s">
        <v>1512</v>
      </c>
      <c r="M8673" s="1">
        <v>1</v>
      </c>
    </row>
    <row r="8674" spans="1:13" x14ac:dyDescent="0.25">
      <c r="A8674" s="1" t="s">
        <v>1272</v>
      </c>
      <c r="J8674" s="1" t="s">
        <v>1511</v>
      </c>
      <c r="K8674" s="1" t="s">
        <v>1509</v>
      </c>
      <c r="L8674" s="1" t="s">
        <v>1512</v>
      </c>
      <c r="M8674" s="1">
        <v>3</v>
      </c>
    </row>
    <row r="8675" spans="1:13" x14ac:dyDescent="0.25">
      <c r="A8675" s="1" t="s">
        <v>1487</v>
      </c>
      <c r="J8675" s="1" t="s">
        <v>1511</v>
      </c>
      <c r="K8675" s="1" t="s">
        <v>1509</v>
      </c>
      <c r="L8675" s="1" t="s">
        <v>1512</v>
      </c>
      <c r="M8675" s="1">
        <v>1</v>
      </c>
    </row>
    <row r="8676" spans="1:13" x14ac:dyDescent="0.25">
      <c r="A8676" s="1" t="s">
        <v>1487</v>
      </c>
      <c r="J8676" s="1" t="s">
        <v>1511</v>
      </c>
      <c r="K8676" s="1" t="s">
        <v>1509</v>
      </c>
      <c r="L8676" s="1" t="s">
        <v>1512</v>
      </c>
      <c r="M8676" s="1">
        <v>1</v>
      </c>
    </row>
    <row r="8677" spans="1:13" x14ac:dyDescent="0.25">
      <c r="A8677" s="1" t="s">
        <v>1487</v>
      </c>
      <c r="J8677" s="1" t="s">
        <v>1511</v>
      </c>
      <c r="K8677" s="1" t="s">
        <v>1509</v>
      </c>
      <c r="L8677" s="1" t="s">
        <v>1512</v>
      </c>
      <c r="M8677" s="1">
        <v>1</v>
      </c>
    </row>
    <row r="8678" spans="1:13" x14ac:dyDescent="0.25">
      <c r="A8678" s="1" t="s">
        <v>1487</v>
      </c>
      <c r="J8678" s="1" t="s">
        <v>1511</v>
      </c>
      <c r="K8678" s="1" t="s">
        <v>1509</v>
      </c>
      <c r="L8678" s="1" t="s">
        <v>1512</v>
      </c>
      <c r="M8678" s="1">
        <v>1</v>
      </c>
    </row>
    <row r="8679" spans="1:13" x14ac:dyDescent="0.25">
      <c r="A8679" s="1" t="s">
        <v>1487</v>
      </c>
      <c r="J8679" s="1" t="s">
        <v>1511</v>
      </c>
      <c r="K8679" s="1" t="s">
        <v>1509</v>
      </c>
      <c r="L8679" s="1" t="s">
        <v>1512</v>
      </c>
      <c r="M8679" s="1">
        <v>1</v>
      </c>
    </row>
    <row r="8680" spans="1:13" x14ac:dyDescent="0.25">
      <c r="A8680" s="1" t="s">
        <v>1487</v>
      </c>
      <c r="J8680" s="1" t="s">
        <v>1511</v>
      </c>
      <c r="K8680" s="1" t="s">
        <v>1509</v>
      </c>
      <c r="L8680" s="1" t="s">
        <v>1512</v>
      </c>
      <c r="M8680" s="1">
        <v>1</v>
      </c>
    </row>
    <row r="8681" spans="1:13" x14ac:dyDescent="0.25">
      <c r="A8681" s="1" t="s">
        <v>1487</v>
      </c>
      <c r="J8681" s="1" t="s">
        <v>1511</v>
      </c>
      <c r="K8681" s="1" t="s">
        <v>1509</v>
      </c>
      <c r="L8681" s="1" t="s">
        <v>1512</v>
      </c>
      <c r="M8681" s="1">
        <v>1</v>
      </c>
    </row>
    <row r="8682" spans="1:13" x14ac:dyDescent="0.25">
      <c r="A8682" s="1" t="s">
        <v>1487</v>
      </c>
      <c r="J8682" s="1" t="s">
        <v>1511</v>
      </c>
      <c r="K8682" s="1" t="s">
        <v>1509</v>
      </c>
      <c r="L8682" s="1" t="s">
        <v>1512</v>
      </c>
      <c r="M8682" s="1">
        <v>1</v>
      </c>
    </row>
    <row r="8683" spans="1:13" x14ac:dyDescent="0.25">
      <c r="A8683" s="1" t="s">
        <v>1262</v>
      </c>
      <c r="J8683" s="1" t="s">
        <v>1508</v>
      </c>
      <c r="K8683" s="1" t="s">
        <v>1509</v>
      </c>
      <c r="L8683" s="1" t="s">
        <v>1512</v>
      </c>
      <c r="M8683" s="1">
        <v>1</v>
      </c>
    </row>
    <row r="8684" spans="1:13" x14ac:dyDescent="0.25">
      <c r="A8684" s="1" t="s">
        <v>1299</v>
      </c>
      <c r="J8684" s="1" t="s">
        <v>1508</v>
      </c>
      <c r="K8684" s="1" t="s">
        <v>1509</v>
      </c>
      <c r="L8684" s="1" t="s">
        <v>1510</v>
      </c>
      <c r="M8684" s="1">
        <v>2</v>
      </c>
    </row>
    <row r="8685" spans="1:13" x14ac:dyDescent="0.25">
      <c r="A8685" s="1" t="s">
        <v>1487</v>
      </c>
      <c r="J8685" s="1" t="s">
        <v>1511</v>
      </c>
      <c r="K8685" s="1" t="s">
        <v>1509</v>
      </c>
      <c r="L8685" s="1" t="s">
        <v>1512</v>
      </c>
      <c r="M8685" s="1">
        <v>1</v>
      </c>
    </row>
    <row r="8686" spans="1:13" x14ac:dyDescent="0.25">
      <c r="A8686" s="1" t="s">
        <v>1487</v>
      </c>
      <c r="J8686" s="1" t="s">
        <v>1511</v>
      </c>
      <c r="K8686" s="1" t="s">
        <v>1509</v>
      </c>
      <c r="L8686" s="1" t="s">
        <v>1512</v>
      </c>
      <c r="M8686" s="1">
        <v>1</v>
      </c>
    </row>
    <row r="8687" spans="1:13" x14ac:dyDescent="0.25">
      <c r="A8687" s="1" t="s">
        <v>1487</v>
      </c>
      <c r="J8687" s="1" t="s">
        <v>1511</v>
      </c>
      <c r="K8687" s="1" t="s">
        <v>1509</v>
      </c>
      <c r="L8687" s="1" t="s">
        <v>1512</v>
      </c>
      <c r="M8687" s="1">
        <v>1</v>
      </c>
    </row>
    <row r="8688" spans="1:13" x14ac:dyDescent="0.25">
      <c r="A8688" s="1" t="s">
        <v>1487</v>
      </c>
      <c r="J8688" s="1" t="s">
        <v>1511</v>
      </c>
      <c r="K8688" s="1" t="s">
        <v>1509</v>
      </c>
      <c r="L8688" s="1" t="s">
        <v>1512</v>
      </c>
      <c r="M8688" s="1">
        <v>1</v>
      </c>
    </row>
    <row r="8689" spans="1:13" x14ac:dyDescent="0.25">
      <c r="A8689" s="1" t="s">
        <v>1487</v>
      </c>
      <c r="J8689" s="1" t="s">
        <v>1511</v>
      </c>
      <c r="K8689" s="1" t="s">
        <v>1509</v>
      </c>
      <c r="L8689" s="1" t="s">
        <v>1512</v>
      </c>
      <c r="M8689" s="1">
        <v>1</v>
      </c>
    </row>
    <row r="8690" spans="1:13" x14ac:dyDescent="0.25">
      <c r="A8690" s="1" t="s">
        <v>1487</v>
      </c>
      <c r="J8690" s="1" t="s">
        <v>1511</v>
      </c>
      <c r="K8690" s="1" t="s">
        <v>1509</v>
      </c>
      <c r="L8690" s="1" t="s">
        <v>1512</v>
      </c>
      <c r="M8690" s="1">
        <v>1</v>
      </c>
    </row>
    <row r="8691" spans="1:13" x14ac:dyDescent="0.25">
      <c r="A8691" s="1" t="s">
        <v>1487</v>
      </c>
      <c r="J8691" s="1" t="s">
        <v>1511</v>
      </c>
      <c r="K8691" s="1" t="s">
        <v>1509</v>
      </c>
      <c r="L8691" s="1" t="s">
        <v>1512</v>
      </c>
      <c r="M8691" s="1">
        <v>1</v>
      </c>
    </row>
    <row r="8692" spans="1:13" x14ac:dyDescent="0.25">
      <c r="A8692" s="1" t="s">
        <v>1487</v>
      </c>
      <c r="J8692" s="1" t="s">
        <v>1511</v>
      </c>
      <c r="K8692" s="1" t="s">
        <v>1509</v>
      </c>
      <c r="L8692" s="1" t="s">
        <v>1512</v>
      </c>
      <c r="M8692" s="1">
        <v>1</v>
      </c>
    </row>
    <row r="8693" spans="1:13" x14ac:dyDescent="0.25">
      <c r="A8693" s="1" t="s">
        <v>1487</v>
      </c>
      <c r="J8693" s="1" t="s">
        <v>1511</v>
      </c>
      <c r="K8693" s="1" t="s">
        <v>1509</v>
      </c>
      <c r="L8693" s="1" t="s">
        <v>1512</v>
      </c>
      <c r="M8693" s="1">
        <v>1</v>
      </c>
    </row>
    <row r="8694" spans="1:13" x14ac:dyDescent="0.25">
      <c r="A8694" s="1" t="s">
        <v>1299</v>
      </c>
      <c r="J8694" s="1" t="s">
        <v>1508</v>
      </c>
      <c r="K8694" s="1" t="s">
        <v>1509</v>
      </c>
      <c r="L8694" s="1" t="s">
        <v>1510</v>
      </c>
      <c r="M8694" s="1">
        <v>1</v>
      </c>
    </row>
    <row r="8695" spans="1:13" x14ac:dyDescent="0.25">
      <c r="A8695" s="1" t="s">
        <v>1487</v>
      </c>
      <c r="J8695" s="1" t="s">
        <v>1511</v>
      </c>
      <c r="K8695" s="1" t="s">
        <v>1509</v>
      </c>
      <c r="L8695" s="1" t="s">
        <v>1512</v>
      </c>
      <c r="M8695" s="1">
        <v>1</v>
      </c>
    </row>
    <row r="8696" spans="1:13" x14ac:dyDescent="0.25">
      <c r="A8696" s="1" t="s">
        <v>1487</v>
      </c>
      <c r="J8696" s="1" t="s">
        <v>1511</v>
      </c>
      <c r="K8696" s="1" t="s">
        <v>1509</v>
      </c>
      <c r="L8696" s="1" t="s">
        <v>1512</v>
      </c>
      <c r="M8696" s="1">
        <v>1</v>
      </c>
    </row>
    <row r="8697" spans="1:13" x14ac:dyDescent="0.25">
      <c r="A8697" s="1" t="s">
        <v>1299</v>
      </c>
      <c r="J8697" s="1" t="s">
        <v>1508</v>
      </c>
      <c r="K8697" s="1" t="s">
        <v>1509</v>
      </c>
      <c r="L8697" s="1" t="s">
        <v>1510</v>
      </c>
      <c r="M8697" s="1">
        <v>1</v>
      </c>
    </row>
    <row r="8698" spans="1:13" x14ac:dyDescent="0.25">
      <c r="A8698" s="1" t="s">
        <v>1262</v>
      </c>
      <c r="J8698" s="1" t="s">
        <v>1511</v>
      </c>
      <c r="K8698" s="1" t="s">
        <v>1509</v>
      </c>
      <c r="L8698" s="1" t="s">
        <v>1512</v>
      </c>
      <c r="M8698" s="1">
        <v>1</v>
      </c>
    </row>
    <row r="8699" spans="1:13" x14ac:dyDescent="0.25">
      <c r="A8699" s="1" t="s">
        <v>1489</v>
      </c>
      <c r="J8699" s="1" t="s">
        <v>1511</v>
      </c>
      <c r="K8699" s="1" t="s">
        <v>1509</v>
      </c>
      <c r="L8699" s="1" t="s">
        <v>1512</v>
      </c>
      <c r="M8699" s="1">
        <v>1</v>
      </c>
    </row>
    <row r="8700" spans="1:13" x14ac:dyDescent="0.25">
      <c r="A8700" s="1" t="s">
        <v>1489</v>
      </c>
      <c r="J8700" s="1" t="s">
        <v>1511</v>
      </c>
      <c r="K8700" s="1" t="s">
        <v>1509</v>
      </c>
      <c r="L8700" s="1" t="s">
        <v>1512</v>
      </c>
      <c r="M8700" s="1">
        <v>1</v>
      </c>
    </row>
    <row r="8701" spans="1:13" x14ac:dyDescent="0.25">
      <c r="A8701" s="1" t="s">
        <v>1489</v>
      </c>
      <c r="J8701" s="1" t="s">
        <v>1511</v>
      </c>
      <c r="K8701" s="1" t="s">
        <v>1509</v>
      </c>
      <c r="L8701" s="1" t="s">
        <v>1512</v>
      </c>
      <c r="M8701" s="1">
        <v>1</v>
      </c>
    </row>
    <row r="8702" spans="1:13" x14ac:dyDescent="0.25">
      <c r="A8702" s="1" t="s">
        <v>1489</v>
      </c>
      <c r="J8702" s="1" t="s">
        <v>1511</v>
      </c>
      <c r="K8702" s="1" t="s">
        <v>1509</v>
      </c>
      <c r="L8702" s="1" t="s">
        <v>1512</v>
      </c>
      <c r="M8702" s="1">
        <v>1</v>
      </c>
    </row>
    <row r="8703" spans="1:13" x14ac:dyDescent="0.25">
      <c r="A8703" s="1" t="s">
        <v>1489</v>
      </c>
      <c r="J8703" s="1" t="s">
        <v>1511</v>
      </c>
      <c r="K8703" s="1" t="s">
        <v>1509</v>
      </c>
      <c r="L8703" s="1" t="s">
        <v>1512</v>
      </c>
      <c r="M8703" s="1">
        <v>1</v>
      </c>
    </row>
    <row r="8704" spans="1:13" x14ac:dyDescent="0.25">
      <c r="A8704" s="1" t="s">
        <v>1299</v>
      </c>
      <c r="J8704" s="1" t="s">
        <v>1508</v>
      </c>
      <c r="K8704" s="1" t="s">
        <v>1509</v>
      </c>
      <c r="L8704" s="1" t="s">
        <v>1510</v>
      </c>
      <c r="M8704" s="1">
        <v>1</v>
      </c>
    </row>
    <row r="8705" spans="1:13" x14ac:dyDescent="0.25">
      <c r="A8705" s="1" t="s">
        <v>1489</v>
      </c>
      <c r="J8705" s="1" t="s">
        <v>1511</v>
      </c>
      <c r="K8705" s="1" t="s">
        <v>1509</v>
      </c>
      <c r="L8705" s="1" t="s">
        <v>1512</v>
      </c>
      <c r="M8705" s="1">
        <v>1</v>
      </c>
    </row>
    <row r="8706" spans="1:13" x14ac:dyDescent="0.25">
      <c r="A8706" s="1" t="s">
        <v>1263</v>
      </c>
      <c r="J8706" s="1" t="s">
        <v>1511</v>
      </c>
      <c r="K8706" s="1" t="s">
        <v>1509</v>
      </c>
      <c r="L8706" s="1" t="s">
        <v>1512</v>
      </c>
      <c r="M8706" s="1">
        <v>1</v>
      </c>
    </row>
    <row r="8707" spans="1:13" x14ac:dyDescent="0.25">
      <c r="A8707" s="1" t="s">
        <v>1489</v>
      </c>
      <c r="J8707" s="1" t="s">
        <v>1511</v>
      </c>
      <c r="K8707" s="1" t="s">
        <v>1509</v>
      </c>
      <c r="L8707" s="1" t="s">
        <v>1512</v>
      </c>
      <c r="M8707" s="1">
        <v>1</v>
      </c>
    </row>
    <row r="8708" spans="1:13" x14ac:dyDescent="0.25">
      <c r="A8708" s="1" t="s">
        <v>1489</v>
      </c>
      <c r="J8708" s="1" t="s">
        <v>1511</v>
      </c>
      <c r="K8708" s="1" t="s">
        <v>1509</v>
      </c>
      <c r="L8708" s="1" t="s">
        <v>1512</v>
      </c>
      <c r="M8708" s="1">
        <v>1</v>
      </c>
    </row>
    <row r="8709" spans="1:13" x14ac:dyDescent="0.25">
      <c r="A8709" s="1" t="s">
        <v>1262</v>
      </c>
      <c r="J8709" s="1" t="s">
        <v>1508</v>
      </c>
      <c r="K8709" s="1" t="s">
        <v>1509</v>
      </c>
      <c r="L8709" s="1" t="s">
        <v>1512</v>
      </c>
      <c r="M8709" s="1">
        <v>1</v>
      </c>
    </row>
    <row r="8710" spans="1:13" x14ac:dyDescent="0.25">
      <c r="A8710" s="1" t="s">
        <v>1262</v>
      </c>
      <c r="J8710" s="1" t="s">
        <v>1508</v>
      </c>
      <c r="K8710" s="1" t="s">
        <v>1509</v>
      </c>
      <c r="L8710" s="1" t="s">
        <v>1512</v>
      </c>
      <c r="M8710" s="1">
        <v>1</v>
      </c>
    </row>
    <row r="8711" spans="1:13" x14ac:dyDescent="0.25">
      <c r="A8711" s="1" t="s">
        <v>1489</v>
      </c>
      <c r="J8711" s="1" t="s">
        <v>1511</v>
      </c>
      <c r="K8711" s="1" t="s">
        <v>1509</v>
      </c>
      <c r="L8711" s="1" t="s">
        <v>1512</v>
      </c>
      <c r="M8711" s="1">
        <v>1</v>
      </c>
    </row>
    <row r="8712" spans="1:13" x14ac:dyDescent="0.25">
      <c r="A8712" s="1" t="s">
        <v>1262</v>
      </c>
      <c r="J8712" s="1" t="s">
        <v>1508</v>
      </c>
      <c r="K8712" s="1" t="s">
        <v>1509</v>
      </c>
      <c r="L8712" s="1" t="s">
        <v>1512</v>
      </c>
      <c r="M8712" s="1">
        <v>1</v>
      </c>
    </row>
    <row r="8713" spans="1:13" x14ac:dyDescent="0.25">
      <c r="A8713" s="1" t="s">
        <v>1262</v>
      </c>
      <c r="J8713" s="1" t="s">
        <v>1508</v>
      </c>
      <c r="K8713" s="1" t="s">
        <v>1509</v>
      </c>
      <c r="L8713" s="1" t="s">
        <v>1512</v>
      </c>
      <c r="M8713" s="1">
        <v>1</v>
      </c>
    </row>
    <row r="8714" spans="1:13" x14ac:dyDescent="0.25">
      <c r="A8714" s="1" t="s">
        <v>1272</v>
      </c>
      <c r="J8714" s="1" t="s">
        <v>1511</v>
      </c>
      <c r="K8714" s="1" t="s">
        <v>1509</v>
      </c>
      <c r="L8714" s="1" t="s">
        <v>1512</v>
      </c>
      <c r="M8714" s="1">
        <v>1</v>
      </c>
    </row>
    <row r="8715" spans="1:13" x14ac:dyDescent="0.25">
      <c r="A8715" s="1" t="s">
        <v>1262</v>
      </c>
      <c r="J8715" s="1" t="s">
        <v>1511</v>
      </c>
      <c r="K8715" s="1" t="s">
        <v>1509</v>
      </c>
      <c r="L8715" s="1" t="s">
        <v>1512</v>
      </c>
      <c r="M8715" s="1">
        <v>1</v>
      </c>
    </row>
    <row r="8716" spans="1:13" x14ac:dyDescent="0.25">
      <c r="A8716" s="1" t="s">
        <v>1263</v>
      </c>
      <c r="J8716" s="1" t="s">
        <v>1511</v>
      </c>
      <c r="K8716" s="1" t="s">
        <v>1509</v>
      </c>
      <c r="L8716" s="1" t="s">
        <v>1512</v>
      </c>
      <c r="M8716" s="1">
        <v>1</v>
      </c>
    </row>
    <row r="8717" spans="1:13" x14ac:dyDescent="0.25">
      <c r="A8717" s="1" t="s">
        <v>1272</v>
      </c>
      <c r="J8717" s="1" t="s">
        <v>1511</v>
      </c>
      <c r="K8717" s="1" t="s">
        <v>1509</v>
      </c>
      <c r="L8717" s="1" t="s">
        <v>1512</v>
      </c>
      <c r="M8717" s="1">
        <v>1</v>
      </c>
    </row>
    <row r="8718" spans="1:13" x14ac:dyDescent="0.25">
      <c r="A8718" s="1" t="s">
        <v>1263</v>
      </c>
      <c r="J8718" s="1" t="s">
        <v>1511</v>
      </c>
      <c r="K8718" s="1" t="s">
        <v>1509</v>
      </c>
      <c r="L8718" s="1" t="s">
        <v>1512</v>
      </c>
      <c r="M8718" s="1">
        <v>1</v>
      </c>
    </row>
    <row r="8719" spans="1:13" x14ac:dyDescent="0.25">
      <c r="A8719" s="1" t="s">
        <v>1262</v>
      </c>
      <c r="J8719" s="1" t="s">
        <v>1511</v>
      </c>
      <c r="K8719" s="1" t="s">
        <v>1509</v>
      </c>
      <c r="L8719" s="1" t="s">
        <v>1512</v>
      </c>
      <c r="M8719" s="1">
        <v>1</v>
      </c>
    </row>
    <row r="8720" spans="1:13" x14ac:dyDescent="0.25">
      <c r="A8720" s="1" t="s">
        <v>1263</v>
      </c>
      <c r="J8720" s="1" t="s">
        <v>1511</v>
      </c>
      <c r="K8720" s="1" t="s">
        <v>1509</v>
      </c>
      <c r="L8720" s="1" t="s">
        <v>1512</v>
      </c>
      <c r="M8720" s="1">
        <v>1</v>
      </c>
    </row>
    <row r="8721" spans="1:13" x14ac:dyDescent="0.25">
      <c r="A8721" s="1" t="s">
        <v>1282</v>
      </c>
      <c r="J8721" s="1" t="s">
        <v>1511</v>
      </c>
      <c r="K8721" s="1" t="s">
        <v>1509</v>
      </c>
      <c r="L8721" s="1" t="s">
        <v>1512</v>
      </c>
      <c r="M8721" s="1">
        <v>11</v>
      </c>
    </row>
    <row r="8722" spans="1:13" x14ac:dyDescent="0.25">
      <c r="A8722" s="1" t="s">
        <v>1263</v>
      </c>
      <c r="J8722" s="1" t="s">
        <v>1511</v>
      </c>
      <c r="K8722" s="1" t="s">
        <v>1509</v>
      </c>
      <c r="L8722" s="1" t="s">
        <v>1512</v>
      </c>
      <c r="M8722" s="1">
        <v>1</v>
      </c>
    </row>
    <row r="8723" spans="1:13" x14ac:dyDescent="0.25">
      <c r="A8723" s="1" t="s">
        <v>1263</v>
      </c>
      <c r="J8723" s="1" t="s">
        <v>1511</v>
      </c>
      <c r="K8723" s="1" t="s">
        <v>1509</v>
      </c>
      <c r="L8723" s="1" t="s">
        <v>1512</v>
      </c>
      <c r="M8723" s="1">
        <v>1</v>
      </c>
    </row>
    <row r="8724" spans="1:13" x14ac:dyDescent="0.25">
      <c r="A8724" s="1" t="s">
        <v>1263</v>
      </c>
      <c r="J8724" s="1" t="s">
        <v>1511</v>
      </c>
      <c r="K8724" s="1" t="s">
        <v>1509</v>
      </c>
      <c r="L8724" s="1" t="s">
        <v>1512</v>
      </c>
      <c r="M8724" s="1">
        <v>1</v>
      </c>
    </row>
    <row r="8725" spans="1:13" x14ac:dyDescent="0.25">
      <c r="A8725" s="1" t="s">
        <v>1263</v>
      </c>
      <c r="J8725" s="1" t="s">
        <v>1511</v>
      </c>
      <c r="K8725" s="1" t="s">
        <v>1509</v>
      </c>
      <c r="L8725" s="1" t="s">
        <v>1512</v>
      </c>
      <c r="M8725" s="1">
        <v>1</v>
      </c>
    </row>
    <row r="8726" spans="1:13" x14ac:dyDescent="0.25">
      <c r="A8726" s="1" t="s">
        <v>1489</v>
      </c>
      <c r="J8726" s="1" t="s">
        <v>1511</v>
      </c>
      <c r="K8726" s="1" t="s">
        <v>1509</v>
      </c>
      <c r="L8726" s="1" t="s">
        <v>1512</v>
      </c>
      <c r="M8726" s="1">
        <v>1</v>
      </c>
    </row>
    <row r="8727" spans="1:13" x14ac:dyDescent="0.25">
      <c r="A8727" s="1" t="s">
        <v>1489</v>
      </c>
      <c r="J8727" s="1" t="s">
        <v>1511</v>
      </c>
      <c r="K8727" s="1" t="s">
        <v>1509</v>
      </c>
      <c r="L8727" s="1" t="s">
        <v>1512</v>
      </c>
      <c r="M8727" s="1">
        <v>2</v>
      </c>
    </row>
    <row r="8728" spans="1:13" x14ac:dyDescent="0.25">
      <c r="A8728" s="1" t="s">
        <v>1263</v>
      </c>
      <c r="J8728" s="1" t="s">
        <v>1511</v>
      </c>
      <c r="K8728" s="1" t="s">
        <v>1509</v>
      </c>
      <c r="L8728" s="1" t="s">
        <v>1512</v>
      </c>
      <c r="M8728" s="1">
        <v>1</v>
      </c>
    </row>
    <row r="8729" spans="1:13" x14ac:dyDescent="0.25">
      <c r="A8729" s="1" t="s">
        <v>1489</v>
      </c>
      <c r="J8729" s="1" t="s">
        <v>1511</v>
      </c>
      <c r="K8729" s="1" t="s">
        <v>1509</v>
      </c>
      <c r="L8729" s="1" t="s">
        <v>1512</v>
      </c>
      <c r="M8729" s="1">
        <v>1</v>
      </c>
    </row>
    <row r="8730" spans="1:13" x14ac:dyDescent="0.25">
      <c r="A8730" s="1" t="s">
        <v>1263</v>
      </c>
      <c r="J8730" s="1" t="s">
        <v>1511</v>
      </c>
      <c r="K8730" s="1" t="s">
        <v>1509</v>
      </c>
      <c r="L8730" s="1" t="s">
        <v>1512</v>
      </c>
      <c r="M8730" s="1">
        <v>1</v>
      </c>
    </row>
    <row r="8731" spans="1:13" x14ac:dyDescent="0.25">
      <c r="A8731" s="1" t="s">
        <v>1489</v>
      </c>
      <c r="J8731" s="1" t="s">
        <v>1511</v>
      </c>
      <c r="K8731" s="1" t="s">
        <v>1509</v>
      </c>
      <c r="L8731" s="1" t="s">
        <v>1512</v>
      </c>
      <c r="M8731" s="1">
        <v>1</v>
      </c>
    </row>
    <row r="8732" spans="1:13" x14ac:dyDescent="0.25">
      <c r="A8732" s="1" t="s">
        <v>1489</v>
      </c>
      <c r="J8732" s="1" t="s">
        <v>1511</v>
      </c>
      <c r="K8732" s="1" t="s">
        <v>1509</v>
      </c>
      <c r="L8732" s="1" t="s">
        <v>1512</v>
      </c>
      <c r="M8732" s="1">
        <v>1</v>
      </c>
    </row>
    <row r="8733" spans="1:13" x14ac:dyDescent="0.25">
      <c r="A8733" s="1" t="s">
        <v>1489</v>
      </c>
      <c r="J8733" s="1" t="s">
        <v>1511</v>
      </c>
      <c r="K8733" s="1" t="s">
        <v>1509</v>
      </c>
      <c r="L8733" s="1" t="s">
        <v>1512</v>
      </c>
      <c r="M8733" s="1">
        <v>1</v>
      </c>
    </row>
    <row r="8734" spans="1:13" x14ac:dyDescent="0.25">
      <c r="A8734" s="1" t="s">
        <v>1489</v>
      </c>
      <c r="J8734" s="1" t="s">
        <v>1511</v>
      </c>
      <c r="K8734" s="1" t="s">
        <v>1509</v>
      </c>
      <c r="L8734" s="1" t="s">
        <v>1512</v>
      </c>
      <c r="M8734" s="1">
        <v>1</v>
      </c>
    </row>
    <row r="8735" spans="1:13" x14ac:dyDescent="0.25">
      <c r="A8735" s="1" t="s">
        <v>1489</v>
      </c>
      <c r="J8735" s="1" t="s">
        <v>1511</v>
      </c>
      <c r="K8735" s="1" t="s">
        <v>1509</v>
      </c>
      <c r="L8735" s="1" t="s">
        <v>1512</v>
      </c>
      <c r="M8735" s="1">
        <v>1</v>
      </c>
    </row>
    <row r="8736" spans="1:13" x14ac:dyDescent="0.25">
      <c r="A8736" s="1" t="s">
        <v>1489</v>
      </c>
      <c r="J8736" s="1" t="s">
        <v>1511</v>
      </c>
      <c r="K8736" s="1" t="s">
        <v>1509</v>
      </c>
      <c r="L8736" s="1" t="s">
        <v>1512</v>
      </c>
      <c r="M8736" s="1">
        <v>1</v>
      </c>
    </row>
    <row r="8737" spans="1:13" x14ac:dyDescent="0.25">
      <c r="A8737" s="1" t="s">
        <v>1489</v>
      </c>
      <c r="J8737" s="1" t="s">
        <v>1511</v>
      </c>
      <c r="K8737" s="1" t="s">
        <v>1509</v>
      </c>
      <c r="L8737" s="1" t="s">
        <v>1512</v>
      </c>
      <c r="M8737" s="1">
        <v>1</v>
      </c>
    </row>
    <row r="8738" spans="1:13" x14ac:dyDescent="0.25">
      <c r="A8738" s="1" t="s">
        <v>1489</v>
      </c>
      <c r="J8738" s="1" t="s">
        <v>1511</v>
      </c>
      <c r="K8738" s="1" t="s">
        <v>1509</v>
      </c>
      <c r="L8738" s="1" t="s">
        <v>1512</v>
      </c>
      <c r="M8738" s="1">
        <v>1</v>
      </c>
    </row>
    <row r="8739" spans="1:13" x14ac:dyDescent="0.25">
      <c r="A8739" s="1" t="s">
        <v>1489</v>
      </c>
      <c r="J8739" s="1" t="s">
        <v>1511</v>
      </c>
      <c r="K8739" s="1" t="s">
        <v>1509</v>
      </c>
      <c r="L8739" s="1" t="s">
        <v>1512</v>
      </c>
      <c r="M8739" s="1">
        <v>1</v>
      </c>
    </row>
    <row r="8740" spans="1:13" x14ac:dyDescent="0.25">
      <c r="A8740" s="1" t="s">
        <v>1489</v>
      </c>
      <c r="J8740" s="1" t="s">
        <v>1511</v>
      </c>
      <c r="K8740" s="1" t="s">
        <v>1509</v>
      </c>
      <c r="L8740" s="1" t="s">
        <v>1512</v>
      </c>
      <c r="M8740" s="1">
        <v>1</v>
      </c>
    </row>
    <row r="8741" spans="1:13" x14ac:dyDescent="0.25">
      <c r="A8741" s="1" t="s">
        <v>1489</v>
      </c>
      <c r="J8741" s="1" t="s">
        <v>1511</v>
      </c>
      <c r="K8741" s="1" t="s">
        <v>1509</v>
      </c>
      <c r="L8741" s="1" t="s">
        <v>1512</v>
      </c>
      <c r="M8741" s="1">
        <v>1</v>
      </c>
    </row>
    <row r="8742" spans="1:13" x14ac:dyDescent="0.25">
      <c r="A8742" s="1" t="s">
        <v>1489</v>
      </c>
      <c r="J8742" s="1" t="s">
        <v>1511</v>
      </c>
      <c r="K8742" s="1" t="s">
        <v>1509</v>
      </c>
      <c r="L8742" s="1" t="s">
        <v>1512</v>
      </c>
      <c r="M8742" s="1">
        <v>1</v>
      </c>
    </row>
    <row r="8743" spans="1:13" x14ac:dyDescent="0.25">
      <c r="A8743" s="1" t="s">
        <v>1489</v>
      </c>
      <c r="J8743" s="1" t="s">
        <v>1511</v>
      </c>
      <c r="K8743" s="1" t="s">
        <v>1509</v>
      </c>
      <c r="L8743" s="1" t="s">
        <v>1512</v>
      </c>
      <c r="M8743" s="1">
        <v>1</v>
      </c>
    </row>
    <row r="8744" spans="1:13" x14ac:dyDescent="0.25">
      <c r="A8744" s="1" t="s">
        <v>1489</v>
      </c>
      <c r="J8744" s="1" t="s">
        <v>1511</v>
      </c>
      <c r="K8744" s="1" t="s">
        <v>1509</v>
      </c>
      <c r="L8744" s="1" t="s">
        <v>1512</v>
      </c>
      <c r="M8744" s="1">
        <v>1</v>
      </c>
    </row>
    <row r="8745" spans="1:13" x14ac:dyDescent="0.25">
      <c r="A8745" s="1" t="s">
        <v>1489</v>
      </c>
      <c r="J8745" s="1" t="s">
        <v>1511</v>
      </c>
      <c r="K8745" s="1" t="s">
        <v>1509</v>
      </c>
      <c r="L8745" s="1" t="s">
        <v>1512</v>
      </c>
      <c r="M8745" s="1">
        <v>1</v>
      </c>
    </row>
    <row r="8746" spans="1:13" x14ac:dyDescent="0.25">
      <c r="A8746" s="1" t="s">
        <v>1489</v>
      </c>
      <c r="J8746" s="1" t="s">
        <v>1511</v>
      </c>
      <c r="K8746" s="1" t="s">
        <v>1509</v>
      </c>
      <c r="L8746" s="1" t="s">
        <v>1512</v>
      </c>
      <c r="M8746" s="1">
        <v>1</v>
      </c>
    </row>
    <row r="8747" spans="1:13" x14ac:dyDescent="0.25">
      <c r="A8747" s="1" t="s">
        <v>1489</v>
      </c>
      <c r="J8747" s="1" t="s">
        <v>1511</v>
      </c>
      <c r="K8747" s="1" t="s">
        <v>1509</v>
      </c>
      <c r="L8747" s="1" t="s">
        <v>1512</v>
      </c>
      <c r="M8747" s="1">
        <v>1</v>
      </c>
    </row>
    <row r="8748" spans="1:13" x14ac:dyDescent="0.25">
      <c r="A8748" s="1" t="s">
        <v>1489</v>
      </c>
      <c r="J8748" s="1" t="s">
        <v>1511</v>
      </c>
      <c r="K8748" s="1" t="s">
        <v>1509</v>
      </c>
      <c r="L8748" s="1" t="s">
        <v>1512</v>
      </c>
      <c r="M8748" s="1">
        <v>1</v>
      </c>
    </row>
    <row r="8749" spans="1:13" x14ac:dyDescent="0.25">
      <c r="A8749" s="1" t="s">
        <v>1489</v>
      </c>
      <c r="J8749" s="1" t="s">
        <v>1511</v>
      </c>
      <c r="K8749" s="1" t="s">
        <v>1509</v>
      </c>
      <c r="L8749" s="1" t="s">
        <v>1512</v>
      </c>
      <c r="M8749" s="1">
        <v>1</v>
      </c>
    </row>
    <row r="8750" spans="1:13" x14ac:dyDescent="0.25">
      <c r="A8750" s="1" t="s">
        <v>1489</v>
      </c>
      <c r="J8750" s="1" t="s">
        <v>1511</v>
      </c>
      <c r="K8750" s="1" t="s">
        <v>1509</v>
      </c>
      <c r="L8750" s="1" t="s">
        <v>1512</v>
      </c>
      <c r="M8750" s="1">
        <v>1</v>
      </c>
    </row>
    <row r="8751" spans="1:13" x14ac:dyDescent="0.25">
      <c r="A8751" s="1" t="s">
        <v>1339</v>
      </c>
      <c r="J8751" s="1" t="s">
        <v>1511</v>
      </c>
      <c r="K8751" s="1" t="s">
        <v>1509</v>
      </c>
      <c r="L8751" s="1" t="s">
        <v>1510</v>
      </c>
      <c r="M8751" s="1">
        <v>2</v>
      </c>
    </row>
    <row r="8752" spans="1:13" x14ac:dyDescent="0.25">
      <c r="A8752" s="1" t="s">
        <v>1489</v>
      </c>
      <c r="J8752" s="1" t="s">
        <v>1511</v>
      </c>
      <c r="K8752" s="1" t="s">
        <v>1509</v>
      </c>
      <c r="L8752" s="1" t="s">
        <v>1512</v>
      </c>
      <c r="M8752" s="1">
        <v>1</v>
      </c>
    </row>
    <row r="8753" spans="1:13" x14ac:dyDescent="0.25">
      <c r="A8753" s="1" t="s">
        <v>1489</v>
      </c>
      <c r="J8753" s="1" t="s">
        <v>1511</v>
      </c>
      <c r="K8753" s="1" t="s">
        <v>1509</v>
      </c>
      <c r="L8753" s="1" t="s">
        <v>1512</v>
      </c>
      <c r="M8753" s="1">
        <v>1</v>
      </c>
    </row>
    <row r="8754" spans="1:13" x14ac:dyDescent="0.25">
      <c r="A8754" s="1" t="s">
        <v>1262</v>
      </c>
      <c r="J8754" s="1" t="s">
        <v>1511</v>
      </c>
      <c r="K8754" s="1" t="s">
        <v>1509</v>
      </c>
      <c r="L8754" s="1" t="s">
        <v>1512</v>
      </c>
      <c r="M8754" s="1">
        <v>1</v>
      </c>
    </row>
    <row r="8755" spans="1:13" x14ac:dyDescent="0.25">
      <c r="A8755" s="1" t="s">
        <v>1489</v>
      </c>
      <c r="J8755" s="1" t="s">
        <v>1511</v>
      </c>
      <c r="K8755" s="1" t="s">
        <v>1509</v>
      </c>
      <c r="L8755" s="1" t="s">
        <v>1512</v>
      </c>
      <c r="M8755" s="1">
        <v>1</v>
      </c>
    </row>
    <row r="8756" spans="1:13" x14ac:dyDescent="0.25">
      <c r="A8756" s="1" t="s">
        <v>1489</v>
      </c>
      <c r="J8756" s="1" t="s">
        <v>1511</v>
      </c>
      <c r="K8756" s="1" t="s">
        <v>1509</v>
      </c>
      <c r="L8756" s="1" t="s">
        <v>1512</v>
      </c>
      <c r="M8756" s="1">
        <v>1</v>
      </c>
    </row>
    <row r="8757" spans="1:13" x14ac:dyDescent="0.25">
      <c r="A8757" s="1" t="s">
        <v>1489</v>
      </c>
      <c r="J8757" s="1" t="s">
        <v>1511</v>
      </c>
      <c r="K8757" s="1" t="s">
        <v>1509</v>
      </c>
      <c r="L8757" s="1" t="s">
        <v>1512</v>
      </c>
      <c r="M8757" s="1">
        <v>1</v>
      </c>
    </row>
    <row r="8758" spans="1:13" x14ac:dyDescent="0.25">
      <c r="A8758" s="1" t="s">
        <v>1489</v>
      </c>
      <c r="J8758" s="1" t="s">
        <v>1511</v>
      </c>
      <c r="K8758" s="1" t="s">
        <v>1509</v>
      </c>
      <c r="L8758" s="1" t="s">
        <v>1512</v>
      </c>
      <c r="M8758" s="1">
        <v>1</v>
      </c>
    </row>
    <row r="8759" spans="1:13" x14ac:dyDescent="0.25">
      <c r="A8759" s="1" t="s">
        <v>1489</v>
      </c>
      <c r="J8759" s="1" t="s">
        <v>1511</v>
      </c>
      <c r="K8759" s="1" t="s">
        <v>1509</v>
      </c>
      <c r="L8759" s="1" t="s">
        <v>1512</v>
      </c>
      <c r="M8759" s="1">
        <v>1</v>
      </c>
    </row>
    <row r="8760" spans="1:13" x14ac:dyDescent="0.25">
      <c r="A8760" s="1" t="s">
        <v>1489</v>
      </c>
      <c r="J8760" s="1" t="s">
        <v>1511</v>
      </c>
      <c r="K8760" s="1" t="s">
        <v>1509</v>
      </c>
      <c r="L8760" s="1" t="s">
        <v>1512</v>
      </c>
      <c r="M8760" s="1">
        <v>1</v>
      </c>
    </row>
    <row r="8761" spans="1:13" x14ac:dyDescent="0.25">
      <c r="A8761" s="1" t="s">
        <v>1489</v>
      </c>
      <c r="J8761" s="1" t="s">
        <v>1511</v>
      </c>
      <c r="K8761" s="1" t="s">
        <v>1509</v>
      </c>
      <c r="L8761" s="1" t="s">
        <v>1512</v>
      </c>
      <c r="M8761" s="1">
        <v>1</v>
      </c>
    </row>
    <row r="8762" spans="1:13" x14ac:dyDescent="0.25">
      <c r="A8762" s="1" t="s">
        <v>1489</v>
      </c>
      <c r="J8762" s="1" t="s">
        <v>1511</v>
      </c>
      <c r="K8762" s="1" t="s">
        <v>1509</v>
      </c>
      <c r="L8762" s="1" t="s">
        <v>1512</v>
      </c>
      <c r="M8762" s="1">
        <v>1</v>
      </c>
    </row>
    <row r="8763" spans="1:13" x14ac:dyDescent="0.25">
      <c r="A8763" s="1" t="s">
        <v>1489</v>
      </c>
      <c r="J8763" s="1" t="s">
        <v>1511</v>
      </c>
      <c r="K8763" s="1" t="s">
        <v>1509</v>
      </c>
      <c r="L8763" s="1" t="s">
        <v>1512</v>
      </c>
      <c r="M8763" s="1">
        <v>1</v>
      </c>
    </row>
    <row r="8764" spans="1:13" x14ac:dyDescent="0.25">
      <c r="A8764" s="1" t="s">
        <v>1489</v>
      </c>
      <c r="J8764" s="1" t="s">
        <v>1511</v>
      </c>
      <c r="K8764" s="1" t="s">
        <v>1509</v>
      </c>
      <c r="L8764" s="1" t="s">
        <v>1512</v>
      </c>
      <c r="M8764" s="1">
        <v>1</v>
      </c>
    </row>
    <row r="8765" spans="1:13" x14ac:dyDescent="0.25">
      <c r="A8765" s="1" t="s">
        <v>1489</v>
      </c>
      <c r="J8765" s="1" t="s">
        <v>1511</v>
      </c>
      <c r="K8765" s="1" t="s">
        <v>1509</v>
      </c>
      <c r="L8765" s="1" t="s">
        <v>1512</v>
      </c>
      <c r="M8765" s="1">
        <v>1</v>
      </c>
    </row>
    <row r="8766" spans="1:13" x14ac:dyDescent="0.25">
      <c r="A8766" s="1" t="s">
        <v>1489</v>
      </c>
      <c r="J8766" s="1" t="s">
        <v>1511</v>
      </c>
      <c r="K8766" s="1" t="s">
        <v>1509</v>
      </c>
      <c r="L8766" s="1" t="s">
        <v>1512</v>
      </c>
      <c r="M8766" s="1">
        <v>1</v>
      </c>
    </row>
    <row r="8767" spans="1:13" x14ac:dyDescent="0.25">
      <c r="A8767" s="1" t="s">
        <v>1489</v>
      </c>
      <c r="J8767" s="1" t="s">
        <v>1511</v>
      </c>
      <c r="K8767" s="1" t="s">
        <v>1509</v>
      </c>
      <c r="L8767" s="1" t="s">
        <v>1512</v>
      </c>
      <c r="M8767" s="1">
        <v>1</v>
      </c>
    </row>
    <row r="8768" spans="1:13" x14ac:dyDescent="0.25">
      <c r="A8768" s="1" t="s">
        <v>1262</v>
      </c>
      <c r="J8768" s="1" t="s">
        <v>1511</v>
      </c>
      <c r="K8768" s="1" t="s">
        <v>1509</v>
      </c>
      <c r="L8768" s="1" t="s">
        <v>1512</v>
      </c>
      <c r="M8768" s="1">
        <v>1</v>
      </c>
    </row>
    <row r="8769" spans="1:13" x14ac:dyDescent="0.25">
      <c r="A8769" s="1" t="s">
        <v>1489</v>
      </c>
      <c r="J8769" s="1" t="s">
        <v>1511</v>
      </c>
      <c r="K8769" s="1" t="s">
        <v>1509</v>
      </c>
      <c r="L8769" s="1" t="s">
        <v>1512</v>
      </c>
      <c r="M8769" s="1">
        <v>1</v>
      </c>
    </row>
    <row r="8770" spans="1:13" x14ac:dyDescent="0.25">
      <c r="A8770" s="1" t="s">
        <v>1489</v>
      </c>
      <c r="J8770" s="1" t="s">
        <v>1511</v>
      </c>
      <c r="K8770" s="1" t="s">
        <v>1509</v>
      </c>
      <c r="L8770" s="1" t="s">
        <v>1512</v>
      </c>
      <c r="M8770" s="1">
        <v>1</v>
      </c>
    </row>
    <row r="8771" spans="1:13" x14ac:dyDescent="0.25">
      <c r="A8771" s="1" t="s">
        <v>1489</v>
      </c>
      <c r="J8771" s="1" t="s">
        <v>1511</v>
      </c>
      <c r="K8771" s="1" t="s">
        <v>1509</v>
      </c>
      <c r="L8771" s="1" t="s">
        <v>1512</v>
      </c>
      <c r="M8771" s="1">
        <v>1</v>
      </c>
    </row>
    <row r="8772" spans="1:13" x14ac:dyDescent="0.25">
      <c r="A8772" s="1" t="s">
        <v>1489</v>
      </c>
      <c r="J8772" s="1" t="s">
        <v>1511</v>
      </c>
      <c r="K8772" s="1" t="s">
        <v>1509</v>
      </c>
      <c r="L8772" s="1" t="s">
        <v>1512</v>
      </c>
      <c r="M8772" s="1">
        <v>1</v>
      </c>
    </row>
    <row r="8773" spans="1:13" x14ac:dyDescent="0.25">
      <c r="A8773" s="1" t="s">
        <v>1489</v>
      </c>
      <c r="J8773" s="1" t="s">
        <v>1511</v>
      </c>
      <c r="K8773" s="1" t="s">
        <v>1509</v>
      </c>
      <c r="L8773" s="1" t="s">
        <v>1512</v>
      </c>
      <c r="M8773" s="1">
        <v>1</v>
      </c>
    </row>
    <row r="8774" spans="1:13" x14ac:dyDescent="0.25">
      <c r="A8774" s="1" t="s">
        <v>1489</v>
      </c>
      <c r="J8774" s="1" t="s">
        <v>1511</v>
      </c>
      <c r="K8774" s="1" t="s">
        <v>1509</v>
      </c>
      <c r="L8774" s="1" t="s">
        <v>1512</v>
      </c>
      <c r="M8774" s="1">
        <v>1</v>
      </c>
    </row>
    <row r="8775" spans="1:13" x14ac:dyDescent="0.25">
      <c r="A8775" s="1" t="s">
        <v>1489</v>
      </c>
      <c r="J8775" s="1" t="s">
        <v>1511</v>
      </c>
      <c r="K8775" s="1" t="s">
        <v>1509</v>
      </c>
      <c r="L8775" s="1" t="s">
        <v>1512</v>
      </c>
      <c r="M8775" s="1">
        <v>1</v>
      </c>
    </row>
    <row r="8776" spans="1:13" x14ac:dyDescent="0.25">
      <c r="A8776" s="1" t="s">
        <v>1489</v>
      </c>
      <c r="J8776" s="1" t="s">
        <v>1511</v>
      </c>
      <c r="K8776" s="1" t="s">
        <v>1509</v>
      </c>
      <c r="L8776" s="1" t="s">
        <v>1512</v>
      </c>
      <c r="M8776" s="1">
        <v>1</v>
      </c>
    </row>
    <row r="8777" spans="1:13" x14ac:dyDescent="0.25">
      <c r="A8777" s="1" t="s">
        <v>1489</v>
      </c>
      <c r="J8777" s="1" t="s">
        <v>1511</v>
      </c>
      <c r="K8777" s="1" t="s">
        <v>1509</v>
      </c>
      <c r="L8777" s="1" t="s">
        <v>1512</v>
      </c>
      <c r="M8777" s="1">
        <v>1</v>
      </c>
    </row>
    <row r="8778" spans="1:13" x14ac:dyDescent="0.25">
      <c r="A8778" s="1" t="s">
        <v>1489</v>
      </c>
      <c r="J8778" s="1" t="s">
        <v>1511</v>
      </c>
      <c r="K8778" s="1" t="s">
        <v>1509</v>
      </c>
      <c r="L8778" s="1" t="s">
        <v>1512</v>
      </c>
      <c r="M8778" s="1">
        <v>1</v>
      </c>
    </row>
    <row r="8779" spans="1:13" x14ac:dyDescent="0.25">
      <c r="A8779" s="1" t="s">
        <v>1489</v>
      </c>
      <c r="J8779" s="1" t="s">
        <v>1511</v>
      </c>
      <c r="K8779" s="1" t="s">
        <v>1509</v>
      </c>
      <c r="L8779" s="1" t="s">
        <v>1512</v>
      </c>
      <c r="M8779" s="1">
        <v>1</v>
      </c>
    </row>
    <row r="8780" spans="1:13" x14ac:dyDescent="0.25">
      <c r="A8780" s="1" t="s">
        <v>1489</v>
      </c>
      <c r="J8780" s="1" t="s">
        <v>1511</v>
      </c>
      <c r="K8780" s="1" t="s">
        <v>1509</v>
      </c>
      <c r="L8780" s="1" t="s">
        <v>1512</v>
      </c>
      <c r="M8780" s="1">
        <v>1</v>
      </c>
    </row>
    <row r="8781" spans="1:13" x14ac:dyDescent="0.25">
      <c r="A8781" s="1" t="s">
        <v>1489</v>
      </c>
      <c r="J8781" s="1" t="s">
        <v>1511</v>
      </c>
      <c r="K8781" s="1" t="s">
        <v>1509</v>
      </c>
      <c r="L8781" s="1" t="s">
        <v>1512</v>
      </c>
      <c r="M8781" s="1">
        <v>1</v>
      </c>
    </row>
    <row r="8782" spans="1:13" x14ac:dyDescent="0.25">
      <c r="A8782" s="1" t="s">
        <v>1489</v>
      </c>
      <c r="J8782" s="1" t="s">
        <v>1511</v>
      </c>
      <c r="K8782" s="1" t="s">
        <v>1509</v>
      </c>
      <c r="L8782" s="1" t="s">
        <v>1512</v>
      </c>
      <c r="M8782" s="1">
        <v>1</v>
      </c>
    </row>
    <row r="8783" spans="1:13" x14ac:dyDescent="0.25">
      <c r="A8783" s="1" t="s">
        <v>1489</v>
      </c>
      <c r="J8783" s="1" t="s">
        <v>1511</v>
      </c>
      <c r="K8783" s="1" t="s">
        <v>1509</v>
      </c>
      <c r="L8783" s="1" t="s">
        <v>1512</v>
      </c>
      <c r="M8783" s="1">
        <v>1</v>
      </c>
    </row>
    <row r="8784" spans="1:13" x14ac:dyDescent="0.25">
      <c r="A8784" s="1" t="s">
        <v>1489</v>
      </c>
      <c r="J8784" s="1" t="s">
        <v>1511</v>
      </c>
      <c r="K8784" s="1" t="s">
        <v>1509</v>
      </c>
      <c r="L8784" s="1" t="s">
        <v>1512</v>
      </c>
      <c r="M8784" s="1">
        <v>1</v>
      </c>
    </row>
    <row r="8785" spans="1:13" x14ac:dyDescent="0.25">
      <c r="A8785" s="1" t="s">
        <v>1489</v>
      </c>
      <c r="J8785" s="1" t="s">
        <v>1511</v>
      </c>
      <c r="K8785" s="1" t="s">
        <v>1509</v>
      </c>
      <c r="L8785" s="1" t="s">
        <v>1512</v>
      </c>
      <c r="M8785" s="1">
        <v>1</v>
      </c>
    </row>
    <row r="8786" spans="1:13" x14ac:dyDescent="0.25">
      <c r="A8786" s="1" t="s">
        <v>1489</v>
      </c>
      <c r="J8786" s="1" t="s">
        <v>1511</v>
      </c>
      <c r="K8786" s="1" t="s">
        <v>1509</v>
      </c>
      <c r="L8786" s="1" t="s">
        <v>1512</v>
      </c>
      <c r="M8786" s="1">
        <v>1</v>
      </c>
    </row>
    <row r="8787" spans="1:13" x14ac:dyDescent="0.25">
      <c r="A8787" s="1" t="s">
        <v>1489</v>
      </c>
      <c r="J8787" s="1" t="s">
        <v>1511</v>
      </c>
      <c r="K8787" s="1" t="s">
        <v>1509</v>
      </c>
      <c r="L8787" s="1" t="s">
        <v>1512</v>
      </c>
      <c r="M8787" s="1">
        <v>1</v>
      </c>
    </row>
    <row r="8788" spans="1:13" x14ac:dyDescent="0.25">
      <c r="A8788" s="1" t="s">
        <v>1489</v>
      </c>
      <c r="J8788" s="1" t="s">
        <v>1511</v>
      </c>
      <c r="K8788" s="1" t="s">
        <v>1509</v>
      </c>
      <c r="L8788" s="1" t="s">
        <v>1512</v>
      </c>
      <c r="M8788" s="1">
        <v>1</v>
      </c>
    </row>
    <row r="8789" spans="1:13" x14ac:dyDescent="0.25">
      <c r="A8789" s="1" t="s">
        <v>1489</v>
      </c>
      <c r="J8789" s="1" t="s">
        <v>1511</v>
      </c>
      <c r="K8789" s="1" t="s">
        <v>1509</v>
      </c>
      <c r="L8789" s="1" t="s">
        <v>1512</v>
      </c>
      <c r="M8789" s="1">
        <v>1</v>
      </c>
    </row>
    <row r="8790" spans="1:13" x14ac:dyDescent="0.25">
      <c r="A8790" s="1" t="s">
        <v>1489</v>
      </c>
      <c r="J8790" s="1" t="s">
        <v>1511</v>
      </c>
      <c r="K8790" s="1" t="s">
        <v>1509</v>
      </c>
      <c r="L8790" s="1" t="s">
        <v>1512</v>
      </c>
      <c r="M8790" s="1">
        <v>1</v>
      </c>
    </row>
    <row r="8791" spans="1:13" x14ac:dyDescent="0.25">
      <c r="A8791" s="1" t="s">
        <v>1489</v>
      </c>
      <c r="J8791" s="1" t="s">
        <v>1511</v>
      </c>
      <c r="K8791" s="1" t="s">
        <v>1509</v>
      </c>
      <c r="L8791" s="1" t="s">
        <v>1512</v>
      </c>
      <c r="M8791" s="1">
        <v>1</v>
      </c>
    </row>
    <row r="8792" spans="1:13" x14ac:dyDescent="0.25">
      <c r="A8792" s="1" t="s">
        <v>1489</v>
      </c>
      <c r="J8792" s="1" t="s">
        <v>1511</v>
      </c>
      <c r="K8792" s="1" t="s">
        <v>1509</v>
      </c>
      <c r="L8792" s="1" t="s">
        <v>1512</v>
      </c>
      <c r="M8792" s="1">
        <v>1</v>
      </c>
    </row>
    <row r="8793" spans="1:13" x14ac:dyDescent="0.25">
      <c r="A8793" s="1" t="s">
        <v>1489</v>
      </c>
      <c r="J8793" s="1" t="s">
        <v>1511</v>
      </c>
      <c r="K8793" s="1" t="s">
        <v>1509</v>
      </c>
      <c r="L8793" s="1" t="s">
        <v>1512</v>
      </c>
      <c r="M8793" s="1">
        <v>1</v>
      </c>
    </row>
    <row r="8794" spans="1:13" x14ac:dyDescent="0.25">
      <c r="A8794" s="1" t="s">
        <v>1489</v>
      </c>
      <c r="J8794" s="1" t="s">
        <v>1511</v>
      </c>
      <c r="K8794" s="1" t="s">
        <v>1509</v>
      </c>
      <c r="L8794" s="1" t="s">
        <v>1512</v>
      </c>
      <c r="M8794" s="1">
        <v>1</v>
      </c>
    </row>
    <row r="8795" spans="1:13" x14ac:dyDescent="0.25">
      <c r="A8795" s="1" t="s">
        <v>1489</v>
      </c>
      <c r="J8795" s="1" t="s">
        <v>1511</v>
      </c>
      <c r="K8795" s="1" t="s">
        <v>1509</v>
      </c>
      <c r="L8795" s="1" t="s">
        <v>1512</v>
      </c>
      <c r="M8795" s="1">
        <v>1</v>
      </c>
    </row>
    <row r="8796" spans="1:13" x14ac:dyDescent="0.25">
      <c r="A8796" s="1" t="s">
        <v>1489</v>
      </c>
      <c r="J8796" s="1" t="s">
        <v>1511</v>
      </c>
      <c r="K8796" s="1" t="s">
        <v>1509</v>
      </c>
      <c r="L8796" s="1" t="s">
        <v>1512</v>
      </c>
      <c r="M8796" s="1">
        <v>1</v>
      </c>
    </row>
    <row r="8797" spans="1:13" x14ac:dyDescent="0.25">
      <c r="A8797" s="1" t="s">
        <v>1262</v>
      </c>
      <c r="J8797" s="1" t="s">
        <v>1511</v>
      </c>
      <c r="K8797" s="1" t="s">
        <v>1509</v>
      </c>
      <c r="L8797" s="1" t="s">
        <v>1512</v>
      </c>
      <c r="M8797" s="1">
        <v>1</v>
      </c>
    </row>
    <row r="8798" spans="1:13" x14ac:dyDescent="0.25">
      <c r="A8798" s="1" t="s">
        <v>1361</v>
      </c>
      <c r="J8798" s="1" t="s">
        <v>1508</v>
      </c>
      <c r="K8798" s="1" t="s">
        <v>1509</v>
      </c>
      <c r="L8798" s="1" t="s">
        <v>1510</v>
      </c>
      <c r="M8798" s="1">
        <v>1</v>
      </c>
    </row>
    <row r="8799" spans="1:13" x14ac:dyDescent="0.25">
      <c r="A8799" s="1" t="s">
        <v>1262</v>
      </c>
      <c r="J8799" s="1" t="s">
        <v>1511</v>
      </c>
      <c r="K8799" s="1" t="s">
        <v>1509</v>
      </c>
      <c r="L8799" s="1" t="s">
        <v>1512</v>
      </c>
      <c r="M8799" s="1">
        <v>1</v>
      </c>
    </row>
    <row r="8800" spans="1:13" x14ac:dyDescent="0.25">
      <c r="A8800" s="1" t="s">
        <v>1361</v>
      </c>
      <c r="J8800" s="1" t="s">
        <v>1508</v>
      </c>
      <c r="K8800" s="1" t="s">
        <v>1509</v>
      </c>
      <c r="L8800" s="1" t="s">
        <v>1510</v>
      </c>
      <c r="M8800" s="1">
        <v>1</v>
      </c>
    </row>
    <row r="8801" spans="1:13" x14ac:dyDescent="0.25">
      <c r="A8801" s="1" t="s">
        <v>1262</v>
      </c>
      <c r="J8801" s="1" t="s">
        <v>1508</v>
      </c>
      <c r="K8801" s="1" t="s">
        <v>1509</v>
      </c>
      <c r="L8801" s="1" t="s">
        <v>1512</v>
      </c>
      <c r="M8801" s="1">
        <v>1</v>
      </c>
    </row>
    <row r="8802" spans="1:13" x14ac:dyDescent="0.25">
      <c r="A8802" s="1" t="s">
        <v>1262</v>
      </c>
      <c r="J8802" s="1" t="s">
        <v>1508</v>
      </c>
      <c r="K8802" s="1" t="s">
        <v>1509</v>
      </c>
      <c r="L8802" s="1" t="s">
        <v>1512</v>
      </c>
      <c r="M8802" s="1">
        <v>1</v>
      </c>
    </row>
    <row r="8803" spans="1:13" x14ac:dyDescent="0.25">
      <c r="A8803" s="1" t="s">
        <v>1262</v>
      </c>
      <c r="J8803" s="1" t="s">
        <v>1508</v>
      </c>
      <c r="K8803" s="1" t="s">
        <v>1509</v>
      </c>
      <c r="L8803" s="1" t="s">
        <v>1512</v>
      </c>
      <c r="M8803" s="1">
        <v>1</v>
      </c>
    </row>
    <row r="8804" spans="1:13" x14ac:dyDescent="0.25">
      <c r="A8804" s="1" t="s">
        <v>1262</v>
      </c>
      <c r="J8804" s="1" t="s">
        <v>1508</v>
      </c>
      <c r="K8804" s="1" t="s">
        <v>1509</v>
      </c>
      <c r="L8804" s="1" t="s">
        <v>1512</v>
      </c>
      <c r="M8804" s="1">
        <v>1</v>
      </c>
    </row>
    <row r="8805" spans="1:13" x14ac:dyDescent="0.25">
      <c r="A8805" s="1" t="s">
        <v>1262</v>
      </c>
      <c r="J8805" s="1" t="s">
        <v>1511</v>
      </c>
      <c r="K8805" s="1" t="s">
        <v>1509</v>
      </c>
      <c r="L8805" s="1" t="s">
        <v>1512</v>
      </c>
      <c r="M8805" s="1">
        <v>1</v>
      </c>
    </row>
    <row r="8806" spans="1:13" x14ac:dyDescent="0.25">
      <c r="A8806" s="1" t="s">
        <v>1262</v>
      </c>
      <c r="J8806" s="1" t="s">
        <v>1511</v>
      </c>
      <c r="K8806" s="1" t="s">
        <v>1509</v>
      </c>
      <c r="L8806" s="1" t="s">
        <v>1512</v>
      </c>
      <c r="M8806" s="1">
        <v>1</v>
      </c>
    </row>
    <row r="8807" spans="1:13" x14ac:dyDescent="0.25">
      <c r="A8807" s="1" t="s">
        <v>1263</v>
      </c>
      <c r="J8807" s="1" t="s">
        <v>1511</v>
      </c>
      <c r="K8807" s="1" t="s">
        <v>1509</v>
      </c>
      <c r="L8807" s="1" t="s">
        <v>1510</v>
      </c>
      <c r="M8807" s="1">
        <v>1</v>
      </c>
    </row>
    <row r="8808" spans="1:13" x14ac:dyDescent="0.25">
      <c r="A8808" s="1" t="s">
        <v>1334</v>
      </c>
      <c r="J8808" s="1" t="s">
        <v>1511</v>
      </c>
      <c r="K8808" s="1" t="s">
        <v>1509</v>
      </c>
      <c r="L8808" s="1" t="s">
        <v>1512</v>
      </c>
      <c r="M8808" s="1">
        <v>80</v>
      </c>
    </row>
    <row r="8809" spans="1:13" x14ac:dyDescent="0.25">
      <c r="A8809" s="1" t="s">
        <v>1334</v>
      </c>
      <c r="J8809" s="1" t="s">
        <v>1511</v>
      </c>
      <c r="K8809" s="1" t="s">
        <v>1509</v>
      </c>
      <c r="L8809" s="1" t="s">
        <v>1512</v>
      </c>
      <c r="M8809" s="1">
        <v>75</v>
      </c>
    </row>
    <row r="8810" spans="1:13" x14ac:dyDescent="0.25">
      <c r="A8810" s="1" t="s">
        <v>1334</v>
      </c>
      <c r="J8810" s="1" t="s">
        <v>1511</v>
      </c>
      <c r="K8810" s="1" t="s">
        <v>1509</v>
      </c>
      <c r="L8810" s="1" t="s">
        <v>1512</v>
      </c>
      <c r="M8810" s="1">
        <v>103</v>
      </c>
    </row>
    <row r="8811" spans="1:13" x14ac:dyDescent="0.25">
      <c r="A8811" s="1" t="s">
        <v>1299</v>
      </c>
      <c r="J8811" s="1" t="s">
        <v>1508</v>
      </c>
      <c r="K8811" s="1" t="s">
        <v>1509</v>
      </c>
      <c r="L8811" s="1" t="s">
        <v>1510</v>
      </c>
      <c r="M8811" s="1">
        <v>1</v>
      </c>
    </row>
    <row r="8812" spans="1:13" x14ac:dyDescent="0.25">
      <c r="A8812" s="1" t="s">
        <v>1299</v>
      </c>
      <c r="J8812" s="1" t="s">
        <v>1508</v>
      </c>
      <c r="K8812" s="1" t="s">
        <v>1509</v>
      </c>
      <c r="L8812" s="1" t="s">
        <v>1510</v>
      </c>
      <c r="M8812" s="1">
        <v>4</v>
      </c>
    </row>
    <row r="8813" spans="1:13" x14ac:dyDescent="0.25">
      <c r="A8813" s="1" t="s">
        <v>1299</v>
      </c>
      <c r="J8813" s="1" t="s">
        <v>1508</v>
      </c>
      <c r="K8813" s="1" t="s">
        <v>1509</v>
      </c>
      <c r="L8813" s="1" t="s">
        <v>1510</v>
      </c>
      <c r="M8813" s="1">
        <v>8</v>
      </c>
    </row>
    <row r="8814" spans="1:13" x14ac:dyDescent="0.25">
      <c r="A8814" s="1" t="s">
        <v>1262</v>
      </c>
      <c r="J8814" s="1" t="s">
        <v>1511</v>
      </c>
      <c r="K8814" s="1" t="s">
        <v>1509</v>
      </c>
      <c r="L8814" s="1" t="s">
        <v>1512</v>
      </c>
      <c r="M8814" s="1">
        <v>1</v>
      </c>
    </row>
    <row r="8815" spans="1:13" x14ac:dyDescent="0.25">
      <c r="A8815" s="1" t="s">
        <v>1262</v>
      </c>
      <c r="J8815" s="1" t="s">
        <v>1511</v>
      </c>
      <c r="K8815" s="1" t="s">
        <v>1509</v>
      </c>
      <c r="L8815" s="1" t="s">
        <v>1512</v>
      </c>
      <c r="M8815" s="1">
        <v>1</v>
      </c>
    </row>
    <row r="8816" spans="1:13" x14ac:dyDescent="0.25">
      <c r="A8816" s="1" t="s">
        <v>1262</v>
      </c>
      <c r="J8816" s="1" t="s">
        <v>1511</v>
      </c>
      <c r="K8816" s="1" t="s">
        <v>1509</v>
      </c>
      <c r="L8816" s="1" t="s">
        <v>1512</v>
      </c>
      <c r="M8816" s="1">
        <v>1</v>
      </c>
    </row>
    <row r="8817" spans="1:13" x14ac:dyDescent="0.25">
      <c r="A8817" s="1" t="s">
        <v>1262</v>
      </c>
      <c r="J8817" s="1" t="s">
        <v>1511</v>
      </c>
      <c r="K8817" s="1" t="s">
        <v>1509</v>
      </c>
      <c r="L8817" s="1" t="s">
        <v>1512</v>
      </c>
      <c r="M8817" s="1">
        <v>1</v>
      </c>
    </row>
    <row r="8818" spans="1:13" x14ac:dyDescent="0.25">
      <c r="A8818" s="1" t="s">
        <v>1262</v>
      </c>
      <c r="J8818" s="1" t="s">
        <v>1511</v>
      </c>
      <c r="K8818" s="1" t="s">
        <v>1509</v>
      </c>
      <c r="L8818" s="1" t="s">
        <v>1512</v>
      </c>
      <c r="M8818" s="1">
        <v>1</v>
      </c>
    </row>
    <row r="8819" spans="1:13" x14ac:dyDescent="0.25">
      <c r="A8819" s="1" t="s">
        <v>1262</v>
      </c>
      <c r="J8819" s="1" t="s">
        <v>1511</v>
      </c>
      <c r="K8819" s="1" t="s">
        <v>1509</v>
      </c>
      <c r="L8819" s="1" t="s">
        <v>1512</v>
      </c>
      <c r="M8819" s="1">
        <v>1</v>
      </c>
    </row>
    <row r="8820" spans="1:13" x14ac:dyDescent="0.25">
      <c r="A8820" s="1" t="s">
        <v>1262</v>
      </c>
      <c r="J8820" s="1" t="s">
        <v>1511</v>
      </c>
      <c r="K8820" s="1" t="s">
        <v>1509</v>
      </c>
      <c r="L8820" s="1" t="s">
        <v>1512</v>
      </c>
      <c r="M8820" s="1">
        <v>1</v>
      </c>
    </row>
    <row r="8821" spans="1:13" x14ac:dyDescent="0.25">
      <c r="A8821" s="1" t="s">
        <v>1262</v>
      </c>
      <c r="J8821" s="1" t="s">
        <v>1511</v>
      </c>
      <c r="K8821" s="1" t="s">
        <v>1509</v>
      </c>
      <c r="L8821" s="1" t="s">
        <v>1512</v>
      </c>
      <c r="M8821" s="1">
        <v>1</v>
      </c>
    </row>
    <row r="8822" spans="1:13" x14ac:dyDescent="0.25">
      <c r="A8822" s="1" t="s">
        <v>1262</v>
      </c>
      <c r="J8822" s="1" t="s">
        <v>1511</v>
      </c>
      <c r="K8822" s="1" t="s">
        <v>1509</v>
      </c>
      <c r="L8822" s="1" t="s">
        <v>1512</v>
      </c>
      <c r="M8822" s="1">
        <v>1</v>
      </c>
    </row>
    <row r="8823" spans="1:13" x14ac:dyDescent="0.25">
      <c r="A8823" s="1" t="s">
        <v>1262</v>
      </c>
      <c r="J8823" s="1" t="s">
        <v>1511</v>
      </c>
      <c r="K8823" s="1" t="s">
        <v>1509</v>
      </c>
      <c r="L8823" s="1" t="s">
        <v>1512</v>
      </c>
      <c r="M8823" s="1">
        <v>1</v>
      </c>
    </row>
    <row r="8824" spans="1:13" x14ac:dyDescent="0.25">
      <c r="A8824" s="1" t="s">
        <v>1262</v>
      </c>
      <c r="J8824" s="1" t="s">
        <v>1511</v>
      </c>
      <c r="K8824" s="1" t="s">
        <v>1509</v>
      </c>
      <c r="L8824" s="1" t="s">
        <v>1512</v>
      </c>
      <c r="M8824" s="1">
        <v>1</v>
      </c>
    </row>
    <row r="8825" spans="1:13" x14ac:dyDescent="0.25">
      <c r="A8825" s="1" t="s">
        <v>1262</v>
      </c>
      <c r="J8825" s="1" t="s">
        <v>1511</v>
      </c>
      <c r="K8825" s="1" t="s">
        <v>1509</v>
      </c>
      <c r="L8825" s="1" t="s">
        <v>1512</v>
      </c>
      <c r="M8825" s="1">
        <v>1</v>
      </c>
    </row>
    <row r="8826" spans="1:13" x14ac:dyDescent="0.25">
      <c r="A8826" s="1" t="s">
        <v>1262</v>
      </c>
      <c r="J8826" s="1" t="s">
        <v>1511</v>
      </c>
      <c r="K8826" s="1" t="s">
        <v>1509</v>
      </c>
      <c r="L8826" s="1" t="s">
        <v>1512</v>
      </c>
      <c r="M8826" s="1">
        <v>1</v>
      </c>
    </row>
    <row r="8827" spans="1:13" x14ac:dyDescent="0.25">
      <c r="A8827" s="1" t="s">
        <v>1262</v>
      </c>
      <c r="J8827" s="1" t="s">
        <v>1511</v>
      </c>
      <c r="K8827" s="1" t="s">
        <v>1509</v>
      </c>
      <c r="L8827" s="1" t="s">
        <v>1512</v>
      </c>
      <c r="M8827" s="1">
        <v>1</v>
      </c>
    </row>
    <row r="8828" spans="1:13" x14ac:dyDescent="0.25">
      <c r="A8828" s="1" t="s">
        <v>1262</v>
      </c>
      <c r="J8828" s="1" t="s">
        <v>1511</v>
      </c>
      <c r="K8828" s="1" t="s">
        <v>1509</v>
      </c>
      <c r="L8828" s="1" t="s">
        <v>1512</v>
      </c>
      <c r="M8828" s="1">
        <v>1</v>
      </c>
    </row>
    <row r="8829" spans="1:13" x14ac:dyDescent="0.25">
      <c r="A8829" s="1" t="s">
        <v>1262</v>
      </c>
      <c r="J8829" s="1" t="s">
        <v>1511</v>
      </c>
      <c r="K8829" s="1" t="s">
        <v>1509</v>
      </c>
      <c r="L8829" s="1" t="s">
        <v>1512</v>
      </c>
      <c r="M8829" s="1">
        <v>1</v>
      </c>
    </row>
    <row r="8830" spans="1:13" x14ac:dyDescent="0.25">
      <c r="A8830" s="1" t="s">
        <v>1262</v>
      </c>
      <c r="J8830" s="1" t="s">
        <v>1511</v>
      </c>
      <c r="K8830" s="1" t="s">
        <v>1509</v>
      </c>
      <c r="L8830" s="1" t="s">
        <v>1512</v>
      </c>
      <c r="M8830" s="1">
        <v>1</v>
      </c>
    </row>
    <row r="8831" spans="1:13" x14ac:dyDescent="0.25">
      <c r="A8831" s="1" t="s">
        <v>1262</v>
      </c>
      <c r="J8831" s="1" t="s">
        <v>1511</v>
      </c>
      <c r="K8831" s="1" t="s">
        <v>1509</v>
      </c>
      <c r="L8831" s="1" t="s">
        <v>1512</v>
      </c>
      <c r="M8831" s="1">
        <v>1</v>
      </c>
    </row>
    <row r="8832" spans="1:13" x14ac:dyDescent="0.25">
      <c r="A8832" s="1" t="s">
        <v>1262</v>
      </c>
      <c r="J8832" s="1" t="s">
        <v>1511</v>
      </c>
      <c r="K8832" s="1" t="s">
        <v>1509</v>
      </c>
      <c r="L8832" s="1" t="s">
        <v>1512</v>
      </c>
      <c r="M8832" s="1">
        <v>1</v>
      </c>
    </row>
    <row r="8833" spans="1:13" x14ac:dyDescent="0.25">
      <c r="A8833" s="1" t="s">
        <v>1262</v>
      </c>
      <c r="J8833" s="1" t="s">
        <v>1511</v>
      </c>
      <c r="K8833" s="1" t="s">
        <v>1509</v>
      </c>
      <c r="L8833" s="1" t="s">
        <v>1512</v>
      </c>
      <c r="M8833" s="1">
        <v>1</v>
      </c>
    </row>
    <row r="8834" spans="1:13" x14ac:dyDescent="0.25">
      <c r="A8834" s="1" t="s">
        <v>1262</v>
      </c>
      <c r="J8834" s="1" t="s">
        <v>1511</v>
      </c>
      <c r="K8834" s="1" t="s">
        <v>1509</v>
      </c>
      <c r="L8834" s="1" t="s">
        <v>1512</v>
      </c>
      <c r="M8834" s="1">
        <v>1</v>
      </c>
    </row>
    <row r="8835" spans="1:13" x14ac:dyDescent="0.25">
      <c r="A8835" s="1" t="s">
        <v>1264</v>
      </c>
      <c r="J8835" s="1" t="s">
        <v>1511</v>
      </c>
      <c r="K8835" s="1" t="s">
        <v>1509</v>
      </c>
      <c r="L8835" s="1" t="s">
        <v>1512</v>
      </c>
      <c r="M8835" s="1">
        <v>4</v>
      </c>
    </row>
    <row r="8836" spans="1:13" x14ac:dyDescent="0.25">
      <c r="A8836" s="1" t="s">
        <v>1275</v>
      </c>
      <c r="J8836" s="1" t="s">
        <v>1508</v>
      </c>
      <c r="K8836" s="1" t="s">
        <v>1509</v>
      </c>
      <c r="L8836" s="1" t="s">
        <v>1512</v>
      </c>
      <c r="M8836" s="1">
        <v>1</v>
      </c>
    </row>
    <row r="8837" spans="1:13" x14ac:dyDescent="0.25">
      <c r="A8837" s="1" t="s">
        <v>1275</v>
      </c>
      <c r="J8837" s="1" t="s">
        <v>1511</v>
      </c>
      <c r="K8837" s="1" t="s">
        <v>1509</v>
      </c>
      <c r="L8837" s="1" t="s">
        <v>1512</v>
      </c>
      <c r="M8837" s="1">
        <v>1</v>
      </c>
    </row>
    <row r="8838" spans="1:13" x14ac:dyDescent="0.25">
      <c r="A8838" s="1" t="s">
        <v>1275</v>
      </c>
      <c r="J8838" s="1" t="s">
        <v>1508</v>
      </c>
      <c r="K8838" s="1" t="s">
        <v>1509</v>
      </c>
      <c r="L8838" s="1" t="s">
        <v>1512</v>
      </c>
      <c r="M8838" s="1">
        <v>8</v>
      </c>
    </row>
    <row r="8839" spans="1:13" x14ac:dyDescent="0.25">
      <c r="A8839" s="1" t="s">
        <v>1388</v>
      </c>
      <c r="J8839" s="1" t="s">
        <v>1511</v>
      </c>
      <c r="K8839" s="1" t="s">
        <v>1514</v>
      </c>
      <c r="L8839" s="1" t="s">
        <v>1510</v>
      </c>
      <c r="M8839" s="1">
        <v>25</v>
      </c>
    </row>
    <row r="8840" spans="1:13" x14ac:dyDescent="0.25">
      <c r="A8840" s="1" t="s">
        <v>1275</v>
      </c>
      <c r="J8840" s="1" t="s">
        <v>1511</v>
      </c>
      <c r="K8840" s="1" t="s">
        <v>1509</v>
      </c>
      <c r="L8840" s="1" t="s">
        <v>1512</v>
      </c>
      <c r="M8840" s="1">
        <v>1</v>
      </c>
    </row>
    <row r="8841" spans="1:13" x14ac:dyDescent="0.25">
      <c r="A8841" s="1" t="s">
        <v>1275</v>
      </c>
      <c r="J8841" s="1" t="s">
        <v>1511</v>
      </c>
      <c r="K8841" s="1" t="s">
        <v>1509</v>
      </c>
      <c r="L8841" s="1" t="s">
        <v>1512</v>
      </c>
      <c r="M8841" s="1">
        <v>1</v>
      </c>
    </row>
    <row r="8842" spans="1:13" x14ac:dyDescent="0.25">
      <c r="A8842" s="1" t="s">
        <v>1275</v>
      </c>
      <c r="J8842" s="1" t="s">
        <v>1511</v>
      </c>
      <c r="K8842" s="1" t="s">
        <v>1509</v>
      </c>
      <c r="L8842" s="1" t="s">
        <v>1512</v>
      </c>
      <c r="M8842" s="1">
        <v>1</v>
      </c>
    </row>
    <row r="8843" spans="1:13" x14ac:dyDescent="0.25">
      <c r="A8843" s="1" t="s">
        <v>1275</v>
      </c>
      <c r="J8843" s="1" t="s">
        <v>1511</v>
      </c>
      <c r="K8843" s="1" t="s">
        <v>1509</v>
      </c>
      <c r="L8843" s="1" t="s">
        <v>1512</v>
      </c>
      <c r="M8843" s="1">
        <v>1</v>
      </c>
    </row>
    <row r="8844" spans="1:13" x14ac:dyDescent="0.25">
      <c r="A8844" s="1" t="s">
        <v>1275</v>
      </c>
      <c r="J8844" s="1" t="s">
        <v>1511</v>
      </c>
      <c r="K8844" s="1" t="s">
        <v>1509</v>
      </c>
      <c r="L8844" s="1" t="s">
        <v>1512</v>
      </c>
      <c r="M8844" s="1">
        <v>1</v>
      </c>
    </row>
    <row r="8845" spans="1:13" x14ac:dyDescent="0.25">
      <c r="A8845" s="1" t="s">
        <v>1275</v>
      </c>
      <c r="J8845" s="1" t="s">
        <v>1511</v>
      </c>
      <c r="K8845" s="1" t="s">
        <v>1509</v>
      </c>
      <c r="L8845" s="1" t="s">
        <v>1512</v>
      </c>
      <c r="M8845" s="1">
        <v>1</v>
      </c>
    </row>
    <row r="8846" spans="1:13" x14ac:dyDescent="0.25">
      <c r="A8846" s="1" t="s">
        <v>1275</v>
      </c>
      <c r="J8846" s="1" t="s">
        <v>1511</v>
      </c>
      <c r="K8846" s="1" t="s">
        <v>1509</v>
      </c>
      <c r="L8846" s="1" t="s">
        <v>1512</v>
      </c>
      <c r="M8846" s="1">
        <v>1</v>
      </c>
    </row>
    <row r="8847" spans="1:13" x14ac:dyDescent="0.25">
      <c r="A8847" s="1" t="s">
        <v>1275</v>
      </c>
      <c r="J8847" s="1" t="s">
        <v>1511</v>
      </c>
      <c r="K8847" s="1" t="s">
        <v>1509</v>
      </c>
      <c r="L8847" s="1" t="s">
        <v>1512</v>
      </c>
      <c r="M8847" s="1">
        <v>2</v>
      </c>
    </row>
    <row r="8848" spans="1:13" x14ac:dyDescent="0.25">
      <c r="A8848" s="1" t="s">
        <v>1275</v>
      </c>
      <c r="J8848" s="1" t="s">
        <v>1511</v>
      </c>
      <c r="K8848" s="1" t="s">
        <v>1509</v>
      </c>
      <c r="L8848" s="1" t="s">
        <v>1512</v>
      </c>
      <c r="M8848" s="1">
        <v>1</v>
      </c>
    </row>
    <row r="8849" spans="1:13" x14ac:dyDescent="0.25">
      <c r="A8849" s="1" t="s">
        <v>1262</v>
      </c>
      <c r="J8849" s="1" t="s">
        <v>1511</v>
      </c>
      <c r="K8849" s="1" t="s">
        <v>1509</v>
      </c>
      <c r="L8849" s="1" t="s">
        <v>1512</v>
      </c>
      <c r="M8849" s="1">
        <v>1</v>
      </c>
    </row>
    <row r="8850" spans="1:13" x14ac:dyDescent="0.25">
      <c r="A8850" s="1" t="s">
        <v>1275</v>
      </c>
      <c r="J8850" s="1" t="s">
        <v>1511</v>
      </c>
      <c r="K8850" s="1" t="s">
        <v>1509</v>
      </c>
      <c r="L8850" s="1" t="s">
        <v>1512</v>
      </c>
      <c r="M8850" s="1">
        <v>1</v>
      </c>
    </row>
    <row r="8851" spans="1:13" x14ac:dyDescent="0.25">
      <c r="A8851" s="1" t="s">
        <v>1275</v>
      </c>
      <c r="J8851" s="1" t="s">
        <v>1511</v>
      </c>
      <c r="K8851" s="1" t="s">
        <v>1509</v>
      </c>
      <c r="L8851" s="1" t="s">
        <v>1512</v>
      </c>
      <c r="M8851" s="1">
        <v>2</v>
      </c>
    </row>
    <row r="8852" spans="1:13" x14ac:dyDescent="0.25">
      <c r="A8852" s="1" t="s">
        <v>1275</v>
      </c>
      <c r="J8852" s="1" t="s">
        <v>1511</v>
      </c>
      <c r="K8852" s="1" t="s">
        <v>1509</v>
      </c>
      <c r="L8852" s="1" t="s">
        <v>1512</v>
      </c>
      <c r="M8852" s="1">
        <v>1</v>
      </c>
    </row>
    <row r="8853" spans="1:13" x14ac:dyDescent="0.25">
      <c r="A8853" s="1" t="s">
        <v>1275</v>
      </c>
      <c r="J8853" s="1" t="s">
        <v>1511</v>
      </c>
      <c r="K8853" s="1" t="s">
        <v>1509</v>
      </c>
      <c r="L8853" s="1" t="s">
        <v>1512</v>
      </c>
      <c r="M8853" s="1">
        <v>1</v>
      </c>
    </row>
    <row r="8854" spans="1:13" x14ac:dyDescent="0.25">
      <c r="A8854" s="1" t="s">
        <v>1275</v>
      </c>
      <c r="J8854" s="1" t="s">
        <v>1511</v>
      </c>
      <c r="K8854" s="1" t="s">
        <v>1509</v>
      </c>
      <c r="L8854" s="1" t="s">
        <v>1512</v>
      </c>
      <c r="M8854" s="1">
        <v>2</v>
      </c>
    </row>
    <row r="8855" spans="1:13" x14ac:dyDescent="0.25">
      <c r="A8855" s="1" t="s">
        <v>1275</v>
      </c>
      <c r="J8855" s="1" t="s">
        <v>1511</v>
      </c>
      <c r="K8855" s="1" t="s">
        <v>1509</v>
      </c>
      <c r="L8855" s="1" t="s">
        <v>1512</v>
      </c>
      <c r="M8855" s="1">
        <v>1</v>
      </c>
    </row>
    <row r="8856" spans="1:13" x14ac:dyDescent="0.25">
      <c r="A8856" s="1" t="s">
        <v>1275</v>
      </c>
      <c r="J8856" s="1" t="s">
        <v>1511</v>
      </c>
      <c r="K8856" s="1" t="s">
        <v>1509</v>
      </c>
      <c r="L8856" s="1" t="s">
        <v>1512</v>
      </c>
      <c r="M8856" s="1">
        <v>1</v>
      </c>
    </row>
    <row r="8857" spans="1:13" x14ac:dyDescent="0.25">
      <c r="A8857" s="1" t="s">
        <v>1275</v>
      </c>
      <c r="J8857" s="1" t="s">
        <v>1511</v>
      </c>
      <c r="K8857" s="1" t="s">
        <v>1509</v>
      </c>
      <c r="L8857" s="1" t="s">
        <v>1512</v>
      </c>
      <c r="M8857" s="1">
        <v>2</v>
      </c>
    </row>
    <row r="8858" spans="1:13" x14ac:dyDescent="0.25">
      <c r="A8858" s="1" t="s">
        <v>1275</v>
      </c>
      <c r="J8858" s="1" t="s">
        <v>1511</v>
      </c>
      <c r="K8858" s="1" t="s">
        <v>1509</v>
      </c>
      <c r="L8858" s="1" t="s">
        <v>1512</v>
      </c>
      <c r="M8858" s="1">
        <v>1</v>
      </c>
    </row>
    <row r="8859" spans="1:13" x14ac:dyDescent="0.25">
      <c r="A8859" s="1" t="s">
        <v>1275</v>
      </c>
      <c r="J8859" s="1" t="s">
        <v>1511</v>
      </c>
      <c r="K8859" s="1" t="s">
        <v>1509</v>
      </c>
      <c r="L8859" s="1" t="s">
        <v>1512</v>
      </c>
      <c r="M8859" s="1">
        <v>1</v>
      </c>
    </row>
    <row r="8860" spans="1:13" x14ac:dyDescent="0.25">
      <c r="A8860" s="1" t="s">
        <v>1275</v>
      </c>
      <c r="J8860" s="1" t="s">
        <v>1511</v>
      </c>
      <c r="K8860" s="1" t="s">
        <v>1509</v>
      </c>
      <c r="L8860" s="1" t="s">
        <v>1512</v>
      </c>
      <c r="M8860" s="1">
        <v>1</v>
      </c>
    </row>
    <row r="8861" spans="1:13" x14ac:dyDescent="0.25">
      <c r="A8861" s="1" t="s">
        <v>1272</v>
      </c>
      <c r="J8861" s="1" t="s">
        <v>1511</v>
      </c>
      <c r="K8861" s="1" t="s">
        <v>1509</v>
      </c>
      <c r="L8861" s="1" t="s">
        <v>1512</v>
      </c>
      <c r="M8861" s="1">
        <v>1</v>
      </c>
    </row>
    <row r="8862" spans="1:13" x14ac:dyDescent="0.25">
      <c r="A8862" s="1" t="s">
        <v>1262</v>
      </c>
      <c r="J8862" s="1" t="s">
        <v>1511</v>
      </c>
      <c r="K8862" s="1" t="s">
        <v>1509</v>
      </c>
      <c r="L8862" s="1" t="s">
        <v>1512</v>
      </c>
      <c r="M8862" s="1">
        <v>1</v>
      </c>
    </row>
    <row r="8863" spans="1:13" x14ac:dyDescent="0.25">
      <c r="A8863" s="1" t="s">
        <v>1262</v>
      </c>
      <c r="J8863" s="1" t="s">
        <v>1511</v>
      </c>
      <c r="K8863" s="1" t="s">
        <v>1509</v>
      </c>
      <c r="L8863" s="1" t="s">
        <v>1512</v>
      </c>
      <c r="M8863" s="1">
        <v>1</v>
      </c>
    </row>
    <row r="8864" spans="1:13" x14ac:dyDescent="0.25">
      <c r="A8864" s="1" t="s">
        <v>1262</v>
      </c>
      <c r="J8864" s="1" t="s">
        <v>1511</v>
      </c>
      <c r="K8864" s="1" t="s">
        <v>1509</v>
      </c>
      <c r="L8864" s="1" t="s">
        <v>1512</v>
      </c>
      <c r="M8864" s="1">
        <v>1</v>
      </c>
    </row>
    <row r="8865" spans="1:13" x14ac:dyDescent="0.25">
      <c r="A8865" s="1" t="s">
        <v>1262</v>
      </c>
      <c r="J8865" s="1" t="s">
        <v>1511</v>
      </c>
      <c r="K8865" s="1" t="s">
        <v>1509</v>
      </c>
      <c r="L8865" s="1" t="s">
        <v>1512</v>
      </c>
      <c r="M8865" s="1">
        <v>1</v>
      </c>
    </row>
    <row r="8866" spans="1:13" x14ac:dyDescent="0.25">
      <c r="A8866" s="1" t="s">
        <v>1262</v>
      </c>
      <c r="J8866" s="1" t="s">
        <v>1511</v>
      </c>
      <c r="K8866" s="1" t="s">
        <v>1509</v>
      </c>
      <c r="L8866" s="1" t="s">
        <v>1512</v>
      </c>
      <c r="M8866" s="1">
        <v>1</v>
      </c>
    </row>
    <row r="8867" spans="1:13" x14ac:dyDescent="0.25">
      <c r="A8867" s="1" t="s">
        <v>1262</v>
      </c>
      <c r="J8867" s="1" t="s">
        <v>1511</v>
      </c>
      <c r="K8867" s="1" t="s">
        <v>1509</v>
      </c>
      <c r="L8867" s="1" t="s">
        <v>1512</v>
      </c>
      <c r="M8867" s="1">
        <v>1</v>
      </c>
    </row>
    <row r="8868" spans="1:13" x14ac:dyDescent="0.25">
      <c r="A8868" s="1" t="s">
        <v>1262</v>
      </c>
      <c r="J8868" s="1" t="s">
        <v>1511</v>
      </c>
      <c r="K8868" s="1" t="s">
        <v>1509</v>
      </c>
      <c r="L8868" s="1" t="s">
        <v>1512</v>
      </c>
      <c r="M8868" s="1">
        <v>1</v>
      </c>
    </row>
    <row r="8869" spans="1:13" x14ac:dyDescent="0.25">
      <c r="A8869" s="1" t="s">
        <v>1262</v>
      </c>
      <c r="J8869" s="1" t="s">
        <v>1511</v>
      </c>
      <c r="K8869" s="1" t="s">
        <v>1509</v>
      </c>
      <c r="L8869" s="1" t="s">
        <v>1512</v>
      </c>
      <c r="M8869" s="1">
        <v>1</v>
      </c>
    </row>
    <row r="8870" spans="1:13" x14ac:dyDescent="0.25">
      <c r="A8870" s="1" t="s">
        <v>1262</v>
      </c>
      <c r="J8870" s="1" t="s">
        <v>1511</v>
      </c>
      <c r="K8870" s="1" t="s">
        <v>1509</v>
      </c>
      <c r="L8870" s="1" t="s">
        <v>1512</v>
      </c>
      <c r="M8870" s="1">
        <v>1</v>
      </c>
    </row>
    <row r="8871" spans="1:13" x14ac:dyDescent="0.25">
      <c r="A8871" s="1" t="s">
        <v>1262</v>
      </c>
      <c r="J8871" s="1" t="s">
        <v>1511</v>
      </c>
      <c r="K8871" s="1" t="s">
        <v>1509</v>
      </c>
      <c r="L8871" s="1" t="s">
        <v>1512</v>
      </c>
      <c r="M8871" s="1">
        <v>1</v>
      </c>
    </row>
    <row r="8872" spans="1:13" x14ac:dyDescent="0.25">
      <c r="A8872" s="1" t="s">
        <v>1262</v>
      </c>
      <c r="J8872" s="1" t="s">
        <v>1511</v>
      </c>
      <c r="K8872" s="1" t="s">
        <v>1509</v>
      </c>
      <c r="L8872" s="1" t="s">
        <v>1512</v>
      </c>
      <c r="M8872" s="1">
        <v>1</v>
      </c>
    </row>
    <row r="8873" spans="1:13" x14ac:dyDescent="0.25">
      <c r="A8873" s="1" t="s">
        <v>1262</v>
      </c>
      <c r="J8873" s="1" t="s">
        <v>1511</v>
      </c>
      <c r="K8873" s="1" t="s">
        <v>1509</v>
      </c>
      <c r="L8873" s="1" t="s">
        <v>1512</v>
      </c>
      <c r="M8873" s="1">
        <v>1</v>
      </c>
    </row>
    <row r="8874" spans="1:13" x14ac:dyDescent="0.25">
      <c r="A8874" s="1" t="s">
        <v>1262</v>
      </c>
      <c r="J8874" s="1" t="s">
        <v>1511</v>
      </c>
      <c r="K8874" s="1" t="s">
        <v>1509</v>
      </c>
      <c r="L8874" s="1" t="s">
        <v>1512</v>
      </c>
      <c r="M8874" s="1">
        <v>1</v>
      </c>
    </row>
    <row r="8875" spans="1:13" x14ac:dyDescent="0.25">
      <c r="A8875" s="1" t="s">
        <v>1299</v>
      </c>
      <c r="J8875" s="1" t="s">
        <v>1508</v>
      </c>
      <c r="K8875" s="1" t="s">
        <v>1509</v>
      </c>
      <c r="L8875" s="1" t="s">
        <v>1510</v>
      </c>
      <c r="M8875" s="1">
        <v>1</v>
      </c>
    </row>
    <row r="8876" spans="1:13" x14ac:dyDescent="0.25">
      <c r="A8876" s="1" t="s">
        <v>1299</v>
      </c>
      <c r="J8876" s="1" t="s">
        <v>1508</v>
      </c>
      <c r="K8876" s="1" t="s">
        <v>1509</v>
      </c>
      <c r="L8876" s="1" t="s">
        <v>1510</v>
      </c>
      <c r="M8876" s="1">
        <v>1</v>
      </c>
    </row>
    <row r="8877" spans="1:13" x14ac:dyDescent="0.25">
      <c r="A8877" s="1" t="s">
        <v>1299</v>
      </c>
      <c r="J8877" s="1" t="s">
        <v>1508</v>
      </c>
      <c r="K8877" s="1" t="s">
        <v>1514</v>
      </c>
      <c r="L8877" s="1" t="s">
        <v>1510</v>
      </c>
      <c r="M8877" s="1">
        <v>1</v>
      </c>
    </row>
    <row r="8878" spans="1:13" x14ac:dyDescent="0.25">
      <c r="A8878" s="1" t="s">
        <v>1299</v>
      </c>
      <c r="J8878" s="1" t="s">
        <v>1508</v>
      </c>
      <c r="K8878" s="1" t="s">
        <v>1514</v>
      </c>
      <c r="L8878" s="1" t="s">
        <v>1510</v>
      </c>
      <c r="M8878" s="1">
        <v>1</v>
      </c>
    </row>
    <row r="8879" spans="1:13" x14ac:dyDescent="0.25">
      <c r="A8879" s="1" t="s">
        <v>1299</v>
      </c>
      <c r="J8879" s="1" t="s">
        <v>1508</v>
      </c>
      <c r="K8879" s="1" t="s">
        <v>1514</v>
      </c>
      <c r="L8879" s="1" t="s">
        <v>1510</v>
      </c>
      <c r="M8879" s="1">
        <v>2</v>
      </c>
    </row>
    <row r="8880" spans="1:13" x14ac:dyDescent="0.25">
      <c r="A8880" s="1" t="s">
        <v>1275</v>
      </c>
      <c r="J8880" s="1" t="s">
        <v>1511</v>
      </c>
      <c r="K8880" s="1" t="s">
        <v>1509</v>
      </c>
      <c r="L8880" s="1" t="s">
        <v>1512</v>
      </c>
      <c r="M8880" s="1">
        <v>1</v>
      </c>
    </row>
    <row r="8881" spans="1:13" x14ac:dyDescent="0.25">
      <c r="A8881" s="1" t="s">
        <v>1275</v>
      </c>
      <c r="J8881" s="1" t="s">
        <v>1511</v>
      </c>
      <c r="K8881" s="1" t="s">
        <v>1509</v>
      </c>
      <c r="L8881" s="1" t="s">
        <v>1512</v>
      </c>
      <c r="M8881" s="1">
        <v>1</v>
      </c>
    </row>
    <row r="8882" spans="1:13" x14ac:dyDescent="0.25">
      <c r="A8882" s="1" t="s">
        <v>1264</v>
      </c>
      <c r="J8882" s="1" t="s">
        <v>1508</v>
      </c>
      <c r="K8882" s="1" t="s">
        <v>1509</v>
      </c>
      <c r="L8882" s="1" t="s">
        <v>1512</v>
      </c>
      <c r="M8882" s="1">
        <v>10</v>
      </c>
    </row>
    <row r="8883" spans="1:13" x14ac:dyDescent="0.25">
      <c r="A8883" s="1" t="s">
        <v>1264</v>
      </c>
      <c r="J8883" s="1" t="s">
        <v>1508</v>
      </c>
      <c r="K8883" s="1" t="s">
        <v>1509</v>
      </c>
      <c r="L8883" s="1" t="s">
        <v>1512</v>
      </c>
      <c r="M8883" s="1">
        <v>2</v>
      </c>
    </row>
    <row r="8884" spans="1:13" x14ac:dyDescent="0.25">
      <c r="A8884" s="1" t="s">
        <v>1262</v>
      </c>
      <c r="J8884" s="1" t="s">
        <v>1511</v>
      </c>
      <c r="K8884" s="1" t="s">
        <v>1509</v>
      </c>
      <c r="L8884" s="1" t="s">
        <v>1512</v>
      </c>
      <c r="M8884" s="1">
        <v>1</v>
      </c>
    </row>
    <row r="8885" spans="1:13" x14ac:dyDescent="0.25">
      <c r="A8885" s="1" t="s">
        <v>1262</v>
      </c>
      <c r="J8885" s="1" t="s">
        <v>1511</v>
      </c>
      <c r="K8885" s="1" t="s">
        <v>1509</v>
      </c>
      <c r="L8885" s="1" t="s">
        <v>1512</v>
      </c>
      <c r="M8885" s="1">
        <v>1</v>
      </c>
    </row>
    <row r="8886" spans="1:13" x14ac:dyDescent="0.25">
      <c r="A8886" s="1" t="s">
        <v>1262</v>
      </c>
      <c r="J8886" s="1" t="s">
        <v>1511</v>
      </c>
      <c r="K8886" s="1" t="s">
        <v>1509</v>
      </c>
      <c r="L8886" s="1" t="s">
        <v>1512</v>
      </c>
      <c r="M8886" s="1">
        <v>1</v>
      </c>
    </row>
    <row r="8887" spans="1:13" x14ac:dyDescent="0.25">
      <c r="A8887" s="1" t="s">
        <v>1262</v>
      </c>
      <c r="J8887" s="1" t="s">
        <v>1511</v>
      </c>
      <c r="K8887" s="1" t="s">
        <v>1509</v>
      </c>
      <c r="L8887" s="1" t="s">
        <v>1512</v>
      </c>
      <c r="M8887" s="1">
        <v>1</v>
      </c>
    </row>
    <row r="8888" spans="1:13" x14ac:dyDescent="0.25">
      <c r="A8888" s="1" t="s">
        <v>1262</v>
      </c>
      <c r="J8888" s="1" t="s">
        <v>1511</v>
      </c>
      <c r="K8888" s="1" t="s">
        <v>1509</v>
      </c>
      <c r="L8888" s="1" t="s">
        <v>1512</v>
      </c>
      <c r="M8888" s="1">
        <v>1</v>
      </c>
    </row>
    <row r="8889" spans="1:13" x14ac:dyDescent="0.25">
      <c r="A8889" s="1" t="s">
        <v>1262</v>
      </c>
      <c r="J8889" s="1" t="s">
        <v>1511</v>
      </c>
      <c r="K8889" s="1" t="s">
        <v>1509</v>
      </c>
      <c r="L8889" s="1" t="s">
        <v>1512</v>
      </c>
      <c r="M8889" s="1">
        <v>1</v>
      </c>
    </row>
    <row r="8890" spans="1:13" x14ac:dyDescent="0.25">
      <c r="A8890" s="1" t="s">
        <v>1262</v>
      </c>
      <c r="J8890" s="1" t="s">
        <v>1511</v>
      </c>
      <c r="K8890" s="1" t="s">
        <v>1509</v>
      </c>
      <c r="L8890" s="1" t="s">
        <v>1512</v>
      </c>
      <c r="M8890" s="1">
        <v>1</v>
      </c>
    </row>
    <row r="8891" spans="1:13" x14ac:dyDescent="0.25">
      <c r="A8891" s="1" t="s">
        <v>1262</v>
      </c>
      <c r="J8891" s="1" t="s">
        <v>1511</v>
      </c>
      <c r="K8891" s="1" t="s">
        <v>1509</v>
      </c>
      <c r="L8891" s="1" t="s">
        <v>1512</v>
      </c>
      <c r="M8891" s="1">
        <v>1</v>
      </c>
    </row>
    <row r="8892" spans="1:13" x14ac:dyDescent="0.25">
      <c r="A8892" s="1" t="s">
        <v>1275</v>
      </c>
      <c r="J8892" s="1" t="s">
        <v>1511</v>
      </c>
      <c r="K8892" s="1" t="s">
        <v>1509</v>
      </c>
      <c r="L8892" s="1" t="s">
        <v>1512</v>
      </c>
      <c r="M8892" s="1">
        <v>1</v>
      </c>
    </row>
    <row r="8893" spans="1:13" x14ac:dyDescent="0.25">
      <c r="A8893" s="1" t="s">
        <v>1262</v>
      </c>
      <c r="J8893" s="1" t="s">
        <v>1511</v>
      </c>
      <c r="K8893" s="1" t="s">
        <v>1509</v>
      </c>
      <c r="L8893" s="1" t="s">
        <v>1512</v>
      </c>
      <c r="M8893" s="1">
        <v>1</v>
      </c>
    </row>
    <row r="8894" spans="1:13" x14ac:dyDescent="0.25">
      <c r="A8894" s="1" t="s">
        <v>1275</v>
      </c>
      <c r="J8894" s="1" t="s">
        <v>1508</v>
      </c>
      <c r="K8894" s="1" t="s">
        <v>1509</v>
      </c>
      <c r="L8894" s="1" t="s">
        <v>1512</v>
      </c>
      <c r="M8894" s="1">
        <v>1</v>
      </c>
    </row>
    <row r="8895" spans="1:13" x14ac:dyDescent="0.25">
      <c r="A8895" s="1" t="s">
        <v>1275</v>
      </c>
      <c r="J8895" s="1" t="s">
        <v>1511</v>
      </c>
      <c r="K8895" s="1" t="s">
        <v>1509</v>
      </c>
      <c r="L8895" s="1" t="s">
        <v>1512</v>
      </c>
      <c r="M8895" s="1">
        <v>1</v>
      </c>
    </row>
    <row r="8896" spans="1:13" x14ac:dyDescent="0.25">
      <c r="A8896" s="1" t="s">
        <v>1275</v>
      </c>
      <c r="J8896" s="1" t="s">
        <v>1511</v>
      </c>
      <c r="K8896" s="1" t="s">
        <v>1509</v>
      </c>
      <c r="L8896" s="1" t="s">
        <v>1512</v>
      </c>
      <c r="M8896" s="1">
        <v>1</v>
      </c>
    </row>
    <row r="8897" spans="1:13" x14ac:dyDescent="0.25">
      <c r="A8897" s="1" t="s">
        <v>1275</v>
      </c>
      <c r="J8897" s="1" t="s">
        <v>1511</v>
      </c>
      <c r="K8897" s="1" t="s">
        <v>1509</v>
      </c>
      <c r="L8897" s="1" t="s">
        <v>1512</v>
      </c>
      <c r="M8897" s="1">
        <v>1</v>
      </c>
    </row>
    <row r="8898" spans="1:13" x14ac:dyDescent="0.25">
      <c r="A8898" s="1" t="s">
        <v>1275</v>
      </c>
      <c r="J8898" s="1" t="s">
        <v>1508</v>
      </c>
      <c r="K8898" s="1" t="s">
        <v>1509</v>
      </c>
      <c r="L8898" s="1" t="s">
        <v>1512</v>
      </c>
      <c r="M8898" s="1">
        <v>1</v>
      </c>
    </row>
    <row r="8899" spans="1:13" x14ac:dyDescent="0.25">
      <c r="A8899" s="1" t="s">
        <v>1263</v>
      </c>
      <c r="J8899" s="1" t="s">
        <v>1511</v>
      </c>
      <c r="K8899" s="1" t="s">
        <v>1509</v>
      </c>
      <c r="L8899" s="1" t="s">
        <v>1510</v>
      </c>
      <c r="M8899" s="1">
        <v>1</v>
      </c>
    </row>
    <row r="8900" spans="1:13" x14ac:dyDescent="0.25">
      <c r="A8900" s="1" t="s">
        <v>1272</v>
      </c>
      <c r="J8900" s="1" t="s">
        <v>1511</v>
      </c>
      <c r="K8900" s="1" t="s">
        <v>1509</v>
      </c>
      <c r="L8900" s="1" t="s">
        <v>1512</v>
      </c>
      <c r="M8900" s="1">
        <v>1</v>
      </c>
    </row>
    <row r="8901" spans="1:13" x14ac:dyDescent="0.25">
      <c r="A8901" s="1" t="s">
        <v>1395</v>
      </c>
      <c r="J8901" s="1" t="s">
        <v>1511</v>
      </c>
      <c r="K8901" s="1" t="s">
        <v>1509</v>
      </c>
      <c r="L8901" s="1" t="s">
        <v>1512</v>
      </c>
      <c r="M8901" s="1">
        <v>1</v>
      </c>
    </row>
    <row r="8902" spans="1:13" x14ac:dyDescent="0.25">
      <c r="A8902" s="1" t="s">
        <v>1275</v>
      </c>
      <c r="J8902" s="1" t="s">
        <v>1511</v>
      </c>
      <c r="K8902" s="1" t="s">
        <v>1509</v>
      </c>
      <c r="L8902" s="1" t="s">
        <v>1512</v>
      </c>
      <c r="M8902" s="1">
        <v>1</v>
      </c>
    </row>
    <row r="8903" spans="1:13" x14ac:dyDescent="0.25">
      <c r="A8903" s="1" t="s">
        <v>1262</v>
      </c>
      <c r="J8903" s="1" t="s">
        <v>1511</v>
      </c>
      <c r="K8903" s="1" t="s">
        <v>1509</v>
      </c>
      <c r="L8903" s="1" t="s">
        <v>1512</v>
      </c>
      <c r="M8903" s="1">
        <v>1</v>
      </c>
    </row>
    <row r="8904" spans="1:13" x14ac:dyDescent="0.25">
      <c r="A8904" s="1" t="s">
        <v>1263</v>
      </c>
      <c r="J8904" s="1" t="s">
        <v>1511</v>
      </c>
      <c r="K8904" s="1" t="s">
        <v>1509</v>
      </c>
      <c r="L8904" s="1" t="s">
        <v>1510</v>
      </c>
      <c r="M8904" s="1">
        <v>1</v>
      </c>
    </row>
    <row r="8905" spans="1:13" x14ac:dyDescent="0.25">
      <c r="A8905" s="1" t="s">
        <v>1263</v>
      </c>
      <c r="J8905" s="1" t="s">
        <v>1511</v>
      </c>
      <c r="K8905" s="1" t="s">
        <v>1509</v>
      </c>
      <c r="L8905" s="1" t="s">
        <v>1510</v>
      </c>
      <c r="M8905" s="1">
        <v>1</v>
      </c>
    </row>
    <row r="8906" spans="1:13" x14ac:dyDescent="0.25">
      <c r="A8906" s="1" t="s">
        <v>1263</v>
      </c>
      <c r="J8906" s="1" t="s">
        <v>1511</v>
      </c>
      <c r="K8906" s="1" t="s">
        <v>1509</v>
      </c>
      <c r="L8906" s="1" t="s">
        <v>1510</v>
      </c>
      <c r="M8906" s="1">
        <v>1</v>
      </c>
    </row>
    <row r="8907" spans="1:13" x14ac:dyDescent="0.25">
      <c r="A8907" s="1" t="s">
        <v>1263</v>
      </c>
      <c r="J8907" s="1" t="s">
        <v>1511</v>
      </c>
      <c r="K8907" s="1" t="s">
        <v>1509</v>
      </c>
      <c r="L8907" s="1" t="s">
        <v>1510</v>
      </c>
      <c r="M8907" s="1">
        <v>1</v>
      </c>
    </row>
    <row r="8908" spans="1:13" x14ac:dyDescent="0.25">
      <c r="A8908" s="1" t="s">
        <v>1263</v>
      </c>
      <c r="J8908" s="1" t="s">
        <v>1511</v>
      </c>
      <c r="K8908" s="1" t="s">
        <v>1509</v>
      </c>
      <c r="L8908" s="1" t="s">
        <v>1510</v>
      </c>
      <c r="M8908" s="1">
        <v>1</v>
      </c>
    </row>
    <row r="8909" spans="1:13" x14ac:dyDescent="0.25">
      <c r="A8909" s="1" t="s">
        <v>1263</v>
      </c>
      <c r="J8909" s="1" t="s">
        <v>1511</v>
      </c>
      <c r="K8909" s="1" t="s">
        <v>1509</v>
      </c>
      <c r="L8909" s="1" t="s">
        <v>1510</v>
      </c>
      <c r="M8909" s="1">
        <v>1</v>
      </c>
    </row>
    <row r="8910" spans="1:13" x14ac:dyDescent="0.25">
      <c r="A8910" s="1" t="s">
        <v>1263</v>
      </c>
      <c r="J8910" s="1" t="s">
        <v>1511</v>
      </c>
      <c r="K8910" s="1" t="s">
        <v>1509</v>
      </c>
      <c r="L8910" s="1" t="s">
        <v>1510</v>
      </c>
      <c r="M8910" s="1">
        <v>1</v>
      </c>
    </row>
    <row r="8911" spans="1:13" x14ac:dyDescent="0.25">
      <c r="A8911" s="1" t="s">
        <v>1275</v>
      </c>
      <c r="J8911" s="1" t="s">
        <v>1511</v>
      </c>
      <c r="K8911" s="1" t="s">
        <v>1509</v>
      </c>
      <c r="L8911" s="1" t="s">
        <v>1512</v>
      </c>
      <c r="M8911" s="1">
        <v>1</v>
      </c>
    </row>
    <row r="8912" spans="1:13" x14ac:dyDescent="0.25">
      <c r="A8912" s="1" t="s">
        <v>1275</v>
      </c>
      <c r="J8912" s="1" t="s">
        <v>1511</v>
      </c>
      <c r="K8912" s="1" t="s">
        <v>1509</v>
      </c>
      <c r="L8912" s="1" t="s">
        <v>1512</v>
      </c>
      <c r="M8912" s="1">
        <v>1</v>
      </c>
    </row>
    <row r="8913" spans="1:13" x14ac:dyDescent="0.25">
      <c r="A8913" s="1" t="s">
        <v>1275</v>
      </c>
      <c r="J8913" s="1" t="s">
        <v>1511</v>
      </c>
      <c r="K8913" s="1" t="s">
        <v>1509</v>
      </c>
      <c r="L8913" s="1" t="s">
        <v>1512</v>
      </c>
      <c r="M8913" s="1">
        <v>1</v>
      </c>
    </row>
    <row r="8914" spans="1:13" x14ac:dyDescent="0.25">
      <c r="A8914" s="1" t="s">
        <v>1275</v>
      </c>
      <c r="J8914" s="1" t="s">
        <v>1511</v>
      </c>
      <c r="K8914" s="1" t="s">
        <v>1509</v>
      </c>
      <c r="L8914" s="1" t="s">
        <v>1512</v>
      </c>
      <c r="M8914" s="1">
        <v>1</v>
      </c>
    </row>
    <row r="8915" spans="1:13" x14ac:dyDescent="0.25">
      <c r="A8915" s="1" t="s">
        <v>1275</v>
      </c>
      <c r="J8915" s="1" t="s">
        <v>1511</v>
      </c>
      <c r="K8915" s="1" t="s">
        <v>1509</v>
      </c>
      <c r="L8915" s="1" t="s">
        <v>1512</v>
      </c>
      <c r="M8915" s="1">
        <v>1</v>
      </c>
    </row>
    <row r="8916" spans="1:13" x14ac:dyDescent="0.25">
      <c r="A8916" s="1" t="s">
        <v>1275</v>
      </c>
      <c r="J8916" s="1" t="s">
        <v>1511</v>
      </c>
      <c r="K8916" s="1" t="s">
        <v>1509</v>
      </c>
      <c r="L8916" s="1" t="s">
        <v>1512</v>
      </c>
      <c r="M8916" s="1">
        <v>2</v>
      </c>
    </row>
    <row r="8917" spans="1:13" x14ac:dyDescent="0.25">
      <c r="A8917" s="1" t="s">
        <v>1275</v>
      </c>
      <c r="J8917" s="1" t="s">
        <v>1511</v>
      </c>
      <c r="K8917" s="1" t="s">
        <v>1509</v>
      </c>
      <c r="L8917" s="1" t="s">
        <v>1512</v>
      </c>
      <c r="M8917" s="1">
        <v>1</v>
      </c>
    </row>
    <row r="8918" spans="1:13" x14ac:dyDescent="0.25">
      <c r="A8918" s="1" t="s">
        <v>1275</v>
      </c>
      <c r="J8918" s="1" t="s">
        <v>1511</v>
      </c>
      <c r="K8918" s="1" t="s">
        <v>1509</v>
      </c>
      <c r="L8918" s="1" t="s">
        <v>1512</v>
      </c>
      <c r="M8918" s="1">
        <v>1</v>
      </c>
    </row>
    <row r="8919" spans="1:13" x14ac:dyDescent="0.25">
      <c r="A8919" s="1" t="s">
        <v>1263</v>
      </c>
      <c r="J8919" s="1" t="s">
        <v>1511</v>
      </c>
      <c r="K8919" s="1" t="s">
        <v>1509</v>
      </c>
      <c r="L8919" s="1" t="s">
        <v>1510</v>
      </c>
      <c r="M8919" s="1">
        <v>1</v>
      </c>
    </row>
    <row r="8920" spans="1:13" x14ac:dyDescent="0.25">
      <c r="A8920" s="1" t="s">
        <v>1263</v>
      </c>
      <c r="J8920" s="1" t="s">
        <v>1511</v>
      </c>
      <c r="K8920" s="1" t="s">
        <v>1509</v>
      </c>
      <c r="L8920" s="1" t="s">
        <v>1510</v>
      </c>
      <c r="M8920" s="1">
        <v>1</v>
      </c>
    </row>
    <row r="8921" spans="1:13" x14ac:dyDescent="0.25">
      <c r="A8921" s="1" t="s">
        <v>1275</v>
      </c>
      <c r="J8921" s="1" t="s">
        <v>1511</v>
      </c>
      <c r="K8921" s="1" t="s">
        <v>1509</v>
      </c>
      <c r="L8921" s="1" t="s">
        <v>1512</v>
      </c>
      <c r="M8921" s="1">
        <v>1</v>
      </c>
    </row>
    <row r="8922" spans="1:13" x14ac:dyDescent="0.25">
      <c r="A8922" s="1" t="s">
        <v>1275</v>
      </c>
      <c r="J8922" s="1" t="s">
        <v>1511</v>
      </c>
      <c r="K8922" s="1" t="s">
        <v>1509</v>
      </c>
      <c r="L8922" s="1" t="s">
        <v>1512</v>
      </c>
      <c r="M8922" s="1">
        <v>1</v>
      </c>
    </row>
    <row r="8923" spans="1:13" x14ac:dyDescent="0.25">
      <c r="A8923" s="1" t="s">
        <v>1263</v>
      </c>
      <c r="J8923" s="1" t="s">
        <v>1511</v>
      </c>
      <c r="K8923" s="1" t="s">
        <v>1509</v>
      </c>
      <c r="L8923" s="1" t="s">
        <v>1510</v>
      </c>
      <c r="M8923" s="1">
        <v>1</v>
      </c>
    </row>
    <row r="8924" spans="1:13" x14ac:dyDescent="0.25">
      <c r="A8924" s="1" t="s">
        <v>1263</v>
      </c>
      <c r="J8924" s="1" t="s">
        <v>1511</v>
      </c>
      <c r="K8924" s="1" t="s">
        <v>1509</v>
      </c>
      <c r="L8924" s="1" t="s">
        <v>1510</v>
      </c>
      <c r="M8924" s="1">
        <v>1</v>
      </c>
    </row>
    <row r="8925" spans="1:13" x14ac:dyDescent="0.25">
      <c r="A8925" s="1" t="s">
        <v>1263</v>
      </c>
      <c r="J8925" s="1" t="s">
        <v>1511</v>
      </c>
      <c r="K8925" s="1" t="s">
        <v>1509</v>
      </c>
      <c r="L8925" s="1" t="s">
        <v>1510</v>
      </c>
      <c r="M8925" s="1">
        <v>1</v>
      </c>
    </row>
    <row r="8926" spans="1:13" x14ac:dyDescent="0.25">
      <c r="A8926" s="1" t="s">
        <v>1263</v>
      </c>
      <c r="J8926" s="1" t="s">
        <v>1511</v>
      </c>
      <c r="K8926" s="1" t="s">
        <v>1509</v>
      </c>
      <c r="L8926" s="1" t="s">
        <v>1510</v>
      </c>
      <c r="M8926" s="1">
        <v>1</v>
      </c>
    </row>
    <row r="8927" spans="1:13" x14ac:dyDescent="0.25">
      <c r="A8927" s="1" t="s">
        <v>1263</v>
      </c>
      <c r="J8927" s="1" t="s">
        <v>1511</v>
      </c>
      <c r="K8927" s="1" t="s">
        <v>1509</v>
      </c>
      <c r="L8927" s="1" t="s">
        <v>1510</v>
      </c>
      <c r="M8927" s="1">
        <v>1</v>
      </c>
    </row>
    <row r="8928" spans="1:13" x14ac:dyDescent="0.25">
      <c r="A8928" s="1" t="s">
        <v>1266</v>
      </c>
      <c r="J8928" s="1" t="s">
        <v>1511</v>
      </c>
      <c r="K8928" s="1" t="s">
        <v>1509</v>
      </c>
      <c r="L8928" s="1" t="s">
        <v>1512</v>
      </c>
      <c r="M8928" s="1">
        <v>2</v>
      </c>
    </row>
    <row r="8929" spans="1:13" x14ac:dyDescent="0.25">
      <c r="A8929" s="1" t="s">
        <v>1373</v>
      </c>
      <c r="J8929" s="1" t="s">
        <v>1511</v>
      </c>
      <c r="K8929" s="1" t="s">
        <v>1514</v>
      </c>
      <c r="L8929" s="1" t="s">
        <v>1510</v>
      </c>
      <c r="M8929" s="1">
        <v>2</v>
      </c>
    </row>
    <row r="8930" spans="1:13" x14ac:dyDescent="0.25">
      <c r="A8930" s="1" t="s">
        <v>1373</v>
      </c>
      <c r="J8930" s="1" t="s">
        <v>1511</v>
      </c>
      <c r="K8930" s="1" t="s">
        <v>1514</v>
      </c>
      <c r="L8930" s="1" t="s">
        <v>1510</v>
      </c>
      <c r="M8930" s="1">
        <v>3</v>
      </c>
    </row>
    <row r="8931" spans="1:13" x14ac:dyDescent="0.25">
      <c r="A8931" s="1" t="s">
        <v>1373</v>
      </c>
      <c r="J8931" s="1" t="s">
        <v>1511</v>
      </c>
      <c r="K8931" s="1" t="s">
        <v>1509</v>
      </c>
      <c r="L8931" s="1" t="s">
        <v>1512</v>
      </c>
      <c r="M8931" s="1">
        <v>22</v>
      </c>
    </row>
    <row r="8932" spans="1:13" x14ac:dyDescent="0.25">
      <c r="A8932" s="1" t="s">
        <v>1373</v>
      </c>
      <c r="J8932" s="1" t="s">
        <v>1511</v>
      </c>
      <c r="K8932" s="1" t="s">
        <v>1514</v>
      </c>
      <c r="L8932" s="1" t="s">
        <v>1512</v>
      </c>
      <c r="M8932" s="1">
        <v>54</v>
      </c>
    </row>
    <row r="8933" spans="1:13" x14ac:dyDescent="0.25">
      <c r="A8933" s="1" t="s">
        <v>1296</v>
      </c>
      <c r="J8933" s="1" t="s">
        <v>1508</v>
      </c>
      <c r="K8933" s="1" t="s">
        <v>1509</v>
      </c>
      <c r="L8933" s="1" t="s">
        <v>1512</v>
      </c>
      <c r="M8933" s="1">
        <v>2</v>
      </c>
    </row>
    <row r="8934" spans="1:13" x14ac:dyDescent="0.25">
      <c r="A8934" s="1" t="s">
        <v>1262</v>
      </c>
      <c r="J8934" s="1" t="s">
        <v>1508</v>
      </c>
      <c r="K8934" s="1" t="s">
        <v>1509</v>
      </c>
      <c r="L8934" s="1" t="s">
        <v>1512</v>
      </c>
      <c r="M8934" s="1">
        <v>1</v>
      </c>
    </row>
    <row r="8935" spans="1:13" x14ac:dyDescent="0.25">
      <c r="A8935" s="1" t="s">
        <v>1395</v>
      </c>
      <c r="J8935" s="1" t="s">
        <v>1511</v>
      </c>
      <c r="K8935" s="1" t="s">
        <v>1509</v>
      </c>
      <c r="L8935" s="1" t="s">
        <v>1512</v>
      </c>
      <c r="M8935" s="1">
        <v>1</v>
      </c>
    </row>
    <row r="8936" spans="1:13" x14ac:dyDescent="0.25">
      <c r="A8936" s="1" t="s">
        <v>1272</v>
      </c>
      <c r="J8936" s="1" t="s">
        <v>1511</v>
      </c>
      <c r="K8936" s="1" t="s">
        <v>1509</v>
      </c>
      <c r="L8936" s="1" t="s">
        <v>1512</v>
      </c>
      <c r="M8936" s="1">
        <v>2</v>
      </c>
    </row>
    <row r="8937" spans="1:13" x14ac:dyDescent="0.25">
      <c r="A8937" s="1" t="s">
        <v>1262</v>
      </c>
      <c r="J8937" s="1" t="s">
        <v>1508</v>
      </c>
      <c r="K8937" s="1" t="s">
        <v>1509</v>
      </c>
      <c r="L8937" s="1" t="s">
        <v>1512</v>
      </c>
      <c r="M8937" s="1">
        <v>1</v>
      </c>
    </row>
    <row r="8938" spans="1:13" x14ac:dyDescent="0.25">
      <c r="A8938" s="1" t="s">
        <v>1264</v>
      </c>
      <c r="J8938" s="1" t="s">
        <v>1511</v>
      </c>
      <c r="K8938" s="1" t="s">
        <v>1509</v>
      </c>
      <c r="L8938" s="1" t="s">
        <v>1512</v>
      </c>
      <c r="M8938" s="1">
        <v>7</v>
      </c>
    </row>
    <row r="8939" spans="1:13" x14ac:dyDescent="0.25">
      <c r="A8939" s="1" t="s">
        <v>1355</v>
      </c>
      <c r="J8939" s="1" t="s">
        <v>1511</v>
      </c>
      <c r="K8939" s="1" t="s">
        <v>1509</v>
      </c>
      <c r="L8939" s="1" t="s">
        <v>1510</v>
      </c>
      <c r="M8939" s="1">
        <v>43</v>
      </c>
    </row>
    <row r="8940" spans="1:13" x14ac:dyDescent="0.25">
      <c r="A8940" s="1" t="s">
        <v>1262</v>
      </c>
      <c r="J8940" s="1" t="s">
        <v>1511</v>
      </c>
      <c r="K8940" s="1" t="s">
        <v>1509</v>
      </c>
      <c r="L8940" s="1" t="s">
        <v>1513</v>
      </c>
      <c r="M8940" s="1">
        <v>1</v>
      </c>
    </row>
    <row r="8941" spans="1:13" x14ac:dyDescent="0.25">
      <c r="A8941" s="1" t="s">
        <v>1262</v>
      </c>
      <c r="J8941" s="1" t="s">
        <v>1511</v>
      </c>
      <c r="K8941" s="1" t="s">
        <v>1509</v>
      </c>
      <c r="L8941" s="1" t="s">
        <v>1513</v>
      </c>
      <c r="M8941" s="1">
        <v>1</v>
      </c>
    </row>
    <row r="8942" spans="1:13" x14ac:dyDescent="0.25">
      <c r="A8942" s="1" t="s">
        <v>1355</v>
      </c>
      <c r="J8942" s="1" t="s">
        <v>1511</v>
      </c>
      <c r="K8942" s="1" t="s">
        <v>1509</v>
      </c>
      <c r="L8942" s="1" t="s">
        <v>1512</v>
      </c>
      <c r="M8942" s="1">
        <v>3</v>
      </c>
    </row>
    <row r="8943" spans="1:13" x14ac:dyDescent="0.25">
      <c r="A8943" s="1" t="s">
        <v>1262</v>
      </c>
      <c r="J8943" s="1" t="s">
        <v>1511</v>
      </c>
      <c r="K8943" s="1" t="s">
        <v>1509</v>
      </c>
      <c r="L8943" s="1" t="s">
        <v>1513</v>
      </c>
      <c r="M8943" s="1">
        <v>1</v>
      </c>
    </row>
    <row r="8944" spans="1:13" x14ac:dyDescent="0.25">
      <c r="A8944" s="1" t="s">
        <v>1355</v>
      </c>
      <c r="J8944" s="1" t="s">
        <v>1511</v>
      </c>
      <c r="K8944" s="1" t="s">
        <v>1509</v>
      </c>
      <c r="L8944" s="1" t="s">
        <v>1512</v>
      </c>
      <c r="M8944" s="1">
        <v>3</v>
      </c>
    </row>
    <row r="8945" spans="1:13" x14ac:dyDescent="0.25">
      <c r="A8945" s="1" t="s">
        <v>1262</v>
      </c>
      <c r="J8945" s="1" t="s">
        <v>1511</v>
      </c>
      <c r="K8945" s="1" t="s">
        <v>1509</v>
      </c>
      <c r="L8945" s="1" t="s">
        <v>1513</v>
      </c>
      <c r="M8945" s="1">
        <v>1</v>
      </c>
    </row>
    <row r="8946" spans="1:13" x14ac:dyDescent="0.25">
      <c r="A8946" s="1" t="s">
        <v>1355</v>
      </c>
      <c r="J8946" s="1" t="s">
        <v>1511</v>
      </c>
      <c r="K8946" s="1" t="s">
        <v>1509</v>
      </c>
      <c r="L8946" s="1" t="s">
        <v>1512</v>
      </c>
      <c r="M8946" s="1">
        <v>4</v>
      </c>
    </row>
    <row r="8947" spans="1:13" x14ac:dyDescent="0.25">
      <c r="A8947" s="1" t="s">
        <v>1262</v>
      </c>
      <c r="J8947" s="1" t="s">
        <v>1511</v>
      </c>
      <c r="K8947" s="1" t="s">
        <v>1509</v>
      </c>
      <c r="L8947" s="1" t="s">
        <v>1513</v>
      </c>
      <c r="M8947" s="1">
        <v>1</v>
      </c>
    </row>
    <row r="8948" spans="1:13" x14ac:dyDescent="0.25">
      <c r="A8948" s="1" t="s">
        <v>1355</v>
      </c>
      <c r="J8948" s="1" t="s">
        <v>1511</v>
      </c>
      <c r="K8948" s="1" t="s">
        <v>1509</v>
      </c>
      <c r="L8948" s="1" t="s">
        <v>1512</v>
      </c>
      <c r="M8948" s="1">
        <v>1</v>
      </c>
    </row>
    <row r="8949" spans="1:13" x14ac:dyDescent="0.25">
      <c r="A8949" s="1" t="s">
        <v>1355</v>
      </c>
      <c r="J8949" s="1" t="s">
        <v>1511</v>
      </c>
      <c r="K8949" s="1" t="s">
        <v>1509</v>
      </c>
      <c r="L8949" s="1" t="s">
        <v>1512</v>
      </c>
      <c r="M8949" s="1">
        <v>7</v>
      </c>
    </row>
    <row r="8950" spans="1:13" x14ac:dyDescent="0.25">
      <c r="A8950" s="1" t="s">
        <v>1262</v>
      </c>
      <c r="J8950" s="1" t="s">
        <v>1511</v>
      </c>
      <c r="K8950" s="1" t="s">
        <v>1509</v>
      </c>
      <c r="L8950" s="1" t="s">
        <v>1513</v>
      </c>
      <c r="M8950" s="1">
        <v>1</v>
      </c>
    </row>
    <row r="8951" spans="1:13" x14ac:dyDescent="0.25">
      <c r="A8951" s="1" t="s">
        <v>1264</v>
      </c>
      <c r="J8951" s="1" t="s">
        <v>1511</v>
      </c>
      <c r="K8951" s="1" t="s">
        <v>1509</v>
      </c>
      <c r="L8951" s="1" t="s">
        <v>1512</v>
      </c>
      <c r="M8951" s="1">
        <v>5</v>
      </c>
    </row>
    <row r="8952" spans="1:13" x14ac:dyDescent="0.25">
      <c r="A8952" s="1" t="s">
        <v>1262</v>
      </c>
      <c r="J8952" s="1" t="s">
        <v>1511</v>
      </c>
      <c r="K8952" s="1" t="s">
        <v>1509</v>
      </c>
      <c r="L8952" s="1" t="s">
        <v>1513</v>
      </c>
      <c r="M8952" s="1">
        <v>1</v>
      </c>
    </row>
    <row r="8953" spans="1:13" x14ac:dyDescent="0.25">
      <c r="A8953" s="1" t="s">
        <v>1262</v>
      </c>
      <c r="J8953" s="1" t="s">
        <v>1511</v>
      </c>
      <c r="K8953" s="1" t="s">
        <v>1509</v>
      </c>
      <c r="L8953" s="1" t="s">
        <v>1513</v>
      </c>
      <c r="M8953" s="1">
        <v>1</v>
      </c>
    </row>
    <row r="8954" spans="1:13" x14ac:dyDescent="0.25">
      <c r="A8954" s="1" t="s">
        <v>1341</v>
      </c>
      <c r="J8954" s="1" t="s">
        <v>1511</v>
      </c>
      <c r="K8954" s="1" t="s">
        <v>1509</v>
      </c>
      <c r="L8954" s="1" t="s">
        <v>1512</v>
      </c>
      <c r="M8954" s="1">
        <v>19</v>
      </c>
    </row>
    <row r="8955" spans="1:13" x14ac:dyDescent="0.25">
      <c r="A8955" s="1" t="s">
        <v>1262</v>
      </c>
      <c r="J8955" s="1" t="s">
        <v>1511</v>
      </c>
      <c r="K8955" s="1" t="s">
        <v>1509</v>
      </c>
      <c r="L8955" s="1" t="s">
        <v>1513</v>
      </c>
      <c r="M8955" s="1">
        <v>1</v>
      </c>
    </row>
    <row r="8956" spans="1:13" x14ac:dyDescent="0.25">
      <c r="A8956" s="1" t="s">
        <v>1272</v>
      </c>
      <c r="J8956" s="1" t="s">
        <v>1508</v>
      </c>
      <c r="K8956" s="1" t="s">
        <v>1509</v>
      </c>
      <c r="L8956" s="1" t="s">
        <v>1512</v>
      </c>
      <c r="M8956" s="1">
        <v>3</v>
      </c>
    </row>
    <row r="8957" spans="1:13" x14ac:dyDescent="0.25">
      <c r="A8957" s="1" t="s">
        <v>1262</v>
      </c>
      <c r="J8957" s="1" t="s">
        <v>1511</v>
      </c>
      <c r="K8957" s="1" t="s">
        <v>1509</v>
      </c>
      <c r="L8957" s="1" t="s">
        <v>1513</v>
      </c>
      <c r="M8957" s="1">
        <v>1</v>
      </c>
    </row>
    <row r="8958" spans="1:13" x14ac:dyDescent="0.25">
      <c r="A8958" s="1" t="s">
        <v>1264</v>
      </c>
      <c r="J8958" s="1" t="s">
        <v>1511</v>
      </c>
      <c r="K8958" s="1" t="s">
        <v>1509</v>
      </c>
      <c r="L8958" s="1" t="s">
        <v>1512</v>
      </c>
      <c r="M8958" s="1">
        <v>1</v>
      </c>
    </row>
    <row r="8959" spans="1:13" x14ac:dyDescent="0.25">
      <c r="A8959" s="1" t="s">
        <v>1296</v>
      </c>
      <c r="J8959" s="1" t="s">
        <v>1508</v>
      </c>
      <c r="K8959" s="1" t="s">
        <v>1509</v>
      </c>
      <c r="L8959" s="1" t="s">
        <v>1512</v>
      </c>
      <c r="M8959" s="1">
        <v>3</v>
      </c>
    </row>
    <row r="8960" spans="1:13" x14ac:dyDescent="0.25">
      <c r="A8960" s="1" t="s">
        <v>1319</v>
      </c>
      <c r="J8960" s="1" t="s">
        <v>1511</v>
      </c>
      <c r="K8960" s="1" t="s">
        <v>1509</v>
      </c>
      <c r="L8960" s="1" t="s">
        <v>1512</v>
      </c>
      <c r="M8960" s="1">
        <v>9</v>
      </c>
    </row>
    <row r="8961" spans="1:13" x14ac:dyDescent="0.25">
      <c r="A8961" s="1" t="s">
        <v>1264</v>
      </c>
      <c r="J8961" s="1" t="s">
        <v>1511</v>
      </c>
      <c r="K8961" s="1" t="s">
        <v>1509</v>
      </c>
      <c r="L8961" s="1" t="s">
        <v>1512</v>
      </c>
      <c r="M8961" s="1">
        <v>2</v>
      </c>
    </row>
    <row r="8962" spans="1:13" x14ac:dyDescent="0.25">
      <c r="A8962" s="1" t="s">
        <v>1262</v>
      </c>
      <c r="J8962" s="1" t="s">
        <v>1511</v>
      </c>
      <c r="K8962" s="1" t="s">
        <v>1509</v>
      </c>
      <c r="L8962" s="1" t="s">
        <v>1513</v>
      </c>
      <c r="M8962" s="1">
        <v>1</v>
      </c>
    </row>
    <row r="8963" spans="1:13" x14ac:dyDescent="0.25">
      <c r="A8963" s="1" t="s">
        <v>1341</v>
      </c>
      <c r="J8963" s="1" t="s">
        <v>1511</v>
      </c>
      <c r="K8963" s="1" t="s">
        <v>1509</v>
      </c>
      <c r="L8963" s="1" t="s">
        <v>1512</v>
      </c>
      <c r="M8963" s="1">
        <v>17</v>
      </c>
    </row>
    <row r="8964" spans="1:13" x14ac:dyDescent="0.25">
      <c r="A8964" s="1" t="s">
        <v>1262</v>
      </c>
      <c r="J8964" s="1" t="s">
        <v>1511</v>
      </c>
      <c r="K8964" s="1" t="s">
        <v>1509</v>
      </c>
      <c r="L8964" s="1" t="s">
        <v>1513</v>
      </c>
      <c r="M8964" s="1">
        <v>1</v>
      </c>
    </row>
    <row r="8965" spans="1:13" x14ac:dyDescent="0.25">
      <c r="A8965" s="1" t="s">
        <v>1264</v>
      </c>
      <c r="J8965" s="1" t="s">
        <v>1511</v>
      </c>
      <c r="K8965" s="1" t="s">
        <v>1509</v>
      </c>
      <c r="L8965" s="1" t="s">
        <v>1512</v>
      </c>
      <c r="M8965" s="1">
        <v>1</v>
      </c>
    </row>
    <row r="8966" spans="1:13" x14ac:dyDescent="0.25">
      <c r="A8966" s="1" t="s">
        <v>1262</v>
      </c>
      <c r="J8966" s="1" t="s">
        <v>1511</v>
      </c>
      <c r="K8966" s="1" t="s">
        <v>1509</v>
      </c>
      <c r="L8966" s="1" t="s">
        <v>1513</v>
      </c>
      <c r="M8966" s="1">
        <v>1</v>
      </c>
    </row>
    <row r="8967" spans="1:13" x14ac:dyDescent="0.25">
      <c r="A8967" s="1" t="s">
        <v>1264</v>
      </c>
      <c r="J8967" s="1" t="s">
        <v>1511</v>
      </c>
      <c r="K8967" s="1" t="s">
        <v>1509</v>
      </c>
      <c r="L8967" s="1" t="s">
        <v>1512</v>
      </c>
      <c r="M8967" s="1">
        <v>1</v>
      </c>
    </row>
    <row r="8968" spans="1:13" x14ac:dyDescent="0.25">
      <c r="A8968" s="1" t="s">
        <v>1262</v>
      </c>
      <c r="J8968" s="1" t="s">
        <v>1511</v>
      </c>
      <c r="K8968" s="1" t="s">
        <v>1509</v>
      </c>
      <c r="L8968" s="1" t="s">
        <v>1513</v>
      </c>
      <c r="M8968" s="1">
        <v>1</v>
      </c>
    </row>
    <row r="8969" spans="1:13" x14ac:dyDescent="0.25">
      <c r="A8969" s="1" t="s">
        <v>1262</v>
      </c>
      <c r="J8969" s="1" t="s">
        <v>1511</v>
      </c>
      <c r="K8969" s="1" t="s">
        <v>1509</v>
      </c>
      <c r="L8969" s="1" t="s">
        <v>1512</v>
      </c>
      <c r="M8969" s="1">
        <v>1</v>
      </c>
    </row>
    <row r="8970" spans="1:13" x14ac:dyDescent="0.25">
      <c r="A8970" s="1" t="s">
        <v>1262</v>
      </c>
      <c r="J8970" s="1" t="s">
        <v>1511</v>
      </c>
      <c r="K8970" s="1" t="s">
        <v>1509</v>
      </c>
      <c r="L8970" s="1" t="s">
        <v>1513</v>
      </c>
      <c r="M8970" s="1">
        <v>1</v>
      </c>
    </row>
    <row r="8971" spans="1:13" x14ac:dyDescent="0.25">
      <c r="A8971" s="1" t="s">
        <v>1471</v>
      </c>
      <c r="J8971" s="1" t="s">
        <v>1511</v>
      </c>
      <c r="K8971" s="1" t="s">
        <v>1514</v>
      </c>
      <c r="L8971" s="1" t="s">
        <v>1510</v>
      </c>
      <c r="M8971" s="1">
        <v>194</v>
      </c>
    </row>
    <row r="8972" spans="1:13" x14ac:dyDescent="0.25">
      <c r="A8972" s="1" t="s">
        <v>1262</v>
      </c>
      <c r="J8972" s="1" t="s">
        <v>1511</v>
      </c>
      <c r="K8972" s="1" t="s">
        <v>1509</v>
      </c>
      <c r="L8972" s="1" t="s">
        <v>1512</v>
      </c>
      <c r="M8972" s="1">
        <v>1</v>
      </c>
    </row>
    <row r="8973" spans="1:13" x14ac:dyDescent="0.25">
      <c r="A8973" s="1" t="s">
        <v>1319</v>
      </c>
      <c r="J8973" s="1" t="s">
        <v>1511</v>
      </c>
      <c r="K8973" s="1" t="s">
        <v>1509</v>
      </c>
      <c r="L8973" s="1" t="s">
        <v>1512</v>
      </c>
      <c r="M8973" s="1">
        <v>6</v>
      </c>
    </row>
    <row r="8974" spans="1:13" x14ac:dyDescent="0.25">
      <c r="A8974" s="1" t="s">
        <v>1262</v>
      </c>
      <c r="J8974" s="1" t="s">
        <v>1511</v>
      </c>
      <c r="K8974" s="1" t="s">
        <v>1509</v>
      </c>
      <c r="L8974" s="1" t="s">
        <v>1512</v>
      </c>
      <c r="M8974" s="1">
        <v>1</v>
      </c>
    </row>
    <row r="8975" spans="1:13" x14ac:dyDescent="0.25">
      <c r="A8975" s="1" t="s">
        <v>1262</v>
      </c>
      <c r="J8975" s="1" t="s">
        <v>1511</v>
      </c>
      <c r="K8975" s="1" t="s">
        <v>1509</v>
      </c>
      <c r="L8975" s="1" t="s">
        <v>1512</v>
      </c>
      <c r="M8975" s="1">
        <v>1</v>
      </c>
    </row>
    <row r="8976" spans="1:13" x14ac:dyDescent="0.25">
      <c r="A8976" s="1" t="s">
        <v>1262</v>
      </c>
      <c r="J8976" s="1" t="s">
        <v>1511</v>
      </c>
      <c r="K8976" s="1" t="s">
        <v>1509</v>
      </c>
      <c r="L8976" s="1" t="s">
        <v>1510</v>
      </c>
      <c r="M8976" s="1">
        <v>1</v>
      </c>
    </row>
    <row r="8977" spans="1:13" x14ac:dyDescent="0.25">
      <c r="A8977" s="1" t="s">
        <v>1319</v>
      </c>
      <c r="J8977" s="1" t="s">
        <v>1511</v>
      </c>
      <c r="K8977" s="1" t="s">
        <v>1509</v>
      </c>
      <c r="L8977" s="1" t="s">
        <v>1512</v>
      </c>
      <c r="M8977" s="1">
        <v>3</v>
      </c>
    </row>
    <row r="8978" spans="1:13" x14ac:dyDescent="0.25">
      <c r="A8978" s="1" t="s">
        <v>1262</v>
      </c>
      <c r="J8978" s="1" t="s">
        <v>1511</v>
      </c>
      <c r="K8978" s="1" t="s">
        <v>1509</v>
      </c>
      <c r="L8978" s="1" t="s">
        <v>1512</v>
      </c>
      <c r="M8978" s="1">
        <v>1</v>
      </c>
    </row>
    <row r="8979" spans="1:13" x14ac:dyDescent="0.25">
      <c r="A8979" s="1" t="s">
        <v>1262</v>
      </c>
      <c r="J8979" s="1" t="s">
        <v>1511</v>
      </c>
      <c r="K8979" s="1" t="s">
        <v>1509</v>
      </c>
      <c r="L8979" s="1" t="s">
        <v>1512</v>
      </c>
      <c r="M8979" s="1">
        <v>1</v>
      </c>
    </row>
    <row r="8980" spans="1:13" x14ac:dyDescent="0.25">
      <c r="A8980" s="1" t="s">
        <v>1262</v>
      </c>
      <c r="J8980" s="1" t="s">
        <v>1511</v>
      </c>
      <c r="K8980" s="1" t="s">
        <v>1509</v>
      </c>
      <c r="L8980" s="1" t="s">
        <v>1512</v>
      </c>
      <c r="M8980" s="1">
        <v>1</v>
      </c>
    </row>
    <row r="8981" spans="1:13" x14ac:dyDescent="0.25">
      <c r="A8981" s="1" t="s">
        <v>1262</v>
      </c>
      <c r="J8981" s="1" t="s">
        <v>1511</v>
      </c>
      <c r="K8981" s="1" t="s">
        <v>1509</v>
      </c>
      <c r="L8981" s="1" t="s">
        <v>1513</v>
      </c>
      <c r="M8981" s="1">
        <v>1</v>
      </c>
    </row>
    <row r="8982" spans="1:13" x14ac:dyDescent="0.25">
      <c r="A8982" s="1" t="s">
        <v>1319</v>
      </c>
      <c r="J8982" s="1" t="s">
        <v>1511</v>
      </c>
      <c r="K8982" s="1" t="s">
        <v>1509</v>
      </c>
      <c r="L8982" s="1" t="s">
        <v>1512</v>
      </c>
      <c r="M8982" s="1">
        <v>4</v>
      </c>
    </row>
    <row r="8983" spans="1:13" x14ac:dyDescent="0.25">
      <c r="A8983" s="1" t="s">
        <v>1262</v>
      </c>
      <c r="J8983" s="1" t="s">
        <v>1511</v>
      </c>
      <c r="K8983" s="1" t="s">
        <v>1509</v>
      </c>
      <c r="L8983" s="1" t="s">
        <v>1512</v>
      </c>
      <c r="M8983" s="1">
        <v>1</v>
      </c>
    </row>
    <row r="8984" spans="1:13" x14ac:dyDescent="0.25">
      <c r="A8984" s="1" t="s">
        <v>1341</v>
      </c>
      <c r="J8984" s="1" t="s">
        <v>1511</v>
      </c>
      <c r="K8984" s="1" t="s">
        <v>1509</v>
      </c>
      <c r="L8984" s="1" t="s">
        <v>1512</v>
      </c>
      <c r="M8984" s="1">
        <v>30</v>
      </c>
    </row>
    <row r="8985" spans="1:13" x14ac:dyDescent="0.25">
      <c r="A8985" s="1" t="s">
        <v>1262</v>
      </c>
      <c r="J8985" s="1" t="s">
        <v>1511</v>
      </c>
      <c r="K8985" s="1" t="s">
        <v>1509</v>
      </c>
      <c r="L8985" s="1" t="s">
        <v>1512</v>
      </c>
      <c r="M8985" s="1">
        <v>1</v>
      </c>
    </row>
    <row r="8986" spans="1:13" x14ac:dyDescent="0.25">
      <c r="A8986" s="1" t="s">
        <v>1319</v>
      </c>
      <c r="J8986" s="1" t="s">
        <v>1511</v>
      </c>
      <c r="K8986" s="1" t="s">
        <v>1509</v>
      </c>
      <c r="L8986" s="1" t="s">
        <v>1512</v>
      </c>
      <c r="M8986" s="1">
        <v>4</v>
      </c>
    </row>
    <row r="8987" spans="1:13" x14ac:dyDescent="0.25">
      <c r="A8987" s="1" t="s">
        <v>1262</v>
      </c>
      <c r="J8987" s="1" t="s">
        <v>1511</v>
      </c>
      <c r="K8987" s="1" t="s">
        <v>1509</v>
      </c>
      <c r="L8987" s="1" t="s">
        <v>1512</v>
      </c>
      <c r="M8987" s="1">
        <v>1</v>
      </c>
    </row>
    <row r="8988" spans="1:13" x14ac:dyDescent="0.25">
      <c r="A8988" s="1" t="s">
        <v>1262</v>
      </c>
      <c r="J8988" s="1" t="s">
        <v>1511</v>
      </c>
      <c r="K8988" s="1" t="s">
        <v>1509</v>
      </c>
      <c r="L8988" s="1" t="s">
        <v>1513</v>
      </c>
      <c r="M8988" s="1">
        <v>1</v>
      </c>
    </row>
    <row r="8989" spans="1:13" x14ac:dyDescent="0.25">
      <c r="A8989" s="1" t="s">
        <v>1262</v>
      </c>
      <c r="J8989" s="1" t="s">
        <v>1511</v>
      </c>
      <c r="K8989" s="1" t="s">
        <v>1509</v>
      </c>
      <c r="L8989" s="1" t="s">
        <v>1513</v>
      </c>
      <c r="M8989" s="1">
        <v>1</v>
      </c>
    </row>
    <row r="8990" spans="1:13" x14ac:dyDescent="0.25">
      <c r="A8990" s="1" t="s">
        <v>1296</v>
      </c>
      <c r="J8990" s="1" t="s">
        <v>1508</v>
      </c>
      <c r="K8990" s="1" t="s">
        <v>1509</v>
      </c>
      <c r="L8990" s="1" t="s">
        <v>1512</v>
      </c>
      <c r="M8990" s="1">
        <v>7</v>
      </c>
    </row>
    <row r="8991" spans="1:13" x14ac:dyDescent="0.25">
      <c r="A8991" s="1" t="s">
        <v>1301</v>
      </c>
      <c r="J8991" s="1" t="s">
        <v>1511</v>
      </c>
      <c r="K8991" s="1" t="s">
        <v>1509</v>
      </c>
      <c r="L8991" s="1" t="s">
        <v>1512</v>
      </c>
      <c r="M8991" s="1">
        <v>7</v>
      </c>
    </row>
    <row r="8992" spans="1:13" x14ac:dyDescent="0.25">
      <c r="A8992" s="1" t="s">
        <v>1389</v>
      </c>
      <c r="J8992" s="1" t="s">
        <v>1511</v>
      </c>
      <c r="K8992" s="1" t="s">
        <v>1509</v>
      </c>
      <c r="L8992" s="1" t="s">
        <v>1510</v>
      </c>
      <c r="M8992" s="1">
        <v>1</v>
      </c>
    </row>
    <row r="8993" spans="1:13" x14ac:dyDescent="0.25">
      <c r="A8993" s="1" t="s">
        <v>1389</v>
      </c>
      <c r="J8993" s="1" t="s">
        <v>1511</v>
      </c>
      <c r="K8993" s="1" t="s">
        <v>1509</v>
      </c>
      <c r="L8993" s="1" t="s">
        <v>1510</v>
      </c>
      <c r="M8993" s="1">
        <v>1</v>
      </c>
    </row>
    <row r="8994" spans="1:13" x14ac:dyDescent="0.25">
      <c r="A8994" s="1" t="s">
        <v>1341</v>
      </c>
      <c r="J8994" s="1" t="s">
        <v>1511</v>
      </c>
      <c r="K8994" s="1" t="s">
        <v>1509</v>
      </c>
      <c r="L8994" s="1" t="s">
        <v>1512</v>
      </c>
      <c r="M8994" s="1">
        <v>35</v>
      </c>
    </row>
    <row r="8995" spans="1:13" x14ac:dyDescent="0.25">
      <c r="A8995" s="1" t="s">
        <v>1389</v>
      </c>
      <c r="J8995" s="1" t="s">
        <v>1511</v>
      </c>
      <c r="K8995" s="1" t="s">
        <v>1509</v>
      </c>
      <c r="L8995" s="1" t="s">
        <v>1510</v>
      </c>
      <c r="M8995" s="1">
        <v>1</v>
      </c>
    </row>
    <row r="8996" spans="1:13" x14ac:dyDescent="0.25">
      <c r="A8996" s="1" t="s">
        <v>1262</v>
      </c>
      <c r="J8996" s="1" t="s">
        <v>1511</v>
      </c>
      <c r="K8996" s="1" t="s">
        <v>1509</v>
      </c>
      <c r="L8996" s="1" t="s">
        <v>1513</v>
      </c>
      <c r="M8996" s="1">
        <v>1</v>
      </c>
    </row>
    <row r="8997" spans="1:13" x14ac:dyDescent="0.25">
      <c r="A8997" s="1" t="s">
        <v>1262</v>
      </c>
      <c r="J8997" s="1" t="s">
        <v>1511</v>
      </c>
      <c r="K8997" s="1" t="s">
        <v>1509</v>
      </c>
      <c r="L8997" s="1" t="s">
        <v>1513</v>
      </c>
      <c r="M8997" s="1">
        <v>1</v>
      </c>
    </row>
    <row r="8998" spans="1:13" x14ac:dyDescent="0.25">
      <c r="A8998" s="1" t="s">
        <v>1341</v>
      </c>
      <c r="J8998" s="1" t="s">
        <v>1511</v>
      </c>
      <c r="K8998" s="1" t="s">
        <v>1509</v>
      </c>
      <c r="L8998" s="1" t="s">
        <v>1512</v>
      </c>
      <c r="M8998" s="1">
        <v>21</v>
      </c>
    </row>
    <row r="8999" spans="1:13" x14ac:dyDescent="0.25">
      <c r="A8999" s="1" t="s">
        <v>1334</v>
      </c>
      <c r="J8999" s="1" t="s">
        <v>1511</v>
      </c>
      <c r="K8999" s="1" t="s">
        <v>1509</v>
      </c>
      <c r="L8999" s="1" t="s">
        <v>1512</v>
      </c>
      <c r="M8999" s="1">
        <v>29</v>
      </c>
    </row>
    <row r="9000" spans="1:13" x14ac:dyDescent="0.25">
      <c r="A9000" s="1" t="s">
        <v>1285</v>
      </c>
      <c r="J9000" s="1" t="s">
        <v>1511</v>
      </c>
      <c r="K9000" s="1" t="s">
        <v>1509</v>
      </c>
      <c r="L9000" s="1" t="s">
        <v>1512</v>
      </c>
      <c r="M9000" s="1">
        <v>8</v>
      </c>
    </row>
    <row r="9001" spans="1:13" x14ac:dyDescent="0.25">
      <c r="A9001" s="1" t="s">
        <v>1292</v>
      </c>
      <c r="J9001" s="1" t="s">
        <v>1511</v>
      </c>
      <c r="K9001" s="1" t="s">
        <v>1509</v>
      </c>
      <c r="L9001" s="1" t="s">
        <v>1513</v>
      </c>
      <c r="M9001" s="1">
        <v>1</v>
      </c>
    </row>
    <row r="9002" spans="1:13" x14ac:dyDescent="0.25">
      <c r="A9002" s="1" t="s">
        <v>1262</v>
      </c>
      <c r="J9002" s="1" t="s">
        <v>1511</v>
      </c>
      <c r="K9002" s="1" t="s">
        <v>1509</v>
      </c>
      <c r="L9002" s="1" t="s">
        <v>1512</v>
      </c>
      <c r="M9002" s="1">
        <v>1</v>
      </c>
    </row>
    <row r="9003" spans="1:13" x14ac:dyDescent="0.25">
      <c r="A9003" s="1" t="s">
        <v>1262</v>
      </c>
      <c r="J9003" s="1" t="s">
        <v>1511</v>
      </c>
      <c r="K9003" s="1" t="s">
        <v>1509</v>
      </c>
      <c r="L9003" s="1" t="s">
        <v>1512</v>
      </c>
      <c r="M9003" s="1">
        <v>1</v>
      </c>
    </row>
    <row r="9004" spans="1:13" x14ac:dyDescent="0.25">
      <c r="A9004" s="1" t="s">
        <v>1342</v>
      </c>
      <c r="J9004" s="1" t="s">
        <v>1511</v>
      </c>
      <c r="K9004" s="1" t="s">
        <v>1509</v>
      </c>
      <c r="L9004" s="1" t="s">
        <v>1512</v>
      </c>
      <c r="M9004" s="1">
        <v>7</v>
      </c>
    </row>
    <row r="9005" spans="1:13" x14ac:dyDescent="0.25">
      <c r="A9005" s="1" t="s">
        <v>1334</v>
      </c>
      <c r="J9005" s="1" t="s">
        <v>1511</v>
      </c>
      <c r="K9005" s="1" t="s">
        <v>1509</v>
      </c>
      <c r="L9005" s="1" t="s">
        <v>1512</v>
      </c>
      <c r="M9005" s="1">
        <v>353</v>
      </c>
    </row>
    <row r="9006" spans="1:13" x14ac:dyDescent="0.25">
      <c r="A9006" s="1" t="s">
        <v>1262</v>
      </c>
      <c r="J9006" s="1" t="s">
        <v>1511</v>
      </c>
      <c r="K9006" s="1" t="s">
        <v>1509</v>
      </c>
      <c r="L9006" s="1" t="s">
        <v>1512</v>
      </c>
      <c r="M9006" s="1">
        <v>1</v>
      </c>
    </row>
    <row r="9007" spans="1:13" x14ac:dyDescent="0.25">
      <c r="A9007" s="1" t="s">
        <v>1334</v>
      </c>
      <c r="J9007" s="1" t="s">
        <v>1511</v>
      </c>
      <c r="K9007" s="1" t="s">
        <v>1509</v>
      </c>
      <c r="L9007" s="1" t="s">
        <v>1512</v>
      </c>
      <c r="M9007" s="1">
        <v>292</v>
      </c>
    </row>
    <row r="9008" spans="1:13" x14ac:dyDescent="0.25">
      <c r="A9008" s="1" t="s">
        <v>1262</v>
      </c>
      <c r="J9008" s="1" t="s">
        <v>1511</v>
      </c>
      <c r="K9008" s="1" t="s">
        <v>1509</v>
      </c>
      <c r="L9008" s="1" t="s">
        <v>1512</v>
      </c>
      <c r="M9008" s="1">
        <v>1</v>
      </c>
    </row>
    <row r="9009" spans="1:13" x14ac:dyDescent="0.25">
      <c r="A9009" s="1" t="s">
        <v>1334</v>
      </c>
      <c r="J9009" s="1" t="s">
        <v>1511</v>
      </c>
      <c r="K9009" s="1" t="s">
        <v>1509</v>
      </c>
      <c r="L9009" s="1" t="s">
        <v>1512</v>
      </c>
      <c r="M9009" s="1">
        <v>190</v>
      </c>
    </row>
    <row r="9010" spans="1:13" x14ac:dyDescent="0.25">
      <c r="A9010" s="1" t="s">
        <v>1334</v>
      </c>
      <c r="J9010" s="1" t="s">
        <v>1511</v>
      </c>
      <c r="K9010" s="1" t="s">
        <v>1509</v>
      </c>
      <c r="L9010" s="1" t="s">
        <v>1512</v>
      </c>
      <c r="M9010" s="1">
        <v>181</v>
      </c>
    </row>
    <row r="9011" spans="1:13" x14ac:dyDescent="0.25">
      <c r="A9011" s="1" t="s">
        <v>1273</v>
      </c>
      <c r="J9011" s="1" t="s">
        <v>1511</v>
      </c>
      <c r="K9011" s="1" t="s">
        <v>1509</v>
      </c>
      <c r="L9011" s="1" t="s">
        <v>1512</v>
      </c>
      <c r="M9011" s="1">
        <v>1</v>
      </c>
    </row>
    <row r="9012" spans="1:13" x14ac:dyDescent="0.25">
      <c r="A9012" s="1" t="s">
        <v>1334</v>
      </c>
      <c r="J9012" s="1" t="s">
        <v>1511</v>
      </c>
      <c r="K9012" s="1" t="s">
        <v>1509</v>
      </c>
      <c r="L9012" s="1" t="s">
        <v>1512</v>
      </c>
      <c r="M9012" s="1">
        <v>91</v>
      </c>
    </row>
    <row r="9013" spans="1:13" x14ac:dyDescent="0.25">
      <c r="A9013" s="1" t="s">
        <v>1279</v>
      </c>
      <c r="J9013" s="1" t="s">
        <v>1511</v>
      </c>
      <c r="K9013" s="1" t="s">
        <v>1509</v>
      </c>
      <c r="L9013" s="1" t="s">
        <v>1512</v>
      </c>
      <c r="M9013" s="1">
        <v>1</v>
      </c>
    </row>
    <row r="9014" spans="1:13" x14ac:dyDescent="0.25">
      <c r="A9014" s="1" t="s">
        <v>1277</v>
      </c>
      <c r="J9014" s="1" t="s">
        <v>1511</v>
      </c>
      <c r="K9014" s="1" t="s">
        <v>1509</v>
      </c>
      <c r="L9014" s="1" t="s">
        <v>1512</v>
      </c>
      <c r="M9014" s="1">
        <v>1</v>
      </c>
    </row>
    <row r="9015" spans="1:13" x14ac:dyDescent="0.25">
      <c r="A9015" s="1" t="s">
        <v>1262</v>
      </c>
      <c r="J9015" s="1" t="s">
        <v>1511</v>
      </c>
      <c r="K9015" s="1" t="s">
        <v>1509</v>
      </c>
      <c r="L9015" s="1" t="s">
        <v>1512</v>
      </c>
      <c r="M9015" s="1">
        <v>1</v>
      </c>
    </row>
    <row r="9016" spans="1:13" x14ac:dyDescent="0.25">
      <c r="A9016" s="1" t="s">
        <v>1277</v>
      </c>
      <c r="J9016" s="1" t="s">
        <v>1511</v>
      </c>
      <c r="K9016" s="1" t="s">
        <v>1509</v>
      </c>
      <c r="L9016" s="1" t="s">
        <v>1512</v>
      </c>
      <c r="M9016" s="1">
        <v>1</v>
      </c>
    </row>
    <row r="9017" spans="1:13" x14ac:dyDescent="0.25">
      <c r="A9017" s="1" t="s">
        <v>1395</v>
      </c>
      <c r="J9017" s="1" t="s">
        <v>1511</v>
      </c>
      <c r="K9017" s="1" t="s">
        <v>1514</v>
      </c>
      <c r="L9017" s="1" t="s">
        <v>1510</v>
      </c>
      <c r="M9017" s="1">
        <v>19</v>
      </c>
    </row>
    <row r="9018" spans="1:13" x14ac:dyDescent="0.25">
      <c r="A9018" s="1" t="s">
        <v>1262</v>
      </c>
      <c r="J9018" s="1" t="s">
        <v>1511</v>
      </c>
      <c r="K9018" s="1" t="s">
        <v>1509</v>
      </c>
      <c r="L9018" s="1" t="s">
        <v>1512</v>
      </c>
      <c r="M9018" s="1">
        <v>1</v>
      </c>
    </row>
    <row r="9019" spans="1:13" x14ac:dyDescent="0.25">
      <c r="A9019" s="1" t="s">
        <v>1285</v>
      </c>
      <c r="J9019" s="1" t="s">
        <v>1511</v>
      </c>
      <c r="K9019" s="1" t="s">
        <v>1509</v>
      </c>
      <c r="L9019" s="1" t="s">
        <v>1513</v>
      </c>
      <c r="M9019" s="1">
        <v>1</v>
      </c>
    </row>
    <row r="9020" spans="1:13" x14ac:dyDescent="0.25">
      <c r="A9020" s="1" t="s">
        <v>1262</v>
      </c>
      <c r="J9020" s="1" t="s">
        <v>1511</v>
      </c>
      <c r="K9020" s="1" t="s">
        <v>1509</v>
      </c>
      <c r="L9020" s="1" t="s">
        <v>1512</v>
      </c>
      <c r="M9020" s="1">
        <v>1</v>
      </c>
    </row>
    <row r="9021" spans="1:13" x14ac:dyDescent="0.25">
      <c r="A9021" s="1" t="s">
        <v>1262</v>
      </c>
      <c r="J9021" s="1" t="s">
        <v>1511</v>
      </c>
      <c r="K9021" s="1" t="s">
        <v>1509</v>
      </c>
      <c r="L9021" s="1" t="s">
        <v>1512</v>
      </c>
      <c r="M9021" s="1">
        <v>1</v>
      </c>
    </row>
    <row r="9022" spans="1:13" x14ac:dyDescent="0.25">
      <c r="A9022" s="1" t="s">
        <v>1305</v>
      </c>
      <c r="J9022" s="1" t="s">
        <v>1511</v>
      </c>
      <c r="K9022" s="1" t="s">
        <v>1509</v>
      </c>
      <c r="L9022" s="1" t="s">
        <v>1512</v>
      </c>
      <c r="M9022" s="1">
        <v>32</v>
      </c>
    </row>
    <row r="9023" spans="1:13" x14ac:dyDescent="0.25">
      <c r="A9023" s="1" t="s">
        <v>1262</v>
      </c>
      <c r="J9023" s="1" t="s">
        <v>1511</v>
      </c>
      <c r="K9023" s="1" t="s">
        <v>1509</v>
      </c>
      <c r="L9023" s="1" t="s">
        <v>1512</v>
      </c>
      <c r="M9023" s="1">
        <v>1</v>
      </c>
    </row>
    <row r="9024" spans="1:13" x14ac:dyDescent="0.25">
      <c r="A9024" s="1" t="s">
        <v>1262</v>
      </c>
      <c r="J9024" s="1" t="s">
        <v>1511</v>
      </c>
      <c r="K9024" s="1" t="s">
        <v>1509</v>
      </c>
      <c r="L9024" s="1" t="s">
        <v>1512</v>
      </c>
      <c r="M9024" s="1">
        <v>1</v>
      </c>
    </row>
    <row r="9025" spans="1:13" x14ac:dyDescent="0.25">
      <c r="A9025" s="1" t="s">
        <v>1262</v>
      </c>
      <c r="J9025" s="1" t="s">
        <v>1511</v>
      </c>
      <c r="K9025" s="1" t="s">
        <v>1509</v>
      </c>
      <c r="L9025" s="1" t="s">
        <v>1512</v>
      </c>
      <c r="M9025" s="1">
        <v>1</v>
      </c>
    </row>
    <row r="9026" spans="1:13" x14ac:dyDescent="0.25">
      <c r="A9026" s="1" t="s">
        <v>1272</v>
      </c>
      <c r="J9026" s="1" t="s">
        <v>1511</v>
      </c>
      <c r="K9026" s="1" t="s">
        <v>1509</v>
      </c>
      <c r="L9026" s="1" t="s">
        <v>1512</v>
      </c>
      <c r="M9026" s="1">
        <v>1</v>
      </c>
    </row>
    <row r="9027" spans="1:13" x14ac:dyDescent="0.25">
      <c r="A9027" s="1" t="s">
        <v>1305</v>
      </c>
      <c r="J9027" s="1" t="s">
        <v>1511</v>
      </c>
      <c r="K9027" s="1" t="s">
        <v>1509</v>
      </c>
      <c r="L9027" s="1" t="s">
        <v>1512</v>
      </c>
      <c r="M9027" s="1">
        <v>1</v>
      </c>
    </row>
    <row r="9028" spans="1:13" x14ac:dyDescent="0.25">
      <c r="A9028" s="1" t="s">
        <v>1389</v>
      </c>
      <c r="J9028" s="1" t="s">
        <v>1511</v>
      </c>
      <c r="K9028" s="1" t="s">
        <v>1509</v>
      </c>
      <c r="L9028" s="1" t="s">
        <v>1510</v>
      </c>
      <c r="M9028" s="1">
        <v>1</v>
      </c>
    </row>
    <row r="9029" spans="1:13" x14ac:dyDescent="0.25">
      <c r="A9029" s="1" t="s">
        <v>1389</v>
      </c>
      <c r="J9029" s="1" t="s">
        <v>1511</v>
      </c>
      <c r="K9029" s="1" t="s">
        <v>1509</v>
      </c>
      <c r="L9029" s="1" t="s">
        <v>1510</v>
      </c>
      <c r="M9029" s="1">
        <v>1</v>
      </c>
    </row>
    <row r="9030" spans="1:13" x14ac:dyDescent="0.25">
      <c r="A9030" s="1" t="s">
        <v>1389</v>
      </c>
      <c r="J9030" s="1" t="s">
        <v>1511</v>
      </c>
      <c r="K9030" s="1" t="s">
        <v>1509</v>
      </c>
      <c r="L9030" s="1" t="s">
        <v>1510</v>
      </c>
      <c r="M9030" s="1">
        <v>1</v>
      </c>
    </row>
    <row r="9031" spans="1:13" x14ac:dyDescent="0.25">
      <c r="A9031" s="1" t="s">
        <v>1389</v>
      </c>
      <c r="J9031" s="1" t="s">
        <v>1511</v>
      </c>
      <c r="K9031" s="1" t="s">
        <v>1509</v>
      </c>
      <c r="L9031" s="1" t="s">
        <v>1510</v>
      </c>
      <c r="M9031" s="1">
        <v>1</v>
      </c>
    </row>
    <row r="9032" spans="1:13" x14ac:dyDescent="0.25">
      <c r="A9032" s="1" t="s">
        <v>1389</v>
      </c>
      <c r="J9032" s="1" t="s">
        <v>1511</v>
      </c>
      <c r="K9032" s="1" t="s">
        <v>1509</v>
      </c>
      <c r="L9032" s="1" t="s">
        <v>1510</v>
      </c>
      <c r="M9032" s="1">
        <v>1</v>
      </c>
    </row>
    <row r="9033" spans="1:13" x14ac:dyDescent="0.25">
      <c r="A9033" s="1" t="s">
        <v>1389</v>
      </c>
      <c r="J9033" s="1" t="s">
        <v>1511</v>
      </c>
      <c r="K9033" s="1" t="s">
        <v>1509</v>
      </c>
      <c r="L9033" s="1" t="s">
        <v>1510</v>
      </c>
      <c r="M9033" s="1">
        <v>1</v>
      </c>
    </row>
    <row r="9034" spans="1:13" x14ac:dyDescent="0.25">
      <c r="A9034" s="1" t="s">
        <v>1389</v>
      </c>
      <c r="J9034" s="1" t="s">
        <v>1511</v>
      </c>
      <c r="K9034" s="1" t="s">
        <v>1509</v>
      </c>
      <c r="L9034" s="1" t="s">
        <v>1510</v>
      </c>
      <c r="M9034" s="1">
        <v>1</v>
      </c>
    </row>
    <row r="9035" spans="1:13" x14ac:dyDescent="0.25">
      <c r="A9035" s="1" t="s">
        <v>1389</v>
      </c>
      <c r="J9035" s="1" t="s">
        <v>1511</v>
      </c>
      <c r="K9035" s="1" t="s">
        <v>1509</v>
      </c>
      <c r="L9035" s="1" t="s">
        <v>1510</v>
      </c>
      <c r="M9035" s="1">
        <v>1</v>
      </c>
    </row>
    <row r="9036" spans="1:13" x14ac:dyDescent="0.25">
      <c r="A9036" s="1" t="s">
        <v>1389</v>
      </c>
      <c r="J9036" s="1" t="s">
        <v>1511</v>
      </c>
      <c r="K9036" s="1" t="s">
        <v>1509</v>
      </c>
      <c r="L9036" s="1" t="s">
        <v>1510</v>
      </c>
      <c r="M9036" s="1">
        <v>1</v>
      </c>
    </row>
    <row r="9037" spans="1:13" x14ac:dyDescent="0.25">
      <c r="A9037" s="1" t="s">
        <v>1305</v>
      </c>
      <c r="J9037" s="1" t="s">
        <v>1511</v>
      </c>
      <c r="K9037" s="1" t="s">
        <v>1509</v>
      </c>
      <c r="L9037" s="1" t="s">
        <v>1512</v>
      </c>
      <c r="M9037" s="1">
        <v>2</v>
      </c>
    </row>
    <row r="9038" spans="1:13" x14ac:dyDescent="0.25">
      <c r="A9038" s="1" t="s">
        <v>1389</v>
      </c>
      <c r="J9038" s="1" t="s">
        <v>1511</v>
      </c>
      <c r="K9038" s="1" t="s">
        <v>1509</v>
      </c>
      <c r="L9038" s="1" t="s">
        <v>1510</v>
      </c>
      <c r="M9038" s="1">
        <v>1</v>
      </c>
    </row>
    <row r="9039" spans="1:13" x14ac:dyDescent="0.25">
      <c r="A9039" s="1" t="s">
        <v>1389</v>
      </c>
      <c r="J9039" s="1" t="s">
        <v>1511</v>
      </c>
      <c r="K9039" s="1" t="s">
        <v>1509</v>
      </c>
      <c r="L9039" s="1" t="s">
        <v>1510</v>
      </c>
      <c r="M9039" s="1">
        <v>1</v>
      </c>
    </row>
    <row r="9040" spans="1:13" x14ac:dyDescent="0.25">
      <c r="A9040" s="1" t="s">
        <v>1389</v>
      </c>
      <c r="J9040" s="1" t="s">
        <v>1511</v>
      </c>
      <c r="K9040" s="1" t="s">
        <v>1509</v>
      </c>
      <c r="L9040" s="1" t="s">
        <v>1510</v>
      </c>
      <c r="M9040" s="1">
        <v>1</v>
      </c>
    </row>
    <row r="9041" spans="1:13" x14ac:dyDescent="0.25">
      <c r="A9041" s="1" t="s">
        <v>1389</v>
      </c>
      <c r="J9041" s="1" t="s">
        <v>1511</v>
      </c>
      <c r="K9041" s="1" t="s">
        <v>1509</v>
      </c>
      <c r="L9041" s="1" t="s">
        <v>1510</v>
      </c>
      <c r="M9041" s="1">
        <v>1</v>
      </c>
    </row>
    <row r="9042" spans="1:13" x14ac:dyDescent="0.25">
      <c r="A9042" s="1" t="s">
        <v>1389</v>
      </c>
      <c r="J9042" s="1" t="s">
        <v>1511</v>
      </c>
      <c r="K9042" s="1" t="s">
        <v>1509</v>
      </c>
      <c r="L9042" s="1" t="s">
        <v>1510</v>
      </c>
      <c r="M9042" s="1">
        <v>1</v>
      </c>
    </row>
    <row r="9043" spans="1:13" x14ac:dyDescent="0.25">
      <c r="A9043" s="1" t="s">
        <v>1389</v>
      </c>
      <c r="J9043" s="1" t="s">
        <v>1511</v>
      </c>
      <c r="K9043" s="1" t="s">
        <v>1509</v>
      </c>
      <c r="L9043" s="1" t="s">
        <v>1510</v>
      </c>
      <c r="M9043" s="1">
        <v>1</v>
      </c>
    </row>
    <row r="9044" spans="1:13" x14ac:dyDescent="0.25">
      <c r="A9044" s="1" t="s">
        <v>1305</v>
      </c>
      <c r="J9044" s="1" t="s">
        <v>1511</v>
      </c>
      <c r="K9044" s="1" t="s">
        <v>1509</v>
      </c>
      <c r="L9044" s="1" t="s">
        <v>1512</v>
      </c>
      <c r="M9044" s="1">
        <v>3</v>
      </c>
    </row>
    <row r="9045" spans="1:13" x14ac:dyDescent="0.25">
      <c r="A9045" s="1" t="s">
        <v>1389</v>
      </c>
      <c r="J9045" s="1" t="s">
        <v>1511</v>
      </c>
      <c r="K9045" s="1" t="s">
        <v>1509</v>
      </c>
      <c r="L9045" s="1" t="s">
        <v>1510</v>
      </c>
      <c r="M9045" s="1">
        <v>1</v>
      </c>
    </row>
    <row r="9046" spans="1:13" x14ac:dyDescent="0.25">
      <c r="A9046" s="1" t="s">
        <v>1389</v>
      </c>
      <c r="J9046" s="1" t="s">
        <v>1511</v>
      </c>
      <c r="K9046" s="1" t="s">
        <v>1509</v>
      </c>
      <c r="L9046" s="1" t="s">
        <v>1510</v>
      </c>
      <c r="M9046" s="1">
        <v>1</v>
      </c>
    </row>
    <row r="9047" spans="1:13" x14ac:dyDescent="0.25">
      <c r="A9047" s="1" t="s">
        <v>1389</v>
      </c>
      <c r="J9047" s="1" t="s">
        <v>1511</v>
      </c>
      <c r="K9047" s="1" t="s">
        <v>1509</v>
      </c>
      <c r="L9047" s="1" t="s">
        <v>1510</v>
      </c>
      <c r="M9047" s="1">
        <v>1</v>
      </c>
    </row>
    <row r="9048" spans="1:13" x14ac:dyDescent="0.25">
      <c r="A9048" s="1" t="s">
        <v>1299</v>
      </c>
      <c r="J9048" s="1" t="s">
        <v>1508</v>
      </c>
      <c r="K9048" s="1" t="s">
        <v>1509</v>
      </c>
      <c r="L9048" s="1" t="s">
        <v>1510</v>
      </c>
      <c r="M9048" s="1">
        <v>1</v>
      </c>
    </row>
    <row r="9049" spans="1:13" x14ac:dyDescent="0.25">
      <c r="A9049" s="1" t="s">
        <v>1319</v>
      </c>
      <c r="J9049" s="1" t="s">
        <v>1511</v>
      </c>
      <c r="K9049" s="1" t="s">
        <v>1509</v>
      </c>
      <c r="L9049" s="1" t="s">
        <v>1512</v>
      </c>
      <c r="M9049" s="1">
        <v>1</v>
      </c>
    </row>
    <row r="9050" spans="1:13" x14ac:dyDescent="0.25">
      <c r="A9050" s="1" t="s">
        <v>1389</v>
      </c>
      <c r="J9050" s="1" t="s">
        <v>1511</v>
      </c>
      <c r="K9050" s="1" t="s">
        <v>1509</v>
      </c>
      <c r="L9050" s="1" t="s">
        <v>1510</v>
      </c>
      <c r="M9050" s="1">
        <v>1</v>
      </c>
    </row>
    <row r="9051" spans="1:13" x14ac:dyDescent="0.25">
      <c r="A9051" s="1" t="s">
        <v>1305</v>
      </c>
      <c r="J9051" s="1" t="s">
        <v>1511</v>
      </c>
      <c r="K9051" s="1" t="s">
        <v>1509</v>
      </c>
      <c r="L9051" s="1" t="s">
        <v>1512</v>
      </c>
      <c r="M9051" s="1">
        <v>1</v>
      </c>
    </row>
    <row r="9052" spans="1:13" x14ac:dyDescent="0.25">
      <c r="A9052" s="1" t="s">
        <v>1319</v>
      </c>
      <c r="J9052" s="1" t="s">
        <v>1511</v>
      </c>
      <c r="K9052" s="1" t="s">
        <v>1509</v>
      </c>
      <c r="L9052" s="1" t="s">
        <v>1512</v>
      </c>
      <c r="M9052" s="1">
        <v>2</v>
      </c>
    </row>
    <row r="9053" spans="1:13" x14ac:dyDescent="0.25">
      <c r="A9053" s="1" t="s">
        <v>1272</v>
      </c>
      <c r="J9053" s="1" t="s">
        <v>1511</v>
      </c>
      <c r="K9053" s="1" t="s">
        <v>1509</v>
      </c>
      <c r="L9053" s="1" t="s">
        <v>1512</v>
      </c>
      <c r="M9053" s="1">
        <v>1</v>
      </c>
    </row>
    <row r="9054" spans="1:13" x14ac:dyDescent="0.25">
      <c r="A9054" s="1" t="s">
        <v>1389</v>
      </c>
      <c r="J9054" s="1" t="s">
        <v>1511</v>
      </c>
      <c r="K9054" s="1" t="s">
        <v>1509</v>
      </c>
      <c r="L9054" s="1" t="s">
        <v>1510</v>
      </c>
      <c r="M9054" s="1">
        <v>1</v>
      </c>
    </row>
    <row r="9055" spans="1:13" x14ac:dyDescent="0.25">
      <c r="A9055" s="1" t="s">
        <v>1389</v>
      </c>
      <c r="J9055" s="1" t="s">
        <v>1511</v>
      </c>
      <c r="K9055" s="1" t="s">
        <v>1509</v>
      </c>
      <c r="L9055" s="1" t="s">
        <v>1510</v>
      </c>
      <c r="M9055" s="1">
        <v>1</v>
      </c>
    </row>
    <row r="9056" spans="1:13" x14ac:dyDescent="0.25">
      <c r="A9056" s="1" t="s">
        <v>1389</v>
      </c>
      <c r="J9056" s="1" t="s">
        <v>1511</v>
      </c>
      <c r="K9056" s="1" t="s">
        <v>1509</v>
      </c>
      <c r="L9056" s="1" t="s">
        <v>1510</v>
      </c>
      <c r="M9056" s="1">
        <v>1</v>
      </c>
    </row>
    <row r="9057" spans="1:13" x14ac:dyDescent="0.25">
      <c r="A9057" s="1" t="s">
        <v>1389</v>
      </c>
      <c r="J9057" s="1" t="s">
        <v>1511</v>
      </c>
      <c r="K9057" s="1" t="s">
        <v>1509</v>
      </c>
      <c r="L9057" s="1" t="s">
        <v>1510</v>
      </c>
      <c r="M9057" s="1">
        <v>1</v>
      </c>
    </row>
    <row r="9058" spans="1:13" x14ac:dyDescent="0.25">
      <c r="A9058" s="1" t="s">
        <v>1262</v>
      </c>
      <c r="J9058" s="1" t="s">
        <v>1511</v>
      </c>
      <c r="K9058" s="1" t="s">
        <v>1509</v>
      </c>
      <c r="L9058" s="1" t="s">
        <v>1510</v>
      </c>
      <c r="M9058" s="1">
        <v>1</v>
      </c>
    </row>
    <row r="9059" spans="1:13" x14ac:dyDescent="0.25">
      <c r="A9059" s="1" t="s">
        <v>1389</v>
      </c>
      <c r="J9059" s="1" t="s">
        <v>1511</v>
      </c>
      <c r="K9059" s="1" t="s">
        <v>1509</v>
      </c>
      <c r="L9059" s="1" t="s">
        <v>1510</v>
      </c>
      <c r="M9059" s="1">
        <v>1</v>
      </c>
    </row>
    <row r="9060" spans="1:13" x14ac:dyDescent="0.25">
      <c r="A9060" s="1" t="s">
        <v>1389</v>
      </c>
      <c r="J9060" s="1" t="s">
        <v>1511</v>
      </c>
      <c r="K9060" s="1" t="s">
        <v>1509</v>
      </c>
      <c r="L9060" s="1" t="s">
        <v>1510</v>
      </c>
      <c r="M9060" s="1">
        <v>1</v>
      </c>
    </row>
    <row r="9061" spans="1:13" x14ac:dyDescent="0.25">
      <c r="A9061" s="1" t="s">
        <v>1389</v>
      </c>
      <c r="J9061" s="1" t="s">
        <v>1511</v>
      </c>
      <c r="K9061" s="1" t="s">
        <v>1509</v>
      </c>
      <c r="L9061" s="1" t="s">
        <v>1510</v>
      </c>
      <c r="M9061" s="1">
        <v>1</v>
      </c>
    </row>
    <row r="9062" spans="1:13" x14ac:dyDescent="0.25">
      <c r="A9062" s="1" t="s">
        <v>1332</v>
      </c>
      <c r="J9062" s="1" t="s">
        <v>1511</v>
      </c>
      <c r="K9062" s="1" t="s">
        <v>1509</v>
      </c>
      <c r="L9062" s="1" t="s">
        <v>1512</v>
      </c>
      <c r="M9062" s="1">
        <v>3</v>
      </c>
    </row>
    <row r="9063" spans="1:13" x14ac:dyDescent="0.25">
      <c r="A9063" s="1" t="s">
        <v>1305</v>
      </c>
      <c r="J9063" s="1" t="s">
        <v>1511</v>
      </c>
      <c r="K9063" s="1" t="s">
        <v>1509</v>
      </c>
      <c r="L9063" s="1" t="s">
        <v>1512</v>
      </c>
      <c r="M9063" s="1">
        <v>1</v>
      </c>
    </row>
    <row r="9064" spans="1:13" x14ac:dyDescent="0.25">
      <c r="A9064" s="1" t="s">
        <v>1305</v>
      </c>
      <c r="J9064" s="1" t="s">
        <v>1511</v>
      </c>
      <c r="K9064" s="1" t="s">
        <v>1509</v>
      </c>
      <c r="L9064" s="1" t="s">
        <v>1512</v>
      </c>
      <c r="M9064" s="1">
        <v>1</v>
      </c>
    </row>
    <row r="9065" spans="1:13" x14ac:dyDescent="0.25">
      <c r="A9065" s="1" t="s">
        <v>1278</v>
      </c>
      <c r="J9065" s="1" t="s">
        <v>1508</v>
      </c>
      <c r="K9065" s="1" t="s">
        <v>1509</v>
      </c>
      <c r="L9065" s="1" t="s">
        <v>1510</v>
      </c>
      <c r="M9065" s="1">
        <v>32</v>
      </c>
    </row>
    <row r="9066" spans="1:13" x14ac:dyDescent="0.25">
      <c r="A9066" s="1" t="s">
        <v>1305</v>
      </c>
      <c r="J9066" s="1" t="s">
        <v>1511</v>
      </c>
      <c r="K9066" s="1" t="s">
        <v>1509</v>
      </c>
      <c r="L9066" s="1" t="s">
        <v>1512</v>
      </c>
      <c r="M9066" s="1">
        <v>1</v>
      </c>
    </row>
    <row r="9067" spans="1:13" x14ac:dyDescent="0.25">
      <c r="A9067" s="1" t="s">
        <v>1262</v>
      </c>
      <c r="J9067" s="1" t="s">
        <v>1508</v>
      </c>
      <c r="K9067" s="1" t="s">
        <v>1509</v>
      </c>
      <c r="L9067" s="1" t="s">
        <v>1512</v>
      </c>
      <c r="M9067" s="1">
        <v>1</v>
      </c>
    </row>
    <row r="9068" spans="1:13" x14ac:dyDescent="0.25">
      <c r="A9068" s="1" t="s">
        <v>1289</v>
      </c>
      <c r="J9068" s="1" t="s">
        <v>1508</v>
      </c>
      <c r="K9068" s="1" t="s">
        <v>1514</v>
      </c>
      <c r="L9068" s="1" t="s">
        <v>1512</v>
      </c>
      <c r="M9068" s="1">
        <v>2</v>
      </c>
    </row>
    <row r="9069" spans="1:13" x14ac:dyDescent="0.25">
      <c r="A9069" s="1" t="s">
        <v>1332</v>
      </c>
      <c r="J9069" s="1" t="s">
        <v>1511</v>
      </c>
      <c r="K9069" s="1" t="s">
        <v>1509</v>
      </c>
      <c r="L9069" s="1" t="s">
        <v>1512</v>
      </c>
      <c r="M9069" s="1">
        <v>3</v>
      </c>
    </row>
    <row r="9070" spans="1:13" x14ac:dyDescent="0.25">
      <c r="A9070" s="1" t="s">
        <v>1272</v>
      </c>
      <c r="J9070" s="1" t="s">
        <v>1511</v>
      </c>
      <c r="K9070" s="1" t="s">
        <v>1509</v>
      </c>
      <c r="L9070" s="1" t="s">
        <v>1510</v>
      </c>
      <c r="M9070" s="1">
        <v>1</v>
      </c>
    </row>
    <row r="9071" spans="1:13" x14ac:dyDescent="0.25">
      <c r="A9071" s="1" t="s">
        <v>1377</v>
      </c>
      <c r="J9071" s="1" t="s">
        <v>1511</v>
      </c>
      <c r="K9071" s="1" t="s">
        <v>1509</v>
      </c>
      <c r="L9071" s="1" t="s">
        <v>1512</v>
      </c>
      <c r="M9071" s="1">
        <v>8</v>
      </c>
    </row>
    <row r="9072" spans="1:13" x14ac:dyDescent="0.25">
      <c r="A9072" s="1" t="s">
        <v>1299</v>
      </c>
      <c r="J9072" s="1" t="s">
        <v>1508</v>
      </c>
      <c r="K9072" s="1" t="s">
        <v>1509</v>
      </c>
      <c r="L9072" s="1" t="s">
        <v>1510</v>
      </c>
      <c r="M9072" s="1">
        <v>1</v>
      </c>
    </row>
    <row r="9073" spans="1:13" x14ac:dyDescent="0.25">
      <c r="A9073" s="1" t="s">
        <v>1262</v>
      </c>
      <c r="J9073" s="1" t="s">
        <v>1508</v>
      </c>
      <c r="K9073" s="1" t="s">
        <v>1509</v>
      </c>
      <c r="L9073" s="1" t="s">
        <v>1513</v>
      </c>
      <c r="M9073" s="1">
        <v>1</v>
      </c>
    </row>
    <row r="9074" spans="1:13" x14ac:dyDescent="0.25">
      <c r="A9074" s="1" t="s">
        <v>1262</v>
      </c>
      <c r="J9074" s="1" t="s">
        <v>1508</v>
      </c>
      <c r="K9074" s="1" t="s">
        <v>1509</v>
      </c>
      <c r="L9074" s="1" t="s">
        <v>1513</v>
      </c>
      <c r="M9074" s="1">
        <v>1</v>
      </c>
    </row>
    <row r="9075" spans="1:13" x14ac:dyDescent="0.25">
      <c r="A9075" s="1" t="s">
        <v>1264</v>
      </c>
      <c r="J9075" s="1" t="s">
        <v>1511</v>
      </c>
      <c r="K9075" s="1" t="s">
        <v>1509</v>
      </c>
      <c r="L9075" s="1" t="s">
        <v>1512</v>
      </c>
      <c r="M9075" s="1">
        <v>8</v>
      </c>
    </row>
    <row r="9076" spans="1:13" x14ac:dyDescent="0.25">
      <c r="A9076" s="1" t="s">
        <v>1300</v>
      </c>
      <c r="J9076" s="1" t="s">
        <v>1511</v>
      </c>
      <c r="K9076" s="1" t="s">
        <v>1509</v>
      </c>
      <c r="L9076" s="1" t="s">
        <v>1512</v>
      </c>
      <c r="M9076" s="1">
        <v>1</v>
      </c>
    </row>
    <row r="9077" spans="1:13" x14ac:dyDescent="0.25">
      <c r="A9077" s="1" t="s">
        <v>1262</v>
      </c>
      <c r="J9077" s="1" t="s">
        <v>1511</v>
      </c>
      <c r="K9077" s="1" t="s">
        <v>1509</v>
      </c>
      <c r="L9077" s="1" t="s">
        <v>1512</v>
      </c>
      <c r="M9077" s="1">
        <v>1</v>
      </c>
    </row>
    <row r="9078" spans="1:13" x14ac:dyDescent="0.25">
      <c r="A9078" s="1" t="s">
        <v>1262</v>
      </c>
      <c r="J9078" s="1" t="s">
        <v>1511</v>
      </c>
      <c r="K9078" s="1" t="s">
        <v>1509</v>
      </c>
      <c r="L9078" s="1" t="s">
        <v>1512</v>
      </c>
      <c r="M9078" s="1">
        <v>1</v>
      </c>
    </row>
    <row r="9079" spans="1:13" x14ac:dyDescent="0.25">
      <c r="A9079" s="1" t="s">
        <v>1262</v>
      </c>
      <c r="J9079" s="1" t="s">
        <v>1511</v>
      </c>
      <c r="K9079" s="1" t="s">
        <v>1509</v>
      </c>
      <c r="L9079" s="1" t="s">
        <v>1512</v>
      </c>
      <c r="M9079" s="1">
        <v>1</v>
      </c>
    </row>
    <row r="9080" spans="1:13" x14ac:dyDescent="0.25">
      <c r="A9080" s="1" t="s">
        <v>1320</v>
      </c>
      <c r="J9080" s="1" t="s">
        <v>1511</v>
      </c>
      <c r="K9080" s="1" t="s">
        <v>1509</v>
      </c>
      <c r="L9080" s="1" t="s">
        <v>1512</v>
      </c>
      <c r="M9080" s="1">
        <v>53</v>
      </c>
    </row>
    <row r="9081" spans="1:13" x14ac:dyDescent="0.25">
      <c r="A9081" s="1" t="s">
        <v>1273</v>
      </c>
      <c r="J9081" s="1" t="s">
        <v>1511</v>
      </c>
      <c r="K9081" s="1" t="s">
        <v>1509</v>
      </c>
      <c r="L9081" s="1" t="s">
        <v>1512</v>
      </c>
      <c r="M9081" s="1">
        <v>1</v>
      </c>
    </row>
    <row r="9082" spans="1:13" x14ac:dyDescent="0.25">
      <c r="A9082" s="1" t="s">
        <v>1483</v>
      </c>
      <c r="J9082" s="1" t="s">
        <v>1511</v>
      </c>
      <c r="K9082" s="1" t="s">
        <v>1509</v>
      </c>
      <c r="L9082" s="1" t="s">
        <v>1512</v>
      </c>
      <c r="M9082" s="1">
        <v>7</v>
      </c>
    </row>
    <row r="9083" spans="1:13" x14ac:dyDescent="0.25">
      <c r="A9083" s="1" t="s">
        <v>1279</v>
      </c>
      <c r="J9083" s="1" t="s">
        <v>1511</v>
      </c>
      <c r="K9083" s="1" t="s">
        <v>1509</v>
      </c>
      <c r="L9083" s="1" t="s">
        <v>1512</v>
      </c>
      <c r="M9083" s="1">
        <v>1</v>
      </c>
    </row>
    <row r="9084" spans="1:13" x14ac:dyDescent="0.25">
      <c r="A9084" s="1" t="s">
        <v>1262</v>
      </c>
      <c r="J9084" s="1" t="s">
        <v>1511</v>
      </c>
      <c r="K9084" s="1" t="s">
        <v>1509</v>
      </c>
      <c r="L9084" s="1" t="s">
        <v>1512</v>
      </c>
      <c r="M9084" s="1">
        <v>1</v>
      </c>
    </row>
    <row r="9085" spans="1:13" x14ac:dyDescent="0.25">
      <c r="A9085" s="1" t="s">
        <v>1277</v>
      </c>
      <c r="J9085" s="1" t="s">
        <v>1511</v>
      </c>
      <c r="K9085" s="1" t="s">
        <v>1509</v>
      </c>
      <c r="L9085" s="1" t="s">
        <v>1512</v>
      </c>
      <c r="M9085" s="1">
        <v>1</v>
      </c>
    </row>
    <row r="9086" spans="1:13" x14ac:dyDescent="0.25">
      <c r="A9086" s="1" t="s">
        <v>1319</v>
      </c>
      <c r="J9086" s="1" t="s">
        <v>1511</v>
      </c>
      <c r="K9086" s="1" t="s">
        <v>1509</v>
      </c>
      <c r="L9086" s="1" t="s">
        <v>1512</v>
      </c>
      <c r="M9086" s="1">
        <v>2</v>
      </c>
    </row>
    <row r="9087" spans="1:13" x14ac:dyDescent="0.25">
      <c r="A9087" s="1" t="s">
        <v>1277</v>
      </c>
      <c r="J9087" s="1" t="s">
        <v>1511</v>
      </c>
      <c r="K9087" s="1" t="s">
        <v>1509</v>
      </c>
      <c r="L9087" s="1" t="s">
        <v>1512</v>
      </c>
      <c r="M9087" s="1">
        <v>1</v>
      </c>
    </row>
    <row r="9088" spans="1:13" x14ac:dyDescent="0.25">
      <c r="A9088" s="1" t="s">
        <v>1262</v>
      </c>
      <c r="J9088" s="1" t="s">
        <v>1511</v>
      </c>
      <c r="K9088" s="1" t="s">
        <v>1509</v>
      </c>
      <c r="L9088" s="1" t="s">
        <v>1512</v>
      </c>
      <c r="M9088" s="1">
        <v>1</v>
      </c>
    </row>
    <row r="9089" spans="1:13" x14ac:dyDescent="0.25">
      <c r="A9089" s="1" t="s">
        <v>1262</v>
      </c>
      <c r="J9089" s="1" t="s">
        <v>1511</v>
      </c>
      <c r="K9089" s="1" t="s">
        <v>1509</v>
      </c>
      <c r="L9089" s="1" t="s">
        <v>1512</v>
      </c>
      <c r="M9089" s="1">
        <v>1</v>
      </c>
    </row>
    <row r="9090" spans="1:13" x14ac:dyDescent="0.25">
      <c r="A9090" s="1" t="s">
        <v>1272</v>
      </c>
      <c r="J9090" s="1" t="s">
        <v>1511</v>
      </c>
      <c r="K9090" s="1" t="s">
        <v>1509</v>
      </c>
      <c r="L9090" s="1" t="s">
        <v>1512</v>
      </c>
      <c r="M9090" s="1">
        <v>1</v>
      </c>
    </row>
    <row r="9091" spans="1:13" x14ac:dyDescent="0.25">
      <c r="A9091" s="1" t="s">
        <v>1262</v>
      </c>
      <c r="J9091" s="1" t="s">
        <v>1511</v>
      </c>
      <c r="K9091" s="1" t="s">
        <v>1509</v>
      </c>
      <c r="L9091" s="1" t="s">
        <v>1512</v>
      </c>
      <c r="M9091" s="1">
        <v>1</v>
      </c>
    </row>
    <row r="9092" spans="1:13" x14ac:dyDescent="0.25">
      <c r="A9092" s="1" t="s">
        <v>1262</v>
      </c>
      <c r="J9092" s="1" t="s">
        <v>1511</v>
      </c>
      <c r="K9092" s="1" t="s">
        <v>1509</v>
      </c>
      <c r="L9092" s="1" t="s">
        <v>1512</v>
      </c>
      <c r="M9092" s="1">
        <v>1</v>
      </c>
    </row>
    <row r="9093" spans="1:13" x14ac:dyDescent="0.25">
      <c r="A9093" s="1" t="s">
        <v>1330</v>
      </c>
      <c r="J9093" s="1" t="s">
        <v>1511</v>
      </c>
      <c r="K9093" s="1" t="s">
        <v>1509</v>
      </c>
      <c r="L9093" s="1" t="s">
        <v>1513</v>
      </c>
      <c r="M9093" s="1">
        <v>3</v>
      </c>
    </row>
    <row r="9094" spans="1:13" x14ac:dyDescent="0.25">
      <c r="A9094" s="1" t="s">
        <v>1330</v>
      </c>
      <c r="J9094" s="1" t="s">
        <v>1511</v>
      </c>
      <c r="K9094" s="1" t="s">
        <v>1509</v>
      </c>
      <c r="L9094" s="1" t="s">
        <v>1510</v>
      </c>
      <c r="M9094" s="1">
        <v>2</v>
      </c>
    </row>
    <row r="9095" spans="1:13" x14ac:dyDescent="0.25">
      <c r="A9095" s="1" t="s">
        <v>1330</v>
      </c>
      <c r="J9095" s="1" t="s">
        <v>1511</v>
      </c>
      <c r="K9095" s="1" t="s">
        <v>1509</v>
      </c>
      <c r="L9095" s="1" t="s">
        <v>1510</v>
      </c>
      <c r="M9095" s="1">
        <v>3</v>
      </c>
    </row>
    <row r="9096" spans="1:13" x14ac:dyDescent="0.25">
      <c r="A9096" s="1" t="s">
        <v>1334</v>
      </c>
      <c r="J9096" s="1" t="s">
        <v>1511</v>
      </c>
      <c r="K9096" s="1" t="s">
        <v>1509</v>
      </c>
      <c r="L9096" s="1" t="s">
        <v>1512</v>
      </c>
      <c r="M9096" s="1">
        <v>54</v>
      </c>
    </row>
    <row r="9097" spans="1:13" x14ac:dyDescent="0.25">
      <c r="A9097" s="1" t="s">
        <v>1262</v>
      </c>
      <c r="J9097" s="1" t="s">
        <v>1511</v>
      </c>
      <c r="K9097" s="1" t="s">
        <v>1509</v>
      </c>
      <c r="L9097" s="1" t="s">
        <v>1510</v>
      </c>
      <c r="M9097" s="1">
        <v>1</v>
      </c>
    </row>
    <row r="9098" spans="1:13" x14ac:dyDescent="0.25">
      <c r="A9098" s="1" t="s">
        <v>1262</v>
      </c>
      <c r="J9098" s="1" t="s">
        <v>1511</v>
      </c>
      <c r="K9098" s="1" t="s">
        <v>1509</v>
      </c>
      <c r="L9098" s="1" t="s">
        <v>1510</v>
      </c>
      <c r="M9098" s="1">
        <v>1</v>
      </c>
    </row>
    <row r="9099" spans="1:13" x14ac:dyDescent="0.25">
      <c r="A9099" s="1" t="s">
        <v>1272</v>
      </c>
      <c r="J9099" s="1" t="s">
        <v>1511</v>
      </c>
      <c r="K9099" s="1" t="s">
        <v>1509</v>
      </c>
      <c r="L9099" s="1" t="s">
        <v>1512</v>
      </c>
      <c r="M9099" s="1">
        <v>1</v>
      </c>
    </row>
    <row r="9100" spans="1:13" x14ac:dyDescent="0.25">
      <c r="A9100" s="1" t="s">
        <v>1262</v>
      </c>
      <c r="J9100" s="1" t="s">
        <v>1511</v>
      </c>
      <c r="K9100" s="1" t="s">
        <v>1509</v>
      </c>
      <c r="L9100" s="1" t="s">
        <v>1510</v>
      </c>
      <c r="M9100" s="1">
        <v>1</v>
      </c>
    </row>
    <row r="9101" spans="1:13" x14ac:dyDescent="0.25">
      <c r="A9101" s="1" t="s">
        <v>1262</v>
      </c>
      <c r="J9101" s="1" t="s">
        <v>1511</v>
      </c>
      <c r="K9101" s="1" t="s">
        <v>1509</v>
      </c>
      <c r="L9101" s="1" t="s">
        <v>1512</v>
      </c>
      <c r="M9101" s="1">
        <v>1</v>
      </c>
    </row>
    <row r="9102" spans="1:13" x14ac:dyDescent="0.25">
      <c r="A9102" s="1" t="s">
        <v>1321</v>
      </c>
      <c r="J9102" s="1" t="s">
        <v>1511</v>
      </c>
      <c r="K9102" s="1" t="s">
        <v>1509</v>
      </c>
      <c r="L9102" s="1" t="s">
        <v>1512</v>
      </c>
      <c r="M9102" s="1">
        <v>70</v>
      </c>
    </row>
    <row r="9103" spans="1:13" x14ac:dyDescent="0.25">
      <c r="A9103" s="1" t="s">
        <v>1272</v>
      </c>
      <c r="J9103" s="1" t="s">
        <v>1511</v>
      </c>
      <c r="K9103" s="1" t="s">
        <v>1509</v>
      </c>
      <c r="L9103" s="1" t="s">
        <v>1512</v>
      </c>
      <c r="M9103" s="1">
        <v>1</v>
      </c>
    </row>
    <row r="9104" spans="1:13" x14ac:dyDescent="0.25">
      <c r="A9104" s="1" t="s">
        <v>1272</v>
      </c>
      <c r="J9104" s="1" t="s">
        <v>1511</v>
      </c>
      <c r="K9104" s="1" t="s">
        <v>1509</v>
      </c>
      <c r="L9104" s="1" t="s">
        <v>1512</v>
      </c>
      <c r="M9104" s="1">
        <v>1</v>
      </c>
    </row>
    <row r="9105" spans="1:13" x14ac:dyDescent="0.25">
      <c r="A9105" s="1" t="s">
        <v>1272</v>
      </c>
      <c r="J9105" s="1" t="s">
        <v>1511</v>
      </c>
      <c r="K9105" s="1" t="s">
        <v>1509</v>
      </c>
      <c r="L9105" s="1" t="s">
        <v>1512</v>
      </c>
      <c r="M9105" s="1">
        <v>1</v>
      </c>
    </row>
    <row r="9106" spans="1:13" x14ac:dyDescent="0.25">
      <c r="A9106" s="1" t="s">
        <v>1262</v>
      </c>
      <c r="J9106" s="1" t="s">
        <v>1511</v>
      </c>
      <c r="K9106" s="1" t="s">
        <v>1509</v>
      </c>
      <c r="L9106" s="1" t="s">
        <v>1512</v>
      </c>
      <c r="M9106" s="1">
        <v>1</v>
      </c>
    </row>
    <row r="9107" spans="1:13" x14ac:dyDescent="0.25">
      <c r="A9107" s="1" t="s">
        <v>1262</v>
      </c>
      <c r="J9107" s="1" t="s">
        <v>1511</v>
      </c>
      <c r="K9107" s="1" t="s">
        <v>1509</v>
      </c>
      <c r="L9107" s="1" t="s">
        <v>1512</v>
      </c>
      <c r="M9107" s="1">
        <v>1</v>
      </c>
    </row>
    <row r="9108" spans="1:13" x14ac:dyDescent="0.25">
      <c r="A9108" s="1" t="s">
        <v>1444</v>
      </c>
      <c r="J9108" s="1" t="s">
        <v>1511</v>
      </c>
      <c r="K9108" s="1" t="s">
        <v>1509</v>
      </c>
      <c r="L9108" s="1" t="s">
        <v>1512</v>
      </c>
      <c r="M9108" s="1">
        <v>4</v>
      </c>
    </row>
    <row r="9109" spans="1:13" x14ac:dyDescent="0.25">
      <c r="A9109" s="1" t="s">
        <v>1444</v>
      </c>
      <c r="J9109" s="1" t="s">
        <v>1511</v>
      </c>
      <c r="K9109" s="1" t="s">
        <v>1509</v>
      </c>
      <c r="L9109" s="1" t="s">
        <v>1512</v>
      </c>
      <c r="M9109" s="1">
        <v>3</v>
      </c>
    </row>
    <row r="9110" spans="1:13" x14ac:dyDescent="0.25">
      <c r="A9110" s="1" t="s">
        <v>1444</v>
      </c>
      <c r="J9110" s="1" t="s">
        <v>1511</v>
      </c>
      <c r="K9110" s="1" t="s">
        <v>1509</v>
      </c>
      <c r="L9110" s="1" t="s">
        <v>1512</v>
      </c>
      <c r="M9110" s="1">
        <v>4</v>
      </c>
    </row>
    <row r="9111" spans="1:13" x14ac:dyDescent="0.25">
      <c r="A9111" s="1" t="s">
        <v>1444</v>
      </c>
      <c r="J9111" s="1" t="s">
        <v>1511</v>
      </c>
      <c r="K9111" s="1" t="s">
        <v>1509</v>
      </c>
      <c r="L9111" s="1" t="s">
        <v>1512</v>
      </c>
      <c r="M9111" s="1">
        <v>2</v>
      </c>
    </row>
    <row r="9112" spans="1:13" x14ac:dyDescent="0.25">
      <c r="A9112" s="1" t="s">
        <v>1339</v>
      </c>
      <c r="J9112" s="1" t="s">
        <v>1511</v>
      </c>
      <c r="K9112" s="1" t="s">
        <v>1509</v>
      </c>
      <c r="L9112" s="1" t="s">
        <v>1510</v>
      </c>
      <c r="M9112" s="1">
        <v>2</v>
      </c>
    </row>
    <row r="9113" spans="1:13" x14ac:dyDescent="0.25">
      <c r="A9113" s="1" t="s">
        <v>1305</v>
      </c>
      <c r="J9113" s="1" t="s">
        <v>1511</v>
      </c>
      <c r="K9113" s="1" t="s">
        <v>1509</v>
      </c>
      <c r="L9113" s="1" t="s">
        <v>1512</v>
      </c>
      <c r="M9113" s="1">
        <v>1</v>
      </c>
    </row>
    <row r="9114" spans="1:13" x14ac:dyDescent="0.25">
      <c r="A9114" s="1" t="s">
        <v>1262</v>
      </c>
      <c r="J9114" s="1" t="s">
        <v>1508</v>
      </c>
      <c r="K9114" s="1" t="s">
        <v>1509</v>
      </c>
      <c r="L9114" s="1" t="s">
        <v>1512</v>
      </c>
      <c r="M9114" s="1">
        <v>1</v>
      </c>
    </row>
    <row r="9115" spans="1:13" x14ac:dyDescent="0.25">
      <c r="A9115" s="1" t="s">
        <v>1305</v>
      </c>
      <c r="J9115" s="1" t="s">
        <v>1511</v>
      </c>
      <c r="K9115" s="1" t="s">
        <v>1509</v>
      </c>
      <c r="L9115" s="1" t="s">
        <v>1512</v>
      </c>
      <c r="M9115" s="1">
        <v>1</v>
      </c>
    </row>
    <row r="9116" spans="1:13" x14ac:dyDescent="0.25">
      <c r="A9116" s="1" t="s">
        <v>1305</v>
      </c>
      <c r="J9116" s="1" t="s">
        <v>1511</v>
      </c>
      <c r="K9116" s="1" t="s">
        <v>1509</v>
      </c>
      <c r="L9116" s="1" t="s">
        <v>1512</v>
      </c>
      <c r="M9116" s="1">
        <v>1</v>
      </c>
    </row>
    <row r="9117" spans="1:13" x14ac:dyDescent="0.25">
      <c r="A9117" s="1" t="s">
        <v>1263</v>
      </c>
      <c r="J9117" s="1" t="s">
        <v>1511</v>
      </c>
      <c r="K9117" s="1" t="s">
        <v>1509</v>
      </c>
      <c r="L9117" s="1" t="s">
        <v>1512</v>
      </c>
      <c r="M9117" s="1">
        <v>1</v>
      </c>
    </row>
    <row r="9118" spans="1:13" x14ac:dyDescent="0.25">
      <c r="A9118" s="1" t="s">
        <v>1321</v>
      </c>
      <c r="J9118" s="1" t="s">
        <v>1511</v>
      </c>
      <c r="K9118" s="1" t="s">
        <v>1509</v>
      </c>
      <c r="L9118" s="1" t="s">
        <v>1512</v>
      </c>
      <c r="M9118" s="1">
        <v>69</v>
      </c>
    </row>
    <row r="9119" spans="1:13" x14ac:dyDescent="0.25">
      <c r="A9119" s="1" t="s">
        <v>1332</v>
      </c>
      <c r="J9119" s="1" t="s">
        <v>1511</v>
      </c>
      <c r="K9119" s="1" t="s">
        <v>1509</v>
      </c>
      <c r="L9119" s="1" t="s">
        <v>1512</v>
      </c>
      <c r="M9119" s="1">
        <v>3</v>
      </c>
    </row>
    <row r="9120" spans="1:13" x14ac:dyDescent="0.25">
      <c r="A9120" s="1" t="s">
        <v>1264</v>
      </c>
      <c r="J9120" s="1" t="s">
        <v>1511</v>
      </c>
      <c r="K9120" s="1" t="s">
        <v>1509</v>
      </c>
      <c r="L9120" s="1" t="s">
        <v>1512</v>
      </c>
      <c r="M9120" s="1">
        <v>40</v>
      </c>
    </row>
    <row r="9121" spans="1:13" x14ac:dyDescent="0.25">
      <c r="A9121" s="1" t="s">
        <v>1305</v>
      </c>
      <c r="J9121" s="1" t="s">
        <v>1511</v>
      </c>
      <c r="K9121" s="1" t="s">
        <v>1509</v>
      </c>
      <c r="L9121" s="1" t="s">
        <v>1512</v>
      </c>
      <c r="M9121" s="1">
        <v>1</v>
      </c>
    </row>
    <row r="9122" spans="1:13" x14ac:dyDescent="0.25">
      <c r="A9122" s="1" t="s">
        <v>1262</v>
      </c>
      <c r="J9122" s="1" t="s">
        <v>1511</v>
      </c>
      <c r="K9122" s="1" t="s">
        <v>1509</v>
      </c>
      <c r="L9122" s="1" t="s">
        <v>1512</v>
      </c>
      <c r="M9122" s="1">
        <v>1</v>
      </c>
    </row>
    <row r="9123" spans="1:13" x14ac:dyDescent="0.25">
      <c r="A9123" s="1" t="s">
        <v>1272</v>
      </c>
      <c r="J9123" s="1" t="s">
        <v>1511</v>
      </c>
      <c r="K9123" s="1" t="s">
        <v>1509</v>
      </c>
      <c r="L9123" s="1" t="s">
        <v>1512</v>
      </c>
      <c r="M9123" s="1">
        <v>1</v>
      </c>
    </row>
    <row r="9124" spans="1:13" x14ac:dyDescent="0.25">
      <c r="A9124" s="1" t="s">
        <v>1262</v>
      </c>
      <c r="J9124" s="1" t="s">
        <v>1511</v>
      </c>
      <c r="K9124" s="1" t="s">
        <v>1509</v>
      </c>
      <c r="L9124" s="1" t="s">
        <v>1510</v>
      </c>
      <c r="M9124" s="1">
        <v>1</v>
      </c>
    </row>
    <row r="9125" spans="1:13" x14ac:dyDescent="0.25">
      <c r="A9125" s="1" t="s">
        <v>1262</v>
      </c>
      <c r="J9125" s="1" t="s">
        <v>1511</v>
      </c>
      <c r="K9125" s="1" t="s">
        <v>1509</v>
      </c>
      <c r="L9125" s="1" t="s">
        <v>1510</v>
      </c>
      <c r="M9125" s="1">
        <v>1</v>
      </c>
    </row>
    <row r="9126" spans="1:13" x14ac:dyDescent="0.25">
      <c r="A9126" s="1" t="s">
        <v>1262</v>
      </c>
      <c r="J9126" s="1" t="s">
        <v>1511</v>
      </c>
      <c r="K9126" s="1" t="s">
        <v>1509</v>
      </c>
      <c r="L9126" s="1" t="s">
        <v>1510</v>
      </c>
      <c r="M9126" s="1">
        <v>1</v>
      </c>
    </row>
    <row r="9127" spans="1:13" x14ac:dyDescent="0.25">
      <c r="A9127" s="1" t="s">
        <v>1272</v>
      </c>
      <c r="J9127" s="1" t="s">
        <v>1511</v>
      </c>
      <c r="K9127" s="1" t="s">
        <v>1509</v>
      </c>
      <c r="L9127" s="1" t="s">
        <v>1510</v>
      </c>
      <c r="M9127" s="1">
        <v>1</v>
      </c>
    </row>
    <row r="9128" spans="1:13" x14ac:dyDescent="0.25">
      <c r="A9128" s="1" t="s">
        <v>1272</v>
      </c>
      <c r="J9128" s="1" t="s">
        <v>1511</v>
      </c>
      <c r="K9128" s="1" t="s">
        <v>1509</v>
      </c>
      <c r="L9128" s="1" t="s">
        <v>1512</v>
      </c>
      <c r="M9128" s="1">
        <v>1</v>
      </c>
    </row>
    <row r="9129" spans="1:13" x14ac:dyDescent="0.25">
      <c r="A9129" s="1" t="s">
        <v>1272</v>
      </c>
      <c r="J9129" s="1" t="s">
        <v>1511</v>
      </c>
      <c r="K9129" s="1" t="s">
        <v>1509</v>
      </c>
      <c r="L9129" s="1" t="s">
        <v>1512</v>
      </c>
      <c r="M9129" s="1">
        <v>1</v>
      </c>
    </row>
    <row r="9130" spans="1:13" x14ac:dyDescent="0.25">
      <c r="A9130" s="1" t="s">
        <v>1262</v>
      </c>
      <c r="J9130" s="1" t="s">
        <v>1511</v>
      </c>
      <c r="K9130" s="1" t="s">
        <v>1509</v>
      </c>
      <c r="L9130" s="1" t="s">
        <v>1512</v>
      </c>
      <c r="M9130" s="1">
        <v>1</v>
      </c>
    </row>
    <row r="9131" spans="1:13" x14ac:dyDescent="0.25">
      <c r="A9131" s="1" t="s">
        <v>1275</v>
      </c>
      <c r="J9131" s="1" t="s">
        <v>1511</v>
      </c>
      <c r="K9131" s="1" t="s">
        <v>1509</v>
      </c>
      <c r="L9131" s="1" t="s">
        <v>1512</v>
      </c>
      <c r="M9131" s="1">
        <v>1</v>
      </c>
    </row>
    <row r="9132" spans="1:13" x14ac:dyDescent="0.25">
      <c r="A9132" s="1" t="s">
        <v>1275</v>
      </c>
      <c r="J9132" s="1" t="s">
        <v>1511</v>
      </c>
      <c r="K9132" s="1" t="s">
        <v>1509</v>
      </c>
      <c r="L9132" s="1" t="s">
        <v>1512</v>
      </c>
      <c r="M9132" s="1">
        <v>1</v>
      </c>
    </row>
    <row r="9133" spans="1:13" x14ac:dyDescent="0.25">
      <c r="A9133" s="1" t="s">
        <v>1275</v>
      </c>
      <c r="J9133" s="1" t="s">
        <v>1511</v>
      </c>
      <c r="K9133" s="1" t="s">
        <v>1509</v>
      </c>
      <c r="L9133" s="1" t="s">
        <v>1512</v>
      </c>
      <c r="M9133" s="1">
        <v>1</v>
      </c>
    </row>
    <row r="9134" spans="1:13" x14ac:dyDescent="0.25">
      <c r="A9134" s="1" t="s">
        <v>1262</v>
      </c>
      <c r="J9134" s="1" t="s">
        <v>1511</v>
      </c>
      <c r="K9134" s="1" t="s">
        <v>1509</v>
      </c>
      <c r="L9134" s="1" t="s">
        <v>1512</v>
      </c>
      <c r="M9134" s="1">
        <v>1</v>
      </c>
    </row>
    <row r="9135" spans="1:13" x14ac:dyDescent="0.25">
      <c r="A9135" s="1" t="s">
        <v>1275</v>
      </c>
      <c r="J9135" s="1" t="s">
        <v>1511</v>
      </c>
      <c r="K9135" s="1" t="s">
        <v>1509</v>
      </c>
      <c r="L9135" s="1" t="s">
        <v>1512</v>
      </c>
      <c r="M9135" s="1">
        <v>1</v>
      </c>
    </row>
    <row r="9136" spans="1:13" x14ac:dyDescent="0.25">
      <c r="A9136" s="1" t="s">
        <v>1275</v>
      </c>
      <c r="J9136" s="1" t="s">
        <v>1511</v>
      </c>
      <c r="K9136" s="1" t="s">
        <v>1509</v>
      </c>
      <c r="L9136" s="1" t="s">
        <v>1512</v>
      </c>
      <c r="M9136" s="1">
        <v>1</v>
      </c>
    </row>
    <row r="9137" spans="1:13" x14ac:dyDescent="0.25">
      <c r="A9137" s="1" t="s">
        <v>1275</v>
      </c>
      <c r="J9137" s="1" t="s">
        <v>1511</v>
      </c>
      <c r="K9137" s="1" t="s">
        <v>1509</v>
      </c>
      <c r="L9137" s="1" t="s">
        <v>1512</v>
      </c>
      <c r="M9137" s="1">
        <v>1</v>
      </c>
    </row>
    <row r="9138" spans="1:13" x14ac:dyDescent="0.25">
      <c r="A9138" s="1" t="s">
        <v>1275</v>
      </c>
      <c r="J9138" s="1" t="s">
        <v>1511</v>
      </c>
      <c r="K9138" s="1" t="s">
        <v>1509</v>
      </c>
      <c r="L9138" s="1" t="s">
        <v>1512</v>
      </c>
      <c r="M9138" s="1">
        <v>1</v>
      </c>
    </row>
    <row r="9139" spans="1:13" x14ac:dyDescent="0.25">
      <c r="A9139" s="1" t="s">
        <v>1262</v>
      </c>
      <c r="J9139" s="1" t="s">
        <v>1511</v>
      </c>
      <c r="K9139" s="1" t="s">
        <v>1509</v>
      </c>
      <c r="L9139" s="1" t="s">
        <v>1510</v>
      </c>
      <c r="M9139" s="1">
        <v>1</v>
      </c>
    </row>
    <row r="9140" spans="1:13" x14ac:dyDescent="0.25">
      <c r="A9140" s="1" t="s">
        <v>1275</v>
      </c>
      <c r="J9140" s="1" t="s">
        <v>1511</v>
      </c>
      <c r="K9140" s="1" t="s">
        <v>1509</v>
      </c>
      <c r="L9140" s="1" t="s">
        <v>1512</v>
      </c>
      <c r="M9140" s="1">
        <v>1</v>
      </c>
    </row>
    <row r="9141" spans="1:13" x14ac:dyDescent="0.25">
      <c r="A9141" s="1" t="s">
        <v>1275</v>
      </c>
      <c r="J9141" s="1" t="s">
        <v>1511</v>
      </c>
      <c r="K9141" s="1" t="s">
        <v>1509</v>
      </c>
      <c r="L9141" s="1" t="s">
        <v>1512</v>
      </c>
      <c r="M9141" s="1">
        <v>2</v>
      </c>
    </row>
    <row r="9142" spans="1:13" x14ac:dyDescent="0.25">
      <c r="A9142" s="1" t="s">
        <v>1275</v>
      </c>
      <c r="J9142" s="1" t="s">
        <v>1511</v>
      </c>
      <c r="K9142" s="1" t="s">
        <v>1509</v>
      </c>
      <c r="L9142" s="1" t="s">
        <v>1512</v>
      </c>
      <c r="M9142" s="1">
        <v>1</v>
      </c>
    </row>
    <row r="9143" spans="1:13" x14ac:dyDescent="0.25">
      <c r="A9143" s="1" t="s">
        <v>1272</v>
      </c>
      <c r="J9143" s="1" t="s">
        <v>1511</v>
      </c>
      <c r="K9143" s="1" t="s">
        <v>1509</v>
      </c>
      <c r="L9143" s="1" t="s">
        <v>1512</v>
      </c>
      <c r="M9143" s="1">
        <v>1</v>
      </c>
    </row>
    <row r="9144" spans="1:13" x14ac:dyDescent="0.25">
      <c r="A9144" s="1" t="s">
        <v>1272</v>
      </c>
      <c r="J9144" s="1" t="s">
        <v>1511</v>
      </c>
      <c r="K9144" s="1" t="s">
        <v>1509</v>
      </c>
      <c r="L9144" s="1" t="s">
        <v>1512</v>
      </c>
      <c r="M9144" s="1">
        <v>1</v>
      </c>
    </row>
    <row r="9145" spans="1:13" x14ac:dyDescent="0.25">
      <c r="A9145" s="1" t="s">
        <v>1263</v>
      </c>
      <c r="J9145" s="1" t="s">
        <v>1511</v>
      </c>
      <c r="K9145" s="1" t="s">
        <v>1509</v>
      </c>
      <c r="L9145" s="1" t="s">
        <v>1510</v>
      </c>
      <c r="M9145" s="1">
        <v>1</v>
      </c>
    </row>
    <row r="9146" spans="1:13" x14ac:dyDescent="0.25">
      <c r="A9146" s="1" t="s">
        <v>1263</v>
      </c>
      <c r="J9146" s="1" t="s">
        <v>1511</v>
      </c>
      <c r="K9146" s="1" t="s">
        <v>1509</v>
      </c>
      <c r="L9146" s="1" t="s">
        <v>1510</v>
      </c>
      <c r="M9146" s="1">
        <v>1</v>
      </c>
    </row>
    <row r="9147" spans="1:13" x14ac:dyDescent="0.25">
      <c r="A9147" s="1" t="s">
        <v>1263</v>
      </c>
      <c r="J9147" s="1" t="s">
        <v>1511</v>
      </c>
      <c r="K9147" s="1" t="s">
        <v>1509</v>
      </c>
      <c r="L9147" s="1" t="s">
        <v>1510</v>
      </c>
      <c r="M9147" s="1">
        <v>1</v>
      </c>
    </row>
    <row r="9148" spans="1:13" x14ac:dyDescent="0.25">
      <c r="A9148" s="1" t="s">
        <v>1263</v>
      </c>
      <c r="J9148" s="1" t="s">
        <v>1511</v>
      </c>
      <c r="K9148" s="1" t="s">
        <v>1509</v>
      </c>
      <c r="L9148" s="1" t="s">
        <v>1510</v>
      </c>
      <c r="M9148" s="1">
        <v>1</v>
      </c>
    </row>
    <row r="9149" spans="1:13" x14ac:dyDescent="0.25">
      <c r="A9149" s="1" t="s">
        <v>1263</v>
      </c>
      <c r="J9149" s="1" t="s">
        <v>1511</v>
      </c>
      <c r="K9149" s="1" t="s">
        <v>1509</v>
      </c>
      <c r="L9149" s="1" t="s">
        <v>1510</v>
      </c>
      <c r="M9149" s="1">
        <v>1</v>
      </c>
    </row>
    <row r="9150" spans="1:13" x14ac:dyDescent="0.25">
      <c r="A9150" s="1" t="s">
        <v>1263</v>
      </c>
      <c r="J9150" s="1" t="s">
        <v>1511</v>
      </c>
      <c r="K9150" s="1" t="s">
        <v>1509</v>
      </c>
      <c r="L9150" s="1" t="s">
        <v>1510</v>
      </c>
      <c r="M9150" s="1">
        <v>1</v>
      </c>
    </row>
    <row r="9151" spans="1:13" x14ac:dyDescent="0.25">
      <c r="A9151" s="1" t="s">
        <v>1263</v>
      </c>
      <c r="J9151" s="1" t="s">
        <v>1511</v>
      </c>
      <c r="K9151" s="1" t="s">
        <v>1509</v>
      </c>
      <c r="L9151" s="1" t="s">
        <v>1510</v>
      </c>
      <c r="M9151" s="1">
        <v>1</v>
      </c>
    </row>
    <row r="9152" spans="1:13" x14ac:dyDescent="0.25">
      <c r="A9152" s="1" t="s">
        <v>1263</v>
      </c>
      <c r="J9152" s="1" t="s">
        <v>1511</v>
      </c>
      <c r="K9152" s="1" t="s">
        <v>1509</v>
      </c>
      <c r="L9152" s="1" t="s">
        <v>1510</v>
      </c>
      <c r="M9152" s="1">
        <v>1</v>
      </c>
    </row>
    <row r="9153" spans="1:13" x14ac:dyDescent="0.25">
      <c r="A9153" s="1" t="s">
        <v>1325</v>
      </c>
      <c r="J9153" s="1" t="s">
        <v>1511</v>
      </c>
      <c r="K9153" s="1" t="s">
        <v>1514</v>
      </c>
      <c r="L9153" s="1" t="s">
        <v>1512</v>
      </c>
      <c r="M9153" s="1">
        <v>2</v>
      </c>
    </row>
    <row r="9154" spans="1:13" x14ac:dyDescent="0.25">
      <c r="A9154" s="1" t="s">
        <v>1325</v>
      </c>
      <c r="J9154" s="1" t="s">
        <v>1511</v>
      </c>
      <c r="K9154" s="1" t="s">
        <v>1514</v>
      </c>
      <c r="L9154" s="1" t="s">
        <v>1512</v>
      </c>
      <c r="M9154" s="1">
        <v>2</v>
      </c>
    </row>
    <row r="9155" spans="1:13" x14ac:dyDescent="0.25">
      <c r="A9155" s="1" t="s">
        <v>1355</v>
      </c>
      <c r="J9155" s="1" t="s">
        <v>1511</v>
      </c>
      <c r="K9155" s="1" t="s">
        <v>1509</v>
      </c>
      <c r="L9155" s="1" t="s">
        <v>1510</v>
      </c>
      <c r="M9155" s="1">
        <v>53</v>
      </c>
    </row>
    <row r="9156" spans="1:13" x14ac:dyDescent="0.25">
      <c r="A9156" s="1" t="s">
        <v>1264</v>
      </c>
      <c r="J9156" s="1" t="s">
        <v>1511</v>
      </c>
      <c r="K9156" s="1" t="s">
        <v>1509</v>
      </c>
      <c r="L9156" s="1" t="s">
        <v>1512</v>
      </c>
      <c r="M9156" s="1">
        <v>13</v>
      </c>
    </row>
    <row r="9157" spans="1:13" x14ac:dyDescent="0.25">
      <c r="A9157" s="1" t="s">
        <v>835</v>
      </c>
      <c r="J9157" s="1" t="s">
        <v>1511</v>
      </c>
      <c r="K9157" s="1" t="s">
        <v>1509</v>
      </c>
      <c r="L9157" s="1" t="s">
        <v>1512</v>
      </c>
      <c r="M9157" s="1">
        <v>1</v>
      </c>
    </row>
    <row r="9158" spans="1:13" x14ac:dyDescent="0.25">
      <c r="A9158" s="1" t="s">
        <v>1345</v>
      </c>
      <c r="J9158" s="1" t="s">
        <v>1511</v>
      </c>
      <c r="K9158" s="1" t="s">
        <v>1509</v>
      </c>
      <c r="L9158" s="1" t="s">
        <v>1512</v>
      </c>
      <c r="M9158" s="1">
        <v>1</v>
      </c>
    </row>
    <row r="9159" spans="1:13" x14ac:dyDescent="0.25">
      <c r="A9159" s="1" t="s">
        <v>835</v>
      </c>
      <c r="J9159" s="1" t="s">
        <v>1511</v>
      </c>
      <c r="K9159" s="1" t="s">
        <v>1509</v>
      </c>
      <c r="L9159" s="1" t="s">
        <v>1512</v>
      </c>
      <c r="M9159" s="1">
        <v>1</v>
      </c>
    </row>
    <row r="9160" spans="1:13" x14ac:dyDescent="0.25">
      <c r="A9160" s="1" t="s">
        <v>835</v>
      </c>
      <c r="J9160" s="1" t="s">
        <v>1511</v>
      </c>
      <c r="K9160" s="1" t="s">
        <v>1509</v>
      </c>
      <c r="L9160" s="1" t="s">
        <v>1512</v>
      </c>
      <c r="M9160" s="1">
        <v>1</v>
      </c>
    </row>
    <row r="9161" spans="1:13" x14ac:dyDescent="0.25">
      <c r="A9161" s="1" t="s">
        <v>835</v>
      </c>
      <c r="J9161" s="1" t="s">
        <v>1511</v>
      </c>
      <c r="K9161" s="1" t="s">
        <v>1509</v>
      </c>
      <c r="L9161" s="1" t="s">
        <v>1512</v>
      </c>
      <c r="M9161" s="1">
        <v>1</v>
      </c>
    </row>
    <row r="9162" spans="1:13" x14ac:dyDescent="0.25">
      <c r="A9162" s="1" t="s">
        <v>835</v>
      </c>
      <c r="J9162" s="1" t="s">
        <v>1511</v>
      </c>
      <c r="K9162" s="1" t="s">
        <v>1509</v>
      </c>
      <c r="L9162" s="1" t="s">
        <v>1512</v>
      </c>
      <c r="M9162" s="1">
        <v>1</v>
      </c>
    </row>
    <row r="9163" spans="1:13" x14ac:dyDescent="0.25">
      <c r="A9163" s="1" t="s">
        <v>835</v>
      </c>
      <c r="J9163" s="1" t="s">
        <v>1511</v>
      </c>
      <c r="K9163" s="1" t="s">
        <v>1509</v>
      </c>
      <c r="L9163" s="1" t="s">
        <v>1512</v>
      </c>
      <c r="M9163" s="1">
        <v>4</v>
      </c>
    </row>
    <row r="9164" spans="1:13" x14ac:dyDescent="0.25">
      <c r="A9164" s="1" t="s">
        <v>1345</v>
      </c>
      <c r="J9164" s="1" t="s">
        <v>1511</v>
      </c>
      <c r="K9164" s="1" t="s">
        <v>1509</v>
      </c>
      <c r="L9164" s="1" t="s">
        <v>1512</v>
      </c>
      <c r="M9164" s="1">
        <v>2</v>
      </c>
    </row>
    <row r="9165" spans="1:13" x14ac:dyDescent="0.25">
      <c r="A9165" s="1" t="s">
        <v>1496</v>
      </c>
      <c r="J9165" s="1" t="s">
        <v>1511</v>
      </c>
      <c r="K9165" s="1" t="s">
        <v>1514</v>
      </c>
      <c r="L9165" s="1" t="s">
        <v>1512</v>
      </c>
      <c r="M9165" s="1">
        <v>2</v>
      </c>
    </row>
    <row r="9166" spans="1:13" x14ac:dyDescent="0.25">
      <c r="A9166" s="1" t="s">
        <v>835</v>
      </c>
      <c r="J9166" s="1" t="s">
        <v>1511</v>
      </c>
      <c r="K9166" s="1" t="s">
        <v>1509</v>
      </c>
      <c r="L9166" s="1" t="s">
        <v>1512</v>
      </c>
      <c r="M9166" s="1">
        <v>4</v>
      </c>
    </row>
    <row r="9167" spans="1:13" x14ac:dyDescent="0.25">
      <c r="A9167" s="1" t="s">
        <v>1452</v>
      </c>
      <c r="J9167" s="1" t="s">
        <v>1511</v>
      </c>
      <c r="K9167" s="1" t="s">
        <v>1509</v>
      </c>
      <c r="L9167" s="1" t="s">
        <v>1512</v>
      </c>
      <c r="M9167" s="1">
        <v>17</v>
      </c>
    </row>
    <row r="9168" spans="1:13" x14ac:dyDescent="0.25">
      <c r="A9168" s="1" t="s">
        <v>1496</v>
      </c>
      <c r="J9168" s="1" t="s">
        <v>1511</v>
      </c>
      <c r="K9168" s="1" t="s">
        <v>1514</v>
      </c>
      <c r="L9168" s="1" t="s">
        <v>1512</v>
      </c>
      <c r="M9168" s="1">
        <v>2</v>
      </c>
    </row>
    <row r="9169" spans="1:13" x14ac:dyDescent="0.25">
      <c r="A9169" s="1" t="s">
        <v>1452</v>
      </c>
      <c r="J9169" s="1" t="s">
        <v>1511</v>
      </c>
      <c r="K9169" s="1" t="s">
        <v>1509</v>
      </c>
      <c r="L9169" s="1" t="s">
        <v>1512</v>
      </c>
      <c r="M9169" s="1">
        <v>28</v>
      </c>
    </row>
    <row r="9170" spans="1:13" x14ac:dyDescent="0.25">
      <c r="A9170" s="1" t="s">
        <v>1452</v>
      </c>
      <c r="J9170" s="1" t="s">
        <v>1511</v>
      </c>
      <c r="K9170" s="1" t="s">
        <v>1509</v>
      </c>
      <c r="L9170" s="1" t="s">
        <v>1512</v>
      </c>
      <c r="M9170" s="1">
        <v>13</v>
      </c>
    </row>
    <row r="9171" spans="1:13" x14ac:dyDescent="0.25">
      <c r="A9171" s="1" t="s">
        <v>1452</v>
      </c>
      <c r="J9171" s="1" t="s">
        <v>1511</v>
      </c>
      <c r="K9171" s="1" t="s">
        <v>1509</v>
      </c>
      <c r="L9171" s="1" t="s">
        <v>1510</v>
      </c>
      <c r="M9171" s="1">
        <v>95</v>
      </c>
    </row>
    <row r="9172" spans="1:13" x14ac:dyDescent="0.25">
      <c r="A9172" s="1" t="s">
        <v>1492</v>
      </c>
      <c r="J9172" s="1" t="s">
        <v>1511</v>
      </c>
      <c r="K9172" s="1" t="s">
        <v>1509</v>
      </c>
      <c r="L9172" s="1" t="s">
        <v>1512</v>
      </c>
      <c r="M9172" s="1">
        <v>19</v>
      </c>
    </row>
    <row r="9173" spans="1:13" x14ac:dyDescent="0.25">
      <c r="A9173" s="1" t="s">
        <v>1452</v>
      </c>
      <c r="J9173" s="1" t="s">
        <v>1511</v>
      </c>
      <c r="K9173" s="1" t="s">
        <v>1509</v>
      </c>
      <c r="L9173" s="1" t="s">
        <v>1512</v>
      </c>
      <c r="M9173" s="1">
        <v>73</v>
      </c>
    </row>
    <row r="9174" spans="1:13" x14ac:dyDescent="0.25">
      <c r="A9174" s="1" t="s">
        <v>1300</v>
      </c>
      <c r="J9174" s="1" t="s">
        <v>1511</v>
      </c>
      <c r="K9174" s="1" t="s">
        <v>1509</v>
      </c>
      <c r="L9174" s="1" t="s">
        <v>1512</v>
      </c>
      <c r="M9174" s="1">
        <v>27</v>
      </c>
    </row>
    <row r="9175" spans="1:13" x14ac:dyDescent="0.25">
      <c r="A9175" s="1" t="s">
        <v>1299</v>
      </c>
      <c r="J9175" s="1" t="s">
        <v>1508</v>
      </c>
      <c r="K9175" s="1" t="s">
        <v>1509</v>
      </c>
      <c r="L9175" s="1" t="s">
        <v>1510</v>
      </c>
      <c r="M9175" s="1">
        <v>1</v>
      </c>
    </row>
    <row r="9176" spans="1:13" x14ac:dyDescent="0.25">
      <c r="A9176" s="1" t="s">
        <v>1299</v>
      </c>
      <c r="J9176" s="1" t="s">
        <v>1508</v>
      </c>
      <c r="K9176" s="1" t="s">
        <v>1509</v>
      </c>
      <c r="L9176" s="1" t="s">
        <v>1510</v>
      </c>
      <c r="M9176" s="1">
        <v>2</v>
      </c>
    </row>
    <row r="9177" spans="1:13" x14ac:dyDescent="0.25">
      <c r="A9177" s="1" t="s">
        <v>1275</v>
      </c>
      <c r="J9177" s="1" t="s">
        <v>1511</v>
      </c>
      <c r="K9177" s="1" t="s">
        <v>1509</v>
      </c>
      <c r="L9177" s="1" t="s">
        <v>1512</v>
      </c>
      <c r="M9177" s="1">
        <v>1</v>
      </c>
    </row>
    <row r="9178" spans="1:13" x14ac:dyDescent="0.25">
      <c r="A9178" s="1" t="s">
        <v>1452</v>
      </c>
      <c r="J9178" s="1" t="s">
        <v>1511</v>
      </c>
      <c r="K9178" s="1" t="s">
        <v>1509</v>
      </c>
      <c r="L9178" s="1" t="s">
        <v>1510</v>
      </c>
      <c r="M9178" s="1">
        <v>101</v>
      </c>
    </row>
    <row r="9179" spans="1:13" x14ac:dyDescent="0.25">
      <c r="A9179" s="1" t="s">
        <v>1452</v>
      </c>
      <c r="J9179" s="1" t="s">
        <v>1508</v>
      </c>
      <c r="K9179" s="1" t="s">
        <v>1509</v>
      </c>
      <c r="L9179" s="1" t="s">
        <v>1512</v>
      </c>
      <c r="M9179" s="1">
        <v>118</v>
      </c>
    </row>
    <row r="9180" spans="1:13" x14ac:dyDescent="0.25">
      <c r="A9180" s="1" t="s">
        <v>1452</v>
      </c>
      <c r="J9180" s="1" t="s">
        <v>1508</v>
      </c>
      <c r="K9180" s="1" t="s">
        <v>1509</v>
      </c>
      <c r="L9180" s="1" t="s">
        <v>1512</v>
      </c>
      <c r="M9180" s="1">
        <v>63</v>
      </c>
    </row>
    <row r="9181" spans="1:13" x14ac:dyDescent="0.25">
      <c r="A9181" s="1" t="s">
        <v>1299</v>
      </c>
      <c r="J9181" s="1" t="s">
        <v>1508</v>
      </c>
      <c r="K9181" s="1" t="s">
        <v>1509</v>
      </c>
      <c r="L9181" s="1" t="s">
        <v>1510</v>
      </c>
      <c r="M9181" s="1">
        <v>3</v>
      </c>
    </row>
    <row r="9182" spans="1:13" x14ac:dyDescent="0.25">
      <c r="A9182" s="1" t="s">
        <v>1452</v>
      </c>
      <c r="J9182" s="1" t="s">
        <v>1508</v>
      </c>
      <c r="K9182" s="1" t="s">
        <v>1509</v>
      </c>
      <c r="L9182" s="1" t="s">
        <v>1512</v>
      </c>
      <c r="M9182" s="1">
        <v>29</v>
      </c>
    </row>
    <row r="9183" spans="1:13" x14ac:dyDescent="0.25">
      <c r="A9183" s="1" t="s">
        <v>1452</v>
      </c>
      <c r="J9183" s="1" t="s">
        <v>1508</v>
      </c>
      <c r="K9183" s="1" t="s">
        <v>1509</v>
      </c>
      <c r="L9183" s="1" t="s">
        <v>1510</v>
      </c>
      <c r="M9183" s="1">
        <v>7</v>
      </c>
    </row>
    <row r="9184" spans="1:13" x14ac:dyDescent="0.25">
      <c r="A9184" s="1" t="s">
        <v>1299</v>
      </c>
      <c r="J9184" s="1" t="s">
        <v>1508</v>
      </c>
      <c r="K9184" s="1" t="s">
        <v>1509</v>
      </c>
      <c r="L9184" s="1" t="s">
        <v>1510</v>
      </c>
      <c r="M9184" s="1">
        <v>1</v>
      </c>
    </row>
    <row r="9185" spans="1:13" x14ac:dyDescent="0.25">
      <c r="A9185" s="1" t="s">
        <v>1299</v>
      </c>
      <c r="J9185" s="1" t="s">
        <v>1508</v>
      </c>
      <c r="K9185" s="1" t="s">
        <v>1509</v>
      </c>
      <c r="L9185" s="1" t="s">
        <v>1510</v>
      </c>
      <c r="M9185" s="1">
        <v>1</v>
      </c>
    </row>
    <row r="9186" spans="1:13" x14ac:dyDescent="0.25">
      <c r="A9186" s="1" t="s">
        <v>1299</v>
      </c>
      <c r="J9186" s="1" t="s">
        <v>1508</v>
      </c>
      <c r="K9186" s="1" t="s">
        <v>1509</v>
      </c>
      <c r="L9186" s="1" t="s">
        <v>1510</v>
      </c>
      <c r="M9186" s="1">
        <v>1</v>
      </c>
    </row>
    <row r="9187" spans="1:13" x14ac:dyDescent="0.25">
      <c r="A9187" s="1" t="s">
        <v>1299</v>
      </c>
      <c r="J9187" s="1" t="s">
        <v>1508</v>
      </c>
      <c r="K9187" s="1" t="s">
        <v>1509</v>
      </c>
      <c r="L9187" s="1" t="s">
        <v>1513</v>
      </c>
      <c r="M9187" s="1">
        <v>1</v>
      </c>
    </row>
    <row r="9188" spans="1:13" x14ac:dyDescent="0.25">
      <c r="A9188" s="1" t="s">
        <v>1299</v>
      </c>
      <c r="J9188" s="1" t="s">
        <v>1508</v>
      </c>
      <c r="K9188" s="1" t="s">
        <v>1509</v>
      </c>
      <c r="L9188" s="1" t="s">
        <v>1510</v>
      </c>
      <c r="M9188" s="1">
        <v>1</v>
      </c>
    </row>
    <row r="9189" spans="1:13" x14ac:dyDescent="0.25">
      <c r="A9189" s="1" t="s">
        <v>1262</v>
      </c>
      <c r="J9189" s="1" t="s">
        <v>1508</v>
      </c>
      <c r="K9189" s="1" t="s">
        <v>1509</v>
      </c>
      <c r="L9189" s="1" t="s">
        <v>1512</v>
      </c>
      <c r="M9189" s="1">
        <v>1</v>
      </c>
    </row>
    <row r="9190" spans="1:13" x14ac:dyDescent="0.25">
      <c r="A9190" s="1" t="s">
        <v>1328</v>
      </c>
      <c r="J9190" s="1" t="s">
        <v>1511</v>
      </c>
      <c r="K9190" s="1" t="s">
        <v>1509</v>
      </c>
      <c r="L9190" s="1" t="s">
        <v>1512</v>
      </c>
      <c r="M9190" s="1">
        <v>14</v>
      </c>
    </row>
    <row r="9191" spans="1:13" x14ac:dyDescent="0.25">
      <c r="A9191" s="1" t="s">
        <v>1328</v>
      </c>
      <c r="J9191" s="1" t="s">
        <v>1511</v>
      </c>
      <c r="K9191" s="1" t="s">
        <v>1509</v>
      </c>
      <c r="L9191" s="1" t="s">
        <v>1513</v>
      </c>
      <c r="M9191" s="1">
        <v>7</v>
      </c>
    </row>
    <row r="9192" spans="1:13" x14ac:dyDescent="0.25">
      <c r="A9192" s="1" t="s">
        <v>1297</v>
      </c>
      <c r="J9192" s="1" t="s">
        <v>1508</v>
      </c>
      <c r="K9192" s="1" t="s">
        <v>1509</v>
      </c>
      <c r="L9192" s="1" t="s">
        <v>1510</v>
      </c>
      <c r="M9192" s="1">
        <v>4</v>
      </c>
    </row>
    <row r="9193" spans="1:13" x14ac:dyDescent="0.25">
      <c r="A9193" s="1" t="s">
        <v>1311</v>
      </c>
      <c r="J9193" s="1" t="s">
        <v>1511</v>
      </c>
      <c r="K9193" s="1" t="s">
        <v>1514</v>
      </c>
      <c r="L9193" s="1" t="s">
        <v>1513</v>
      </c>
      <c r="M9193" s="1">
        <v>1</v>
      </c>
    </row>
    <row r="9194" spans="1:13" x14ac:dyDescent="0.25">
      <c r="A9194" s="1" t="s">
        <v>1299</v>
      </c>
      <c r="J9194" s="1" t="s">
        <v>1508</v>
      </c>
      <c r="K9194" s="1" t="s">
        <v>1509</v>
      </c>
      <c r="L9194" s="1" t="s">
        <v>1510</v>
      </c>
      <c r="M9194" s="1">
        <v>4</v>
      </c>
    </row>
    <row r="9195" spans="1:13" x14ac:dyDescent="0.25">
      <c r="A9195" s="1" t="s">
        <v>1395</v>
      </c>
      <c r="J9195" s="1" t="s">
        <v>1511</v>
      </c>
      <c r="K9195" s="1" t="s">
        <v>1509</v>
      </c>
      <c r="L9195" s="1" t="s">
        <v>1512</v>
      </c>
      <c r="M9195" s="1">
        <v>1</v>
      </c>
    </row>
    <row r="9196" spans="1:13" x14ac:dyDescent="0.25">
      <c r="A9196" s="1" t="s">
        <v>1299</v>
      </c>
      <c r="J9196" s="1" t="s">
        <v>1508</v>
      </c>
      <c r="K9196" s="1" t="s">
        <v>1509</v>
      </c>
      <c r="L9196" s="1" t="s">
        <v>1510</v>
      </c>
      <c r="M9196" s="1">
        <v>13</v>
      </c>
    </row>
    <row r="9197" spans="1:13" x14ac:dyDescent="0.25">
      <c r="A9197" s="1" t="s">
        <v>1262</v>
      </c>
      <c r="J9197" s="1" t="s">
        <v>1511</v>
      </c>
      <c r="K9197" s="1" t="s">
        <v>1509</v>
      </c>
      <c r="L9197" s="1" t="s">
        <v>1512</v>
      </c>
      <c r="M9197" s="1">
        <v>1</v>
      </c>
    </row>
    <row r="9198" spans="1:13" x14ac:dyDescent="0.25">
      <c r="A9198" s="1" t="s">
        <v>1262</v>
      </c>
      <c r="J9198" s="1" t="s">
        <v>1511</v>
      </c>
      <c r="K9198" s="1" t="s">
        <v>1509</v>
      </c>
      <c r="L9198" s="1" t="s">
        <v>1512</v>
      </c>
      <c r="M9198" s="1">
        <v>1</v>
      </c>
    </row>
    <row r="9199" spans="1:13" x14ac:dyDescent="0.25">
      <c r="A9199" s="1" t="s">
        <v>1303</v>
      </c>
      <c r="J9199" s="1" t="s">
        <v>1511</v>
      </c>
      <c r="K9199" s="1" t="s">
        <v>1509</v>
      </c>
      <c r="L9199" s="1" t="s">
        <v>1512</v>
      </c>
      <c r="M9199" s="1">
        <v>165</v>
      </c>
    </row>
    <row r="9200" spans="1:13" x14ac:dyDescent="0.25">
      <c r="A9200" s="1" t="s">
        <v>1329</v>
      </c>
      <c r="J9200" s="1" t="s">
        <v>1508</v>
      </c>
      <c r="K9200" s="1" t="s">
        <v>1509</v>
      </c>
      <c r="L9200" s="1" t="s">
        <v>1512</v>
      </c>
      <c r="M9200" s="1">
        <v>165</v>
      </c>
    </row>
    <row r="9201" spans="1:13" x14ac:dyDescent="0.25">
      <c r="A9201" s="1" t="s">
        <v>1262</v>
      </c>
      <c r="J9201" s="1" t="s">
        <v>1511</v>
      </c>
      <c r="K9201" s="1" t="s">
        <v>1509</v>
      </c>
      <c r="L9201" s="1" t="s">
        <v>1512</v>
      </c>
      <c r="M9201" s="1">
        <v>1</v>
      </c>
    </row>
    <row r="9202" spans="1:13" x14ac:dyDescent="0.25">
      <c r="A9202" s="1" t="s">
        <v>1303</v>
      </c>
      <c r="J9202" s="1" t="s">
        <v>1511</v>
      </c>
      <c r="K9202" s="1" t="s">
        <v>1509</v>
      </c>
      <c r="L9202" s="1" t="s">
        <v>1512</v>
      </c>
      <c r="M9202" s="1">
        <v>74</v>
      </c>
    </row>
    <row r="9203" spans="1:13" x14ac:dyDescent="0.25">
      <c r="A9203" s="1" t="s">
        <v>1262</v>
      </c>
      <c r="J9203" s="1" t="s">
        <v>1511</v>
      </c>
      <c r="K9203" s="1" t="s">
        <v>1509</v>
      </c>
      <c r="L9203" s="1" t="s">
        <v>1510</v>
      </c>
      <c r="M9203" s="1">
        <v>1</v>
      </c>
    </row>
    <row r="9204" spans="1:13" x14ac:dyDescent="0.25">
      <c r="A9204" s="1" t="s">
        <v>1299</v>
      </c>
      <c r="J9204" s="1" t="s">
        <v>1508</v>
      </c>
      <c r="K9204" s="1" t="s">
        <v>1509</v>
      </c>
      <c r="L9204" s="1" t="s">
        <v>1510</v>
      </c>
      <c r="M9204" s="1">
        <v>1</v>
      </c>
    </row>
    <row r="9205" spans="1:13" x14ac:dyDescent="0.25">
      <c r="A9205" s="1" t="s">
        <v>1262</v>
      </c>
      <c r="J9205" s="1" t="s">
        <v>1511</v>
      </c>
      <c r="K9205" s="1" t="s">
        <v>1509</v>
      </c>
      <c r="L9205" s="1" t="s">
        <v>1512</v>
      </c>
      <c r="M9205" s="1">
        <v>1</v>
      </c>
    </row>
    <row r="9206" spans="1:13" x14ac:dyDescent="0.25">
      <c r="A9206" s="1" t="s">
        <v>1262</v>
      </c>
      <c r="J9206" s="1" t="s">
        <v>1511</v>
      </c>
      <c r="K9206" s="1" t="s">
        <v>1509</v>
      </c>
      <c r="L9206" s="1" t="s">
        <v>1512</v>
      </c>
      <c r="M9206" s="1">
        <v>1</v>
      </c>
    </row>
    <row r="9207" spans="1:13" x14ac:dyDescent="0.25">
      <c r="A9207" s="1" t="s">
        <v>1262</v>
      </c>
      <c r="J9207" s="1" t="s">
        <v>1511</v>
      </c>
      <c r="K9207" s="1" t="s">
        <v>1509</v>
      </c>
      <c r="L9207" s="1" t="s">
        <v>1512</v>
      </c>
      <c r="M9207" s="1">
        <v>1</v>
      </c>
    </row>
    <row r="9208" spans="1:13" x14ac:dyDescent="0.25">
      <c r="A9208" s="1" t="s">
        <v>1329</v>
      </c>
      <c r="J9208" s="1" t="s">
        <v>1508</v>
      </c>
      <c r="K9208" s="1" t="s">
        <v>1509</v>
      </c>
      <c r="L9208" s="1" t="s">
        <v>1512</v>
      </c>
      <c r="M9208" s="1">
        <v>74</v>
      </c>
    </row>
    <row r="9209" spans="1:13" x14ac:dyDescent="0.25">
      <c r="A9209" s="1" t="s">
        <v>1395</v>
      </c>
      <c r="J9209" s="1" t="s">
        <v>1511</v>
      </c>
      <c r="K9209" s="1" t="s">
        <v>1509</v>
      </c>
      <c r="L9209" s="1" t="s">
        <v>1512</v>
      </c>
      <c r="M9209" s="1">
        <v>1</v>
      </c>
    </row>
    <row r="9210" spans="1:13" x14ac:dyDescent="0.25">
      <c r="A9210" s="1" t="s">
        <v>1303</v>
      </c>
      <c r="J9210" s="1" t="s">
        <v>1511</v>
      </c>
      <c r="K9210" s="1" t="s">
        <v>1509</v>
      </c>
      <c r="L9210" s="1" t="s">
        <v>1512</v>
      </c>
      <c r="M9210" s="1">
        <v>19</v>
      </c>
    </row>
    <row r="9211" spans="1:13" x14ac:dyDescent="0.25">
      <c r="A9211" s="1" t="s">
        <v>1303</v>
      </c>
      <c r="J9211" s="1" t="s">
        <v>1511</v>
      </c>
      <c r="K9211" s="1" t="s">
        <v>1509</v>
      </c>
      <c r="L9211" s="1" t="s">
        <v>1512</v>
      </c>
      <c r="M9211" s="1">
        <v>8</v>
      </c>
    </row>
    <row r="9212" spans="1:13" x14ac:dyDescent="0.25">
      <c r="A9212" s="1" t="s">
        <v>1262</v>
      </c>
      <c r="J9212" s="1" t="s">
        <v>1511</v>
      </c>
      <c r="K9212" s="1" t="s">
        <v>1509</v>
      </c>
      <c r="L9212" s="1" t="s">
        <v>1512</v>
      </c>
      <c r="M9212" s="1">
        <v>1</v>
      </c>
    </row>
    <row r="9213" spans="1:13" x14ac:dyDescent="0.25">
      <c r="A9213" s="1" t="s">
        <v>1267</v>
      </c>
      <c r="J9213" s="1" t="s">
        <v>1511</v>
      </c>
      <c r="K9213" s="1" t="s">
        <v>1509</v>
      </c>
      <c r="L9213" s="1" t="s">
        <v>1512</v>
      </c>
      <c r="M9213" s="1">
        <v>1</v>
      </c>
    </row>
    <row r="9214" spans="1:13" x14ac:dyDescent="0.25">
      <c r="A9214" s="1" t="s">
        <v>1339</v>
      </c>
      <c r="J9214" s="1" t="s">
        <v>1511</v>
      </c>
      <c r="K9214" s="1" t="s">
        <v>1509</v>
      </c>
      <c r="L9214" s="1" t="s">
        <v>1510</v>
      </c>
      <c r="M9214" s="1">
        <v>3</v>
      </c>
    </row>
    <row r="9215" spans="1:13" x14ac:dyDescent="0.25">
      <c r="A9215" s="1" t="s">
        <v>1311</v>
      </c>
      <c r="J9215" s="1" t="s">
        <v>1508</v>
      </c>
      <c r="K9215" s="1" t="s">
        <v>1514</v>
      </c>
      <c r="L9215" s="1" t="s">
        <v>1513</v>
      </c>
      <c r="M9215" s="1">
        <v>2</v>
      </c>
    </row>
    <row r="9216" spans="1:13" x14ac:dyDescent="0.25">
      <c r="A9216" s="1" t="s">
        <v>1267</v>
      </c>
      <c r="J9216" s="1" t="s">
        <v>1511</v>
      </c>
      <c r="K9216" s="1" t="s">
        <v>1509</v>
      </c>
      <c r="L9216" s="1" t="s">
        <v>1512</v>
      </c>
      <c r="M9216" s="1">
        <v>1</v>
      </c>
    </row>
    <row r="9217" spans="1:13" x14ac:dyDescent="0.25">
      <c r="A9217" s="1" t="s">
        <v>1267</v>
      </c>
      <c r="J9217" s="1" t="s">
        <v>1511</v>
      </c>
      <c r="K9217" s="1" t="s">
        <v>1509</v>
      </c>
      <c r="L9217" s="1" t="s">
        <v>1512</v>
      </c>
      <c r="M9217" s="1">
        <v>2</v>
      </c>
    </row>
    <row r="9218" spans="1:13" x14ac:dyDescent="0.25">
      <c r="A9218" s="1" t="s">
        <v>1262</v>
      </c>
      <c r="J9218" s="1" t="s">
        <v>1511</v>
      </c>
      <c r="K9218" s="1" t="s">
        <v>1509</v>
      </c>
      <c r="L9218" s="1" t="s">
        <v>1512</v>
      </c>
      <c r="M9218" s="1">
        <v>1</v>
      </c>
    </row>
    <row r="9219" spans="1:13" x14ac:dyDescent="0.25">
      <c r="A9219" s="1" t="s">
        <v>1262</v>
      </c>
      <c r="J9219" s="1" t="s">
        <v>1511</v>
      </c>
      <c r="K9219" s="1" t="s">
        <v>1509</v>
      </c>
      <c r="L9219" s="1" t="s">
        <v>1512</v>
      </c>
      <c r="M9219" s="1">
        <v>1</v>
      </c>
    </row>
    <row r="9220" spans="1:13" x14ac:dyDescent="0.25">
      <c r="A9220" s="1" t="s">
        <v>1307</v>
      </c>
      <c r="J9220" s="1" t="s">
        <v>1511</v>
      </c>
      <c r="K9220" s="1" t="s">
        <v>1509</v>
      </c>
      <c r="L9220" s="1" t="s">
        <v>1512</v>
      </c>
      <c r="M9220" s="1">
        <v>10</v>
      </c>
    </row>
    <row r="9221" spans="1:13" x14ac:dyDescent="0.25">
      <c r="A9221" s="1" t="s">
        <v>1395</v>
      </c>
      <c r="J9221" s="1" t="s">
        <v>1511</v>
      </c>
      <c r="K9221" s="1" t="s">
        <v>1509</v>
      </c>
      <c r="L9221" s="1" t="s">
        <v>1512</v>
      </c>
      <c r="M9221" s="1">
        <v>1</v>
      </c>
    </row>
    <row r="9222" spans="1:13" x14ac:dyDescent="0.25">
      <c r="A9222" s="1" t="s">
        <v>1276</v>
      </c>
      <c r="J9222" s="1" t="s">
        <v>1511</v>
      </c>
      <c r="K9222" s="1" t="s">
        <v>1509</v>
      </c>
      <c r="L9222" s="1" t="s">
        <v>1510</v>
      </c>
      <c r="M9222" s="1">
        <v>3</v>
      </c>
    </row>
    <row r="9223" spans="1:13" x14ac:dyDescent="0.25">
      <c r="A9223" s="1" t="s">
        <v>1276</v>
      </c>
      <c r="J9223" s="1" t="s">
        <v>1511</v>
      </c>
      <c r="K9223" s="1" t="s">
        <v>1509</v>
      </c>
      <c r="L9223" s="1" t="s">
        <v>1510</v>
      </c>
      <c r="M9223" s="1">
        <v>3</v>
      </c>
    </row>
    <row r="9224" spans="1:13" x14ac:dyDescent="0.25">
      <c r="A9224" s="1" t="s">
        <v>1395</v>
      </c>
      <c r="J9224" s="1" t="s">
        <v>1511</v>
      </c>
      <c r="K9224" s="1" t="s">
        <v>1509</v>
      </c>
      <c r="L9224" s="1" t="s">
        <v>1512</v>
      </c>
      <c r="M9224" s="1">
        <v>1</v>
      </c>
    </row>
    <row r="9225" spans="1:13" x14ac:dyDescent="0.25">
      <c r="A9225" s="1" t="s">
        <v>1395</v>
      </c>
      <c r="J9225" s="1" t="s">
        <v>1511</v>
      </c>
      <c r="K9225" s="1" t="s">
        <v>1509</v>
      </c>
      <c r="L9225" s="1" t="s">
        <v>1512</v>
      </c>
      <c r="M9225" s="1">
        <v>1</v>
      </c>
    </row>
    <row r="9226" spans="1:13" x14ac:dyDescent="0.25">
      <c r="A9226" s="1" t="s">
        <v>1276</v>
      </c>
      <c r="J9226" s="1" t="s">
        <v>1511</v>
      </c>
      <c r="K9226" s="1" t="s">
        <v>1509</v>
      </c>
      <c r="L9226" s="1" t="s">
        <v>1510</v>
      </c>
      <c r="M9226" s="1">
        <v>3</v>
      </c>
    </row>
    <row r="9227" spans="1:13" x14ac:dyDescent="0.25">
      <c r="A9227" s="1" t="s">
        <v>1276</v>
      </c>
      <c r="J9227" s="1" t="s">
        <v>1511</v>
      </c>
      <c r="K9227" s="1" t="s">
        <v>1509</v>
      </c>
      <c r="L9227" s="1" t="s">
        <v>1510</v>
      </c>
      <c r="M9227" s="1">
        <v>3</v>
      </c>
    </row>
    <row r="9228" spans="1:13" x14ac:dyDescent="0.25">
      <c r="A9228" s="1" t="s">
        <v>1276</v>
      </c>
      <c r="J9228" s="1" t="s">
        <v>1511</v>
      </c>
      <c r="K9228" s="1" t="s">
        <v>1509</v>
      </c>
      <c r="L9228" s="1" t="s">
        <v>1510</v>
      </c>
      <c r="M9228" s="1">
        <v>3</v>
      </c>
    </row>
    <row r="9229" spans="1:13" x14ac:dyDescent="0.25">
      <c r="A9229" s="1" t="s">
        <v>1276</v>
      </c>
      <c r="J9229" s="1" t="s">
        <v>1511</v>
      </c>
      <c r="K9229" s="1" t="s">
        <v>1509</v>
      </c>
      <c r="L9229" s="1" t="s">
        <v>1510</v>
      </c>
      <c r="M9229" s="1">
        <v>3</v>
      </c>
    </row>
    <row r="9230" spans="1:13" x14ac:dyDescent="0.25">
      <c r="A9230" s="1" t="s">
        <v>1276</v>
      </c>
      <c r="J9230" s="1" t="s">
        <v>1511</v>
      </c>
      <c r="K9230" s="1" t="s">
        <v>1509</v>
      </c>
      <c r="L9230" s="1" t="s">
        <v>1510</v>
      </c>
      <c r="M9230" s="1">
        <v>3</v>
      </c>
    </row>
    <row r="9231" spans="1:13" x14ac:dyDescent="0.25">
      <c r="A9231" s="1" t="s">
        <v>1276</v>
      </c>
      <c r="J9231" s="1" t="s">
        <v>1511</v>
      </c>
      <c r="K9231" s="1" t="s">
        <v>1509</v>
      </c>
      <c r="L9231" s="1" t="s">
        <v>1510</v>
      </c>
      <c r="M9231" s="1">
        <v>3</v>
      </c>
    </row>
    <row r="9232" spans="1:13" x14ac:dyDescent="0.25">
      <c r="A9232" s="1" t="s">
        <v>1276</v>
      </c>
      <c r="J9232" s="1" t="s">
        <v>1511</v>
      </c>
      <c r="K9232" s="1" t="s">
        <v>1509</v>
      </c>
      <c r="L9232" s="1" t="s">
        <v>1510</v>
      </c>
      <c r="M9232" s="1">
        <v>3</v>
      </c>
    </row>
    <row r="9233" spans="1:13" x14ac:dyDescent="0.25">
      <c r="A9233" s="1" t="s">
        <v>1276</v>
      </c>
      <c r="J9233" s="1" t="s">
        <v>1511</v>
      </c>
      <c r="K9233" s="1" t="s">
        <v>1509</v>
      </c>
      <c r="L9233" s="1" t="s">
        <v>1510</v>
      </c>
      <c r="M9233" s="1">
        <v>3</v>
      </c>
    </row>
    <row r="9234" spans="1:13" x14ac:dyDescent="0.25">
      <c r="A9234" s="1" t="s">
        <v>1276</v>
      </c>
      <c r="J9234" s="1" t="s">
        <v>1511</v>
      </c>
      <c r="K9234" s="1" t="s">
        <v>1509</v>
      </c>
      <c r="L9234" s="1" t="s">
        <v>1510</v>
      </c>
      <c r="M9234" s="1">
        <v>3</v>
      </c>
    </row>
    <row r="9235" spans="1:13" x14ac:dyDescent="0.25">
      <c r="A9235" s="1" t="s">
        <v>1262</v>
      </c>
      <c r="J9235" s="1" t="s">
        <v>1511</v>
      </c>
      <c r="K9235" s="1" t="s">
        <v>1509</v>
      </c>
      <c r="L9235" s="1" t="s">
        <v>1512</v>
      </c>
      <c r="M9235" s="1">
        <v>1</v>
      </c>
    </row>
    <row r="9236" spans="1:13" x14ac:dyDescent="0.25">
      <c r="A9236" s="1" t="s">
        <v>1262</v>
      </c>
      <c r="J9236" s="1" t="s">
        <v>1511</v>
      </c>
      <c r="K9236" s="1" t="s">
        <v>1509</v>
      </c>
      <c r="L9236" s="1" t="s">
        <v>1512</v>
      </c>
      <c r="M9236" s="1">
        <v>1</v>
      </c>
    </row>
    <row r="9237" spans="1:13" x14ac:dyDescent="0.25">
      <c r="A9237" s="1" t="s">
        <v>1276</v>
      </c>
      <c r="J9237" s="1" t="s">
        <v>1511</v>
      </c>
      <c r="K9237" s="1" t="s">
        <v>1509</v>
      </c>
      <c r="L9237" s="1" t="s">
        <v>1510</v>
      </c>
      <c r="M9237" s="1">
        <v>3</v>
      </c>
    </row>
    <row r="9238" spans="1:13" x14ac:dyDescent="0.25">
      <c r="A9238" s="1" t="s">
        <v>1276</v>
      </c>
      <c r="J9238" s="1" t="s">
        <v>1511</v>
      </c>
      <c r="K9238" s="1" t="s">
        <v>1509</v>
      </c>
      <c r="L9238" s="1" t="s">
        <v>1510</v>
      </c>
      <c r="M9238" s="1">
        <v>3</v>
      </c>
    </row>
    <row r="9239" spans="1:13" x14ac:dyDescent="0.25">
      <c r="A9239" s="1" t="s">
        <v>1262</v>
      </c>
      <c r="J9239" s="1" t="s">
        <v>1511</v>
      </c>
      <c r="K9239" s="1" t="s">
        <v>1509</v>
      </c>
      <c r="L9239" s="1" t="s">
        <v>1512</v>
      </c>
      <c r="M9239" s="1">
        <v>1</v>
      </c>
    </row>
    <row r="9240" spans="1:13" x14ac:dyDescent="0.25">
      <c r="A9240" s="1" t="s">
        <v>1276</v>
      </c>
      <c r="J9240" s="1" t="s">
        <v>1511</v>
      </c>
      <c r="K9240" s="1" t="s">
        <v>1509</v>
      </c>
      <c r="L9240" s="1" t="s">
        <v>1510</v>
      </c>
      <c r="M9240" s="1">
        <v>3</v>
      </c>
    </row>
    <row r="9241" spans="1:13" x14ac:dyDescent="0.25">
      <c r="A9241" s="1" t="s">
        <v>1290</v>
      </c>
      <c r="J9241" s="1" t="s">
        <v>1511</v>
      </c>
      <c r="K9241" s="1" t="s">
        <v>1509</v>
      </c>
      <c r="L9241" s="1" t="s">
        <v>1512</v>
      </c>
      <c r="M9241" s="1">
        <v>1</v>
      </c>
    </row>
    <row r="9242" spans="1:13" x14ac:dyDescent="0.25">
      <c r="A9242" s="1" t="s">
        <v>1319</v>
      </c>
      <c r="J9242" s="1" t="s">
        <v>1511</v>
      </c>
      <c r="K9242" s="1" t="s">
        <v>1509</v>
      </c>
      <c r="L9242" s="1" t="s">
        <v>1512</v>
      </c>
      <c r="M9242" s="1">
        <v>3</v>
      </c>
    </row>
    <row r="9243" spans="1:13" x14ac:dyDescent="0.25">
      <c r="A9243" s="1" t="s">
        <v>1262</v>
      </c>
      <c r="J9243" s="1" t="s">
        <v>1511</v>
      </c>
      <c r="K9243" s="1" t="s">
        <v>1509</v>
      </c>
      <c r="L9243" s="1" t="s">
        <v>1512</v>
      </c>
      <c r="M9243" s="1">
        <v>1</v>
      </c>
    </row>
    <row r="9244" spans="1:13" x14ac:dyDescent="0.25">
      <c r="A9244" s="1" t="s">
        <v>1262</v>
      </c>
      <c r="J9244" s="1" t="s">
        <v>1511</v>
      </c>
      <c r="K9244" s="1" t="s">
        <v>1509</v>
      </c>
      <c r="L9244" s="1" t="s">
        <v>1512</v>
      </c>
      <c r="M9244" s="1">
        <v>1</v>
      </c>
    </row>
    <row r="9245" spans="1:13" x14ac:dyDescent="0.25">
      <c r="A9245" s="1" t="s">
        <v>1276</v>
      </c>
      <c r="J9245" s="1" t="s">
        <v>1511</v>
      </c>
      <c r="K9245" s="1" t="s">
        <v>1509</v>
      </c>
      <c r="L9245" s="1" t="s">
        <v>1510</v>
      </c>
      <c r="M9245" s="1">
        <v>3</v>
      </c>
    </row>
    <row r="9246" spans="1:13" x14ac:dyDescent="0.25">
      <c r="A9246" s="1" t="s">
        <v>1276</v>
      </c>
      <c r="J9246" s="1" t="s">
        <v>1511</v>
      </c>
      <c r="K9246" s="1" t="s">
        <v>1509</v>
      </c>
      <c r="L9246" s="1" t="s">
        <v>1510</v>
      </c>
      <c r="M9246" s="1">
        <v>3</v>
      </c>
    </row>
    <row r="9247" spans="1:13" x14ac:dyDescent="0.25">
      <c r="A9247" s="1" t="s">
        <v>1262</v>
      </c>
      <c r="J9247" s="1" t="s">
        <v>1511</v>
      </c>
      <c r="K9247" s="1" t="s">
        <v>1509</v>
      </c>
      <c r="L9247" s="1" t="s">
        <v>1512</v>
      </c>
      <c r="M9247" s="1">
        <v>1</v>
      </c>
    </row>
    <row r="9248" spans="1:13" x14ac:dyDescent="0.25">
      <c r="A9248" s="1" t="s">
        <v>1262</v>
      </c>
      <c r="J9248" s="1" t="s">
        <v>1511</v>
      </c>
      <c r="K9248" s="1" t="s">
        <v>1509</v>
      </c>
      <c r="L9248" s="1" t="s">
        <v>1512</v>
      </c>
      <c r="M9248" s="1">
        <v>1</v>
      </c>
    </row>
    <row r="9249" spans="1:13" x14ac:dyDescent="0.25">
      <c r="A9249" s="1" t="s">
        <v>1276</v>
      </c>
      <c r="J9249" s="1" t="s">
        <v>1511</v>
      </c>
      <c r="K9249" s="1" t="s">
        <v>1509</v>
      </c>
      <c r="L9249" s="1" t="s">
        <v>1510</v>
      </c>
      <c r="M9249" s="1">
        <v>3</v>
      </c>
    </row>
    <row r="9250" spans="1:13" x14ac:dyDescent="0.25">
      <c r="A9250" s="1" t="s">
        <v>1262</v>
      </c>
      <c r="J9250" s="1" t="s">
        <v>1511</v>
      </c>
      <c r="K9250" s="1" t="s">
        <v>1509</v>
      </c>
      <c r="L9250" s="1" t="s">
        <v>1512</v>
      </c>
      <c r="M9250" s="1">
        <v>1</v>
      </c>
    </row>
    <row r="9251" spans="1:13" x14ac:dyDescent="0.25">
      <c r="A9251" s="1" t="s">
        <v>1276</v>
      </c>
      <c r="J9251" s="1" t="s">
        <v>1511</v>
      </c>
      <c r="K9251" s="1" t="s">
        <v>1509</v>
      </c>
      <c r="L9251" s="1" t="s">
        <v>1510</v>
      </c>
      <c r="M9251" s="1">
        <v>3</v>
      </c>
    </row>
    <row r="9252" spans="1:13" x14ac:dyDescent="0.25">
      <c r="A9252" s="1" t="s">
        <v>1276</v>
      </c>
      <c r="J9252" s="1" t="s">
        <v>1511</v>
      </c>
      <c r="K9252" s="1" t="s">
        <v>1509</v>
      </c>
      <c r="L9252" s="1" t="s">
        <v>1510</v>
      </c>
      <c r="M9252" s="1">
        <v>3</v>
      </c>
    </row>
    <row r="9253" spans="1:13" x14ac:dyDescent="0.25">
      <c r="A9253" s="1" t="s">
        <v>1262</v>
      </c>
      <c r="J9253" s="1" t="s">
        <v>1511</v>
      </c>
      <c r="K9253" s="1" t="s">
        <v>1509</v>
      </c>
      <c r="L9253" s="1" t="s">
        <v>1512</v>
      </c>
      <c r="M9253" s="1">
        <v>1</v>
      </c>
    </row>
    <row r="9254" spans="1:13" x14ac:dyDescent="0.25">
      <c r="A9254" s="1" t="s">
        <v>1276</v>
      </c>
      <c r="J9254" s="1" t="s">
        <v>1511</v>
      </c>
      <c r="K9254" s="1" t="s">
        <v>1509</v>
      </c>
      <c r="L9254" s="1" t="s">
        <v>1510</v>
      </c>
      <c r="M9254" s="1">
        <v>3</v>
      </c>
    </row>
    <row r="9255" spans="1:13" x14ac:dyDescent="0.25">
      <c r="A9255" s="1" t="s">
        <v>1276</v>
      </c>
      <c r="J9255" s="1" t="s">
        <v>1511</v>
      </c>
      <c r="K9255" s="1" t="s">
        <v>1509</v>
      </c>
      <c r="L9255" s="1" t="s">
        <v>1510</v>
      </c>
      <c r="M9255" s="1">
        <v>3</v>
      </c>
    </row>
    <row r="9256" spans="1:13" x14ac:dyDescent="0.25">
      <c r="A9256" s="1" t="s">
        <v>1395</v>
      </c>
      <c r="J9256" s="1" t="s">
        <v>1511</v>
      </c>
      <c r="K9256" s="1" t="s">
        <v>1509</v>
      </c>
      <c r="L9256" s="1" t="s">
        <v>1512</v>
      </c>
      <c r="M9256" s="1">
        <v>1</v>
      </c>
    </row>
    <row r="9257" spans="1:13" x14ac:dyDescent="0.25">
      <c r="A9257" s="1" t="s">
        <v>1262</v>
      </c>
      <c r="J9257" s="1" t="s">
        <v>1511</v>
      </c>
      <c r="K9257" s="1" t="s">
        <v>1509</v>
      </c>
      <c r="L9257" s="1" t="s">
        <v>1512</v>
      </c>
      <c r="M9257" s="1">
        <v>1</v>
      </c>
    </row>
    <row r="9258" spans="1:13" x14ac:dyDescent="0.25">
      <c r="A9258" s="1" t="s">
        <v>1262</v>
      </c>
      <c r="J9258" s="1" t="s">
        <v>1511</v>
      </c>
      <c r="K9258" s="1" t="s">
        <v>1509</v>
      </c>
      <c r="L9258" s="1" t="s">
        <v>1512</v>
      </c>
      <c r="M9258" s="1">
        <v>1</v>
      </c>
    </row>
    <row r="9259" spans="1:13" x14ac:dyDescent="0.25">
      <c r="A9259" s="1" t="s">
        <v>1276</v>
      </c>
      <c r="J9259" s="1" t="s">
        <v>1511</v>
      </c>
      <c r="K9259" s="1" t="s">
        <v>1509</v>
      </c>
      <c r="L9259" s="1" t="s">
        <v>1510</v>
      </c>
      <c r="M9259" s="1">
        <v>3</v>
      </c>
    </row>
    <row r="9260" spans="1:13" x14ac:dyDescent="0.25">
      <c r="A9260" s="1" t="s">
        <v>1341</v>
      </c>
      <c r="J9260" s="1" t="s">
        <v>1508</v>
      </c>
      <c r="K9260" s="1" t="s">
        <v>1509</v>
      </c>
      <c r="L9260" s="1" t="s">
        <v>1513</v>
      </c>
      <c r="M9260" s="1">
        <v>2</v>
      </c>
    </row>
    <row r="9261" spans="1:13" x14ac:dyDescent="0.25">
      <c r="A9261" s="1" t="s">
        <v>1276</v>
      </c>
      <c r="J9261" s="1" t="s">
        <v>1511</v>
      </c>
      <c r="K9261" s="1" t="s">
        <v>1509</v>
      </c>
      <c r="L9261" s="1" t="s">
        <v>1510</v>
      </c>
      <c r="M9261" s="1">
        <v>3</v>
      </c>
    </row>
    <row r="9262" spans="1:13" x14ac:dyDescent="0.25">
      <c r="A9262" s="1" t="s">
        <v>1262</v>
      </c>
      <c r="J9262" s="1" t="s">
        <v>1511</v>
      </c>
      <c r="K9262" s="1" t="s">
        <v>1509</v>
      </c>
      <c r="L9262" s="1" t="s">
        <v>1512</v>
      </c>
      <c r="M9262" s="1">
        <v>1</v>
      </c>
    </row>
    <row r="9263" spans="1:13" x14ac:dyDescent="0.25">
      <c r="A9263" s="1" t="s">
        <v>1395</v>
      </c>
      <c r="J9263" s="1" t="s">
        <v>1511</v>
      </c>
      <c r="K9263" s="1" t="s">
        <v>1509</v>
      </c>
      <c r="L9263" s="1" t="s">
        <v>1512</v>
      </c>
      <c r="M9263" s="1">
        <v>1</v>
      </c>
    </row>
    <row r="9264" spans="1:13" x14ac:dyDescent="0.25">
      <c r="A9264" s="1" t="s">
        <v>1276</v>
      </c>
      <c r="J9264" s="1" t="s">
        <v>1511</v>
      </c>
      <c r="K9264" s="1" t="s">
        <v>1509</v>
      </c>
      <c r="L9264" s="1" t="s">
        <v>1510</v>
      </c>
      <c r="M9264" s="1">
        <v>3</v>
      </c>
    </row>
    <row r="9265" spans="1:13" x14ac:dyDescent="0.25">
      <c r="A9265" s="1" t="s">
        <v>1276</v>
      </c>
      <c r="J9265" s="1" t="s">
        <v>1511</v>
      </c>
      <c r="K9265" s="1" t="s">
        <v>1509</v>
      </c>
      <c r="L9265" s="1" t="s">
        <v>1510</v>
      </c>
      <c r="M9265" s="1">
        <v>3</v>
      </c>
    </row>
    <row r="9266" spans="1:13" x14ac:dyDescent="0.25">
      <c r="A9266" s="1" t="s">
        <v>1395</v>
      </c>
      <c r="J9266" s="1" t="s">
        <v>1511</v>
      </c>
      <c r="K9266" s="1" t="s">
        <v>1509</v>
      </c>
      <c r="L9266" s="1" t="s">
        <v>1512</v>
      </c>
      <c r="M9266" s="1">
        <v>1</v>
      </c>
    </row>
    <row r="9267" spans="1:13" x14ac:dyDescent="0.25">
      <c r="A9267" s="1" t="s">
        <v>1276</v>
      </c>
      <c r="J9267" s="1" t="s">
        <v>1511</v>
      </c>
      <c r="K9267" s="1" t="s">
        <v>1509</v>
      </c>
      <c r="L9267" s="1" t="s">
        <v>1510</v>
      </c>
      <c r="M9267" s="1">
        <v>3</v>
      </c>
    </row>
    <row r="9268" spans="1:13" x14ac:dyDescent="0.25">
      <c r="A9268" s="1" t="s">
        <v>1262</v>
      </c>
      <c r="J9268" s="1" t="s">
        <v>1511</v>
      </c>
      <c r="K9268" s="1" t="s">
        <v>1509</v>
      </c>
      <c r="L9268" s="1" t="s">
        <v>1512</v>
      </c>
      <c r="M9268" s="1">
        <v>1</v>
      </c>
    </row>
    <row r="9269" spans="1:13" x14ac:dyDescent="0.25">
      <c r="A9269" s="1" t="s">
        <v>1276</v>
      </c>
      <c r="J9269" s="1" t="s">
        <v>1511</v>
      </c>
      <c r="K9269" s="1" t="s">
        <v>1509</v>
      </c>
      <c r="L9269" s="1" t="s">
        <v>1510</v>
      </c>
      <c r="M9269" s="1">
        <v>3</v>
      </c>
    </row>
    <row r="9270" spans="1:13" x14ac:dyDescent="0.25">
      <c r="A9270" s="1" t="s">
        <v>1276</v>
      </c>
      <c r="J9270" s="1" t="s">
        <v>1511</v>
      </c>
      <c r="K9270" s="1" t="s">
        <v>1509</v>
      </c>
      <c r="L9270" s="1" t="s">
        <v>1510</v>
      </c>
      <c r="M9270" s="1">
        <v>3</v>
      </c>
    </row>
    <row r="9271" spans="1:13" x14ac:dyDescent="0.25">
      <c r="A9271" s="1" t="s">
        <v>1395</v>
      </c>
      <c r="J9271" s="1" t="s">
        <v>1511</v>
      </c>
      <c r="K9271" s="1" t="s">
        <v>1509</v>
      </c>
      <c r="L9271" s="1" t="s">
        <v>1512</v>
      </c>
      <c r="M9271" s="1">
        <v>1</v>
      </c>
    </row>
    <row r="9272" spans="1:13" x14ac:dyDescent="0.25">
      <c r="A9272" s="1" t="s">
        <v>1395</v>
      </c>
      <c r="J9272" s="1" t="s">
        <v>1511</v>
      </c>
      <c r="K9272" s="1" t="s">
        <v>1509</v>
      </c>
      <c r="L9272" s="1" t="s">
        <v>1512</v>
      </c>
      <c r="M9272" s="1">
        <v>1</v>
      </c>
    </row>
    <row r="9273" spans="1:13" x14ac:dyDescent="0.25">
      <c r="A9273" s="1" t="s">
        <v>1262</v>
      </c>
      <c r="J9273" s="1" t="s">
        <v>1511</v>
      </c>
      <c r="K9273" s="1" t="s">
        <v>1509</v>
      </c>
      <c r="L9273" s="1" t="s">
        <v>1512</v>
      </c>
      <c r="M9273" s="1">
        <v>1</v>
      </c>
    </row>
    <row r="9274" spans="1:13" x14ac:dyDescent="0.25">
      <c r="A9274" s="1" t="s">
        <v>1395</v>
      </c>
      <c r="J9274" s="1" t="s">
        <v>1511</v>
      </c>
      <c r="K9274" s="1" t="s">
        <v>1509</v>
      </c>
      <c r="L9274" s="1" t="s">
        <v>1512</v>
      </c>
      <c r="M9274" s="1">
        <v>1</v>
      </c>
    </row>
    <row r="9275" spans="1:13" x14ac:dyDescent="0.25">
      <c r="A9275" s="1" t="s">
        <v>1262</v>
      </c>
      <c r="J9275" s="1" t="s">
        <v>1511</v>
      </c>
      <c r="K9275" s="1" t="s">
        <v>1509</v>
      </c>
      <c r="L9275" s="1" t="s">
        <v>1512</v>
      </c>
      <c r="M9275" s="1">
        <v>1</v>
      </c>
    </row>
    <row r="9276" spans="1:13" x14ac:dyDescent="0.25">
      <c r="A9276" s="1" t="s">
        <v>1262</v>
      </c>
      <c r="J9276" s="1" t="s">
        <v>1511</v>
      </c>
      <c r="K9276" s="1" t="s">
        <v>1509</v>
      </c>
      <c r="L9276" s="1" t="s">
        <v>1512</v>
      </c>
      <c r="M9276" s="1">
        <v>1</v>
      </c>
    </row>
    <row r="9277" spans="1:13" x14ac:dyDescent="0.25">
      <c r="A9277" s="1" t="s">
        <v>1395</v>
      </c>
      <c r="J9277" s="1" t="s">
        <v>1511</v>
      </c>
      <c r="K9277" s="1" t="s">
        <v>1509</v>
      </c>
      <c r="L9277" s="1" t="s">
        <v>1512</v>
      </c>
      <c r="M9277" s="1">
        <v>1</v>
      </c>
    </row>
    <row r="9278" spans="1:13" x14ac:dyDescent="0.25">
      <c r="A9278" s="1" t="s">
        <v>1262</v>
      </c>
      <c r="J9278" s="1" t="s">
        <v>1511</v>
      </c>
      <c r="K9278" s="1" t="s">
        <v>1509</v>
      </c>
      <c r="L9278" s="1" t="s">
        <v>1512</v>
      </c>
      <c r="M9278" s="1">
        <v>1</v>
      </c>
    </row>
    <row r="9279" spans="1:13" x14ac:dyDescent="0.25">
      <c r="A9279" s="1" t="s">
        <v>1262</v>
      </c>
      <c r="J9279" s="1" t="s">
        <v>1511</v>
      </c>
      <c r="K9279" s="1" t="s">
        <v>1509</v>
      </c>
      <c r="L9279" s="1" t="s">
        <v>1512</v>
      </c>
      <c r="M9279" s="1">
        <v>1</v>
      </c>
    </row>
    <row r="9280" spans="1:13" x14ac:dyDescent="0.25">
      <c r="A9280" s="1" t="s">
        <v>1395</v>
      </c>
      <c r="J9280" s="1" t="s">
        <v>1511</v>
      </c>
      <c r="K9280" s="1" t="s">
        <v>1509</v>
      </c>
      <c r="L9280" s="1" t="s">
        <v>1512</v>
      </c>
      <c r="M9280" s="1">
        <v>1</v>
      </c>
    </row>
    <row r="9281" spans="1:13" x14ac:dyDescent="0.25">
      <c r="A9281" s="1" t="s">
        <v>1266</v>
      </c>
      <c r="J9281" s="1" t="s">
        <v>1511</v>
      </c>
      <c r="K9281" s="1" t="s">
        <v>1509</v>
      </c>
      <c r="L9281" s="1" t="s">
        <v>1512</v>
      </c>
      <c r="M9281" s="1">
        <v>1</v>
      </c>
    </row>
    <row r="9282" spans="1:13" x14ac:dyDescent="0.25">
      <c r="A9282" s="1" t="s">
        <v>1266</v>
      </c>
      <c r="J9282" s="1" t="s">
        <v>1511</v>
      </c>
      <c r="K9282" s="1" t="s">
        <v>1509</v>
      </c>
      <c r="L9282" s="1" t="s">
        <v>1512</v>
      </c>
      <c r="M9282" s="1">
        <v>2</v>
      </c>
    </row>
    <row r="9283" spans="1:13" x14ac:dyDescent="0.25">
      <c r="A9283" s="1" t="s">
        <v>1262</v>
      </c>
      <c r="J9283" s="1" t="s">
        <v>1511</v>
      </c>
      <c r="K9283" s="1" t="s">
        <v>1509</v>
      </c>
      <c r="L9283" s="1" t="s">
        <v>1512</v>
      </c>
      <c r="M9283" s="1">
        <v>1</v>
      </c>
    </row>
    <row r="9284" spans="1:13" x14ac:dyDescent="0.25">
      <c r="A9284" s="1" t="s">
        <v>1262</v>
      </c>
      <c r="J9284" s="1" t="s">
        <v>1511</v>
      </c>
      <c r="K9284" s="1" t="s">
        <v>1509</v>
      </c>
      <c r="L9284" s="1" t="s">
        <v>1512</v>
      </c>
      <c r="M9284" s="1">
        <v>1</v>
      </c>
    </row>
    <row r="9285" spans="1:13" x14ac:dyDescent="0.25">
      <c r="A9285" s="1" t="s">
        <v>1262</v>
      </c>
      <c r="J9285" s="1" t="s">
        <v>1511</v>
      </c>
      <c r="K9285" s="1" t="s">
        <v>1509</v>
      </c>
      <c r="L9285" s="1" t="s">
        <v>1512</v>
      </c>
      <c r="M9285" s="1">
        <v>1</v>
      </c>
    </row>
    <row r="9286" spans="1:13" x14ac:dyDescent="0.25">
      <c r="A9286" s="1" t="s">
        <v>1334</v>
      </c>
      <c r="J9286" s="1" t="s">
        <v>1511</v>
      </c>
      <c r="K9286" s="1" t="s">
        <v>1509</v>
      </c>
      <c r="L9286" s="1" t="s">
        <v>1512</v>
      </c>
      <c r="M9286" s="1">
        <v>38</v>
      </c>
    </row>
    <row r="9287" spans="1:13" x14ac:dyDescent="0.25">
      <c r="A9287" s="1" t="s">
        <v>1262</v>
      </c>
      <c r="J9287" s="1" t="s">
        <v>1511</v>
      </c>
      <c r="K9287" s="1" t="s">
        <v>1509</v>
      </c>
      <c r="L9287" s="1" t="s">
        <v>1512</v>
      </c>
      <c r="M9287" s="1">
        <v>1</v>
      </c>
    </row>
    <row r="9288" spans="1:13" x14ac:dyDescent="0.25">
      <c r="A9288" s="1" t="s">
        <v>1262</v>
      </c>
      <c r="J9288" s="1" t="s">
        <v>1511</v>
      </c>
      <c r="K9288" s="1" t="s">
        <v>1509</v>
      </c>
      <c r="L9288" s="1" t="s">
        <v>1512</v>
      </c>
      <c r="M9288" s="1">
        <v>1</v>
      </c>
    </row>
    <row r="9289" spans="1:13" x14ac:dyDescent="0.25">
      <c r="A9289" s="1" t="s">
        <v>1262</v>
      </c>
      <c r="J9289" s="1" t="s">
        <v>1511</v>
      </c>
      <c r="K9289" s="1" t="s">
        <v>1509</v>
      </c>
      <c r="L9289" s="1" t="s">
        <v>1512</v>
      </c>
      <c r="M9289" s="1">
        <v>1</v>
      </c>
    </row>
    <row r="9290" spans="1:13" x14ac:dyDescent="0.25">
      <c r="A9290" s="1" t="s">
        <v>1262</v>
      </c>
      <c r="J9290" s="1" t="s">
        <v>1511</v>
      </c>
      <c r="K9290" s="1" t="s">
        <v>1509</v>
      </c>
      <c r="L9290" s="1" t="s">
        <v>1512</v>
      </c>
      <c r="M9290" s="1">
        <v>1</v>
      </c>
    </row>
    <row r="9291" spans="1:13" x14ac:dyDescent="0.25">
      <c r="A9291" s="1" t="s">
        <v>1262</v>
      </c>
      <c r="J9291" s="1" t="s">
        <v>1511</v>
      </c>
      <c r="K9291" s="1" t="s">
        <v>1509</v>
      </c>
      <c r="L9291" s="1" t="s">
        <v>1512</v>
      </c>
      <c r="M9291" s="1">
        <v>1</v>
      </c>
    </row>
    <row r="9292" spans="1:13" x14ac:dyDescent="0.25">
      <c r="A9292" s="1" t="s">
        <v>1262</v>
      </c>
      <c r="J9292" s="1" t="s">
        <v>1511</v>
      </c>
      <c r="K9292" s="1" t="s">
        <v>1509</v>
      </c>
      <c r="L9292" s="1" t="s">
        <v>1512</v>
      </c>
      <c r="M9292" s="1">
        <v>1</v>
      </c>
    </row>
    <row r="9293" spans="1:13" x14ac:dyDescent="0.25">
      <c r="A9293" s="1" t="s">
        <v>1289</v>
      </c>
      <c r="J9293" s="1" t="s">
        <v>1511</v>
      </c>
      <c r="K9293" s="1" t="s">
        <v>1509</v>
      </c>
      <c r="L9293" s="1" t="s">
        <v>1512</v>
      </c>
      <c r="M9293" s="1">
        <v>2</v>
      </c>
    </row>
    <row r="9294" spans="1:13" x14ac:dyDescent="0.25">
      <c r="A9294" s="1" t="s">
        <v>1272</v>
      </c>
      <c r="J9294" s="1" t="s">
        <v>1508</v>
      </c>
      <c r="K9294" s="1" t="s">
        <v>1509</v>
      </c>
      <c r="L9294" s="1" t="s">
        <v>1512</v>
      </c>
      <c r="M9294" s="1">
        <v>2</v>
      </c>
    </row>
    <row r="9295" spans="1:13" x14ac:dyDescent="0.25">
      <c r="A9295" s="1" t="s">
        <v>1262</v>
      </c>
      <c r="J9295" s="1" t="s">
        <v>1511</v>
      </c>
      <c r="K9295" s="1" t="s">
        <v>1509</v>
      </c>
      <c r="L9295" s="1" t="s">
        <v>1512</v>
      </c>
      <c r="M9295" s="1">
        <v>1</v>
      </c>
    </row>
    <row r="9296" spans="1:13" x14ac:dyDescent="0.25">
      <c r="A9296" s="1" t="s">
        <v>1262</v>
      </c>
      <c r="J9296" s="1" t="s">
        <v>1511</v>
      </c>
      <c r="K9296" s="1" t="s">
        <v>1509</v>
      </c>
      <c r="L9296" s="1" t="s">
        <v>1512</v>
      </c>
      <c r="M9296" s="1">
        <v>1</v>
      </c>
    </row>
    <row r="9297" spans="1:13" x14ac:dyDescent="0.25">
      <c r="A9297" s="1" t="s">
        <v>1262</v>
      </c>
      <c r="J9297" s="1" t="s">
        <v>1511</v>
      </c>
      <c r="K9297" s="1" t="s">
        <v>1509</v>
      </c>
      <c r="L9297" s="1" t="s">
        <v>1512</v>
      </c>
      <c r="M9297" s="1">
        <v>1</v>
      </c>
    </row>
    <row r="9298" spans="1:13" x14ac:dyDescent="0.25">
      <c r="A9298" s="1" t="s">
        <v>1271</v>
      </c>
      <c r="J9298" s="1" t="s">
        <v>1511</v>
      </c>
      <c r="K9298" s="1" t="s">
        <v>1509</v>
      </c>
      <c r="L9298" s="1" t="s">
        <v>1512</v>
      </c>
      <c r="M9298" s="1">
        <v>18</v>
      </c>
    </row>
    <row r="9299" spans="1:13" x14ac:dyDescent="0.25">
      <c r="A9299" s="1" t="s">
        <v>1299</v>
      </c>
      <c r="J9299" s="1" t="s">
        <v>1508</v>
      </c>
      <c r="K9299" s="1" t="s">
        <v>1509</v>
      </c>
      <c r="L9299" s="1" t="s">
        <v>1513</v>
      </c>
      <c r="M9299" s="1">
        <v>1</v>
      </c>
    </row>
    <row r="9300" spans="1:13" x14ac:dyDescent="0.25">
      <c r="A9300" s="1" t="s">
        <v>1262</v>
      </c>
      <c r="J9300" s="1" t="s">
        <v>1511</v>
      </c>
      <c r="K9300" s="1" t="s">
        <v>1509</v>
      </c>
      <c r="L9300" s="1" t="s">
        <v>1512</v>
      </c>
      <c r="M9300" s="1">
        <v>1</v>
      </c>
    </row>
    <row r="9301" spans="1:13" x14ac:dyDescent="0.25">
      <c r="A9301" s="1" t="s">
        <v>1262</v>
      </c>
      <c r="J9301" s="1" t="s">
        <v>1511</v>
      </c>
      <c r="K9301" s="1" t="s">
        <v>1509</v>
      </c>
      <c r="L9301" s="1" t="s">
        <v>1512</v>
      </c>
      <c r="M9301" s="1">
        <v>1</v>
      </c>
    </row>
    <row r="9302" spans="1:13" x14ac:dyDescent="0.25">
      <c r="A9302" s="1" t="s">
        <v>1262</v>
      </c>
      <c r="J9302" s="1" t="s">
        <v>1511</v>
      </c>
      <c r="K9302" s="1" t="s">
        <v>1509</v>
      </c>
      <c r="L9302" s="1" t="s">
        <v>1512</v>
      </c>
      <c r="M9302" s="1">
        <v>1</v>
      </c>
    </row>
    <row r="9303" spans="1:13" x14ac:dyDescent="0.25">
      <c r="A9303" s="1" t="s">
        <v>1435</v>
      </c>
      <c r="J9303" s="1" t="s">
        <v>1511</v>
      </c>
      <c r="K9303" s="1" t="s">
        <v>1509</v>
      </c>
      <c r="L9303" s="1" t="s">
        <v>1510</v>
      </c>
      <c r="M9303" s="1">
        <v>1</v>
      </c>
    </row>
    <row r="9304" spans="1:13" x14ac:dyDescent="0.25">
      <c r="A9304" s="1" t="s">
        <v>1299</v>
      </c>
      <c r="J9304" s="1" t="s">
        <v>1508</v>
      </c>
      <c r="K9304" s="1" t="s">
        <v>1509</v>
      </c>
      <c r="L9304" s="1" t="s">
        <v>1510</v>
      </c>
      <c r="M9304" s="1">
        <v>1</v>
      </c>
    </row>
    <row r="9305" spans="1:13" x14ac:dyDescent="0.25">
      <c r="A9305" s="1" t="s">
        <v>1405</v>
      </c>
      <c r="J9305" s="1" t="s">
        <v>1511</v>
      </c>
      <c r="K9305" s="1" t="s">
        <v>1509</v>
      </c>
      <c r="L9305" s="1" t="s">
        <v>1510</v>
      </c>
      <c r="M9305" s="1">
        <v>10</v>
      </c>
    </row>
    <row r="9306" spans="1:13" x14ac:dyDescent="0.25">
      <c r="A9306" s="1" t="s">
        <v>1405</v>
      </c>
      <c r="J9306" s="1" t="s">
        <v>1511</v>
      </c>
      <c r="K9306" s="1" t="s">
        <v>1509</v>
      </c>
      <c r="L9306" s="1" t="s">
        <v>1510</v>
      </c>
      <c r="M9306" s="1">
        <v>11</v>
      </c>
    </row>
    <row r="9307" spans="1:13" x14ac:dyDescent="0.25">
      <c r="A9307" s="1" t="s">
        <v>1395</v>
      </c>
      <c r="J9307" s="1" t="s">
        <v>1511</v>
      </c>
      <c r="K9307" s="1" t="s">
        <v>1509</v>
      </c>
      <c r="L9307" s="1" t="s">
        <v>1512</v>
      </c>
      <c r="M9307" s="1">
        <v>1</v>
      </c>
    </row>
    <row r="9308" spans="1:13" x14ac:dyDescent="0.25">
      <c r="A9308" s="1" t="s">
        <v>1395</v>
      </c>
      <c r="J9308" s="1" t="s">
        <v>1511</v>
      </c>
      <c r="K9308" s="1" t="s">
        <v>1509</v>
      </c>
      <c r="L9308" s="1" t="s">
        <v>1512</v>
      </c>
      <c r="M9308" s="1">
        <v>1</v>
      </c>
    </row>
    <row r="9309" spans="1:13" x14ac:dyDescent="0.25">
      <c r="A9309" s="1" t="s">
        <v>1405</v>
      </c>
      <c r="J9309" s="1" t="s">
        <v>1511</v>
      </c>
      <c r="K9309" s="1" t="s">
        <v>1509</v>
      </c>
      <c r="L9309" s="1" t="s">
        <v>1510</v>
      </c>
      <c r="M9309" s="1">
        <v>4</v>
      </c>
    </row>
    <row r="9310" spans="1:13" x14ac:dyDescent="0.25">
      <c r="A9310" s="1" t="s">
        <v>1395</v>
      </c>
      <c r="J9310" s="1" t="s">
        <v>1511</v>
      </c>
      <c r="K9310" s="1" t="s">
        <v>1509</v>
      </c>
      <c r="L9310" s="1" t="s">
        <v>1512</v>
      </c>
      <c r="M9310" s="1">
        <v>1</v>
      </c>
    </row>
    <row r="9311" spans="1:13" x14ac:dyDescent="0.25">
      <c r="A9311" s="1" t="s">
        <v>1395</v>
      </c>
      <c r="J9311" s="1" t="s">
        <v>1511</v>
      </c>
      <c r="K9311" s="1" t="s">
        <v>1509</v>
      </c>
      <c r="L9311" s="1" t="s">
        <v>1512</v>
      </c>
      <c r="M9311" s="1">
        <v>1</v>
      </c>
    </row>
    <row r="9312" spans="1:13" x14ac:dyDescent="0.25">
      <c r="A9312" s="1" t="s">
        <v>1395</v>
      </c>
      <c r="J9312" s="1" t="s">
        <v>1511</v>
      </c>
      <c r="K9312" s="1" t="s">
        <v>1509</v>
      </c>
      <c r="L9312" s="1" t="s">
        <v>1512</v>
      </c>
      <c r="M9312" s="1">
        <v>1</v>
      </c>
    </row>
    <row r="9313" spans="1:13" x14ac:dyDescent="0.25">
      <c r="A9313" s="1" t="s">
        <v>1435</v>
      </c>
      <c r="J9313" s="1" t="s">
        <v>1511</v>
      </c>
      <c r="K9313" s="1" t="s">
        <v>1514</v>
      </c>
      <c r="L9313" s="1" t="s">
        <v>1510</v>
      </c>
      <c r="M9313" s="1">
        <v>120</v>
      </c>
    </row>
    <row r="9314" spans="1:13" x14ac:dyDescent="0.25">
      <c r="A9314" s="1" t="s">
        <v>1395</v>
      </c>
      <c r="J9314" s="1" t="s">
        <v>1511</v>
      </c>
      <c r="K9314" s="1" t="s">
        <v>1509</v>
      </c>
      <c r="L9314" s="1" t="s">
        <v>1512</v>
      </c>
      <c r="M9314" s="1">
        <v>1</v>
      </c>
    </row>
    <row r="9315" spans="1:13" x14ac:dyDescent="0.25">
      <c r="A9315" s="1" t="s">
        <v>1395</v>
      </c>
      <c r="J9315" s="1" t="s">
        <v>1511</v>
      </c>
      <c r="K9315" s="1" t="s">
        <v>1509</v>
      </c>
      <c r="L9315" s="1" t="s">
        <v>1512</v>
      </c>
      <c r="M9315" s="1">
        <v>1</v>
      </c>
    </row>
    <row r="9316" spans="1:13" x14ac:dyDescent="0.25">
      <c r="A9316" s="1" t="s">
        <v>1276</v>
      </c>
      <c r="J9316" s="1" t="s">
        <v>1511</v>
      </c>
      <c r="K9316" s="1" t="s">
        <v>1509</v>
      </c>
      <c r="L9316" s="1" t="s">
        <v>1510</v>
      </c>
      <c r="M9316" s="1">
        <v>3</v>
      </c>
    </row>
    <row r="9317" spans="1:13" x14ac:dyDescent="0.25">
      <c r="A9317" s="1" t="s">
        <v>1395</v>
      </c>
      <c r="J9317" s="1" t="s">
        <v>1511</v>
      </c>
      <c r="K9317" s="1" t="s">
        <v>1509</v>
      </c>
      <c r="L9317" s="1" t="s">
        <v>1512</v>
      </c>
      <c r="M9317" s="1">
        <v>1</v>
      </c>
    </row>
    <row r="9318" spans="1:13" x14ac:dyDescent="0.25">
      <c r="A9318" s="1" t="s">
        <v>1277</v>
      </c>
      <c r="J9318" s="1" t="s">
        <v>1511</v>
      </c>
      <c r="K9318" s="1" t="s">
        <v>1509</v>
      </c>
      <c r="L9318" s="1" t="s">
        <v>1512</v>
      </c>
      <c r="M9318" s="1">
        <v>1</v>
      </c>
    </row>
    <row r="9319" spans="1:13" x14ac:dyDescent="0.25">
      <c r="A9319" s="1" t="s">
        <v>1276</v>
      </c>
      <c r="J9319" s="1" t="s">
        <v>1511</v>
      </c>
      <c r="K9319" s="1" t="s">
        <v>1509</v>
      </c>
      <c r="L9319" s="1" t="s">
        <v>1510</v>
      </c>
      <c r="M9319" s="1">
        <v>3</v>
      </c>
    </row>
    <row r="9320" spans="1:13" x14ac:dyDescent="0.25">
      <c r="A9320" s="1" t="s">
        <v>1289</v>
      </c>
      <c r="J9320" s="1" t="s">
        <v>1511</v>
      </c>
      <c r="K9320" s="1" t="s">
        <v>1509</v>
      </c>
      <c r="L9320" s="1" t="s">
        <v>1512</v>
      </c>
      <c r="M9320" s="1">
        <v>2</v>
      </c>
    </row>
    <row r="9321" spans="1:13" x14ac:dyDescent="0.25">
      <c r="A9321" s="1" t="s">
        <v>1395</v>
      </c>
      <c r="J9321" s="1" t="s">
        <v>1511</v>
      </c>
      <c r="K9321" s="1" t="s">
        <v>1509</v>
      </c>
      <c r="L9321" s="1" t="s">
        <v>1512</v>
      </c>
      <c r="M9321" s="1">
        <v>1</v>
      </c>
    </row>
    <row r="9322" spans="1:13" x14ac:dyDescent="0.25">
      <c r="A9322" s="1" t="s">
        <v>1276</v>
      </c>
      <c r="J9322" s="1" t="s">
        <v>1511</v>
      </c>
      <c r="K9322" s="1" t="s">
        <v>1509</v>
      </c>
      <c r="L9322" s="1" t="s">
        <v>1510</v>
      </c>
      <c r="M9322" s="1">
        <v>3</v>
      </c>
    </row>
    <row r="9323" spans="1:13" x14ac:dyDescent="0.25">
      <c r="A9323" s="1" t="s">
        <v>1277</v>
      </c>
      <c r="J9323" s="1" t="s">
        <v>1511</v>
      </c>
      <c r="K9323" s="1" t="s">
        <v>1509</v>
      </c>
      <c r="L9323" s="1" t="s">
        <v>1512</v>
      </c>
      <c r="M9323" s="1">
        <v>1</v>
      </c>
    </row>
    <row r="9324" spans="1:13" x14ac:dyDescent="0.25">
      <c r="A9324" s="1" t="s">
        <v>1276</v>
      </c>
      <c r="J9324" s="1" t="s">
        <v>1511</v>
      </c>
      <c r="K9324" s="1" t="s">
        <v>1509</v>
      </c>
      <c r="L9324" s="1" t="s">
        <v>1510</v>
      </c>
      <c r="M9324" s="1">
        <v>3</v>
      </c>
    </row>
    <row r="9325" spans="1:13" x14ac:dyDescent="0.25">
      <c r="A9325" s="1" t="s">
        <v>1277</v>
      </c>
      <c r="J9325" s="1" t="s">
        <v>1511</v>
      </c>
      <c r="K9325" s="1" t="s">
        <v>1509</v>
      </c>
      <c r="L9325" s="1" t="s">
        <v>1512</v>
      </c>
      <c r="M9325" s="1">
        <v>1</v>
      </c>
    </row>
    <row r="9326" spans="1:13" x14ac:dyDescent="0.25">
      <c r="A9326" s="1" t="s">
        <v>1277</v>
      </c>
      <c r="J9326" s="1" t="s">
        <v>1511</v>
      </c>
      <c r="K9326" s="1" t="s">
        <v>1509</v>
      </c>
      <c r="L9326" s="1" t="s">
        <v>1512</v>
      </c>
      <c r="M9326" s="1">
        <v>1</v>
      </c>
    </row>
    <row r="9327" spans="1:13" x14ac:dyDescent="0.25">
      <c r="A9327" s="1" t="s">
        <v>1277</v>
      </c>
      <c r="J9327" s="1" t="s">
        <v>1511</v>
      </c>
      <c r="K9327" s="1" t="s">
        <v>1509</v>
      </c>
      <c r="L9327" s="1" t="s">
        <v>1512</v>
      </c>
      <c r="M9327" s="1">
        <v>1</v>
      </c>
    </row>
    <row r="9328" spans="1:13" x14ac:dyDescent="0.25">
      <c r="A9328" s="1" t="s">
        <v>1277</v>
      </c>
      <c r="J9328" s="1" t="s">
        <v>1511</v>
      </c>
      <c r="K9328" s="1" t="s">
        <v>1509</v>
      </c>
      <c r="L9328" s="1" t="s">
        <v>1512</v>
      </c>
      <c r="M9328" s="1">
        <v>10</v>
      </c>
    </row>
    <row r="9329" spans="1:13" x14ac:dyDescent="0.25">
      <c r="A9329" s="1" t="s">
        <v>1389</v>
      </c>
      <c r="J9329" s="1" t="s">
        <v>1511</v>
      </c>
      <c r="K9329" s="1" t="s">
        <v>1509</v>
      </c>
      <c r="L9329" s="1" t="s">
        <v>1510</v>
      </c>
      <c r="M9329" s="1">
        <v>1</v>
      </c>
    </row>
    <row r="9330" spans="1:13" x14ac:dyDescent="0.25">
      <c r="A9330" s="1" t="s">
        <v>1389</v>
      </c>
      <c r="J9330" s="1" t="s">
        <v>1511</v>
      </c>
      <c r="K9330" s="1" t="s">
        <v>1509</v>
      </c>
      <c r="L9330" s="1" t="s">
        <v>1510</v>
      </c>
      <c r="M9330" s="1">
        <v>1</v>
      </c>
    </row>
    <row r="9331" spans="1:13" x14ac:dyDescent="0.25">
      <c r="A9331" s="1" t="s">
        <v>1389</v>
      </c>
      <c r="J9331" s="1" t="s">
        <v>1511</v>
      </c>
      <c r="K9331" s="1" t="s">
        <v>1509</v>
      </c>
      <c r="L9331" s="1" t="s">
        <v>1510</v>
      </c>
      <c r="M9331" s="1">
        <v>1</v>
      </c>
    </row>
    <row r="9332" spans="1:13" x14ac:dyDescent="0.25">
      <c r="A9332" s="1" t="s">
        <v>1389</v>
      </c>
      <c r="J9332" s="1" t="s">
        <v>1511</v>
      </c>
      <c r="K9332" s="1" t="s">
        <v>1509</v>
      </c>
      <c r="L9332" s="1" t="s">
        <v>1510</v>
      </c>
      <c r="M9332" s="1">
        <v>1</v>
      </c>
    </row>
    <row r="9333" spans="1:13" x14ac:dyDescent="0.25">
      <c r="A9333" s="1" t="s">
        <v>1389</v>
      </c>
      <c r="J9333" s="1" t="s">
        <v>1511</v>
      </c>
      <c r="K9333" s="1" t="s">
        <v>1509</v>
      </c>
      <c r="L9333" s="1" t="s">
        <v>1510</v>
      </c>
      <c r="M9333" s="1">
        <v>1</v>
      </c>
    </row>
    <row r="9334" spans="1:13" x14ac:dyDescent="0.25">
      <c r="A9334" s="1" t="s">
        <v>1389</v>
      </c>
      <c r="J9334" s="1" t="s">
        <v>1511</v>
      </c>
      <c r="K9334" s="1" t="s">
        <v>1509</v>
      </c>
      <c r="L9334" s="1" t="s">
        <v>1510</v>
      </c>
      <c r="M9334" s="1">
        <v>1</v>
      </c>
    </row>
    <row r="9335" spans="1:13" x14ac:dyDescent="0.25">
      <c r="A9335" s="1" t="s">
        <v>1274</v>
      </c>
      <c r="J9335" s="1" t="s">
        <v>1508</v>
      </c>
      <c r="K9335" s="1" t="s">
        <v>1509</v>
      </c>
      <c r="L9335" s="1" t="s">
        <v>1513</v>
      </c>
      <c r="M9335" s="1">
        <v>3</v>
      </c>
    </row>
    <row r="9336" spans="1:13" x14ac:dyDescent="0.25">
      <c r="A9336" s="1" t="s">
        <v>1389</v>
      </c>
      <c r="J9336" s="1" t="s">
        <v>1511</v>
      </c>
      <c r="K9336" s="1" t="s">
        <v>1509</v>
      </c>
      <c r="L9336" s="1" t="s">
        <v>1510</v>
      </c>
      <c r="M9336" s="1">
        <v>1</v>
      </c>
    </row>
    <row r="9337" spans="1:13" x14ac:dyDescent="0.25">
      <c r="A9337" s="1" t="s">
        <v>1389</v>
      </c>
      <c r="J9337" s="1" t="s">
        <v>1511</v>
      </c>
      <c r="K9337" s="1" t="s">
        <v>1509</v>
      </c>
      <c r="L9337" s="1" t="s">
        <v>1510</v>
      </c>
      <c r="M9337" s="1">
        <v>1</v>
      </c>
    </row>
    <row r="9338" spans="1:13" x14ac:dyDescent="0.25">
      <c r="A9338" s="1" t="s">
        <v>1389</v>
      </c>
      <c r="J9338" s="1" t="s">
        <v>1511</v>
      </c>
      <c r="K9338" s="1" t="s">
        <v>1509</v>
      </c>
      <c r="L9338" s="1" t="s">
        <v>1510</v>
      </c>
      <c r="M9338" s="1">
        <v>1</v>
      </c>
    </row>
    <row r="9339" spans="1:13" x14ac:dyDescent="0.25">
      <c r="A9339" s="1" t="s">
        <v>1277</v>
      </c>
      <c r="J9339" s="1" t="s">
        <v>1511</v>
      </c>
      <c r="K9339" s="1" t="s">
        <v>1509</v>
      </c>
      <c r="L9339" s="1" t="s">
        <v>1512</v>
      </c>
      <c r="M9339" s="1">
        <v>1</v>
      </c>
    </row>
    <row r="9340" spans="1:13" x14ac:dyDescent="0.25">
      <c r="A9340" s="1" t="s">
        <v>1389</v>
      </c>
      <c r="J9340" s="1" t="s">
        <v>1511</v>
      </c>
      <c r="K9340" s="1" t="s">
        <v>1509</v>
      </c>
      <c r="L9340" s="1" t="s">
        <v>1510</v>
      </c>
      <c r="M9340" s="1">
        <v>1</v>
      </c>
    </row>
    <row r="9341" spans="1:13" x14ac:dyDescent="0.25">
      <c r="A9341" s="1" t="s">
        <v>1389</v>
      </c>
      <c r="J9341" s="1" t="s">
        <v>1511</v>
      </c>
      <c r="K9341" s="1" t="s">
        <v>1509</v>
      </c>
      <c r="L9341" s="1" t="s">
        <v>1510</v>
      </c>
      <c r="M9341" s="1">
        <v>1</v>
      </c>
    </row>
    <row r="9342" spans="1:13" x14ac:dyDescent="0.25">
      <c r="A9342" s="1" t="s">
        <v>1389</v>
      </c>
      <c r="J9342" s="1" t="s">
        <v>1511</v>
      </c>
      <c r="K9342" s="1" t="s">
        <v>1509</v>
      </c>
      <c r="L9342" s="1" t="s">
        <v>1510</v>
      </c>
      <c r="M9342" s="1">
        <v>1</v>
      </c>
    </row>
    <row r="9343" spans="1:13" x14ac:dyDescent="0.25">
      <c r="A9343" s="1" t="s">
        <v>1389</v>
      </c>
      <c r="J9343" s="1" t="s">
        <v>1511</v>
      </c>
      <c r="K9343" s="1" t="s">
        <v>1509</v>
      </c>
      <c r="L9343" s="1" t="s">
        <v>1510</v>
      </c>
      <c r="M9343" s="1">
        <v>1</v>
      </c>
    </row>
    <row r="9344" spans="1:13" x14ac:dyDescent="0.25">
      <c r="A9344" s="1" t="s">
        <v>1277</v>
      </c>
      <c r="J9344" s="1" t="s">
        <v>1511</v>
      </c>
      <c r="K9344" s="1" t="s">
        <v>1509</v>
      </c>
      <c r="L9344" s="1" t="s">
        <v>1512</v>
      </c>
      <c r="M9344" s="1">
        <v>1</v>
      </c>
    </row>
    <row r="9345" spans="1:13" x14ac:dyDescent="0.25">
      <c r="A9345" s="1" t="s">
        <v>1389</v>
      </c>
      <c r="J9345" s="1" t="s">
        <v>1511</v>
      </c>
      <c r="K9345" s="1" t="s">
        <v>1509</v>
      </c>
      <c r="L9345" s="1" t="s">
        <v>1510</v>
      </c>
      <c r="M9345" s="1">
        <v>1</v>
      </c>
    </row>
    <row r="9346" spans="1:13" x14ac:dyDescent="0.25">
      <c r="A9346" s="1" t="s">
        <v>1389</v>
      </c>
      <c r="J9346" s="1" t="s">
        <v>1511</v>
      </c>
      <c r="K9346" s="1" t="s">
        <v>1509</v>
      </c>
      <c r="L9346" s="1" t="s">
        <v>1510</v>
      </c>
      <c r="M9346" s="1">
        <v>1</v>
      </c>
    </row>
    <row r="9347" spans="1:13" x14ac:dyDescent="0.25">
      <c r="A9347" s="1" t="s">
        <v>1395</v>
      </c>
      <c r="J9347" s="1" t="s">
        <v>1511</v>
      </c>
      <c r="K9347" s="1" t="s">
        <v>1509</v>
      </c>
      <c r="L9347" s="1" t="s">
        <v>1512</v>
      </c>
      <c r="M9347" s="1">
        <v>1</v>
      </c>
    </row>
    <row r="9348" spans="1:13" x14ac:dyDescent="0.25">
      <c r="A9348" s="1" t="s">
        <v>1389</v>
      </c>
      <c r="J9348" s="1" t="s">
        <v>1511</v>
      </c>
      <c r="K9348" s="1" t="s">
        <v>1509</v>
      </c>
      <c r="L9348" s="1" t="s">
        <v>1510</v>
      </c>
      <c r="M9348" s="1">
        <v>1</v>
      </c>
    </row>
    <row r="9349" spans="1:13" x14ac:dyDescent="0.25">
      <c r="A9349" s="1" t="s">
        <v>1274</v>
      </c>
      <c r="J9349" s="1" t="s">
        <v>1508</v>
      </c>
      <c r="K9349" s="1" t="s">
        <v>1509</v>
      </c>
      <c r="L9349" s="1" t="s">
        <v>1513</v>
      </c>
      <c r="M9349" s="1">
        <v>1</v>
      </c>
    </row>
    <row r="9350" spans="1:13" x14ac:dyDescent="0.25">
      <c r="A9350" s="1" t="s">
        <v>1274</v>
      </c>
      <c r="J9350" s="1" t="s">
        <v>1508</v>
      </c>
      <c r="K9350" s="1" t="s">
        <v>1509</v>
      </c>
      <c r="L9350" s="1" t="s">
        <v>1513</v>
      </c>
      <c r="M9350" s="1">
        <v>1</v>
      </c>
    </row>
    <row r="9351" spans="1:13" x14ac:dyDescent="0.25">
      <c r="A9351" s="1" t="s">
        <v>1389</v>
      </c>
      <c r="J9351" s="1" t="s">
        <v>1511</v>
      </c>
      <c r="K9351" s="1" t="s">
        <v>1509</v>
      </c>
      <c r="L9351" s="1" t="s">
        <v>1510</v>
      </c>
      <c r="M9351" s="1">
        <v>1</v>
      </c>
    </row>
    <row r="9352" spans="1:13" x14ac:dyDescent="0.25">
      <c r="A9352" s="1" t="s">
        <v>1389</v>
      </c>
      <c r="J9352" s="1" t="s">
        <v>1511</v>
      </c>
      <c r="K9352" s="1" t="s">
        <v>1509</v>
      </c>
      <c r="L9352" s="1" t="s">
        <v>1510</v>
      </c>
      <c r="M9352" s="1">
        <v>1</v>
      </c>
    </row>
    <row r="9353" spans="1:13" x14ac:dyDescent="0.25">
      <c r="A9353" s="1" t="s">
        <v>1277</v>
      </c>
      <c r="J9353" s="1" t="s">
        <v>1511</v>
      </c>
      <c r="K9353" s="1" t="s">
        <v>1509</v>
      </c>
      <c r="L9353" s="1" t="s">
        <v>1512</v>
      </c>
      <c r="M9353" s="1">
        <v>1</v>
      </c>
    </row>
    <row r="9354" spans="1:13" x14ac:dyDescent="0.25">
      <c r="A9354" s="1" t="s">
        <v>1389</v>
      </c>
      <c r="J9354" s="1" t="s">
        <v>1511</v>
      </c>
      <c r="K9354" s="1" t="s">
        <v>1509</v>
      </c>
      <c r="L9354" s="1" t="s">
        <v>1510</v>
      </c>
      <c r="M9354" s="1">
        <v>1</v>
      </c>
    </row>
    <row r="9355" spans="1:13" x14ac:dyDescent="0.25">
      <c r="A9355" s="1" t="s">
        <v>1277</v>
      </c>
      <c r="J9355" s="1" t="s">
        <v>1511</v>
      </c>
      <c r="K9355" s="1" t="s">
        <v>1509</v>
      </c>
      <c r="L9355" s="1" t="s">
        <v>1512</v>
      </c>
      <c r="M9355" s="1">
        <v>1</v>
      </c>
    </row>
    <row r="9356" spans="1:13" x14ac:dyDescent="0.25">
      <c r="A9356" s="1" t="s">
        <v>1389</v>
      </c>
      <c r="J9356" s="1" t="s">
        <v>1511</v>
      </c>
      <c r="K9356" s="1" t="s">
        <v>1509</v>
      </c>
      <c r="L9356" s="1" t="s">
        <v>1510</v>
      </c>
      <c r="M9356" s="1">
        <v>1</v>
      </c>
    </row>
    <row r="9357" spans="1:13" x14ac:dyDescent="0.25">
      <c r="A9357" s="1" t="s">
        <v>1276</v>
      </c>
      <c r="J9357" s="1" t="s">
        <v>1508</v>
      </c>
      <c r="K9357" s="1" t="s">
        <v>1509</v>
      </c>
      <c r="L9357" s="1" t="s">
        <v>1510</v>
      </c>
      <c r="M9357" s="1">
        <v>3</v>
      </c>
    </row>
    <row r="9358" spans="1:13" x14ac:dyDescent="0.25">
      <c r="A9358" s="1" t="s">
        <v>1395</v>
      </c>
      <c r="J9358" s="1" t="s">
        <v>1511</v>
      </c>
      <c r="K9358" s="1" t="s">
        <v>1509</v>
      </c>
      <c r="L9358" s="1" t="s">
        <v>1512</v>
      </c>
      <c r="M9358" s="1">
        <v>1</v>
      </c>
    </row>
    <row r="9359" spans="1:13" x14ac:dyDescent="0.25">
      <c r="A9359" s="1" t="s">
        <v>1389</v>
      </c>
      <c r="J9359" s="1" t="s">
        <v>1511</v>
      </c>
      <c r="K9359" s="1" t="s">
        <v>1509</v>
      </c>
      <c r="L9359" s="1" t="s">
        <v>1510</v>
      </c>
      <c r="M9359" s="1">
        <v>1</v>
      </c>
    </row>
    <row r="9360" spans="1:13" x14ac:dyDescent="0.25">
      <c r="A9360" s="1" t="s">
        <v>1276</v>
      </c>
      <c r="J9360" s="1" t="s">
        <v>1511</v>
      </c>
      <c r="K9360" s="1" t="s">
        <v>1509</v>
      </c>
      <c r="L9360" s="1" t="s">
        <v>1510</v>
      </c>
      <c r="M9360" s="1">
        <v>3</v>
      </c>
    </row>
    <row r="9361" spans="1:13" x14ac:dyDescent="0.25">
      <c r="A9361" s="1" t="s">
        <v>1389</v>
      </c>
      <c r="J9361" s="1" t="s">
        <v>1511</v>
      </c>
      <c r="K9361" s="1" t="s">
        <v>1509</v>
      </c>
      <c r="L9361" s="1" t="s">
        <v>1510</v>
      </c>
      <c r="M9361" s="1">
        <v>1</v>
      </c>
    </row>
    <row r="9362" spans="1:13" x14ac:dyDescent="0.25">
      <c r="A9362" s="1" t="s">
        <v>1395</v>
      </c>
      <c r="J9362" s="1" t="s">
        <v>1511</v>
      </c>
      <c r="K9362" s="1" t="s">
        <v>1509</v>
      </c>
      <c r="L9362" s="1" t="s">
        <v>1512</v>
      </c>
      <c r="M9362" s="1">
        <v>1</v>
      </c>
    </row>
    <row r="9363" spans="1:13" x14ac:dyDescent="0.25">
      <c r="A9363" s="1" t="s">
        <v>1389</v>
      </c>
      <c r="J9363" s="1" t="s">
        <v>1511</v>
      </c>
      <c r="K9363" s="1" t="s">
        <v>1509</v>
      </c>
      <c r="L9363" s="1" t="s">
        <v>1510</v>
      </c>
      <c r="M9363" s="1">
        <v>1</v>
      </c>
    </row>
    <row r="9364" spans="1:13" x14ac:dyDescent="0.25">
      <c r="A9364" s="1" t="s">
        <v>1389</v>
      </c>
      <c r="J9364" s="1" t="s">
        <v>1511</v>
      </c>
      <c r="K9364" s="1" t="s">
        <v>1509</v>
      </c>
      <c r="L9364" s="1" t="s">
        <v>1510</v>
      </c>
      <c r="M9364" s="1">
        <v>1</v>
      </c>
    </row>
    <row r="9365" spans="1:13" x14ac:dyDescent="0.25">
      <c r="A9365" s="1" t="s">
        <v>1276</v>
      </c>
      <c r="J9365" s="1" t="s">
        <v>1511</v>
      </c>
      <c r="K9365" s="1" t="s">
        <v>1509</v>
      </c>
      <c r="L9365" s="1" t="s">
        <v>1510</v>
      </c>
      <c r="M9365" s="1">
        <v>3</v>
      </c>
    </row>
    <row r="9366" spans="1:13" x14ac:dyDescent="0.25">
      <c r="A9366" s="1" t="s">
        <v>1389</v>
      </c>
      <c r="J9366" s="1" t="s">
        <v>1511</v>
      </c>
      <c r="K9366" s="1" t="s">
        <v>1509</v>
      </c>
      <c r="L9366" s="1" t="s">
        <v>1510</v>
      </c>
      <c r="M9366" s="1">
        <v>1</v>
      </c>
    </row>
    <row r="9367" spans="1:13" x14ac:dyDescent="0.25">
      <c r="A9367" s="1" t="s">
        <v>1389</v>
      </c>
      <c r="J9367" s="1" t="s">
        <v>1511</v>
      </c>
      <c r="K9367" s="1" t="s">
        <v>1509</v>
      </c>
      <c r="L9367" s="1" t="s">
        <v>1510</v>
      </c>
      <c r="M9367" s="1">
        <v>1</v>
      </c>
    </row>
    <row r="9368" spans="1:13" x14ac:dyDescent="0.25">
      <c r="A9368" s="1" t="s">
        <v>1389</v>
      </c>
      <c r="J9368" s="1" t="s">
        <v>1511</v>
      </c>
      <c r="K9368" s="1" t="s">
        <v>1509</v>
      </c>
      <c r="L9368" s="1" t="s">
        <v>1510</v>
      </c>
      <c r="M9368" s="1">
        <v>1</v>
      </c>
    </row>
    <row r="9369" spans="1:13" x14ac:dyDescent="0.25">
      <c r="A9369" s="1" t="s">
        <v>1389</v>
      </c>
      <c r="J9369" s="1" t="s">
        <v>1511</v>
      </c>
      <c r="K9369" s="1" t="s">
        <v>1509</v>
      </c>
      <c r="L9369" s="1" t="s">
        <v>1510</v>
      </c>
      <c r="M9369" s="1">
        <v>1</v>
      </c>
    </row>
    <row r="9370" spans="1:13" x14ac:dyDescent="0.25">
      <c r="A9370" s="1" t="s">
        <v>1276</v>
      </c>
      <c r="J9370" s="1" t="s">
        <v>1511</v>
      </c>
      <c r="K9370" s="1" t="s">
        <v>1509</v>
      </c>
      <c r="L9370" s="1" t="s">
        <v>1510</v>
      </c>
      <c r="M9370" s="1">
        <v>3</v>
      </c>
    </row>
    <row r="9371" spans="1:13" x14ac:dyDescent="0.25">
      <c r="A9371" s="1" t="s">
        <v>1389</v>
      </c>
      <c r="J9371" s="1" t="s">
        <v>1511</v>
      </c>
      <c r="K9371" s="1" t="s">
        <v>1509</v>
      </c>
      <c r="L9371" s="1" t="s">
        <v>1510</v>
      </c>
      <c r="M9371" s="1">
        <v>1</v>
      </c>
    </row>
    <row r="9372" spans="1:13" x14ac:dyDescent="0.25">
      <c r="A9372" s="1" t="s">
        <v>1389</v>
      </c>
      <c r="J9372" s="1" t="s">
        <v>1511</v>
      </c>
      <c r="K9372" s="1" t="s">
        <v>1509</v>
      </c>
      <c r="L9372" s="1" t="s">
        <v>1510</v>
      </c>
      <c r="M9372" s="1">
        <v>1</v>
      </c>
    </row>
    <row r="9373" spans="1:13" x14ac:dyDescent="0.25">
      <c r="A9373" s="1" t="s">
        <v>1389</v>
      </c>
      <c r="J9373" s="1" t="s">
        <v>1511</v>
      </c>
      <c r="K9373" s="1" t="s">
        <v>1509</v>
      </c>
      <c r="L9373" s="1" t="s">
        <v>1510</v>
      </c>
      <c r="M9373" s="1">
        <v>1</v>
      </c>
    </row>
    <row r="9374" spans="1:13" x14ac:dyDescent="0.25">
      <c r="A9374" s="1" t="s">
        <v>1389</v>
      </c>
      <c r="J9374" s="1" t="s">
        <v>1511</v>
      </c>
      <c r="K9374" s="1" t="s">
        <v>1509</v>
      </c>
      <c r="L9374" s="1" t="s">
        <v>1510</v>
      </c>
      <c r="M9374" s="1">
        <v>1</v>
      </c>
    </row>
    <row r="9375" spans="1:13" x14ac:dyDescent="0.25">
      <c r="A9375" s="1" t="s">
        <v>1276</v>
      </c>
      <c r="J9375" s="1" t="s">
        <v>1511</v>
      </c>
      <c r="K9375" s="1" t="s">
        <v>1509</v>
      </c>
      <c r="L9375" s="1" t="s">
        <v>1510</v>
      </c>
      <c r="M9375" s="1">
        <v>3</v>
      </c>
    </row>
    <row r="9376" spans="1:13" x14ac:dyDescent="0.25">
      <c r="A9376" s="1" t="s">
        <v>1389</v>
      </c>
      <c r="J9376" s="1" t="s">
        <v>1511</v>
      </c>
      <c r="K9376" s="1" t="s">
        <v>1509</v>
      </c>
      <c r="L9376" s="1" t="s">
        <v>1510</v>
      </c>
      <c r="M9376" s="1">
        <v>1</v>
      </c>
    </row>
    <row r="9377" spans="1:13" x14ac:dyDescent="0.25">
      <c r="A9377" s="1" t="s">
        <v>1274</v>
      </c>
      <c r="J9377" s="1" t="s">
        <v>1508</v>
      </c>
      <c r="K9377" s="1" t="s">
        <v>1509</v>
      </c>
      <c r="L9377" s="1" t="s">
        <v>1512</v>
      </c>
      <c r="M9377" s="1">
        <v>11</v>
      </c>
    </row>
    <row r="9378" spans="1:13" x14ac:dyDescent="0.25">
      <c r="A9378" s="1" t="s">
        <v>1389</v>
      </c>
      <c r="J9378" s="1" t="s">
        <v>1511</v>
      </c>
      <c r="K9378" s="1" t="s">
        <v>1509</v>
      </c>
      <c r="L9378" s="1" t="s">
        <v>1510</v>
      </c>
      <c r="M9378" s="1">
        <v>1</v>
      </c>
    </row>
    <row r="9379" spans="1:13" x14ac:dyDescent="0.25">
      <c r="A9379" s="1" t="s">
        <v>1271</v>
      </c>
      <c r="J9379" s="1" t="s">
        <v>1511</v>
      </c>
      <c r="K9379" s="1" t="s">
        <v>1509</v>
      </c>
      <c r="L9379" s="1" t="s">
        <v>1512</v>
      </c>
      <c r="M9379" s="1">
        <v>2</v>
      </c>
    </row>
    <row r="9380" spans="1:13" x14ac:dyDescent="0.25">
      <c r="A9380" s="1" t="s">
        <v>1276</v>
      </c>
      <c r="J9380" s="1" t="s">
        <v>1511</v>
      </c>
      <c r="K9380" s="1" t="s">
        <v>1509</v>
      </c>
      <c r="L9380" s="1" t="s">
        <v>1510</v>
      </c>
      <c r="M9380" s="1">
        <v>3</v>
      </c>
    </row>
    <row r="9381" spans="1:13" x14ac:dyDescent="0.25">
      <c r="A9381" s="1" t="s">
        <v>1389</v>
      </c>
      <c r="J9381" s="1" t="s">
        <v>1511</v>
      </c>
      <c r="K9381" s="1" t="s">
        <v>1509</v>
      </c>
      <c r="L9381" s="1" t="s">
        <v>1510</v>
      </c>
      <c r="M9381" s="1">
        <v>1</v>
      </c>
    </row>
    <row r="9382" spans="1:13" x14ac:dyDescent="0.25">
      <c r="A9382" s="1" t="s">
        <v>1276</v>
      </c>
      <c r="J9382" s="1" t="s">
        <v>1511</v>
      </c>
      <c r="K9382" s="1" t="s">
        <v>1509</v>
      </c>
      <c r="L9382" s="1" t="s">
        <v>1510</v>
      </c>
      <c r="M9382" s="1">
        <v>3</v>
      </c>
    </row>
    <row r="9383" spans="1:13" x14ac:dyDescent="0.25">
      <c r="A9383" s="1" t="s">
        <v>1276</v>
      </c>
      <c r="J9383" s="1" t="s">
        <v>1511</v>
      </c>
      <c r="K9383" s="1" t="s">
        <v>1509</v>
      </c>
      <c r="L9383" s="1" t="s">
        <v>1510</v>
      </c>
      <c r="M9383" s="1">
        <v>3</v>
      </c>
    </row>
    <row r="9384" spans="1:13" x14ac:dyDescent="0.25">
      <c r="A9384" s="1" t="s">
        <v>1276</v>
      </c>
      <c r="J9384" s="1" t="s">
        <v>1511</v>
      </c>
      <c r="K9384" s="1" t="s">
        <v>1509</v>
      </c>
      <c r="L9384" s="1" t="s">
        <v>1510</v>
      </c>
      <c r="M9384" s="1">
        <v>3</v>
      </c>
    </row>
    <row r="9385" spans="1:13" x14ac:dyDescent="0.25">
      <c r="A9385" s="1" t="s">
        <v>1276</v>
      </c>
      <c r="J9385" s="1" t="s">
        <v>1511</v>
      </c>
      <c r="K9385" s="1" t="s">
        <v>1509</v>
      </c>
      <c r="L9385" s="1" t="s">
        <v>1510</v>
      </c>
      <c r="M9385" s="1">
        <v>3</v>
      </c>
    </row>
    <row r="9386" spans="1:13" x14ac:dyDescent="0.25">
      <c r="A9386" s="1" t="s">
        <v>1276</v>
      </c>
      <c r="J9386" s="1" t="s">
        <v>1511</v>
      </c>
      <c r="K9386" s="1" t="s">
        <v>1509</v>
      </c>
      <c r="L9386" s="1" t="s">
        <v>1510</v>
      </c>
      <c r="M9386" s="1">
        <v>3</v>
      </c>
    </row>
    <row r="9387" spans="1:13" x14ac:dyDescent="0.25">
      <c r="A9387" s="1" t="s">
        <v>1395</v>
      </c>
      <c r="J9387" s="1" t="s">
        <v>1511</v>
      </c>
      <c r="K9387" s="1" t="s">
        <v>1509</v>
      </c>
      <c r="L9387" s="1" t="s">
        <v>1512</v>
      </c>
      <c r="M9387" s="1">
        <v>1</v>
      </c>
    </row>
    <row r="9388" spans="1:13" x14ac:dyDescent="0.25">
      <c r="A9388" s="1" t="s">
        <v>1276</v>
      </c>
      <c r="J9388" s="1" t="s">
        <v>1511</v>
      </c>
      <c r="K9388" s="1" t="s">
        <v>1509</v>
      </c>
      <c r="L9388" s="1" t="s">
        <v>1510</v>
      </c>
      <c r="M9388" s="1">
        <v>3</v>
      </c>
    </row>
    <row r="9389" spans="1:13" x14ac:dyDescent="0.25">
      <c r="A9389" s="1" t="s">
        <v>1275</v>
      </c>
      <c r="J9389" s="1" t="s">
        <v>1511</v>
      </c>
      <c r="K9389" s="1" t="s">
        <v>1509</v>
      </c>
      <c r="L9389" s="1" t="s">
        <v>1512</v>
      </c>
      <c r="M9389" s="1">
        <v>1</v>
      </c>
    </row>
    <row r="9390" spans="1:13" x14ac:dyDescent="0.25">
      <c r="A9390" s="1" t="s">
        <v>1276</v>
      </c>
      <c r="J9390" s="1" t="s">
        <v>1511</v>
      </c>
      <c r="K9390" s="1" t="s">
        <v>1509</v>
      </c>
      <c r="L9390" s="1" t="s">
        <v>1510</v>
      </c>
      <c r="M9390" s="1">
        <v>3</v>
      </c>
    </row>
    <row r="9391" spans="1:13" x14ac:dyDescent="0.25">
      <c r="A9391" s="1" t="s">
        <v>1276</v>
      </c>
      <c r="J9391" s="1" t="s">
        <v>1511</v>
      </c>
      <c r="K9391" s="1" t="s">
        <v>1509</v>
      </c>
      <c r="L9391" s="1" t="s">
        <v>1510</v>
      </c>
      <c r="M9391" s="1">
        <v>3</v>
      </c>
    </row>
    <row r="9392" spans="1:13" x14ac:dyDescent="0.25">
      <c r="A9392" s="1" t="s">
        <v>1275</v>
      </c>
      <c r="J9392" s="1" t="s">
        <v>1511</v>
      </c>
      <c r="K9392" s="1" t="s">
        <v>1509</v>
      </c>
      <c r="L9392" s="1" t="s">
        <v>1512</v>
      </c>
      <c r="M9392" s="1">
        <v>2</v>
      </c>
    </row>
    <row r="9393" spans="1:13" x14ac:dyDescent="0.25">
      <c r="A9393" s="1" t="s">
        <v>1276</v>
      </c>
      <c r="J9393" s="1" t="s">
        <v>1511</v>
      </c>
      <c r="K9393" s="1" t="s">
        <v>1509</v>
      </c>
      <c r="L9393" s="1" t="s">
        <v>1510</v>
      </c>
      <c r="M9393" s="1">
        <v>3</v>
      </c>
    </row>
    <row r="9394" spans="1:13" x14ac:dyDescent="0.25">
      <c r="A9394" s="1" t="s">
        <v>1276</v>
      </c>
      <c r="J9394" s="1" t="s">
        <v>1511</v>
      </c>
      <c r="K9394" s="1" t="s">
        <v>1509</v>
      </c>
      <c r="L9394" s="1" t="s">
        <v>1510</v>
      </c>
      <c r="M9394" s="1">
        <v>3</v>
      </c>
    </row>
    <row r="9395" spans="1:13" x14ac:dyDescent="0.25">
      <c r="A9395" s="1" t="s">
        <v>1276</v>
      </c>
      <c r="J9395" s="1" t="s">
        <v>1511</v>
      </c>
      <c r="K9395" s="1" t="s">
        <v>1509</v>
      </c>
      <c r="L9395" s="1" t="s">
        <v>1510</v>
      </c>
      <c r="M9395" s="1">
        <v>3</v>
      </c>
    </row>
    <row r="9396" spans="1:13" x14ac:dyDescent="0.25">
      <c r="A9396" s="1" t="s">
        <v>1276</v>
      </c>
      <c r="J9396" s="1" t="s">
        <v>1508</v>
      </c>
      <c r="K9396" s="1" t="s">
        <v>1509</v>
      </c>
      <c r="L9396" s="1" t="s">
        <v>1510</v>
      </c>
      <c r="M9396" s="1">
        <v>3</v>
      </c>
    </row>
    <row r="9397" spans="1:13" x14ac:dyDescent="0.25">
      <c r="A9397" s="1" t="s">
        <v>1263</v>
      </c>
      <c r="J9397" s="1" t="s">
        <v>1511</v>
      </c>
      <c r="K9397" s="1" t="s">
        <v>1509</v>
      </c>
      <c r="L9397" s="1" t="s">
        <v>1512</v>
      </c>
      <c r="M9397" s="1">
        <v>1</v>
      </c>
    </row>
    <row r="9398" spans="1:13" x14ac:dyDescent="0.25">
      <c r="A9398" s="1" t="s">
        <v>1263</v>
      </c>
      <c r="J9398" s="1" t="s">
        <v>1511</v>
      </c>
      <c r="K9398" s="1" t="s">
        <v>1509</v>
      </c>
      <c r="L9398" s="1" t="s">
        <v>1512</v>
      </c>
      <c r="M9398" s="1">
        <v>1</v>
      </c>
    </row>
    <row r="9399" spans="1:13" x14ac:dyDescent="0.25">
      <c r="A9399" s="1" t="s">
        <v>1263</v>
      </c>
      <c r="J9399" s="1" t="s">
        <v>1511</v>
      </c>
      <c r="K9399" s="1" t="s">
        <v>1509</v>
      </c>
      <c r="L9399" s="1" t="s">
        <v>1512</v>
      </c>
      <c r="M9399" s="1">
        <v>1</v>
      </c>
    </row>
    <row r="9400" spans="1:13" x14ac:dyDescent="0.25">
      <c r="A9400" s="1" t="s">
        <v>1334</v>
      </c>
      <c r="J9400" s="1" t="s">
        <v>1511</v>
      </c>
      <c r="K9400" s="1" t="s">
        <v>1509</v>
      </c>
      <c r="L9400" s="1" t="s">
        <v>1512</v>
      </c>
      <c r="M9400" s="1">
        <v>120</v>
      </c>
    </row>
    <row r="9401" spans="1:13" x14ac:dyDescent="0.25">
      <c r="A9401" s="1" t="s">
        <v>1332</v>
      </c>
      <c r="J9401" s="1" t="s">
        <v>1511</v>
      </c>
      <c r="K9401" s="1" t="s">
        <v>1509</v>
      </c>
      <c r="L9401" s="1" t="s">
        <v>1512</v>
      </c>
      <c r="M9401" s="1">
        <v>3</v>
      </c>
    </row>
    <row r="9402" spans="1:13" x14ac:dyDescent="0.25">
      <c r="A9402" s="1" t="s">
        <v>1289</v>
      </c>
      <c r="J9402" s="1" t="s">
        <v>1508</v>
      </c>
      <c r="K9402" s="1" t="s">
        <v>1509</v>
      </c>
      <c r="L9402" s="1" t="s">
        <v>1512</v>
      </c>
      <c r="M9402" s="1">
        <v>2</v>
      </c>
    </row>
    <row r="9403" spans="1:13" x14ac:dyDescent="0.25">
      <c r="A9403" s="1" t="s">
        <v>1264</v>
      </c>
      <c r="J9403" s="1" t="s">
        <v>1511</v>
      </c>
      <c r="K9403" s="1" t="s">
        <v>1509</v>
      </c>
      <c r="L9403" s="1" t="s">
        <v>1512</v>
      </c>
      <c r="M9403" s="1">
        <v>1</v>
      </c>
    </row>
    <row r="9404" spans="1:13" x14ac:dyDescent="0.25">
      <c r="A9404" s="1" t="s">
        <v>1264</v>
      </c>
      <c r="J9404" s="1" t="s">
        <v>1511</v>
      </c>
      <c r="K9404" s="1" t="s">
        <v>1509</v>
      </c>
      <c r="L9404" s="1" t="s">
        <v>1512</v>
      </c>
      <c r="M9404" s="1">
        <v>20</v>
      </c>
    </row>
    <row r="9405" spans="1:13" x14ac:dyDescent="0.25">
      <c r="A9405" s="1" t="s">
        <v>1262</v>
      </c>
      <c r="J9405" s="1" t="s">
        <v>1511</v>
      </c>
      <c r="K9405" s="1" t="s">
        <v>1509</v>
      </c>
      <c r="L9405" s="1" t="s">
        <v>1512</v>
      </c>
      <c r="M9405" s="1">
        <v>1</v>
      </c>
    </row>
    <row r="9406" spans="1:13" x14ac:dyDescent="0.25">
      <c r="A9406" s="1" t="s">
        <v>1262</v>
      </c>
      <c r="J9406" s="1" t="s">
        <v>1511</v>
      </c>
      <c r="K9406" s="1" t="s">
        <v>1509</v>
      </c>
      <c r="L9406" s="1" t="s">
        <v>1512</v>
      </c>
      <c r="M9406" s="1">
        <v>1</v>
      </c>
    </row>
    <row r="9407" spans="1:13" x14ac:dyDescent="0.25">
      <c r="A9407" s="1" t="s">
        <v>1262</v>
      </c>
      <c r="J9407" s="1" t="s">
        <v>1511</v>
      </c>
      <c r="K9407" s="1" t="s">
        <v>1509</v>
      </c>
      <c r="L9407" s="1" t="s">
        <v>1512</v>
      </c>
      <c r="M9407" s="1">
        <v>1</v>
      </c>
    </row>
    <row r="9408" spans="1:13" x14ac:dyDescent="0.25">
      <c r="A9408" s="1" t="s">
        <v>1262</v>
      </c>
      <c r="J9408" s="1" t="s">
        <v>1511</v>
      </c>
      <c r="K9408" s="1" t="s">
        <v>1509</v>
      </c>
      <c r="L9408" s="1" t="s">
        <v>1512</v>
      </c>
      <c r="M9408" s="1">
        <v>1</v>
      </c>
    </row>
    <row r="9409" spans="1:13" x14ac:dyDescent="0.25">
      <c r="A9409" s="1" t="s">
        <v>1271</v>
      </c>
      <c r="J9409" s="1" t="s">
        <v>1511</v>
      </c>
      <c r="K9409" s="1" t="s">
        <v>1509</v>
      </c>
      <c r="L9409" s="1" t="s">
        <v>1512</v>
      </c>
      <c r="M9409" s="1">
        <v>12</v>
      </c>
    </row>
    <row r="9410" spans="1:13" x14ac:dyDescent="0.25">
      <c r="A9410" s="1" t="s">
        <v>1271</v>
      </c>
      <c r="J9410" s="1" t="s">
        <v>1511</v>
      </c>
      <c r="K9410" s="1" t="s">
        <v>1509</v>
      </c>
      <c r="L9410" s="1" t="s">
        <v>1512</v>
      </c>
      <c r="M9410" s="1">
        <v>8</v>
      </c>
    </row>
    <row r="9411" spans="1:13" x14ac:dyDescent="0.25">
      <c r="A9411" s="1" t="s">
        <v>1262</v>
      </c>
      <c r="J9411" s="1" t="s">
        <v>1511</v>
      </c>
      <c r="K9411" s="1" t="s">
        <v>1509</v>
      </c>
      <c r="L9411" s="1" t="s">
        <v>1512</v>
      </c>
      <c r="M9411" s="1">
        <v>1</v>
      </c>
    </row>
    <row r="9412" spans="1:13" x14ac:dyDescent="0.25">
      <c r="A9412" s="1" t="s">
        <v>1262</v>
      </c>
      <c r="J9412" s="1" t="s">
        <v>1511</v>
      </c>
      <c r="K9412" s="1" t="s">
        <v>1509</v>
      </c>
      <c r="L9412" s="1" t="s">
        <v>1512</v>
      </c>
      <c r="M9412" s="1">
        <v>1</v>
      </c>
    </row>
    <row r="9413" spans="1:13" x14ac:dyDescent="0.25">
      <c r="A9413" s="1" t="s">
        <v>1262</v>
      </c>
      <c r="J9413" s="1" t="s">
        <v>1511</v>
      </c>
      <c r="K9413" s="1" t="s">
        <v>1509</v>
      </c>
      <c r="L9413" s="1" t="s">
        <v>1512</v>
      </c>
      <c r="M9413" s="1">
        <v>1</v>
      </c>
    </row>
    <row r="9414" spans="1:13" x14ac:dyDescent="0.25">
      <c r="A9414" s="1" t="s">
        <v>1275</v>
      </c>
      <c r="J9414" s="1" t="s">
        <v>1511</v>
      </c>
      <c r="K9414" s="1" t="s">
        <v>1509</v>
      </c>
      <c r="L9414" s="1" t="s">
        <v>1512</v>
      </c>
      <c r="M9414" s="1">
        <v>1</v>
      </c>
    </row>
    <row r="9415" spans="1:13" x14ac:dyDescent="0.25">
      <c r="A9415" s="1" t="s">
        <v>1262</v>
      </c>
      <c r="J9415" s="1" t="s">
        <v>1511</v>
      </c>
      <c r="K9415" s="1" t="s">
        <v>1509</v>
      </c>
      <c r="L9415" s="1" t="s">
        <v>1512</v>
      </c>
      <c r="M9415" s="1">
        <v>1</v>
      </c>
    </row>
    <row r="9416" spans="1:13" x14ac:dyDescent="0.25">
      <c r="A9416" s="1" t="s">
        <v>1262</v>
      </c>
      <c r="J9416" s="1" t="s">
        <v>1511</v>
      </c>
      <c r="K9416" s="1" t="s">
        <v>1509</v>
      </c>
      <c r="L9416" s="1" t="s">
        <v>1512</v>
      </c>
      <c r="M9416" s="1">
        <v>1</v>
      </c>
    </row>
    <row r="9417" spans="1:13" x14ac:dyDescent="0.25">
      <c r="A9417" s="1" t="s">
        <v>1262</v>
      </c>
      <c r="J9417" s="1" t="s">
        <v>1511</v>
      </c>
      <c r="K9417" s="1" t="s">
        <v>1509</v>
      </c>
      <c r="L9417" s="1" t="s">
        <v>1512</v>
      </c>
      <c r="M9417" s="1">
        <v>1</v>
      </c>
    </row>
    <row r="9418" spans="1:13" x14ac:dyDescent="0.25">
      <c r="A9418" s="1" t="s">
        <v>1275</v>
      </c>
      <c r="J9418" s="1" t="s">
        <v>1511</v>
      </c>
      <c r="K9418" s="1" t="s">
        <v>1509</v>
      </c>
      <c r="L9418" s="1" t="s">
        <v>1512</v>
      </c>
      <c r="M9418" s="1">
        <v>1</v>
      </c>
    </row>
    <row r="9419" spans="1:13" x14ac:dyDescent="0.25">
      <c r="A9419" s="1" t="s">
        <v>1262</v>
      </c>
      <c r="J9419" s="1" t="s">
        <v>1511</v>
      </c>
      <c r="K9419" s="1" t="s">
        <v>1509</v>
      </c>
      <c r="L9419" s="1" t="s">
        <v>1512</v>
      </c>
      <c r="M9419" s="1">
        <v>1</v>
      </c>
    </row>
    <row r="9420" spans="1:13" x14ac:dyDescent="0.25">
      <c r="A9420" s="1" t="s">
        <v>1275</v>
      </c>
      <c r="J9420" s="1" t="s">
        <v>1511</v>
      </c>
      <c r="K9420" s="1" t="s">
        <v>1509</v>
      </c>
      <c r="L9420" s="1" t="s">
        <v>1512</v>
      </c>
      <c r="M9420" s="1">
        <v>1</v>
      </c>
    </row>
    <row r="9421" spans="1:13" x14ac:dyDescent="0.25">
      <c r="A9421" s="1" t="s">
        <v>1275</v>
      </c>
      <c r="J9421" s="1" t="s">
        <v>1511</v>
      </c>
      <c r="K9421" s="1" t="s">
        <v>1509</v>
      </c>
      <c r="L9421" s="1" t="s">
        <v>1512</v>
      </c>
      <c r="M9421" s="1">
        <v>1</v>
      </c>
    </row>
    <row r="9422" spans="1:13" x14ac:dyDescent="0.25">
      <c r="A9422" s="1" t="s">
        <v>1275</v>
      </c>
      <c r="J9422" s="1" t="s">
        <v>1511</v>
      </c>
      <c r="K9422" s="1" t="s">
        <v>1509</v>
      </c>
      <c r="L9422" s="1" t="s">
        <v>1512</v>
      </c>
      <c r="M9422" s="1">
        <v>1</v>
      </c>
    </row>
    <row r="9423" spans="1:13" x14ac:dyDescent="0.25">
      <c r="A9423" s="1" t="s">
        <v>1275</v>
      </c>
      <c r="J9423" s="1" t="s">
        <v>1511</v>
      </c>
      <c r="K9423" s="1" t="s">
        <v>1509</v>
      </c>
      <c r="L9423" s="1" t="s">
        <v>1512</v>
      </c>
      <c r="M9423" s="1">
        <v>1</v>
      </c>
    </row>
    <row r="9424" spans="1:13" x14ac:dyDescent="0.25">
      <c r="A9424" s="1" t="s">
        <v>1275</v>
      </c>
      <c r="J9424" s="1" t="s">
        <v>1511</v>
      </c>
      <c r="K9424" s="1" t="s">
        <v>1509</v>
      </c>
      <c r="L9424" s="1" t="s">
        <v>1512</v>
      </c>
      <c r="M9424" s="1">
        <v>1</v>
      </c>
    </row>
    <row r="9425" spans="1:13" x14ac:dyDescent="0.25">
      <c r="A9425" s="1" t="s">
        <v>1275</v>
      </c>
      <c r="J9425" s="1" t="s">
        <v>1511</v>
      </c>
      <c r="K9425" s="1" t="s">
        <v>1509</v>
      </c>
      <c r="L9425" s="1" t="s">
        <v>1512</v>
      </c>
      <c r="M9425" s="1">
        <v>1</v>
      </c>
    </row>
    <row r="9426" spans="1:13" x14ac:dyDescent="0.25">
      <c r="A9426" s="1" t="s">
        <v>1275</v>
      </c>
      <c r="J9426" s="1" t="s">
        <v>1511</v>
      </c>
      <c r="K9426" s="1" t="s">
        <v>1509</v>
      </c>
      <c r="L9426" s="1" t="s">
        <v>1510</v>
      </c>
      <c r="M9426" s="1">
        <v>1</v>
      </c>
    </row>
    <row r="9427" spans="1:13" x14ac:dyDescent="0.25">
      <c r="A9427" s="1" t="s">
        <v>1262</v>
      </c>
      <c r="J9427" s="1" t="s">
        <v>1511</v>
      </c>
      <c r="K9427" s="1" t="s">
        <v>1509</v>
      </c>
      <c r="L9427" s="1" t="s">
        <v>1512</v>
      </c>
      <c r="M9427" s="1">
        <v>1</v>
      </c>
    </row>
    <row r="9428" spans="1:13" x14ac:dyDescent="0.25">
      <c r="A9428" s="1" t="s">
        <v>1275</v>
      </c>
      <c r="J9428" s="1" t="s">
        <v>1511</v>
      </c>
      <c r="K9428" s="1" t="s">
        <v>1509</v>
      </c>
      <c r="L9428" s="1" t="s">
        <v>1512</v>
      </c>
      <c r="M9428" s="1">
        <v>1</v>
      </c>
    </row>
    <row r="9429" spans="1:13" x14ac:dyDescent="0.25">
      <c r="A9429" s="1" t="s">
        <v>1275</v>
      </c>
      <c r="J9429" s="1" t="s">
        <v>1511</v>
      </c>
      <c r="K9429" s="1" t="s">
        <v>1509</v>
      </c>
      <c r="L9429" s="1" t="s">
        <v>1512</v>
      </c>
      <c r="M9429" s="1">
        <v>1</v>
      </c>
    </row>
    <row r="9430" spans="1:13" x14ac:dyDescent="0.25">
      <c r="A9430" s="1" t="s">
        <v>1275</v>
      </c>
      <c r="J9430" s="1" t="s">
        <v>1511</v>
      </c>
      <c r="K9430" s="1" t="s">
        <v>1509</v>
      </c>
      <c r="L9430" s="1" t="s">
        <v>1510</v>
      </c>
      <c r="M9430" s="1">
        <v>1</v>
      </c>
    </row>
    <row r="9431" spans="1:13" x14ac:dyDescent="0.25">
      <c r="A9431" s="1" t="s">
        <v>1290</v>
      </c>
      <c r="J9431" s="1" t="s">
        <v>1511</v>
      </c>
      <c r="K9431" s="1" t="s">
        <v>1509</v>
      </c>
      <c r="L9431" s="1" t="s">
        <v>1512</v>
      </c>
      <c r="M9431" s="1">
        <v>2</v>
      </c>
    </row>
    <row r="9432" spans="1:13" x14ac:dyDescent="0.25">
      <c r="A9432" s="1" t="s">
        <v>1314</v>
      </c>
      <c r="J9432" s="1" t="s">
        <v>1511</v>
      </c>
      <c r="K9432" s="1" t="s">
        <v>1509</v>
      </c>
      <c r="L9432" s="1" t="s">
        <v>1510</v>
      </c>
      <c r="M9432" s="1">
        <v>1</v>
      </c>
    </row>
    <row r="9433" spans="1:13" x14ac:dyDescent="0.25">
      <c r="A9433" s="1" t="s">
        <v>1314</v>
      </c>
      <c r="J9433" s="1" t="s">
        <v>1508</v>
      </c>
      <c r="K9433" s="1" t="s">
        <v>1509</v>
      </c>
      <c r="L9433" s="1" t="s">
        <v>1510</v>
      </c>
      <c r="M9433" s="1">
        <v>1</v>
      </c>
    </row>
    <row r="9434" spans="1:13" x14ac:dyDescent="0.25">
      <c r="A9434" s="1" t="s">
        <v>1314</v>
      </c>
      <c r="J9434" s="1" t="s">
        <v>1511</v>
      </c>
      <c r="K9434" s="1" t="s">
        <v>1509</v>
      </c>
      <c r="L9434" s="1" t="s">
        <v>1510</v>
      </c>
      <c r="M9434" s="1">
        <v>1</v>
      </c>
    </row>
    <row r="9435" spans="1:13" x14ac:dyDescent="0.25">
      <c r="A9435" s="1" t="s">
        <v>1314</v>
      </c>
      <c r="J9435" s="1" t="s">
        <v>1508</v>
      </c>
      <c r="K9435" s="1" t="s">
        <v>1509</v>
      </c>
      <c r="L9435" s="1" t="s">
        <v>1510</v>
      </c>
      <c r="M9435" s="1">
        <v>1</v>
      </c>
    </row>
    <row r="9436" spans="1:13" x14ac:dyDescent="0.25">
      <c r="A9436" s="1" t="s">
        <v>1314</v>
      </c>
      <c r="J9436" s="1" t="s">
        <v>1511</v>
      </c>
      <c r="K9436" s="1" t="s">
        <v>1509</v>
      </c>
      <c r="L9436" s="1" t="s">
        <v>1510</v>
      </c>
      <c r="M9436" s="1">
        <v>1</v>
      </c>
    </row>
    <row r="9437" spans="1:13" x14ac:dyDescent="0.25">
      <c r="A9437" s="1" t="s">
        <v>1314</v>
      </c>
      <c r="J9437" s="1" t="s">
        <v>1511</v>
      </c>
      <c r="K9437" s="1" t="s">
        <v>1509</v>
      </c>
      <c r="L9437" s="1" t="s">
        <v>1510</v>
      </c>
      <c r="M9437" s="1">
        <v>1</v>
      </c>
    </row>
    <row r="9438" spans="1:13" x14ac:dyDescent="0.25">
      <c r="A9438" s="1" t="s">
        <v>1348</v>
      </c>
      <c r="J9438" s="1" t="s">
        <v>1511</v>
      </c>
      <c r="K9438" s="1" t="s">
        <v>1509</v>
      </c>
      <c r="L9438" s="1" t="s">
        <v>1512</v>
      </c>
      <c r="M9438" s="1">
        <v>1</v>
      </c>
    </row>
    <row r="9439" spans="1:13" x14ac:dyDescent="0.25">
      <c r="A9439" s="1" t="s">
        <v>1314</v>
      </c>
      <c r="J9439" s="1" t="s">
        <v>1511</v>
      </c>
      <c r="K9439" s="1" t="s">
        <v>1509</v>
      </c>
      <c r="L9439" s="1" t="s">
        <v>1510</v>
      </c>
      <c r="M9439" s="1">
        <v>1</v>
      </c>
    </row>
    <row r="9440" spans="1:13" x14ac:dyDescent="0.25">
      <c r="A9440" s="1" t="s">
        <v>1314</v>
      </c>
      <c r="J9440" s="1" t="s">
        <v>1511</v>
      </c>
      <c r="K9440" s="1" t="s">
        <v>1509</v>
      </c>
      <c r="L9440" s="1" t="s">
        <v>1510</v>
      </c>
      <c r="M9440" s="1">
        <v>1</v>
      </c>
    </row>
    <row r="9441" spans="1:13" x14ac:dyDescent="0.25">
      <c r="A9441" s="1" t="s">
        <v>1314</v>
      </c>
      <c r="J9441" s="1" t="s">
        <v>1511</v>
      </c>
      <c r="K9441" s="1" t="s">
        <v>1509</v>
      </c>
      <c r="L9441" s="1" t="s">
        <v>1510</v>
      </c>
      <c r="M9441" s="1">
        <v>1</v>
      </c>
    </row>
    <row r="9442" spans="1:13" x14ac:dyDescent="0.25">
      <c r="A9442" s="1" t="s">
        <v>1299</v>
      </c>
      <c r="J9442" s="1" t="s">
        <v>1508</v>
      </c>
      <c r="K9442" s="1" t="s">
        <v>1509</v>
      </c>
      <c r="L9442" s="1" t="s">
        <v>1513</v>
      </c>
      <c r="M9442" s="1">
        <v>1</v>
      </c>
    </row>
    <row r="9443" spans="1:13" x14ac:dyDescent="0.25">
      <c r="A9443" s="1" t="s">
        <v>1314</v>
      </c>
      <c r="J9443" s="1" t="s">
        <v>1508</v>
      </c>
      <c r="K9443" s="1" t="s">
        <v>1509</v>
      </c>
      <c r="L9443" s="1" t="s">
        <v>1510</v>
      </c>
      <c r="M9443" s="1">
        <v>1</v>
      </c>
    </row>
    <row r="9444" spans="1:13" x14ac:dyDescent="0.25">
      <c r="A9444" s="1" t="s">
        <v>1276</v>
      </c>
      <c r="J9444" s="1" t="s">
        <v>1511</v>
      </c>
      <c r="K9444" s="1" t="s">
        <v>1509</v>
      </c>
      <c r="L9444" s="1" t="s">
        <v>1510</v>
      </c>
      <c r="M9444" s="1">
        <v>3</v>
      </c>
    </row>
    <row r="9445" spans="1:13" x14ac:dyDescent="0.25">
      <c r="A9445" s="1" t="s">
        <v>1276</v>
      </c>
      <c r="J9445" s="1" t="s">
        <v>1511</v>
      </c>
      <c r="K9445" s="1" t="s">
        <v>1509</v>
      </c>
      <c r="L9445" s="1" t="s">
        <v>1510</v>
      </c>
      <c r="M9445" s="1">
        <v>3</v>
      </c>
    </row>
    <row r="9446" spans="1:13" x14ac:dyDescent="0.25">
      <c r="A9446" s="1" t="s">
        <v>1276</v>
      </c>
      <c r="J9446" s="1" t="s">
        <v>1511</v>
      </c>
      <c r="K9446" s="1" t="s">
        <v>1509</v>
      </c>
      <c r="L9446" s="1" t="s">
        <v>1510</v>
      </c>
      <c r="M9446" s="1">
        <v>3</v>
      </c>
    </row>
    <row r="9447" spans="1:13" x14ac:dyDescent="0.25">
      <c r="A9447" s="1" t="s">
        <v>1348</v>
      </c>
      <c r="J9447" s="1" t="s">
        <v>1511</v>
      </c>
      <c r="K9447" s="1" t="s">
        <v>1509</v>
      </c>
      <c r="L9447" s="1" t="s">
        <v>1512</v>
      </c>
      <c r="M9447" s="1">
        <v>1</v>
      </c>
    </row>
    <row r="9448" spans="1:13" x14ac:dyDescent="0.25">
      <c r="A9448" s="1" t="s">
        <v>1276</v>
      </c>
      <c r="J9448" s="1" t="s">
        <v>1511</v>
      </c>
      <c r="K9448" s="1" t="s">
        <v>1509</v>
      </c>
      <c r="L9448" s="1" t="s">
        <v>1510</v>
      </c>
      <c r="M9448" s="1">
        <v>3</v>
      </c>
    </row>
    <row r="9449" spans="1:13" x14ac:dyDescent="0.25">
      <c r="A9449" s="1" t="s">
        <v>1314</v>
      </c>
      <c r="J9449" s="1" t="s">
        <v>1511</v>
      </c>
      <c r="K9449" s="1" t="s">
        <v>1509</v>
      </c>
      <c r="L9449" s="1" t="s">
        <v>1510</v>
      </c>
      <c r="M9449" s="1">
        <v>1</v>
      </c>
    </row>
    <row r="9450" spans="1:13" x14ac:dyDescent="0.25">
      <c r="A9450" s="1" t="s">
        <v>1276</v>
      </c>
      <c r="J9450" s="1" t="s">
        <v>1511</v>
      </c>
      <c r="K9450" s="1" t="s">
        <v>1509</v>
      </c>
      <c r="L9450" s="1" t="s">
        <v>1510</v>
      </c>
      <c r="M9450" s="1">
        <v>3</v>
      </c>
    </row>
    <row r="9451" spans="1:13" x14ac:dyDescent="0.25">
      <c r="A9451" s="1" t="s">
        <v>1314</v>
      </c>
      <c r="J9451" s="1" t="s">
        <v>1508</v>
      </c>
      <c r="K9451" s="1" t="s">
        <v>1509</v>
      </c>
      <c r="L9451" s="1" t="s">
        <v>1513</v>
      </c>
      <c r="M9451" s="1">
        <v>1</v>
      </c>
    </row>
    <row r="9452" spans="1:13" x14ac:dyDescent="0.25">
      <c r="A9452" s="1" t="s">
        <v>1276</v>
      </c>
      <c r="J9452" s="1" t="s">
        <v>1511</v>
      </c>
      <c r="K9452" s="1" t="s">
        <v>1509</v>
      </c>
      <c r="L9452" s="1" t="s">
        <v>1510</v>
      </c>
      <c r="M9452" s="1">
        <v>3</v>
      </c>
    </row>
    <row r="9453" spans="1:13" x14ac:dyDescent="0.25">
      <c r="A9453" s="1" t="s">
        <v>1408</v>
      </c>
      <c r="J9453" s="1" t="s">
        <v>1511</v>
      </c>
      <c r="K9453" s="1" t="s">
        <v>1509</v>
      </c>
      <c r="L9453" s="1" t="s">
        <v>1510</v>
      </c>
      <c r="M9453" s="1">
        <v>324</v>
      </c>
    </row>
    <row r="9454" spans="1:13" x14ac:dyDescent="0.25">
      <c r="A9454" s="1" t="s">
        <v>1272</v>
      </c>
      <c r="J9454" s="1" t="s">
        <v>1508</v>
      </c>
      <c r="K9454" s="1" t="s">
        <v>1509</v>
      </c>
      <c r="L9454" s="1" t="s">
        <v>1512</v>
      </c>
      <c r="M9454" s="1">
        <v>2</v>
      </c>
    </row>
    <row r="9455" spans="1:13" x14ac:dyDescent="0.25">
      <c r="A9455" s="1" t="s">
        <v>1299</v>
      </c>
      <c r="J9455" s="1" t="s">
        <v>1508</v>
      </c>
      <c r="K9455" s="1" t="s">
        <v>1509</v>
      </c>
      <c r="L9455" s="1" t="s">
        <v>1510</v>
      </c>
      <c r="M9455" s="1">
        <v>1</v>
      </c>
    </row>
    <row r="9456" spans="1:13" x14ac:dyDescent="0.25">
      <c r="A9456" s="1" t="s">
        <v>1276</v>
      </c>
      <c r="J9456" s="1" t="s">
        <v>1511</v>
      </c>
      <c r="K9456" s="1" t="s">
        <v>1509</v>
      </c>
      <c r="L9456" s="1" t="s">
        <v>1510</v>
      </c>
      <c r="M9456" s="1">
        <v>3</v>
      </c>
    </row>
    <row r="9457" spans="1:13" x14ac:dyDescent="0.25">
      <c r="A9457" s="1" t="s">
        <v>1299</v>
      </c>
      <c r="J9457" s="1" t="s">
        <v>1508</v>
      </c>
      <c r="K9457" s="1" t="s">
        <v>1509</v>
      </c>
      <c r="L9457" s="1" t="s">
        <v>1510</v>
      </c>
      <c r="M9457" s="1">
        <v>1</v>
      </c>
    </row>
    <row r="9458" spans="1:13" x14ac:dyDescent="0.25">
      <c r="A9458" s="1" t="s">
        <v>1276</v>
      </c>
      <c r="J9458" s="1" t="s">
        <v>1511</v>
      </c>
      <c r="K9458" s="1" t="s">
        <v>1509</v>
      </c>
      <c r="L9458" s="1" t="s">
        <v>1510</v>
      </c>
      <c r="M9458" s="1">
        <v>3</v>
      </c>
    </row>
    <row r="9459" spans="1:13" x14ac:dyDescent="0.25">
      <c r="A9459" s="1" t="s">
        <v>1274</v>
      </c>
      <c r="J9459" s="1" t="s">
        <v>1511</v>
      </c>
      <c r="K9459" s="1" t="s">
        <v>1509</v>
      </c>
      <c r="L9459" s="1" t="s">
        <v>1510</v>
      </c>
      <c r="M9459" s="1">
        <v>165</v>
      </c>
    </row>
    <row r="9460" spans="1:13" x14ac:dyDescent="0.25">
      <c r="A9460" s="1" t="s">
        <v>1314</v>
      </c>
      <c r="J9460" s="1" t="s">
        <v>1511</v>
      </c>
      <c r="K9460" s="1" t="s">
        <v>1509</v>
      </c>
      <c r="L9460" s="1" t="s">
        <v>1510</v>
      </c>
      <c r="M9460" s="1">
        <v>1</v>
      </c>
    </row>
    <row r="9461" spans="1:13" x14ac:dyDescent="0.25">
      <c r="A9461" s="1" t="s">
        <v>1299</v>
      </c>
      <c r="J9461" s="1" t="s">
        <v>1508</v>
      </c>
      <c r="K9461" s="1" t="s">
        <v>1509</v>
      </c>
      <c r="L9461" s="1" t="s">
        <v>1510</v>
      </c>
      <c r="M9461" s="1">
        <v>1</v>
      </c>
    </row>
    <row r="9462" spans="1:13" x14ac:dyDescent="0.25">
      <c r="A9462" s="1" t="s">
        <v>1276</v>
      </c>
      <c r="J9462" s="1" t="s">
        <v>1511</v>
      </c>
      <c r="K9462" s="1" t="s">
        <v>1509</v>
      </c>
      <c r="L9462" s="1" t="s">
        <v>1510</v>
      </c>
      <c r="M9462" s="1">
        <v>3</v>
      </c>
    </row>
    <row r="9463" spans="1:13" x14ac:dyDescent="0.25">
      <c r="A9463" s="1" t="s">
        <v>1299</v>
      </c>
      <c r="J9463" s="1" t="s">
        <v>1508</v>
      </c>
      <c r="K9463" s="1" t="s">
        <v>1514</v>
      </c>
      <c r="L9463" s="1" t="s">
        <v>1510</v>
      </c>
      <c r="M9463" s="1">
        <v>1</v>
      </c>
    </row>
    <row r="9464" spans="1:13" x14ac:dyDescent="0.25">
      <c r="A9464" s="1" t="s">
        <v>1314</v>
      </c>
      <c r="J9464" s="1" t="s">
        <v>1511</v>
      </c>
      <c r="K9464" s="1" t="s">
        <v>1509</v>
      </c>
      <c r="L9464" s="1" t="s">
        <v>1510</v>
      </c>
      <c r="M9464" s="1">
        <v>1</v>
      </c>
    </row>
    <row r="9465" spans="1:13" x14ac:dyDescent="0.25">
      <c r="A9465" s="1" t="s">
        <v>1299</v>
      </c>
      <c r="J9465" s="1" t="s">
        <v>1508</v>
      </c>
      <c r="K9465" s="1" t="s">
        <v>1514</v>
      </c>
      <c r="L9465" s="1" t="s">
        <v>1510</v>
      </c>
      <c r="M9465" s="1">
        <v>1</v>
      </c>
    </row>
    <row r="9466" spans="1:13" x14ac:dyDescent="0.25">
      <c r="A9466" s="1" t="s">
        <v>1276</v>
      </c>
      <c r="J9466" s="1" t="s">
        <v>1511</v>
      </c>
      <c r="K9466" s="1" t="s">
        <v>1509</v>
      </c>
      <c r="L9466" s="1" t="s">
        <v>1510</v>
      </c>
      <c r="M9466" s="1">
        <v>3</v>
      </c>
    </row>
    <row r="9467" spans="1:13" x14ac:dyDescent="0.25">
      <c r="A9467" s="1" t="s">
        <v>1314</v>
      </c>
      <c r="J9467" s="1" t="s">
        <v>1511</v>
      </c>
      <c r="K9467" s="1" t="s">
        <v>1509</v>
      </c>
      <c r="L9467" s="1" t="s">
        <v>1510</v>
      </c>
      <c r="M9467" s="1">
        <v>1</v>
      </c>
    </row>
    <row r="9468" spans="1:13" x14ac:dyDescent="0.25">
      <c r="A9468" s="1" t="s">
        <v>1314</v>
      </c>
      <c r="J9468" s="1" t="s">
        <v>1511</v>
      </c>
      <c r="K9468" s="1" t="s">
        <v>1509</v>
      </c>
      <c r="L9468" s="1" t="s">
        <v>1510</v>
      </c>
      <c r="M9468" s="1">
        <v>1</v>
      </c>
    </row>
    <row r="9469" spans="1:13" x14ac:dyDescent="0.25">
      <c r="A9469" s="1" t="s">
        <v>1276</v>
      </c>
      <c r="J9469" s="1" t="s">
        <v>1511</v>
      </c>
      <c r="K9469" s="1" t="s">
        <v>1509</v>
      </c>
      <c r="L9469" s="1" t="s">
        <v>1510</v>
      </c>
      <c r="M9469" s="1">
        <v>3</v>
      </c>
    </row>
    <row r="9470" spans="1:13" x14ac:dyDescent="0.25">
      <c r="A9470" s="1" t="s">
        <v>1444</v>
      </c>
      <c r="J9470" s="1" t="s">
        <v>1508</v>
      </c>
      <c r="K9470" s="1" t="s">
        <v>1509</v>
      </c>
      <c r="L9470" s="1" t="s">
        <v>1510</v>
      </c>
      <c r="M9470" s="1">
        <v>3</v>
      </c>
    </row>
    <row r="9471" spans="1:13" x14ac:dyDescent="0.25">
      <c r="A9471" s="1" t="s">
        <v>1444</v>
      </c>
      <c r="J9471" s="1" t="s">
        <v>1508</v>
      </c>
      <c r="K9471" s="1" t="s">
        <v>1509</v>
      </c>
      <c r="L9471" s="1" t="s">
        <v>1510</v>
      </c>
      <c r="M9471" s="1">
        <v>3</v>
      </c>
    </row>
    <row r="9472" spans="1:13" x14ac:dyDescent="0.25">
      <c r="A9472" s="1" t="s">
        <v>1276</v>
      </c>
      <c r="J9472" s="1" t="s">
        <v>1511</v>
      </c>
      <c r="K9472" s="1" t="s">
        <v>1509</v>
      </c>
      <c r="L9472" s="1" t="s">
        <v>1510</v>
      </c>
      <c r="M9472" s="1">
        <v>3</v>
      </c>
    </row>
    <row r="9473" spans="1:13" x14ac:dyDescent="0.25">
      <c r="A9473" s="1" t="s">
        <v>1304</v>
      </c>
      <c r="J9473" s="1" t="s">
        <v>1511</v>
      </c>
      <c r="K9473" s="1" t="s">
        <v>1509</v>
      </c>
      <c r="L9473" s="1" t="s">
        <v>1510</v>
      </c>
      <c r="M9473" s="1">
        <v>1</v>
      </c>
    </row>
    <row r="9474" spans="1:13" x14ac:dyDescent="0.25">
      <c r="A9474" s="1" t="s">
        <v>1299</v>
      </c>
      <c r="J9474" s="1" t="s">
        <v>1508</v>
      </c>
      <c r="K9474" s="1" t="s">
        <v>1509</v>
      </c>
      <c r="L9474" s="1" t="s">
        <v>1513</v>
      </c>
      <c r="M9474" s="1">
        <v>1</v>
      </c>
    </row>
    <row r="9475" spans="1:13" x14ac:dyDescent="0.25">
      <c r="A9475" s="1" t="s">
        <v>1314</v>
      </c>
      <c r="J9475" s="1" t="s">
        <v>1508</v>
      </c>
      <c r="K9475" s="1" t="s">
        <v>1509</v>
      </c>
      <c r="L9475" s="1" t="s">
        <v>1510</v>
      </c>
      <c r="M9475" s="1">
        <v>1</v>
      </c>
    </row>
    <row r="9476" spans="1:13" x14ac:dyDescent="0.25">
      <c r="A9476" s="1" t="s">
        <v>1314</v>
      </c>
      <c r="J9476" s="1" t="s">
        <v>1511</v>
      </c>
      <c r="K9476" s="1" t="s">
        <v>1509</v>
      </c>
      <c r="L9476" s="1" t="s">
        <v>1510</v>
      </c>
      <c r="M9476" s="1">
        <v>1</v>
      </c>
    </row>
    <row r="9477" spans="1:13" x14ac:dyDescent="0.25">
      <c r="A9477" s="1" t="s">
        <v>1314</v>
      </c>
      <c r="J9477" s="1" t="s">
        <v>1511</v>
      </c>
      <c r="K9477" s="1" t="s">
        <v>1509</v>
      </c>
      <c r="L9477" s="1" t="s">
        <v>1510</v>
      </c>
      <c r="M9477" s="1">
        <v>1</v>
      </c>
    </row>
    <row r="9478" spans="1:13" x14ac:dyDescent="0.25">
      <c r="A9478" s="1" t="s">
        <v>1314</v>
      </c>
      <c r="J9478" s="1" t="s">
        <v>1511</v>
      </c>
      <c r="K9478" s="1" t="s">
        <v>1509</v>
      </c>
      <c r="L9478" s="1" t="s">
        <v>1510</v>
      </c>
      <c r="M9478" s="1">
        <v>1</v>
      </c>
    </row>
    <row r="9479" spans="1:13" x14ac:dyDescent="0.25">
      <c r="A9479" s="1" t="s">
        <v>1314</v>
      </c>
      <c r="J9479" s="1" t="s">
        <v>1508</v>
      </c>
      <c r="K9479" s="1" t="s">
        <v>1509</v>
      </c>
      <c r="L9479" s="1" t="s">
        <v>1510</v>
      </c>
      <c r="M9479" s="1">
        <v>1</v>
      </c>
    </row>
    <row r="9480" spans="1:13" x14ac:dyDescent="0.25">
      <c r="A9480" s="1" t="s">
        <v>1314</v>
      </c>
      <c r="J9480" s="1" t="s">
        <v>1511</v>
      </c>
      <c r="K9480" s="1" t="s">
        <v>1509</v>
      </c>
      <c r="L9480" s="1" t="s">
        <v>1510</v>
      </c>
      <c r="M9480" s="1">
        <v>1</v>
      </c>
    </row>
    <row r="9481" spans="1:13" x14ac:dyDescent="0.25">
      <c r="A9481" s="1" t="s">
        <v>1314</v>
      </c>
      <c r="J9481" s="1" t="s">
        <v>1511</v>
      </c>
      <c r="K9481" s="1" t="s">
        <v>1509</v>
      </c>
      <c r="L9481" s="1" t="s">
        <v>1510</v>
      </c>
      <c r="M9481" s="1">
        <v>1</v>
      </c>
    </row>
    <row r="9482" spans="1:13" x14ac:dyDescent="0.25">
      <c r="A9482" s="1" t="s">
        <v>1314</v>
      </c>
      <c r="J9482" s="1" t="s">
        <v>1511</v>
      </c>
      <c r="K9482" s="1" t="s">
        <v>1509</v>
      </c>
      <c r="L9482" s="1" t="s">
        <v>1510</v>
      </c>
      <c r="M9482" s="1">
        <v>1</v>
      </c>
    </row>
    <row r="9483" spans="1:13" x14ac:dyDescent="0.25">
      <c r="A9483" s="1" t="s">
        <v>1314</v>
      </c>
      <c r="J9483" s="1" t="s">
        <v>1511</v>
      </c>
      <c r="K9483" s="1" t="s">
        <v>1509</v>
      </c>
      <c r="L9483" s="1" t="s">
        <v>1510</v>
      </c>
      <c r="M9483" s="1">
        <v>1</v>
      </c>
    </row>
    <row r="9484" spans="1:13" x14ac:dyDescent="0.25">
      <c r="A9484" s="1" t="s">
        <v>1290</v>
      </c>
      <c r="J9484" s="1" t="s">
        <v>1511</v>
      </c>
      <c r="K9484" s="1" t="s">
        <v>1509</v>
      </c>
      <c r="L9484" s="1" t="s">
        <v>1512</v>
      </c>
      <c r="M9484" s="1">
        <v>4</v>
      </c>
    </row>
    <row r="9485" spans="1:13" x14ac:dyDescent="0.25">
      <c r="A9485" s="1" t="s">
        <v>1314</v>
      </c>
      <c r="J9485" s="1" t="s">
        <v>1511</v>
      </c>
      <c r="K9485" s="1" t="s">
        <v>1509</v>
      </c>
      <c r="L9485" s="1" t="s">
        <v>1510</v>
      </c>
      <c r="M9485" s="1">
        <v>1</v>
      </c>
    </row>
    <row r="9486" spans="1:13" x14ac:dyDescent="0.25">
      <c r="A9486" s="1" t="s">
        <v>1314</v>
      </c>
      <c r="J9486" s="1" t="s">
        <v>1511</v>
      </c>
      <c r="K9486" s="1" t="s">
        <v>1509</v>
      </c>
      <c r="L9486" s="1" t="s">
        <v>1510</v>
      </c>
      <c r="M9486" s="1">
        <v>1</v>
      </c>
    </row>
    <row r="9487" spans="1:13" x14ac:dyDescent="0.25">
      <c r="A9487" s="1" t="s">
        <v>1314</v>
      </c>
      <c r="J9487" s="1" t="s">
        <v>1508</v>
      </c>
      <c r="K9487" s="1" t="s">
        <v>1509</v>
      </c>
      <c r="L9487" s="1" t="s">
        <v>1513</v>
      </c>
      <c r="M9487" s="1">
        <v>1</v>
      </c>
    </row>
    <row r="9488" spans="1:13" x14ac:dyDescent="0.25">
      <c r="A9488" s="1" t="s">
        <v>1314</v>
      </c>
      <c r="J9488" s="1" t="s">
        <v>1511</v>
      </c>
      <c r="K9488" s="1" t="s">
        <v>1509</v>
      </c>
      <c r="L9488" s="1" t="s">
        <v>1510</v>
      </c>
      <c r="M9488" s="1">
        <v>1</v>
      </c>
    </row>
    <row r="9489" spans="1:13" x14ac:dyDescent="0.25">
      <c r="A9489" s="1" t="s">
        <v>1438</v>
      </c>
      <c r="J9489" s="1" t="s">
        <v>1511</v>
      </c>
      <c r="K9489" s="1" t="s">
        <v>1509</v>
      </c>
      <c r="L9489" s="1" t="s">
        <v>1512</v>
      </c>
      <c r="M9489" s="1">
        <v>7</v>
      </c>
    </row>
    <row r="9490" spans="1:13" x14ac:dyDescent="0.25">
      <c r="A9490" s="1" t="s">
        <v>1299</v>
      </c>
      <c r="J9490" s="1" t="s">
        <v>1508</v>
      </c>
      <c r="K9490" s="1" t="s">
        <v>1509</v>
      </c>
      <c r="L9490" s="1" t="s">
        <v>1510</v>
      </c>
      <c r="M9490" s="1">
        <v>1</v>
      </c>
    </row>
    <row r="9491" spans="1:13" x14ac:dyDescent="0.25">
      <c r="A9491" s="1" t="s">
        <v>1438</v>
      </c>
      <c r="J9491" s="1" t="s">
        <v>1511</v>
      </c>
      <c r="K9491" s="1" t="s">
        <v>1509</v>
      </c>
      <c r="L9491" s="1" t="s">
        <v>1512</v>
      </c>
      <c r="M9491" s="1">
        <v>7</v>
      </c>
    </row>
    <row r="9492" spans="1:13" x14ac:dyDescent="0.25">
      <c r="A9492" s="1" t="s">
        <v>1348</v>
      </c>
      <c r="J9492" s="1" t="s">
        <v>1511</v>
      </c>
      <c r="K9492" s="1" t="s">
        <v>1509</v>
      </c>
      <c r="L9492" s="1" t="s">
        <v>1512</v>
      </c>
      <c r="M9492" s="1">
        <v>1</v>
      </c>
    </row>
    <row r="9493" spans="1:13" x14ac:dyDescent="0.25">
      <c r="A9493" s="1" t="s">
        <v>1314</v>
      </c>
      <c r="J9493" s="1" t="s">
        <v>1511</v>
      </c>
      <c r="K9493" s="1" t="s">
        <v>1509</v>
      </c>
      <c r="L9493" s="1" t="s">
        <v>1510</v>
      </c>
      <c r="M9493" s="1">
        <v>1</v>
      </c>
    </row>
    <row r="9494" spans="1:13" x14ac:dyDescent="0.25">
      <c r="A9494" s="1" t="s">
        <v>1276</v>
      </c>
      <c r="J9494" s="1" t="s">
        <v>1511</v>
      </c>
      <c r="K9494" s="1" t="s">
        <v>1509</v>
      </c>
      <c r="L9494" s="1" t="s">
        <v>1510</v>
      </c>
      <c r="M9494" s="1">
        <v>3</v>
      </c>
    </row>
    <row r="9495" spans="1:13" x14ac:dyDescent="0.25">
      <c r="A9495" s="1" t="s">
        <v>1357</v>
      </c>
      <c r="J9495" s="1" t="s">
        <v>1511</v>
      </c>
      <c r="K9495" s="1" t="s">
        <v>1509</v>
      </c>
      <c r="L9495" s="1" t="s">
        <v>1512</v>
      </c>
      <c r="M9495" s="1">
        <v>1</v>
      </c>
    </row>
    <row r="9496" spans="1:13" x14ac:dyDescent="0.25">
      <c r="A9496" s="1" t="s">
        <v>1314</v>
      </c>
      <c r="J9496" s="1" t="s">
        <v>1511</v>
      </c>
      <c r="K9496" s="1" t="s">
        <v>1509</v>
      </c>
      <c r="L9496" s="1" t="s">
        <v>1510</v>
      </c>
      <c r="M9496" s="1">
        <v>1</v>
      </c>
    </row>
    <row r="9497" spans="1:13" x14ac:dyDescent="0.25">
      <c r="A9497" s="1" t="s">
        <v>1276</v>
      </c>
      <c r="J9497" s="1" t="s">
        <v>1511</v>
      </c>
      <c r="K9497" s="1" t="s">
        <v>1509</v>
      </c>
      <c r="L9497" s="1" t="s">
        <v>1510</v>
      </c>
      <c r="M9497" s="1">
        <v>3</v>
      </c>
    </row>
    <row r="9498" spans="1:13" x14ac:dyDescent="0.25">
      <c r="A9498" s="1" t="s">
        <v>1357</v>
      </c>
      <c r="J9498" s="1" t="s">
        <v>1511</v>
      </c>
      <c r="K9498" s="1" t="s">
        <v>1509</v>
      </c>
      <c r="L9498" s="1" t="s">
        <v>1512</v>
      </c>
      <c r="M9498" s="1">
        <v>1</v>
      </c>
    </row>
    <row r="9499" spans="1:13" x14ac:dyDescent="0.25">
      <c r="A9499" s="1" t="s">
        <v>1299</v>
      </c>
      <c r="J9499" s="1" t="s">
        <v>1508</v>
      </c>
      <c r="K9499" s="1" t="s">
        <v>1509</v>
      </c>
      <c r="L9499" s="1" t="s">
        <v>1510</v>
      </c>
      <c r="M9499" s="1">
        <v>1</v>
      </c>
    </row>
    <row r="9500" spans="1:13" x14ac:dyDescent="0.25">
      <c r="A9500" s="1" t="s">
        <v>1314</v>
      </c>
      <c r="J9500" s="1" t="s">
        <v>1511</v>
      </c>
      <c r="K9500" s="1" t="s">
        <v>1509</v>
      </c>
      <c r="L9500" s="1" t="s">
        <v>1510</v>
      </c>
      <c r="M9500" s="1">
        <v>1</v>
      </c>
    </row>
    <row r="9501" spans="1:13" x14ac:dyDescent="0.25">
      <c r="A9501" s="1" t="s">
        <v>1348</v>
      </c>
      <c r="J9501" s="1" t="s">
        <v>1511</v>
      </c>
      <c r="K9501" s="1" t="s">
        <v>1509</v>
      </c>
      <c r="L9501" s="1" t="s">
        <v>1512</v>
      </c>
      <c r="M9501" s="1">
        <v>1</v>
      </c>
    </row>
    <row r="9502" spans="1:13" x14ac:dyDescent="0.25">
      <c r="A9502" s="1" t="s">
        <v>1357</v>
      </c>
      <c r="J9502" s="1" t="s">
        <v>1511</v>
      </c>
      <c r="K9502" s="1" t="s">
        <v>1509</v>
      </c>
      <c r="L9502" s="1" t="s">
        <v>1512</v>
      </c>
      <c r="M9502" s="1">
        <v>1</v>
      </c>
    </row>
    <row r="9503" spans="1:13" x14ac:dyDescent="0.25">
      <c r="A9503" s="1" t="s">
        <v>1314</v>
      </c>
      <c r="J9503" s="1" t="s">
        <v>1511</v>
      </c>
      <c r="K9503" s="1" t="s">
        <v>1509</v>
      </c>
      <c r="L9503" s="1" t="s">
        <v>1510</v>
      </c>
      <c r="M9503" s="1">
        <v>1</v>
      </c>
    </row>
    <row r="9504" spans="1:13" x14ac:dyDescent="0.25">
      <c r="A9504" s="1" t="s">
        <v>1314</v>
      </c>
      <c r="J9504" s="1" t="s">
        <v>1511</v>
      </c>
      <c r="K9504" s="1" t="s">
        <v>1509</v>
      </c>
      <c r="L9504" s="1" t="s">
        <v>1510</v>
      </c>
      <c r="M9504" s="1">
        <v>1</v>
      </c>
    </row>
    <row r="9505" spans="1:13" x14ac:dyDescent="0.25">
      <c r="A9505" s="1" t="s">
        <v>1357</v>
      </c>
      <c r="J9505" s="1" t="s">
        <v>1511</v>
      </c>
      <c r="K9505" s="1" t="s">
        <v>1509</v>
      </c>
      <c r="L9505" s="1" t="s">
        <v>1512</v>
      </c>
      <c r="M9505" s="1">
        <v>500</v>
      </c>
    </row>
    <row r="9506" spans="1:13" x14ac:dyDescent="0.25">
      <c r="A9506" s="1" t="s">
        <v>1314</v>
      </c>
      <c r="J9506" s="1" t="s">
        <v>1511</v>
      </c>
      <c r="K9506" s="1" t="s">
        <v>1509</v>
      </c>
      <c r="L9506" s="1" t="s">
        <v>1510</v>
      </c>
      <c r="M9506" s="1">
        <v>1</v>
      </c>
    </row>
    <row r="9507" spans="1:13" x14ac:dyDescent="0.25">
      <c r="A9507" s="1" t="s">
        <v>1276</v>
      </c>
      <c r="J9507" s="1" t="s">
        <v>1511</v>
      </c>
      <c r="K9507" s="1" t="s">
        <v>1509</v>
      </c>
      <c r="L9507" s="1" t="s">
        <v>1510</v>
      </c>
      <c r="M9507" s="1">
        <v>3</v>
      </c>
    </row>
    <row r="9508" spans="1:13" x14ac:dyDescent="0.25">
      <c r="A9508" s="1" t="s">
        <v>1314</v>
      </c>
      <c r="J9508" s="1" t="s">
        <v>1511</v>
      </c>
      <c r="K9508" s="1" t="s">
        <v>1509</v>
      </c>
      <c r="L9508" s="1" t="s">
        <v>1510</v>
      </c>
      <c r="M9508" s="1">
        <v>1</v>
      </c>
    </row>
    <row r="9509" spans="1:13" x14ac:dyDescent="0.25">
      <c r="A9509" s="1" t="s">
        <v>1357</v>
      </c>
      <c r="J9509" s="1" t="s">
        <v>1511</v>
      </c>
      <c r="K9509" s="1" t="s">
        <v>1509</v>
      </c>
      <c r="L9509" s="1" t="s">
        <v>1512</v>
      </c>
      <c r="M9509" s="1">
        <v>1</v>
      </c>
    </row>
    <row r="9510" spans="1:13" x14ac:dyDescent="0.25">
      <c r="A9510" s="1" t="s">
        <v>1299</v>
      </c>
      <c r="J9510" s="1" t="s">
        <v>1508</v>
      </c>
      <c r="K9510" s="1" t="s">
        <v>1509</v>
      </c>
      <c r="L9510" s="1" t="s">
        <v>1510</v>
      </c>
      <c r="M9510" s="1">
        <v>3</v>
      </c>
    </row>
    <row r="9511" spans="1:13" x14ac:dyDescent="0.25">
      <c r="A9511" s="1" t="s">
        <v>1314</v>
      </c>
      <c r="J9511" s="1" t="s">
        <v>1511</v>
      </c>
      <c r="K9511" s="1" t="s">
        <v>1509</v>
      </c>
      <c r="L9511" s="1" t="s">
        <v>1510</v>
      </c>
      <c r="M9511" s="1">
        <v>1</v>
      </c>
    </row>
    <row r="9512" spans="1:13" x14ac:dyDescent="0.25">
      <c r="A9512" s="1" t="s">
        <v>1395</v>
      </c>
      <c r="J9512" s="1" t="s">
        <v>1511</v>
      </c>
      <c r="K9512" s="1" t="s">
        <v>1509</v>
      </c>
      <c r="L9512" s="1" t="s">
        <v>1512</v>
      </c>
      <c r="M9512" s="1">
        <v>46</v>
      </c>
    </row>
    <row r="9513" spans="1:13" x14ac:dyDescent="0.25">
      <c r="A9513" s="1" t="s">
        <v>1357</v>
      </c>
      <c r="J9513" s="1" t="s">
        <v>1511</v>
      </c>
      <c r="K9513" s="1" t="s">
        <v>1509</v>
      </c>
      <c r="L9513" s="1" t="s">
        <v>1512</v>
      </c>
      <c r="M9513" s="1">
        <v>1</v>
      </c>
    </row>
    <row r="9514" spans="1:13" x14ac:dyDescent="0.25">
      <c r="A9514" s="1" t="s">
        <v>1276</v>
      </c>
      <c r="J9514" s="1" t="s">
        <v>1511</v>
      </c>
      <c r="K9514" s="1" t="s">
        <v>1509</v>
      </c>
      <c r="L9514" s="1" t="s">
        <v>1510</v>
      </c>
      <c r="M9514" s="1">
        <v>3</v>
      </c>
    </row>
    <row r="9515" spans="1:13" x14ac:dyDescent="0.25">
      <c r="A9515" s="1" t="s">
        <v>1314</v>
      </c>
      <c r="J9515" s="1" t="s">
        <v>1511</v>
      </c>
      <c r="K9515" s="1" t="s">
        <v>1509</v>
      </c>
      <c r="L9515" s="1" t="s">
        <v>1510</v>
      </c>
      <c r="M9515" s="1">
        <v>1</v>
      </c>
    </row>
    <row r="9516" spans="1:13" x14ac:dyDescent="0.25">
      <c r="A9516" s="1" t="s">
        <v>1357</v>
      </c>
      <c r="J9516" s="1" t="s">
        <v>1511</v>
      </c>
      <c r="K9516" s="1" t="s">
        <v>1509</v>
      </c>
      <c r="L9516" s="1" t="s">
        <v>1512</v>
      </c>
      <c r="M9516" s="1">
        <v>10</v>
      </c>
    </row>
    <row r="9517" spans="1:13" x14ac:dyDescent="0.25">
      <c r="A9517" s="1" t="s">
        <v>1341</v>
      </c>
      <c r="J9517" s="1" t="s">
        <v>1508</v>
      </c>
      <c r="K9517" s="1" t="s">
        <v>1509</v>
      </c>
      <c r="L9517" s="1" t="s">
        <v>1513</v>
      </c>
      <c r="M9517" s="1">
        <v>2</v>
      </c>
    </row>
    <row r="9518" spans="1:13" x14ac:dyDescent="0.25">
      <c r="A9518" s="1" t="s">
        <v>1314</v>
      </c>
      <c r="J9518" s="1" t="s">
        <v>1511</v>
      </c>
      <c r="K9518" s="1" t="s">
        <v>1509</v>
      </c>
      <c r="L9518" s="1" t="s">
        <v>1510</v>
      </c>
      <c r="M9518" s="1">
        <v>1</v>
      </c>
    </row>
    <row r="9519" spans="1:13" x14ac:dyDescent="0.25">
      <c r="A9519" s="1" t="s">
        <v>1482</v>
      </c>
      <c r="J9519" s="1" t="s">
        <v>1511</v>
      </c>
      <c r="K9519" s="1" t="s">
        <v>1509</v>
      </c>
      <c r="L9519" s="1" t="s">
        <v>1510</v>
      </c>
      <c r="M9519" s="1">
        <v>3</v>
      </c>
    </row>
    <row r="9520" spans="1:13" x14ac:dyDescent="0.25">
      <c r="A9520" s="1" t="s">
        <v>1357</v>
      </c>
      <c r="J9520" s="1" t="s">
        <v>1511</v>
      </c>
      <c r="K9520" s="1" t="s">
        <v>1509</v>
      </c>
      <c r="L9520" s="1" t="s">
        <v>1512</v>
      </c>
      <c r="M9520" s="1">
        <v>1</v>
      </c>
    </row>
    <row r="9521" spans="1:13" x14ac:dyDescent="0.25">
      <c r="A9521" s="1" t="s">
        <v>1314</v>
      </c>
      <c r="J9521" s="1" t="s">
        <v>1511</v>
      </c>
      <c r="K9521" s="1" t="s">
        <v>1509</v>
      </c>
      <c r="L9521" s="1" t="s">
        <v>1510</v>
      </c>
      <c r="M9521" s="1">
        <v>1</v>
      </c>
    </row>
    <row r="9522" spans="1:13" x14ac:dyDescent="0.25">
      <c r="A9522" s="1" t="s">
        <v>1357</v>
      </c>
      <c r="J9522" s="1" t="s">
        <v>1511</v>
      </c>
      <c r="K9522" s="1" t="s">
        <v>1509</v>
      </c>
      <c r="L9522" s="1" t="s">
        <v>1512</v>
      </c>
      <c r="M9522" s="1">
        <v>5</v>
      </c>
    </row>
    <row r="9523" spans="1:13" x14ac:dyDescent="0.25">
      <c r="A9523" s="1" t="s">
        <v>1276</v>
      </c>
      <c r="J9523" s="1" t="s">
        <v>1511</v>
      </c>
      <c r="K9523" s="1" t="s">
        <v>1509</v>
      </c>
      <c r="L9523" s="1" t="s">
        <v>1510</v>
      </c>
      <c r="M9523" s="1">
        <v>3</v>
      </c>
    </row>
    <row r="9524" spans="1:13" x14ac:dyDescent="0.25">
      <c r="A9524" s="1" t="s">
        <v>1314</v>
      </c>
      <c r="J9524" s="1" t="s">
        <v>1511</v>
      </c>
      <c r="K9524" s="1" t="s">
        <v>1509</v>
      </c>
      <c r="L9524" s="1" t="s">
        <v>1510</v>
      </c>
      <c r="M9524" s="1">
        <v>1</v>
      </c>
    </row>
    <row r="9525" spans="1:13" x14ac:dyDescent="0.25">
      <c r="A9525" s="1" t="s">
        <v>1357</v>
      </c>
      <c r="J9525" s="1" t="s">
        <v>1511</v>
      </c>
      <c r="K9525" s="1" t="s">
        <v>1509</v>
      </c>
      <c r="L9525" s="1" t="s">
        <v>1512</v>
      </c>
      <c r="M9525" s="1">
        <v>1</v>
      </c>
    </row>
    <row r="9526" spans="1:13" x14ac:dyDescent="0.25">
      <c r="A9526" s="1" t="s">
        <v>1276</v>
      </c>
      <c r="J9526" s="1" t="s">
        <v>1511</v>
      </c>
      <c r="K9526" s="1" t="s">
        <v>1509</v>
      </c>
      <c r="L9526" s="1" t="s">
        <v>1510</v>
      </c>
      <c r="M9526" s="1">
        <v>3</v>
      </c>
    </row>
    <row r="9527" spans="1:13" x14ac:dyDescent="0.25">
      <c r="A9527" s="1" t="s">
        <v>1314</v>
      </c>
      <c r="J9527" s="1" t="s">
        <v>1511</v>
      </c>
      <c r="K9527" s="1" t="s">
        <v>1509</v>
      </c>
      <c r="L9527" s="1" t="s">
        <v>1510</v>
      </c>
      <c r="M9527" s="1">
        <v>1</v>
      </c>
    </row>
    <row r="9528" spans="1:13" x14ac:dyDescent="0.25">
      <c r="A9528" s="1" t="s">
        <v>1357</v>
      </c>
      <c r="J9528" s="1" t="s">
        <v>1511</v>
      </c>
      <c r="K9528" s="1" t="s">
        <v>1509</v>
      </c>
      <c r="L9528" s="1" t="s">
        <v>1512</v>
      </c>
      <c r="M9528" s="1">
        <v>1</v>
      </c>
    </row>
    <row r="9529" spans="1:13" x14ac:dyDescent="0.25">
      <c r="A9529" s="1" t="s">
        <v>1276</v>
      </c>
      <c r="J9529" s="1" t="s">
        <v>1511</v>
      </c>
      <c r="K9529" s="1" t="s">
        <v>1509</v>
      </c>
      <c r="L9529" s="1" t="s">
        <v>1510</v>
      </c>
      <c r="M9529" s="1">
        <v>3</v>
      </c>
    </row>
    <row r="9530" spans="1:13" x14ac:dyDescent="0.25">
      <c r="A9530" s="1" t="s">
        <v>1262</v>
      </c>
      <c r="J9530" s="1" t="s">
        <v>1511</v>
      </c>
      <c r="K9530" s="1" t="s">
        <v>1509</v>
      </c>
      <c r="L9530" s="1" t="s">
        <v>1510</v>
      </c>
      <c r="M9530" s="1">
        <v>1</v>
      </c>
    </row>
    <row r="9531" spans="1:13" x14ac:dyDescent="0.25">
      <c r="A9531" s="1" t="s">
        <v>1332</v>
      </c>
      <c r="J9531" s="1" t="s">
        <v>1511</v>
      </c>
      <c r="K9531" s="1" t="s">
        <v>1509</v>
      </c>
      <c r="L9531" s="1" t="s">
        <v>1512</v>
      </c>
      <c r="M9531" s="1">
        <v>3</v>
      </c>
    </row>
    <row r="9532" spans="1:13" x14ac:dyDescent="0.25">
      <c r="A9532" s="1" t="s">
        <v>1314</v>
      </c>
      <c r="J9532" s="1" t="s">
        <v>1511</v>
      </c>
      <c r="K9532" s="1" t="s">
        <v>1509</v>
      </c>
      <c r="L9532" s="1" t="s">
        <v>1510</v>
      </c>
      <c r="M9532" s="1">
        <v>1</v>
      </c>
    </row>
    <row r="9533" spans="1:13" x14ac:dyDescent="0.25">
      <c r="A9533" s="1" t="s">
        <v>1314</v>
      </c>
      <c r="J9533" s="1" t="s">
        <v>1511</v>
      </c>
      <c r="K9533" s="1" t="s">
        <v>1509</v>
      </c>
      <c r="L9533" s="1" t="s">
        <v>1510</v>
      </c>
      <c r="M9533" s="1">
        <v>1</v>
      </c>
    </row>
    <row r="9534" spans="1:13" x14ac:dyDescent="0.25">
      <c r="A9534" s="1" t="s">
        <v>1314</v>
      </c>
      <c r="J9534" s="1" t="s">
        <v>1511</v>
      </c>
      <c r="K9534" s="1" t="s">
        <v>1509</v>
      </c>
      <c r="L9534" s="1" t="s">
        <v>1510</v>
      </c>
      <c r="M9534" s="1">
        <v>1</v>
      </c>
    </row>
    <row r="9535" spans="1:13" x14ac:dyDescent="0.25">
      <c r="A9535" s="1" t="s">
        <v>1276</v>
      </c>
      <c r="J9535" s="1" t="s">
        <v>1511</v>
      </c>
      <c r="K9535" s="1" t="s">
        <v>1509</v>
      </c>
      <c r="L9535" s="1" t="s">
        <v>1510</v>
      </c>
      <c r="M9535" s="1">
        <v>3</v>
      </c>
    </row>
    <row r="9536" spans="1:13" x14ac:dyDescent="0.25">
      <c r="A9536" s="1" t="s">
        <v>1314</v>
      </c>
      <c r="J9536" s="1" t="s">
        <v>1511</v>
      </c>
      <c r="K9536" s="1" t="s">
        <v>1509</v>
      </c>
      <c r="L9536" s="1" t="s">
        <v>1510</v>
      </c>
      <c r="M9536" s="1">
        <v>1</v>
      </c>
    </row>
    <row r="9537" spans="1:13" x14ac:dyDescent="0.25">
      <c r="A9537" s="1" t="s">
        <v>1276</v>
      </c>
      <c r="J9537" s="1" t="s">
        <v>1511</v>
      </c>
      <c r="K9537" s="1" t="s">
        <v>1509</v>
      </c>
      <c r="L9537" s="1" t="s">
        <v>1510</v>
      </c>
      <c r="M9537" s="1">
        <v>3</v>
      </c>
    </row>
    <row r="9538" spans="1:13" x14ac:dyDescent="0.25">
      <c r="A9538" s="1" t="s">
        <v>1314</v>
      </c>
      <c r="J9538" s="1" t="s">
        <v>1511</v>
      </c>
      <c r="K9538" s="1" t="s">
        <v>1509</v>
      </c>
      <c r="L9538" s="1" t="s">
        <v>1510</v>
      </c>
      <c r="M9538" s="1">
        <v>1</v>
      </c>
    </row>
    <row r="9539" spans="1:13" x14ac:dyDescent="0.25">
      <c r="A9539" s="1" t="s">
        <v>1314</v>
      </c>
      <c r="J9539" s="1" t="s">
        <v>1511</v>
      </c>
      <c r="K9539" s="1" t="s">
        <v>1509</v>
      </c>
      <c r="L9539" s="1" t="s">
        <v>1510</v>
      </c>
      <c r="M9539" s="1">
        <v>1</v>
      </c>
    </row>
    <row r="9540" spans="1:13" x14ac:dyDescent="0.25">
      <c r="A9540" s="1" t="s">
        <v>1276</v>
      </c>
      <c r="J9540" s="1" t="s">
        <v>1511</v>
      </c>
      <c r="K9540" s="1" t="s">
        <v>1509</v>
      </c>
      <c r="L9540" s="1" t="s">
        <v>1510</v>
      </c>
      <c r="M9540" s="1">
        <v>3</v>
      </c>
    </row>
    <row r="9541" spans="1:13" x14ac:dyDescent="0.25">
      <c r="A9541" s="1" t="s">
        <v>1354</v>
      </c>
      <c r="J9541" s="1" t="s">
        <v>1511</v>
      </c>
      <c r="K9541" s="1" t="s">
        <v>1509</v>
      </c>
      <c r="L9541" s="1" t="s">
        <v>1512</v>
      </c>
      <c r="M9541" s="1">
        <v>7</v>
      </c>
    </row>
    <row r="9542" spans="1:13" x14ac:dyDescent="0.25">
      <c r="A9542" s="1" t="s">
        <v>1341</v>
      </c>
      <c r="J9542" s="1" t="s">
        <v>1508</v>
      </c>
      <c r="K9542" s="1" t="s">
        <v>1509</v>
      </c>
      <c r="L9542" s="1" t="s">
        <v>1513</v>
      </c>
      <c r="M9542" s="1">
        <v>1</v>
      </c>
    </row>
    <row r="9543" spans="1:13" x14ac:dyDescent="0.25">
      <c r="A9543" s="1" t="s">
        <v>1314</v>
      </c>
      <c r="J9543" s="1" t="s">
        <v>1511</v>
      </c>
      <c r="K9543" s="1" t="s">
        <v>1509</v>
      </c>
      <c r="L9543" s="1" t="s">
        <v>1510</v>
      </c>
      <c r="M9543" s="1">
        <v>1</v>
      </c>
    </row>
    <row r="9544" spans="1:13" x14ac:dyDescent="0.25">
      <c r="A9544" s="1" t="s">
        <v>1276</v>
      </c>
      <c r="J9544" s="1" t="s">
        <v>1511</v>
      </c>
      <c r="K9544" s="1" t="s">
        <v>1509</v>
      </c>
      <c r="L9544" s="1" t="s">
        <v>1510</v>
      </c>
      <c r="M9544" s="1">
        <v>3</v>
      </c>
    </row>
    <row r="9545" spans="1:13" x14ac:dyDescent="0.25">
      <c r="A9545" s="1" t="s">
        <v>1354</v>
      </c>
      <c r="J9545" s="1" t="s">
        <v>1511</v>
      </c>
      <c r="K9545" s="1" t="s">
        <v>1509</v>
      </c>
      <c r="L9545" s="1" t="s">
        <v>1512</v>
      </c>
      <c r="M9545" s="1">
        <v>23</v>
      </c>
    </row>
    <row r="9546" spans="1:13" x14ac:dyDescent="0.25">
      <c r="A9546" s="1" t="s">
        <v>1314</v>
      </c>
      <c r="J9546" s="1" t="s">
        <v>1511</v>
      </c>
      <c r="K9546" s="1" t="s">
        <v>1509</v>
      </c>
      <c r="L9546" s="1" t="s">
        <v>1510</v>
      </c>
      <c r="M9546" s="1">
        <v>1</v>
      </c>
    </row>
    <row r="9547" spans="1:13" x14ac:dyDescent="0.25">
      <c r="A9547" s="1" t="s">
        <v>1262</v>
      </c>
      <c r="J9547" s="1" t="s">
        <v>1511</v>
      </c>
      <c r="K9547" s="1" t="s">
        <v>1509</v>
      </c>
      <c r="L9547" s="1" t="s">
        <v>1512</v>
      </c>
      <c r="M9547" s="1">
        <v>1</v>
      </c>
    </row>
    <row r="9548" spans="1:13" x14ac:dyDescent="0.25">
      <c r="A9548" s="1" t="s">
        <v>1314</v>
      </c>
      <c r="J9548" s="1" t="s">
        <v>1511</v>
      </c>
      <c r="K9548" s="1" t="s">
        <v>1509</v>
      </c>
      <c r="L9548" s="1" t="s">
        <v>1510</v>
      </c>
      <c r="M9548" s="1">
        <v>1</v>
      </c>
    </row>
    <row r="9549" spans="1:13" x14ac:dyDescent="0.25">
      <c r="A9549" s="1" t="s">
        <v>1302</v>
      </c>
      <c r="J9549" s="1" t="s">
        <v>1511</v>
      </c>
      <c r="K9549" s="1" t="s">
        <v>1509</v>
      </c>
      <c r="L9549" s="1" t="s">
        <v>1512</v>
      </c>
      <c r="M9549" s="1">
        <v>2</v>
      </c>
    </row>
    <row r="9550" spans="1:13" x14ac:dyDescent="0.25">
      <c r="A9550" s="1" t="s">
        <v>1358</v>
      </c>
      <c r="J9550" s="1" t="s">
        <v>1511</v>
      </c>
      <c r="K9550" s="1" t="s">
        <v>1509</v>
      </c>
      <c r="L9550" s="1" t="s">
        <v>1512</v>
      </c>
      <c r="M9550" s="1">
        <v>27</v>
      </c>
    </row>
    <row r="9551" spans="1:13" x14ac:dyDescent="0.25">
      <c r="A9551" s="1" t="s">
        <v>1314</v>
      </c>
      <c r="J9551" s="1" t="s">
        <v>1511</v>
      </c>
      <c r="K9551" s="1" t="s">
        <v>1509</v>
      </c>
      <c r="L9551" s="1" t="s">
        <v>1510</v>
      </c>
      <c r="M9551" s="1">
        <v>1</v>
      </c>
    </row>
    <row r="9552" spans="1:13" x14ac:dyDescent="0.25">
      <c r="A9552" s="1" t="s">
        <v>1358</v>
      </c>
      <c r="J9552" s="1" t="s">
        <v>1511</v>
      </c>
      <c r="K9552" s="1" t="s">
        <v>1509</v>
      </c>
      <c r="L9552" s="1" t="s">
        <v>1512</v>
      </c>
      <c r="M9552" s="1">
        <v>33</v>
      </c>
    </row>
    <row r="9553" spans="1:13" x14ac:dyDescent="0.25">
      <c r="A9553" s="1" t="s">
        <v>1314</v>
      </c>
      <c r="J9553" s="1" t="s">
        <v>1511</v>
      </c>
      <c r="K9553" s="1" t="s">
        <v>1509</v>
      </c>
      <c r="L9553" s="1" t="s">
        <v>1510</v>
      </c>
      <c r="M9553" s="1">
        <v>1</v>
      </c>
    </row>
    <row r="9554" spans="1:13" x14ac:dyDescent="0.25">
      <c r="A9554" s="1" t="s">
        <v>1358</v>
      </c>
      <c r="J9554" s="1" t="s">
        <v>1511</v>
      </c>
      <c r="K9554" s="1" t="s">
        <v>1509</v>
      </c>
      <c r="L9554" s="1" t="s">
        <v>1512</v>
      </c>
      <c r="M9554" s="1">
        <v>39</v>
      </c>
    </row>
    <row r="9555" spans="1:13" x14ac:dyDescent="0.25">
      <c r="A9555" s="1" t="s">
        <v>1314</v>
      </c>
      <c r="J9555" s="1" t="s">
        <v>1511</v>
      </c>
      <c r="K9555" s="1" t="s">
        <v>1509</v>
      </c>
      <c r="L9555" s="1" t="s">
        <v>1510</v>
      </c>
      <c r="M9555" s="1">
        <v>1</v>
      </c>
    </row>
    <row r="9556" spans="1:13" x14ac:dyDescent="0.25">
      <c r="A9556" s="1" t="s">
        <v>1263</v>
      </c>
      <c r="J9556" s="1" t="s">
        <v>1511</v>
      </c>
      <c r="K9556" s="1" t="s">
        <v>1509</v>
      </c>
      <c r="L9556" s="1" t="s">
        <v>1510</v>
      </c>
      <c r="M9556" s="1">
        <v>1</v>
      </c>
    </row>
    <row r="9557" spans="1:13" x14ac:dyDescent="0.25">
      <c r="A9557" s="1" t="s">
        <v>1314</v>
      </c>
      <c r="J9557" s="1" t="s">
        <v>1511</v>
      </c>
      <c r="K9557" s="1" t="s">
        <v>1509</v>
      </c>
      <c r="L9557" s="1" t="s">
        <v>1510</v>
      </c>
      <c r="M9557" s="1">
        <v>1</v>
      </c>
    </row>
    <row r="9558" spans="1:13" x14ac:dyDescent="0.25">
      <c r="A9558" s="1" t="s">
        <v>1299</v>
      </c>
      <c r="J9558" s="1" t="s">
        <v>1508</v>
      </c>
      <c r="K9558" s="1" t="s">
        <v>1509</v>
      </c>
      <c r="L9558" s="1" t="s">
        <v>1513</v>
      </c>
      <c r="M9558" s="1">
        <v>1</v>
      </c>
    </row>
    <row r="9559" spans="1:13" x14ac:dyDescent="0.25">
      <c r="A9559" s="1" t="s">
        <v>1314</v>
      </c>
      <c r="J9559" s="1" t="s">
        <v>1511</v>
      </c>
      <c r="K9559" s="1" t="s">
        <v>1509</v>
      </c>
      <c r="L9559" s="1" t="s">
        <v>1510</v>
      </c>
      <c r="M9559" s="1">
        <v>1</v>
      </c>
    </row>
    <row r="9560" spans="1:13" x14ac:dyDescent="0.25">
      <c r="A9560" s="1" t="s">
        <v>1358</v>
      </c>
      <c r="J9560" s="1" t="s">
        <v>1511</v>
      </c>
      <c r="K9560" s="1" t="s">
        <v>1509</v>
      </c>
      <c r="L9560" s="1" t="s">
        <v>1512</v>
      </c>
      <c r="M9560" s="1">
        <v>5</v>
      </c>
    </row>
    <row r="9561" spans="1:13" x14ac:dyDescent="0.25">
      <c r="A9561" s="1" t="s">
        <v>1314</v>
      </c>
      <c r="J9561" s="1" t="s">
        <v>1511</v>
      </c>
      <c r="K9561" s="1" t="s">
        <v>1509</v>
      </c>
      <c r="L9561" s="1" t="s">
        <v>1510</v>
      </c>
      <c r="M9561" s="1">
        <v>1</v>
      </c>
    </row>
    <row r="9562" spans="1:13" x14ac:dyDescent="0.25">
      <c r="A9562" s="1" t="s">
        <v>1358</v>
      </c>
      <c r="J9562" s="1" t="s">
        <v>1511</v>
      </c>
      <c r="K9562" s="1" t="s">
        <v>1509</v>
      </c>
      <c r="L9562" s="1" t="s">
        <v>1512</v>
      </c>
      <c r="M9562" s="1">
        <v>19</v>
      </c>
    </row>
    <row r="9563" spans="1:13" x14ac:dyDescent="0.25">
      <c r="A9563" s="1" t="s">
        <v>1358</v>
      </c>
      <c r="J9563" s="1" t="s">
        <v>1511</v>
      </c>
      <c r="K9563" s="1" t="s">
        <v>1509</v>
      </c>
      <c r="L9563" s="1" t="s">
        <v>1512</v>
      </c>
      <c r="M9563" s="1">
        <v>8</v>
      </c>
    </row>
    <row r="9564" spans="1:13" x14ac:dyDescent="0.25">
      <c r="A9564" s="1" t="s">
        <v>835</v>
      </c>
      <c r="J9564" s="1" t="s">
        <v>1511</v>
      </c>
      <c r="K9564" s="1" t="s">
        <v>1509</v>
      </c>
      <c r="L9564" s="1" t="s">
        <v>1512</v>
      </c>
      <c r="M9564" s="1">
        <v>1</v>
      </c>
    </row>
    <row r="9565" spans="1:13" x14ac:dyDescent="0.25">
      <c r="A9565" s="1" t="s">
        <v>1358</v>
      </c>
      <c r="J9565" s="1" t="s">
        <v>1511</v>
      </c>
      <c r="K9565" s="1" t="s">
        <v>1509</v>
      </c>
      <c r="L9565" s="1" t="s">
        <v>1512</v>
      </c>
      <c r="M9565" s="1">
        <v>11</v>
      </c>
    </row>
    <row r="9566" spans="1:13" x14ac:dyDescent="0.25">
      <c r="A9566" s="1" t="s">
        <v>835</v>
      </c>
      <c r="J9566" s="1" t="s">
        <v>1511</v>
      </c>
      <c r="K9566" s="1" t="s">
        <v>1509</v>
      </c>
      <c r="L9566" s="1" t="s">
        <v>1512</v>
      </c>
      <c r="M9566" s="1">
        <v>1</v>
      </c>
    </row>
    <row r="9567" spans="1:13" x14ac:dyDescent="0.25">
      <c r="A9567" s="1" t="s">
        <v>835</v>
      </c>
      <c r="J9567" s="1" t="s">
        <v>1511</v>
      </c>
      <c r="K9567" s="1" t="s">
        <v>1509</v>
      </c>
      <c r="L9567" s="1" t="s">
        <v>1512</v>
      </c>
      <c r="M9567" s="1">
        <v>1</v>
      </c>
    </row>
    <row r="9568" spans="1:13" x14ac:dyDescent="0.25">
      <c r="A9568" s="1" t="s">
        <v>835</v>
      </c>
      <c r="J9568" s="1" t="s">
        <v>1511</v>
      </c>
      <c r="K9568" s="1" t="s">
        <v>1509</v>
      </c>
      <c r="L9568" s="1" t="s">
        <v>1512</v>
      </c>
      <c r="M9568" s="1">
        <v>1</v>
      </c>
    </row>
    <row r="9569" spans="1:13" x14ac:dyDescent="0.25">
      <c r="A9569" s="1" t="s">
        <v>835</v>
      </c>
      <c r="J9569" s="1" t="s">
        <v>1511</v>
      </c>
      <c r="K9569" s="1" t="s">
        <v>1509</v>
      </c>
      <c r="L9569" s="1" t="s">
        <v>1512</v>
      </c>
      <c r="M9569" s="1">
        <v>1</v>
      </c>
    </row>
    <row r="9570" spans="1:13" x14ac:dyDescent="0.25">
      <c r="A9570" s="1" t="s">
        <v>835</v>
      </c>
      <c r="J9570" s="1" t="s">
        <v>1511</v>
      </c>
      <c r="K9570" s="1" t="s">
        <v>1509</v>
      </c>
      <c r="L9570" s="1" t="s">
        <v>1512</v>
      </c>
      <c r="M9570" s="1">
        <v>1</v>
      </c>
    </row>
    <row r="9571" spans="1:13" x14ac:dyDescent="0.25">
      <c r="A9571" s="1" t="s">
        <v>835</v>
      </c>
      <c r="J9571" s="1" t="s">
        <v>1511</v>
      </c>
      <c r="K9571" s="1" t="s">
        <v>1509</v>
      </c>
      <c r="L9571" s="1" t="s">
        <v>1512</v>
      </c>
      <c r="M9571" s="1">
        <v>1</v>
      </c>
    </row>
    <row r="9572" spans="1:13" x14ac:dyDescent="0.25">
      <c r="A9572" s="1" t="s">
        <v>835</v>
      </c>
      <c r="J9572" s="1" t="s">
        <v>1511</v>
      </c>
      <c r="K9572" s="1" t="s">
        <v>1509</v>
      </c>
      <c r="L9572" s="1" t="s">
        <v>1512</v>
      </c>
      <c r="M9572" s="1">
        <v>1</v>
      </c>
    </row>
    <row r="9573" spans="1:13" x14ac:dyDescent="0.25">
      <c r="A9573" s="1" t="s">
        <v>835</v>
      </c>
      <c r="J9573" s="1" t="s">
        <v>1511</v>
      </c>
      <c r="K9573" s="1" t="s">
        <v>1509</v>
      </c>
      <c r="L9573" s="1" t="s">
        <v>1512</v>
      </c>
      <c r="M9573" s="1">
        <v>1</v>
      </c>
    </row>
    <row r="9574" spans="1:13" x14ac:dyDescent="0.25">
      <c r="A9574" s="1" t="s">
        <v>1395</v>
      </c>
      <c r="J9574" s="1" t="s">
        <v>1511</v>
      </c>
      <c r="K9574" s="1" t="s">
        <v>1509</v>
      </c>
      <c r="L9574" s="1" t="s">
        <v>1512</v>
      </c>
      <c r="M9574" s="1">
        <v>1</v>
      </c>
    </row>
    <row r="9575" spans="1:13" x14ac:dyDescent="0.25">
      <c r="A9575" s="1" t="s">
        <v>835</v>
      </c>
      <c r="J9575" s="1" t="s">
        <v>1511</v>
      </c>
      <c r="K9575" s="1" t="s">
        <v>1509</v>
      </c>
      <c r="L9575" s="1" t="s">
        <v>1512</v>
      </c>
      <c r="M9575" s="1">
        <v>1</v>
      </c>
    </row>
    <row r="9576" spans="1:13" x14ac:dyDescent="0.25">
      <c r="A9576" s="1" t="s">
        <v>1263</v>
      </c>
      <c r="J9576" s="1" t="s">
        <v>1511</v>
      </c>
      <c r="K9576" s="1" t="s">
        <v>1509</v>
      </c>
      <c r="L9576" s="1" t="s">
        <v>1510</v>
      </c>
      <c r="M9576" s="1">
        <v>1</v>
      </c>
    </row>
    <row r="9577" spans="1:13" x14ac:dyDescent="0.25">
      <c r="A9577" s="1" t="s">
        <v>1411</v>
      </c>
      <c r="J9577" s="1" t="s">
        <v>1511</v>
      </c>
      <c r="K9577" s="1" t="s">
        <v>1509</v>
      </c>
      <c r="L9577" s="1" t="s">
        <v>1510</v>
      </c>
      <c r="M9577" s="1">
        <v>8</v>
      </c>
    </row>
    <row r="9578" spans="1:13" x14ac:dyDescent="0.25">
      <c r="A9578" s="1" t="s">
        <v>1378</v>
      </c>
      <c r="J9578" s="1" t="s">
        <v>1511</v>
      </c>
      <c r="K9578" s="1" t="s">
        <v>1509</v>
      </c>
      <c r="L9578" s="1" t="s">
        <v>1512</v>
      </c>
      <c r="M9578" s="1">
        <v>17</v>
      </c>
    </row>
    <row r="9579" spans="1:13" x14ac:dyDescent="0.25">
      <c r="A9579" s="1" t="s">
        <v>1378</v>
      </c>
      <c r="J9579" s="1" t="s">
        <v>1511</v>
      </c>
      <c r="K9579" s="1" t="s">
        <v>1509</v>
      </c>
      <c r="L9579" s="1" t="s">
        <v>1512</v>
      </c>
      <c r="M9579" s="1">
        <v>17</v>
      </c>
    </row>
    <row r="9580" spans="1:13" x14ac:dyDescent="0.25">
      <c r="A9580" s="1" t="s">
        <v>1275</v>
      </c>
      <c r="J9580" s="1" t="s">
        <v>1511</v>
      </c>
      <c r="K9580" s="1" t="s">
        <v>1509</v>
      </c>
      <c r="L9580" s="1" t="s">
        <v>1512</v>
      </c>
      <c r="M9580" s="1">
        <v>27</v>
      </c>
    </row>
    <row r="9581" spans="1:13" x14ac:dyDescent="0.25">
      <c r="A9581" s="1" t="s">
        <v>1411</v>
      </c>
      <c r="J9581" s="1" t="s">
        <v>1511</v>
      </c>
      <c r="K9581" s="1" t="s">
        <v>1509</v>
      </c>
      <c r="L9581" s="1" t="s">
        <v>1510</v>
      </c>
      <c r="M9581" s="1">
        <v>9</v>
      </c>
    </row>
    <row r="9582" spans="1:13" x14ac:dyDescent="0.25">
      <c r="A9582" s="1" t="s">
        <v>1378</v>
      </c>
      <c r="J9582" s="1" t="s">
        <v>1511</v>
      </c>
      <c r="K9582" s="1" t="s">
        <v>1509</v>
      </c>
      <c r="L9582" s="1" t="s">
        <v>1512</v>
      </c>
      <c r="M9582" s="1">
        <v>17</v>
      </c>
    </row>
    <row r="9583" spans="1:13" x14ac:dyDescent="0.25">
      <c r="A9583" s="1" t="s">
        <v>1411</v>
      </c>
      <c r="J9583" s="1" t="s">
        <v>1511</v>
      </c>
      <c r="K9583" s="1" t="s">
        <v>1509</v>
      </c>
      <c r="L9583" s="1" t="s">
        <v>1510</v>
      </c>
      <c r="M9583" s="1">
        <v>5</v>
      </c>
    </row>
    <row r="9584" spans="1:13" x14ac:dyDescent="0.25">
      <c r="A9584" s="1" t="s">
        <v>1395</v>
      </c>
      <c r="J9584" s="1" t="s">
        <v>1511</v>
      </c>
      <c r="K9584" s="1" t="s">
        <v>1509</v>
      </c>
      <c r="L9584" s="1" t="s">
        <v>1512</v>
      </c>
      <c r="M9584" s="1">
        <v>4</v>
      </c>
    </row>
    <row r="9585" spans="1:13" x14ac:dyDescent="0.25">
      <c r="A9585" s="1" t="s">
        <v>1378</v>
      </c>
      <c r="J9585" s="1" t="s">
        <v>1511</v>
      </c>
      <c r="K9585" s="1" t="s">
        <v>1509</v>
      </c>
      <c r="L9585" s="1" t="s">
        <v>1512</v>
      </c>
      <c r="M9585" s="1">
        <v>17</v>
      </c>
    </row>
    <row r="9586" spans="1:13" x14ac:dyDescent="0.25">
      <c r="A9586" s="1" t="s">
        <v>1378</v>
      </c>
      <c r="J9586" s="1" t="s">
        <v>1511</v>
      </c>
      <c r="K9586" s="1" t="s">
        <v>1509</v>
      </c>
      <c r="L9586" s="1" t="s">
        <v>1512</v>
      </c>
      <c r="M9586" s="1">
        <v>17</v>
      </c>
    </row>
    <row r="9587" spans="1:13" x14ac:dyDescent="0.25">
      <c r="A9587" s="1" t="s">
        <v>1348</v>
      </c>
      <c r="J9587" s="1" t="s">
        <v>1511</v>
      </c>
      <c r="K9587" s="1" t="s">
        <v>1509</v>
      </c>
      <c r="L9587" s="1" t="s">
        <v>1512</v>
      </c>
      <c r="M9587" s="1">
        <v>4</v>
      </c>
    </row>
    <row r="9588" spans="1:13" x14ac:dyDescent="0.25">
      <c r="A9588" s="1" t="s">
        <v>1385</v>
      </c>
      <c r="J9588" s="1" t="s">
        <v>1511</v>
      </c>
      <c r="K9588" s="1" t="s">
        <v>1509</v>
      </c>
      <c r="L9588" s="1" t="s">
        <v>1510</v>
      </c>
      <c r="M9588" s="1">
        <v>8</v>
      </c>
    </row>
    <row r="9589" spans="1:13" x14ac:dyDescent="0.25">
      <c r="A9589" s="1" t="s">
        <v>1378</v>
      </c>
      <c r="J9589" s="1" t="s">
        <v>1511</v>
      </c>
      <c r="K9589" s="1" t="s">
        <v>1509</v>
      </c>
      <c r="L9589" s="1" t="s">
        <v>1512</v>
      </c>
      <c r="M9589" s="1">
        <v>13</v>
      </c>
    </row>
    <row r="9590" spans="1:13" x14ac:dyDescent="0.25">
      <c r="A9590" s="1" t="s">
        <v>1395</v>
      </c>
      <c r="J9590" s="1" t="s">
        <v>1511</v>
      </c>
      <c r="K9590" s="1" t="s">
        <v>1509</v>
      </c>
      <c r="L9590" s="1" t="s">
        <v>1512</v>
      </c>
      <c r="M9590" s="1">
        <v>8</v>
      </c>
    </row>
    <row r="9591" spans="1:13" x14ac:dyDescent="0.25">
      <c r="A9591" s="1" t="s">
        <v>1385</v>
      </c>
      <c r="J9591" s="1" t="s">
        <v>1511</v>
      </c>
      <c r="K9591" s="1" t="s">
        <v>1509</v>
      </c>
      <c r="L9591" s="1" t="s">
        <v>1510</v>
      </c>
      <c r="M9591" s="1">
        <v>9</v>
      </c>
    </row>
    <row r="9592" spans="1:13" x14ac:dyDescent="0.25">
      <c r="A9592" s="1" t="s">
        <v>1348</v>
      </c>
      <c r="J9592" s="1" t="s">
        <v>1511</v>
      </c>
      <c r="K9592" s="1" t="s">
        <v>1509</v>
      </c>
      <c r="L9592" s="1" t="s">
        <v>1512</v>
      </c>
      <c r="M9592" s="1">
        <v>1</v>
      </c>
    </row>
    <row r="9593" spans="1:13" x14ac:dyDescent="0.25">
      <c r="A9593" s="1" t="s">
        <v>1378</v>
      </c>
      <c r="J9593" s="1" t="s">
        <v>1511</v>
      </c>
      <c r="K9593" s="1" t="s">
        <v>1509</v>
      </c>
      <c r="L9593" s="1" t="s">
        <v>1512</v>
      </c>
      <c r="M9593" s="1">
        <v>13</v>
      </c>
    </row>
    <row r="9594" spans="1:13" x14ac:dyDescent="0.25">
      <c r="A9594" s="1" t="s">
        <v>1378</v>
      </c>
      <c r="J9594" s="1" t="s">
        <v>1511</v>
      </c>
      <c r="K9594" s="1" t="s">
        <v>1509</v>
      </c>
      <c r="L9594" s="1" t="s">
        <v>1512</v>
      </c>
      <c r="M9594" s="1">
        <v>13</v>
      </c>
    </row>
    <row r="9595" spans="1:13" x14ac:dyDescent="0.25">
      <c r="A9595" s="1" t="s">
        <v>1385</v>
      </c>
      <c r="J9595" s="1" t="s">
        <v>1511</v>
      </c>
      <c r="K9595" s="1" t="s">
        <v>1509</v>
      </c>
      <c r="L9595" s="1" t="s">
        <v>1510</v>
      </c>
      <c r="M9595" s="1">
        <v>5</v>
      </c>
    </row>
    <row r="9596" spans="1:13" x14ac:dyDescent="0.25">
      <c r="A9596" s="1" t="s">
        <v>1378</v>
      </c>
      <c r="J9596" s="1" t="s">
        <v>1511</v>
      </c>
      <c r="K9596" s="1" t="s">
        <v>1509</v>
      </c>
      <c r="L9596" s="1" t="s">
        <v>1512</v>
      </c>
      <c r="M9596" s="1">
        <v>13</v>
      </c>
    </row>
    <row r="9597" spans="1:13" x14ac:dyDescent="0.25">
      <c r="A9597" s="1" t="s">
        <v>1378</v>
      </c>
      <c r="J9597" s="1" t="s">
        <v>1511</v>
      </c>
      <c r="K9597" s="1" t="s">
        <v>1509</v>
      </c>
      <c r="L9597" s="1" t="s">
        <v>1512</v>
      </c>
      <c r="M9597" s="1">
        <v>13</v>
      </c>
    </row>
    <row r="9598" spans="1:13" x14ac:dyDescent="0.25">
      <c r="A9598" s="1" t="s">
        <v>1378</v>
      </c>
      <c r="J9598" s="1" t="s">
        <v>1511</v>
      </c>
      <c r="K9598" s="1" t="s">
        <v>1509</v>
      </c>
      <c r="L9598" s="1" t="s">
        <v>1512</v>
      </c>
      <c r="M9598" s="1">
        <v>13</v>
      </c>
    </row>
    <row r="9599" spans="1:13" x14ac:dyDescent="0.25">
      <c r="A9599" s="1" t="s">
        <v>1378</v>
      </c>
      <c r="J9599" s="1" t="s">
        <v>1511</v>
      </c>
      <c r="K9599" s="1" t="s">
        <v>1509</v>
      </c>
      <c r="L9599" s="1" t="s">
        <v>1512</v>
      </c>
      <c r="M9599" s="1">
        <v>3</v>
      </c>
    </row>
    <row r="9600" spans="1:13" x14ac:dyDescent="0.25">
      <c r="A9600" s="1" t="s">
        <v>1262</v>
      </c>
      <c r="J9600" s="1" t="s">
        <v>1511</v>
      </c>
      <c r="K9600" s="1" t="s">
        <v>1509</v>
      </c>
      <c r="L9600" s="1" t="s">
        <v>1510</v>
      </c>
      <c r="M9600" s="1">
        <v>2</v>
      </c>
    </row>
    <row r="9601" spans="1:13" x14ac:dyDescent="0.25">
      <c r="A9601" s="1" t="s">
        <v>1379</v>
      </c>
      <c r="J9601" s="1" t="s">
        <v>1511</v>
      </c>
      <c r="K9601" s="1" t="s">
        <v>1509</v>
      </c>
      <c r="L9601" s="1" t="s">
        <v>1512</v>
      </c>
      <c r="M9601" s="1">
        <v>83</v>
      </c>
    </row>
    <row r="9602" spans="1:13" x14ac:dyDescent="0.25">
      <c r="A9602" s="1" t="s">
        <v>1395</v>
      </c>
      <c r="J9602" s="1" t="s">
        <v>1508</v>
      </c>
      <c r="K9602" s="1" t="s">
        <v>1509</v>
      </c>
      <c r="L9602" s="1" t="s">
        <v>1513</v>
      </c>
      <c r="M9602" s="1">
        <v>5</v>
      </c>
    </row>
    <row r="9603" spans="1:13" x14ac:dyDescent="0.25">
      <c r="A9603" s="1" t="s">
        <v>1379</v>
      </c>
      <c r="J9603" s="1" t="s">
        <v>1511</v>
      </c>
      <c r="K9603" s="1" t="s">
        <v>1509</v>
      </c>
      <c r="L9603" s="1" t="s">
        <v>1512</v>
      </c>
      <c r="M9603" s="1">
        <v>57</v>
      </c>
    </row>
    <row r="9604" spans="1:13" x14ac:dyDescent="0.25">
      <c r="A9604" s="1" t="s">
        <v>1379</v>
      </c>
      <c r="J9604" s="1" t="s">
        <v>1511</v>
      </c>
      <c r="K9604" s="1" t="s">
        <v>1509</v>
      </c>
      <c r="L9604" s="1" t="s">
        <v>1512</v>
      </c>
      <c r="M9604" s="1">
        <v>80</v>
      </c>
    </row>
    <row r="9605" spans="1:13" x14ac:dyDescent="0.25">
      <c r="A9605" s="1" t="s">
        <v>1379</v>
      </c>
      <c r="J9605" s="1" t="s">
        <v>1511</v>
      </c>
      <c r="K9605" s="1" t="s">
        <v>1509</v>
      </c>
      <c r="L9605" s="1" t="s">
        <v>1512</v>
      </c>
      <c r="M9605" s="1">
        <v>26</v>
      </c>
    </row>
    <row r="9606" spans="1:13" x14ac:dyDescent="0.25">
      <c r="A9606" s="1" t="s">
        <v>1320</v>
      </c>
      <c r="J9606" s="1" t="s">
        <v>1511</v>
      </c>
      <c r="K9606" s="1" t="s">
        <v>1509</v>
      </c>
      <c r="L9606" s="1" t="s">
        <v>1512</v>
      </c>
      <c r="M9606" s="1">
        <v>19</v>
      </c>
    </row>
    <row r="9607" spans="1:13" x14ac:dyDescent="0.25">
      <c r="A9607" s="1" t="s">
        <v>1263</v>
      </c>
      <c r="J9607" s="1" t="s">
        <v>1511</v>
      </c>
      <c r="K9607" s="1" t="s">
        <v>1509</v>
      </c>
      <c r="L9607" s="1" t="s">
        <v>1510</v>
      </c>
      <c r="M9607" s="1">
        <v>1</v>
      </c>
    </row>
    <row r="9608" spans="1:13" x14ac:dyDescent="0.25">
      <c r="A9608" s="1" t="s">
        <v>1379</v>
      </c>
      <c r="J9608" s="1" t="s">
        <v>1511</v>
      </c>
      <c r="K9608" s="1" t="s">
        <v>1509</v>
      </c>
      <c r="L9608" s="1" t="s">
        <v>1512</v>
      </c>
      <c r="M9608" s="1">
        <v>23</v>
      </c>
    </row>
    <row r="9609" spans="1:13" x14ac:dyDescent="0.25">
      <c r="A9609" s="1" t="s">
        <v>1379</v>
      </c>
      <c r="J9609" s="1" t="s">
        <v>1511</v>
      </c>
      <c r="K9609" s="1" t="s">
        <v>1509</v>
      </c>
      <c r="L9609" s="1" t="s">
        <v>1512</v>
      </c>
      <c r="M9609" s="1">
        <v>1</v>
      </c>
    </row>
    <row r="9610" spans="1:13" x14ac:dyDescent="0.25">
      <c r="A9610" s="1" t="s">
        <v>1379</v>
      </c>
      <c r="J9610" s="1" t="s">
        <v>1511</v>
      </c>
      <c r="K9610" s="1" t="s">
        <v>1509</v>
      </c>
      <c r="L9610" s="1" t="s">
        <v>1512</v>
      </c>
      <c r="M9610" s="1">
        <v>5</v>
      </c>
    </row>
    <row r="9611" spans="1:13" x14ac:dyDescent="0.25">
      <c r="A9611" s="1" t="s">
        <v>1272</v>
      </c>
      <c r="J9611" s="1" t="s">
        <v>1511</v>
      </c>
      <c r="K9611" s="1" t="s">
        <v>1509</v>
      </c>
      <c r="L9611" s="1" t="s">
        <v>1512</v>
      </c>
      <c r="M9611" s="1">
        <v>1</v>
      </c>
    </row>
    <row r="9612" spans="1:13" x14ac:dyDescent="0.25">
      <c r="A9612" s="1" t="s">
        <v>1357</v>
      </c>
      <c r="J9612" s="1" t="s">
        <v>1511</v>
      </c>
      <c r="K9612" s="1" t="s">
        <v>1509</v>
      </c>
      <c r="L9612" s="1" t="s">
        <v>1512</v>
      </c>
      <c r="M9612" s="1">
        <v>1</v>
      </c>
    </row>
    <row r="9613" spans="1:13" x14ac:dyDescent="0.25">
      <c r="A9613" s="1" t="s">
        <v>1272</v>
      </c>
      <c r="J9613" s="1" t="s">
        <v>1511</v>
      </c>
      <c r="K9613" s="1" t="s">
        <v>1509</v>
      </c>
      <c r="L9613" s="1" t="s">
        <v>1512</v>
      </c>
      <c r="M9613" s="1">
        <v>1</v>
      </c>
    </row>
    <row r="9614" spans="1:13" x14ac:dyDescent="0.25">
      <c r="A9614" s="1" t="s">
        <v>1357</v>
      </c>
      <c r="J9614" s="1" t="s">
        <v>1511</v>
      </c>
      <c r="K9614" s="1" t="s">
        <v>1509</v>
      </c>
      <c r="L9614" s="1" t="s">
        <v>1512</v>
      </c>
      <c r="M9614" s="1">
        <v>6</v>
      </c>
    </row>
    <row r="9615" spans="1:13" x14ac:dyDescent="0.25">
      <c r="A9615" s="1" t="s">
        <v>1272</v>
      </c>
      <c r="J9615" s="1" t="s">
        <v>1511</v>
      </c>
      <c r="K9615" s="1" t="s">
        <v>1509</v>
      </c>
      <c r="L9615" s="1" t="s">
        <v>1512</v>
      </c>
      <c r="M9615" s="1">
        <v>1</v>
      </c>
    </row>
    <row r="9616" spans="1:13" x14ac:dyDescent="0.25">
      <c r="A9616" s="1" t="s">
        <v>1357</v>
      </c>
      <c r="J9616" s="1" t="s">
        <v>1511</v>
      </c>
      <c r="K9616" s="1" t="s">
        <v>1509</v>
      </c>
      <c r="L9616" s="1" t="s">
        <v>1512</v>
      </c>
      <c r="M9616" s="1">
        <v>3</v>
      </c>
    </row>
    <row r="9617" spans="1:13" x14ac:dyDescent="0.25">
      <c r="A9617" s="1" t="s">
        <v>1263</v>
      </c>
      <c r="J9617" s="1" t="s">
        <v>1511</v>
      </c>
      <c r="K9617" s="1" t="s">
        <v>1509</v>
      </c>
      <c r="L9617" s="1" t="s">
        <v>1512</v>
      </c>
      <c r="M9617" s="1">
        <v>1</v>
      </c>
    </row>
    <row r="9618" spans="1:13" x14ac:dyDescent="0.25">
      <c r="A9618" s="1" t="s">
        <v>1357</v>
      </c>
      <c r="J9618" s="1" t="s">
        <v>1511</v>
      </c>
      <c r="K9618" s="1" t="s">
        <v>1509</v>
      </c>
      <c r="L9618" s="1" t="s">
        <v>1512</v>
      </c>
      <c r="M9618" s="1">
        <v>3</v>
      </c>
    </row>
    <row r="9619" spans="1:13" x14ac:dyDescent="0.25">
      <c r="A9619" s="1" t="s">
        <v>1263</v>
      </c>
      <c r="J9619" s="1" t="s">
        <v>1511</v>
      </c>
      <c r="K9619" s="1" t="s">
        <v>1509</v>
      </c>
      <c r="L9619" s="1" t="s">
        <v>1512</v>
      </c>
      <c r="M9619" s="1">
        <v>1</v>
      </c>
    </row>
    <row r="9620" spans="1:13" x14ac:dyDescent="0.25">
      <c r="A9620" s="1" t="s">
        <v>1357</v>
      </c>
      <c r="J9620" s="1" t="s">
        <v>1511</v>
      </c>
      <c r="K9620" s="1" t="s">
        <v>1509</v>
      </c>
      <c r="L9620" s="1" t="s">
        <v>1512</v>
      </c>
      <c r="M9620" s="1">
        <v>20</v>
      </c>
    </row>
    <row r="9621" spans="1:13" x14ac:dyDescent="0.25">
      <c r="A9621" s="1" t="s">
        <v>1263</v>
      </c>
      <c r="J9621" s="1" t="s">
        <v>1511</v>
      </c>
      <c r="K9621" s="1" t="s">
        <v>1509</v>
      </c>
      <c r="L9621" s="1" t="s">
        <v>1512</v>
      </c>
      <c r="M9621" s="1">
        <v>1</v>
      </c>
    </row>
    <row r="9622" spans="1:13" x14ac:dyDescent="0.25">
      <c r="A9622" s="1" t="s">
        <v>1357</v>
      </c>
      <c r="J9622" s="1" t="s">
        <v>1511</v>
      </c>
      <c r="K9622" s="1" t="s">
        <v>1509</v>
      </c>
      <c r="L9622" s="1" t="s">
        <v>1512</v>
      </c>
      <c r="M9622" s="1">
        <v>1</v>
      </c>
    </row>
    <row r="9623" spans="1:13" x14ac:dyDescent="0.25">
      <c r="A9623" s="1" t="s">
        <v>1262</v>
      </c>
      <c r="J9623" s="1" t="s">
        <v>1511</v>
      </c>
      <c r="K9623" s="1" t="s">
        <v>1509</v>
      </c>
      <c r="L9623" s="1" t="s">
        <v>1512</v>
      </c>
      <c r="M9623" s="1">
        <v>1</v>
      </c>
    </row>
    <row r="9624" spans="1:13" x14ac:dyDescent="0.25">
      <c r="A9624" s="1" t="s">
        <v>1357</v>
      </c>
      <c r="J9624" s="1" t="s">
        <v>1511</v>
      </c>
      <c r="K9624" s="1" t="s">
        <v>1509</v>
      </c>
      <c r="L9624" s="1" t="s">
        <v>1512</v>
      </c>
      <c r="M9624" s="1">
        <v>1</v>
      </c>
    </row>
    <row r="9625" spans="1:13" x14ac:dyDescent="0.25">
      <c r="A9625" s="1" t="s">
        <v>1262</v>
      </c>
      <c r="J9625" s="1" t="s">
        <v>1511</v>
      </c>
      <c r="K9625" s="1" t="s">
        <v>1509</v>
      </c>
      <c r="L9625" s="1" t="s">
        <v>1512</v>
      </c>
      <c r="M9625" s="1">
        <v>1</v>
      </c>
    </row>
    <row r="9626" spans="1:13" x14ac:dyDescent="0.25">
      <c r="A9626" s="1" t="s">
        <v>1262</v>
      </c>
      <c r="J9626" s="1" t="s">
        <v>1511</v>
      </c>
      <c r="K9626" s="1" t="s">
        <v>1509</v>
      </c>
      <c r="L9626" s="1" t="s">
        <v>1512</v>
      </c>
      <c r="M9626" s="1">
        <v>1</v>
      </c>
    </row>
    <row r="9627" spans="1:13" x14ac:dyDescent="0.25">
      <c r="A9627" s="1" t="s">
        <v>1354</v>
      </c>
      <c r="J9627" s="1" t="s">
        <v>1511</v>
      </c>
      <c r="K9627" s="1" t="s">
        <v>1509</v>
      </c>
      <c r="L9627" s="1" t="s">
        <v>1512</v>
      </c>
      <c r="M9627" s="1">
        <v>19</v>
      </c>
    </row>
    <row r="9628" spans="1:13" x14ac:dyDescent="0.25">
      <c r="A9628" s="1" t="s">
        <v>1354</v>
      </c>
      <c r="J9628" s="1" t="s">
        <v>1511</v>
      </c>
      <c r="K9628" s="1" t="s">
        <v>1509</v>
      </c>
      <c r="L9628" s="1" t="s">
        <v>1512</v>
      </c>
      <c r="M9628" s="1">
        <v>4</v>
      </c>
    </row>
    <row r="9629" spans="1:13" x14ac:dyDescent="0.25">
      <c r="A9629" s="1" t="s">
        <v>1274</v>
      </c>
      <c r="J9629" s="1" t="s">
        <v>1511</v>
      </c>
      <c r="K9629" s="1" t="s">
        <v>1509</v>
      </c>
      <c r="L9629" s="1" t="s">
        <v>1510</v>
      </c>
      <c r="M9629" s="1">
        <v>1</v>
      </c>
    </row>
    <row r="9630" spans="1:13" x14ac:dyDescent="0.25">
      <c r="A9630" s="1" t="s">
        <v>1354</v>
      </c>
      <c r="J9630" s="1" t="s">
        <v>1511</v>
      </c>
      <c r="K9630" s="1" t="s">
        <v>1509</v>
      </c>
      <c r="L9630" s="1" t="s">
        <v>1512</v>
      </c>
      <c r="M9630" s="1">
        <v>2</v>
      </c>
    </row>
    <row r="9631" spans="1:13" x14ac:dyDescent="0.25">
      <c r="A9631" s="1" t="s">
        <v>1301</v>
      </c>
      <c r="J9631" s="1" t="s">
        <v>1511</v>
      </c>
      <c r="K9631" s="1" t="s">
        <v>1509</v>
      </c>
      <c r="L9631" s="1" t="s">
        <v>1512</v>
      </c>
      <c r="M9631" s="1">
        <v>1</v>
      </c>
    </row>
    <row r="9632" spans="1:13" x14ac:dyDescent="0.25">
      <c r="A9632" s="1" t="s">
        <v>1354</v>
      </c>
      <c r="J9632" s="1" t="s">
        <v>1511</v>
      </c>
      <c r="K9632" s="1" t="s">
        <v>1509</v>
      </c>
      <c r="L9632" s="1" t="s">
        <v>1512</v>
      </c>
      <c r="M9632" s="1">
        <v>9</v>
      </c>
    </row>
    <row r="9633" spans="1:13" x14ac:dyDescent="0.25">
      <c r="A9633" s="1" t="s">
        <v>1358</v>
      </c>
      <c r="J9633" s="1" t="s">
        <v>1511</v>
      </c>
      <c r="K9633" s="1" t="s">
        <v>1509</v>
      </c>
      <c r="L9633" s="1" t="s">
        <v>1512</v>
      </c>
      <c r="M9633" s="1">
        <v>4</v>
      </c>
    </row>
    <row r="9634" spans="1:13" x14ac:dyDescent="0.25">
      <c r="A9634" s="1" t="s">
        <v>1274</v>
      </c>
      <c r="J9634" s="1" t="s">
        <v>1511</v>
      </c>
      <c r="K9634" s="1" t="s">
        <v>1509</v>
      </c>
      <c r="L9634" s="1" t="s">
        <v>1510</v>
      </c>
      <c r="M9634" s="1">
        <v>1</v>
      </c>
    </row>
    <row r="9635" spans="1:13" x14ac:dyDescent="0.25">
      <c r="A9635" s="1" t="s">
        <v>1274</v>
      </c>
      <c r="J9635" s="1" t="s">
        <v>1511</v>
      </c>
      <c r="K9635" s="1" t="s">
        <v>1509</v>
      </c>
      <c r="L9635" s="1" t="s">
        <v>1510</v>
      </c>
      <c r="M9635" s="1">
        <v>1</v>
      </c>
    </row>
    <row r="9636" spans="1:13" x14ac:dyDescent="0.25">
      <c r="A9636" s="1" t="s">
        <v>1274</v>
      </c>
      <c r="J9636" s="1" t="s">
        <v>1511</v>
      </c>
      <c r="K9636" s="1" t="s">
        <v>1509</v>
      </c>
      <c r="L9636" s="1" t="s">
        <v>1510</v>
      </c>
      <c r="M9636" s="1">
        <v>1</v>
      </c>
    </row>
    <row r="9637" spans="1:13" x14ac:dyDescent="0.25">
      <c r="A9637" s="1" t="s">
        <v>1378</v>
      </c>
      <c r="J9637" s="1" t="s">
        <v>1511</v>
      </c>
      <c r="K9637" s="1" t="s">
        <v>1509</v>
      </c>
      <c r="L9637" s="1" t="s">
        <v>1512</v>
      </c>
      <c r="M9637" s="1">
        <v>3</v>
      </c>
    </row>
    <row r="9638" spans="1:13" x14ac:dyDescent="0.25">
      <c r="A9638" s="1" t="s">
        <v>1378</v>
      </c>
      <c r="J9638" s="1" t="s">
        <v>1511</v>
      </c>
      <c r="K9638" s="1" t="s">
        <v>1509</v>
      </c>
      <c r="L9638" s="1" t="s">
        <v>1512</v>
      </c>
      <c r="M9638" s="1">
        <v>1</v>
      </c>
    </row>
    <row r="9639" spans="1:13" x14ac:dyDescent="0.25">
      <c r="A9639" s="1" t="s">
        <v>1378</v>
      </c>
      <c r="J9639" s="1" t="s">
        <v>1511</v>
      </c>
      <c r="K9639" s="1" t="s">
        <v>1509</v>
      </c>
      <c r="L9639" s="1" t="s">
        <v>1512</v>
      </c>
      <c r="M9639" s="1">
        <v>9</v>
      </c>
    </row>
    <row r="9640" spans="1:13" x14ac:dyDescent="0.25">
      <c r="A9640" s="1" t="s">
        <v>1263</v>
      </c>
      <c r="J9640" s="1" t="s">
        <v>1511</v>
      </c>
      <c r="K9640" s="1" t="s">
        <v>1509</v>
      </c>
      <c r="L9640" s="1" t="s">
        <v>1512</v>
      </c>
      <c r="M9640" s="1">
        <v>1</v>
      </c>
    </row>
    <row r="9641" spans="1:13" x14ac:dyDescent="0.25">
      <c r="A9641" s="1" t="s">
        <v>1299</v>
      </c>
      <c r="J9641" s="1" t="s">
        <v>1508</v>
      </c>
      <c r="K9641" s="1" t="s">
        <v>1509</v>
      </c>
      <c r="L9641" s="1" t="s">
        <v>1510</v>
      </c>
      <c r="M9641" s="1">
        <v>1</v>
      </c>
    </row>
    <row r="9642" spans="1:13" x14ac:dyDescent="0.25">
      <c r="A9642" s="1" t="s">
        <v>1263</v>
      </c>
      <c r="J9642" s="1" t="s">
        <v>1511</v>
      </c>
      <c r="K9642" s="1" t="s">
        <v>1509</v>
      </c>
      <c r="L9642" s="1" t="s">
        <v>1512</v>
      </c>
      <c r="M9642" s="1">
        <v>1</v>
      </c>
    </row>
    <row r="9643" spans="1:13" x14ac:dyDescent="0.25">
      <c r="A9643" s="1" t="s">
        <v>1472</v>
      </c>
      <c r="J9643" s="1" t="s">
        <v>1511</v>
      </c>
      <c r="K9643" s="1" t="s">
        <v>1509</v>
      </c>
      <c r="L9643" s="1" t="s">
        <v>1512</v>
      </c>
      <c r="M9643" s="1">
        <v>1</v>
      </c>
    </row>
    <row r="9644" spans="1:13" x14ac:dyDescent="0.25">
      <c r="A9644" s="1" t="s">
        <v>1379</v>
      </c>
      <c r="J9644" s="1" t="s">
        <v>1511</v>
      </c>
      <c r="K9644" s="1" t="s">
        <v>1509</v>
      </c>
      <c r="L9644" s="1" t="s">
        <v>1512</v>
      </c>
      <c r="M9644" s="1">
        <v>1</v>
      </c>
    </row>
    <row r="9645" spans="1:13" x14ac:dyDescent="0.25">
      <c r="A9645" s="1" t="s">
        <v>1299</v>
      </c>
      <c r="J9645" s="1" t="s">
        <v>1508</v>
      </c>
      <c r="K9645" s="1" t="s">
        <v>1509</v>
      </c>
      <c r="L9645" s="1" t="s">
        <v>1510</v>
      </c>
      <c r="M9645" s="1">
        <v>1</v>
      </c>
    </row>
    <row r="9646" spans="1:13" x14ac:dyDescent="0.25">
      <c r="A9646" s="1" t="s">
        <v>1472</v>
      </c>
      <c r="J9646" s="1" t="s">
        <v>1511</v>
      </c>
      <c r="K9646" s="1" t="s">
        <v>1509</v>
      </c>
      <c r="L9646" s="1" t="s">
        <v>1512</v>
      </c>
      <c r="M9646" s="1">
        <v>1</v>
      </c>
    </row>
    <row r="9647" spans="1:13" x14ac:dyDescent="0.25">
      <c r="A9647" s="1" t="s">
        <v>1262</v>
      </c>
      <c r="J9647" s="1" t="s">
        <v>1511</v>
      </c>
      <c r="K9647" s="1" t="s">
        <v>1509</v>
      </c>
      <c r="L9647" s="1" t="s">
        <v>1512</v>
      </c>
      <c r="M9647" s="1">
        <v>1</v>
      </c>
    </row>
    <row r="9648" spans="1:13" x14ac:dyDescent="0.25">
      <c r="A9648" s="1" t="s">
        <v>1263</v>
      </c>
      <c r="J9648" s="1" t="s">
        <v>1511</v>
      </c>
      <c r="K9648" s="1" t="s">
        <v>1509</v>
      </c>
      <c r="L9648" s="1" t="s">
        <v>1512</v>
      </c>
      <c r="M9648" s="1">
        <v>1</v>
      </c>
    </row>
    <row r="9649" spans="1:13" x14ac:dyDescent="0.25">
      <c r="A9649" s="1" t="s">
        <v>1262</v>
      </c>
      <c r="J9649" s="1" t="s">
        <v>1511</v>
      </c>
      <c r="K9649" s="1" t="s">
        <v>1509</v>
      </c>
      <c r="L9649" s="1" t="s">
        <v>1512</v>
      </c>
      <c r="M9649" s="1">
        <v>1</v>
      </c>
    </row>
    <row r="9650" spans="1:13" x14ac:dyDescent="0.25">
      <c r="A9650" s="1" t="s">
        <v>1262</v>
      </c>
      <c r="J9650" s="1" t="s">
        <v>1511</v>
      </c>
      <c r="K9650" s="1" t="s">
        <v>1509</v>
      </c>
      <c r="L9650" s="1" t="s">
        <v>1512</v>
      </c>
      <c r="M9650" s="1">
        <v>1</v>
      </c>
    </row>
    <row r="9651" spans="1:13" x14ac:dyDescent="0.25">
      <c r="A9651" s="1" t="s">
        <v>1299</v>
      </c>
      <c r="J9651" s="1" t="s">
        <v>1508</v>
      </c>
      <c r="K9651" s="1" t="s">
        <v>1509</v>
      </c>
      <c r="L9651" s="1" t="s">
        <v>1510</v>
      </c>
      <c r="M9651" s="1">
        <v>1</v>
      </c>
    </row>
    <row r="9652" spans="1:13" x14ac:dyDescent="0.25">
      <c r="A9652" s="1" t="s">
        <v>1472</v>
      </c>
      <c r="J9652" s="1" t="s">
        <v>1511</v>
      </c>
      <c r="K9652" s="1" t="s">
        <v>1509</v>
      </c>
      <c r="L9652" s="1" t="s">
        <v>1512</v>
      </c>
      <c r="M9652" s="1">
        <v>1</v>
      </c>
    </row>
    <row r="9653" spans="1:13" x14ac:dyDescent="0.25">
      <c r="A9653" s="1" t="s">
        <v>1263</v>
      </c>
      <c r="J9653" s="1" t="s">
        <v>1511</v>
      </c>
      <c r="K9653" s="1" t="s">
        <v>1509</v>
      </c>
      <c r="L9653" s="1" t="s">
        <v>1512</v>
      </c>
      <c r="M9653" s="1">
        <v>1</v>
      </c>
    </row>
    <row r="9654" spans="1:13" x14ac:dyDescent="0.25">
      <c r="A9654" s="1" t="s">
        <v>1262</v>
      </c>
      <c r="J9654" s="1" t="s">
        <v>1511</v>
      </c>
      <c r="K9654" s="1" t="s">
        <v>1509</v>
      </c>
      <c r="L9654" s="1" t="s">
        <v>1512</v>
      </c>
      <c r="M9654" s="1">
        <v>1</v>
      </c>
    </row>
    <row r="9655" spans="1:13" x14ac:dyDescent="0.25">
      <c r="A9655" s="1" t="s">
        <v>1262</v>
      </c>
      <c r="J9655" s="1" t="s">
        <v>1511</v>
      </c>
      <c r="K9655" s="1" t="s">
        <v>1509</v>
      </c>
      <c r="L9655" s="1" t="s">
        <v>1512</v>
      </c>
      <c r="M9655" s="1">
        <v>1</v>
      </c>
    </row>
    <row r="9656" spans="1:13" x14ac:dyDescent="0.25">
      <c r="A9656" s="1" t="s">
        <v>1451</v>
      </c>
      <c r="J9656" s="1" t="s">
        <v>1511</v>
      </c>
      <c r="K9656" s="1" t="s">
        <v>1509</v>
      </c>
      <c r="L9656" s="1" t="s">
        <v>1512</v>
      </c>
      <c r="M9656" s="1">
        <v>1</v>
      </c>
    </row>
    <row r="9657" spans="1:13" x14ac:dyDescent="0.25">
      <c r="A9657" s="1" t="s">
        <v>1262</v>
      </c>
      <c r="J9657" s="1" t="s">
        <v>1511</v>
      </c>
      <c r="K9657" s="1" t="s">
        <v>1509</v>
      </c>
      <c r="L9657" s="1" t="s">
        <v>1512</v>
      </c>
      <c r="M9657" s="1">
        <v>1</v>
      </c>
    </row>
    <row r="9658" spans="1:13" x14ac:dyDescent="0.25">
      <c r="A9658" s="1" t="s">
        <v>1262</v>
      </c>
      <c r="J9658" s="1" t="s">
        <v>1511</v>
      </c>
      <c r="K9658" s="1" t="s">
        <v>1509</v>
      </c>
      <c r="L9658" s="1" t="s">
        <v>1512</v>
      </c>
      <c r="M9658" s="1">
        <v>1</v>
      </c>
    </row>
    <row r="9659" spans="1:13" x14ac:dyDescent="0.25">
      <c r="A9659" s="1" t="s">
        <v>1395</v>
      </c>
      <c r="J9659" s="1" t="s">
        <v>1511</v>
      </c>
      <c r="K9659" s="1" t="s">
        <v>1509</v>
      </c>
      <c r="L9659" s="1" t="s">
        <v>1512</v>
      </c>
      <c r="M9659" s="1">
        <v>5</v>
      </c>
    </row>
    <row r="9660" spans="1:13" x14ac:dyDescent="0.25">
      <c r="A9660" s="1" t="s">
        <v>1451</v>
      </c>
      <c r="J9660" s="1" t="s">
        <v>1511</v>
      </c>
      <c r="K9660" s="1" t="s">
        <v>1509</v>
      </c>
      <c r="L9660" s="1" t="s">
        <v>1512</v>
      </c>
      <c r="M9660" s="1">
        <v>1</v>
      </c>
    </row>
    <row r="9661" spans="1:13" x14ac:dyDescent="0.25">
      <c r="A9661" s="1" t="s">
        <v>1262</v>
      </c>
      <c r="J9661" s="1" t="s">
        <v>1511</v>
      </c>
      <c r="K9661" s="1" t="s">
        <v>1509</v>
      </c>
      <c r="L9661" s="1" t="s">
        <v>1512</v>
      </c>
      <c r="M9661" s="1">
        <v>1</v>
      </c>
    </row>
    <row r="9662" spans="1:13" x14ac:dyDescent="0.25">
      <c r="A9662" s="1" t="s">
        <v>1262</v>
      </c>
      <c r="J9662" s="1" t="s">
        <v>1511</v>
      </c>
      <c r="K9662" s="1" t="s">
        <v>1509</v>
      </c>
      <c r="L9662" s="1" t="s">
        <v>1512</v>
      </c>
      <c r="M9662" s="1">
        <v>1</v>
      </c>
    </row>
    <row r="9663" spans="1:13" x14ac:dyDescent="0.25">
      <c r="A9663" s="1" t="s">
        <v>1451</v>
      </c>
      <c r="J9663" s="1" t="s">
        <v>1508</v>
      </c>
      <c r="K9663" s="1" t="s">
        <v>1509</v>
      </c>
      <c r="L9663" s="1" t="s">
        <v>1512</v>
      </c>
      <c r="M9663" s="1">
        <v>1</v>
      </c>
    </row>
    <row r="9664" spans="1:13" x14ac:dyDescent="0.25">
      <c r="A9664" s="1" t="s">
        <v>1263</v>
      </c>
      <c r="J9664" s="1" t="s">
        <v>1511</v>
      </c>
      <c r="K9664" s="1" t="s">
        <v>1509</v>
      </c>
      <c r="L9664" s="1" t="s">
        <v>1510</v>
      </c>
      <c r="M9664" s="1">
        <v>6</v>
      </c>
    </row>
    <row r="9665" spans="1:13" x14ac:dyDescent="0.25">
      <c r="A9665" s="1" t="s">
        <v>1262</v>
      </c>
      <c r="J9665" s="1" t="s">
        <v>1511</v>
      </c>
      <c r="K9665" s="1" t="s">
        <v>1509</v>
      </c>
      <c r="L9665" s="1" t="s">
        <v>1512</v>
      </c>
      <c r="M9665" s="1">
        <v>1</v>
      </c>
    </row>
    <row r="9666" spans="1:13" x14ac:dyDescent="0.25">
      <c r="A9666" s="1" t="s">
        <v>1451</v>
      </c>
      <c r="J9666" s="1" t="s">
        <v>1511</v>
      </c>
      <c r="K9666" s="1" t="s">
        <v>1509</v>
      </c>
      <c r="L9666" s="1" t="s">
        <v>1512</v>
      </c>
      <c r="M9666" s="1">
        <v>1</v>
      </c>
    </row>
    <row r="9667" spans="1:13" x14ac:dyDescent="0.25">
      <c r="A9667" s="1" t="s">
        <v>1299</v>
      </c>
      <c r="J9667" s="1" t="s">
        <v>1508</v>
      </c>
      <c r="K9667" s="1" t="s">
        <v>1509</v>
      </c>
      <c r="L9667" s="1" t="s">
        <v>1510</v>
      </c>
      <c r="M9667" s="1">
        <v>1</v>
      </c>
    </row>
    <row r="9668" spans="1:13" x14ac:dyDescent="0.25">
      <c r="A9668" s="1" t="s">
        <v>1276</v>
      </c>
      <c r="J9668" s="1" t="s">
        <v>1511</v>
      </c>
      <c r="K9668" s="1" t="s">
        <v>1509</v>
      </c>
      <c r="L9668" s="1" t="s">
        <v>1510</v>
      </c>
      <c r="M9668" s="1">
        <v>3</v>
      </c>
    </row>
    <row r="9669" spans="1:13" x14ac:dyDescent="0.25">
      <c r="A9669" s="1" t="s">
        <v>1312</v>
      </c>
      <c r="J9669" s="1" t="s">
        <v>1511</v>
      </c>
      <c r="K9669" s="1" t="s">
        <v>1509</v>
      </c>
      <c r="L9669" s="1" t="s">
        <v>1512</v>
      </c>
      <c r="M9669" s="1">
        <v>8</v>
      </c>
    </row>
    <row r="9670" spans="1:13" x14ac:dyDescent="0.25">
      <c r="A9670" s="1" t="s">
        <v>1451</v>
      </c>
      <c r="J9670" s="1" t="s">
        <v>1511</v>
      </c>
      <c r="K9670" s="1" t="s">
        <v>1514</v>
      </c>
      <c r="L9670" s="1" t="s">
        <v>1512</v>
      </c>
      <c r="M9670" s="1">
        <v>1</v>
      </c>
    </row>
    <row r="9671" spans="1:13" x14ac:dyDescent="0.25">
      <c r="A9671" s="1" t="s">
        <v>1276</v>
      </c>
      <c r="J9671" s="1" t="s">
        <v>1511</v>
      </c>
      <c r="K9671" s="1" t="s">
        <v>1509</v>
      </c>
      <c r="L9671" s="1" t="s">
        <v>1510</v>
      </c>
      <c r="M9671" s="1">
        <v>3</v>
      </c>
    </row>
    <row r="9672" spans="1:13" x14ac:dyDescent="0.25">
      <c r="A9672" s="1" t="s">
        <v>1275</v>
      </c>
      <c r="J9672" s="1" t="s">
        <v>1511</v>
      </c>
      <c r="K9672" s="1" t="s">
        <v>1509</v>
      </c>
      <c r="L9672" s="1" t="s">
        <v>1512</v>
      </c>
      <c r="M9672" s="1">
        <v>1</v>
      </c>
    </row>
    <row r="9673" spans="1:13" x14ac:dyDescent="0.25">
      <c r="A9673" s="1" t="s">
        <v>1276</v>
      </c>
      <c r="J9673" s="1" t="s">
        <v>1511</v>
      </c>
      <c r="K9673" s="1" t="s">
        <v>1509</v>
      </c>
      <c r="L9673" s="1" t="s">
        <v>1510</v>
      </c>
      <c r="M9673" s="1">
        <v>3</v>
      </c>
    </row>
    <row r="9674" spans="1:13" x14ac:dyDescent="0.25">
      <c r="A9674" s="1" t="s">
        <v>1451</v>
      </c>
      <c r="J9674" s="1" t="s">
        <v>1511</v>
      </c>
      <c r="K9674" s="1" t="s">
        <v>1509</v>
      </c>
      <c r="L9674" s="1" t="s">
        <v>1512</v>
      </c>
      <c r="M9674" s="1">
        <v>1</v>
      </c>
    </row>
    <row r="9675" spans="1:13" x14ac:dyDescent="0.25">
      <c r="A9675" s="1" t="s">
        <v>1312</v>
      </c>
      <c r="J9675" s="1" t="s">
        <v>1511</v>
      </c>
      <c r="K9675" s="1" t="s">
        <v>1509</v>
      </c>
      <c r="L9675" s="1" t="s">
        <v>1512</v>
      </c>
      <c r="M9675" s="1">
        <v>12</v>
      </c>
    </row>
    <row r="9676" spans="1:13" x14ac:dyDescent="0.25">
      <c r="A9676" s="1" t="s">
        <v>1276</v>
      </c>
      <c r="J9676" s="1" t="s">
        <v>1511</v>
      </c>
      <c r="K9676" s="1" t="s">
        <v>1509</v>
      </c>
      <c r="L9676" s="1" t="s">
        <v>1510</v>
      </c>
      <c r="M9676" s="1">
        <v>3</v>
      </c>
    </row>
    <row r="9677" spans="1:13" x14ac:dyDescent="0.25">
      <c r="A9677" s="1" t="s">
        <v>1395</v>
      </c>
      <c r="J9677" s="1" t="s">
        <v>1511</v>
      </c>
      <c r="K9677" s="1" t="s">
        <v>1509</v>
      </c>
      <c r="L9677" s="1" t="s">
        <v>1512</v>
      </c>
      <c r="M9677" s="1">
        <v>5</v>
      </c>
    </row>
    <row r="9678" spans="1:13" x14ac:dyDescent="0.25">
      <c r="A9678" s="1" t="s">
        <v>1332</v>
      </c>
      <c r="J9678" s="1" t="s">
        <v>1511</v>
      </c>
      <c r="K9678" s="1" t="s">
        <v>1509</v>
      </c>
      <c r="L9678" s="1" t="s">
        <v>1512</v>
      </c>
      <c r="M9678" s="1">
        <v>3</v>
      </c>
    </row>
    <row r="9679" spans="1:13" x14ac:dyDescent="0.25">
      <c r="A9679" s="1" t="s">
        <v>1451</v>
      </c>
      <c r="J9679" s="1" t="s">
        <v>1511</v>
      </c>
      <c r="K9679" s="1" t="s">
        <v>1509</v>
      </c>
      <c r="L9679" s="1" t="s">
        <v>1512</v>
      </c>
      <c r="M9679" s="1">
        <v>1</v>
      </c>
    </row>
    <row r="9680" spans="1:13" x14ac:dyDescent="0.25">
      <c r="A9680" s="1" t="s">
        <v>1276</v>
      </c>
      <c r="J9680" s="1" t="s">
        <v>1511</v>
      </c>
      <c r="K9680" s="1" t="s">
        <v>1509</v>
      </c>
      <c r="L9680" s="1" t="s">
        <v>1510</v>
      </c>
      <c r="M9680" s="1">
        <v>3</v>
      </c>
    </row>
    <row r="9681" spans="1:13" x14ac:dyDescent="0.25">
      <c r="A9681" s="1" t="s">
        <v>1276</v>
      </c>
      <c r="J9681" s="1" t="s">
        <v>1511</v>
      </c>
      <c r="K9681" s="1" t="s">
        <v>1509</v>
      </c>
      <c r="L9681" s="1" t="s">
        <v>1510</v>
      </c>
      <c r="M9681" s="1">
        <v>3</v>
      </c>
    </row>
    <row r="9682" spans="1:13" x14ac:dyDescent="0.25">
      <c r="A9682" s="1" t="s">
        <v>1262</v>
      </c>
      <c r="J9682" s="1" t="s">
        <v>1511</v>
      </c>
      <c r="K9682" s="1" t="s">
        <v>1509</v>
      </c>
      <c r="L9682" s="1" t="s">
        <v>1512</v>
      </c>
      <c r="M9682" s="1">
        <v>1</v>
      </c>
    </row>
    <row r="9683" spans="1:13" x14ac:dyDescent="0.25">
      <c r="A9683" s="1" t="s">
        <v>1276</v>
      </c>
      <c r="J9683" s="1" t="s">
        <v>1511</v>
      </c>
      <c r="K9683" s="1" t="s">
        <v>1509</v>
      </c>
      <c r="L9683" s="1" t="s">
        <v>1510</v>
      </c>
      <c r="M9683" s="1">
        <v>3</v>
      </c>
    </row>
    <row r="9684" spans="1:13" x14ac:dyDescent="0.25">
      <c r="A9684" s="1" t="s">
        <v>1395</v>
      </c>
      <c r="J9684" s="1" t="s">
        <v>1511</v>
      </c>
      <c r="K9684" s="1" t="s">
        <v>1509</v>
      </c>
      <c r="L9684" s="1" t="s">
        <v>1512</v>
      </c>
      <c r="M9684" s="1">
        <v>1</v>
      </c>
    </row>
    <row r="9685" spans="1:13" x14ac:dyDescent="0.25">
      <c r="A9685" s="1" t="s">
        <v>1276</v>
      </c>
      <c r="J9685" s="1" t="s">
        <v>1511</v>
      </c>
      <c r="K9685" s="1" t="s">
        <v>1509</v>
      </c>
      <c r="L9685" s="1" t="s">
        <v>1510</v>
      </c>
      <c r="M9685" s="1">
        <v>3</v>
      </c>
    </row>
    <row r="9686" spans="1:13" x14ac:dyDescent="0.25">
      <c r="A9686" s="1" t="s">
        <v>1451</v>
      </c>
      <c r="J9686" s="1" t="s">
        <v>1511</v>
      </c>
      <c r="K9686" s="1" t="s">
        <v>1509</v>
      </c>
      <c r="L9686" s="1" t="s">
        <v>1512</v>
      </c>
      <c r="M9686" s="1">
        <v>1</v>
      </c>
    </row>
    <row r="9687" spans="1:13" x14ac:dyDescent="0.25">
      <c r="A9687" s="1" t="s">
        <v>1275</v>
      </c>
      <c r="J9687" s="1" t="s">
        <v>1511</v>
      </c>
      <c r="K9687" s="1" t="s">
        <v>1509</v>
      </c>
      <c r="L9687" s="1" t="s">
        <v>1512</v>
      </c>
      <c r="M9687" s="1">
        <v>1</v>
      </c>
    </row>
    <row r="9688" spans="1:13" x14ac:dyDescent="0.25">
      <c r="A9688" s="1" t="s">
        <v>1276</v>
      </c>
      <c r="J9688" s="1" t="s">
        <v>1511</v>
      </c>
      <c r="K9688" s="1" t="s">
        <v>1509</v>
      </c>
      <c r="L9688" s="1" t="s">
        <v>1510</v>
      </c>
      <c r="M9688" s="1">
        <v>3</v>
      </c>
    </row>
    <row r="9689" spans="1:13" x14ac:dyDescent="0.25">
      <c r="A9689" s="1" t="s">
        <v>1451</v>
      </c>
      <c r="J9689" s="1" t="s">
        <v>1511</v>
      </c>
      <c r="K9689" s="1" t="s">
        <v>1509</v>
      </c>
      <c r="L9689" s="1" t="s">
        <v>1512</v>
      </c>
      <c r="M9689" s="1">
        <v>1</v>
      </c>
    </row>
    <row r="9690" spans="1:13" x14ac:dyDescent="0.25">
      <c r="A9690" s="1" t="s">
        <v>1276</v>
      </c>
      <c r="J9690" s="1" t="s">
        <v>1511</v>
      </c>
      <c r="K9690" s="1" t="s">
        <v>1509</v>
      </c>
      <c r="L9690" s="1" t="s">
        <v>1510</v>
      </c>
      <c r="M9690" s="1">
        <v>3</v>
      </c>
    </row>
    <row r="9691" spans="1:13" x14ac:dyDescent="0.25">
      <c r="A9691" s="1" t="s">
        <v>1451</v>
      </c>
      <c r="J9691" s="1" t="s">
        <v>1511</v>
      </c>
      <c r="K9691" s="1" t="s">
        <v>1509</v>
      </c>
      <c r="L9691" s="1" t="s">
        <v>1512</v>
      </c>
      <c r="M9691" s="1">
        <v>1</v>
      </c>
    </row>
    <row r="9692" spans="1:13" x14ac:dyDescent="0.25">
      <c r="A9692" s="1" t="s">
        <v>1276</v>
      </c>
      <c r="J9692" s="1" t="s">
        <v>1511</v>
      </c>
      <c r="K9692" s="1" t="s">
        <v>1509</v>
      </c>
      <c r="L9692" s="1" t="s">
        <v>1510</v>
      </c>
      <c r="M9692" s="1">
        <v>3</v>
      </c>
    </row>
    <row r="9693" spans="1:13" x14ac:dyDescent="0.25">
      <c r="A9693" s="1" t="s">
        <v>1451</v>
      </c>
      <c r="J9693" s="1" t="s">
        <v>1511</v>
      </c>
      <c r="K9693" s="1" t="s">
        <v>1509</v>
      </c>
      <c r="L9693" s="1" t="s">
        <v>1512</v>
      </c>
      <c r="M9693" s="1">
        <v>1</v>
      </c>
    </row>
    <row r="9694" spans="1:13" x14ac:dyDescent="0.25">
      <c r="A9694" s="1" t="s">
        <v>1276</v>
      </c>
      <c r="J9694" s="1" t="s">
        <v>1511</v>
      </c>
      <c r="K9694" s="1" t="s">
        <v>1509</v>
      </c>
      <c r="L9694" s="1" t="s">
        <v>1510</v>
      </c>
      <c r="M9694" s="1">
        <v>3</v>
      </c>
    </row>
    <row r="9695" spans="1:13" x14ac:dyDescent="0.25">
      <c r="A9695" s="1" t="s">
        <v>1276</v>
      </c>
      <c r="J9695" s="1" t="s">
        <v>1511</v>
      </c>
      <c r="K9695" s="1" t="s">
        <v>1509</v>
      </c>
      <c r="L9695" s="1" t="s">
        <v>1510</v>
      </c>
      <c r="M9695" s="1">
        <v>3</v>
      </c>
    </row>
    <row r="9696" spans="1:13" x14ac:dyDescent="0.25">
      <c r="A9696" s="1" t="s">
        <v>1262</v>
      </c>
      <c r="J9696" s="1" t="s">
        <v>1511</v>
      </c>
      <c r="K9696" s="1" t="s">
        <v>1509</v>
      </c>
      <c r="L9696" s="1" t="s">
        <v>1512</v>
      </c>
      <c r="M9696" s="1">
        <v>1</v>
      </c>
    </row>
    <row r="9697" spans="1:13" x14ac:dyDescent="0.25">
      <c r="A9697" s="1" t="s">
        <v>1276</v>
      </c>
      <c r="J9697" s="1" t="s">
        <v>1511</v>
      </c>
      <c r="K9697" s="1" t="s">
        <v>1509</v>
      </c>
      <c r="L9697" s="1" t="s">
        <v>1510</v>
      </c>
      <c r="M9697" s="1">
        <v>3</v>
      </c>
    </row>
    <row r="9698" spans="1:13" x14ac:dyDescent="0.25">
      <c r="A9698" s="1" t="s">
        <v>1451</v>
      </c>
      <c r="J9698" s="1" t="s">
        <v>1511</v>
      </c>
      <c r="K9698" s="1" t="s">
        <v>1509</v>
      </c>
      <c r="L9698" s="1" t="s">
        <v>1512</v>
      </c>
      <c r="M9698" s="1">
        <v>1</v>
      </c>
    </row>
    <row r="9699" spans="1:13" x14ac:dyDescent="0.25">
      <c r="A9699" s="1" t="s">
        <v>1276</v>
      </c>
      <c r="J9699" s="1" t="s">
        <v>1511</v>
      </c>
      <c r="K9699" s="1" t="s">
        <v>1509</v>
      </c>
      <c r="L9699" s="1" t="s">
        <v>1510</v>
      </c>
      <c r="M9699" s="1">
        <v>3</v>
      </c>
    </row>
    <row r="9700" spans="1:13" x14ac:dyDescent="0.25">
      <c r="A9700" s="1" t="s">
        <v>1451</v>
      </c>
      <c r="J9700" s="1" t="s">
        <v>1511</v>
      </c>
      <c r="K9700" s="1" t="s">
        <v>1509</v>
      </c>
      <c r="L9700" s="1" t="s">
        <v>1512</v>
      </c>
      <c r="M9700" s="1">
        <v>1</v>
      </c>
    </row>
    <row r="9701" spans="1:13" x14ac:dyDescent="0.25">
      <c r="A9701" s="1" t="s">
        <v>1451</v>
      </c>
      <c r="J9701" s="1" t="s">
        <v>1511</v>
      </c>
      <c r="K9701" s="1" t="s">
        <v>1509</v>
      </c>
      <c r="L9701" s="1" t="s">
        <v>1512</v>
      </c>
      <c r="M9701" s="1">
        <v>1</v>
      </c>
    </row>
    <row r="9702" spans="1:13" x14ac:dyDescent="0.25">
      <c r="A9702" s="1" t="s">
        <v>1299</v>
      </c>
      <c r="J9702" s="1" t="s">
        <v>1508</v>
      </c>
      <c r="K9702" s="1" t="s">
        <v>1509</v>
      </c>
      <c r="L9702" s="1" t="s">
        <v>1510</v>
      </c>
      <c r="M9702" s="1">
        <v>1</v>
      </c>
    </row>
    <row r="9703" spans="1:13" x14ac:dyDescent="0.25">
      <c r="A9703" s="1" t="s">
        <v>1299</v>
      </c>
      <c r="J9703" s="1" t="s">
        <v>1508</v>
      </c>
      <c r="K9703" s="1" t="s">
        <v>1509</v>
      </c>
      <c r="L9703" s="1" t="s">
        <v>1510</v>
      </c>
      <c r="M9703" s="1">
        <v>1</v>
      </c>
    </row>
    <row r="9704" spans="1:13" x14ac:dyDescent="0.25">
      <c r="A9704" s="1" t="s">
        <v>1276</v>
      </c>
      <c r="J9704" s="1" t="s">
        <v>1511</v>
      </c>
      <c r="K9704" s="1" t="s">
        <v>1509</v>
      </c>
      <c r="L9704" s="1" t="s">
        <v>1510</v>
      </c>
      <c r="M9704" s="1">
        <v>3</v>
      </c>
    </row>
    <row r="9705" spans="1:13" x14ac:dyDescent="0.25">
      <c r="A9705" s="1" t="s">
        <v>1263</v>
      </c>
      <c r="J9705" s="1" t="s">
        <v>1511</v>
      </c>
      <c r="K9705" s="1" t="s">
        <v>1509</v>
      </c>
      <c r="L9705" s="1" t="s">
        <v>1510</v>
      </c>
      <c r="M9705" s="1">
        <v>6</v>
      </c>
    </row>
    <row r="9706" spans="1:13" x14ac:dyDescent="0.25">
      <c r="A9706" s="1" t="s">
        <v>1451</v>
      </c>
      <c r="J9706" s="1" t="s">
        <v>1511</v>
      </c>
      <c r="K9706" s="1" t="s">
        <v>1509</v>
      </c>
      <c r="L9706" s="1" t="s">
        <v>1512</v>
      </c>
      <c r="M9706" s="1">
        <v>1</v>
      </c>
    </row>
    <row r="9707" spans="1:13" x14ac:dyDescent="0.25">
      <c r="A9707" s="1" t="s">
        <v>1451</v>
      </c>
      <c r="J9707" s="1" t="s">
        <v>1511</v>
      </c>
      <c r="K9707" s="1" t="s">
        <v>1509</v>
      </c>
      <c r="L9707" s="1" t="s">
        <v>1512</v>
      </c>
      <c r="M9707" s="1">
        <v>1</v>
      </c>
    </row>
    <row r="9708" spans="1:13" x14ac:dyDescent="0.25">
      <c r="A9708" s="1" t="s">
        <v>1276</v>
      </c>
      <c r="J9708" s="1" t="s">
        <v>1511</v>
      </c>
      <c r="K9708" s="1" t="s">
        <v>1509</v>
      </c>
      <c r="L9708" s="1" t="s">
        <v>1510</v>
      </c>
      <c r="M9708" s="1">
        <v>3</v>
      </c>
    </row>
    <row r="9709" spans="1:13" x14ac:dyDescent="0.25">
      <c r="A9709" s="1" t="s">
        <v>1451</v>
      </c>
      <c r="J9709" s="1" t="s">
        <v>1511</v>
      </c>
      <c r="K9709" s="1" t="s">
        <v>1509</v>
      </c>
      <c r="L9709" s="1" t="s">
        <v>1512</v>
      </c>
      <c r="M9709" s="1">
        <v>1</v>
      </c>
    </row>
    <row r="9710" spans="1:13" x14ac:dyDescent="0.25">
      <c r="A9710" s="1" t="s">
        <v>1276</v>
      </c>
      <c r="J9710" s="1" t="s">
        <v>1511</v>
      </c>
      <c r="K9710" s="1" t="s">
        <v>1509</v>
      </c>
      <c r="L9710" s="1" t="s">
        <v>1510</v>
      </c>
      <c r="M9710" s="1">
        <v>3</v>
      </c>
    </row>
    <row r="9711" spans="1:13" x14ac:dyDescent="0.25">
      <c r="A9711" s="1" t="s">
        <v>1451</v>
      </c>
      <c r="J9711" s="1" t="s">
        <v>1511</v>
      </c>
      <c r="K9711" s="1" t="s">
        <v>1509</v>
      </c>
      <c r="L9711" s="1" t="s">
        <v>1512</v>
      </c>
      <c r="M9711" s="1">
        <v>1</v>
      </c>
    </row>
    <row r="9712" spans="1:13" x14ac:dyDescent="0.25">
      <c r="A9712" s="1" t="s">
        <v>1276</v>
      </c>
      <c r="J9712" s="1" t="s">
        <v>1511</v>
      </c>
      <c r="K9712" s="1" t="s">
        <v>1509</v>
      </c>
      <c r="L9712" s="1" t="s">
        <v>1510</v>
      </c>
      <c r="M9712" s="1">
        <v>3</v>
      </c>
    </row>
    <row r="9713" spans="1:13" x14ac:dyDescent="0.25">
      <c r="A9713" s="1" t="s">
        <v>1451</v>
      </c>
      <c r="J9713" s="1" t="s">
        <v>1511</v>
      </c>
      <c r="K9713" s="1" t="s">
        <v>1509</v>
      </c>
      <c r="L9713" s="1" t="s">
        <v>1512</v>
      </c>
      <c r="M9713" s="1">
        <v>1</v>
      </c>
    </row>
    <row r="9714" spans="1:13" x14ac:dyDescent="0.25">
      <c r="A9714" s="1" t="s">
        <v>1276</v>
      </c>
      <c r="J9714" s="1" t="s">
        <v>1511</v>
      </c>
      <c r="K9714" s="1" t="s">
        <v>1509</v>
      </c>
      <c r="L9714" s="1" t="s">
        <v>1510</v>
      </c>
      <c r="M9714" s="1">
        <v>3</v>
      </c>
    </row>
    <row r="9715" spans="1:13" x14ac:dyDescent="0.25">
      <c r="A9715" s="1" t="s">
        <v>1299</v>
      </c>
      <c r="J9715" s="1" t="s">
        <v>1508</v>
      </c>
      <c r="K9715" s="1" t="s">
        <v>1509</v>
      </c>
      <c r="L9715" s="1" t="s">
        <v>1510</v>
      </c>
      <c r="M9715" s="1">
        <v>1</v>
      </c>
    </row>
    <row r="9716" spans="1:13" x14ac:dyDescent="0.25">
      <c r="A9716" s="1" t="s">
        <v>1451</v>
      </c>
      <c r="J9716" s="1" t="s">
        <v>1511</v>
      </c>
      <c r="K9716" s="1" t="s">
        <v>1509</v>
      </c>
      <c r="L9716" s="1" t="s">
        <v>1512</v>
      </c>
      <c r="M9716" s="1">
        <v>1</v>
      </c>
    </row>
    <row r="9717" spans="1:13" x14ac:dyDescent="0.25">
      <c r="A9717" s="1" t="s">
        <v>1451</v>
      </c>
      <c r="J9717" s="1" t="s">
        <v>1511</v>
      </c>
      <c r="K9717" s="1" t="s">
        <v>1509</v>
      </c>
      <c r="L9717" s="1" t="s">
        <v>1512</v>
      </c>
      <c r="M9717" s="1">
        <v>1</v>
      </c>
    </row>
    <row r="9718" spans="1:13" x14ac:dyDescent="0.25">
      <c r="A9718" s="1" t="s">
        <v>1262</v>
      </c>
      <c r="J9718" s="1" t="s">
        <v>1511</v>
      </c>
      <c r="K9718" s="1" t="s">
        <v>1509</v>
      </c>
      <c r="L9718" s="1" t="s">
        <v>1512</v>
      </c>
      <c r="M9718" s="1">
        <v>1</v>
      </c>
    </row>
    <row r="9719" spans="1:13" x14ac:dyDescent="0.25">
      <c r="A9719" s="1" t="s">
        <v>1276</v>
      </c>
      <c r="J9719" s="1" t="s">
        <v>1511</v>
      </c>
      <c r="K9719" s="1" t="s">
        <v>1509</v>
      </c>
      <c r="L9719" s="1" t="s">
        <v>1510</v>
      </c>
      <c r="M9719" s="1">
        <v>3</v>
      </c>
    </row>
    <row r="9720" spans="1:13" x14ac:dyDescent="0.25">
      <c r="A9720" s="1" t="s">
        <v>1451</v>
      </c>
      <c r="J9720" s="1" t="s">
        <v>1511</v>
      </c>
      <c r="K9720" s="1" t="s">
        <v>1509</v>
      </c>
      <c r="L9720" s="1" t="s">
        <v>1512</v>
      </c>
      <c r="M9720" s="1">
        <v>1</v>
      </c>
    </row>
    <row r="9721" spans="1:13" x14ac:dyDescent="0.25">
      <c r="A9721" s="1" t="s">
        <v>1276</v>
      </c>
      <c r="J9721" s="1" t="s">
        <v>1511</v>
      </c>
      <c r="K9721" s="1" t="s">
        <v>1509</v>
      </c>
      <c r="L9721" s="1" t="s">
        <v>1510</v>
      </c>
      <c r="M9721" s="1">
        <v>3</v>
      </c>
    </row>
    <row r="9722" spans="1:13" x14ac:dyDescent="0.25">
      <c r="A9722" s="1" t="s">
        <v>1451</v>
      </c>
      <c r="J9722" s="1" t="s">
        <v>1511</v>
      </c>
      <c r="K9722" s="1" t="s">
        <v>1509</v>
      </c>
      <c r="L9722" s="1" t="s">
        <v>1512</v>
      </c>
      <c r="M9722" s="1">
        <v>1</v>
      </c>
    </row>
    <row r="9723" spans="1:13" x14ac:dyDescent="0.25">
      <c r="A9723" s="1" t="s">
        <v>1276</v>
      </c>
      <c r="J9723" s="1" t="s">
        <v>1511</v>
      </c>
      <c r="K9723" s="1" t="s">
        <v>1509</v>
      </c>
      <c r="L9723" s="1" t="s">
        <v>1510</v>
      </c>
      <c r="M9723" s="1">
        <v>3</v>
      </c>
    </row>
    <row r="9724" spans="1:13" x14ac:dyDescent="0.25">
      <c r="A9724" s="1" t="s">
        <v>1262</v>
      </c>
      <c r="J9724" s="1" t="s">
        <v>1511</v>
      </c>
      <c r="K9724" s="1" t="s">
        <v>1509</v>
      </c>
      <c r="L9724" s="1" t="s">
        <v>1512</v>
      </c>
      <c r="M9724" s="1">
        <v>1</v>
      </c>
    </row>
    <row r="9725" spans="1:13" x14ac:dyDescent="0.25">
      <c r="A9725" s="1" t="s">
        <v>1262</v>
      </c>
      <c r="J9725" s="1" t="s">
        <v>1511</v>
      </c>
      <c r="K9725" s="1" t="s">
        <v>1509</v>
      </c>
      <c r="L9725" s="1" t="s">
        <v>1512</v>
      </c>
      <c r="M9725" s="1">
        <v>1</v>
      </c>
    </row>
    <row r="9726" spans="1:13" x14ac:dyDescent="0.25">
      <c r="A9726" s="1" t="s">
        <v>1262</v>
      </c>
      <c r="J9726" s="1" t="s">
        <v>1511</v>
      </c>
      <c r="K9726" s="1" t="s">
        <v>1509</v>
      </c>
      <c r="L9726" s="1" t="s">
        <v>1512</v>
      </c>
      <c r="M9726" s="1">
        <v>1</v>
      </c>
    </row>
    <row r="9727" spans="1:13" x14ac:dyDescent="0.25">
      <c r="A9727" s="1" t="s">
        <v>1276</v>
      </c>
      <c r="J9727" s="1" t="s">
        <v>1511</v>
      </c>
      <c r="K9727" s="1" t="s">
        <v>1509</v>
      </c>
      <c r="L9727" s="1" t="s">
        <v>1510</v>
      </c>
      <c r="M9727" s="1">
        <v>3</v>
      </c>
    </row>
    <row r="9728" spans="1:13" x14ac:dyDescent="0.25">
      <c r="A9728" s="1" t="s">
        <v>1451</v>
      </c>
      <c r="J9728" s="1" t="s">
        <v>1511</v>
      </c>
      <c r="K9728" s="1" t="s">
        <v>1509</v>
      </c>
      <c r="L9728" s="1" t="s">
        <v>1512</v>
      </c>
      <c r="M9728" s="1">
        <v>1</v>
      </c>
    </row>
    <row r="9729" spans="1:13" x14ac:dyDescent="0.25">
      <c r="A9729" s="1" t="s">
        <v>1395</v>
      </c>
      <c r="J9729" s="1" t="s">
        <v>1511</v>
      </c>
      <c r="K9729" s="1" t="s">
        <v>1509</v>
      </c>
      <c r="L9729" s="1" t="s">
        <v>1512</v>
      </c>
      <c r="M9729" s="1">
        <v>1</v>
      </c>
    </row>
    <row r="9730" spans="1:13" x14ac:dyDescent="0.25">
      <c r="A9730" s="1" t="s">
        <v>1299</v>
      </c>
      <c r="J9730" s="1" t="s">
        <v>1508</v>
      </c>
      <c r="K9730" s="1" t="s">
        <v>1509</v>
      </c>
      <c r="L9730" s="1" t="s">
        <v>1510</v>
      </c>
      <c r="M9730" s="1">
        <v>1</v>
      </c>
    </row>
    <row r="9731" spans="1:13" x14ac:dyDescent="0.25">
      <c r="A9731" s="1" t="s">
        <v>1276</v>
      </c>
      <c r="J9731" s="1" t="s">
        <v>1511</v>
      </c>
      <c r="K9731" s="1" t="s">
        <v>1509</v>
      </c>
      <c r="L9731" s="1" t="s">
        <v>1510</v>
      </c>
      <c r="M9731" s="1">
        <v>3</v>
      </c>
    </row>
    <row r="9732" spans="1:13" x14ac:dyDescent="0.25">
      <c r="A9732" s="1" t="s">
        <v>1451</v>
      </c>
      <c r="J9732" s="1" t="s">
        <v>1511</v>
      </c>
      <c r="K9732" s="1" t="s">
        <v>1509</v>
      </c>
      <c r="L9732" s="1" t="s">
        <v>1512</v>
      </c>
      <c r="M9732" s="1">
        <v>1</v>
      </c>
    </row>
    <row r="9733" spans="1:13" x14ac:dyDescent="0.25">
      <c r="A9733" s="1" t="s">
        <v>1276</v>
      </c>
      <c r="J9733" s="1" t="s">
        <v>1511</v>
      </c>
      <c r="K9733" s="1" t="s">
        <v>1509</v>
      </c>
      <c r="L9733" s="1" t="s">
        <v>1510</v>
      </c>
      <c r="M9733" s="1">
        <v>3</v>
      </c>
    </row>
    <row r="9734" spans="1:13" x14ac:dyDescent="0.25">
      <c r="A9734" s="1" t="s">
        <v>1263</v>
      </c>
      <c r="J9734" s="1" t="s">
        <v>1511</v>
      </c>
      <c r="K9734" s="1" t="s">
        <v>1509</v>
      </c>
      <c r="L9734" s="1" t="s">
        <v>1510</v>
      </c>
      <c r="M9734" s="1">
        <v>9</v>
      </c>
    </row>
    <row r="9735" spans="1:13" x14ac:dyDescent="0.25">
      <c r="A9735" s="1" t="s">
        <v>1276</v>
      </c>
      <c r="J9735" s="1" t="s">
        <v>1511</v>
      </c>
      <c r="K9735" s="1" t="s">
        <v>1509</v>
      </c>
      <c r="L9735" s="1" t="s">
        <v>1510</v>
      </c>
      <c r="M9735" s="1">
        <v>3</v>
      </c>
    </row>
    <row r="9736" spans="1:13" x14ac:dyDescent="0.25">
      <c r="A9736" s="1" t="s">
        <v>1262</v>
      </c>
      <c r="J9736" s="1" t="s">
        <v>1511</v>
      </c>
      <c r="K9736" s="1" t="s">
        <v>1509</v>
      </c>
      <c r="L9736" s="1" t="s">
        <v>1512</v>
      </c>
      <c r="M9736" s="1">
        <v>1</v>
      </c>
    </row>
    <row r="9737" spans="1:13" x14ac:dyDescent="0.25">
      <c r="A9737" s="1" t="s">
        <v>1451</v>
      </c>
      <c r="J9737" s="1" t="s">
        <v>1511</v>
      </c>
      <c r="K9737" s="1" t="s">
        <v>1509</v>
      </c>
      <c r="L9737" s="1" t="s">
        <v>1512</v>
      </c>
      <c r="M9737" s="1">
        <v>1</v>
      </c>
    </row>
    <row r="9738" spans="1:13" x14ac:dyDescent="0.25">
      <c r="A9738" s="1" t="s">
        <v>1395</v>
      </c>
      <c r="J9738" s="1" t="s">
        <v>1511</v>
      </c>
      <c r="K9738" s="1" t="s">
        <v>1509</v>
      </c>
      <c r="L9738" s="1" t="s">
        <v>1512</v>
      </c>
      <c r="M9738" s="1">
        <v>1</v>
      </c>
    </row>
    <row r="9739" spans="1:13" x14ac:dyDescent="0.25">
      <c r="A9739" s="1" t="s">
        <v>1451</v>
      </c>
      <c r="J9739" s="1" t="s">
        <v>1511</v>
      </c>
      <c r="K9739" s="1" t="s">
        <v>1509</v>
      </c>
      <c r="L9739" s="1" t="s">
        <v>1512</v>
      </c>
      <c r="M9739" s="1">
        <v>1</v>
      </c>
    </row>
    <row r="9740" spans="1:13" x14ac:dyDescent="0.25">
      <c r="A9740" s="1" t="s">
        <v>1276</v>
      </c>
      <c r="J9740" s="1" t="s">
        <v>1511</v>
      </c>
      <c r="K9740" s="1" t="s">
        <v>1509</v>
      </c>
      <c r="L9740" s="1" t="s">
        <v>1510</v>
      </c>
      <c r="M9740" s="1">
        <v>3</v>
      </c>
    </row>
    <row r="9741" spans="1:13" x14ac:dyDescent="0.25">
      <c r="A9741" s="1" t="s">
        <v>1276</v>
      </c>
      <c r="J9741" s="1" t="s">
        <v>1511</v>
      </c>
      <c r="K9741" s="1" t="s">
        <v>1509</v>
      </c>
      <c r="L9741" s="1" t="s">
        <v>1510</v>
      </c>
      <c r="M9741" s="1">
        <v>3</v>
      </c>
    </row>
    <row r="9742" spans="1:13" x14ac:dyDescent="0.25">
      <c r="A9742" s="1" t="s">
        <v>1262</v>
      </c>
      <c r="J9742" s="1" t="s">
        <v>1511</v>
      </c>
      <c r="K9742" s="1" t="s">
        <v>1509</v>
      </c>
      <c r="L9742" s="1" t="s">
        <v>1512</v>
      </c>
      <c r="M9742" s="1">
        <v>1</v>
      </c>
    </row>
    <row r="9743" spans="1:13" x14ac:dyDescent="0.25">
      <c r="A9743" s="1" t="s">
        <v>1451</v>
      </c>
      <c r="J9743" s="1" t="s">
        <v>1511</v>
      </c>
      <c r="K9743" s="1" t="s">
        <v>1509</v>
      </c>
      <c r="L9743" s="1" t="s">
        <v>1512</v>
      </c>
      <c r="M9743" s="1">
        <v>1</v>
      </c>
    </row>
    <row r="9744" spans="1:13" x14ac:dyDescent="0.25">
      <c r="A9744" s="1" t="s">
        <v>1395</v>
      </c>
      <c r="J9744" s="1" t="s">
        <v>1511</v>
      </c>
      <c r="K9744" s="1" t="s">
        <v>1509</v>
      </c>
      <c r="L9744" s="1" t="s">
        <v>1512</v>
      </c>
      <c r="M9744" s="1">
        <v>1</v>
      </c>
    </row>
    <row r="9745" spans="1:13" x14ac:dyDescent="0.25">
      <c r="A9745" s="1" t="s">
        <v>1451</v>
      </c>
      <c r="J9745" s="1" t="s">
        <v>1511</v>
      </c>
      <c r="K9745" s="1" t="s">
        <v>1509</v>
      </c>
      <c r="L9745" s="1" t="s">
        <v>1512</v>
      </c>
      <c r="M9745" s="1">
        <v>1</v>
      </c>
    </row>
    <row r="9746" spans="1:13" x14ac:dyDescent="0.25">
      <c r="A9746" s="1" t="s">
        <v>1451</v>
      </c>
      <c r="J9746" s="1" t="s">
        <v>1511</v>
      </c>
      <c r="K9746" s="1" t="s">
        <v>1509</v>
      </c>
      <c r="L9746" s="1" t="s">
        <v>1512</v>
      </c>
      <c r="M9746" s="1">
        <v>1</v>
      </c>
    </row>
    <row r="9747" spans="1:13" x14ac:dyDescent="0.25">
      <c r="A9747" s="1" t="s">
        <v>1276</v>
      </c>
      <c r="J9747" s="1" t="s">
        <v>1511</v>
      </c>
      <c r="K9747" s="1" t="s">
        <v>1509</v>
      </c>
      <c r="L9747" s="1" t="s">
        <v>1510</v>
      </c>
      <c r="M9747" s="1">
        <v>3</v>
      </c>
    </row>
    <row r="9748" spans="1:13" x14ac:dyDescent="0.25">
      <c r="A9748" s="1" t="s">
        <v>1451</v>
      </c>
      <c r="J9748" s="1" t="s">
        <v>1511</v>
      </c>
      <c r="K9748" s="1" t="s">
        <v>1509</v>
      </c>
      <c r="L9748" s="1" t="s">
        <v>1512</v>
      </c>
      <c r="M9748" s="1">
        <v>1</v>
      </c>
    </row>
    <row r="9749" spans="1:13" x14ac:dyDescent="0.25">
      <c r="A9749" s="1" t="s">
        <v>1276</v>
      </c>
      <c r="J9749" s="1" t="s">
        <v>1511</v>
      </c>
      <c r="K9749" s="1" t="s">
        <v>1509</v>
      </c>
      <c r="L9749" s="1" t="s">
        <v>1510</v>
      </c>
      <c r="M9749" s="1">
        <v>3</v>
      </c>
    </row>
    <row r="9750" spans="1:13" x14ac:dyDescent="0.25">
      <c r="A9750" s="1" t="s">
        <v>1276</v>
      </c>
      <c r="J9750" s="1" t="s">
        <v>1511</v>
      </c>
      <c r="K9750" s="1" t="s">
        <v>1509</v>
      </c>
      <c r="L9750" s="1" t="s">
        <v>1510</v>
      </c>
      <c r="M9750" s="1">
        <v>3</v>
      </c>
    </row>
    <row r="9751" spans="1:13" x14ac:dyDescent="0.25">
      <c r="A9751" s="1" t="s">
        <v>1276</v>
      </c>
      <c r="J9751" s="1" t="s">
        <v>1511</v>
      </c>
      <c r="K9751" s="1" t="s">
        <v>1509</v>
      </c>
      <c r="L9751" s="1" t="s">
        <v>1510</v>
      </c>
      <c r="M9751" s="1">
        <v>3</v>
      </c>
    </row>
    <row r="9752" spans="1:13" x14ac:dyDescent="0.25">
      <c r="A9752" s="1" t="s">
        <v>1451</v>
      </c>
      <c r="J9752" s="1" t="s">
        <v>1511</v>
      </c>
      <c r="K9752" s="1" t="s">
        <v>1509</v>
      </c>
      <c r="L9752" s="1" t="s">
        <v>1512</v>
      </c>
      <c r="M9752" s="1">
        <v>1</v>
      </c>
    </row>
    <row r="9753" spans="1:13" x14ac:dyDescent="0.25">
      <c r="A9753" s="1" t="s">
        <v>1395</v>
      </c>
      <c r="J9753" s="1" t="s">
        <v>1511</v>
      </c>
      <c r="K9753" s="1" t="s">
        <v>1509</v>
      </c>
      <c r="L9753" s="1" t="s">
        <v>1512</v>
      </c>
      <c r="M9753" s="1">
        <v>1</v>
      </c>
    </row>
    <row r="9754" spans="1:13" x14ac:dyDescent="0.25">
      <c r="A9754" s="1" t="s">
        <v>1451</v>
      </c>
      <c r="J9754" s="1" t="s">
        <v>1511</v>
      </c>
      <c r="K9754" s="1" t="s">
        <v>1509</v>
      </c>
      <c r="L9754" s="1" t="s">
        <v>1512</v>
      </c>
      <c r="M9754" s="1">
        <v>1</v>
      </c>
    </row>
    <row r="9755" spans="1:13" x14ac:dyDescent="0.25">
      <c r="A9755" s="1" t="s">
        <v>1263</v>
      </c>
      <c r="J9755" s="1" t="s">
        <v>1511</v>
      </c>
      <c r="K9755" s="1" t="s">
        <v>1509</v>
      </c>
      <c r="L9755" s="1" t="s">
        <v>1510</v>
      </c>
      <c r="M9755" s="1">
        <v>11</v>
      </c>
    </row>
    <row r="9756" spans="1:13" x14ac:dyDescent="0.25">
      <c r="A9756" s="1" t="s">
        <v>1451</v>
      </c>
      <c r="J9756" s="1" t="s">
        <v>1511</v>
      </c>
      <c r="K9756" s="1" t="s">
        <v>1509</v>
      </c>
      <c r="L9756" s="1" t="s">
        <v>1512</v>
      </c>
      <c r="M9756" s="1">
        <v>1</v>
      </c>
    </row>
    <row r="9757" spans="1:13" x14ac:dyDescent="0.25">
      <c r="A9757" s="1" t="s">
        <v>1395</v>
      </c>
      <c r="J9757" s="1" t="s">
        <v>1511</v>
      </c>
      <c r="K9757" s="1" t="s">
        <v>1509</v>
      </c>
      <c r="L9757" s="1" t="s">
        <v>1512</v>
      </c>
      <c r="M9757" s="1">
        <v>1</v>
      </c>
    </row>
    <row r="9758" spans="1:13" x14ac:dyDescent="0.25">
      <c r="A9758" s="1" t="s">
        <v>1262</v>
      </c>
      <c r="J9758" s="1" t="s">
        <v>1511</v>
      </c>
      <c r="K9758" s="1" t="s">
        <v>1509</v>
      </c>
      <c r="L9758" s="1" t="s">
        <v>1512</v>
      </c>
      <c r="M9758" s="1">
        <v>1</v>
      </c>
    </row>
    <row r="9759" spans="1:13" x14ac:dyDescent="0.25">
      <c r="A9759" s="1" t="s">
        <v>1395</v>
      </c>
      <c r="J9759" s="1" t="s">
        <v>1511</v>
      </c>
      <c r="K9759" s="1" t="s">
        <v>1509</v>
      </c>
      <c r="L9759" s="1" t="s">
        <v>1512</v>
      </c>
      <c r="M9759" s="1">
        <v>1</v>
      </c>
    </row>
    <row r="9760" spans="1:13" x14ac:dyDescent="0.25">
      <c r="A9760" s="1" t="s">
        <v>1451</v>
      </c>
      <c r="J9760" s="1" t="s">
        <v>1511</v>
      </c>
      <c r="K9760" s="1" t="s">
        <v>1509</v>
      </c>
      <c r="L9760" s="1" t="s">
        <v>1512</v>
      </c>
      <c r="M9760" s="1">
        <v>1</v>
      </c>
    </row>
    <row r="9761" spans="1:13" x14ac:dyDescent="0.25">
      <c r="A9761" s="1" t="s">
        <v>1262</v>
      </c>
      <c r="J9761" s="1" t="s">
        <v>1511</v>
      </c>
      <c r="K9761" s="1" t="s">
        <v>1509</v>
      </c>
      <c r="L9761" s="1" t="s">
        <v>1512</v>
      </c>
      <c r="M9761" s="1">
        <v>1</v>
      </c>
    </row>
    <row r="9762" spans="1:13" x14ac:dyDescent="0.25">
      <c r="A9762" s="1" t="s">
        <v>1262</v>
      </c>
      <c r="J9762" s="1" t="s">
        <v>1511</v>
      </c>
      <c r="K9762" s="1" t="s">
        <v>1509</v>
      </c>
      <c r="L9762" s="1" t="s">
        <v>1512</v>
      </c>
      <c r="M9762" s="1">
        <v>1</v>
      </c>
    </row>
    <row r="9763" spans="1:13" x14ac:dyDescent="0.25">
      <c r="A9763" s="1" t="s">
        <v>1276</v>
      </c>
      <c r="J9763" s="1" t="s">
        <v>1511</v>
      </c>
      <c r="K9763" s="1" t="s">
        <v>1509</v>
      </c>
      <c r="L9763" s="1" t="s">
        <v>1510</v>
      </c>
      <c r="M9763" s="1">
        <v>3</v>
      </c>
    </row>
    <row r="9764" spans="1:13" x14ac:dyDescent="0.25">
      <c r="A9764" s="1" t="s">
        <v>1262</v>
      </c>
      <c r="J9764" s="1" t="s">
        <v>1511</v>
      </c>
      <c r="K9764" s="1" t="s">
        <v>1509</v>
      </c>
      <c r="L9764" s="1" t="s">
        <v>1512</v>
      </c>
      <c r="M9764" s="1">
        <v>1</v>
      </c>
    </row>
    <row r="9765" spans="1:13" x14ac:dyDescent="0.25">
      <c r="A9765" s="1" t="s">
        <v>1274</v>
      </c>
      <c r="J9765" s="1" t="s">
        <v>1511</v>
      </c>
      <c r="K9765" s="1" t="s">
        <v>1509</v>
      </c>
      <c r="L9765" s="1" t="s">
        <v>1510</v>
      </c>
      <c r="M9765" s="1">
        <v>1</v>
      </c>
    </row>
    <row r="9766" spans="1:13" x14ac:dyDescent="0.25">
      <c r="A9766" s="1" t="s">
        <v>1262</v>
      </c>
      <c r="J9766" s="1" t="s">
        <v>1511</v>
      </c>
      <c r="K9766" s="1" t="s">
        <v>1509</v>
      </c>
      <c r="L9766" s="1" t="s">
        <v>1512</v>
      </c>
      <c r="M9766" s="1">
        <v>1</v>
      </c>
    </row>
    <row r="9767" spans="1:13" x14ac:dyDescent="0.25">
      <c r="A9767" s="1" t="s">
        <v>1276</v>
      </c>
      <c r="J9767" s="1" t="s">
        <v>1511</v>
      </c>
      <c r="K9767" s="1" t="s">
        <v>1509</v>
      </c>
      <c r="L9767" s="1" t="s">
        <v>1510</v>
      </c>
      <c r="M9767" s="1">
        <v>3</v>
      </c>
    </row>
    <row r="9768" spans="1:13" x14ac:dyDescent="0.25">
      <c r="A9768" s="1" t="s">
        <v>1263</v>
      </c>
      <c r="J9768" s="1" t="s">
        <v>1511</v>
      </c>
      <c r="K9768" s="1" t="s">
        <v>1509</v>
      </c>
      <c r="L9768" s="1" t="s">
        <v>1510</v>
      </c>
      <c r="M9768" s="1">
        <v>13</v>
      </c>
    </row>
    <row r="9769" spans="1:13" x14ac:dyDescent="0.25">
      <c r="A9769" s="1" t="s">
        <v>1274</v>
      </c>
      <c r="J9769" s="1" t="s">
        <v>1511</v>
      </c>
      <c r="K9769" s="1" t="s">
        <v>1509</v>
      </c>
      <c r="L9769" s="1" t="s">
        <v>1510</v>
      </c>
      <c r="M9769" s="1">
        <v>1</v>
      </c>
    </row>
    <row r="9770" spans="1:13" x14ac:dyDescent="0.25">
      <c r="A9770" s="1" t="s">
        <v>1276</v>
      </c>
      <c r="J9770" s="1" t="s">
        <v>1511</v>
      </c>
      <c r="K9770" s="1" t="s">
        <v>1509</v>
      </c>
      <c r="L9770" s="1" t="s">
        <v>1510</v>
      </c>
      <c r="M9770" s="1">
        <v>3</v>
      </c>
    </row>
    <row r="9771" spans="1:13" x14ac:dyDescent="0.25">
      <c r="A9771" s="1" t="s">
        <v>1262</v>
      </c>
      <c r="J9771" s="1" t="s">
        <v>1511</v>
      </c>
      <c r="K9771" s="1" t="s">
        <v>1509</v>
      </c>
      <c r="L9771" s="1" t="s">
        <v>1512</v>
      </c>
      <c r="M9771" s="1">
        <v>1</v>
      </c>
    </row>
    <row r="9772" spans="1:13" x14ac:dyDescent="0.25">
      <c r="A9772" s="1" t="s">
        <v>1262</v>
      </c>
      <c r="J9772" s="1" t="s">
        <v>1511</v>
      </c>
      <c r="K9772" s="1" t="s">
        <v>1509</v>
      </c>
      <c r="L9772" s="1" t="s">
        <v>1512</v>
      </c>
      <c r="M9772" s="1">
        <v>1</v>
      </c>
    </row>
    <row r="9773" spans="1:13" x14ac:dyDescent="0.25">
      <c r="A9773" s="1" t="s">
        <v>1341</v>
      </c>
      <c r="J9773" s="1" t="s">
        <v>1511</v>
      </c>
      <c r="K9773" s="1" t="s">
        <v>1509</v>
      </c>
      <c r="L9773" s="1" t="s">
        <v>1512</v>
      </c>
      <c r="M9773" s="1">
        <v>19</v>
      </c>
    </row>
    <row r="9774" spans="1:13" x14ac:dyDescent="0.25">
      <c r="A9774" s="1" t="s">
        <v>1274</v>
      </c>
      <c r="J9774" s="1" t="s">
        <v>1511</v>
      </c>
      <c r="K9774" s="1" t="s">
        <v>1509</v>
      </c>
      <c r="L9774" s="1" t="s">
        <v>1510</v>
      </c>
      <c r="M9774" s="1">
        <v>1</v>
      </c>
    </row>
    <row r="9775" spans="1:13" x14ac:dyDescent="0.25">
      <c r="A9775" s="1" t="s">
        <v>1276</v>
      </c>
      <c r="J9775" s="1" t="s">
        <v>1511</v>
      </c>
      <c r="K9775" s="1" t="s">
        <v>1509</v>
      </c>
      <c r="L9775" s="1" t="s">
        <v>1510</v>
      </c>
      <c r="M9775" s="1">
        <v>3</v>
      </c>
    </row>
    <row r="9776" spans="1:13" x14ac:dyDescent="0.25">
      <c r="A9776" s="1" t="s">
        <v>1341</v>
      </c>
      <c r="J9776" s="1" t="s">
        <v>1511</v>
      </c>
      <c r="K9776" s="1" t="s">
        <v>1509</v>
      </c>
      <c r="L9776" s="1" t="s">
        <v>1512</v>
      </c>
      <c r="M9776" s="1">
        <v>19</v>
      </c>
    </row>
    <row r="9777" spans="1:13" x14ac:dyDescent="0.25">
      <c r="A9777" s="1" t="s">
        <v>1276</v>
      </c>
      <c r="J9777" s="1" t="s">
        <v>1511</v>
      </c>
      <c r="K9777" s="1" t="s">
        <v>1509</v>
      </c>
      <c r="L9777" s="1" t="s">
        <v>1510</v>
      </c>
      <c r="M9777" s="1">
        <v>3</v>
      </c>
    </row>
    <row r="9778" spans="1:13" x14ac:dyDescent="0.25">
      <c r="A9778" s="1" t="s">
        <v>1263</v>
      </c>
      <c r="J9778" s="1" t="s">
        <v>1511</v>
      </c>
      <c r="K9778" s="1" t="s">
        <v>1509</v>
      </c>
      <c r="L9778" s="1" t="s">
        <v>1510</v>
      </c>
      <c r="M9778" s="1">
        <v>27</v>
      </c>
    </row>
    <row r="9779" spans="1:13" x14ac:dyDescent="0.25">
      <c r="A9779" s="1" t="s">
        <v>1395</v>
      </c>
      <c r="J9779" s="1" t="s">
        <v>1511</v>
      </c>
      <c r="K9779" s="1" t="s">
        <v>1509</v>
      </c>
      <c r="L9779" s="1" t="s">
        <v>1512</v>
      </c>
      <c r="M9779" s="1">
        <v>1</v>
      </c>
    </row>
    <row r="9780" spans="1:13" x14ac:dyDescent="0.25">
      <c r="A9780" s="1" t="s">
        <v>1395</v>
      </c>
      <c r="J9780" s="1" t="s">
        <v>1511</v>
      </c>
      <c r="K9780" s="1" t="s">
        <v>1509</v>
      </c>
      <c r="L9780" s="1" t="s">
        <v>1512</v>
      </c>
      <c r="M9780" s="1">
        <v>1</v>
      </c>
    </row>
    <row r="9781" spans="1:13" x14ac:dyDescent="0.25">
      <c r="A9781" s="1" t="s">
        <v>1395</v>
      </c>
      <c r="J9781" s="1" t="s">
        <v>1511</v>
      </c>
      <c r="K9781" s="1" t="s">
        <v>1509</v>
      </c>
      <c r="L9781" s="1" t="s">
        <v>1512</v>
      </c>
      <c r="M9781" s="1">
        <v>1</v>
      </c>
    </row>
    <row r="9782" spans="1:13" x14ac:dyDescent="0.25">
      <c r="A9782" s="1" t="s">
        <v>1395</v>
      </c>
      <c r="J9782" s="1" t="s">
        <v>1511</v>
      </c>
      <c r="K9782" s="1" t="s">
        <v>1509</v>
      </c>
      <c r="L9782" s="1" t="s">
        <v>1512</v>
      </c>
      <c r="M9782" s="1">
        <v>1</v>
      </c>
    </row>
    <row r="9783" spans="1:13" x14ac:dyDescent="0.25">
      <c r="A9783" s="1" t="s">
        <v>1385</v>
      </c>
      <c r="J9783" s="1" t="s">
        <v>1511</v>
      </c>
      <c r="K9783" s="1" t="s">
        <v>1514</v>
      </c>
      <c r="L9783" s="1" t="s">
        <v>1510</v>
      </c>
      <c r="M9783" s="1">
        <v>1</v>
      </c>
    </row>
    <row r="9784" spans="1:13" x14ac:dyDescent="0.25">
      <c r="A9784" s="1" t="s">
        <v>1395</v>
      </c>
      <c r="J9784" s="1" t="s">
        <v>1511</v>
      </c>
      <c r="K9784" s="1" t="s">
        <v>1509</v>
      </c>
      <c r="L9784" s="1" t="s">
        <v>1512</v>
      </c>
      <c r="M9784" s="1">
        <v>1</v>
      </c>
    </row>
    <row r="9785" spans="1:13" x14ac:dyDescent="0.25">
      <c r="A9785" s="1" t="s">
        <v>1395</v>
      </c>
      <c r="J9785" s="1" t="s">
        <v>1511</v>
      </c>
      <c r="K9785" s="1" t="s">
        <v>1509</v>
      </c>
      <c r="L9785" s="1" t="s">
        <v>1512</v>
      </c>
      <c r="M9785" s="1">
        <v>1</v>
      </c>
    </row>
    <row r="9786" spans="1:13" x14ac:dyDescent="0.25">
      <c r="A9786" s="1" t="s">
        <v>1395</v>
      </c>
      <c r="J9786" s="1" t="s">
        <v>1511</v>
      </c>
      <c r="K9786" s="1" t="s">
        <v>1509</v>
      </c>
      <c r="L9786" s="1" t="s">
        <v>1512</v>
      </c>
      <c r="M9786" s="1">
        <v>1</v>
      </c>
    </row>
    <row r="9787" spans="1:13" x14ac:dyDescent="0.25">
      <c r="A9787" s="1" t="s">
        <v>1263</v>
      </c>
      <c r="J9787" s="1" t="s">
        <v>1511</v>
      </c>
      <c r="K9787" s="1" t="s">
        <v>1509</v>
      </c>
      <c r="L9787" s="1" t="s">
        <v>1510</v>
      </c>
      <c r="M9787" s="1">
        <v>19</v>
      </c>
    </row>
    <row r="9788" spans="1:13" x14ac:dyDescent="0.25">
      <c r="A9788" s="1" t="s">
        <v>1446</v>
      </c>
      <c r="J9788" s="1" t="s">
        <v>1511</v>
      </c>
      <c r="K9788" s="1" t="s">
        <v>1509</v>
      </c>
      <c r="L9788" s="1" t="s">
        <v>1512</v>
      </c>
      <c r="M9788" s="1">
        <v>4</v>
      </c>
    </row>
    <row r="9789" spans="1:13" x14ac:dyDescent="0.25">
      <c r="A9789" s="1" t="s">
        <v>1301</v>
      </c>
      <c r="J9789" s="1" t="s">
        <v>1511</v>
      </c>
      <c r="K9789" s="1" t="s">
        <v>1509</v>
      </c>
      <c r="L9789" s="1" t="s">
        <v>1512</v>
      </c>
      <c r="M9789" s="1">
        <v>2</v>
      </c>
    </row>
    <row r="9790" spans="1:13" x14ac:dyDescent="0.25">
      <c r="A9790" s="1" t="s">
        <v>1446</v>
      </c>
      <c r="J9790" s="1" t="s">
        <v>1511</v>
      </c>
      <c r="K9790" s="1" t="s">
        <v>1509</v>
      </c>
      <c r="L9790" s="1" t="s">
        <v>1512</v>
      </c>
      <c r="M9790" s="1">
        <v>5</v>
      </c>
    </row>
    <row r="9791" spans="1:13" x14ac:dyDescent="0.25">
      <c r="A9791" s="1" t="s">
        <v>1549</v>
      </c>
      <c r="J9791" s="1" t="s">
        <v>1511</v>
      </c>
      <c r="K9791" s="1" t="s">
        <v>1509</v>
      </c>
      <c r="L9791" s="1" t="s">
        <v>1510</v>
      </c>
      <c r="M9791" s="1">
        <v>155</v>
      </c>
    </row>
    <row r="9792" spans="1:13" x14ac:dyDescent="0.25">
      <c r="A9792" s="1" t="s">
        <v>1262</v>
      </c>
      <c r="J9792" s="1" t="s">
        <v>1511</v>
      </c>
      <c r="K9792" s="1" t="s">
        <v>1509</v>
      </c>
      <c r="L9792" s="1" t="s">
        <v>1512</v>
      </c>
      <c r="M9792" s="1">
        <v>6</v>
      </c>
    </row>
    <row r="9793" spans="1:13" x14ac:dyDescent="0.25">
      <c r="A9793" s="1" t="s">
        <v>1263</v>
      </c>
      <c r="J9793" s="1" t="s">
        <v>1511</v>
      </c>
      <c r="K9793" s="1" t="s">
        <v>1509</v>
      </c>
      <c r="L9793" s="1" t="s">
        <v>1510</v>
      </c>
      <c r="M9793" s="1">
        <v>23</v>
      </c>
    </row>
    <row r="9794" spans="1:13" x14ac:dyDescent="0.25">
      <c r="A9794" s="1" t="s">
        <v>1395</v>
      </c>
      <c r="J9794" s="1" t="s">
        <v>1511</v>
      </c>
      <c r="K9794" s="1" t="s">
        <v>1509</v>
      </c>
      <c r="L9794" s="1" t="s">
        <v>1512</v>
      </c>
      <c r="M9794" s="1">
        <v>1</v>
      </c>
    </row>
    <row r="9795" spans="1:13" x14ac:dyDescent="0.25">
      <c r="A9795" s="1" t="s">
        <v>1445</v>
      </c>
      <c r="J9795" s="1" t="s">
        <v>1511</v>
      </c>
      <c r="K9795" s="1" t="s">
        <v>1509</v>
      </c>
      <c r="L9795" s="1" t="s">
        <v>1512</v>
      </c>
      <c r="M9795" s="1">
        <v>5</v>
      </c>
    </row>
    <row r="9796" spans="1:13" x14ac:dyDescent="0.25">
      <c r="A9796" s="1" t="s">
        <v>1395</v>
      </c>
      <c r="J9796" s="1" t="s">
        <v>1511</v>
      </c>
      <c r="K9796" s="1" t="s">
        <v>1509</v>
      </c>
      <c r="L9796" s="1" t="s">
        <v>1512</v>
      </c>
      <c r="M9796" s="1">
        <v>1</v>
      </c>
    </row>
    <row r="9797" spans="1:13" x14ac:dyDescent="0.25">
      <c r="A9797" s="1" t="s">
        <v>1263</v>
      </c>
      <c r="J9797" s="1" t="s">
        <v>1511</v>
      </c>
      <c r="K9797" s="1" t="s">
        <v>1509</v>
      </c>
      <c r="L9797" s="1" t="s">
        <v>1510</v>
      </c>
      <c r="M9797" s="1">
        <v>23</v>
      </c>
    </row>
    <row r="9798" spans="1:13" x14ac:dyDescent="0.25">
      <c r="A9798" s="1" t="s">
        <v>1395</v>
      </c>
      <c r="J9798" s="1" t="s">
        <v>1511</v>
      </c>
      <c r="K9798" s="1" t="s">
        <v>1509</v>
      </c>
      <c r="L9798" s="1" t="s">
        <v>1512</v>
      </c>
      <c r="M9798" s="1">
        <v>1</v>
      </c>
    </row>
    <row r="9799" spans="1:13" x14ac:dyDescent="0.25">
      <c r="A9799" s="1" t="s">
        <v>1411</v>
      </c>
      <c r="J9799" s="1" t="s">
        <v>1511</v>
      </c>
      <c r="K9799" s="1" t="s">
        <v>1509</v>
      </c>
      <c r="L9799" s="1" t="s">
        <v>1510</v>
      </c>
      <c r="M9799" s="1">
        <v>13</v>
      </c>
    </row>
    <row r="9800" spans="1:13" x14ac:dyDescent="0.25">
      <c r="A9800" s="1" t="s">
        <v>1395</v>
      </c>
      <c r="J9800" s="1" t="s">
        <v>1511</v>
      </c>
      <c r="K9800" s="1" t="s">
        <v>1509</v>
      </c>
      <c r="L9800" s="1" t="s">
        <v>1512</v>
      </c>
      <c r="M9800" s="1">
        <v>1</v>
      </c>
    </row>
    <row r="9801" spans="1:13" x14ac:dyDescent="0.25">
      <c r="A9801" s="1" t="s">
        <v>1395</v>
      </c>
      <c r="J9801" s="1" t="s">
        <v>1511</v>
      </c>
      <c r="K9801" s="1" t="s">
        <v>1509</v>
      </c>
      <c r="L9801" s="1" t="s">
        <v>1512</v>
      </c>
      <c r="M9801" s="1">
        <v>1</v>
      </c>
    </row>
    <row r="9802" spans="1:13" x14ac:dyDescent="0.25">
      <c r="A9802" s="1" t="s">
        <v>1395</v>
      </c>
      <c r="J9802" s="1" t="s">
        <v>1511</v>
      </c>
      <c r="K9802" s="1" t="s">
        <v>1509</v>
      </c>
      <c r="L9802" s="1" t="s">
        <v>1512</v>
      </c>
      <c r="M9802" s="1">
        <v>1</v>
      </c>
    </row>
    <row r="9803" spans="1:13" x14ac:dyDescent="0.25">
      <c r="A9803" s="1" t="s">
        <v>1395</v>
      </c>
      <c r="J9803" s="1" t="s">
        <v>1511</v>
      </c>
      <c r="K9803" s="1" t="s">
        <v>1509</v>
      </c>
      <c r="L9803" s="1" t="s">
        <v>1512</v>
      </c>
      <c r="M9803" s="1">
        <v>1</v>
      </c>
    </row>
    <row r="9804" spans="1:13" x14ac:dyDescent="0.25">
      <c r="A9804" s="1" t="s">
        <v>1395</v>
      </c>
      <c r="J9804" s="1" t="s">
        <v>1511</v>
      </c>
      <c r="K9804" s="1" t="s">
        <v>1509</v>
      </c>
      <c r="L9804" s="1" t="s">
        <v>1512</v>
      </c>
      <c r="M9804" s="1">
        <v>1</v>
      </c>
    </row>
    <row r="9805" spans="1:13" x14ac:dyDescent="0.25">
      <c r="A9805" s="1" t="s">
        <v>1395</v>
      </c>
      <c r="J9805" s="1" t="s">
        <v>1511</v>
      </c>
      <c r="K9805" s="1" t="s">
        <v>1509</v>
      </c>
      <c r="L9805" s="1" t="s">
        <v>1512</v>
      </c>
      <c r="M9805" s="1">
        <v>1</v>
      </c>
    </row>
    <row r="9806" spans="1:13" x14ac:dyDescent="0.25">
      <c r="A9806" s="1" t="s">
        <v>1263</v>
      </c>
      <c r="J9806" s="1" t="s">
        <v>1511</v>
      </c>
      <c r="K9806" s="1" t="s">
        <v>1509</v>
      </c>
      <c r="L9806" s="1" t="s">
        <v>1512</v>
      </c>
      <c r="M9806" s="1">
        <v>1</v>
      </c>
    </row>
    <row r="9807" spans="1:13" x14ac:dyDescent="0.25">
      <c r="A9807" s="1" t="s">
        <v>1447</v>
      </c>
      <c r="J9807" s="1" t="s">
        <v>1511</v>
      </c>
      <c r="K9807" s="1" t="s">
        <v>1509</v>
      </c>
      <c r="L9807" s="1" t="s">
        <v>1512</v>
      </c>
      <c r="M9807" s="1">
        <v>5</v>
      </c>
    </row>
    <row r="9808" spans="1:13" x14ac:dyDescent="0.25">
      <c r="A9808" s="1" t="s">
        <v>1447</v>
      </c>
      <c r="J9808" s="1" t="s">
        <v>1511</v>
      </c>
      <c r="K9808" s="1" t="s">
        <v>1509</v>
      </c>
      <c r="L9808" s="1" t="s">
        <v>1512</v>
      </c>
      <c r="M9808" s="1">
        <v>12</v>
      </c>
    </row>
    <row r="9809" spans="1:13" x14ac:dyDescent="0.25">
      <c r="A9809" s="1" t="s">
        <v>1447</v>
      </c>
      <c r="J9809" s="1" t="s">
        <v>1511</v>
      </c>
      <c r="K9809" s="1" t="s">
        <v>1509</v>
      </c>
      <c r="L9809" s="1" t="s">
        <v>1512</v>
      </c>
      <c r="M9809" s="1">
        <v>5</v>
      </c>
    </row>
    <row r="9810" spans="1:13" x14ac:dyDescent="0.25">
      <c r="A9810" s="1" t="s">
        <v>1447</v>
      </c>
      <c r="J9810" s="1" t="s">
        <v>1511</v>
      </c>
      <c r="K9810" s="1" t="s">
        <v>1509</v>
      </c>
      <c r="L9810" s="1" t="s">
        <v>1512</v>
      </c>
      <c r="M9810" s="1">
        <v>14</v>
      </c>
    </row>
    <row r="9811" spans="1:13" x14ac:dyDescent="0.25">
      <c r="A9811" s="1" t="s">
        <v>1340</v>
      </c>
      <c r="J9811" s="1" t="s">
        <v>1511</v>
      </c>
      <c r="K9811" s="1" t="s">
        <v>1509</v>
      </c>
      <c r="L9811" s="1" t="s">
        <v>1512</v>
      </c>
      <c r="M9811" s="1">
        <v>1</v>
      </c>
    </row>
    <row r="9812" spans="1:13" x14ac:dyDescent="0.25">
      <c r="A9812" s="1" t="s">
        <v>1340</v>
      </c>
      <c r="J9812" s="1" t="s">
        <v>1511</v>
      </c>
      <c r="K9812" s="1" t="s">
        <v>1509</v>
      </c>
      <c r="L9812" s="1" t="s">
        <v>1512</v>
      </c>
      <c r="M9812" s="1">
        <v>1</v>
      </c>
    </row>
    <row r="9813" spans="1:13" x14ac:dyDescent="0.25">
      <c r="A9813" s="1" t="s">
        <v>1340</v>
      </c>
      <c r="J9813" s="1" t="s">
        <v>1511</v>
      </c>
      <c r="K9813" s="1" t="s">
        <v>1509</v>
      </c>
      <c r="L9813" s="1" t="s">
        <v>1512</v>
      </c>
      <c r="M9813" s="1">
        <v>1</v>
      </c>
    </row>
    <row r="9814" spans="1:13" x14ac:dyDescent="0.25">
      <c r="A9814" s="1" t="s">
        <v>1340</v>
      </c>
      <c r="J9814" s="1" t="s">
        <v>1511</v>
      </c>
      <c r="K9814" s="1" t="s">
        <v>1509</v>
      </c>
      <c r="L9814" s="1" t="s">
        <v>1512</v>
      </c>
      <c r="M9814" s="1">
        <v>1</v>
      </c>
    </row>
    <row r="9815" spans="1:13" x14ac:dyDescent="0.25">
      <c r="A9815" s="1" t="s">
        <v>1340</v>
      </c>
      <c r="J9815" s="1" t="s">
        <v>1511</v>
      </c>
      <c r="K9815" s="1" t="s">
        <v>1509</v>
      </c>
      <c r="L9815" s="1" t="s">
        <v>1512</v>
      </c>
      <c r="M9815" s="1">
        <v>1</v>
      </c>
    </row>
    <row r="9816" spans="1:13" x14ac:dyDescent="0.25">
      <c r="A9816" s="1" t="s">
        <v>1340</v>
      </c>
      <c r="J9816" s="1" t="s">
        <v>1511</v>
      </c>
      <c r="K9816" s="1" t="s">
        <v>1509</v>
      </c>
      <c r="L9816" s="1" t="s">
        <v>1512</v>
      </c>
      <c r="M9816" s="1">
        <v>1</v>
      </c>
    </row>
    <row r="9817" spans="1:13" x14ac:dyDescent="0.25">
      <c r="A9817" s="1" t="s">
        <v>1340</v>
      </c>
      <c r="J9817" s="1" t="s">
        <v>1511</v>
      </c>
      <c r="K9817" s="1" t="s">
        <v>1509</v>
      </c>
      <c r="L9817" s="1" t="s">
        <v>1512</v>
      </c>
      <c r="M9817" s="1">
        <v>1</v>
      </c>
    </row>
    <row r="9818" spans="1:13" x14ac:dyDescent="0.25">
      <c r="A9818" s="1" t="s">
        <v>1340</v>
      </c>
      <c r="J9818" s="1" t="s">
        <v>1511</v>
      </c>
      <c r="K9818" s="1" t="s">
        <v>1509</v>
      </c>
      <c r="L9818" s="1" t="s">
        <v>1512</v>
      </c>
      <c r="M9818" s="1">
        <v>1</v>
      </c>
    </row>
    <row r="9819" spans="1:13" x14ac:dyDescent="0.25">
      <c r="A9819" s="1" t="s">
        <v>1340</v>
      </c>
      <c r="J9819" s="1" t="s">
        <v>1511</v>
      </c>
      <c r="K9819" s="1" t="s">
        <v>1509</v>
      </c>
      <c r="L9819" s="1" t="s">
        <v>1512</v>
      </c>
      <c r="M9819" s="1">
        <v>1</v>
      </c>
    </row>
    <row r="9820" spans="1:13" x14ac:dyDescent="0.25">
      <c r="A9820" s="1" t="s">
        <v>1340</v>
      </c>
      <c r="J9820" s="1" t="s">
        <v>1511</v>
      </c>
      <c r="K9820" s="1" t="s">
        <v>1509</v>
      </c>
      <c r="L9820" s="1" t="s">
        <v>1512</v>
      </c>
      <c r="M9820" s="1">
        <v>1</v>
      </c>
    </row>
    <row r="9821" spans="1:13" x14ac:dyDescent="0.25">
      <c r="A9821" s="1" t="s">
        <v>1340</v>
      </c>
      <c r="J9821" s="1" t="s">
        <v>1511</v>
      </c>
      <c r="K9821" s="1" t="s">
        <v>1509</v>
      </c>
      <c r="L9821" s="1" t="s">
        <v>1512</v>
      </c>
      <c r="M9821" s="1">
        <v>1</v>
      </c>
    </row>
    <row r="9822" spans="1:13" x14ac:dyDescent="0.25">
      <c r="A9822" s="1" t="s">
        <v>1340</v>
      </c>
      <c r="J9822" s="1" t="s">
        <v>1511</v>
      </c>
      <c r="K9822" s="1" t="s">
        <v>1509</v>
      </c>
      <c r="L9822" s="1" t="s">
        <v>1512</v>
      </c>
      <c r="M9822" s="1">
        <v>1</v>
      </c>
    </row>
    <row r="9823" spans="1:13" x14ac:dyDescent="0.25">
      <c r="A9823" s="1" t="s">
        <v>1264</v>
      </c>
      <c r="J9823" s="1" t="s">
        <v>1511</v>
      </c>
      <c r="K9823" s="1" t="s">
        <v>1509</v>
      </c>
      <c r="L9823" s="1" t="s">
        <v>1512</v>
      </c>
      <c r="M9823" s="1">
        <v>14</v>
      </c>
    </row>
    <row r="9824" spans="1:13" x14ac:dyDescent="0.25">
      <c r="A9824" s="1" t="s">
        <v>1263</v>
      </c>
      <c r="J9824" s="1" t="s">
        <v>1511</v>
      </c>
      <c r="K9824" s="1" t="s">
        <v>1509</v>
      </c>
      <c r="L9824" s="1" t="s">
        <v>1512</v>
      </c>
      <c r="M9824" s="1">
        <v>1</v>
      </c>
    </row>
    <row r="9825" spans="1:13" x14ac:dyDescent="0.25">
      <c r="A9825" s="1" t="s">
        <v>1263</v>
      </c>
      <c r="J9825" s="1" t="s">
        <v>1511</v>
      </c>
      <c r="K9825" s="1" t="s">
        <v>1509</v>
      </c>
      <c r="L9825" s="1" t="s">
        <v>1512</v>
      </c>
      <c r="M9825" s="1">
        <v>1</v>
      </c>
    </row>
    <row r="9826" spans="1:13" x14ac:dyDescent="0.25">
      <c r="A9826" s="1" t="s">
        <v>1362</v>
      </c>
      <c r="J9826" s="1" t="s">
        <v>1511</v>
      </c>
      <c r="K9826" s="1" t="s">
        <v>1509</v>
      </c>
      <c r="L9826" s="1" t="s">
        <v>1512</v>
      </c>
      <c r="M9826" s="1">
        <v>2</v>
      </c>
    </row>
    <row r="9827" spans="1:13" x14ac:dyDescent="0.25">
      <c r="A9827" s="1" t="s">
        <v>1550</v>
      </c>
      <c r="J9827" s="1" t="s">
        <v>1511</v>
      </c>
      <c r="K9827" s="1" t="s">
        <v>1509</v>
      </c>
      <c r="L9827" s="1" t="s">
        <v>1510</v>
      </c>
      <c r="M9827" s="1">
        <v>165</v>
      </c>
    </row>
    <row r="9828" spans="1:13" x14ac:dyDescent="0.25">
      <c r="A9828" s="1" t="s">
        <v>1437</v>
      </c>
      <c r="J9828" s="1" t="s">
        <v>1511</v>
      </c>
      <c r="K9828" s="1" t="s">
        <v>1509</v>
      </c>
      <c r="L9828" s="1" t="s">
        <v>1512</v>
      </c>
      <c r="M9828" s="1">
        <v>5</v>
      </c>
    </row>
    <row r="9829" spans="1:13" x14ac:dyDescent="0.25">
      <c r="A9829" s="1" t="s">
        <v>1350</v>
      </c>
      <c r="J9829" s="1" t="s">
        <v>1508</v>
      </c>
      <c r="K9829" s="1" t="s">
        <v>1509</v>
      </c>
      <c r="L9829" s="1" t="s">
        <v>1512</v>
      </c>
      <c r="M9829" s="1">
        <v>20</v>
      </c>
    </row>
    <row r="9830" spans="1:13" x14ac:dyDescent="0.25">
      <c r="A9830" s="1" t="s">
        <v>1299</v>
      </c>
      <c r="J9830" s="1" t="s">
        <v>1508</v>
      </c>
      <c r="K9830" s="1" t="s">
        <v>1509</v>
      </c>
      <c r="L9830" s="1" t="s">
        <v>1510</v>
      </c>
      <c r="M9830" s="1">
        <v>3</v>
      </c>
    </row>
    <row r="9831" spans="1:13" x14ac:dyDescent="0.25">
      <c r="A9831" s="1" t="s">
        <v>1437</v>
      </c>
      <c r="J9831" s="1" t="s">
        <v>1511</v>
      </c>
      <c r="K9831" s="1" t="s">
        <v>1509</v>
      </c>
      <c r="L9831" s="1" t="s">
        <v>1512</v>
      </c>
      <c r="M9831" s="1">
        <v>4</v>
      </c>
    </row>
    <row r="9832" spans="1:13" x14ac:dyDescent="0.25">
      <c r="A9832" s="1" t="s">
        <v>1299</v>
      </c>
      <c r="J9832" s="1" t="s">
        <v>1508</v>
      </c>
      <c r="K9832" s="1" t="s">
        <v>1509</v>
      </c>
      <c r="L9832" s="1" t="s">
        <v>1510</v>
      </c>
      <c r="M9832" s="1">
        <v>1</v>
      </c>
    </row>
    <row r="9833" spans="1:13" x14ac:dyDescent="0.25">
      <c r="A9833" s="1" t="s">
        <v>1299</v>
      </c>
      <c r="J9833" s="1" t="s">
        <v>1508</v>
      </c>
      <c r="K9833" s="1" t="s">
        <v>1509</v>
      </c>
      <c r="L9833" s="1" t="s">
        <v>1510</v>
      </c>
      <c r="M9833" s="1">
        <v>1</v>
      </c>
    </row>
    <row r="9834" spans="1:13" x14ac:dyDescent="0.25">
      <c r="A9834" s="1" t="s">
        <v>1340</v>
      </c>
      <c r="J9834" s="1" t="s">
        <v>1511</v>
      </c>
      <c r="K9834" s="1" t="s">
        <v>1509</v>
      </c>
      <c r="L9834" s="1" t="s">
        <v>1512</v>
      </c>
      <c r="M9834" s="1">
        <v>1</v>
      </c>
    </row>
    <row r="9835" spans="1:13" x14ac:dyDescent="0.25">
      <c r="A9835" s="1" t="s">
        <v>1299</v>
      </c>
      <c r="J9835" s="1" t="s">
        <v>1508</v>
      </c>
      <c r="K9835" s="1" t="s">
        <v>1509</v>
      </c>
      <c r="L9835" s="1" t="s">
        <v>1510</v>
      </c>
      <c r="M9835" s="1">
        <v>3</v>
      </c>
    </row>
    <row r="9836" spans="1:13" x14ac:dyDescent="0.25">
      <c r="A9836" s="1" t="s">
        <v>1340</v>
      </c>
      <c r="J9836" s="1" t="s">
        <v>1511</v>
      </c>
      <c r="K9836" s="1" t="s">
        <v>1509</v>
      </c>
      <c r="L9836" s="1" t="s">
        <v>1512</v>
      </c>
      <c r="M9836" s="1">
        <v>1</v>
      </c>
    </row>
    <row r="9837" spans="1:13" x14ac:dyDescent="0.25">
      <c r="A9837" s="1" t="s">
        <v>1340</v>
      </c>
      <c r="J9837" s="1" t="s">
        <v>1511</v>
      </c>
      <c r="K9837" s="1" t="s">
        <v>1509</v>
      </c>
      <c r="L9837" s="1" t="s">
        <v>1512</v>
      </c>
      <c r="M9837" s="1">
        <v>1</v>
      </c>
    </row>
    <row r="9838" spans="1:13" x14ac:dyDescent="0.25">
      <c r="A9838" s="1" t="s">
        <v>1340</v>
      </c>
      <c r="J9838" s="1" t="s">
        <v>1511</v>
      </c>
      <c r="K9838" s="1" t="s">
        <v>1509</v>
      </c>
      <c r="L9838" s="1" t="s">
        <v>1512</v>
      </c>
      <c r="M9838" s="1">
        <v>1</v>
      </c>
    </row>
    <row r="9839" spans="1:13" x14ac:dyDescent="0.25">
      <c r="A9839" s="1" t="s">
        <v>1263</v>
      </c>
      <c r="J9839" s="1" t="s">
        <v>1511</v>
      </c>
      <c r="K9839" s="1" t="s">
        <v>1509</v>
      </c>
      <c r="L9839" s="1" t="s">
        <v>1512</v>
      </c>
      <c r="M9839" s="1">
        <v>1</v>
      </c>
    </row>
    <row r="9840" spans="1:13" x14ac:dyDescent="0.25">
      <c r="A9840" s="1" t="s">
        <v>1340</v>
      </c>
      <c r="J9840" s="1" t="s">
        <v>1511</v>
      </c>
      <c r="K9840" s="1" t="s">
        <v>1509</v>
      </c>
      <c r="L9840" s="1" t="s">
        <v>1512</v>
      </c>
      <c r="M9840" s="1">
        <v>1</v>
      </c>
    </row>
    <row r="9841" spans="1:13" x14ac:dyDescent="0.25">
      <c r="A9841" s="1" t="s">
        <v>1314</v>
      </c>
      <c r="J9841" s="1" t="s">
        <v>1511</v>
      </c>
      <c r="K9841" s="1" t="s">
        <v>1509</v>
      </c>
      <c r="L9841" s="1" t="s">
        <v>1510</v>
      </c>
      <c r="M9841" s="1">
        <v>1</v>
      </c>
    </row>
    <row r="9842" spans="1:13" x14ac:dyDescent="0.25">
      <c r="A9842" s="1" t="s">
        <v>1340</v>
      </c>
      <c r="J9842" s="1" t="s">
        <v>1511</v>
      </c>
      <c r="K9842" s="1" t="s">
        <v>1509</v>
      </c>
      <c r="L9842" s="1" t="s">
        <v>1512</v>
      </c>
      <c r="M9842" s="1">
        <v>1</v>
      </c>
    </row>
    <row r="9843" spans="1:13" x14ac:dyDescent="0.25">
      <c r="A9843" s="1" t="s">
        <v>1299</v>
      </c>
      <c r="J9843" s="1" t="s">
        <v>1508</v>
      </c>
      <c r="K9843" s="1" t="s">
        <v>1509</v>
      </c>
      <c r="L9843" s="1" t="s">
        <v>1510</v>
      </c>
      <c r="M9843" s="1">
        <v>1</v>
      </c>
    </row>
    <row r="9844" spans="1:13" x14ac:dyDescent="0.25">
      <c r="A9844" s="1" t="s">
        <v>1314</v>
      </c>
      <c r="J9844" s="1" t="s">
        <v>1511</v>
      </c>
      <c r="K9844" s="1" t="s">
        <v>1509</v>
      </c>
      <c r="L9844" s="1" t="s">
        <v>1510</v>
      </c>
      <c r="M9844" s="1">
        <v>1</v>
      </c>
    </row>
    <row r="9845" spans="1:13" x14ac:dyDescent="0.25">
      <c r="A9845" s="1" t="s">
        <v>1340</v>
      </c>
      <c r="J9845" s="1" t="s">
        <v>1511</v>
      </c>
      <c r="K9845" s="1" t="s">
        <v>1509</v>
      </c>
      <c r="L9845" s="1" t="s">
        <v>1512</v>
      </c>
      <c r="M9845" s="1">
        <v>1</v>
      </c>
    </row>
    <row r="9846" spans="1:13" x14ac:dyDescent="0.25">
      <c r="A9846" s="1" t="s">
        <v>1314</v>
      </c>
      <c r="J9846" s="1" t="s">
        <v>1511</v>
      </c>
      <c r="K9846" s="1" t="s">
        <v>1509</v>
      </c>
      <c r="L9846" s="1" t="s">
        <v>1510</v>
      </c>
      <c r="M9846" s="1">
        <v>1</v>
      </c>
    </row>
    <row r="9847" spans="1:13" x14ac:dyDescent="0.25">
      <c r="A9847" s="1" t="s">
        <v>1314</v>
      </c>
      <c r="J9847" s="1" t="s">
        <v>1511</v>
      </c>
      <c r="K9847" s="1" t="s">
        <v>1509</v>
      </c>
      <c r="L9847" s="1" t="s">
        <v>1510</v>
      </c>
      <c r="M9847" s="1">
        <v>1</v>
      </c>
    </row>
    <row r="9848" spans="1:13" x14ac:dyDescent="0.25">
      <c r="A9848" s="1" t="s">
        <v>1299</v>
      </c>
      <c r="J9848" s="1" t="s">
        <v>1508</v>
      </c>
      <c r="K9848" s="1" t="s">
        <v>1509</v>
      </c>
      <c r="L9848" s="1" t="s">
        <v>1510</v>
      </c>
      <c r="M9848" s="1">
        <v>1</v>
      </c>
    </row>
    <row r="9849" spans="1:13" x14ac:dyDescent="0.25">
      <c r="A9849" s="1" t="s">
        <v>1314</v>
      </c>
      <c r="J9849" s="1" t="s">
        <v>1511</v>
      </c>
      <c r="K9849" s="1" t="s">
        <v>1509</v>
      </c>
      <c r="L9849" s="1" t="s">
        <v>1510</v>
      </c>
      <c r="M9849" s="1">
        <v>1</v>
      </c>
    </row>
    <row r="9850" spans="1:13" x14ac:dyDescent="0.25">
      <c r="A9850" s="1" t="s">
        <v>1266</v>
      </c>
      <c r="J9850" s="1" t="s">
        <v>1511</v>
      </c>
      <c r="K9850" s="1" t="s">
        <v>1509</v>
      </c>
      <c r="L9850" s="1" t="s">
        <v>1512</v>
      </c>
      <c r="M9850" s="1">
        <v>1</v>
      </c>
    </row>
    <row r="9851" spans="1:13" x14ac:dyDescent="0.25">
      <c r="A9851" s="1" t="s">
        <v>1314</v>
      </c>
      <c r="J9851" s="1" t="s">
        <v>1511</v>
      </c>
      <c r="K9851" s="1" t="s">
        <v>1509</v>
      </c>
      <c r="L9851" s="1" t="s">
        <v>1510</v>
      </c>
      <c r="M9851" s="1">
        <v>1</v>
      </c>
    </row>
    <row r="9852" spans="1:13" x14ac:dyDescent="0.25">
      <c r="A9852" s="1" t="s">
        <v>1340</v>
      </c>
      <c r="J9852" s="1" t="s">
        <v>1511</v>
      </c>
      <c r="K9852" s="1" t="s">
        <v>1509</v>
      </c>
      <c r="L9852" s="1" t="s">
        <v>1512</v>
      </c>
      <c r="M9852" s="1">
        <v>1</v>
      </c>
    </row>
    <row r="9853" spans="1:13" x14ac:dyDescent="0.25">
      <c r="A9853" s="1" t="s">
        <v>1314</v>
      </c>
      <c r="J9853" s="1" t="s">
        <v>1511</v>
      </c>
      <c r="K9853" s="1" t="s">
        <v>1509</v>
      </c>
      <c r="L9853" s="1" t="s">
        <v>1510</v>
      </c>
      <c r="M9853" s="1">
        <v>1</v>
      </c>
    </row>
    <row r="9854" spans="1:13" x14ac:dyDescent="0.25">
      <c r="A9854" s="1" t="s">
        <v>1314</v>
      </c>
      <c r="J9854" s="1" t="s">
        <v>1511</v>
      </c>
      <c r="K9854" s="1" t="s">
        <v>1509</v>
      </c>
      <c r="L9854" s="1" t="s">
        <v>1510</v>
      </c>
      <c r="M9854" s="1">
        <v>1</v>
      </c>
    </row>
    <row r="9855" spans="1:13" x14ac:dyDescent="0.25">
      <c r="A9855" s="1" t="s">
        <v>1340</v>
      </c>
      <c r="J9855" s="1" t="s">
        <v>1511</v>
      </c>
      <c r="K9855" s="1" t="s">
        <v>1509</v>
      </c>
      <c r="L9855" s="1" t="s">
        <v>1512</v>
      </c>
      <c r="M9855" s="1">
        <v>1</v>
      </c>
    </row>
    <row r="9856" spans="1:13" x14ac:dyDescent="0.25">
      <c r="A9856" s="1" t="s">
        <v>1314</v>
      </c>
      <c r="J9856" s="1" t="s">
        <v>1511</v>
      </c>
      <c r="K9856" s="1" t="s">
        <v>1509</v>
      </c>
      <c r="L9856" s="1" t="s">
        <v>1510</v>
      </c>
      <c r="M9856" s="1">
        <v>1</v>
      </c>
    </row>
    <row r="9857" spans="1:13" x14ac:dyDescent="0.25">
      <c r="A9857" s="1" t="s">
        <v>1314</v>
      </c>
      <c r="J9857" s="1" t="s">
        <v>1511</v>
      </c>
      <c r="K9857" s="1" t="s">
        <v>1509</v>
      </c>
      <c r="L9857" s="1" t="s">
        <v>1510</v>
      </c>
      <c r="M9857" s="1">
        <v>1</v>
      </c>
    </row>
    <row r="9858" spans="1:13" x14ac:dyDescent="0.25">
      <c r="A9858" s="1" t="s">
        <v>1340</v>
      </c>
      <c r="J9858" s="1" t="s">
        <v>1511</v>
      </c>
      <c r="K9858" s="1" t="s">
        <v>1509</v>
      </c>
      <c r="L9858" s="1" t="s">
        <v>1512</v>
      </c>
      <c r="M9858" s="1">
        <v>1</v>
      </c>
    </row>
    <row r="9859" spans="1:13" x14ac:dyDescent="0.25">
      <c r="A9859" s="1" t="s">
        <v>1314</v>
      </c>
      <c r="J9859" s="1" t="s">
        <v>1511</v>
      </c>
      <c r="K9859" s="1" t="s">
        <v>1509</v>
      </c>
      <c r="L9859" s="1" t="s">
        <v>1510</v>
      </c>
      <c r="M9859" s="1">
        <v>1</v>
      </c>
    </row>
    <row r="9860" spans="1:13" x14ac:dyDescent="0.25">
      <c r="A9860" s="1" t="s">
        <v>1299</v>
      </c>
      <c r="J9860" s="1" t="s">
        <v>1508</v>
      </c>
      <c r="K9860" s="1" t="s">
        <v>1509</v>
      </c>
      <c r="L9860" s="1" t="s">
        <v>1510</v>
      </c>
      <c r="M9860" s="1">
        <v>12</v>
      </c>
    </row>
    <row r="9861" spans="1:13" x14ac:dyDescent="0.25">
      <c r="A9861" s="1" t="s">
        <v>1340</v>
      </c>
      <c r="J9861" s="1" t="s">
        <v>1511</v>
      </c>
      <c r="K9861" s="1" t="s">
        <v>1509</v>
      </c>
      <c r="L9861" s="1" t="s">
        <v>1512</v>
      </c>
      <c r="M9861" s="1">
        <v>1</v>
      </c>
    </row>
    <row r="9862" spans="1:13" x14ac:dyDescent="0.25">
      <c r="A9862" s="1" t="s">
        <v>1314</v>
      </c>
      <c r="J9862" s="1" t="s">
        <v>1511</v>
      </c>
      <c r="K9862" s="1" t="s">
        <v>1509</v>
      </c>
      <c r="L9862" s="1" t="s">
        <v>1510</v>
      </c>
      <c r="M9862" s="1">
        <v>1</v>
      </c>
    </row>
    <row r="9863" spans="1:13" x14ac:dyDescent="0.25">
      <c r="A9863" s="1" t="s">
        <v>1314</v>
      </c>
      <c r="J9863" s="1" t="s">
        <v>1511</v>
      </c>
      <c r="K9863" s="1" t="s">
        <v>1509</v>
      </c>
      <c r="L9863" s="1" t="s">
        <v>1510</v>
      </c>
      <c r="M9863" s="1">
        <v>1</v>
      </c>
    </row>
    <row r="9864" spans="1:13" x14ac:dyDescent="0.25">
      <c r="A9864" s="1" t="s">
        <v>1275</v>
      </c>
      <c r="J9864" s="1" t="s">
        <v>1511</v>
      </c>
      <c r="K9864" s="1" t="s">
        <v>1509</v>
      </c>
      <c r="L9864" s="1" t="s">
        <v>1512</v>
      </c>
      <c r="M9864" s="1">
        <v>1</v>
      </c>
    </row>
    <row r="9865" spans="1:13" x14ac:dyDescent="0.25">
      <c r="A9865" s="1" t="s">
        <v>1299</v>
      </c>
      <c r="J9865" s="1" t="s">
        <v>1508</v>
      </c>
      <c r="K9865" s="1" t="s">
        <v>1509</v>
      </c>
      <c r="L9865" s="1" t="s">
        <v>1510</v>
      </c>
      <c r="M9865" s="1">
        <v>1</v>
      </c>
    </row>
    <row r="9866" spans="1:13" x14ac:dyDescent="0.25">
      <c r="A9866" s="1" t="s">
        <v>1340</v>
      </c>
      <c r="J9866" s="1" t="s">
        <v>1511</v>
      </c>
      <c r="K9866" s="1" t="s">
        <v>1509</v>
      </c>
      <c r="L9866" s="1" t="s">
        <v>1512</v>
      </c>
      <c r="M9866" s="1">
        <v>1</v>
      </c>
    </row>
    <row r="9867" spans="1:13" x14ac:dyDescent="0.25">
      <c r="A9867" s="1" t="s">
        <v>1275</v>
      </c>
      <c r="J9867" s="1" t="s">
        <v>1511</v>
      </c>
      <c r="K9867" s="1" t="s">
        <v>1509</v>
      </c>
      <c r="L9867" s="1" t="s">
        <v>1512</v>
      </c>
      <c r="M9867" s="1">
        <v>1</v>
      </c>
    </row>
    <row r="9868" spans="1:13" x14ac:dyDescent="0.25">
      <c r="A9868" s="1" t="s">
        <v>1262</v>
      </c>
      <c r="J9868" s="1" t="s">
        <v>1511</v>
      </c>
      <c r="K9868" s="1" t="s">
        <v>1509</v>
      </c>
      <c r="L9868" s="1" t="s">
        <v>1512</v>
      </c>
      <c r="M9868" s="1">
        <v>1</v>
      </c>
    </row>
    <row r="9869" spans="1:13" x14ac:dyDescent="0.25">
      <c r="A9869" s="1" t="s">
        <v>1340</v>
      </c>
      <c r="J9869" s="1" t="s">
        <v>1511</v>
      </c>
      <c r="K9869" s="1" t="s">
        <v>1509</v>
      </c>
      <c r="L9869" s="1" t="s">
        <v>1512</v>
      </c>
      <c r="M9869" s="1">
        <v>1</v>
      </c>
    </row>
    <row r="9870" spans="1:13" x14ac:dyDescent="0.25">
      <c r="A9870" s="1" t="s">
        <v>1275</v>
      </c>
      <c r="J9870" s="1" t="s">
        <v>1511</v>
      </c>
      <c r="K9870" s="1" t="s">
        <v>1509</v>
      </c>
      <c r="L9870" s="1" t="s">
        <v>1512</v>
      </c>
      <c r="M9870" s="1">
        <v>1</v>
      </c>
    </row>
    <row r="9871" spans="1:13" x14ac:dyDescent="0.25">
      <c r="A9871" s="1" t="s">
        <v>1340</v>
      </c>
      <c r="J9871" s="1" t="s">
        <v>1511</v>
      </c>
      <c r="K9871" s="1" t="s">
        <v>1509</v>
      </c>
      <c r="L9871" s="1" t="s">
        <v>1512</v>
      </c>
      <c r="M9871" s="1">
        <v>3</v>
      </c>
    </row>
    <row r="9872" spans="1:13" x14ac:dyDescent="0.25">
      <c r="A9872" s="1" t="s">
        <v>1272</v>
      </c>
      <c r="J9872" s="1" t="s">
        <v>1508</v>
      </c>
      <c r="K9872" s="1" t="s">
        <v>1509</v>
      </c>
      <c r="L9872" s="1" t="s">
        <v>1512</v>
      </c>
      <c r="M9872" s="1">
        <v>3</v>
      </c>
    </row>
    <row r="9873" spans="1:13" x14ac:dyDescent="0.25">
      <c r="A9873" s="1" t="s">
        <v>1314</v>
      </c>
      <c r="J9873" s="1" t="s">
        <v>1511</v>
      </c>
      <c r="K9873" s="1" t="s">
        <v>1509</v>
      </c>
      <c r="L9873" s="1" t="s">
        <v>1510</v>
      </c>
      <c r="M9873" s="1">
        <v>1</v>
      </c>
    </row>
    <row r="9874" spans="1:13" x14ac:dyDescent="0.25">
      <c r="A9874" s="1" t="s">
        <v>1299</v>
      </c>
      <c r="J9874" s="1" t="s">
        <v>1508</v>
      </c>
      <c r="K9874" s="1" t="s">
        <v>1509</v>
      </c>
      <c r="L9874" s="1" t="s">
        <v>1510</v>
      </c>
      <c r="M9874" s="1">
        <v>1</v>
      </c>
    </row>
    <row r="9875" spans="1:13" x14ac:dyDescent="0.25">
      <c r="A9875" s="1" t="s">
        <v>1551</v>
      </c>
      <c r="J9875" s="1" t="s">
        <v>1508</v>
      </c>
      <c r="K9875" s="1" t="s">
        <v>1509</v>
      </c>
      <c r="L9875" s="1" t="s">
        <v>1510</v>
      </c>
      <c r="M9875" s="1">
        <v>1</v>
      </c>
    </row>
    <row r="9876" spans="1:13" x14ac:dyDescent="0.25">
      <c r="A9876" s="1" t="s">
        <v>1314</v>
      </c>
      <c r="J9876" s="1" t="s">
        <v>1511</v>
      </c>
      <c r="K9876" s="1" t="s">
        <v>1509</v>
      </c>
      <c r="L9876" s="1" t="s">
        <v>1510</v>
      </c>
      <c r="M9876" s="1">
        <v>1</v>
      </c>
    </row>
    <row r="9877" spans="1:13" x14ac:dyDescent="0.25">
      <c r="A9877" s="1" t="s">
        <v>1314</v>
      </c>
      <c r="J9877" s="1" t="s">
        <v>1511</v>
      </c>
      <c r="K9877" s="1" t="s">
        <v>1509</v>
      </c>
      <c r="L9877" s="1" t="s">
        <v>1510</v>
      </c>
      <c r="M9877" s="1">
        <v>1</v>
      </c>
    </row>
    <row r="9878" spans="1:13" x14ac:dyDescent="0.25">
      <c r="A9878" s="1" t="s">
        <v>1299</v>
      </c>
      <c r="J9878" s="1" t="s">
        <v>1508</v>
      </c>
      <c r="K9878" s="1" t="s">
        <v>1509</v>
      </c>
      <c r="L9878" s="1" t="s">
        <v>1510</v>
      </c>
      <c r="M9878" s="1">
        <v>1</v>
      </c>
    </row>
    <row r="9879" spans="1:13" x14ac:dyDescent="0.25">
      <c r="A9879" s="1" t="s">
        <v>1314</v>
      </c>
      <c r="J9879" s="1" t="s">
        <v>1511</v>
      </c>
      <c r="K9879" s="1" t="s">
        <v>1509</v>
      </c>
      <c r="L9879" s="1" t="s">
        <v>1510</v>
      </c>
      <c r="M9879" s="1">
        <v>1</v>
      </c>
    </row>
    <row r="9880" spans="1:13" x14ac:dyDescent="0.25">
      <c r="A9880" s="1" t="s">
        <v>1314</v>
      </c>
      <c r="J9880" s="1" t="s">
        <v>1511</v>
      </c>
      <c r="K9880" s="1" t="s">
        <v>1509</v>
      </c>
      <c r="L9880" s="1" t="s">
        <v>1510</v>
      </c>
      <c r="M9880" s="1">
        <v>1</v>
      </c>
    </row>
    <row r="9881" spans="1:13" x14ac:dyDescent="0.25">
      <c r="A9881" s="1" t="s">
        <v>1340</v>
      </c>
      <c r="J9881" s="1" t="s">
        <v>1511</v>
      </c>
      <c r="K9881" s="1" t="s">
        <v>1509</v>
      </c>
      <c r="L9881" s="1" t="s">
        <v>1512</v>
      </c>
      <c r="M9881" s="1">
        <v>1</v>
      </c>
    </row>
    <row r="9882" spans="1:13" x14ac:dyDescent="0.25">
      <c r="A9882" s="1" t="s">
        <v>1299</v>
      </c>
      <c r="J9882" s="1" t="s">
        <v>1508</v>
      </c>
      <c r="K9882" s="1" t="s">
        <v>1509</v>
      </c>
      <c r="L9882" s="1" t="s">
        <v>1510</v>
      </c>
      <c r="M9882" s="1">
        <v>20</v>
      </c>
    </row>
    <row r="9883" spans="1:13" x14ac:dyDescent="0.25">
      <c r="A9883" s="1" t="s">
        <v>1340</v>
      </c>
      <c r="J9883" s="1" t="s">
        <v>1511</v>
      </c>
      <c r="K9883" s="1" t="s">
        <v>1509</v>
      </c>
      <c r="L9883" s="1" t="s">
        <v>1512</v>
      </c>
      <c r="M9883" s="1">
        <v>1</v>
      </c>
    </row>
    <row r="9884" spans="1:13" x14ac:dyDescent="0.25">
      <c r="A9884" s="1" t="s">
        <v>1340</v>
      </c>
      <c r="J9884" s="1" t="s">
        <v>1511</v>
      </c>
      <c r="K9884" s="1" t="s">
        <v>1509</v>
      </c>
      <c r="L9884" s="1" t="s">
        <v>1512</v>
      </c>
      <c r="M9884" s="1">
        <v>1</v>
      </c>
    </row>
    <row r="9885" spans="1:13" x14ac:dyDescent="0.25">
      <c r="A9885" s="1" t="s">
        <v>1551</v>
      </c>
      <c r="J9885" s="1" t="s">
        <v>1508</v>
      </c>
      <c r="K9885" s="1" t="s">
        <v>1509</v>
      </c>
      <c r="L9885" s="1" t="s">
        <v>1510</v>
      </c>
      <c r="M9885" s="1">
        <v>1</v>
      </c>
    </row>
    <row r="9886" spans="1:13" x14ac:dyDescent="0.25">
      <c r="A9886" s="1" t="s">
        <v>1340</v>
      </c>
      <c r="J9886" s="1" t="s">
        <v>1511</v>
      </c>
      <c r="K9886" s="1" t="s">
        <v>1509</v>
      </c>
      <c r="L9886" s="1" t="s">
        <v>1512</v>
      </c>
      <c r="M9886" s="1">
        <v>2</v>
      </c>
    </row>
    <row r="9887" spans="1:13" x14ac:dyDescent="0.25">
      <c r="A9887" s="1" t="s">
        <v>1299</v>
      </c>
      <c r="J9887" s="1" t="s">
        <v>1508</v>
      </c>
      <c r="K9887" s="1" t="s">
        <v>1509</v>
      </c>
      <c r="L9887" s="1" t="s">
        <v>1510</v>
      </c>
      <c r="M9887" s="1">
        <v>4</v>
      </c>
    </row>
    <row r="9888" spans="1:13" x14ac:dyDescent="0.25">
      <c r="A9888" s="1" t="s">
        <v>1340</v>
      </c>
      <c r="J9888" s="1" t="s">
        <v>1511</v>
      </c>
      <c r="K9888" s="1" t="s">
        <v>1509</v>
      </c>
      <c r="L9888" s="1" t="s">
        <v>1512</v>
      </c>
      <c r="M9888" s="1">
        <v>1</v>
      </c>
    </row>
    <row r="9889" spans="1:13" x14ac:dyDescent="0.25">
      <c r="A9889" s="1" t="s">
        <v>1340</v>
      </c>
      <c r="J9889" s="1" t="s">
        <v>1511</v>
      </c>
      <c r="K9889" s="1" t="s">
        <v>1509</v>
      </c>
      <c r="L9889" s="1" t="s">
        <v>1512</v>
      </c>
      <c r="M9889" s="1">
        <v>2</v>
      </c>
    </row>
    <row r="9890" spans="1:13" x14ac:dyDescent="0.25">
      <c r="A9890" s="1" t="s">
        <v>1340</v>
      </c>
      <c r="J9890" s="1" t="s">
        <v>1511</v>
      </c>
      <c r="K9890" s="1" t="s">
        <v>1509</v>
      </c>
      <c r="L9890" s="1" t="s">
        <v>1512</v>
      </c>
      <c r="M9890" s="1">
        <v>3</v>
      </c>
    </row>
    <row r="9891" spans="1:13" x14ac:dyDescent="0.25">
      <c r="A9891" s="1" t="s">
        <v>1551</v>
      </c>
      <c r="J9891" s="1" t="s">
        <v>1508</v>
      </c>
      <c r="K9891" s="1" t="s">
        <v>1509</v>
      </c>
      <c r="L9891" s="1" t="s">
        <v>1510</v>
      </c>
      <c r="M9891" s="1">
        <v>1</v>
      </c>
    </row>
    <row r="9892" spans="1:13" x14ac:dyDescent="0.25">
      <c r="A9892" s="1" t="s">
        <v>1340</v>
      </c>
      <c r="J9892" s="1" t="s">
        <v>1511</v>
      </c>
      <c r="K9892" s="1" t="s">
        <v>1509</v>
      </c>
      <c r="L9892" s="1" t="s">
        <v>1512</v>
      </c>
      <c r="M9892" s="1">
        <v>1</v>
      </c>
    </row>
    <row r="9893" spans="1:13" x14ac:dyDescent="0.25">
      <c r="A9893" s="1" t="s">
        <v>1362</v>
      </c>
      <c r="J9893" s="1" t="s">
        <v>1511</v>
      </c>
      <c r="K9893" s="1" t="s">
        <v>1514</v>
      </c>
      <c r="L9893" s="1" t="s">
        <v>1512</v>
      </c>
      <c r="M9893" s="1">
        <v>51</v>
      </c>
    </row>
    <row r="9894" spans="1:13" x14ac:dyDescent="0.25">
      <c r="A9894" s="1" t="s">
        <v>1299</v>
      </c>
      <c r="J9894" s="1" t="s">
        <v>1508</v>
      </c>
      <c r="K9894" s="1" t="s">
        <v>1509</v>
      </c>
      <c r="L9894" s="1" t="s">
        <v>1510</v>
      </c>
      <c r="M9894" s="1">
        <v>1</v>
      </c>
    </row>
    <row r="9895" spans="1:13" x14ac:dyDescent="0.25">
      <c r="A9895" s="1" t="s">
        <v>1340</v>
      </c>
      <c r="J9895" s="1" t="s">
        <v>1511</v>
      </c>
      <c r="K9895" s="1" t="s">
        <v>1509</v>
      </c>
      <c r="L9895" s="1" t="s">
        <v>1512</v>
      </c>
      <c r="M9895" s="1">
        <v>1</v>
      </c>
    </row>
    <row r="9896" spans="1:13" x14ac:dyDescent="0.25">
      <c r="A9896" s="1" t="s">
        <v>1551</v>
      </c>
      <c r="J9896" s="1" t="s">
        <v>1508</v>
      </c>
      <c r="K9896" s="1" t="s">
        <v>1509</v>
      </c>
      <c r="L9896" s="1" t="s">
        <v>1510</v>
      </c>
      <c r="M9896" s="1">
        <v>1</v>
      </c>
    </row>
    <row r="9897" spans="1:13" x14ac:dyDescent="0.25">
      <c r="A9897" s="1" t="s">
        <v>1299</v>
      </c>
      <c r="J9897" s="1" t="s">
        <v>1508</v>
      </c>
      <c r="K9897" s="1" t="s">
        <v>1509</v>
      </c>
      <c r="L9897" s="1" t="s">
        <v>1510</v>
      </c>
      <c r="M9897" s="1">
        <v>1</v>
      </c>
    </row>
    <row r="9898" spans="1:13" x14ac:dyDescent="0.25">
      <c r="A9898" s="1" t="s">
        <v>1340</v>
      </c>
      <c r="J9898" s="1" t="s">
        <v>1511</v>
      </c>
      <c r="K9898" s="1" t="s">
        <v>1509</v>
      </c>
      <c r="L9898" s="1" t="s">
        <v>1512</v>
      </c>
      <c r="M9898" s="1">
        <v>1</v>
      </c>
    </row>
    <row r="9899" spans="1:13" x14ac:dyDescent="0.25">
      <c r="A9899" s="1" t="s">
        <v>1275</v>
      </c>
      <c r="J9899" s="1" t="s">
        <v>1511</v>
      </c>
      <c r="K9899" s="1" t="s">
        <v>1509</v>
      </c>
      <c r="L9899" s="1" t="s">
        <v>1512</v>
      </c>
      <c r="M9899" s="1">
        <v>1</v>
      </c>
    </row>
    <row r="9900" spans="1:13" x14ac:dyDescent="0.25">
      <c r="A9900" s="1" t="s">
        <v>1340</v>
      </c>
      <c r="J9900" s="1" t="s">
        <v>1511</v>
      </c>
      <c r="K9900" s="1" t="s">
        <v>1509</v>
      </c>
      <c r="L9900" s="1" t="s">
        <v>1512</v>
      </c>
      <c r="M9900" s="1">
        <v>12</v>
      </c>
    </row>
    <row r="9901" spans="1:13" x14ac:dyDescent="0.25">
      <c r="A9901" s="1" t="s">
        <v>1299</v>
      </c>
      <c r="J9901" s="1" t="s">
        <v>1508</v>
      </c>
      <c r="K9901" s="1" t="s">
        <v>1509</v>
      </c>
      <c r="L9901" s="1" t="s">
        <v>1510</v>
      </c>
      <c r="M9901" s="1">
        <v>1</v>
      </c>
    </row>
    <row r="9902" spans="1:13" x14ac:dyDescent="0.25">
      <c r="A9902" s="1" t="s">
        <v>1340</v>
      </c>
      <c r="J9902" s="1" t="s">
        <v>1511</v>
      </c>
      <c r="K9902" s="1" t="s">
        <v>1509</v>
      </c>
      <c r="L9902" s="1" t="s">
        <v>1510</v>
      </c>
      <c r="M9902" s="1">
        <v>1</v>
      </c>
    </row>
    <row r="9903" spans="1:13" x14ac:dyDescent="0.25">
      <c r="A9903" s="1" t="s">
        <v>1263</v>
      </c>
      <c r="J9903" s="1" t="s">
        <v>1511</v>
      </c>
      <c r="K9903" s="1" t="s">
        <v>1509</v>
      </c>
      <c r="L9903" s="1" t="s">
        <v>1510</v>
      </c>
      <c r="M9903" s="1">
        <v>1</v>
      </c>
    </row>
    <row r="9904" spans="1:13" x14ac:dyDescent="0.25">
      <c r="A9904" s="1" t="s">
        <v>1340</v>
      </c>
      <c r="J9904" s="1" t="s">
        <v>1511</v>
      </c>
      <c r="K9904" s="1" t="s">
        <v>1509</v>
      </c>
      <c r="L9904" s="1" t="s">
        <v>1512</v>
      </c>
      <c r="M9904" s="1">
        <v>1</v>
      </c>
    </row>
    <row r="9905" spans="1:13" x14ac:dyDescent="0.25">
      <c r="A9905" s="1" t="s">
        <v>1340</v>
      </c>
      <c r="J9905" s="1" t="s">
        <v>1511</v>
      </c>
      <c r="K9905" s="1" t="s">
        <v>1509</v>
      </c>
      <c r="L9905" s="1" t="s">
        <v>1512</v>
      </c>
      <c r="M9905" s="1">
        <v>1</v>
      </c>
    </row>
    <row r="9906" spans="1:13" x14ac:dyDescent="0.25">
      <c r="A9906" s="1" t="s">
        <v>1299</v>
      </c>
      <c r="J9906" s="1" t="s">
        <v>1508</v>
      </c>
      <c r="K9906" s="1" t="s">
        <v>1509</v>
      </c>
      <c r="L9906" s="1" t="s">
        <v>1510</v>
      </c>
      <c r="M9906" s="1">
        <v>12</v>
      </c>
    </row>
    <row r="9907" spans="1:13" x14ac:dyDescent="0.25">
      <c r="A9907" s="1" t="s">
        <v>1340</v>
      </c>
      <c r="J9907" s="1" t="s">
        <v>1511</v>
      </c>
      <c r="K9907" s="1" t="s">
        <v>1509</v>
      </c>
      <c r="L9907" s="1" t="s">
        <v>1512</v>
      </c>
      <c r="M9907" s="1">
        <v>1</v>
      </c>
    </row>
    <row r="9908" spans="1:13" x14ac:dyDescent="0.25">
      <c r="A9908" s="1" t="s">
        <v>1340</v>
      </c>
      <c r="J9908" s="1" t="s">
        <v>1511</v>
      </c>
      <c r="K9908" s="1" t="s">
        <v>1509</v>
      </c>
      <c r="L9908" s="1" t="s">
        <v>1512</v>
      </c>
      <c r="M9908" s="1">
        <v>1</v>
      </c>
    </row>
    <row r="9909" spans="1:13" x14ac:dyDescent="0.25">
      <c r="A9909" s="1" t="s">
        <v>1299</v>
      </c>
      <c r="J9909" s="1" t="s">
        <v>1508</v>
      </c>
      <c r="K9909" s="1" t="s">
        <v>1509</v>
      </c>
      <c r="L9909" s="1" t="s">
        <v>1510</v>
      </c>
      <c r="M9909" s="1">
        <v>1</v>
      </c>
    </row>
    <row r="9910" spans="1:13" x14ac:dyDescent="0.25">
      <c r="A9910" s="1" t="s">
        <v>1340</v>
      </c>
      <c r="J9910" s="1" t="s">
        <v>1511</v>
      </c>
      <c r="K9910" s="1" t="s">
        <v>1509</v>
      </c>
      <c r="L9910" s="1" t="s">
        <v>1512</v>
      </c>
      <c r="M9910" s="1">
        <v>2</v>
      </c>
    </row>
    <row r="9911" spans="1:13" x14ac:dyDescent="0.25">
      <c r="A9911" s="1" t="s">
        <v>1348</v>
      </c>
      <c r="J9911" s="1" t="s">
        <v>1511</v>
      </c>
      <c r="K9911" s="1" t="s">
        <v>1509</v>
      </c>
      <c r="L9911" s="1" t="s">
        <v>1512</v>
      </c>
      <c r="M9911" s="1">
        <v>2</v>
      </c>
    </row>
    <row r="9912" spans="1:13" x14ac:dyDescent="0.25">
      <c r="A9912" s="1" t="s">
        <v>1340</v>
      </c>
      <c r="J9912" s="1" t="s">
        <v>1511</v>
      </c>
      <c r="K9912" s="1" t="s">
        <v>1509</v>
      </c>
      <c r="L9912" s="1" t="s">
        <v>1512</v>
      </c>
      <c r="M9912" s="1">
        <v>1</v>
      </c>
    </row>
    <row r="9913" spans="1:13" x14ac:dyDescent="0.25">
      <c r="A9913" s="1" t="s">
        <v>1340</v>
      </c>
      <c r="J9913" s="1" t="s">
        <v>1511</v>
      </c>
      <c r="K9913" s="1" t="s">
        <v>1509</v>
      </c>
      <c r="L9913" s="1" t="s">
        <v>1512</v>
      </c>
      <c r="M9913" s="1">
        <v>1</v>
      </c>
    </row>
    <row r="9914" spans="1:13" x14ac:dyDescent="0.25">
      <c r="A9914" s="1" t="s">
        <v>1340</v>
      </c>
      <c r="J9914" s="1" t="s">
        <v>1511</v>
      </c>
      <c r="K9914" s="1" t="s">
        <v>1509</v>
      </c>
      <c r="L9914" s="1" t="s">
        <v>1512</v>
      </c>
      <c r="M9914" s="1">
        <v>1</v>
      </c>
    </row>
    <row r="9915" spans="1:13" x14ac:dyDescent="0.25">
      <c r="A9915" s="1" t="s">
        <v>1340</v>
      </c>
      <c r="J9915" s="1" t="s">
        <v>1511</v>
      </c>
      <c r="K9915" s="1" t="s">
        <v>1509</v>
      </c>
      <c r="L9915" s="1" t="s">
        <v>1512</v>
      </c>
      <c r="M9915" s="1">
        <v>1</v>
      </c>
    </row>
    <row r="9916" spans="1:13" x14ac:dyDescent="0.25">
      <c r="A9916" s="1" t="s">
        <v>1299</v>
      </c>
      <c r="J9916" s="1" t="s">
        <v>1508</v>
      </c>
      <c r="K9916" s="1" t="s">
        <v>1509</v>
      </c>
      <c r="L9916" s="1" t="s">
        <v>1510</v>
      </c>
      <c r="M9916" s="1">
        <v>1</v>
      </c>
    </row>
    <row r="9917" spans="1:13" x14ac:dyDescent="0.25">
      <c r="A9917" s="1" t="s">
        <v>1340</v>
      </c>
      <c r="J9917" s="1" t="s">
        <v>1511</v>
      </c>
      <c r="K9917" s="1" t="s">
        <v>1509</v>
      </c>
      <c r="L9917" s="1" t="s">
        <v>1512</v>
      </c>
      <c r="M9917" s="1">
        <v>1</v>
      </c>
    </row>
    <row r="9918" spans="1:13" x14ac:dyDescent="0.25">
      <c r="A9918" s="1" t="s">
        <v>1299</v>
      </c>
      <c r="J9918" s="1" t="s">
        <v>1508</v>
      </c>
      <c r="K9918" s="1" t="s">
        <v>1509</v>
      </c>
      <c r="L9918" s="1" t="s">
        <v>1510</v>
      </c>
      <c r="M9918" s="1">
        <v>1</v>
      </c>
    </row>
    <row r="9919" spans="1:13" x14ac:dyDescent="0.25">
      <c r="A9919" s="1" t="s">
        <v>1340</v>
      </c>
      <c r="J9919" s="1" t="s">
        <v>1511</v>
      </c>
      <c r="K9919" s="1" t="s">
        <v>1509</v>
      </c>
      <c r="L9919" s="1" t="s">
        <v>1512</v>
      </c>
      <c r="M9919" s="1">
        <v>1</v>
      </c>
    </row>
    <row r="9920" spans="1:13" x14ac:dyDescent="0.25">
      <c r="A9920" s="1" t="s">
        <v>1299</v>
      </c>
      <c r="J9920" s="1" t="s">
        <v>1508</v>
      </c>
      <c r="K9920" s="1" t="s">
        <v>1509</v>
      </c>
      <c r="L9920" s="1" t="s">
        <v>1510</v>
      </c>
      <c r="M9920" s="1">
        <v>1</v>
      </c>
    </row>
    <row r="9921" spans="1:13" x14ac:dyDescent="0.25">
      <c r="A9921" s="1" t="s">
        <v>1299</v>
      </c>
      <c r="J9921" s="1" t="s">
        <v>1508</v>
      </c>
      <c r="K9921" s="1" t="s">
        <v>1509</v>
      </c>
      <c r="L9921" s="1" t="s">
        <v>1510</v>
      </c>
      <c r="M9921" s="1">
        <v>1</v>
      </c>
    </row>
    <row r="9922" spans="1:13" x14ac:dyDescent="0.25">
      <c r="A9922" s="1" t="s">
        <v>1299</v>
      </c>
      <c r="J9922" s="1" t="s">
        <v>1508</v>
      </c>
      <c r="K9922" s="1" t="s">
        <v>1509</v>
      </c>
      <c r="L9922" s="1" t="s">
        <v>1510</v>
      </c>
      <c r="M9922" s="1">
        <v>1</v>
      </c>
    </row>
    <row r="9923" spans="1:13" x14ac:dyDescent="0.25">
      <c r="A9923" s="1" t="s">
        <v>1263</v>
      </c>
      <c r="J9923" s="1" t="s">
        <v>1508</v>
      </c>
      <c r="K9923" s="1" t="s">
        <v>1509</v>
      </c>
      <c r="L9923" s="1" t="s">
        <v>1510</v>
      </c>
      <c r="M9923" s="1">
        <v>1</v>
      </c>
    </row>
    <row r="9924" spans="1:13" x14ac:dyDescent="0.25">
      <c r="A9924" s="1" t="s">
        <v>1299</v>
      </c>
      <c r="J9924" s="1" t="s">
        <v>1508</v>
      </c>
      <c r="K9924" s="1" t="s">
        <v>1509</v>
      </c>
      <c r="L9924" s="1" t="s">
        <v>1510</v>
      </c>
      <c r="M9924" s="1">
        <v>1</v>
      </c>
    </row>
    <row r="9925" spans="1:13" x14ac:dyDescent="0.25">
      <c r="A9925" s="1" t="s">
        <v>1263</v>
      </c>
      <c r="J9925" s="1" t="s">
        <v>1508</v>
      </c>
      <c r="K9925" s="1" t="s">
        <v>1509</v>
      </c>
      <c r="L9925" s="1" t="s">
        <v>1510</v>
      </c>
      <c r="M9925" s="1">
        <v>1</v>
      </c>
    </row>
    <row r="9926" spans="1:13" x14ac:dyDescent="0.25">
      <c r="A9926" s="1" t="s">
        <v>1552</v>
      </c>
      <c r="J9926" s="1" t="s">
        <v>1511</v>
      </c>
      <c r="K9926" s="1" t="s">
        <v>1509</v>
      </c>
      <c r="L9926" s="1" t="s">
        <v>1513</v>
      </c>
      <c r="M9926" s="1">
        <v>121</v>
      </c>
    </row>
    <row r="9927" spans="1:13" x14ac:dyDescent="0.25">
      <c r="A9927" s="1" t="s">
        <v>1340</v>
      </c>
      <c r="J9927" s="1" t="s">
        <v>1511</v>
      </c>
      <c r="K9927" s="1" t="s">
        <v>1509</v>
      </c>
      <c r="L9927" s="1" t="s">
        <v>1512</v>
      </c>
      <c r="M9927" s="1">
        <v>4</v>
      </c>
    </row>
    <row r="9928" spans="1:13" x14ac:dyDescent="0.25">
      <c r="A9928" s="1" t="s">
        <v>1299</v>
      </c>
      <c r="J9928" s="1" t="s">
        <v>1508</v>
      </c>
      <c r="K9928" s="1" t="s">
        <v>1509</v>
      </c>
      <c r="L9928" s="1" t="s">
        <v>1510</v>
      </c>
      <c r="M9928" s="1">
        <v>1</v>
      </c>
    </row>
    <row r="9929" spans="1:13" x14ac:dyDescent="0.25">
      <c r="A9929" s="1" t="s">
        <v>1340</v>
      </c>
      <c r="J9929" s="1" t="s">
        <v>1511</v>
      </c>
      <c r="K9929" s="1" t="s">
        <v>1509</v>
      </c>
      <c r="L9929" s="1" t="s">
        <v>1512</v>
      </c>
      <c r="M9929" s="1">
        <v>4</v>
      </c>
    </row>
    <row r="9930" spans="1:13" x14ac:dyDescent="0.25">
      <c r="A9930" s="1" t="s">
        <v>1299</v>
      </c>
      <c r="J9930" s="1" t="s">
        <v>1508</v>
      </c>
      <c r="K9930" s="1" t="s">
        <v>1509</v>
      </c>
      <c r="L9930" s="1" t="s">
        <v>1510</v>
      </c>
      <c r="M9930" s="1">
        <v>1</v>
      </c>
    </row>
    <row r="9931" spans="1:13" x14ac:dyDescent="0.25">
      <c r="A9931" s="1" t="s">
        <v>1340</v>
      </c>
      <c r="J9931" s="1" t="s">
        <v>1511</v>
      </c>
      <c r="K9931" s="1" t="s">
        <v>1509</v>
      </c>
      <c r="L9931" s="1" t="s">
        <v>1512</v>
      </c>
      <c r="M9931" s="1">
        <v>1</v>
      </c>
    </row>
    <row r="9932" spans="1:13" x14ac:dyDescent="0.25">
      <c r="A9932" s="1" t="s">
        <v>1340</v>
      </c>
      <c r="J9932" s="1" t="s">
        <v>1511</v>
      </c>
      <c r="K9932" s="1" t="s">
        <v>1509</v>
      </c>
      <c r="L9932" s="1" t="s">
        <v>1512</v>
      </c>
      <c r="M9932" s="1">
        <v>2</v>
      </c>
    </row>
    <row r="9933" spans="1:13" x14ac:dyDescent="0.25">
      <c r="A9933" s="1" t="s">
        <v>1299</v>
      </c>
      <c r="J9933" s="1" t="s">
        <v>1508</v>
      </c>
      <c r="K9933" s="1" t="s">
        <v>1509</v>
      </c>
      <c r="L9933" s="1" t="s">
        <v>1510</v>
      </c>
      <c r="M9933" s="1">
        <v>1</v>
      </c>
    </row>
    <row r="9934" spans="1:13" x14ac:dyDescent="0.25">
      <c r="A9934" s="1" t="s">
        <v>1264</v>
      </c>
      <c r="J9934" s="1" t="s">
        <v>1511</v>
      </c>
      <c r="K9934" s="1" t="s">
        <v>1509</v>
      </c>
      <c r="L9934" s="1" t="s">
        <v>1512</v>
      </c>
      <c r="M9934" s="1">
        <v>6</v>
      </c>
    </row>
    <row r="9935" spans="1:13" x14ac:dyDescent="0.25">
      <c r="A9935" s="1" t="s">
        <v>1340</v>
      </c>
      <c r="J9935" s="1" t="s">
        <v>1511</v>
      </c>
      <c r="K9935" s="1" t="s">
        <v>1509</v>
      </c>
      <c r="L9935" s="1" t="s">
        <v>1512</v>
      </c>
      <c r="M9935" s="1">
        <v>2</v>
      </c>
    </row>
    <row r="9936" spans="1:13" x14ac:dyDescent="0.25">
      <c r="A9936" s="1" t="s">
        <v>1340</v>
      </c>
      <c r="J9936" s="1" t="s">
        <v>1511</v>
      </c>
      <c r="K9936" s="1" t="s">
        <v>1509</v>
      </c>
      <c r="L9936" s="1" t="s">
        <v>1512</v>
      </c>
      <c r="M9936" s="1">
        <v>1</v>
      </c>
    </row>
    <row r="9937" spans="1:13" x14ac:dyDescent="0.25">
      <c r="A9937" s="1" t="s">
        <v>1340</v>
      </c>
      <c r="J9937" s="1" t="s">
        <v>1511</v>
      </c>
      <c r="K9937" s="1" t="s">
        <v>1509</v>
      </c>
      <c r="L9937" s="1" t="s">
        <v>1512</v>
      </c>
      <c r="M9937" s="1">
        <v>2</v>
      </c>
    </row>
    <row r="9938" spans="1:13" x14ac:dyDescent="0.25">
      <c r="A9938" s="1" t="s">
        <v>1340</v>
      </c>
      <c r="J9938" s="1" t="s">
        <v>1511</v>
      </c>
      <c r="K9938" s="1" t="s">
        <v>1509</v>
      </c>
      <c r="L9938" s="1" t="s">
        <v>1512</v>
      </c>
      <c r="M9938" s="1">
        <v>2</v>
      </c>
    </row>
    <row r="9939" spans="1:13" x14ac:dyDescent="0.25">
      <c r="A9939" s="1" t="s">
        <v>1340</v>
      </c>
      <c r="J9939" s="1" t="s">
        <v>1511</v>
      </c>
      <c r="K9939" s="1" t="s">
        <v>1509</v>
      </c>
      <c r="L9939" s="1" t="s">
        <v>1512</v>
      </c>
      <c r="M9939" s="1">
        <v>2</v>
      </c>
    </row>
    <row r="9940" spans="1:13" x14ac:dyDescent="0.25">
      <c r="A9940" s="1" t="s">
        <v>1340</v>
      </c>
      <c r="J9940" s="1" t="s">
        <v>1511</v>
      </c>
      <c r="K9940" s="1" t="s">
        <v>1509</v>
      </c>
      <c r="L9940" s="1" t="s">
        <v>1512</v>
      </c>
      <c r="M9940" s="1">
        <v>2</v>
      </c>
    </row>
    <row r="9941" spans="1:13" x14ac:dyDescent="0.25">
      <c r="A9941" s="1" t="s">
        <v>1340</v>
      </c>
      <c r="J9941" s="1" t="s">
        <v>1511</v>
      </c>
      <c r="K9941" s="1" t="s">
        <v>1509</v>
      </c>
      <c r="L9941" s="1" t="s">
        <v>1512</v>
      </c>
      <c r="M9941" s="1">
        <v>2</v>
      </c>
    </row>
    <row r="9942" spans="1:13" x14ac:dyDescent="0.25">
      <c r="A9942" s="1" t="s">
        <v>1340</v>
      </c>
      <c r="J9942" s="1" t="s">
        <v>1511</v>
      </c>
      <c r="K9942" s="1" t="s">
        <v>1509</v>
      </c>
      <c r="L9942" s="1" t="s">
        <v>1512</v>
      </c>
      <c r="M9942" s="1">
        <v>2</v>
      </c>
    </row>
    <row r="9943" spans="1:13" x14ac:dyDescent="0.25">
      <c r="A9943" s="1" t="s">
        <v>1340</v>
      </c>
      <c r="J9943" s="1" t="s">
        <v>1511</v>
      </c>
      <c r="K9943" s="1" t="s">
        <v>1509</v>
      </c>
      <c r="L9943" s="1" t="s">
        <v>1512</v>
      </c>
      <c r="M9943" s="1">
        <v>1</v>
      </c>
    </row>
    <row r="9944" spans="1:13" x14ac:dyDescent="0.25">
      <c r="A9944" s="1" t="s">
        <v>1340</v>
      </c>
      <c r="J9944" s="1" t="s">
        <v>1511</v>
      </c>
      <c r="K9944" s="1" t="s">
        <v>1509</v>
      </c>
      <c r="L9944" s="1" t="s">
        <v>1512</v>
      </c>
      <c r="M9944" s="1">
        <v>1</v>
      </c>
    </row>
    <row r="9945" spans="1:13" x14ac:dyDescent="0.25">
      <c r="A9945" s="1" t="s">
        <v>1340</v>
      </c>
      <c r="J9945" s="1" t="s">
        <v>1511</v>
      </c>
      <c r="K9945" s="1" t="s">
        <v>1509</v>
      </c>
      <c r="L9945" s="1" t="s">
        <v>1512</v>
      </c>
      <c r="M9945" s="1">
        <v>1</v>
      </c>
    </row>
    <row r="9946" spans="1:13" x14ac:dyDescent="0.25">
      <c r="A9946" s="1" t="s">
        <v>1340</v>
      </c>
      <c r="J9946" s="1" t="s">
        <v>1511</v>
      </c>
      <c r="K9946" s="1" t="s">
        <v>1509</v>
      </c>
      <c r="L9946" s="1" t="s">
        <v>1512</v>
      </c>
      <c r="M9946" s="1">
        <v>1</v>
      </c>
    </row>
    <row r="9947" spans="1:13" x14ac:dyDescent="0.25">
      <c r="A9947" s="1" t="s">
        <v>1340</v>
      </c>
      <c r="J9947" s="1" t="s">
        <v>1511</v>
      </c>
      <c r="K9947" s="1" t="s">
        <v>1509</v>
      </c>
      <c r="L9947" s="1" t="s">
        <v>1512</v>
      </c>
      <c r="M9947" s="1">
        <v>1</v>
      </c>
    </row>
    <row r="9948" spans="1:13" x14ac:dyDescent="0.25">
      <c r="A9948" s="1" t="s">
        <v>1299</v>
      </c>
      <c r="J9948" s="1" t="s">
        <v>1508</v>
      </c>
      <c r="K9948" s="1" t="s">
        <v>1509</v>
      </c>
      <c r="L9948" s="1" t="s">
        <v>1510</v>
      </c>
      <c r="M9948" s="1">
        <v>1</v>
      </c>
    </row>
    <row r="9949" spans="1:13" x14ac:dyDescent="0.25">
      <c r="A9949" s="1" t="s">
        <v>1340</v>
      </c>
      <c r="J9949" s="1" t="s">
        <v>1511</v>
      </c>
      <c r="K9949" s="1" t="s">
        <v>1509</v>
      </c>
      <c r="L9949" s="1" t="s">
        <v>1512</v>
      </c>
      <c r="M9949" s="1">
        <v>1</v>
      </c>
    </row>
    <row r="9950" spans="1:13" x14ac:dyDescent="0.25">
      <c r="A9950" s="1" t="s">
        <v>1340</v>
      </c>
      <c r="J9950" s="1" t="s">
        <v>1511</v>
      </c>
      <c r="K9950" s="1" t="s">
        <v>1509</v>
      </c>
      <c r="L9950" s="1" t="s">
        <v>1512</v>
      </c>
      <c r="M9950" s="1">
        <v>1</v>
      </c>
    </row>
    <row r="9951" spans="1:13" x14ac:dyDescent="0.25">
      <c r="A9951" s="1" t="s">
        <v>1264</v>
      </c>
      <c r="J9951" s="1" t="s">
        <v>1511</v>
      </c>
      <c r="K9951" s="1" t="s">
        <v>1509</v>
      </c>
      <c r="L9951" s="1" t="s">
        <v>1512</v>
      </c>
      <c r="M9951" s="1">
        <v>4</v>
      </c>
    </row>
    <row r="9952" spans="1:13" x14ac:dyDescent="0.25">
      <c r="A9952" s="1" t="s">
        <v>1299</v>
      </c>
      <c r="J9952" s="1" t="s">
        <v>1508</v>
      </c>
      <c r="K9952" s="1" t="s">
        <v>1509</v>
      </c>
      <c r="L9952" s="1" t="s">
        <v>1510</v>
      </c>
      <c r="M9952" s="1">
        <v>1</v>
      </c>
    </row>
    <row r="9953" spans="1:13" x14ac:dyDescent="0.25">
      <c r="A9953" s="1" t="s">
        <v>1263</v>
      </c>
      <c r="J9953" s="1" t="s">
        <v>1511</v>
      </c>
      <c r="K9953" s="1" t="s">
        <v>1509</v>
      </c>
      <c r="L9953" s="1" t="s">
        <v>1510</v>
      </c>
      <c r="M9953" s="1">
        <v>1</v>
      </c>
    </row>
    <row r="9954" spans="1:13" x14ac:dyDescent="0.25">
      <c r="A9954" s="1" t="s">
        <v>1340</v>
      </c>
      <c r="J9954" s="1" t="s">
        <v>1511</v>
      </c>
      <c r="K9954" s="1" t="s">
        <v>1509</v>
      </c>
      <c r="L9954" s="1" t="s">
        <v>1512</v>
      </c>
      <c r="M9954" s="1">
        <v>1</v>
      </c>
    </row>
    <row r="9955" spans="1:13" x14ac:dyDescent="0.25">
      <c r="A9955" s="1" t="s">
        <v>1299</v>
      </c>
      <c r="J9955" s="1" t="s">
        <v>1508</v>
      </c>
      <c r="K9955" s="1" t="s">
        <v>1509</v>
      </c>
      <c r="L9955" s="1" t="s">
        <v>1510</v>
      </c>
      <c r="M9955" s="1">
        <v>1</v>
      </c>
    </row>
    <row r="9956" spans="1:13" x14ac:dyDescent="0.25">
      <c r="A9956" s="1" t="s">
        <v>1340</v>
      </c>
      <c r="J9956" s="1" t="s">
        <v>1511</v>
      </c>
      <c r="K9956" s="1" t="s">
        <v>1509</v>
      </c>
      <c r="L9956" s="1" t="s">
        <v>1512</v>
      </c>
      <c r="M9956" s="1">
        <v>1</v>
      </c>
    </row>
    <row r="9957" spans="1:13" x14ac:dyDescent="0.25">
      <c r="A9957" s="1" t="s">
        <v>1340</v>
      </c>
      <c r="J9957" s="1" t="s">
        <v>1511</v>
      </c>
      <c r="K9957" s="1" t="s">
        <v>1509</v>
      </c>
      <c r="L9957" s="1" t="s">
        <v>1512</v>
      </c>
      <c r="M9957" s="1">
        <v>1</v>
      </c>
    </row>
    <row r="9958" spans="1:13" x14ac:dyDescent="0.25">
      <c r="A9958" s="1" t="s">
        <v>1340</v>
      </c>
      <c r="J9958" s="1" t="s">
        <v>1511</v>
      </c>
      <c r="K9958" s="1" t="s">
        <v>1509</v>
      </c>
      <c r="L9958" s="1" t="s">
        <v>1512</v>
      </c>
      <c r="M9958" s="1">
        <v>1</v>
      </c>
    </row>
    <row r="9959" spans="1:13" x14ac:dyDescent="0.25">
      <c r="A9959" s="1" t="s">
        <v>1299</v>
      </c>
      <c r="J9959" s="1" t="s">
        <v>1508</v>
      </c>
      <c r="K9959" s="1" t="s">
        <v>1509</v>
      </c>
      <c r="L9959" s="1" t="s">
        <v>1510</v>
      </c>
      <c r="M9959" s="1">
        <v>1</v>
      </c>
    </row>
    <row r="9960" spans="1:13" x14ac:dyDescent="0.25">
      <c r="A9960" s="1" t="s">
        <v>1275</v>
      </c>
      <c r="J9960" s="1" t="s">
        <v>1511</v>
      </c>
      <c r="K9960" s="1" t="s">
        <v>1509</v>
      </c>
      <c r="L9960" s="1" t="s">
        <v>1512</v>
      </c>
      <c r="M9960" s="1">
        <v>1</v>
      </c>
    </row>
    <row r="9961" spans="1:13" x14ac:dyDescent="0.25">
      <c r="A9961" s="1" t="s">
        <v>1340</v>
      </c>
      <c r="J9961" s="1" t="s">
        <v>1511</v>
      </c>
      <c r="K9961" s="1" t="s">
        <v>1509</v>
      </c>
      <c r="L9961" s="1" t="s">
        <v>1512</v>
      </c>
      <c r="M9961" s="1">
        <v>1</v>
      </c>
    </row>
    <row r="9962" spans="1:13" x14ac:dyDescent="0.25">
      <c r="A9962" s="1" t="s">
        <v>1340</v>
      </c>
      <c r="J9962" s="1" t="s">
        <v>1511</v>
      </c>
      <c r="K9962" s="1" t="s">
        <v>1509</v>
      </c>
      <c r="L9962" s="1" t="s">
        <v>1512</v>
      </c>
      <c r="M9962" s="1">
        <v>1</v>
      </c>
    </row>
    <row r="9963" spans="1:13" x14ac:dyDescent="0.25">
      <c r="A9963" s="1" t="s">
        <v>1340</v>
      </c>
      <c r="J9963" s="1" t="s">
        <v>1511</v>
      </c>
      <c r="K9963" s="1" t="s">
        <v>1509</v>
      </c>
      <c r="L9963" s="1" t="s">
        <v>1512</v>
      </c>
      <c r="M9963" s="1">
        <v>1</v>
      </c>
    </row>
    <row r="9964" spans="1:13" x14ac:dyDescent="0.25">
      <c r="A9964" s="1" t="s">
        <v>1340</v>
      </c>
      <c r="J9964" s="1" t="s">
        <v>1511</v>
      </c>
      <c r="K9964" s="1" t="s">
        <v>1509</v>
      </c>
      <c r="L9964" s="1" t="s">
        <v>1512</v>
      </c>
      <c r="M9964" s="1">
        <v>1</v>
      </c>
    </row>
    <row r="9965" spans="1:13" x14ac:dyDescent="0.25">
      <c r="A9965" s="1" t="s">
        <v>1340</v>
      </c>
      <c r="J9965" s="1" t="s">
        <v>1511</v>
      </c>
      <c r="K9965" s="1" t="s">
        <v>1509</v>
      </c>
      <c r="L9965" s="1" t="s">
        <v>1512</v>
      </c>
      <c r="M9965" s="1">
        <v>1</v>
      </c>
    </row>
    <row r="9966" spans="1:13" x14ac:dyDescent="0.25">
      <c r="A9966" s="1" t="s">
        <v>1340</v>
      </c>
      <c r="J9966" s="1" t="s">
        <v>1511</v>
      </c>
      <c r="K9966" s="1" t="s">
        <v>1509</v>
      </c>
      <c r="L9966" s="1" t="s">
        <v>1512</v>
      </c>
      <c r="M9966" s="1">
        <v>1</v>
      </c>
    </row>
    <row r="9967" spans="1:13" x14ac:dyDescent="0.25">
      <c r="A9967" s="1" t="s">
        <v>1275</v>
      </c>
      <c r="J9967" s="1" t="s">
        <v>1511</v>
      </c>
      <c r="K9967" s="1" t="s">
        <v>1509</v>
      </c>
      <c r="L9967" s="1" t="s">
        <v>1512</v>
      </c>
      <c r="M9967" s="1">
        <v>1</v>
      </c>
    </row>
    <row r="9968" spans="1:13" x14ac:dyDescent="0.25">
      <c r="A9968" s="1" t="s">
        <v>1340</v>
      </c>
      <c r="J9968" s="1" t="s">
        <v>1511</v>
      </c>
      <c r="K9968" s="1" t="s">
        <v>1509</v>
      </c>
      <c r="L9968" s="1" t="s">
        <v>1512</v>
      </c>
      <c r="M9968" s="1">
        <v>1</v>
      </c>
    </row>
    <row r="9969" spans="1:13" x14ac:dyDescent="0.25">
      <c r="A9969" s="1" t="s">
        <v>1340</v>
      </c>
      <c r="J9969" s="1" t="s">
        <v>1511</v>
      </c>
      <c r="K9969" s="1" t="s">
        <v>1509</v>
      </c>
      <c r="L9969" s="1" t="s">
        <v>1512</v>
      </c>
      <c r="M9969" s="1">
        <v>1</v>
      </c>
    </row>
    <row r="9970" spans="1:13" x14ac:dyDescent="0.25">
      <c r="A9970" s="1" t="s">
        <v>1275</v>
      </c>
      <c r="J9970" s="1" t="s">
        <v>1511</v>
      </c>
      <c r="K9970" s="1" t="s">
        <v>1509</v>
      </c>
      <c r="L9970" s="1" t="s">
        <v>1512</v>
      </c>
      <c r="M9970" s="1">
        <v>1</v>
      </c>
    </row>
    <row r="9971" spans="1:13" x14ac:dyDescent="0.25">
      <c r="A9971" s="1" t="s">
        <v>1340</v>
      </c>
      <c r="J9971" s="1" t="s">
        <v>1511</v>
      </c>
      <c r="K9971" s="1" t="s">
        <v>1509</v>
      </c>
      <c r="L9971" s="1" t="s">
        <v>1512</v>
      </c>
      <c r="M9971" s="1">
        <v>1</v>
      </c>
    </row>
    <row r="9972" spans="1:13" x14ac:dyDescent="0.25">
      <c r="A9972" s="1" t="s">
        <v>1340</v>
      </c>
      <c r="J9972" s="1" t="s">
        <v>1511</v>
      </c>
      <c r="K9972" s="1" t="s">
        <v>1509</v>
      </c>
      <c r="L9972" s="1" t="s">
        <v>1512</v>
      </c>
      <c r="M9972" s="1">
        <v>1</v>
      </c>
    </row>
    <row r="9973" spans="1:13" x14ac:dyDescent="0.25">
      <c r="A9973" s="1" t="s">
        <v>1275</v>
      </c>
      <c r="J9973" s="1" t="s">
        <v>1511</v>
      </c>
      <c r="K9973" s="1" t="s">
        <v>1509</v>
      </c>
      <c r="L9973" s="1" t="s">
        <v>1512</v>
      </c>
      <c r="M9973" s="1">
        <v>1</v>
      </c>
    </row>
    <row r="9974" spans="1:13" x14ac:dyDescent="0.25">
      <c r="A9974" s="1" t="s">
        <v>1340</v>
      </c>
      <c r="J9974" s="1" t="s">
        <v>1511</v>
      </c>
      <c r="K9974" s="1" t="s">
        <v>1509</v>
      </c>
      <c r="L9974" s="1" t="s">
        <v>1512</v>
      </c>
      <c r="M9974" s="1">
        <v>1</v>
      </c>
    </row>
    <row r="9975" spans="1:13" x14ac:dyDescent="0.25">
      <c r="A9975" s="1" t="s">
        <v>1340</v>
      </c>
      <c r="J9975" s="1" t="s">
        <v>1511</v>
      </c>
      <c r="K9975" s="1" t="s">
        <v>1509</v>
      </c>
      <c r="L9975" s="1" t="s">
        <v>1512</v>
      </c>
      <c r="M9975" s="1">
        <v>1</v>
      </c>
    </row>
    <row r="9976" spans="1:13" x14ac:dyDescent="0.25">
      <c r="A9976" s="1" t="s">
        <v>1340</v>
      </c>
      <c r="J9976" s="1" t="s">
        <v>1511</v>
      </c>
      <c r="K9976" s="1" t="s">
        <v>1509</v>
      </c>
      <c r="L9976" s="1" t="s">
        <v>1512</v>
      </c>
      <c r="M9976" s="1">
        <v>1</v>
      </c>
    </row>
    <row r="9977" spans="1:13" x14ac:dyDescent="0.25">
      <c r="A9977" s="1" t="s">
        <v>1275</v>
      </c>
      <c r="J9977" s="1" t="s">
        <v>1511</v>
      </c>
      <c r="K9977" s="1" t="s">
        <v>1509</v>
      </c>
      <c r="L9977" s="1" t="s">
        <v>1512</v>
      </c>
      <c r="M9977" s="1">
        <v>1</v>
      </c>
    </row>
    <row r="9978" spans="1:13" x14ac:dyDescent="0.25">
      <c r="A9978" s="1" t="s">
        <v>1262</v>
      </c>
      <c r="J9978" s="1" t="s">
        <v>1508</v>
      </c>
      <c r="K9978" s="1" t="s">
        <v>1509</v>
      </c>
      <c r="L9978" s="1" t="s">
        <v>1513</v>
      </c>
      <c r="M9978" s="1">
        <v>1</v>
      </c>
    </row>
    <row r="9979" spans="1:13" x14ac:dyDescent="0.25">
      <c r="A9979" s="1" t="s">
        <v>1263</v>
      </c>
      <c r="J9979" s="1" t="s">
        <v>1508</v>
      </c>
      <c r="K9979" s="1" t="s">
        <v>1514</v>
      </c>
      <c r="L9979" s="1" t="s">
        <v>1510</v>
      </c>
      <c r="M9979" s="1">
        <v>1</v>
      </c>
    </row>
    <row r="9980" spans="1:13" x14ac:dyDescent="0.25">
      <c r="A9980" s="1" t="s">
        <v>1263</v>
      </c>
      <c r="J9980" s="1" t="s">
        <v>1511</v>
      </c>
      <c r="K9980" s="1" t="s">
        <v>1509</v>
      </c>
      <c r="L9980" s="1" t="s">
        <v>1510</v>
      </c>
      <c r="M9980" s="1">
        <v>1</v>
      </c>
    </row>
    <row r="9981" spans="1:13" x14ac:dyDescent="0.25">
      <c r="A9981" s="1" t="s">
        <v>1348</v>
      </c>
      <c r="J9981" s="1" t="s">
        <v>1511</v>
      </c>
      <c r="K9981" s="1" t="s">
        <v>1509</v>
      </c>
      <c r="L9981" s="1" t="s">
        <v>1512</v>
      </c>
      <c r="M9981" s="1">
        <v>1</v>
      </c>
    </row>
    <row r="9982" spans="1:13" x14ac:dyDescent="0.25">
      <c r="A9982" s="1" t="s">
        <v>1348</v>
      </c>
      <c r="J9982" s="1" t="s">
        <v>1511</v>
      </c>
      <c r="K9982" s="1" t="s">
        <v>1509</v>
      </c>
      <c r="L9982" s="1" t="s">
        <v>1512</v>
      </c>
      <c r="M9982" s="1">
        <v>1</v>
      </c>
    </row>
    <row r="9983" spans="1:13" x14ac:dyDescent="0.25">
      <c r="A9983" s="1" t="s">
        <v>1262</v>
      </c>
      <c r="J9983" s="1" t="s">
        <v>1508</v>
      </c>
      <c r="K9983" s="1" t="s">
        <v>1509</v>
      </c>
      <c r="L9983" s="1" t="s">
        <v>1513</v>
      </c>
      <c r="M9983" s="1">
        <v>1</v>
      </c>
    </row>
    <row r="9984" spans="1:13" x14ac:dyDescent="0.25">
      <c r="A9984" s="1" t="s">
        <v>1271</v>
      </c>
      <c r="J9984" s="1" t="s">
        <v>1511</v>
      </c>
      <c r="K9984" s="1" t="s">
        <v>1514</v>
      </c>
      <c r="L9984" s="1" t="s">
        <v>1510</v>
      </c>
      <c r="M9984" s="1">
        <v>4</v>
      </c>
    </row>
    <row r="9985" spans="1:13" x14ac:dyDescent="0.25">
      <c r="A9985" s="1" t="s">
        <v>1262</v>
      </c>
      <c r="J9985" s="1" t="s">
        <v>1508</v>
      </c>
      <c r="K9985" s="1" t="s">
        <v>1509</v>
      </c>
      <c r="L9985" s="1" t="s">
        <v>1513</v>
      </c>
      <c r="M9985" s="1">
        <v>1</v>
      </c>
    </row>
    <row r="9986" spans="1:13" x14ac:dyDescent="0.25">
      <c r="A9986" s="1" t="s">
        <v>1272</v>
      </c>
      <c r="J9986" s="1" t="s">
        <v>1511</v>
      </c>
      <c r="K9986" s="1" t="s">
        <v>1509</v>
      </c>
      <c r="L9986" s="1" t="s">
        <v>1510</v>
      </c>
      <c r="M9986" s="1">
        <v>1</v>
      </c>
    </row>
    <row r="9987" spans="1:13" x14ac:dyDescent="0.25">
      <c r="A9987" s="1" t="s">
        <v>1553</v>
      </c>
      <c r="J9987" s="1" t="s">
        <v>1511</v>
      </c>
      <c r="K9987" s="1" t="s">
        <v>1509</v>
      </c>
      <c r="L9987" s="1" t="s">
        <v>1513</v>
      </c>
      <c r="M9987" s="1">
        <v>121</v>
      </c>
    </row>
    <row r="9988" spans="1:13" x14ac:dyDescent="0.25">
      <c r="A9988" s="1" t="s">
        <v>1272</v>
      </c>
      <c r="J9988" s="1" t="s">
        <v>1511</v>
      </c>
      <c r="K9988" s="1" t="s">
        <v>1509</v>
      </c>
      <c r="L9988" s="1" t="s">
        <v>1510</v>
      </c>
      <c r="M9988" s="1">
        <v>1</v>
      </c>
    </row>
    <row r="9989" spans="1:13" x14ac:dyDescent="0.25">
      <c r="A9989" s="1" t="s">
        <v>1272</v>
      </c>
      <c r="J9989" s="1" t="s">
        <v>1511</v>
      </c>
      <c r="K9989" s="1" t="s">
        <v>1509</v>
      </c>
      <c r="L9989" s="1" t="s">
        <v>1510</v>
      </c>
      <c r="M9989" s="1">
        <v>1</v>
      </c>
    </row>
    <row r="9990" spans="1:13" x14ac:dyDescent="0.25">
      <c r="A9990" s="1" t="s">
        <v>1262</v>
      </c>
      <c r="J9990" s="1" t="s">
        <v>1511</v>
      </c>
      <c r="K9990" s="1" t="s">
        <v>1509</v>
      </c>
      <c r="L9990" s="1" t="s">
        <v>1512</v>
      </c>
      <c r="M9990" s="1">
        <v>1</v>
      </c>
    </row>
    <row r="9991" spans="1:13" x14ac:dyDescent="0.25">
      <c r="A9991" s="1" t="s">
        <v>1272</v>
      </c>
      <c r="J9991" s="1" t="s">
        <v>1511</v>
      </c>
      <c r="K9991" s="1" t="s">
        <v>1509</v>
      </c>
      <c r="L9991" s="1" t="s">
        <v>1510</v>
      </c>
      <c r="M9991" s="1">
        <v>1</v>
      </c>
    </row>
    <row r="9992" spans="1:13" x14ac:dyDescent="0.25">
      <c r="A9992" s="1" t="s">
        <v>1263</v>
      </c>
      <c r="J9992" s="1" t="s">
        <v>1511</v>
      </c>
      <c r="K9992" s="1" t="s">
        <v>1509</v>
      </c>
      <c r="L9992" s="1" t="s">
        <v>1510</v>
      </c>
      <c r="M9992" s="1">
        <v>1</v>
      </c>
    </row>
    <row r="9993" spans="1:13" x14ac:dyDescent="0.25">
      <c r="A9993" s="1" t="s">
        <v>1262</v>
      </c>
      <c r="J9993" s="1" t="s">
        <v>1511</v>
      </c>
      <c r="K9993" s="1" t="s">
        <v>1509</v>
      </c>
      <c r="L9993" s="1" t="s">
        <v>1512</v>
      </c>
      <c r="M9993" s="1">
        <v>1</v>
      </c>
    </row>
    <row r="9994" spans="1:13" x14ac:dyDescent="0.25">
      <c r="A9994" s="1" t="s">
        <v>1272</v>
      </c>
      <c r="J9994" s="1" t="s">
        <v>1511</v>
      </c>
      <c r="K9994" s="1" t="s">
        <v>1509</v>
      </c>
      <c r="L9994" s="1" t="s">
        <v>1510</v>
      </c>
      <c r="M9994" s="1">
        <v>1</v>
      </c>
    </row>
    <row r="9995" spans="1:13" x14ac:dyDescent="0.25">
      <c r="A9995" s="1" t="s">
        <v>1263</v>
      </c>
      <c r="J9995" s="1" t="s">
        <v>1511</v>
      </c>
      <c r="K9995" s="1" t="s">
        <v>1509</v>
      </c>
      <c r="L9995" s="1" t="s">
        <v>1510</v>
      </c>
      <c r="M9995" s="1">
        <v>1</v>
      </c>
    </row>
    <row r="9996" spans="1:13" x14ac:dyDescent="0.25">
      <c r="A9996" s="1" t="s">
        <v>1262</v>
      </c>
      <c r="J9996" s="1" t="s">
        <v>1511</v>
      </c>
      <c r="K9996" s="1" t="s">
        <v>1509</v>
      </c>
      <c r="L9996" s="1" t="s">
        <v>1512</v>
      </c>
      <c r="M9996" s="1">
        <v>1</v>
      </c>
    </row>
    <row r="9997" spans="1:13" x14ac:dyDescent="0.25">
      <c r="A9997" s="1" t="s">
        <v>1362</v>
      </c>
      <c r="J9997" s="1" t="s">
        <v>1511</v>
      </c>
      <c r="K9997" s="1" t="s">
        <v>1509</v>
      </c>
      <c r="L9997" s="1" t="s">
        <v>1512</v>
      </c>
      <c r="M9997" s="1">
        <v>19</v>
      </c>
    </row>
    <row r="9998" spans="1:13" x14ac:dyDescent="0.25">
      <c r="A9998" s="1" t="s">
        <v>1263</v>
      </c>
      <c r="J9998" s="1" t="s">
        <v>1508</v>
      </c>
      <c r="K9998" s="1" t="s">
        <v>1509</v>
      </c>
      <c r="L9998" s="1" t="s">
        <v>1510</v>
      </c>
      <c r="M9998" s="1">
        <v>1</v>
      </c>
    </row>
    <row r="9999" spans="1:13" x14ac:dyDescent="0.25">
      <c r="A9999" s="1" t="s">
        <v>1272</v>
      </c>
      <c r="J9999" s="1" t="s">
        <v>1508</v>
      </c>
      <c r="K9999" s="1" t="s">
        <v>1509</v>
      </c>
      <c r="L9999" s="1" t="s">
        <v>1512</v>
      </c>
      <c r="M9999" s="1">
        <v>1</v>
      </c>
    </row>
    <row r="10000" spans="1:13" x14ac:dyDescent="0.25">
      <c r="A10000" s="1" t="s">
        <v>1272</v>
      </c>
      <c r="J10000" s="1" t="s">
        <v>1511</v>
      </c>
      <c r="K10000" s="1" t="s">
        <v>1509</v>
      </c>
      <c r="L10000" s="1" t="s">
        <v>1512</v>
      </c>
      <c r="M10000" s="1">
        <v>1</v>
      </c>
    </row>
    <row r="10001" spans="1:13" x14ac:dyDescent="0.25">
      <c r="A10001" s="1" t="s">
        <v>1272</v>
      </c>
      <c r="J10001" s="1" t="s">
        <v>1511</v>
      </c>
      <c r="K10001" s="1" t="s">
        <v>1509</v>
      </c>
      <c r="L10001" s="1" t="s">
        <v>1512</v>
      </c>
      <c r="M10001" s="1">
        <v>1</v>
      </c>
    </row>
    <row r="10002" spans="1:13" x14ac:dyDescent="0.25">
      <c r="A10002" s="1" t="s">
        <v>1272</v>
      </c>
      <c r="J10002" s="1" t="s">
        <v>1511</v>
      </c>
      <c r="K10002" s="1" t="s">
        <v>1509</v>
      </c>
      <c r="L10002" s="1" t="s">
        <v>1512</v>
      </c>
      <c r="M10002" s="1">
        <v>1</v>
      </c>
    </row>
    <row r="10003" spans="1:13" x14ac:dyDescent="0.25">
      <c r="A10003" s="1" t="s">
        <v>1272</v>
      </c>
      <c r="J10003" s="1" t="s">
        <v>1511</v>
      </c>
      <c r="K10003" s="1" t="s">
        <v>1509</v>
      </c>
      <c r="L10003" s="1" t="s">
        <v>1512</v>
      </c>
      <c r="M10003" s="1">
        <v>1</v>
      </c>
    </row>
    <row r="10004" spans="1:13" x14ac:dyDescent="0.25">
      <c r="A10004" s="1" t="s">
        <v>1272</v>
      </c>
      <c r="J10004" s="1" t="s">
        <v>1511</v>
      </c>
      <c r="K10004" s="1" t="s">
        <v>1509</v>
      </c>
      <c r="L10004" s="1" t="s">
        <v>1512</v>
      </c>
      <c r="M10004" s="1">
        <v>1</v>
      </c>
    </row>
    <row r="10005" spans="1:13" x14ac:dyDescent="0.25">
      <c r="A10005" s="1" t="s">
        <v>1272</v>
      </c>
      <c r="J10005" s="1" t="s">
        <v>1511</v>
      </c>
      <c r="K10005" s="1" t="s">
        <v>1509</v>
      </c>
      <c r="L10005" s="1" t="s">
        <v>1512</v>
      </c>
      <c r="M10005" s="1">
        <v>1</v>
      </c>
    </row>
    <row r="10006" spans="1:13" x14ac:dyDescent="0.25">
      <c r="A10006" s="1" t="s">
        <v>1272</v>
      </c>
      <c r="J10006" s="1" t="s">
        <v>1511</v>
      </c>
      <c r="K10006" s="1" t="s">
        <v>1509</v>
      </c>
      <c r="L10006" s="1" t="s">
        <v>1512</v>
      </c>
      <c r="M10006" s="1">
        <v>1</v>
      </c>
    </row>
    <row r="10007" spans="1:13" x14ac:dyDescent="0.25">
      <c r="A10007" s="1" t="s">
        <v>1262</v>
      </c>
      <c r="J10007" s="1" t="s">
        <v>1511</v>
      </c>
      <c r="K10007" s="1" t="s">
        <v>1509</v>
      </c>
      <c r="L10007" s="1" t="s">
        <v>1512</v>
      </c>
      <c r="M10007" s="1">
        <v>1</v>
      </c>
    </row>
    <row r="10008" spans="1:13" x14ac:dyDescent="0.25">
      <c r="A10008" s="1" t="s">
        <v>1262</v>
      </c>
      <c r="J10008" s="1" t="s">
        <v>1511</v>
      </c>
      <c r="K10008" s="1" t="s">
        <v>1509</v>
      </c>
      <c r="L10008" s="1" t="s">
        <v>1512</v>
      </c>
      <c r="M10008" s="1">
        <v>1</v>
      </c>
    </row>
    <row r="10009" spans="1:13" x14ac:dyDescent="0.25">
      <c r="A10009" s="1" t="s">
        <v>1262</v>
      </c>
      <c r="J10009" s="1" t="s">
        <v>1511</v>
      </c>
      <c r="K10009" s="1" t="s">
        <v>1509</v>
      </c>
      <c r="L10009" s="1" t="s">
        <v>1512</v>
      </c>
      <c r="M10009" s="1">
        <v>1</v>
      </c>
    </row>
    <row r="10010" spans="1:13" x14ac:dyDescent="0.25">
      <c r="A10010" s="1" t="s">
        <v>1262</v>
      </c>
      <c r="J10010" s="1" t="s">
        <v>1511</v>
      </c>
      <c r="K10010" s="1" t="s">
        <v>1509</v>
      </c>
      <c r="L10010" s="1" t="s">
        <v>1512</v>
      </c>
      <c r="M10010" s="1">
        <v>1</v>
      </c>
    </row>
    <row r="10011" spans="1:13" x14ac:dyDescent="0.25">
      <c r="A10011" s="1" t="s">
        <v>1262</v>
      </c>
      <c r="J10011" s="1" t="s">
        <v>1511</v>
      </c>
      <c r="K10011" s="1" t="s">
        <v>1509</v>
      </c>
      <c r="L10011" s="1" t="s">
        <v>1512</v>
      </c>
      <c r="M10011" s="1">
        <v>1</v>
      </c>
    </row>
    <row r="10012" spans="1:13" x14ac:dyDescent="0.25">
      <c r="A10012" s="1" t="s">
        <v>1262</v>
      </c>
      <c r="J10012" s="1" t="s">
        <v>1511</v>
      </c>
      <c r="K10012" s="1" t="s">
        <v>1509</v>
      </c>
      <c r="L10012" s="1" t="s">
        <v>1512</v>
      </c>
      <c r="M10012" s="1">
        <v>1</v>
      </c>
    </row>
    <row r="10013" spans="1:13" x14ac:dyDescent="0.25">
      <c r="A10013" s="1" t="s">
        <v>1262</v>
      </c>
      <c r="J10013" s="1" t="s">
        <v>1511</v>
      </c>
      <c r="K10013" s="1" t="s">
        <v>1509</v>
      </c>
      <c r="L10013" s="1" t="s">
        <v>1512</v>
      </c>
      <c r="M10013" s="1">
        <v>1</v>
      </c>
    </row>
    <row r="10014" spans="1:13" x14ac:dyDescent="0.25">
      <c r="A10014" s="1" t="s">
        <v>1262</v>
      </c>
      <c r="J10014" s="1" t="s">
        <v>1511</v>
      </c>
      <c r="K10014" s="1" t="s">
        <v>1509</v>
      </c>
      <c r="L10014" s="1" t="s">
        <v>1512</v>
      </c>
      <c r="M10014" s="1">
        <v>1</v>
      </c>
    </row>
    <row r="10015" spans="1:13" x14ac:dyDescent="0.25">
      <c r="A10015" s="1" t="s">
        <v>1262</v>
      </c>
      <c r="J10015" s="1" t="s">
        <v>1511</v>
      </c>
      <c r="K10015" s="1" t="s">
        <v>1509</v>
      </c>
      <c r="L10015" s="1" t="s">
        <v>1512</v>
      </c>
      <c r="M10015" s="1">
        <v>1</v>
      </c>
    </row>
    <row r="10016" spans="1:13" x14ac:dyDescent="0.25">
      <c r="A10016" s="1" t="s">
        <v>1262</v>
      </c>
      <c r="J10016" s="1" t="s">
        <v>1511</v>
      </c>
      <c r="K10016" s="1" t="s">
        <v>1509</v>
      </c>
      <c r="L10016" s="1" t="s">
        <v>1512</v>
      </c>
      <c r="M10016" s="1">
        <v>1</v>
      </c>
    </row>
    <row r="10017" spans="1:13" x14ac:dyDescent="0.25">
      <c r="A10017" s="1" t="s">
        <v>1262</v>
      </c>
      <c r="J10017" s="1" t="s">
        <v>1511</v>
      </c>
      <c r="K10017" s="1" t="s">
        <v>1509</v>
      </c>
      <c r="L10017" s="1" t="s">
        <v>1512</v>
      </c>
      <c r="M10017" s="1">
        <v>1</v>
      </c>
    </row>
    <row r="10018" spans="1:13" x14ac:dyDescent="0.25">
      <c r="A10018" s="1" t="s">
        <v>1262</v>
      </c>
      <c r="J10018" s="1" t="s">
        <v>1511</v>
      </c>
      <c r="K10018" s="1" t="s">
        <v>1509</v>
      </c>
      <c r="L10018" s="1" t="s">
        <v>1512</v>
      </c>
      <c r="M10018" s="1">
        <v>1</v>
      </c>
    </row>
    <row r="10019" spans="1:13" x14ac:dyDescent="0.25">
      <c r="A10019" s="1" t="s">
        <v>1347</v>
      </c>
      <c r="J10019" s="1" t="s">
        <v>1511</v>
      </c>
      <c r="K10019" s="1" t="s">
        <v>1509</v>
      </c>
      <c r="L10019" s="1" t="s">
        <v>1512</v>
      </c>
      <c r="M10019" s="1">
        <v>6</v>
      </c>
    </row>
    <row r="10020" spans="1:13" x14ac:dyDescent="0.25">
      <c r="A10020" s="1" t="s">
        <v>1347</v>
      </c>
      <c r="J10020" s="1" t="s">
        <v>1511</v>
      </c>
      <c r="K10020" s="1" t="s">
        <v>1509</v>
      </c>
      <c r="L10020" s="1" t="s">
        <v>1512</v>
      </c>
      <c r="M10020" s="1">
        <v>6</v>
      </c>
    </row>
    <row r="10021" spans="1:13" x14ac:dyDescent="0.25">
      <c r="A10021" s="1" t="s">
        <v>1347</v>
      </c>
      <c r="J10021" s="1" t="s">
        <v>1511</v>
      </c>
      <c r="K10021" s="1" t="s">
        <v>1509</v>
      </c>
      <c r="L10021" s="1" t="s">
        <v>1512</v>
      </c>
      <c r="M10021" s="1">
        <v>9</v>
      </c>
    </row>
    <row r="10022" spans="1:13" x14ac:dyDescent="0.25">
      <c r="A10022" s="1" t="s">
        <v>1347</v>
      </c>
      <c r="J10022" s="1" t="s">
        <v>1511</v>
      </c>
      <c r="K10022" s="1" t="s">
        <v>1509</v>
      </c>
      <c r="L10022" s="1" t="s">
        <v>1512</v>
      </c>
      <c r="M10022" s="1">
        <v>2</v>
      </c>
    </row>
    <row r="10023" spans="1:13" x14ac:dyDescent="0.25">
      <c r="A10023" s="1" t="s">
        <v>1347</v>
      </c>
      <c r="J10023" s="1" t="s">
        <v>1511</v>
      </c>
      <c r="K10023" s="1" t="s">
        <v>1509</v>
      </c>
      <c r="L10023" s="1" t="s">
        <v>1512</v>
      </c>
      <c r="M10023" s="1">
        <v>6</v>
      </c>
    </row>
    <row r="10024" spans="1:13" x14ac:dyDescent="0.25">
      <c r="A10024" s="1" t="s">
        <v>1325</v>
      </c>
      <c r="J10024" s="1" t="s">
        <v>1511</v>
      </c>
      <c r="K10024" s="1" t="s">
        <v>1514</v>
      </c>
      <c r="L10024" s="1" t="s">
        <v>1510</v>
      </c>
      <c r="M10024" s="1">
        <v>3</v>
      </c>
    </row>
    <row r="10025" spans="1:13" x14ac:dyDescent="0.25">
      <c r="A10025" s="1" t="s">
        <v>1325</v>
      </c>
      <c r="J10025" s="1" t="s">
        <v>1511</v>
      </c>
      <c r="K10025" s="1" t="s">
        <v>1514</v>
      </c>
      <c r="L10025" s="1" t="s">
        <v>1512</v>
      </c>
      <c r="M10025" s="1">
        <v>7</v>
      </c>
    </row>
    <row r="10026" spans="1:13" x14ac:dyDescent="0.25">
      <c r="A10026" s="1" t="s">
        <v>1263</v>
      </c>
      <c r="J10026" s="1" t="s">
        <v>1511</v>
      </c>
      <c r="K10026" s="1" t="s">
        <v>1509</v>
      </c>
      <c r="L10026" s="1" t="s">
        <v>1510</v>
      </c>
      <c r="M10026" s="1">
        <v>1</v>
      </c>
    </row>
    <row r="10027" spans="1:13" x14ac:dyDescent="0.25">
      <c r="A10027" s="1" t="s">
        <v>1357</v>
      </c>
      <c r="J10027" s="1" t="s">
        <v>1511</v>
      </c>
      <c r="K10027" s="1" t="s">
        <v>1509</v>
      </c>
      <c r="L10027" s="1" t="s">
        <v>1512</v>
      </c>
      <c r="M10027" s="1">
        <v>1</v>
      </c>
    </row>
    <row r="10028" spans="1:13" x14ac:dyDescent="0.25">
      <c r="A10028" s="1" t="s">
        <v>1357</v>
      </c>
      <c r="J10028" s="1" t="s">
        <v>1511</v>
      </c>
      <c r="K10028" s="1" t="s">
        <v>1509</v>
      </c>
      <c r="L10028" s="1" t="s">
        <v>1512</v>
      </c>
      <c r="M10028" s="1">
        <v>1</v>
      </c>
    </row>
    <row r="10029" spans="1:13" x14ac:dyDescent="0.25">
      <c r="A10029" s="1" t="s">
        <v>1357</v>
      </c>
      <c r="J10029" s="1" t="s">
        <v>1511</v>
      </c>
      <c r="K10029" s="1" t="s">
        <v>1509</v>
      </c>
      <c r="L10029" s="1" t="s">
        <v>1512</v>
      </c>
      <c r="M10029" s="1">
        <v>1</v>
      </c>
    </row>
    <row r="10030" spans="1:13" x14ac:dyDescent="0.25">
      <c r="A10030" s="1" t="s">
        <v>1357</v>
      </c>
      <c r="J10030" s="1" t="s">
        <v>1511</v>
      </c>
      <c r="K10030" s="1" t="s">
        <v>1509</v>
      </c>
      <c r="L10030" s="1" t="s">
        <v>1512</v>
      </c>
      <c r="M10030" s="1">
        <v>2</v>
      </c>
    </row>
    <row r="10031" spans="1:13" x14ac:dyDescent="0.25">
      <c r="A10031" s="1" t="s">
        <v>1357</v>
      </c>
      <c r="J10031" s="1" t="s">
        <v>1511</v>
      </c>
      <c r="K10031" s="1" t="s">
        <v>1509</v>
      </c>
      <c r="L10031" s="1" t="s">
        <v>1512</v>
      </c>
      <c r="M10031" s="1">
        <v>2</v>
      </c>
    </row>
    <row r="10032" spans="1:13" x14ac:dyDescent="0.25">
      <c r="A10032" s="1" t="s">
        <v>1263</v>
      </c>
      <c r="J10032" s="1" t="s">
        <v>1511</v>
      </c>
      <c r="K10032" s="1" t="s">
        <v>1509</v>
      </c>
      <c r="L10032" s="1" t="s">
        <v>1510</v>
      </c>
      <c r="M10032" s="1">
        <v>1</v>
      </c>
    </row>
    <row r="10033" spans="1:13" x14ac:dyDescent="0.25">
      <c r="A10033" s="1" t="s">
        <v>1357</v>
      </c>
      <c r="J10033" s="1" t="s">
        <v>1511</v>
      </c>
      <c r="K10033" s="1" t="s">
        <v>1509</v>
      </c>
      <c r="L10033" s="1" t="s">
        <v>1512</v>
      </c>
      <c r="M10033" s="1">
        <v>2</v>
      </c>
    </row>
    <row r="10034" spans="1:13" x14ac:dyDescent="0.25">
      <c r="A10034" s="1" t="s">
        <v>1357</v>
      </c>
      <c r="J10034" s="1" t="s">
        <v>1511</v>
      </c>
      <c r="K10034" s="1" t="s">
        <v>1509</v>
      </c>
      <c r="L10034" s="1" t="s">
        <v>1512</v>
      </c>
      <c r="M10034" s="1">
        <v>2</v>
      </c>
    </row>
    <row r="10035" spans="1:13" x14ac:dyDescent="0.25">
      <c r="A10035" s="1" t="s">
        <v>1357</v>
      </c>
      <c r="J10035" s="1" t="s">
        <v>1511</v>
      </c>
      <c r="K10035" s="1" t="s">
        <v>1509</v>
      </c>
      <c r="L10035" s="1" t="s">
        <v>1512</v>
      </c>
      <c r="M10035" s="1">
        <v>2</v>
      </c>
    </row>
    <row r="10036" spans="1:13" x14ac:dyDescent="0.25">
      <c r="A10036" s="1" t="s">
        <v>1357</v>
      </c>
      <c r="J10036" s="1" t="s">
        <v>1511</v>
      </c>
      <c r="K10036" s="1" t="s">
        <v>1509</v>
      </c>
      <c r="L10036" s="1" t="s">
        <v>1512</v>
      </c>
      <c r="M10036" s="1">
        <v>1</v>
      </c>
    </row>
    <row r="10037" spans="1:13" x14ac:dyDescent="0.25">
      <c r="A10037" s="1" t="s">
        <v>1262</v>
      </c>
      <c r="J10037" s="1" t="s">
        <v>1511</v>
      </c>
      <c r="K10037" s="1" t="s">
        <v>1509</v>
      </c>
      <c r="L10037" s="1" t="s">
        <v>1512</v>
      </c>
      <c r="M10037" s="1">
        <v>13</v>
      </c>
    </row>
    <row r="10038" spans="1:13" x14ac:dyDescent="0.25">
      <c r="A10038" s="1" t="s">
        <v>1357</v>
      </c>
      <c r="J10038" s="1" t="s">
        <v>1511</v>
      </c>
      <c r="K10038" s="1" t="s">
        <v>1509</v>
      </c>
      <c r="L10038" s="1" t="s">
        <v>1512</v>
      </c>
      <c r="M10038" s="1">
        <v>2</v>
      </c>
    </row>
    <row r="10039" spans="1:13" x14ac:dyDescent="0.25">
      <c r="A10039" s="1" t="s">
        <v>1357</v>
      </c>
      <c r="J10039" s="1" t="s">
        <v>1511</v>
      </c>
      <c r="K10039" s="1" t="s">
        <v>1509</v>
      </c>
      <c r="L10039" s="1" t="s">
        <v>1512</v>
      </c>
      <c r="M10039" s="1">
        <v>2</v>
      </c>
    </row>
    <row r="10040" spans="1:13" x14ac:dyDescent="0.25">
      <c r="A10040" s="1" t="s">
        <v>1357</v>
      </c>
      <c r="J10040" s="1" t="s">
        <v>1511</v>
      </c>
      <c r="K10040" s="1" t="s">
        <v>1509</v>
      </c>
      <c r="L10040" s="1" t="s">
        <v>1512</v>
      </c>
      <c r="M10040" s="1">
        <v>2</v>
      </c>
    </row>
    <row r="10041" spans="1:13" x14ac:dyDescent="0.25">
      <c r="A10041" s="1" t="s">
        <v>1262</v>
      </c>
      <c r="J10041" s="1" t="s">
        <v>1511</v>
      </c>
      <c r="K10041" s="1" t="s">
        <v>1509</v>
      </c>
      <c r="L10041" s="1" t="s">
        <v>1513</v>
      </c>
      <c r="M10041" s="1">
        <v>2</v>
      </c>
    </row>
    <row r="10042" spans="1:13" x14ac:dyDescent="0.25">
      <c r="A10042" s="1" t="s">
        <v>1262</v>
      </c>
      <c r="J10042" s="1" t="s">
        <v>1511</v>
      </c>
      <c r="K10042" s="1" t="s">
        <v>1509</v>
      </c>
      <c r="L10042" s="1" t="s">
        <v>1513</v>
      </c>
      <c r="M10042" s="1">
        <v>2</v>
      </c>
    </row>
    <row r="10043" spans="1:13" x14ac:dyDescent="0.25">
      <c r="A10043" s="1" t="s">
        <v>1357</v>
      </c>
      <c r="J10043" s="1" t="s">
        <v>1511</v>
      </c>
      <c r="K10043" s="1" t="s">
        <v>1509</v>
      </c>
      <c r="L10043" s="1" t="s">
        <v>1512</v>
      </c>
      <c r="M10043" s="1">
        <v>3</v>
      </c>
    </row>
    <row r="10044" spans="1:13" x14ac:dyDescent="0.25">
      <c r="A10044" s="1" t="s">
        <v>1262</v>
      </c>
      <c r="J10044" s="1" t="s">
        <v>1511</v>
      </c>
      <c r="K10044" s="1" t="s">
        <v>1509</v>
      </c>
      <c r="L10044" s="1" t="s">
        <v>1513</v>
      </c>
      <c r="M10044" s="1">
        <v>1</v>
      </c>
    </row>
    <row r="10045" spans="1:13" x14ac:dyDescent="0.25">
      <c r="A10045" s="1" t="s">
        <v>1262</v>
      </c>
      <c r="J10045" s="1" t="s">
        <v>1511</v>
      </c>
      <c r="K10045" s="1" t="s">
        <v>1509</v>
      </c>
      <c r="L10045" s="1" t="s">
        <v>1512</v>
      </c>
      <c r="M10045" s="1">
        <v>2</v>
      </c>
    </row>
    <row r="10046" spans="1:13" x14ac:dyDescent="0.25">
      <c r="A10046" s="1" t="s">
        <v>1395</v>
      </c>
      <c r="J10046" s="1" t="s">
        <v>1511</v>
      </c>
      <c r="K10046" s="1" t="s">
        <v>1509</v>
      </c>
      <c r="L10046" s="1" t="s">
        <v>1512</v>
      </c>
      <c r="M10046" s="1">
        <v>1</v>
      </c>
    </row>
    <row r="10047" spans="1:13" x14ac:dyDescent="0.25">
      <c r="A10047" s="1" t="s">
        <v>1262</v>
      </c>
      <c r="J10047" s="1" t="s">
        <v>1511</v>
      </c>
      <c r="K10047" s="1" t="s">
        <v>1509</v>
      </c>
      <c r="L10047" s="1" t="s">
        <v>1512</v>
      </c>
      <c r="M10047" s="1">
        <v>1</v>
      </c>
    </row>
    <row r="10048" spans="1:13" x14ac:dyDescent="0.25">
      <c r="A10048" s="1" t="s">
        <v>1395</v>
      </c>
      <c r="J10048" s="1" t="s">
        <v>1511</v>
      </c>
      <c r="K10048" s="1" t="s">
        <v>1509</v>
      </c>
      <c r="L10048" s="1" t="s">
        <v>1512</v>
      </c>
      <c r="M10048" s="1">
        <v>1</v>
      </c>
    </row>
    <row r="10049" spans="1:13" x14ac:dyDescent="0.25">
      <c r="A10049" s="1" t="s">
        <v>1354</v>
      </c>
      <c r="J10049" s="1" t="s">
        <v>1511</v>
      </c>
      <c r="K10049" s="1" t="s">
        <v>1509</v>
      </c>
      <c r="L10049" s="1" t="s">
        <v>1512</v>
      </c>
      <c r="M10049" s="1">
        <v>1</v>
      </c>
    </row>
    <row r="10050" spans="1:13" x14ac:dyDescent="0.25">
      <c r="A10050" s="1" t="s">
        <v>1395</v>
      </c>
      <c r="J10050" s="1" t="s">
        <v>1511</v>
      </c>
      <c r="K10050" s="1" t="s">
        <v>1509</v>
      </c>
      <c r="L10050" s="1" t="s">
        <v>1512</v>
      </c>
      <c r="M10050" s="1">
        <v>1</v>
      </c>
    </row>
    <row r="10051" spans="1:13" x14ac:dyDescent="0.25">
      <c r="A10051" s="1" t="s">
        <v>1283</v>
      </c>
      <c r="J10051" s="1" t="s">
        <v>1508</v>
      </c>
      <c r="K10051" s="1" t="s">
        <v>1509</v>
      </c>
      <c r="L10051" s="1" t="s">
        <v>1510</v>
      </c>
      <c r="M10051" s="1">
        <v>1</v>
      </c>
    </row>
    <row r="10052" spans="1:13" x14ac:dyDescent="0.25">
      <c r="A10052" s="1" t="s">
        <v>1354</v>
      </c>
      <c r="J10052" s="1" t="s">
        <v>1511</v>
      </c>
      <c r="K10052" s="1" t="s">
        <v>1509</v>
      </c>
      <c r="L10052" s="1" t="s">
        <v>1512</v>
      </c>
      <c r="M10052" s="1">
        <v>2</v>
      </c>
    </row>
    <row r="10053" spans="1:13" x14ac:dyDescent="0.25">
      <c r="A10053" s="1" t="s">
        <v>1354</v>
      </c>
      <c r="J10053" s="1" t="s">
        <v>1511</v>
      </c>
      <c r="K10053" s="1" t="s">
        <v>1509</v>
      </c>
      <c r="L10053" s="1" t="s">
        <v>1512</v>
      </c>
      <c r="M10053" s="1">
        <v>2</v>
      </c>
    </row>
    <row r="10054" spans="1:13" x14ac:dyDescent="0.25">
      <c r="A10054" s="1" t="s">
        <v>1395</v>
      </c>
      <c r="J10054" s="1" t="s">
        <v>1511</v>
      </c>
      <c r="K10054" s="1" t="s">
        <v>1509</v>
      </c>
      <c r="L10054" s="1" t="s">
        <v>1512</v>
      </c>
      <c r="M10054" s="1">
        <v>1</v>
      </c>
    </row>
    <row r="10055" spans="1:13" x14ac:dyDescent="0.25">
      <c r="A10055" s="1" t="s">
        <v>1395</v>
      </c>
      <c r="J10055" s="1" t="s">
        <v>1511</v>
      </c>
      <c r="K10055" s="1" t="s">
        <v>1509</v>
      </c>
      <c r="L10055" s="1" t="s">
        <v>1512</v>
      </c>
      <c r="M10055" s="1">
        <v>1</v>
      </c>
    </row>
    <row r="10056" spans="1:13" x14ac:dyDescent="0.25">
      <c r="A10056" s="1" t="s">
        <v>1395</v>
      </c>
      <c r="J10056" s="1" t="s">
        <v>1511</v>
      </c>
      <c r="K10056" s="1" t="s">
        <v>1509</v>
      </c>
      <c r="L10056" s="1" t="s">
        <v>1512</v>
      </c>
      <c r="M10056" s="1">
        <v>1</v>
      </c>
    </row>
    <row r="10057" spans="1:13" x14ac:dyDescent="0.25">
      <c r="A10057" s="1" t="s">
        <v>1358</v>
      </c>
      <c r="J10057" s="1" t="s">
        <v>1511</v>
      </c>
      <c r="K10057" s="1" t="s">
        <v>1509</v>
      </c>
      <c r="L10057" s="1" t="s">
        <v>1512</v>
      </c>
      <c r="M10057" s="1">
        <v>272</v>
      </c>
    </row>
    <row r="10058" spans="1:13" x14ac:dyDescent="0.25">
      <c r="A10058" s="1" t="s">
        <v>1395</v>
      </c>
      <c r="J10058" s="1" t="s">
        <v>1511</v>
      </c>
      <c r="K10058" s="1" t="s">
        <v>1509</v>
      </c>
      <c r="L10058" s="1" t="s">
        <v>1512</v>
      </c>
      <c r="M10058" s="1">
        <v>1</v>
      </c>
    </row>
    <row r="10059" spans="1:13" x14ac:dyDescent="0.25">
      <c r="A10059" s="1" t="s">
        <v>1358</v>
      </c>
      <c r="J10059" s="1" t="s">
        <v>1511</v>
      </c>
      <c r="K10059" s="1" t="s">
        <v>1509</v>
      </c>
      <c r="L10059" s="1" t="s">
        <v>1512</v>
      </c>
      <c r="M10059" s="1">
        <v>64</v>
      </c>
    </row>
    <row r="10060" spans="1:13" x14ac:dyDescent="0.25">
      <c r="A10060" s="1" t="s">
        <v>1395</v>
      </c>
      <c r="J10060" s="1" t="s">
        <v>1511</v>
      </c>
      <c r="K10060" s="1" t="s">
        <v>1509</v>
      </c>
      <c r="L10060" s="1" t="s">
        <v>1512</v>
      </c>
      <c r="M10060" s="1">
        <v>1</v>
      </c>
    </row>
    <row r="10061" spans="1:13" x14ac:dyDescent="0.25">
      <c r="A10061" s="1" t="s">
        <v>1395</v>
      </c>
      <c r="J10061" s="1" t="s">
        <v>1511</v>
      </c>
      <c r="K10061" s="1" t="s">
        <v>1509</v>
      </c>
      <c r="L10061" s="1" t="s">
        <v>1512</v>
      </c>
      <c r="M10061" s="1">
        <v>1</v>
      </c>
    </row>
    <row r="10062" spans="1:13" x14ac:dyDescent="0.25">
      <c r="A10062" s="1" t="s">
        <v>1272</v>
      </c>
      <c r="J10062" s="1" t="s">
        <v>1508</v>
      </c>
      <c r="K10062" s="1" t="s">
        <v>1509</v>
      </c>
      <c r="L10062" s="1" t="s">
        <v>1512</v>
      </c>
      <c r="M10062" s="1">
        <v>2</v>
      </c>
    </row>
    <row r="10063" spans="1:13" x14ac:dyDescent="0.25">
      <c r="A10063" s="1" t="s">
        <v>1263</v>
      </c>
      <c r="J10063" s="1" t="s">
        <v>1511</v>
      </c>
      <c r="K10063" s="1" t="s">
        <v>1509</v>
      </c>
      <c r="L10063" s="1" t="s">
        <v>1510</v>
      </c>
      <c r="M10063" s="1">
        <v>1</v>
      </c>
    </row>
    <row r="10064" spans="1:13" x14ac:dyDescent="0.25">
      <c r="A10064" s="1" t="s">
        <v>1395</v>
      </c>
      <c r="J10064" s="1" t="s">
        <v>1511</v>
      </c>
      <c r="K10064" s="1" t="s">
        <v>1509</v>
      </c>
      <c r="L10064" s="1" t="s">
        <v>1512</v>
      </c>
      <c r="M10064" s="1">
        <v>1</v>
      </c>
    </row>
    <row r="10065" spans="1:13" x14ac:dyDescent="0.25">
      <c r="A10065" s="1" t="s">
        <v>1395</v>
      </c>
      <c r="J10065" s="1" t="s">
        <v>1511</v>
      </c>
      <c r="K10065" s="1" t="s">
        <v>1509</v>
      </c>
      <c r="L10065" s="1" t="s">
        <v>1512</v>
      </c>
      <c r="M10065" s="1">
        <v>1</v>
      </c>
    </row>
    <row r="10066" spans="1:13" x14ac:dyDescent="0.25">
      <c r="A10066" s="1" t="s">
        <v>1378</v>
      </c>
      <c r="J10066" s="1" t="s">
        <v>1511</v>
      </c>
      <c r="K10066" s="1" t="s">
        <v>1509</v>
      </c>
      <c r="L10066" s="1" t="s">
        <v>1512</v>
      </c>
      <c r="M10066" s="1">
        <v>1</v>
      </c>
    </row>
    <row r="10067" spans="1:13" x14ac:dyDescent="0.25">
      <c r="A10067" s="1" t="s">
        <v>1283</v>
      </c>
      <c r="J10067" s="1" t="s">
        <v>1508</v>
      </c>
      <c r="K10067" s="1" t="s">
        <v>1514</v>
      </c>
      <c r="L10067" s="1" t="s">
        <v>1510</v>
      </c>
      <c r="M10067" s="1">
        <v>1</v>
      </c>
    </row>
    <row r="10068" spans="1:13" x14ac:dyDescent="0.25">
      <c r="A10068" s="1" t="s">
        <v>1378</v>
      </c>
      <c r="J10068" s="1" t="s">
        <v>1511</v>
      </c>
      <c r="K10068" s="1" t="s">
        <v>1509</v>
      </c>
      <c r="L10068" s="1" t="s">
        <v>1512</v>
      </c>
      <c r="M10068" s="1">
        <v>1</v>
      </c>
    </row>
    <row r="10069" spans="1:13" x14ac:dyDescent="0.25">
      <c r="A10069" s="1" t="s">
        <v>1395</v>
      </c>
      <c r="J10069" s="1" t="s">
        <v>1511</v>
      </c>
      <c r="K10069" s="1" t="s">
        <v>1509</v>
      </c>
      <c r="L10069" s="1" t="s">
        <v>1512</v>
      </c>
      <c r="M10069" s="1">
        <v>1</v>
      </c>
    </row>
    <row r="10070" spans="1:13" x14ac:dyDescent="0.25">
      <c r="A10070" s="1" t="s">
        <v>1378</v>
      </c>
      <c r="J10070" s="1" t="s">
        <v>1511</v>
      </c>
      <c r="K10070" s="1" t="s">
        <v>1509</v>
      </c>
      <c r="L10070" s="1" t="s">
        <v>1512</v>
      </c>
      <c r="M10070" s="1">
        <v>1</v>
      </c>
    </row>
    <row r="10071" spans="1:13" x14ac:dyDescent="0.25">
      <c r="A10071" s="1" t="s">
        <v>1395</v>
      </c>
      <c r="J10071" s="1" t="s">
        <v>1511</v>
      </c>
      <c r="K10071" s="1" t="s">
        <v>1509</v>
      </c>
      <c r="L10071" s="1" t="s">
        <v>1512</v>
      </c>
      <c r="M10071" s="1">
        <v>1</v>
      </c>
    </row>
    <row r="10072" spans="1:13" x14ac:dyDescent="0.25">
      <c r="A10072" s="1" t="s">
        <v>1395</v>
      </c>
      <c r="J10072" s="1" t="s">
        <v>1511</v>
      </c>
      <c r="K10072" s="1" t="s">
        <v>1509</v>
      </c>
      <c r="L10072" s="1" t="s">
        <v>1512</v>
      </c>
      <c r="M10072" s="1">
        <v>1</v>
      </c>
    </row>
    <row r="10073" spans="1:13" x14ac:dyDescent="0.25">
      <c r="A10073" s="1" t="s">
        <v>1378</v>
      </c>
      <c r="J10073" s="1" t="s">
        <v>1511</v>
      </c>
      <c r="K10073" s="1" t="s">
        <v>1509</v>
      </c>
      <c r="L10073" s="1" t="s">
        <v>1512</v>
      </c>
      <c r="M10073" s="1">
        <v>3</v>
      </c>
    </row>
    <row r="10074" spans="1:13" x14ac:dyDescent="0.25">
      <c r="A10074" s="1" t="s">
        <v>1395</v>
      </c>
      <c r="J10074" s="1" t="s">
        <v>1511</v>
      </c>
      <c r="K10074" s="1" t="s">
        <v>1509</v>
      </c>
      <c r="L10074" s="1" t="s">
        <v>1512</v>
      </c>
      <c r="M10074" s="1">
        <v>1</v>
      </c>
    </row>
    <row r="10075" spans="1:13" x14ac:dyDescent="0.25">
      <c r="A10075" s="1" t="s">
        <v>1263</v>
      </c>
      <c r="J10075" s="1" t="s">
        <v>1511</v>
      </c>
      <c r="K10075" s="1" t="s">
        <v>1509</v>
      </c>
      <c r="L10075" s="1" t="s">
        <v>1510</v>
      </c>
      <c r="M10075" s="1">
        <v>1</v>
      </c>
    </row>
    <row r="10076" spans="1:13" x14ac:dyDescent="0.25">
      <c r="A10076" s="1" t="s">
        <v>1378</v>
      </c>
      <c r="J10076" s="1" t="s">
        <v>1511</v>
      </c>
      <c r="K10076" s="1" t="s">
        <v>1509</v>
      </c>
      <c r="L10076" s="1" t="s">
        <v>1512</v>
      </c>
      <c r="M10076" s="1">
        <v>79</v>
      </c>
    </row>
    <row r="10077" spans="1:13" x14ac:dyDescent="0.25">
      <c r="A10077" s="1" t="s">
        <v>1472</v>
      </c>
      <c r="J10077" s="1" t="s">
        <v>1511</v>
      </c>
      <c r="K10077" s="1" t="s">
        <v>1509</v>
      </c>
      <c r="L10077" s="1" t="s">
        <v>1512</v>
      </c>
      <c r="M10077" s="1">
        <v>1</v>
      </c>
    </row>
    <row r="10078" spans="1:13" x14ac:dyDescent="0.25">
      <c r="A10078" s="1" t="s">
        <v>1395</v>
      </c>
      <c r="J10078" s="1" t="s">
        <v>1511</v>
      </c>
      <c r="K10078" s="1" t="s">
        <v>1509</v>
      </c>
      <c r="L10078" s="1" t="s">
        <v>1512</v>
      </c>
      <c r="M10078" s="1">
        <v>1</v>
      </c>
    </row>
    <row r="10079" spans="1:13" x14ac:dyDescent="0.25">
      <c r="A10079" s="1" t="s">
        <v>1378</v>
      </c>
      <c r="J10079" s="1" t="s">
        <v>1511</v>
      </c>
      <c r="K10079" s="1" t="s">
        <v>1509</v>
      </c>
      <c r="L10079" s="1" t="s">
        <v>1512</v>
      </c>
      <c r="M10079" s="1">
        <v>6</v>
      </c>
    </row>
    <row r="10080" spans="1:13" x14ac:dyDescent="0.25">
      <c r="A10080" s="1" t="s">
        <v>1451</v>
      </c>
      <c r="J10080" s="1" t="s">
        <v>1511</v>
      </c>
      <c r="K10080" s="1" t="s">
        <v>1509</v>
      </c>
      <c r="L10080" s="1" t="s">
        <v>1512</v>
      </c>
      <c r="M10080" s="1">
        <v>1</v>
      </c>
    </row>
    <row r="10081" spans="1:13" x14ac:dyDescent="0.25">
      <c r="A10081" s="1" t="s">
        <v>1395</v>
      </c>
      <c r="J10081" s="1" t="s">
        <v>1511</v>
      </c>
      <c r="K10081" s="1" t="s">
        <v>1509</v>
      </c>
      <c r="L10081" s="1" t="s">
        <v>1512</v>
      </c>
      <c r="M10081" s="1">
        <v>1</v>
      </c>
    </row>
    <row r="10082" spans="1:13" x14ac:dyDescent="0.25">
      <c r="A10082" s="1" t="s">
        <v>1451</v>
      </c>
      <c r="J10082" s="1" t="s">
        <v>1511</v>
      </c>
      <c r="K10082" s="1" t="s">
        <v>1509</v>
      </c>
      <c r="L10082" s="1" t="s">
        <v>1512</v>
      </c>
      <c r="M10082" s="1">
        <v>1</v>
      </c>
    </row>
    <row r="10083" spans="1:13" x14ac:dyDescent="0.25">
      <c r="A10083" s="1" t="s">
        <v>1378</v>
      </c>
      <c r="J10083" s="1" t="s">
        <v>1511</v>
      </c>
      <c r="K10083" s="1" t="s">
        <v>1509</v>
      </c>
      <c r="L10083" s="1" t="s">
        <v>1512</v>
      </c>
      <c r="M10083" s="1">
        <v>10</v>
      </c>
    </row>
    <row r="10084" spans="1:13" x14ac:dyDescent="0.25">
      <c r="A10084" s="1" t="s">
        <v>1451</v>
      </c>
      <c r="J10084" s="1" t="s">
        <v>1511</v>
      </c>
      <c r="K10084" s="1" t="s">
        <v>1509</v>
      </c>
      <c r="L10084" s="1" t="s">
        <v>1512</v>
      </c>
      <c r="M10084" s="1">
        <v>1</v>
      </c>
    </row>
    <row r="10085" spans="1:13" x14ac:dyDescent="0.25">
      <c r="A10085" s="1" t="s">
        <v>1451</v>
      </c>
      <c r="J10085" s="1" t="s">
        <v>1511</v>
      </c>
      <c r="K10085" s="1" t="s">
        <v>1509</v>
      </c>
      <c r="L10085" s="1" t="s">
        <v>1512</v>
      </c>
      <c r="M10085" s="1">
        <v>1</v>
      </c>
    </row>
    <row r="10086" spans="1:13" x14ac:dyDescent="0.25">
      <c r="A10086" s="1" t="s">
        <v>1378</v>
      </c>
      <c r="J10086" s="1" t="s">
        <v>1511</v>
      </c>
      <c r="K10086" s="1" t="s">
        <v>1509</v>
      </c>
      <c r="L10086" s="1" t="s">
        <v>1512</v>
      </c>
      <c r="M10086" s="1">
        <v>6</v>
      </c>
    </row>
    <row r="10087" spans="1:13" x14ac:dyDescent="0.25">
      <c r="A10087" s="1" t="s">
        <v>1395</v>
      </c>
      <c r="J10087" s="1" t="s">
        <v>1511</v>
      </c>
      <c r="K10087" s="1" t="s">
        <v>1509</v>
      </c>
      <c r="L10087" s="1" t="s">
        <v>1512</v>
      </c>
      <c r="M10087" s="1">
        <v>1</v>
      </c>
    </row>
    <row r="10088" spans="1:13" x14ac:dyDescent="0.25">
      <c r="A10088" s="1" t="s">
        <v>1451</v>
      </c>
      <c r="J10088" s="1" t="s">
        <v>1511</v>
      </c>
      <c r="K10088" s="1" t="s">
        <v>1509</v>
      </c>
      <c r="L10088" s="1" t="s">
        <v>1512</v>
      </c>
      <c r="M10088" s="1">
        <v>1</v>
      </c>
    </row>
    <row r="10089" spans="1:13" x14ac:dyDescent="0.25">
      <c r="A10089" s="1" t="s">
        <v>1378</v>
      </c>
      <c r="J10089" s="1" t="s">
        <v>1511</v>
      </c>
      <c r="K10089" s="1" t="s">
        <v>1509</v>
      </c>
      <c r="L10089" s="1" t="s">
        <v>1512</v>
      </c>
      <c r="M10089" s="1">
        <v>2</v>
      </c>
    </row>
    <row r="10090" spans="1:13" x14ac:dyDescent="0.25">
      <c r="A10090" s="1" t="s">
        <v>1378</v>
      </c>
      <c r="J10090" s="1" t="s">
        <v>1511</v>
      </c>
      <c r="K10090" s="1" t="s">
        <v>1509</v>
      </c>
      <c r="L10090" s="1" t="s">
        <v>1512</v>
      </c>
      <c r="M10090" s="1">
        <v>2</v>
      </c>
    </row>
    <row r="10091" spans="1:13" x14ac:dyDescent="0.25">
      <c r="A10091" s="1" t="s">
        <v>1299</v>
      </c>
      <c r="J10091" s="1" t="s">
        <v>1508</v>
      </c>
      <c r="K10091" s="1" t="s">
        <v>1514</v>
      </c>
      <c r="L10091" s="1" t="s">
        <v>1510</v>
      </c>
      <c r="M10091" s="1">
        <v>1</v>
      </c>
    </row>
    <row r="10092" spans="1:13" x14ac:dyDescent="0.25">
      <c r="A10092" s="1" t="s">
        <v>1451</v>
      </c>
      <c r="J10092" s="1" t="s">
        <v>1511</v>
      </c>
      <c r="K10092" s="1" t="s">
        <v>1509</v>
      </c>
      <c r="L10092" s="1" t="s">
        <v>1512</v>
      </c>
      <c r="M10092" s="1">
        <v>1</v>
      </c>
    </row>
    <row r="10093" spans="1:13" x14ac:dyDescent="0.25">
      <c r="A10093" s="1" t="s">
        <v>1451</v>
      </c>
      <c r="J10093" s="1" t="s">
        <v>1511</v>
      </c>
      <c r="K10093" s="1" t="s">
        <v>1509</v>
      </c>
      <c r="L10093" s="1" t="s">
        <v>1512</v>
      </c>
      <c r="M10093" s="1">
        <v>1</v>
      </c>
    </row>
    <row r="10094" spans="1:13" x14ac:dyDescent="0.25">
      <c r="A10094" s="1" t="s">
        <v>1378</v>
      </c>
      <c r="J10094" s="1" t="s">
        <v>1511</v>
      </c>
      <c r="K10094" s="1" t="s">
        <v>1509</v>
      </c>
      <c r="L10094" s="1" t="s">
        <v>1512</v>
      </c>
      <c r="M10094" s="1">
        <v>6</v>
      </c>
    </row>
    <row r="10095" spans="1:13" x14ac:dyDescent="0.25">
      <c r="A10095" s="1" t="s">
        <v>1451</v>
      </c>
      <c r="J10095" s="1" t="s">
        <v>1511</v>
      </c>
      <c r="K10095" s="1" t="s">
        <v>1509</v>
      </c>
      <c r="L10095" s="1" t="s">
        <v>1512</v>
      </c>
      <c r="M10095" s="1">
        <v>1</v>
      </c>
    </row>
    <row r="10096" spans="1:13" x14ac:dyDescent="0.25">
      <c r="A10096" s="1" t="s">
        <v>1263</v>
      </c>
      <c r="J10096" s="1" t="s">
        <v>1511</v>
      </c>
      <c r="K10096" s="1" t="s">
        <v>1509</v>
      </c>
      <c r="L10096" s="1" t="s">
        <v>1510</v>
      </c>
      <c r="M10096" s="1">
        <v>1</v>
      </c>
    </row>
    <row r="10097" spans="1:13" x14ac:dyDescent="0.25">
      <c r="A10097" s="1" t="s">
        <v>1451</v>
      </c>
      <c r="J10097" s="1" t="s">
        <v>1511</v>
      </c>
      <c r="K10097" s="1" t="s">
        <v>1509</v>
      </c>
      <c r="L10097" s="1" t="s">
        <v>1512</v>
      </c>
      <c r="M10097" s="1">
        <v>1</v>
      </c>
    </row>
    <row r="10098" spans="1:13" x14ac:dyDescent="0.25">
      <c r="A10098" s="1" t="s">
        <v>1378</v>
      </c>
      <c r="J10098" s="1" t="s">
        <v>1511</v>
      </c>
      <c r="K10098" s="1" t="s">
        <v>1509</v>
      </c>
      <c r="L10098" s="1" t="s">
        <v>1512</v>
      </c>
      <c r="M10098" s="1">
        <v>6</v>
      </c>
    </row>
    <row r="10099" spans="1:13" x14ac:dyDescent="0.25">
      <c r="A10099" s="1" t="s">
        <v>1395</v>
      </c>
      <c r="J10099" s="1" t="s">
        <v>1511</v>
      </c>
      <c r="K10099" s="1" t="s">
        <v>1509</v>
      </c>
      <c r="L10099" s="1" t="s">
        <v>1512</v>
      </c>
      <c r="M10099" s="1">
        <v>1</v>
      </c>
    </row>
    <row r="10100" spans="1:13" x14ac:dyDescent="0.25">
      <c r="A10100" s="1" t="s">
        <v>1451</v>
      </c>
      <c r="J10100" s="1" t="s">
        <v>1511</v>
      </c>
      <c r="K10100" s="1" t="s">
        <v>1509</v>
      </c>
      <c r="L10100" s="1" t="s">
        <v>1512</v>
      </c>
      <c r="M10100" s="1">
        <v>1</v>
      </c>
    </row>
    <row r="10101" spans="1:13" x14ac:dyDescent="0.25">
      <c r="A10101" s="1" t="s">
        <v>1451</v>
      </c>
      <c r="J10101" s="1" t="s">
        <v>1511</v>
      </c>
      <c r="K10101" s="1" t="s">
        <v>1509</v>
      </c>
      <c r="L10101" s="1" t="s">
        <v>1512</v>
      </c>
      <c r="M10101" s="1">
        <v>1</v>
      </c>
    </row>
    <row r="10102" spans="1:13" x14ac:dyDescent="0.25">
      <c r="A10102" s="1" t="s">
        <v>1378</v>
      </c>
      <c r="J10102" s="1" t="s">
        <v>1511</v>
      </c>
      <c r="K10102" s="1" t="s">
        <v>1509</v>
      </c>
      <c r="L10102" s="1" t="s">
        <v>1512</v>
      </c>
      <c r="M10102" s="1">
        <v>239</v>
      </c>
    </row>
    <row r="10103" spans="1:13" x14ac:dyDescent="0.25">
      <c r="A10103" s="1" t="s">
        <v>1451</v>
      </c>
      <c r="J10103" s="1" t="s">
        <v>1511</v>
      </c>
      <c r="K10103" s="1" t="s">
        <v>1509</v>
      </c>
      <c r="L10103" s="1" t="s">
        <v>1512</v>
      </c>
      <c r="M10103" s="1">
        <v>1</v>
      </c>
    </row>
    <row r="10104" spans="1:13" x14ac:dyDescent="0.25">
      <c r="A10104" s="1" t="s">
        <v>1395</v>
      </c>
      <c r="J10104" s="1" t="s">
        <v>1511</v>
      </c>
      <c r="K10104" s="1" t="s">
        <v>1509</v>
      </c>
      <c r="L10104" s="1" t="s">
        <v>1512</v>
      </c>
      <c r="M10104" s="1">
        <v>1</v>
      </c>
    </row>
    <row r="10105" spans="1:13" x14ac:dyDescent="0.25">
      <c r="A10105" s="1" t="s">
        <v>1451</v>
      </c>
      <c r="J10105" s="1" t="s">
        <v>1511</v>
      </c>
      <c r="K10105" s="1" t="s">
        <v>1509</v>
      </c>
      <c r="L10105" s="1" t="s">
        <v>1512</v>
      </c>
      <c r="M10105" s="1">
        <v>1</v>
      </c>
    </row>
    <row r="10106" spans="1:13" x14ac:dyDescent="0.25">
      <c r="A10106" s="1" t="s">
        <v>1265</v>
      </c>
      <c r="J10106" s="1" t="s">
        <v>1508</v>
      </c>
      <c r="K10106" s="1" t="s">
        <v>1509</v>
      </c>
      <c r="L10106" s="1" t="s">
        <v>1513</v>
      </c>
      <c r="M10106" s="1">
        <v>1</v>
      </c>
    </row>
    <row r="10107" spans="1:13" x14ac:dyDescent="0.25">
      <c r="A10107" s="1" t="s">
        <v>1451</v>
      </c>
      <c r="J10107" s="1" t="s">
        <v>1511</v>
      </c>
      <c r="K10107" s="1" t="s">
        <v>1509</v>
      </c>
      <c r="L10107" s="1" t="s">
        <v>1512</v>
      </c>
      <c r="M10107" s="1">
        <v>1</v>
      </c>
    </row>
    <row r="10108" spans="1:13" x14ac:dyDescent="0.25">
      <c r="A10108" s="1" t="s">
        <v>1451</v>
      </c>
      <c r="J10108" s="1" t="s">
        <v>1511</v>
      </c>
      <c r="K10108" s="1" t="s">
        <v>1509</v>
      </c>
      <c r="L10108" s="1" t="s">
        <v>1512</v>
      </c>
      <c r="M10108" s="1">
        <v>1</v>
      </c>
    </row>
    <row r="10109" spans="1:13" x14ac:dyDescent="0.25">
      <c r="A10109" s="1" t="s">
        <v>1395</v>
      </c>
      <c r="J10109" s="1" t="s">
        <v>1511</v>
      </c>
      <c r="K10109" s="1" t="s">
        <v>1509</v>
      </c>
      <c r="L10109" s="1" t="s">
        <v>1512</v>
      </c>
      <c r="M10109" s="1">
        <v>1</v>
      </c>
    </row>
    <row r="10110" spans="1:13" x14ac:dyDescent="0.25">
      <c r="A10110" s="1" t="s">
        <v>1451</v>
      </c>
      <c r="J10110" s="1" t="s">
        <v>1511</v>
      </c>
      <c r="K10110" s="1" t="s">
        <v>1509</v>
      </c>
      <c r="L10110" s="1" t="s">
        <v>1512</v>
      </c>
      <c r="M10110" s="1">
        <v>1</v>
      </c>
    </row>
    <row r="10111" spans="1:13" x14ac:dyDescent="0.25">
      <c r="A10111" s="1" t="s">
        <v>1395</v>
      </c>
      <c r="J10111" s="1" t="s">
        <v>1511</v>
      </c>
      <c r="K10111" s="1" t="s">
        <v>1509</v>
      </c>
      <c r="L10111" s="1" t="s">
        <v>1512</v>
      </c>
      <c r="M10111" s="1">
        <v>1</v>
      </c>
    </row>
    <row r="10112" spans="1:13" x14ac:dyDescent="0.25">
      <c r="A10112" s="1" t="s">
        <v>1395</v>
      </c>
      <c r="J10112" s="1" t="s">
        <v>1511</v>
      </c>
      <c r="K10112" s="1" t="s">
        <v>1514</v>
      </c>
      <c r="L10112" s="1" t="s">
        <v>1510</v>
      </c>
      <c r="M10112" s="1">
        <v>24</v>
      </c>
    </row>
    <row r="10113" spans="1:13" x14ac:dyDescent="0.25">
      <c r="A10113" s="1" t="s">
        <v>1371</v>
      </c>
      <c r="J10113" s="1" t="s">
        <v>1511</v>
      </c>
      <c r="K10113" s="1" t="s">
        <v>1514</v>
      </c>
      <c r="L10113" s="1" t="s">
        <v>1512</v>
      </c>
      <c r="M10113" s="1">
        <v>30</v>
      </c>
    </row>
    <row r="10114" spans="1:13" x14ac:dyDescent="0.25">
      <c r="A10114" s="1" t="s">
        <v>1395</v>
      </c>
      <c r="J10114" s="1" t="s">
        <v>1511</v>
      </c>
      <c r="K10114" s="1" t="s">
        <v>1509</v>
      </c>
      <c r="L10114" s="1" t="s">
        <v>1512</v>
      </c>
      <c r="M10114" s="1">
        <v>1</v>
      </c>
    </row>
    <row r="10115" spans="1:13" x14ac:dyDescent="0.25">
      <c r="A10115" s="1" t="s">
        <v>1371</v>
      </c>
      <c r="J10115" s="1" t="s">
        <v>1511</v>
      </c>
      <c r="K10115" s="1" t="s">
        <v>1514</v>
      </c>
      <c r="L10115" s="1" t="s">
        <v>1512</v>
      </c>
      <c r="M10115" s="1">
        <v>110</v>
      </c>
    </row>
    <row r="10116" spans="1:13" x14ac:dyDescent="0.25">
      <c r="A10116" s="1" t="s">
        <v>1472</v>
      </c>
      <c r="J10116" s="1" t="s">
        <v>1511</v>
      </c>
      <c r="K10116" s="1" t="s">
        <v>1509</v>
      </c>
      <c r="L10116" s="1" t="s">
        <v>1512</v>
      </c>
      <c r="M10116" s="1">
        <v>1</v>
      </c>
    </row>
    <row r="10117" spans="1:13" x14ac:dyDescent="0.25">
      <c r="A10117" s="1" t="s">
        <v>1272</v>
      </c>
      <c r="J10117" s="1" t="s">
        <v>1511</v>
      </c>
      <c r="K10117" s="1" t="s">
        <v>1509</v>
      </c>
      <c r="L10117" s="1" t="s">
        <v>1512</v>
      </c>
      <c r="M10117" s="1">
        <v>1</v>
      </c>
    </row>
    <row r="10118" spans="1:13" x14ac:dyDescent="0.25">
      <c r="A10118" s="1" t="s">
        <v>1472</v>
      </c>
      <c r="J10118" s="1" t="s">
        <v>1511</v>
      </c>
      <c r="K10118" s="1" t="s">
        <v>1509</v>
      </c>
      <c r="L10118" s="1" t="s">
        <v>1512</v>
      </c>
      <c r="M10118" s="1">
        <v>1</v>
      </c>
    </row>
    <row r="10119" spans="1:13" x14ac:dyDescent="0.25">
      <c r="A10119" s="1" t="s">
        <v>1379</v>
      </c>
      <c r="J10119" s="1" t="s">
        <v>1511</v>
      </c>
      <c r="K10119" s="1" t="s">
        <v>1509</v>
      </c>
      <c r="L10119" s="1" t="s">
        <v>1512</v>
      </c>
      <c r="M10119" s="1">
        <v>42</v>
      </c>
    </row>
    <row r="10120" spans="1:13" x14ac:dyDescent="0.25">
      <c r="A10120" s="1" t="s">
        <v>1388</v>
      </c>
      <c r="J10120" s="1" t="s">
        <v>1511</v>
      </c>
      <c r="K10120" s="1" t="s">
        <v>1509</v>
      </c>
      <c r="L10120" s="1" t="s">
        <v>1510</v>
      </c>
      <c r="M10120" s="1">
        <v>4</v>
      </c>
    </row>
    <row r="10121" spans="1:13" x14ac:dyDescent="0.25">
      <c r="A10121" s="1" t="s">
        <v>1272</v>
      </c>
      <c r="J10121" s="1" t="s">
        <v>1511</v>
      </c>
      <c r="K10121" s="1" t="s">
        <v>1509</v>
      </c>
      <c r="L10121" s="1" t="s">
        <v>1512</v>
      </c>
      <c r="M10121" s="1">
        <v>1</v>
      </c>
    </row>
    <row r="10122" spans="1:13" x14ac:dyDescent="0.25">
      <c r="A10122" s="1" t="s">
        <v>1472</v>
      </c>
      <c r="J10122" s="1" t="s">
        <v>1511</v>
      </c>
      <c r="K10122" s="1" t="s">
        <v>1509</v>
      </c>
      <c r="L10122" s="1" t="s">
        <v>1512</v>
      </c>
      <c r="M10122" s="1">
        <v>1</v>
      </c>
    </row>
    <row r="10123" spans="1:13" x14ac:dyDescent="0.25">
      <c r="A10123" s="1" t="s">
        <v>1272</v>
      </c>
      <c r="J10123" s="1" t="s">
        <v>1511</v>
      </c>
      <c r="K10123" s="1" t="s">
        <v>1509</v>
      </c>
      <c r="L10123" s="1" t="s">
        <v>1512</v>
      </c>
      <c r="M10123" s="1">
        <v>1</v>
      </c>
    </row>
    <row r="10124" spans="1:13" x14ac:dyDescent="0.25">
      <c r="A10124" s="1" t="s">
        <v>1379</v>
      </c>
      <c r="J10124" s="1" t="s">
        <v>1511</v>
      </c>
      <c r="K10124" s="1" t="s">
        <v>1509</v>
      </c>
      <c r="L10124" s="1" t="s">
        <v>1512</v>
      </c>
      <c r="M10124" s="1">
        <v>6</v>
      </c>
    </row>
    <row r="10125" spans="1:13" x14ac:dyDescent="0.25">
      <c r="A10125" s="1" t="s">
        <v>1379</v>
      </c>
      <c r="J10125" s="1" t="s">
        <v>1511</v>
      </c>
      <c r="K10125" s="1" t="s">
        <v>1509</v>
      </c>
      <c r="L10125" s="1" t="s">
        <v>1512</v>
      </c>
      <c r="M10125" s="1">
        <v>3</v>
      </c>
    </row>
    <row r="10126" spans="1:13" x14ac:dyDescent="0.25">
      <c r="A10126" s="1" t="s">
        <v>1272</v>
      </c>
      <c r="J10126" s="1" t="s">
        <v>1511</v>
      </c>
      <c r="K10126" s="1" t="s">
        <v>1509</v>
      </c>
      <c r="L10126" s="1" t="s">
        <v>1512</v>
      </c>
      <c r="M10126" s="1">
        <v>1</v>
      </c>
    </row>
    <row r="10127" spans="1:13" x14ac:dyDescent="0.25">
      <c r="A10127" s="1" t="s">
        <v>1272</v>
      </c>
      <c r="J10127" s="1" t="s">
        <v>1511</v>
      </c>
      <c r="K10127" s="1" t="s">
        <v>1509</v>
      </c>
      <c r="L10127" s="1" t="s">
        <v>1512</v>
      </c>
      <c r="M10127" s="1">
        <v>1</v>
      </c>
    </row>
    <row r="10128" spans="1:13" x14ac:dyDescent="0.25">
      <c r="A10128" s="1" t="s">
        <v>1272</v>
      </c>
      <c r="J10128" s="1" t="s">
        <v>1511</v>
      </c>
      <c r="K10128" s="1" t="s">
        <v>1514</v>
      </c>
      <c r="L10128" s="1" t="s">
        <v>1512</v>
      </c>
      <c r="M10128" s="1">
        <v>1</v>
      </c>
    </row>
    <row r="10129" spans="1:13" x14ac:dyDescent="0.25">
      <c r="A10129" s="1" t="s">
        <v>1379</v>
      </c>
      <c r="J10129" s="1" t="s">
        <v>1511</v>
      </c>
      <c r="K10129" s="1" t="s">
        <v>1509</v>
      </c>
      <c r="L10129" s="1" t="s">
        <v>1512</v>
      </c>
      <c r="M10129" s="1">
        <v>1</v>
      </c>
    </row>
    <row r="10130" spans="1:13" x14ac:dyDescent="0.25">
      <c r="A10130" s="1" t="s">
        <v>1272</v>
      </c>
      <c r="J10130" s="1" t="s">
        <v>1511</v>
      </c>
      <c r="K10130" s="1" t="s">
        <v>1514</v>
      </c>
      <c r="L10130" s="1" t="s">
        <v>1512</v>
      </c>
      <c r="M10130" s="1">
        <v>1</v>
      </c>
    </row>
    <row r="10131" spans="1:13" x14ac:dyDescent="0.25">
      <c r="A10131" s="1" t="s">
        <v>1388</v>
      </c>
      <c r="J10131" s="1" t="s">
        <v>1511</v>
      </c>
      <c r="K10131" s="1" t="s">
        <v>1509</v>
      </c>
      <c r="L10131" s="1" t="s">
        <v>1510</v>
      </c>
      <c r="M10131" s="1">
        <v>2</v>
      </c>
    </row>
    <row r="10132" spans="1:13" x14ac:dyDescent="0.25">
      <c r="A10132" s="1" t="s">
        <v>1272</v>
      </c>
      <c r="J10132" s="1" t="s">
        <v>1511</v>
      </c>
      <c r="K10132" s="1" t="s">
        <v>1509</v>
      </c>
      <c r="L10132" s="1" t="s">
        <v>1512</v>
      </c>
      <c r="M10132" s="1">
        <v>1</v>
      </c>
    </row>
    <row r="10133" spans="1:13" x14ac:dyDescent="0.25">
      <c r="A10133" s="1" t="s">
        <v>1379</v>
      </c>
      <c r="J10133" s="1" t="s">
        <v>1511</v>
      </c>
      <c r="K10133" s="1" t="s">
        <v>1509</v>
      </c>
      <c r="L10133" s="1" t="s">
        <v>1512</v>
      </c>
      <c r="M10133" s="1">
        <v>56</v>
      </c>
    </row>
    <row r="10134" spans="1:13" x14ac:dyDescent="0.25">
      <c r="A10134" s="1" t="s">
        <v>1379</v>
      </c>
      <c r="J10134" s="1" t="s">
        <v>1511</v>
      </c>
      <c r="K10134" s="1" t="s">
        <v>1509</v>
      </c>
      <c r="L10134" s="1" t="s">
        <v>1512</v>
      </c>
      <c r="M10134" s="1">
        <v>50</v>
      </c>
    </row>
    <row r="10135" spans="1:13" x14ac:dyDescent="0.25">
      <c r="A10135" s="1" t="s">
        <v>1397</v>
      </c>
      <c r="J10135" s="1" t="s">
        <v>1511</v>
      </c>
      <c r="K10135" s="1" t="s">
        <v>1509</v>
      </c>
      <c r="L10135" s="1" t="s">
        <v>1510</v>
      </c>
      <c r="M10135" s="1">
        <v>530</v>
      </c>
    </row>
    <row r="10136" spans="1:13" x14ac:dyDescent="0.25">
      <c r="A10136" s="1" t="s">
        <v>835</v>
      </c>
      <c r="J10136" s="1" t="s">
        <v>1511</v>
      </c>
      <c r="K10136" s="1" t="s">
        <v>1509</v>
      </c>
      <c r="L10136" s="1" t="s">
        <v>1512</v>
      </c>
      <c r="M10136" s="1">
        <v>1</v>
      </c>
    </row>
    <row r="10137" spans="1:13" x14ac:dyDescent="0.25">
      <c r="A10137" s="1" t="s">
        <v>1262</v>
      </c>
      <c r="J10137" s="1" t="s">
        <v>1511</v>
      </c>
      <c r="K10137" s="1" t="s">
        <v>1509</v>
      </c>
      <c r="L10137" s="1" t="s">
        <v>1510</v>
      </c>
      <c r="M10137" s="1">
        <v>1</v>
      </c>
    </row>
    <row r="10138" spans="1:13" x14ac:dyDescent="0.25">
      <c r="A10138" s="1" t="s">
        <v>1272</v>
      </c>
      <c r="J10138" s="1" t="s">
        <v>1511</v>
      </c>
      <c r="K10138" s="1" t="s">
        <v>1509</v>
      </c>
      <c r="L10138" s="1" t="s">
        <v>1510</v>
      </c>
      <c r="M10138" s="1">
        <v>1</v>
      </c>
    </row>
    <row r="10139" spans="1:13" x14ac:dyDescent="0.25">
      <c r="A10139" s="1" t="s">
        <v>1314</v>
      </c>
      <c r="J10139" s="1" t="s">
        <v>1511</v>
      </c>
      <c r="K10139" s="1" t="s">
        <v>1509</v>
      </c>
      <c r="L10139" s="1" t="s">
        <v>1510</v>
      </c>
      <c r="M10139" s="1">
        <v>1</v>
      </c>
    </row>
    <row r="10140" spans="1:13" x14ac:dyDescent="0.25">
      <c r="A10140" s="1" t="s">
        <v>1314</v>
      </c>
      <c r="J10140" s="1" t="s">
        <v>1511</v>
      </c>
      <c r="K10140" s="1" t="s">
        <v>1509</v>
      </c>
      <c r="L10140" s="1" t="s">
        <v>1510</v>
      </c>
      <c r="M10140" s="1">
        <v>1</v>
      </c>
    </row>
    <row r="10141" spans="1:13" x14ac:dyDescent="0.25">
      <c r="A10141" s="1" t="s">
        <v>1262</v>
      </c>
      <c r="J10141" s="1" t="s">
        <v>1511</v>
      </c>
      <c r="K10141" s="1" t="s">
        <v>1509</v>
      </c>
      <c r="L10141" s="1" t="s">
        <v>1510</v>
      </c>
      <c r="M10141" s="1">
        <v>1</v>
      </c>
    </row>
    <row r="10142" spans="1:13" x14ac:dyDescent="0.25">
      <c r="A10142" s="1" t="s">
        <v>1272</v>
      </c>
      <c r="J10142" s="1" t="s">
        <v>1511</v>
      </c>
      <c r="K10142" s="1" t="s">
        <v>1509</v>
      </c>
      <c r="L10142" s="1" t="s">
        <v>1510</v>
      </c>
      <c r="M10142" s="1">
        <v>1</v>
      </c>
    </row>
    <row r="10143" spans="1:13" x14ac:dyDescent="0.25">
      <c r="A10143" s="1" t="s">
        <v>1262</v>
      </c>
      <c r="J10143" s="1" t="s">
        <v>1511</v>
      </c>
      <c r="K10143" s="1" t="s">
        <v>1509</v>
      </c>
      <c r="L10143" s="1" t="s">
        <v>1510</v>
      </c>
      <c r="M10143" s="1">
        <v>1</v>
      </c>
    </row>
    <row r="10144" spans="1:13" x14ac:dyDescent="0.25">
      <c r="A10144" s="1" t="s">
        <v>1496</v>
      </c>
      <c r="J10144" s="1" t="s">
        <v>1511</v>
      </c>
      <c r="K10144" s="1" t="s">
        <v>1514</v>
      </c>
      <c r="L10144" s="1" t="s">
        <v>1512</v>
      </c>
      <c r="M10144" s="1">
        <v>1</v>
      </c>
    </row>
    <row r="10145" spans="1:13" x14ac:dyDescent="0.25">
      <c r="A10145" s="1" t="s">
        <v>1262</v>
      </c>
      <c r="J10145" s="1" t="s">
        <v>1511</v>
      </c>
      <c r="K10145" s="1" t="s">
        <v>1509</v>
      </c>
      <c r="L10145" s="1" t="s">
        <v>1510</v>
      </c>
      <c r="M10145" s="1">
        <v>1</v>
      </c>
    </row>
    <row r="10146" spans="1:13" x14ac:dyDescent="0.25">
      <c r="A10146" s="1" t="s">
        <v>1496</v>
      </c>
      <c r="J10146" s="1" t="s">
        <v>1511</v>
      </c>
      <c r="K10146" s="1" t="s">
        <v>1514</v>
      </c>
      <c r="L10146" s="1" t="s">
        <v>1512</v>
      </c>
      <c r="M10146" s="1">
        <v>1</v>
      </c>
    </row>
    <row r="10147" spans="1:13" x14ac:dyDescent="0.25">
      <c r="A10147" s="1" t="s">
        <v>1350</v>
      </c>
      <c r="J10147" s="1" t="s">
        <v>1508</v>
      </c>
      <c r="K10147" s="1" t="s">
        <v>1509</v>
      </c>
      <c r="L10147" s="1" t="s">
        <v>1512</v>
      </c>
      <c r="M10147" s="1">
        <v>58</v>
      </c>
    </row>
    <row r="10148" spans="1:13" x14ac:dyDescent="0.25">
      <c r="A10148" s="1" t="s">
        <v>1299</v>
      </c>
      <c r="J10148" s="1" t="s">
        <v>1508</v>
      </c>
      <c r="K10148" s="1" t="s">
        <v>1509</v>
      </c>
      <c r="L10148" s="1" t="s">
        <v>1513</v>
      </c>
      <c r="M10148" s="1">
        <v>1</v>
      </c>
    </row>
    <row r="10149" spans="1:13" x14ac:dyDescent="0.25">
      <c r="A10149" s="1" t="s">
        <v>1395</v>
      </c>
      <c r="J10149" s="1" t="s">
        <v>1511</v>
      </c>
      <c r="K10149" s="1" t="s">
        <v>1509</v>
      </c>
      <c r="L10149" s="1" t="s">
        <v>1512</v>
      </c>
      <c r="M10149" s="1">
        <v>20</v>
      </c>
    </row>
    <row r="10150" spans="1:13" x14ac:dyDescent="0.25">
      <c r="A10150" s="1" t="s">
        <v>1350</v>
      </c>
      <c r="J10150" s="1" t="s">
        <v>1508</v>
      </c>
      <c r="K10150" s="1" t="s">
        <v>1509</v>
      </c>
      <c r="L10150" s="1" t="s">
        <v>1512</v>
      </c>
      <c r="M10150" s="1">
        <v>100</v>
      </c>
    </row>
    <row r="10151" spans="1:13" x14ac:dyDescent="0.25">
      <c r="A10151" s="1" t="s">
        <v>1345</v>
      </c>
      <c r="J10151" s="1" t="s">
        <v>1511</v>
      </c>
      <c r="K10151" s="1" t="s">
        <v>1509</v>
      </c>
      <c r="L10151" s="1" t="s">
        <v>1512</v>
      </c>
      <c r="M10151" s="1">
        <v>1</v>
      </c>
    </row>
    <row r="10152" spans="1:13" x14ac:dyDescent="0.25">
      <c r="A10152" s="1" t="s">
        <v>1314</v>
      </c>
      <c r="J10152" s="1" t="s">
        <v>1511</v>
      </c>
      <c r="K10152" s="1" t="s">
        <v>1509</v>
      </c>
      <c r="L10152" s="1" t="s">
        <v>1510</v>
      </c>
      <c r="M10152" s="1">
        <v>1</v>
      </c>
    </row>
    <row r="10153" spans="1:13" x14ac:dyDescent="0.25">
      <c r="A10153" s="1" t="s">
        <v>1262</v>
      </c>
      <c r="J10153" s="1" t="s">
        <v>1511</v>
      </c>
      <c r="K10153" s="1" t="s">
        <v>1509</v>
      </c>
      <c r="L10153" s="1" t="s">
        <v>1510</v>
      </c>
      <c r="M10153" s="1">
        <v>1</v>
      </c>
    </row>
    <row r="10154" spans="1:13" x14ac:dyDescent="0.25">
      <c r="A10154" s="1" t="s">
        <v>1314</v>
      </c>
      <c r="J10154" s="1" t="s">
        <v>1511</v>
      </c>
      <c r="K10154" s="1" t="s">
        <v>1509</v>
      </c>
      <c r="L10154" s="1" t="s">
        <v>1510</v>
      </c>
      <c r="M10154" s="1">
        <v>1</v>
      </c>
    </row>
    <row r="10155" spans="1:13" x14ac:dyDescent="0.25">
      <c r="A10155" s="1" t="s">
        <v>1496</v>
      </c>
      <c r="J10155" s="1" t="s">
        <v>1511</v>
      </c>
      <c r="K10155" s="1" t="s">
        <v>1514</v>
      </c>
      <c r="L10155" s="1" t="s">
        <v>1510</v>
      </c>
      <c r="M10155" s="1">
        <v>1</v>
      </c>
    </row>
    <row r="10156" spans="1:13" x14ac:dyDescent="0.25">
      <c r="A10156" s="1" t="s">
        <v>1299</v>
      </c>
      <c r="J10156" s="1" t="s">
        <v>1508</v>
      </c>
      <c r="K10156" s="1" t="s">
        <v>1509</v>
      </c>
      <c r="L10156" s="1" t="s">
        <v>1510</v>
      </c>
      <c r="M10156" s="1">
        <v>8</v>
      </c>
    </row>
    <row r="10157" spans="1:13" x14ac:dyDescent="0.25">
      <c r="A10157" s="1" t="s">
        <v>1299</v>
      </c>
      <c r="J10157" s="1" t="s">
        <v>1508</v>
      </c>
      <c r="K10157" s="1" t="s">
        <v>1509</v>
      </c>
      <c r="L10157" s="1" t="s">
        <v>1510</v>
      </c>
      <c r="M10157" s="1">
        <v>3</v>
      </c>
    </row>
    <row r="10158" spans="1:13" x14ac:dyDescent="0.25">
      <c r="A10158" s="1" t="s">
        <v>1272</v>
      </c>
      <c r="J10158" s="1" t="s">
        <v>1511</v>
      </c>
      <c r="K10158" s="1" t="s">
        <v>1509</v>
      </c>
      <c r="L10158" s="1" t="s">
        <v>1510</v>
      </c>
      <c r="M10158" s="1">
        <v>1</v>
      </c>
    </row>
    <row r="10159" spans="1:13" x14ac:dyDescent="0.25">
      <c r="A10159" s="1" t="s">
        <v>1299</v>
      </c>
      <c r="J10159" s="1" t="s">
        <v>1508</v>
      </c>
      <c r="K10159" s="1" t="s">
        <v>1509</v>
      </c>
      <c r="L10159" s="1" t="s">
        <v>1510</v>
      </c>
      <c r="M10159" s="1">
        <v>4</v>
      </c>
    </row>
    <row r="10160" spans="1:13" x14ac:dyDescent="0.25">
      <c r="A10160" s="1" t="s">
        <v>1272</v>
      </c>
      <c r="J10160" s="1" t="s">
        <v>1511</v>
      </c>
      <c r="K10160" s="1" t="s">
        <v>1509</v>
      </c>
      <c r="L10160" s="1" t="s">
        <v>1513</v>
      </c>
      <c r="M10160" s="1">
        <v>1</v>
      </c>
    </row>
    <row r="10161" spans="1:13" x14ac:dyDescent="0.25">
      <c r="A10161" s="1" t="s">
        <v>1272</v>
      </c>
      <c r="J10161" s="1" t="s">
        <v>1511</v>
      </c>
      <c r="K10161" s="1" t="s">
        <v>1509</v>
      </c>
      <c r="L10161" s="1" t="s">
        <v>1513</v>
      </c>
      <c r="M10161" s="1">
        <v>1</v>
      </c>
    </row>
    <row r="10162" spans="1:13" x14ac:dyDescent="0.25">
      <c r="A10162" s="1" t="s">
        <v>1496</v>
      </c>
      <c r="J10162" s="1" t="s">
        <v>1511</v>
      </c>
      <c r="K10162" s="1" t="s">
        <v>1514</v>
      </c>
      <c r="L10162" s="1" t="s">
        <v>1512</v>
      </c>
      <c r="M10162" s="1">
        <v>1</v>
      </c>
    </row>
    <row r="10163" spans="1:13" x14ac:dyDescent="0.25">
      <c r="A10163" s="1" t="s">
        <v>1299</v>
      </c>
      <c r="J10163" s="1" t="s">
        <v>1508</v>
      </c>
      <c r="K10163" s="1" t="s">
        <v>1509</v>
      </c>
      <c r="L10163" s="1" t="s">
        <v>1510</v>
      </c>
      <c r="M10163" s="1">
        <v>1</v>
      </c>
    </row>
    <row r="10164" spans="1:13" x14ac:dyDescent="0.25">
      <c r="A10164" s="1" t="s">
        <v>1299</v>
      </c>
      <c r="J10164" s="1" t="s">
        <v>1508</v>
      </c>
      <c r="K10164" s="1" t="s">
        <v>1509</v>
      </c>
      <c r="L10164" s="1" t="s">
        <v>1513</v>
      </c>
      <c r="M10164" s="1">
        <v>1</v>
      </c>
    </row>
    <row r="10165" spans="1:13" x14ac:dyDescent="0.25">
      <c r="A10165" s="1" t="s">
        <v>1299</v>
      </c>
      <c r="J10165" s="1" t="s">
        <v>1508</v>
      </c>
      <c r="K10165" s="1" t="s">
        <v>1509</v>
      </c>
      <c r="L10165" s="1" t="s">
        <v>1510</v>
      </c>
      <c r="M10165" s="1">
        <v>7</v>
      </c>
    </row>
    <row r="10166" spans="1:13" x14ac:dyDescent="0.25">
      <c r="A10166" s="1" t="s">
        <v>1299</v>
      </c>
      <c r="J10166" s="1" t="s">
        <v>1508</v>
      </c>
      <c r="K10166" s="1" t="s">
        <v>1509</v>
      </c>
      <c r="L10166" s="1" t="s">
        <v>1510</v>
      </c>
      <c r="M10166" s="1">
        <v>1</v>
      </c>
    </row>
    <row r="10167" spans="1:13" x14ac:dyDescent="0.25">
      <c r="A10167" s="1" t="s">
        <v>1496</v>
      </c>
      <c r="J10167" s="1" t="s">
        <v>1511</v>
      </c>
      <c r="K10167" s="1" t="s">
        <v>1514</v>
      </c>
      <c r="L10167" s="1" t="s">
        <v>1512</v>
      </c>
      <c r="M10167" s="1">
        <v>1</v>
      </c>
    </row>
    <row r="10168" spans="1:13" x14ac:dyDescent="0.25">
      <c r="A10168" s="1" t="s">
        <v>1299</v>
      </c>
      <c r="J10168" s="1" t="s">
        <v>1508</v>
      </c>
      <c r="K10168" s="1" t="s">
        <v>1509</v>
      </c>
      <c r="L10168" s="1" t="s">
        <v>1510</v>
      </c>
      <c r="M10168" s="1">
        <v>2</v>
      </c>
    </row>
    <row r="10169" spans="1:13" x14ac:dyDescent="0.25">
      <c r="A10169" s="1" t="s">
        <v>1313</v>
      </c>
      <c r="J10169" s="1" t="s">
        <v>1511</v>
      </c>
      <c r="K10169" s="1" t="s">
        <v>1514</v>
      </c>
      <c r="L10169" s="1" t="s">
        <v>1510</v>
      </c>
      <c r="M10169" s="1">
        <v>4</v>
      </c>
    </row>
    <row r="10170" spans="1:13" x14ac:dyDescent="0.25">
      <c r="A10170" s="1" t="s">
        <v>1496</v>
      </c>
      <c r="J10170" s="1" t="s">
        <v>1511</v>
      </c>
      <c r="K10170" s="1" t="s">
        <v>1514</v>
      </c>
      <c r="L10170" s="1" t="s">
        <v>1512</v>
      </c>
      <c r="M10170" s="1">
        <v>2</v>
      </c>
    </row>
    <row r="10171" spans="1:13" x14ac:dyDescent="0.25">
      <c r="A10171" s="1" t="s">
        <v>1297</v>
      </c>
      <c r="J10171" s="1" t="s">
        <v>1508</v>
      </c>
      <c r="K10171" s="1" t="s">
        <v>1509</v>
      </c>
      <c r="L10171" s="1" t="s">
        <v>1510</v>
      </c>
      <c r="M10171" s="1">
        <v>3</v>
      </c>
    </row>
    <row r="10172" spans="1:13" x14ac:dyDescent="0.25">
      <c r="A10172" s="1" t="s">
        <v>1345</v>
      </c>
      <c r="J10172" s="1" t="s">
        <v>1511</v>
      </c>
      <c r="K10172" s="1" t="s">
        <v>1509</v>
      </c>
      <c r="L10172" s="1" t="s">
        <v>1512</v>
      </c>
      <c r="M10172" s="1">
        <v>1</v>
      </c>
    </row>
    <row r="10173" spans="1:13" x14ac:dyDescent="0.25">
      <c r="A10173" s="1" t="s">
        <v>835</v>
      </c>
      <c r="J10173" s="1" t="s">
        <v>1511</v>
      </c>
      <c r="K10173" s="1" t="s">
        <v>1509</v>
      </c>
      <c r="L10173" s="1" t="s">
        <v>1512</v>
      </c>
      <c r="M10173" s="1">
        <v>1</v>
      </c>
    </row>
    <row r="10174" spans="1:13" x14ac:dyDescent="0.25">
      <c r="A10174" s="1" t="s">
        <v>1299</v>
      </c>
      <c r="J10174" s="1" t="s">
        <v>1508</v>
      </c>
      <c r="K10174" s="1" t="s">
        <v>1509</v>
      </c>
      <c r="L10174" s="1" t="s">
        <v>1510</v>
      </c>
      <c r="M10174" s="1">
        <v>1</v>
      </c>
    </row>
    <row r="10175" spans="1:13" x14ac:dyDescent="0.25">
      <c r="A10175" s="1" t="s">
        <v>1496</v>
      </c>
      <c r="J10175" s="1" t="s">
        <v>1511</v>
      </c>
      <c r="K10175" s="1" t="s">
        <v>1514</v>
      </c>
      <c r="L10175" s="1" t="s">
        <v>1512</v>
      </c>
      <c r="M10175" s="1">
        <v>1</v>
      </c>
    </row>
    <row r="10176" spans="1:13" x14ac:dyDescent="0.25">
      <c r="A10176" s="1" t="s">
        <v>1345</v>
      </c>
      <c r="J10176" s="1" t="s">
        <v>1511</v>
      </c>
      <c r="K10176" s="1" t="s">
        <v>1509</v>
      </c>
      <c r="L10176" s="1" t="s">
        <v>1512</v>
      </c>
      <c r="M10176" s="1">
        <v>1</v>
      </c>
    </row>
    <row r="10177" spans="1:13" x14ac:dyDescent="0.25">
      <c r="A10177" s="1" t="s">
        <v>1496</v>
      </c>
      <c r="J10177" s="1" t="s">
        <v>1511</v>
      </c>
      <c r="K10177" s="1" t="s">
        <v>1514</v>
      </c>
      <c r="L10177" s="1" t="s">
        <v>1512</v>
      </c>
      <c r="M10177" s="1">
        <v>1</v>
      </c>
    </row>
    <row r="10178" spans="1:13" x14ac:dyDescent="0.25">
      <c r="A10178" s="1" t="s">
        <v>1551</v>
      </c>
      <c r="J10178" s="1" t="s">
        <v>1511</v>
      </c>
      <c r="K10178" s="1" t="s">
        <v>1514</v>
      </c>
      <c r="L10178" s="1" t="s">
        <v>1510</v>
      </c>
      <c r="M10178" s="1">
        <v>1</v>
      </c>
    </row>
    <row r="10179" spans="1:13" x14ac:dyDescent="0.25">
      <c r="A10179" s="1" t="s">
        <v>1299</v>
      </c>
      <c r="J10179" s="1" t="s">
        <v>1508</v>
      </c>
      <c r="K10179" s="1" t="s">
        <v>1509</v>
      </c>
      <c r="L10179" s="1" t="s">
        <v>1510</v>
      </c>
      <c r="M10179" s="1">
        <v>1</v>
      </c>
    </row>
    <row r="10180" spans="1:13" x14ac:dyDescent="0.25">
      <c r="A10180" s="1" t="s">
        <v>835</v>
      </c>
      <c r="J10180" s="1" t="s">
        <v>1511</v>
      </c>
      <c r="K10180" s="1" t="s">
        <v>1509</v>
      </c>
      <c r="L10180" s="1" t="s">
        <v>1512</v>
      </c>
      <c r="M10180" s="1">
        <v>1</v>
      </c>
    </row>
    <row r="10181" spans="1:13" x14ac:dyDescent="0.25">
      <c r="A10181" s="1" t="s">
        <v>1551</v>
      </c>
      <c r="J10181" s="1" t="s">
        <v>1511</v>
      </c>
      <c r="K10181" s="1" t="s">
        <v>1514</v>
      </c>
      <c r="L10181" s="1" t="s">
        <v>1510</v>
      </c>
      <c r="M10181" s="1">
        <v>1</v>
      </c>
    </row>
    <row r="10182" spans="1:13" x14ac:dyDescent="0.25">
      <c r="A10182" s="1" t="s">
        <v>1551</v>
      </c>
      <c r="J10182" s="1" t="s">
        <v>1511</v>
      </c>
      <c r="K10182" s="1" t="s">
        <v>1514</v>
      </c>
      <c r="L10182" s="1" t="s">
        <v>1510</v>
      </c>
      <c r="M10182" s="1">
        <v>1</v>
      </c>
    </row>
    <row r="10183" spans="1:13" x14ac:dyDescent="0.25">
      <c r="A10183" s="1" t="s">
        <v>1262</v>
      </c>
      <c r="J10183" s="1" t="s">
        <v>1508</v>
      </c>
      <c r="K10183" s="1" t="s">
        <v>1509</v>
      </c>
      <c r="L10183" s="1" t="s">
        <v>1513</v>
      </c>
      <c r="M10183" s="1">
        <v>1</v>
      </c>
    </row>
    <row r="10184" spans="1:13" x14ac:dyDescent="0.25">
      <c r="A10184" s="1" t="s">
        <v>1551</v>
      </c>
      <c r="J10184" s="1" t="s">
        <v>1511</v>
      </c>
      <c r="K10184" s="1" t="s">
        <v>1514</v>
      </c>
      <c r="L10184" s="1" t="s">
        <v>1510</v>
      </c>
      <c r="M10184" s="1">
        <v>1</v>
      </c>
    </row>
    <row r="10185" spans="1:13" x14ac:dyDescent="0.25">
      <c r="A10185" s="1" t="s">
        <v>1300</v>
      </c>
      <c r="J10185" s="1" t="s">
        <v>1511</v>
      </c>
      <c r="K10185" s="1" t="s">
        <v>1509</v>
      </c>
      <c r="L10185" s="1" t="s">
        <v>1512</v>
      </c>
      <c r="M10185" s="1">
        <v>1</v>
      </c>
    </row>
    <row r="10186" spans="1:13" x14ac:dyDescent="0.25">
      <c r="A10186" s="1" t="s">
        <v>835</v>
      </c>
      <c r="J10186" s="1" t="s">
        <v>1511</v>
      </c>
      <c r="K10186" s="1" t="s">
        <v>1509</v>
      </c>
      <c r="L10186" s="1" t="s">
        <v>1512</v>
      </c>
      <c r="M10186" s="1">
        <v>1</v>
      </c>
    </row>
    <row r="10187" spans="1:13" x14ac:dyDescent="0.25">
      <c r="A10187" s="1" t="s">
        <v>1297</v>
      </c>
      <c r="J10187" s="1" t="s">
        <v>1508</v>
      </c>
      <c r="K10187" s="1" t="s">
        <v>1509</v>
      </c>
      <c r="L10187" s="1" t="s">
        <v>1510</v>
      </c>
      <c r="M10187" s="1">
        <v>2</v>
      </c>
    </row>
    <row r="10188" spans="1:13" x14ac:dyDescent="0.25">
      <c r="A10188" s="1" t="s">
        <v>1551</v>
      </c>
      <c r="J10188" s="1" t="s">
        <v>1511</v>
      </c>
      <c r="K10188" s="1" t="s">
        <v>1514</v>
      </c>
      <c r="L10188" s="1" t="s">
        <v>1512</v>
      </c>
      <c r="M10188" s="1">
        <v>3</v>
      </c>
    </row>
    <row r="10189" spans="1:13" x14ac:dyDescent="0.25">
      <c r="A10189" s="1" t="s">
        <v>1458</v>
      </c>
      <c r="J10189" s="1" t="s">
        <v>1511</v>
      </c>
      <c r="K10189" s="1" t="s">
        <v>1509</v>
      </c>
      <c r="L10189" s="1" t="s">
        <v>1512</v>
      </c>
      <c r="M10189" s="1">
        <v>8</v>
      </c>
    </row>
    <row r="10190" spans="1:13" x14ac:dyDescent="0.25">
      <c r="A10190" s="1" t="s">
        <v>1345</v>
      </c>
      <c r="J10190" s="1" t="s">
        <v>1511</v>
      </c>
      <c r="K10190" s="1" t="s">
        <v>1509</v>
      </c>
      <c r="L10190" s="1" t="s">
        <v>1512</v>
      </c>
      <c r="M10190" s="1">
        <v>1</v>
      </c>
    </row>
    <row r="10191" spans="1:13" x14ac:dyDescent="0.25">
      <c r="A10191" s="1" t="s">
        <v>1317</v>
      </c>
      <c r="J10191" s="1" t="s">
        <v>1508</v>
      </c>
      <c r="K10191" s="1" t="s">
        <v>1509</v>
      </c>
      <c r="L10191" s="1" t="s">
        <v>1510</v>
      </c>
      <c r="M10191" s="1">
        <v>2</v>
      </c>
    </row>
    <row r="10192" spans="1:13" x14ac:dyDescent="0.25">
      <c r="A10192" s="1" t="s">
        <v>1299</v>
      </c>
      <c r="J10192" s="1" t="s">
        <v>1508</v>
      </c>
      <c r="K10192" s="1" t="s">
        <v>1509</v>
      </c>
      <c r="L10192" s="1" t="s">
        <v>1510</v>
      </c>
      <c r="M10192" s="1">
        <v>1</v>
      </c>
    </row>
    <row r="10193" spans="1:13" x14ac:dyDescent="0.25">
      <c r="A10193" s="1" t="s">
        <v>1345</v>
      </c>
      <c r="J10193" s="1" t="s">
        <v>1511</v>
      </c>
      <c r="K10193" s="1" t="s">
        <v>1509</v>
      </c>
      <c r="L10193" s="1" t="s">
        <v>1512</v>
      </c>
      <c r="M10193" s="1">
        <v>1</v>
      </c>
    </row>
    <row r="10194" spans="1:13" x14ac:dyDescent="0.25">
      <c r="A10194" s="1" t="s">
        <v>1262</v>
      </c>
      <c r="J10194" s="1" t="s">
        <v>1508</v>
      </c>
      <c r="K10194" s="1" t="s">
        <v>1509</v>
      </c>
      <c r="L10194" s="1" t="s">
        <v>1513</v>
      </c>
      <c r="M10194" s="1">
        <v>1</v>
      </c>
    </row>
    <row r="10195" spans="1:13" x14ac:dyDescent="0.25">
      <c r="A10195" s="1" t="s">
        <v>835</v>
      </c>
      <c r="J10195" s="1" t="s">
        <v>1511</v>
      </c>
      <c r="K10195" s="1" t="s">
        <v>1509</v>
      </c>
      <c r="L10195" s="1" t="s">
        <v>1512</v>
      </c>
      <c r="M10195" s="1">
        <v>1</v>
      </c>
    </row>
    <row r="10196" spans="1:13" x14ac:dyDescent="0.25">
      <c r="A10196" s="1" t="s">
        <v>835</v>
      </c>
      <c r="J10196" s="1" t="s">
        <v>1511</v>
      </c>
      <c r="K10196" s="1" t="s">
        <v>1509</v>
      </c>
      <c r="L10196" s="1" t="s">
        <v>1512</v>
      </c>
      <c r="M10196" s="1">
        <v>1</v>
      </c>
    </row>
    <row r="10197" spans="1:13" x14ac:dyDescent="0.25">
      <c r="A10197" s="1" t="s">
        <v>835</v>
      </c>
      <c r="J10197" s="1" t="s">
        <v>1511</v>
      </c>
      <c r="K10197" s="1" t="s">
        <v>1509</v>
      </c>
      <c r="L10197" s="1" t="s">
        <v>1512</v>
      </c>
      <c r="M10197" s="1">
        <v>1</v>
      </c>
    </row>
    <row r="10198" spans="1:13" x14ac:dyDescent="0.25">
      <c r="A10198" s="1" t="s">
        <v>1345</v>
      </c>
      <c r="J10198" s="1" t="s">
        <v>1508</v>
      </c>
      <c r="K10198" s="1" t="s">
        <v>1514</v>
      </c>
      <c r="L10198" s="1" t="s">
        <v>1512</v>
      </c>
      <c r="M10198" s="1">
        <v>1</v>
      </c>
    </row>
    <row r="10199" spans="1:13" x14ac:dyDescent="0.25">
      <c r="A10199" s="1" t="s">
        <v>1263</v>
      </c>
      <c r="J10199" s="1" t="s">
        <v>1508</v>
      </c>
      <c r="K10199" s="1" t="s">
        <v>1509</v>
      </c>
      <c r="L10199" s="1" t="s">
        <v>1510</v>
      </c>
      <c r="M10199" s="1">
        <v>1</v>
      </c>
    </row>
    <row r="10200" spans="1:13" x14ac:dyDescent="0.25">
      <c r="A10200" s="1" t="s">
        <v>1311</v>
      </c>
      <c r="J10200" s="1" t="s">
        <v>1508</v>
      </c>
      <c r="K10200" s="1" t="s">
        <v>1514</v>
      </c>
      <c r="L10200" s="1" t="s">
        <v>1513</v>
      </c>
      <c r="M10200" s="1">
        <v>1</v>
      </c>
    </row>
    <row r="10201" spans="1:13" x14ac:dyDescent="0.25">
      <c r="A10201" s="1" t="s">
        <v>1436</v>
      </c>
      <c r="J10201" s="1" t="s">
        <v>1511</v>
      </c>
      <c r="K10201" s="1" t="s">
        <v>1509</v>
      </c>
      <c r="L10201" s="1" t="s">
        <v>1513</v>
      </c>
      <c r="M10201" s="1">
        <v>4</v>
      </c>
    </row>
    <row r="10202" spans="1:13" x14ac:dyDescent="0.25">
      <c r="A10202" s="1" t="s">
        <v>1313</v>
      </c>
      <c r="J10202" s="1" t="s">
        <v>1511</v>
      </c>
      <c r="K10202" s="1" t="s">
        <v>1509</v>
      </c>
      <c r="L10202" s="1" t="s">
        <v>1510</v>
      </c>
      <c r="M10202" s="1">
        <v>1</v>
      </c>
    </row>
    <row r="10203" spans="1:13" x14ac:dyDescent="0.25">
      <c r="A10203" s="1" t="s">
        <v>1272</v>
      </c>
      <c r="J10203" s="1" t="s">
        <v>1511</v>
      </c>
      <c r="K10203" s="1" t="s">
        <v>1509</v>
      </c>
      <c r="L10203" s="1" t="s">
        <v>1510</v>
      </c>
      <c r="M10203" s="1">
        <v>1</v>
      </c>
    </row>
    <row r="10204" spans="1:13" x14ac:dyDescent="0.25">
      <c r="A10204" s="1" t="s">
        <v>1291</v>
      </c>
      <c r="J10204" s="1" t="s">
        <v>1511</v>
      </c>
      <c r="K10204" s="1" t="s">
        <v>1509</v>
      </c>
      <c r="L10204" s="1" t="s">
        <v>1512</v>
      </c>
      <c r="M10204" s="1">
        <v>10</v>
      </c>
    </row>
    <row r="10205" spans="1:13" x14ac:dyDescent="0.25">
      <c r="A10205" s="1" t="s">
        <v>1272</v>
      </c>
      <c r="J10205" s="1" t="s">
        <v>1511</v>
      </c>
      <c r="K10205" s="1" t="s">
        <v>1509</v>
      </c>
      <c r="L10205" s="1" t="s">
        <v>1510</v>
      </c>
      <c r="M10205" s="1">
        <v>1</v>
      </c>
    </row>
    <row r="10206" spans="1:13" x14ac:dyDescent="0.25">
      <c r="A10206" s="1" t="s">
        <v>1436</v>
      </c>
      <c r="J10206" s="1" t="s">
        <v>1511</v>
      </c>
      <c r="K10206" s="1" t="s">
        <v>1509</v>
      </c>
      <c r="L10206" s="1" t="s">
        <v>1513</v>
      </c>
      <c r="M10206" s="1">
        <v>7</v>
      </c>
    </row>
    <row r="10207" spans="1:13" x14ac:dyDescent="0.25">
      <c r="A10207" s="1" t="s">
        <v>1313</v>
      </c>
      <c r="J10207" s="1" t="s">
        <v>1508</v>
      </c>
      <c r="K10207" s="1" t="s">
        <v>1509</v>
      </c>
      <c r="L10207" s="1" t="s">
        <v>1512</v>
      </c>
      <c r="M10207" s="1">
        <v>10</v>
      </c>
    </row>
    <row r="10208" spans="1:13" x14ac:dyDescent="0.25">
      <c r="A10208" s="1" t="s">
        <v>1313</v>
      </c>
      <c r="J10208" s="1" t="s">
        <v>1511</v>
      </c>
      <c r="K10208" s="1" t="s">
        <v>1509</v>
      </c>
      <c r="L10208" s="1" t="s">
        <v>1510</v>
      </c>
      <c r="M10208" s="1">
        <v>1</v>
      </c>
    </row>
    <row r="10209" spans="1:13" x14ac:dyDescent="0.25">
      <c r="A10209" s="1" t="s">
        <v>1262</v>
      </c>
      <c r="J10209" s="1" t="s">
        <v>1508</v>
      </c>
      <c r="K10209" s="1" t="s">
        <v>1509</v>
      </c>
      <c r="L10209" s="1" t="s">
        <v>1513</v>
      </c>
      <c r="M10209" s="1">
        <v>1</v>
      </c>
    </row>
    <row r="10210" spans="1:13" x14ac:dyDescent="0.25">
      <c r="A10210" s="1" t="s">
        <v>1436</v>
      </c>
      <c r="J10210" s="1" t="s">
        <v>1508</v>
      </c>
      <c r="K10210" s="1" t="s">
        <v>1509</v>
      </c>
      <c r="L10210" s="1" t="s">
        <v>1510</v>
      </c>
      <c r="M10210" s="1">
        <v>10</v>
      </c>
    </row>
    <row r="10211" spans="1:13" x14ac:dyDescent="0.25">
      <c r="A10211" s="1" t="s">
        <v>1262</v>
      </c>
      <c r="J10211" s="1" t="s">
        <v>1511</v>
      </c>
      <c r="K10211" s="1" t="s">
        <v>1509</v>
      </c>
      <c r="L10211" s="1" t="s">
        <v>1510</v>
      </c>
      <c r="M10211" s="1">
        <v>1</v>
      </c>
    </row>
    <row r="10212" spans="1:13" x14ac:dyDescent="0.25">
      <c r="A10212" s="1" t="s">
        <v>1263</v>
      </c>
      <c r="J10212" s="1" t="s">
        <v>1508</v>
      </c>
      <c r="K10212" s="1" t="s">
        <v>1509</v>
      </c>
      <c r="L10212" s="1" t="s">
        <v>1510</v>
      </c>
      <c r="M10212" s="1">
        <v>1</v>
      </c>
    </row>
    <row r="10213" spans="1:13" x14ac:dyDescent="0.25">
      <c r="A10213" s="1" t="s">
        <v>1394</v>
      </c>
      <c r="J10213" s="1" t="s">
        <v>1511</v>
      </c>
      <c r="K10213" s="1" t="s">
        <v>1509</v>
      </c>
      <c r="L10213" s="1" t="s">
        <v>1510</v>
      </c>
      <c r="M10213" s="1">
        <v>206</v>
      </c>
    </row>
    <row r="10214" spans="1:13" x14ac:dyDescent="0.25">
      <c r="A10214" s="1" t="s">
        <v>1299</v>
      </c>
      <c r="J10214" s="1" t="s">
        <v>1508</v>
      </c>
      <c r="K10214" s="1" t="s">
        <v>1509</v>
      </c>
      <c r="L10214" s="1" t="s">
        <v>1510</v>
      </c>
      <c r="M10214" s="1">
        <v>1</v>
      </c>
    </row>
    <row r="10215" spans="1:13" x14ac:dyDescent="0.25">
      <c r="A10215" s="1" t="s">
        <v>1303</v>
      </c>
      <c r="J10215" s="1" t="s">
        <v>1511</v>
      </c>
      <c r="K10215" s="1" t="s">
        <v>1509</v>
      </c>
      <c r="L10215" s="1" t="s">
        <v>1512</v>
      </c>
      <c r="M10215" s="1">
        <v>9</v>
      </c>
    </row>
    <row r="10216" spans="1:13" x14ac:dyDescent="0.25">
      <c r="A10216" s="1" t="s">
        <v>1303</v>
      </c>
      <c r="J10216" s="1" t="s">
        <v>1511</v>
      </c>
      <c r="K10216" s="1" t="s">
        <v>1509</v>
      </c>
      <c r="L10216" s="1" t="s">
        <v>1512</v>
      </c>
      <c r="M10216" s="1">
        <v>57</v>
      </c>
    </row>
    <row r="10217" spans="1:13" x14ac:dyDescent="0.25">
      <c r="A10217" s="1" t="s">
        <v>1303</v>
      </c>
      <c r="J10217" s="1" t="s">
        <v>1511</v>
      </c>
      <c r="K10217" s="1" t="s">
        <v>1509</v>
      </c>
      <c r="L10217" s="1" t="s">
        <v>1512</v>
      </c>
      <c r="M10217" s="1">
        <v>41</v>
      </c>
    </row>
    <row r="10218" spans="1:13" x14ac:dyDescent="0.25">
      <c r="A10218" s="1" t="s">
        <v>1262</v>
      </c>
      <c r="J10218" s="1" t="s">
        <v>1511</v>
      </c>
      <c r="K10218" s="1" t="s">
        <v>1509</v>
      </c>
      <c r="L10218" s="1" t="s">
        <v>1510</v>
      </c>
      <c r="M10218" s="1">
        <v>1</v>
      </c>
    </row>
    <row r="10219" spans="1:13" x14ac:dyDescent="0.25">
      <c r="A10219" s="1" t="s">
        <v>1263</v>
      </c>
      <c r="J10219" s="1" t="s">
        <v>1508</v>
      </c>
      <c r="K10219" s="1" t="s">
        <v>1509</v>
      </c>
      <c r="L10219" s="1" t="s">
        <v>1510</v>
      </c>
      <c r="M10219" s="1">
        <v>1</v>
      </c>
    </row>
    <row r="10220" spans="1:13" x14ac:dyDescent="0.25">
      <c r="A10220" s="1" t="s">
        <v>1262</v>
      </c>
      <c r="J10220" s="1" t="s">
        <v>1511</v>
      </c>
      <c r="K10220" s="1" t="s">
        <v>1509</v>
      </c>
      <c r="L10220" s="1" t="s">
        <v>1510</v>
      </c>
      <c r="M10220" s="1">
        <v>1</v>
      </c>
    </row>
    <row r="10221" spans="1:13" x14ac:dyDescent="0.25">
      <c r="A10221" s="1" t="s">
        <v>1504</v>
      </c>
      <c r="J10221" s="1" t="s">
        <v>1511</v>
      </c>
      <c r="K10221" s="1" t="s">
        <v>1509</v>
      </c>
      <c r="L10221" s="1" t="s">
        <v>1513</v>
      </c>
      <c r="M10221" s="1">
        <v>1</v>
      </c>
    </row>
    <row r="10222" spans="1:13" x14ac:dyDescent="0.25">
      <c r="A10222" s="1" t="s">
        <v>1380</v>
      </c>
      <c r="J10222" s="1" t="s">
        <v>1511</v>
      </c>
      <c r="K10222" s="1" t="s">
        <v>1509</v>
      </c>
      <c r="L10222" s="1" t="s">
        <v>1512</v>
      </c>
      <c r="M10222" s="1">
        <v>5</v>
      </c>
    </row>
    <row r="10223" spans="1:13" x14ac:dyDescent="0.25">
      <c r="A10223" s="1" t="s">
        <v>1380</v>
      </c>
      <c r="J10223" s="1" t="s">
        <v>1511</v>
      </c>
      <c r="K10223" s="1" t="s">
        <v>1509</v>
      </c>
      <c r="L10223" s="1" t="s">
        <v>1512</v>
      </c>
      <c r="M10223" s="1">
        <v>6</v>
      </c>
    </row>
    <row r="10224" spans="1:13" x14ac:dyDescent="0.25">
      <c r="A10224" s="1" t="s">
        <v>1380</v>
      </c>
      <c r="J10224" s="1" t="s">
        <v>1511</v>
      </c>
      <c r="K10224" s="1" t="s">
        <v>1509</v>
      </c>
      <c r="L10224" s="1" t="s">
        <v>1512</v>
      </c>
      <c r="M10224" s="1">
        <v>3</v>
      </c>
    </row>
    <row r="10225" spans="1:13" x14ac:dyDescent="0.25">
      <c r="A10225" s="1" t="s">
        <v>1504</v>
      </c>
      <c r="J10225" s="1" t="s">
        <v>1511</v>
      </c>
      <c r="K10225" s="1" t="s">
        <v>1509</v>
      </c>
      <c r="L10225" s="1" t="s">
        <v>1513</v>
      </c>
      <c r="M10225" s="1">
        <v>1</v>
      </c>
    </row>
    <row r="10226" spans="1:13" x14ac:dyDescent="0.25">
      <c r="A10226" s="1" t="s">
        <v>1263</v>
      </c>
      <c r="J10226" s="1" t="s">
        <v>1508</v>
      </c>
      <c r="K10226" s="1" t="s">
        <v>1509</v>
      </c>
      <c r="L10226" s="1" t="s">
        <v>1510</v>
      </c>
      <c r="M10226" s="1">
        <v>1</v>
      </c>
    </row>
    <row r="10227" spans="1:13" x14ac:dyDescent="0.25">
      <c r="A10227" s="1" t="s">
        <v>1504</v>
      </c>
      <c r="J10227" s="1" t="s">
        <v>1511</v>
      </c>
      <c r="K10227" s="1" t="s">
        <v>1509</v>
      </c>
      <c r="L10227" s="1" t="s">
        <v>1512</v>
      </c>
      <c r="M10227" s="1">
        <v>1</v>
      </c>
    </row>
    <row r="10228" spans="1:13" x14ac:dyDescent="0.25">
      <c r="A10228" s="1" t="s">
        <v>1380</v>
      </c>
      <c r="J10228" s="1" t="s">
        <v>1511</v>
      </c>
      <c r="K10228" s="1" t="s">
        <v>1509</v>
      </c>
      <c r="L10228" s="1" t="s">
        <v>1512</v>
      </c>
      <c r="M10228" s="1">
        <v>4</v>
      </c>
    </row>
    <row r="10229" spans="1:13" x14ac:dyDescent="0.25">
      <c r="A10229" s="1" t="s">
        <v>1380</v>
      </c>
      <c r="J10229" s="1" t="s">
        <v>1511</v>
      </c>
      <c r="K10229" s="1" t="s">
        <v>1509</v>
      </c>
      <c r="L10229" s="1" t="s">
        <v>1512</v>
      </c>
      <c r="M10229" s="1">
        <v>5</v>
      </c>
    </row>
    <row r="10230" spans="1:13" x14ac:dyDescent="0.25">
      <c r="A10230" s="1" t="s">
        <v>1504</v>
      </c>
      <c r="J10230" s="1" t="s">
        <v>1511</v>
      </c>
      <c r="K10230" s="1" t="s">
        <v>1509</v>
      </c>
      <c r="L10230" s="1" t="s">
        <v>1512</v>
      </c>
      <c r="M10230" s="1">
        <v>1</v>
      </c>
    </row>
    <row r="10231" spans="1:13" x14ac:dyDescent="0.25">
      <c r="A10231" s="1" t="s">
        <v>1380</v>
      </c>
      <c r="J10231" s="1" t="s">
        <v>1511</v>
      </c>
      <c r="K10231" s="1" t="s">
        <v>1509</v>
      </c>
      <c r="L10231" s="1" t="s">
        <v>1512</v>
      </c>
      <c r="M10231" s="1">
        <v>6</v>
      </c>
    </row>
    <row r="10232" spans="1:13" x14ac:dyDescent="0.25">
      <c r="A10232" s="1" t="s">
        <v>1350</v>
      </c>
      <c r="J10232" s="1" t="s">
        <v>1511</v>
      </c>
      <c r="K10232" s="1" t="s">
        <v>1509</v>
      </c>
      <c r="L10232" s="1" t="s">
        <v>1512</v>
      </c>
      <c r="M10232" s="1">
        <v>60</v>
      </c>
    </row>
    <row r="10233" spans="1:13" x14ac:dyDescent="0.25">
      <c r="A10233" s="1" t="s">
        <v>1504</v>
      </c>
      <c r="J10233" s="1" t="s">
        <v>1511</v>
      </c>
      <c r="K10233" s="1" t="s">
        <v>1509</v>
      </c>
      <c r="L10233" s="1" t="s">
        <v>1512</v>
      </c>
      <c r="M10233" s="1">
        <v>1</v>
      </c>
    </row>
    <row r="10234" spans="1:13" x14ac:dyDescent="0.25">
      <c r="A10234" s="1" t="s">
        <v>1262</v>
      </c>
      <c r="J10234" s="1" t="s">
        <v>1511</v>
      </c>
      <c r="K10234" s="1" t="s">
        <v>1509</v>
      </c>
      <c r="L10234" s="1" t="s">
        <v>1510</v>
      </c>
      <c r="M10234" s="1">
        <v>1</v>
      </c>
    </row>
    <row r="10235" spans="1:13" x14ac:dyDescent="0.25">
      <c r="A10235" s="1" t="s">
        <v>1287</v>
      </c>
      <c r="J10235" s="1" t="s">
        <v>1511</v>
      </c>
      <c r="K10235" s="1" t="s">
        <v>1509</v>
      </c>
      <c r="L10235" s="1" t="s">
        <v>1512</v>
      </c>
      <c r="M10235" s="1">
        <v>1</v>
      </c>
    </row>
    <row r="10236" spans="1:13" x14ac:dyDescent="0.25">
      <c r="A10236" s="1" t="s">
        <v>1380</v>
      </c>
      <c r="J10236" s="1" t="s">
        <v>1511</v>
      </c>
      <c r="K10236" s="1" t="s">
        <v>1509</v>
      </c>
      <c r="L10236" s="1" t="s">
        <v>1512</v>
      </c>
      <c r="M10236" s="1">
        <v>6</v>
      </c>
    </row>
    <row r="10237" spans="1:13" x14ac:dyDescent="0.25">
      <c r="A10237" s="1" t="s">
        <v>1262</v>
      </c>
      <c r="J10237" s="1" t="s">
        <v>1511</v>
      </c>
      <c r="K10237" s="1" t="s">
        <v>1509</v>
      </c>
      <c r="L10237" s="1" t="s">
        <v>1510</v>
      </c>
      <c r="M10237" s="1">
        <v>1</v>
      </c>
    </row>
    <row r="10238" spans="1:13" x14ac:dyDescent="0.25">
      <c r="A10238" s="1" t="s">
        <v>1504</v>
      </c>
      <c r="J10238" s="1" t="s">
        <v>1511</v>
      </c>
      <c r="K10238" s="1" t="s">
        <v>1509</v>
      </c>
      <c r="L10238" s="1" t="s">
        <v>1512</v>
      </c>
      <c r="M10238" s="1">
        <v>1</v>
      </c>
    </row>
    <row r="10239" spans="1:13" x14ac:dyDescent="0.25">
      <c r="A10239" s="1" t="s">
        <v>1380</v>
      </c>
      <c r="J10239" s="1" t="s">
        <v>1511</v>
      </c>
      <c r="K10239" s="1" t="s">
        <v>1509</v>
      </c>
      <c r="L10239" s="1" t="s">
        <v>1512</v>
      </c>
      <c r="M10239" s="1">
        <v>6</v>
      </c>
    </row>
    <row r="10240" spans="1:13" x14ac:dyDescent="0.25">
      <c r="A10240" s="1" t="s">
        <v>1262</v>
      </c>
      <c r="J10240" s="1" t="s">
        <v>1511</v>
      </c>
      <c r="K10240" s="1" t="s">
        <v>1509</v>
      </c>
      <c r="L10240" s="1" t="s">
        <v>1510</v>
      </c>
      <c r="M10240" s="1">
        <v>1</v>
      </c>
    </row>
    <row r="10241" spans="1:13" x14ac:dyDescent="0.25">
      <c r="A10241" s="1" t="s">
        <v>1263</v>
      </c>
      <c r="J10241" s="1" t="s">
        <v>1508</v>
      </c>
      <c r="K10241" s="1" t="s">
        <v>1509</v>
      </c>
      <c r="L10241" s="1" t="s">
        <v>1510</v>
      </c>
      <c r="M10241" s="1">
        <v>1</v>
      </c>
    </row>
    <row r="10242" spans="1:13" x14ac:dyDescent="0.25">
      <c r="A10242" s="1" t="s">
        <v>1504</v>
      </c>
      <c r="J10242" s="1" t="s">
        <v>1511</v>
      </c>
      <c r="K10242" s="1" t="s">
        <v>1509</v>
      </c>
      <c r="L10242" s="1" t="s">
        <v>1512</v>
      </c>
      <c r="M10242" s="1">
        <v>1</v>
      </c>
    </row>
    <row r="10243" spans="1:13" x14ac:dyDescent="0.25">
      <c r="A10243" s="1" t="s">
        <v>1380</v>
      </c>
      <c r="J10243" s="1" t="s">
        <v>1511</v>
      </c>
      <c r="K10243" s="1" t="s">
        <v>1509</v>
      </c>
      <c r="L10243" s="1" t="s">
        <v>1512</v>
      </c>
      <c r="M10243" s="1">
        <v>6</v>
      </c>
    </row>
    <row r="10244" spans="1:13" x14ac:dyDescent="0.25">
      <c r="A10244" s="1" t="s">
        <v>1264</v>
      </c>
      <c r="J10244" s="1" t="s">
        <v>1511</v>
      </c>
      <c r="K10244" s="1" t="s">
        <v>1509</v>
      </c>
      <c r="L10244" s="1" t="s">
        <v>1512</v>
      </c>
      <c r="M10244" s="1">
        <v>2</v>
      </c>
    </row>
    <row r="10245" spans="1:13" x14ac:dyDescent="0.25">
      <c r="A10245" s="1" t="s">
        <v>1262</v>
      </c>
      <c r="J10245" s="1" t="s">
        <v>1511</v>
      </c>
      <c r="K10245" s="1" t="s">
        <v>1509</v>
      </c>
      <c r="L10245" s="1" t="s">
        <v>1510</v>
      </c>
      <c r="M10245" s="1">
        <v>1</v>
      </c>
    </row>
    <row r="10246" spans="1:13" x14ac:dyDescent="0.25">
      <c r="A10246" s="1" t="s">
        <v>1504</v>
      </c>
      <c r="J10246" s="1" t="s">
        <v>1511</v>
      </c>
      <c r="K10246" s="1" t="s">
        <v>1509</v>
      </c>
      <c r="L10246" s="1" t="s">
        <v>1513</v>
      </c>
      <c r="M10246" s="1">
        <v>1</v>
      </c>
    </row>
    <row r="10247" spans="1:13" x14ac:dyDescent="0.25">
      <c r="A10247" s="1" t="s">
        <v>1380</v>
      </c>
      <c r="J10247" s="1" t="s">
        <v>1511</v>
      </c>
      <c r="K10247" s="1" t="s">
        <v>1509</v>
      </c>
      <c r="L10247" s="1" t="s">
        <v>1512</v>
      </c>
      <c r="M10247" s="1">
        <v>3</v>
      </c>
    </row>
    <row r="10248" spans="1:13" x14ac:dyDescent="0.25">
      <c r="A10248" s="1" t="s">
        <v>1504</v>
      </c>
      <c r="J10248" s="1" t="s">
        <v>1511</v>
      </c>
      <c r="K10248" s="1" t="s">
        <v>1509</v>
      </c>
      <c r="L10248" s="1" t="s">
        <v>1512</v>
      </c>
      <c r="M10248" s="1">
        <v>1</v>
      </c>
    </row>
    <row r="10249" spans="1:13" x14ac:dyDescent="0.25">
      <c r="A10249" s="1" t="s">
        <v>1380</v>
      </c>
      <c r="J10249" s="1" t="s">
        <v>1511</v>
      </c>
      <c r="K10249" s="1" t="s">
        <v>1509</v>
      </c>
      <c r="L10249" s="1" t="s">
        <v>1512</v>
      </c>
      <c r="M10249" s="1">
        <v>2</v>
      </c>
    </row>
    <row r="10250" spans="1:13" x14ac:dyDescent="0.25">
      <c r="A10250" s="1" t="s">
        <v>1380</v>
      </c>
      <c r="J10250" s="1" t="s">
        <v>1511</v>
      </c>
      <c r="K10250" s="1" t="s">
        <v>1509</v>
      </c>
      <c r="L10250" s="1" t="s">
        <v>1512</v>
      </c>
      <c r="M10250" s="1">
        <v>3</v>
      </c>
    </row>
    <row r="10251" spans="1:13" x14ac:dyDescent="0.25">
      <c r="A10251" s="1" t="s">
        <v>1504</v>
      </c>
      <c r="J10251" s="1" t="s">
        <v>1511</v>
      </c>
      <c r="K10251" s="1" t="s">
        <v>1509</v>
      </c>
      <c r="L10251" s="1" t="s">
        <v>1513</v>
      </c>
      <c r="M10251" s="1">
        <v>1</v>
      </c>
    </row>
    <row r="10252" spans="1:13" x14ac:dyDescent="0.25">
      <c r="A10252" s="1" t="s">
        <v>1262</v>
      </c>
      <c r="J10252" s="1" t="s">
        <v>1511</v>
      </c>
      <c r="K10252" s="1" t="s">
        <v>1509</v>
      </c>
      <c r="L10252" s="1" t="s">
        <v>1510</v>
      </c>
      <c r="M10252" s="1">
        <v>1</v>
      </c>
    </row>
    <row r="10253" spans="1:13" x14ac:dyDescent="0.25">
      <c r="A10253" s="1" t="s">
        <v>1272</v>
      </c>
      <c r="J10253" s="1" t="s">
        <v>1511</v>
      </c>
      <c r="K10253" s="1" t="s">
        <v>1509</v>
      </c>
      <c r="L10253" s="1" t="s">
        <v>1510</v>
      </c>
      <c r="M10253" s="1">
        <v>1</v>
      </c>
    </row>
    <row r="10254" spans="1:13" x14ac:dyDescent="0.25">
      <c r="A10254" s="1" t="s">
        <v>1272</v>
      </c>
      <c r="J10254" s="1" t="s">
        <v>1511</v>
      </c>
      <c r="K10254" s="1" t="s">
        <v>1509</v>
      </c>
      <c r="L10254" s="1" t="s">
        <v>1510</v>
      </c>
      <c r="M10254" s="1">
        <v>1</v>
      </c>
    </row>
    <row r="10255" spans="1:13" x14ac:dyDescent="0.25">
      <c r="A10255" s="1" t="s">
        <v>1263</v>
      </c>
      <c r="J10255" s="1" t="s">
        <v>1511</v>
      </c>
      <c r="K10255" s="1" t="s">
        <v>1509</v>
      </c>
      <c r="L10255" s="1" t="s">
        <v>1510</v>
      </c>
      <c r="M10255" s="1">
        <v>1</v>
      </c>
    </row>
    <row r="10256" spans="1:13" x14ac:dyDescent="0.25">
      <c r="A10256" s="1" t="s">
        <v>1262</v>
      </c>
      <c r="J10256" s="1" t="s">
        <v>1511</v>
      </c>
      <c r="K10256" s="1" t="s">
        <v>1509</v>
      </c>
      <c r="L10256" s="1" t="s">
        <v>1510</v>
      </c>
      <c r="M10256" s="1">
        <v>1</v>
      </c>
    </row>
    <row r="10257" spans="1:13" x14ac:dyDescent="0.25">
      <c r="A10257" s="1" t="s">
        <v>1299</v>
      </c>
      <c r="J10257" s="1" t="s">
        <v>1508</v>
      </c>
      <c r="K10257" s="1" t="s">
        <v>1509</v>
      </c>
      <c r="L10257" s="1" t="s">
        <v>1510</v>
      </c>
      <c r="M10257" s="1">
        <v>6</v>
      </c>
    </row>
    <row r="10258" spans="1:13" x14ac:dyDescent="0.25">
      <c r="A10258" s="1" t="s">
        <v>1262</v>
      </c>
      <c r="J10258" s="1" t="s">
        <v>1511</v>
      </c>
      <c r="K10258" s="1" t="s">
        <v>1509</v>
      </c>
      <c r="L10258" s="1" t="s">
        <v>1510</v>
      </c>
      <c r="M10258" s="1">
        <v>1</v>
      </c>
    </row>
    <row r="10259" spans="1:13" x14ac:dyDescent="0.25">
      <c r="A10259" s="1" t="s">
        <v>1262</v>
      </c>
      <c r="J10259" s="1" t="s">
        <v>1511</v>
      </c>
      <c r="K10259" s="1" t="s">
        <v>1509</v>
      </c>
      <c r="L10259" s="1" t="s">
        <v>1510</v>
      </c>
      <c r="M10259" s="1">
        <v>1</v>
      </c>
    </row>
    <row r="10260" spans="1:13" x14ac:dyDescent="0.25">
      <c r="A10260" s="1" t="s">
        <v>1262</v>
      </c>
      <c r="J10260" s="1" t="s">
        <v>1511</v>
      </c>
      <c r="K10260" s="1" t="s">
        <v>1509</v>
      </c>
      <c r="L10260" s="1" t="s">
        <v>1510</v>
      </c>
      <c r="M10260" s="1">
        <v>1</v>
      </c>
    </row>
    <row r="10261" spans="1:13" x14ac:dyDescent="0.25">
      <c r="A10261" s="1" t="s">
        <v>1262</v>
      </c>
      <c r="J10261" s="1" t="s">
        <v>1511</v>
      </c>
      <c r="K10261" s="1" t="s">
        <v>1509</v>
      </c>
      <c r="L10261" s="1" t="s">
        <v>1512</v>
      </c>
      <c r="M10261" s="1">
        <v>1</v>
      </c>
    </row>
    <row r="10262" spans="1:13" x14ac:dyDescent="0.25">
      <c r="A10262" s="1" t="s">
        <v>1346</v>
      </c>
      <c r="J10262" s="1" t="s">
        <v>1508</v>
      </c>
      <c r="K10262" s="1" t="s">
        <v>1509</v>
      </c>
      <c r="L10262" s="1" t="s">
        <v>1512</v>
      </c>
      <c r="M10262" s="1">
        <v>31</v>
      </c>
    </row>
    <row r="10263" spans="1:13" x14ac:dyDescent="0.25">
      <c r="A10263" s="1" t="s">
        <v>1262</v>
      </c>
      <c r="J10263" s="1" t="s">
        <v>1511</v>
      </c>
      <c r="K10263" s="1" t="s">
        <v>1509</v>
      </c>
      <c r="L10263" s="1" t="s">
        <v>1510</v>
      </c>
      <c r="M10263" s="1">
        <v>1</v>
      </c>
    </row>
    <row r="10264" spans="1:13" x14ac:dyDescent="0.25">
      <c r="A10264" s="1" t="s">
        <v>1385</v>
      </c>
      <c r="J10264" s="1" t="s">
        <v>1511</v>
      </c>
      <c r="K10264" s="1" t="s">
        <v>1509</v>
      </c>
      <c r="L10264" s="1" t="s">
        <v>1510</v>
      </c>
      <c r="M10264" s="1">
        <v>8</v>
      </c>
    </row>
    <row r="10265" spans="1:13" x14ac:dyDescent="0.25">
      <c r="A10265" s="1" t="s">
        <v>1262</v>
      </c>
      <c r="J10265" s="1" t="s">
        <v>1511</v>
      </c>
      <c r="K10265" s="1" t="s">
        <v>1509</v>
      </c>
      <c r="L10265" s="1" t="s">
        <v>1510</v>
      </c>
      <c r="M10265" s="1">
        <v>1</v>
      </c>
    </row>
    <row r="10266" spans="1:13" x14ac:dyDescent="0.25">
      <c r="A10266" s="1" t="s">
        <v>1328</v>
      </c>
      <c r="J10266" s="1" t="s">
        <v>1511</v>
      </c>
      <c r="K10266" s="1" t="s">
        <v>1509</v>
      </c>
      <c r="L10266" s="1" t="s">
        <v>1512</v>
      </c>
      <c r="M10266" s="1">
        <v>5</v>
      </c>
    </row>
    <row r="10267" spans="1:13" x14ac:dyDescent="0.25">
      <c r="A10267" s="1" t="s">
        <v>1346</v>
      </c>
      <c r="J10267" s="1" t="s">
        <v>1508</v>
      </c>
      <c r="K10267" s="1" t="s">
        <v>1509</v>
      </c>
      <c r="L10267" s="1" t="s">
        <v>1512</v>
      </c>
      <c r="M10267" s="1">
        <v>25</v>
      </c>
    </row>
    <row r="10268" spans="1:13" x14ac:dyDescent="0.25">
      <c r="A10268" s="1" t="s">
        <v>1262</v>
      </c>
      <c r="J10268" s="1" t="s">
        <v>1511</v>
      </c>
      <c r="K10268" s="1" t="s">
        <v>1509</v>
      </c>
      <c r="L10268" s="1" t="s">
        <v>1510</v>
      </c>
      <c r="M10268" s="1">
        <v>1</v>
      </c>
    </row>
    <row r="10269" spans="1:13" x14ac:dyDescent="0.25">
      <c r="A10269" s="1" t="s">
        <v>1328</v>
      </c>
      <c r="J10269" s="1" t="s">
        <v>1511</v>
      </c>
      <c r="K10269" s="1" t="s">
        <v>1509</v>
      </c>
      <c r="L10269" s="1" t="s">
        <v>1512</v>
      </c>
      <c r="M10269" s="1">
        <v>4</v>
      </c>
    </row>
    <row r="10270" spans="1:13" x14ac:dyDescent="0.25">
      <c r="A10270" s="1" t="s">
        <v>1328</v>
      </c>
      <c r="J10270" s="1" t="s">
        <v>1511</v>
      </c>
      <c r="K10270" s="1" t="s">
        <v>1509</v>
      </c>
      <c r="L10270" s="1" t="s">
        <v>1512</v>
      </c>
      <c r="M10270" s="1">
        <v>3</v>
      </c>
    </row>
    <row r="10271" spans="1:13" x14ac:dyDescent="0.25">
      <c r="A10271" s="1" t="s">
        <v>1328</v>
      </c>
      <c r="J10271" s="1" t="s">
        <v>1511</v>
      </c>
      <c r="K10271" s="1" t="s">
        <v>1509</v>
      </c>
      <c r="L10271" s="1" t="s">
        <v>1512</v>
      </c>
      <c r="M10271" s="1">
        <v>3</v>
      </c>
    </row>
    <row r="10272" spans="1:13" x14ac:dyDescent="0.25">
      <c r="A10272" s="1" t="s">
        <v>1299</v>
      </c>
      <c r="J10272" s="1" t="s">
        <v>1508</v>
      </c>
      <c r="K10272" s="1" t="s">
        <v>1509</v>
      </c>
      <c r="L10272" s="1" t="s">
        <v>1510</v>
      </c>
      <c r="M10272" s="1">
        <v>1</v>
      </c>
    </row>
    <row r="10273" spans="1:13" x14ac:dyDescent="0.25">
      <c r="A10273" s="1" t="s">
        <v>1328</v>
      </c>
      <c r="J10273" s="1" t="s">
        <v>1511</v>
      </c>
      <c r="K10273" s="1" t="s">
        <v>1509</v>
      </c>
      <c r="L10273" s="1" t="s">
        <v>1512</v>
      </c>
      <c r="M10273" s="1">
        <v>4</v>
      </c>
    </row>
    <row r="10274" spans="1:13" x14ac:dyDescent="0.25">
      <c r="A10274" s="1" t="s">
        <v>1328</v>
      </c>
      <c r="J10274" s="1" t="s">
        <v>1511</v>
      </c>
      <c r="K10274" s="1" t="s">
        <v>1509</v>
      </c>
      <c r="L10274" s="1" t="s">
        <v>1512</v>
      </c>
      <c r="M10274" s="1">
        <v>3</v>
      </c>
    </row>
    <row r="10275" spans="1:13" x14ac:dyDescent="0.25">
      <c r="A10275" s="1" t="s">
        <v>1328</v>
      </c>
      <c r="J10275" s="1" t="s">
        <v>1511</v>
      </c>
      <c r="K10275" s="1" t="s">
        <v>1509</v>
      </c>
      <c r="L10275" s="1" t="s">
        <v>1512</v>
      </c>
      <c r="M10275" s="1">
        <v>4</v>
      </c>
    </row>
    <row r="10276" spans="1:13" x14ac:dyDescent="0.25">
      <c r="A10276" s="1" t="s">
        <v>1328</v>
      </c>
      <c r="J10276" s="1" t="s">
        <v>1511</v>
      </c>
      <c r="K10276" s="1" t="s">
        <v>1509</v>
      </c>
      <c r="L10276" s="1" t="s">
        <v>1512</v>
      </c>
      <c r="M10276" s="1">
        <v>5</v>
      </c>
    </row>
    <row r="10277" spans="1:13" x14ac:dyDescent="0.25">
      <c r="A10277" s="1" t="s">
        <v>1328</v>
      </c>
      <c r="J10277" s="1" t="s">
        <v>1511</v>
      </c>
      <c r="K10277" s="1" t="s">
        <v>1509</v>
      </c>
      <c r="L10277" s="1" t="s">
        <v>1512</v>
      </c>
      <c r="M10277" s="1">
        <v>3</v>
      </c>
    </row>
    <row r="10278" spans="1:13" x14ac:dyDescent="0.25">
      <c r="A10278" s="1" t="s">
        <v>1411</v>
      </c>
      <c r="J10278" s="1" t="s">
        <v>1511</v>
      </c>
      <c r="K10278" s="1" t="s">
        <v>1509</v>
      </c>
      <c r="L10278" s="1" t="s">
        <v>1510</v>
      </c>
      <c r="M10278" s="1">
        <v>4</v>
      </c>
    </row>
    <row r="10279" spans="1:13" x14ac:dyDescent="0.25">
      <c r="A10279" s="1" t="s">
        <v>1328</v>
      </c>
      <c r="J10279" s="1" t="s">
        <v>1511</v>
      </c>
      <c r="K10279" s="1" t="s">
        <v>1509</v>
      </c>
      <c r="L10279" s="1" t="s">
        <v>1512</v>
      </c>
      <c r="M10279" s="1">
        <v>4</v>
      </c>
    </row>
    <row r="10280" spans="1:13" x14ac:dyDescent="0.25">
      <c r="A10280" s="1" t="s">
        <v>1365</v>
      </c>
      <c r="J10280" s="1" t="s">
        <v>1508</v>
      </c>
      <c r="K10280" s="1" t="s">
        <v>1514</v>
      </c>
      <c r="L10280" s="1" t="s">
        <v>1510</v>
      </c>
      <c r="M10280" s="1">
        <v>34</v>
      </c>
    </row>
    <row r="10281" spans="1:13" x14ac:dyDescent="0.25">
      <c r="A10281" s="1" t="s">
        <v>1385</v>
      </c>
      <c r="J10281" s="1" t="s">
        <v>1511</v>
      </c>
      <c r="K10281" s="1" t="s">
        <v>1509</v>
      </c>
      <c r="L10281" s="1" t="s">
        <v>1510</v>
      </c>
      <c r="M10281" s="1">
        <v>4</v>
      </c>
    </row>
    <row r="10282" spans="1:13" x14ac:dyDescent="0.25">
      <c r="A10282" s="1" t="s">
        <v>1405</v>
      </c>
      <c r="J10282" s="1" t="s">
        <v>1511</v>
      </c>
      <c r="K10282" s="1" t="s">
        <v>1509</v>
      </c>
      <c r="L10282" s="1" t="s">
        <v>1510</v>
      </c>
      <c r="M10282" s="1">
        <v>3</v>
      </c>
    </row>
    <row r="10283" spans="1:13" x14ac:dyDescent="0.25">
      <c r="A10283" s="1" t="s">
        <v>1496</v>
      </c>
      <c r="J10283" s="1" t="s">
        <v>1511</v>
      </c>
      <c r="K10283" s="1" t="s">
        <v>1514</v>
      </c>
      <c r="L10283" s="1" t="s">
        <v>1512</v>
      </c>
      <c r="M10283" s="1">
        <v>2</v>
      </c>
    </row>
    <row r="10284" spans="1:13" x14ac:dyDescent="0.25">
      <c r="A10284" s="1" t="s">
        <v>1504</v>
      </c>
      <c r="J10284" s="1" t="s">
        <v>1511</v>
      </c>
      <c r="K10284" s="1" t="s">
        <v>1509</v>
      </c>
      <c r="L10284" s="1" t="s">
        <v>1513</v>
      </c>
      <c r="M10284" s="1">
        <v>1</v>
      </c>
    </row>
    <row r="10285" spans="1:13" x14ac:dyDescent="0.25">
      <c r="A10285" s="1" t="s">
        <v>1504</v>
      </c>
      <c r="J10285" s="1" t="s">
        <v>1511</v>
      </c>
      <c r="K10285" s="1" t="s">
        <v>1509</v>
      </c>
      <c r="L10285" s="1" t="s">
        <v>1513</v>
      </c>
      <c r="M10285" s="1">
        <v>1</v>
      </c>
    </row>
    <row r="10286" spans="1:13" x14ac:dyDescent="0.25">
      <c r="A10286" s="1" t="s">
        <v>1301</v>
      </c>
      <c r="J10286" s="1" t="s">
        <v>1511</v>
      </c>
      <c r="K10286" s="1" t="s">
        <v>1514</v>
      </c>
      <c r="L10286" s="1" t="s">
        <v>1512</v>
      </c>
      <c r="M10286" s="1">
        <v>1</v>
      </c>
    </row>
    <row r="10287" spans="1:13" x14ac:dyDescent="0.25">
      <c r="A10287" s="1" t="s">
        <v>1299</v>
      </c>
      <c r="J10287" s="1" t="s">
        <v>1508</v>
      </c>
      <c r="K10287" s="1" t="s">
        <v>1509</v>
      </c>
      <c r="L10287" s="1" t="s">
        <v>1510</v>
      </c>
      <c r="M10287" s="1">
        <v>5</v>
      </c>
    </row>
    <row r="10288" spans="1:13" x14ac:dyDescent="0.25">
      <c r="A10288" s="1" t="s">
        <v>1299</v>
      </c>
      <c r="J10288" s="1" t="s">
        <v>1508</v>
      </c>
      <c r="K10288" s="1" t="s">
        <v>1509</v>
      </c>
      <c r="L10288" s="1" t="s">
        <v>1510</v>
      </c>
      <c r="M10288" s="1">
        <v>1</v>
      </c>
    </row>
    <row r="10289" spans="1:13" x14ac:dyDescent="0.25">
      <c r="A10289" s="1" t="s">
        <v>1410</v>
      </c>
      <c r="J10289" s="1" t="s">
        <v>1511</v>
      </c>
      <c r="K10289" s="1" t="s">
        <v>1509</v>
      </c>
      <c r="L10289" s="1" t="s">
        <v>1512</v>
      </c>
      <c r="M10289" s="1">
        <v>9</v>
      </c>
    </row>
    <row r="10290" spans="1:13" x14ac:dyDescent="0.25">
      <c r="A10290" s="1" t="s">
        <v>1299</v>
      </c>
      <c r="J10290" s="1" t="s">
        <v>1508</v>
      </c>
      <c r="K10290" s="1" t="s">
        <v>1509</v>
      </c>
      <c r="L10290" s="1" t="s">
        <v>1510</v>
      </c>
      <c r="M10290" s="1">
        <v>1</v>
      </c>
    </row>
    <row r="10291" spans="1:13" x14ac:dyDescent="0.25">
      <c r="A10291" s="1" t="s">
        <v>1299</v>
      </c>
      <c r="J10291" s="1" t="s">
        <v>1508</v>
      </c>
      <c r="K10291" s="1" t="s">
        <v>1509</v>
      </c>
      <c r="L10291" s="1" t="s">
        <v>1510</v>
      </c>
      <c r="M10291" s="1">
        <v>1</v>
      </c>
    </row>
    <row r="10292" spans="1:13" x14ac:dyDescent="0.25">
      <c r="A10292" s="1" t="s">
        <v>1410</v>
      </c>
      <c r="J10292" s="1" t="s">
        <v>1511</v>
      </c>
      <c r="K10292" s="1" t="s">
        <v>1509</v>
      </c>
      <c r="L10292" s="1" t="s">
        <v>1512</v>
      </c>
      <c r="M10292" s="1">
        <v>4</v>
      </c>
    </row>
    <row r="10293" spans="1:13" x14ac:dyDescent="0.25">
      <c r="A10293" s="1" t="s">
        <v>1299</v>
      </c>
      <c r="J10293" s="1" t="s">
        <v>1508</v>
      </c>
      <c r="K10293" s="1" t="s">
        <v>1509</v>
      </c>
      <c r="L10293" s="1" t="s">
        <v>1510</v>
      </c>
      <c r="M10293" s="1">
        <v>1</v>
      </c>
    </row>
    <row r="10294" spans="1:13" x14ac:dyDescent="0.25">
      <c r="A10294" s="1" t="s">
        <v>1496</v>
      </c>
      <c r="J10294" s="1" t="s">
        <v>1511</v>
      </c>
      <c r="K10294" s="1" t="s">
        <v>1509</v>
      </c>
      <c r="L10294" s="1" t="s">
        <v>1512</v>
      </c>
      <c r="M10294" s="1">
        <v>1</v>
      </c>
    </row>
    <row r="10295" spans="1:13" x14ac:dyDescent="0.25">
      <c r="A10295" s="1" t="s">
        <v>1410</v>
      </c>
      <c r="J10295" s="1" t="s">
        <v>1511</v>
      </c>
      <c r="K10295" s="1" t="s">
        <v>1509</v>
      </c>
      <c r="L10295" s="1" t="s">
        <v>1512</v>
      </c>
      <c r="M10295" s="1">
        <v>12</v>
      </c>
    </row>
    <row r="10296" spans="1:13" x14ac:dyDescent="0.25">
      <c r="A10296" s="1" t="s">
        <v>1299</v>
      </c>
      <c r="J10296" s="1" t="s">
        <v>1508</v>
      </c>
      <c r="K10296" s="1" t="s">
        <v>1509</v>
      </c>
      <c r="L10296" s="1" t="s">
        <v>1510</v>
      </c>
      <c r="M10296" s="1">
        <v>1</v>
      </c>
    </row>
    <row r="10297" spans="1:13" x14ac:dyDescent="0.25">
      <c r="A10297" s="1" t="s">
        <v>1410</v>
      </c>
      <c r="J10297" s="1" t="s">
        <v>1511</v>
      </c>
      <c r="K10297" s="1" t="s">
        <v>1509</v>
      </c>
      <c r="L10297" s="1" t="s">
        <v>1512</v>
      </c>
      <c r="M10297" s="1">
        <v>7</v>
      </c>
    </row>
    <row r="10298" spans="1:13" x14ac:dyDescent="0.25">
      <c r="A10298" s="1" t="s">
        <v>1385</v>
      </c>
      <c r="J10298" s="1" t="s">
        <v>1511</v>
      </c>
      <c r="K10298" s="1" t="s">
        <v>1509</v>
      </c>
      <c r="L10298" s="1" t="s">
        <v>1510</v>
      </c>
      <c r="M10298" s="1">
        <v>26</v>
      </c>
    </row>
    <row r="10299" spans="1:13" x14ac:dyDescent="0.25">
      <c r="A10299" s="1" t="s">
        <v>1299</v>
      </c>
      <c r="J10299" s="1" t="s">
        <v>1508</v>
      </c>
      <c r="K10299" s="1" t="s">
        <v>1509</v>
      </c>
      <c r="L10299" s="1" t="s">
        <v>1510</v>
      </c>
      <c r="M10299" s="1">
        <v>1</v>
      </c>
    </row>
    <row r="10300" spans="1:13" x14ac:dyDescent="0.25">
      <c r="A10300" s="1" t="s">
        <v>1410</v>
      </c>
      <c r="J10300" s="1" t="s">
        <v>1508</v>
      </c>
      <c r="K10300" s="1" t="s">
        <v>1509</v>
      </c>
      <c r="L10300" s="1" t="s">
        <v>1512</v>
      </c>
      <c r="M10300" s="1">
        <v>10</v>
      </c>
    </row>
    <row r="10301" spans="1:13" x14ac:dyDescent="0.25">
      <c r="A10301" s="1" t="s">
        <v>1410</v>
      </c>
      <c r="J10301" s="1" t="s">
        <v>1508</v>
      </c>
      <c r="K10301" s="1" t="s">
        <v>1509</v>
      </c>
      <c r="L10301" s="1" t="s">
        <v>1512</v>
      </c>
      <c r="M10301" s="1">
        <v>5</v>
      </c>
    </row>
    <row r="10302" spans="1:13" x14ac:dyDescent="0.25">
      <c r="A10302" s="1" t="s">
        <v>1299</v>
      </c>
      <c r="J10302" s="1" t="s">
        <v>1508</v>
      </c>
      <c r="K10302" s="1" t="s">
        <v>1509</v>
      </c>
      <c r="L10302" s="1" t="s">
        <v>1510</v>
      </c>
      <c r="M10302" s="1">
        <v>2</v>
      </c>
    </row>
    <row r="10303" spans="1:13" x14ac:dyDescent="0.25">
      <c r="A10303" s="1" t="s">
        <v>1299</v>
      </c>
      <c r="J10303" s="1" t="s">
        <v>1508</v>
      </c>
      <c r="K10303" s="1" t="s">
        <v>1509</v>
      </c>
      <c r="L10303" s="1" t="s">
        <v>1510</v>
      </c>
      <c r="M10303" s="1">
        <v>1</v>
      </c>
    </row>
    <row r="10304" spans="1:13" x14ac:dyDescent="0.25">
      <c r="A10304" s="1" t="s">
        <v>1410</v>
      </c>
      <c r="J10304" s="1" t="s">
        <v>1511</v>
      </c>
      <c r="K10304" s="1" t="s">
        <v>1509</v>
      </c>
      <c r="L10304" s="1" t="s">
        <v>1512</v>
      </c>
      <c r="M10304" s="1">
        <v>10</v>
      </c>
    </row>
    <row r="10305" spans="1:13" x14ac:dyDescent="0.25">
      <c r="A10305" s="1" t="s">
        <v>1496</v>
      </c>
      <c r="J10305" s="1" t="s">
        <v>1511</v>
      </c>
      <c r="K10305" s="1" t="s">
        <v>1509</v>
      </c>
      <c r="L10305" s="1" t="s">
        <v>1512</v>
      </c>
      <c r="M10305" s="1">
        <v>2</v>
      </c>
    </row>
    <row r="10306" spans="1:13" x14ac:dyDescent="0.25">
      <c r="A10306" s="1" t="s">
        <v>1411</v>
      </c>
      <c r="J10306" s="1" t="s">
        <v>1511</v>
      </c>
      <c r="K10306" s="1" t="s">
        <v>1509</v>
      </c>
      <c r="L10306" s="1" t="s">
        <v>1510</v>
      </c>
      <c r="M10306" s="1">
        <v>26</v>
      </c>
    </row>
    <row r="10307" spans="1:13" x14ac:dyDescent="0.25">
      <c r="A10307" s="1" t="s">
        <v>1299</v>
      </c>
      <c r="J10307" s="1" t="s">
        <v>1508</v>
      </c>
      <c r="K10307" s="1" t="s">
        <v>1509</v>
      </c>
      <c r="L10307" s="1" t="s">
        <v>1510</v>
      </c>
      <c r="M10307" s="1">
        <v>1</v>
      </c>
    </row>
    <row r="10308" spans="1:13" x14ac:dyDescent="0.25">
      <c r="A10308" s="1" t="s">
        <v>1410</v>
      </c>
      <c r="J10308" s="1" t="s">
        <v>1511</v>
      </c>
      <c r="K10308" s="1" t="s">
        <v>1509</v>
      </c>
      <c r="L10308" s="1" t="s">
        <v>1512</v>
      </c>
      <c r="M10308" s="1">
        <v>10</v>
      </c>
    </row>
    <row r="10309" spans="1:13" x14ac:dyDescent="0.25">
      <c r="A10309" s="1" t="s">
        <v>1457</v>
      </c>
      <c r="J10309" s="1" t="s">
        <v>1511</v>
      </c>
      <c r="K10309" s="1" t="s">
        <v>1509</v>
      </c>
      <c r="L10309" s="1" t="s">
        <v>1510</v>
      </c>
      <c r="M10309" s="1">
        <v>1</v>
      </c>
    </row>
    <row r="10310" spans="1:13" x14ac:dyDescent="0.25">
      <c r="A10310" s="1" t="s">
        <v>1299</v>
      </c>
      <c r="J10310" s="1" t="s">
        <v>1508</v>
      </c>
      <c r="K10310" s="1" t="s">
        <v>1509</v>
      </c>
      <c r="L10310" s="1" t="s">
        <v>1510</v>
      </c>
      <c r="M10310" s="1">
        <v>1</v>
      </c>
    </row>
    <row r="10311" spans="1:13" x14ac:dyDescent="0.25">
      <c r="A10311" s="1" t="s">
        <v>1299</v>
      </c>
      <c r="J10311" s="1" t="s">
        <v>1508</v>
      </c>
      <c r="K10311" s="1" t="s">
        <v>1509</v>
      </c>
      <c r="L10311" s="1" t="s">
        <v>1510</v>
      </c>
      <c r="M10311" s="1">
        <v>1</v>
      </c>
    </row>
    <row r="10312" spans="1:13" x14ac:dyDescent="0.25">
      <c r="A10312" s="1" t="s">
        <v>1410</v>
      </c>
      <c r="J10312" s="1" t="s">
        <v>1511</v>
      </c>
      <c r="K10312" s="1" t="s">
        <v>1509</v>
      </c>
      <c r="L10312" s="1" t="s">
        <v>1512</v>
      </c>
      <c r="M10312" s="1">
        <v>2</v>
      </c>
    </row>
    <row r="10313" spans="1:13" x14ac:dyDescent="0.25">
      <c r="A10313" s="1" t="s">
        <v>1328</v>
      </c>
      <c r="J10313" s="1" t="s">
        <v>1511</v>
      </c>
      <c r="K10313" s="1" t="s">
        <v>1509</v>
      </c>
      <c r="L10313" s="1" t="s">
        <v>1512</v>
      </c>
      <c r="M10313" s="1">
        <v>4</v>
      </c>
    </row>
    <row r="10314" spans="1:13" x14ac:dyDescent="0.25">
      <c r="A10314" s="1" t="s">
        <v>1328</v>
      </c>
      <c r="J10314" s="1" t="s">
        <v>1511</v>
      </c>
      <c r="K10314" s="1" t="s">
        <v>1509</v>
      </c>
      <c r="L10314" s="1" t="s">
        <v>1512</v>
      </c>
      <c r="M10314" s="1">
        <v>4</v>
      </c>
    </row>
    <row r="10315" spans="1:13" x14ac:dyDescent="0.25">
      <c r="A10315" s="1" t="s">
        <v>1299</v>
      </c>
      <c r="J10315" s="1" t="s">
        <v>1508</v>
      </c>
      <c r="K10315" s="1" t="s">
        <v>1509</v>
      </c>
      <c r="L10315" s="1" t="s">
        <v>1510</v>
      </c>
      <c r="M10315" s="1">
        <v>1</v>
      </c>
    </row>
    <row r="10316" spans="1:13" x14ac:dyDescent="0.25">
      <c r="A10316" s="1" t="s">
        <v>1303</v>
      </c>
      <c r="J10316" s="1" t="s">
        <v>1511</v>
      </c>
      <c r="K10316" s="1" t="s">
        <v>1509</v>
      </c>
      <c r="L10316" s="1" t="s">
        <v>1512</v>
      </c>
      <c r="M10316" s="1">
        <v>19</v>
      </c>
    </row>
    <row r="10317" spans="1:13" x14ac:dyDescent="0.25">
      <c r="A10317" s="1" t="s">
        <v>1299</v>
      </c>
      <c r="J10317" s="1" t="s">
        <v>1508</v>
      </c>
      <c r="K10317" s="1" t="s">
        <v>1509</v>
      </c>
      <c r="L10317" s="1" t="s">
        <v>1510</v>
      </c>
      <c r="M10317" s="1">
        <v>1</v>
      </c>
    </row>
    <row r="10318" spans="1:13" x14ac:dyDescent="0.25">
      <c r="A10318" s="1" t="s">
        <v>1328</v>
      </c>
      <c r="J10318" s="1" t="s">
        <v>1511</v>
      </c>
      <c r="K10318" s="1" t="s">
        <v>1509</v>
      </c>
      <c r="L10318" s="1" t="s">
        <v>1512</v>
      </c>
      <c r="M10318" s="1">
        <v>5</v>
      </c>
    </row>
    <row r="10319" spans="1:13" x14ac:dyDescent="0.25">
      <c r="A10319" s="1" t="s">
        <v>1496</v>
      </c>
      <c r="J10319" s="1" t="s">
        <v>1511</v>
      </c>
      <c r="K10319" s="1" t="s">
        <v>1514</v>
      </c>
      <c r="L10319" s="1" t="s">
        <v>1510</v>
      </c>
      <c r="M10319" s="1">
        <v>1</v>
      </c>
    </row>
    <row r="10320" spans="1:13" x14ac:dyDescent="0.25">
      <c r="A10320" s="1" t="s">
        <v>1328</v>
      </c>
      <c r="J10320" s="1" t="s">
        <v>1511</v>
      </c>
      <c r="K10320" s="1" t="s">
        <v>1509</v>
      </c>
      <c r="L10320" s="1" t="s">
        <v>1512</v>
      </c>
      <c r="M10320" s="1">
        <v>5</v>
      </c>
    </row>
    <row r="10321" spans="1:13" x14ac:dyDescent="0.25">
      <c r="A10321" s="1" t="s">
        <v>1328</v>
      </c>
      <c r="J10321" s="1" t="s">
        <v>1511</v>
      </c>
      <c r="K10321" s="1" t="s">
        <v>1509</v>
      </c>
      <c r="L10321" s="1" t="s">
        <v>1512</v>
      </c>
      <c r="M10321" s="1">
        <v>5</v>
      </c>
    </row>
    <row r="10322" spans="1:13" x14ac:dyDescent="0.25">
      <c r="A10322" s="1" t="s">
        <v>1299</v>
      </c>
      <c r="J10322" s="1" t="s">
        <v>1508</v>
      </c>
      <c r="K10322" s="1" t="s">
        <v>1509</v>
      </c>
      <c r="L10322" s="1" t="s">
        <v>1510</v>
      </c>
      <c r="M10322" s="1">
        <v>1</v>
      </c>
    </row>
    <row r="10323" spans="1:13" x14ac:dyDescent="0.25">
      <c r="A10323" s="1" t="s">
        <v>1328</v>
      </c>
      <c r="J10323" s="1" t="s">
        <v>1511</v>
      </c>
      <c r="K10323" s="1" t="s">
        <v>1509</v>
      </c>
      <c r="L10323" s="1" t="s">
        <v>1512</v>
      </c>
      <c r="M10323" s="1">
        <v>4</v>
      </c>
    </row>
    <row r="10324" spans="1:13" x14ac:dyDescent="0.25">
      <c r="A10324" s="1" t="s">
        <v>1328</v>
      </c>
      <c r="J10324" s="1" t="s">
        <v>1511</v>
      </c>
      <c r="K10324" s="1" t="s">
        <v>1509</v>
      </c>
      <c r="L10324" s="1" t="s">
        <v>1512</v>
      </c>
      <c r="M10324" s="1">
        <v>5</v>
      </c>
    </row>
    <row r="10325" spans="1:13" x14ac:dyDescent="0.25">
      <c r="A10325" s="1" t="s">
        <v>1299</v>
      </c>
      <c r="J10325" s="1" t="s">
        <v>1508</v>
      </c>
      <c r="K10325" s="1" t="s">
        <v>1509</v>
      </c>
      <c r="L10325" s="1" t="s">
        <v>1510</v>
      </c>
      <c r="M10325" s="1">
        <v>1</v>
      </c>
    </row>
    <row r="10326" spans="1:13" x14ac:dyDescent="0.25">
      <c r="A10326" s="1" t="s">
        <v>1328</v>
      </c>
      <c r="J10326" s="1" t="s">
        <v>1511</v>
      </c>
      <c r="K10326" s="1" t="s">
        <v>1509</v>
      </c>
      <c r="L10326" s="1" t="s">
        <v>1512</v>
      </c>
      <c r="M10326" s="1">
        <v>4</v>
      </c>
    </row>
    <row r="10327" spans="1:13" x14ac:dyDescent="0.25">
      <c r="A10327" s="1" t="s">
        <v>1299</v>
      </c>
      <c r="J10327" s="1" t="s">
        <v>1508</v>
      </c>
      <c r="K10327" s="1" t="s">
        <v>1509</v>
      </c>
      <c r="L10327" s="1" t="s">
        <v>1510</v>
      </c>
      <c r="M10327" s="1">
        <v>1</v>
      </c>
    </row>
    <row r="10328" spans="1:13" x14ac:dyDescent="0.25">
      <c r="A10328" s="1" t="s">
        <v>1274</v>
      </c>
      <c r="J10328" s="1" t="s">
        <v>1511</v>
      </c>
      <c r="K10328" s="1" t="s">
        <v>1509</v>
      </c>
      <c r="L10328" s="1" t="s">
        <v>1510</v>
      </c>
      <c r="M10328" s="1">
        <v>1</v>
      </c>
    </row>
    <row r="10329" spans="1:13" x14ac:dyDescent="0.25">
      <c r="A10329" s="1" t="s">
        <v>1328</v>
      </c>
      <c r="J10329" s="1" t="s">
        <v>1511</v>
      </c>
      <c r="K10329" s="1" t="s">
        <v>1509</v>
      </c>
      <c r="L10329" s="1" t="s">
        <v>1512</v>
      </c>
      <c r="M10329" s="1">
        <v>4</v>
      </c>
    </row>
    <row r="10330" spans="1:13" x14ac:dyDescent="0.25">
      <c r="A10330" s="1" t="s">
        <v>1274</v>
      </c>
      <c r="J10330" s="1" t="s">
        <v>1511</v>
      </c>
      <c r="K10330" s="1" t="s">
        <v>1509</v>
      </c>
      <c r="L10330" s="1" t="s">
        <v>1510</v>
      </c>
      <c r="M10330" s="1">
        <v>1</v>
      </c>
    </row>
    <row r="10331" spans="1:13" x14ac:dyDescent="0.25">
      <c r="A10331" s="1" t="s">
        <v>1328</v>
      </c>
      <c r="J10331" s="1" t="s">
        <v>1511</v>
      </c>
      <c r="K10331" s="1" t="s">
        <v>1509</v>
      </c>
      <c r="L10331" s="1" t="s">
        <v>1512</v>
      </c>
      <c r="M10331" s="1">
        <v>5</v>
      </c>
    </row>
    <row r="10332" spans="1:13" x14ac:dyDescent="0.25">
      <c r="A10332" s="1" t="s">
        <v>1299</v>
      </c>
      <c r="J10332" s="1" t="s">
        <v>1508</v>
      </c>
      <c r="K10332" s="1" t="s">
        <v>1509</v>
      </c>
      <c r="L10332" s="1" t="s">
        <v>1510</v>
      </c>
      <c r="M10332" s="1">
        <v>1</v>
      </c>
    </row>
    <row r="10333" spans="1:13" x14ac:dyDescent="0.25">
      <c r="A10333" s="1" t="s">
        <v>1328</v>
      </c>
      <c r="J10333" s="1" t="s">
        <v>1511</v>
      </c>
      <c r="K10333" s="1" t="s">
        <v>1509</v>
      </c>
      <c r="L10333" s="1" t="s">
        <v>1512</v>
      </c>
      <c r="M10333" s="1">
        <v>4</v>
      </c>
    </row>
    <row r="10334" spans="1:13" x14ac:dyDescent="0.25">
      <c r="A10334" s="1" t="s">
        <v>1274</v>
      </c>
      <c r="J10334" s="1" t="s">
        <v>1511</v>
      </c>
      <c r="K10334" s="1" t="s">
        <v>1509</v>
      </c>
      <c r="L10334" s="1" t="s">
        <v>1510</v>
      </c>
      <c r="M10334" s="1">
        <v>1</v>
      </c>
    </row>
    <row r="10335" spans="1:13" x14ac:dyDescent="0.25">
      <c r="A10335" s="1" t="s">
        <v>1274</v>
      </c>
      <c r="J10335" s="1" t="s">
        <v>1511</v>
      </c>
      <c r="K10335" s="1" t="s">
        <v>1509</v>
      </c>
      <c r="L10335" s="1" t="s">
        <v>1510</v>
      </c>
      <c r="M10335" s="1">
        <v>1</v>
      </c>
    </row>
    <row r="10336" spans="1:13" x14ac:dyDescent="0.25">
      <c r="A10336" s="1" t="s">
        <v>1274</v>
      </c>
      <c r="J10336" s="1" t="s">
        <v>1511</v>
      </c>
      <c r="K10336" s="1" t="s">
        <v>1509</v>
      </c>
      <c r="L10336" s="1" t="s">
        <v>1510</v>
      </c>
      <c r="M10336" s="1">
        <v>1</v>
      </c>
    </row>
    <row r="10337" spans="1:13" x14ac:dyDescent="0.25">
      <c r="A10337" s="1" t="s">
        <v>1272</v>
      </c>
      <c r="J10337" s="1" t="s">
        <v>1511</v>
      </c>
      <c r="K10337" s="1" t="s">
        <v>1509</v>
      </c>
      <c r="L10337" s="1" t="s">
        <v>1510</v>
      </c>
      <c r="M10337" s="1">
        <v>14</v>
      </c>
    </row>
    <row r="10338" spans="1:13" x14ac:dyDescent="0.25">
      <c r="A10338" s="1" t="s">
        <v>1274</v>
      </c>
      <c r="J10338" s="1" t="s">
        <v>1511</v>
      </c>
      <c r="K10338" s="1" t="s">
        <v>1509</v>
      </c>
      <c r="L10338" s="1" t="s">
        <v>1510</v>
      </c>
      <c r="M10338" s="1">
        <v>1</v>
      </c>
    </row>
    <row r="10339" spans="1:13" x14ac:dyDescent="0.25">
      <c r="A10339" s="1" t="s">
        <v>1328</v>
      </c>
      <c r="J10339" s="1" t="s">
        <v>1511</v>
      </c>
      <c r="K10339" s="1" t="s">
        <v>1509</v>
      </c>
      <c r="L10339" s="1" t="s">
        <v>1512</v>
      </c>
      <c r="M10339" s="1">
        <v>3</v>
      </c>
    </row>
    <row r="10340" spans="1:13" x14ac:dyDescent="0.25">
      <c r="A10340" s="1" t="s">
        <v>1496</v>
      </c>
      <c r="J10340" s="1" t="s">
        <v>1511</v>
      </c>
      <c r="K10340" s="1" t="s">
        <v>1514</v>
      </c>
      <c r="L10340" s="1" t="s">
        <v>1512</v>
      </c>
      <c r="M10340" s="1">
        <v>1</v>
      </c>
    </row>
    <row r="10341" spans="1:13" x14ac:dyDescent="0.25">
      <c r="A10341" s="1" t="s">
        <v>1328</v>
      </c>
      <c r="J10341" s="1" t="s">
        <v>1511</v>
      </c>
      <c r="K10341" s="1" t="s">
        <v>1509</v>
      </c>
      <c r="L10341" s="1" t="s">
        <v>1512</v>
      </c>
      <c r="M10341" s="1">
        <v>30</v>
      </c>
    </row>
    <row r="10342" spans="1:13" x14ac:dyDescent="0.25">
      <c r="A10342" s="1" t="s">
        <v>1281</v>
      </c>
      <c r="J10342" s="1" t="s">
        <v>1511</v>
      </c>
      <c r="K10342" s="1" t="s">
        <v>1514</v>
      </c>
      <c r="L10342" s="1" t="s">
        <v>1510</v>
      </c>
      <c r="M10342" s="1">
        <v>5</v>
      </c>
    </row>
    <row r="10343" spans="1:13" x14ac:dyDescent="0.25">
      <c r="A10343" s="1" t="s">
        <v>1274</v>
      </c>
      <c r="J10343" s="1" t="s">
        <v>1511</v>
      </c>
      <c r="K10343" s="1" t="s">
        <v>1509</v>
      </c>
      <c r="L10343" s="1" t="s">
        <v>1510</v>
      </c>
      <c r="M10343" s="1">
        <v>1</v>
      </c>
    </row>
    <row r="10344" spans="1:13" x14ac:dyDescent="0.25">
      <c r="A10344" s="1" t="s">
        <v>1328</v>
      </c>
      <c r="J10344" s="1" t="s">
        <v>1511</v>
      </c>
      <c r="K10344" s="1" t="s">
        <v>1509</v>
      </c>
      <c r="L10344" s="1" t="s">
        <v>1512</v>
      </c>
      <c r="M10344" s="1">
        <v>20</v>
      </c>
    </row>
    <row r="10345" spans="1:13" x14ac:dyDescent="0.25">
      <c r="A10345" s="1" t="s">
        <v>1281</v>
      </c>
      <c r="J10345" s="1" t="s">
        <v>1511</v>
      </c>
      <c r="K10345" s="1" t="s">
        <v>1514</v>
      </c>
      <c r="L10345" s="1" t="s">
        <v>1510</v>
      </c>
      <c r="M10345" s="1">
        <v>2</v>
      </c>
    </row>
    <row r="10346" spans="1:13" x14ac:dyDescent="0.25">
      <c r="A10346" s="1" t="s">
        <v>1317</v>
      </c>
      <c r="J10346" s="1" t="s">
        <v>1508</v>
      </c>
      <c r="K10346" s="1" t="s">
        <v>1509</v>
      </c>
      <c r="L10346" s="1" t="s">
        <v>1510</v>
      </c>
      <c r="M10346" s="1">
        <v>17</v>
      </c>
    </row>
    <row r="10347" spans="1:13" x14ac:dyDescent="0.25">
      <c r="A10347" s="1" t="s">
        <v>1274</v>
      </c>
      <c r="J10347" s="1" t="s">
        <v>1511</v>
      </c>
      <c r="K10347" s="1" t="s">
        <v>1509</v>
      </c>
      <c r="L10347" s="1" t="s">
        <v>1510</v>
      </c>
      <c r="M10347" s="1">
        <v>1</v>
      </c>
    </row>
    <row r="10348" spans="1:13" x14ac:dyDescent="0.25">
      <c r="A10348" s="1" t="s">
        <v>1262</v>
      </c>
      <c r="J10348" s="1" t="s">
        <v>1511</v>
      </c>
      <c r="K10348" s="1" t="s">
        <v>1509</v>
      </c>
      <c r="L10348" s="1" t="s">
        <v>1510</v>
      </c>
      <c r="M10348" s="1">
        <v>1</v>
      </c>
    </row>
    <row r="10349" spans="1:13" x14ac:dyDescent="0.25">
      <c r="A10349" s="1" t="s">
        <v>1274</v>
      </c>
      <c r="J10349" s="1" t="s">
        <v>1511</v>
      </c>
      <c r="K10349" s="1" t="s">
        <v>1509</v>
      </c>
      <c r="L10349" s="1" t="s">
        <v>1510</v>
      </c>
      <c r="M10349" s="1">
        <v>1</v>
      </c>
    </row>
    <row r="10350" spans="1:13" x14ac:dyDescent="0.25">
      <c r="A10350" s="1" t="s">
        <v>1274</v>
      </c>
      <c r="J10350" s="1" t="s">
        <v>1511</v>
      </c>
      <c r="K10350" s="1" t="s">
        <v>1509</v>
      </c>
      <c r="L10350" s="1" t="s">
        <v>1510</v>
      </c>
      <c r="M10350" s="1">
        <v>1</v>
      </c>
    </row>
    <row r="10351" spans="1:13" x14ac:dyDescent="0.25">
      <c r="A10351" s="1" t="s">
        <v>1274</v>
      </c>
      <c r="J10351" s="1" t="s">
        <v>1511</v>
      </c>
      <c r="K10351" s="1" t="s">
        <v>1509</v>
      </c>
      <c r="L10351" s="1" t="s">
        <v>1510</v>
      </c>
      <c r="M10351" s="1">
        <v>1</v>
      </c>
    </row>
    <row r="10352" spans="1:13" x14ac:dyDescent="0.25">
      <c r="A10352" s="1" t="s">
        <v>1263</v>
      </c>
      <c r="J10352" s="1" t="s">
        <v>1511</v>
      </c>
      <c r="K10352" s="1" t="s">
        <v>1509</v>
      </c>
      <c r="L10352" s="1" t="s">
        <v>1512</v>
      </c>
      <c r="M10352" s="1">
        <v>1</v>
      </c>
    </row>
    <row r="10353" spans="1:13" x14ac:dyDescent="0.25">
      <c r="A10353" s="1" t="s">
        <v>1405</v>
      </c>
      <c r="J10353" s="1" t="s">
        <v>1511</v>
      </c>
      <c r="K10353" s="1" t="s">
        <v>1509</v>
      </c>
      <c r="L10353" s="1" t="s">
        <v>1510</v>
      </c>
      <c r="M10353" s="1">
        <v>8</v>
      </c>
    </row>
    <row r="10354" spans="1:13" x14ac:dyDescent="0.25">
      <c r="A10354" s="1" t="s">
        <v>1263</v>
      </c>
      <c r="J10354" s="1" t="s">
        <v>1511</v>
      </c>
      <c r="K10354" s="1" t="s">
        <v>1509</v>
      </c>
      <c r="L10354" s="1" t="s">
        <v>1512</v>
      </c>
      <c r="M10354" s="1">
        <v>1</v>
      </c>
    </row>
    <row r="10355" spans="1:13" x14ac:dyDescent="0.25">
      <c r="A10355" s="1" t="s">
        <v>1303</v>
      </c>
      <c r="J10355" s="1" t="s">
        <v>1511</v>
      </c>
      <c r="K10355" s="1" t="s">
        <v>1509</v>
      </c>
      <c r="L10355" s="1" t="s">
        <v>1513</v>
      </c>
      <c r="M10355" s="1">
        <v>6</v>
      </c>
    </row>
    <row r="10356" spans="1:13" x14ac:dyDescent="0.25">
      <c r="A10356" s="1" t="s">
        <v>1263</v>
      </c>
      <c r="J10356" s="1" t="s">
        <v>1511</v>
      </c>
      <c r="K10356" s="1" t="s">
        <v>1509</v>
      </c>
      <c r="L10356" s="1" t="s">
        <v>1512</v>
      </c>
      <c r="M10356" s="1">
        <v>1</v>
      </c>
    </row>
    <row r="10357" spans="1:13" x14ac:dyDescent="0.25">
      <c r="A10357" s="1" t="s">
        <v>1385</v>
      </c>
      <c r="J10357" s="1" t="s">
        <v>1511</v>
      </c>
      <c r="K10357" s="1" t="s">
        <v>1509</v>
      </c>
      <c r="L10357" s="1" t="s">
        <v>1510</v>
      </c>
      <c r="M10357" s="1">
        <v>6</v>
      </c>
    </row>
    <row r="10358" spans="1:13" x14ac:dyDescent="0.25">
      <c r="A10358" s="1" t="s">
        <v>1411</v>
      </c>
      <c r="J10358" s="1" t="s">
        <v>1511</v>
      </c>
      <c r="K10358" s="1" t="s">
        <v>1509</v>
      </c>
      <c r="L10358" s="1" t="s">
        <v>1510</v>
      </c>
      <c r="M10358" s="1">
        <v>6</v>
      </c>
    </row>
    <row r="10359" spans="1:13" x14ac:dyDescent="0.25">
      <c r="A10359" s="1" t="s">
        <v>1262</v>
      </c>
      <c r="J10359" s="1" t="s">
        <v>1511</v>
      </c>
      <c r="K10359" s="1" t="s">
        <v>1514</v>
      </c>
      <c r="L10359" s="1" t="s">
        <v>1510</v>
      </c>
      <c r="M10359" s="1">
        <v>14</v>
      </c>
    </row>
    <row r="10360" spans="1:13" x14ac:dyDescent="0.25">
      <c r="A10360" s="1" t="s">
        <v>1361</v>
      </c>
      <c r="J10360" s="1" t="s">
        <v>1508</v>
      </c>
      <c r="K10360" s="1" t="s">
        <v>1514</v>
      </c>
      <c r="L10360" s="1" t="s">
        <v>1512</v>
      </c>
      <c r="M10360" s="1">
        <v>3</v>
      </c>
    </row>
    <row r="10361" spans="1:13" x14ac:dyDescent="0.25">
      <c r="A10361" s="1" t="s">
        <v>1477</v>
      </c>
      <c r="J10361" s="1" t="s">
        <v>1511</v>
      </c>
      <c r="K10361" s="1" t="s">
        <v>1509</v>
      </c>
      <c r="L10361" s="1" t="s">
        <v>1512</v>
      </c>
      <c r="M10361" s="1">
        <v>18</v>
      </c>
    </row>
    <row r="10362" spans="1:13" x14ac:dyDescent="0.25">
      <c r="A10362" s="1" t="s">
        <v>1361</v>
      </c>
      <c r="J10362" s="1" t="s">
        <v>1508</v>
      </c>
      <c r="K10362" s="1" t="s">
        <v>1509</v>
      </c>
      <c r="L10362" s="1" t="s">
        <v>1512</v>
      </c>
      <c r="M10362" s="1">
        <v>2</v>
      </c>
    </row>
    <row r="10363" spans="1:13" x14ac:dyDescent="0.25">
      <c r="A10363" s="1" t="s">
        <v>1361</v>
      </c>
      <c r="J10363" s="1" t="s">
        <v>1508</v>
      </c>
      <c r="K10363" s="1" t="s">
        <v>1509</v>
      </c>
      <c r="L10363" s="1" t="s">
        <v>1512</v>
      </c>
      <c r="M10363" s="1">
        <v>11</v>
      </c>
    </row>
    <row r="10364" spans="1:13" x14ac:dyDescent="0.25">
      <c r="A10364" s="1" t="s">
        <v>1554</v>
      </c>
      <c r="J10364" s="1" t="s">
        <v>1511</v>
      </c>
      <c r="K10364" s="1" t="s">
        <v>1509</v>
      </c>
      <c r="L10364" s="1" t="s">
        <v>1512</v>
      </c>
      <c r="M10364" s="1">
        <v>29</v>
      </c>
    </row>
    <row r="10365" spans="1:13" x14ac:dyDescent="0.25">
      <c r="A10365" s="1" t="s">
        <v>1554</v>
      </c>
      <c r="J10365" s="1" t="s">
        <v>1511</v>
      </c>
      <c r="K10365" s="1" t="s">
        <v>1509</v>
      </c>
      <c r="L10365" s="1" t="s">
        <v>1512</v>
      </c>
      <c r="M10365" s="1">
        <v>14</v>
      </c>
    </row>
    <row r="10366" spans="1:13" x14ac:dyDescent="0.25">
      <c r="A10366" s="1" t="s">
        <v>1437</v>
      </c>
      <c r="J10366" s="1" t="s">
        <v>1508</v>
      </c>
      <c r="K10366" s="1" t="s">
        <v>1509</v>
      </c>
      <c r="L10366" s="1" t="s">
        <v>1512</v>
      </c>
      <c r="M10366" s="1">
        <v>3</v>
      </c>
    </row>
    <row r="10367" spans="1:13" x14ac:dyDescent="0.25">
      <c r="A10367" s="1" t="s">
        <v>1262</v>
      </c>
      <c r="J10367" s="1" t="s">
        <v>1511</v>
      </c>
      <c r="K10367" s="1" t="s">
        <v>1509</v>
      </c>
      <c r="L10367" s="1" t="s">
        <v>1512</v>
      </c>
      <c r="M10367" s="1">
        <v>1</v>
      </c>
    </row>
    <row r="10368" spans="1:13" x14ac:dyDescent="0.25">
      <c r="A10368" s="1" t="s">
        <v>1405</v>
      </c>
      <c r="J10368" s="1" t="s">
        <v>1511</v>
      </c>
      <c r="K10368" s="1" t="s">
        <v>1509</v>
      </c>
      <c r="L10368" s="1" t="s">
        <v>1510</v>
      </c>
      <c r="M10368" s="1">
        <v>3</v>
      </c>
    </row>
    <row r="10369" spans="1:13" x14ac:dyDescent="0.25">
      <c r="A10369" s="1" t="s">
        <v>1262</v>
      </c>
      <c r="J10369" s="1" t="s">
        <v>1511</v>
      </c>
      <c r="K10369" s="1" t="s">
        <v>1509</v>
      </c>
      <c r="L10369" s="1" t="s">
        <v>1512</v>
      </c>
      <c r="M10369" s="1">
        <v>1</v>
      </c>
    </row>
    <row r="10370" spans="1:13" x14ac:dyDescent="0.25">
      <c r="A10370" s="1" t="s">
        <v>1390</v>
      </c>
      <c r="J10370" s="1" t="s">
        <v>1511</v>
      </c>
      <c r="K10370" s="1" t="s">
        <v>1509</v>
      </c>
      <c r="L10370" s="1" t="s">
        <v>1512</v>
      </c>
      <c r="M10370" s="1">
        <v>20</v>
      </c>
    </row>
    <row r="10371" spans="1:13" x14ac:dyDescent="0.25">
      <c r="A10371" s="1" t="s">
        <v>1405</v>
      </c>
      <c r="J10371" s="1" t="s">
        <v>1511</v>
      </c>
      <c r="K10371" s="1" t="s">
        <v>1509</v>
      </c>
      <c r="L10371" s="1" t="s">
        <v>1510</v>
      </c>
      <c r="M10371" s="1">
        <v>3</v>
      </c>
    </row>
    <row r="10372" spans="1:13" x14ac:dyDescent="0.25">
      <c r="A10372" s="1" t="s">
        <v>1262</v>
      </c>
      <c r="J10372" s="1" t="s">
        <v>1511</v>
      </c>
      <c r="K10372" s="1" t="s">
        <v>1509</v>
      </c>
      <c r="L10372" s="1" t="s">
        <v>1512</v>
      </c>
      <c r="M10372" s="1">
        <v>1</v>
      </c>
    </row>
    <row r="10373" spans="1:13" x14ac:dyDescent="0.25">
      <c r="A10373" s="1" t="s">
        <v>1262</v>
      </c>
      <c r="J10373" s="1" t="s">
        <v>1511</v>
      </c>
      <c r="K10373" s="1" t="s">
        <v>1509</v>
      </c>
      <c r="L10373" s="1" t="s">
        <v>1512</v>
      </c>
      <c r="M10373" s="1">
        <v>1</v>
      </c>
    </row>
    <row r="10374" spans="1:13" x14ac:dyDescent="0.25">
      <c r="A10374" s="1" t="s">
        <v>1392</v>
      </c>
      <c r="J10374" s="1" t="s">
        <v>1511</v>
      </c>
      <c r="K10374" s="1" t="s">
        <v>1509</v>
      </c>
      <c r="L10374" s="1" t="s">
        <v>1510</v>
      </c>
      <c r="M10374" s="1">
        <v>1</v>
      </c>
    </row>
    <row r="10375" spans="1:13" x14ac:dyDescent="0.25">
      <c r="A10375" s="1" t="s">
        <v>1262</v>
      </c>
      <c r="J10375" s="1" t="s">
        <v>1511</v>
      </c>
      <c r="K10375" s="1" t="s">
        <v>1509</v>
      </c>
      <c r="L10375" s="1" t="s">
        <v>1512</v>
      </c>
      <c r="M10375" s="1">
        <v>1</v>
      </c>
    </row>
    <row r="10376" spans="1:13" x14ac:dyDescent="0.25">
      <c r="A10376" s="1" t="s">
        <v>1262</v>
      </c>
      <c r="J10376" s="1" t="s">
        <v>1511</v>
      </c>
      <c r="K10376" s="1" t="s">
        <v>1509</v>
      </c>
      <c r="L10376" s="1" t="s">
        <v>1512</v>
      </c>
      <c r="M10376" s="1">
        <v>1</v>
      </c>
    </row>
    <row r="10377" spans="1:13" x14ac:dyDescent="0.25">
      <c r="A10377" s="1" t="s">
        <v>1262</v>
      </c>
      <c r="J10377" s="1" t="s">
        <v>1511</v>
      </c>
      <c r="K10377" s="1" t="s">
        <v>1509</v>
      </c>
      <c r="L10377" s="1" t="s">
        <v>1512</v>
      </c>
      <c r="M10377" s="1">
        <v>1</v>
      </c>
    </row>
    <row r="10378" spans="1:13" x14ac:dyDescent="0.25">
      <c r="A10378" s="1" t="s">
        <v>1264</v>
      </c>
      <c r="J10378" s="1" t="s">
        <v>1511</v>
      </c>
      <c r="K10378" s="1" t="s">
        <v>1509</v>
      </c>
      <c r="L10378" s="1" t="s">
        <v>1512</v>
      </c>
      <c r="M10378" s="1">
        <v>7</v>
      </c>
    </row>
    <row r="10379" spans="1:13" x14ac:dyDescent="0.25">
      <c r="A10379" s="1" t="s">
        <v>1392</v>
      </c>
      <c r="J10379" s="1" t="s">
        <v>1511</v>
      </c>
      <c r="K10379" s="1" t="s">
        <v>1509</v>
      </c>
      <c r="L10379" s="1" t="s">
        <v>1510</v>
      </c>
      <c r="M10379" s="1">
        <v>1</v>
      </c>
    </row>
    <row r="10380" spans="1:13" x14ac:dyDescent="0.25">
      <c r="A10380" s="1" t="s">
        <v>1262</v>
      </c>
      <c r="J10380" s="1" t="s">
        <v>1511</v>
      </c>
      <c r="K10380" s="1" t="s">
        <v>1509</v>
      </c>
      <c r="L10380" s="1" t="s">
        <v>1512</v>
      </c>
      <c r="M10380" s="1">
        <v>1</v>
      </c>
    </row>
    <row r="10381" spans="1:13" x14ac:dyDescent="0.25">
      <c r="A10381" s="1" t="s">
        <v>1346</v>
      </c>
      <c r="J10381" s="1" t="s">
        <v>1508</v>
      </c>
      <c r="K10381" s="1" t="s">
        <v>1509</v>
      </c>
      <c r="L10381" s="1" t="s">
        <v>1512</v>
      </c>
      <c r="M10381" s="1">
        <v>27</v>
      </c>
    </row>
    <row r="10382" spans="1:13" x14ac:dyDescent="0.25">
      <c r="A10382" s="1" t="s">
        <v>1262</v>
      </c>
      <c r="J10382" s="1" t="s">
        <v>1511</v>
      </c>
      <c r="K10382" s="1" t="s">
        <v>1509</v>
      </c>
      <c r="L10382" s="1" t="s">
        <v>1512</v>
      </c>
      <c r="M10382" s="1">
        <v>1</v>
      </c>
    </row>
    <row r="10383" spans="1:13" x14ac:dyDescent="0.25">
      <c r="A10383" s="1" t="s">
        <v>1346</v>
      </c>
      <c r="J10383" s="1" t="s">
        <v>1508</v>
      </c>
      <c r="K10383" s="1" t="s">
        <v>1509</v>
      </c>
      <c r="L10383" s="1" t="s">
        <v>1512</v>
      </c>
      <c r="M10383" s="1">
        <v>14</v>
      </c>
    </row>
    <row r="10384" spans="1:13" x14ac:dyDescent="0.25">
      <c r="A10384" s="1" t="s">
        <v>1262</v>
      </c>
      <c r="J10384" s="1" t="s">
        <v>1511</v>
      </c>
      <c r="K10384" s="1" t="s">
        <v>1509</v>
      </c>
      <c r="L10384" s="1" t="s">
        <v>1512</v>
      </c>
      <c r="M10384" s="1">
        <v>1</v>
      </c>
    </row>
    <row r="10385" spans="1:13" x14ac:dyDescent="0.25">
      <c r="A10385" s="1" t="s">
        <v>1262</v>
      </c>
      <c r="J10385" s="1" t="s">
        <v>1511</v>
      </c>
      <c r="K10385" s="1" t="s">
        <v>1509</v>
      </c>
      <c r="L10385" s="1" t="s">
        <v>1512</v>
      </c>
      <c r="M10385" s="1">
        <v>1</v>
      </c>
    </row>
    <row r="10386" spans="1:13" x14ac:dyDescent="0.25">
      <c r="A10386" s="1" t="s">
        <v>1272</v>
      </c>
      <c r="J10386" s="1" t="s">
        <v>1511</v>
      </c>
      <c r="K10386" s="1" t="s">
        <v>1514</v>
      </c>
      <c r="L10386" s="1" t="s">
        <v>1510</v>
      </c>
      <c r="M10386" s="1">
        <v>1</v>
      </c>
    </row>
    <row r="10387" spans="1:13" x14ac:dyDescent="0.25">
      <c r="A10387" s="1" t="s">
        <v>1262</v>
      </c>
      <c r="J10387" s="1" t="s">
        <v>1511</v>
      </c>
      <c r="K10387" s="1" t="s">
        <v>1509</v>
      </c>
      <c r="L10387" s="1" t="s">
        <v>1512</v>
      </c>
      <c r="M10387" s="1">
        <v>1</v>
      </c>
    </row>
    <row r="10388" spans="1:13" x14ac:dyDescent="0.25">
      <c r="A10388" s="1" t="s">
        <v>1262</v>
      </c>
      <c r="J10388" s="1" t="s">
        <v>1511</v>
      </c>
      <c r="K10388" s="1" t="s">
        <v>1509</v>
      </c>
      <c r="L10388" s="1" t="s">
        <v>1512</v>
      </c>
      <c r="M10388" s="1">
        <v>1</v>
      </c>
    </row>
    <row r="10389" spans="1:13" x14ac:dyDescent="0.25">
      <c r="A10389" s="1" t="s">
        <v>1405</v>
      </c>
      <c r="J10389" s="1" t="s">
        <v>1511</v>
      </c>
      <c r="K10389" s="1" t="s">
        <v>1509</v>
      </c>
      <c r="L10389" s="1" t="s">
        <v>1510</v>
      </c>
      <c r="M10389" s="1">
        <v>8</v>
      </c>
    </row>
    <row r="10390" spans="1:13" x14ac:dyDescent="0.25">
      <c r="A10390" s="1" t="s">
        <v>1262</v>
      </c>
      <c r="J10390" s="1" t="s">
        <v>1511</v>
      </c>
      <c r="K10390" s="1" t="s">
        <v>1509</v>
      </c>
      <c r="L10390" s="1" t="s">
        <v>1512</v>
      </c>
      <c r="M10390" s="1">
        <v>1</v>
      </c>
    </row>
    <row r="10391" spans="1:13" x14ac:dyDescent="0.25">
      <c r="A10391" s="1" t="s">
        <v>1361</v>
      </c>
      <c r="J10391" s="1" t="s">
        <v>1508</v>
      </c>
      <c r="K10391" s="1" t="s">
        <v>1509</v>
      </c>
      <c r="L10391" s="1" t="s">
        <v>1512</v>
      </c>
      <c r="M10391" s="1">
        <v>3</v>
      </c>
    </row>
    <row r="10392" spans="1:13" x14ac:dyDescent="0.25">
      <c r="A10392" s="1" t="s">
        <v>1262</v>
      </c>
      <c r="J10392" s="1" t="s">
        <v>1511</v>
      </c>
      <c r="K10392" s="1" t="s">
        <v>1509</v>
      </c>
      <c r="L10392" s="1" t="s">
        <v>1512</v>
      </c>
      <c r="M10392" s="1">
        <v>1</v>
      </c>
    </row>
    <row r="10393" spans="1:13" x14ac:dyDescent="0.25">
      <c r="A10393" s="1" t="s">
        <v>1291</v>
      </c>
      <c r="J10393" s="1" t="s">
        <v>1511</v>
      </c>
      <c r="K10393" s="1" t="s">
        <v>1509</v>
      </c>
      <c r="L10393" s="1" t="s">
        <v>1512</v>
      </c>
      <c r="M10393" s="1">
        <v>8</v>
      </c>
    </row>
    <row r="10394" spans="1:13" x14ac:dyDescent="0.25">
      <c r="A10394" s="1" t="s">
        <v>1392</v>
      </c>
      <c r="J10394" s="1" t="s">
        <v>1511</v>
      </c>
      <c r="K10394" s="1" t="s">
        <v>1509</v>
      </c>
      <c r="L10394" s="1" t="s">
        <v>1510</v>
      </c>
      <c r="M10394" s="1">
        <v>2</v>
      </c>
    </row>
    <row r="10395" spans="1:13" x14ac:dyDescent="0.25">
      <c r="A10395" s="1" t="s">
        <v>1262</v>
      </c>
      <c r="J10395" s="1" t="s">
        <v>1511</v>
      </c>
      <c r="K10395" s="1" t="s">
        <v>1509</v>
      </c>
      <c r="L10395" s="1" t="s">
        <v>1512</v>
      </c>
      <c r="M10395" s="1">
        <v>1</v>
      </c>
    </row>
    <row r="10396" spans="1:13" x14ac:dyDescent="0.25">
      <c r="A10396" s="1" t="s">
        <v>1437</v>
      </c>
      <c r="J10396" s="1" t="s">
        <v>1508</v>
      </c>
      <c r="K10396" s="1" t="s">
        <v>1509</v>
      </c>
      <c r="L10396" s="1" t="s">
        <v>1512</v>
      </c>
      <c r="M10396" s="1">
        <v>3</v>
      </c>
    </row>
    <row r="10397" spans="1:13" x14ac:dyDescent="0.25">
      <c r="A10397" s="1" t="s">
        <v>1262</v>
      </c>
      <c r="J10397" s="1" t="s">
        <v>1511</v>
      </c>
      <c r="K10397" s="1" t="s">
        <v>1509</v>
      </c>
      <c r="L10397" s="1" t="s">
        <v>1512</v>
      </c>
      <c r="M10397" s="1">
        <v>1</v>
      </c>
    </row>
    <row r="10398" spans="1:13" x14ac:dyDescent="0.25">
      <c r="A10398" s="1" t="s">
        <v>1291</v>
      </c>
      <c r="J10398" s="1" t="s">
        <v>1511</v>
      </c>
      <c r="K10398" s="1" t="s">
        <v>1509</v>
      </c>
      <c r="L10398" s="1" t="s">
        <v>1512</v>
      </c>
      <c r="M10398" s="1">
        <v>5</v>
      </c>
    </row>
    <row r="10399" spans="1:13" x14ac:dyDescent="0.25">
      <c r="A10399" s="1" t="s">
        <v>1262</v>
      </c>
      <c r="J10399" s="1" t="s">
        <v>1511</v>
      </c>
      <c r="K10399" s="1" t="s">
        <v>1509</v>
      </c>
      <c r="L10399" s="1" t="s">
        <v>1512</v>
      </c>
      <c r="M10399" s="1">
        <v>1</v>
      </c>
    </row>
    <row r="10400" spans="1:13" x14ac:dyDescent="0.25">
      <c r="A10400" s="1" t="s">
        <v>1346</v>
      </c>
      <c r="J10400" s="1" t="s">
        <v>1508</v>
      </c>
      <c r="K10400" s="1" t="s">
        <v>1509</v>
      </c>
      <c r="L10400" s="1" t="s">
        <v>1512</v>
      </c>
      <c r="M10400" s="1">
        <v>10</v>
      </c>
    </row>
    <row r="10401" spans="1:13" x14ac:dyDescent="0.25">
      <c r="A10401" s="1" t="s">
        <v>1291</v>
      </c>
      <c r="J10401" s="1" t="s">
        <v>1511</v>
      </c>
      <c r="K10401" s="1" t="s">
        <v>1509</v>
      </c>
      <c r="L10401" s="1" t="s">
        <v>1512</v>
      </c>
      <c r="M10401" s="1">
        <v>14</v>
      </c>
    </row>
    <row r="10402" spans="1:13" x14ac:dyDescent="0.25">
      <c r="A10402" s="1" t="s">
        <v>1503</v>
      </c>
      <c r="J10402" s="1" t="s">
        <v>1511</v>
      </c>
      <c r="K10402" s="1" t="s">
        <v>1509</v>
      </c>
      <c r="L10402" s="1" t="s">
        <v>1512</v>
      </c>
      <c r="M10402" s="1">
        <v>45</v>
      </c>
    </row>
    <row r="10403" spans="1:13" x14ac:dyDescent="0.25">
      <c r="A10403" s="1" t="s">
        <v>1503</v>
      </c>
      <c r="J10403" s="1" t="s">
        <v>1511</v>
      </c>
      <c r="K10403" s="1" t="s">
        <v>1509</v>
      </c>
      <c r="L10403" s="1" t="s">
        <v>1512</v>
      </c>
      <c r="M10403" s="1">
        <v>56</v>
      </c>
    </row>
    <row r="10404" spans="1:13" x14ac:dyDescent="0.25">
      <c r="A10404" s="1" t="s">
        <v>1503</v>
      </c>
      <c r="J10404" s="1" t="s">
        <v>1511</v>
      </c>
      <c r="K10404" s="1" t="s">
        <v>1509</v>
      </c>
      <c r="L10404" s="1" t="s">
        <v>1512</v>
      </c>
      <c r="M10404" s="1">
        <v>64</v>
      </c>
    </row>
    <row r="10405" spans="1:13" x14ac:dyDescent="0.25">
      <c r="A10405" s="1" t="s">
        <v>1262</v>
      </c>
      <c r="J10405" s="1" t="s">
        <v>1511</v>
      </c>
      <c r="K10405" s="1" t="s">
        <v>1509</v>
      </c>
      <c r="L10405" s="1" t="s">
        <v>1512</v>
      </c>
      <c r="M10405" s="1">
        <v>1</v>
      </c>
    </row>
    <row r="10406" spans="1:13" x14ac:dyDescent="0.25">
      <c r="A10406" s="1" t="s">
        <v>1262</v>
      </c>
      <c r="J10406" s="1" t="s">
        <v>1511</v>
      </c>
      <c r="K10406" s="1" t="s">
        <v>1509</v>
      </c>
      <c r="L10406" s="1" t="s">
        <v>1512</v>
      </c>
      <c r="M10406" s="1">
        <v>1</v>
      </c>
    </row>
    <row r="10407" spans="1:13" x14ac:dyDescent="0.25">
      <c r="A10407" s="1" t="s">
        <v>1503</v>
      </c>
      <c r="J10407" s="1" t="s">
        <v>1511</v>
      </c>
      <c r="K10407" s="1" t="s">
        <v>1509</v>
      </c>
      <c r="L10407" s="1" t="s">
        <v>1512</v>
      </c>
      <c r="M10407" s="1">
        <v>31</v>
      </c>
    </row>
    <row r="10408" spans="1:13" x14ac:dyDescent="0.25">
      <c r="A10408" s="1" t="s">
        <v>1503</v>
      </c>
      <c r="J10408" s="1" t="s">
        <v>1511</v>
      </c>
      <c r="K10408" s="1" t="s">
        <v>1509</v>
      </c>
      <c r="L10408" s="1" t="s">
        <v>1512</v>
      </c>
      <c r="M10408" s="1">
        <v>120</v>
      </c>
    </row>
    <row r="10409" spans="1:13" x14ac:dyDescent="0.25">
      <c r="A10409" s="1" t="s">
        <v>1503</v>
      </c>
      <c r="J10409" s="1" t="s">
        <v>1511</v>
      </c>
      <c r="K10409" s="1" t="s">
        <v>1509</v>
      </c>
      <c r="L10409" s="1" t="s">
        <v>1512</v>
      </c>
      <c r="M10409" s="1">
        <v>27</v>
      </c>
    </row>
    <row r="10410" spans="1:13" x14ac:dyDescent="0.25">
      <c r="A10410" s="1" t="s">
        <v>1262</v>
      </c>
      <c r="J10410" s="1" t="s">
        <v>1511</v>
      </c>
      <c r="K10410" s="1" t="s">
        <v>1509</v>
      </c>
      <c r="L10410" s="1" t="s">
        <v>1512</v>
      </c>
      <c r="M10410" s="1">
        <v>1</v>
      </c>
    </row>
    <row r="10411" spans="1:13" x14ac:dyDescent="0.25">
      <c r="A10411" s="1" t="s">
        <v>1346</v>
      </c>
      <c r="J10411" s="1" t="s">
        <v>1508</v>
      </c>
      <c r="K10411" s="1" t="s">
        <v>1509</v>
      </c>
      <c r="L10411" s="1" t="s">
        <v>1512</v>
      </c>
      <c r="M10411" s="1">
        <v>40</v>
      </c>
    </row>
    <row r="10412" spans="1:13" x14ac:dyDescent="0.25">
      <c r="A10412" s="1" t="s">
        <v>1503</v>
      </c>
      <c r="J10412" s="1" t="s">
        <v>1511</v>
      </c>
      <c r="K10412" s="1" t="s">
        <v>1509</v>
      </c>
      <c r="L10412" s="1" t="s">
        <v>1512</v>
      </c>
      <c r="M10412" s="1">
        <v>55</v>
      </c>
    </row>
    <row r="10413" spans="1:13" x14ac:dyDescent="0.25">
      <c r="A10413" s="1" t="s">
        <v>1503</v>
      </c>
      <c r="J10413" s="1" t="s">
        <v>1511</v>
      </c>
      <c r="K10413" s="1" t="s">
        <v>1509</v>
      </c>
      <c r="L10413" s="1" t="s">
        <v>1512</v>
      </c>
      <c r="M10413" s="1">
        <v>100</v>
      </c>
    </row>
    <row r="10414" spans="1:13" x14ac:dyDescent="0.25">
      <c r="A10414" s="1" t="s">
        <v>1405</v>
      </c>
      <c r="J10414" s="1" t="s">
        <v>1511</v>
      </c>
      <c r="K10414" s="1" t="s">
        <v>1509</v>
      </c>
      <c r="L10414" s="1" t="s">
        <v>1510</v>
      </c>
      <c r="M10414" s="1">
        <v>26</v>
      </c>
    </row>
    <row r="10415" spans="1:13" x14ac:dyDescent="0.25">
      <c r="A10415" s="1" t="s">
        <v>1503</v>
      </c>
      <c r="J10415" s="1" t="s">
        <v>1511</v>
      </c>
      <c r="K10415" s="1" t="s">
        <v>1509</v>
      </c>
      <c r="L10415" s="1" t="s">
        <v>1512</v>
      </c>
      <c r="M10415" s="1">
        <v>53</v>
      </c>
    </row>
    <row r="10416" spans="1:13" x14ac:dyDescent="0.25">
      <c r="A10416" s="1" t="s">
        <v>1503</v>
      </c>
      <c r="J10416" s="1" t="s">
        <v>1511</v>
      </c>
      <c r="K10416" s="1" t="s">
        <v>1509</v>
      </c>
      <c r="L10416" s="1" t="s">
        <v>1512</v>
      </c>
      <c r="M10416" s="1">
        <v>32</v>
      </c>
    </row>
    <row r="10417" spans="1:13" x14ac:dyDescent="0.25">
      <c r="A10417" s="1" t="s">
        <v>1262</v>
      </c>
      <c r="J10417" s="1" t="s">
        <v>1508</v>
      </c>
      <c r="K10417" s="1" t="s">
        <v>1509</v>
      </c>
      <c r="L10417" s="1" t="s">
        <v>1512</v>
      </c>
      <c r="M10417" s="1">
        <v>1</v>
      </c>
    </row>
    <row r="10418" spans="1:13" x14ac:dyDescent="0.25">
      <c r="A10418" s="1" t="s">
        <v>1503</v>
      </c>
      <c r="J10418" s="1" t="s">
        <v>1511</v>
      </c>
      <c r="K10418" s="1" t="s">
        <v>1509</v>
      </c>
      <c r="L10418" s="1" t="s">
        <v>1512</v>
      </c>
      <c r="M10418" s="1">
        <v>124</v>
      </c>
    </row>
    <row r="10419" spans="1:13" x14ac:dyDescent="0.25">
      <c r="A10419" s="1" t="s">
        <v>1275</v>
      </c>
      <c r="J10419" s="1" t="s">
        <v>1511</v>
      </c>
      <c r="K10419" s="1" t="s">
        <v>1509</v>
      </c>
      <c r="L10419" s="1" t="s">
        <v>1512</v>
      </c>
      <c r="M10419" s="1">
        <v>1</v>
      </c>
    </row>
    <row r="10420" spans="1:13" x14ac:dyDescent="0.25">
      <c r="A10420" s="1" t="s">
        <v>1503</v>
      </c>
      <c r="J10420" s="1" t="s">
        <v>1511</v>
      </c>
      <c r="K10420" s="1" t="s">
        <v>1509</v>
      </c>
      <c r="L10420" s="1" t="s">
        <v>1512</v>
      </c>
      <c r="M10420" s="1">
        <v>16</v>
      </c>
    </row>
    <row r="10421" spans="1:13" x14ac:dyDescent="0.25">
      <c r="A10421" s="1" t="s">
        <v>1275</v>
      </c>
      <c r="J10421" s="1" t="s">
        <v>1511</v>
      </c>
      <c r="K10421" s="1" t="s">
        <v>1509</v>
      </c>
      <c r="L10421" s="1" t="s">
        <v>1512</v>
      </c>
      <c r="M10421" s="1">
        <v>1</v>
      </c>
    </row>
    <row r="10422" spans="1:13" x14ac:dyDescent="0.25">
      <c r="A10422" s="1" t="s">
        <v>1503</v>
      </c>
      <c r="J10422" s="1" t="s">
        <v>1511</v>
      </c>
      <c r="K10422" s="1" t="s">
        <v>1509</v>
      </c>
      <c r="L10422" s="1" t="s">
        <v>1512</v>
      </c>
      <c r="M10422" s="1">
        <v>89</v>
      </c>
    </row>
    <row r="10423" spans="1:13" x14ac:dyDescent="0.25">
      <c r="A10423" s="1" t="s">
        <v>1275</v>
      </c>
      <c r="J10423" s="1" t="s">
        <v>1511</v>
      </c>
      <c r="K10423" s="1" t="s">
        <v>1509</v>
      </c>
      <c r="L10423" s="1" t="s">
        <v>1510</v>
      </c>
      <c r="M10423" s="1">
        <v>1</v>
      </c>
    </row>
    <row r="10424" spans="1:13" x14ac:dyDescent="0.25">
      <c r="A10424" s="1" t="s">
        <v>1275</v>
      </c>
      <c r="J10424" s="1" t="s">
        <v>1511</v>
      </c>
      <c r="K10424" s="1" t="s">
        <v>1509</v>
      </c>
      <c r="L10424" s="1" t="s">
        <v>1510</v>
      </c>
      <c r="M10424" s="1">
        <v>1</v>
      </c>
    </row>
    <row r="10425" spans="1:13" x14ac:dyDescent="0.25">
      <c r="A10425" s="1" t="s">
        <v>1275</v>
      </c>
      <c r="J10425" s="1" t="s">
        <v>1511</v>
      </c>
      <c r="K10425" s="1" t="s">
        <v>1509</v>
      </c>
      <c r="L10425" s="1" t="s">
        <v>1512</v>
      </c>
      <c r="M10425" s="1">
        <v>1</v>
      </c>
    </row>
    <row r="10426" spans="1:13" x14ac:dyDescent="0.25">
      <c r="A10426" s="1" t="s">
        <v>1275</v>
      </c>
      <c r="J10426" s="1" t="s">
        <v>1511</v>
      </c>
      <c r="K10426" s="1" t="s">
        <v>1509</v>
      </c>
      <c r="L10426" s="1" t="s">
        <v>1512</v>
      </c>
      <c r="M10426" s="1">
        <v>1</v>
      </c>
    </row>
    <row r="10427" spans="1:13" x14ac:dyDescent="0.25">
      <c r="A10427" s="1" t="s">
        <v>1392</v>
      </c>
      <c r="J10427" s="1" t="s">
        <v>1511</v>
      </c>
      <c r="K10427" s="1" t="s">
        <v>1509</v>
      </c>
      <c r="L10427" s="1" t="s">
        <v>1510</v>
      </c>
      <c r="M10427" s="1">
        <v>1</v>
      </c>
    </row>
    <row r="10428" spans="1:13" x14ac:dyDescent="0.25">
      <c r="A10428" s="1" t="s">
        <v>1275</v>
      </c>
      <c r="J10428" s="1" t="s">
        <v>1511</v>
      </c>
      <c r="K10428" s="1" t="s">
        <v>1509</v>
      </c>
      <c r="L10428" s="1" t="s">
        <v>1512</v>
      </c>
      <c r="M10428" s="1">
        <v>1</v>
      </c>
    </row>
    <row r="10429" spans="1:13" x14ac:dyDescent="0.25">
      <c r="A10429" s="1" t="s">
        <v>1275</v>
      </c>
      <c r="J10429" s="1" t="s">
        <v>1511</v>
      </c>
      <c r="K10429" s="1" t="s">
        <v>1509</v>
      </c>
      <c r="L10429" s="1" t="s">
        <v>1510</v>
      </c>
      <c r="M10429" s="1">
        <v>1</v>
      </c>
    </row>
    <row r="10430" spans="1:13" x14ac:dyDescent="0.25">
      <c r="A10430" s="1" t="s">
        <v>1275</v>
      </c>
      <c r="J10430" s="1" t="s">
        <v>1511</v>
      </c>
      <c r="K10430" s="1" t="s">
        <v>1509</v>
      </c>
      <c r="L10430" s="1" t="s">
        <v>1512</v>
      </c>
      <c r="M10430" s="1">
        <v>1</v>
      </c>
    </row>
    <row r="10431" spans="1:13" x14ac:dyDescent="0.25">
      <c r="A10431" s="1" t="s">
        <v>1299</v>
      </c>
      <c r="J10431" s="1" t="s">
        <v>1508</v>
      </c>
      <c r="K10431" s="1" t="s">
        <v>1509</v>
      </c>
      <c r="L10431" s="1" t="s">
        <v>1510</v>
      </c>
      <c r="M10431" s="1">
        <v>1</v>
      </c>
    </row>
    <row r="10432" spans="1:13" x14ac:dyDescent="0.25">
      <c r="A10432" s="1" t="s">
        <v>1392</v>
      </c>
      <c r="J10432" s="1" t="s">
        <v>1511</v>
      </c>
      <c r="K10432" s="1" t="s">
        <v>1509</v>
      </c>
      <c r="L10432" s="1" t="s">
        <v>1510</v>
      </c>
      <c r="M10432" s="1">
        <v>1</v>
      </c>
    </row>
    <row r="10433" spans="1:13" x14ac:dyDescent="0.25">
      <c r="A10433" s="1" t="s">
        <v>1504</v>
      </c>
      <c r="J10433" s="1" t="s">
        <v>1511</v>
      </c>
      <c r="K10433" s="1" t="s">
        <v>1509</v>
      </c>
      <c r="L10433" s="1" t="s">
        <v>1513</v>
      </c>
      <c r="M10433" s="1">
        <v>1</v>
      </c>
    </row>
    <row r="10434" spans="1:13" x14ac:dyDescent="0.25">
      <c r="A10434" s="1" t="s">
        <v>1299</v>
      </c>
      <c r="J10434" s="1" t="s">
        <v>1508</v>
      </c>
      <c r="K10434" s="1" t="s">
        <v>1509</v>
      </c>
      <c r="L10434" s="1" t="s">
        <v>1510</v>
      </c>
      <c r="M10434" s="1">
        <v>1</v>
      </c>
    </row>
    <row r="10435" spans="1:13" x14ac:dyDescent="0.25">
      <c r="A10435" s="1" t="s">
        <v>1504</v>
      </c>
      <c r="J10435" s="1" t="s">
        <v>1511</v>
      </c>
      <c r="K10435" s="1" t="s">
        <v>1509</v>
      </c>
      <c r="L10435" s="1" t="s">
        <v>1513</v>
      </c>
      <c r="M10435" s="1">
        <v>1</v>
      </c>
    </row>
    <row r="10436" spans="1:13" x14ac:dyDescent="0.25">
      <c r="A10436" s="1" t="s">
        <v>1410</v>
      </c>
      <c r="J10436" s="1" t="s">
        <v>1511</v>
      </c>
      <c r="K10436" s="1" t="s">
        <v>1509</v>
      </c>
      <c r="L10436" s="1" t="s">
        <v>1512</v>
      </c>
      <c r="M10436" s="1">
        <v>3</v>
      </c>
    </row>
    <row r="10437" spans="1:13" x14ac:dyDescent="0.25">
      <c r="A10437" s="1" t="s">
        <v>1299</v>
      </c>
      <c r="J10437" s="1" t="s">
        <v>1508</v>
      </c>
      <c r="K10437" s="1" t="s">
        <v>1509</v>
      </c>
      <c r="L10437" s="1" t="s">
        <v>1510</v>
      </c>
      <c r="M10437" s="1">
        <v>1</v>
      </c>
    </row>
    <row r="10438" spans="1:13" x14ac:dyDescent="0.25">
      <c r="A10438" s="1" t="s">
        <v>1262</v>
      </c>
      <c r="J10438" s="1" t="s">
        <v>1511</v>
      </c>
      <c r="K10438" s="1" t="s">
        <v>1509</v>
      </c>
      <c r="L10438" s="1" t="s">
        <v>1512</v>
      </c>
      <c r="M10438" s="1">
        <v>1</v>
      </c>
    </row>
    <row r="10439" spans="1:13" x14ac:dyDescent="0.25">
      <c r="A10439" s="1" t="s">
        <v>1410</v>
      </c>
      <c r="J10439" s="1" t="s">
        <v>1511</v>
      </c>
      <c r="K10439" s="1" t="s">
        <v>1509</v>
      </c>
      <c r="L10439" s="1" t="s">
        <v>1512</v>
      </c>
      <c r="M10439" s="1">
        <v>50</v>
      </c>
    </row>
    <row r="10440" spans="1:13" x14ac:dyDescent="0.25">
      <c r="A10440" s="1" t="s">
        <v>1299</v>
      </c>
      <c r="J10440" s="1" t="s">
        <v>1508</v>
      </c>
      <c r="K10440" s="1" t="s">
        <v>1509</v>
      </c>
      <c r="L10440" s="1" t="s">
        <v>1510</v>
      </c>
      <c r="M10440" s="1">
        <v>3</v>
      </c>
    </row>
    <row r="10441" spans="1:13" x14ac:dyDescent="0.25">
      <c r="A10441" s="1" t="s">
        <v>1392</v>
      </c>
      <c r="J10441" s="1" t="s">
        <v>1511</v>
      </c>
      <c r="K10441" s="1" t="s">
        <v>1509</v>
      </c>
      <c r="L10441" s="1" t="s">
        <v>1510</v>
      </c>
      <c r="M10441" s="1">
        <v>2</v>
      </c>
    </row>
    <row r="10442" spans="1:13" x14ac:dyDescent="0.25">
      <c r="A10442" s="1" t="s">
        <v>1410</v>
      </c>
      <c r="J10442" s="1" t="s">
        <v>1511</v>
      </c>
      <c r="K10442" s="1" t="s">
        <v>1509</v>
      </c>
      <c r="L10442" s="1" t="s">
        <v>1510</v>
      </c>
      <c r="M10442" s="1">
        <v>1</v>
      </c>
    </row>
    <row r="10443" spans="1:13" x14ac:dyDescent="0.25">
      <c r="A10443" s="1" t="s">
        <v>1504</v>
      </c>
      <c r="J10443" s="1" t="s">
        <v>1511</v>
      </c>
      <c r="K10443" s="1" t="s">
        <v>1509</v>
      </c>
      <c r="L10443" s="1" t="s">
        <v>1513</v>
      </c>
      <c r="M10443" s="1">
        <v>1</v>
      </c>
    </row>
    <row r="10444" spans="1:13" x14ac:dyDescent="0.25">
      <c r="A10444" s="1" t="s">
        <v>1299</v>
      </c>
      <c r="J10444" s="1" t="s">
        <v>1508</v>
      </c>
      <c r="K10444" s="1" t="s">
        <v>1509</v>
      </c>
      <c r="L10444" s="1" t="s">
        <v>1510</v>
      </c>
      <c r="M10444" s="1">
        <v>1</v>
      </c>
    </row>
    <row r="10445" spans="1:13" x14ac:dyDescent="0.25">
      <c r="A10445" s="1" t="s">
        <v>1262</v>
      </c>
      <c r="J10445" s="1" t="s">
        <v>1511</v>
      </c>
      <c r="K10445" s="1" t="s">
        <v>1509</v>
      </c>
      <c r="L10445" s="1" t="s">
        <v>1512</v>
      </c>
      <c r="M10445" s="1">
        <v>1</v>
      </c>
    </row>
    <row r="10446" spans="1:13" x14ac:dyDescent="0.25">
      <c r="A10446" s="1" t="s">
        <v>1504</v>
      </c>
      <c r="J10446" s="1" t="s">
        <v>1511</v>
      </c>
      <c r="K10446" s="1" t="s">
        <v>1509</v>
      </c>
      <c r="L10446" s="1" t="s">
        <v>1513</v>
      </c>
      <c r="M10446" s="1">
        <v>1</v>
      </c>
    </row>
    <row r="10447" spans="1:13" x14ac:dyDescent="0.25">
      <c r="A10447" s="1" t="s">
        <v>1299</v>
      </c>
      <c r="J10447" s="1" t="s">
        <v>1508</v>
      </c>
      <c r="K10447" s="1" t="s">
        <v>1509</v>
      </c>
      <c r="L10447" s="1" t="s">
        <v>1510</v>
      </c>
      <c r="M10447" s="1">
        <v>3</v>
      </c>
    </row>
    <row r="10448" spans="1:13" x14ac:dyDescent="0.25">
      <c r="A10448" s="1" t="s">
        <v>1272</v>
      </c>
      <c r="J10448" s="1" t="s">
        <v>1511</v>
      </c>
      <c r="K10448" s="1" t="s">
        <v>1509</v>
      </c>
      <c r="L10448" s="1" t="s">
        <v>1512</v>
      </c>
      <c r="M10448" s="1">
        <v>1</v>
      </c>
    </row>
    <row r="10449" spans="1:13" x14ac:dyDescent="0.25">
      <c r="A10449" s="1" t="s">
        <v>1275</v>
      </c>
      <c r="J10449" s="1" t="s">
        <v>1511</v>
      </c>
      <c r="K10449" s="1" t="s">
        <v>1509</v>
      </c>
      <c r="L10449" s="1" t="s">
        <v>1512</v>
      </c>
      <c r="M10449" s="1">
        <v>1</v>
      </c>
    </row>
    <row r="10450" spans="1:13" x14ac:dyDescent="0.25">
      <c r="A10450" s="1" t="s">
        <v>1275</v>
      </c>
      <c r="J10450" s="1" t="s">
        <v>1511</v>
      </c>
      <c r="K10450" s="1" t="s">
        <v>1509</v>
      </c>
      <c r="L10450" s="1" t="s">
        <v>1512</v>
      </c>
      <c r="M10450" s="1">
        <v>1</v>
      </c>
    </row>
    <row r="10451" spans="1:13" x14ac:dyDescent="0.25">
      <c r="A10451" s="1" t="s">
        <v>1504</v>
      </c>
      <c r="J10451" s="1" t="s">
        <v>1511</v>
      </c>
      <c r="K10451" s="1" t="s">
        <v>1509</v>
      </c>
      <c r="L10451" s="1" t="s">
        <v>1513</v>
      </c>
      <c r="M10451" s="1">
        <v>1</v>
      </c>
    </row>
    <row r="10452" spans="1:13" x14ac:dyDescent="0.25">
      <c r="A10452" s="1" t="s">
        <v>1275</v>
      </c>
      <c r="J10452" s="1" t="s">
        <v>1511</v>
      </c>
      <c r="K10452" s="1" t="s">
        <v>1509</v>
      </c>
      <c r="L10452" s="1" t="s">
        <v>1512</v>
      </c>
      <c r="M10452" s="1">
        <v>1</v>
      </c>
    </row>
    <row r="10453" spans="1:13" x14ac:dyDescent="0.25">
      <c r="A10453" s="1" t="s">
        <v>1299</v>
      </c>
      <c r="J10453" s="1" t="s">
        <v>1508</v>
      </c>
      <c r="K10453" s="1" t="s">
        <v>1509</v>
      </c>
      <c r="L10453" s="1" t="s">
        <v>1510</v>
      </c>
      <c r="M10453" s="1">
        <v>1</v>
      </c>
    </row>
    <row r="10454" spans="1:13" x14ac:dyDescent="0.25">
      <c r="A10454" s="1" t="s">
        <v>1275</v>
      </c>
      <c r="J10454" s="1" t="s">
        <v>1511</v>
      </c>
      <c r="K10454" s="1" t="s">
        <v>1509</v>
      </c>
      <c r="L10454" s="1" t="s">
        <v>1512</v>
      </c>
      <c r="M10454" s="1">
        <v>1</v>
      </c>
    </row>
    <row r="10455" spans="1:13" x14ac:dyDescent="0.25">
      <c r="A10455" s="1" t="s">
        <v>1504</v>
      </c>
      <c r="J10455" s="1" t="s">
        <v>1511</v>
      </c>
      <c r="K10455" s="1" t="s">
        <v>1509</v>
      </c>
      <c r="L10455" s="1" t="s">
        <v>1513</v>
      </c>
      <c r="M10455" s="1">
        <v>1</v>
      </c>
    </row>
    <row r="10456" spans="1:13" x14ac:dyDescent="0.25">
      <c r="A10456" s="1" t="s">
        <v>1299</v>
      </c>
      <c r="J10456" s="1" t="s">
        <v>1508</v>
      </c>
      <c r="K10456" s="1" t="s">
        <v>1509</v>
      </c>
      <c r="L10456" s="1" t="s">
        <v>1510</v>
      </c>
      <c r="M10456" s="1">
        <v>1</v>
      </c>
    </row>
    <row r="10457" spans="1:13" x14ac:dyDescent="0.25">
      <c r="A10457" s="1" t="s">
        <v>1275</v>
      </c>
      <c r="J10457" s="1" t="s">
        <v>1511</v>
      </c>
      <c r="K10457" s="1" t="s">
        <v>1509</v>
      </c>
      <c r="L10457" s="1" t="s">
        <v>1512</v>
      </c>
      <c r="M10457" s="1">
        <v>2</v>
      </c>
    </row>
    <row r="10458" spans="1:13" x14ac:dyDescent="0.25">
      <c r="A10458" s="1" t="s">
        <v>1504</v>
      </c>
      <c r="J10458" s="1" t="s">
        <v>1511</v>
      </c>
      <c r="K10458" s="1" t="s">
        <v>1509</v>
      </c>
      <c r="L10458" s="1" t="s">
        <v>1513</v>
      </c>
      <c r="M10458" s="1">
        <v>1</v>
      </c>
    </row>
    <row r="10459" spans="1:13" x14ac:dyDescent="0.25">
      <c r="A10459" s="1" t="s">
        <v>1504</v>
      </c>
      <c r="J10459" s="1" t="s">
        <v>1511</v>
      </c>
      <c r="K10459" s="1" t="s">
        <v>1509</v>
      </c>
      <c r="L10459" s="1" t="s">
        <v>1513</v>
      </c>
      <c r="M10459" s="1">
        <v>1</v>
      </c>
    </row>
    <row r="10460" spans="1:13" x14ac:dyDescent="0.25">
      <c r="A10460" s="1" t="s">
        <v>1299</v>
      </c>
      <c r="J10460" s="1" t="s">
        <v>1508</v>
      </c>
      <c r="K10460" s="1" t="s">
        <v>1509</v>
      </c>
      <c r="L10460" s="1" t="s">
        <v>1510</v>
      </c>
      <c r="M10460" s="1">
        <v>1</v>
      </c>
    </row>
    <row r="10461" spans="1:13" x14ac:dyDescent="0.25">
      <c r="A10461" s="1" t="s">
        <v>1262</v>
      </c>
      <c r="J10461" s="1" t="s">
        <v>1511</v>
      </c>
      <c r="K10461" s="1" t="s">
        <v>1509</v>
      </c>
      <c r="L10461" s="1" t="s">
        <v>1512</v>
      </c>
      <c r="M10461" s="1">
        <v>1</v>
      </c>
    </row>
    <row r="10462" spans="1:13" x14ac:dyDescent="0.25">
      <c r="A10462" s="1" t="s">
        <v>1299</v>
      </c>
      <c r="J10462" s="1" t="s">
        <v>1508</v>
      </c>
      <c r="K10462" s="1" t="s">
        <v>1509</v>
      </c>
      <c r="L10462" s="1" t="s">
        <v>1510</v>
      </c>
      <c r="M10462" s="1">
        <v>1</v>
      </c>
    </row>
    <row r="10463" spans="1:13" x14ac:dyDescent="0.25">
      <c r="A10463" s="1" t="s">
        <v>1262</v>
      </c>
      <c r="J10463" s="1" t="s">
        <v>1511</v>
      </c>
      <c r="K10463" s="1" t="s">
        <v>1509</v>
      </c>
      <c r="L10463" s="1" t="s">
        <v>1512</v>
      </c>
      <c r="M10463" s="1">
        <v>1</v>
      </c>
    </row>
    <row r="10464" spans="1:13" x14ac:dyDescent="0.25">
      <c r="A10464" s="1" t="s">
        <v>1262</v>
      </c>
      <c r="J10464" s="1" t="s">
        <v>1511</v>
      </c>
      <c r="K10464" s="1" t="s">
        <v>1509</v>
      </c>
      <c r="L10464" s="1" t="s">
        <v>1510</v>
      </c>
      <c r="M10464" s="1">
        <v>14</v>
      </c>
    </row>
    <row r="10465" spans="1:13" x14ac:dyDescent="0.25">
      <c r="A10465" s="1" t="s">
        <v>1410</v>
      </c>
      <c r="J10465" s="1" t="s">
        <v>1511</v>
      </c>
      <c r="K10465" s="1" t="s">
        <v>1509</v>
      </c>
      <c r="L10465" s="1" t="s">
        <v>1510</v>
      </c>
      <c r="M10465" s="1">
        <v>3</v>
      </c>
    </row>
    <row r="10466" spans="1:13" x14ac:dyDescent="0.25">
      <c r="A10466" s="1" t="s">
        <v>1410</v>
      </c>
      <c r="J10466" s="1" t="s">
        <v>1511</v>
      </c>
      <c r="K10466" s="1" t="s">
        <v>1509</v>
      </c>
      <c r="L10466" s="1" t="s">
        <v>1510</v>
      </c>
      <c r="M10466" s="1">
        <v>13</v>
      </c>
    </row>
    <row r="10467" spans="1:13" x14ac:dyDescent="0.25">
      <c r="A10467" s="1" t="s">
        <v>1264</v>
      </c>
      <c r="J10467" s="1" t="s">
        <v>1511</v>
      </c>
      <c r="K10467" s="1" t="s">
        <v>1509</v>
      </c>
      <c r="L10467" s="1" t="s">
        <v>1512</v>
      </c>
      <c r="M10467" s="1">
        <v>4</v>
      </c>
    </row>
    <row r="10468" spans="1:13" x14ac:dyDescent="0.25">
      <c r="A10468" s="1" t="s">
        <v>1410</v>
      </c>
      <c r="J10468" s="1" t="s">
        <v>1511</v>
      </c>
      <c r="K10468" s="1" t="s">
        <v>1509</v>
      </c>
      <c r="L10468" s="1" t="s">
        <v>1512</v>
      </c>
      <c r="M10468" s="1">
        <v>1</v>
      </c>
    </row>
    <row r="10469" spans="1:13" x14ac:dyDescent="0.25">
      <c r="A10469" s="1" t="s">
        <v>1410</v>
      </c>
      <c r="J10469" s="1" t="s">
        <v>1511</v>
      </c>
      <c r="K10469" s="1" t="s">
        <v>1509</v>
      </c>
      <c r="L10469" s="1" t="s">
        <v>1510</v>
      </c>
      <c r="M10469" s="1">
        <v>1</v>
      </c>
    </row>
    <row r="10470" spans="1:13" x14ac:dyDescent="0.25">
      <c r="A10470" s="1" t="s">
        <v>1392</v>
      </c>
      <c r="J10470" s="1" t="s">
        <v>1511</v>
      </c>
      <c r="K10470" s="1" t="s">
        <v>1509</v>
      </c>
      <c r="L10470" s="1" t="s">
        <v>1510</v>
      </c>
      <c r="M10470" s="1">
        <v>2</v>
      </c>
    </row>
    <row r="10471" spans="1:13" x14ac:dyDescent="0.25">
      <c r="A10471" s="1" t="s">
        <v>1410</v>
      </c>
      <c r="J10471" s="1" t="s">
        <v>1511</v>
      </c>
      <c r="K10471" s="1" t="s">
        <v>1509</v>
      </c>
      <c r="L10471" s="1" t="s">
        <v>1512</v>
      </c>
      <c r="M10471" s="1">
        <v>7</v>
      </c>
    </row>
    <row r="10472" spans="1:13" x14ac:dyDescent="0.25">
      <c r="A10472" s="1" t="s">
        <v>1410</v>
      </c>
      <c r="J10472" s="1" t="s">
        <v>1511</v>
      </c>
      <c r="K10472" s="1" t="s">
        <v>1509</v>
      </c>
      <c r="L10472" s="1" t="s">
        <v>1510</v>
      </c>
      <c r="M10472" s="1">
        <v>9</v>
      </c>
    </row>
    <row r="10473" spans="1:13" x14ac:dyDescent="0.25">
      <c r="A10473" s="1" t="s">
        <v>1405</v>
      </c>
      <c r="J10473" s="1" t="s">
        <v>1511</v>
      </c>
      <c r="K10473" s="1" t="s">
        <v>1509</v>
      </c>
      <c r="L10473" s="1" t="s">
        <v>1510</v>
      </c>
      <c r="M10473" s="1">
        <v>3</v>
      </c>
    </row>
    <row r="10474" spans="1:13" x14ac:dyDescent="0.25">
      <c r="A10474" s="1" t="s">
        <v>1263</v>
      </c>
      <c r="J10474" s="1" t="s">
        <v>1511</v>
      </c>
      <c r="K10474" s="1" t="s">
        <v>1509</v>
      </c>
      <c r="L10474" s="1" t="s">
        <v>1512</v>
      </c>
      <c r="M10474" s="1">
        <v>1</v>
      </c>
    </row>
    <row r="10475" spans="1:13" x14ac:dyDescent="0.25">
      <c r="A10475" s="1" t="s">
        <v>1410</v>
      </c>
      <c r="J10475" s="1" t="s">
        <v>1508</v>
      </c>
      <c r="K10475" s="1" t="s">
        <v>1509</v>
      </c>
      <c r="L10475" s="1" t="s">
        <v>1510</v>
      </c>
      <c r="M10475" s="1">
        <v>1</v>
      </c>
    </row>
    <row r="10476" spans="1:13" x14ac:dyDescent="0.25">
      <c r="A10476" s="1" t="s">
        <v>1410</v>
      </c>
      <c r="J10476" s="1" t="s">
        <v>1508</v>
      </c>
      <c r="K10476" s="1" t="s">
        <v>1509</v>
      </c>
      <c r="L10476" s="1" t="s">
        <v>1510</v>
      </c>
      <c r="M10476" s="1">
        <v>1</v>
      </c>
    </row>
    <row r="10477" spans="1:13" x14ac:dyDescent="0.25">
      <c r="A10477" s="1" t="s">
        <v>1262</v>
      </c>
      <c r="J10477" s="1" t="s">
        <v>1511</v>
      </c>
      <c r="K10477" s="1" t="s">
        <v>1509</v>
      </c>
      <c r="L10477" s="1" t="s">
        <v>1512</v>
      </c>
      <c r="M10477" s="1">
        <v>1</v>
      </c>
    </row>
    <row r="10478" spans="1:13" x14ac:dyDescent="0.25">
      <c r="A10478" s="1" t="s">
        <v>1410</v>
      </c>
      <c r="J10478" s="1" t="s">
        <v>1511</v>
      </c>
      <c r="K10478" s="1" t="s">
        <v>1509</v>
      </c>
      <c r="L10478" s="1" t="s">
        <v>1510</v>
      </c>
      <c r="M10478" s="1">
        <v>9</v>
      </c>
    </row>
    <row r="10479" spans="1:13" x14ac:dyDescent="0.25">
      <c r="A10479" s="1" t="s">
        <v>1262</v>
      </c>
      <c r="J10479" s="1" t="s">
        <v>1511</v>
      </c>
      <c r="K10479" s="1" t="s">
        <v>1509</v>
      </c>
      <c r="L10479" s="1" t="s">
        <v>1512</v>
      </c>
      <c r="M10479" s="1">
        <v>1</v>
      </c>
    </row>
    <row r="10480" spans="1:13" x14ac:dyDescent="0.25">
      <c r="A10480" s="1" t="s">
        <v>1262</v>
      </c>
      <c r="J10480" s="1" t="s">
        <v>1511</v>
      </c>
      <c r="K10480" s="1" t="s">
        <v>1509</v>
      </c>
      <c r="L10480" s="1" t="s">
        <v>1512</v>
      </c>
      <c r="M10480" s="1">
        <v>1</v>
      </c>
    </row>
    <row r="10481" spans="1:13" x14ac:dyDescent="0.25">
      <c r="A10481" s="1" t="s">
        <v>1392</v>
      </c>
      <c r="J10481" s="1" t="s">
        <v>1511</v>
      </c>
      <c r="K10481" s="1" t="s">
        <v>1509</v>
      </c>
      <c r="L10481" s="1" t="s">
        <v>1510</v>
      </c>
      <c r="M10481" s="1">
        <v>1</v>
      </c>
    </row>
    <row r="10482" spans="1:13" x14ac:dyDescent="0.25">
      <c r="A10482" s="1" t="s">
        <v>1262</v>
      </c>
      <c r="J10482" s="1" t="s">
        <v>1511</v>
      </c>
      <c r="K10482" s="1" t="s">
        <v>1509</v>
      </c>
      <c r="L10482" s="1" t="s">
        <v>1512</v>
      </c>
      <c r="M10482" s="1">
        <v>1</v>
      </c>
    </row>
    <row r="10483" spans="1:13" x14ac:dyDescent="0.25">
      <c r="A10483" s="1" t="s">
        <v>1262</v>
      </c>
      <c r="J10483" s="1" t="s">
        <v>1511</v>
      </c>
      <c r="K10483" s="1" t="s">
        <v>1509</v>
      </c>
      <c r="L10483" s="1" t="s">
        <v>1512</v>
      </c>
      <c r="M10483" s="1">
        <v>1</v>
      </c>
    </row>
    <row r="10484" spans="1:13" x14ac:dyDescent="0.25">
      <c r="A10484" s="1" t="s">
        <v>1392</v>
      </c>
      <c r="J10484" s="1" t="s">
        <v>1511</v>
      </c>
      <c r="K10484" s="1" t="s">
        <v>1509</v>
      </c>
      <c r="L10484" s="1" t="s">
        <v>1510</v>
      </c>
      <c r="M10484" s="1">
        <v>3</v>
      </c>
    </row>
    <row r="10485" spans="1:13" x14ac:dyDescent="0.25">
      <c r="A10485" s="1" t="s">
        <v>1262</v>
      </c>
      <c r="J10485" s="1" t="s">
        <v>1511</v>
      </c>
      <c r="K10485" s="1" t="s">
        <v>1509</v>
      </c>
      <c r="L10485" s="1" t="s">
        <v>1512</v>
      </c>
      <c r="M10485" s="1">
        <v>1</v>
      </c>
    </row>
    <row r="10486" spans="1:13" x14ac:dyDescent="0.25">
      <c r="A10486" s="1" t="s">
        <v>1314</v>
      </c>
      <c r="J10486" s="1" t="s">
        <v>1511</v>
      </c>
      <c r="K10486" s="1" t="s">
        <v>1509</v>
      </c>
      <c r="L10486" s="1" t="s">
        <v>1510</v>
      </c>
      <c r="M10486" s="1">
        <v>1</v>
      </c>
    </row>
    <row r="10487" spans="1:13" x14ac:dyDescent="0.25">
      <c r="A10487" s="1" t="s">
        <v>1262</v>
      </c>
      <c r="J10487" s="1" t="s">
        <v>1511</v>
      </c>
      <c r="K10487" s="1" t="s">
        <v>1509</v>
      </c>
      <c r="L10487" s="1" t="s">
        <v>1512</v>
      </c>
      <c r="M10487" s="1">
        <v>1</v>
      </c>
    </row>
    <row r="10488" spans="1:13" x14ac:dyDescent="0.25">
      <c r="A10488" s="1" t="s">
        <v>1314</v>
      </c>
      <c r="J10488" s="1" t="s">
        <v>1511</v>
      </c>
      <c r="K10488" s="1" t="s">
        <v>1509</v>
      </c>
      <c r="L10488" s="1" t="s">
        <v>1510</v>
      </c>
      <c r="M10488" s="1">
        <v>1</v>
      </c>
    </row>
    <row r="10489" spans="1:13" x14ac:dyDescent="0.25">
      <c r="A10489" s="1" t="s">
        <v>1262</v>
      </c>
      <c r="J10489" s="1" t="s">
        <v>1511</v>
      </c>
      <c r="K10489" s="1" t="s">
        <v>1509</v>
      </c>
      <c r="L10489" s="1" t="s">
        <v>1512</v>
      </c>
      <c r="M10489" s="1">
        <v>1</v>
      </c>
    </row>
    <row r="10490" spans="1:13" x14ac:dyDescent="0.25">
      <c r="A10490" s="1" t="s">
        <v>1314</v>
      </c>
      <c r="J10490" s="1" t="s">
        <v>1511</v>
      </c>
      <c r="K10490" s="1" t="s">
        <v>1509</v>
      </c>
      <c r="L10490" s="1" t="s">
        <v>1510</v>
      </c>
      <c r="M10490" s="1">
        <v>1</v>
      </c>
    </row>
    <row r="10491" spans="1:13" x14ac:dyDescent="0.25">
      <c r="A10491" s="1" t="s">
        <v>1262</v>
      </c>
      <c r="J10491" s="1" t="s">
        <v>1511</v>
      </c>
      <c r="K10491" s="1" t="s">
        <v>1509</v>
      </c>
      <c r="L10491" s="1" t="s">
        <v>1512</v>
      </c>
      <c r="M10491" s="1">
        <v>1</v>
      </c>
    </row>
    <row r="10492" spans="1:13" x14ac:dyDescent="0.25">
      <c r="A10492" s="1" t="s">
        <v>1314</v>
      </c>
      <c r="J10492" s="1" t="s">
        <v>1511</v>
      </c>
      <c r="K10492" s="1" t="s">
        <v>1509</v>
      </c>
      <c r="L10492" s="1" t="s">
        <v>1510</v>
      </c>
      <c r="M10492" s="1">
        <v>1</v>
      </c>
    </row>
    <row r="10493" spans="1:13" x14ac:dyDescent="0.25">
      <c r="A10493" s="1" t="s">
        <v>1314</v>
      </c>
      <c r="J10493" s="1" t="s">
        <v>1511</v>
      </c>
      <c r="K10493" s="1" t="s">
        <v>1509</v>
      </c>
      <c r="L10493" s="1" t="s">
        <v>1510</v>
      </c>
      <c r="M10493" s="1">
        <v>1</v>
      </c>
    </row>
    <row r="10494" spans="1:13" x14ac:dyDescent="0.25">
      <c r="A10494" s="1" t="s">
        <v>1262</v>
      </c>
      <c r="J10494" s="1" t="s">
        <v>1511</v>
      </c>
      <c r="K10494" s="1" t="s">
        <v>1509</v>
      </c>
      <c r="L10494" s="1" t="s">
        <v>1512</v>
      </c>
      <c r="M10494" s="1">
        <v>1</v>
      </c>
    </row>
    <row r="10495" spans="1:13" x14ac:dyDescent="0.25">
      <c r="A10495" s="1" t="s">
        <v>1314</v>
      </c>
      <c r="J10495" s="1" t="s">
        <v>1511</v>
      </c>
      <c r="K10495" s="1" t="s">
        <v>1509</v>
      </c>
      <c r="L10495" s="1" t="s">
        <v>1510</v>
      </c>
      <c r="M10495" s="1">
        <v>1</v>
      </c>
    </row>
    <row r="10496" spans="1:13" x14ac:dyDescent="0.25">
      <c r="A10496" s="1" t="s">
        <v>1299</v>
      </c>
      <c r="J10496" s="1" t="s">
        <v>1511</v>
      </c>
      <c r="K10496" s="1" t="s">
        <v>1509</v>
      </c>
      <c r="L10496" s="1" t="s">
        <v>1510</v>
      </c>
      <c r="M10496" s="1">
        <v>1</v>
      </c>
    </row>
    <row r="10497" spans="1:13" x14ac:dyDescent="0.25">
      <c r="A10497" s="1" t="s">
        <v>1262</v>
      </c>
      <c r="J10497" s="1" t="s">
        <v>1511</v>
      </c>
      <c r="K10497" s="1" t="s">
        <v>1509</v>
      </c>
      <c r="L10497" s="1" t="s">
        <v>1510</v>
      </c>
      <c r="M10497" s="1">
        <v>1</v>
      </c>
    </row>
    <row r="10498" spans="1:13" x14ac:dyDescent="0.25">
      <c r="A10498" s="1" t="s">
        <v>1314</v>
      </c>
      <c r="J10498" s="1" t="s">
        <v>1511</v>
      </c>
      <c r="K10498" s="1" t="s">
        <v>1509</v>
      </c>
      <c r="L10498" s="1" t="s">
        <v>1510</v>
      </c>
      <c r="M10498" s="1">
        <v>1</v>
      </c>
    </row>
    <row r="10499" spans="1:13" x14ac:dyDescent="0.25">
      <c r="A10499" s="1" t="s">
        <v>1314</v>
      </c>
      <c r="J10499" s="1" t="s">
        <v>1511</v>
      </c>
      <c r="K10499" s="1" t="s">
        <v>1509</v>
      </c>
      <c r="L10499" s="1" t="s">
        <v>1510</v>
      </c>
      <c r="M10499" s="1">
        <v>1</v>
      </c>
    </row>
    <row r="10500" spans="1:13" x14ac:dyDescent="0.25">
      <c r="A10500" s="1" t="s">
        <v>1314</v>
      </c>
      <c r="J10500" s="1" t="s">
        <v>1511</v>
      </c>
      <c r="K10500" s="1" t="s">
        <v>1509</v>
      </c>
      <c r="L10500" s="1" t="s">
        <v>1510</v>
      </c>
      <c r="M10500" s="1">
        <v>1</v>
      </c>
    </row>
    <row r="10501" spans="1:13" x14ac:dyDescent="0.25">
      <c r="A10501" s="1" t="s">
        <v>1314</v>
      </c>
      <c r="J10501" s="1" t="s">
        <v>1511</v>
      </c>
      <c r="K10501" s="1" t="s">
        <v>1509</v>
      </c>
      <c r="L10501" s="1" t="s">
        <v>1510</v>
      </c>
      <c r="M10501" s="1">
        <v>1</v>
      </c>
    </row>
    <row r="10502" spans="1:13" x14ac:dyDescent="0.25">
      <c r="A10502" s="1" t="s">
        <v>1314</v>
      </c>
      <c r="J10502" s="1" t="s">
        <v>1511</v>
      </c>
      <c r="K10502" s="1" t="s">
        <v>1509</v>
      </c>
      <c r="L10502" s="1" t="s">
        <v>1510</v>
      </c>
      <c r="M10502" s="1">
        <v>1</v>
      </c>
    </row>
    <row r="10503" spans="1:13" x14ac:dyDescent="0.25">
      <c r="A10503" s="1" t="s">
        <v>1272</v>
      </c>
      <c r="J10503" s="1" t="s">
        <v>1511</v>
      </c>
      <c r="K10503" s="1" t="s">
        <v>1509</v>
      </c>
      <c r="L10503" s="1" t="s">
        <v>1510</v>
      </c>
      <c r="M10503" s="1">
        <v>14</v>
      </c>
    </row>
    <row r="10504" spans="1:13" x14ac:dyDescent="0.25">
      <c r="A10504" s="1" t="s">
        <v>1314</v>
      </c>
      <c r="J10504" s="1" t="s">
        <v>1511</v>
      </c>
      <c r="K10504" s="1" t="s">
        <v>1509</v>
      </c>
      <c r="L10504" s="1" t="s">
        <v>1510</v>
      </c>
      <c r="M10504" s="1">
        <v>1</v>
      </c>
    </row>
    <row r="10505" spans="1:13" x14ac:dyDescent="0.25">
      <c r="A10505" s="1" t="s">
        <v>1314</v>
      </c>
      <c r="J10505" s="1" t="s">
        <v>1511</v>
      </c>
      <c r="K10505" s="1" t="s">
        <v>1509</v>
      </c>
      <c r="L10505" s="1" t="s">
        <v>1510</v>
      </c>
      <c r="M10505" s="1">
        <v>1</v>
      </c>
    </row>
    <row r="10506" spans="1:13" x14ac:dyDescent="0.25">
      <c r="A10506" s="1" t="s">
        <v>1272</v>
      </c>
      <c r="J10506" s="1" t="s">
        <v>1511</v>
      </c>
      <c r="K10506" s="1" t="s">
        <v>1509</v>
      </c>
      <c r="L10506" s="1" t="s">
        <v>1512</v>
      </c>
      <c r="M10506" s="1">
        <v>1</v>
      </c>
    </row>
    <row r="10507" spans="1:13" x14ac:dyDescent="0.25">
      <c r="A10507" s="1" t="s">
        <v>1314</v>
      </c>
      <c r="J10507" s="1" t="s">
        <v>1511</v>
      </c>
      <c r="K10507" s="1" t="s">
        <v>1509</v>
      </c>
      <c r="L10507" s="1" t="s">
        <v>1510</v>
      </c>
      <c r="M10507" s="1">
        <v>1</v>
      </c>
    </row>
    <row r="10508" spans="1:13" x14ac:dyDescent="0.25">
      <c r="A10508" s="1" t="s">
        <v>1314</v>
      </c>
      <c r="J10508" s="1" t="s">
        <v>1511</v>
      </c>
      <c r="K10508" s="1" t="s">
        <v>1509</v>
      </c>
      <c r="L10508" s="1" t="s">
        <v>1510</v>
      </c>
      <c r="M10508" s="1">
        <v>1</v>
      </c>
    </row>
    <row r="10509" spans="1:13" x14ac:dyDescent="0.25">
      <c r="A10509" s="1" t="s">
        <v>1346</v>
      </c>
      <c r="J10509" s="1" t="s">
        <v>1508</v>
      </c>
      <c r="K10509" s="1" t="s">
        <v>1509</v>
      </c>
      <c r="L10509" s="1" t="s">
        <v>1512</v>
      </c>
      <c r="M10509" s="1">
        <v>68</v>
      </c>
    </row>
    <row r="10510" spans="1:13" x14ac:dyDescent="0.25">
      <c r="A10510" s="1" t="s">
        <v>1314</v>
      </c>
      <c r="J10510" s="1" t="s">
        <v>1511</v>
      </c>
      <c r="K10510" s="1" t="s">
        <v>1509</v>
      </c>
      <c r="L10510" s="1" t="s">
        <v>1510</v>
      </c>
      <c r="M10510" s="1">
        <v>1</v>
      </c>
    </row>
    <row r="10511" spans="1:13" x14ac:dyDescent="0.25">
      <c r="A10511" s="1" t="s">
        <v>1299</v>
      </c>
      <c r="J10511" s="1" t="s">
        <v>1511</v>
      </c>
      <c r="K10511" s="1" t="s">
        <v>1509</v>
      </c>
      <c r="L10511" s="1" t="s">
        <v>1510</v>
      </c>
      <c r="M10511" s="1">
        <v>1</v>
      </c>
    </row>
    <row r="10512" spans="1:13" x14ac:dyDescent="0.25">
      <c r="A10512" s="1" t="s">
        <v>1346</v>
      </c>
      <c r="J10512" s="1" t="s">
        <v>1508</v>
      </c>
      <c r="K10512" s="1" t="s">
        <v>1509</v>
      </c>
      <c r="L10512" s="1" t="s">
        <v>1512</v>
      </c>
      <c r="M10512" s="1">
        <v>18</v>
      </c>
    </row>
    <row r="10513" spans="1:13" x14ac:dyDescent="0.25">
      <c r="A10513" s="1" t="s">
        <v>1272</v>
      </c>
      <c r="J10513" s="1" t="s">
        <v>1511</v>
      </c>
      <c r="K10513" s="1" t="s">
        <v>1514</v>
      </c>
      <c r="L10513" s="1" t="s">
        <v>1510</v>
      </c>
      <c r="M10513" s="1">
        <v>10</v>
      </c>
    </row>
    <row r="10514" spans="1:13" x14ac:dyDescent="0.25">
      <c r="A10514" s="1" t="s">
        <v>1263</v>
      </c>
      <c r="J10514" s="1" t="s">
        <v>1511</v>
      </c>
      <c r="K10514" s="1" t="s">
        <v>1509</v>
      </c>
      <c r="L10514" s="1" t="s">
        <v>1510</v>
      </c>
      <c r="M10514" s="1">
        <v>1</v>
      </c>
    </row>
    <row r="10515" spans="1:13" x14ac:dyDescent="0.25">
      <c r="A10515" s="1" t="s">
        <v>1262</v>
      </c>
      <c r="J10515" s="1" t="s">
        <v>1511</v>
      </c>
      <c r="K10515" s="1" t="s">
        <v>1509</v>
      </c>
      <c r="L10515" s="1" t="s">
        <v>1512</v>
      </c>
      <c r="M10515" s="1">
        <v>1</v>
      </c>
    </row>
    <row r="10516" spans="1:13" x14ac:dyDescent="0.25">
      <c r="A10516" s="1" t="s">
        <v>1299</v>
      </c>
      <c r="J10516" s="1" t="s">
        <v>1508</v>
      </c>
      <c r="K10516" s="1" t="s">
        <v>1509</v>
      </c>
      <c r="L10516" s="1" t="s">
        <v>1510</v>
      </c>
      <c r="M10516" s="1">
        <v>1</v>
      </c>
    </row>
    <row r="10517" spans="1:13" x14ac:dyDescent="0.25">
      <c r="A10517" s="1" t="s">
        <v>1299</v>
      </c>
      <c r="J10517" s="1" t="s">
        <v>1508</v>
      </c>
      <c r="K10517" s="1" t="s">
        <v>1509</v>
      </c>
      <c r="L10517" s="1" t="s">
        <v>1510</v>
      </c>
      <c r="M10517" s="1">
        <v>1</v>
      </c>
    </row>
    <row r="10518" spans="1:13" x14ac:dyDescent="0.25">
      <c r="A10518" s="1" t="s">
        <v>1502</v>
      </c>
      <c r="J10518" s="1" t="s">
        <v>1511</v>
      </c>
      <c r="K10518" s="1" t="s">
        <v>1509</v>
      </c>
      <c r="L10518" s="1" t="s">
        <v>1510</v>
      </c>
      <c r="M10518" s="1">
        <v>1</v>
      </c>
    </row>
    <row r="10519" spans="1:13" x14ac:dyDescent="0.25">
      <c r="A10519" s="1" t="s">
        <v>1502</v>
      </c>
      <c r="J10519" s="1" t="s">
        <v>1511</v>
      </c>
      <c r="K10519" s="1" t="s">
        <v>1509</v>
      </c>
      <c r="L10519" s="1" t="s">
        <v>1510</v>
      </c>
      <c r="M10519" s="1">
        <v>1</v>
      </c>
    </row>
    <row r="10520" spans="1:13" x14ac:dyDescent="0.25">
      <c r="A10520" s="1" t="s">
        <v>1502</v>
      </c>
      <c r="J10520" s="1" t="s">
        <v>1511</v>
      </c>
      <c r="K10520" s="1" t="s">
        <v>1509</v>
      </c>
      <c r="L10520" s="1" t="s">
        <v>1510</v>
      </c>
      <c r="M10520" s="1">
        <v>1</v>
      </c>
    </row>
    <row r="10521" spans="1:13" x14ac:dyDescent="0.25">
      <c r="A10521" s="1" t="s">
        <v>1272</v>
      </c>
      <c r="J10521" s="1" t="s">
        <v>1511</v>
      </c>
      <c r="K10521" s="1" t="s">
        <v>1509</v>
      </c>
      <c r="L10521" s="1" t="s">
        <v>1512</v>
      </c>
      <c r="M10521" s="1">
        <v>2</v>
      </c>
    </row>
    <row r="10522" spans="1:13" x14ac:dyDescent="0.25">
      <c r="A10522" s="1" t="s">
        <v>1263</v>
      </c>
      <c r="J10522" s="1" t="s">
        <v>1511</v>
      </c>
      <c r="K10522" s="1" t="s">
        <v>1509</v>
      </c>
      <c r="L10522" s="1" t="s">
        <v>1510</v>
      </c>
      <c r="M10522" s="1">
        <v>1</v>
      </c>
    </row>
    <row r="10523" spans="1:13" x14ac:dyDescent="0.25">
      <c r="A10523" s="1" t="s">
        <v>1299</v>
      </c>
      <c r="J10523" s="1" t="s">
        <v>1508</v>
      </c>
      <c r="K10523" s="1" t="s">
        <v>1509</v>
      </c>
      <c r="L10523" s="1" t="s">
        <v>1510</v>
      </c>
      <c r="M10523" s="1">
        <v>1</v>
      </c>
    </row>
    <row r="10524" spans="1:13" x14ac:dyDescent="0.25">
      <c r="A10524" s="1" t="s">
        <v>1339</v>
      </c>
      <c r="J10524" s="1" t="s">
        <v>1511</v>
      </c>
      <c r="K10524" s="1" t="s">
        <v>1509</v>
      </c>
      <c r="L10524" s="1" t="s">
        <v>1510</v>
      </c>
      <c r="M10524" s="1">
        <v>2</v>
      </c>
    </row>
    <row r="10525" spans="1:13" x14ac:dyDescent="0.25">
      <c r="A10525" s="1" t="s">
        <v>1502</v>
      </c>
      <c r="J10525" s="1" t="s">
        <v>1511</v>
      </c>
      <c r="K10525" s="1" t="s">
        <v>1509</v>
      </c>
      <c r="L10525" s="1" t="s">
        <v>1510</v>
      </c>
      <c r="M10525" s="1">
        <v>1</v>
      </c>
    </row>
    <row r="10526" spans="1:13" x14ac:dyDescent="0.25">
      <c r="A10526" s="1" t="s">
        <v>1346</v>
      </c>
      <c r="J10526" s="1" t="s">
        <v>1508</v>
      </c>
      <c r="K10526" s="1" t="s">
        <v>1509</v>
      </c>
      <c r="L10526" s="1" t="s">
        <v>1512</v>
      </c>
      <c r="M10526" s="1">
        <v>146</v>
      </c>
    </row>
    <row r="10527" spans="1:13" x14ac:dyDescent="0.25">
      <c r="A10527" s="1" t="s">
        <v>1299</v>
      </c>
      <c r="J10527" s="1" t="s">
        <v>1508</v>
      </c>
      <c r="K10527" s="1" t="s">
        <v>1509</v>
      </c>
      <c r="L10527" s="1" t="s">
        <v>1510</v>
      </c>
      <c r="M10527" s="1">
        <v>1</v>
      </c>
    </row>
    <row r="10528" spans="1:13" x14ac:dyDescent="0.25">
      <c r="A10528" s="1" t="s">
        <v>1502</v>
      </c>
      <c r="J10528" s="1" t="s">
        <v>1511</v>
      </c>
      <c r="K10528" s="1" t="s">
        <v>1509</v>
      </c>
      <c r="L10528" s="1" t="s">
        <v>1510</v>
      </c>
      <c r="M10528" s="1">
        <v>1</v>
      </c>
    </row>
    <row r="10529" spans="1:13" x14ac:dyDescent="0.25">
      <c r="A10529" s="1" t="s">
        <v>1299</v>
      </c>
      <c r="J10529" s="1" t="s">
        <v>1508</v>
      </c>
      <c r="K10529" s="1" t="s">
        <v>1509</v>
      </c>
      <c r="L10529" s="1" t="s">
        <v>1510</v>
      </c>
      <c r="M10529" s="1">
        <v>2</v>
      </c>
    </row>
    <row r="10530" spans="1:13" x14ac:dyDescent="0.25">
      <c r="A10530" s="1" t="s">
        <v>1262</v>
      </c>
      <c r="J10530" s="1" t="s">
        <v>1511</v>
      </c>
      <c r="K10530" s="1" t="s">
        <v>1509</v>
      </c>
      <c r="L10530" s="1" t="s">
        <v>1510</v>
      </c>
      <c r="M10530" s="1">
        <v>1</v>
      </c>
    </row>
    <row r="10531" spans="1:13" x14ac:dyDescent="0.25">
      <c r="A10531" s="1" t="s">
        <v>1299</v>
      </c>
      <c r="J10531" s="1" t="s">
        <v>1508</v>
      </c>
      <c r="K10531" s="1" t="s">
        <v>1509</v>
      </c>
      <c r="L10531" s="1" t="s">
        <v>1510</v>
      </c>
      <c r="M10531" s="1">
        <v>2</v>
      </c>
    </row>
    <row r="10532" spans="1:13" x14ac:dyDescent="0.25">
      <c r="A10532" s="1" t="s">
        <v>1266</v>
      </c>
      <c r="J10532" s="1" t="s">
        <v>1511</v>
      </c>
      <c r="K10532" s="1" t="s">
        <v>1509</v>
      </c>
      <c r="L10532" s="1" t="s">
        <v>1512</v>
      </c>
      <c r="M10532" s="1">
        <v>1</v>
      </c>
    </row>
    <row r="10533" spans="1:13" x14ac:dyDescent="0.25">
      <c r="A10533" s="1" t="s">
        <v>1264</v>
      </c>
      <c r="J10533" s="1" t="s">
        <v>1511</v>
      </c>
      <c r="K10533" s="1" t="s">
        <v>1509</v>
      </c>
      <c r="L10533" s="1" t="s">
        <v>1512</v>
      </c>
      <c r="M10533" s="1">
        <v>1</v>
      </c>
    </row>
    <row r="10534" spans="1:13" x14ac:dyDescent="0.25">
      <c r="A10534" s="1" t="s">
        <v>1299</v>
      </c>
      <c r="J10534" s="1" t="s">
        <v>1508</v>
      </c>
      <c r="K10534" s="1" t="s">
        <v>1509</v>
      </c>
      <c r="L10534" s="1" t="s">
        <v>1510</v>
      </c>
      <c r="M10534" s="1">
        <v>1</v>
      </c>
    </row>
    <row r="10535" spans="1:13" x14ac:dyDescent="0.25">
      <c r="A10535" s="1" t="s">
        <v>1502</v>
      </c>
      <c r="J10535" s="1" t="s">
        <v>1511</v>
      </c>
      <c r="K10535" s="1" t="s">
        <v>1509</v>
      </c>
      <c r="L10535" s="1" t="s">
        <v>1510</v>
      </c>
      <c r="M10535" s="1">
        <v>1</v>
      </c>
    </row>
    <row r="10536" spans="1:13" x14ac:dyDescent="0.25">
      <c r="A10536" s="1" t="s">
        <v>1299</v>
      </c>
      <c r="J10536" s="1" t="s">
        <v>1508</v>
      </c>
      <c r="K10536" s="1" t="s">
        <v>1509</v>
      </c>
      <c r="L10536" s="1" t="s">
        <v>1510</v>
      </c>
      <c r="M10536" s="1">
        <v>2</v>
      </c>
    </row>
    <row r="10537" spans="1:13" x14ac:dyDescent="0.25">
      <c r="A10537" s="1" t="s">
        <v>1346</v>
      </c>
      <c r="J10537" s="1" t="s">
        <v>1508</v>
      </c>
      <c r="K10537" s="1" t="s">
        <v>1509</v>
      </c>
      <c r="L10537" s="1" t="s">
        <v>1512</v>
      </c>
      <c r="M10537" s="1">
        <v>67</v>
      </c>
    </row>
    <row r="10538" spans="1:13" x14ac:dyDescent="0.25">
      <c r="A10538" s="1" t="s">
        <v>1502</v>
      </c>
      <c r="J10538" s="1" t="s">
        <v>1511</v>
      </c>
      <c r="K10538" s="1" t="s">
        <v>1509</v>
      </c>
      <c r="L10538" s="1" t="s">
        <v>1510</v>
      </c>
      <c r="M10538" s="1">
        <v>1</v>
      </c>
    </row>
    <row r="10539" spans="1:13" x14ac:dyDescent="0.25">
      <c r="A10539" s="1" t="s">
        <v>1299</v>
      </c>
      <c r="J10539" s="1" t="s">
        <v>1508</v>
      </c>
      <c r="K10539" s="1" t="s">
        <v>1509</v>
      </c>
      <c r="L10539" s="1" t="s">
        <v>1510</v>
      </c>
      <c r="M10539" s="1">
        <v>1</v>
      </c>
    </row>
    <row r="10540" spans="1:13" x14ac:dyDescent="0.25">
      <c r="A10540" s="1" t="s">
        <v>1299</v>
      </c>
      <c r="J10540" s="1" t="s">
        <v>1508</v>
      </c>
      <c r="K10540" s="1" t="s">
        <v>1509</v>
      </c>
      <c r="L10540" s="1" t="s">
        <v>1510</v>
      </c>
      <c r="M10540" s="1">
        <v>1</v>
      </c>
    </row>
    <row r="10541" spans="1:13" x14ac:dyDescent="0.25">
      <c r="A10541" s="1" t="s">
        <v>1502</v>
      </c>
      <c r="J10541" s="1" t="s">
        <v>1511</v>
      </c>
      <c r="K10541" s="1" t="s">
        <v>1509</v>
      </c>
      <c r="L10541" s="1" t="s">
        <v>1510</v>
      </c>
      <c r="M10541" s="1">
        <v>8</v>
      </c>
    </row>
    <row r="10542" spans="1:13" x14ac:dyDescent="0.25">
      <c r="A10542" s="1" t="s">
        <v>1346</v>
      </c>
      <c r="J10542" s="1" t="s">
        <v>1508</v>
      </c>
      <c r="K10542" s="1" t="s">
        <v>1509</v>
      </c>
      <c r="L10542" s="1" t="s">
        <v>1512</v>
      </c>
      <c r="M10542" s="1">
        <v>340</v>
      </c>
    </row>
    <row r="10543" spans="1:13" x14ac:dyDescent="0.25">
      <c r="A10543" s="1" t="s">
        <v>1299</v>
      </c>
      <c r="J10543" s="1" t="s">
        <v>1508</v>
      </c>
      <c r="K10543" s="1" t="s">
        <v>1509</v>
      </c>
      <c r="L10543" s="1" t="s">
        <v>1510</v>
      </c>
      <c r="M10543" s="1">
        <v>7</v>
      </c>
    </row>
    <row r="10544" spans="1:13" x14ac:dyDescent="0.25">
      <c r="A10544" s="1" t="s">
        <v>1502</v>
      </c>
      <c r="J10544" s="1" t="s">
        <v>1511</v>
      </c>
      <c r="K10544" s="1" t="s">
        <v>1509</v>
      </c>
      <c r="L10544" s="1" t="s">
        <v>1510</v>
      </c>
      <c r="M10544" s="1">
        <v>1</v>
      </c>
    </row>
    <row r="10545" spans="1:13" x14ac:dyDescent="0.25">
      <c r="A10545" s="1" t="s">
        <v>1299</v>
      </c>
      <c r="J10545" s="1" t="s">
        <v>1508</v>
      </c>
      <c r="K10545" s="1" t="s">
        <v>1509</v>
      </c>
      <c r="L10545" s="1" t="s">
        <v>1510</v>
      </c>
      <c r="M10545" s="1">
        <v>1</v>
      </c>
    </row>
    <row r="10546" spans="1:13" x14ac:dyDescent="0.25">
      <c r="A10546" s="1" t="s">
        <v>1502</v>
      </c>
      <c r="J10546" s="1" t="s">
        <v>1511</v>
      </c>
      <c r="K10546" s="1" t="s">
        <v>1509</v>
      </c>
      <c r="L10546" s="1" t="s">
        <v>1510</v>
      </c>
      <c r="M10546" s="1">
        <v>1</v>
      </c>
    </row>
    <row r="10547" spans="1:13" x14ac:dyDescent="0.25">
      <c r="A10547" s="1" t="s">
        <v>1299</v>
      </c>
      <c r="J10547" s="1" t="s">
        <v>1508</v>
      </c>
      <c r="K10547" s="1" t="s">
        <v>1509</v>
      </c>
      <c r="L10547" s="1" t="s">
        <v>1510</v>
      </c>
      <c r="M10547" s="1">
        <v>1</v>
      </c>
    </row>
    <row r="10548" spans="1:13" x14ac:dyDescent="0.25">
      <c r="A10548" s="1" t="s">
        <v>1299</v>
      </c>
      <c r="J10548" s="1" t="s">
        <v>1508</v>
      </c>
      <c r="K10548" s="1" t="s">
        <v>1509</v>
      </c>
      <c r="L10548" s="1" t="s">
        <v>1510</v>
      </c>
      <c r="M10548" s="1">
        <v>1</v>
      </c>
    </row>
    <row r="10549" spans="1:13" x14ac:dyDescent="0.25">
      <c r="A10549" s="1" t="s">
        <v>1264</v>
      </c>
      <c r="J10549" s="1" t="s">
        <v>1511</v>
      </c>
      <c r="K10549" s="1" t="s">
        <v>1509</v>
      </c>
      <c r="L10549" s="1" t="s">
        <v>1512</v>
      </c>
      <c r="M10549" s="1">
        <v>7</v>
      </c>
    </row>
    <row r="10550" spans="1:13" x14ac:dyDescent="0.25">
      <c r="A10550" s="1" t="s">
        <v>1502</v>
      </c>
      <c r="J10550" s="1" t="s">
        <v>1511</v>
      </c>
      <c r="K10550" s="1" t="s">
        <v>1509</v>
      </c>
      <c r="L10550" s="1" t="s">
        <v>1510</v>
      </c>
      <c r="M10550" s="1">
        <v>8</v>
      </c>
    </row>
    <row r="10551" spans="1:13" x14ac:dyDescent="0.25">
      <c r="A10551" s="1" t="s">
        <v>1299</v>
      </c>
      <c r="J10551" s="1" t="s">
        <v>1508</v>
      </c>
      <c r="K10551" s="1" t="s">
        <v>1509</v>
      </c>
      <c r="L10551" s="1" t="s">
        <v>1510</v>
      </c>
      <c r="M10551" s="1">
        <v>6</v>
      </c>
    </row>
    <row r="10552" spans="1:13" x14ac:dyDescent="0.25">
      <c r="A10552" s="1" t="s">
        <v>1299</v>
      </c>
      <c r="J10552" s="1" t="s">
        <v>1508</v>
      </c>
      <c r="K10552" s="1" t="s">
        <v>1509</v>
      </c>
      <c r="L10552" s="1" t="s">
        <v>1510</v>
      </c>
      <c r="M10552" s="1">
        <v>1</v>
      </c>
    </row>
    <row r="10553" spans="1:13" x14ac:dyDescent="0.25">
      <c r="A10553" s="1" t="s">
        <v>1502</v>
      </c>
      <c r="J10553" s="1" t="s">
        <v>1511</v>
      </c>
      <c r="K10553" s="1" t="s">
        <v>1509</v>
      </c>
      <c r="L10553" s="1" t="s">
        <v>1510</v>
      </c>
      <c r="M10553" s="1">
        <v>1</v>
      </c>
    </row>
    <row r="10554" spans="1:13" x14ac:dyDescent="0.25">
      <c r="A10554" s="1" t="s">
        <v>1299</v>
      </c>
      <c r="J10554" s="1" t="s">
        <v>1508</v>
      </c>
      <c r="K10554" s="1" t="s">
        <v>1509</v>
      </c>
      <c r="L10554" s="1" t="s">
        <v>1510</v>
      </c>
      <c r="M10554" s="1">
        <v>1</v>
      </c>
    </row>
    <row r="10555" spans="1:13" x14ac:dyDescent="0.25">
      <c r="A10555" s="1" t="s">
        <v>1299</v>
      </c>
      <c r="J10555" s="1" t="s">
        <v>1508</v>
      </c>
      <c r="K10555" s="1" t="s">
        <v>1509</v>
      </c>
      <c r="L10555" s="1" t="s">
        <v>1510</v>
      </c>
      <c r="M10555" s="1">
        <v>5</v>
      </c>
    </row>
    <row r="10556" spans="1:13" x14ac:dyDescent="0.25">
      <c r="A10556" s="1" t="s">
        <v>1264</v>
      </c>
      <c r="J10556" s="1" t="s">
        <v>1511</v>
      </c>
      <c r="K10556" s="1" t="s">
        <v>1509</v>
      </c>
      <c r="L10556" s="1" t="s">
        <v>1512</v>
      </c>
      <c r="M10556" s="1">
        <v>1</v>
      </c>
    </row>
    <row r="10557" spans="1:13" x14ac:dyDescent="0.25">
      <c r="A10557" s="1" t="s">
        <v>1299</v>
      </c>
      <c r="J10557" s="1" t="s">
        <v>1508</v>
      </c>
      <c r="K10557" s="1" t="s">
        <v>1509</v>
      </c>
      <c r="L10557" s="1" t="s">
        <v>1510</v>
      </c>
      <c r="M10557" s="1">
        <v>1</v>
      </c>
    </row>
    <row r="10558" spans="1:13" x14ac:dyDescent="0.25">
      <c r="A10558" s="1" t="s">
        <v>1299</v>
      </c>
      <c r="J10558" s="1" t="s">
        <v>1508</v>
      </c>
      <c r="K10558" s="1" t="s">
        <v>1509</v>
      </c>
      <c r="L10558" s="1" t="s">
        <v>1510</v>
      </c>
      <c r="M10558" s="1">
        <v>1</v>
      </c>
    </row>
    <row r="10559" spans="1:13" x14ac:dyDescent="0.25">
      <c r="A10559" s="1" t="s">
        <v>1264</v>
      </c>
      <c r="J10559" s="1" t="s">
        <v>1511</v>
      </c>
      <c r="K10559" s="1" t="s">
        <v>1509</v>
      </c>
      <c r="L10559" s="1" t="s">
        <v>1512</v>
      </c>
      <c r="M10559" s="1">
        <v>1</v>
      </c>
    </row>
    <row r="10560" spans="1:13" x14ac:dyDescent="0.25">
      <c r="A10560" s="1" t="s">
        <v>1299</v>
      </c>
      <c r="J10560" s="1" t="s">
        <v>1508</v>
      </c>
      <c r="K10560" s="1" t="s">
        <v>1509</v>
      </c>
      <c r="L10560" s="1" t="s">
        <v>1510</v>
      </c>
      <c r="M10560" s="1">
        <v>1</v>
      </c>
    </row>
    <row r="10561" spans="1:13" x14ac:dyDescent="0.25">
      <c r="A10561" s="1" t="s">
        <v>1299</v>
      </c>
      <c r="J10561" s="1" t="s">
        <v>1508</v>
      </c>
      <c r="K10561" s="1" t="s">
        <v>1509</v>
      </c>
      <c r="L10561" s="1" t="s">
        <v>1510</v>
      </c>
      <c r="M10561" s="1">
        <v>1</v>
      </c>
    </row>
    <row r="10562" spans="1:13" x14ac:dyDescent="0.25">
      <c r="A10562" s="1" t="s">
        <v>1264</v>
      </c>
      <c r="J10562" s="1" t="s">
        <v>1511</v>
      </c>
      <c r="K10562" s="1" t="s">
        <v>1509</v>
      </c>
      <c r="L10562" s="1" t="s">
        <v>1512</v>
      </c>
      <c r="M10562" s="1">
        <v>1</v>
      </c>
    </row>
    <row r="10563" spans="1:13" x14ac:dyDescent="0.25">
      <c r="A10563" s="1" t="s">
        <v>1299</v>
      </c>
      <c r="J10563" s="1" t="s">
        <v>1508</v>
      </c>
      <c r="K10563" s="1" t="s">
        <v>1509</v>
      </c>
      <c r="L10563" s="1" t="s">
        <v>1510</v>
      </c>
      <c r="M10563" s="1">
        <v>1</v>
      </c>
    </row>
    <row r="10564" spans="1:13" x14ac:dyDescent="0.25">
      <c r="A10564" s="1" t="s">
        <v>1264</v>
      </c>
      <c r="J10564" s="1" t="s">
        <v>1511</v>
      </c>
      <c r="K10564" s="1" t="s">
        <v>1509</v>
      </c>
      <c r="L10564" s="1" t="s">
        <v>1510</v>
      </c>
      <c r="M10564" s="1">
        <v>1</v>
      </c>
    </row>
    <row r="10565" spans="1:13" x14ac:dyDescent="0.25">
      <c r="A10565" s="1" t="s">
        <v>1320</v>
      </c>
      <c r="J10565" s="1" t="s">
        <v>1511</v>
      </c>
      <c r="K10565" s="1" t="s">
        <v>1509</v>
      </c>
      <c r="L10565" s="1" t="s">
        <v>1512</v>
      </c>
      <c r="M10565" s="1">
        <v>2</v>
      </c>
    </row>
    <row r="10566" spans="1:13" x14ac:dyDescent="0.25">
      <c r="A10566" s="1" t="s">
        <v>1299</v>
      </c>
      <c r="J10566" s="1" t="s">
        <v>1508</v>
      </c>
      <c r="K10566" s="1" t="s">
        <v>1509</v>
      </c>
      <c r="L10566" s="1" t="s">
        <v>1510</v>
      </c>
      <c r="M10566" s="1">
        <v>1</v>
      </c>
    </row>
    <row r="10567" spans="1:13" x14ac:dyDescent="0.25">
      <c r="A10567" s="1" t="s">
        <v>1299</v>
      </c>
      <c r="J10567" s="1" t="s">
        <v>1508</v>
      </c>
      <c r="K10567" s="1" t="s">
        <v>1509</v>
      </c>
      <c r="L10567" s="1" t="s">
        <v>1510</v>
      </c>
      <c r="M10567" s="1">
        <v>1</v>
      </c>
    </row>
    <row r="10568" spans="1:13" x14ac:dyDescent="0.25">
      <c r="A10568" s="1" t="s">
        <v>1299</v>
      </c>
      <c r="J10568" s="1" t="s">
        <v>1508</v>
      </c>
      <c r="K10568" s="1" t="s">
        <v>1509</v>
      </c>
      <c r="L10568" s="1" t="s">
        <v>1510</v>
      </c>
      <c r="M10568" s="1">
        <v>1</v>
      </c>
    </row>
    <row r="10569" spans="1:13" x14ac:dyDescent="0.25">
      <c r="A10569" s="1" t="s">
        <v>835</v>
      </c>
      <c r="J10569" s="1" t="s">
        <v>1511</v>
      </c>
      <c r="K10569" s="1" t="s">
        <v>1509</v>
      </c>
      <c r="L10569" s="1" t="s">
        <v>1512</v>
      </c>
      <c r="M10569" s="1">
        <v>1</v>
      </c>
    </row>
    <row r="10570" spans="1:13" x14ac:dyDescent="0.25">
      <c r="A10570" s="1" t="s">
        <v>1299</v>
      </c>
      <c r="J10570" s="1" t="s">
        <v>1508</v>
      </c>
      <c r="K10570" s="1" t="s">
        <v>1509</v>
      </c>
      <c r="L10570" s="1" t="s">
        <v>1510</v>
      </c>
      <c r="M10570" s="1">
        <v>1</v>
      </c>
    </row>
    <row r="10571" spans="1:13" x14ac:dyDescent="0.25">
      <c r="A10571" s="1" t="s">
        <v>835</v>
      </c>
      <c r="J10571" s="1" t="s">
        <v>1511</v>
      </c>
      <c r="K10571" s="1" t="s">
        <v>1509</v>
      </c>
      <c r="L10571" s="1" t="s">
        <v>1512</v>
      </c>
      <c r="M10571" s="1">
        <v>1</v>
      </c>
    </row>
    <row r="10572" spans="1:13" x14ac:dyDescent="0.25">
      <c r="A10572" s="1" t="s">
        <v>835</v>
      </c>
      <c r="J10572" s="1" t="s">
        <v>1511</v>
      </c>
      <c r="K10572" s="1" t="s">
        <v>1509</v>
      </c>
      <c r="L10572" s="1" t="s">
        <v>1512</v>
      </c>
      <c r="M10572" s="1">
        <v>1</v>
      </c>
    </row>
    <row r="10573" spans="1:13" x14ac:dyDescent="0.25">
      <c r="A10573" s="1" t="s">
        <v>835</v>
      </c>
      <c r="J10573" s="1" t="s">
        <v>1511</v>
      </c>
      <c r="K10573" s="1" t="s">
        <v>1509</v>
      </c>
      <c r="L10573" s="1" t="s">
        <v>1512</v>
      </c>
      <c r="M10573" s="1">
        <v>1</v>
      </c>
    </row>
    <row r="10574" spans="1:13" x14ac:dyDescent="0.25">
      <c r="A10574" s="1" t="s">
        <v>835</v>
      </c>
      <c r="J10574" s="1" t="s">
        <v>1511</v>
      </c>
      <c r="K10574" s="1" t="s">
        <v>1509</v>
      </c>
      <c r="L10574" s="1" t="s">
        <v>1512</v>
      </c>
      <c r="M10574" s="1">
        <v>1</v>
      </c>
    </row>
    <row r="10575" spans="1:13" x14ac:dyDescent="0.25">
      <c r="A10575" s="1" t="s">
        <v>1345</v>
      </c>
      <c r="J10575" s="1" t="s">
        <v>1511</v>
      </c>
      <c r="K10575" s="1" t="s">
        <v>1509</v>
      </c>
      <c r="L10575" s="1" t="s">
        <v>1512</v>
      </c>
      <c r="M10575" s="1">
        <v>1</v>
      </c>
    </row>
    <row r="10576" spans="1:13" x14ac:dyDescent="0.25">
      <c r="A10576" s="1" t="s">
        <v>835</v>
      </c>
      <c r="J10576" s="1" t="s">
        <v>1511</v>
      </c>
      <c r="K10576" s="1" t="s">
        <v>1509</v>
      </c>
      <c r="L10576" s="1" t="s">
        <v>1512</v>
      </c>
      <c r="M10576" s="1">
        <v>1</v>
      </c>
    </row>
    <row r="10577" spans="1:13" x14ac:dyDescent="0.25">
      <c r="A10577" s="1" t="s">
        <v>835</v>
      </c>
      <c r="J10577" s="1" t="s">
        <v>1511</v>
      </c>
      <c r="K10577" s="1" t="s">
        <v>1509</v>
      </c>
      <c r="L10577" s="1" t="s">
        <v>1512</v>
      </c>
      <c r="M10577" s="1">
        <v>1</v>
      </c>
    </row>
    <row r="10578" spans="1:13" x14ac:dyDescent="0.25">
      <c r="A10578" s="1" t="s">
        <v>835</v>
      </c>
      <c r="J10578" s="1" t="s">
        <v>1511</v>
      </c>
      <c r="K10578" s="1" t="s">
        <v>1509</v>
      </c>
      <c r="L10578" s="1" t="s">
        <v>1512</v>
      </c>
      <c r="M10578" s="1">
        <v>1</v>
      </c>
    </row>
    <row r="10579" spans="1:13" x14ac:dyDescent="0.25">
      <c r="A10579" s="1" t="s">
        <v>835</v>
      </c>
      <c r="J10579" s="1" t="s">
        <v>1511</v>
      </c>
      <c r="K10579" s="1" t="s">
        <v>1509</v>
      </c>
      <c r="L10579" s="1" t="s">
        <v>1512</v>
      </c>
      <c r="M10579" s="1">
        <v>1</v>
      </c>
    </row>
    <row r="10580" spans="1:13" x14ac:dyDescent="0.25">
      <c r="A10580" s="1" t="s">
        <v>1523</v>
      </c>
      <c r="J10580" s="1" t="s">
        <v>1511</v>
      </c>
      <c r="K10580" s="1" t="s">
        <v>1514</v>
      </c>
      <c r="L10580" s="1" t="s">
        <v>1512</v>
      </c>
      <c r="M10580" s="1">
        <v>3</v>
      </c>
    </row>
    <row r="10581" spans="1:13" x14ac:dyDescent="0.25">
      <c r="A10581" s="1" t="s">
        <v>1523</v>
      </c>
      <c r="J10581" s="1" t="s">
        <v>1511</v>
      </c>
      <c r="K10581" s="1" t="s">
        <v>1514</v>
      </c>
      <c r="L10581" s="1" t="s">
        <v>1512</v>
      </c>
      <c r="M10581" s="1">
        <v>1</v>
      </c>
    </row>
    <row r="10582" spans="1:13" x14ac:dyDescent="0.25">
      <c r="A10582" s="1" t="s">
        <v>1523</v>
      </c>
      <c r="J10582" s="1" t="s">
        <v>1511</v>
      </c>
      <c r="K10582" s="1" t="s">
        <v>1514</v>
      </c>
      <c r="L10582" s="1" t="s">
        <v>1512</v>
      </c>
      <c r="M10582" s="1">
        <v>1</v>
      </c>
    </row>
    <row r="10583" spans="1:13" x14ac:dyDescent="0.25">
      <c r="A10583" s="1" t="s">
        <v>1320</v>
      </c>
      <c r="J10583" s="1" t="s">
        <v>1511</v>
      </c>
      <c r="K10583" s="1" t="s">
        <v>1509</v>
      </c>
      <c r="L10583" s="1" t="s">
        <v>1512</v>
      </c>
      <c r="M10583" s="1">
        <v>130</v>
      </c>
    </row>
    <row r="10584" spans="1:13" x14ac:dyDescent="0.25">
      <c r="A10584" s="1" t="s">
        <v>1523</v>
      </c>
      <c r="J10584" s="1" t="s">
        <v>1511</v>
      </c>
      <c r="K10584" s="1" t="s">
        <v>1514</v>
      </c>
      <c r="L10584" s="1" t="s">
        <v>1512</v>
      </c>
      <c r="M10584" s="1">
        <v>2</v>
      </c>
    </row>
    <row r="10585" spans="1:13" x14ac:dyDescent="0.25">
      <c r="A10585" s="1" t="s">
        <v>1523</v>
      </c>
      <c r="J10585" s="1" t="s">
        <v>1511</v>
      </c>
      <c r="K10585" s="1" t="s">
        <v>1514</v>
      </c>
      <c r="L10585" s="1" t="s">
        <v>1512</v>
      </c>
      <c r="M10585" s="1">
        <v>3</v>
      </c>
    </row>
    <row r="10586" spans="1:13" x14ac:dyDescent="0.25">
      <c r="A10586" s="1" t="s">
        <v>1523</v>
      </c>
      <c r="J10586" s="1" t="s">
        <v>1511</v>
      </c>
      <c r="K10586" s="1" t="s">
        <v>1514</v>
      </c>
      <c r="L10586" s="1" t="s">
        <v>1512</v>
      </c>
      <c r="M10586" s="1">
        <v>5</v>
      </c>
    </row>
    <row r="10587" spans="1:13" x14ac:dyDescent="0.25">
      <c r="A10587" s="1" t="s">
        <v>1523</v>
      </c>
      <c r="J10587" s="1" t="s">
        <v>1511</v>
      </c>
      <c r="K10587" s="1" t="s">
        <v>1514</v>
      </c>
      <c r="L10587" s="1" t="s">
        <v>1510</v>
      </c>
      <c r="M10587" s="1">
        <v>2</v>
      </c>
    </row>
    <row r="10588" spans="1:13" x14ac:dyDescent="0.25">
      <c r="A10588" s="1" t="s">
        <v>1523</v>
      </c>
      <c r="J10588" s="1" t="s">
        <v>1511</v>
      </c>
      <c r="K10588" s="1" t="s">
        <v>1514</v>
      </c>
      <c r="L10588" s="1" t="s">
        <v>1510</v>
      </c>
      <c r="M10588" s="1">
        <v>1</v>
      </c>
    </row>
    <row r="10589" spans="1:13" x14ac:dyDescent="0.25">
      <c r="A10589" s="1" t="s">
        <v>1523</v>
      </c>
      <c r="J10589" s="1" t="s">
        <v>1511</v>
      </c>
      <c r="K10589" s="1" t="s">
        <v>1514</v>
      </c>
      <c r="L10589" s="1" t="s">
        <v>1510</v>
      </c>
      <c r="M10589" s="1">
        <v>2</v>
      </c>
    </row>
    <row r="10590" spans="1:13" x14ac:dyDescent="0.25">
      <c r="A10590" s="1" t="s">
        <v>1523</v>
      </c>
      <c r="J10590" s="1" t="s">
        <v>1511</v>
      </c>
      <c r="K10590" s="1" t="s">
        <v>1514</v>
      </c>
      <c r="L10590" s="1" t="s">
        <v>1512</v>
      </c>
      <c r="M10590" s="1">
        <v>1</v>
      </c>
    </row>
    <row r="10591" spans="1:13" x14ac:dyDescent="0.25">
      <c r="A10591" s="1" t="s">
        <v>1523</v>
      </c>
      <c r="J10591" s="1" t="s">
        <v>1511</v>
      </c>
      <c r="K10591" s="1" t="s">
        <v>1514</v>
      </c>
      <c r="L10591" s="1" t="s">
        <v>1512</v>
      </c>
      <c r="M10591" s="1">
        <v>1</v>
      </c>
    </row>
    <row r="10592" spans="1:13" x14ac:dyDescent="0.25">
      <c r="A10592" s="1" t="s">
        <v>1523</v>
      </c>
      <c r="J10592" s="1" t="s">
        <v>1511</v>
      </c>
      <c r="K10592" s="1" t="s">
        <v>1514</v>
      </c>
      <c r="L10592" s="1" t="s">
        <v>1512</v>
      </c>
      <c r="M10592" s="1">
        <v>7</v>
      </c>
    </row>
    <row r="10593" spans="1:13" x14ac:dyDescent="0.25">
      <c r="A10593" s="1" t="s">
        <v>1523</v>
      </c>
      <c r="J10593" s="1" t="s">
        <v>1511</v>
      </c>
      <c r="K10593" s="1" t="s">
        <v>1514</v>
      </c>
      <c r="L10593" s="1" t="s">
        <v>1512</v>
      </c>
      <c r="M10593" s="1">
        <v>2</v>
      </c>
    </row>
    <row r="10594" spans="1:13" x14ac:dyDescent="0.25">
      <c r="A10594" s="1" t="s">
        <v>1523</v>
      </c>
      <c r="J10594" s="1" t="s">
        <v>1511</v>
      </c>
      <c r="K10594" s="1" t="s">
        <v>1514</v>
      </c>
      <c r="L10594" s="1" t="s">
        <v>1512</v>
      </c>
      <c r="M10594" s="1">
        <v>7</v>
      </c>
    </row>
    <row r="10595" spans="1:13" x14ac:dyDescent="0.25">
      <c r="A10595" s="1" t="s">
        <v>1523</v>
      </c>
      <c r="J10595" s="1" t="s">
        <v>1511</v>
      </c>
      <c r="K10595" s="1" t="s">
        <v>1514</v>
      </c>
      <c r="L10595" s="1" t="s">
        <v>1512</v>
      </c>
      <c r="M10595" s="1">
        <v>2</v>
      </c>
    </row>
    <row r="10596" spans="1:13" x14ac:dyDescent="0.25">
      <c r="A10596" s="1" t="s">
        <v>1523</v>
      </c>
      <c r="J10596" s="1" t="s">
        <v>1511</v>
      </c>
      <c r="K10596" s="1" t="s">
        <v>1514</v>
      </c>
      <c r="L10596" s="1" t="s">
        <v>1510</v>
      </c>
      <c r="M10596" s="1">
        <v>5</v>
      </c>
    </row>
    <row r="10597" spans="1:13" x14ac:dyDescent="0.25">
      <c r="A10597" s="1" t="s">
        <v>1523</v>
      </c>
      <c r="J10597" s="1" t="s">
        <v>1511</v>
      </c>
      <c r="K10597" s="1" t="s">
        <v>1514</v>
      </c>
      <c r="L10597" s="1" t="s">
        <v>1510</v>
      </c>
      <c r="M10597" s="1">
        <v>1</v>
      </c>
    </row>
    <row r="10598" spans="1:13" x14ac:dyDescent="0.25">
      <c r="A10598" s="1" t="s">
        <v>1523</v>
      </c>
      <c r="J10598" s="1" t="s">
        <v>1511</v>
      </c>
      <c r="K10598" s="1" t="s">
        <v>1514</v>
      </c>
      <c r="L10598" s="1" t="s">
        <v>1510</v>
      </c>
      <c r="M10598" s="1">
        <v>1</v>
      </c>
    </row>
    <row r="10599" spans="1:13" x14ac:dyDescent="0.25">
      <c r="A10599" s="1" t="s">
        <v>1385</v>
      </c>
      <c r="J10599" s="1" t="s">
        <v>1508</v>
      </c>
      <c r="K10599" s="1" t="s">
        <v>1509</v>
      </c>
      <c r="L10599" s="1" t="s">
        <v>1510</v>
      </c>
      <c r="M10599" s="1">
        <v>1</v>
      </c>
    </row>
    <row r="10600" spans="1:13" x14ac:dyDescent="0.25">
      <c r="A10600" s="1" t="s">
        <v>1385</v>
      </c>
      <c r="J10600" s="1" t="s">
        <v>1508</v>
      </c>
      <c r="K10600" s="1" t="s">
        <v>1514</v>
      </c>
      <c r="L10600" s="1" t="s">
        <v>1513</v>
      </c>
      <c r="M10600" s="1">
        <v>1</v>
      </c>
    </row>
    <row r="10601" spans="1:13" x14ac:dyDescent="0.25">
      <c r="A10601" s="1" t="s">
        <v>1385</v>
      </c>
      <c r="J10601" s="1" t="s">
        <v>1508</v>
      </c>
      <c r="K10601" s="1" t="s">
        <v>1509</v>
      </c>
      <c r="L10601" s="1" t="s">
        <v>1510</v>
      </c>
      <c r="M10601" s="1">
        <v>1</v>
      </c>
    </row>
    <row r="10602" spans="1:13" x14ac:dyDescent="0.25">
      <c r="A10602" s="1" t="s">
        <v>1299</v>
      </c>
      <c r="J10602" s="1" t="s">
        <v>1508</v>
      </c>
      <c r="K10602" s="1" t="s">
        <v>1509</v>
      </c>
      <c r="L10602" s="1" t="s">
        <v>1510</v>
      </c>
      <c r="M10602" s="1">
        <v>1</v>
      </c>
    </row>
    <row r="10603" spans="1:13" x14ac:dyDescent="0.25">
      <c r="A10603" s="1" t="s">
        <v>1299</v>
      </c>
      <c r="J10603" s="1" t="s">
        <v>1508</v>
      </c>
      <c r="K10603" s="1" t="s">
        <v>1509</v>
      </c>
      <c r="L10603" s="1" t="s">
        <v>1510</v>
      </c>
      <c r="M10603" s="1">
        <v>1</v>
      </c>
    </row>
    <row r="10604" spans="1:13" x14ac:dyDescent="0.25">
      <c r="A10604" s="1" t="s">
        <v>1299</v>
      </c>
      <c r="J10604" s="1" t="s">
        <v>1508</v>
      </c>
      <c r="K10604" s="1" t="s">
        <v>1509</v>
      </c>
      <c r="L10604" s="1" t="s">
        <v>1510</v>
      </c>
      <c r="M10604" s="1">
        <v>4</v>
      </c>
    </row>
    <row r="10605" spans="1:13" x14ac:dyDescent="0.25">
      <c r="A10605" s="1" t="s">
        <v>1385</v>
      </c>
      <c r="J10605" s="1" t="s">
        <v>1511</v>
      </c>
      <c r="K10605" s="1" t="s">
        <v>1509</v>
      </c>
      <c r="L10605" s="1" t="s">
        <v>1510</v>
      </c>
      <c r="M10605" s="1">
        <v>27</v>
      </c>
    </row>
    <row r="10606" spans="1:13" x14ac:dyDescent="0.25">
      <c r="A10606" s="1" t="s">
        <v>1385</v>
      </c>
      <c r="J10606" s="1" t="s">
        <v>1508</v>
      </c>
      <c r="K10606" s="1" t="s">
        <v>1514</v>
      </c>
      <c r="L10606" s="1" t="s">
        <v>1510</v>
      </c>
      <c r="M10606" s="1">
        <v>1</v>
      </c>
    </row>
    <row r="10607" spans="1:13" x14ac:dyDescent="0.25">
      <c r="A10607" s="1" t="s">
        <v>1299</v>
      </c>
      <c r="J10607" s="1" t="s">
        <v>1508</v>
      </c>
      <c r="K10607" s="1" t="s">
        <v>1509</v>
      </c>
      <c r="L10607" s="1" t="s">
        <v>1510</v>
      </c>
      <c r="M10607" s="1">
        <v>1</v>
      </c>
    </row>
    <row r="10608" spans="1:13" x14ac:dyDescent="0.25">
      <c r="A10608" s="1" t="s">
        <v>1299</v>
      </c>
      <c r="J10608" s="1" t="s">
        <v>1508</v>
      </c>
      <c r="K10608" s="1" t="s">
        <v>1509</v>
      </c>
      <c r="L10608" s="1" t="s">
        <v>1510</v>
      </c>
      <c r="M10608" s="1">
        <v>1</v>
      </c>
    </row>
    <row r="10609" spans="1:13" x14ac:dyDescent="0.25">
      <c r="A10609" s="1" t="s">
        <v>1299</v>
      </c>
      <c r="J10609" s="1" t="s">
        <v>1508</v>
      </c>
      <c r="K10609" s="1" t="s">
        <v>1509</v>
      </c>
      <c r="L10609" s="1" t="s">
        <v>1510</v>
      </c>
      <c r="M10609" s="1">
        <v>4</v>
      </c>
    </row>
    <row r="10610" spans="1:13" x14ac:dyDescent="0.25">
      <c r="A10610" s="1" t="s">
        <v>1385</v>
      </c>
      <c r="J10610" s="1" t="s">
        <v>1511</v>
      </c>
      <c r="K10610" s="1" t="s">
        <v>1509</v>
      </c>
      <c r="L10610" s="1" t="s">
        <v>1510</v>
      </c>
      <c r="M10610" s="1">
        <v>17</v>
      </c>
    </row>
    <row r="10611" spans="1:13" x14ac:dyDescent="0.25">
      <c r="A10611" s="1" t="s">
        <v>1385</v>
      </c>
      <c r="J10611" s="1" t="s">
        <v>1508</v>
      </c>
      <c r="K10611" s="1" t="s">
        <v>1514</v>
      </c>
      <c r="L10611" s="1" t="s">
        <v>1513</v>
      </c>
      <c r="M10611" s="1">
        <v>1</v>
      </c>
    </row>
    <row r="10612" spans="1:13" x14ac:dyDescent="0.25">
      <c r="A10612" s="1" t="s">
        <v>1385</v>
      </c>
      <c r="J10612" s="1" t="s">
        <v>1508</v>
      </c>
      <c r="K10612" s="1" t="s">
        <v>1514</v>
      </c>
      <c r="L10612" s="1" t="s">
        <v>1510</v>
      </c>
      <c r="M10612" s="1">
        <v>1</v>
      </c>
    </row>
    <row r="10613" spans="1:13" x14ac:dyDescent="0.25">
      <c r="A10613" s="1" t="s">
        <v>1385</v>
      </c>
      <c r="J10613" s="1" t="s">
        <v>1508</v>
      </c>
      <c r="K10613" s="1" t="s">
        <v>1514</v>
      </c>
      <c r="L10613" s="1" t="s">
        <v>1510</v>
      </c>
      <c r="M10613" s="1">
        <v>1</v>
      </c>
    </row>
    <row r="10614" spans="1:13" x14ac:dyDescent="0.25">
      <c r="A10614" s="1" t="s">
        <v>1385</v>
      </c>
      <c r="J10614" s="1" t="s">
        <v>1508</v>
      </c>
      <c r="K10614" s="1" t="s">
        <v>1514</v>
      </c>
      <c r="L10614" s="1" t="s">
        <v>1510</v>
      </c>
      <c r="M10614" s="1">
        <v>4</v>
      </c>
    </row>
    <row r="10615" spans="1:13" x14ac:dyDescent="0.25">
      <c r="A10615" s="1" t="s">
        <v>1385</v>
      </c>
      <c r="J10615" s="1" t="s">
        <v>1508</v>
      </c>
      <c r="K10615" s="1" t="s">
        <v>1514</v>
      </c>
      <c r="L10615" s="1" t="s">
        <v>1513</v>
      </c>
      <c r="M10615" s="1">
        <v>1</v>
      </c>
    </row>
    <row r="10616" spans="1:13" x14ac:dyDescent="0.25">
      <c r="A10616" s="1" t="s">
        <v>1342</v>
      </c>
      <c r="J10616" s="1" t="s">
        <v>1511</v>
      </c>
      <c r="K10616" s="1" t="s">
        <v>1509</v>
      </c>
      <c r="L10616" s="1" t="s">
        <v>1512</v>
      </c>
      <c r="M10616" s="1">
        <v>61</v>
      </c>
    </row>
    <row r="10617" spans="1:13" x14ac:dyDescent="0.25">
      <c r="A10617" s="1" t="s">
        <v>1385</v>
      </c>
      <c r="J10617" s="1" t="s">
        <v>1508</v>
      </c>
      <c r="K10617" s="1" t="s">
        <v>1509</v>
      </c>
      <c r="L10617" s="1" t="s">
        <v>1510</v>
      </c>
      <c r="M10617" s="1">
        <v>1</v>
      </c>
    </row>
    <row r="10618" spans="1:13" x14ac:dyDescent="0.25">
      <c r="A10618" s="1" t="s">
        <v>1385</v>
      </c>
      <c r="J10618" s="1" t="s">
        <v>1508</v>
      </c>
      <c r="K10618" s="1" t="s">
        <v>1509</v>
      </c>
      <c r="L10618" s="1" t="s">
        <v>1510</v>
      </c>
      <c r="M10618" s="1">
        <v>1</v>
      </c>
    </row>
    <row r="10619" spans="1:13" x14ac:dyDescent="0.25">
      <c r="A10619" s="1" t="s">
        <v>1385</v>
      </c>
      <c r="J10619" s="1" t="s">
        <v>1508</v>
      </c>
      <c r="K10619" s="1" t="s">
        <v>1514</v>
      </c>
      <c r="L10619" s="1" t="s">
        <v>1510</v>
      </c>
      <c r="M10619" s="1">
        <v>1</v>
      </c>
    </row>
    <row r="10620" spans="1:13" x14ac:dyDescent="0.25">
      <c r="A10620" s="1" t="s">
        <v>1385</v>
      </c>
      <c r="J10620" s="1" t="s">
        <v>1508</v>
      </c>
      <c r="K10620" s="1" t="s">
        <v>1514</v>
      </c>
      <c r="L10620" s="1" t="s">
        <v>1513</v>
      </c>
      <c r="M10620" s="1">
        <v>1</v>
      </c>
    </row>
    <row r="10621" spans="1:13" x14ac:dyDescent="0.25">
      <c r="A10621" s="1" t="s">
        <v>1385</v>
      </c>
      <c r="J10621" s="1" t="s">
        <v>1508</v>
      </c>
      <c r="K10621" s="1" t="s">
        <v>1514</v>
      </c>
      <c r="L10621" s="1" t="s">
        <v>1510</v>
      </c>
      <c r="M10621" s="1">
        <v>1</v>
      </c>
    </row>
    <row r="10622" spans="1:13" x14ac:dyDescent="0.25">
      <c r="A10622" s="1" t="s">
        <v>1385</v>
      </c>
      <c r="J10622" s="1" t="s">
        <v>1508</v>
      </c>
      <c r="K10622" s="1" t="s">
        <v>1514</v>
      </c>
      <c r="L10622" s="1" t="s">
        <v>1510</v>
      </c>
      <c r="M10622" s="1">
        <v>4</v>
      </c>
    </row>
    <row r="10623" spans="1:13" x14ac:dyDescent="0.25">
      <c r="A10623" s="1" t="s">
        <v>1385</v>
      </c>
      <c r="J10623" s="1" t="s">
        <v>1508</v>
      </c>
      <c r="K10623" s="1" t="s">
        <v>1514</v>
      </c>
      <c r="L10623" s="1" t="s">
        <v>1513</v>
      </c>
      <c r="M10623" s="1">
        <v>3</v>
      </c>
    </row>
    <row r="10624" spans="1:13" x14ac:dyDescent="0.25">
      <c r="A10624" s="1" t="s">
        <v>1385</v>
      </c>
      <c r="J10624" s="1" t="s">
        <v>1508</v>
      </c>
      <c r="K10624" s="1" t="s">
        <v>1509</v>
      </c>
      <c r="L10624" s="1" t="s">
        <v>1510</v>
      </c>
      <c r="M10624" s="1">
        <v>1</v>
      </c>
    </row>
    <row r="10625" spans="1:13" x14ac:dyDescent="0.25">
      <c r="A10625" s="1" t="s">
        <v>1385</v>
      </c>
      <c r="J10625" s="1" t="s">
        <v>1508</v>
      </c>
      <c r="K10625" s="1" t="s">
        <v>1514</v>
      </c>
      <c r="L10625" s="1" t="s">
        <v>1513</v>
      </c>
      <c r="M10625" s="1">
        <v>1</v>
      </c>
    </row>
    <row r="10626" spans="1:13" x14ac:dyDescent="0.25">
      <c r="A10626" s="1" t="s">
        <v>1385</v>
      </c>
      <c r="J10626" s="1" t="s">
        <v>1508</v>
      </c>
      <c r="K10626" s="1" t="s">
        <v>1509</v>
      </c>
      <c r="L10626" s="1" t="s">
        <v>1510</v>
      </c>
      <c r="M10626" s="1">
        <v>1</v>
      </c>
    </row>
    <row r="10627" spans="1:13" x14ac:dyDescent="0.25">
      <c r="A10627" s="1" t="s">
        <v>1263</v>
      </c>
      <c r="J10627" s="1" t="s">
        <v>1508</v>
      </c>
      <c r="K10627" s="1" t="s">
        <v>1509</v>
      </c>
      <c r="L10627" s="1" t="s">
        <v>1510</v>
      </c>
      <c r="M10627" s="1">
        <v>1</v>
      </c>
    </row>
    <row r="10628" spans="1:13" x14ac:dyDescent="0.25">
      <c r="A10628" s="1" t="s">
        <v>1385</v>
      </c>
      <c r="J10628" s="1" t="s">
        <v>1508</v>
      </c>
      <c r="K10628" s="1" t="s">
        <v>1509</v>
      </c>
      <c r="L10628" s="1" t="s">
        <v>1510</v>
      </c>
      <c r="M10628" s="1">
        <v>1</v>
      </c>
    </row>
    <row r="10629" spans="1:13" x14ac:dyDescent="0.25">
      <c r="A10629" s="1" t="s">
        <v>1385</v>
      </c>
      <c r="J10629" s="1" t="s">
        <v>1508</v>
      </c>
      <c r="K10629" s="1" t="s">
        <v>1509</v>
      </c>
      <c r="L10629" s="1" t="s">
        <v>1513</v>
      </c>
      <c r="M10629" s="1">
        <v>1</v>
      </c>
    </row>
    <row r="10630" spans="1:13" x14ac:dyDescent="0.25">
      <c r="A10630" s="1" t="s">
        <v>1385</v>
      </c>
      <c r="J10630" s="1" t="s">
        <v>1508</v>
      </c>
      <c r="K10630" s="1" t="s">
        <v>1509</v>
      </c>
      <c r="L10630" s="1" t="s">
        <v>1510</v>
      </c>
      <c r="M10630" s="1">
        <v>1</v>
      </c>
    </row>
    <row r="10631" spans="1:13" x14ac:dyDescent="0.25">
      <c r="A10631" s="1" t="s">
        <v>1385</v>
      </c>
      <c r="J10631" s="1" t="s">
        <v>1508</v>
      </c>
      <c r="K10631" s="1" t="s">
        <v>1509</v>
      </c>
      <c r="L10631" s="1" t="s">
        <v>1510</v>
      </c>
      <c r="M10631" s="1">
        <v>1</v>
      </c>
    </row>
    <row r="10632" spans="1:13" x14ac:dyDescent="0.25">
      <c r="A10632" s="1" t="s">
        <v>1385</v>
      </c>
      <c r="J10632" s="1" t="s">
        <v>1508</v>
      </c>
      <c r="K10632" s="1" t="s">
        <v>1514</v>
      </c>
      <c r="L10632" s="1" t="s">
        <v>1513</v>
      </c>
      <c r="M10632" s="1">
        <v>1</v>
      </c>
    </row>
    <row r="10633" spans="1:13" x14ac:dyDescent="0.25">
      <c r="A10633" s="1" t="s">
        <v>1411</v>
      </c>
      <c r="J10633" s="1" t="s">
        <v>1511</v>
      </c>
      <c r="K10633" s="1" t="s">
        <v>1509</v>
      </c>
      <c r="L10633" s="1" t="s">
        <v>1510</v>
      </c>
      <c r="M10633" s="1">
        <v>27</v>
      </c>
    </row>
    <row r="10634" spans="1:13" x14ac:dyDescent="0.25">
      <c r="A10634" s="1" t="s">
        <v>1385</v>
      </c>
      <c r="J10634" s="1" t="s">
        <v>1508</v>
      </c>
      <c r="K10634" s="1" t="s">
        <v>1514</v>
      </c>
      <c r="L10634" s="1" t="s">
        <v>1513</v>
      </c>
      <c r="M10634" s="1">
        <v>1</v>
      </c>
    </row>
    <row r="10635" spans="1:13" x14ac:dyDescent="0.25">
      <c r="A10635" s="1" t="s">
        <v>1411</v>
      </c>
      <c r="J10635" s="1" t="s">
        <v>1511</v>
      </c>
      <c r="K10635" s="1" t="s">
        <v>1509</v>
      </c>
      <c r="L10635" s="1" t="s">
        <v>1510</v>
      </c>
      <c r="M10635" s="1">
        <v>17</v>
      </c>
    </row>
    <row r="10636" spans="1:13" x14ac:dyDescent="0.25">
      <c r="A10636" s="1" t="s">
        <v>1411</v>
      </c>
      <c r="J10636" s="1" t="s">
        <v>1508</v>
      </c>
      <c r="K10636" s="1" t="s">
        <v>1514</v>
      </c>
      <c r="L10636" s="1" t="s">
        <v>1510</v>
      </c>
      <c r="M10636" s="1">
        <v>1</v>
      </c>
    </row>
    <row r="10637" spans="1:13" x14ac:dyDescent="0.25">
      <c r="A10637" s="1" t="s">
        <v>1411</v>
      </c>
      <c r="J10637" s="1" t="s">
        <v>1508</v>
      </c>
      <c r="K10637" s="1" t="s">
        <v>1514</v>
      </c>
      <c r="L10637" s="1" t="s">
        <v>1510</v>
      </c>
      <c r="M10637" s="1">
        <v>1</v>
      </c>
    </row>
    <row r="10638" spans="1:13" x14ac:dyDescent="0.25">
      <c r="A10638" s="1" t="s">
        <v>1385</v>
      </c>
      <c r="J10638" s="1" t="s">
        <v>1508</v>
      </c>
      <c r="K10638" s="1" t="s">
        <v>1514</v>
      </c>
      <c r="L10638" s="1" t="s">
        <v>1513</v>
      </c>
      <c r="M10638" s="1">
        <v>1</v>
      </c>
    </row>
    <row r="10639" spans="1:13" x14ac:dyDescent="0.25">
      <c r="A10639" s="1" t="s">
        <v>1411</v>
      </c>
      <c r="J10639" s="1" t="s">
        <v>1508</v>
      </c>
      <c r="K10639" s="1" t="s">
        <v>1509</v>
      </c>
      <c r="L10639" s="1" t="s">
        <v>1510</v>
      </c>
      <c r="M10639" s="1">
        <v>6</v>
      </c>
    </row>
    <row r="10640" spans="1:13" x14ac:dyDescent="0.25">
      <c r="A10640" s="1" t="s">
        <v>1339</v>
      </c>
      <c r="J10640" s="1" t="s">
        <v>1511</v>
      </c>
      <c r="K10640" s="1" t="s">
        <v>1509</v>
      </c>
      <c r="L10640" s="1" t="s">
        <v>1510</v>
      </c>
      <c r="M10640" s="1">
        <v>17</v>
      </c>
    </row>
    <row r="10641" spans="1:13" x14ac:dyDescent="0.25">
      <c r="A10641" s="1" t="s">
        <v>1385</v>
      </c>
      <c r="J10641" s="1" t="s">
        <v>1508</v>
      </c>
      <c r="K10641" s="1" t="s">
        <v>1514</v>
      </c>
      <c r="L10641" s="1" t="s">
        <v>1513</v>
      </c>
      <c r="M10641" s="1">
        <v>1</v>
      </c>
    </row>
    <row r="10642" spans="1:13" x14ac:dyDescent="0.25">
      <c r="A10642" s="1" t="s">
        <v>1263</v>
      </c>
      <c r="J10642" s="1" t="s">
        <v>1508</v>
      </c>
      <c r="K10642" s="1" t="s">
        <v>1509</v>
      </c>
      <c r="L10642" s="1" t="s">
        <v>1510</v>
      </c>
      <c r="M10642" s="1">
        <v>1</v>
      </c>
    </row>
    <row r="10643" spans="1:13" x14ac:dyDescent="0.25">
      <c r="A10643" s="1" t="s">
        <v>1385</v>
      </c>
      <c r="J10643" s="1" t="s">
        <v>1508</v>
      </c>
      <c r="K10643" s="1" t="s">
        <v>1514</v>
      </c>
      <c r="L10643" s="1" t="s">
        <v>1513</v>
      </c>
      <c r="M10643" s="1">
        <v>1</v>
      </c>
    </row>
    <row r="10644" spans="1:13" x14ac:dyDescent="0.25">
      <c r="A10644" s="1" t="s">
        <v>1263</v>
      </c>
      <c r="J10644" s="1" t="s">
        <v>1508</v>
      </c>
      <c r="K10644" s="1" t="s">
        <v>1509</v>
      </c>
      <c r="L10644" s="1" t="s">
        <v>1510</v>
      </c>
      <c r="M10644" s="1">
        <v>1</v>
      </c>
    </row>
    <row r="10645" spans="1:13" x14ac:dyDescent="0.25">
      <c r="A10645" s="1" t="s">
        <v>1411</v>
      </c>
      <c r="J10645" s="1" t="s">
        <v>1508</v>
      </c>
      <c r="K10645" s="1" t="s">
        <v>1509</v>
      </c>
      <c r="L10645" s="1" t="s">
        <v>1510</v>
      </c>
      <c r="M10645" s="1">
        <v>3</v>
      </c>
    </row>
    <row r="10646" spans="1:13" x14ac:dyDescent="0.25">
      <c r="A10646" s="1" t="s">
        <v>1385</v>
      </c>
      <c r="J10646" s="1" t="s">
        <v>1508</v>
      </c>
      <c r="K10646" s="1" t="s">
        <v>1514</v>
      </c>
      <c r="L10646" s="1" t="s">
        <v>1513</v>
      </c>
      <c r="M10646" s="1">
        <v>1</v>
      </c>
    </row>
    <row r="10647" spans="1:13" x14ac:dyDescent="0.25">
      <c r="A10647" s="1" t="s">
        <v>1385</v>
      </c>
      <c r="J10647" s="1" t="s">
        <v>1508</v>
      </c>
      <c r="K10647" s="1" t="s">
        <v>1514</v>
      </c>
      <c r="L10647" s="1" t="s">
        <v>1513</v>
      </c>
      <c r="M10647" s="1">
        <v>1</v>
      </c>
    </row>
    <row r="10648" spans="1:13" x14ac:dyDescent="0.25">
      <c r="A10648" s="1" t="s">
        <v>1263</v>
      </c>
      <c r="J10648" s="1" t="s">
        <v>1508</v>
      </c>
      <c r="K10648" s="1" t="s">
        <v>1509</v>
      </c>
      <c r="L10648" s="1" t="s">
        <v>1510</v>
      </c>
      <c r="M10648" s="1">
        <v>1</v>
      </c>
    </row>
    <row r="10649" spans="1:13" x14ac:dyDescent="0.25">
      <c r="A10649" s="1" t="s">
        <v>1263</v>
      </c>
      <c r="J10649" s="1" t="s">
        <v>1508</v>
      </c>
      <c r="K10649" s="1" t="s">
        <v>1509</v>
      </c>
      <c r="L10649" s="1" t="s">
        <v>1510</v>
      </c>
      <c r="M10649" s="1">
        <v>1</v>
      </c>
    </row>
    <row r="10650" spans="1:13" x14ac:dyDescent="0.25">
      <c r="A10650" s="1" t="s">
        <v>1385</v>
      </c>
      <c r="J10650" s="1" t="s">
        <v>1508</v>
      </c>
      <c r="K10650" s="1" t="s">
        <v>1514</v>
      </c>
      <c r="L10650" s="1" t="s">
        <v>1513</v>
      </c>
      <c r="M10650" s="1">
        <v>1</v>
      </c>
    </row>
    <row r="10651" spans="1:13" x14ac:dyDescent="0.25">
      <c r="A10651" s="1" t="s">
        <v>1377</v>
      </c>
      <c r="J10651" s="1" t="s">
        <v>1508</v>
      </c>
      <c r="K10651" s="1" t="s">
        <v>1509</v>
      </c>
      <c r="L10651" s="1" t="s">
        <v>1512</v>
      </c>
      <c r="M10651" s="1">
        <v>6</v>
      </c>
    </row>
    <row r="10652" spans="1:13" x14ac:dyDescent="0.25">
      <c r="A10652" s="1" t="s">
        <v>1263</v>
      </c>
      <c r="J10652" s="1" t="s">
        <v>1508</v>
      </c>
      <c r="K10652" s="1" t="s">
        <v>1509</v>
      </c>
      <c r="L10652" s="1" t="s">
        <v>1510</v>
      </c>
      <c r="M10652" s="1">
        <v>1</v>
      </c>
    </row>
    <row r="10653" spans="1:13" x14ac:dyDescent="0.25">
      <c r="A10653" s="1" t="s">
        <v>1299</v>
      </c>
      <c r="J10653" s="1" t="s">
        <v>1508</v>
      </c>
      <c r="K10653" s="1" t="s">
        <v>1509</v>
      </c>
      <c r="L10653" s="1" t="s">
        <v>1510</v>
      </c>
      <c r="M10653" s="1">
        <v>1</v>
      </c>
    </row>
    <row r="10654" spans="1:13" x14ac:dyDescent="0.25">
      <c r="A10654" s="1" t="s">
        <v>1299</v>
      </c>
      <c r="J10654" s="1" t="s">
        <v>1508</v>
      </c>
      <c r="K10654" s="1" t="s">
        <v>1509</v>
      </c>
      <c r="L10654" s="1" t="s">
        <v>1510</v>
      </c>
      <c r="M10654" s="1">
        <v>4</v>
      </c>
    </row>
    <row r="10655" spans="1:13" x14ac:dyDescent="0.25">
      <c r="A10655" s="1" t="s">
        <v>1299</v>
      </c>
      <c r="J10655" s="1" t="s">
        <v>1508</v>
      </c>
      <c r="K10655" s="1" t="s">
        <v>1509</v>
      </c>
      <c r="L10655" s="1" t="s">
        <v>1510</v>
      </c>
      <c r="M10655" s="1">
        <v>9</v>
      </c>
    </row>
    <row r="10656" spans="1:13" x14ac:dyDescent="0.25">
      <c r="A10656" s="1" t="s">
        <v>1291</v>
      </c>
      <c r="J10656" s="1" t="s">
        <v>1511</v>
      </c>
      <c r="K10656" s="1" t="s">
        <v>1509</v>
      </c>
      <c r="L10656" s="1" t="s">
        <v>1512</v>
      </c>
      <c r="M10656" s="1">
        <v>11</v>
      </c>
    </row>
    <row r="10657" spans="1:13" x14ac:dyDescent="0.25">
      <c r="A10657" s="1" t="s">
        <v>1299</v>
      </c>
      <c r="J10657" s="1" t="s">
        <v>1508</v>
      </c>
      <c r="K10657" s="1" t="s">
        <v>1509</v>
      </c>
      <c r="L10657" s="1" t="s">
        <v>1510</v>
      </c>
      <c r="M10657" s="1">
        <v>2</v>
      </c>
    </row>
    <row r="10658" spans="1:13" x14ac:dyDescent="0.25">
      <c r="A10658" s="1" t="s">
        <v>1299</v>
      </c>
      <c r="J10658" s="1" t="s">
        <v>1508</v>
      </c>
      <c r="K10658" s="1" t="s">
        <v>1509</v>
      </c>
      <c r="L10658" s="1" t="s">
        <v>1510</v>
      </c>
      <c r="M10658" s="1">
        <v>1</v>
      </c>
    </row>
    <row r="10659" spans="1:13" x14ac:dyDescent="0.25">
      <c r="A10659" s="1" t="s">
        <v>1299</v>
      </c>
      <c r="J10659" s="1" t="s">
        <v>1508</v>
      </c>
      <c r="K10659" s="1" t="s">
        <v>1509</v>
      </c>
      <c r="L10659" s="1" t="s">
        <v>1510</v>
      </c>
      <c r="M10659" s="1">
        <v>3</v>
      </c>
    </row>
    <row r="10660" spans="1:13" x14ac:dyDescent="0.25">
      <c r="A10660" s="1" t="s">
        <v>1299</v>
      </c>
      <c r="J10660" s="1" t="s">
        <v>1508</v>
      </c>
      <c r="K10660" s="1" t="s">
        <v>1509</v>
      </c>
      <c r="L10660" s="1" t="s">
        <v>1510</v>
      </c>
      <c r="M10660" s="1">
        <v>2</v>
      </c>
    </row>
    <row r="10661" spans="1:13" x14ac:dyDescent="0.25">
      <c r="A10661" s="1" t="s">
        <v>1299</v>
      </c>
      <c r="J10661" s="1" t="s">
        <v>1508</v>
      </c>
      <c r="K10661" s="1" t="s">
        <v>1509</v>
      </c>
      <c r="L10661" s="1" t="s">
        <v>1510</v>
      </c>
      <c r="M10661" s="1">
        <v>1</v>
      </c>
    </row>
    <row r="10662" spans="1:13" x14ac:dyDescent="0.25">
      <c r="A10662" s="1" t="s">
        <v>1299</v>
      </c>
      <c r="J10662" s="1" t="s">
        <v>1508</v>
      </c>
      <c r="K10662" s="1" t="s">
        <v>1509</v>
      </c>
      <c r="L10662" s="1" t="s">
        <v>1510</v>
      </c>
      <c r="M10662" s="1">
        <v>2</v>
      </c>
    </row>
    <row r="10663" spans="1:13" x14ac:dyDescent="0.25">
      <c r="A10663" s="1" t="s">
        <v>1299</v>
      </c>
      <c r="J10663" s="1" t="s">
        <v>1508</v>
      </c>
      <c r="K10663" s="1" t="s">
        <v>1509</v>
      </c>
      <c r="L10663" s="1" t="s">
        <v>1510</v>
      </c>
      <c r="M10663" s="1">
        <v>1</v>
      </c>
    </row>
    <row r="10664" spans="1:13" x14ac:dyDescent="0.25">
      <c r="A10664" s="1" t="s">
        <v>1299</v>
      </c>
      <c r="J10664" s="1" t="s">
        <v>1508</v>
      </c>
      <c r="K10664" s="1" t="s">
        <v>1509</v>
      </c>
      <c r="L10664" s="1" t="s">
        <v>1510</v>
      </c>
      <c r="M10664" s="1">
        <v>1</v>
      </c>
    </row>
    <row r="10665" spans="1:13" x14ac:dyDescent="0.25">
      <c r="A10665" s="1" t="s">
        <v>1299</v>
      </c>
      <c r="J10665" s="1" t="s">
        <v>1508</v>
      </c>
      <c r="K10665" s="1" t="s">
        <v>1509</v>
      </c>
      <c r="L10665" s="1" t="s">
        <v>1510</v>
      </c>
      <c r="M10665" s="1">
        <v>1</v>
      </c>
    </row>
    <row r="10666" spans="1:13" x14ac:dyDescent="0.25">
      <c r="A10666" s="1" t="s">
        <v>1299</v>
      </c>
      <c r="J10666" s="1" t="s">
        <v>1508</v>
      </c>
      <c r="K10666" s="1" t="s">
        <v>1509</v>
      </c>
      <c r="L10666" s="1" t="s">
        <v>1510</v>
      </c>
      <c r="M10666" s="1">
        <v>5</v>
      </c>
    </row>
    <row r="10667" spans="1:13" x14ac:dyDescent="0.25">
      <c r="A10667" s="1" t="s">
        <v>1299</v>
      </c>
      <c r="J10667" s="1" t="s">
        <v>1508</v>
      </c>
      <c r="K10667" s="1" t="s">
        <v>1509</v>
      </c>
      <c r="L10667" s="1" t="s">
        <v>1510</v>
      </c>
      <c r="M10667" s="1">
        <v>1</v>
      </c>
    </row>
    <row r="10668" spans="1:13" x14ac:dyDescent="0.25">
      <c r="A10668" s="1" t="s">
        <v>1299</v>
      </c>
      <c r="J10668" s="1" t="s">
        <v>1508</v>
      </c>
      <c r="K10668" s="1" t="s">
        <v>1509</v>
      </c>
      <c r="L10668" s="1" t="s">
        <v>1510</v>
      </c>
      <c r="M10668" s="1">
        <v>1</v>
      </c>
    </row>
    <row r="10669" spans="1:13" x14ac:dyDescent="0.25">
      <c r="A10669" s="1" t="s">
        <v>1299</v>
      </c>
      <c r="J10669" s="1" t="s">
        <v>1508</v>
      </c>
      <c r="K10669" s="1" t="s">
        <v>1509</v>
      </c>
      <c r="L10669" s="1" t="s">
        <v>1510</v>
      </c>
      <c r="M10669" s="1">
        <v>1</v>
      </c>
    </row>
    <row r="10670" spans="1:13" x14ac:dyDescent="0.25">
      <c r="A10670" s="1" t="s">
        <v>1299</v>
      </c>
      <c r="J10670" s="1" t="s">
        <v>1508</v>
      </c>
      <c r="K10670" s="1" t="s">
        <v>1509</v>
      </c>
      <c r="L10670" s="1" t="s">
        <v>1510</v>
      </c>
      <c r="M10670" s="1">
        <v>1</v>
      </c>
    </row>
    <row r="10671" spans="1:13" x14ac:dyDescent="0.25">
      <c r="A10671" s="1" t="s">
        <v>1264</v>
      </c>
      <c r="J10671" s="1" t="s">
        <v>1511</v>
      </c>
      <c r="K10671" s="1" t="s">
        <v>1509</v>
      </c>
      <c r="L10671" s="1" t="s">
        <v>1512</v>
      </c>
      <c r="M10671" s="1">
        <v>2</v>
      </c>
    </row>
    <row r="10672" spans="1:13" x14ac:dyDescent="0.25">
      <c r="A10672" s="1" t="s">
        <v>1264</v>
      </c>
      <c r="J10672" s="1" t="s">
        <v>1511</v>
      </c>
      <c r="K10672" s="1" t="s">
        <v>1509</v>
      </c>
      <c r="L10672" s="1" t="s">
        <v>1512</v>
      </c>
      <c r="M10672" s="1">
        <v>3</v>
      </c>
    </row>
    <row r="10673" spans="1:13" x14ac:dyDescent="0.25">
      <c r="A10673" s="1" t="s">
        <v>1299</v>
      </c>
      <c r="J10673" s="1" t="s">
        <v>1508</v>
      </c>
      <c r="K10673" s="1" t="s">
        <v>1509</v>
      </c>
      <c r="L10673" s="1" t="s">
        <v>1510</v>
      </c>
      <c r="M10673" s="1">
        <v>3</v>
      </c>
    </row>
    <row r="10674" spans="1:13" x14ac:dyDescent="0.25">
      <c r="A10674" s="1" t="s">
        <v>1299</v>
      </c>
      <c r="J10674" s="1" t="s">
        <v>1508</v>
      </c>
      <c r="K10674" s="1" t="s">
        <v>1509</v>
      </c>
      <c r="L10674" s="1" t="s">
        <v>1510</v>
      </c>
      <c r="M10674" s="1">
        <v>1</v>
      </c>
    </row>
    <row r="10675" spans="1:13" x14ac:dyDescent="0.25">
      <c r="A10675" s="1" t="s">
        <v>1299</v>
      </c>
      <c r="J10675" s="1" t="s">
        <v>1511</v>
      </c>
      <c r="K10675" s="1" t="s">
        <v>1509</v>
      </c>
      <c r="L10675" s="1" t="s">
        <v>1510</v>
      </c>
      <c r="M10675" s="1">
        <v>1</v>
      </c>
    </row>
    <row r="10676" spans="1:13" x14ac:dyDescent="0.25">
      <c r="A10676" s="1" t="s">
        <v>1274</v>
      </c>
      <c r="J10676" s="1" t="s">
        <v>1511</v>
      </c>
      <c r="K10676" s="1" t="s">
        <v>1509</v>
      </c>
      <c r="L10676" s="1" t="s">
        <v>1513</v>
      </c>
      <c r="M10676" s="1">
        <v>1</v>
      </c>
    </row>
    <row r="10677" spans="1:13" x14ac:dyDescent="0.25">
      <c r="A10677" s="1" t="s">
        <v>1299</v>
      </c>
      <c r="J10677" s="1" t="s">
        <v>1511</v>
      </c>
      <c r="K10677" s="1" t="s">
        <v>1509</v>
      </c>
      <c r="L10677" s="1" t="s">
        <v>1510</v>
      </c>
      <c r="M10677" s="1">
        <v>3</v>
      </c>
    </row>
    <row r="10678" spans="1:13" x14ac:dyDescent="0.25">
      <c r="A10678" s="1" t="s">
        <v>1272</v>
      </c>
      <c r="J10678" s="1" t="s">
        <v>1511</v>
      </c>
      <c r="K10678" s="1" t="s">
        <v>1509</v>
      </c>
      <c r="L10678" s="1" t="s">
        <v>1512</v>
      </c>
      <c r="M10678" s="1">
        <v>1</v>
      </c>
    </row>
    <row r="10679" spans="1:13" x14ac:dyDescent="0.25">
      <c r="A10679" s="1" t="s">
        <v>1299</v>
      </c>
      <c r="J10679" s="1" t="s">
        <v>1511</v>
      </c>
      <c r="K10679" s="1" t="s">
        <v>1509</v>
      </c>
      <c r="L10679" s="1" t="s">
        <v>1510</v>
      </c>
      <c r="M10679" s="1">
        <v>1</v>
      </c>
    </row>
    <row r="10680" spans="1:13" x14ac:dyDescent="0.25">
      <c r="A10680" s="1" t="s">
        <v>1299</v>
      </c>
      <c r="J10680" s="1" t="s">
        <v>1511</v>
      </c>
      <c r="K10680" s="1" t="s">
        <v>1509</v>
      </c>
      <c r="L10680" s="1" t="s">
        <v>1510</v>
      </c>
      <c r="M10680" s="1">
        <v>3</v>
      </c>
    </row>
    <row r="10681" spans="1:13" x14ac:dyDescent="0.25">
      <c r="A10681" s="1" t="s">
        <v>1411</v>
      </c>
      <c r="J10681" s="1" t="s">
        <v>1511</v>
      </c>
      <c r="K10681" s="1" t="s">
        <v>1509</v>
      </c>
      <c r="L10681" s="1" t="s">
        <v>1510</v>
      </c>
      <c r="M10681" s="1">
        <v>10</v>
      </c>
    </row>
    <row r="10682" spans="1:13" x14ac:dyDescent="0.25">
      <c r="A10682" s="1" t="s">
        <v>1272</v>
      </c>
      <c r="J10682" s="1" t="s">
        <v>1511</v>
      </c>
      <c r="K10682" s="1" t="s">
        <v>1509</v>
      </c>
      <c r="L10682" s="1" t="s">
        <v>1510</v>
      </c>
      <c r="M10682" s="1">
        <v>1</v>
      </c>
    </row>
    <row r="10683" spans="1:13" x14ac:dyDescent="0.25">
      <c r="A10683" s="1" t="s">
        <v>1272</v>
      </c>
      <c r="J10683" s="1" t="s">
        <v>1511</v>
      </c>
      <c r="K10683" s="1" t="s">
        <v>1509</v>
      </c>
      <c r="L10683" s="1" t="s">
        <v>1510</v>
      </c>
      <c r="M10683" s="1">
        <v>1</v>
      </c>
    </row>
    <row r="10684" spans="1:13" x14ac:dyDescent="0.25">
      <c r="A10684" s="1" t="s">
        <v>1385</v>
      </c>
      <c r="J10684" s="1" t="s">
        <v>1511</v>
      </c>
      <c r="K10684" s="1" t="s">
        <v>1509</v>
      </c>
      <c r="L10684" s="1" t="s">
        <v>1510</v>
      </c>
      <c r="M10684" s="1">
        <v>10</v>
      </c>
    </row>
    <row r="10685" spans="1:13" x14ac:dyDescent="0.25">
      <c r="A10685" s="1" t="s">
        <v>1272</v>
      </c>
      <c r="J10685" s="1" t="s">
        <v>1511</v>
      </c>
      <c r="K10685" s="1" t="s">
        <v>1509</v>
      </c>
      <c r="L10685" s="1" t="s">
        <v>1510</v>
      </c>
      <c r="M10685" s="1">
        <v>1</v>
      </c>
    </row>
    <row r="10686" spans="1:13" x14ac:dyDescent="0.25">
      <c r="A10686" s="1" t="s">
        <v>1272</v>
      </c>
      <c r="J10686" s="1" t="s">
        <v>1511</v>
      </c>
      <c r="K10686" s="1" t="s">
        <v>1509</v>
      </c>
      <c r="L10686" s="1" t="s">
        <v>1510</v>
      </c>
      <c r="M10686" s="1">
        <v>1</v>
      </c>
    </row>
    <row r="10687" spans="1:13" x14ac:dyDescent="0.25">
      <c r="A10687" s="1" t="s">
        <v>1276</v>
      </c>
      <c r="J10687" s="1" t="s">
        <v>1511</v>
      </c>
      <c r="K10687" s="1" t="s">
        <v>1509</v>
      </c>
      <c r="L10687" s="1" t="s">
        <v>1510</v>
      </c>
      <c r="M10687" s="1">
        <v>3</v>
      </c>
    </row>
    <row r="10688" spans="1:13" x14ac:dyDescent="0.25">
      <c r="A10688" s="1" t="s">
        <v>1276</v>
      </c>
      <c r="J10688" s="1" t="s">
        <v>1511</v>
      </c>
      <c r="K10688" s="1" t="s">
        <v>1509</v>
      </c>
      <c r="L10688" s="1" t="s">
        <v>1510</v>
      </c>
      <c r="M10688" s="1">
        <v>3</v>
      </c>
    </row>
    <row r="10689" spans="1:13" x14ac:dyDescent="0.25">
      <c r="A10689" s="1" t="s">
        <v>1411</v>
      </c>
      <c r="J10689" s="1" t="s">
        <v>1511</v>
      </c>
      <c r="K10689" s="1" t="s">
        <v>1509</v>
      </c>
      <c r="L10689" s="1" t="s">
        <v>1510</v>
      </c>
      <c r="M10689" s="1">
        <v>14</v>
      </c>
    </row>
    <row r="10690" spans="1:13" x14ac:dyDescent="0.25">
      <c r="A10690" s="1" t="s">
        <v>1385</v>
      </c>
      <c r="J10690" s="1" t="s">
        <v>1511</v>
      </c>
      <c r="K10690" s="1" t="s">
        <v>1509</v>
      </c>
      <c r="L10690" s="1" t="s">
        <v>1510</v>
      </c>
      <c r="M10690" s="1">
        <v>14</v>
      </c>
    </row>
    <row r="10691" spans="1:13" x14ac:dyDescent="0.25">
      <c r="A10691" s="1" t="s">
        <v>1262</v>
      </c>
      <c r="J10691" s="1" t="s">
        <v>1511</v>
      </c>
      <c r="K10691" s="1" t="s">
        <v>1514</v>
      </c>
      <c r="L10691" s="1" t="s">
        <v>1510</v>
      </c>
      <c r="M10691" s="1">
        <v>1</v>
      </c>
    </row>
    <row r="10692" spans="1:13" x14ac:dyDescent="0.25">
      <c r="A10692" s="1" t="s">
        <v>1263</v>
      </c>
      <c r="J10692" s="1" t="s">
        <v>1511</v>
      </c>
      <c r="K10692" s="1" t="s">
        <v>1509</v>
      </c>
      <c r="L10692" s="1" t="s">
        <v>1512</v>
      </c>
      <c r="M10692" s="1">
        <v>1</v>
      </c>
    </row>
    <row r="10693" spans="1:13" x14ac:dyDescent="0.25">
      <c r="A10693" s="1" t="s">
        <v>1272</v>
      </c>
      <c r="J10693" s="1" t="s">
        <v>1508</v>
      </c>
      <c r="K10693" s="1" t="s">
        <v>1509</v>
      </c>
      <c r="L10693" s="1" t="s">
        <v>1512</v>
      </c>
      <c r="M10693" s="1">
        <v>4</v>
      </c>
    </row>
    <row r="10694" spans="1:13" x14ac:dyDescent="0.25">
      <c r="A10694" s="1" t="s">
        <v>1263</v>
      </c>
      <c r="J10694" s="1" t="s">
        <v>1511</v>
      </c>
      <c r="K10694" s="1" t="s">
        <v>1509</v>
      </c>
      <c r="L10694" s="1" t="s">
        <v>1512</v>
      </c>
      <c r="M10694" s="1">
        <v>1</v>
      </c>
    </row>
    <row r="10695" spans="1:13" x14ac:dyDescent="0.25">
      <c r="A10695" s="1" t="s">
        <v>1263</v>
      </c>
      <c r="J10695" s="1" t="s">
        <v>1511</v>
      </c>
      <c r="K10695" s="1" t="s">
        <v>1509</v>
      </c>
      <c r="L10695" s="1" t="s">
        <v>1512</v>
      </c>
      <c r="M10695" s="1">
        <v>1</v>
      </c>
    </row>
    <row r="10696" spans="1:13" x14ac:dyDescent="0.25">
      <c r="A10696" s="1" t="s">
        <v>1263</v>
      </c>
      <c r="J10696" s="1" t="s">
        <v>1511</v>
      </c>
      <c r="K10696" s="1" t="s">
        <v>1509</v>
      </c>
      <c r="L10696" s="1" t="s">
        <v>1512</v>
      </c>
      <c r="M10696" s="1">
        <v>1</v>
      </c>
    </row>
    <row r="10697" spans="1:13" x14ac:dyDescent="0.25">
      <c r="A10697" s="1" t="s">
        <v>1314</v>
      </c>
      <c r="J10697" s="1" t="s">
        <v>1511</v>
      </c>
      <c r="K10697" s="1" t="s">
        <v>1509</v>
      </c>
      <c r="L10697" s="1" t="s">
        <v>1510</v>
      </c>
      <c r="M10697" s="1">
        <v>1</v>
      </c>
    </row>
    <row r="10698" spans="1:13" x14ac:dyDescent="0.25">
      <c r="A10698" s="1" t="s">
        <v>1263</v>
      </c>
      <c r="J10698" s="1" t="s">
        <v>1511</v>
      </c>
      <c r="K10698" s="1" t="s">
        <v>1509</v>
      </c>
      <c r="L10698" s="1" t="s">
        <v>1512</v>
      </c>
      <c r="M10698" s="1">
        <v>1</v>
      </c>
    </row>
    <row r="10699" spans="1:13" x14ac:dyDescent="0.25">
      <c r="A10699" s="1" t="s">
        <v>1263</v>
      </c>
      <c r="J10699" s="1" t="s">
        <v>1511</v>
      </c>
      <c r="K10699" s="1" t="s">
        <v>1509</v>
      </c>
      <c r="L10699" s="1" t="s">
        <v>1512</v>
      </c>
      <c r="M10699" s="1">
        <v>1</v>
      </c>
    </row>
    <row r="10700" spans="1:13" x14ac:dyDescent="0.25">
      <c r="A10700" s="1" t="s">
        <v>1263</v>
      </c>
      <c r="J10700" s="1" t="s">
        <v>1511</v>
      </c>
      <c r="K10700" s="1" t="s">
        <v>1509</v>
      </c>
      <c r="L10700" s="1" t="s">
        <v>1510</v>
      </c>
      <c r="M10700" s="1">
        <v>1</v>
      </c>
    </row>
    <row r="10701" spans="1:13" x14ac:dyDescent="0.25">
      <c r="A10701" s="1" t="s">
        <v>1264</v>
      </c>
      <c r="J10701" s="1" t="s">
        <v>1511</v>
      </c>
      <c r="K10701" s="1" t="s">
        <v>1509</v>
      </c>
      <c r="L10701" s="1" t="s">
        <v>1512</v>
      </c>
      <c r="M10701" s="1">
        <v>14</v>
      </c>
    </row>
    <row r="10702" spans="1:13" x14ac:dyDescent="0.25">
      <c r="A10702" s="1" t="s">
        <v>1361</v>
      </c>
      <c r="J10702" s="1" t="s">
        <v>1508</v>
      </c>
      <c r="K10702" s="1" t="s">
        <v>1509</v>
      </c>
      <c r="L10702" s="1" t="s">
        <v>1512</v>
      </c>
      <c r="M10702" s="1">
        <v>2</v>
      </c>
    </row>
    <row r="10703" spans="1:13" x14ac:dyDescent="0.25">
      <c r="A10703" s="1" t="s">
        <v>1265</v>
      </c>
      <c r="J10703" s="1" t="s">
        <v>1508</v>
      </c>
      <c r="K10703" s="1" t="s">
        <v>1509</v>
      </c>
      <c r="L10703" s="1" t="s">
        <v>1510</v>
      </c>
      <c r="M10703" s="1">
        <v>2</v>
      </c>
    </row>
    <row r="10704" spans="1:13" x14ac:dyDescent="0.25">
      <c r="A10704" s="1" t="s">
        <v>1361</v>
      </c>
      <c r="J10704" s="1" t="s">
        <v>1508</v>
      </c>
      <c r="K10704" s="1" t="s">
        <v>1509</v>
      </c>
      <c r="L10704" s="1" t="s">
        <v>1512</v>
      </c>
      <c r="M10704" s="1">
        <v>2</v>
      </c>
    </row>
    <row r="10705" spans="1:13" x14ac:dyDescent="0.25">
      <c r="A10705" s="1" t="s">
        <v>1265</v>
      </c>
      <c r="J10705" s="1" t="s">
        <v>1508</v>
      </c>
      <c r="K10705" s="1" t="s">
        <v>1509</v>
      </c>
      <c r="L10705" s="1" t="s">
        <v>1510</v>
      </c>
      <c r="M10705" s="1">
        <v>1</v>
      </c>
    </row>
    <row r="10706" spans="1:13" x14ac:dyDescent="0.25">
      <c r="A10706" s="1" t="s">
        <v>1437</v>
      </c>
      <c r="J10706" s="1" t="s">
        <v>1508</v>
      </c>
      <c r="K10706" s="1" t="s">
        <v>1509</v>
      </c>
      <c r="L10706" s="1" t="s">
        <v>1512</v>
      </c>
      <c r="M10706" s="1">
        <v>10</v>
      </c>
    </row>
    <row r="10707" spans="1:13" x14ac:dyDescent="0.25">
      <c r="A10707" s="1" t="s">
        <v>1272</v>
      </c>
      <c r="J10707" s="1" t="s">
        <v>1508</v>
      </c>
      <c r="K10707" s="1" t="s">
        <v>1509</v>
      </c>
      <c r="L10707" s="1" t="s">
        <v>1512</v>
      </c>
      <c r="M10707" s="1">
        <v>6</v>
      </c>
    </row>
    <row r="10708" spans="1:13" x14ac:dyDescent="0.25">
      <c r="A10708" s="1" t="s">
        <v>1299</v>
      </c>
      <c r="J10708" s="1" t="s">
        <v>1511</v>
      </c>
      <c r="K10708" s="1" t="s">
        <v>1509</v>
      </c>
      <c r="L10708" s="1" t="s">
        <v>1510</v>
      </c>
      <c r="M10708" s="1">
        <v>1</v>
      </c>
    </row>
    <row r="10709" spans="1:13" x14ac:dyDescent="0.25">
      <c r="A10709" s="1" t="s">
        <v>1299</v>
      </c>
      <c r="J10709" s="1" t="s">
        <v>1508</v>
      </c>
      <c r="K10709" s="1" t="s">
        <v>1509</v>
      </c>
      <c r="L10709" s="1" t="s">
        <v>1510</v>
      </c>
      <c r="M10709" s="1">
        <v>2</v>
      </c>
    </row>
    <row r="10710" spans="1:13" x14ac:dyDescent="0.25">
      <c r="A10710" s="1" t="s">
        <v>1265</v>
      </c>
      <c r="J10710" s="1" t="s">
        <v>1508</v>
      </c>
      <c r="K10710" s="1" t="s">
        <v>1509</v>
      </c>
      <c r="L10710" s="1" t="s">
        <v>1510</v>
      </c>
      <c r="M10710" s="1">
        <v>1</v>
      </c>
    </row>
    <row r="10711" spans="1:13" x14ac:dyDescent="0.25">
      <c r="A10711" s="1" t="s">
        <v>1264</v>
      </c>
      <c r="J10711" s="1" t="s">
        <v>1511</v>
      </c>
      <c r="K10711" s="1" t="s">
        <v>1509</v>
      </c>
      <c r="L10711" s="1" t="s">
        <v>1512</v>
      </c>
      <c r="M10711" s="1">
        <v>12</v>
      </c>
    </row>
    <row r="10712" spans="1:13" x14ac:dyDescent="0.25">
      <c r="A10712" s="1" t="s">
        <v>1291</v>
      </c>
      <c r="J10712" s="1" t="s">
        <v>1511</v>
      </c>
      <c r="K10712" s="1" t="s">
        <v>1509</v>
      </c>
      <c r="L10712" s="1" t="s">
        <v>1512</v>
      </c>
      <c r="M10712" s="1">
        <v>2</v>
      </c>
    </row>
    <row r="10713" spans="1:13" x14ac:dyDescent="0.25">
      <c r="A10713" s="1" t="s">
        <v>1312</v>
      </c>
      <c r="J10713" s="1" t="s">
        <v>1511</v>
      </c>
      <c r="K10713" s="1" t="s">
        <v>1509</v>
      </c>
      <c r="L10713" s="1" t="s">
        <v>1512</v>
      </c>
      <c r="M10713" s="1">
        <v>9</v>
      </c>
    </row>
    <row r="10714" spans="1:13" x14ac:dyDescent="0.25">
      <c r="A10714" s="1" t="s">
        <v>1437</v>
      </c>
      <c r="J10714" s="1" t="s">
        <v>1508</v>
      </c>
      <c r="K10714" s="1" t="s">
        <v>1509</v>
      </c>
      <c r="L10714" s="1" t="s">
        <v>1510</v>
      </c>
      <c r="M10714" s="1">
        <v>3</v>
      </c>
    </row>
    <row r="10715" spans="1:13" x14ac:dyDescent="0.25">
      <c r="A10715" s="1" t="s">
        <v>1299</v>
      </c>
      <c r="J10715" s="1" t="s">
        <v>1508</v>
      </c>
      <c r="K10715" s="1" t="s">
        <v>1509</v>
      </c>
      <c r="L10715" s="1" t="s">
        <v>1510</v>
      </c>
      <c r="M10715" s="1">
        <v>1</v>
      </c>
    </row>
    <row r="10716" spans="1:13" x14ac:dyDescent="0.25">
      <c r="A10716" s="1" t="s">
        <v>1265</v>
      </c>
      <c r="J10716" s="1" t="s">
        <v>1511</v>
      </c>
      <c r="K10716" s="1" t="s">
        <v>1509</v>
      </c>
      <c r="L10716" s="1" t="s">
        <v>1510</v>
      </c>
      <c r="M10716" s="1">
        <v>1</v>
      </c>
    </row>
    <row r="10717" spans="1:13" x14ac:dyDescent="0.25">
      <c r="A10717" s="1" t="s">
        <v>1264</v>
      </c>
      <c r="J10717" s="1" t="s">
        <v>1511</v>
      </c>
      <c r="K10717" s="1" t="s">
        <v>1509</v>
      </c>
      <c r="L10717" s="1" t="s">
        <v>1510</v>
      </c>
      <c r="M10717" s="1">
        <v>1</v>
      </c>
    </row>
    <row r="10718" spans="1:13" x14ac:dyDescent="0.25">
      <c r="A10718" s="1" t="s">
        <v>1299</v>
      </c>
      <c r="J10718" s="1" t="s">
        <v>1508</v>
      </c>
      <c r="K10718" s="1" t="s">
        <v>1509</v>
      </c>
      <c r="L10718" s="1" t="s">
        <v>1510</v>
      </c>
      <c r="M10718" s="1">
        <v>1</v>
      </c>
    </row>
    <row r="10719" spans="1:13" x14ac:dyDescent="0.25">
      <c r="A10719" s="1" t="s">
        <v>1299</v>
      </c>
      <c r="J10719" s="1" t="s">
        <v>1508</v>
      </c>
      <c r="K10719" s="1" t="s">
        <v>1509</v>
      </c>
      <c r="L10719" s="1" t="s">
        <v>1510</v>
      </c>
      <c r="M10719" s="1">
        <v>1</v>
      </c>
    </row>
    <row r="10720" spans="1:13" x14ac:dyDescent="0.25">
      <c r="A10720" s="1" t="s">
        <v>1265</v>
      </c>
      <c r="J10720" s="1" t="s">
        <v>1508</v>
      </c>
      <c r="K10720" s="1" t="s">
        <v>1509</v>
      </c>
      <c r="L10720" s="1" t="s">
        <v>1510</v>
      </c>
      <c r="M10720" s="1">
        <v>1</v>
      </c>
    </row>
    <row r="10721" spans="1:13" x14ac:dyDescent="0.25">
      <c r="A10721" s="1" t="s">
        <v>1385</v>
      </c>
      <c r="J10721" s="1" t="s">
        <v>1508</v>
      </c>
      <c r="K10721" s="1" t="s">
        <v>1514</v>
      </c>
      <c r="L10721" s="1" t="s">
        <v>1513</v>
      </c>
      <c r="M10721" s="1">
        <v>2</v>
      </c>
    </row>
    <row r="10722" spans="1:13" x14ac:dyDescent="0.25">
      <c r="A10722" s="1" t="s">
        <v>1262</v>
      </c>
      <c r="J10722" s="1" t="s">
        <v>1511</v>
      </c>
      <c r="K10722" s="1" t="s">
        <v>1509</v>
      </c>
      <c r="L10722" s="1" t="s">
        <v>1512</v>
      </c>
      <c r="M10722" s="1">
        <v>1</v>
      </c>
    </row>
    <row r="10723" spans="1:13" x14ac:dyDescent="0.25">
      <c r="A10723" s="1" t="s">
        <v>1299</v>
      </c>
      <c r="J10723" s="1" t="s">
        <v>1508</v>
      </c>
      <c r="K10723" s="1" t="s">
        <v>1509</v>
      </c>
      <c r="L10723" s="1" t="s">
        <v>1510</v>
      </c>
      <c r="M10723" s="1">
        <v>1</v>
      </c>
    </row>
    <row r="10724" spans="1:13" x14ac:dyDescent="0.25">
      <c r="A10724" s="1" t="s">
        <v>1385</v>
      </c>
      <c r="J10724" s="1" t="s">
        <v>1508</v>
      </c>
      <c r="K10724" s="1" t="s">
        <v>1514</v>
      </c>
      <c r="L10724" s="1" t="s">
        <v>1513</v>
      </c>
      <c r="M10724" s="1">
        <v>2</v>
      </c>
    </row>
    <row r="10725" spans="1:13" x14ac:dyDescent="0.25">
      <c r="A10725" s="1" t="s">
        <v>1299</v>
      </c>
      <c r="J10725" s="1" t="s">
        <v>1508</v>
      </c>
      <c r="K10725" s="1" t="s">
        <v>1509</v>
      </c>
      <c r="L10725" s="1" t="s">
        <v>1510</v>
      </c>
      <c r="M10725" s="1">
        <v>1</v>
      </c>
    </row>
    <row r="10726" spans="1:13" x14ac:dyDescent="0.25">
      <c r="A10726" s="1" t="s">
        <v>1299</v>
      </c>
      <c r="J10726" s="1" t="s">
        <v>1508</v>
      </c>
      <c r="K10726" s="1" t="s">
        <v>1509</v>
      </c>
      <c r="L10726" s="1" t="s">
        <v>1510</v>
      </c>
      <c r="M10726" s="1">
        <v>4</v>
      </c>
    </row>
    <row r="10727" spans="1:13" x14ac:dyDescent="0.25">
      <c r="A10727" s="1" t="s">
        <v>1385</v>
      </c>
      <c r="J10727" s="1" t="s">
        <v>1508</v>
      </c>
      <c r="K10727" s="1" t="s">
        <v>1514</v>
      </c>
      <c r="L10727" s="1" t="s">
        <v>1513</v>
      </c>
      <c r="M10727" s="1">
        <v>2</v>
      </c>
    </row>
    <row r="10728" spans="1:13" x14ac:dyDescent="0.25">
      <c r="A10728" s="1" t="s">
        <v>1299</v>
      </c>
      <c r="J10728" s="1" t="s">
        <v>1508</v>
      </c>
      <c r="K10728" s="1" t="s">
        <v>1509</v>
      </c>
      <c r="L10728" s="1" t="s">
        <v>1510</v>
      </c>
      <c r="M10728" s="1">
        <v>5</v>
      </c>
    </row>
    <row r="10729" spans="1:13" x14ac:dyDescent="0.25">
      <c r="A10729" s="1" t="s">
        <v>1385</v>
      </c>
      <c r="J10729" s="1" t="s">
        <v>1508</v>
      </c>
      <c r="K10729" s="1" t="s">
        <v>1514</v>
      </c>
      <c r="L10729" s="1" t="s">
        <v>1513</v>
      </c>
      <c r="M10729" s="1">
        <v>2</v>
      </c>
    </row>
    <row r="10730" spans="1:13" x14ac:dyDescent="0.25">
      <c r="A10730" s="1" t="s">
        <v>1262</v>
      </c>
      <c r="J10730" s="1" t="s">
        <v>1511</v>
      </c>
      <c r="K10730" s="1" t="s">
        <v>1509</v>
      </c>
      <c r="L10730" s="1" t="s">
        <v>1512</v>
      </c>
      <c r="M10730" s="1">
        <v>1</v>
      </c>
    </row>
    <row r="10731" spans="1:13" x14ac:dyDescent="0.25">
      <c r="A10731" s="1" t="s">
        <v>1385</v>
      </c>
      <c r="J10731" s="1" t="s">
        <v>1508</v>
      </c>
      <c r="K10731" s="1" t="s">
        <v>1514</v>
      </c>
      <c r="L10731" s="1" t="s">
        <v>1513</v>
      </c>
      <c r="M10731" s="1">
        <v>2</v>
      </c>
    </row>
    <row r="10732" spans="1:13" x14ac:dyDescent="0.25">
      <c r="A10732" s="1" t="s">
        <v>1385</v>
      </c>
      <c r="J10732" s="1" t="s">
        <v>1508</v>
      </c>
      <c r="K10732" s="1" t="s">
        <v>1514</v>
      </c>
      <c r="L10732" s="1" t="s">
        <v>1513</v>
      </c>
      <c r="M10732" s="1">
        <v>2</v>
      </c>
    </row>
    <row r="10733" spans="1:13" x14ac:dyDescent="0.25">
      <c r="A10733" s="1" t="s">
        <v>1264</v>
      </c>
      <c r="J10733" s="1" t="s">
        <v>1511</v>
      </c>
      <c r="K10733" s="1" t="s">
        <v>1509</v>
      </c>
      <c r="L10733" s="1" t="s">
        <v>1512</v>
      </c>
      <c r="M10733" s="1">
        <v>12</v>
      </c>
    </row>
    <row r="10734" spans="1:13" x14ac:dyDescent="0.25">
      <c r="A10734" s="1" t="s">
        <v>1299</v>
      </c>
      <c r="J10734" s="1" t="s">
        <v>1508</v>
      </c>
      <c r="K10734" s="1" t="s">
        <v>1509</v>
      </c>
      <c r="L10734" s="1" t="s">
        <v>1510</v>
      </c>
      <c r="M10734" s="1">
        <v>1</v>
      </c>
    </row>
    <row r="10735" spans="1:13" x14ac:dyDescent="0.25">
      <c r="A10735" s="1" t="s">
        <v>1385</v>
      </c>
      <c r="J10735" s="1" t="s">
        <v>1508</v>
      </c>
      <c r="K10735" s="1" t="s">
        <v>1514</v>
      </c>
      <c r="L10735" s="1" t="s">
        <v>1513</v>
      </c>
      <c r="M10735" s="1">
        <v>2</v>
      </c>
    </row>
    <row r="10736" spans="1:13" x14ac:dyDescent="0.25">
      <c r="A10736" s="1" t="s">
        <v>1262</v>
      </c>
      <c r="J10736" s="1" t="s">
        <v>1511</v>
      </c>
      <c r="K10736" s="1" t="s">
        <v>1509</v>
      </c>
      <c r="L10736" s="1" t="s">
        <v>1512</v>
      </c>
      <c r="M10736" s="1">
        <v>1</v>
      </c>
    </row>
    <row r="10737" spans="1:13" x14ac:dyDescent="0.25">
      <c r="A10737" s="1" t="s">
        <v>1348</v>
      </c>
      <c r="J10737" s="1" t="s">
        <v>1511</v>
      </c>
      <c r="K10737" s="1" t="s">
        <v>1509</v>
      </c>
      <c r="L10737" s="1" t="s">
        <v>1512</v>
      </c>
      <c r="M10737" s="1">
        <v>7</v>
      </c>
    </row>
    <row r="10738" spans="1:13" x14ac:dyDescent="0.25">
      <c r="A10738" s="1" t="s">
        <v>1275</v>
      </c>
      <c r="J10738" s="1" t="s">
        <v>1511</v>
      </c>
      <c r="K10738" s="1" t="s">
        <v>1509</v>
      </c>
      <c r="L10738" s="1" t="s">
        <v>1512</v>
      </c>
      <c r="M10738" s="1">
        <v>1</v>
      </c>
    </row>
    <row r="10739" spans="1:13" x14ac:dyDescent="0.25">
      <c r="A10739" s="1" t="s">
        <v>1299</v>
      </c>
      <c r="J10739" s="1" t="s">
        <v>1508</v>
      </c>
      <c r="K10739" s="1" t="s">
        <v>1509</v>
      </c>
      <c r="L10739" s="1" t="s">
        <v>1510</v>
      </c>
      <c r="M10739" s="1">
        <v>1</v>
      </c>
    </row>
    <row r="10740" spans="1:13" x14ac:dyDescent="0.25">
      <c r="A10740" s="1" t="s">
        <v>1380</v>
      </c>
      <c r="J10740" s="1" t="s">
        <v>1511</v>
      </c>
      <c r="K10740" s="1" t="s">
        <v>1509</v>
      </c>
      <c r="L10740" s="1" t="s">
        <v>1513</v>
      </c>
      <c r="M10740" s="1">
        <v>2</v>
      </c>
    </row>
    <row r="10741" spans="1:13" x14ac:dyDescent="0.25">
      <c r="A10741" s="1" t="s">
        <v>1263</v>
      </c>
      <c r="J10741" s="1" t="s">
        <v>1511</v>
      </c>
      <c r="K10741" s="1" t="s">
        <v>1509</v>
      </c>
      <c r="L10741" s="1" t="s">
        <v>1510</v>
      </c>
      <c r="M10741" s="1">
        <v>7</v>
      </c>
    </row>
    <row r="10742" spans="1:13" x14ac:dyDescent="0.25">
      <c r="A10742" s="1" t="s">
        <v>1299</v>
      </c>
      <c r="J10742" s="1" t="s">
        <v>1508</v>
      </c>
      <c r="K10742" s="1" t="s">
        <v>1509</v>
      </c>
      <c r="L10742" s="1" t="s">
        <v>1510</v>
      </c>
      <c r="M10742" s="1">
        <v>3</v>
      </c>
    </row>
    <row r="10743" spans="1:13" x14ac:dyDescent="0.25">
      <c r="A10743" s="1" t="s">
        <v>1299</v>
      </c>
      <c r="J10743" s="1" t="s">
        <v>1508</v>
      </c>
      <c r="K10743" s="1" t="s">
        <v>1509</v>
      </c>
      <c r="L10743" s="1" t="s">
        <v>1510</v>
      </c>
      <c r="M10743" s="1">
        <v>3</v>
      </c>
    </row>
    <row r="10744" spans="1:13" x14ac:dyDescent="0.25">
      <c r="A10744" s="1" t="s">
        <v>1348</v>
      </c>
      <c r="J10744" s="1" t="s">
        <v>1511</v>
      </c>
      <c r="K10744" s="1" t="s">
        <v>1509</v>
      </c>
      <c r="L10744" s="1" t="s">
        <v>1512</v>
      </c>
      <c r="M10744" s="1">
        <v>6</v>
      </c>
    </row>
    <row r="10745" spans="1:13" x14ac:dyDescent="0.25">
      <c r="A10745" s="1" t="s">
        <v>1299</v>
      </c>
      <c r="J10745" s="1" t="s">
        <v>1508</v>
      </c>
      <c r="K10745" s="1" t="s">
        <v>1509</v>
      </c>
      <c r="L10745" s="1" t="s">
        <v>1510</v>
      </c>
      <c r="M10745" s="1">
        <v>1</v>
      </c>
    </row>
    <row r="10746" spans="1:13" x14ac:dyDescent="0.25">
      <c r="A10746" s="1" t="s">
        <v>1299</v>
      </c>
      <c r="J10746" s="1" t="s">
        <v>1508</v>
      </c>
      <c r="K10746" s="1" t="s">
        <v>1509</v>
      </c>
      <c r="L10746" s="1" t="s">
        <v>1510</v>
      </c>
      <c r="M10746" s="1">
        <v>1</v>
      </c>
    </row>
    <row r="10747" spans="1:13" x14ac:dyDescent="0.25">
      <c r="A10747" s="1" t="s">
        <v>1299</v>
      </c>
      <c r="J10747" s="1" t="s">
        <v>1508</v>
      </c>
      <c r="K10747" s="1" t="s">
        <v>1509</v>
      </c>
      <c r="L10747" s="1" t="s">
        <v>1510</v>
      </c>
      <c r="M10747" s="1">
        <v>1</v>
      </c>
    </row>
    <row r="10748" spans="1:13" x14ac:dyDescent="0.25">
      <c r="A10748" s="1" t="s">
        <v>1299</v>
      </c>
      <c r="J10748" s="1" t="s">
        <v>1508</v>
      </c>
      <c r="K10748" s="1" t="s">
        <v>1509</v>
      </c>
      <c r="L10748" s="1" t="s">
        <v>1510</v>
      </c>
      <c r="M10748" s="1">
        <v>10</v>
      </c>
    </row>
    <row r="10749" spans="1:13" x14ac:dyDescent="0.25">
      <c r="A10749" s="1" t="s">
        <v>1275</v>
      </c>
      <c r="J10749" s="1" t="s">
        <v>1511</v>
      </c>
      <c r="K10749" s="1" t="s">
        <v>1509</v>
      </c>
      <c r="L10749" s="1" t="s">
        <v>1512</v>
      </c>
      <c r="M10749" s="1">
        <v>2</v>
      </c>
    </row>
    <row r="10750" spans="1:13" x14ac:dyDescent="0.25">
      <c r="A10750" s="1" t="s">
        <v>1373</v>
      </c>
      <c r="J10750" s="1" t="s">
        <v>1508</v>
      </c>
      <c r="K10750" s="1" t="s">
        <v>1509</v>
      </c>
      <c r="L10750" s="1" t="s">
        <v>1512</v>
      </c>
      <c r="M10750" s="1">
        <v>4</v>
      </c>
    </row>
    <row r="10751" spans="1:13" x14ac:dyDescent="0.25">
      <c r="A10751" s="1" t="s">
        <v>1264</v>
      </c>
      <c r="J10751" s="1" t="s">
        <v>1511</v>
      </c>
      <c r="K10751" s="1" t="s">
        <v>1509</v>
      </c>
      <c r="L10751" s="1" t="s">
        <v>1510</v>
      </c>
      <c r="M10751" s="1">
        <v>3</v>
      </c>
    </row>
    <row r="10752" spans="1:13" x14ac:dyDescent="0.25">
      <c r="A10752" s="1" t="s">
        <v>1299</v>
      </c>
      <c r="J10752" s="1" t="s">
        <v>1508</v>
      </c>
      <c r="K10752" s="1" t="s">
        <v>1509</v>
      </c>
      <c r="L10752" s="1" t="s">
        <v>1513</v>
      </c>
      <c r="M10752" s="1">
        <v>1</v>
      </c>
    </row>
    <row r="10753" spans="1:13" x14ac:dyDescent="0.25">
      <c r="A10753" s="1" t="s">
        <v>1299</v>
      </c>
      <c r="J10753" s="1" t="s">
        <v>1508</v>
      </c>
      <c r="K10753" s="1" t="s">
        <v>1509</v>
      </c>
      <c r="L10753" s="1" t="s">
        <v>1510</v>
      </c>
      <c r="M10753" s="1">
        <v>1</v>
      </c>
    </row>
    <row r="10754" spans="1:13" x14ac:dyDescent="0.25">
      <c r="A10754" s="1" t="s">
        <v>1373</v>
      </c>
      <c r="J10754" s="1" t="s">
        <v>1508</v>
      </c>
      <c r="K10754" s="1" t="s">
        <v>1509</v>
      </c>
      <c r="L10754" s="1" t="s">
        <v>1512</v>
      </c>
      <c r="M10754" s="1">
        <v>1</v>
      </c>
    </row>
    <row r="10755" spans="1:13" x14ac:dyDescent="0.25">
      <c r="A10755" s="1" t="s">
        <v>1373</v>
      </c>
      <c r="J10755" s="1" t="s">
        <v>1508</v>
      </c>
      <c r="K10755" s="1" t="s">
        <v>1509</v>
      </c>
      <c r="L10755" s="1" t="s">
        <v>1512</v>
      </c>
      <c r="M10755" s="1">
        <v>4</v>
      </c>
    </row>
    <row r="10756" spans="1:13" x14ac:dyDescent="0.25">
      <c r="A10756" s="1" t="s">
        <v>1272</v>
      </c>
      <c r="J10756" s="1" t="s">
        <v>1508</v>
      </c>
      <c r="K10756" s="1" t="s">
        <v>1509</v>
      </c>
      <c r="L10756" s="1" t="s">
        <v>1512</v>
      </c>
      <c r="M10756" s="1">
        <v>1</v>
      </c>
    </row>
    <row r="10757" spans="1:13" x14ac:dyDescent="0.25">
      <c r="A10757" s="1" t="s">
        <v>1272</v>
      </c>
      <c r="J10757" s="1" t="s">
        <v>1508</v>
      </c>
      <c r="K10757" s="1" t="s">
        <v>1509</v>
      </c>
      <c r="L10757" s="1" t="s">
        <v>1512</v>
      </c>
      <c r="M10757" s="1">
        <v>1</v>
      </c>
    </row>
    <row r="10758" spans="1:13" x14ac:dyDescent="0.25">
      <c r="A10758" s="1" t="s">
        <v>1275</v>
      </c>
      <c r="J10758" s="1" t="s">
        <v>1511</v>
      </c>
      <c r="K10758" s="1" t="s">
        <v>1509</v>
      </c>
      <c r="L10758" s="1" t="s">
        <v>1512</v>
      </c>
      <c r="M10758" s="1">
        <v>1</v>
      </c>
    </row>
    <row r="10759" spans="1:13" x14ac:dyDescent="0.25">
      <c r="A10759" s="1" t="s">
        <v>1272</v>
      </c>
      <c r="J10759" s="1" t="s">
        <v>1508</v>
      </c>
      <c r="K10759" s="1" t="s">
        <v>1509</v>
      </c>
      <c r="L10759" s="1" t="s">
        <v>1512</v>
      </c>
      <c r="M10759" s="1">
        <v>1</v>
      </c>
    </row>
    <row r="10760" spans="1:13" x14ac:dyDescent="0.25">
      <c r="A10760" s="1" t="s">
        <v>1408</v>
      </c>
      <c r="J10760" s="1" t="s">
        <v>1508</v>
      </c>
      <c r="K10760" s="1" t="s">
        <v>1509</v>
      </c>
      <c r="L10760" s="1" t="s">
        <v>1510</v>
      </c>
      <c r="M10760" s="1">
        <v>1</v>
      </c>
    </row>
    <row r="10761" spans="1:13" x14ac:dyDescent="0.25">
      <c r="A10761" s="1" t="s">
        <v>1275</v>
      </c>
      <c r="J10761" s="1" t="s">
        <v>1511</v>
      </c>
      <c r="K10761" s="1" t="s">
        <v>1509</v>
      </c>
      <c r="L10761" s="1" t="s">
        <v>1512</v>
      </c>
      <c r="M10761" s="1">
        <v>1</v>
      </c>
    </row>
    <row r="10762" spans="1:13" x14ac:dyDescent="0.25">
      <c r="A10762" s="1" t="s">
        <v>1272</v>
      </c>
      <c r="J10762" s="1" t="s">
        <v>1508</v>
      </c>
      <c r="K10762" s="1" t="s">
        <v>1509</v>
      </c>
      <c r="L10762" s="1" t="s">
        <v>1512</v>
      </c>
      <c r="M10762" s="1">
        <v>1</v>
      </c>
    </row>
    <row r="10763" spans="1:13" x14ac:dyDescent="0.25">
      <c r="A10763" s="1" t="s">
        <v>1272</v>
      </c>
      <c r="J10763" s="1" t="s">
        <v>1508</v>
      </c>
      <c r="K10763" s="1" t="s">
        <v>1509</v>
      </c>
      <c r="L10763" s="1" t="s">
        <v>1512</v>
      </c>
      <c r="M10763" s="1">
        <v>1</v>
      </c>
    </row>
    <row r="10764" spans="1:13" x14ac:dyDescent="0.25">
      <c r="A10764" s="1" t="s">
        <v>1272</v>
      </c>
      <c r="J10764" s="1" t="s">
        <v>1508</v>
      </c>
      <c r="K10764" s="1" t="s">
        <v>1509</v>
      </c>
      <c r="L10764" s="1" t="s">
        <v>1512</v>
      </c>
      <c r="M10764" s="1">
        <v>1</v>
      </c>
    </row>
    <row r="10765" spans="1:13" x14ac:dyDescent="0.25">
      <c r="A10765" s="1" t="s">
        <v>1373</v>
      </c>
      <c r="J10765" s="1" t="s">
        <v>1508</v>
      </c>
      <c r="K10765" s="1" t="s">
        <v>1509</v>
      </c>
      <c r="L10765" s="1" t="s">
        <v>1512</v>
      </c>
      <c r="M10765" s="1">
        <v>2</v>
      </c>
    </row>
    <row r="10766" spans="1:13" x14ac:dyDescent="0.25">
      <c r="A10766" s="1" t="s">
        <v>1373</v>
      </c>
      <c r="J10766" s="1" t="s">
        <v>1508</v>
      </c>
      <c r="K10766" s="1" t="s">
        <v>1509</v>
      </c>
      <c r="L10766" s="1" t="s">
        <v>1512</v>
      </c>
      <c r="M10766" s="1">
        <v>2</v>
      </c>
    </row>
    <row r="10767" spans="1:13" x14ac:dyDescent="0.25">
      <c r="A10767" s="1" t="s">
        <v>1373</v>
      </c>
      <c r="J10767" s="1" t="s">
        <v>1508</v>
      </c>
      <c r="K10767" s="1" t="s">
        <v>1509</v>
      </c>
      <c r="L10767" s="1" t="s">
        <v>1512</v>
      </c>
      <c r="M10767" s="1">
        <v>4</v>
      </c>
    </row>
    <row r="10768" spans="1:13" x14ac:dyDescent="0.25">
      <c r="A10768" s="1" t="s">
        <v>1300</v>
      </c>
      <c r="J10768" s="1" t="s">
        <v>1511</v>
      </c>
      <c r="K10768" s="1" t="s">
        <v>1509</v>
      </c>
      <c r="L10768" s="1" t="s">
        <v>1512</v>
      </c>
      <c r="M10768" s="1">
        <v>10</v>
      </c>
    </row>
    <row r="10769" spans="1:13" x14ac:dyDescent="0.25">
      <c r="A10769" s="1" t="s">
        <v>1408</v>
      </c>
      <c r="J10769" s="1" t="s">
        <v>1511</v>
      </c>
      <c r="K10769" s="1" t="s">
        <v>1509</v>
      </c>
      <c r="L10769" s="1" t="s">
        <v>1510</v>
      </c>
      <c r="M10769" s="1">
        <v>88</v>
      </c>
    </row>
    <row r="10770" spans="1:13" x14ac:dyDescent="0.25">
      <c r="A10770" s="1" t="s">
        <v>1373</v>
      </c>
      <c r="J10770" s="1" t="s">
        <v>1508</v>
      </c>
      <c r="K10770" s="1" t="s">
        <v>1509</v>
      </c>
      <c r="L10770" s="1" t="s">
        <v>1512</v>
      </c>
      <c r="M10770" s="1">
        <v>2</v>
      </c>
    </row>
    <row r="10771" spans="1:13" x14ac:dyDescent="0.25">
      <c r="A10771" s="1" t="s">
        <v>1263</v>
      </c>
      <c r="J10771" s="1" t="s">
        <v>1508</v>
      </c>
      <c r="K10771" s="1" t="s">
        <v>1509</v>
      </c>
      <c r="L10771" s="1" t="s">
        <v>1510</v>
      </c>
      <c r="M10771" s="1">
        <v>1</v>
      </c>
    </row>
    <row r="10772" spans="1:13" x14ac:dyDescent="0.25">
      <c r="A10772" s="1" t="s">
        <v>1373</v>
      </c>
      <c r="J10772" s="1" t="s">
        <v>1508</v>
      </c>
      <c r="K10772" s="1" t="s">
        <v>1509</v>
      </c>
      <c r="L10772" s="1" t="s">
        <v>1512</v>
      </c>
      <c r="M10772" s="1">
        <v>4</v>
      </c>
    </row>
    <row r="10773" spans="1:13" x14ac:dyDescent="0.25">
      <c r="A10773" s="1" t="s">
        <v>1373</v>
      </c>
      <c r="J10773" s="1" t="s">
        <v>1508</v>
      </c>
      <c r="K10773" s="1" t="s">
        <v>1509</v>
      </c>
      <c r="L10773" s="1" t="s">
        <v>1512</v>
      </c>
      <c r="M10773" s="1">
        <v>1</v>
      </c>
    </row>
    <row r="10774" spans="1:13" x14ac:dyDescent="0.25">
      <c r="A10774" s="1" t="s">
        <v>1408</v>
      </c>
      <c r="J10774" s="1" t="s">
        <v>1508</v>
      </c>
      <c r="K10774" s="1" t="s">
        <v>1509</v>
      </c>
      <c r="L10774" s="1" t="s">
        <v>1513</v>
      </c>
      <c r="M10774" s="1">
        <v>37</v>
      </c>
    </row>
    <row r="10775" spans="1:13" x14ac:dyDescent="0.25">
      <c r="A10775" s="1" t="s">
        <v>1408</v>
      </c>
      <c r="J10775" s="1" t="s">
        <v>1508</v>
      </c>
      <c r="K10775" s="1" t="s">
        <v>1509</v>
      </c>
      <c r="L10775" s="1" t="s">
        <v>1513</v>
      </c>
      <c r="M10775" s="1">
        <v>2</v>
      </c>
    </row>
    <row r="10776" spans="1:13" x14ac:dyDescent="0.25">
      <c r="A10776" s="1" t="s">
        <v>1264</v>
      </c>
      <c r="J10776" s="1" t="s">
        <v>1511</v>
      </c>
      <c r="K10776" s="1" t="s">
        <v>1509</v>
      </c>
      <c r="L10776" s="1" t="s">
        <v>1512</v>
      </c>
      <c r="M10776" s="1">
        <v>3</v>
      </c>
    </row>
    <row r="10777" spans="1:13" x14ac:dyDescent="0.25">
      <c r="A10777" s="1" t="s">
        <v>1408</v>
      </c>
      <c r="J10777" s="1" t="s">
        <v>1508</v>
      </c>
      <c r="K10777" s="1" t="s">
        <v>1509</v>
      </c>
      <c r="L10777" s="1" t="s">
        <v>1513</v>
      </c>
      <c r="M10777" s="1">
        <v>2</v>
      </c>
    </row>
    <row r="10778" spans="1:13" x14ac:dyDescent="0.25">
      <c r="A10778" s="1" t="s">
        <v>1408</v>
      </c>
      <c r="J10778" s="1" t="s">
        <v>1508</v>
      </c>
      <c r="K10778" s="1" t="s">
        <v>1509</v>
      </c>
      <c r="L10778" s="1" t="s">
        <v>1513</v>
      </c>
      <c r="M10778" s="1">
        <v>2</v>
      </c>
    </row>
    <row r="10779" spans="1:13" x14ac:dyDescent="0.25">
      <c r="A10779" s="1" t="s">
        <v>1272</v>
      </c>
      <c r="J10779" s="1" t="s">
        <v>1511</v>
      </c>
      <c r="K10779" s="1" t="s">
        <v>1509</v>
      </c>
      <c r="L10779" s="1" t="s">
        <v>1512</v>
      </c>
      <c r="M10779" s="1">
        <v>1</v>
      </c>
    </row>
    <row r="10780" spans="1:13" x14ac:dyDescent="0.25">
      <c r="A10780" s="1" t="s">
        <v>1264</v>
      </c>
      <c r="J10780" s="1" t="s">
        <v>1511</v>
      </c>
      <c r="K10780" s="1" t="s">
        <v>1509</v>
      </c>
      <c r="L10780" s="1" t="s">
        <v>1512</v>
      </c>
      <c r="M10780" s="1">
        <v>2</v>
      </c>
    </row>
    <row r="10781" spans="1:13" x14ac:dyDescent="0.25">
      <c r="A10781" s="1" t="s">
        <v>1291</v>
      </c>
      <c r="J10781" s="1" t="s">
        <v>1511</v>
      </c>
      <c r="K10781" s="1" t="s">
        <v>1514</v>
      </c>
      <c r="L10781" s="1" t="s">
        <v>1512</v>
      </c>
      <c r="M10781" s="1">
        <v>1</v>
      </c>
    </row>
    <row r="10782" spans="1:13" x14ac:dyDescent="0.25">
      <c r="A10782" s="1" t="s">
        <v>1272</v>
      </c>
      <c r="J10782" s="1" t="s">
        <v>1511</v>
      </c>
      <c r="K10782" s="1" t="s">
        <v>1509</v>
      </c>
      <c r="L10782" s="1" t="s">
        <v>1512</v>
      </c>
      <c r="M10782" s="1">
        <v>1</v>
      </c>
    </row>
    <row r="10783" spans="1:13" x14ac:dyDescent="0.25">
      <c r="A10783" s="1" t="s">
        <v>1291</v>
      </c>
      <c r="J10783" s="1" t="s">
        <v>1511</v>
      </c>
      <c r="K10783" s="1" t="s">
        <v>1509</v>
      </c>
      <c r="L10783" s="1" t="s">
        <v>1512</v>
      </c>
      <c r="M10783" s="1">
        <v>12</v>
      </c>
    </row>
    <row r="10784" spans="1:13" x14ac:dyDescent="0.25">
      <c r="A10784" s="1" t="s">
        <v>1272</v>
      </c>
      <c r="J10784" s="1" t="s">
        <v>1511</v>
      </c>
      <c r="K10784" s="1" t="s">
        <v>1509</v>
      </c>
      <c r="L10784" s="1" t="s">
        <v>1512</v>
      </c>
      <c r="M10784" s="1">
        <v>1</v>
      </c>
    </row>
    <row r="10785" spans="1:13" x14ac:dyDescent="0.25">
      <c r="A10785" s="1" t="s">
        <v>1264</v>
      </c>
      <c r="J10785" s="1" t="s">
        <v>1511</v>
      </c>
      <c r="K10785" s="1" t="s">
        <v>1509</v>
      </c>
      <c r="L10785" s="1" t="s">
        <v>1512</v>
      </c>
      <c r="M10785" s="1">
        <v>5</v>
      </c>
    </row>
    <row r="10786" spans="1:13" x14ac:dyDescent="0.25">
      <c r="A10786" s="1" t="s">
        <v>1275</v>
      </c>
      <c r="J10786" s="1" t="s">
        <v>1511</v>
      </c>
      <c r="K10786" s="1" t="s">
        <v>1509</v>
      </c>
      <c r="L10786" s="1" t="s">
        <v>1512</v>
      </c>
      <c r="M10786" s="1">
        <v>1</v>
      </c>
    </row>
    <row r="10787" spans="1:13" x14ac:dyDescent="0.25">
      <c r="A10787" s="1" t="s">
        <v>1275</v>
      </c>
      <c r="J10787" s="1" t="s">
        <v>1511</v>
      </c>
      <c r="K10787" s="1" t="s">
        <v>1509</v>
      </c>
      <c r="L10787" s="1" t="s">
        <v>1512</v>
      </c>
      <c r="M10787" s="1">
        <v>1</v>
      </c>
    </row>
    <row r="10788" spans="1:13" x14ac:dyDescent="0.25">
      <c r="A10788" s="1" t="s">
        <v>1263</v>
      </c>
      <c r="J10788" s="1" t="s">
        <v>1508</v>
      </c>
      <c r="K10788" s="1" t="s">
        <v>1509</v>
      </c>
      <c r="L10788" s="1" t="s">
        <v>1510</v>
      </c>
      <c r="M10788" s="1">
        <v>1</v>
      </c>
    </row>
    <row r="10789" spans="1:13" x14ac:dyDescent="0.25">
      <c r="A10789" s="1" t="s">
        <v>1263</v>
      </c>
      <c r="J10789" s="1" t="s">
        <v>1511</v>
      </c>
      <c r="K10789" s="1" t="s">
        <v>1509</v>
      </c>
      <c r="L10789" s="1" t="s">
        <v>1510</v>
      </c>
      <c r="M10789" s="1">
        <v>7</v>
      </c>
    </row>
    <row r="10790" spans="1:13" x14ac:dyDescent="0.25">
      <c r="A10790" s="1" t="s">
        <v>1275</v>
      </c>
      <c r="J10790" s="1" t="s">
        <v>1511</v>
      </c>
      <c r="K10790" s="1" t="s">
        <v>1509</v>
      </c>
      <c r="L10790" s="1" t="s">
        <v>1512</v>
      </c>
      <c r="M10790" s="1">
        <v>1</v>
      </c>
    </row>
    <row r="10791" spans="1:13" x14ac:dyDescent="0.25">
      <c r="A10791" s="1" t="s">
        <v>1523</v>
      </c>
      <c r="J10791" s="1" t="s">
        <v>1511</v>
      </c>
      <c r="K10791" s="1" t="s">
        <v>1514</v>
      </c>
      <c r="L10791" s="1" t="s">
        <v>1512</v>
      </c>
      <c r="M10791" s="1">
        <v>1</v>
      </c>
    </row>
    <row r="10792" spans="1:13" x14ac:dyDescent="0.25">
      <c r="A10792" s="1" t="s">
        <v>1272</v>
      </c>
      <c r="J10792" s="1" t="s">
        <v>1511</v>
      </c>
      <c r="K10792" s="1" t="s">
        <v>1509</v>
      </c>
      <c r="L10792" s="1" t="s">
        <v>1512</v>
      </c>
      <c r="M10792" s="1">
        <v>1</v>
      </c>
    </row>
    <row r="10793" spans="1:13" x14ac:dyDescent="0.25">
      <c r="A10793" s="1" t="s">
        <v>1391</v>
      </c>
      <c r="J10793" s="1" t="s">
        <v>1511</v>
      </c>
      <c r="K10793" s="1" t="s">
        <v>1509</v>
      </c>
      <c r="L10793" s="1" t="s">
        <v>1510</v>
      </c>
      <c r="M10793" s="1">
        <v>1</v>
      </c>
    </row>
    <row r="10794" spans="1:13" x14ac:dyDescent="0.25">
      <c r="A10794" s="1" t="s">
        <v>1523</v>
      </c>
      <c r="J10794" s="1" t="s">
        <v>1511</v>
      </c>
      <c r="K10794" s="1" t="s">
        <v>1514</v>
      </c>
      <c r="L10794" s="1" t="s">
        <v>1512</v>
      </c>
      <c r="M10794" s="1">
        <v>2</v>
      </c>
    </row>
    <row r="10795" spans="1:13" x14ac:dyDescent="0.25">
      <c r="A10795" s="1" t="s">
        <v>1271</v>
      </c>
      <c r="J10795" s="1" t="s">
        <v>1511</v>
      </c>
      <c r="K10795" s="1" t="s">
        <v>1509</v>
      </c>
      <c r="L10795" s="1" t="s">
        <v>1512</v>
      </c>
      <c r="M10795" s="1">
        <v>2</v>
      </c>
    </row>
    <row r="10796" spans="1:13" x14ac:dyDescent="0.25">
      <c r="A10796" s="1" t="s">
        <v>1334</v>
      </c>
      <c r="J10796" s="1" t="s">
        <v>1511</v>
      </c>
      <c r="K10796" s="1" t="s">
        <v>1509</v>
      </c>
      <c r="L10796" s="1" t="s">
        <v>1510</v>
      </c>
      <c r="M10796" s="1">
        <v>1</v>
      </c>
    </row>
    <row r="10797" spans="1:13" x14ac:dyDescent="0.25">
      <c r="A10797" s="1" t="s">
        <v>1334</v>
      </c>
      <c r="J10797" s="1" t="s">
        <v>1511</v>
      </c>
      <c r="K10797" s="1" t="s">
        <v>1509</v>
      </c>
      <c r="L10797" s="1" t="s">
        <v>1510</v>
      </c>
      <c r="M10797" s="1">
        <v>1</v>
      </c>
    </row>
    <row r="10798" spans="1:13" x14ac:dyDescent="0.25">
      <c r="A10798" s="1" t="s">
        <v>1334</v>
      </c>
      <c r="J10798" s="1" t="s">
        <v>1511</v>
      </c>
      <c r="K10798" s="1" t="s">
        <v>1509</v>
      </c>
      <c r="L10798" s="1" t="s">
        <v>1510</v>
      </c>
      <c r="M10798" s="1">
        <v>1</v>
      </c>
    </row>
    <row r="10799" spans="1:13" x14ac:dyDescent="0.25">
      <c r="A10799" s="1" t="s">
        <v>1262</v>
      </c>
      <c r="J10799" s="1" t="s">
        <v>1511</v>
      </c>
      <c r="K10799" s="1" t="s">
        <v>1509</v>
      </c>
      <c r="L10799" s="1" t="s">
        <v>1512</v>
      </c>
      <c r="M10799" s="1">
        <v>1</v>
      </c>
    </row>
    <row r="10800" spans="1:13" x14ac:dyDescent="0.25">
      <c r="A10800" s="1" t="s">
        <v>1272</v>
      </c>
      <c r="J10800" s="1" t="s">
        <v>1511</v>
      </c>
      <c r="K10800" s="1" t="s">
        <v>1509</v>
      </c>
      <c r="L10800" s="1" t="s">
        <v>1512</v>
      </c>
      <c r="M10800" s="1">
        <v>1</v>
      </c>
    </row>
    <row r="10801" spans="1:13" x14ac:dyDescent="0.25">
      <c r="A10801" s="1" t="s">
        <v>1262</v>
      </c>
      <c r="J10801" s="1" t="s">
        <v>1511</v>
      </c>
      <c r="K10801" s="1" t="s">
        <v>1509</v>
      </c>
      <c r="L10801" s="1" t="s">
        <v>1512</v>
      </c>
      <c r="M10801" s="1">
        <v>1</v>
      </c>
    </row>
    <row r="10802" spans="1:13" x14ac:dyDescent="0.25">
      <c r="A10802" s="1" t="s">
        <v>1391</v>
      </c>
      <c r="J10802" s="1" t="s">
        <v>1511</v>
      </c>
      <c r="K10802" s="1" t="s">
        <v>1509</v>
      </c>
      <c r="L10802" s="1" t="s">
        <v>1510</v>
      </c>
      <c r="M10802" s="1">
        <v>2</v>
      </c>
    </row>
    <row r="10803" spans="1:13" x14ac:dyDescent="0.25">
      <c r="A10803" s="1" t="s">
        <v>1271</v>
      </c>
      <c r="J10803" s="1" t="s">
        <v>1511</v>
      </c>
      <c r="K10803" s="1" t="s">
        <v>1509</v>
      </c>
      <c r="L10803" s="1" t="s">
        <v>1512</v>
      </c>
      <c r="M10803" s="1">
        <v>11</v>
      </c>
    </row>
    <row r="10804" spans="1:13" x14ac:dyDescent="0.25">
      <c r="A10804" s="1" t="s">
        <v>1262</v>
      </c>
      <c r="J10804" s="1" t="s">
        <v>1511</v>
      </c>
      <c r="K10804" s="1" t="s">
        <v>1509</v>
      </c>
      <c r="L10804" s="1" t="s">
        <v>1512</v>
      </c>
      <c r="M10804" s="1">
        <v>1</v>
      </c>
    </row>
    <row r="10805" spans="1:13" x14ac:dyDescent="0.25">
      <c r="A10805" s="1" t="s">
        <v>1272</v>
      </c>
      <c r="J10805" s="1" t="s">
        <v>1511</v>
      </c>
      <c r="K10805" s="1" t="s">
        <v>1509</v>
      </c>
      <c r="L10805" s="1" t="s">
        <v>1512</v>
      </c>
      <c r="M10805" s="1">
        <v>1</v>
      </c>
    </row>
    <row r="10806" spans="1:13" x14ac:dyDescent="0.25">
      <c r="A10806" s="1" t="s">
        <v>1262</v>
      </c>
      <c r="J10806" s="1" t="s">
        <v>1511</v>
      </c>
      <c r="K10806" s="1" t="s">
        <v>1509</v>
      </c>
      <c r="L10806" s="1" t="s">
        <v>1510</v>
      </c>
      <c r="M10806" s="1">
        <v>1</v>
      </c>
    </row>
    <row r="10807" spans="1:13" x14ac:dyDescent="0.25">
      <c r="A10807" s="1" t="s">
        <v>1262</v>
      </c>
      <c r="J10807" s="1" t="s">
        <v>1508</v>
      </c>
      <c r="K10807" s="1" t="s">
        <v>1509</v>
      </c>
      <c r="L10807" s="1" t="s">
        <v>1510</v>
      </c>
      <c r="M10807" s="1">
        <v>1</v>
      </c>
    </row>
    <row r="10808" spans="1:13" x14ac:dyDescent="0.25">
      <c r="A10808" s="1" t="s">
        <v>1262</v>
      </c>
      <c r="J10808" s="1" t="s">
        <v>1508</v>
      </c>
      <c r="K10808" s="1" t="s">
        <v>1509</v>
      </c>
      <c r="L10808" s="1" t="s">
        <v>1510</v>
      </c>
      <c r="M10808" s="1">
        <v>1</v>
      </c>
    </row>
    <row r="10809" spans="1:13" x14ac:dyDescent="0.25">
      <c r="A10809" s="1" t="s">
        <v>1262</v>
      </c>
      <c r="J10809" s="1" t="s">
        <v>1508</v>
      </c>
      <c r="K10809" s="1" t="s">
        <v>1509</v>
      </c>
      <c r="L10809" s="1" t="s">
        <v>1510</v>
      </c>
      <c r="M10809" s="1">
        <v>1</v>
      </c>
    </row>
    <row r="10810" spans="1:13" x14ac:dyDescent="0.25">
      <c r="A10810" s="1" t="s">
        <v>1262</v>
      </c>
      <c r="J10810" s="1" t="s">
        <v>1508</v>
      </c>
      <c r="K10810" s="1" t="s">
        <v>1509</v>
      </c>
      <c r="L10810" s="1" t="s">
        <v>1510</v>
      </c>
      <c r="M10810" s="1">
        <v>1</v>
      </c>
    </row>
    <row r="10811" spans="1:13" x14ac:dyDescent="0.25">
      <c r="A10811" s="1" t="s">
        <v>1272</v>
      </c>
      <c r="J10811" s="1" t="s">
        <v>1511</v>
      </c>
      <c r="K10811" s="1" t="s">
        <v>1509</v>
      </c>
      <c r="L10811" s="1" t="s">
        <v>1512</v>
      </c>
      <c r="M10811" s="1">
        <v>1</v>
      </c>
    </row>
    <row r="10812" spans="1:13" x14ac:dyDescent="0.25">
      <c r="A10812" s="1" t="s">
        <v>1262</v>
      </c>
      <c r="J10812" s="1" t="s">
        <v>1508</v>
      </c>
      <c r="K10812" s="1" t="s">
        <v>1509</v>
      </c>
      <c r="L10812" s="1" t="s">
        <v>1510</v>
      </c>
      <c r="M10812" s="1">
        <v>1</v>
      </c>
    </row>
    <row r="10813" spans="1:13" x14ac:dyDescent="0.25">
      <c r="A10813" s="1" t="s">
        <v>1262</v>
      </c>
      <c r="J10813" s="1" t="s">
        <v>1508</v>
      </c>
      <c r="K10813" s="1" t="s">
        <v>1509</v>
      </c>
      <c r="L10813" s="1" t="s">
        <v>1510</v>
      </c>
      <c r="M10813" s="1">
        <v>1</v>
      </c>
    </row>
    <row r="10814" spans="1:13" x14ac:dyDescent="0.25">
      <c r="A10814" s="1" t="s">
        <v>1262</v>
      </c>
      <c r="J10814" s="1" t="s">
        <v>1508</v>
      </c>
      <c r="K10814" s="1" t="s">
        <v>1509</v>
      </c>
      <c r="L10814" s="1" t="s">
        <v>1510</v>
      </c>
      <c r="M10814" s="1">
        <v>1</v>
      </c>
    </row>
    <row r="10815" spans="1:13" x14ac:dyDescent="0.25">
      <c r="A10815" s="1" t="s">
        <v>1555</v>
      </c>
      <c r="J10815" s="1" t="s">
        <v>1511</v>
      </c>
      <c r="K10815" s="1" t="s">
        <v>1509</v>
      </c>
      <c r="L10815" s="1" t="s">
        <v>1512</v>
      </c>
      <c r="M10815" s="1">
        <v>2</v>
      </c>
    </row>
    <row r="10816" spans="1:13" x14ac:dyDescent="0.25">
      <c r="A10816" s="1" t="s">
        <v>1262</v>
      </c>
      <c r="J10816" s="1" t="s">
        <v>1508</v>
      </c>
      <c r="K10816" s="1" t="s">
        <v>1509</v>
      </c>
      <c r="L10816" s="1" t="s">
        <v>1510</v>
      </c>
      <c r="M10816" s="1">
        <v>1</v>
      </c>
    </row>
    <row r="10817" spans="1:13" x14ac:dyDescent="0.25">
      <c r="A10817" s="1" t="s">
        <v>1555</v>
      </c>
      <c r="J10817" s="1" t="s">
        <v>1511</v>
      </c>
      <c r="K10817" s="1" t="s">
        <v>1509</v>
      </c>
      <c r="L10817" s="1" t="s">
        <v>1512</v>
      </c>
      <c r="M10817" s="1">
        <v>2</v>
      </c>
    </row>
    <row r="10818" spans="1:13" x14ac:dyDescent="0.25">
      <c r="A10818" s="1" t="s">
        <v>1373</v>
      </c>
      <c r="J10818" s="1" t="s">
        <v>1508</v>
      </c>
      <c r="K10818" s="1" t="s">
        <v>1509</v>
      </c>
      <c r="L10818" s="1" t="s">
        <v>1510</v>
      </c>
      <c r="M10818" s="1">
        <v>1</v>
      </c>
    </row>
    <row r="10819" spans="1:13" x14ac:dyDescent="0.25">
      <c r="A10819" s="1" t="s">
        <v>1373</v>
      </c>
      <c r="J10819" s="1" t="s">
        <v>1508</v>
      </c>
      <c r="K10819" s="1" t="s">
        <v>1509</v>
      </c>
      <c r="L10819" s="1" t="s">
        <v>1510</v>
      </c>
      <c r="M10819" s="1">
        <v>1</v>
      </c>
    </row>
    <row r="10820" spans="1:13" x14ac:dyDescent="0.25">
      <c r="A10820" s="1" t="s">
        <v>1271</v>
      </c>
      <c r="J10820" s="1" t="s">
        <v>1511</v>
      </c>
      <c r="K10820" s="1" t="s">
        <v>1509</v>
      </c>
      <c r="L10820" s="1" t="s">
        <v>1512</v>
      </c>
      <c r="M10820" s="1">
        <v>8</v>
      </c>
    </row>
    <row r="10821" spans="1:13" x14ac:dyDescent="0.25">
      <c r="A10821" s="1" t="s">
        <v>1523</v>
      </c>
      <c r="J10821" s="1" t="s">
        <v>1511</v>
      </c>
      <c r="K10821" s="1" t="s">
        <v>1514</v>
      </c>
      <c r="L10821" s="1" t="s">
        <v>1512</v>
      </c>
      <c r="M10821" s="1">
        <v>1</v>
      </c>
    </row>
    <row r="10822" spans="1:13" x14ac:dyDescent="0.25">
      <c r="A10822" s="1" t="s">
        <v>1555</v>
      </c>
      <c r="J10822" s="1" t="s">
        <v>1511</v>
      </c>
      <c r="K10822" s="1" t="s">
        <v>1509</v>
      </c>
      <c r="L10822" s="1" t="s">
        <v>1512</v>
      </c>
      <c r="M10822" s="1">
        <v>1</v>
      </c>
    </row>
    <row r="10823" spans="1:13" x14ac:dyDescent="0.25">
      <c r="A10823" s="1" t="s">
        <v>1321</v>
      </c>
      <c r="J10823" s="1" t="s">
        <v>1511</v>
      </c>
      <c r="K10823" s="1" t="s">
        <v>1509</v>
      </c>
      <c r="L10823" s="1" t="s">
        <v>1512</v>
      </c>
      <c r="M10823" s="1">
        <v>85</v>
      </c>
    </row>
    <row r="10824" spans="1:13" x14ac:dyDescent="0.25">
      <c r="A10824" s="1" t="s">
        <v>1556</v>
      </c>
      <c r="J10824" s="1" t="s">
        <v>1511</v>
      </c>
      <c r="K10824" s="1" t="s">
        <v>1514</v>
      </c>
      <c r="L10824" s="1" t="s">
        <v>1513</v>
      </c>
      <c r="M10824" s="1">
        <v>14</v>
      </c>
    </row>
    <row r="10825" spans="1:13" x14ac:dyDescent="0.25">
      <c r="A10825" s="1" t="s">
        <v>1523</v>
      </c>
      <c r="J10825" s="1" t="s">
        <v>1511</v>
      </c>
      <c r="K10825" s="1" t="s">
        <v>1514</v>
      </c>
      <c r="L10825" s="1" t="s">
        <v>1512</v>
      </c>
      <c r="M10825" s="1">
        <v>1</v>
      </c>
    </row>
    <row r="10826" spans="1:13" x14ac:dyDescent="0.25">
      <c r="A10826" s="1" t="s">
        <v>1271</v>
      </c>
      <c r="J10826" s="1" t="s">
        <v>1511</v>
      </c>
      <c r="K10826" s="1" t="s">
        <v>1509</v>
      </c>
      <c r="L10826" s="1" t="s">
        <v>1512</v>
      </c>
      <c r="M10826" s="1">
        <v>5</v>
      </c>
    </row>
    <row r="10827" spans="1:13" x14ac:dyDescent="0.25">
      <c r="A10827" s="1" t="s">
        <v>1523</v>
      </c>
      <c r="J10827" s="1" t="s">
        <v>1511</v>
      </c>
      <c r="K10827" s="1" t="s">
        <v>1514</v>
      </c>
      <c r="L10827" s="1" t="s">
        <v>1512</v>
      </c>
      <c r="M10827" s="1">
        <v>1</v>
      </c>
    </row>
    <row r="10828" spans="1:13" x14ac:dyDescent="0.25">
      <c r="A10828" s="1" t="s">
        <v>1555</v>
      </c>
      <c r="J10828" s="1" t="s">
        <v>1511</v>
      </c>
      <c r="K10828" s="1" t="s">
        <v>1509</v>
      </c>
      <c r="L10828" s="1" t="s">
        <v>1512</v>
      </c>
      <c r="M10828" s="1">
        <v>1</v>
      </c>
    </row>
    <row r="10829" spans="1:13" x14ac:dyDescent="0.25">
      <c r="A10829" s="1" t="s">
        <v>1341</v>
      </c>
      <c r="J10829" s="1" t="s">
        <v>1511</v>
      </c>
      <c r="K10829" s="1" t="s">
        <v>1509</v>
      </c>
      <c r="L10829" s="1" t="s">
        <v>1512</v>
      </c>
      <c r="M10829" s="1">
        <v>15</v>
      </c>
    </row>
    <row r="10830" spans="1:13" x14ac:dyDescent="0.25">
      <c r="A10830" s="1" t="s">
        <v>1321</v>
      </c>
      <c r="J10830" s="1" t="s">
        <v>1511</v>
      </c>
      <c r="K10830" s="1" t="s">
        <v>1509</v>
      </c>
      <c r="L10830" s="1" t="s">
        <v>1512</v>
      </c>
      <c r="M10830" s="1">
        <v>95</v>
      </c>
    </row>
    <row r="10831" spans="1:13" x14ac:dyDescent="0.25">
      <c r="A10831" s="1" t="s">
        <v>1321</v>
      </c>
      <c r="J10831" s="1" t="s">
        <v>1511</v>
      </c>
      <c r="K10831" s="1" t="s">
        <v>1509</v>
      </c>
      <c r="L10831" s="1" t="s">
        <v>1512</v>
      </c>
      <c r="M10831" s="1">
        <v>32</v>
      </c>
    </row>
    <row r="10832" spans="1:13" x14ac:dyDescent="0.25">
      <c r="A10832" s="1" t="s">
        <v>1321</v>
      </c>
      <c r="J10832" s="1" t="s">
        <v>1511</v>
      </c>
      <c r="K10832" s="1" t="s">
        <v>1509</v>
      </c>
      <c r="L10832" s="1" t="s">
        <v>1512</v>
      </c>
      <c r="M10832" s="1">
        <v>31</v>
      </c>
    </row>
    <row r="10833" spans="1:13" x14ac:dyDescent="0.25">
      <c r="A10833" s="1" t="s">
        <v>1523</v>
      </c>
      <c r="J10833" s="1" t="s">
        <v>1511</v>
      </c>
      <c r="K10833" s="1" t="s">
        <v>1514</v>
      </c>
      <c r="L10833" s="1" t="s">
        <v>1512</v>
      </c>
      <c r="M10833" s="1">
        <v>1</v>
      </c>
    </row>
    <row r="10834" spans="1:13" x14ac:dyDescent="0.25">
      <c r="A10834" s="1" t="s">
        <v>1523</v>
      </c>
      <c r="J10834" s="1" t="s">
        <v>1511</v>
      </c>
      <c r="K10834" s="1" t="s">
        <v>1514</v>
      </c>
      <c r="L10834" s="1" t="s">
        <v>1512</v>
      </c>
      <c r="M10834" s="1">
        <v>2</v>
      </c>
    </row>
    <row r="10835" spans="1:13" x14ac:dyDescent="0.25">
      <c r="A10835" s="1" t="s">
        <v>1523</v>
      </c>
      <c r="J10835" s="1" t="s">
        <v>1511</v>
      </c>
      <c r="K10835" s="1" t="s">
        <v>1514</v>
      </c>
      <c r="L10835" s="1" t="s">
        <v>1512</v>
      </c>
      <c r="M10835" s="1">
        <v>2</v>
      </c>
    </row>
    <row r="10836" spans="1:13" x14ac:dyDescent="0.25">
      <c r="A10836" s="1" t="s">
        <v>1523</v>
      </c>
      <c r="J10836" s="1" t="s">
        <v>1511</v>
      </c>
      <c r="K10836" s="1" t="s">
        <v>1514</v>
      </c>
      <c r="L10836" s="1" t="s">
        <v>1512</v>
      </c>
      <c r="M10836" s="1">
        <v>2</v>
      </c>
    </row>
    <row r="10837" spans="1:13" x14ac:dyDescent="0.25">
      <c r="A10837" s="1" t="s">
        <v>1523</v>
      </c>
      <c r="J10837" s="1" t="s">
        <v>1508</v>
      </c>
      <c r="K10837" s="1" t="s">
        <v>1514</v>
      </c>
      <c r="L10837" s="1" t="s">
        <v>1510</v>
      </c>
      <c r="M10837" s="1">
        <v>4</v>
      </c>
    </row>
    <row r="10838" spans="1:13" x14ac:dyDescent="0.25">
      <c r="A10838" s="1" t="s">
        <v>1523</v>
      </c>
      <c r="J10838" s="1" t="s">
        <v>1511</v>
      </c>
      <c r="K10838" s="1" t="s">
        <v>1514</v>
      </c>
      <c r="L10838" s="1" t="s">
        <v>1512</v>
      </c>
      <c r="M10838" s="1">
        <v>2</v>
      </c>
    </row>
    <row r="10839" spans="1:13" x14ac:dyDescent="0.25">
      <c r="A10839" s="1" t="s">
        <v>1523</v>
      </c>
      <c r="J10839" s="1" t="s">
        <v>1511</v>
      </c>
      <c r="K10839" s="1" t="s">
        <v>1514</v>
      </c>
      <c r="L10839" s="1" t="s">
        <v>1512</v>
      </c>
      <c r="M10839" s="1">
        <v>1</v>
      </c>
    </row>
    <row r="10840" spans="1:13" x14ac:dyDescent="0.25">
      <c r="A10840" s="1" t="s">
        <v>1523</v>
      </c>
      <c r="J10840" s="1" t="s">
        <v>1511</v>
      </c>
      <c r="K10840" s="1" t="s">
        <v>1514</v>
      </c>
      <c r="L10840" s="1" t="s">
        <v>1512</v>
      </c>
      <c r="M10840" s="1">
        <v>3</v>
      </c>
    </row>
    <row r="10841" spans="1:13" x14ac:dyDescent="0.25">
      <c r="A10841" s="1" t="s">
        <v>1523</v>
      </c>
      <c r="J10841" s="1" t="s">
        <v>1511</v>
      </c>
      <c r="K10841" s="1" t="s">
        <v>1514</v>
      </c>
      <c r="L10841" s="1" t="s">
        <v>1512</v>
      </c>
      <c r="M10841" s="1">
        <v>2</v>
      </c>
    </row>
    <row r="10842" spans="1:13" x14ac:dyDescent="0.25">
      <c r="A10842" s="1" t="s">
        <v>1523</v>
      </c>
      <c r="J10842" s="1" t="s">
        <v>1511</v>
      </c>
      <c r="K10842" s="1" t="s">
        <v>1514</v>
      </c>
      <c r="L10842" s="1" t="s">
        <v>1512</v>
      </c>
      <c r="M10842" s="1">
        <v>2</v>
      </c>
    </row>
    <row r="10843" spans="1:13" x14ac:dyDescent="0.25">
      <c r="A10843" s="1" t="s">
        <v>1523</v>
      </c>
      <c r="J10843" s="1" t="s">
        <v>1511</v>
      </c>
      <c r="K10843" s="1" t="s">
        <v>1514</v>
      </c>
      <c r="L10843" s="1" t="s">
        <v>1512</v>
      </c>
      <c r="M10843" s="1">
        <v>1</v>
      </c>
    </row>
    <row r="10844" spans="1:13" x14ac:dyDescent="0.25">
      <c r="A10844" s="1" t="s">
        <v>1523</v>
      </c>
      <c r="J10844" s="1" t="s">
        <v>1511</v>
      </c>
      <c r="K10844" s="1" t="s">
        <v>1514</v>
      </c>
      <c r="L10844" s="1" t="s">
        <v>1512</v>
      </c>
      <c r="M10844" s="1">
        <v>1</v>
      </c>
    </row>
    <row r="10845" spans="1:13" x14ac:dyDescent="0.25">
      <c r="A10845" s="1" t="s">
        <v>1523</v>
      </c>
      <c r="J10845" s="1" t="s">
        <v>1511</v>
      </c>
      <c r="K10845" s="1" t="s">
        <v>1514</v>
      </c>
      <c r="L10845" s="1" t="s">
        <v>1512</v>
      </c>
      <c r="M10845" s="1">
        <v>3</v>
      </c>
    </row>
    <row r="10846" spans="1:13" x14ac:dyDescent="0.25">
      <c r="A10846" s="1" t="s">
        <v>1523</v>
      </c>
      <c r="J10846" s="1" t="s">
        <v>1511</v>
      </c>
      <c r="K10846" s="1" t="s">
        <v>1514</v>
      </c>
      <c r="L10846" s="1" t="s">
        <v>1512</v>
      </c>
      <c r="M10846" s="1">
        <v>1</v>
      </c>
    </row>
    <row r="10847" spans="1:13" x14ac:dyDescent="0.25">
      <c r="A10847" s="1" t="s">
        <v>1523</v>
      </c>
      <c r="J10847" s="1" t="s">
        <v>1511</v>
      </c>
      <c r="K10847" s="1" t="s">
        <v>1514</v>
      </c>
      <c r="L10847" s="1" t="s">
        <v>1512</v>
      </c>
      <c r="M10847" s="1">
        <v>2</v>
      </c>
    </row>
    <row r="10848" spans="1:13" x14ac:dyDescent="0.25">
      <c r="A10848" s="1" t="s">
        <v>1523</v>
      </c>
      <c r="J10848" s="1" t="s">
        <v>1511</v>
      </c>
      <c r="K10848" s="1" t="s">
        <v>1514</v>
      </c>
      <c r="L10848" s="1" t="s">
        <v>1512</v>
      </c>
      <c r="M10848" s="1">
        <v>1</v>
      </c>
    </row>
    <row r="10849" spans="1:13" x14ac:dyDescent="0.25">
      <c r="A10849" s="1" t="s">
        <v>1264</v>
      </c>
      <c r="J10849" s="1" t="s">
        <v>1511</v>
      </c>
      <c r="K10849" s="1" t="s">
        <v>1509</v>
      </c>
      <c r="L10849" s="1" t="s">
        <v>1512</v>
      </c>
      <c r="M10849" s="1">
        <v>1</v>
      </c>
    </row>
    <row r="10850" spans="1:13" x14ac:dyDescent="0.25">
      <c r="A10850" s="1" t="s">
        <v>1523</v>
      </c>
      <c r="J10850" s="1" t="s">
        <v>1511</v>
      </c>
      <c r="K10850" s="1" t="s">
        <v>1514</v>
      </c>
      <c r="L10850" s="1" t="s">
        <v>1512</v>
      </c>
      <c r="M10850" s="1">
        <v>1</v>
      </c>
    </row>
    <row r="10851" spans="1:13" x14ac:dyDescent="0.25">
      <c r="A10851" s="1" t="s">
        <v>1523</v>
      </c>
      <c r="J10851" s="1" t="s">
        <v>1511</v>
      </c>
      <c r="K10851" s="1" t="s">
        <v>1514</v>
      </c>
      <c r="L10851" s="1" t="s">
        <v>1512</v>
      </c>
      <c r="M10851" s="1">
        <v>2</v>
      </c>
    </row>
    <row r="10852" spans="1:13" x14ac:dyDescent="0.25">
      <c r="A10852" s="1" t="s">
        <v>1523</v>
      </c>
      <c r="J10852" s="1" t="s">
        <v>1511</v>
      </c>
      <c r="K10852" s="1" t="s">
        <v>1514</v>
      </c>
      <c r="L10852" s="1" t="s">
        <v>1512</v>
      </c>
      <c r="M10852" s="1">
        <v>1</v>
      </c>
    </row>
    <row r="10853" spans="1:13" x14ac:dyDescent="0.25">
      <c r="A10853" s="1" t="s">
        <v>1523</v>
      </c>
      <c r="J10853" s="1" t="s">
        <v>1511</v>
      </c>
      <c r="K10853" s="1" t="s">
        <v>1514</v>
      </c>
      <c r="L10853" s="1" t="s">
        <v>1512</v>
      </c>
      <c r="M10853" s="1">
        <v>1</v>
      </c>
    </row>
    <row r="10854" spans="1:13" x14ac:dyDescent="0.25">
      <c r="A10854" s="1" t="s">
        <v>1523</v>
      </c>
      <c r="J10854" s="1" t="s">
        <v>1511</v>
      </c>
      <c r="K10854" s="1" t="s">
        <v>1514</v>
      </c>
      <c r="L10854" s="1" t="s">
        <v>1512</v>
      </c>
      <c r="M10854" s="1">
        <v>1</v>
      </c>
    </row>
    <row r="10855" spans="1:13" x14ac:dyDescent="0.25">
      <c r="A10855" s="1" t="s">
        <v>1523</v>
      </c>
      <c r="J10855" s="1" t="s">
        <v>1511</v>
      </c>
      <c r="K10855" s="1" t="s">
        <v>1514</v>
      </c>
      <c r="L10855" s="1" t="s">
        <v>1512</v>
      </c>
      <c r="M10855" s="1">
        <v>1</v>
      </c>
    </row>
    <row r="10856" spans="1:13" x14ac:dyDescent="0.25">
      <c r="A10856" s="1" t="s">
        <v>1523</v>
      </c>
      <c r="J10856" s="1" t="s">
        <v>1511</v>
      </c>
      <c r="K10856" s="1" t="s">
        <v>1514</v>
      </c>
      <c r="L10856" s="1" t="s">
        <v>1512</v>
      </c>
      <c r="M10856" s="1">
        <v>1</v>
      </c>
    </row>
    <row r="10857" spans="1:13" x14ac:dyDescent="0.25">
      <c r="A10857" s="1" t="s">
        <v>1523</v>
      </c>
      <c r="J10857" s="1" t="s">
        <v>1511</v>
      </c>
      <c r="K10857" s="1" t="s">
        <v>1514</v>
      </c>
      <c r="L10857" s="1" t="s">
        <v>1512</v>
      </c>
      <c r="M10857" s="1">
        <v>1</v>
      </c>
    </row>
    <row r="10858" spans="1:13" x14ac:dyDescent="0.25">
      <c r="A10858" s="1" t="s">
        <v>1264</v>
      </c>
      <c r="J10858" s="1" t="s">
        <v>1511</v>
      </c>
      <c r="K10858" s="1" t="s">
        <v>1509</v>
      </c>
      <c r="L10858" s="1" t="s">
        <v>1512</v>
      </c>
      <c r="M10858" s="1">
        <v>1</v>
      </c>
    </row>
    <row r="10859" spans="1:13" x14ac:dyDescent="0.25">
      <c r="A10859" s="1" t="s">
        <v>1523</v>
      </c>
      <c r="J10859" s="1" t="s">
        <v>1508</v>
      </c>
      <c r="K10859" s="1" t="s">
        <v>1514</v>
      </c>
      <c r="L10859" s="1" t="s">
        <v>1510</v>
      </c>
      <c r="M10859" s="1">
        <v>1</v>
      </c>
    </row>
    <row r="10860" spans="1:13" x14ac:dyDescent="0.25">
      <c r="A10860" s="1" t="s">
        <v>1523</v>
      </c>
      <c r="J10860" s="1" t="s">
        <v>1511</v>
      </c>
      <c r="K10860" s="1" t="s">
        <v>1514</v>
      </c>
      <c r="L10860" s="1" t="s">
        <v>1512</v>
      </c>
      <c r="M10860" s="1">
        <v>1</v>
      </c>
    </row>
    <row r="10861" spans="1:13" x14ac:dyDescent="0.25">
      <c r="A10861" s="1" t="s">
        <v>1523</v>
      </c>
      <c r="J10861" s="1" t="s">
        <v>1508</v>
      </c>
      <c r="K10861" s="1" t="s">
        <v>1514</v>
      </c>
      <c r="L10861" s="1" t="s">
        <v>1510</v>
      </c>
      <c r="M10861" s="1">
        <v>1</v>
      </c>
    </row>
    <row r="10862" spans="1:13" x14ac:dyDescent="0.25">
      <c r="A10862" s="1" t="s">
        <v>1523</v>
      </c>
      <c r="J10862" s="1" t="s">
        <v>1508</v>
      </c>
      <c r="K10862" s="1" t="s">
        <v>1514</v>
      </c>
      <c r="L10862" s="1" t="s">
        <v>1510</v>
      </c>
      <c r="M10862" s="1">
        <v>1</v>
      </c>
    </row>
    <row r="10863" spans="1:13" x14ac:dyDescent="0.25">
      <c r="A10863" s="1" t="s">
        <v>1523</v>
      </c>
      <c r="J10863" s="1" t="s">
        <v>1508</v>
      </c>
      <c r="K10863" s="1" t="s">
        <v>1514</v>
      </c>
      <c r="L10863" s="1" t="s">
        <v>1510</v>
      </c>
      <c r="M10863" s="1">
        <v>18</v>
      </c>
    </row>
    <row r="10864" spans="1:13" x14ac:dyDescent="0.25">
      <c r="A10864" s="1" t="s">
        <v>1523</v>
      </c>
      <c r="J10864" s="1" t="s">
        <v>1508</v>
      </c>
      <c r="K10864" s="1" t="s">
        <v>1514</v>
      </c>
      <c r="L10864" s="1" t="s">
        <v>1510</v>
      </c>
      <c r="M10864" s="1">
        <v>1</v>
      </c>
    </row>
    <row r="10865" spans="1:13" x14ac:dyDescent="0.25">
      <c r="A10865" s="1" t="s">
        <v>835</v>
      </c>
      <c r="J10865" s="1" t="s">
        <v>1511</v>
      </c>
      <c r="K10865" s="1" t="s">
        <v>1509</v>
      </c>
      <c r="L10865" s="1" t="s">
        <v>1510</v>
      </c>
      <c r="M10865" s="1">
        <v>15</v>
      </c>
    </row>
    <row r="10866" spans="1:13" x14ac:dyDescent="0.25">
      <c r="A10866" s="1" t="s">
        <v>1523</v>
      </c>
      <c r="J10866" s="1" t="s">
        <v>1508</v>
      </c>
      <c r="K10866" s="1" t="s">
        <v>1514</v>
      </c>
      <c r="L10866" s="1" t="s">
        <v>1510</v>
      </c>
      <c r="M10866" s="1">
        <v>1</v>
      </c>
    </row>
    <row r="10867" spans="1:13" x14ac:dyDescent="0.25">
      <c r="A10867" s="1" t="s">
        <v>1557</v>
      </c>
      <c r="J10867" s="1" t="s">
        <v>1511</v>
      </c>
      <c r="K10867" s="1" t="s">
        <v>1509</v>
      </c>
      <c r="L10867" s="1" t="s">
        <v>1512</v>
      </c>
      <c r="M10867" s="1">
        <v>108</v>
      </c>
    </row>
    <row r="10868" spans="1:13" x14ac:dyDescent="0.25">
      <c r="A10868" s="1" t="s">
        <v>1523</v>
      </c>
      <c r="J10868" s="1" t="s">
        <v>1508</v>
      </c>
      <c r="K10868" s="1" t="s">
        <v>1514</v>
      </c>
      <c r="L10868" s="1" t="s">
        <v>1510</v>
      </c>
      <c r="M10868" s="1">
        <v>1</v>
      </c>
    </row>
    <row r="10869" spans="1:13" x14ac:dyDescent="0.25">
      <c r="A10869" s="1" t="s">
        <v>1264</v>
      </c>
      <c r="J10869" s="1" t="s">
        <v>1511</v>
      </c>
      <c r="K10869" s="1" t="s">
        <v>1509</v>
      </c>
      <c r="L10869" s="1" t="s">
        <v>1512</v>
      </c>
      <c r="M10869" s="1">
        <v>1</v>
      </c>
    </row>
    <row r="10870" spans="1:13" x14ac:dyDescent="0.25">
      <c r="A10870" s="1" t="s">
        <v>1321</v>
      </c>
      <c r="J10870" s="1" t="s">
        <v>1511</v>
      </c>
      <c r="K10870" s="1" t="s">
        <v>1509</v>
      </c>
      <c r="L10870" s="1" t="s">
        <v>1512</v>
      </c>
      <c r="M10870" s="1">
        <v>100</v>
      </c>
    </row>
    <row r="10871" spans="1:13" x14ac:dyDescent="0.25">
      <c r="A10871" s="1" t="s">
        <v>1523</v>
      </c>
      <c r="J10871" s="1" t="s">
        <v>1511</v>
      </c>
      <c r="K10871" s="1" t="s">
        <v>1514</v>
      </c>
      <c r="L10871" s="1" t="s">
        <v>1510</v>
      </c>
      <c r="M10871" s="1">
        <v>2</v>
      </c>
    </row>
    <row r="10872" spans="1:13" x14ac:dyDescent="0.25">
      <c r="A10872" s="1" t="s">
        <v>1558</v>
      </c>
      <c r="J10872" s="1" t="s">
        <v>1511</v>
      </c>
      <c r="K10872" s="1" t="s">
        <v>1509</v>
      </c>
      <c r="L10872" s="1" t="s">
        <v>1512</v>
      </c>
      <c r="M10872" s="1">
        <v>3</v>
      </c>
    </row>
    <row r="10873" spans="1:13" x14ac:dyDescent="0.25">
      <c r="A10873" s="1" t="s">
        <v>1321</v>
      </c>
      <c r="J10873" s="1" t="s">
        <v>1511</v>
      </c>
      <c r="K10873" s="1" t="s">
        <v>1509</v>
      </c>
      <c r="L10873" s="1" t="s">
        <v>1512</v>
      </c>
      <c r="M10873" s="1">
        <v>17</v>
      </c>
    </row>
    <row r="10874" spans="1:13" x14ac:dyDescent="0.25">
      <c r="A10874" s="1" t="s">
        <v>1523</v>
      </c>
      <c r="J10874" s="1" t="s">
        <v>1508</v>
      </c>
      <c r="K10874" s="1" t="s">
        <v>1514</v>
      </c>
      <c r="L10874" s="1" t="s">
        <v>1512</v>
      </c>
      <c r="M10874" s="1">
        <v>1</v>
      </c>
    </row>
    <row r="10875" spans="1:13" x14ac:dyDescent="0.25">
      <c r="A10875" s="1" t="s">
        <v>1523</v>
      </c>
      <c r="J10875" s="1" t="s">
        <v>1511</v>
      </c>
      <c r="K10875" s="1" t="s">
        <v>1514</v>
      </c>
      <c r="L10875" s="1" t="s">
        <v>1510</v>
      </c>
      <c r="M10875" s="1">
        <v>2</v>
      </c>
    </row>
    <row r="10876" spans="1:13" x14ac:dyDescent="0.25">
      <c r="A10876" s="1" t="s">
        <v>1264</v>
      </c>
      <c r="J10876" s="1" t="s">
        <v>1511</v>
      </c>
      <c r="K10876" s="1" t="s">
        <v>1509</v>
      </c>
      <c r="L10876" s="1" t="s">
        <v>1512</v>
      </c>
      <c r="M10876" s="1">
        <v>2</v>
      </c>
    </row>
    <row r="10877" spans="1:13" x14ac:dyDescent="0.25">
      <c r="A10877" s="1" t="s">
        <v>1523</v>
      </c>
      <c r="J10877" s="1" t="s">
        <v>1511</v>
      </c>
      <c r="K10877" s="1" t="s">
        <v>1514</v>
      </c>
      <c r="L10877" s="1" t="s">
        <v>1510</v>
      </c>
      <c r="M10877" s="1">
        <v>2</v>
      </c>
    </row>
    <row r="10878" spans="1:13" x14ac:dyDescent="0.25">
      <c r="A10878" s="1" t="s">
        <v>1557</v>
      </c>
      <c r="J10878" s="1" t="s">
        <v>1511</v>
      </c>
      <c r="K10878" s="1" t="s">
        <v>1509</v>
      </c>
      <c r="L10878" s="1" t="s">
        <v>1512</v>
      </c>
      <c r="M10878" s="1">
        <v>300</v>
      </c>
    </row>
    <row r="10879" spans="1:13" x14ac:dyDescent="0.25">
      <c r="A10879" s="1" t="s">
        <v>1321</v>
      </c>
      <c r="J10879" s="1" t="s">
        <v>1511</v>
      </c>
      <c r="K10879" s="1" t="s">
        <v>1509</v>
      </c>
      <c r="L10879" s="1" t="s">
        <v>1512</v>
      </c>
      <c r="M10879" s="1">
        <v>49</v>
      </c>
    </row>
    <row r="10880" spans="1:13" x14ac:dyDescent="0.25">
      <c r="A10880" s="1" t="s">
        <v>1272</v>
      </c>
      <c r="J10880" s="1" t="s">
        <v>1511</v>
      </c>
      <c r="K10880" s="1" t="s">
        <v>1509</v>
      </c>
      <c r="L10880" s="1" t="s">
        <v>1512</v>
      </c>
      <c r="M10880" s="1">
        <v>1</v>
      </c>
    </row>
    <row r="10881" spans="1:13" x14ac:dyDescent="0.25">
      <c r="A10881" s="1" t="s">
        <v>1272</v>
      </c>
      <c r="J10881" s="1" t="s">
        <v>1511</v>
      </c>
      <c r="K10881" s="1" t="s">
        <v>1509</v>
      </c>
      <c r="L10881" s="1" t="s">
        <v>1512</v>
      </c>
      <c r="M10881" s="1">
        <v>1</v>
      </c>
    </row>
    <row r="10882" spans="1:13" x14ac:dyDescent="0.25">
      <c r="A10882" s="1" t="s">
        <v>1321</v>
      </c>
      <c r="J10882" s="1" t="s">
        <v>1511</v>
      </c>
      <c r="K10882" s="1" t="s">
        <v>1509</v>
      </c>
      <c r="L10882" s="1" t="s">
        <v>1512</v>
      </c>
      <c r="M10882" s="1">
        <v>37</v>
      </c>
    </row>
    <row r="10883" spans="1:13" x14ac:dyDescent="0.25">
      <c r="A10883" s="1" t="s">
        <v>1272</v>
      </c>
      <c r="J10883" s="1" t="s">
        <v>1511</v>
      </c>
      <c r="K10883" s="1" t="s">
        <v>1509</v>
      </c>
      <c r="L10883" s="1" t="s">
        <v>1512</v>
      </c>
      <c r="M10883" s="1">
        <v>1</v>
      </c>
    </row>
    <row r="10884" spans="1:13" x14ac:dyDescent="0.25">
      <c r="A10884" s="1" t="s">
        <v>1557</v>
      </c>
      <c r="J10884" s="1" t="s">
        <v>1511</v>
      </c>
      <c r="K10884" s="1" t="s">
        <v>1509</v>
      </c>
      <c r="L10884" s="1" t="s">
        <v>1512</v>
      </c>
      <c r="M10884" s="1">
        <v>40</v>
      </c>
    </row>
    <row r="10885" spans="1:13" x14ac:dyDescent="0.25">
      <c r="A10885" s="1" t="s">
        <v>1301</v>
      </c>
      <c r="J10885" s="1" t="s">
        <v>1511</v>
      </c>
      <c r="K10885" s="1" t="s">
        <v>1514</v>
      </c>
      <c r="L10885" s="1" t="s">
        <v>1512</v>
      </c>
      <c r="M10885" s="1">
        <v>1</v>
      </c>
    </row>
    <row r="10886" spans="1:13" x14ac:dyDescent="0.25">
      <c r="A10886" s="1" t="s">
        <v>1321</v>
      </c>
      <c r="J10886" s="1" t="s">
        <v>1511</v>
      </c>
      <c r="K10886" s="1" t="s">
        <v>1509</v>
      </c>
      <c r="L10886" s="1" t="s">
        <v>1512</v>
      </c>
      <c r="M10886" s="1">
        <v>32</v>
      </c>
    </row>
    <row r="10887" spans="1:13" x14ac:dyDescent="0.25">
      <c r="A10887" s="1" t="s">
        <v>1390</v>
      </c>
      <c r="J10887" s="1" t="s">
        <v>1511</v>
      </c>
      <c r="K10887" s="1" t="s">
        <v>1509</v>
      </c>
      <c r="L10887" s="1" t="s">
        <v>1512</v>
      </c>
      <c r="M10887" s="1">
        <v>42</v>
      </c>
    </row>
    <row r="10888" spans="1:13" x14ac:dyDescent="0.25">
      <c r="A10888" s="1" t="s">
        <v>1301</v>
      </c>
      <c r="J10888" s="1" t="s">
        <v>1511</v>
      </c>
      <c r="K10888" s="1" t="s">
        <v>1514</v>
      </c>
      <c r="L10888" s="1" t="s">
        <v>1512</v>
      </c>
      <c r="M10888" s="1">
        <v>1</v>
      </c>
    </row>
    <row r="10889" spans="1:13" x14ac:dyDescent="0.25">
      <c r="A10889" s="1" t="s">
        <v>1321</v>
      </c>
      <c r="J10889" s="1" t="s">
        <v>1511</v>
      </c>
      <c r="K10889" s="1" t="s">
        <v>1509</v>
      </c>
      <c r="L10889" s="1" t="s">
        <v>1512</v>
      </c>
      <c r="M10889" s="1">
        <v>7</v>
      </c>
    </row>
    <row r="10890" spans="1:13" x14ac:dyDescent="0.25">
      <c r="A10890" s="1" t="s">
        <v>1407</v>
      </c>
      <c r="J10890" s="1" t="s">
        <v>1508</v>
      </c>
      <c r="K10890" s="1" t="s">
        <v>1509</v>
      </c>
      <c r="L10890" s="1" t="s">
        <v>1510</v>
      </c>
      <c r="M10890" s="1">
        <v>1</v>
      </c>
    </row>
    <row r="10891" spans="1:13" x14ac:dyDescent="0.25">
      <c r="A10891" s="1" t="s">
        <v>1262</v>
      </c>
      <c r="J10891" s="1" t="s">
        <v>1511</v>
      </c>
      <c r="K10891" s="1" t="s">
        <v>1509</v>
      </c>
      <c r="L10891" s="1" t="s">
        <v>1512</v>
      </c>
      <c r="M10891" s="1">
        <v>2</v>
      </c>
    </row>
    <row r="10892" spans="1:13" x14ac:dyDescent="0.25">
      <c r="A10892" s="1" t="s">
        <v>1407</v>
      </c>
      <c r="J10892" s="1" t="s">
        <v>1508</v>
      </c>
      <c r="K10892" s="1" t="s">
        <v>1509</v>
      </c>
      <c r="L10892" s="1" t="s">
        <v>1510</v>
      </c>
      <c r="M10892" s="1">
        <v>1</v>
      </c>
    </row>
    <row r="10893" spans="1:13" x14ac:dyDescent="0.25">
      <c r="A10893" s="1" t="s">
        <v>1407</v>
      </c>
      <c r="J10893" s="1" t="s">
        <v>1508</v>
      </c>
      <c r="K10893" s="1" t="s">
        <v>1509</v>
      </c>
      <c r="L10893" s="1" t="s">
        <v>1510</v>
      </c>
      <c r="M10893" s="1">
        <v>1</v>
      </c>
    </row>
    <row r="10894" spans="1:13" x14ac:dyDescent="0.25">
      <c r="A10894" s="1" t="s">
        <v>1559</v>
      </c>
      <c r="J10894" s="1" t="s">
        <v>1508</v>
      </c>
      <c r="K10894" s="1" t="s">
        <v>1509</v>
      </c>
      <c r="L10894" s="1" t="s">
        <v>1512</v>
      </c>
      <c r="M10894" s="1">
        <v>12</v>
      </c>
    </row>
    <row r="10895" spans="1:13" x14ac:dyDescent="0.25">
      <c r="A10895" s="1" t="s">
        <v>1276</v>
      </c>
      <c r="J10895" s="1" t="s">
        <v>1511</v>
      </c>
      <c r="K10895" s="1" t="s">
        <v>1509</v>
      </c>
      <c r="L10895" s="1" t="s">
        <v>1510</v>
      </c>
      <c r="M10895" s="1">
        <v>3</v>
      </c>
    </row>
    <row r="10896" spans="1:13" x14ac:dyDescent="0.25">
      <c r="A10896" s="1" t="s">
        <v>1276</v>
      </c>
      <c r="J10896" s="1" t="s">
        <v>1511</v>
      </c>
      <c r="K10896" s="1" t="s">
        <v>1509</v>
      </c>
      <c r="L10896" s="1" t="s">
        <v>1510</v>
      </c>
      <c r="M10896" s="1">
        <v>3</v>
      </c>
    </row>
    <row r="10897" spans="1:13" x14ac:dyDescent="0.25">
      <c r="A10897" s="1" t="s">
        <v>1262</v>
      </c>
      <c r="J10897" s="1" t="s">
        <v>1511</v>
      </c>
      <c r="K10897" s="1" t="s">
        <v>1509</v>
      </c>
      <c r="L10897" s="1" t="s">
        <v>1512</v>
      </c>
      <c r="M10897" s="1">
        <v>1</v>
      </c>
    </row>
    <row r="10898" spans="1:13" x14ac:dyDescent="0.25">
      <c r="A10898" s="1" t="s">
        <v>1276</v>
      </c>
      <c r="J10898" s="1" t="s">
        <v>1511</v>
      </c>
      <c r="K10898" s="1" t="s">
        <v>1509</v>
      </c>
      <c r="L10898" s="1" t="s">
        <v>1510</v>
      </c>
      <c r="M10898" s="1">
        <v>3</v>
      </c>
    </row>
    <row r="10899" spans="1:13" x14ac:dyDescent="0.25">
      <c r="A10899" s="1" t="s">
        <v>1276</v>
      </c>
      <c r="J10899" s="1" t="s">
        <v>1511</v>
      </c>
      <c r="K10899" s="1" t="s">
        <v>1509</v>
      </c>
      <c r="L10899" s="1" t="s">
        <v>1510</v>
      </c>
      <c r="M10899" s="1">
        <v>3</v>
      </c>
    </row>
    <row r="10900" spans="1:13" x14ac:dyDescent="0.25">
      <c r="A10900" s="1" t="s">
        <v>1264</v>
      </c>
      <c r="J10900" s="1" t="s">
        <v>1511</v>
      </c>
      <c r="K10900" s="1" t="s">
        <v>1509</v>
      </c>
      <c r="L10900" s="1" t="s">
        <v>1512</v>
      </c>
      <c r="M10900" s="1">
        <v>3</v>
      </c>
    </row>
    <row r="10901" spans="1:13" x14ac:dyDescent="0.25">
      <c r="A10901" s="1" t="s">
        <v>1276</v>
      </c>
      <c r="J10901" s="1" t="s">
        <v>1511</v>
      </c>
      <c r="K10901" s="1" t="s">
        <v>1509</v>
      </c>
      <c r="L10901" s="1" t="s">
        <v>1510</v>
      </c>
      <c r="M10901" s="1">
        <v>3</v>
      </c>
    </row>
    <row r="10902" spans="1:13" x14ac:dyDescent="0.25">
      <c r="A10902" s="1" t="s">
        <v>1276</v>
      </c>
      <c r="J10902" s="1" t="s">
        <v>1511</v>
      </c>
      <c r="K10902" s="1" t="s">
        <v>1509</v>
      </c>
      <c r="L10902" s="1" t="s">
        <v>1510</v>
      </c>
      <c r="M10902" s="1">
        <v>3</v>
      </c>
    </row>
    <row r="10903" spans="1:13" x14ac:dyDescent="0.25">
      <c r="A10903" s="1" t="s">
        <v>1262</v>
      </c>
      <c r="J10903" s="1" t="s">
        <v>1511</v>
      </c>
      <c r="K10903" s="1" t="s">
        <v>1509</v>
      </c>
      <c r="L10903" s="1" t="s">
        <v>1512</v>
      </c>
      <c r="M10903" s="1">
        <v>2</v>
      </c>
    </row>
    <row r="10904" spans="1:13" x14ac:dyDescent="0.25">
      <c r="A10904" s="1" t="s">
        <v>1276</v>
      </c>
      <c r="J10904" s="1" t="s">
        <v>1511</v>
      </c>
      <c r="K10904" s="1" t="s">
        <v>1509</v>
      </c>
      <c r="L10904" s="1" t="s">
        <v>1510</v>
      </c>
      <c r="M10904" s="1">
        <v>3</v>
      </c>
    </row>
    <row r="10905" spans="1:13" x14ac:dyDescent="0.25">
      <c r="A10905" s="1" t="s">
        <v>1276</v>
      </c>
      <c r="J10905" s="1" t="s">
        <v>1511</v>
      </c>
      <c r="K10905" s="1" t="s">
        <v>1509</v>
      </c>
      <c r="L10905" s="1" t="s">
        <v>1510</v>
      </c>
      <c r="M10905" s="1">
        <v>3</v>
      </c>
    </row>
    <row r="10906" spans="1:13" x14ac:dyDescent="0.25">
      <c r="A10906" s="1" t="s">
        <v>1392</v>
      </c>
      <c r="J10906" s="1" t="s">
        <v>1511</v>
      </c>
      <c r="K10906" s="1" t="s">
        <v>1509</v>
      </c>
      <c r="L10906" s="1" t="s">
        <v>1510</v>
      </c>
      <c r="M10906" s="1">
        <v>1</v>
      </c>
    </row>
    <row r="10907" spans="1:13" x14ac:dyDescent="0.25">
      <c r="A10907" s="1" t="s">
        <v>1276</v>
      </c>
      <c r="J10907" s="1" t="s">
        <v>1511</v>
      </c>
      <c r="K10907" s="1" t="s">
        <v>1509</v>
      </c>
      <c r="L10907" s="1" t="s">
        <v>1510</v>
      </c>
      <c r="M10907" s="1">
        <v>3</v>
      </c>
    </row>
    <row r="10908" spans="1:13" x14ac:dyDescent="0.25">
      <c r="A10908" s="1" t="s">
        <v>1276</v>
      </c>
      <c r="J10908" s="1" t="s">
        <v>1511</v>
      </c>
      <c r="K10908" s="1" t="s">
        <v>1509</v>
      </c>
      <c r="L10908" s="1" t="s">
        <v>1510</v>
      </c>
      <c r="M10908" s="1">
        <v>3</v>
      </c>
    </row>
    <row r="10909" spans="1:13" x14ac:dyDescent="0.25">
      <c r="A10909" s="1" t="s">
        <v>1276</v>
      </c>
      <c r="J10909" s="1" t="s">
        <v>1511</v>
      </c>
      <c r="K10909" s="1" t="s">
        <v>1509</v>
      </c>
      <c r="L10909" s="1" t="s">
        <v>1510</v>
      </c>
      <c r="M10909" s="1">
        <v>3</v>
      </c>
    </row>
    <row r="10910" spans="1:13" x14ac:dyDescent="0.25">
      <c r="A10910" s="1" t="s">
        <v>1262</v>
      </c>
      <c r="J10910" s="1" t="s">
        <v>1511</v>
      </c>
      <c r="K10910" s="1" t="s">
        <v>1509</v>
      </c>
      <c r="L10910" s="1" t="s">
        <v>1512</v>
      </c>
      <c r="M10910" s="1">
        <v>2</v>
      </c>
    </row>
    <row r="10911" spans="1:13" x14ac:dyDescent="0.25">
      <c r="A10911" s="1" t="s">
        <v>1262</v>
      </c>
      <c r="J10911" s="1" t="s">
        <v>1511</v>
      </c>
      <c r="K10911" s="1" t="s">
        <v>1509</v>
      </c>
      <c r="L10911" s="1" t="s">
        <v>1512</v>
      </c>
      <c r="M10911" s="1">
        <v>1</v>
      </c>
    </row>
    <row r="10912" spans="1:13" x14ac:dyDescent="0.25">
      <c r="A10912" s="1" t="s">
        <v>1299</v>
      </c>
      <c r="J10912" s="1" t="s">
        <v>1508</v>
      </c>
      <c r="K10912" s="1" t="s">
        <v>1509</v>
      </c>
      <c r="L10912" s="1" t="s">
        <v>1510</v>
      </c>
      <c r="M10912" s="1">
        <v>1</v>
      </c>
    </row>
    <row r="10913" spans="1:13" x14ac:dyDescent="0.25">
      <c r="A10913" s="1" t="s">
        <v>1263</v>
      </c>
      <c r="J10913" s="1" t="s">
        <v>1511</v>
      </c>
      <c r="K10913" s="1" t="s">
        <v>1509</v>
      </c>
      <c r="L10913" s="1" t="s">
        <v>1510</v>
      </c>
      <c r="M10913" s="1">
        <v>1</v>
      </c>
    </row>
    <row r="10914" spans="1:13" x14ac:dyDescent="0.25">
      <c r="A10914" s="1" t="s">
        <v>1272</v>
      </c>
      <c r="J10914" s="1" t="s">
        <v>1511</v>
      </c>
      <c r="K10914" s="1" t="s">
        <v>1509</v>
      </c>
      <c r="L10914" s="1" t="s">
        <v>1512</v>
      </c>
      <c r="M10914" s="1">
        <v>1</v>
      </c>
    </row>
    <row r="10915" spans="1:13" x14ac:dyDescent="0.25">
      <c r="A10915" s="1" t="s">
        <v>1276</v>
      </c>
      <c r="J10915" s="1" t="s">
        <v>1511</v>
      </c>
      <c r="K10915" s="1" t="s">
        <v>1509</v>
      </c>
      <c r="L10915" s="1" t="s">
        <v>1510</v>
      </c>
      <c r="M10915" s="1">
        <v>3</v>
      </c>
    </row>
    <row r="10916" spans="1:13" x14ac:dyDescent="0.25">
      <c r="A10916" s="1" t="s">
        <v>1299</v>
      </c>
      <c r="J10916" s="1" t="s">
        <v>1508</v>
      </c>
      <c r="K10916" s="1" t="s">
        <v>1509</v>
      </c>
      <c r="L10916" s="1" t="s">
        <v>1510</v>
      </c>
      <c r="M10916" s="1">
        <v>1</v>
      </c>
    </row>
    <row r="10917" spans="1:13" x14ac:dyDescent="0.25">
      <c r="A10917" s="1" t="s">
        <v>1272</v>
      </c>
      <c r="J10917" s="1" t="s">
        <v>1511</v>
      </c>
      <c r="K10917" s="1" t="s">
        <v>1509</v>
      </c>
      <c r="L10917" s="1" t="s">
        <v>1512</v>
      </c>
      <c r="M10917" s="1">
        <v>2</v>
      </c>
    </row>
    <row r="10918" spans="1:13" x14ac:dyDescent="0.25">
      <c r="A10918" s="1" t="s">
        <v>1299</v>
      </c>
      <c r="J10918" s="1" t="s">
        <v>1508</v>
      </c>
      <c r="K10918" s="1" t="s">
        <v>1509</v>
      </c>
      <c r="L10918" s="1" t="s">
        <v>1510</v>
      </c>
      <c r="M10918" s="1">
        <v>1</v>
      </c>
    </row>
    <row r="10919" spans="1:13" x14ac:dyDescent="0.25">
      <c r="A10919" s="1" t="s">
        <v>1320</v>
      </c>
      <c r="J10919" s="1" t="s">
        <v>1511</v>
      </c>
      <c r="K10919" s="1" t="s">
        <v>1509</v>
      </c>
      <c r="L10919" s="1" t="s">
        <v>1512</v>
      </c>
      <c r="M10919" s="1">
        <v>66</v>
      </c>
    </row>
    <row r="10920" spans="1:13" x14ac:dyDescent="0.25">
      <c r="A10920" s="1" t="s">
        <v>1276</v>
      </c>
      <c r="J10920" s="1" t="s">
        <v>1511</v>
      </c>
      <c r="K10920" s="1" t="s">
        <v>1509</v>
      </c>
      <c r="L10920" s="1" t="s">
        <v>1510</v>
      </c>
      <c r="M10920" s="1">
        <v>3</v>
      </c>
    </row>
    <row r="10921" spans="1:13" x14ac:dyDescent="0.25">
      <c r="A10921" s="1" t="s">
        <v>1299</v>
      </c>
      <c r="J10921" s="1" t="s">
        <v>1508</v>
      </c>
      <c r="K10921" s="1" t="s">
        <v>1509</v>
      </c>
      <c r="L10921" s="1" t="s">
        <v>1510</v>
      </c>
      <c r="M10921" s="1">
        <v>4</v>
      </c>
    </row>
    <row r="10922" spans="1:13" x14ac:dyDescent="0.25">
      <c r="A10922" s="1" t="s">
        <v>1276</v>
      </c>
      <c r="J10922" s="1" t="s">
        <v>1511</v>
      </c>
      <c r="K10922" s="1" t="s">
        <v>1509</v>
      </c>
      <c r="L10922" s="1" t="s">
        <v>1510</v>
      </c>
      <c r="M10922" s="1">
        <v>3</v>
      </c>
    </row>
    <row r="10923" spans="1:13" x14ac:dyDescent="0.25">
      <c r="A10923" s="1" t="s">
        <v>1262</v>
      </c>
      <c r="J10923" s="1" t="s">
        <v>1511</v>
      </c>
      <c r="K10923" s="1" t="s">
        <v>1509</v>
      </c>
      <c r="L10923" s="1" t="s">
        <v>1513</v>
      </c>
      <c r="M10923" s="1">
        <v>1</v>
      </c>
    </row>
    <row r="10924" spans="1:13" x14ac:dyDescent="0.25">
      <c r="A10924" s="1" t="s">
        <v>1299</v>
      </c>
      <c r="J10924" s="1" t="s">
        <v>1508</v>
      </c>
      <c r="K10924" s="1" t="s">
        <v>1509</v>
      </c>
      <c r="L10924" s="1" t="s">
        <v>1510</v>
      </c>
      <c r="M10924" s="1">
        <v>4</v>
      </c>
    </row>
    <row r="10925" spans="1:13" x14ac:dyDescent="0.25">
      <c r="A10925" s="1" t="s">
        <v>1321</v>
      </c>
      <c r="J10925" s="1" t="s">
        <v>1511</v>
      </c>
      <c r="K10925" s="1" t="s">
        <v>1509</v>
      </c>
      <c r="L10925" s="1" t="s">
        <v>1510</v>
      </c>
      <c r="M10925" s="1">
        <v>6</v>
      </c>
    </row>
    <row r="10926" spans="1:13" x14ac:dyDescent="0.25">
      <c r="A10926" s="1" t="s">
        <v>1276</v>
      </c>
      <c r="J10926" s="1" t="s">
        <v>1511</v>
      </c>
      <c r="K10926" s="1" t="s">
        <v>1509</v>
      </c>
      <c r="L10926" s="1" t="s">
        <v>1510</v>
      </c>
      <c r="M10926" s="1">
        <v>3</v>
      </c>
    </row>
    <row r="10927" spans="1:13" x14ac:dyDescent="0.25">
      <c r="A10927" s="1" t="s">
        <v>1299</v>
      </c>
      <c r="J10927" s="1" t="s">
        <v>1508</v>
      </c>
      <c r="K10927" s="1" t="s">
        <v>1509</v>
      </c>
      <c r="L10927" s="1" t="s">
        <v>1510</v>
      </c>
      <c r="M10927" s="1">
        <v>2</v>
      </c>
    </row>
    <row r="10928" spans="1:13" x14ac:dyDescent="0.25">
      <c r="A10928" s="1" t="s">
        <v>1276</v>
      </c>
      <c r="J10928" s="1" t="s">
        <v>1511</v>
      </c>
      <c r="K10928" s="1" t="s">
        <v>1509</v>
      </c>
      <c r="L10928" s="1" t="s">
        <v>1510</v>
      </c>
      <c r="M10928" s="1">
        <v>3</v>
      </c>
    </row>
    <row r="10929" spans="1:13" x14ac:dyDescent="0.25">
      <c r="A10929" s="1" t="s">
        <v>1321</v>
      </c>
      <c r="J10929" s="1" t="s">
        <v>1511</v>
      </c>
      <c r="K10929" s="1" t="s">
        <v>1509</v>
      </c>
      <c r="L10929" s="1" t="s">
        <v>1510</v>
      </c>
      <c r="M10929" s="1">
        <v>6</v>
      </c>
    </row>
    <row r="10930" spans="1:13" x14ac:dyDescent="0.25">
      <c r="A10930" s="1" t="s">
        <v>1299</v>
      </c>
      <c r="J10930" s="1" t="s">
        <v>1508</v>
      </c>
      <c r="K10930" s="1" t="s">
        <v>1509</v>
      </c>
      <c r="L10930" s="1" t="s">
        <v>1510</v>
      </c>
      <c r="M10930" s="1">
        <v>1</v>
      </c>
    </row>
    <row r="10931" spans="1:13" x14ac:dyDescent="0.25">
      <c r="A10931" s="1" t="s">
        <v>1276</v>
      </c>
      <c r="J10931" s="1" t="s">
        <v>1511</v>
      </c>
      <c r="K10931" s="1" t="s">
        <v>1509</v>
      </c>
      <c r="L10931" s="1" t="s">
        <v>1510</v>
      </c>
      <c r="M10931" s="1">
        <v>3</v>
      </c>
    </row>
    <row r="10932" spans="1:13" x14ac:dyDescent="0.25">
      <c r="A10932" s="1" t="s">
        <v>1262</v>
      </c>
      <c r="J10932" s="1" t="s">
        <v>1511</v>
      </c>
      <c r="K10932" s="1" t="s">
        <v>1509</v>
      </c>
      <c r="L10932" s="1" t="s">
        <v>1512</v>
      </c>
      <c r="M10932" s="1">
        <v>1</v>
      </c>
    </row>
    <row r="10933" spans="1:13" x14ac:dyDescent="0.25">
      <c r="A10933" s="1" t="s">
        <v>1276</v>
      </c>
      <c r="J10933" s="1" t="s">
        <v>1511</v>
      </c>
      <c r="K10933" s="1" t="s">
        <v>1509</v>
      </c>
      <c r="L10933" s="1" t="s">
        <v>1510</v>
      </c>
      <c r="M10933" s="1">
        <v>3</v>
      </c>
    </row>
    <row r="10934" spans="1:13" x14ac:dyDescent="0.25">
      <c r="A10934" s="1" t="s">
        <v>1392</v>
      </c>
      <c r="J10934" s="1" t="s">
        <v>1511</v>
      </c>
      <c r="K10934" s="1" t="s">
        <v>1509</v>
      </c>
      <c r="L10934" s="1" t="s">
        <v>1510</v>
      </c>
      <c r="M10934" s="1">
        <v>1</v>
      </c>
    </row>
    <row r="10935" spans="1:13" x14ac:dyDescent="0.25">
      <c r="A10935" s="1" t="s">
        <v>1276</v>
      </c>
      <c r="J10935" s="1" t="s">
        <v>1511</v>
      </c>
      <c r="K10935" s="1" t="s">
        <v>1509</v>
      </c>
      <c r="L10935" s="1" t="s">
        <v>1510</v>
      </c>
      <c r="M10935" s="1">
        <v>3</v>
      </c>
    </row>
    <row r="10936" spans="1:13" x14ac:dyDescent="0.25">
      <c r="A10936" s="1" t="s">
        <v>1392</v>
      </c>
      <c r="J10936" s="1" t="s">
        <v>1511</v>
      </c>
      <c r="K10936" s="1" t="s">
        <v>1509</v>
      </c>
      <c r="L10936" s="1" t="s">
        <v>1510</v>
      </c>
      <c r="M10936" s="1">
        <v>1</v>
      </c>
    </row>
    <row r="10937" spans="1:13" x14ac:dyDescent="0.25">
      <c r="A10937" s="1" t="s">
        <v>1321</v>
      </c>
      <c r="J10937" s="1" t="s">
        <v>1511</v>
      </c>
      <c r="K10937" s="1" t="s">
        <v>1509</v>
      </c>
      <c r="L10937" s="1" t="s">
        <v>1510</v>
      </c>
      <c r="M10937" s="1">
        <v>6</v>
      </c>
    </row>
    <row r="10938" spans="1:13" x14ac:dyDescent="0.25">
      <c r="A10938" s="1" t="s">
        <v>1276</v>
      </c>
      <c r="J10938" s="1" t="s">
        <v>1511</v>
      </c>
      <c r="K10938" s="1" t="s">
        <v>1509</v>
      </c>
      <c r="L10938" s="1" t="s">
        <v>1510</v>
      </c>
      <c r="M10938" s="1">
        <v>3</v>
      </c>
    </row>
    <row r="10939" spans="1:13" x14ac:dyDescent="0.25">
      <c r="A10939" s="1" t="s">
        <v>1263</v>
      </c>
      <c r="J10939" s="1" t="s">
        <v>1511</v>
      </c>
      <c r="K10939" s="1" t="s">
        <v>1509</v>
      </c>
      <c r="L10939" s="1" t="s">
        <v>1510</v>
      </c>
      <c r="M10939" s="1">
        <v>1</v>
      </c>
    </row>
    <row r="10940" spans="1:13" x14ac:dyDescent="0.25">
      <c r="A10940" s="1" t="s">
        <v>1276</v>
      </c>
      <c r="J10940" s="1" t="s">
        <v>1511</v>
      </c>
      <c r="K10940" s="1" t="s">
        <v>1509</v>
      </c>
      <c r="L10940" s="1" t="s">
        <v>1510</v>
      </c>
      <c r="M10940" s="1">
        <v>3</v>
      </c>
    </row>
    <row r="10941" spans="1:13" x14ac:dyDescent="0.25">
      <c r="A10941" s="1" t="s">
        <v>1272</v>
      </c>
      <c r="J10941" s="1" t="s">
        <v>1511</v>
      </c>
      <c r="K10941" s="1" t="s">
        <v>1509</v>
      </c>
      <c r="L10941" s="1" t="s">
        <v>1512</v>
      </c>
      <c r="M10941" s="1">
        <v>2</v>
      </c>
    </row>
    <row r="10942" spans="1:13" x14ac:dyDescent="0.25">
      <c r="A10942" s="1" t="s">
        <v>1321</v>
      </c>
      <c r="J10942" s="1" t="s">
        <v>1511</v>
      </c>
      <c r="K10942" s="1" t="s">
        <v>1509</v>
      </c>
      <c r="L10942" s="1" t="s">
        <v>1510</v>
      </c>
      <c r="M10942" s="1">
        <v>6</v>
      </c>
    </row>
    <row r="10943" spans="1:13" x14ac:dyDescent="0.25">
      <c r="A10943" s="1" t="s">
        <v>1276</v>
      </c>
      <c r="J10943" s="1" t="s">
        <v>1511</v>
      </c>
      <c r="K10943" s="1" t="s">
        <v>1509</v>
      </c>
      <c r="L10943" s="1" t="s">
        <v>1510</v>
      </c>
      <c r="M10943" s="1">
        <v>3</v>
      </c>
    </row>
    <row r="10944" spans="1:13" x14ac:dyDescent="0.25">
      <c r="A10944" s="1" t="s">
        <v>1276</v>
      </c>
      <c r="J10944" s="1" t="s">
        <v>1511</v>
      </c>
      <c r="K10944" s="1" t="s">
        <v>1509</v>
      </c>
      <c r="L10944" s="1" t="s">
        <v>1510</v>
      </c>
      <c r="M10944" s="1">
        <v>3</v>
      </c>
    </row>
    <row r="10945" spans="1:13" x14ac:dyDescent="0.25">
      <c r="A10945" s="1" t="s">
        <v>1262</v>
      </c>
      <c r="J10945" s="1" t="s">
        <v>1511</v>
      </c>
      <c r="K10945" s="1" t="s">
        <v>1509</v>
      </c>
      <c r="L10945" s="1" t="s">
        <v>1512</v>
      </c>
      <c r="M10945" s="1">
        <v>1</v>
      </c>
    </row>
    <row r="10946" spans="1:13" x14ac:dyDescent="0.25">
      <c r="A10946" s="1" t="s">
        <v>1334</v>
      </c>
      <c r="J10946" s="1" t="s">
        <v>1511</v>
      </c>
      <c r="K10946" s="1" t="s">
        <v>1509</v>
      </c>
      <c r="L10946" s="1" t="s">
        <v>1510</v>
      </c>
      <c r="M10946" s="1">
        <v>10</v>
      </c>
    </row>
    <row r="10947" spans="1:13" x14ac:dyDescent="0.25">
      <c r="A10947" s="1" t="s">
        <v>1276</v>
      </c>
      <c r="J10947" s="1" t="s">
        <v>1511</v>
      </c>
      <c r="K10947" s="1" t="s">
        <v>1509</v>
      </c>
      <c r="L10947" s="1" t="s">
        <v>1510</v>
      </c>
      <c r="M10947" s="1">
        <v>3</v>
      </c>
    </row>
    <row r="10948" spans="1:13" x14ac:dyDescent="0.25">
      <c r="A10948" s="1" t="s">
        <v>1272</v>
      </c>
      <c r="J10948" s="1" t="s">
        <v>1511</v>
      </c>
      <c r="K10948" s="1" t="s">
        <v>1509</v>
      </c>
      <c r="L10948" s="1" t="s">
        <v>1512</v>
      </c>
      <c r="M10948" s="1">
        <v>1</v>
      </c>
    </row>
    <row r="10949" spans="1:13" x14ac:dyDescent="0.25">
      <c r="A10949" s="1" t="s">
        <v>1334</v>
      </c>
      <c r="J10949" s="1" t="s">
        <v>1511</v>
      </c>
      <c r="K10949" s="1" t="s">
        <v>1509</v>
      </c>
      <c r="L10949" s="1" t="s">
        <v>1510</v>
      </c>
      <c r="M10949" s="1">
        <v>10</v>
      </c>
    </row>
    <row r="10950" spans="1:13" x14ac:dyDescent="0.25">
      <c r="A10950" s="1" t="s">
        <v>1276</v>
      </c>
      <c r="J10950" s="1" t="s">
        <v>1511</v>
      </c>
      <c r="K10950" s="1" t="s">
        <v>1509</v>
      </c>
      <c r="L10950" s="1" t="s">
        <v>1510</v>
      </c>
      <c r="M10950" s="1">
        <v>3</v>
      </c>
    </row>
    <row r="10951" spans="1:13" x14ac:dyDescent="0.25">
      <c r="A10951" s="1" t="s">
        <v>1299</v>
      </c>
      <c r="J10951" s="1" t="s">
        <v>1508</v>
      </c>
      <c r="K10951" s="1" t="s">
        <v>1509</v>
      </c>
      <c r="L10951" s="1" t="s">
        <v>1510</v>
      </c>
      <c r="M10951" s="1">
        <v>2</v>
      </c>
    </row>
    <row r="10952" spans="1:13" x14ac:dyDescent="0.25">
      <c r="A10952" s="1" t="s">
        <v>1276</v>
      </c>
      <c r="J10952" s="1" t="s">
        <v>1511</v>
      </c>
      <c r="K10952" s="1" t="s">
        <v>1509</v>
      </c>
      <c r="L10952" s="1" t="s">
        <v>1510</v>
      </c>
      <c r="M10952" s="1">
        <v>3</v>
      </c>
    </row>
    <row r="10953" spans="1:13" x14ac:dyDescent="0.25">
      <c r="A10953" s="1" t="s">
        <v>1299</v>
      </c>
      <c r="J10953" s="1" t="s">
        <v>1508</v>
      </c>
      <c r="K10953" s="1" t="s">
        <v>1509</v>
      </c>
      <c r="L10953" s="1" t="s">
        <v>1510</v>
      </c>
      <c r="M10953" s="1">
        <v>2</v>
      </c>
    </row>
    <row r="10954" spans="1:13" x14ac:dyDescent="0.25">
      <c r="A10954" s="1" t="s">
        <v>1334</v>
      </c>
      <c r="J10954" s="1" t="s">
        <v>1511</v>
      </c>
      <c r="K10954" s="1" t="s">
        <v>1509</v>
      </c>
      <c r="L10954" s="1" t="s">
        <v>1510</v>
      </c>
      <c r="M10954" s="1">
        <v>6</v>
      </c>
    </row>
    <row r="10955" spans="1:13" x14ac:dyDescent="0.25">
      <c r="A10955" s="1" t="s">
        <v>1262</v>
      </c>
      <c r="J10955" s="1" t="s">
        <v>1511</v>
      </c>
      <c r="K10955" s="1" t="s">
        <v>1509</v>
      </c>
      <c r="L10955" s="1" t="s">
        <v>1512</v>
      </c>
      <c r="M10955" s="1">
        <v>1</v>
      </c>
    </row>
    <row r="10956" spans="1:13" x14ac:dyDescent="0.25">
      <c r="A10956" s="1" t="s">
        <v>1276</v>
      </c>
      <c r="J10956" s="1" t="s">
        <v>1511</v>
      </c>
      <c r="K10956" s="1" t="s">
        <v>1509</v>
      </c>
      <c r="L10956" s="1" t="s">
        <v>1510</v>
      </c>
      <c r="M10956" s="1">
        <v>3</v>
      </c>
    </row>
    <row r="10957" spans="1:13" x14ac:dyDescent="0.25">
      <c r="A10957" s="1" t="s">
        <v>1334</v>
      </c>
      <c r="J10957" s="1" t="s">
        <v>1511</v>
      </c>
      <c r="K10957" s="1" t="s">
        <v>1509</v>
      </c>
      <c r="L10957" s="1" t="s">
        <v>1510</v>
      </c>
      <c r="M10957" s="1">
        <v>3</v>
      </c>
    </row>
    <row r="10958" spans="1:13" x14ac:dyDescent="0.25">
      <c r="A10958" s="1" t="s">
        <v>1276</v>
      </c>
      <c r="J10958" s="1" t="s">
        <v>1511</v>
      </c>
      <c r="K10958" s="1" t="s">
        <v>1509</v>
      </c>
      <c r="L10958" s="1" t="s">
        <v>1510</v>
      </c>
      <c r="M10958" s="1">
        <v>3</v>
      </c>
    </row>
    <row r="10959" spans="1:13" x14ac:dyDescent="0.25">
      <c r="A10959" s="1" t="s">
        <v>1276</v>
      </c>
      <c r="J10959" s="1" t="s">
        <v>1511</v>
      </c>
      <c r="K10959" s="1" t="s">
        <v>1509</v>
      </c>
      <c r="L10959" s="1" t="s">
        <v>1510</v>
      </c>
      <c r="M10959" s="1">
        <v>3</v>
      </c>
    </row>
    <row r="10960" spans="1:13" x14ac:dyDescent="0.25">
      <c r="A10960" s="1" t="s">
        <v>1320</v>
      </c>
      <c r="J10960" s="1" t="s">
        <v>1511</v>
      </c>
      <c r="K10960" s="1" t="s">
        <v>1509</v>
      </c>
      <c r="L10960" s="1" t="s">
        <v>1510</v>
      </c>
      <c r="M10960" s="1">
        <v>11</v>
      </c>
    </row>
    <row r="10961" spans="1:13" x14ac:dyDescent="0.25">
      <c r="A10961" s="1" t="s">
        <v>1276</v>
      </c>
      <c r="J10961" s="1" t="s">
        <v>1511</v>
      </c>
      <c r="K10961" s="1" t="s">
        <v>1509</v>
      </c>
      <c r="L10961" s="1" t="s">
        <v>1510</v>
      </c>
      <c r="M10961" s="1">
        <v>3</v>
      </c>
    </row>
    <row r="10962" spans="1:13" x14ac:dyDescent="0.25">
      <c r="A10962" s="1" t="s">
        <v>1321</v>
      </c>
      <c r="J10962" s="1" t="s">
        <v>1511</v>
      </c>
      <c r="K10962" s="1" t="s">
        <v>1509</v>
      </c>
      <c r="L10962" s="1" t="s">
        <v>1510</v>
      </c>
      <c r="M10962" s="1">
        <v>5</v>
      </c>
    </row>
    <row r="10963" spans="1:13" x14ac:dyDescent="0.25">
      <c r="A10963" s="1" t="s">
        <v>1276</v>
      </c>
      <c r="J10963" s="1" t="s">
        <v>1511</v>
      </c>
      <c r="K10963" s="1" t="s">
        <v>1509</v>
      </c>
      <c r="L10963" s="1" t="s">
        <v>1510</v>
      </c>
      <c r="M10963" s="1">
        <v>3</v>
      </c>
    </row>
    <row r="10964" spans="1:13" x14ac:dyDescent="0.25">
      <c r="A10964" s="1" t="s">
        <v>1263</v>
      </c>
      <c r="J10964" s="1" t="s">
        <v>1508</v>
      </c>
      <c r="K10964" s="1" t="s">
        <v>1509</v>
      </c>
      <c r="L10964" s="1" t="s">
        <v>1510</v>
      </c>
      <c r="M10964" s="1">
        <v>1</v>
      </c>
    </row>
    <row r="10965" spans="1:13" x14ac:dyDescent="0.25">
      <c r="A10965" s="1" t="s">
        <v>1276</v>
      </c>
      <c r="J10965" s="1" t="s">
        <v>1511</v>
      </c>
      <c r="K10965" s="1" t="s">
        <v>1509</v>
      </c>
      <c r="L10965" s="1" t="s">
        <v>1510</v>
      </c>
      <c r="M10965" s="1">
        <v>3</v>
      </c>
    </row>
    <row r="10966" spans="1:13" x14ac:dyDescent="0.25">
      <c r="A10966" s="1" t="s">
        <v>1276</v>
      </c>
      <c r="J10966" s="1" t="s">
        <v>1511</v>
      </c>
      <c r="K10966" s="1" t="s">
        <v>1509</v>
      </c>
      <c r="L10966" s="1" t="s">
        <v>1510</v>
      </c>
      <c r="M10966" s="1">
        <v>3</v>
      </c>
    </row>
    <row r="10967" spans="1:13" x14ac:dyDescent="0.25">
      <c r="A10967" s="1" t="s">
        <v>1276</v>
      </c>
      <c r="J10967" s="1" t="s">
        <v>1511</v>
      </c>
      <c r="K10967" s="1" t="s">
        <v>1509</v>
      </c>
      <c r="L10967" s="1" t="s">
        <v>1510</v>
      </c>
      <c r="M10967" s="1">
        <v>3</v>
      </c>
    </row>
    <row r="10968" spans="1:13" x14ac:dyDescent="0.25">
      <c r="A10968" s="1" t="s">
        <v>1348</v>
      </c>
      <c r="J10968" s="1" t="s">
        <v>1511</v>
      </c>
      <c r="K10968" s="1" t="s">
        <v>1509</v>
      </c>
      <c r="L10968" s="1" t="s">
        <v>1512</v>
      </c>
      <c r="M10968" s="1">
        <v>3</v>
      </c>
    </row>
    <row r="10969" spans="1:13" x14ac:dyDescent="0.25">
      <c r="A10969" s="1" t="s">
        <v>1276</v>
      </c>
      <c r="J10969" s="1" t="s">
        <v>1511</v>
      </c>
      <c r="K10969" s="1" t="s">
        <v>1509</v>
      </c>
      <c r="L10969" s="1" t="s">
        <v>1510</v>
      </c>
      <c r="M10969" s="1">
        <v>3</v>
      </c>
    </row>
    <row r="10970" spans="1:13" x14ac:dyDescent="0.25">
      <c r="A10970" s="1" t="s">
        <v>1276</v>
      </c>
      <c r="J10970" s="1" t="s">
        <v>1511</v>
      </c>
      <c r="K10970" s="1" t="s">
        <v>1509</v>
      </c>
      <c r="L10970" s="1" t="s">
        <v>1510</v>
      </c>
      <c r="M10970" s="1">
        <v>3</v>
      </c>
    </row>
    <row r="10971" spans="1:13" x14ac:dyDescent="0.25">
      <c r="A10971" s="1" t="s">
        <v>1530</v>
      </c>
      <c r="J10971" s="1" t="s">
        <v>1508</v>
      </c>
      <c r="K10971" s="1" t="s">
        <v>1509</v>
      </c>
      <c r="L10971" s="1" t="s">
        <v>1510</v>
      </c>
      <c r="M10971" s="1">
        <v>22</v>
      </c>
    </row>
    <row r="10972" spans="1:13" x14ac:dyDescent="0.25">
      <c r="A10972" s="1" t="s">
        <v>1276</v>
      </c>
      <c r="J10972" s="1" t="s">
        <v>1511</v>
      </c>
      <c r="K10972" s="1" t="s">
        <v>1509</v>
      </c>
      <c r="L10972" s="1" t="s">
        <v>1510</v>
      </c>
      <c r="M10972" s="1">
        <v>3</v>
      </c>
    </row>
    <row r="10973" spans="1:13" x14ac:dyDescent="0.25">
      <c r="A10973" s="1" t="s">
        <v>1321</v>
      </c>
      <c r="J10973" s="1" t="s">
        <v>1511</v>
      </c>
      <c r="K10973" s="1" t="s">
        <v>1509</v>
      </c>
      <c r="L10973" s="1" t="s">
        <v>1510</v>
      </c>
      <c r="M10973" s="1">
        <v>6</v>
      </c>
    </row>
    <row r="10974" spans="1:13" x14ac:dyDescent="0.25">
      <c r="A10974" s="1" t="s">
        <v>1276</v>
      </c>
      <c r="J10974" s="1" t="s">
        <v>1511</v>
      </c>
      <c r="K10974" s="1" t="s">
        <v>1509</v>
      </c>
      <c r="L10974" s="1" t="s">
        <v>1510</v>
      </c>
      <c r="M10974" s="1">
        <v>3</v>
      </c>
    </row>
    <row r="10975" spans="1:13" x14ac:dyDescent="0.25">
      <c r="A10975" s="1" t="s">
        <v>1276</v>
      </c>
      <c r="J10975" s="1" t="s">
        <v>1511</v>
      </c>
      <c r="K10975" s="1" t="s">
        <v>1509</v>
      </c>
      <c r="L10975" s="1" t="s">
        <v>1510</v>
      </c>
      <c r="M10975" s="1">
        <v>3</v>
      </c>
    </row>
    <row r="10976" spans="1:13" x14ac:dyDescent="0.25">
      <c r="A10976" s="1" t="s">
        <v>1530</v>
      </c>
      <c r="J10976" s="1" t="s">
        <v>1508</v>
      </c>
      <c r="K10976" s="1" t="s">
        <v>1509</v>
      </c>
      <c r="L10976" s="1" t="s">
        <v>1510</v>
      </c>
      <c r="M10976" s="1">
        <v>6</v>
      </c>
    </row>
    <row r="10977" spans="1:13" x14ac:dyDescent="0.25">
      <c r="A10977" s="1" t="s">
        <v>1272</v>
      </c>
      <c r="J10977" s="1" t="s">
        <v>1511</v>
      </c>
      <c r="K10977" s="1" t="s">
        <v>1509</v>
      </c>
      <c r="L10977" s="1" t="s">
        <v>1512</v>
      </c>
      <c r="M10977" s="1">
        <v>1</v>
      </c>
    </row>
    <row r="10978" spans="1:13" x14ac:dyDescent="0.25">
      <c r="A10978" s="1" t="s">
        <v>1263</v>
      </c>
      <c r="J10978" s="1" t="s">
        <v>1508</v>
      </c>
      <c r="K10978" s="1" t="s">
        <v>1509</v>
      </c>
      <c r="L10978" s="1" t="s">
        <v>1510</v>
      </c>
      <c r="M10978" s="1">
        <v>1</v>
      </c>
    </row>
    <row r="10979" spans="1:13" x14ac:dyDescent="0.25">
      <c r="A10979" s="1" t="s">
        <v>1276</v>
      </c>
      <c r="J10979" s="1" t="s">
        <v>1511</v>
      </c>
      <c r="K10979" s="1" t="s">
        <v>1509</v>
      </c>
      <c r="L10979" s="1" t="s">
        <v>1510</v>
      </c>
      <c r="M10979" s="1">
        <v>3</v>
      </c>
    </row>
    <row r="10980" spans="1:13" x14ac:dyDescent="0.25">
      <c r="A10980" s="1" t="s">
        <v>1276</v>
      </c>
      <c r="J10980" s="1" t="s">
        <v>1511</v>
      </c>
      <c r="K10980" s="1" t="s">
        <v>1509</v>
      </c>
      <c r="L10980" s="1" t="s">
        <v>1510</v>
      </c>
      <c r="M10980" s="1">
        <v>3</v>
      </c>
    </row>
    <row r="10981" spans="1:13" x14ac:dyDescent="0.25">
      <c r="A10981" s="1" t="s">
        <v>1530</v>
      </c>
      <c r="J10981" s="1" t="s">
        <v>1508</v>
      </c>
      <c r="K10981" s="1" t="s">
        <v>1509</v>
      </c>
      <c r="L10981" s="1" t="s">
        <v>1510</v>
      </c>
      <c r="M10981" s="1">
        <v>10</v>
      </c>
    </row>
    <row r="10982" spans="1:13" x14ac:dyDescent="0.25">
      <c r="A10982" s="1" t="s">
        <v>1342</v>
      </c>
      <c r="J10982" s="1" t="s">
        <v>1511</v>
      </c>
      <c r="K10982" s="1" t="s">
        <v>1509</v>
      </c>
      <c r="L10982" s="1" t="s">
        <v>1512</v>
      </c>
      <c r="M10982" s="1">
        <v>63</v>
      </c>
    </row>
    <row r="10983" spans="1:13" x14ac:dyDescent="0.25">
      <c r="A10983" s="1" t="s">
        <v>1263</v>
      </c>
      <c r="J10983" s="1" t="s">
        <v>1511</v>
      </c>
      <c r="K10983" s="1" t="s">
        <v>1509</v>
      </c>
      <c r="L10983" s="1" t="s">
        <v>1512</v>
      </c>
      <c r="M10983" s="1">
        <v>1</v>
      </c>
    </row>
    <row r="10984" spans="1:13" x14ac:dyDescent="0.25">
      <c r="A10984" s="1" t="s">
        <v>1276</v>
      </c>
      <c r="J10984" s="1" t="s">
        <v>1511</v>
      </c>
      <c r="K10984" s="1" t="s">
        <v>1509</v>
      </c>
      <c r="L10984" s="1" t="s">
        <v>1510</v>
      </c>
      <c r="M10984" s="1">
        <v>3</v>
      </c>
    </row>
    <row r="10985" spans="1:13" x14ac:dyDescent="0.25">
      <c r="A10985" s="1" t="s">
        <v>1262</v>
      </c>
      <c r="J10985" s="1" t="s">
        <v>1511</v>
      </c>
      <c r="K10985" s="1" t="s">
        <v>1509</v>
      </c>
      <c r="L10985" s="1" t="s">
        <v>1512</v>
      </c>
      <c r="M10985" s="1">
        <v>1</v>
      </c>
    </row>
    <row r="10986" spans="1:13" x14ac:dyDescent="0.25">
      <c r="A10986" s="1" t="s">
        <v>1348</v>
      </c>
      <c r="J10986" s="1" t="s">
        <v>1511</v>
      </c>
      <c r="K10986" s="1" t="s">
        <v>1509</v>
      </c>
      <c r="L10986" s="1" t="s">
        <v>1512</v>
      </c>
      <c r="M10986" s="1">
        <v>7</v>
      </c>
    </row>
    <row r="10987" spans="1:13" x14ac:dyDescent="0.25">
      <c r="A10987" s="1" t="s">
        <v>1276</v>
      </c>
      <c r="J10987" s="1" t="s">
        <v>1511</v>
      </c>
      <c r="K10987" s="1" t="s">
        <v>1509</v>
      </c>
      <c r="L10987" s="1" t="s">
        <v>1510</v>
      </c>
      <c r="M10987" s="1">
        <v>3</v>
      </c>
    </row>
    <row r="10988" spans="1:13" x14ac:dyDescent="0.25">
      <c r="A10988" s="1" t="s">
        <v>1321</v>
      </c>
      <c r="J10988" s="1" t="s">
        <v>1508</v>
      </c>
      <c r="K10988" s="1" t="s">
        <v>1509</v>
      </c>
      <c r="L10988" s="1" t="s">
        <v>1512</v>
      </c>
      <c r="M10988" s="1">
        <v>10</v>
      </c>
    </row>
    <row r="10989" spans="1:13" x14ac:dyDescent="0.25">
      <c r="A10989" s="1" t="s">
        <v>1276</v>
      </c>
      <c r="J10989" s="1" t="s">
        <v>1511</v>
      </c>
      <c r="K10989" s="1" t="s">
        <v>1509</v>
      </c>
      <c r="L10989" s="1" t="s">
        <v>1510</v>
      </c>
      <c r="M10989" s="1">
        <v>3</v>
      </c>
    </row>
    <row r="10990" spans="1:13" x14ac:dyDescent="0.25">
      <c r="A10990" s="1" t="s">
        <v>1530</v>
      </c>
      <c r="J10990" s="1" t="s">
        <v>1508</v>
      </c>
      <c r="K10990" s="1" t="s">
        <v>1509</v>
      </c>
      <c r="L10990" s="1" t="s">
        <v>1510</v>
      </c>
      <c r="M10990" s="1">
        <v>33</v>
      </c>
    </row>
    <row r="10991" spans="1:13" x14ac:dyDescent="0.25">
      <c r="A10991" s="1" t="s">
        <v>1262</v>
      </c>
      <c r="J10991" s="1" t="s">
        <v>1511</v>
      </c>
      <c r="K10991" s="1" t="s">
        <v>1509</v>
      </c>
      <c r="L10991" s="1" t="s">
        <v>1512</v>
      </c>
      <c r="M10991" s="1">
        <v>3</v>
      </c>
    </row>
    <row r="10992" spans="1:13" x14ac:dyDescent="0.25">
      <c r="A10992" s="1" t="s">
        <v>1272</v>
      </c>
      <c r="J10992" s="1" t="s">
        <v>1511</v>
      </c>
      <c r="K10992" s="1" t="s">
        <v>1509</v>
      </c>
      <c r="L10992" s="1" t="s">
        <v>1512</v>
      </c>
      <c r="M10992" s="1">
        <v>2</v>
      </c>
    </row>
    <row r="10993" spans="1:13" x14ac:dyDescent="0.25">
      <c r="A10993" s="1" t="s">
        <v>1276</v>
      </c>
      <c r="J10993" s="1" t="s">
        <v>1511</v>
      </c>
      <c r="K10993" s="1" t="s">
        <v>1509</v>
      </c>
      <c r="L10993" s="1" t="s">
        <v>1510</v>
      </c>
      <c r="M10993" s="1">
        <v>3</v>
      </c>
    </row>
    <row r="10994" spans="1:13" x14ac:dyDescent="0.25">
      <c r="A10994" s="1" t="s">
        <v>1276</v>
      </c>
      <c r="J10994" s="1" t="s">
        <v>1511</v>
      </c>
      <c r="K10994" s="1" t="s">
        <v>1509</v>
      </c>
      <c r="L10994" s="1" t="s">
        <v>1510</v>
      </c>
      <c r="M10994" s="1">
        <v>3</v>
      </c>
    </row>
    <row r="10995" spans="1:13" x14ac:dyDescent="0.25">
      <c r="A10995" s="1" t="s">
        <v>1276</v>
      </c>
      <c r="J10995" s="1" t="s">
        <v>1511</v>
      </c>
      <c r="K10995" s="1" t="s">
        <v>1509</v>
      </c>
      <c r="L10995" s="1" t="s">
        <v>1510</v>
      </c>
      <c r="M10995" s="1">
        <v>3</v>
      </c>
    </row>
    <row r="10996" spans="1:13" x14ac:dyDescent="0.25">
      <c r="A10996" s="1" t="s">
        <v>1342</v>
      </c>
      <c r="J10996" s="1" t="s">
        <v>1511</v>
      </c>
      <c r="K10996" s="1" t="s">
        <v>1509</v>
      </c>
      <c r="L10996" s="1" t="s">
        <v>1512</v>
      </c>
      <c r="M10996" s="1">
        <v>8</v>
      </c>
    </row>
    <row r="10997" spans="1:13" x14ac:dyDescent="0.25">
      <c r="A10997" s="1" t="s">
        <v>1530</v>
      </c>
      <c r="J10997" s="1" t="s">
        <v>1508</v>
      </c>
      <c r="K10997" s="1" t="s">
        <v>1509</v>
      </c>
      <c r="L10997" s="1" t="s">
        <v>1510</v>
      </c>
      <c r="M10997" s="1">
        <v>15</v>
      </c>
    </row>
    <row r="10998" spans="1:13" x14ac:dyDescent="0.25">
      <c r="A10998" s="1" t="s">
        <v>1530</v>
      </c>
      <c r="J10998" s="1" t="s">
        <v>1508</v>
      </c>
      <c r="K10998" s="1" t="s">
        <v>1509</v>
      </c>
      <c r="L10998" s="1" t="s">
        <v>1510</v>
      </c>
      <c r="M10998" s="1">
        <v>3</v>
      </c>
    </row>
    <row r="10999" spans="1:13" x14ac:dyDescent="0.25">
      <c r="A10999" s="1" t="s">
        <v>1262</v>
      </c>
      <c r="J10999" s="1" t="s">
        <v>1511</v>
      </c>
      <c r="K10999" s="1" t="s">
        <v>1509</v>
      </c>
      <c r="L10999" s="1" t="s">
        <v>1512</v>
      </c>
      <c r="M10999" s="1">
        <v>1</v>
      </c>
    </row>
    <row r="11000" spans="1:13" x14ac:dyDescent="0.25">
      <c r="A11000" s="1" t="s">
        <v>1320</v>
      </c>
      <c r="J11000" s="1" t="s">
        <v>1511</v>
      </c>
      <c r="K11000" s="1" t="s">
        <v>1509</v>
      </c>
      <c r="L11000" s="1" t="s">
        <v>1512</v>
      </c>
      <c r="M11000" s="1">
        <v>6</v>
      </c>
    </row>
    <row r="11001" spans="1:13" x14ac:dyDescent="0.25">
      <c r="A11001" s="1" t="s">
        <v>1348</v>
      </c>
      <c r="J11001" s="1" t="s">
        <v>1511</v>
      </c>
      <c r="K11001" s="1" t="s">
        <v>1509</v>
      </c>
      <c r="L11001" s="1" t="s">
        <v>1512</v>
      </c>
      <c r="M11001" s="1">
        <v>4</v>
      </c>
    </row>
    <row r="11002" spans="1:13" x14ac:dyDescent="0.25">
      <c r="A11002" s="1" t="s">
        <v>1530</v>
      </c>
      <c r="J11002" s="1" t="s">
        <v>1508</v>
      </c>
      <c r="K11002" s="1" t="s">
        <v>1509</v>
      </c>
      <c r="L11002" s="1" t="s">
        <v>1510</v>
      </c>
      <c r="M11002" s="1">
        <v>24</v>
      </c>
    </row>
    <row r="11003" spans="1:13" x14ac:dyDescent="0.25">
      <c r="A11003" s="1" t="s">
        <v>1530</v>
      </c>
      <c r="J11003" s="1" t="s">
        <v>1508</v>
      </c>
      <c r="K11003" s="1" t="s">
        <v>1509</v>
      </c>
      <c r="L11003" s="1" t="s">
        <v>1510</v>
      </c>
      <c r="M11003" s="1">
        <v>21</v>
      </c>
    </row>
    <row r="11004" spans="1:13" x14ac:dyDescent="0.25">
      <c r="A11004" s="1" t="s">
        <v>1530</v>
      </c>
      <c r="J11004" s="1" t="s">
        <v>1508</v>
      </c>
      <c r="K11004" s="1" t="s">
        <v>1509</v>
      </c>
      <c r="L11004" s="1" t="s">
        <v>1510</v>
      </c>
      <c r="M11004" s="1">
        <v>1</v>
      </c>
    </row>
    <row r="11005" spans="1:13" x14ac:dyDescent="0.25">
      <c r="A11005" s="1" t="s">
        <v>1320</v>
      </c>
      <c r="J11005" s="1" t="s">
        <v>1511</v>
      </c>
      <c r="K11005" s="1" t="s">
        <v>1509</v>
      </c>
      <c r="L11005" s="1" t="s">
        <v>1512</v>
      </c>
      <c r="M11005" s="1">
        <v>200</v>
      </c>
    </row>
    <row r="11006" spans="1:13" x14ac:dyDescent="0.25">
      <c r="A11006" s="1" t="s">
        <v>1538</v>
      </c>
      <c r="J11006" s="1" t="s">
        <v>1511</v>
      </c>
      <c r="K11006" s="1" t="s">
        <v>1509</v>
      </c>
      <c r="L11006" s="1" t="s">
        <v>1510</v>
      </c>
      <c r="M11006" s="1">
        <v>1</v>
      </c>
    </row>
    <row r="11007" spans="1:13" x14ac:dyDescent="0.25">
      <c r="A11007" s="1" t="s">
        <v>1530</v>
      </c>
      <c r="J11007" s="1" t="s">
        <v>1508</v>
      </c>
      <c r="K11007" s="1" t="s">
        <v>1509</v>
      </c>
      <c r="L11007" s="1" t="s">
        <v>1510</v>
      </c>
      <c r="M11007" s="1">
        <v>22</v>
      </c>
    </row>
    <row r="11008" spans="1:13" x14ac:dyDescent="0.25">
      <c r="A11008" s="1" t="s">
        <v>1538</v>
      </c>
      <c r="J11008" s="1" t="s">
        <v>1511</v>
      </c>
      <c r="K11008" s="1" t="s">
        <v>1509</v>
      </c>
      <c r="L11008" s="1" t="s">
        <v>1510</v>
      </c>
      <c r="M11008" s="1">
        <v>1</v>
      </c>
    </row>
    <row r="11009" spans="1:13" x14ac:dyDescent="0.25">
      <c r="A11009" s="1" t="s">
        <v>1289</v>
      </c>
      <c r="J11009" s="1" t="s">
        <v>1508</v>
      </c>
      <c r="K11009" s="1" t="s">
        <v>1514</v>
      </c>
      <c r="L11009" s="1" t="s">
        <v>1512</v>
      </c>
      <c r="M11009" s="1">
        <v>34</v>
      </c>
    </row>
    <row r="11010" spans="1:13" x14ac:dyDescent="0.25">
      <c r="A11010" s="1" t="s">
        <v>1538</v>
      </c>
      <c r="J11010" s="1" t="s">
        <v>1511</v>
      </c>
      <c r="K11010" s="1" t="s">
        <v>1509</v>
      </c>
      <c r="L11010" s="1" t="s">
        <v>1510</v>
      </c>
      <c r="M11010" s="1">
        <v>2</v>
      </c>
    </row>
    <row r="11011" spans="1:13" x14ac:dyDescent="0.25">
      <c r="A11011" s="1" t="s">
        <v>1320</v>
      </c>
      <c r="J11011" s="1" t="s">
        <v>1511</v>
      </c>
      <c r="K11011" s="1" t="s">
        <v>1509</v>
      </c>
      <c r="L11011" s="1" t="s">
        <v>1512</v>
      </c>
      <c r="M11011" s="1">
        <v>59</v>
      </c>
    </row>
    <row r="11012" spans="1:13" x14ac:dyDescent="0.25">
      <c r="A11012" s="1" t="s">
        <v>1538</v>
      </c>
      <c r="J11012" s="1" t="s">
        <v>1511</v>
      </c>
      <c r="K11012" s="1" t="s">
        <v>1509</v>
      </c>
      <c r="L11012" s="1" t="s">
        <v>1510</v>
      </c>
      <c r="M11012" s="1">
        <v>4</v>
      </c>
    </row>
    <row r="11013" spans="1:13" x14ac:dyDescent="0.25">
      <c r="A11013" s="1" t="s">
        <v>1538</v>
      </c>
      <c r="J11013" s="1" t="s">
        <v>1511</v>
      </c>
      <c r="K11013" s="1" t="s">
        <v>1509</v>
      </c>
      <c r="L11013" s="1" t="s">
        <v>1510</v>
      </c>
      <c r="M11013" s="1">
        <v>1</v>
      </c>
    </row>
    <row r="11014" spans="1:13" x14ac:dyDescent="0.25">
      <c r="A11014" s="1" t="s">
        <v>1342</v>
      </c>
      <c r="J11014" s="1" t="s">
        <v>1511</v>
      </c>
      <c r="K11014" s="1" t="s">
        <v>1509</v>
      </c>
      <c r="L11014" s="1" t="s">
        <v>1512</v>
      </c>
      <c r="M11014" s="1">
        <v>65</v>
      </c>
    </row>
    <row r="11015" spans="1:13" x14ac:dyDescent="0.25">
      <c r="A11015" s="1" t="s">
        <v>1289</v>
      </c>
      <c r="J11015" s="1" t="s">
        <v>1511</v>
      </c>
      <c r="K11015" s="1" t="s">
        <v>1514</v>
      </c>
      <c r="L11015" s="1" t="s">
        <v>1512</v>
      </c>
      <c r="M11015" s="1">
        <v>4</v>
      </c>
    </row>
    <row r="11016" spans="1:13" x14ac:dyDescent="0.25">
      <c r="A11016" s="1" t="s">
        <v>1342</v>
      </c>
      <c r="J11016" s="1" t="s">
        <v>1511</v>
      </c>
      <c r="K11016" s="1" t="s">
        <v>1509</v>
      </c>
      <c r="L11016" s="1" t="s">
        <v>1512</v>
      </c>
      <c r="M11016" s="1">
        <v>6</v>
      </c>
    </row>
    <row r="11017" spans="1:13" x14ac:dyDescent="0.25">
      <c r="A11017" s="1" t="s">
        <v>1342</v>
      </c>
      <c r="J11017" s="1" t="s">
        <v>1511</v>
      </c>
      <c r="K11017" s="1" t="s">
        <v>1509</v>
      </c>
      <c r="L11017" s="1" t="s">
        <v>1512</v>
      </c>
      <c r="M11017" s="1">
        <v>85</v>
      </c>
    </row>
    <row r="11018" spans="1:13" x14ac:dyDescent="0.25">
      <c r="A11018" s="1" t="s">
        <v>1346</v>
      </c>
      <c r="J11018" s="1" t="s">
        <v>1508</v>
      </c>
      <c r="K11018" s="1" t="s">
        <v>1509</v>
      </c>
      <c r="L11018" s="1" t="s">
        <v>1512</v>
      </c>
      <c r="M11018" s="1">
        <v>88</v>
      </c>
    </row>
    <row r="11019" spans="1:13" x14ac:dyDescent="0.25">
      <c r="A11019" s="1" t="s">
        <v>1538</v>
      </c>
      <c r="J11019" s="1" t="s">
        <v>1511</v>
      </c>
      <c r="K11019" s="1" t="s">
        <v>1509</v>
      </c>
      <c r="L11019" s="1" t="s">
        <v>1510</v>
      </c>
      <c r="M11019" s="1">
        <v>4</v>
      </c>
    </row>
    <row r="11020" spans="1:13" x14ac:dyDescent="0.25">
      <c r="A11020" s="1" t="s">
        <v>1289</v>
      </c>
      <c r="J11020" s="1" t="s">
        <v>1511</v>
      </c>
      <c r="K11020" s="1" t="s">
        <v>1509</v>
      </c>
      <c r="L11020" s="1" t="s">
        <v>1512</v>
      </c>
      <c r="M11020" s="1">
        <v>29</v>
      </c>
    </row>
    <row r="11021" spans="1:13" x14ac:dyDescent="0.25">
      <c r="A11021" s="1" t="s">
        <v>1538</v>
      </c>
      <c r="J11021" s="1" t="s">
        <v>1511</v>
      </c>
      <c r="K11021" s="1" t="s">
        <v>1509</v>
      </c>
      <c r="L11021" s="1" t="s">
        <v>1510</v>
      </c>
      <c r="M11021" s="1">
        <v>7</v>
      </c>
    </row>
    <row r="11022" spans="1:13" x14ac:dyDescent="0.25">
      <c r="A11022" s="1" t="s">
        <v>1320</v>
      </c>
      <c r="J11022" s="1" t="s">
        <v>1511</v>
      </c>
      <c r="K11022" s="1" t="s">
        <v>1514</v>
      </c>
      <c r="L11022" s="1" t="s">
        <v>1512</v>
      </c>
      <c r="M11022" s="1">
        <v>61</v>
      </c>
    </row>
    <row r="11023" spans="1:13" x14ac:dyDescent="0.25">
      <c r="A11023" s="1" t="s">
        <v>1538</v>
      </c>
      <c r="J11023" s="1" t="s">
        <v>1511</v>
      </c>
      <c r="K11023" s="1" t="s">
        <v>1509</v>
      </c>
      <c r="L11023" s="1" t="s">
        <v>1510</v>
      </c>
      <c r="M11023" s="1">
        <v>2</v>
      </c>
    </row>
    <row r="11024" spans="1:13" x14ac:dyDescent="0.25">
      <c r="A11024" s="1" t="s">
        <v>1538</v>
      </c>
      <c r="J11024" s="1" t="s">
        <v>1511</v>
      </c>
      <c r="K11024" s="1" t="s">
        <v>1509</v>
      </c>
      <c r="L11024" s="1" t="s">
        <v>1510</v>
      </c>
      <c r="M11024" s="1">
        <v>6</v>
      </c>
    </row>
    <row r="11025" spans="1:13" x14ac:dyDescent="0.25">
      <c r="A11025" s="1" t="s">
        <v>1346</v>
      </c>
      <c r="J11025" s="1" t="s">
        <v>1511</v>
      </c>
      <c r="K11025" s="1" t="s">
        <v>1509</v>
      </c>
      <c r="L11025" s="1" t="s">
        <v>1512</v>
      </c>
      <c r="M11025" s="1">
        <v>141</v>
      </c>
    </row>
    <row r="11026" spans="1:13" x14ac:dyDescent="0.25">
      <c r="A11026" s="1" t="s">
        <v>1538</v>
      </c>
      <c r="J11026" s="1" t="s">
        <v>1511</v>
      </c>
      <c r="K11026" s="1" t="s">
        <v>1509</v>
      </c>
      <c r="L11026" s="1" t="s">
        <v>1510</v>
      </c>
      <c r="M11026" s="1">
        <v>3</v>
      </c>
    </row>
    <row r="11027" spans="1:13" x14ac:dyDescent="0.25">
      <c r="A11027" s="1" t="s">
        <v>1538</v>
      </c>
      <c r="J11027" s="1" t="s">
        <v>1511</v>
      </c>
      <c r="K11027" s="1" t="s">
        <v>1509</v>
      </c>
      <c r="L11027" s="1" t="s">
        <v>1510</v>
      </c>
      <c r="M11027" s="1">
        <v>2</v>
      </c>
    </row>
    <row r="11028" spans="1:13" x14ac:dyDescent="0.25">
      <c r="A11028" s="1" t="s">
        <v>1289</v>
      </c>
      <c r="J11028" s="1" t="s">
        <v>1508</v>
      </c>
      <c r="K11028" s="1" t="s">
        <v>1509</v>
      </c>
      <c r="L11028" s="1" t="s">
        <v>1510</v>
      </c>
      <c r="M11028" s="1">
        <v>8</v>
      </c>
    </row>
    <row r="11029" spans="1:13" x14ac:dyDescent="0.25">
      <c r="A11029" s="1" t="s">
        <v>1262</v>
      </c>
      <c r="J11029" s="1" t="s">
        <v>1511</v>
      </c>
      <c r="K11029" s="1" t="s">
        <v>1509</v>
      </c>
      <c r="L11029" s="1" t="s">
        <v>1510</v>
      </c>
      <c r="M11029" s="1">
        <v>1</v>
      </c>
    </row>
    <row r="11030" spans="1:13" x14ac:dyDescent="0.25">
      <c r="A11030" s="1" t="s">
        <v>1538</v>
      </c>
      <c r="J11030" s="1" t="s">
        <v>1511</v>
      </c>
      <c r="K11030" s="1" t="s">
        <v>1509</v>
      </c>
      <c r="L11030" s="1" t="s">
        <v>1513</v>
      </c>
      <c r="M11030" s="1">
        <v>6</v>
      </c>
    </row>
    <row r="11031" spans="1:13" x14ac:dyDescent="0.25">
      <c r="A11031" s="1" t="s">
        <v>1262</v>
      </c>
      <c r="J11031" s="1" t="s">
        <v>1511</v>
      </c>
      <c r="K11031" s="1" t="s">
        <v>1509</v>
      </c>
      <c r="L11031" s="1" t="s">
        <v>1510</v>
      </c>
      <c r="M11031" s="1">
        <v>1</v>
      </c>
    </row>
    <row r="11032" spans="1:13" x14ac:dyDescent="0.25">
      <c r="A11032" s="1" t="s">
        <v>1320</v>
      </c>
      <c r="J11032" s="1" t="s">
        <v>1511</v>
      </c>
      <c r="K11032" s="1" t="s">
        <v>1514</v>
      </c>
      <c r="L11032" s="1" t="s">
        <v>1512</v>
      </c>
      <c r="M11032" s="1">
        <v>61</v>
      </c>
    </row>
    <row r="11033" spans="1:13" x14ac:dyDescent="0.25">
      <c r="A11033" s="1" t="s">
        <v>1522</v>
      </c>
      <c r="J11033" s="1" t="s">
        <v>1511</v>
      </c>
      <c r="K11033" s="1" t="s">
        <v>1509</v>
      </c>
      <c r="L11033" s="1" t="s">
        <v>1512</v>
      </c>
      <c r="M11033" s="1">
        <v>15</v>
      </c>
    </row>
    <row r="11034" spans="1:13" x14ac:dyDescent="0.25">
      <c r="A11034" s="1" t="s">
        <v>1342</v>
      </c>
      <c r="J11034" s="1" t="s">
        <v>1511</v>
      </c>
      <c r="K11034" s="1" t="s">
        <v>1509</v>
      </c>
      <c r="L11034" s="1" t="s">
        <v>1512</v>
      </c>
      <c r="M11034" s="1">
        <v>20</v>
      </c>
    </row>
    <row r="11035" spans="1:13" x14ac:dyDescent="0.25">
      <c r="A11035" s="1" t="s">
        <v>1264</v>
      </c>
      <c r="J11035" s="1" t="s">
        <v>1511</v>
      </c>
      <c r="K11035" s="1" t="s">
        <v>1509</v>
      </c>
      <c r="L11035" s="1" t="s">
        <v>1512</v>
      </c>
      <c r="M11035" s="1">
        <v>1</v>
      </c>
    </row>
    <row r="11036" spans="1:13" x14ac:dyDescent="0.25">
      <c r="A11036" s="1" t="s">
        <v>1289</v>
      </c>
      <c r="J11036" s="1" t="s">
        <v>1511</v>
      </c>
      <c r="K11036" s="1" t="s">
        <v>1509</v>
      </c>
      <c r="L11036" s="1" t="s">
        <v>1512</v>
      </c>
      <c r="M11036" s="1">
        <v>8</v>
      </c>
    </row>
    <row r="11037" spans="1:13" x14ac:dyDescent="0.25">
      <c r="A11037" s="1" t="s">
        <v>1289</v>
      </c>
      <c r="J11037" s="1" t="s">
        <v>1508</v>
      </c>
      <c r="K11037" s="1" t="s">
        <v>1509</v>
      </c>
      <c r="L11037" s="1" t="s">
        <v>1512</v>
      </c>
      <c r="M11037" s="1">
        <v>6</v>
      </c>
    </row>
    <row r="11038" spans="1:13" x14ac:dyDescent="0.25">
      <c r="A11038" s="1" t="s">
        <v>1289</v>
      </c>
      <c r="J11038" s="1" t="s">
        <v>1508</v>
      </c>
      <c r="K11038" s="1" t="s">
        <v>1509</v>
      </c>
      <c r="L11038" s="1" t="s">
        <v>1512</v>
      </c>
      <c r="M11038" s="1">
        <v>4</v>
      </c>
    </row>
    <row r="11039" spans="1:13" x14ac:dyDescent="0.25">
      <c r="A11039" s="1" t="s">
        <v>1264</v>
      </c>
      <c r="J11039" s="1" t="s">
        <v>1511</v>
      </c>
      <c r="K11039" s="1" t="s">
        <v>1509</v>
      </c>
      <c r="L11039" s="1" t="s">
        <v>1512</v>
      </c>
      <c r="M11039" s="1">
        <v>2</v>
      </c>
    </row>
    <row r="11040" spans="1:13" x14ac:dyDescent="0.25">
      <c r="A11040" s="1" t="s">
        <v>1346</v>
      </c>
      <c r="J11040" s="1" t="s">
        <v>1508</v>
      </c>
      <c r="K11040" s="1" t="s">
        <v>1509</v>
      </c>
      <c r="L11040" s="1" t="s">
        <v>1510</v>
      </c>
      <c r="M11040" s="1">
        <v>592</v>
      </c>
    </row>
    <row r="11041" spans="1:13" x14ac:dyDescent="0.25">
      <c r="A11041" s="1" t="s">
        <v>1264</v>
      </c>
      <c r="J11041" s="1" t="s">
        <v>1508</v>
      </c>
      <c r="K11041" s="1" t="s">
        <v>1509</v>
      </c>
      <c r="L11041" s="1" t="s">
        <v>1512</v>
      </c>
      <c r="M11041" s="1">
        <v>1</v>
      </c>
    </row>
    <row r="11042" spans="1:13" x14ac:dyDescent="0.25">
      <c r="A11042" s="1" t="s">
        <v>1264</v>
      </c>
      <c r="J11042" s="1" t="s">
        <v>1511</v>
      </c>
      <c r="K11042" s="1" t="s">
        <v>1509</v>
      </c>
      <c r="L11042" s="1" t="s">
        <v>1512</v>
      </c>
      <c r="M11042" s="1">
        <v>1</v>
      </c>
    </row>
    <row r="11043" spans="1:13" x14ac:dyDescent="0.25">
      <c r="A11043" s="1" t="s">
        <v>1264</v>
      </c>
      <c r="J11043" s="1" t="s">
        <v>1511</v>
      </c>
      <c r="K11043" s="1" t="s">
        <v>1509</v>
      </c>
      <c r="L11043" s="1" t="s">
        <v>1512</v>
      </c>
      <c r="M11043" s="1">
        <v>2</v>
      </c>
    </row>
    <row r="11044" spans="1:13" x14ac:dyDescent="0.25">
      <c r="A11044" s="1" t="s">
        <v>1264</v>
      </c>
      <c r="J11044" s="1" t="s">
        <v>1511</v>
      </c>
      <c r="K11044" s="1" t="s">
        <v>1509</v>
      </c>
      <c r="L11044" s="1" t="s">
        <v>1512</v>
      </c>
      <c r="M11044" s="1">
        <v>1</v>
      </c>
    </row>
    <row r="11045" spans="1:13" x14ac:dyDescent="0.25">
      <c r="A11045" s="1" t="s">
        <v>1264</v>
      </c>
      <c r="J11045" s="1" t="s">
        <v>1508</v>
      </c>
      <c r="K11045" s="1" t="s">
        <v>1509</v>
      </c>
      <c r="L11045" s="1" t="s">
        <v>1512</v>
      </c>
      <c r="M11045" s="1">
        <v>1</v>
      </c>
    </row>
    <row r="11046" spans="1:13" x14ac:dyDescent="0.25">
      <c r="A11046" s="1" t="s">
        <v>1264</v>
      </c>
      <c r="J11046" s="1" t="s">
        <v>1508</v>
      </c>
      <c r="K11046" s="1" t="s">
        <v>1509</v>
      </c>
      <c r="L11046" s="1" t="s">
        <v>1512</v>
      </c>
      <c r="M11046" s="1">
        <v>1</v>
      </c>
    </row>
    <row r="11047" spans="1:13" x14ac:dyDescent="0.25">
      <c r="A11047" s="1" t="s">
        <v>1264</v>
      </c>
      <c r="J11047" s="1" t="s">
        <v>1511</v>
      </c>
      <c r="K11047" s="1" t="s">
        <v>1509</v>
      </c>
      <c r="L11047" s="1" t="s">
        <v>1512</v>
      </c>
      <c r="M11047" s="1">
        <v>4</v>
      </c>
    </row>
    <row r="11048" spans="1:13" x14ac:dyDescent="0.25">
      <c r="A11048" s="1" t="s">
        <v>1264</v>
      </c>
      <c r="J11048" s="1" t="s">
        <v>1511</v>
      </c>
      <c r="K11048" s="1" t="s">
        <v>1509</v>
      </c>
      <c r="L11048" s="1" t="s">
        <v>1513</v>
      </c>
      <c r="M11048" s="1">
        <v>15</v>
      </c>
    </row>
    <row r="11049" spans="1:13" x14ac:dyDescent="0.25">
      <c r="A11049" s="1" t="s">
        <v>1345</v>
      </c>
      <c r="J11049" s="1" t="s">
        <v>1511</v>
      </c>
      <c r="K11049" s="1" t="s">
        <v>1509</v>
      </c>
      <c r="L11049" s="1" t="s">
        <v>1512</v>
      </c>
      <c r="M11049" s="1">
        <v>1</v>
      </c>
    </row>
    <row r="11050" spans="1:13" x14ac:dyDescent="0.25">
      <c r="A11050" s="1" t="s">
        <v>1345</v>
      </c>
      <c r="J11050" s="1" t="s">
        <v>1511</v>
      </c>
      <c r="K11050" s="1" t="s">
        <v>1509</v>
      </c>
      <c r="L11050" s="1" t="s">
        <v>1512</v>
      </c>
      <c r="M11050" s="1">
        <v>1</v>
      </c>
    </row>
    <row r="11051" spans="1:13" x14ac:dyDescent="0.25">
      <c r="A11051" s="1" t="s">
        <v>835</v>
      </c>
      <c r="J11051" s="1" t="s">
        <v>1511</v>
      </c>
      <c r="K11051" s="1" t="s">
        <v>1509</v>
      </c>
      <c r="L11051" s="1" t="s">
        <v>1512</v>
      </c>
      <c r="M11051" s="1">
        <v>1</v>
      </c>
    </row>
    <row r="11052" spans="1:13" x14ac:dyDescent="0.25">
      <c r="A11052" s="1" t="s">
        <v>835</v>
      </c>
      <c r="J11052" s="1" t="s">
        <v>1511</v>
      </c>
      <c r="K11052" s="1" t="s">
        <v>1509</v>
      </c>
      <c r="L11052" s="1" t="s">
        <v>1512</v>
      </c>
      <c r="M11052" s="1">
        <v>1</v>
      </c>
    </row>
    <row r="11053" spans="1:13" x14ac:dyDescent="0.25">
      <c r="A11053" s="1" t="s">
        <v>1342</v>
      </c>
      <c r="J11053" s="1" t="s">
        <v>1508</v>
      </c>
      <c r="K11053" s="1" t="s">
        <v>1509</v>
      </c>
      <c r="L11053" s="1" t="s">
        <v>1512</v>
      </c>
      <c r="M11053" s="1">
        <v>2</v>
      </c>
    </row>
    <row r="11054" spans="1:13" x14ac:dyDescent="0.25">
      <c r="A11054" s="1" t="s">
        <v>835</v>
      </c>
      <c r="J11054" s="1" t="s">
        <v>1511</v>
      </c>
      <c r="K11054" s="1" t="s">
        <v>1509</v>
      </c>
      <c r="L11054" s="1" t="s">
        <v>1512</v>
      </c>
      <c r="M11054" s="1">
        <v>1</v>
      </c>
    </row>
    <row r="11055" spans="1:13" x14ac:dyDescent="0.25">
      <c r="A11055" s="1" t="s">
        <v>1345</v>
      </c>
      <c r="J11055" s="1" t="s">
        <v>1511</v>
      </c>
      <c r="K11055" s="1" t="s">
        <v>1509</v>
      </c>
      <c r="L11055" s="1" t="s">
        <v>1512</v>
      </c>
      <c r="M11055" s="1">
        <v>1</v>
      </c>
    </row>
    <row r="11056" spans="1:13" x14ac:dyDescent="0.25">
      <c r="A11056" s="1" t="s">
        <v>1345</v>
      </c>
      <c r="J11056" s="1" t="s">
        <v>1511</v>
      </c>
      <c r="K11056" s="1" t="s">
        <v>1509</v>
      </c>
      <c r="L11056" s="1" t="s">
        <v>1512</v>
      </c>
      <c r="M11056" s="1">
        <v>1</v>
      </c>
    </row>
    <row r="11057" spans="1:13" x14ac:dyDescent="0.25">
      <c r="A11057" s="1" t="s">
        <v>1264</v>
      </c>
      <c r="J11057" s="1" t="s">
        <v>1511</v>
      </c>
      <c r="K11057" s="1" t="s">
        <v>1509</v>
      </c>
      <c r="L11057" s="1" t="s">
        <v>1510</v>
      </c>
      <c r="M11057" s="1">
        <v>22</v>
      </c>
    </row>
    <row r="11058" spans="1:13" x14ac:dyDescent="0.25">
      <c r="A11058" s="1" t="s">
        <v>835</v>
      </c>
      <c r="J11058" s="1" t="s">
        <v>1511</v>
      </c>
      <c r="K11058" s="1" t="s">
        <v>1509</v>
      </c>
      <c r="L11058" s="1" t="s">
        <v>1512</v>
      </c>
      <c r="M11058" s="1">
        <v>1</v>
      </c>
    </row>
    <row r="11059" spans="1:13" x14ac:dyDescent="0.25">
      <c r="A11059" s="1" t="s">
        <v>1263</v>
      </c>
      <c r="J11059" s="1" t="s">
        <v>1508</v>
      </c>
      <c r="K11059" s="1" t="s">
        <v>1509</v>
      </c>
      <c r="L11059" s="1" t="s">
        <v>1510</v>
      </c>
      <c r="M11059" s="1">
        <v>1</v>
      </c>
    </row>
    <row r="11060" spans="1:13" x14ac:dyDescent="0.25">
      <c r="A11060" s="1" t="s">
        <v>835</v>
      </c>
      <c r="J11060" s="1" t="s">
        <v>1511</v>
      </c>
      <c r="K11060" s="1" t="s">
        <v>1509</v>
      </c>
      <c r="L11060" s="1" t="s">
        <v>1512</v>
      </c>
      <c r="M11060" s="1">
        <v>1</v>
      </c>
    </row>
    <row r="11061" spans="1:13" x14ac:dyDescent="0.25">
      <c r="A11061" s="1" t="s">
        <v>835</v>
      </c>
      <c r="J11061" s="1" t="s">
        <v>1511</v>
      </c>
      <c r="K11061" s="1" t="s">
        <v>1509</v>
      </c>
      <c r="L11061" s="1" t="s">
        <v>1512</v>
      </c>
      <c r="M11061" s="1">
        <v>1</v>
      </c>
    </row>
    <row r="11062" spans="1:13" x14ac:dyDescent="0.25">
      <c r="A11062" s="1" t="s">
        <v>1263</v>
      </c>
      <c r="J11062" s="1" t="s">
        <v>1508</v>
      </c>
      <c r="K11062" s="1" t="s">
        <v>1509</v>
      </c>
      <c r="L11062" s="1" t="s">
        <v>1510</v>
      </c>
      <c r="M11062" s="1">
        <v>1</v>
      </c>
    </row>
    <row r="11063" spans="1:13" x14ac:dyDescent="0.25">
      <c r="A11063" s="1" t="s">
        <v>1263</v>
      </c>
      <c r="J11063" s="1" t="s">
        <v>1508</v>
      </c>
      <c r="K11063" s="1" t="s">
        <v>1509</v>
      </c>
      <c r="L11063" s="1" t="s">
        <v>1510</v>
      </c>
      <c r="M11063" s="1">
        <v>1</v>
      </c>
    </row>
    <row r="11064" spans="1:13" x14ac:dyDescent="0.25">
      <c r="A11064" s="1" t="s">
        <v>1263</v>
      </c>
      <c r="J11064" s="1" t="s">
        <v>1508</v>
      </c>
      <c r="K11064" s="1" t="s">
        <v>1509</v>
      </c>
      <c r="L11064" s="1" t="s">
        <v>1510</v>
      </c>
      <c r="M11064" s="1">
        <v>1</v>
      </c>
    </row>
    <row r="11065" spans="1:13" x14ac:dyDescent="0.25">
      <c r="A11065" s="1" t="s">
        <v>1407</v>
      </c>
      <c r="J11065" s="1" t="s">
        <v>1508</v>
      </c>
      <c r="K11065" s="1" t="s">
        <v>1509</v>
      </c>
      <c r="L11065" s="1" t="s">
        <v>1510</v>
      </c>
      <c r="M11065" s="1">
        <v>1</v>
      </c>
    </row>
    <row r="11066" spans="1:13" x14ac:dyDescent="0.25">
      <c r="A11066" s="1" t="s">
        <v>1342</v>
      </c>
      <c r="J11066" s="1" t="s">
        <v>1508</v>
      </c>
      <c r="K11066" s="1" t="s">
        <v>1509</v>
      </c>
      <c r="L11066" s="1" t="s">
        <v>1513</v>
      </c>
      <c r="M11066" s="1">
        <v>6</v>
      </c>
    </row>
    <row r="11067" spans="1:13" x14ac:dyDescent="0.25">
      <c r="A11067" s="1" t="s">
        <v>1407</v>
      </c>
      <c r="J11067" s="1" t="s">
        <v>1508</v>
      </c>
      <c r="K11067" s="1" t="s">
        <v>1509</v>
      </c>
      <c r="L11067" s="1" t="s">
        <v>1510</v>
      </c>
      <c r="M11067" s="1">
        <v>1</v>
      </c>
    </row>
    <row r="11068" spans="1:13" x14ac:dyDescent="0.25">
      <c r="A11068" s="1" t="s">
        <v>1407</v>
      </c>
      <c r="J11068" s="1" t="s">
        <v>1508</v>
      </c>
      <c r="K11068" s="1" t="s">
        <v>1509</v>
      </c>
      <c r="L11068" s="1" t="s">
        <v>1510</v>
      </c>
      <c r="M11068" s="1">
        <v>1</v>
      </c>
    </row>
    <row r="11069" spans="1:13" x14ac:dyDescent="0.25">
      <c r="A11069" s="1" t="s">
        <v>1263</v>
      </c>
      <c r="J11069" s="1" t="s">
        <v>1508</v>
      </c>
      <c r="K11069" s="1" t="s">
        <v>1509</v>
      </c>
      <c r="L11069" s="1" t="s">
        <v>1510</v>
      </c>
      <c r="M11069" s="1">
        <v>1</v>
      </c>
    </row>
    <row r="11070" spans="1:13" x14ac:dyDescent="0.25">
      <c r="A11070" s="1" t="s">
        <v>1342</v>
      </c>
      <c r="J11070" s="1" t="s">
        <v>1511</v>
      </c>
      <c r="K11070" s="1" t="s">
        <v>1514</v>
      </c>
      <c r="L11070" s="1" t="s">
        <v>1512</v>
      </c>
      <c r="M11070" s="1">
        <v>67</v>
      </c>
    </row>
    <row r="11071" spans="1:13" x14ac:dyDescent="0.25">
      <c r="A11071" s="1" t="s">
        <v>1263</v>
      </c>
      <c r="J11071" s="1" t="s">
        <v>1511</v>
      </c>
      <c r="K11071" s="1" t="s">
        <v>1509</v>
      </c>
      <c r="L11071" s="1" t="s">
        <v>1512</v>
      </c>
      <c r="M11071" s="1">
        <v>1</v>
      </c>
    </row>
    <row r="11072" spans="1:13" x14ac:dyDescent="0.25">
      <c r="A11072" s="1" t="s">
        <v>1263</v>
      </c>
      <c r="J11072" s="1" t="s">
        <v>1508</v>
      </c>
      <c r="K11072" s="1" t="s">
        <v>1509</v>
      </c>
      <c r="L11072" s="1" t="s">
        <v>1510</v>
      </c>
      <c r="M11072" s="1">
        <v>1</v>
      </c>
    </row>
    <row r="11073" spans="1:13" x14ac:dyDescent="0.25">
      <c r="A11073" s="1" t="s">
        <v>1296</v>
      </c>
      <c r="J11073" s="1" t="s">
        <v>1508</v>
      </c>
      <c r="K11073" s="1" t="s">
        <v>1509</v>
      </c>
      <c r="L11073" s="1" t="s">
        <v>1513</v>
      </c>
      <c r="M11073" s="1">
        <v>1</v>
      </c>
    </row>
    <row r="11074" spans="1:13" x14ac:dyDescent="0.25">
      <c r="A11074" s="1" t="s">
        <v>1263</v>
      </c>
      <c r="J11074" s="1" t="s">
        <v>1511</v>
      </c>
      <c r="K11074" s="1" t="s">
        <v>1509</v>
      </c>
      <c r="L11074" s="1" t="s">
        <v>1512</v>
      </c>
      <c r="M11074" s="1">
        <v>1</v>
      </c>
    </row>
    <row r="11075" spans="1:13" x14ac:dyDescent="0.25">
      <c r="A11075" s="1" t="s">
        <v>835</v>
      </c>
      <c r="J11075" s="1" t="s">
        <v>1511</v>
      </c>
      <c r="K11075" s="1" t="s">
        <v>1509</v>
      </c>
      <c r="L11075" s="1" t="s">
        <v>1512</v>
      </c>
      <c r="M11075" s="1">
        <v>1</v>
      </c>
    </row>
    <row r="11076" spans="1:13" x14ac:dyDescent="0.25">
      <c r="A11076" s="1" t="s">
        <v>1296</v>
      </c>
      <c r="J11076" s="1" t="s">
        <v>1508</v>
      </c>
      <c r="K11076" s="1" t="s">
        <v>1509</v>
      </c>
      <c r="L11076" s="1" t="s">
        <v>1510</v>
      </c>
      <c r="M11076" s="1">
        <v>1</v>
      </c>
    </row>
    <row r="11077" spans="1:13" x14ac:dyDescent="0.25">
      <c r="A11077" s="1" t="s">
        <v>1485</v>
      </c>
      <c r="J11077" s="1" t="s">
        <v>1511</v>
      </c>
      <c r="K11077" s="1" t="s">
        <v>1514</v>
      </c>
      <c r="L11077" s="1" t="s">
        <v>1513</v>
      </c>
      <c r="M11077" s="1">
        <v>3</v>
      </c>
    </row>
    <row r="11078" spans="1:13" x14ac:dyDescent="0.25">
      <c r="A11078" s="1" t="s">
        <v>1263</v>
      </c>
      <c r="J11078" s="1" t="s">
        <v>1511</v>
      </c>
      <c r="K11078" s="1" t="s">
        <v>1509</v>
      </c>
      <c r="L11078" s="1" t="s">
        <v>1512</v>
      </c>
      <c r="M11078" s="1">
        <v>1</v>
      </c>
    </row>
    <row r="11079" spans="1:13" x14ac:dyDescent="0.25">
      <c r="A11079" s="1" t="s">
        <v>835</v>
      </c>
      <c r="J11079" s="1" t="s">
        <v>1511</v>
      </c>
      <c r="K11079" s="1" t="s">
        <v>1509</v>
      </c>
      <c r="L11079" s="1" t="s">
        <v>1512</v>
      </c>
      <c r="M11079" s="1">
        <v>2</v>
      </c>
    </row>
    <row r="11080" spans="1:13" x14ac:dyDescent="0.25">
      <c r="A11080" s="1" t="s">
        <v>1274</v>
      </c>
      <c r="J11080" s="1" t="s">
        <v>1511</v>
      </c>
      <c r="K11080" s="1" t="s">
        <v>1509</v>
      </c>
      <c r="L11080" s="1" t="s">
        <v>1510</v>
      </c>
      <c r="M11080" s="1">
        <v>1</v>
      </c>
    </row>
    <row r="11081" spans="1:13" x14ac:dyDescent="0.25">
      <c r="A11081" s="1" t="s">
        <v>835</v>
      </c>
      <c r="J11081" s="1" t="s">
        <v>1511</v>
      </c>
      <c r="K11081" s="1" t="s">
        <v>1509</v>
      </c>
      <c r="L11081" s="1" t="s">
        <v>1512</v>
      </c>
      <c r="M11081" s="1">
        <v>1</v>
      </c>
    </row>
    <row r="11082" spans="1:13" x14ac:dyDescent="0.25">
      <c r="A11082" s="1" t="s">
        <v>1485</v>
      </c>
      <c r="J11082" s="1" t="s">
        <v>1511</v>
      </c>
      <c r="K11082" s="1" t="s">
        <v>1514</v>
      </c>
      <c r="L11082" s="1" t="s">
        <v>1513</v>
      </c>
      <c r="M11082" s="1">
        <v>3</v>
      </c>
    </row>
    <row r="11083" spans="1:13" x14ac:dyDescent="0.25">
      <c r="A11083" s="1" t="s">
        <v>1262</v>
      </c>
      <c r="J11083" s="1" t="s">
        <v>1511</v>
      </c>
      <c r="K11083" s="1" t="s">
        <v>1509</v>
      </c>
      <c r="L11083" s="1" t="s">
        <v>1512</v>
      </c>
      <c r="M11083" s="1">
        <v>1</v>
      </c>
    </row>
    <row r="11084" spans="1:13" x14ac:dyDescent="0.25">
      <c r="A11084" s="1" t="s">
        <v>1274</v>
      </c>
      <c r="J11084" s="1" t="s">
        <v>1511</v>
      </c>
      <c r="K11084" s="1" t="s">
        <v>1509</v>
      </c>
      <c r="L11084" s="1" t="s">
        <v>1510</v>
      </c>
      <c r="M11084" s="1">
        <v>1</v>
      </c>
    </row>
    <row r="11085" spans="1:13" x14ac:dyDescent="0.25">
      <c r="A11085" s="1" t="s">
        <v>835</v>
      </c>
      <c r="J11085" s="1" t="s">
        <v>1511</v>
      </c>
      <c r="K11085" s="1" t="s">
        <v>1509</v>
      </c>
      <c r="L11085" s="1" t="s">
        <v>1512</v>
      </c>
      <c r="M11085" s="1">
        <v>1</v>
      </c>
    </row>
    <row r="11086" spans="1:13" x14ac:dyDescent="0.25">
      <c r="A11086" s="1" t="s">
        <v>1274</v>
      </c>
      <c r="J11086" s="1" t="s">
        <v>1511</v>
      </c>
      <c r="K11086" s="1" t="s">
        <v>1509</v>
      </c>
      <c r="L11086" s="1" t="s">
        <v>1510</v>
      </c>
      <c r="M11086" s="1">
        <v>1</v>
      </c>
    </row>
    <row r="11087" spans="1:13" x14ac:dyDescent="0.25">
      <c r="A11087" s="1" t="s">
        <v>835</v>
      </c>
      <c r="J11087" s="1" t="s">
        <v>1511</v>
      </c>
      <c r="K11087" s="1" t="s">
        <v>1509</v>
      </c>
      <c r="L11087" s="1" t="s">
        <v>1512</v>
      </c>
      <c r="M11087" s="1">
        <v>1</v>
      </c>
    </row>
    <row r="11088" spans="1:13" x14ac:dyDescent="0.25">
      <c r="A11088" s="1" t="s">
        <v>1274</v>
      </c>
      <c r="J11088" s="1" t="s">
        <v>1511</v>
      </c>
      <c r="K11088" s="1" t="s">
        <v>1509</v>
      </c>
      <c r="L11088" s="1" t="s">
        <v>1510</v>
      </c>
      <c r="M11088" s="1">
        <v>1</v>
      </c>
    </row>
    <row r="11089" spans="1:13" x14ac:dyDescent="0.25">
      <c r="A11089" s="1" t="s">
        <v>1263</v>
      </c>
      <c r="J11089" s="1" t="s">
        <v>1508</v>
      </c>
      <c r="K11089" s="1" t="s">
        <v>1509</v>
      </c>
      <c r="L11089" s="1" t="s">
        <v>1510</v>
      </c>
      <c r="M11089" s="1">
        <v>1</v>
      </c>
    </row>
    <row r="11090" spans="1:13" x14ac:dyDescent="0.25">
      <c r="A11090" s="1" t="s">
        <v>1263</v>
      </c>
      <c r="J11090" s="1" t="s">
        <v>1508</v>
      </c>
      <c r="K11090" s="1" t="s">
        <v>1509</v>
      </c>
      <c r="L11090" s="1" t="s">
        <v>1510</v>
      </c>
      <c r="M11090" s="1">
        <v>1</v>
      </c>
    </row>
    <row r="11091" spans="1:13" x14ac:dyDescent="0.25">
      <c r="A11091" s="1" t="s">
        <v>1274</v>
      </c>
      <c r="J11091" s="1" t="s">
        <v>1511</v>
      </c>
      <c r="K11091" s="1" t="s">
        <v>1509</v>
      </c>
      <c r="L11091" s="1" t="s">
        <v>1510</v>
      </c>
      <c r="M11091" s="1">
        <v>1</v>
      </c>
    </row>
    <row r="11092" spans="1:13" x14ac:dyDescent="0.25">
      <c r="A11092" s="1" t="s">
        <v>1272</v>
      </c>
      <c r="J11092" s="1" t="s">
        <v>1511</v>
      </c>
      <c r="K11092" s="1" t="s">
        <v>1509</v>
      </c>
      <c r="L11092" s="1" t="s">
        <v>1512</v>
      </c>
      <c r="M11092" s="1">
        <v>1</v>
      </c>
    </row>
    <row r="11093" spans="1:13" x14ac:dyDescent="0.25">
      <c r="A11093" s="1" t="s">
        <v>1274</v>
      </c>
      <c r="J11093" s="1" t="s">
        <v>1511</v>
      </c>
      <c r="K11093" s="1" t="s">
        <v>1509</v>
      </c>
      <c r="L11093" s="1" t="s">
        <v>1510</v>
      </c>
      <c r="M11093" s="1">
        <v>1</v>
      </c>
    </row>
    <row r="11094" spans="1:13" x14ac:dyDescent="0.25">
      <c r="A11094" s="1" t="s">
        <v>1262</v>
      </c>
      <c r="J11094" s="1" t="s">
        <v>1511</v>
      </c>
      <c r="K11094" s="1" t="s">
        <v>1509</v>
      </c>
      <c r="L11094" s="1" t="s">
        <v>1512</v>
      </c>
      <c r="M11094" s="1">
        <v>1</v>
      </c>
    </row>
    <row r="11095" spans="1:13" x14ac:dyDescent="0.25">
      <c r="A11095" s="1" t="s">
        <v>1296</v>
      </c>
      <c r="J11095" s="1" t="s">
        <v>1508</v>
      </c>
      <c r="K11095" s="1" t="s">
        <v>1509</v>
      </c>
      <c r="L11095" s="1" t="s">
        <v>1510</v>
      </c>
      <c r="M11095" s="1">
        <v>3</v>
      </c>
    </row>
    <row r="11096" spans="1:13" x14ac:dyDescent="0.25">
      <c r="A11096" s="1" t="s">
        <v>1274</v>
      </c>
      <c r="J11096" s="1" t="s">
        <v>1511</v>
      </c>
      <c r="K11096" s="1" t="s">
        <v>1509</v>
      </c>
      <c r="L11096" s="1" t="s">
        <v>1510</v>
      </c>
      <c r="M11096" s="1">
        <v>1</v>
      </c>
    </row>
    <row r="11097" spans="1:13" x14ac:dyDescent="0.25">
      <c r="A11097" s="1" t="s">
        <v>1345</v>
      </c>
      <c r="J11097" s="1" t="s">
        <v>1511</v>
      </c>
      <c r="K11097" s="1" t="s">
        <v>1509</v>
      </c>
      <c r="L11097" s="1" t="s">
        <v>1512</v>
      </c>
      <c r="M11097" s="1">
        <v>1</v>
      </c>
    </row>
    <row r="11098" spans="1:13" x14ac:dyDescent="0.25">
      <c r="A11098" s="1" t="s">
        <v>1274</v>
      </c>
      <c r="J11098" s="1" t="s">
        <v>1511</v>
      </c>
      <c r="K11098" s="1" t="s">
        <v>1509</v>
      </c>
      <c r="L11098" s="1" t="s">
        <v>1510</v>
      </c>
      <c r="M11098" s="1">
        <v>1</v>
      </c>
    </row>
    <row r="11099" spans="1:13" x14ac:dyDescent="0.25">
      <c r="A11099" s="1" t="s">
        <v>1274</v>
      </c>
      <c r="J11099" s="1" t="s">
        <v>1511</v>
      </c>
      <c r="K11099" s="1" t="s">
        <v>1509</v>
      </c>
      <c r="L11099" s="1" t="s">
        <v>1510</v>
      </c>
      <c r="M11099" s="1">
        <v>1</v>
      </c>
    </row>
    <row r="11100" spans="1:13" x14ac:dyDescent="0.25">
      <c r="A11100" s="1" t="s">
        <v>1345</v>
      </c>
      <c r="J11100" s="1" t="s">
        <v>1511</v>
      </c>
      <c r="K11100" s="1" t="s">
        <v>1509</v>
      </c>
      <c r="L11100" s="1" t="s">
        <v>1512</v>
      </c>
      <c r="M11100" s="1">
        <v>1</v>
      </c>
    </row>
    <row r="11101" spans="1:13" x14ac:dyDescent="0.25">
      <c r="A11101" s="1" t="s">
        <v>1262</v>
      </c>
      <c r="J11101" s="1" t="s">
        <v>1511</v>
      </c>
      <c r="K11101" s="1" t="s">
        <v>1509</v>
      </c>
      <c r="L11101" s="1" t="s">
        <v>1512</v>
      </c>
      <c r="M11101" s="1">
        <v>1</v>
      </c>
    </row>
    <row r="11102" spans="1:13" x14ac:dyDescent="0.25">
      <c r="A11102" s="1" t="s">
        <v>1274</v>
      </c>
      <c r="J11102" s="1" t="s">
        <v>1511</v>
      </c>
      <c r="K11102" s="1" t="s">
        <v>1509</v>
      </c>
      <c r="L11102" s="1" t="s">
        <v>1510</v>
      </c>
      <c r="M11102" s="1">
        <v>1</v>
      </c>
    </row>
    <row r="11103" spans="1:13" x14ac:dyDescent="0.25">
      <c r="A11103" s="1" t="s">
        <v>1345</v>
      </c>
      <c r="J11103" s="1" t="s">
        <v>1511</v>
      </c>
      <c r="K11103" s="1" t="s">
        <v>1509</v>
      </c>
      <c r="L11103" s="1" t="s">
        <v>1512</v>
      </c>
      <c r="M11103" s="1">
        <v>1</v>
      </c>
    </row>
    <row r="11104" spans="1:13" x14ac:dyDescent="0.25">
      <c r="A11104" s="1" t="s">
        <v>1348</v>
      </c>
      <c r="J11104" s="1" t="s">
        <v>1511</v>
      </c>
      <c r="K11104" s="1" t="s">
        <v>1509</v>
      </c>
      <c r="L11104" s="1" t="s">
        <v>1512</v>
      </c>
      <c r="M11104" s="1">
        <v>5</v>
      </c>
    </row>
    <row r="11105" spans="1:13" x14ac:dyDescent="0.25">
      <c r="A11105" s="1" t="s">
        <v>1320</v>
      </c>
      <c r="J11105" s="1" t="s">
        <v>1511</v>
      </c>
      <c r="K11105" s="1" t="s">
        <v>1509</v>
      </c>
      <c r="L11105" s="1" t="s">
        <v>1512</v>
      </c>
      <c r="M11105" s="1">
        <v>9</v>
      </c>
    </row>
    <row r="11106" spans="1:13" x14ac:dyDescent="0.25">
      <c r="A11106" s="1" t="s">
        <v>1274</v>
      </c>
      <c r="J11106" s="1" t="s">
        <v>1511</v>
      </c>
      <c r="K11106" s="1" t="s">
        <v>1509</v>
      </c>
      <c r="L11106" s="1" t="s">
        <v>1510</v>
      </c>
      <c r="M11106" s="1">
        <v>1</v>
      </c>
    </row>
    <row r="11107" spans="1:13" x14ac:dyDescent="0.25">
      <c r="A11107" s="1" t="s">
        <v>1345</v>
      </c>
      <c r="J11107" s="1" t="s">
        <v>1511</v>
      </c>
      <c r="K11107" s="1" t="s">
        <v>1509</v>
      </c>
      <c r="L11107" s="1" t="s">
        <v>1512</v>
      </c>
      <c r="M11107" s="1">
        <v>2</v>
      </c>
    </row>
    <row r="11108" spans="1:13" x14ac:dyDescent="0.25">
      <c r="A11108" s="1" t="s">
        <v>1296</v>
      </c>
      <c r="J11108" s="1" t="s">
        <v>1508</v>
      </c>
      <c r="K11108" s="1" t="s">
        <v>1509</v>
      </c>
      <c r="L11108" s="1" t="s">
        <v>1512</v>
      </c>
      <c r="M11108" s="1">
        <v>3</v>
      </c>
    </row>
    <row r="11109" spans="1:13" x14ac:dyDescent="0.25">
      <c r="A11109" s="1" t="s">
        <v>1377</v>
      </c>
      <c r="J11109" s="1" t="s">
        <v>1508</v>
      </c>
      <c r="K11109" s="1" t="s">
        <v>1509</v>
      </c>
      <c r="L11109" s="1" t="s">
        <v>1513</v>
      </c>
      <c r="M11109" s="1">
        <v>37</v>
      </c>
    </row>
    <row r="11110" spans="1:13" x14ac:dyDescent="0.25">
      <c r="A11110" s="1" t="s">
        <v>1274</v>
      </c>
      <c r="J11110" s="1" t="s">
        <v>1511</v>
      </c>
      <c r="K11110" s="1" t="s">
        <v>1509</v>
      </c>
      <c r="L11110" s="1" t="s">
        <v>1510</v>
      </c>
      <c r="M11110" s="1">
        <v>1</v>
      </c>
    </row>
    <row r="11111" spans="1:13" x14ac:dyDescent="0.25">
      <c r="A11111" s="1" t="s">
        <v>1345</v>
      </c>
      <c r="J11111" s="1" t="s">
        <v>1511</v>
      </c>
      <c r="K11111" s="1" t="s">
        <v>1509</v>
      </c>
      <c r="L11111" s="1" t="s">
        <v>1512</v>
      </c>
      <c r="M11111" s="1">
        <v>1</v>
      </c>
    </row>
    <row r="11112" spans="1:13" x14ac:dyDescent="0.25">
      <c r="A11112" s="1" t="s">
        <v>1262</v>
      </c>
      <c r="J11112" s="1" t="s">
        <v>1511</v>
      </c>
      <c r="K11112" s="1" t="s">
        <v>1509</v>
      </c>
      <c r="L11112" s="1" t="s">
        <v>1512</v>
      </c>
      <c r="M11112" s="1">
        <v>1</v>
      </c>
    </row>
    <row r="11113" spans="1:13" x14ac:dyDescent="0.25">
      <c r="A11113" s="1" t="s">
        <v>1348</v>
      </c>
      <c r="J11113" s="1" t="s">
        <v>1511</v>
      </c>
      <c r="K11113" s="1" t="s">
        <v>1509</v>
      </c>
      <c r="L11113" s="1" t="s">
        <v>1512</v>
      </c>
      <c r="M11113" s="1">
        <v>3</v>
      </c>
    </row>
    <row r="11114" spans="1:13" x14ac:dyDescent="0.25">
      <c r="A11114" s="1" t="s">
        <v>1296</v>
      </c>
      <c r="J11114" s="1" t="s">
        <v>1508</v>
      </c>
      <c r="K11114" s="1" t="s">
        <v>1509</v>
      </c>
      <c r="L11114" s="1" t="s">
        <v>1512</v>
      </c>
      <c r="M11114" s="1">
        <v>3</v>
      </c>
    </row>
    <row r="11115" spans="1:13" x14ac:dyDescent="0.25">
      <c r="A11115" s="1" t="s">
        <v>1263</v>
      </c>
      <c r="J11115" s="1" t="s">
        <v>1508</v>
      </c>
      <c r="K11115" s="1" t="s">
        <v>1509</v>
      </c>
      <c r="L11115" s="1" t="s">
        <v>1510</v>
      </c>
      <c r="M11115" s="1">
        <v>1</v>
      </c>
    </row>
    <row r="11116" spans="1:13" x14ac:dyDescent="0.25">
      <c r="A11116" s="1" t="s">
        <v>1263</v>
      </c>
      <c r="J11116" s="1" t="s">
        <v>1508</v>
      </c>
      <c r="K11116" s="1" t="s">
        <v>1509</v>
      </c>
      <c r="L11116" s="1" t="s">
        <v>1510</v>
      </c>
      <c r="M11116" s="1">
        <v>1</v>
      </c>
    </row>
    <row r="11117" spans="1:13" x14ac:dyDescent="0.25">
      <c r="A11117" s="1" t="s">
        <v>1274</v>
      </c>
      <c r="J11117" s="1" t="s">
        <v>1511</v>
      </c>
      <c r="K11117" s="1" t="s">
        <v>1509</v>
      </c>
      <c r="L11117" s="1" t="s">
        <v>1510</v>
      </c>
      <c r="M11117" s="1">
        <v>1</v>
      </c>
    </row>
    <row r="11118" spans="1:13" x14ac:dyDescent="0.25">
      <c r="A11118" s="1" t="s">
        <v>1274</v>
      </c>
      <c r="J11118" s="1" t="s">
        <v>1511</v>
      </c>
      <c r="K11118" s="1" t="s">
        <v>1509</v>
      </c>
      <c r="L11118" s="1" t="s">
        <v>1510</v>
      </c>
      <c r="M11118" s="1">
        <v>1</v>
      </c>
    </row>
    <row r="11119" spans="1:13" x14ac:dyDescent="0.25">
      <c r="A11119" s="1" t="s">
        <v>1296</v>
      </c>
      <c r="J11119" s="1" t="s">
        <v>1508</v>
      </c>
      <c r="K11119" s="1" t="s">
        <v>1509</v>
      </c>
      <c r="L11119" s="1" t="s">
        <v>1512</v>
      </c>
      <c r="M11119" s="1">
        <v>4</v>
      </c>
    </row>
    <row r="11120" spans="1:13" x14ac:dyDescent="0.25">
      <c r="A11120" s="1" t="s">
        <v>1345</v>
      </c>
      <c r="J11120" s="1" t="s">
        <v>1511</v>
      </c>
      <c r="K11120" s="1" t="s">
        <v>1509</v>
      </c>
      <c r="L11120" s="1" t="s">
        <v>1512</v>
      </c>
      <c r="M11120" s="1">
        <v>1</v>
      </c>
    </row>
    <row r="11121" spans="1:13" x14ac:dyDescent="0.25">
      <c r="A11121" s="1" t="s">
        <v>1263</v>
      </c>
      <c r="J11121" s="1" t="s">
        <v>1511</v>
      </c>
      <c r="K11121" s="1" t="s">
        <v>1509</v>
      </c>
      <c r="L11121" s="1" t="s">
        <v>1510</v>
      </c>
      <c r="M11121" s="1">
        <v>1</v>
      </c>
    </row>
    <row r="11122" spans="1:13" x14ac:dyDescent="0.25">
      <c r="A11122" s="1" t="s">
        <v>1345</v>
      </c>
      <c r="J11122" s="1" t="s">
        <v>1511</v>
      </c>
      <c r="K11122" s="1" t="s">
        <v>1509</v>
      </c>
      <c r="L11122" s="1" t="s">
        <v>1512</v>
      </c>
      <c r="M11122" s="1">
        <v>2</v>
      </c>
    </row>
    <row r="11123" spans="1:13" x14ac:dyDescent="0.25">
      <c r="A11123" s="1" t="s">
        <v>1296</v>
      </c>
      <c r="J11123" s="1" t="s">
        <v>1508</v>
      </c>
      <c r="K11123" s="1" t="s">
        <v>1509</v>
      </c>
      <c r="L11123" s="1" t="s">
        <v>1512</v>
      </c>
      <c r="M11123" s="1">
        <v>2</v>
      </c>
    </row>
    <row r="11124" spans="1:13" x14ac:dyDescent="0.25">
      <c r="A11124" s="1" t="s">
        <v>1262</v>
      </c>
      <c r="J11124" s="1" t="s">
        <v>1511</v>
      </c>
      <c r="K11124" s="1" t="s">
        <v>1509</v>
      </c>
      <c r="L11124" s="1" t="s">
        <v>1512</v>
      </c>
      <c r="M11124" s="1">
        <v>1</v>
      </c>
    </row>
    <row r="11125" spans="1:13" x14ac:dyDescent="0.25">
      <c r="A11125" s="1" t="s">
        <v>1274</v>
      </c>
      <c r="J11125" s="1" t="s">
        <v>1511</v>
      </c>
      <c r="K11125" s="1" t="s">
        <v>1509</v>
      </c>
      <c r="L11125" s="1" t="s">
        <v>1510</v>
      </c>
      <c r="M11125" s="1">
        <v>1</v>
      </c>
    </row>
    <row r="11126" spans="1:13" x14ac:dyDescent="0.25">
      <c r="A11126" s="1" t="s">
        <v>1274</v>
      </c>
      <c r="J11126" s="1" t="s">
        <v>1511</v>
      </c>
      <c r="K11126" s="1" t="s">
        <v>1509</v>
      </c>
      <c r="L11126" s="1" t="s">
        <v>1510</v>
      </c>
      <c r="M11126" s="1">
        <v>1</v>
      </c>
    </row>
    <row r="11127" spans="1:13" x14ac:dyDescent="0.25">
      <c r="A11127" s="1" t="s">
        <v>1345</v>
      </c>
      <c r="J11127" s="1" t="s">
        <v>1511</v>
      </c>
      <c r="K11127" s="1" t="s">
        <v>1509</v>
      </c>
      <c r="L11127" s="1" t="s">
        <v>1512</v>
      </c>
      <c r="M11127" s="1">
        <v>1</v>
      </c>
    </row>
    <row r="11128" spans="1:13" x14ac:dyDescent="0.25">
      <c r="A11128" s="1" t="s">
        <v>1274</v>
      </c>
      <c r="J11128" s="1" t="s">
        <v>1511</v>
      </c>
      <c r="K11128" s="1" t="s">
        <v>1509</v>
      </c>
      <c r="L11128" s="1" t="s">
        <v>1510</v>
      </c>
      <c r="M11128" s="1">
        <v>1</v>
      </c>
    </row>
    <row r="11129" spans="1:13" x14ac:dyDescent="0.25">
      <c r="A11129" s="1" t="s">
        <v>1345</v>
      </c>
      <c r="J11129" s="1" t="s">
        <v>1511</v>
      </c>
      <c r="K11129" s="1" t="s">
        <v>1509</v>
      </c>
      <c r="L11129" s="1" t="s">
        <v>1512</v>
      </c>
      <c r="M11129" s="1">
        <v>2</v>
      </c>
    </row>
    <row r="11130" spans="1:13" x14ac:dyDescent="0.25">
      <c r="A11130" s="1" t="s">
        <v>1274</v>
      </c>
      <c r="J11130" s="1" t="s">
        <v>1511</v>
      </c>
      <c r="K11130" s="1" t="s">
        <v>1509</v>
      </c>
      <c r="L11130" s="1" t="s">
        <v>1510</v>
      </c>
      <c r="M11130" s="1">
        <v>1</v>
      </c>
    </row>
    <row r="11131" spans="1:13" x14ac:dyDescent="0.25">
      <c r="A11131" s="1" t="s">
        <v>1345</v>
      </c>
      <c r="J11131" s="1" t="s">
        <v>1511</v>
      </c>
      <c r="K11131" s="1" t="s">
        <v>1509</v>
      </c>
      <c r="L11131" s="1" t="s">
        <v>1512</v>
      </c>
      <c r="M11131" s="1">
        <v>2</v>
      </c>
    </row>
    <row r="11132" spans="1:13" x14ac:dyDescent="0.25">
      <c r="A11132" s="1" t="s">
        <v>1262</v>
      </c>
      <c r="J11132" s="1" t="s">
        <v>1511</v>
      </c>
      <c r="K11132" s="1" t="s">
        <v>1509</v>
      </c>
      <c r="L11132" s="1" t="s">
        <v>1512</v>
      </c>
      <c r="M11132" s="1">
        <v>1</v>
      </c>
    </row>
    <row r="11133" spans="1:13" x14ac:dyDescent="0.25">
      <c r="A11133" s="1" t="s">
        <v>1274</v>
      </c>
      <c r="J11133" s="1" t="s">
        <v>1511</v>
      </c>
      <c r="K11133" s="1" t="s">
        <v>1509</v>
      </c>
      <c r="L11133" s="1" t="s">
        <v>1510</v>
      </c>
      <c r="M11133" s="1">
        <v>1</v>
      </c>
    </row>
    <row r="11134" spans="1:13" x14ac:dyDescent="0.25">
      <c r="A11134" s="1" t="s">
        <v>1345</v>
      </c>
      <c r="J11134" s="1" t="s">
        <v>1511</v>
      </c>
      <c r="K11134" s="1" t="s">
        <v>1509</v>
      </c>
      <c r="L11134" s="1" t="s">
        <v>1512</v>
      </c>
      <c r="M11134" s="1">
        <v>2</v>
      </c>
    </row>
    <row r="11135" spans="1:13" x14ac:dyDescent="0.25">
      <c r="A11135" s="1" t="s">
        <v>1263</v>
      </c>
      <c r="J11135" s="1" t="s">
        <v>1508</v>
      </c>
      <c r="K11135" s="1" t="s">
        <v>1509</v>
      </c>
      <c r="L11135" s="1" t="s">
        <v>1510</v>
      </c>
      <c r="M11135" s="1">
        <v>1</v>
      </c>
    </row>
    <row r="11136" spans="1:13" x14ac:dyDescent="0.25">
      <c r="A11136" s="1" t="s">
        <v>1274</v>
      </c>
      <c r="J11136" s="1" t="s">
        <v>1511</v>
      </c>
      <c r="K11136" s="1" t="s">
        <v>1509</v>
      </c>
      <c r="L11136" s="1" t="s">
        <v>1510</v>
      </c>
      <c r="M11136" s="1">
        <v>1</v>
      </c>
    </row>
    <row r="11137" spans="1:13" x14ac:dyDescent="0.25">
      <c r="A11137" s="1" t="s">
        <v>1263</v>
      </c>
      <c r="J11137" s="1" t="s">
        <v>1508</v>
      </c>
      <c r="K11137" s="1" t="s">
        <v>1509</v>
      </c>
      <c r="L11137" s="1" t="s">
        <v>1510</v>
      </c>
      <c r="M11137" s="1">
        <v>1</v>
      </c>
    </row>
    <row r="11138" spans="1:13" x14ac:dyDescent="0.25">
      <c r="A11138" s="1" t="s">
        <v>1320</v>
      </c>
      <c r="J11138" s="1" t="s">
        <v>1511</v>
      </c>
      <c r="K11138" s="1" t="s">
        <v>1509</v>
      </c>
      <c r="L11138" s="1" t="s">
        <v>1512</v>
      </c>
      <c r="M11138" s="1">
        <v>27</v>
      </c>
    </row>
    <row r="11139" spans="1:13" x14ac:dyDescent="0.25">
      <c r="A11139" s="1" t="s">
        <v>1345</v>
      </c>
      <c r="J11139" s="1" t="s">
        <v>1511</v>
      </c>
      <c r="K11139" s="1" t="s">
        <v>1509</v>
      </c>
      <c r="L11139" s="1" t="s">
        <v>1512</v>
      </c>
      <c r="M11139" s="1">
        <v>1</v>
      </c>
    </row>
    <row r="11140" spans="1:13" x14ac:dyDescent="0.25">
      <c r="A11140" s="1" t="s">
        <v>1274</v>
      </c>
      <c r="J11140" s="1" t="s">
        <v>1511</v>
      </c>
      <c r="K11140" s="1" t="s">
        <v>1509</v>
      </c>
      <c r="L11140" s="1" t="s">
        <v>1510</v>
      </c>
      <c r="M11140" s="1">
        <v>1</v>
      </c>
    </row>
    <row r="11141" spans="1:13" x14ac:dyDescent="0.25">
      <c r="A11141" s="1" t="s">
        <v>1262</v>
      </c>
      <c r="J11141" s="1" t="s">
        <v>1511</v>
      </c>
      <c r="K11141" s="1" t="s">
        <v>1509</v>
      </c>
      <c r="L11141" s="1" t="s">
        <v>1512</v>
      </c>
      <c r="M11141" s="1">
        <v>1</v>
      </c>
    </row>
    <row r="11142" spans="1:13" x14ac:dyDescent="0.25">
      <c r="A11142" s="1" t="s">
        <v>1274</v>
      </c>
      <c r="J11142" s="1" t="s">
        <v>1511</v>
      </c>
      <c r="K11142" s="1" t="s">
        <v>1509</v>
      </c>
      <c r="L11142" s="1" t="s">
        <v>1510</v>
      </c>
      <c r="M11142" s="1">
        <v>1</v>
      </c>
    </row>
    <row r="11143" spans="1:13" x14ac:dyDescent="0.25">
      <c r="A11143" s="1" t="s">
        <v>1345</v>
      </c>
      <c r="J11143" s="1" t="s">
        <v>1511</v>
      </c>
      <c r="K11143" s="1" t="s">
        <v>1509</v>
      </c>
      <c r="L11143" s="1" t="s">
        <v>1512</v>
      </c>
      <c r="M11143" s="1">
        <v>2</v>
      </c>
    </row>
    <row r="11144" spans="1:13" x14ac:dyDescent="0.25">
      <c r="A11144" s="1" t="s">
        <v>1274</v>
      </c>
      <c r="J11144" s="1" t="s">
        <v>1511</v>
      </c>
      <c r="K11144" s="1" t="s">
        <v>1509</v>
      </c>
      <c r="L11144" s="1" t="s">
        <v>1510</v>
      </c>
      <c r="M11144" s="1">
        <v>1</v>
      </c>
    </row>
    <row r="11145" spans="1:13" x14ac:dyDescent="0.25">
      <c r="A11145" s="1" t="s">
        <v>1262</v>
      </c>
      <c r="J11145" s="1" t="s">
        <v>1511</v>
      </c>
      <c r="K11145" s="1" t="s">
        <v>1509</v>
      </c>
      <c r="L11145" s="1" t="s">
        <v>1512</v>
      </c>
      <c r="M11145" s="1">
        <v>1</v>
      </c>
    </row>
    <row r="11146" spans="1:13" x14ac:dyDescent="0.25">
      <c r="A11146" s="1" t="s">
        <v>1274</v>
      </c>
      <c r="J11146" s="1" t="s">
        <v>1511</v>
      </c>
      <c r="K11146" s="1" t="s">
        <v>1509</v>
      </c>
      <c r="L11146" s="1" t="s">
        <v>1510</v>
      </c>
      <c r="M11146" s="1">
        <v>1</v>
      </c>
    </row>
    <row r="11147" spans="1:13" x14ac:dyDescent="0.25">
      <c r="A11147" s="1" t="s">
        <v>1263</v>
      </c>
      <c r="J11147" s="1" t="s">
        <v>1511</v>
      </c>
      <c r="K11147" s="1" t="s">
        <v>1509</v>
      </c>
      <c r="L11147" s="1" t="s">
        <v>1510</v>
      </c>
      <c r="M11147" s="1">
        <v>1</v>
      </c>
    </row>
    <row r="11148" spans="1:13" x14ac:dyDescent="0.25">
      <c r="A11148" s="1" t="s">
        <v>1263</v>
      </c>
      <c r="J11148" s="1" t="s">
        <v>1508</v>
      </c>
      <c r="K11148" s="1" t="s">
        <v>1509</v>
      </c>
      <c r="L11148" s="1" t="s">
        <v>1510</v>
      </c>
      <c r="M11148" s="1">
        <v>1</v>
      </c>
    </row>
    <row r="11149" spans="1:13" x14ac:dyDescent="0.25">
      <c r="A11149" s="1" t="s">
        <v>1345</v>
      </c>
      <c r="J11149" s="1" t="s">
        <v>1508</v>
      </c>
      <c r="K11149" s="1" t="s">
        <v>1509</v>
      </c>
      <c r="L11149" s="1" t="s">
        <v>1512</v>
      </c>
      <c r="M11149" s="1">
        <v>3</v>
      </c>
    </row>
    <row r="11150" spans="1:13" x14ac:dyDescent="0.25">
      <c r="A11150" s="1" t="s">
        <v>1274</v>
      </c>
      <c r="J11150" s="1" t="s">
        <v>1508</v>
      </c>
      <c r="K11150" s="1" t="s">
        <v>1509</v>
      </c>
      <c r="L11150" s="1" t="s">
        <v>1510</v>
      </c>
      <c r="M11150" s="1">
        <v>1</v>
      </c>
    </row>
    <row r="11151" spans="1:13" x14ac:dyDescent="0.25">
      <c r="A11151" s="1" t="s">
        <v>1262</v>
      </c>
      <c r="J11151" s="1" t="s">
        <v>1511</v>
      </c>
      <c r="K11151" s="1" t="s">
        <v>1509</v>
      </c>
      <c r="L11151" s="1" t="s">
        <v>1512</v>
      </c>
      <c r="M11151" s="1">
        <v>1</v>
      </c>
    </row>
    <row r="11152" spans="1:13" x14ac:dyDescent="0.25">
      <c r="A11152" s="1" t="s">
        <v>1274</v>
      </c>
      <c r="J11152" s="1" t="s">
        <v>1508</v>
      </c>
      <c r="K11152" s="1" t="s">
        <v>1509</v>
      </c>
      <c r="L11152" s="1" t="s">
        <v>1510</v>
      </c>
      <c r="M11152" s="1">
        <v>1</v>
      </c>
    </row>
    <row r="11153" spans="1:13" x14ac:dyDescent="0.25">
      <c r="A11153" s="1" t="s">
        <v>1262</v>
      </c>
      <c r="J11153" s="1" t="s">
        <v>1511</v>
      </c>
      <c r="K11153" s="1" t="s">
        <v>1509</v>
      </c>
      <c r="L11153" s="1" t="s">
        <v>1512</v>
      </c>
      <c r="M11153" s="1">
        <v>1</v>
      </c>
    </row>
    <row r="11154" spans="1:13" x14ac:dyDescent="0.25">
      <c r="A11154" s="1" t="s">
        <v>1274</v>
      </c>
      <c r="J11154" s="1" t="s">
        <v>1508</v>
      </c>
      <c r="K11154" s="1" t="s">
        <v>1509</v>
      </c>
      <c r="L11154" s="1" t="s">
        <v>1510</v>
      </c>
      <c r="M11154" s="1">
        <v>1</v>
      </c>
    </row>
    <row r="11155" spans="1:13" x14ac:dyDescent="0.25">
      <c r="A11155" s="1" t="s">
        <v>1263</v>
      </c>
      <c r="J11155" s="1" t="s">
        <v>1508</v>
      </c>
      <c r="K11155" s="1" t="s">
        <v>1509</v>
      </c>
      <c r="L11155" s="1" t="s">
        <v>1510</v>
      </c>
      <c r="M11155" s="1">
        <v>1</v>
      </c>
    </row>
    <row r="11156" spans="1:13" x14ac:dyDescent="0.25">
      <c r="A11156" s="1" t="s">
        <v>1345</v>
      </c>
      <c r="J11156" s="1" t="s">
        <v>1511</v>
      </c>
      <c r="K11156" s="1" t="s">
        <v>1509</v>
      </c>
      <c r="L11156" s="1" t="s">
        <v>1512</v>
      </c>
      <c r="M11156" s="1">
        <v>2</v>
      </c>
    </row>
    <row r="11157" spans="1:13" x14ac:dyDescent="0.25">
      <c r="A11157" s="1" t="s">
        <v>1274</v>
      </c>
      <c r="J11157" s="1" t="s">
        <v>1508</v>
      </c>
      <c r="K11157" s="1" t="s">
        <v>1509</v>
      </c>
      <c r="L11157" s="1" t="s">
        <v>1510</v>
      </c>
      <c r="M11157" s="1">
        <v>1</v>
      </c>
    </row>
    <row r="11158" spans="1:13" x14ac:dyDescent="0.25">
      <c r="A11158" s="1" t="s">
        <v>1345</v>
      </c>
      <c r="J11158" s="1" t="s">
        <v>1511</v>
      </c>
      <c r="K11158" s="1" t="s">
        <v>1509</v>
      </c>
      <c r="L11158" s="1" t="s">
        <v>1512</v>
      </c>
      <c r="M11158" s="1">
        <v>3</v>
      </c>
    </row>
    <row r="11159" spans="1:13" x14ac:dyDescent="0.25">
      <c r="A11159" s="1" t="s">
        <v>1262</v>
      </c>
      <c r="J11159" s="1" t="s">
        <v>1511</v>
      </c>
      <c r="K11159" s="1" t="s">
        <v>1509</v>
      </c>
      <c r="L11159" s="1" t="s">
        <v>1512</v>
      </c>
      <c r="M11159" s="1">
        <v>1</v>
      </c>
    </row>
    <row r="11160" spans="1:13" x14ac:dyDescent="0.25">
      <c r="A11160" s="1" t="s">
        <v>1263</v>
      </c>
      <c r="J11160" s="1" t="s">
        <v>1511</v>
      </c>
      <c r="K11160" s="1" t="s">
        <v>1509</v>
      </c>
      <c r="L11160" s="1" t="s">
        <v>1510</v>
      </c>
      <c r="M11160" s="1">
        <v>1</v>
      </c>
    </row>
    <row r="11161" spans="1:13" x14ac:dyDescent="0.25">
      <c r="A11161" s="1" t="s">
        <v>1263</v>
      </c>
      <c r="J11161" s="1" t="s">
        <v>1508</v>
      </c>
      <c r="K11161" s="1" t="s">
        <v>1509</v>
      </c>
      <c r="L11161" s="1" t="s">
        <v>1510</v>
      </c>
      <c r="M11161" s="1">
        <v>1</v>
      </c>
    </row>
    <row r="11162" spans="1:13" x14ac:dyDescent="0.25">
      <c r="A11162" s="1" t="s">
        <v>1263</v>
      </c>
      <c r="J11162" s="1" t="s">
        <v>1508</v>
      </c>
      <c r="K11162" s="1" t="s">
        <v>1509</v>
      </c>
      <c r="L11162" s="1" t="s">
        <v>1510</v>
      </c>
      <c r="M11162" s="1">
        <v>1</v>
      </c>
    </row>
    <row r="11163" spans="1:13" x14ac:dyDescent="0.25">
      <c r="A11163" s="1" t="s">
        <v>1262</v>
      </c>
      <c r="J11163" s="1" t="s">
        <v>1511</v>
      </c>
      <c r="K11163" s="1" t="s">
        <v>1509</v>
      </c>
      <c r="L11163" s="1" t="s">
        <v>1512</v>
      </c>
      <c r="M11163" s="1">
        <v>1</v>
      </c>
    </row>
    <row r="11164" spans="1:13" x14ac:dyDescent="0.25">
      <c r="A11164" s="1" t="s">
        <v>1320</v>
      </c>
      <c r="J11164" s="1" t="s">
        <v>1511</v>
      </c>
      <c r="K11164" s="1" t="s">
        <v>1509</v>
      </c>
      <c r="L11164" s="1" t="s">
        <v>1512</v>
      </c>
      <c r="M11164" s="1">
        <v>95</v>
      </c>
    </row>
    <row r="11165" spans="1:13" x14ac:dyDescent="0.25">
      <c r="A11165" s="1" t="s">
        <v>1263</v>
      </c>
      <c r="J11165" s="1" t="s">
        <v>1511</v>
      </c>
      <c r="K11165" s="1" t="s">
        <v>1509</v>
      </c>
      <c r="L11165" s="1" t="s">
        <v>1510</v>
      </c>
      <c r="M11165" s="1">
        <v>1</v>
      </c>
    </row>
    <row r="11166" spans="1:13" x14ac:dyDescent="0.25">
      <c r="A11166" s="1" t="s">
        <v>1263</v>
      </c>
      <c r="J11166" s="1" t="s">
        <v>1508</v>
      </c>
      <c r="K11166" s="1" t="s">
        <v>1509</v>
      </c>
      <c r="L11166" s="1" t="s">
        <v>1510</v>
      </c>
      <c r="M11166" s="1">
        <v>1</v>
      </c>
    </row>
    <row r="11167" spans="1:13" x14ac:dyDescent="0.25">
      <c r="A11167" s="1" t="s">
        <v>1262</v>
      </c>
      <c r="J11167" s="1" t="s">
        <v>1511</v>
      </c>
      <c r="K11167" s="1" t="s">
        <v>1509</v>
      </c>
      <c r="L11167" s="1" t="s">
        <v>1512</v>
      </c>
      <c r="M11167" s="1">
        <v>1</v>
      </c>
    </row>
    <row r="11168" spans="1:13" x14ac:dyDescent="0.25">
      <c r="A11168" s="1" t="s">
        <v>1263</v>
      </c>
      <c r="J11168" s="1" t="s">
        <v>1508</v>
      </c>
      <c r="K11168" s="1" t="s">
        <v>1509</v>
      </c>
      <c r="L11168" s="1" t="s">
        <v>1510</v>
      </c>
      <c r="M11168" s="1">
        <v>1</v>
      </c>
    </row>
    <row r="11169" spans="1:13" x14ac:dyDescent="0.25">
      <c r="A11169" s="1" t="s">
        <v>1263</v>
      </c>
      <c r="J11169" s="1" t="s">
        <v>1508</v>
      </c>
      <c r="K11169" s="1" t="s">
        <v>1509</v>
      </c>
      <c r="L11169" s="1" t="s">
        <v>1510</v>
      </c>
      <c r="M11169" s="1">
        <v>1</v>
      </c>
    </row>
    <row r="11170" spans="1:13" x14ac:dyDescent="0.25">
      <c r="A11170" s="1" t="s">
        <v>1320</v>
      </c>
      <c r="J11170" s="1" t="s">
        <v>1511</v>
      </c>
      <c r="K11170" s="1" t="s">
        <v>1509</v>
      </c>
      <c r="L11170" s="1" t="s">
        <v>1512</v>
      </c>
      <c r="M11170" s="1">
        <v>31</v>
      </c>
    </row>
    <row r="11171" spans="1:13" x14ac:dyDescent="0.25">
      <c r="A11171" s="1" t="s">
        <v>1262</v>
      </c>
      <c r="J11171" s="1" t="s">
        <v>1511</v>
      </c>
      <c r="K11171" s="1" t="s">
        <v>1509</v>
      </c>
      <c r="L11171" s="1" t="s">
        <v>1512</v>
      </c>
      <c r="M11171" s="1">
        <v>1</v>
      </c>
    </row>
    <row r="11172" spans="1:13" x14ac:dyDescent="0.25">
      <c r="A11172" s="1" t="s">
        <v>1263</v>
      </c>
      <c r="J11172" s="1" t="s">
        <v>1508</v>
      </c>
      <c r="K11172" s="1" t="s">
        <v>1509</v>
      </c>
      <c r="L11172" s="1" t="s">
        <v>1510</v>
      </c>
      <c r="M11172" s="1">
        <v>1</v>
      </c>
    </row>
    <row r="11173" spans="1:13" x14ac:dyDescent="0.25">
      <c r="A11173" s="1" t="s">
        <v>1262</v>
      </c>
      <c r="J11173" s="1" t="s">
        <v>1508</v>
      </c>
      <c r="K11173" s="1" t="s">
        <v>1509</v>
      </c>
      <c r="L11173" s="1" t="s">
        <v>1510</v>
      </c>
      <c r="M11173" s="1">
        <v>1</v>
      </c>
    </row>
    <row r="11174" spans="1:13" x14ac:dyDescent="0.25">
      <c r="A11174" s="1" t="s">
        <v>1262</v>
      </c>
      <c r="J11174" s="1" t="s">
        <v>1511</v>
      </c>
      <c r="K11174" s="1" t="s">
        <v>1509</v>
      </c>
      <c r="L11174" s="1" t="s">
        <v>1512</v>
      </c>
      <c r="M11174" s="1">
        <v>1</v>
      </c>
    </row>
    <row r="11175" spans="1:13" x14ac:dyDescent="0.25">
      <c r="A11175" s="1" t="s">
        <v>1262</v>
      </c>
      <c r="J11175" s="1" t="s">
        <v>1511</v>
      </c>
      <c r="K11175" s="1" t="s">
        <v>1509</v>
      </c>
      <c r="L11175" s="1" t="s">
        <v>1512</v>
      </c>
      <c r="M11175" s="1">
        <v>1</v>
      </c>
    </row>
    <row r="11176" spans="1:13" x14ac:dyDescent="0.25">
      <c r="A11176" s="1" t="s">
        <v>1262</v>
      </c>
      <c r="J11176" s="1" t="s">
        <v>1508</v>
      </c>
      <c r="K11176" s="1" t="s">
        <v>1509</v>
      </c>
      <c r="L11176" s="1" t="s">
        <v>1510</v>
      </c>
      <c r="M11176" s="1">
        <v>1</v>
      </c>
    </row>
    <row r="11177" spans="1:13" x14ac:dyDescent="0.25">
      <c r="A11177" s="1" t="s">
        <v>1263</v>
      </c>
      <c r="J11177" s="1" t="s">
        <v>1508</v>
      </c>
      <c r="K11177" s="1" t="s">
        <v>1509</v>
      </c>
      <c r="L11177" s="1" t="s">
        <v>1510</v>
      </c>
      <c r="M11177" s="1">
        <v>1</v>
      </c>
    </row>
    <row r="11178" spans="1:13" x14ac:dyDescent="0.25">
      <c r="A11178" s="1" t="s">
        <v>1262</v>
      </c>
      <c r="J11178" s="1" t="s">
        <v>1511</v>
      </c>
      <c r="K11178" s="1" t="s">
        <v>1509</v>
      </c>
      <c r="L11178" s="1" t="s">
        <v>1512</v>
      </c>
      <c r="M11178" s="1">
        <v>1</v>
      </c>
    </row>
    <row r="11179" spans="1:13" x14ac:dyDescent="0.25">
      <c r="A11179" s="1" t="s">
        <v>1262</v>
      </c>
      <c r="J11179" s="1" t="s">
        <v>1511</v>
      </c>
      <c r="K11179" s="1" t="s">
        <v>1509</v>
      </c>
      <c r="L11179" s="1" t="s">
        <v>1512</v>
      </c>
      <c r="M11179" s="1">
        <v>1</v>
      </c>
    </row>
    <row r="11180" spans="1:13" x14ac:dyDescent="0.25">
      <c r="A11180" s="1" t="s">
        <v>1262</v>
      </c>
      <c r="J11180" s="1" t="s">
        <v>1511</v>
      </c>
      <c r="K11180" s="1" t="s">
        <v>1509</v>
      </c>
      <c r="L11180" s="1" t="s">
        <v>1512</v>
      </c>
      <c r="M11180" s="1">
        <v>1</v>
      </c>
    </row>
    <row r="11181" spans="1:13" x14ac:dyDescent="0.25">
      <c r="A11181" s="1" t="s">
        <v>1271</v>
      </c>
      <c r="J11181" s="1" t="s">
        <v>1511</v>
      </c>
      <c r="K11181" s="1" t="s">
        <v>1509</v>
      </c>
      <c r="L11181" s="1" t="s">
        <v>1512</v>
      </c>
      <c r="M11181" s="1">
        <v>5</v>
      </c>
    </row>
    <row r="11182" spans="1:13" x14ac:dyDescent="0.25">
      <c r="A11182" s="1" t="s">
        <v>1271</v>
      </c>
      <c r="J11182" s="1" t="s">
        <v>1511</v>
      </c>
      <c r="K11182" s="1" t="s">
        <v>1509</v>
      </c>
      <c r="L11182" s="1" t="s">
        <v>1512</v>
      </c>
      <c r="M11182" s="1">
        <v>7</v>
      </c>
    </row>
    <row r="11183" spans="1:13" x14ac:dyDescent="0.25">
      <c r="A11183" s="1" t="s">
        <v>1268</v>
      </c>
      <c r="J11183" s="1" t="s">
        <v>1511</v>
      </c>
      <c r="K11183" s="1" t="s">
        <v>1514</v>
      </c>
      <c r="L11183" s="1" t="s">
        <v>1510</v>
      </c>
      <c r="M11183" s="1">
        <v>5</v>
      </c>
    </row>
    <row r="11184" spans="1:13" x14ac:dyDescent="0.25">
      <c r="A11184" s="1" t="s">
        <v>1268</v>
      </c>
      <c r="J11184" s="1" t="s">
        <v>1511</v>
      </c>
      <c r="K11184" s="1" t="s">
        <v>1514</v>
      </c>
      <c r="L11184" s="1" t="s">
        <v>1513</v>
      </c>
      <c r="M11184" s="1">
        <v>3</v>
      </c>
    </row>
    <row r="11185" spans="1:13" x14ac:dyDescent="0.25">
      <c r="A11185" s="1" t="s">
        <v>1268</v>
      </c>
      <c r="J11185" s="1" t="s">
        <v>1511</v>
      </c>
      <c r="K11185" s="1" t="s">
        <v>1514</v>
      </c>
      <c r="L11185" s="1" t="s">
        <v>1510</v>
      </c>
      <c r="M11185" s="1">
        <v>4</v>
      </c>
    </row>
    <row r="11186" spans="1:13" x14ac:dyDescent="0.25">
      <c r="A11186" s="1" t="s">
        <v>1268</v>
      </c>
      <c r="J11186" s="1" t="s">
        <v>1511</v>
      </c>
      <c r="K11186" s="1" t="s">
        <v>1514</v>
      </c>
      <c r="L11186" s="1" t="s">
        <v>1510</v>
      </c>
      <c r="M11186" s="1">
        <v>13</v>
      </c>
    </row>
    <row r="11187" spans="1:13" x14ac:dyDescent="0.25">
      <c r="A11187" s="1" t="s">
        <v>1400</v>
      </c>
      <c r="J11187" s="1" t="s">
        <v>1508</v>
      </c>
      <c r="K11187" s="1" t="s">
        <v>1509</v>
      </c>
      <c r="L11187" s="1" t="s">
        <v>1512</v>
      </c>
      <c r="M11187" s="1">
        <v>12</v>
      </c>
    </row>
    <row r="11188" spans="1:13" x14ac:dyDescent="0.25">
      <c r="A11188" s="1" t="s">
        <v>1268</v>
      </c>
      <c r="J11188" s="1" t="s">
        <v>1511</v>
      </c>
      <c r="K11188" s="1" t="s">
        <v>1514</v>
      </c>
      <c r="L11188" s="1" t="s">
        <v>1510</v>
      </c>
      <c r="M11188" s="1">
        <v>6</v>
      </c>
    </row>
    <row r="11189" spans="1:13" x14ac:dyDescent="0.25">
      <c r="A11189" s="1" t="s">
        <v>1268</v>
      </c>
      <c r="J11189" s="1" t="s">
        <v>1511</v>
      </c>
      <c r="K11189" s="1" t="s">
        <v>1514</v>
      </c>
      <c r="L11189" s="1" t="s">
        <v>1510</v>
      </c>
      <c r="M11189" s="1">
        <v>1</v>
      </c>
    </row>
    <row r="11190" spans="1:13" x14ac:dyDescent="0.25">
      <c r="A11190" s="1" t="s">
        <v>1330</v>
      </c>
      <c r="J11190" s="1" t="s">
        <v>1511</v>
      </c>
      <c r="K11190" s="1" t="s">
        <v>1509</v>
      </c>
      <c r="L11190" s="1" t="s">
        <v>1512</v>
      </c>
      <c r="M11190" s="1">
        <v>2</v>
      </c>
    </row>
    <row r="11191" spans="1:13" x14ac:dyDescent="0.25">
      <c r="A11191" s="1" t="s">
        <v>1400</v>
      </c>
      <c r="J11191" s="1" t="s">
        <v>1508</v>
      </c>
      <c r="K11191" s="1" t="s">
        <v>1509</v>
      </c>
      <c r="L11191" s="1" t="s">
        <v>1512</v>
      </c>
      <c r="M11191" s="1">
        <v>1</v>
      </c>
    </row>
    <row r="11192" spans="1:13" x14ac:dyDescent="0.25">
      <c r="A11192" s="1" t="s">
        <v>1282</v>
      </c>
      <c r="J11192" s="1" t="s">
        <v>1511</v>
      </c>
      <c r="K11192" s="1" t="s">
        <v>1509</v>
      </c>
      <c r="L11192" s="1" t="s">
        <v>1512</v>
      </c>
      <c r="M11192" s="1">
        <v>3</v>
      </c>
    </row>
    <row r="11193" spans="1:13" x14ac:dyDescent="0.25">
      <c r="A11193" s="1" t="s">
        <v>1493</v>
      </c>
      <c r="J11193" s="1" t="s">
        <v>1508</v>
      </c>
      <c r="K11193" s="1" t="s">
        <v>1509</v>
      </c>
      <c r="L11193" s="1" t="s">
        <v>1510</v>
      </c>
      <c r="M11193" s="1">
        <v>110</v>
      </c>
    </row>
    <row r="11194" spans="1:13" x14ac:dyDescent="0.25">
      <c r="A11194" s="1" t="s">
        <v>1330</v>
      </c>
      <c r="J11194" s="1" t="s">
        <v>1511</v>
      </c>
      <c r="K11194" s="1" t="s">
        <v>1509</v>
      </c>
      <c r="L11194" s="1" t="s">
        <v>1512</v>
      </c>
      <c r="M11194" s="1">
        <v>2</v>
      </c>
    </row>
    <row r="11195" spans="1:13" x14ac:dyDescent="0.25">
      <c r="A11195" s="1" t="s">
        <v>1400</v>
      </c>
      <c r="J11195" s="1" t="s">
        <v>1508</v>
      </c>
      <c r="K11195" s="1" t="s">
        <v>1509</v>
      </c>
      <c r="L11195" s="1" t="s">
        <v>1512</v>
      </c>
      <c r="M11195" s="1">
        <v>1</v>
      </c>
    </row>
    <row r="11196" spans="1:13" x14ac:dyDescent="0.25">
      <c r="A11196" s="1" t="s">
        <v>1268</v>
      </c>
      <c r="J11196" s="1" t="s">
        <v>1511</v>
      </c>
      <c r="K11196" s="1" t="s">
        <v>1514</v>
      </c>
      <c r="L11196" s="1" t="s">
        <v>1510</v>
      </c>
      <c r="M11196" s="1">
        <v>5</v>
      </c>
    </row>
    <row r="11197" spans="1:13" x14ac:dyDescent="0.25">
      <c r="A11197" s="1" t="s">
        <v>1493</v>
      </c>
      <c r="J11197" s="1" t="s">
        <v>1508</v>
      </c>
      <c r="K11197" s="1" t="s">
        <v>1509</v>
      </c>
      <c r="L11197" s="1" t="s">
        <v>1510</v>
      </c>
      <c r="M11197" s="1">
        <v>102</v>
      </c>
    </row>
    <row r="11198" spans="1:13" x14ac:dyDescent="0.25">
      <c r="A11198" s="1" t="s">
        <v>1493</v>
      </c>
      <c r="J11198" s="1" t="s">
        <v>1508</v>
      </c>
      <c r="K11198" s="1" t="s">
        <v>1509</v>
      </c>
      <c r="L11198" s="1" t="s">
        <v>1510</v>
      </c>
      <c r="M11198" s="1">
        <v>108</v>
      </c>
    </row>
    <row r="11199" spans="1:13" x14ac:dyDescent="0.25">
      <c r="A11199" s="1" t="s">
        <v>1400</v>
      </c>
      <c r="J11199" s="1" t="s">
        <v>1508</v>
      </c>
      <c r="K11199" s="1" t="s">
        <v>1509</v>
      </c>
      <c r="L11199" s="1" t="s">
        <v>1512</v>
      </c>
      <c r="M11199" s="1">
        <v>2</v>
      </c>
    </row>
    <row r="11200" spans="1:13" x14ac:dyDescent="0.25">
      <c r="A11200" s="1" t="s">
        <v>1330</v>
      </c>
      <c r="J11200" s="1" t="s">
        <v>1511</v>
      </c>
      <c r="K11200" s="1" t="s">
        <v>1509</v>
      </c>
      <c r="L11200" s="1" t="s">
        <v>1512</v>
      </c>
      <c r="M11200" s="1">
        <v>2</v>
      </c>
    </row>
    <row r="11201" spans="1:13" x14ac:dyDescent="0.25">
      <c r="A11201" s="1" t="s">
        <v>1493</v>
      </c>
      <c r="J11201" s="1" t="s">
        <v>1508</v>
      </c>
      <c r="K11201" s="1" t="s">
        <v>1509</v>
      </c>
      <c r="L11201" s="1" t="s">
        <v>1510</v>
      </c>
      <c r="M11201" s="1">
        <v>79</v>
      </c>
    </row>
    <row r="11202" spans="1:13" x14ac:dyDescent="0.25">
      <c r="A11202" s="1" t="s">
        <v>1282</v>
      </c>
      <c r="J11202" s="1" t="s">
        <v>1511</v>
      </c>
      <c r="K11202" s="1" t="s">
        <v>1509</v>
      </c>
      <c r="L11202" s="1" t="s">
        <v>1512</v>
      </c>
      <c r="M11202" s="1">
        <v>2</v>
      </c>
    </row>
    <row r="11203" spans="1:13" x14ac:dyDescent="0.25">
      <c r="A11203" s="1" t="s">
        <v>1268</v>
      </c>
      <c r="J11203" s="1" t="s">
        <v>1511</v>
      </c>
      <c r="K11203" s="1" t="s">
        <v>1514</v>
      </c>
      <c r="L11203" s="1" t="s">
        <v>1510</v>
      </c>
      <c r="M11203" s="1">
        <v>6</v>
      </c>
    </row>
    <row r="11204" spans="1:13" x14ac:dyDescent="0.25">
      <c r="A11204" s="1" t="s">
        <v>1400</v>
      </c>
      <c r="J11204" s="1" t="s">
        <v>1508</v>
      </c>
      <c r="K11204" s="1" t="s">
        <v>1509</v>
      </c>
      <c r="L11204" s="1" t="s">
        <v>1512</v>
      </c>
      <c r="M11204" s="1">
        <v>1</v>
      </c>
    </row>
    <row r="11205" spans="1:13" x14ac:dyDescent="0.25">
      <c r="A11205" s="1" t="s">
        <v>1330</v>
      </c>
      <c r="J11205" s="1" t="s">
        <v>1511</v>
      </c>
      <c r="K11205" s="1" t="s">
        <v>1509</v>
      </c>
      <c r="L11205" s="1" t="s">
        <v>1512</v>
      </c>
      <c r="M11205" s="1">
        <v>2</v>
      </c>
    </row>
    <row r="11206" spans="1:13" x14ac:dyDescent="0.25">
      <c r="A11206" s="1" t="s">
        <v>1330</v>
      </c>
      <c r="J11206" s="1" t="s">
        <v>1511</v>
      </c>
      <c r="K11206" s="1" t="s">
        <v>1514</v>
      </c>
      <c r="L11206" s="1" t="s">
        <v>1512</v>
      </c>
      <c r="M11206" s="1">
        <v>12</v>
      </c>
    </row>
    <row r="11207" spans="1:13" x14ac:dyDescent="0.25">
      <c r="A11207" s="1" t="s">
        <v>1282</v>
      </c>
      <c r="J11207" s="1" t="s">
        <v>1511</v>
      </c>
      <c r="K11207" s="1" t="s">
        <v>1509</v>
      </c>
      <c r="L11207" s="1" t="s">
        <v>1512</v>
      </c>
      <c r="M11207" s="1">
        <v>3</v>
      </c>
    </row>
    <row r="11208" spans="1:13" x14ac:dyDescent="0.25">
      <c r="A11208" s="1" t="s">
        <v>1268</v>
      </c>
      <c r="J11208" s="1" t="s">
        <v>1511</v>
      </c>
      <c r="K11208" s="1" t="s">
        <v>1514</v>
      </c>
      <c r="L11208" s="1" t="s">
        <v>1510</v>
      </c>
      <c r="M11208" s="1">
        <v>2</v>
      </c>
    </row>
    <row r="11209" spans="1:13" x14ac:dyDescent="0.25">
      <c r="A11209" s="1" t="s">
        <v>1493</v>
      </c>
      <c r="J11209" s="1" t="s">
        <v>1508</v>
      </c>
      <c r="K11209" s="1" t="s">
        <v>1509</v>
      </c>
      <c r="L11209" s="1" t="s">
        <v>1510</v>
      </c>
      <c r="M11209" s="1">
        <v>68</v>
      </c>
    </row>
    <row r="11210" spans="1:13" x14ac:dyDescent="0.25">
      <c r="A11210" s="1" t="s">
        <v>1400</v>
      </c>
      <c r="J11210" s="1" t="s">
        <v>1508</v>
      </c>
      <c r="K11210" s="1" t="s">
        <v>1509</v>
      </c>
      <c r="L11210" s="1" t="s">
        <v>1512</v>
      </c>
      <c r="M11210" s="1">
        <v>5</v>
      </c>
    </row>
    <row r="11211" spans="1:13" x14ac:dyDescent="0.25">
      <c r="A11211" s="1" t="s">
        <v>1268</v>
      </c>
      <c r="J11211" s="1" t="s">
        <v>1511</v>
      </c>
      <c r="K11211" s="1" t="s">
        <v>1514</v>
      </c>
      <c r="L11211" s="1" t="s">
        <v>1510</v>
      </c>
      <c r="M11211" s="1">
        <v>5</v>
      </c>
    </row>
    <row r="11212" spans="1:13" x14ac:dyDescent="0.25">
      <c r="A11212" s="1" t="s">
        <v>1406</v>
      </c>
      <c r="J11212" s="1" t="s">
        <v>1511</v>
      </c>
      <c r="K11212" s="1" t="s">
        <v>1514</v>
      </c>
      <c r="L11212" s="1" t="s">
        <v>1510</v>
      </c>
      <c r="M11212" s="1">
        <v>1</v>
      </c>
    </row>
    <row r="11213" spans="1:13" x14ac:dyDescent="0.25">
      <c r="A11213" s="1" t="s">
        <v>1400</v>
      </c>
      <c r="J11213" s="1" t="s">
        <v>1508</v>
      </c>
      <c r="K11213" s="1" t="s">
        <v>1509</v>
      </c>
      <c r="L11213" s="1" t="s">
        <v>1512</v>
      </c>
      <c r="M11213" s="1">
        <v>2</v>
      </c>
    </row>
    <row r="11214" spans="1:13" x14ac:dyDescent="0.25">
      <c r="A11214" s="1" t="s">
        <v>1330</v>
      </c>
      <c r="J11214" s="1" t="s">
        <v>1511</v>
      </c>
      <c r="K11214" s="1" t="s">
        <v>1509</v>
      </c>
      <c r="L11214" s="1" t="s">
        <v>1512</v>
      </c>
      <c r="M11214" s="1">
        <v>2</v>
      </c>
    </row>
    <row r="11215" spans="1:13" x14ac:dyDescent="0.25">
      <c r="A11215" s="1" t="s">
        <v>1282</v>
      </c>
      <c r="J11215" s="1" t="s">
        <v>1511</v>
      </c>
      <c r="K11215" s="1" t="s">
        <v>1509</v>
      </c>
      <c r="L11215" s="1" t="s">
        <v>1512</v>
      </c>
      <c r="M11215" s="1">
        <v>7</v>
      </c>
    </row>
    <row r="11216" spans="1:13" x14ac:dyDescent="0.25">
      <c r="A11216" s="1" t="s">
        <v>1406</v>
      </c>
      <c r="J11216" s="1" t="s">
        <v>1511</v>
      </c>
      <c r="K11216" s="1" t="s">
        <v>1509</v>
      </c>
      <c r="L11216" s="1" t="s">
        <v>1513</v>
      </c>
      <c r="M11216" s="1">
        <v>47</v>
      </c>
    </row>
    <row r="11217" spans="1:13" x14ac:dyDescent="0.25">
      <c r="A11217" s="1" t="s">
        <v>1282</v>
      </c>
      <c r="J11217" s="1" t="s">
        <v>1511</v>
      </c>
      <c r="K11217" s="1" t="s">
        <v>1509</v>
      </c>
      <c r="L11217" s="1" t="s">
        <v>1512</v>
      </c>
      <c r="M11217" s="1">
        <v>5</v>
      </c>
    </row>
    <row r="11218" spans="1:13" x14ac:dyDescent="0.25">
      <c r="A11218" s="1" t="s">
        <v>1400</v>
      </c>
      <c r="J11218" s="1" t="s">
        <v>1508</v>
      </c>
      <c r="K11218" s="1" t="s">
        <v>1509</v>
      </c>
      <c r="L11218" s="1" t="s">
        <v>1512</v>
      </c>
      <c r="M11218" s="1">
        <v>1</v>
      </c>
    </row>
    <row r="11219" spans="1:13" x14ac:dyDescent="0.25">
      <c r="A11219" s="1" t="s">
        <v>1330</v>
      </c>
      <c r="J11219" s="1" t="s">
        <v>1511</v>
      </c>
      <c r="K11219" s="1" t="s">
        <v>1509</v>
      </c>
      <c r="L11219" s="1" t="s">
        <v>1512</v>
      </c>
      <c r="M11219" s="1">
        <v>2</v>
      </c>
    </row>
    <row r="11220" spans="1:13" x14ac:dyDescent="0.25">
      <c r="A11220" s="1" t="s">
        <v>1406</v>
      </c>
      <c r="J11220" s="1" t="s">
        <v>1511</v>
      </c>
      <c r="K11220" s="1" t="s">
        <v>1509</v>
      </c>
      <c r="L11220" s="1" t="s">
        <v>1510</v>
      </c>
      <c r="M11220" s="1">
        <v>3</v>
      </c>
    </row>
    <row r="11221" spans="1:13" x14ac:dyDescent="0.25">
      <c r="A11221" s="1" t="s">
        <v>1480</v>
      </c>
      <c r="J11221" s="1" t="s">
        <v>1511</v>
      </c>
      <c r="K11221" s="1" t="s">
        <v>1514</v>
      </c>
      <c r="L11221" s="1" t="s">
        <v>1513</v>
      </c>
      <c r="M11221" s="1">
        <v>1</v>
      </c>
    </row>
    <row r="11222" spans="1:13" x14ac:dyDescent="0.25">
      <c r="A11222" s="1" t="s">
        <v>1400</v>
      </c>
      <c r="J11222" s="1" t="s">
        <v>1508</v>
      </c>
      <c r="K11222" s="1" t="s">
        <v>1509</v>
      </c>
      <c r="L11222" s="1" t="s">
        <v>1512</v>
      </c>
      <c r="M11222" s="1">
        <v>3</v>
      </c>
    </row>
    <row r="11223" spans="1:13" x14ac:dyDescent="0.25">
      <c r="A11223" s="1" t="s">
        <v>1406</v>
      </c>
      <c r="J11223" s="1" t="s">
        <v>1511</v>
      </c>
      <c r="K11223" s="1" t="s">
        <v>1509</v>
      </c>
      <c r="L11223" s="1" t="s">
        <v>1510</v>
      </c>
      <c r="M11223" s="1">
        <v>2</v>
      </c>
    </row>
    <row r="11224" spans="1:13" x14ac:dyDescent="0.25">
      <c r="A11224" s="1" t="s">
        <v>1268</v>
      </c>
      <c r="J11224" s="1" t="s">
        <v>1511</v>
      </c>
      <c r="K11224" s="1" t="s">
        <v>1514</v>
      </c>
      <c r="L11224" s="1" t="s">
        <v>1510</v>
      </c>
      <c r="M11224" s="1">
        <v>5</v>
      </c>
    </row>
    <row r="11225" spans="1:13" x14ac:dyDescent="0.25">
      <c r="A11225" s="1" t="s">
        <v>1282</v>
      </c>
      <c r="J11225" s="1" t="s">
        <v>1511</v>
      </c>
      <c r="K11225" s="1" t="s">
        <v>1509</v>
      </c>
      <c r="L11225" s="1" t="s">
        <v>1512</v>
      </c>
      <c r="M11225" s="1">
        <v>4</v>
      </c>
    </row>
    <row r="11226" spans="1:13" x14ac:dyDescent="0.25">
      <c r="A11226" s="1" t="s">
        <v>1406</v>
      </c>
      <c r="J11226" s="1" t="s">
        <v>1511</v>
      </c>
      <c r="K11226" s="1" t="s">
        <v>1514</v>
      </c>
      <c r="L11226" s="1" t="s">
        <v>1510</v>
      </c>
      <c r="M11226" s="1">
        <v>1</v>
      </c>
    </row>
    <row r="11227" spans="1:13" x14ac:dyDescent="0.25">
      <c r="A11227" s="1" t="s">
        <v>1268</v>
      </c>
      <c r="J11227" s="1" t="s">
        <v>1511</v>
      </c>
      <c r="K11227" s="1" t="s">
        <v>1514</v>
      </c>
      <c r="L11227" s="1" t="s">
        <v>1510</v>
      </c>
      <c r="M11227" s="1">
        <v>6</v>
      </c>
    </row>
    <row r="11228" spans="1:13" x14ac:dyDescent="0.25">
      <c r="A11228" s="1" t="s">
        <v>1282</v>
      </c>
      <c r="J11228" s="1" t="s">
        <v>1511</v>
      </c>
      <c r="K11228" s="1" t="s">
        <v>1509</v>
      </c>
      <c r="L11228" s="1" t="s">
        <v>1512</v>
      </c>
      <c r="M11228" s="1">
        <v>1</v>
      </c>
    </row>
    <row r="11229" spans="1:13" x14ac:dyDescent="0.25">
      <c r="A11229" s="1" t="s">
        <v>1330</v>
      </c>
      <c r="J11229" s="1" t="s">
        <v>1511</v>
      </c>
      <c r="K11229" s="1" t="s">
        <v>1509</v>
      </c>
      <c r="L11229" s="1" t="s">
        <v>1512</v>
      </c>
      <c r="M11229" s="1">
        <v>2</v>
      </c>
    </row>
    <row r="11230" spans="1:13" x14ac:dyDescent="0.25">
      <c r="A11230" s="1" t="s">
        <v>1406</v>
      </c>
      <c r="J11230" s="1" t="s">
        <v>1511</v>
      </c>
      <c r="K11230" s="1" t="s">
        <v>1514</v>
      </c>
      <c r="L11230" s="1" t="s">
        <v>1510</v>
      </c>
      <c r="M11230" s="1">
        <v>1</v>
      </c>
    </row>
    <row r="11231" spans="1:13" x14ac:dyDescent="0.25">
      <c r="A11231" s="1" t="s">
        <v>1400</v>
      </c>
      <c r="J11231" s="1" t="s">
        <v>1508</v>
      </c>
      <c r="K11231" s="1" t="s">
        <v>1509</v>
      </c>
      <c r="L11231" s="1" t="s">
        <v>1512</v>
      </c>
      <c r="M11231" s="1">
        <v>1</v>
      </c>
    </row>
    <row r="11232" spans="1:13" x14ac:dyDescent="0.25">
      <c r="A11232" s="1" t="s">
        <v>1406</v>
      </c>
      <c r="J11232" s="1" t="s">
        <v>1511</v>
      </c>
      <c r="K11232" s="1" t="s">
        <v>1514</v>
      </c>
      <c r="L11232" s="1" t="s">
        <v>1510</v>
      </c>
      <c r="M11232" s="1">
        <v>2</v>
      </c>
    </row>
    <row r="11233" spans="1:13" x14ac:dyDescent="0.25">
      <c r="A11233" s="1" t="s">
        <v>1282</v>
      </c>
      <c r="J11233" s="1" t="s">
        <v>1511</v>
      </c>
      <c r="K11233" s="1" t="s">
        <v>1509</v>
      </c>
      <c r="L11233" s="1" t="s">
        <v>1512</v>
      </c>
      <c r="M11233" s="1">
        <v>5</v>
      </c>
    </row>
    <row r="11234" spans="1:13" x14ac:dyDescent="0.25">
      <c r="A11234" s="1" t="s">
        <v>1400</v>
      </c>
      <c r="J11234" s="1" t="s">
        <v>1508</v>
      </c>
      <c r="K11234" s="1" t="s">
        <v>1509</v>
      </c>
      <c r="L11234" s="1" t="s">
        <v>1512</v>
      </c>
      <c r="M11234" s="1">
        <v>1</v>
      </c>
    </row>
    <row r="11235" spans="1:13" x14ac:dyDescent="0.25">
      <c r="A11235" s="1" t="s">
        <v>1330</v>
      </c>
      <c r="J11235" s="1" t="s">
        <v>1511</v>
      </c>
      <c r="K11235" s="1" t="s">
        <v>1514</v>
      </c>
      <c r="L11235" s="1" t="s">
        <v>1512</v>
      </c>
      <c r="M11235" s="1">
        <v>1</v>
      </c>
    </row>
    <row r="11236" spans="1:13" x14ac:dyDescent="0.25">
      <c r="A11236" s="1" t="s">
        <v>1406</v>
      </c>
      <c r="J11236" s="1" t="s">
        <v>1508</v>
      </c>
      <c r="K11236" s="1" t="s">
        <v>1514</v>
      </c>
      <c r="L11236" s="1" t="s">
        <v>1510</v>
      </c>
      <c r="M11236" s="1">
        <v>1</v>
      </c>
    </row>
    <row r="11237" spans="1:13" x14ac:dyDescent="0.25">
      <c r="A11237" s="1" t="s">
        <v>1330</v>
      </c>
      <c r="J11237" s="1" t="s">
        <v>1511</v>
      </c>
      <c r="K11237" s="1" t="s">
        <v>1514</v>
      </c>
      <c r="L11237" s="1" t="s">
        <v>1512</v>
      </c>
      <c r="M11237" s="1">
        <v>1</v>
      </c>
    </row>
    <row r="11238" spans="1:13" x14ac:dyDescent="0.25">
      <c r="A11238" s="1" t="s">
        <v>1400</v>
      </c>
      <c r="J11238" s="1" t="s">
        <v>1508</v>
      </c>
      <c r="K11238" s="1" t="s">
        <v>1509</v>
      </c>
      <c r="L11238" s="1" t="s">
        <v>1512</v>
      </c>
      <c r="M11238" s="1">
        <v>4</v>
      </c>
    </row>
    <row r="11239" spans="1:13" x14ac:dyDescent="0.25">
      <c r="A11239" s="1" t="s">
        <v>1282</v>
      </c>
      <c r="J11239" s="1" t="s">
        <v>1511</v>
      </c>
      <c r="K11239" s="1" t="s">
        <v>1509</v>
      </c>
      <c r="L11239" s="1" t="s">
        <v>1512</v>
      </c>
      <c r="M11239" s="1">
        <v>1</v>
      </c>
    </row>
    <row r="11240" spans="1:13" x14ac:dyDescent="0.25">
      <c r="A11240" s="1" t="s">
        <v>1406</v>
      </c>
      <c r="J11240" s="1" t="s">
        <v>1511</v>
      </c>
      <c r="K11240" s="1" t="s">
        <v>1514</v>
      </c>
      <c r="L11240" s="1" t="s">
        <v>1510</v>
      </c>
      <c r="M11240" s="1">
        <v>2</v>
      </c>
    </row>
    <row r="11241" spans="1:13" x14ac:dyDescent="0.25">
      <c r="A11241" s="1" t="s">
        <v>1502</v>
      </c>
      <c r="J11241" s="1" t="s">
        <v>1511</v>
      </c>
      <c r="K11241" s="1" t="s">
        <v>1509</v>
      </c>
      <c r="L11241" s="1" t="s">
        <v>1510</v>
      </c>
      <c r="M11241" s="1">
        <v>2</v>
      </c>
    </row>
    <row r="11242" spans="1:13" x14ac:dyDescent="0.25">
      <c r="A11242" s="1" t="s">
        <v>1330</v>
      </c>
      <c r="J11242" s="1" t="s">
        <v>1511</v>
      </c>
      <c r="K11242" s="1" t="s">
        <v>1514</v>
      </c>
      <c r="L11242" s="1" t="s">
        <v>1512</v>
      </c>
      <c r="M11242" s="1">
        <v>1</v>
      </c>
    </row>
    <row r="11243" spans="1:13" x14ac:dyDescent="0.25">
      <c r="A11243" s="1" t="s">
        <v>1400</v>
      </c>
      <c r="J11243" s="1" t="s">
        <v>1508</v>
      </c>
      <c r="K11243" s="1" t="s">
        <v>1509</v>
      </c>
      <c r="L11243" s="1" t="s">
        <v>1512</v>
      </c>
      <c r="M11243" s="1">
        <v>3</v>
      </c>
    </row>
    <row r="11244" spans="1:13" x14ac:dyDescent="0.25">
      <c r="A11244" s="1" t="s">
        <v>1330</v>
      </c>
      <c r="J11244" s="1" t="s">
        <v>1511</v>
      </c>
      <c r="K11244" s="1" t="s">
        <v>1514</v>
      </c>
      <c r="L11244" s="1" t="s">
        <v>1512</v>
      </c>
      <c r="M11244" s="1">
        <v>1</v>
      </c>
    </row>
    <row r="11245" spans="1:13" x14ac:dyDescent="0.25">
      <c r="A11245" s="1" t="s">
        <v>1406</v>
      </c>
      <c r="J11245" s="1" t="s">
        <v>1511</v>
      </c>
      <c r="K11245" s="1" t="s">
        <v>1514</v>
      </c>
      <c r="L11245" s="1" t="s">
        <v>1513</v>
      </c>
      <c r="M11245" s="1">
        <v>1</v>
      </c>
    </row>
    <row r="11246" spans="1:13" x14ac:dyDescent="0.25">
      <c r="A11246" s="1" t="s">
        <v>1282</v>
      </c>
      <c r="J11246" s="1" t="s">
        <v>1511</v>
      </c>
      <c r="K11246" s="1" t="s">
        <v>1509</v>
      </c>
      <c r="L11246" s="1" t="s">
        <v>1512</v>
      </c>
      <c r="M11246" s="1">
        <v>4</v>
      </c>
    </row>
    <row r="11247" spans="1:13" x14ac:dyDescent="0.25">
      <c r="A11247" s="1" t="s">
        <v>1406</v>
      </c>
      <c r="J11247" s="1" t="s">
        <v>1511</v>
      </c>
      <c r="K11247" s="1" t="s">
        <v>1514</v>
      </c>
      <c r="L11247" s="1" t="s">
        <v>1513</v>
      </c>
      <c r="M11247" s="1">
        <v>1</v>
      </c>
    </row>
    <row r="11248" spans="1:13" x14ac:dyDescent="0.25">
      <c r="A11248" s="1" t="s">
        <v>1330</v>
      </c>
      <c r="J11248" s="1" t="s">
        <v>1511</v>
      </c>
      <c r="K11248" s="1" t="s">
        <v>1514</v>
      </c>
      <c r="L11248" s="1" t="s">
        <v>1512</v>
      </c>
      <c r="M11248" s="1">
        <v>1</v>
      </c>
    </row>
    <row r="11249" spans="1:13" x14ac:dyDescent="0.25">
      <c r="A11249" s="1" t="s">
        <v>1406</v>
      </c>
      <c r="J11249" s="1" t="s">
        <v>1511</v>
      </c>
      <c r="K11249" s="1" t="s">
        <v>1514</v>
      </c>
      <c r="L11249" s="1" t="s">
        <v>1513</v>
      </c>
      <c r="M11249" s="1">
        <v>1</v>
      </c>
    </row>
    <row r="11250" spans="1:13" x14ac:dyDescent="0.25">
      <c r="A11250" s="1" t="s">
        <v>1282</v>
      </c>
      <c r="J11250" s="1" t="s">
        <v>1511</v>
      </c>
      <c r="K11250" s="1" t="s">
        <v>1509</v>
      </c>
      <c r="L11250" s="1" t="s">
        <v>1512</v>
      </c>
      <c r="M11250" s="1">
        <v>2</v>
      </c>
    </row>
    <row r="11251" spans="1:13" x14ac:dyDescent="0.25">
      <c r="A11251" s="1" t="s">
        <v>1330</v>
      </c>
      <c r="J11251" s="1" t="s">
        <v>1511</v>
      </c>
      <c r="K11251" s="1" t="s">
        <v>1514</v>
      </c>
      <c r="L11251" s="1" t="s">
        <v>1512</v>
      </c>
      <c r="M11251" s="1">
        <v>1</v>
      </c>
    </row>
    <row r="11252" spans="1:13" x14ac:dyDescent="0.25">
      <c r="A11252" s="1" t="s">
        <v>1330</v>
      </c>
      <c r="J11252" s="1" t="s">
        <v>1511</v>
      </c>
      <c r="K11252" s="1" t="s">
        <v>1514</v>
      </c>
      <c r="L11252" s="1" t="s">
        <v>1512</v>
      </c>
      <c r="M11252" s="1">
        <v>1</v>
      </c>
    </row>
    <row r="11253" spans="1:13" x14ac:dyDescent="0.25">
      <c r="A11253" s="1" t="s">
        <v>1282</v>
      </c>
      <c r="J11253" s="1" t="s">
        <v>1511</v>
      </c>
      <c r="K11253" s="1" t="s">
        <v>1509</v>
      </c>
      <c r="L11253" s="1" t="s">
        <v>1512</v>
      </c>
      <c r="M11253" s="1">
        <v>3</v>
      </c>
    </row>
    <row r="11254" spans="1:13" x14ac:dyDescent="0.25">
      <c r="A11254" s="1" t="s">
        <v>1330</v>
      </c>
      <c r="J11254" s="1" t="s">
        <v>1511</v>
      </c>
      <c r="K11254" s="1" t="s">
        <v>1514</v>
      </c>
      <c r="L11254" s="1" t="s">
        <v>1512</v>
      </c>
      <c r="M11254" s="1">
        <v>1</v>
      </c>
    </row>
    <row r="11255" spans="1:13" x14ac:dyDescent="0.25">
      <c r="A11255" s="1" t="s">
        <v>1330</v>
      </c>
      <c r="J11255" s="1" t="s">
        <v>1511</v>
      </c>
      <c r="K11255" s="1" t="s">
        <v>1514</v>
      </c>
      <c r="L11255" s="1" t="s">
        <v>1512</v>
      </c>
      <c r="M11255" s="1">
        <v>1</v>
      </c>
    </row>
    <row r="11256" spans="1:13" x14ac:dyDescent="0.25">
      <c r="A11256" s="1" t="s">
        <v>1330</v>
      </c>
      <c r="J11256" s="1" t="s">
        <v>1511</v>
      </c>
      <c r="K11256" s="1" t="s">
        <v>1514</v>
      </c>
      <c r="L11256" s="1" t="s">
        <v>1512</v>
      </c>
      <c r="M11256" s="1">
        <v>1</v>
      </c>
    </row>
    <row r="11257" spans="1:13" x14ac:dyDescent="0.25">
      <c r="A11257" s="1" t="s">
        <v>1282</v>
      </c>
      <c r="J11257" s="1" t="s">
        <v>1511</v>
      </c>
      <c r="K11257" s="1" t="s">
        <v>1509</v>
      </c>
      <c r="L11257" s="1" t="s">
        <v>1512</v>
      </c>
      <c r="M11257" s="1">
        <v>6</v>
      </c>
    </row>
    <row r="11258" spans="1:13" x14ac:dyDescent="0.25">
      <c r="A11258" s="1" t="s">
        <v>1330</v>
      </c>
      <c r="J11258" s="1" t="s">
        <v>1511</v>
      </c>
      <c r="K11258" s="1" t="s">
        <v>1509</v>
      </c>
      <c r="L11258" s="1" t="s">
        <v>1512</v>
      </c>
      <c r="M11258" s="1">
        <v>2</v>
      </c>
    </row>
    <row r="11259" spans="1:13" x14ac:dyDescent="0.25">
      <c r="A11259" s="1" t="s">
        <v>1502</v>
      </c>
      <c r="J11259" s="1" t="s">
        <v>1511</v>
      </c>
      <c r="K11259" s="1" t="s">
        <v>1509</v>
      </c>
      <c r="L11259" s="1" t="s">
        <v>1512</v>
      </c>
      <c r="M11259" s="1">
        <v>105</v>
      </c>
    </row>
    <row r="11260" spans="1:13" x14ac:dyDescent="0.25">
      <c r="A11260" s="1" t="s">
        <v>1503</v>
      </c>
      <c r="J11260" s="1" t="s">
        <v>1511</v>
      </c>
      <c r="K11260" s="1" t="s">
        <v>1509</v>
      </c>
      <c r="L11260" s="1" t="s">
        <v>1512</v>
      </c>
      <c r="M11260" s="1">
        <v>105</v>
      </c>
    </row>
    <row r="11261" spans="1:13" x14ac:dyDescent="0.25">
      <c r="A11261" s="1" t="s">
        <v>1497</v>
      </c>
      <c r="J11261" s="1" t="s">
        <v>1511</v>
      </c>
      <c r="K11261" s="1" t="s">
        <v>1509</v>
      </c>
      <c r="L11261" s="1" t="s">
        <v>1512</v>
      </c>
      <c r="M11261" s="1">
        <v>2304</v>
      </c>
    </row>
    <row r="11262" spans="1:13" x14ac:dyDescent="0.25">
      <c r="A11262" s="1" t="s">
        <v>1503</v>
      </c>
      <c r="J11262" s="1" t="s">
        <v>1508</v>
      </c>
      <c r="K11262" s="1" t="s">
        <v>1509</v>
      </c>
      <c r="L11262" s="1" t="s">
        <v>1510</v>
      </c>
      <c r="M11262" s="1">
        <v>2</v>
      </c>
    </row>
    <row r="11263" spans="1:13" x14ac:dyDescent="0.25">
      <c r="A11263" s="1" t="s">
        <v>1330</v>
      </c>
      <c r="J11263" s="1" t="s">
        <v>1511</v>
      </c>
      <c r="K11263" s="1" t="s">
        <v>1509</v>
      </c>
      <c r="L11263" s="1" t="s">
        <v>1512</v>
      </c>
      <c r="M11263" s="1">
        <v>1</v>
      </c>
    </row>
    <row r="11264" spans="1:13" x14ac:dyDescent="0.25">
      <c r="A11264" s="1" t="s">
        <v>1503</v>
      </c>
      <c r="J11264" s="1" t="s">
        <v>1508</v>
      </c>
      <c r="K11264" s="1" t="s">
        <v>1509</v>
      </c>
      <c r="L11264" s="1" t="s">
        <v>1510</v>
      </c>
      <c r="M11264" s="1">
        <v>2</v>
      </c>
    </row>
    <row r="11265" spans="1:13" x14ac:dyDescent="0.25">
      <c r="A11265" s="1" t="s">
        <v>1503</v>
      </c>
      <c r="J11265" s="1" t="s">
        <v>1508</v>
      </c>
      <c r="K11265" s="1" t="s">
        <v>1509</v>
      </c>
      <c r="L11265" s="1" t="s">
        <v>1510</v>
      </c>
      <c r="M11265" s="1">
        <v>2</v>
      </c>
    </row>
    <row r="11266" spans="1:13" x14ac:dyDescent="0.25">
      <c r="A11266" s="1" t="s">
        <v>1503</v>
      </c>
      <c r="J11266" s="1" t="s">
        <v>1508</v>
      </c>
      <c r="K11266" s="1" t="s">
        <v>1509</v>
      </c>
      <c r="L11266" s="1" t="s">
        <v>1510</v>
      </c>
      <c r="M11266" s="1">
        <v>2</v>
      </c>
    </row>
    <row r="11267" spans="1:13" x14ac:dyDescent="0.25">
      <c r="A11267" s="1" t="s">
        <v>1503</v>
      </c>
      <c r="J11267" s="1" t="s">
        <v>1508</v>
      </c>
      <c r="K11267" s="1" t="s">
        <v>1509</v>
      </c>
      <c r="L11267" s="1" t="s">
        <v>1510</v>
      </c>
      <c r="M11267" s="1">
        <v>2</v>
      </c>
    </row>
    <row r="11268" spans="1:13" x14ac:dyDescent="0.25">
      <c r="A11268" s="1" t="s">
        <v>1503</v>
      </c>
      <c r="J11268" s="1" t="s">
        <v>1508</v>
      </c>
      <c r="K11268" s="1" t="s">
        <v>1509</v>
      </c>
      <c r="L11268" s="1" t="s">
        <v>1510</v>
      </c>
      <c r="M11268" s="1">
        <v>2</v>
      </c>
    </row>
    <row r="11269" spans="1:13" x14ac:dyDescent="0.25">
      <c r="A11269" s="1" t="s">
        <v>1503</v>
      </c>
      <c r="J11269" s="1" t="s">
        <v>1508</v>
      </c>
      <c r="K11269" s="1" t="s">
        <v>1509</v>
      </c>
      <c r="L11269" s="1" t="s">
        <v>1510</v>
      </c>
      <c r="M11269" s="1">
        <v>2</v>
      </c>
    </row>
    <row r="11270" spans="1:13" x14ac:dyDescent="0.25">
      <c r="A11270" s="1" t="s">
        <v>1330</v>
      </c>
      <c r="J11270" s="1" t="s">
        <v>1511</v>
      </c>
      <c r="K11270" s="1" t="s">
        <v>1514</v>
      </c>
      <c r="L11270" s="1" t="s">
        <v>1512</v>
      </c>
      <c r="M11270" s="1">
        <v>1</v>
      </c>
    </row>
    <row r="11271" spans="1:13" x14ac:dyDescent="0.25">
      <c r="A11271" s="1" t="s">
        <v>1330</v>
      </c>
      <c r="J11271" s="1" t="s">
        <v>1511</v>
      </c>
      <c r="K11271" s="1" t="s">
        <v>1509</v>
      </c>
      <c r="L11271" s="1" t="s">
        <v>1512</v>
      </c>
      <c r="M11271" s="1">
        <v>2</v>
      </c>
    </row>
    <row r="11272" spans="1:13" x14ac:dyDescent="0.25">
      <c r="A11272" s="1" t="s">
        <v>1330</v>
      </c>
      <c r="J11272" s="1" t="s">
        <v>1511</v>
      </c>
      <c r="K11272" s="1" t="s">
        <v>1514</v>
      </c>
      <c r="L11272" s="1" t="s">
        <v>1512</v>
      </c>
      <c r="M11272" s="1">
        <v>1</v>
      </c>
    </row>
    <row r="11273" spans="1:13" x14ac:dyDescent="0.25">
      <c r="A11273" s="1" t="s">
        <v>1330</v>
      </c>
      <c r="J11273" s="1" t="s">
        <v>1511</v>
      </c>
      <c r="K11273" s="1" t="s">
        <v>1509</v>
      </c>
      <c r="L11273" s="1" t="s">
        <v>1513</v>
      </c>
      <c r="M11273" s="1">
        <v>2</v>
      </c>
    </row>
    <row r="11274" spans="1:13" x14ac:dyDescent="0.25">
      <c r="A11274" s="1" t="s">
        <v>1289</v>
      </c>
      <c r="J11274" s="1" t="s">
        <v>1511</v>
      </c>
      <c r="K11274" s="1" t="s">
        <v>1509</v>
      </c>
      <c r="L11274" s="1" t="s">
        <v>1512</v>
      </c>
      <c r="M11274" s="1">
        <v>31</v>
      </c>
    </row>
    <row r="11275" spans="1:13" x14ac:dyDescent="0.25">
      <c r="A11275" s="1" t="s">
        <v>1268</v>
      </c>
      <c r="J11275" s="1" t="s">
        <v>1511</v>
      </c>
      <c r="K11275" s="1" t="s">
        <v>1514</v>
      </c>
      <c r="L11275" s="1" t="s">
        <v>1510</v>
      </c>
      <c r="M11275" s="1">
        <v>6</v>
      </c>
    </row>
    <row r="11276" spans="1:13" x14ac:dyDescent="0.25">
      <c r="A11276" s="1" t="s">
        <v>1363</v>
      </c>
      <c r="J11276" s="1" t="s">
        <v>1511</v>
      </c>
      <c r="K11276" s="1" t="s">
        <v>1509</v>
      </c>
      <c r="L11276" s="1" t="s">
        <v>1512</v>
      </c>
      <c r="M11276" s="1">
        <v>18</v>
      </c>
    </row>
    <row r="11277" spans="1:13" x14ac:dyDescent="0.25">
      <c r="A11277" s="1" t="s">
        <v>1268</v>
      </c>
      <c r="J11277" s="1" t="s">
        <v>1511</v>
      </c>
      <c r="K11277" s="1" t="s">
        <v>1514</v>
      </c>
      <c r="L11277" s="1" t="s">
        <v>1510</v>
      </c>
      <c r="M11277" s="1">
        <v>6</v>
      </c>
    </row>
    <row r="11278" spans="1:13" x14ac:dyDescent="0.25">
      <c r="A11278" s="1" t="s">
        <v>1363</v>
      </c>
      <c r="J11278" s="1" t="s">
        <v>1511</v>
      </c>
      <c r="K11278" s="1" t="s">
        <v>1509</v>
      </c>
      <c r="L11278" s="1" t="s">
        <v>1512</v>
      </c>
      <c r="M11278" s="1">
        <v>37</v>
      </c>
    </row>
    <row r="11279" spans="1:13" x14ac:dyDescent="0.25">
      <c r="A11279" s="1" t="s">
        <v>1268</v>
      </c>
      <c r="J11279" s="1" t="s">
        <v>1511</v>
      </c>
      <c r="K11279" s="1" t="s">
        <v>1514</v>
      </c>
      <c r="L11279" s="1" t="s">
        <v>1510</v>
      </c>
      <c r="M11279" s="1">
        <v>5</v>
      </c>
    </row>
    <row r="11280" spans="1:13" x14ac:dyDescent="0.25">
      <c r="A11280" s="1" t="s">
        <v>1268</v>
      </c>
      <c r="J11280" s="1" t="s">
        <v>1511</v>
      </c>
      <c r="K11280" s="1" t="s">
        <v>1514</v>
      </c>
      <c r="L11280" s="1" t="s">
        <v>1513</v>
      </c>
      <c r="M11280" s="1">
        <v>50</v>
      </c>
    </row>
    <row r="11281" spans="1:13" x14ac:dyDescent="0.25">
      <c r="A11281" s="1" t="s">
        <v>1270</v>
      </c>
      <c r="J11281" s="1" t="s">
        <v>1511</v>
      </c>
      <c r="K11281" s="1" t="s">
        <v>1509</v>
      </c>
      <c r="L11281" s="1" t="s">
        <v>1512</v>
      </c>
      <c r="M11281" s="1">
        <v>6</v>
      </c>
    </row>
    <row r="11282" spans="1:13" x14ac:dyDescent="0.25">
      <c r="A11282" s="1" t="s">
        <v>1270</v>
      </c>
      <c r="J11282" s="1" t="s">
        <v>1511</v>
      </c>
      <c r="K11282" s="1" t="s">
        <v>1509</v>
      </c>
      <c r="L11282" s="1" t="s">
        <v>1512</v>
      </c>
      <c r="M11282" s="1">
        <v>6</v>
      </c>
    </row>
    <row r="11283" spans="1:13" x14ac:dyDescent="0.25">
      <c r="A11283" s="1" t="s">
        <v>1270</v>
      </c>
      <c r="J11283" s="1" t="s">
        <v>1511</v>
      </c>
      <c r="K11283" s="1" t="s">
        <v>1509</v>
      </c>
      <c r="L11283" s="1" t="s">
        <v>1512</v>
      </c>
      <c r="M11283" s="1">
        <v>6</v>
      </c>
    </row>
    <row r="11284" spans="1:13" x14ac:dyDescent="0.25">
      <c r="A11284" s="1" t="s">
        <v>1270</v>
      </c>
      <c r="J11284" s="1" t="s">
        <v>1511</v>
      </c>
      <c r="K11284" s="1" t="s">
        <v>1509</v>
      </c>
      <c r="L11284" s="1" t="s">
        <v>1512</v>
      </c>
      <c r="M11284" s="1">
        <v>6</v>
      </c>
    </row>
    <row r="11285" spans="1:13" x14ac:dyDescent="0.25">
      <c r="A11285" s="1" t="s">
        <v>1270</v>
      </c>
      <c r="J11285" s="1" t="s">
        <v>1511</v>
      </c>
      <c r="K11285" s="1" t="s">
        <v>1509</v>
      </c>
      <c r="L11285" s="1" t="s">
        <v>1512</v>
      </c>
      <c r="M11285" s="1">
        <v>3</v>
      </c>
    </row>
    <row r="11286" spans="1:13" x14ac:dyDescent="0.25">
      <c r="A11286" s="1" t="s">
        <v>1483</v>
      </c>
      <c r="J11286" s="1" t="s">
        <v>1511</v>
      </c>
      <c r="K11286" s="1" t="s">
        <v>1509</v>
      </c>
      <c r="L11286" s="1" t="s">
        <v>1513</v>
      </c>
      <c r="M11286" s="1">
        <v>3</v>
      </c>
    </row>
    <row r="11287" spans="1:13" x14ac:dyDescent="0.25">
      <c r="A11287" s="1" t="s">
        <v>1483</v>
      </c>
      <c r="J11287" s="1" t="s">
        <v>1511</v>
      </c>
      <c r="K11287" s="1" t="s">
        <v>1509</v>
      </c>
      <c r="L11287" s="1" t="s">
        <v>1513</v>
      </c>
      <c r="M11287" s="1">
        <v>1</v>
      </c>
    </row>
    <row r="11288" spans="1:13" x14ac:dyDescent="0.25">
      <c r="A11288" s="1" t="s">
        <v>1272</v>
      </c>
      <c r="J11288" s="1" t="s">
        <v>1511</v>
      </c>
      <c r="K11288" s="1" t="s">
        <v>1514</v>
      </c>
      <c r="L11288" s="1" t="s">
        <v>1512</v>
      </c>
      <c r="M11288" s="1">
        <v>1</v>
      </c>
    </row>
    <row r="11289" spans="1:13" x14ac:dyDescent="0.25">
      <c r="A11289" s="1" t="s">
        <v>1272</v>
      </c>
      <c r="J11289" s="1" t="s">
        <v>1511</v>
      </c>
      <c r="K11289" s="1" t="s">
        <v>1514</v>
      </c>
      <c r="L11289" s="1" t="s">
        <v>1512</v>
      </c>
      <c r="M11289" s="1">
        <v>1</v>
      </c>
    </row>
    <row r="11290" spans="1:13" x14ac:dyDescent="0.25">
      <c r="A11290" s="1" t="s">
        <v>1272</v>
      </c>
      <c r="J11290" s="1" t="s">
        <v>1511</v>
      </c>
      <c r="K11290" s="1" t="s">
        <v>1514</v>
      </c>
      <c r="L11290" s="1" t="s">
        <v>1512</v>
      </c>
      <c r="M11290" s="1">
        <v>1</v>
      </c>
    </row>
    <row r="11291" spans="1:13" x14ac:dyDescent="0.25">
      <c r="A11291" s="1" t="s">
        <v>1272</v>
      </c>
      <c r="J11291" s="1" t="s">
        <v>1511</v>
      </c>
      <c r="K11291" s="1" t="s">
        <v>1514</v>
      </c>
      <c r="L11291" s="1" t="s">
        <v>1512</v>
      </c>
      <c r="M11291" s="1">
        <v>1</v>
      </c>
    </row>
    <row r="11292" spans="1:13" x14ac:dyDescent="0.25">
      <c r="A11292" s="1" t="s">
        <v>1272</v>
      </c>
      <c r="J11292" s="1" t="s">
        <v>1511</v>
      </c>
      <c r="K11292" s="1" t="s">
        <v>1514</v>
      </c>
      <c r="L11292" s="1" t="s">
        <v>1512</v>
      </c>
      <c r="M11292" s="1">
        <v>1</v>
      </c>
    </row>
    <row r="11293" spans="1:13" x14ac:dyDescent="0.25">
      <c r="A11293" s="1" t="s">
        <v>1272</v>
      </c>
      <c r="J11293" s="1" t="s">
        <v>1511</v>
      </c>
      <c r="K11293" s="1" t="s">
        <v>1514</v>
      </c>
      <c r="L11293" s="1" t="s">
        <v>1512</v>
      </c>
      <c r="M11293" s="1">
        <v>1</v>
      </c>
    </row>
    <row r="11294" spans="1:13" x14ac:dyDescent="0.25">
      <c r="A11294" s="1" t="s">
        <v>1272</v>
      </c>
      <c r="J11294" s="1" t="s">
        <v>1511</v>
      </c>
      <c r="K11294" s="1" t="s">
        <v>1514</v>
      </c>
      <c r="L11294" s="1" t="s">
        <v>1512</v>
      </c>
      <c r="M11294" s="1">
        <v>1</v>
      </c>
    </row>
    <row r="11295" spans="1:13" x14ac:dyDescent="0.25">
      <c r="A11295" s="1" t="s">
        <v>1272</v>
      </c>
      <c r="J11295" s="1" t="s">
        <v>1511</v>
      </c>
      <c r="K11295" s="1" t="s">
        <v>1514</v>
      </c>
      <c r="L11295" s="1" t="s">
        <v>1512</v>
      </c>
      <c r="M11295" s="1">
        <v>1</v>
      </c>
    </row>
    <row r="11296" spans="1:13" x14ac:dyDescent="0.25">
      <c r="A11296" s="1" t="s">
        <v>1272</v>
      </c>
      <c r="J11296" s="1" t="s">
        <v>1511</v>
      </c>
      <c r="K11296" s="1" t="s">
        <v>1514</v>
      </c>
      <c r="L11296" s="1" t="s">
        <v>1512</v>
      </c>
      <c r="M11296" s="1">
        <v>1</v>
      </c>
    </row>
    <row r="11297" spans="1:13" x14ac:dyDescent="0.25">
      <c r="A11297" s="1" t="s">
        <v>1499</v>
      </c>
      <c r="J11297" s="1" t="s">
        <v>1511</v>
      </c>
      <c r="K11297" s="1" t="s">
        <v>1509</v>
      </c>
      <c r="L11297" s="1" t="s">
        <v>1510</v>
      </c>
      <c r="M11297" s="1">
        <v>2</v>
      </c>
    </row>
    <row r="11298" spans="1:13" x14ac:dyDescent="0.25">
      <c r="A11298" s="1" t="s">
        <v>1499</v>
      </c>
      <c r="J11298" s="1" t="s">
        <v>1511</v>
      </c>
      <c r="K11298" s="1" t="s">
        <v>1509</v>
      </c>
      <c r="L11298" s="1" t="s">
        <v>1510</v>
      </c>
      <c r="M11298" s="1">
        <v>1</v>
      </c>
    </row>
    <row r="11299" spans="1:13" x14ac:dyDescent="0.25">
      <c r="A11299" s="1" t="s">
        <v>1499</v>
      </c>
      <c r="J11299" s="1" t="s">
        <v>1511</v>
      </c>
      <c r="K11299" s="1" t="s">
        <v>1509</v>
      </c>
      <c r="L11299" s="1" t="s">
        <v>1510</v>
      </c>
      <c r="M11299" s="1">
        <v>2</v>
      </c>
    </row>
    <row r="11300" spans="1:13" x14ac:dyDescent="0.25">
      <c r="A11300" s="1" t="s">
        <v>1314</v>
      </c>
      <c r="J11300" s="1" t="s">
        <v>1511</v>
      </c>
      <c r="K11300" s="1" t="s">
        <v>1509</v>
      </c>
      <c r="L11300" s="1" t="s">
        <v>1510</v>
      </c>
      <c r="M11300" s="1">
        <v>1</v>
      </c>
    </row>
    <row r="11301" spans="1:13" x14ac:dyDescent="0.25">
      <c r="A11301" s="1" t="s">
        <v>1314</v>
      </c>
      <c r="J11301" s="1" t="s">
        <v>1511</v>
      </c>
      <c r="K11301" s="1" t="s">
        <v>1509</v>
      </c>
      <c r="L11301" s="1" t="s">
        <v>1510</v>
      </c>
      <c r="M11301" s="1">
        <v>1</v>
      </c>
    </row>
    <row r="11302" spans="1:13" x14ac:dyDescent="0.25">
      <c r="A11302" s="1" t="s">
        <v>1499</v>
      </c>
      <c r="J11302" s="1" t="s">
        <v>1511</v>
      </c>
      <c r="K11302" s="1" t="s">
        <v>1509</v>
      </c>
      <c r="L11302" s="1" t="s">
        <v>1510</v>
      </c>
      <c r="M11302" s="1">
        <v>2</v>
      </c>
    </row>
    <row r="11303" spans="1:13" x14ac:dyDescent="0.25">
      <c r="A11303" s="1" t="s">
        <v>1499</v>
      </c>
      <c r="J11303" s="1" t="s">
        <v>1511</v>
      </c>
      <c r="K11303" s="1" t="s">
        <v>1509</v>
      </c>
      <c r="L11303" s="1" t="s">
        <v>1510</v>
      </c>
      <c r="M11303" s="1">
        <v>1</v>
      </c>
    </row>
    <row r="11304" spans="1:13" x14ac:dyDescent="0.25">
      <c r="A11304" s="1" t="s">
        <v>1499</v>
      </c>
      <c r="J11304" s="1" t="s">
        <v>1511</v>
      </c>
      <c r="K11304" s="1" t="s">
        <v>1509</v>
      </c>
      <c r="L11304" s="1" t="s">
        <v>1510</v>
      </c>
      <c r="M11304" s="1">
        <v>3</v>
      </c>
    </row>
    <row r="11305" spans="1:13" x14ac:dyDescent="0.25">
      <c r="A11305" s="1" t="s">
        <v>1499</v>
      </c>
      <c r="J11305" s="1" t="s">
        <v>1511</v>
      </c>
      <c r="K11305" s="1" t="s">
        <v>1509</v>
      </c>
      <c r="L11305" s="1" t="s">
        <v>1510</v>
      </c>
      <c r="M11305" s="1">
        <v>2</v>
      </c>
    </row>
    <row r="11306" spans="1:13" x14ac:dyDescent="0.25">
      <c r="A11306" s="1" t="s">
        <v>1499</v>
      </c>
      <c r="J11306" s="1" t="s">
        <v>1511</v>
      </c>
      <c r="K11306" s="1" t="s">
        <v>1509</v>
      </c>
      <c r="L11306" s="1" t="s">
        <v>1510</v>
      </c>
      <c r="M11306" s="1">
        <v>3</v>
      </c>
    </row>
    <row r="11307" spans="1:13" x14ac:dyDescent="0.25">
      <c r="A11307" s="1" t="s">
        <v>1499</v>
      </c>
      <c r="J11307" s="1" t="s">
        <v>1511</v>
      </c>
      <c r="K11307" s="1" t="s">
        <v>1509</v>
      </c>
      <c r="L11307" s="1" t="s">
        <v>1510</v>
      </c>
      <c r="M11307" s="1">
        <v>2</v>
      </c>
    </row>
    <row r="11308" spans="1:13" x14ac:dyDescent="0.25">
      <c r="A11308" s="1" t="s">
        <v>1499</v>
      </c>
      <c r="J11308" s="1" t="s">
        <v>1511</v>
      </c>
      <c r="K11308" s="1" t="s">
        <v>1509</v>
      </c>
      <c r="L11308" s="1" t="s">
        <v>1510</v>
      </c>
      <c r="M11308" s="1">
        <v>2</v>
      </c>
    </row>
    <row r="11309" spans="1:13" x14ac:dyDescent="0.25">
      <c r="A11309" s="1" t="s">
        <v>1499</v>
      </c>
      <c r="J11309" s="1" t="s">
        <v>1511</v>
      </c>
      <c r="K11309" s="1" t="s">
        <v>1509</v>
      </c>
      <c r="L11309" s="1" t="s">
        <v>1510</v>
      </c>
      <c r="M11309" s="1">
        <v>2</v>
      </c>
    </row>
    <row r="11310" spans="1:13" x14ac:dyDescent="0.25">
      <c r="A11310" s="1" t="s">
        <v>1483</v>
      </c>
      <c r="J11310" s="1" t="s">
        <v>1511</v>
      </c>
      <c r="K11310" s="1" t="s">
        <v>1509</v>
      </c>
      <c r="L11310" s="1" t="s">
        <v>1512</v>
      </c>
      <c r="M11310" s="1">
        <v>2</v>
      </c>
    </row>
    <row r="11311" spans="1:13" x14ac:dyDescent="0.25">
      <c r="A11311" s="1" t="s">
        <v>1483</v>
      </c>
      <c r="J11311" s="1" t="s">
        <v>1511</v>
      </c>
      <c r="K11311" s="1" t="s">
        <v>1509</v>
      </c>
      <c r="L11311" s="1" t="s">
        <v>1512</v>
      </c>
      <c r="M11311" s="1">
        <v>1</v>
      </c>
    </row>
    <row r="11312" spans="1:13" x14ac:dyDescent="0.25">
      <c r="A11312" s="1" t="s">
        <v>1483</v>
      </c>
      <c r="J11312" s="1" t="s">
        <v>1511</v>
      </c>
      <c r="K11312" s="1" t="s">
        <v>1509</v>
      </c>
      <c r="L11312" s="1" t="s">
        <v>1512</v>
      </c>
      <c r="M11312" s="1">
        <v>1</v>
      </c>
    </row>
    <row r="11313" spans="1:13" x14ac:dyDescent="0.25">
      <c r="A11313" s="1" t="s">
        <v>1483</v>
      </c>
      <c r="J11313" s="1" t="s">
        <v>1511</v>
      </c>
      <c r="K11313" s="1" t="s">
        <v>1509</v>
      </c>
      <c r="L11313" s="1" t="s">
        <v>1512</v>
      </c>
      <c r="M11313" s="1">
        <v>1</v>
      </c>
    </row>
    <row r="11314" spans="1:13" x14ac:dyDescent="0.25">
      <c r="A11314" s="1" t="s">
        <v>1483</v>
      </c>
      <c r="J11314" s="1" t="s">
        <v>1511</v>
      </c>
      <c r="K11314" s="1" t="s">
        <v>1509</v>
      </c>
      <c r="L11314" s="1" t="s">
        <v>1512</v>
      </c>
      <c r="M11314" s="1">
        <v>6</v>
      </c>
    </row>
    <row r="11315" spans="1:13" x14ac:dyDescent="0.25">
      <c r="A11315" s="1" t="s">
        <v>1483</v>
      </c>
      <c r="J11315" s="1" t="s">
        <v>1511</v>
      </c>
      <c r="K11315" s="1" t="s">
        <v>1509</v>
      </c>
      <c r="L11315" s="1" t="s">
        <v>1512</v>
      </c>
      <c r="M11315" s="1">
        <v>1</v>
      </c>
    </row>
    <row r="11316" spans="1:13" x14ac:dyDescent="0.25">
      <c r="A11316" s="1" t="s">
        <v>1307</v>
      </c>
      <c r="J11316" s="1" t="s">
        <v>1511</v>
      </c>
      <c r="K11316" s="1" t="s">
        <v>1509</v>
      </c>
      <c r="L11316" s="1" t="s">
        <v>1512</v>
      </c>
      <c r="M11316" s="1">
        <v>24</v>
      </c>
    </row>
    <row r="11317" spans="1:13" x14ac:dyDescent="0.25">
      <c r="A11317" s="1" t="s">
        <v>1483</v>
      </c>
      <c r="J11317" s="1" t="s">
        <v>1511</v>
      </c>
      <c r="K11317" s="1" t="s">
        <v>1509</v>
      </c>
      <c r="L11317" s="1" t="s">
        <v>1512</v>
      </c>
      <c r="M11317" s="1">
        <v>2</v>
      </c>
    </row>
    <row r="11318" spans="1:13" x14ac:dyDescent="0.25">
      <c r="A11318" s="1" t="s">
        <v>1307</v>
      </c>
      <c r="J11318" s="1" t="s">
        <v>1511</v>
      </c>
      <c r="K11318" s="1" t="s">
        <v>1509</v>
      </c>
      <c r="L11318" s="1" t="s">
        <v>1512</v>
      </c>
      <c r="M11318" s="1">
        <v>8</v>
      </c>
    </row>
    <row r="11319" spans="1:13" x14ac:dyDescent="0.25">
      <c r="A11319" s="1" t="s">
        <v>1307</v>
      </c>
      <c r="J11319" s="1" t="s">
        <v>1511</v>
      </c>
      <c r="K11319" s="1" t="s">
        <v>1509</v>
      </c>
      <c r="L11319" s="1" t="s">
        <v>1513</v>
      </c>
      <c r="M11319" s="1">
        <v>14</v>
      </c>
    </row>
    <row r="11320" spans="1:13" x14ac:dyDescent="0.25">
      <c r="A11320" s="1" t="s">
        <v>1307</v>
      </c>
      <c r="J11320" s="1" t="s">
        <v>1511</v>
      </c>
      <c r="K11320" s="1" t="s">
        <v>1509</v>
      </c>
      <c r="L11320" s="1" t="s">
        <v>1512</v>
      </c>
      <c r="M11320" s="1">
        <v>18</v>
      </c>
    </row>
    <row r="11321" spans="1:13" x14ac:dyDescent="0.25">
      <c r="A11321" s="1" t="s">
        <v>1483</v>
      </c>
      <c r="J11321" s="1" t="s">
        <v>1511</v>
      </c>
      <c r="K11321" s="1" t="s">
        <v>1509</v>
      </c>
      <c r="L11321" s="1" t="s">
        <v>1512</v>
      </c>
      <c r="M11321" s="1">
        <v>11</v>
      </c>
    </row>
    <row r="11322" spans="1:13" x14ac:dyDescent="0.25">
      <c r="A11322" s="1" t="s">
        <v>1307</v>
      </c>
      <c r="J11322" s="1" t="s">
        <v>1511</v>
      </c>
      <c r="K11322" s="1" t="s">
        <v>1509</v>
      </c>
      <c r="L11322" s="1" t="s">
        <v>1513</v>
      </c>
      <c r="M11322" s="1">
        <v>18</v>
      </c>
    </row>
    <row r="11323" spans="1:13" x14ac:dyDescent="0.25">
      <c r="A11323" s="1" t="s">
        <v>1307</v>
      </c>
      <c r="J11323" s="1" t="s">
        <v>1511</v>
      </c>
      <c r="K11323" s="1" t="s">
        <v>1509</v>
      </c>
      <c r="L11323" s="1" t="s">
        <v>1513</v>
      </c>
      <c r="M11323" s="1">
        <v>13</v>
      </c>
    </row>
    <row r="11324" spans="1:13" x14ac:dyDescent="0.25">
      <c r="A11324" s="1" t="s">
        <v>1307</v>
      </c>
      <c r="J11324" s="1" t="s">
        <v>1511</v>
      </c>
      <c r="K11324" s="1" t="s">
        <v>1509</v>
      </c>
      <c r="L11324" s="1" t="s">
        <v>1512</v>
      </c>
      <c r="M11324" s="1">
        <v>10</v>
      </c>
    </row>
    <row r="11325" spans="1:13" x14ac:dyDescent="0.25">
      <c r="A11325" s="1" t="s">
        <v>1307</v>
      </c>
      <c r="J11325" s="1" t="s">
        <v>1511</v>
      </c>
      <c r="K11325" s="1" t="s">
        <v>1509</v>
      </c>
      <c r="L11325" s="1" t="s">
        <v>1513</v>
      </c>
      <c r="M11325" s="1">
        <v>13</v>
      </c>
    </row>
    <row r="11326" spans="1:13" x14ac:dyDescent="0.25">
      <c r="A11326" s="1" t="s">
        <v>1307</v>
      </c>
      <c r="J11326" s="1" t="s">
        <v>1511</v>
      </c>
      <c r="K11326" s="1" t="s">
        <v>1509</v>
      </c>
      <c r="L11326" s="1" t="s">
        <v>1510</v>
      </c>
      <c r="M11326" s="1">
        <v>8</v>
      </c>
    </row>
    <row r="11327" spans="1:13" x14ac:dyDescent="0.25">
      <c r="A11327" s="1" t="s">
        <v>1307</v>
      </c>
      <c r="J11327" s="1" t="s">
        <v>1511</v>
      </c>
      <c r="K11327" s="1" t="s">
        <v>1509</v>
      </c>
      <c r="L11327" s="1" t="s">
        <v>1510</v>
      </c>
      <c r="M11327" s="1">
        <v>5</v>
      </c>
    </row>
    <row r="11328" spans="1:13" x14ac:dyDescent="0.25">
      <c r="A11328" s="1" t="s">
        <v>1307</v>
      </c>
      <c r="J11328" s="1" t="s">
        <v>1511</v>
      </c>
      <c r="K11328" s="1" t="s">
        <v>1509</v>
      </c>
      <c r="L11328" s="1" t="s">
        <v>1512</v>
      </c>
      <c r="M11328" s="1">
        <v>15</v>
      </c>
    </row>
    <row r="11329" spans="1:13" x14ac:dyDescent="0.25">
      <c r="A11329" s="1" t="s">
        <v>1307</v>
      </c>
      <c r="J11329" s="1" t="s">
        <v>1511</v>
      </c>
      <c r="K11329" s="1" t="s">
        <v>1509</v>
      </c>
      <c r="L11329" s="1" t="s">
        <v>1513</v>
      </c>
      <c r="M11329" s="1">
        <v>18</v>
      </c>
    </row>
    <row r="11330" spans="1:13" x14ac:dyDescent="0.25">
      <c r="A11330" s="1" t="s">
        <v>1307</v>
      </c>
      <c r="J11330" s="1" t="s">
        <v>1511</v>
      </c>
      <c r="K11330" s="1" t="s">
        <v>1509</v>
      </c>
      <c r="L11330" s="1" t="s">
        <v>1513</v>
      </c>
      <c r="M11330" s="1">
        <v>17</v>
      </c>
    </row>
    <row r="11331" spans="1:13" x14ac:dyDescent="0.25">
      <c r="A11331" s="1" t="s">
        <v>1307</v>
      </c>
      <c r="J11331" s="1" t="s">
        <v>1511</v>
      </c>
      <c r="K11331" s="1" t="s">
        <v>1509</v>
      </c>
      <c r="L11331" s="1" t="s">
        <v>1512</v>
      </c>
      <c r="M11331" s="1">
        <v>21</v>
      </c>
    </row>
    <row r="11332" spans="1:13" x14ac:dyDescent="0.25">
      <c r="A11332" s="1" t="s">
        <v>1307</v>
      </c>
      <c r="J11332" s="1" t="s">
        <v>1511</v>
      </c>
      <c r="K11332" s="1" t="s">
        <v>1509</v>
      </c>
      <c r="L11332" s="1" t="s">
        <v>1512</v>
      </c>
      <c r="M11332" s="1">
        <v>3</v>
      </c>
    </row>
    <row r="11333" spans="1:13" x14ac:dyDescent="0.25">
      <c r="A11333" s="1" t="s">
        <v>1307</v>
      </c>
      <c r="J11333" s="1" t="s">
        <v>1511</v>
      </c>
      <c r="K11333" s="1" t="s">
        <v>1509</v>
      </c>
      <c r="L11333" s="1" t="s">
        <v>1513</v>
      </c>
      <c r="M11333" s="1">
        <v>3</v>
      </c>
    </row>
    <row r="11334" spans="1:13" x14ac:dyDescent="0.25">
      <c r="A11334" s="1" t="s">
        <v>1307</v>
      </c>
      <c r="J11334" s="1" t="s">
        <v>1511</v>
      </c>
      <c r="K11334" s="1" t="s">
        <v>1509</v>
      </c>
      <c r="L11334" s="1" t="s">
        <v>1512</v>
      </c>
      <c r="M11334" s="1">
        <v>47</v>
      </c>
    </row>
    <row r="11335" spans="1:13" x14ac:dyDescent="0.25">
      <c r="A11335" s="1" t="s">
        <v>1307</v>
      </c>
      <c r="J11335" s="1" t="s">
        <v>1511</v>
      </c>
      <c r="K11335" s="1" t="s">
        <v>1509</v>
      </c>
      <c r="L11335" s="1" t="s">
        <v>1513</v>
      </c>
      <c r="M11335" s="1">
        <v>20</v>
      </c>
    </row>
    <row r="11336" spans="1:13" x14ac:dyDescent="0.25">
      <c r="A11336" s="1" t="s">
        <v>1307</v>
      </c>
      <c r="J11336" s="1" t="s">
        <v>1511</v>
      </c>
      <c r="K11336" s="1" t="s">
        <v>1509</v>
      </c>
      <c r="L11336" s="1" t="s">
        <v>1512</v>
      </c>
      <c r="M11336" s="1">
        <v>18</v>
      </c>
    </row>
    <row r="11337" spans="1:13" x14ac:dyDescent="0.25">
      <c r="A11337" s="1" t="s">
        <v>1307</v>
      </c>
      <c r="J11337" s="1" t="s">
        <v>1511</v>
      </c>
      <c r="K11337" s="1" t="s">
        <v>1509</v>
      </c>
      <c r="L11337" s="1" t="s">
        <v>1512</v>
      </c>
      <c r="M11337" s="1">
        <v>11</v>
      </c>
    </row>
    <row r="11338" spans="1:13" x14ac:dyDescent="0.25">
      <c r="A11338" s="1" t="s">
        <v>1307</v>
      </c>
      <c r="J11338" s="1" t="s">
        <v>1511</v>
      </c>
      <c r="K11338" s="1" t="s">
        <v>1509</v>
      </c>
      <c r="L11338" s="1" t="s">
        <v>1513</v>
      </c>
      <c r="M11338" s="1">
        <v>8</v>
      </c>
    </row>
    <row r="11339" spans="1:13" x14ac:dyDescent="0.25">
      <c r="A11339" s="1" t="s">
        <v>1307</v>
      </c>
      <c r="J11339" s="1" t="s">
        <v>1511</v>
      </c>
      <c r="K11339" s="1" t="s">
        <v>1509</v>
      </c>
      <c r="L11339" s="1" t="s">
        <v>1512</v>
      </c>
      <c r="M11339" s="1">
        <v>7</v>
      </c>
    </row>
    <row r="11340" spans="1:13" x14ac:dyDescent="0.25">
      <c r="A11340" s="1" t="s">
        <v>1307</v>
      </c>
      <c r="J11340" s="1" t="s">
        <v>1511</v>
      </c>
      <c r="K11340" s="1" t="s">
        <v>1509</v>
      </c>
      <c r="L11340" s="1" t="s">
        <v>1510</v>
      </c>
      <c r="M11340" s="1">
        <v>4</v>
      </c>
    </row>
    <row r="11341" spans="1:13" x14ac:dyDescent="0.25">
      <c r="A11341" s="1" t="s">
        <v>1307</v>
      </c>
      <c r="J11341" s="1" t="s">
        <v>1511</v>
      </c>
      <c r="K11341" s="1" t="s">
        <v>1509</v>
      </c>
      <c r="L11341" s="1" t="s">
        <v>1512</v>
      </c>
      <c r="M11341" s="1">
        <v>10</v>
      </c>
    </row>
    <row r="11342" spans="1:13" x14ac:dyDescent="0.25">
      <c r="A11342" s="1" t="s">
        <v>1307</v>
      </c>
      <c r="J11342" s="1" t="s">
        <v>1511</v>
      </c>
      <c r="K11342" s="1" t="s">
        <v>1509</v>
      </c>
      <c r="L11342" s="1" t="s">
        <v>1512</v>
      </c>
      <c r="M11342" s="1">
        <v>9</v>
      </c>
    </row>
    <row r="11343" spans="1:13" x14ac:dyDescent="0.25">
      <c r="A11343" s="1" t="s">
        <v>1290</v>
      </c>
      <c r="J11343" s="1" t="s">
        <v>1511</v>
      </c>
      <c r="K11343" s="1" t="s">
        <v>1509</v>
      </c>
      <c r="L11343" s="1" t="s">
        <v>1510</v>
      </c>
      <c r="M11343" s="1">
        <v>5</v>
      </c>
    </row>
    <row r="11344" spans="1:13" x14ac:dyDescent="0.25">
      <c r="A11344" s="1" t="s">
        <v>1323</v>
      </c>
      <c r="J11344" s="1" t="s">
        <v>1511</v>
      </c>
      <c r="K11344" s="1" t="s">
        <v>1509</v>
      </c>
      <c r="L11344" s="1" t="s">
        <v>1512</v>
      </c>
      <c r="M11344" s="1">
        <v>1</v>
      </c>
    </row>
    <row r="11345" spans="1:13" x14ac:dyDescent="0.25">
      <c r="A11345" s="1" t="s">
        <v>1323</v>
      </c>
      <c r="J11345" s="1" t="s">
        <v>1511</v>
      </c>
      <c r="K11345" s="1" t="s">
        <v>1509</v>
      </c>
      <c r="L11345" s="1" t="s">
        <v>1512</v>
      </c>
      <c r="M11345" s="1">
        <v>1</v>
      </c>
    </row>
    <row r="11346" spans="1:13" x14ac:dyDescent="0.25">
      <c r="A11346" s="1" t="s">
        <v>1282</v>
      </c>
      <c r="J11346" s="1" t="s">
        <v>1511</v>
      </c>
      <c r="K11346" s="1" t="s">
        <v>1509</v>
      </c>
      <c r="L11346" s="1" t="s">
        <v>1512</v>
      </c>
      <c r="M11346" s="1">
        <v>8</v>
      </c>
    </row>
    <row r="11347" spans="1:13" x14ac:dyDescent="0.25">
      <c r="A11347" s="1" t="s">
        <v>1282</v>
      </c>
      <c r="J11347" s="1" t="s">
        <v>1511</v>
      </c>
      <c r="K11347" s="1" t="s">
        <v>1509</v>
      </c>
      <c r="L11347" s="1" t="s">
        <v>1512</v>
      </c>
      <c r="M11347" s="1">
        <v>8</v>
      </c>
    </row>
    <row r="11348" spans="1:13" x14ac:dyDescent="0.25">
      <c r="A11348" s="1" t="s">
        <v>1282</v>
      </c>
      <c r="J11348" s="1" t="s">
        <v>1511</v>
      </c>
      <c r="K11348" s="1" t="s">
        <v>1509</v>
      </c>
      <c r="L11348" s="1" t="s">
        <v>1512</v>
      </c>
      <c r="M11348" s="1">
        <v>4</v>
      </c>
    </row>
    <row r="11349" spans="1:13" x14ac:dyDescent="0.25">
      <c r="A11349" s="1" t="s">
        <v>1282</v>
      </c>
      <c r="J11349" s="1" t="s">
        <v>1511</v>
      </c>
      <c r="K11349" s="1" t="s">
        <v>1509</v>
      </c>
      <c r="L11349" s="1" t="s">
        <v>1512</v>
      </c>
      <c r="M11349" s="1">
        <v>4</v>
      </c>
    </row>
    <row r="11350" spans="1:13" x14ac:dyDescent="0.25">
      <c r="A11350" s="1" t="s">
        <v>1527</v>
      </c>
      <c r="J11350" s="1" t="s">
        <v>1511</v>
      </c>
      <c r="K11350" s="1" t="s">
        <v>1509</v>
      </c>
      <c r="L11350" s="1" t="s">
        <v>1512</v>
      </c>
      <c r="M11350" s="1">
        <v>9</v>
      </c>
    </row>
    <row r="11351" spans="1:13" x14ac:dyDescent="0.25">
      <c r="A11351" s="1" t="s">
        <v>1265</v>
      </c>
      <c r="J11351" s="1" t="s">
        <v>1511</v>
      </c>
      <c r="K11351" s="1" t="s">
        <v>1509</v>
      </c>
      <c r="L11351" s="1" t="s">
        <v>1510</v>
      </c>
      <c r="M11351" s="1">
        <v>2</v>
      </c>
    </row>
    <row r="11352" spans="1:13" x14ac:dyDescent="0.25">
      <c r="A11352" s="1" t="s">
        <v>1282</v>
      </c>
      <c r="J11352" s="1" t="s">
        <v>1511</v>
      </c>
      <c r="K11352" s="1" t="s">
        <v>1509</v>
      </c>
      <c r="L11352" s="1" t="s">
        <v>1512</v>
      </c>
      <c r="M11352" s="1">
        <v>8</v>
      </c>
    </row>
    <row r="11353" spans="1:13" x14ac:dyDescent="0.25">
      <c r="A11353" s="1" t="s">
        <v>1282</v>
      </c>
      <c r="J11353" s="1" t="s">
        <v>1511</v>
      </c>
      <c r="K11353" s="1" t="s">
        <v>1509</v>
      </c>
      <c r="L11353" s="1" t="s">
        <v>1512</v>
      </c>
      <c r="M11353" s="1">
        <v>6</v>
      </c>
    </row>
    <row r="11354" spans="1:13" x14ac:dyDescent="0.25">
      <c r="A11354" s="1" t="s">
        <v>1265</v>
      </c>
      <c r="J11354" s="1" t="s">
        <v>1511</v>
      </c>
      <c r="K11354" s="1" t="s">
        <v>1509</v>
      </c>
      <c r="L11354" s="1" t="s">
        <v>1512</v>
      </c>
      <c r="M11354" s="1">
        <v>5</v>
      </c>
    </row>
    <row r="11355" spans="1:13" x14ac:dyDescent="0.25">
      <c r="A11355" s="1" t="s">
        <v>1265</v>
      </c>
      <c r="J11355" s="1" t="s">
        <v>1511</v>
      </c>
      <c r="K11355" s="1" t="s">
        <v>1509</v>
      </c>
      <c r="L11355" s="1" t="s">
        <v>1512</v>
      </c>
      <c r="M11355" s="1">
        <v>5</v>
      </c>
    </row>
    <row r="11356" spans="1:13" x14ac:dyDescent="0.25">
      <c r="A11356" s="1" t="s">
        <v>1282</v>
      </c>
      <c r="J11356" s="1" t="s">
        <v>1511</v>
      </c>
      <c r="K11356" s="1" t="s">
        <v>1509</v>
      </c>
      <c r="L11356" s="1" t="s">
        <v>1512</v>
      </c>
      <c r="M11356" s="1">
        <v>2</v>
      </c>
    </row>
    <row r="11357" spans="1:13" x14ac:dyDescent="0.25">
      <c r="A11357" s="1" t="s">
        <v>1527</v>
      </c>
      <c r="J11357" s="1" t="s">
        <v>1511</v>
      </c>
      <c r="K11357" s="1" t="s">
        <v>1509</v>
      </c>
      <c r="L11357" s="1" t="s">
        <v>1512</v>
      </c>
      <c r="M11357" s="1">
        <v>10</v>
      </c>
    </row>
    <row r="11358" spans="1:13" x14ac:dyDescent="0.25">
      <c r="A11358" s="1" t="s">
        <v>1265</v>
      </c>
      <c r="J11358" s="1" t="s">
        <v>1511</v>
      </c>
      <c r="K11358" s="1" t="s">
        <v>1509</v>
      </c>
      <c r="L11358" s="1" t="s">
        <v>1512</v>
      </c>
      <c r="M11358" s="1">
        <v>4</v>
      </c>
    </row>
    <row r="11359" spans="1:13" x14ac:dyDescent="0.25">
      <c r="A11359" s="1" t="s">
        <v>1265</v>
      </c>
      <c r="J11359" s="1" t="s">
        <v>1511</v>
      </c>
      <c r="K11359" s="1" t="s">
        <v>1509</v>
      </c>
      <c r="L11359" s="1" t="s">
        <v>1512</v>
      </c>
      <c r="M11359" s="1">
        <v>4</v>
      </c>
    </row>
    <row r="11360" spans="1:13" x14ac:dyDescent="0.25">
      <c r="A11360" s="1" t="s">
        <v>1527</v>
      </c>
      <c r="J11360" s="1" t="s">
        <v>1511</v>
      </c>
      <c r="K11360" s="1" t="s">
        <v>1509</v>
      </c>
      <c r="L11360" s="1" t="s">
        <v>1510</v>
      </c>
      <c r="M11360" s="1">
        <v>7</v>
      </c>
    </row>
    <row r="11361" spans="1:13" x14ac:dyDescent="0.25">
      <c r="A11361" s="1" t="s">
        <v>1265</v>
      </c>
      <c r="J11361" s="1" t="s">
        <v>1511</v>
      </c>
      <c r="K11361" s="1" t="s">
        <v>1509</v>
      </c>
      <c r="L11361" s="1" t="s">
        <v>1512</v>
      </c>
      <c r="M11361" s="1">
        <v>6</v>
      </c>
    </row>
    <row r="11362" spans="1:13" x14ac:dyDescent="0.25">
      <c r="A11362" s="1" t="s">
        <v>1265</v>
      </c>
      <c r="J11362" s="1" t="s">
        <v>1511</v>
      </c>
      <c r="K11362" s="1" t="s">
        <v>1509</v>
      </c>
      <c r="L11362" s="1" t="s">
        <v>1510</v>
      </c>
      <c r="M11362" s="1">
        <v>4</v>
      </c>
    </row>
    <row r="11363" spans="1:13" x14ac:dyDescent="0.25">
      <c r="A11363" s="1" t="s">
        <v>1527</v>
      </c>
      <c r="J11363" s="1" t="s">
        <v>1511</v>
      </c>
      <c r="K11363" s="1" t="s">
        <v>1509</v>
      </c>
      <c r="L11363" s="1" t="s">
        <v>1510</v>
      </c>
      <c r="M11363" s="1">
        <v>11</v>
      </c>
    </row>
    <row r="11364" spans="1:13" x14ac:dyDescent="0.25">
      <c r="A11364" s="1" t="s">
        <v>1265</v>
      </c>
      <c r="J11364" s="1" t="s">
        <v>1511</v>
      </c>
      <c r="K11364" s="1" t="s">
        <v>1509</v>
      </c>
      <c r="L11364" s="1" t="s">
        <v>1510</v>
      </c>
      <c r="M11364" s="1">
        <v>6</v>
      </c>
    </row>
    <row r="11365" spans="1:13" x14ac:dyDescent="0.25">
      <c r="A11365" s="1" t="s">
        <v>1527</v>
      </c>
      <c r="J11365" s="1" t="s">
        <v>1511</v>
      </c>
      <c r="K11365" s="1" t="s">
        <v>1509</v>
      </c>
      <c r="L11365" s="1" t="s">
        <v>1512</v>
      </c>
      <c r="M11365" s="1">
        <v>13</v>
      </c>
    </row>
    <row r="11366" spans="1:13" x14ac:dyDescent="0.25">
      <c r="A11366" s="1" t="s">
        <v>1265</v>
      </c>
      <c r="J11366" s="1" t="s">
        <v>1511</v>
      </c>
      <c r="K11366" s="1" t="s">
        <v>1509</v>
      </c>
      <c r="L11366" s="1" t="s">
        <v>1510</v>
      </c>
      <c r="M11366" s="1">
        <v>1</v>
      </c>
    </row>
    <row r="11367" spans="1:13" x14ac:dyDescent="0.25">
      <c r="A11367" s="1" t="s">
        <v>1265</v>
      </c>
      <c r="J11367" s="1" t="s">
        <v>1511</v>
      </c>
      <c r="K11367" s="1" t="s">
        <v>1509</v>
      </c>
      <c r="L11367" s="1" t="s">
        <v>1510</v>
      </c>
      <c r="M11367" s="1">
        <v>4</v>
      </c>
    </row>
    <row r="11368" spans="1:13" x14ac:dyDescent="0.25">
      <c r="A11368" s="1" t="s">
        <v>1265</v>
      </c>
      <c r="J11368" s="1" t="s">
        <v>1511</v>
      </c>
      <c r="K11368" s="1" t="s">
        <v>1509</v>
      </c>
      <c r="L11368" s="1" t="s">
        <v>1513</v>
      </c>
      <c r="M11368" s="1">
        <v>5</v>
      </c>
    </row>
    <row r="11369" spans="1:13" x14ac:dyDescent="0.25">
      <c r="A11369" s="1" t="s">
        <v>1527</v>
      </c>
      <c r="J11369" s="1" t="s">
        <v>1511</v>
      </c>
      <c r="K11369" s="1" t="s">
        <v>1509</v>
      </c>
      <c r="L11369" s="1" t="s">
        <v>1512</v>
      </c>
      <c r="M11369" s="1">
        <v>9</v>
      </c>
    </row>
    <row r="11370" spans="1:13" x14ac:dyDescent="0.25">
      <c r="A11370" s="1" t="s">
        <v>1265</v>
      </c>
      <c r="J11370" s="1" t="s">
        <v>1508</v>
      </c>
      <c r="K11370" s="1" t="s">
        <v>1509</v>
      </c>
      <c r="L11370" s="1" t="s">
        <v>1510</v>
      </c>
      <c r="M11370" s="1">
        <v>3</v>
      </c>
    </row>
    <row r="11371" spans="1:13" x14ac:dyDescent="0.25">
      <c r="A11371" s="1" t="s">
        <v>1265</v>
      </c>
      <c r="J11371" s="1" t="s">
        <v>1511</v>
      </c>
      <c r="K11371" s="1" t="s">
        <v>1509</v>
      </c>
      <c r="L11371" s="1" t="s">
        <v>1510</v>
      </c>
      <c r="M11371" s="1">
        <v>5</v>
      </c>
    </row>
    <row r="11372" spans="1:13" x14ac:dyDescent="0.25">
      <c r="A11372" s="1" t="s">
        <v>1265</v>
      </c>
      <c r="J11372" s="1" t="s">
        <v>1511</v>
      </c>
      <c r="K11372" s="1" t="s">
        <v>1509</v>
      </c>
      <c r="L11372" s="1" t="s">
        <v>1510</v>
      </c>
      <c r="M11372" s="1">
        <v>1</v>
      </c>
    </row>
    <row r="11373" spans="1:13" x14ac:dyDescent="0.25">
      <c r="A11373" s="1" t="s">
        <v>1265</v>
      </c>
      <c r="J11373" s="1" t="s">
        <v>1511</v>
      </c>
      <c r="K11373" s="1" t="s">
        <v>1509</v>
      </c>
      <c r="L11373" s="1" t="s">
        <v>1510</v>
      </c>
      <c r="M11373" s="1">
        <v>5</v>
      </c>
    </row>
    <row r="11374" spans="1:13" x14ac:dyDescent="0.25">
      <c r="A11374" s="1" t="s">
        <v>1265</v>
      </c>
      <c r="J11374" s="1" t="s">
        <v>1511</v>
      </c>
      <c r="K11374" s="1" t="s">
        <v>1509</v>
      </c>
      <c r="L11374" s="1" t="s">
        <v>1510</v>
      </c>
      <c r="M11374" s="1">
        <v>4</v>
      </c>
    </row>
    <row r="11375" spans="1:13" x14ac:dyDescent="0.25">
      <c r="A11375" s="1" t="s">
        <v>1527</v>
      </c>
      <c r="J11375" s="1" t="s">
        <v>1511</v>
      </c>
      <c r="K11375" s="1" t="s">
        <v>1509</v>
      </c>
      <c r="L11375" s="1" t="s">
        <v>1512</v>
      </c>
      <c r="M11375" s="1">
        <v>11</v>
      </c>
    </row>
    <row r="11376" spans="1:13" x14ac:dyDescent="0.25">
      <c r="A11376" s="1" t="s">
        <v>835</v>
      </c>
      <c r="J11376" s="1" t="s">
        <v>1511</v>
      </c>
      <c r="K11376" s="1" t="s">
        <v>1509</v>
      </c>
      <c r="L11376" s="1" t="s">
        <v>1512</v>
      </c>
      <c r="M11376" s="1">
        <v>1</v>
      </c>
    </row>
    <row r="11377" spans="1:13" x14ac:dyDescent="0.25">
      <c r="A11377" s="1" t="s">
        <v>1265</v>
      </c>
      <c r="J11377" s="1" t="s">
        <v>1511</v>
      </c>
      <c r="K11377" s="1" t="s">
        <v>1509</v>
      </c>
      <c r="L11377" s="1" t="s">
        <v>1510</v>
      </c>
      <c r="M11377" s="1">
        <v>4</v>
      </c>
    </row>
    <row r="11378" spans="1:13" x14ac:dyDescent="0.25">
      <c r="A11378" s="1" t="s">
        <v>1265</v>
      </c>
      <c r="J11378" s="1" t="s">
        <v>1511</v>
      </c>
      <c r="K11378" s="1" t="s">
        <v>1509</v>
      </c>
      <c r="L11378" s="1" t="s">
        <v>1510</v>
      </c>
      <c r="M11378" s="1">
        <v>3</v>
      </c>
    </row>
    <row r="11379" spans="1:13" x14ac:dyDescent="0.25">
      <c r="A11379" s="1" t="s">
        <v>1265</v>
      </c>
      <c r="J11379" s="1" t="s">
        <v>1511</v>
      </c>
      <c r="K11379" s="1" t="s">
        <v>1509</v>
      </c>
      <c r="L11379" s="1" t="s">
        <v>1510</v>
      </c>
      <c r="M11379" s="1">
        <v>1</v>
      </c>
    </row>
    <row r="11380" spans="1:13" x14ac:dyDescent="0.25">
      <c r="A11380" s="1" t="s">
        <v>1265</v>
      </c>
      <c r="J11380" s="1" t="s">
        <v>1511</v>
      </c>
      <c r="K11380" s="1" t="s">
        <v>1509</v>
      </c>
      <c r="L11380" s="1" t="s">
        <v>1510</v>
      </c>
      <c r="M11380" s="1">
        <v>4</v>
      </c>
    </row>
    <row r="11381" spans="1:13" x14ac:dyDescent="0.25">
      <c r="A11381" s="1" t="s">
        <v>835</v>
      </c>
      <c r="J11381" s="1" t="s">
        <v>1511</v>
      </c>
      <c r="K11381" s="1" t="s">
        <v>1509</v>
      </c>
      <c r="L11381" s="1" t="s">
        <v>1512</v>
      </c>
      <c r="M11381" s="1">
        <v>1</v>
      </c>
    </row>
    <row r="11382" spans="1:13" x14ac:dyDescent="0.25">
      <c r="A11382" s="1" t="s">
        <v>1265</v>
      </c>
      <c r="J11382" s="1" t="s">
        <v>1511</v>
      </c>
      <c r="K11382" s="1" t="s">
        <v>1509</v>
      </c>
      <c r="L11382" s="1" t="s">
        <v>1510</v>
      </c>
      <c r="M11382" s="1">
        <v>4</v>
      </c>
    </row>
    <row r="11383" spans="1:13" x14ac:dyDescent="0.25">
      <c r="A11383" s="1" t="s">
        <v>1265</v>
      </c>
      <c r="J11383" s="1" t="s">
        <v>1511</v>
      </c>
      <c r="K11383" s="1" t="s">
        <v>1509</v>
      </c>
      <c r="L11383" s="1" t="s">
        <v>1510</v>
      </c>
      <c r="M11383" s="1">
        <v>1</v>
      </c>
    </row>
    <row r="11384" spans="1:13" x14ac:dyDescent="0.25">
      <c r="A11384" s="1" t="s">
        <v>1265</v>
      </c>
      <c r="J11384" s="1" t="s">
        <v>1511</v>
      </c>
      <c r="K11384" s="1" t="s">
        <v>1509</v>
      </c>
      <c r="L11384" s="1" t="s">
        <v>1510</v>
      </c>
      <c r="M11384" s="1">
        <v>4</v>
      </c>
    </row>
    <row r="11385" spans="1:13" x14ac:dyDescent="0.25">
      <c r="A11385" s="1" t="s">
        <v>1265</v>
      </c>
      <c r="J11385" s="1" t="s">
        <v>1511</v>
      </c>
      <c r="K11385" s="1" t="s">
        <v>1509</v>
      </c>
      <c r="L11385" s="1" t="s">
        <v>1510</v>
      </c>
      <c r="M11385" s="1">
        <v>4</v>
      </c>
    </row>
    <row r="11386" spans="1:13" x14ac:dyDescent="0.25">
      <c r="A11386" s="1" t="s">
        <v>1527</v>
      </c>
      <c r="J11386" s="1" t="s">
        <v>1511</v>
      </c>
      <c r="K11386" s="1" t="s">
        <v>1509</v>
      </c>
      <c r="L11386" s="1" t="s">
        <v>1512</v>
      </c>
      <c r="M11386" s="1">
        <v>10</v>
      </c>
    </row>
    <row r="11387" spans="1:13" x14ac:dyDescent="0.25">
      <c r="A11387" s="1" t="s">
        <v>835</v>
      </c>
      <c r="J11387" s="1" t="s">
        <v>1511</v>
      </c>
      <c r="K11387" s="1" t="s">
        <v>1509</v>
      </c>
      <c r="L11387" s="1" t="s">
        <v>1512</v>
      </c>
      <c r="M11387" s="1">
        <v>1</v>
      </c>
    </row>
    <row r="11388" spans="1:13" x14ac:dyDescent="0.25">
      <c r="A11388" s="1" t="s">
        <v>1527</v>
      </c>
      <c r="J11388" s="1" t="s">
        <v>1511</v>
      </c>
      <c r="K11388" s="1" t="s">
        <v>1509</v>
      </c>
      <c r="L11388" s="1" t="s">
        <v>1512</v>
      </c>
      <c r="M11388" s="1">
        <v>13</v>
      </c>
    </row>
    <row r="11389" spans="1:13" x14ac:dyDescent="0.25">
      <c r="A11389" s="1" t="s">
        <v>835</v>
      </c>
      <c r="J11389" s="1" t="s">
        <v>1511</v>
      </c>
      <c r="K11389" s="1" t="s">
        <v>1509</v>
      </c>
      <c r="L11389" s="1" t="s">
        <v>1512</v>
      </c>
      <c r="M11389" s="1">
        <v>1</v>
      </c>
    </row>
    <row r="11390" spans="1:13" x14ac:dyDescent="0.25">
      <c r="A11390" s="1" t="s">
        <v>1527</v>
      </c>
      <c r="J11390" s="1" t="s">
        <v>1511</v>
      </c>
      <c r="K11390" s="1" t="s">
        <v>1509</v>
      </c>
      <c r="L11390" s="1" t="s">
        <v>1512</v>
      </c>
      <c r="M11390" s="1">
        <v>13</v>
      </c>
    </row>
    <row r="11391" spans="1:13" x14ac:dyDescent="0.25">
      <c r="A11391" s="1" t="s">
        <v>835</v>
      </c>
      <c r="J11391" s="1" t="s">
        <v>1511</v>
      </c>
      <c r="K11391" s="1" t="s">
        <v>1509</v>
      </c>
      <c r="L11391" s="1" t="s">
        <v>1512</v>
      </c>
      <c r="M11391" s="1">
        <v>1</v>
      </c>
    </row>
    <row r="11392" spans="1:13" x14ac:dyDescent="0.25">
      <c r="A11392" s="1" t="s">
        <v>1277</v>
      </c>
      <c r="J11392" s="1" t="s">
        <v>1511</v>
      </c>
      <c r="K11392" s="1" t="s">
        <v>1509</v>
      </c>
      <c r="L11392" s="1" t="s">
        <v>1512</v>
      </c>
      <c r="M11392" s="1">
        <v>1</v>
      </c>
    </row>
    <row r="11393" spans="1:13" x14ac:dyDescent="0.25">
      <c r="A11393" s="1" t="s">
        <v>1277</v>
      </c>
      <c r="J11393" s="1" t="s">
        <v>1511</v>
      </c>
      <c r="K11393" s="1" t="s">
        <v>1509</v>
      </c>
      <c r="L11393" s="1" t="s">
        <v>1512</v>
      </c>
      <c r="M11393" s="1">
        <v>1</v>
      </c>
    </row>
    <row r="11394" spans="1:13" x14ac:dyDescent="0.25">
      <c r="A11394" s="1" t="s">
        <v>1527</v>
      </c>
      <c r="J11394" s="1" t="s">
        <v>1511</v>
      </c>
      <c r="K11394" s="1" t="s">
        <v>1509</v>
      </c>
      <c r="L11394" s="1" t="s">
        <v>1512</v>
      </c>
      <c r="M11394" s="1">
        <v>13</v>
      </c>
    </row>
    <row r="11395" spans="1:13" x14ac:dyDescent="0.25">
      <c r="A11395" s="1" t="s">
        <v>835</v>
      </c>
      <c r="J11395" s="1" t="s">
        <v>1511</v>
      </c>
      <c r="K11395" s="1" t="s">
        <v>1509</v>
      </c>
      <c r="L11395" s="1" t="s">
        <v>1512</v>
      </c>
      <c r="M11395" s="1">
        <v>1</v>
      </c>
    </row>
    <row r="11396" spans="1:13" x14ac:dyDescent="0.25">
      <c r="A11396" s="1" t="s">
        <v>1277</v>
      </c>
      <c r="J11396" s="1" t="s">
        <v>1511</v>
      </c>
      <c r="K11396" s="1" t="s">
        <v>1509</v>
      </c>
      <c r="L11396" s="1" t="s">
        <v>1512</v>
      </c>
      <c r="M11396" s="1">
        <v>1</v>
      </c>
    </row>
    <row r="11397" spans="1:13" x14ac:dyDescent="0.25">
      <c r="A11397" s="1" t="s">
        <v>1265</v>
      </c>
      <c r="J11397" s="1" t="s">
        <v>1511</v>
      </c>
      <c r="K11397" s="1" t="s">
        <v>1509</v>
      </c>
      <c r="L11397" s="1" t="s">
        <v>1510</v>
      </c>
      <c r="M11397" s="1">
        <v>4</v>
      </c>
    </row>
    <row r="11398" spans="1:13" x14ac:dyDescent="0.25">
      <c r="A11398" s="1" t="s">
        <v>1527</v>
      </c>
      <c r="J11398" s="1" t="s">
        <v>1511</v>
      </c>
      <c r="K11398" s="1" t="s">
        <v>1509</v>
      </c>
      <c r="L11398" s="1" t="s">
        <v>1512</v>
      </c>
      <c r="M11398" s="1">
        <v>10</v>
      </c>
    </row>
    <row r="11399" spans="1:13" x14ac:dyDescent="0.25">
      <c r="A11399" s="1" t="s">
        <v>1265</v>
      </c>
      <c r="J11399" s="1" t="s">
        <v>1511</v>
      </c>
      <c r="K11399" s="1" t="s">
        <v>1509</v>
      </c>
      <c r="L11399" s="1" t="s">
        <v>1513</v>
      </c>
      <c r="M11399" s="1">
        <v>4</v>
      </c>
    </row>
    <row r="11400" spans="1:13" x14ac:dyDescent="0.25">
      <c r="A11400" s="1" t="s">
        <v>1265</v>
      </c>
      <c r="J11400" s="1" t="s">
        <v>1511</v>
      </c>
      <c r="K11400" s="1" t="s">
        <v>1509</v>
      </c>
      <c r="L11400" s="1" t="s">
        <v>1513</v>
      </c>
      <c r="M11400" s="1">
        <v>4</v>
      </c>
    </row>
    <row r="11401" spans="1:13" x14ac:dyDescent="0.25">
      <c r="A11401" s="1" t="s">
        <v>835</v>
      </c>
      <c r="J11401" s="1" t="s">
        <v>1511</v>
      </c>
      <c r="K11401" s="1" t="s">
        <v>1509</v>
      </c>
      <c r="L11401" s="1" t="s">
        <v>1512</v>
      </c>
      <c r="M11401" s="1">
        <v>1</v>
      </c>
    </row>
    <row r="11402" spans="1:13" x14ac:dyDescent="0.25">
      <c r="A11402" s="1" t="s">
        <v>1265</v>
      </c>
      <c r="J11402" s="1" t="s">
        <v>1511</v>
      </c>
      <c r="K11402" s="1" t="s">
        <v>1509</v>
      </c>
      <c r="L11402" s="1" t="s">
        <v>1513</v>
      </c>
      <c r="M11402" s="1">
        <v>4</v>
      </c>
    </row>
    <row r="11403" spans="1:13" x14ac:dyDescent="0.25">
      <c r="A11403" s="1" t="s">
        <v>1499</v>
      </c>
      <c r="J11403" s="1" t="s">
        <v>1511</v>
      </c>
      <c r="K11403" s="1" t="s">
        <v>1509</v>
      </c>
      <c r="L11403" s="1" t="s">
        <v>1510</v>
      </c>
      <c r="M11403" s="1">
        <v>2</v>
      </c>
    </row>
    <row r="11404" spans="1:13" x14ac:dyDescent="0.25">
      <c r="A11404" s="1" t="s">
        <v>1265</v>
      </c>
      <c r="J11404" s="1" t="s">
        <v>1511</v>
      </c>
      <c r="K11404" s="1" t="s">
        <v>1509</v>
      </c>
      <c r="L11404" s="1" t="s">
        <v>1513</v>
      </c>
      <c r="M11404" s="1">
        <v>4</v>
      </c>
    </row>
    <row r="11405" spans="1:13" x14ac:dyDescent="0.25">
      <c r="A11405" s="1" t="s">
        <v>1499</v>
      </c>
      <c r="J11405" s="1" t="s">
        <v>1511</v>
      </c>
      <c r="K11405" s="1" t="s">
        <v>1509</v>
      </c>
      <c r="L11405" s="1" t="s">
        <v>1510</v>
      </c>
      <c r="M11405" s="1">
        <v>1</v>
      </c>
    </row>
    <row r="11406" spans="1:13" x14ac:dyDescent="0.25">
      <c r="A11406" s="1" t="s">
        <v>1499</v>
      </c>
      <c r="J11406" s="1" t="s">
        <v>1511</v>
      </c>
      <c r="K11406" s="1" t="s">
        <v>1509</v>
      </c>
      <c r="L11406" s="1" t="s">
        <v>1512</v>
      </c>
      <c r="M11406" s="1">
        <v>91</v>
      </c>
    </row>
    <row r="11407" spans="1:13" x14ac:dyDescent="0.25">
      <c r="A11407" s="1" t="s">
        <v>835</v>
      </c>
      <c r="J11407" s="1" t="s">
        <v>1511</v>
      </c>
      <c r="K11407" s="1" t="s">
        <v>1509</v>
      </c>
      <c r="L11407" s="1" t="s">
        <v>1512</v>
      </c>
      <c r="M11407" s="1">
        <v>1</v>
      </c>
    </row>
    <row r="11408" spans="1:13" x14ac:dyDescent="0.25">
      <c r="A11408" s="1" t="s">
        <v>1499</v>
      </c>
      <c r="J11408" s="1" t="s">
        <v>1511</v>
      </c>
      <c r="K11408" s="1" t="s">
        <v>1509</v>
      </c>
      <c r="L11408" s="1" t="s">
        <v>1510</v>
      </c>
      <c r="M11408" s="1">
        <v>1</v>
      </c>
    </row>
    <row r="11409" spans="1:13" x14ac:dyDescent="0.25">
      <c r="A11409" s="1" t="s">
        <v>1499</v>
      </c>
      <c r="J11409" s="1" t="s">
        <v>1511</v>
      </c>
      <c r="K11409" s="1" t="s">
        <v>1509</v>
      </c>
      <c r="L11409" s="1" t="s">
        <v>1510</v>
      </c>
      <c r="M11409" s="1">
        <v>3</v>
      </c>
    </row>
    <row r="11410" spans="1:13" x14ac:dyDescent="0.25">
      <c r="A11410" s="1" t="s">
        <v>835</v>
      </c>
      <c r="J11410" s="1" t="s">
        <v>1511</v>
      </c>
      <c r="K11410" s="1" t="s">
        <v>1509</v>
      </c>
      <c r="L11410" s="1" t="s">
        <v>1512</v>
      </c>
      <c r="M11410" s="1">
        <v>1</v>
      </c>
    </row>
    <row r="11411" spans="1:13" x14ac:dyDescent="0.25">
      <c r="A11411" s="1" t="s">
        <v>1499</v>
      </c>
      <c r="J11411" s="1" t="s">
        <v>1511</v>
      </c>
      <c r="K11411" s="1" t="s">
        <v>1509</v>
      </c>
      <c r="L11411" s="1" t="s">
        <v>1510</v>
      </c>
      <c r="M11411" s="1">
        <v>2</v>
      </c>
    </row>
    <row r="11412" spans="1:13" x14ac:dyDescent="0.25">
      <c r="A11412" s="1" t="s">
        <v>1499</v>
      </c>
      <c r="J11412" s="1" t="s">
        <v>1511</v>
      </c>
      <c r="K11412" s="1" t="s">
        <v>1509</v>
      </c>
      <c r="L11412" s="1" t="s">
        <v>1510</v>
      </c>
      <c r="M11412" s="1">
        <v>8</v>
      </c>
    </row>
    <row r="11413" spans="1:13" x14ac:dyDescent="0.25">
      <c r="A11413" s="1" t="s">
        <v>1499</v>
      </c>
      <c r="J11413" s="1" t="s">
        <v>1511</v>
      </c>
      <c r="K11413" s="1" t="s">
        <v>1509</v>
      </c>
      <c r="L11413" s="1" t="s">
        <v>1510</v>
      </c>
      <c r="M11413" s="1">
        <v>14</v>
      </c>
    </row>
    <row r="11414" spans="1:13" x14ac:dyDescent="0.25">
      <c r="A11414" s="1" t="s">
        <v>1276</v>
      </c>
      <c r="J11414" s="1" t="s">
        <v>1511</v>
      </c>
      <c r="K11414" s="1" t="s">
        <v>1509</v>
      </c>
      <c r="L11414" s="1" t="s">
        <v>1510</v>
      </c>
      <c r="M11414" s="1">
        <v>3</v>
      </c>
    </row>
    <row r="11415" spans="1:13" x14ac:dyDescent="0.25">
      <c r="A11415" s="1" t="s">
        <v>1276</v>
      </c>
      <c r="J11415" s="1" t="s">
        <v>1508</v>
      </c>
      <c r="K11415" s="1" t="s">
        <v>1509</v>
      </c>
      <c r="L11415" s="1" t="s">
        <v>1510</v>
      </c>
      <c r="M11415" s="1">
        <v>3</v>
      </c>
    </row>
    <row r="11416" spans="1:13" x14ac:dyDescent="0.25">
      <c r="A11416" s="1" t="s">
        <v>835</v>
      </c>
      <c r="J11416" s="1" t="s">
        <v>1511</v>
      </c>
      <c r="K11416" s="1" t="s">
        <v>1509</v>
      </c>
      <c r="L11416" s="1" t="s">
        <v>1512</v>
      </c>
      <c r="M11416" s="1">
        <v>1</v>
      </c>
    </row>
    <row r="11417" spans="1:13" x14ac:dyDescent="0.25">
      <c r="A11417" s="1" t="s">
        <v>1276</v>
      </c>
      <c r="J11417" s="1" t="s">
        <v>1508</v>
      </c>
      <c r="K11417" s="1" t="s">
        <v>1509</v>
      </c>
      <c r="L11417" s="1" t="s">
        <v>1510</v>
      </c>
      <c r="M11417" s="1">
        <v>3</v>
      </c>
    </row>
    <row r="11418" spans="1:13" x14ac:dyDescent="0.25">
      <c r="A11418" s="1" t="s">
        <v>1495</v>
      </c>
      <c r="J11418" s="1" t="s">
        <v>1511</v>
      </c>
      <c r="K11418" s="1" t="s">
        <v>1509</v>
      </c>
      <c r="L11418" s="1" t="s">
        <v>1512</v>
      </c>
      <c r="M11418" s="1">
        <v>5</v>
      </c>
    </row>
    <row r="11419" spans="1:13" x14ac:dyDescent="0.25">
      <c r="A11419" s="1" t="s">
        <v>1276</v>
      </c>
      <c r="J11419" s="1" t="s">
        <v>1508</v>
      </c>
      <c r="K11419" s="1" t="s">
        <v>1509</v>
      </c>
      <c r="L11419" s="1" t="s">
        <v>1510</v>
      </c>
      <c r="M11419" s="1">
        <v>3</v>
      </c>
    </row>
    <row r="11420" spans="1:13" x14ac:dyDescent="0.25">
      <c r="A11420" s="1" t="s">
        <v>1499</v>
      </c>
      <c r="J11420" s="1" t="s">
        <v>1511</v>
      </c>
      <c r="K11420" s="1" t="s">
        <v>1509</v>
      </c>
      <c r="L11420" s="1" t="s">
        <v>1510</v>
      </c>
      <c r="M11420" s="1">
        <v>3</v>
      </c>
    </row>
    <row r="11421" spans="1:13" x14ac:dyDescent="0.25">
      <c r="A11421" s="1" t="s">
        <v>1499</v>
      </c>
      <c r="J11421" s="1" t="s">
        <v>1511</v>
      </c>
      <c r="K11421" s="1" t="s">
        <v>1509</v>
      </c>
      <c r="L11421" s="1" t="s">
        <v>1512</v>
      </c>
      <c r="M11421" s="1">
        <v>1</v>
      </c>
    </row>
    <row r="11422" spans="1:13" x14ac:dyDescent="0.25">
      <c r="A11422" s="1" t="s">
        <v>1282</v>
      </c>
      <c r="J11422" s="1" t="s">
        <v>1511</v>
      </c>
      <c r="K11422" s="1" t="s">
        <v>1509</v>
      </c>
      <c r="L11422" s="1" t="s">
        <v>1512</v>
      </c>
      <c r="M11422" s="1">
        <v>3</v>
      </c>
    </row>
    <row r="11423" spans="1:13" x14ac:dyDescent="0.25">
      <c r="A11423" s="1" t="s">
        <v>1495</v>
      </c>
      <c r="J11423" s="1" t="s">
        <v>1511</v>
      </c>
      <c r="K11423" s="1" t="s">
        <v>1509</v>
      </c>
      <c r="L11423" s="1" t="s">
        <v>1512</v>
      </c>
      <c r="M11423" s="1">
        <v>4</v>
      </c>
    </row>
    <row r="11424" spans="1:13" x14ac:dyDescent="0.25">
      <c r="A11424" s="1" t="s">
        <v>1499</v>
      </c>
      <c r="J11424" s="1" t="s">
        <v>1511</v>
      </c>
      <c r="K11424" s="1" t="s">
        <v>1509</v>
      </c>
      <c r="L11424" s="1" t="s">
        <v>1512</v>
      </c>
      <c r="M11424" s="1">
        <v>2</v>
      </c>
    </row>
    <row r="11425" spans="1:13" x14ac:dyDescent="0.25">
      <c r="A11425" s="1" t="s">
        <v>835</v>
      </c>
      <c r="J11425" s="1" t="s">
        <v>1511</v>
      </c>
      <c r="K11425" s="1" t="s">
        <v>1509</v>
      </c>
      <c r="L11425" s="1" t="s">
        <v>1512</v>
      </c>
      <c r="M11425" s="1">
        <v>1</v>
      </c>
    </row>
    <row r="11426" spans="1:13" x14ac:dyDescent="0.25">
      <c r="A11426" s="1" t="s">
        <v>1495</v>
      </c>
      <c r="J11426" s="1" t="s">
        <v>1511</v>
      </c>
      <c r="K11426" s="1" t="s">
        <v>1509</v>
      </c>
      <c r="L11426" s="1" t="s">
        <v>1512</v>
      </c>
      <c r="M11426" s="1">
        <v>4</v>
      </c>
    </row>
    <row r="11427" spans="1:13" x14ac:dyDescent="0.25">
      <c r="A11427" s="1" t="s">
        <v>1499</v>
      </c>
      <c r="J11427" s="1" t="s">
        <v>1511</v>
      </c>
      <c r="K11427" s="1" t="s">
        <v>1509</v>
      </c>
      <c r="L11427" s="1" t="s">
        <v>1510</v>
      </c>
      <c r="M11427" s="1">
        <v>2</v>
      </c>
    </row>
    <row r="11428" spans="1:13" x14ac:dyDescent="0.25">
      <c r="A11428" s="1" t="s">
        <v>1282</v>
      </c>
      <c r="J11428" s="1" t="s">
        <v>1511</v>
      </c>
      <c r="K11428" s="1" t="s">
        <v>1509</v>
      </c>
      <c r="L11428" s="1" t="s">
        <v>1512</v>
      </c>
      <c r="M11428" s="1">
        <v>13</v>
      </c>
    </row>
    <row r="11429" spans="1:13" x14ac:dyDescent="0.25">
      <c r="A11429" s="1" t="s">
        <v>1277</v>
      </c>
      <c r="J11429" s="1" t="s">
        <v>1511</v>
      </c>
      <c r="K11429" s="1" t="s">
        <v>1509</v>
      </c>
      <c r="L11429" s="1" t="s">
        <v>1512</v>
      </c>
      <c r="M11429" s="1">
        <v>10</v>
      </c>
    </row>
    <row r="11430" spans="1:13" x14ac:dyDescent="0.25">
      <c r="A11430" s="1" t="s">
        <v>1499</v>
      </c>
      <c r="J11430" s="1" t="s">
        <v>1511</v>
      </c>
      <c r="K11430" s="1" t="s">
        <v>1509</v>
      </c>
      <c r="L11430" s="1" t="s">
        <v>1510</v>
      </c>
      <c r="M11430" s="1">
        <v>3</v>
      </c>
    </row>
    <row r="11431" spans="1:13" x14ac:dyDescent="0.25">
      <c r="A11431" s="1" t="s">
        <v>1276</v>
      </c>
      <c r="J11431" s="1" t="s">
        <v>1508</v>
      </c>
      <c r="K11431" s="1" t="s">
        <v>1509</v>
      </c>
      <c r="L11431" s="1" t="s">
        <v>1510</v>
      </c>
      <c r="M11431" s="1">
        <v>3</v>
      </c>
    </row>
    <row r="11432" spans="1:13" x14ac:dyDescent="0.25">
      <c r="A11432" s="1" t="s">
        <v>835</v>
      </c>
      <c r="J11432" s="1" t="s">
        <v>1511</v>
      </c>
      <c r="K11432" s="1" t="s">
        <v>1509</v>
      </c>
      <c r="L11432" s="1" t="s">
        <v>1512</v>
      </c>
      <c r="M11432" s="1">
        <v>1</v>
      </c>
    </row>
    <row r="11433" spans="1:13" x14ac:dyDescent="0.25">
      <c r="A11433" s="1" t="s">
        <v>1277</v>
      </c>
      <c r="J11433" s="1" t="s">
        <v>1511</v>
      </c>
      <c r="K11433" s="1" t="s">
        <v>1509</v>
      </c>
      <c r="L11433" s="1" t="s">
        <v>1512</v>
      </c>
      <c r="M11433" s="1">
        <v>1</v>
      </c>
    </row>
    <row r="11434" spans="1:13" x14ac:dyDescent="0.25">
      <c r="A11434" s="1" t="s">
        <v>1282</v>
      </c>
      <c r="J11434" s="1" t="s">
        <v>1511</v>
      </c>
      <c r="K11434" s="1" t="s">
        <v>1509</v>
      </c>
      <c r="L11434" s="1" t="s">
        <v>1512</v>
      </c>
      <c r="M11434" s="1">
        <v>1</v>
      </c>
    </row>
    <row r="11435" spans="1:13" x14ac:dyDescent="0.25">
      <c r="A11435" s="1" t="s">
        <v>1385</v>
      </c>
      <c r="J11435" s="1" t="s">
        <v>1511</v>
      </c>
      <c r="K11435" s="1" t="s">
        <v>1509</v>
      </c>
      <c r="L11435" s="1" t="s">
        <v>1510</v>
      </c>
      <c r="M11435" s="1">
        <v>5</v>
      </c>
    </row>
    <row r="11436" spans="1:13" x14ac:dyDescent="0.25">
      <c r="A11436" s="1" t="s">
        <v>835</v>
      </c>
      <c r="J11436" s="1" t="s">
        <v>1511</v>
      </c>
      <c r="K11436" s="1" t="s">
        <v>1509</v>
      </c>
      <c r="L11436" s="1" t="s">
        <v>1512</v>
      </c>
      <c r="M11436" s="1">
        <v>1</v>
      </c>
    </row>
    <row r="11437" spans="1:13" x14ac:dyDescent="0.25">
      <c r="A11437" s="1" t="s">
        <v>1277</v>
      </c>
      <c r="J11437" s="1" t="s">
        <v>1511</v>
      </c>
      <c r="K11437" s="1" t="s">
        <v>1509</v>
      </c>
      <c r="L11437" s="1" t="s">
        <v>1512</v>
      </c>
      <c r="M11437" s="1">
        <v>1</v>
      </c>
    </row>
    <row r="11438" spans="1:13" x14ac:dyDescent="0.25">
      <c r="A11438" s="1" t="s">
        <v>1282</v>
      </c>
      <c r="J11438" s="1" t="s">
        <v>1511</v>
      </c>
      <c r="K11438" s="1" t="s">
        <v>1509</v>
      </c>
      <c r="L11438" s="1" t="s">
        <v>1512</v>
      </c>
      <c r="M11438" s="1">
        <v>5</v>
      </c>
    </row>
    <row r="11439" spans="1:13" x14ac:dyDescent="0.25">
      <c r="A11439" s="1" t="s">
        <v>1411</v>
      </c>
      <c r="J11439" s="1" t="s">
        <v>1511</v>
      </c>
      <c r="K11439" s="1" t="s">
        <v>1509</v>
      </c>
      <c r="L11439" s="1" t="s">
        <v>1510</v>
      </c>
      <c r="M11439" s="1">
        <v>5</v>
      </c>
    </row>
    <row r="11440" spans="1:13" x14ac:dyDescent="0.25">
      <c r="A11440" s="1" t="s">
        <v>1276</v>
      </c>
      <c r="J11440" s="1" t="s">
        <v>1508</v>
      </c>
      <c r="K11440" s="1" t="s">
        <v>1509</v>
      </c>
      <c r="L11440" s="1" t="s">
        <v>1510</v>
      </c>
      <c r="M11440" s="1">
        <v>3</v>
      </c>
    </row>
    <row r="11441" spans="1:13" x14ac:dyDescent="0.25">
      <c r="A11441" s="1" t="s">
        <v>835</v>
      </c>
      <c r="J11441" s="1" t="s">
        <v>1511</v>
      </c>
      <c r="K11441" s="1" t="s">
        <v>1509</v>
      </c>
      <c r="L11441" s="1" t="s">
        <v>1512</v>
      </c>
      <c r="M11441" s="1">
        <v>1</v>
      </c>
    </row>
    <row r="11442" spans="1:13" x14ac:dyDescent="0.25">
      <c r="A11442" s="1" t="s">
        <v>1282</v>
      </c>
      <c r="J11442" s="1" t="s">
        <v>1511</v>
      </c>
      <c r="K11442" s="1" t="s">
        <v>1509</v>
      </c>
      <c r="L11442" s="1" t="s">
        <v>1510</v>
      </c>
      <c r="M11442" s="1">
        <v>4</v>
      </c>
    </row>
    <row r="11443" spans="1:13" x14ac:dyDescent="0.25">
      <c r="A11443" s="1" t="s">
        <v>1282</v>
      </c>
      <c r="J11443" s="1" t="s">
        <v>1511</v>
      </c>
      <c r="K11443" s="1" t="s">
        <v>1509</v>
      </c>
      <c r="L11443" s="1" t="s">
        <v>1510</v>
      </c>
      <c r="M11443" s="1">
        <v>4</v>
      </c>
    </row>
    <row r="11444" spans="1:13" x14ac:dyDescent="0.25">
      <c r="A11444" s="1" t="s">
        <v>835</v>
      </c>
      <c r="J11444" s="1" t="s">
        <v>1511</v>
      </c>
      <c r="K11444" s="1" t="s">
        <v>1509</v>
      </c>
      <c r="L11444" s="1" t="s">
        <v>1512</v>
      </c>
      <c r="M11444" s="1">
        <v>1</v>
      </c>
    </row>
    <row r="11445" spans="1:13" x14ac:dyDescent="0.25">
      <c r="A11445" s="1" t="s">
        <v>1277</v>
      </c>
      <c r="J11445" s="1" t="s">
        <v>1511</v>
      </c>
      <c r="K11445" s="1" t="s">
        <v>1509</v>
      </c>
      <c r="L11445" s="1" t="s">
        <v>1512</v>
      </c>
      <c r="M11445" s="1">
        <v>1</v>
      </c>
    </row>
    <row r="11446" spans="1:13" x14ac:dyDescent="0.25">
      <c r="A11446" s="1" t="s">
        <v>1499</v>
      </c>
      <c r="J11446" s="1" t="s">
        <v>1511</v>
      </c>
      <c r="K11446" s="1" t="s">
        <v>1509</v>
      </c>
      <c r="L11446" s="1" t="s">
        <v>1510</v>
      </c>
      <c r="M11446" s="1">
        <v>2</v>
      </c>
    </row>
    <row r="11447" spans="1:13" x14ac:dyDescent="0.25">
      <c r="A11447" s="1" t="s">
        <v>1277</v>
      </c>
      <c r="J11447" s="1" t="s">
        <v>1511</v>
      </c>
      <c r="K11447" s="1" t="s">
        <v>1509</v>
      </c>
      <c r="L11447" s="1" t="s">
        <v>1512</v>
      </c>
      <c r="M11447" s="1">
        <v>1</v>
      </c>
    </row>
    <row r="11448" spans="1:13" x14ac:dyDescent="0.25">
      <c r="A11448" s="1" t="s">
        <v>1499</v>
      </c>
      <c r="J11448" s="1" t="s">
        <v>1511</v>
      </c>
      <c r="K11448" s="1" t="s">
        <v>1509</v>
      </c>
      <c r="L11448" s="1" t="s">
        <v>1510</v>
      </c>
      <c r="M11448" s="1">
        <v>36</v>
      </c>
    </row>
    <row r="11449" spans="1:13" x14ac:dyDescent="0.25">
      <c r="A11449" s="1" t="s">
        <v>1282</v>
      </c>
      <c r="J11449" s="1" t="s">
        <v>1511</v>
      </c>
      <c r="K11449" s="1" t="s">
        <v>1509</v>
      </c>
      <c r="L11449" s="1" t="s">
        <v>1512</v>
      </c>
      <c r="M11449" s="1">
        <v>3</v>
      </c>
    </row>
    <row r="11450" spans="1:13" x14ac:dyDescent="0.25">
      <c r="A11450" s="1" t="s">
        <v>1282</v>
      </c>
      <c r="J11450" s="1" t="s">
        <v>1511</v>
      </c>
      <c r="K11450" s="1" t="s">
        <v>1509</v>
      </c>
      <c r="L11450" s="1" t="s">
        <v>1512</v>
      </c>
      <c r="M11450" s="1">
        <v>6</v>
      </c>
    </row>
    <row r="11451" spans="1:13" x14ac:dyDescent="0.25">
      <c r="A11451" s="1" t="s">
        <v>1499</v>
      </c>
      <c r="J11451" s="1" t="s">
        <v>1511</v>
      </c>
      <c r="K11451" s="1" t="s">
        <v>1509</v>
      </c>
      <c r="L11451" s="1" t="s">
        <v>1510</v>
      </c>
      <c r="M11451" s="1">
        <v>3</v>
      </c>
    </row>
    <row r="11452" spans="1:13" x14ac:dyDescent="0.25">
      <c r="A11452" s="1" t="s">
        <v>1499</v>
      </c>
      <c r="J11452" s="1" t="s">
        <v>1511</v>
      </c>
      <c r="K11452" s="1" t="s">
        <v>1509</v>
      </c>
      <c r="L11452" s="1" t="s">
        <v>1510</v>
      </c>
      <c r="M11452" s="1">
        <v>1</v>
      </c>
    </row>
    <row r="11453" spans="1:13" x14ac:dyDescent="0.25">
      <c r="A11453" s="1" t="s">
        <v>1282</v>
      </c>
      <c r="J11453" s="1" t="s">
        <v>1511</v>
      </c>
      <c r="K11453" s="1" t="s">
        <v>1509</v>
      </c>
      <c r="L11453" s="1" t="s">
        <v>1512</v>
      </c>
      <c r="M11453" s="1">
        <v>6</v>
      </c>
    </row>
    <row r="11454" spans="1:13" x14ac:dyDescent="0.25">
      <c r="A11454" s="1" t="s">
        <v>1282</v>
      </c>
      <c r="J11454" s="1" t="s">
        <v>1511</v>
      </c>
      <c r="K11454" s="1" t="s">
        <v>1509</v>
      </c>
      <c r="L11454" s="1" t="s">
        <v>1512</v>
      </c>
      <c r="M11454" s="1">
        <v>4</v>
      </c>
    </row>
    <row r="11455" spans="1:13" x14ac:dyDescent="0.25">
      <c r="A11455" s="1" t="s">
        <v>1499</v>
      </c>
      <c r="J11455" s="1" t="s">
        <v>1511</v>
      </c>
      <c r="K11455" s="1" t="s">
        <v>1509</v>
      </c>
      <c r="L11455" s="1" t="s">
        <v>1510</v>
      </c>
      <c r="M11455" s="1">
        <v>2</v>
      </c>
    </row>
    <row r="11456" spans="1:13" x14ac:dyDescent="0.25">
      <c r="A11456" s="1" t="s">
        <v>835</v>
      </c>
      <c r="J11456" s="1" t="s">
        <v>1511</v>
      </c>
      <c r="K11456" s="1" t="s">
        <v>1509</v>
      </c>
      <c r="L11456" s="1" t="s">
        <v>1512</v>
      </c>
      <c r="M11456" s="1">
        <v>1</v>
      </c>
    </row>
    <row r="11457" spans="1:13" x14ac:dyDescent="0.25">
      <c r="A11457" s="1" t="s">
        <v>1493</v>
      </c>
      <c r="J11457" s="1" t="s">
        <v>1511</v>
      </c>
      <c r="K11457" s="1" t="s">
        <v>1509</v>
      </c>
      <c r="L11457" s="1" t="s">
        <v>1512</v>
      </c>
      <c r="M11457" s="1">
        <v>3</v>
      </c>
    </row>
    <row r="11458" spans="1:13" x14ac:dyDescent="0.25">
      <c r="A11458" s="1" t="s">
        <v>1282</v>
      </c>
      <c r="J11458" s="1" t="s">
        <v>1511</v>
      </c>
      <c r="K11458" s="1" t="s">
        <v>1509</v>
      </c>
      <c r="L11458" s="1" t="s">
        <v>1512</v>
      </c>
      <c r="M11458" s="1">
        <v>7</v>
      </c>
    </row>
    <row r="11459" spans="1:13" x14ac:dyDescent="0.25">
      <c r="A11459" s="1" t="s">
        <v>835</v>
      </c>
      <c r="J11459" s="1" t="s">
        <v>1511</v>
      </c>
      <c r="K11459" s="1" t="s">
        <v>1509</v>
      </c>
      <c r="L11459" s="1" t="s">
        <v>1512</v>
      </c>
      <c r="M11459" s="1">
        <v>1</v>
      </c>
    </row>
    <row r="11460" spans="1:13" x14ac:dyDescent="0.25">
      <c r="A11460" s="1" t="s">
        <v>1276</v>
      </c>
      <c r="J11460" s="1" t="s">
        <v>1508</v>
      </c>
      <c r="K11460" s="1" t="s">
        <v>1509</v>
      </c>
      <c r="L11460" s="1" t="s">
        <v>1510</v>
      </c>
      <c r="M11460" s="1">
        <v>3</v>
      </c>
    </row>
    <row r="11461" spans="1:13" x14ac:dyDescent="0.25">
      <c r="A11461" s="1" t="s">
        <v>1282</v>
      </c>
      <c r="J11461" s="1" t="s">
        <v>1511</v>
      </c>
      <c r="K11461" s="1" t="s">
        <v>1509</v>
      </c>
      <c r="L11461" s="1" t="s">
        <v>1512</v>
      </c>
      <c r="M11461" s="1">
        <v>8</v>
      </c>
    </row>
    <row r="11462" spans="1:13" x14ac:dyDescent="0.25">
      <c r="A11462" s="1" t="s">
        <v>1493</v>
      </c>
      <c r="J11462" s="1" t="s">
        <v>1511</v>
      </c>
      <c r="K11462" s="1" t="s">
        <v>1509</v>
      </c>
      <c r="L11462" s="1" t="s">
        <v>1512</v>
      </c>
      <c r="M11462" s="1">
        <v>5</v>
      </c>
    </row>
    <row r="11463" spans="1:13" x14ac:dyDescent="0.25">
      <c r="A11463" s="1" t="s">
        <v>1276</v>
      </c>
      <c r="J11463" s="1" t="s">
        <v>1508</v>
      </c>
      <c r="K11463" s="1" t="s">
        <v>1509</v>
      </c>
      <c r="L11463" s="1" t="s">
        <v>1510</v>
      </c>
      <c r="M11463" s="1">
        <v>3</v>
      </c>
    </row>
    <row r="11464" spans="1:13" x14ac:dyDescent="0.25">
      <c r="A11464" s="1" t="s">
        <v>1282</v>
      </c>
      <c r="J11464" s="1" t="s">
        <v>1511</v>
      </c>
      <c r="K11464" s="1" t="s">
        <v>1509</v>
      </c>
      <c r="L11464" s="1" t="s">
        <v>1512</v>
      </c>
      <c r="M11464" s="1">
        <v>13</v>
      </c>
    </row>
    <row r="11465" spans="1:13" x14ac:dyDescent="0.25">
      <c r="A11465" s="1" t="s">
        <v>835</v>
      </c>
      <c r="J11465" s="1" t="s">
        <v>1511</v>
      </c>
      <c r="K11465" s="1" t="s">
        <v>1509</v>
      </c>
      <c r="L11465" s="1" t="s">
        <v>1512</v>
      </c>
      <c r="M11465" s="1">
        <v>1</v>
      </c>
    </row>
    <row r="11466" spans="1:13" x14ac:dyDescent="0.25">
      <c r="A11466" s="1" t="s">
        <v>1493</v>
      </c>
      <c r="J11466" s="1" t="s">
        <v>1511</v>
      </c>
      <c r="K11466" s="1" t="s">
        <v>1509</v>
      </c>
      <c r="L11466" s="1" t="s">
        <v>1512</v>
      </c>
      <c r="M11466" s="1">
        <v>5</v>
      </c>
    </row>
    <row r="11467" spans="1:13" x14ac:dyDescent="0.25">
      <c r="A11467" s="1" t="s">
        <v>1282</v>
      </c>
      <c r="J11467" s="1" t="s">
        <v>1511</v>
      </c>
      <c r="K11467" s="1" t="s">
        <v>1509</v>
      </c>
      <c r="L11467" s="1" t="s">
        <v>1512</v>
      </c>
      <c r="M11467" s="1">
        <v>1</v>
      </c>
    </row>
    <row r="11468" spans="1:13" x14ac:dyDescent="0.25">
      <c r="A11468" s="1" t="s">
        <v>1276</v>
      </c>
      <c r="J11468" s="1" t="s">
        <v>1508</v>
      </c>
      <c r="K11468" s="1" t="s">
        <v>1509</v>
      </c>
      <c r="L11468" s="1" t="s">
        <v>1510</v>
      </c>
      <c r="M11468" s="1">
        <v>3</v>
      </c>
    </row>
    <row r="11469" spans="1:13" x14ac:dyDescent="0.25">
      <c r="A11469" s="1" t="s">
        <v>1282</v>
      </c>
      <c r="J11469" s="1" t="s">
        <v>1511</v>
      </c>
      <c r="K11469" s="1" t="s">
        <v>1509</v>
      </c>
      <c r="L11469" s="1" t="s">
        <v>1512</v>
      </c>
      <c r="M11469" s="1">
        <v>14</v>
      </c>
    </row>
    <row r="11470" spans="1:13" x14ac:dyDescent="0.25">
      <c r="A11470" s="1" t="s">
        <v>1493</v>
      </c>
      <c r="J11470" s="1" t="s">
        <v>1511</v>
      </c>
      <c r="K11470" s="1" t="s">
        <v>1509</v>
      </c>
      <c r="L11470" s="1" t="s">
        <v>1512</v>
      </c>
      <c r="M11470" s="1">
        <v>4</v>
      </c>
    </row>
    <row r="11471" spans="1:13" x14ac:dyDescent="0.25">
      <c r="A11471" s="1" t="s">
        <v>1493</v>
      </c>
      <c r="J11471" s="1" t="s">
        <v>1511</v>
      </c>
      <c r="K11471" s="1" t="s">
        <v>1509</v>
      </c>
      <c r="L11471" s="1" t="s">
        <v>1512</v>
      </c>
      <c r="M11471" s="1">
        <v>4</v>
      </c>
    </row>
    <row r="11472" spans="1:13" x14ac:dyDescent="0.25">
      <c r="A11472" s="1" t="s">
        <v>1282</v>
      </c>
      <c r="J11472" s="1" t="s">
        <v>1511</v>
      </c>
      <c r="K11472" s="1" t="s">
        <v>1509</v>
      </c>
      <c r="L11472" s="1" t="s">
        <v>1512</v>
      </c>
      <c r="M11472" s="1">
        <v>1</v>
      </c>
    </row>
    <row r="11473" spans="1:13" x14ac:dyDescent="0.25">
      <c r="A11473" s="1" t="s">
        <v>1282</v>
      </c>
      <c r="J11473" s="1" t="s">
        <v>1511</v>
      </c>
      <c r="K11473" s="1" t="s">
        <v>1509</v>
      </c>
      <c r="L11473" s="1" t="s">
        <v>1512</v>
      </c>
      <c r="M11473" s="1">
        <v>4</v>
      </c>
    </row>
    <row r="11474" spans="1:13" x14ac:dyDescent="0.25">
      <c r="A11474" s="1" t="s">
        <v>1493</v>
      </c>
      <c r="J11474" s="1" t="s">
        <v>1511</v>
      </c>
      <c r="K11474" s="1" t="s">
        <v>1509</v>
      </c>
      <c r="L11474" s="1" t="s">
        <v>1512</v>
      </c>
      <c r="M11474" s="1">
        <v>3</v>
      </c>
    </row>
    <row r="11475" spans="1:13" x14ac:dyDescent="0.25">
      <c r="A11475" s="1" t="s">
        <v>1493</v>
      </c>
      <c r="J11475" s="1" t="s">
        <v>1511</v>
      </c>
      <c r="K11475" s="1" t="s">
        <v>1509</v>
      </c>
      <c r="L11475" s="1" t="s">
        <v>1512</v>
      </c>
      <c r="M11475" s="1">
        <v>3</v>
      </c>
    </row>
    <row r="11476" spans="1:13" x14ac:dyDescent="0.25">
      <c r="A11476" s="1" t="s">
        <v>1282</v>
      </c>
      <c r="J11476" s="1" t="s">
        <v>1508</v>
      </c>
      <c r="K11476" s="1" t="s">
        <v>1509</v>
      </c>
      <c r="L11476" s="1" t="s">
        <v>1510</v>
      </c>
      <c r="M11476" s="1">
        <v>4</v>
      </c>
    </row>
    <row r="11477" spans="1:13" x14ac:dyDescent="0.25">
      <c r="A11477" s="1" t="s">
        <v>1282</v>
      </c>
      <c r="J11477" s="1" t="s">
        <v>1511</v>
      </c>
      <c r="K11477" s="1" t="s">
        <v>1509</v>
      </c>
      <c r="L11477" s="1" t="s">
        <v>1512</v>
      </c>
      <c r="M11477" s="1">
        <v>2</v>
      </c>
    </row>
    <row r="11478" spans="1:13" x14ac:dyDescent="0.25">
      <c r="A11478" s="1" t="s">
        <v>1493</v>
      </c>
      <c r="J11478" s="1" t="s">
        <v>1511</v>
      </c>
      <c r="K11478" s="1" t="s">
        <v>1509</v>
      </c>
      <c r="L11478" s="1" t="s">
        <v>1512</v>
      </c>
      <c r="M11478" s="1">
        <v>3</v>
      </c>
    </row>
    <row r="11479" spans="1:13" x14ac:dyDescent="0.25">
      <c r="A11479" s="1" t="s">
        <v>1276</v>
      </c>
      <c r="J11479" s="1" t="s">
        <v>1508</v>
      </c>
      <c r="K11479" s="1" t="s">
        <v>1509</v>
      </c>
      <c r="L11479" s="1" t="s">
        <v>1510</v>
      </c>
      <c r="M11479" s="1">
        <v>3</v>
      </c>
    </row>
    <row r="11480" spans="1:13" x14ac:dyDescent="0.25">
      <c r="A11480" s="1" t="s">
        <v>1282</v>
      </c>
      <c r="J11480" s="1" t="s">
        <v>1511</v>
      </c>
      <c r="K11480" s="1" t="s">
        <v>1509</v>
      </c>
      <c r="L11480" s="1" t="s">
        <v>1512</v>
      </c>
      <c r="M11480" s="1">
        <v>8</v>
      </c>
    </row>
    <row r="11481" spans="1:13" x14ac:dyDescent="0.25">
      <c r="A11481" s="1" t="s">
        <v>1493</v>
      </c>
      <c r="J11481" s="1" t="s">
        <v>1511</v>
      </c>
      <c r="K11481" s="1" t="s">
        <v>1509</v>
      </c>
      <c r="L11481" s="1" t="s">
        <v>1512</v>
      </c>
      <c r="M11481" s="1">
        <v>3</v>
      </c>
    </row>
    <row r="11482" spans="1:13" x14ac:dyDescent="0.25">
      <c r="A11482" s="1" t="s">
        <v>1282</v>
      </c>
      <c r="J11482" s="1" t="s">
        <v>1511</v>
      </c>
      <c r="K11482" s="1" t="s">
        <v>1509</v>
      </c>
      <c r="L11482" s="1" t="s">
        <v>1512</v>
      </c>
      <c r="M11482" s="1">
        <v>12</v>
      </c>
    </row>
    <row r="11483" spans="1:13" x14ac:dyDescent="0.25">
      <c r="A11483" s="1" t="s">
        <v>1282</v>
      </c>
      <c r="J11483" s="1" t="s">
        <v>1511</v>
      </c>
      <c r="K11483" s="1" t="s">
        <v>1509</v>
      </c>
      <c r="L11483" s="1" t="s">
        <v>1512</v>
      </c>
      <c r="M11483" s="1">
        <v>6</v>
      </c>
    </row>
    <row r="11484" spans="1:13" x14ac:dyDescent="0.25">
      <c r="A11484" s="1" t="s">
        <v>1282</v>
      </c>
      <c r="J11484" s="1" t="s">
        <v>1511</v>
      </c>
      <c r="K11484" s="1" t="s">
        <v>1509</v>
      </c>
      <c r="L11484" s="1" t="s">
        <v>1512</v>
      </c>
      <c r="M11484" s="1">
        <v>8</v>
      </c>
    </row>
    <row r="11485" spans="1:13" x14ac:dyDescent="0.25">
      <c r="A11485" s="1" t="s">
        <v>1493</v>
      </c>
      <c r="J11485" s="1" t="s">
        <v>1511</v>
      </c>
      <c r="K11485" s="1" t="s">
        <v>1509</v>
      </c>
      <c r="L11485" s="1" t="s">
        <v>1512</v>
      </c>
      <c r="M11485" s="1">
        <v>5</v>
      </c>
    </row>
    <row r="11486" spans="1:13" x14ac:dyDescent="0.25">
      <c r="A11486" s="1" t="s">
        <v>1493</v>
      </c>
      <c r="J11486" s="1" t="s">
        <v>1511</v>
      </c>
      <c r="K11486" s="1" t="s">
        <v>1509</v>
      </c>
      <c r="L11486" s="1" t="s">
        <v>1512</v>
      </c>
      <c r="M11486" s="1">
        <v>3</v>
      </c>
    </row>
    <row r="11487" spans="1:13" x14ac:dyDescent="0.25">
      <c r="A11487" s="1" t="s">
        <v>1282</v>
      </c>
      <c r="J11487" s="1" t="s">
        <v>1511</v>
      </c>
      <c r="K11487" s="1" t="s">
        <v>1509</v>
      </c>
      <c r="L11487" s="1" t="s">
        <v>1512</v>
      </c>
      <c r="M11487" s="1">
        <v>11</v>
      </c>
    </row>
    <row r="11488" spans="1:13" x14ac:dyDescent="0.25">
      <c r="A11488" s="1" t="s">
        <v>1282</v>
      </c>
      <c r="J11488" s="1" t="s">
        <v>1511</v>
      </c>
      <c r="K11488" s="1" t="s">
        <v>1509</v>
      </c>
      <c r="L11488" s="1" t="s">
        <v>1512</v>
      </c>
      <c r="M11488" s="1">
        <v>9</v>
      </c>
    </row>
    <row r="11489" spans="1:13" x14ac:dyDescent="0.25">
      <c r="A11489" s="1" t="s">
        <v>1493</v>
      </c>
      <c r="J11489" s="1" t="s">
        <v>1511</v>
      </c>
      <c r="K11489" s="1" t="s">
        <v>1509</v>
      </c>
      <c r="L11489" s="1" t="s">
        <v>1512</v>
      </c>
      <c r="M11489" s="1">
        <v>3</v>
      </c>
    </row>
    <row r="11490" spans="1:13" x14ac:dyDescent="0.25">
      <c r="A11490" s="1" t="s">
        <v>1493</v>
      </c>
      <c r="J11490" s="1" t="s">
        <v>1511</v>
      </c>
      <c r="K11490" s="1" t="s">
        <v>1509</v>
      </c>
      <c r="L11490" s="1" t="s">
        <v>1512</v>
      </c>
      <c r="M11490" s="1">
        <v>3</v>
      </c>
    </row>
    <row r="11491" spans="1:13" x14ac:dyDescent="0.25">
      <c r="A11491" s="1" t="s">
        <v>1282</v>
      </c>
      <c r="J11491" s="1" t="s">
        <v>1511</v>
      </c>
      <c r="K11491" s="1" t="s">
        <v>1509</v>
      </c>
      <c r="L11491" s="1" t="s">
        <v>1512</v>
      </c>
      <c r="M11491" s="1">
        <v>12</v>
      </c>
    </row>
    <row r="11492" spans="1:13" x14ac:dyDescent="0.25">
      <c r="A11492" s="1" t="s">
        <v>1282</v>
      </c>
      <c r="J11492" s="1" t="s">
        <v>1511</v>
      </c>
      <c r="K11492" s="1" t="s">
        <v>1509</v>
      </c>
      <c r="L11492" s="1" t="s">
        <v>1512</v>
      </c>
      <c r="M11492" s="1">
        <v>11</v>
      </c>
    </row>
    <row r="11493" spans="1:13" x14ac:dyDescent="0.25">
      <c r="A11493" s="1" t="s">
        <v>1272</v>
      </c>
      <c r="J11493" s="1" t="s">
        <v>1511</v>
      </c>
      <c r="K11493" s="1" t="s">
        <v>1509</v>
      </c>
      <c r="L11493" s="1" t="s">
        <v>1510</v>
      </c>
      <c r="M11493" s="1">
        <v>1</v>
      </c>
    </row>
    <row r="11494" spans="1:13" x14ac:dyDescent="0.25">
      <c r="A11494" s="1" t="s">
        <v>1497</v>
      </c>
      <c r="J11494" s="1" t="s">
        <v>1511</v>
      </c>
      <c r="K11494" s="1" t="s">
        <v>1509</v>
      </c>
      <c r="L11494" s="1" t="s">
        <v>1512</v>
      </c>
      <c r="M11494" s="1">
        <v>1100</v>
      </c>
    </row>
    <row r="11495" spans="1:13" x14ac:dyDescent="0.25">
      <c r="A11495" s="1" t="s">
        <v>1282</v>
      </c>
      <c r="J11495" s="1" t="s">
        <v>1511</v>
      </c>
      <c r="K11495" s="1" t="s">
        <v>1509</v>
      </c>
      <c r="L11495" s="1" t="s">
        <v>1512</v>
      </c>
      <c r="M11495" s="1">
        <v>4</v>
      </c>
    </row>
    <row r="11496" spans="1:13" x14ac:dyDescent="0.25">
      <c r="A11496" s="1" t="s">
        <v>1282</v>
      </c>
      <c r="J11496" s="1" t="s">
        <v>1511</v>
      </c>
      <c r="K11496" s="1" t="s">
        <v>1509</v>
      </c>
      <c r="L11496" s="1" t="s">
        <v>1512</v>
      </c>
      <c r="M11496" s="1">
        <v>4</v>
      </c>
    </row>
    <row r="11497" spans="1:13" x14ac:dyDescent="0.25">
      <c r="A11497" s="1" t="s">
        <v>1282</v>
      </c>
      <c r="J11497" s="1" t="s">
        <v>1511</v>
      </c>
      <c r="K11497" s="1" t="s">
        <v>1509</v>
      </c>
      <c r="L11497" s="1" t="s">
        <v>1512</v>
      </c>
      <c r="M11497" s="1">
        <v>8</v>
      </c>
    </row>
    <row r="11498" spans="1:13" x14ac:dyDescent="0.25">
      <c r="A11498" s="1" t="s">
        <v>1282</v>
      </c>
      <c r="J11498" s="1" t="s">
        <v>1511</v>
      </c>
      <c r="K11498" s="1" t="s">
        <v>1509</v>
      </c>
      <c r="L11498" s="1" t="s">
        <v>1512</v>
      </c>
      <c r="M11498" s="1">
        <v>3</v>
      </c>
    </row>
    <row r="11499" spans="1:13" x14ac:dyDescent="0.25">
      <c r="A11499" s="1" t="s">
        <v>1262</v>
      </c>
      <c r="J11499" s="1" t="s">
        <v>1511</v>
      </c>
      <c r="K11499" s="1" t="s">
        <v>1514</v>
      </c>
      <c r="L11499" s="1" t="s">
        <v>1510</v>
      </c>
      <c r="M11499" s="1">
        <v>1</v>
      </c>
    </row>
    <row r="11500" spans="1:13" x14ac:dyDescent="0.25">
      <c r="A11500" s="1" t="s">
        <v>1262</v>
      </c>
      <c r="J11500" s="1" t="s">
        <v>1511</v>
      </c>
      <c r="K11500" s="1" t="s">
        <v>1509</v>
      </c>
      <c r="L11500" s="1" t="s">
        <v>1513</v>
      </c>
      <c r="M11500" s="1">
        <v>1</v>
      </c>
    </row>
    <row r="11501" spans="1:13" x14ac:dyDescent="0.25">
      <c r="A11501" s="1" t="s">
        <v>1282</v>
      </c>
      <c r="J11501" s="1" t="s">
        <v>1508</v>
      </c>
      <c r="K11501" s="1" t="s">
        <v>1509</v>
      </c>
      <c r="L11501" s="1" t="s">
        <v>1510</v>
      </c>
      <c r="M11501" s="1">
        <v>4</v>
      </c>
    </row>
    <row r="11502" spans="1:13" x14ac:dyDescent="0.25">
      <c r="A11502" s="1" t="s">
        <v>1262</v>
      </c>
      <c r="J11502" s="1" t="s">
        <v>1511</v>
      </c>
      <c r="K11502" s="1" t="s">
        <v>1509</v>
      </c>
      <c r="L11502" s="1" t="s">
        <v>1512</v>
      </c>
      <c r="M11502" s="1">
        <v>1</v>
      </c>
    </row>
    <row r="11503" spans="1:13" x14ac:dyDescent="0.25">
      <c r="A11503" s="1" t="s">
        <v>1262</v>
      </c>
      <c r="J11503" s="1" t="s">
        <v>1511</v>
      </c>
      <c r="K11503" s="1" t="s">
        <v>1509</v>
      </c>
      <c r="L11503" s="1" t="s">
        <v>1510</v>
      </c>
      <c r="M11503" s="1">
        <v>1</v>
      </c>
    </row>
    <row r="11504" spans="1:13" x14ac:dyDescent="0.25">
      <c r="A11504" s="1" t="s">
        <v>1262</v>
      </c>
      <c r="J11504" s="1" t="s">
        <v>1511</v>
      </c>
      <c r="K11504" s="1" t="s">
        <v>1509</v>
      </c>
      <c r="L11504" s="1" t="s">
        <v>1512</v>
      </c>
      <c r="M11504" s="1">
        <v>1</v>
      </c>
    </row>
    <row r="11505" spans="1:13" x14ac:dyDescent="0.25">
      <c r="A11505" s="1" t="s">
        <v>1497</v>
      </c>
      <c r="J11505" s="1" t="s">
        <v>1508</v>
      </c>
      <c r="K11505" s="1" t="s">
        <v>1509</v>
      </c>
      <c r="L11505" s="1" t="s">
        <v>1510</v>
      </c>
      <c r="M11505" s="1">
        <v>3</v>
      </c>
    </row>
    <row r="11506" spans="1:13" x14ac:dyDescent="0.25">
      <c r="A11506" s="1" t="s">
        <v>1276</v>
      </c>
      <c r="J11506" s="1" t="s">
        <v>1508</v>
      </c>
      <c r="K11506" s="1" t="s">
        <v>1509</v>
      </c>
      <c r="L11506" s="1" t="s">
        <v>1510</v>
      </c>
      <c r="M11506" s="1">
        <v>3</v>
      </c>
    </row>
    <row r="11507" spans="1:13" x14ac:dyDescent="0.25">
      <c r="A11507" s="1" t="s">
        <v>1262</v>
      </c>
      <c r="J11507" s="1" t="s">
        <v>1511</v>
      </c>
      <c r="K11507" s="1" t="s">
        <v>1509</v>
      </c>
      <c r="L11507" s="1" t="s">
        <v>1512</v>
      </c>
      <c r="M11507" s="1">
        <v>1</v>
      </c>
    </row>
    <row r="11508" spans="1:13" x14ac:dyDescent="0.25">
      <c r="A11508" s="1" t="s">
        <v>1272</v>
      </c>
      <c r="J11508" s="1" t="s">
        <v>1508</v>
      </c>
      <c r="K11508" s="1" t="s">
        <v>1509</v>
      </c>
      <c r="L11508" s="1" t="s">
        <v>1510</v>
      </c>
      <c r="M11508" s="1">
        <v>2</v>
      </c>
    </row>
    <row r="11509" spans="1:13" x14ac:dyDescent="0.25">
      <c r="A11509" s="1" t="s">
        <v>1497</v>
      </c>
      <c r="J11509" s="1" t="s">
        <v>1508</v>
      </c>
      <c r="K11509" s="1" t="s">
        <v>1509</v>
      </c>
      <c r="L11509" s="1" t="s">
        <v>1510</v>
      </c>
      <c r="M11509" s="1">
        <v>2</v>
      </c>
    </row>
    <row r="11510" spans="1:13" x14ac:dyDescent="0.25">
      <c r="A11510" s="1" t="s">
        <v>1262</v>
      </c>
      <c r="J11510" s="1" t="s">
        <v>1511</v>
      </c>
      <c r="K11510" s="1" t="s">
        <v>1509</v>
      </c>
      <c r="L11510" s="1" t="s">
        <v>1512</v>
      </c>
      <c r="M11510" s="1">
        <v>8</v>
      </c>
    </row>
    <row r="11511" spans="1:13" x14ac:dyDescent="0.25">
      <c r="A11511" s="1" t="s">
        <v>1262</v>
      </c>
      <c r="J11511" s="1" t="s">
        <v>1511</v>
      </c>
      <c r="K11511" s="1" t="s">
        <v>1509</v>
      </c>
      <c r="L11511" s="1" t="s">
        <v>1512</v>
      </c>
      <c r="M11511" s="1">
        <v>1</v>
      </c>
    </row>
    <row r="11512" spans="1:13" x14ac:dyDescent="0.25">
      <c r="A11512" s="1" t="s">
        <v>1262</v>
      </c>
      <c r="J11512" s="1" t="s">
        <v>1511</v>
      </c>
      <c r="K11512" s="1" t="s">
        <v>1509</v>
      </c>
      <c r="L11512" s="1" t="s">
        <v>1512</v>
      </c>
      <c r="M11512" s="1">
        <v>1</v>
      </c>
    </row>
    <row r="11513" spans="1:13" x14ac:dyDescent="0.25">
      <c r="A11513" s="1" t="s">
        <v>1497</v>
      </c>
      <c r="J11513" s="1" t="s">
        <v>1508</v>
      </c>
      <c r="K11513" s="1" t="s">
        <v>1509</v>
      </c>
      <c r="L11513" s="1" t="s">
        <v>1510</v>
      </c>
      <c r="M11513" s="1">
        <v>2</v>
      </c>
    </row>
    <row r="11514" spans="1:13" x14ac:dyDescent="0.25">
      <c r="A11514" s="1" t="s">
        <v>1262</v>
      </c>
      <c r="J11514" s="1" t="s">
        <v>1511</v>
      </c>
      <c r="K11514" s="1" t="s">
        <v>1509</v>
      </c>
      <c r="L11514" s="1" t="s">
        <v>1510</v>
      </c>
      <c r="M11514" s="1">
        <v>1</v>
      </c>
    </row>
    <row r="11515" spans="1:13" x14ac:dyDescent="0.25">
      <c r="A11515" s="1" t="s">
        <v>1497</v>
      </c>
      <c r="J11515" s="1" t="s">
        <v>1511</v>
      </c>
      <c r="K11515" s="1" t="s">
        <v>1509</v>
      </c>
      <c r="L11515" s="1" t="s">
        <v>1512</v>
      </c>
      <c r="M11515" s="1">
        <v>668</v>
      </c>
    </row>
    <row r="11516" spans="1:13" x14ac:dyDescent="0.25">
      <c r="A11516" s="1" t="s">
        <v>1262</v>
      </c>
      <c r="J11516" s="1" t="s">
        <v>1511</v>
      </c>
      <c r="K11516" s="1" t="s">
        <v>1509</v>
      </c>
      <c r="L11516" s="1" t="s">
        <v>1510</v>
      </c>
      <c r="M11516" s="1">
        <v>1</v>
      </c>
    </row>
    <row r="11517" spans="1:13" x14ac:dyDescent="0.25">
      <c r="A11517" s="1" t="s">
        <v>1497</v>
      </c>
      <c r="J11517" s="1" t="s">
        <v>1508</v>
      </c>
      <c r="K11517" s="1" t="s">
        <v>1509</v>
      </c>
      <c r="L11517" s="1" t="s">
        <v>1510</v>
      </c>
      <c r="M11517" s="1">
        <v>1</v>
      </c>
    </row>
    <row r="11518" spans="1:13" x14ac:dyDescent="0.25">
      <c r="A11518" s="1" t="s">
        <v>1272</v>
      </c>
      <c r="J11518" s="1" t="s">
        <v>1508</v>
      </c>
      <c r="K11518" s="1" t="s">
        <v>1509</v>
      </c>
      <c r="L11518" s="1" t="s">
        <v>1512</v>
      </c>
      <c r="M11518" s="1">
        <v>2</v>
      </c>
    </row>
    <row r="11519" spans="1:13" x14ac:dyDescent="0.25">
      <c r="A11519" s="1" t="s">
        <v>1262</v>
      </c>
      <c r="J11519" s="1" t="s">
        <v>1511</v>
      </c>
      <c r="K11519" s="1" t="s">
        <v>1509</v>
      </c>
      <c r="L11519" s="1" t="s">
        <v>1510</v>
      </c>
      <c r="M11519" s="1">
        <v>1</v>
      </c>
    </row>
    <row r="11520" spans="1:13" x14ac:dyDescent="0.25">
      <c r="A11520" s="1" t="s">
        <v>1497</v>
      </c>
      <c r="J11520" s="1" t="s">
        <v>1508</v>
      </c>
      <c r="K11520" s="1" t="s">
        <v>1509</v>
      </c>
      <c r="L11520" s="1" t="s">
        <v>1510</v>
      </c>
      <c r="M11520" s="1">
        <v>1</v>
      </c>
    </row>
    <row r="11521" spans="1:13" x14ac:dyDescent="0.25">
      <c r="A11521" s="1" t="s">
        <v>1262</v>
      </c>
      <c r="J11521" s="1" t="s">
        <v>1511</v>
      </c>
      <c r="K11521" s="1" t="s">
        <v>1509</v>
      </c>
      <c r="L11521" s="1" t="s">
        <v>1510</v>
      </c>
      <c r="M11521" s="1">
        <v>1</v>
      </c>
    </row>
    <row r="11522" spans="1:13" x14ac:dyDescent="0.25">
      <c r="A11522" s="1" t="s">
        <v>1262</v>
      </c>
      <c r="J11522" s="1" t="s">
        <v>1511</v>
      </c>
      <c r="K11522" s="1" t="s">
        <v>1509</v>
      </c>
      <c r="L11522" s="1" t="s">
        <v>1510</v>
      </c>
      <c r="M11522" s="1">
        <v>1</v>
      </c>
    </row>
    <row r="11523" spans="1:13" x14ac:dyDescent="0.25">
      <c r="A11523" s="1" t="s">
        <v>1497</v>
      </c>
      <c r="J11523" s="1" t="s">
        <v>1511</v>
      </c>
      <c r="K11523" s="1" t="s">
        <v>1509</v>
      </c>
      <c r="L11523" s="1" t="s">
        <v>1512</v>
      </c>
      <c r="M11523" s="1">
        <v>583</v>
      </c>
    </row>
    <row r="11524" spans="1:13" x14ac:dyDescent="0.25">
      <c r="A11524" s="1" t="s">
        <v>1497</v>
      </c>
      <c r="J11524" s="1" t="s">
        <v>1508</v>
      </c>
      <c r="K11524" s="1" t="s">
        <v>1509</v>
      </c>
      <c r="L11524" s="1" t="s">
        <v>1510</v>
      </c>
      <c r="M11524" s="1">
        <v>2</v>
      </c>
    </row>
    <row r="11525" spans="1:13" x14ac:dyDescent="0.25">
      <c r="A11525" s="1" t="s">
        <v>1272</v>
      </c>
      <c r="J11525" s="1" t="s">
        <v>1511</v>
      </c>
      <c r="K11525" s="1" t="s">
        <v>1509</v>
      </c>
      <c r="L11525" s="1" t="s">
        <v>1510</v>
      </c>
      <c r="M11525" s="1">
        <v>1</v>
      </c>
    </row>
    <row r="11526" spans="1:13" x14ac:dyDescent="0.25">
      <c r="A11526" s="1" t="s">
        <v>1497</v>
      </c>
      <c r="J11526" s="1" t="s">
        <v>1511</v>
      </c>
      <c r="K11526" s="1" t="s">
        <v>1509</v>
      </c>
      <c r="L11526" s="1" t="s">
        <v>1512</v>
      </c>
      <c r="M11526" s="1">
        <v>289</v>
      </c>
    </row>
    <row r="11527" spans="1:13" x14ac:dyDescent="0.25">
      <c r="A11527" s="1" t="s">
        <v>1497</v>
      </c>
      <c r="J11527" s="1" t="s">
        <v>1511</v>
      </c>
      <c r="K11527" s="1" t="s">
        <v>1509</v>
      </c>
      <c r="L11527" s="1" t="s">
        <v>1512</v>
      </c>
      <c r="M11527" s="1">
        <v>356</v>
      </c>
    </row>
    <row r="11528" spans="1:13" x14ac:dyDescent="0.25">
      <c r="A11528" s="1" t="s">
        <v>1497</v>
      </c>
      <c r="J11528" s="1" t="s">
        <v>1508</v>
      </c>
      <c r="K11528" s="1" t="s">
        <v>1509</v>
      </c>
      <c r="L11528" s="1" t="s">
        <v>1510</v>
      </c>
      <c r="M11528" s="1">
        <v>1</v>
      </c>
    </row>
    <row r="11529" spans="1:13" x14ac:dyDescent="0.25">
      <c r="A11529" s="1" t="s">
        <v>1497</v>
      </c>
      <c r="J11529" s="1" t="s">
        <v>1511</v>
      </c>
      <c r="K11529" s="1" t="s">
        <v>1509</v>
      </c>
      <c r="L11529" s="1" t="s">
        <v>1512</v>
      </c>
      <c r="M11529" s="1">
        <v>201</v>
      </c>
    </row>
    <row r="11530" spans="1:13" x14ac:dyDescent="0.25">
      <c r="A11530" s="1" t="s">
        <v>1497</v>
      </c>
      <c r="J11530" s="1" t="s">
        <v>1511</v>
      </c>
      <c r="K11530" s="1" t="s">
        <v>1509</v>
      </c>
      <c r="L11530" s="1" t="s">
        <v>1512</v>
      </c>
      <c r="M11530" s="1">
        <v>213</v>
      </c>
    </row>
    <row r="11531" spans="1:13" x14ac:dyDescent="0.25">
      <c r="A11531" s="1" t="s">
        <v>1324</v>
      </c>
      <c r="J11531" s="1" t="s">
        <v>1511</v>
      </c>
      <c r="K11531" s="1" t="s">
        <v>1509</v>
      </c>
      <c r="L11531" s="1" t="s">
        <v>1512</v>
      </c>
      <c r="M11531" s="1">
        <v>1</v>
      </c>
    </row>
    <row r="11532" spans="1:13" x14ac:dyDescent="0.25">
      <c r="A11532" s="1" t="s">
        <v>1272</v>
      </c>
      <c r="J11532" s="1" t="s">
        <v>1511</v>
      </c>
      <c r="K11532" s="1" t="s">
        <v>1509</v>
      </c>
      <c r="L11532" s="1" t="s">
        <v>1510</v>
      </c>
      <c r="M11532" s="1">
        <v>1</v>
      </c>
    </row>
    <row r="11533" spans="1:13" x14ac:dyDescent="0.25">
      <c r="A11533" s="1" t="s">
        <v>1497</v>
      </c>
      <c r="J11533" s="1" t="s">
        <v>1511</v>
      </c>
      <c r="K11533" s="1" t="s">
        <v>1509</v>
      </c>
      <c r="L11533" s="1" t="s">
        <v>1512</v>
      </c>
      <c r="M11533" s="1">
        <v>628</v>
      </c>
    </row>
    <row r="11534" spans="1:13" x14ac:dyDescent="0.25">
      <c r="A11534" s="1" t="s">
        <v>1324</v>
      </c>
      <c r="J11534" s="1" t="s">
        <v>1511</v>
      </c>
      <c r="K11534" s="1" t="s">
        <v>1509</v>
      </c>
      <c r="L11534" s="1" t="s">
        <v>1512</v>
      </c>
      <c r="M11534" s="1">
        <v>2</v>
      </c>
    </row>
    <row r="11535" spans="1:13" x14ac:dyDescent="0.25">
      <c r="A11535" s="1" t="s">
        <v>1497</v>
      </c>
      <c r="J11535" s="1" t="s">
        <v>1511</v>
      </c>
      <c r="K11535" s="1" t="s">
        <v>1509</v>
      </c>
      <c r="L11535" s="1" t="s">
        <v>1512</v>
      </c>
      <c r="M11535" s="1">
        <v>333</v>
      </c>
    </row>
    <row r="11536" spans="1:13" x14ac:dyDescent="0.25">
      <c r="A11536" s="1" t="s">
        <v>1272</v>
      </c>
      <c r="J11536" s="1" t="s">
        <v>1511</v>
      </c>
      <c r="K11536" s="1" t="s">
        <v>1509</v>
      </c>
      <c r="L11536" s="1" t="s">
        <v>1512</v>
      </c>
      <c r="M11536" s="1">
        <v>1</v>
      </c>
    </row>
    <row r="11537" spans="1:13" x14ac:dyDescent="0.25">
      <c r="A11537" s="1" t="s">
        <v>1324</v>
      </c>
      <c r="J11537" s="1" t="s">
        <v>1511</v>
      </c>
      <c r="K11537" s="1" t="s">
        <v>1509</v>
      </c>
      <c r="L11537" s="1" t="s">
        <v>1512</v>
      </c>
      <c r="M11537" s="1">
        <v>5</v>
      </c>
    </row>
    <row r="11538" spans="1:13" x14ac:dyDescent="0.25">
      <c r="A11538" s="1" t="s">
        <v>1497</v>
      </c>
      <c r="J11538" s="1" t="s">
        <v>1511</v>
      </c>
      <c r="K11538" s="1" t="s">
        <v>1509</v>
      </c>
      <c r="L11538" s="1" t="s">
        <v>1512</v>
      </c>
      <c r="M11538" s="1">
        <v>375</v>
      </c>
    </row>
    <row r="11539" spans="1:13" x14ac:dyDescent="0.25">
      <c r="A11539" s="1" t="s">
        <v>1497</v>
      </c>
      <c r="J11539" s="1" t="s">
        <v>1511</v>
      </c>
      <c r="K11539" s="1" t="s">
        <v>1509</v>
      </c>
      <c r="L11539" s="1" t="s">
        <v>1512</v>
      </c>
      <c r="M11539" s="1">
        <v>209</v>
      </c>
    </row>
    <row r="11540" spans="1:13" x14ac:dyDescent="0.25">
      <c r="A11540" s="1" t="s">
        <v>1272</v>
      </c>
      <c r="J11540" s="1" t="s">
        <v>1511</v>
      </c>
      <c r="K11540" s="1" t="s">
        <v>1509</v>
      </c>
      <c r="L11540" s="1" t="s">
        <v>1512</v>
      </c>
      <c r="M11540" s="1">
        <v>1</v>
      </c>
    </row>
    <row r="11541" spans="1:13" x14ac:dyDescent="0.25">
      <c r="A11541" s="1" t="s">
        <v>1324</v>
      </c>
      <c r="J11541" s="1" t="s">
        <v>1511</v>
      </c>
      <c r="K11541" s="1" t="s">
        <v>1509</v>
      </c>
      <c r="L11541" s="1" t="s">
        <v>1512</v>
      </c>
      <c r="M11541" s="1">
        <v>2</v>
      </c>
    </row>
    <row r="11542" spans="1:13" x14ac:dyDescent="0.25">
      <c r="A11542" s="1" t="s">
        <v>1272</v>
      </c>
      <c r="J11542" s="1" t="s">
        <v>1511</v>
      </c>
      <c r="K11542" s="1" t="s">
        <v>1509</v>
      </c>
      <c r="L11542" s="1" t="s">
        <v>1512</v>
      </c>
      <c r="M11542" s="1">
        <v>1</v>
      </c>
    </row>
    <row r="11543" spans="1:13" x14ac:dyDescent="0.25">
      <c r="A11543" s="1" t="s">
        <v>1272</v>
      </c>
      <c r="J11543" s="1" t="s">
        <v>1511</v>
      </c>
      <c r="K11543" s="1" t="s">
        <v>1509</v>
      </c>
      <c r="L11543" s="1" t="s">
        <v>1512</v>
      </c>
      <c r="M11543" s="1">
        <v>1</v>
      </c>
    </row>
    <row r="11544" spans="1:13" x14ac:dyDescent="0.25">
      <c r="A11544" s="1" t="s">
        <v>1368</v>
      </c>
      <c r="J11544" s="1" t="s">
        <v>1511</v>
      </c>
      <c r="K11544" s="1" t="s">
        <v>1514</v>
      </c>
      <c r="L11544" s="1" t="s">
        <v>1512</v>
      </c>
      <c r="M11544" s="1">
        <v>3</v>
      </c>
    </row>
    <row r="11545" spans="1:13" x14ac:dyDescent="0.25">
      <c r="A11545" s="1" t="s">
        <v>1282</v>
      </c>
      <c r="J11545" s="1" t="s">
        <v>1511</v>
      </c>
      <c r="K11545" s="1" t="s">
        <v>1509</v>
      </c>
      <c r="L11545" s="1" t="s">
        <v>1510</v>
      </c>
      <c r="M11545" s="1">
        <v>4</v>
      </c>
    </row>
    <row r="11546" spans="1:13" x14ac:dyDescent="0.25">
      <c r="A11546" s="1" t="s">
        <v>1382</v>
      </c>
      <c r="J11546" s="1" t="s">
        <v>1511</v>
      </c>
      <c r="K11546" s="1" t="s">
        <v>1514</v>
      </c>
      <c r="L11546" s="1" t="s">
        <v>1513</v>
      </c>
      <c r="M11546" s="1">
        <v>4</v>
      </c>
    </row>
    <row r="11547" spans="1:13" x14ac:dyDescent="0.25">
      <c r="A11547" s="1" t="s">
        <v>1282</v>
      </c>
      <c r="J11547" s="1" t="s">
        <v>1511</v>
      </c>
      <c r="K11547" s="1" t="s">
        <v>1509</v>
      </c>
      <c r="L11547" s="1" t="s">
        <v>1512</v>
      </c>
      <c r="M11547" s="1">
        <v>10</v>
      </c>
    </row>
    <row r="11548" spans="1:13" x14ac:dyDescent="0.25">
      <c r="A11548" s="1" t="s">
        <v>1282</v>
      </c>
      <c r="J11548" s="1" t="s">
        <v>1511</v>
      </c>
      <c r="K11548" s="1" t="s">
        <v>1509</v>
      </c>
      <c r="L11548" s="1" t="s">
        <v>1512</v>
      </c>
      <c r="M11548" s="1">
        <v>8</v>
      </c>
    </row>
    <row r="11549" spans="1:13" x14ac:dyDescent="0.25">
      <c r="A11549" s="1" t="s">
        <v>1324</v>
      </c>
      <c r="J11549" s="1" t="s">
        <v>1511</v>
      </c>
      <c r="K11549" s="1" t="s">
        <v>1509</v>
      </c>
      <c r="L11549" s="1" t="s">
        <v>1512</v>
      </c>
      <c r="M11549" s="1">
        <v>3</v>
      </c>
    </row>
    <row r="11550" spans="1:13" x14ac:dyDescent="0.25">
      <c r="A11550" s="1" t="s">
        <v>1282</v>
      </c>
      <c r="J11550" s="1" t="s">
        <v>1511</v>
      </c>
      <c r="K11550" s="1" t="s">
        <v>1509</v>
      </c>
      <c r="L11550" s="1" t="s">
        <v>1512</v>
      </c>
      <c r="M11550" s="1">
        <v>1</v>
      </c>
    </row>
    <row r="11551" spans="1:13" x14ac:dyDescent="0.25">
      <c r="A11551" s="1" t="s">
        <v>1282</v>
      </c>
      <c r="J11551" s="1" t="s">
        <v>1511</v>
      </c>
      <c r="K11551" s="1" t="s">
        <v>1509</v>
      </c>
      <c r="L11551" s="1" t="s">
        <v>1512</v>
      </c>
      <c r="M11551" s="1">
        <v>4</v>
      </c>
    </row>
    <row r="11552" spans="1:13" x14ac:dyDescent="0.25">
      <c r="A11552" s="1" t="s">
        <v>1324</v>
      </c>
      <c r="J11552" s="1" t="s">
        <v>1511</v>
      </c>
      <c r="K11552" s="1" t="s">
        <v>1509</v>
      </c>
      <c r="L11552" s="1" t="s">
        <v>1512</v>
      </c>
      <c r="M11552" s="1">
        <v>1</v>
      </c>
    </row>
    <row r="11553" spans="1:13" x14ac:dyDescent="0.25">
      <c r="A11553" s="1" t="s">
        <v>1262</v>
      </c>
      <c r="J11553" s="1" t="s">
        <v>1511</v>
      </c>
      <c r="K11553" s="1" t="s">
        <v>1509</v>
      </c>
      <c r="L11553" s="1" t="s">
        <v>1512</v>
      </c>
      <c r="M11553" s="1">
        <v>1</v>
      </c>
    </row>
    <row r="11554" spans="1:13" x14ac:dyDescent="0.25">
      <c r="A11554" s="1" t="s">
        <v>1282</v>
      </c>
      <c r="J11554" s="1" t="s">
        <v>1511</v>
      </c>
      <c r="K11554" s="1" t="s">
        <v>1509</v>
      </c>
      <c r="L11554" s="1" t="s">
        <v>1512</v>
      </c>
      <c r="M11554" s="1">
        <v>2</v>
      </c>
    </row>
    <row r="11555" spans="1:13" x14ac:dyDescent="0.25">
      <c r="A11555" s="1" t="s">
        <v>1282</v>
      </c>
      <c r="J11555" s="1" t="s">
        <v>1511</v>
      </c>
      <c r="K11555" s="1" t="s">
        <v>1509</v>
      </c>
      <c r="L11555" s="1" t="s">
        <v>1512</v>
      </c>
      <c r="M11555" s="1">
        <v>6</v>
      </c>
    </row>
    <row r="11556" spans="1:13" x14ac:dyDescent="0.25">
      <c r="A11556" s="1" t="s">
        <v>1262</v>
      </c>
      <c r="J11556" s="1" t="s">
        <v>1511</v>
      </c>
      <c r="K11556" s="1" t="s">
        <v>1509</v>
      </c>
      <c r="L11556" s="1" t="s">
        <v>1512</v>
      </c>
      <c r="M11556" s="1">
        <v>1</v>
      </c>
    </row>
    <row r="11557" spans="1:13" x14ac:dyDescent="0.25">
      <c r="A11557" s="1" t="s">
        <v>1262</v>
      </c>
      <c r="J11557" s="1" t="s">
        <v>1511</v>
      </c>
      <c r="K11557" s="1" t="s">
        <v>1509</v>
      </c>
      <c r="L11557" s="1" t="s">
        <v>1512</v>
      </c>
      <c r="M11557" s="1">
        <v>1</v>
      </c>
    </row>
    <row r="11558" spans="1:13" x14ac:dyDescent="0.25">
      <c r="A11558" s="1" t="s">
        <v>1282</v>
      </c>
      <c r="J11558" s="1" t="s">
        <v>1511</v>
      </c>
      <c r="K11558" s="1" t="s">
        <v>1509</v>
      </c>
      <c r="L11558" s="1" t="s">
        <v>1512</v>
      </c>
      <c r="M11558" s="1">
        <v>1</v>
      </c>
    </row>
    <row r="11559" spans="1:13" x14ac:dyDescent="0.25">
      <c r="A11559" s="1" t="s">
        <v>1282</v>
      </c>
      <c r="J11559" s="1" t="s">
        <v>1511</v>
      </c>
      <c r="K11559" s="1" t="s">
        <v>1509</v>
      </c>
      <c r="L11559" s="1" t="s">
        <v>1512</v>
      </c>
      <c r="M11559" s="1">
        <v>3</v>
      </c>
    </row>
    <row r="11560" spans="1:13" x14ac:dyDescent="0.25">
      <c r="A11560" s="1" t="s">
        <v>1282</v>
      </c>
      <c r="J11560" s="1" t="s">
        <v>1511</v>
      </c>
      <c r="K11560" s="1" t="s">
        <v>1509</v>
      </c>
      <c r="L11560" s="1" t="s">
        <v>1512</v>
      </c>
      <c r="M11560" s="1">
        <v>2</v>
      </c>
    </row>
    <row r="11561" spans="1:13" x14ac:dyDescent="0.25">
      <c r="A11561" s="1" t="s">
        <v>1262</v>
      </c>
      <c r="J11561" s="1" t="s">
        <v>1511</v>
      </c>
      <c r="K11561" s="1" t="s">
        <v>1509</v>
      </c>
      <c r="L11561" s="1" t="s">
        <v>1512</v>
      </c>
      <c r="M11561" s="1">
        <v>1</v>
      </c>
    </row>
    <row r="11562" spans="1:13" x14ac:dyDescent="0.25">
      <c r="A11562" s="1" t="s">
        <v>1282</v>
      </c>
      <c r="J11562" s="1" t="s">
        <v>1511</v>
      </c>
      <c r="K11562" s="1" t="s">
        <v>1509</v>
      </c>
      <c r="L11562" s="1" t="s">
        <v>1512</v>
      </c>
      <c r="M11562" s="1">
        <v>4</v>
      </c>
    </row>
    <row r="11563" spans="1:13" x14ac:dyDescent="0.25">
      <c r="A11563" s="1" t="s">
        <v>1282</v>
      </c>
      <c r="J11563" s="1" t="s">
        <v>1511</v>
      </c>
      <c r="K11563" s="1" t="s">
        <v>1509</v>
      </c>
      <c r="L11563" s="1" t="s">
        <v>1512</v>
      </c>
      <c r="M11563" s="1">
        <v>6</v>
      </c>
    </row>
    <row r="11564" spans="1:13" x14ac:dyDescent="0.25">
      <c r="A11564" s="1" t="s">
        <v>1262</v>
      </c>
      <c r="J11564" s="1" t="s">
        <v>1511</v>
      </c>
      <c r="K11564" s="1" t="s">
        <v>1509</v>
      </c>
      <c r="L11564" s="1" t="s">
        <v>1512</v>
      </c>
      <c r="M11564" s="1">
        <v>1</v>
      </c>
    </row>
    <row r="11565" spans="1:13" x14ac:dyDescent="0.25">
      <c r="A11565" s="1" t="s">
        <v>1263</v>
      </c>
      <c r="J11565" s="1" t="s">
        <v>1511</v>
      </c>
      <c r="K11565" s="1" t="s">
        <v>1509</v>
      </c>
      <c r="L11565" s="1" t="s">
        <v>1512</v>
      </c>
      <c r="M11565" s="1">
        <v>1</v>
      </c>
    </row>
    <row r="11566" spans="1:13" x14ac:dyDescent="0.25">
      <c r="A11566" s="1" t="s">
        <v>1272</v>
      </c>
      <c r="J11566" s="1" t="s">
        <v>1511</v>
      </c>
      <c r="K11566" s="1" t="s">
        <v>1514</v>
      </c>
      <c r="L11566" s="1" t="s">
        <v>1512</v>
      </c>
      <c r="M11566" s="1">
        <v>1</v>
      </c>
    </row>
    <row r="11567" spans="1:13" x14ac:dyDescent="0.25">
      <c r="A11567" s="1" t="s">
        <v>1368</v>
      </c>
      <c r="J11567" s="1" t="s">
        <v>1511</v>
      </c>
      <c r="K11567" s="1" t="s">
        <v>1514</v>
      </c>
      <c r="L11567" s="1" t="s">
        <v>1512</v>
      </c>
      <c r="M11567" s="1">
        <v>3</v>
      </c>
    </row>
    <row r="11568" spans="1:13" x14ac:dyDescent="0.25">
      <c r="A11568" s="1" t="s">
        <v>1282</v>
      </c>
      <c r="J11568" s="1" t="s">
        <v>1511</v>
      </c>
      <c r="K11568" s="1" t="s">
        <v>1509</v>
      </c>
      <c r="L11568" s="1" t="s">
        <v>1512</v>
      </c>
      <c r="M11568" s="1">
        <v>1</v>
      </c>
    </row>
    <row r="11569" spans="1:13" x14ac:dyDescent="0.25">
      <c r="A11569" s="1" t="s">
        <v>1272</v>
      </c>
      <c r="J11569" s="1" t="s">
        <v>1511</v>
      </c>
      <c r="K11569" s="1" t="s">
        <v>1514</v>
      </c>
      <c r="L11569" s="1" t="s">
        <v>1512</v>
      </c>
      <c r="M11569" s="1">
        <v>1</v>
      </c>
    </row>
    <row r="11570" spans="1:13" x14ac:dyDescent="0.25">
      <c r="A11570" s="1" t="s">
        <v>1282</v>
      </c>
      <c r="J11570" s="1" t="s">
        <v>1511</v>
      </c>
      <c r="K11570" s="1" t="s">
        <v>1509</v>
      </c>
      <c r="L11570" s="1" t="s">
        <v>1512</v>
      </c>
      <c r="M11570" s="1">
        <v>1</v>
      </c>
    </row>
    <row r="11571" spans="1:13" x14ac:dyDescent="0.25">
      <c r="A11571" s="1" t="s">
        <v>1282</v>
      </c>
      <c r="J11571" s="1" t="s">
        <v>1511</v>
      </c>
      <c r="K11571" s="1" t="s">
        <v>1509</v>
      </c>
      <c r="L11571" s="1" t="s">
        <v>1512</v>
      </c>
      <c r="M11571" s="1">
        <v>1</v>
      </c>
    </row>
    <row r="11572" spans="1:13" x14ac:dyDescent="0.25">
      <c r="A11572" s="1" t="s">
        <v>1262</v>
      </c>
      <c r="J11572" s="1" t="s">
        <v>1511</v>
      </c>
      <c r="K11572" s="1" t="s">
        <v>1509</v>
      </c>
      <c r="L11572" s="1" t="s">
        <v>1512</v>
      </c>
      <c r="M11572" s="1">
        <v>1</v>
      </c>
    </row>
    <row r="11573" spans="1:13" x14ac:dyDescent="0.25">
      <c r="A11573" s="1" t="s">
        <v>1272</v>
      </c>
      <c r="J11573" s="1" t="s">
        <v>1511</v>
      </c>
      <c r="K11573" s="1" t="s">
        <v>1509</v>
      </c>
      <c r="L11573" s="1" t="s">
        <v>1510</v>
      </c>
      <c r="M11573" s="1">
        <v>1</v>
      </c>
    </row>
    <row r="11574" spans="1:13" x14ac:dyDescent="0.25">
      <c r="A11574" s="1" t="s">
        <v>1272</v>
      </c>
      <c r="J11574" s="1" t="s">
        <v>1511</v>
      </c>
      <c r="K11574" s="1" t="s">
        <v>1514</v>
      </c>
      <c r="L11574" s="1" t="s">
        <v>1512</v>
      </c>
      <c r="M11574" s="1">
        <v>1</v>
      </c>
    </row>
    <row r="11575" spans="1:13" x14ac:dyDescent="0.25">
      <c r="A11575" s="1" t="s">
        <v>1263</v>
      </c>
      <c r="J11575" s="1" t="s">
        <v>1511</v>
      </c>
      <c r="K11575" s="1" t="s">
        <v>1509</v>
      </c>
      <c r="L11575" s="1" t="s">
        <v>1510</v>
      </c>
      <c r="M11575" s="1">
        <v>1</v>
      </c>
    </row>
    <row r="11576" spans="1:13" x14ac:dyDescent="0.25">
      <c r="A11576" s="1" t="s">
        <v>1282</v>
      </c>
      <c r="J11576" s="1" t="s">
        <v>1511</v>
      </c>
      <c r="K11576" s="1" t="s">
        <v>1509</v>
      </c>
      <c r="L11576" s="1" t="s">
        <v>1512</v>
      </c>
      <c r="M11576" s="1">
        <v>7</v>
      </c>
    </row>
    <row r="11577" spans="1:13" x14ac:dyDescent="0.25">
      <c r="A11577" s="1" t="s">
        <v>1282</v>
      </c>
      <c r="J11577" s="1" t="s">
        <v>1511</v>
      </c>
      <c r="K11577" s="1" t="s">
        <v>1509</v>
      </c>
      <c r="L11577" s="1" t="s">
        <v>1512</v>
      </c>
      <c r="M11577" s="1">
        <v>3</v>
      </c>
    </row>
    <row r="11578" spans="1:13" x14ac:dyDescent="0.25">
      <c r="A11578" s="1" t="s">
        <v>1272</v>
      </c>
      <c r="J11578" s="1" t="s">
        <v>1511</v>
      </c>
      <c r="K11578" s="1" t="s">
        <v>1514</v>
      </c>
      <c r="L11578" s="1" t="s">
        <v>1512</v>
      </c>
      <c r="M11578" s="1">
        <v>1</v>
      </c>
    </row>
    <row r="11579" spans="1:13" x14ac:dyDescent="0.25">
      <c r="A11579" s="1" t="s">
        <v>1272</v>
      </c>
      <c r="J11579" s="1" t="s">
        <v>1511</v>
      </c>
      <c r="K11579" s="1" t="s">
        <v>1514</v>
      </c>
      <c r="L11579" s="1" t="s">
        <v>1512</v>
      </c>
      <c r="M11579" s="1">
        <v>1</v>
      </c>
    </row>
    <row r="11580" spans="1:13" x14ac:dyDescent="0.25">
      <c r="A11580" s="1" t="s">
        <v>1282</v>
      </c>
      <c r="J11580" s="1" t="s">
        <v>1511</v>
      </c>
      <c r="K11580" s="1" t="s">
        <v>1514</v>
      </c>
      <c r="L11580" s="1" t="s">
        <v>1512</v>
      </c>
      <c r="M11580" s="1">
        <v>3</v>
      </c>
    </row>
    <row r="11581" spans="1:13" x14ac:dyDescent="0.25">
      <c r="A11581" s="1" t="s">
        <v>1282</v>
      </c>
      <c r="J11581" s="1" t="s">
        <v>1511</v>
      </c>
      <c r="K11581" s="1" t="s">
        <v>1509</v>
      </c>
      <c r="L11581" s="1" t="s">
        <v>1512</v>
      </c>
      <c r="M11581" s="1">
        <v>8</v>
      </c>
    </row>
    <row r="11582" spans="1:13" x14ac:dyDescent="0.25">
      <c r="A11582" s="1" t="s">
        <v>1272</v>
      </c>
      <c r="J11582" s="1" t="s">
        <v>1511</v>
      </c>
      <c r="K11582" s="1" t="s">
        <v>1514</v>
      </c>
      <c r="L11582" s="1" t="s">
        <v>1512</v>
      </c>
      <c r="M11582" s="1">
        <v>1</v>
      </c>
    </row>
    <row r="11583" spans="1:13" x14ac:dyDescent="0.25">
      <c r="A11583" s="1" t="s">
        <v>1282</v>
      </c>
      <c r="J11583" s="1" t="s">
        <v>1511</v>
      </c>
      <c r="K11583" s="1" t="s">
        <v>1509</v>
      </c>
      <c r="L11583" s="1" t="s">
        <v>1512</v>
      </c>
      <c r="M11583" s="1">
        <v>1</v>
      </c>
    </row>
    <row r="11584" spans="1:13" x14ac:dyDescent="0.25">
      <c r="A11584" s="1" t="s">
        <v>1282</v>
      </c>
      <c r="J11584" s="1" t="s">
        <v>1511</v>
      </c>
      <c r="K11584" s="1" t="s">
        <v>1509</v>
      </c>
      <c r="L11584" s="1" t="s">
        <v>1512</v>
      </c>
      <c r="M11584" s="1">
        <v>2</v>
      </c>
    </row>
    <row r="11585" spans="1:13" x14ac:dyDescent="0.25">
      <c r="A11585" s="1" t="s">
        <v>1272</v>
      </c>
      <c r="J11585" s="1" t="s">
        <v>1511</v>
      </c>
      <c r="K11585" s="1" t="s">
        <v>1514</v>
      </c>
      <c r="L11585" s="1" t="s">
        <v>1512</v>
      </c>
      <c r="M11585" s="1">
        <v>1</v>
      </c>
    </row>
    <row r="11586" spans="1:13" x14ac:dyDescent="0.25">
      <c r="A11586" s="1" t="s">
        <v>1282</v>
      </c>
      <c r="J11586" s="1" t="s">
        <v>1511</v>
      </c>
      <c r="K11586" s="1" t="s">
        <v>1509</v>
      </c>
      <c r="L11586" s="1" t="s">
        <v>1512</v>
      </c>
      <c r="M11586" s="1">
        <v>2</v>
      </c>
    </row>
    <row r="11587" spans="1:13" x14ac:dyDescent="0.25">
      <c r="A11587" s="1" t="s">
        <v>1282</v>
      </c>
      <c r="J11587" s="1" t="s">
        <v>1511</v>
      </c>
      <c r="K11587" s="1" t="s">
        <v>1509</v>
      </c>
      <c r="L11587" s="1" t="s">
        <v>1512</v>
      </c>
      <c r="M11587" s="1">
        <v>4</v>
      </c>
    </row>
    <row r="11588" spans="1:13" x14ac:dyDescent="0.25">
      <c r="A11588" s="1" t="s">
        <v>1272</v>
      </c>
      <c r="J11588" s="1" t="s">
        <v>1511</v>
      </c>
      <c r="K11588" s="1" t="s">
        <v>1514</v>
      </c>
      <c r="L11588" s="1" t="s">
        <v>1512</v>
      </c>
      <c r="M11588" s="1">
        <v>1</v>
      </c>
    </row>
    <row r="11589" spans="1:13" x14ac:dyDescent="0.25">
      <c r="A11589" s="1" t="s">
        <v>1282</v>
      </c>
      <c r="J11589" s="1" t="s">
        <v>1511</v>
      </c>
      <c r="K11589" s="1" t="s">
        <v>1509</v>
      </c>
      <c r="L11589" s="1" t="s">
        <v>1512</v>
      </c>
      <c r="M11589" s="1">
        <v>4</v>
      </c>
    </row>
    <row r="11590" spans="1:13" x14ac:dyDescent="0.25">
      <c r="A11590" s="1" t="s">
        <v>1282</v>
      </c>
      <c r="J11590" s="1" t="s">
        <v>1511</v>
      </c>
      <c r="K11590" s="1" t="s">
        <v>1509</v>
      </c>
      <c r="L11590" s="1" t="s">
        <v>1512</v>
      </c>
      <c r="M11590" s="1">
        <v>2</v>
      </c>
    </row>
    <row r="11591" spans="1:13" x14ac:dyDescent="0.25">
      <c r="A11591" s="1" t="s">
        <v>1272</v>
      </c>
      <c r="J11591" s="1" t="s">
        <v>1511</v>
      </c>
      <c r="K11591" s="1" t="s">
        <v>1514</v>
      </c>
      <c r="L11591" s="1" t="s">
        <v>1512</v>
      </c>
      <c r="M11591" s="1">
        <v>1</v>
      </c>
    </row>
    <row r="11592" spans="1:13" x14ac:dyDescent="0.25">
      <c r="A11592" s="1" t="s">
        <v>1282</v>
      </c>
      <c r="J11592" s="1" t="s">
        <v>1511</v>
      </c>
      <c r="K11592" s="1" t="s">
        <v>1509</v>
      </c>
      <c r="L11592" s="1" t="s">
        <v>1512</v>
      </c>
      <c r="M11592" s="1">
        <v>1</v>
      </c>
    </row>
    <row r="11593" spans="1:13" x14ac:dyDescent="0.25">
      <c r="A11593" s="1" t="s">
        <v>1282</v>
      </c>
      <c r="J11593" s="1" t="s">
        <v>1511</v>
      </c>
      <c r="K11593" s="1" t="s">
        <v>1509</v>
      </c>
      <c r="L11593" s="1" t="s">
        <v>1512</v>
      </c>
      <c r="M11593" s="1">
        <v>4</v>
      </c>
    </row>
    <row r="11594" spans="1:13" x14ac:dyDescent="0.25">
      <c r="A11594" s="1" t="s">
        <v>1282</v>
      </c>
      <c r="J11594" s="1" t="s">
        <v>1511</v>
      </c>
      <c r="K11594" s="1" t="s">
        <v>1509</v>
      </c>
      <c r="L11594" s="1" t="s">
        <v>1512</v>
      </c>
      <c r="M11594" s="1">
        <v>1</v>
      </c>
    </row>
    <row r="11595" spans="1:13" x14ac:dyDescent="0.25">
      <c r="A11595" s="1" t="s">
        <v>1282</v>
      </c>
      <c r="J11595" s="1" t="s">
        <v>1511</v>
      </c>
      <c r="K11595" s="1" t="s">
        <v>1509</v>
      </c>
      <c r="L11595" s="1" t="s">
        <v>1512</v>
      </c>
      <c r="M11595" s="1">
        <v>2</v>
      </c>
    </row>
    <row r="11596" spans="1:13" x14ac:dyDescent="0.25">
      <c r="A11596" s="1" t="s">
        <v>1282</v>
      </c>
      <c r="J11596" s="1" t="s">
        <v>1511</v>
      </c>
      <c r="K11596" s="1" t="s">
        <v>1509</v>
      </c>
      <c r="L11596" s="1" t="s">
        <v>1512</v>
      </c>
      <c r="M11596" s="1">
        <v>1</v>
      </c>
    </row>
    <row r="11597" spans="1:13" x14ac:dyDescent="0.25">
      <c r="A11597" s="1" t="s">
        <v>1282</v>
      </c>
      <c r="J11597" s="1" t="s">
        <v>1511</v>
      </c>
      <c r="K11597" s="1" t="s">
        <v>1509</v>
      </c>
      <c r="L11597" s="1" t="s">
        <v>1512</v>
      </c>
      <c r="M11597" s="1">
        <v>3</v>
      </c>
    </row>
    <row r="11598" spans="1:13" x14ac:dyDescent="0.25">
      <c r="A11598" s="1" t="s">
        <v>1282</v>
      </c>
      <c r="J11598" s="1" t="s">
        <v>1511</v>
      </c>
      <c r="K11598" s="1" t="s">
        <v>1509</v>
      </c>
      <c r="L11598" s="1" t="s">
        <v>1512</v>
      </c>
      <c r="M11598" s="1">
        <v>1</v>
      </c>
    </row>
    <row r="11599" spans="1:13" x14ac:dyDescent="0.25">
      <c r="A11599" s="1" t="s">
        <v>1282</v>
      </c>
      <c r="J11599" s="1" t="s">
        <v>1511</v>
      </c>
      <c r="K11599" s="1" t="s">
        <v>1509</v>
      </c>
      <c r="L11599" s="1" t="s">
        <v>1512</v>
      </c>
      <c r="M11599" s="1">
        <v>2</v>
      </c>
    </row>
    <row r="11600" spans="1:13" x14ac:dyDescent="0.25">
      <c r="A11600" s="1" t="s">
        <v>1262</v>
      </c>
      <c r="J11600" s="1" t="s">
        <v>1511</v>
      </c>
      <c r="K11600" s="1" t="s">
        <v>1509</v>
      </c>
      <c r="L11600" s="1" t="s">
        <v>1512</v>
      </c>
      <c r="M11600" s="1">
        <v>1</v>
      </c>
    </row>
    <row r="11601" spans="1:13" x14ac:dyDescent="0.25">
      <c r="A11601" s="1" t="s">
        <v>1262</v>
      </c>
      <c r="J11601" s="1" t="s">
        <v>1511</v>
      </c>
      <c r="K11601" s="1" t="s">
        <v>1509</v>
      </c>
      <c r="L11601" s="1" t="s">
        <v>1512</v>
      </c>
      <c r="M11601" s="1">
        <v>1</v>
      </c>
    </row>
    <row r="11602" spans="1:13" x14ac:dyDescent="0.25">
      <c r="A11602" s="1" t="s">
        <v>1262</v>
      </c>
      <c r="J11602" s="1" t="s">
        <v>1511</v>
      </c>
      <c r="K11602" s="1" t="s">
        <v>1509</v>
      </c>
      <c r="L11602" s="1" t="s">
        <v>1510</v>
      </c>
      <c r="M11602" s="1">
        <v>1</v>
      </c>
    </row>
    <row r="11603" spans="1:13" x14ac:dyDescent="0.25">
      <c r="A11603" s="1" t="s">
        <v>1368</v>
      </c>
      <c r="J11603" s="1" t="s">
        <v>1511</v>
      </c>
      <c r="K11603" s="1" t="s">
        <v>1514</v>
      </c>
      <c r="L11603" s="1" t="s">
        <v>1513</v>
      </c>
      <c r="M11603" s="1">
        <v>2</v>
      </c>
    </row>
    <row r="11604" spans="1:13" x14ac:dyDescent="0.25">
      <c r="A11604" s="1" t="s">
        <v>1262</v>
      </c>
      <c r="J11604" s="1" t="s">
        <v>1511</v>
      </c>
      <c r="K11604" s="1" t="s">
        <v>1509</v>
      </c>
      <c r="L11604" s="1" t="s">
        <v>1512</v>
      </c>
      <c r="M11604" s="1">
        <v>1</v>
      </c>
    </row>
    <row r="11605" spans="1:13" x14ac:dyDescent="0.25">
      <c r="A11605" s="1" t="s">
        <v>1262</v>
      </c>
      <c r="J11605" s="1" t="s">
        <v>1511</v>
      </c>
      <c r="K11605" s="1" t="s">
        <v>1509</v>
      </c>
      <c r="L11605" s="1" t="s">
        <v>1510</v>
      </c>
      <c r="M11605" s="1">
        <v>1</v>
      </c>
    </row>
    <row r="11606" spans="1:13" x14ac:dyDescent="0.25">
      <c r="A11606" s="1" t="s">
        <v>1272</v>
      </c>
      <c r="J11606" s="1" t="s">
        <v>1511</v>
      </c>
      <c r="K11606" s="1" t="s">
        <v>1514</v>
      </c>
      <c r="L11606" s="1" t="s">
        <v>1513</v>
      </c>
      <c r="M11606" s="1">
        <v>1</v>
      </c>
    </row>
    <row r="11607" spans="1:13" x14ac:dyDescent="0.25">
      <c r="A11607" s="1" t="s">
        <v>1272</v>
      </c>
      <c r="J11607" s="1" t="s">
        <v>1511</v>
      </c>
      <c r="K11607" s="1" t="s">
        <v>1514</v>
      </c>
      <c r="L11607" s="1" t="s">
        <v>1513</v>
      </c>
      <c r="M11607" s="1">
        <v>1</v>
      </c>
    </row>
    <row r="11608" spans="1:13" x14ac:dyDescent="0.25">
      <c r="A11608" s="1" t="s">
        <v>1272</v>
      </c>
      <c r="J11608" s="1" t="s">
        <v>1511</v>
      </c>
      <c r="K11608" s="1" t="s">
        <v>1514</v>
      </c>
      <c r="L11608" s="1" t="s">
        <v>1513</v>
      </c>
      <c r="M11608" s="1">
        <v>1</v>
      </c>
    </row>
    <row r="11609" spans="1:13" x14ac:dyDescent="0.25">
      <c r="A11609" s="1" t="s">
        <v>1345</v>
      </c>
      <c r="J11609" s="1" t="s">
        <v>1511</v>
      </c>
      <c r="K11609" s="1" t="s">
        <v>1509</v>
      </c>
      <c r="L11609" s="1" t="s">
        <v>1512</v>
      </c>
      <c r="M11609" s="1">
        <v>1</v>
      </c>
    </row>
    <row r="11610" spans="1:13" x14ac:dyDescent="0.25">
      <c r="A11610" s="1" t="s">
        <v>1262</v>
      </c>
      <c r="J11610" s="1" t="s">
        <v>1511</v>
      </c>
      <c r="K11610" s="1" t="s">
        <v>1509</v>
      </c>
      <c r="L11610" s="1" t="s">
        <v>1512</v>
      </c>
      <c r="M11610" s="1">
        <v>1</v>
      </c>
    </row>
    <row r="11611" spans="1:13" x14ac:dyDescent="0.25">
      <c r="A11611" s="1" t="s">
        <v>1282</v>
      </c>
      <c r="J11611" s="1" t="s">
        <v>1511</v>
      </c>
      <c r="K11611" s="1" t="s">
        <v>1509</v>
      </c>
      <c r="L11611" s="1" t="s">
        <v>1512</v>
      </c>
      <c r="M11611" s="1">
        <v>5</v>
      </c>
    </row>
    <row r="11612" spans="1:13" x14ac:dyDescent="0.25">
      <c r="A11612" s="1" t="s">
        <v>1262</v>
      </c>
      <c r="J11612" s="1" t="s">
        <v>1511</v>
      </c>
      <c r="K11612" s="1" t="s">
        <v>1509</v>
      </c>
      <c r="L11612" s="1" t="s">
        <v>1512</v>
      </c>
      <c r="M11612" s="1">
        <v>1</v>
      </c>
    </row>
    <row r="11613" spans="1:13" x14ac:dyDescent="0.25">
      <c r="A11613" s="1" t="s">
        <v>1263</v>
      </c>
      <c r="J11613" s="1" t="s">
        <v>1511</v>
      </c>
      <c r="K11613" s="1" t="s">
        <v>1509</v>
      </c>
      <c r="L11613" s="1" t="s">
        <v>1510</v>
      </c>
      <c r="M11613" s="1">
        <v>1</v>
      </c>
    </row>
    <row r="11614" spans="1:13" x14ac:dyDescent="0.25">
      <c r="A11614" s="1" t="s">
        <v>1262</v>
      </c>
      <c r="J11614" s="1" t="s">
        <v>1511</v>
      </c>
      <c r="K11614" s="1" t="s">
        <v>1509</v>
      </c>
      <c r="L11614" s="1" t="s">
        <v>1512</v>
      </c>
      <c r="M11614" s="1">
        <v>1</v>
      </c>
    </row>
    <row r="11615" spans="1:13" x14ac:dyDescent="0.25">
      <c r="A11615" s="1" t="s">
        <v>1262</v>
      </c>
      <c r="J11615" s="1" t="s">
        <v>1511</v>
      </c>
      <c r="K11615" s="1" t="s">
        <v>1509</v>
      </c>
      <c r="L11615" s="1" t="s">
        <v>1512</v>
      </c>
      <c r="M11615" s="1">
        <v>1</v>
      </c>
    </row>
    <row r="11616" spans="1:13" x14ac:dyDescent="0.25">
      <c r="A11616" s="1" t="s">
        <v>1262</v>
      </c>
      <c r="J11616" s="1" t="s">
        <v>1511</v>
      </c>
      <c r="K11616" s="1" t="s">
        <v>1509</v>
      </c>
      <c r="L11616" s="1" t="s">
        <v>1512</v>
      </c>
      <c r="M11616" s="1">
        <v>1</v>
      </c>
    </row>
    <row r="11617" spans="1:13" x14ac:dyDescent="0.25">
      <c r="A11617" s="1" t="s">
        <v>1262</v>
      </c>
      <c r="J11617" s="1" t="s">
        <v>1511</v>
      </c>
      <c r="K11617" s="1" t="s">
        <v>1509</v>
      </c>
      <c r="L11617" s="1" t="s">
        <v>1512</v>
      </c>
      <c r="M11617" s="1">
        <v>1</v>
      </c>
    </row>
    <row r="11618" spans="1:13" x14ac:dyDescent="0.25">
      <c r="A11618" s="1" t="s">
        <v>1262</v>
      </c>
      <c r="J11618" s="1" t="s">
        <v>1511</v>
      </c>
      <c r="K11618" s="1" t="s">
        <v>1509</v>
      </c>
      <c r="L11618" s="1" t="s">
        <v>1512</v>
      </c>
      <c r="M11618" s="1">
        <v>1</v>
      </c>
    </row>
    <row r="11619" spans="1:13" x14ac:dyDescent="0.25">
      <c r="A11619" s="1" t="s">
        <v>1262</v>
      </c>
      <c r="J11619" s="1" t="s">
        <v>1511</v>
      </c>
      <c r="K11619" s="1" t="s">
        <v>1509</v>
      </c>
      <c r="L11619" s="1" t="s">
        <v>1512</v>
      </c>
      <c r="M11619" s="1">
        <v>1</v>
      </c>
    </row>
    <row r="11620" spans="1:13" x14ac:dyDescent="0.25">
      <c r="A11620" s="1" t="s">
        <v>1324</v>
      </c>
      <c r="J11620" s="1" t="s">
        <v>1511</v>
      </c>
      <c r="K11620" s="1" t="s">
        <v>1509</v>
      </c>
      <c r="L11620" s="1" t="s">
        <v>1512</v>
      </c>
      <c r="M11620" s="1">
        <v>1</v>
      </c>
    </row>
    <row r="11621" spans="1:13" x14ac:dyDescent="0.25">
      <c r="A11621" s="1" t="s">
        <v>1263</v>
      </c>
      <c r="J11621" s="1" t="s">
        <v>1511</v>
      </c>
      <c r="K11621" s="1" t="s">
        <v>1509</v>
      </c>
      <c r="L11621" s="1" t="s">
        <v>1512</v>
      </c>
      <c r="M11621" s="1">
        <v>2</v>
      </c>
    </row>
    <row r="11622" spans="1:13" x14ac:dyDescent="0.25">
      <c r="A11622" s="1" t="s">
        <v>1262</v>
      </c>
      <c r="J11622" s="1" t="s">
        <v>1511</v>
      </c>
      <c r="K11622" s="1" t="s">
        <v>1509</v>
      </c>
      <c r="L11622" s="1" t="s">
        <v>1512</v>
      </c>
      <c r="M11622" s="1">
        <v>1</v>
      </c>
    </row>
    <row r="11623" spans="1:13" x14ac:dyDescent="0.25">
      <c r="A11623" s="1" t="s">
        <v>1262</v>
      </c>
      <c r="J11623" s="1" t="s">
        <v>1511</v>
      </c>
      <c r="K11623" s="1" t="s">
        <v>1509</v>
      </c>
      <c r="L11623" s="1" t="s">
        <v>1512</v>
      </c>
      <c r="M11623" s="1">
        <v>1</v>
      </c>
    </row>
    <row r="11624" spans="1:13" x14ac:dyDescent="0.25">
      <c r="A11624" s="1" t="s">
        <v>1324</v>
      </c>
      <c r="J11624" s="1" t="s">
        <v>1511</v>
      </c>
      <c r="K11624" s="1" t="s">
        <v>1509</v>
      </c>
      <c r="L11624" s="1" t="s">
        <v>1512</v>
      </c>
      <c r="M11624" s="1">
        <v>1</v>
      </c>
    </row>
    <row r="11625" spans="1:13" x14ac:dyDescent="0.25">
      <c r="A11625" s="1" t="s">
        <v>1262</v>
      </c>
      <c r="J11625" s="1" t="s">
        <v>1511</v>
      </c>
      <c r="K11625" s="1" t="s">
        <v>1509</v>
      </c>
      <c r="L11625" s="1" t="s">
        <v>1512</v>
      </c>
      <c r="M11625" s="1">
        <v>1</v>
      </c>
    </row>
    <row r="11626" spans="1:13" x14ac:dyDescent="0.25">
      <c r="A11626" s="1" t="s">
        <v>1324</v>
      </c>
      <c r="J11626" s="1" t="s">
        <v>1511</v>
      </c>
      <c r="K11626" s="1" t="s">
        <v>1509</v>
      </c>
      <c r="L11626" s="1" t="s">
        <v>1512</v>
      </c>
      <c r="M11626" s="1">
        <v>1</v>
      </c>
    </row>
    <row r="11627" spans="1:13" x14ac:dyDescent="0.25">
      <c r="A11627" s="1" t="s">
        <v>1263</v>
      </c>
      <c r="J11627" s="1" t="s">
        <v>1511</v>
      </c>
      <c r="K11627" s="1" t="s">
        <v>1509</v>
      </c>
      <c r="L11627" s="1" t="s">
        <v>1512</v>
      </c>
      <c r="M11627" s="1">
        <v>1</v>
      </c>
    </row>
    <row r="11628" spans="1:13" x14ac:dyDescent="0.25">
      <c r="A11628" s="1" t="s">
        <v>1262</v>
      </c>
      <c r="J11628" s="1" t="s">
        <v>1511</v>
      </c>
      <c r="K11628" s="1" t="s">
        <v>1509</v>
      </c>
      <c r="L11628" s="1" t="s">
        <v>1512</v>
      </c>
      <c r="M11628" s="1">
        <v>1</v>
      </c>
    </row>
    <row r="11629" spans="1:13" x14ac:dyDescent="0.25">
      <c r="A11629" s="1" t="s">
        <v>1324</v>
      </c>
      <c r="J11629" s="1" t="s">
        <v>1511</v>
      </c>
      <c r="K11629" s="1" t="s">
        <v>1509</v>
      </c>
      <c r="L11629" s="1" t="s">
        <v>1512</v>
      </c>
      <c r="M11629" s="1">
        <v>1</v>
      </c>
    </row>
    <row r="11630" spans="1:13" x14ac:dyDescent="0.25">
      <c r="A11630" s="1" t="s">
        <v>1262</v>
      </c>
      <c r="J11630" s="1" t="s">
        <v>1511</v>
      </c>
      <c r="K11630" s="1" t="s">
        <v>1509</v>
      </c>
      <c r="L11630" s="1" t="s">
        <v>1512</v>
      </c>
      <c r="M11630" s="1">
        <v>1</v>
      </c>
    </row>
    <row r="11631" spans="1:13" x14ac:dyDescent="0.25">
      <c r="A11631" s="1" t="s">
        <v>1263</v>
      </c>
      <c r="J11631" s="1" t="s">
        <v>1511</v>
      </c>
      <c r="K11631" s="1" t="s">
        <v>1509</v>
      </c>
      <c r="L11631" s="1" t="s">
        <v>1510</v>
      </c>
      <c r="M11631" s="1">
        <v>1</v>
      </c>
    </row>
    <row r="11632" spans="1:13" x14ac:dyDescent="0.25">
      <c r="A11632" s="1" t="s">
        <v>1262</v>
      </c>
      <c r="J11632" s="1" t="s">
        <v>1511</v>
      </c>
      <c r="K11632" s="1" t="s">
        <v>1509</v>
      </c>
      <c r="L11632" s="1" t="s">
        <v>1512</v>
      </c>
      <c r="M11632" s="1">
        <v>1</v>
      </c>
    </row>
    <row r="11633" spans="1:13" x14ac:dyDescent="0.25">
      <c r="A11633" s="1" t="s">
        <v>1324</v>
      </c>
      <c r="J11633" s="1" t="s">
        <v>1511</v>
      </c>
      <c r="K11633" s="1" t="s">
        <v>1509</v>
      </c>
      <c r="L11633" s="1" t="s">
        <v>1512</v>
      </c>
      <c r="M11633" s="1">
        <v>1</v>
      </c>
    </row>
    <row r="11634" spans="1:13" x14ac:dyDescent="0.25">
      <c r="A11634" s="1" t="s">
        <v>1262</v>
      </c>
      <c r="J11634" s="1" t="s">
        <v>1511</v>
      </c>
      <c r="K11634" s="1" t="s">
        <v>1509</v>
      </c>
      <c r="L11634" s="1" t="s">
        <v>1512</v>
      </c>
      <c r="M11634" s="1">
        <v>1</v>
      </c>
    </row>
    <row r="11635" spans="1:13" x14ac:dyDescent="0.25">
      <c r="A11635" s="1" t="s">
        <v>1262</v>
      </c>
      <c r="J11635" s="1" t="s">
        <v>1511</v>
      </c>
      <c r="K11635" s="1" t="s">
        <v>1509</v>
      </c>
      <c r="L11635" s="1" t="s">
        <v>1512</v>
      </c>
      <c r="M11635" s="1">
        <v>1</v>
      </c>
    </row>
    <row r="11636" spans="1:13" x14ac:dyDescent="0.25">
      <c r="A11636" s="1" t="s">
        <v>1281</v>
      </c>
      <c r="J11636" s="1" t="s">
        <v>1511</v>
      </c>
      <c r="K11636" s="1" t="s">
        <v>1509</v>
      </c>
      <c r="L11636" s="1" t="s">
        <v>1513</v>
      </c>
      <c r="M11636" s="1">
        <v>3</v>
      </c>
    </row>
    <row r="11637" spans="1:13" x14ac:dyDescent="0.25">
      <c r="A11637" s="1" t="s">
        <v>1324</v>
      </c>
      <c r="J11637" s="1" t="s">
        <v>1511</v>
      </c>
      <c r="K11637" s="1" t="s">
        <v>1509</v>
      </c>
      <c r="L11637" s="1" t="s">
        <v>1512</v>
      </c>
      <c r="M11637" s="1">
        <v>1</v>
      </c>
    </row>
    <row r="11638" spans="1:13" x14ac:dyDescent="0.25">
      <c r="A11638" s="1" t="s">
        <v>1263</v>
      </c>
      <c r="J11638" s="1" t="s">
        <v>1511</v>
      </c>
      <c r="K11638" s="1" t="s">
        <v>1509</v>
      </c>
      <c r="L11638" s="1" t="s">
        <v>1510</v>
      </c>
      <c r="M11638" s="1">
        <v>1</v>
      </c>
    </row>
    <row r="11639" spans="1:13" x14ac:dyDescent="0.25">
      <c r="A11639" s="1" t="s">
        <v>1281</v>
      </c>
      <c r="J11639" s="1" t="s">
        <v>1511</v>
      </c>
      <c r="K11639" s="1" t="s">
        <v>1509</v>
      </c>
      <c r="L11639" s="1" t="s">
        <v>1513</v>
      </c>
      <c r="M11639" s="1">
        <v>4</v>
      </c>
    </row>
    <row r="11640" spans="1:13" x14ac:dyDescent="0.25">
      <c r="A11640" s="1" t="s">
        <v>1281</v>
      </c>
      <c r="J11640" s="1" t="s">
        <v>1511</v>
      </c>
      <c r="K11640" s="1" t="s">
        <v>1509</v>
      </c>
      <c r="L11640" s="1" t="s">
        <v>1513</v>
      </c>
      <c r="M11640" s="1">
        <v>3</v>
      </c>
    </row>
    <row r="11641" spans="1:13" x14ac:dyDescent="0.25">
      <c r="A11641" s="1" t="s">
        <v>1263</v>
      </c>
      <c r="J11641" s="1" t="s">
        <v>1511</v>
      </c>
      <c r="K11641" s="1" t="s">
        <v>1509</v>
      </c>
      <c r="L11641" s="1" t="s">
        <v>1510</v>
      </c>
      <c r="M11641" s="1">
        <v>1</v>
      </c>
    </row>
    <row r="11642" spans="1:13" x14ac:dyDescent="0.25">
      <c r="A11642" s="1" t="s">
        <v>1262</v>
      </c>
      <c r="J11642" s="1" t="s">
        <v>1511</v>
      </c>
      <c r="K11642" s="1" t="s">
        <v>1509</v>
      </c>
      <c r="L11642" s="1" t="s">
        <v>1512</v>
      </c>
      <c r="M11642" s="1">
        <v>1</v>
      </c>
    </row>
    <row r="11643" spans="1:13" x14ac:dyDescent="0.25">
      <c r="A11643" s="1" t="s">
        <v>1324</v>
      </c>
      <c r="J11643" s="1" t="s">
        <v>1511</v>
      </c>
      <c r="K11643" s="1" t="s">
        <v>1509</v>
      </c>
      <c r="L11643" s="1" t="s">
        <v>1512</v>
      </c>
      <c r="M11643" s="1">
        <v>1</v>
      </c>
    </row>
    <row r="11644" spans="1:13" x14ac:dyDescent="0.25">
      <c r="A11644" s="1" t="s">
        <v>1324</v>
      </c>
      <c r="J11644" s="1" t="s">
        <v>1511</v>
      </c>
      <c r="K11644" s="1" t="s">
        <v>1509</v>
      </c>
      <c r="L11644" s="1" t="s">
        <v>1512</v>
      </c>
      <c r="M11644" s="1">
        <v>1</v>
      </c>
    </row>
    <row r="11645" spans="1:13" x14ac:dyDescent="0.25">
      <c r="A11645" s="1" t="s">
        <v>1263</v>
      </c>
      <c r="J11645" s="1" t="s">
        <v>1511</v>
      </c>
      <c r="K11645" s="1" t="s">
        <v>1509</v>
      </c>
      <c r="L11645" s="1" t="s">
        <v>1510</v>
      </c>
      <c r="M11645" s="1">
        <v>1</v>
      </c>
    </row>
    <row r="11646" spans="1:13" x14ac:dyDescent="0.25">
      <c r="A11646" s="1" t="s">
        <v>1262</v>
      </c>
      <c r="J11646" s="1" t="s">
        <v>1511</v>
      </c>
      <c r="K11646" s="1" t="s">
        <v>1509</v>
      </c>
      <c r="L11646" s="1" t="s">
        <v>1512</v>
      </c>
      <c r="M11646" s="1">
        <v>1</v>
      </c>
    </row>
    <row r="11647" spans="1:13" x14ac:dyDescent="0.25">
      <c r="A11647" s="1" t="s">
        <v>1263</v>
      </c>
      <c r="J11647" s="1" t="s">
        <v>1511</v>
      </c>
      <c r="K11647" s="1" t="s">
        <v>1509</v>
      </c>
      <c r="L11647" s="1" t="s">
        <v>1510</v>
      </c>
      <c r="M11647" s="1">
        <v>1</v>
      </c>
    </row>
    <row r="11648" spans="1:13" x14ac:dyDescent="0.25">
      <c r="A11648" s="1" t="s">
        <v>1262</v>
      </c>
      <c r="J11648" s="1" t="s">
        <v>1511</v>
      </c>
      <c r="K11648" s="1" t="s">
        <v>1509</v>
      </c>
      <c r="L11648" s="1" t="s">
        <v>1512</v>
      </c>
      <c r="M11648" s="1">
        <v>1</v>
      </c>
    </row>
    <row r="11649" spans="1:13" x14ac:dyDescent="0.25">
      <c r="A11649" s="1" t="s">
        <v>1324</v>
      </c>
      <c r="J11649" s="1" t="s">
        <v>1511</v>
      </c>
      <c r="K11649" s="1" t="s">
        <v>1509</v>
      </c>
      <c r="L11649" s="1" t="s">
        <v>1512</v>
      </c>
      <c r="M11649" s="1">
        <v>1</v>
      </c>
    </row>
    <row r="11650" spans="1:13" x14ac:dyDescent="0.25">
      <c r="A11650" s="1" t="s">
        <v>1324</v>
      </c>
      <c r="J11650" s="1" t="s">
        <v>1511</v>
      </c>
      <c r="K11650" s="1" t="s">
        <v>1509</v>
      </c>
      <c r="L11650" s="1" t="s">
        <v>1512</v>
      </c>
      <c r="M11650" s="1">
        <v>1</v>
      </c>
    </row>
    <row r="11651" spans="1:13" x14ac:dyDescent="0.25">
      <c r="A11651" s="1" t="s">
        <v>1263</v>
      </c>
      <c r="J11651" s="1" t="s">
        <v>1511</v>
      </c>
      <c r="K11651" s="1" t="s">
        <v>1509</v>
      </c>
      <c r="L11651" s="1" t="s">
        <v>1510</v>
      </c>
      <c r="M11651" s="1">
        <v>1</v>
      </c>
    </row>
    <row r="11652" spans="1:13" x14ac:dyDescent="0.25">
      <c r="A11652" s="1" t="s">
        <v>1324</v>
      </c>
      <c r="J11652" s="1" t="s">
        <v>1511</v>
      </c>
      <c r="K11652" s="1" t="s">
        <v>1509</v>
      </c>
      <c r="L11652" s="1" t="s">
        <v>1512</v>
      </c>
      <c r="M11652" s="1">
        <v>1</v>
      </c>
    </row>
    <row r="11653" spans="1:13" x14ac:dyDescent="0.25">
      <c r="A11653" s="1" t="s">
        <v>1263</v>
      </c>
      <c r="J11653" s="1" t="s">
        <v>1511</v>
      </c>
      <c r="K11653" s="1" t="s">
        <v>1509</v>
      </c>
      <c r="L11653" s="1" t="s">
        <v>1510</v>
      </c>
      <c r="M11653" s="1">
        <v>1</v>
      </c>
    </row>
    <row r="11654" spans="1:13" x14ac:dyDescent="0.25">
      <c r="A11654" s="1" t="s">
        <v>1324</v>
      </c>
      <c r="J11654" s="1" t="s">
        <v>1511</v>
      </c>
      <c r="K11654" s="1" t="s">
        <v>1509</v>
      </c>
      <c r="L11654" s="1" t="s">
        <v>1512</v>
      </c>
      <c r="M11654" s="1">
        <v>1</v>
      </c>
    </row>
    <row r="11655" spans="1:13" x14ac:dyDescent="0.25">
      <c r="A11655" s="1" t="s">
        <v>1491</v>
      </c>
      <c r="J11655" s="1" t="s">
        <v>1511</v>
      </c>
      <c r="K11655" s="1" t="s">
        <v>1509</v>
      </c>
      <c r="L11655" s="1" t="s">
        <v>1510</v>
      </c>
      <c r="M11655" s="1">
        <v>55</v>
      </c>
    </row>
    <row r="11656" spans="1:13" x14ac:dyDescent="0.25">
      <c r="A11656" s="1" t="s">
        <v>1262</v>
      </c>
      <c r="J11656" s="1" t="s">
        <v>1511</v>
      </c>
      <c r="K11656" s="1" t="s">
        <v>1509</v>
      </c>
      <c r="L11656" s="1" t="s">
        <v>1510</v>
      </c>
      <c r="M11656" s="1">
        <v>1</v>
      </c>
    </row>
    <row r="11657" spans="1:13" x14ac:dyDescent="0.25">
      <c r="A11657" s="1" t="s">
        <v>1272</v>
      </c>
      <c r="J11657" s="1" t="s">
        <v>1511</v>
      </c>
      <c r="K11657" s="1" t="s">
        <v>1509</v>
      </c>
      <c r="L11657" s="1" t="s">
        <v>1510</v>
      </c>
      <c r="M11657" s="1">
        <v>1</v>
      </c>
    </row>
    <row r="11658" spans="1:13" x14ac:dyDescent="0.25">
      <c r="A11658" s="1" t="s">
        <v>1262</v>
      </c>
      <c r="J11658" s="1" t="s">
        <v>1511</v>
      </c>
      <c r="K11658" s="1" t="s">
        <v>1509</v>
      </c>
      <c r="L11658" s="1" t="s">
        <v>1512</v>
      </c>
      <c r="M11658" s="1">
        <v>1</v>
      </c>
    </row>
    <row r="11659" spans="1:13" x14ac:dyDescent="0.25">
      <c r="A11659" s="1" t="s">
        <v>1272</v>
      </c>
      <c r="J11659" s="1" t="s">
        <v>1511</v>
      </c>
      <c r="K11659" s="1" t="s">
        <v>1509</v>
      </c>
      <c r="L11659" s="1" t="s">
        <v>1510</v>
      </c>
      <c r="M11659" s="1">
        <v>1</v>
      </c>
    </row>
    <row r="11660" spans="1:13" x14ac:dyDescent="0.25">
      <c r="A11660" s="1" t="s">
        <v>1491</v>
      </c>
      <c r="J11660" s="1" t="s">
        <v>1511</v>
      </c>
      <c r="K11660" s="1" t="s">
        <v>1509</v>
      </c>
      <c r="L11660" s="1" t="s">
        <v>1510</v>
      </c>
      <c r="M11660" s="1">
        <v>54</v>
      </c>
    </row>
    <row r="11661" spans="1:13" x14ac:dyDescent="0.25">
      <c r="A11661" s="1" t="s">
        <v>1263</v>
      </c>
      <c r="J11661" s="1" t="s">
        <v>1511</v>
      </c>
      <c r="K11661" s="1" t="s">
        <v>1509</v>
      </c>
      <c r="L11661" s="1" t="s">
        <v>1510</v>
      </c>
      <c r="M11661" s="1">
        <v>1</v>
      </c>
    </row>
    <row r="11662" spans="1:13" x14ac:dyDescent="0.25">
      <c r="A11662" s="1" t="s">
        <v>1272</v>
      </c>
      <c r="J11662" s="1" t="s">
        <v>1511</v>
      </c>
      <c r="K11662" s="1" t="s">
        <v>1509</v>
      </c>
      <c r="L11662" s="1" t="s">
        <v>1510</v>
      </c>
      <c r="M11662" s="1">
        <v>1</v>
      </c>
    </row>
    <row r="11663" spans="1:13" x14ac:dyDescent="0.25">
      <c r="A11663" s="1" t="s">
        <v>1324</v>
      </c>
      <c r="J11663" s="1" t="s">
        <v>1511</v>
      </c>
      <c r="K11663" s="1" t="s">
        <v>1509</v>
      </c>
      <c r="L11663" s="1" t="s">
        <v>1512</v>
      </c>
      <c r="M11663" s="1">
        <v>1</v>
      </c>
    </row>
    <row r="11664" spans="1:13" x14ac:dyDescent="0.25">
      <c r="A11664" s="1" t="s">
        <v>1272</v>
      </c>
      <c r="J11664" s="1" t="s">
        <v>1511</v>
      </c>
      <c r="K11664" s="1" t="s">
        <v>1509</v>
      </c>
      <c r="L11664" s="1" t="s">
        <v>1510</v>
      </c>
      <c r="M11664" s="1">
        <v>1</v>
      </c>
    </row>
    <row r="11665" spans="1:13" x14ac:dyDescent="0.25">
      <c r="A11665" s="1" t="s">
        <v>1262</v>
      </c>
      <c r="J11665" s="1" t="s">
        <v>1511</v>
      </c>
      <c r="K11665" s="1" t="s">
        <v>1509</v>
      </c>
      <c r="L11665" s="1" t="s">
        <v>1512</v>
      </c>
      <c r="M11665" s="1">
        <v>1</v>
      </c>
    </row>
    <row r="11666" spans="1:13" x14ac:dyDescent="0.25">
      <c r="A11666" s="1" t="s">
        <v>1374</v>
      </c>
      <c r="J11666" s="1" t="s">
        <v>1511</v>
      </c>
      <c r="K11666" s="1" t="s">
        <v>1509</v>
      </c>
      <c r="L11666" s="1" t="s">
        <v>1513</v>
      </c>
      <c r="M11666" s="1">
        <v>1</v>
      </c>
    </row>
    <row r="11667" spans="1:13" x14ac:dyDescent="0.25">
      <c r="A11667" s="1" t="s">
        <v>1262</v>
      </c>
      <c r="J11667" s="1" t="s">
        <v>1511</v>
      </c>
      <c r="K11667" s="1" t="s">
        <v>1509</v>
      </c>
      <c r="L11667" s="1" t="s">
        <v>1510</v>
      </c>
      <c r="M11667" s="1">
        <v>1</v>
      </c>
    </row>
    <row r="11668" spans="1:13" x14ac:dyDescent="0.25">
      <c r="A11668" s="1" t="s">
        <v>1265</v>
      </c>
      <c r="J11668" s="1" t="s">
        <v>1511</v>
      </c>
      <c r="K11668" s="1" t="s">
        <v>1509</v>
      </c>
      <c r="L11668" s="1" t="s">
        <v>1510</v>
      </c>
      <c r="M11668" s="1">
        <v>3</v>
      </c>
    </row>
    <row r="11669" spans="1:13" x14ac:dyDescent="0.25">
      <c r="A11669" s="1" t="s">
        <v>1374</v>
      </c>
      <c r="J11669" s="1" t="s">
        <v>1511</v>
      </c>
      <c r="K11669" s="1" t="s">
        <v>1509</v>
      </c>
      <c r="L11669" s="1" t="s">
        <v>1513</v>
      </c>
      <c r="M11669" s="1">
        <v>2</v>
      </c>
    </row>
    <row r="11670" spans="1:13" x14ac:dyDescent="0.25">
      <c r="A11670" s="1" t="s">
        <v>1374</v>
      </c>
      <c r="J11670" s="1" t="s">
        <v>1511</v>
      </c>
      <c r="K11670" s="1" t="s">
        <v>1509</v>
      </c>
      <c r="L11670" s="1" t="s">
        <v>1513</v>
      </c>
      <c r="M11670" s="1">
        <v>1</v>
      </c>
    </row>
    <row r="11671" spans="1:13" x14ac:dyDescent="0.25">
      <c r="A11671" s="1" t="s">
        <v>1374</v>
      </c>
      <c r="J11671" s="1" t="s">
        <v>1511</v>
      </c>
      <c r="K11671" s="1" t="s">
        <v>1509</v>
      </c>
      <c r="L11671" s="1" t="s">
        <v>1513</v>
      </c>
      <c r="M11671" s="1">
        <v>1</v>
      </c>
    </row>
    <row r="11672" spans="1:13" x14ac:dyDescent="0.25">
      <c r="A11672" s="1" t="s">
        <v>1374</v>
      </c>
      <c r="J11672" s="1" t="s">
        <v>1511</v>
      </c>
      <c r="K11672" s="1" t="s">
        <v>1509</v>
      </c>
      <c r="L11672" s="1" t="s">
        <v>1513</v>
      </c>
      <c r="M11672" s="1">
        <v>1</v>
      </c>
    </row>
    <row r="11673" spans="1:13" x14ac:dyDescent="0.25">
      <c r="A11673" s="1" t="s">
        <v>1262</v>
      </c>
      <c r="J11673" s="1" t="s">
        <v>1511</v>
      </c>
      <c r="K11673" s="1" t="s">
        <v>1509</v>
      </c>
      <c r="L11673" s="1" t="s">
        <v>1512</v>
      </c>
      <c r="M11673" s="1">
        <v>1</v>
      </c>
    </row>
    <row r="11674" spans="1:13" x14ac:dyDescent="0.25">
      <c r="A11674" s="1" t="s">
        <v>1374</v>
      </c>
      <c r="J11674" s="1" t="s">
        <v>1511</v>
      </c>
      <c r="K11674" s="1" t="s">
        <v>1509</v>
      </c>
      <c r="L11674" s="1" t="s">
        <v>1513</v>
      </c>
      <c r="M11674" s="1">
        <v>1</v>
      </c>
    </row>
    <row r="11675" spans="1:13" x14ac:dyDescent="0.25">
      <c r="A11675" s="1" t="s">
        <v>1374</v>
      </c>
      <c r="J11675" s="1" t="s">
        <v>1511</v>
      </c>
      <c r="K11675" s="1" t="s">
        <v>1509</v>
      </c>
      <c r="L11675" s="1" t="s">
        <v>1513</v>
      </c>
      <c r="M11675" s="1">
        <v>1</v>
      </c>
    </row>
    <row r="11676" spans="1:13" x14ac:dyDescent="0.25">
      <c r="A11676" s="1" t="s">
        <v>1374</v>
      </c>
      <c r="J11676" s="1" t="s">
        <v>1511</v>
      </c>
      <c r="K11676" s="1" t="s">
        <v>1509</v>
      </c>
      <c r="L11676" s="1" t="s">
        <v>1513</v>
      </c>
      <c r="M11676" s="1">
        <v>1</v>
      </c>
    </row>
    <row r="11677" spans="1:13" x14ac:dyDescent="0.25">
      <c r="A11677" s="1" t="s">
        <v>1374</v>
      </c>
      <c r="J11677" s="1" t="s">
        <v>1511</v>
      </c>
      <c r="K11677" s="1" t="s">
        <v>1509</v>
      </c>
      <c r="L11677" s="1" t="s">
        <v>1513</v>
      </c>
      <c r="M11677" s="1">
        <v>1</v>
      </c>
    </row>
    <row r="11678" spans="1:13" x14ac:dyDescent="0.25">
      <c r="A11678" s="1" t="s">
        <v>1262</v>
      </c>
      <c r="J11678" s="1" t="s">
        <v>1511</v>
      </c>
      <c r="K11678" s="1" t="s">
        <v>1509</v>
      </c>
      <c r="L11678" s="1" t="s">
        <v>1512</v>
      </c>
      <c r="M11678" s="1">
        <v>1</v>
      </c>
    </row>
    <row r="11679" spans="1:13" x14ac:dyDescent="0.25">
      <c r="A11679" s="1" t="s">
        <v>1369</v>
      </c>
      <c r="J11679" s="1" t="s">
        <v>1511</v>
      </c>
      <c r="K11679" s="1" t="s">
        <v>1509</v>
      </c>
      <c r="L11679" s="1" t="s">
        <v>1512</v>
      </c>
      <c r="M11679" s="1">
        <v>1</v>
      </c>
    </row>
    <row r="11680" spans="1:13" x14ac:dyDescent="0.25">
      <c r="A11680" s="1" t="s">
        <v>1262</v>
      </c>
      <c r="J11680" s="1" t="s">
        <v>1511</v>
      </c>
      <c r="K11680" s="1" t="s">
        <v>1509</v>
      </c>
      <c r="L11680" s="1" t="s">
        <v>1512</v>
      </c>
      <c r="M11680" s="1">
        <v>1</v>
      </c>
    </row>
    <row r="11681" spans="1:13" x14ac:dyDescent="0.25">
      <c r="A11681" s="1" t="s">
        <v>1282</v>
      </c>
      <c r="J11681" s="1" t="s">
        <v>1511</v>
      </c>
      <c r="K11681" s="1" t="s">
        <v>1509</v>
      </c>
      <c r="L11681" s="1" t="s">
        <v>1512</v>
      </c>
      <c r="M11681" s="1">
        <v>1</v>
      </c>
    </row>
    <row r="11682" spans="1:13" x14ac:dyDescent="0.25">
      <c r="A11682" s="1" t="s">
        <v>1262</v>
      </c>
      <c r="J11682" s="1" t="s">
        <v>1511</v>
      </c>
      <c r="K11682" s="1" t="s">
        <v>1509</v>
      </c>
      <c r="L11682" s="1" t="s">
        <v>1512</v>
      </c>
      <c r="M11682" s="1">
        <v>1</v>
      </c>
    </row>
    <row r="11683" spans="1:13" x14ac:dyDescent="0.25">
      <c r="A11683" s="1" t="s">
        <v>1282</v>
      </c>
      <c r="J11683" s="1" t="s">
        <v>1511</v>
      </c>
      <c r="K11683" s="1" t="s">
        <v>1509</v>
      </c>
      <c r="L11683" s="1" t="s">
        <v>1512</v>
      </c>
      <c r="M11683" s="1">
        <v>5</v>
      </c>
    </row>
    <row r="11684" spans="1:13" x14ac:dyDescent="0.25">
      <c r="A11684" s="1" t="s">
        <v>1262</v>
      </c>
      <c r="J11684" s="1" t="s">
        <v>1511</v>
      </c>
      <c r="K11684" s="1" t="s">
        <v>1509</v>
      </c>
      <c r="L11684" s="1" t="s">
        <v>1512</v>
      </c>
      <c r="M11684" s="1">
        <v>1</v>
      </c>
    </row>
    <row r="11685" spans="1:13" x14ac:dyDescent="0.25">
      <c r="A11685" s="1" t="s">
        <v>1262</v>
      </c>
      <c r="J11685" s="1" t="s">
        <v>1511</v>
      </c>
      <c r="K11685" s="1" t="s">
        <v>1509</v>
      </c>
      <c r="L11685" s="1" t="s">
        <v>1510</v>
      </c>
      <c r="M11685" s="1">
        <v>1</v>
      </c>
    </row>
    <row r="11686" spans="1:13" x14ac:dyDescent="0.25">
      <c r="A11686" s="1" t="s">
        <v>1262</v>
      </c>
      <c r="J11686" s="1" t="s">
        <v>1511</v>
      </c>
      <c r="K11686" s="1" t="s">
        <v>1509</v>
      </c>
      <c r="L11686" s="1" t="s">
        <v>1512</v>
      </c>
      <c r="M11686" s="1">
        <v>1</v>
      </c>
    </row>
    <row r="11687" spans="1:13" x14ac:dyDescent="0.25">
      <c r="A11687" s="1" t="s">
        <v>1262</v>
      </c>
      <c r="J11687" s="1" t="s">
        <v>1511</v>
      </c>
      <c r="K11687" s="1" t="s">
        <v>1509</v>
      </c>
      <c r="L11687" s="1" t="s">
        <v>1512</v>
      </c>
      <c r="M11687" s="1">
        <v>1</v>
      </c>
    </row>
    <row r="11688" spans="1:13" x14ac:dyDescent="0.25">
      <c r="A11688" s="1" t="s">
        <v>1282</v>
      </c>
      <c r="J11688" s="1" t="s">
        <v>1511</v>
      </c>
      <c r="K11688" s="1" t="s">
        <v>1509</v>
      </c>
      <c r="L11688" s="1" t="s">
        <v>1512</v>
      </c>
      <c r="M11688" s="1">
        <v>1</v>
      </c>
    </row>
    <row r="11689" spans="1:13" x14ac:dyDescent="0.25">
      <c r="A11689" s="1" t="s">
        <v>1265</v>
      </c>
      <c r="J11689" s="1" t="s">
        <v>1511</v>
      </c>
      <c r="K11689" s="1" t="s">
        <v>1509</v>
      </c>
      <c r="L11689" s="1" t="s">
        <v>1510</v>
      </c>
      <c r="M11689" s="1">
        <v>3</v>
      </c>
    </row>
    <row r="11690" spans="1:13" x14ac:dyDescent="0.25">
      <c r="A11690" s="1" t="s">
        <v>1262</v>
      </c>
      <c r="J11690" s="1" t="s">
        <v>1511</v>
      </c>
      <c r="K11690" s="1" t="s">
        <v>1509</v>
      </c>
      <c r="L11690" s="1" t="s">
        <v>1512</v>
      </c>
      <c r="M11690" s="1">
        <v>1</v>
      </c>
    </row>
    <row r="11691" spans="1:13" x14ac:dyDescent="0.25">
      <c r="A11691" s="1" t="s">
        <v>1282</v>
      </c>
      <c r="J11691" s="1" t="s">
        <v>1511</v>
      </c>
      <c r="K11691" s="1" t="s">
        <v>1509</v>
      </c>
      <c r="L11691" s="1" t="s">
        <v>1512</v>
      </c>
      <c r="M11691" s="1">
        <v>2</v>
      </c>
    </row>
    <row r="11692" spans="1:13" x14ac:dyDescent="0.25">
      <c r="A11692" s="1" t="s">
        <v>1262</v>
      </c>
      <c r="J11692" s="1" t="s">
        <v>1511</v>
      </c>
      <c r="K11692" s="1" t="s">
        <v>1509</v>
      </c>
      <c r="L11692" s="1" t="s">
        <v>1512</v>
      </c>
      <c r="M11692" s="1">
        <v>1</v>
      </c>
    </row>
    <row r="11693" spans="1:13" x14ac:dyDescent="0.25">
      <c r="A11693" s="1" t="s">
        <v>1262</v>
      </c>
      <c r="J11693" s="1" t="s">
        <v>1511</v>
      </c>
      <c r="K11693" s="1" t="s">
        <v>1509</v>
      </c>
      <c r="L11693" s="1" t="s">
        <v>1512</v>
      </c>
      <c r="M11693" s="1">
        <v>1</v>
      </c>
    </row>
    <row r="11694" spans="1:13" x14ac:dyDescent="0.25">
      <c r="A11694" s="1" t="s">
        <v>1282</v>
      </c>
      <c r="J11694" s="1" t="s">
        <v>1511</v>
      </c>
      <c r="K11694" s="1" t="s">
        <v>1509</v>
      </c>
      <c r="L11694" s="1" t="s">
        <v>1512</v>
      </c>
      <c r="M11694" s="1">
        <v>3</v>
      </c>
    </row>
    <row r="11695" spans="1:13" x14ac:dyDescent="0.25">
      <c r="A11695" s="1" t="s">
        <v>1262</v>
      </c>
      <c r="J11695" s="1" t="s">
        <v>1511</v>
      </c>
      <c r="K11695" s="1" t="s">
        <v>1509</v>
      </c>
      <c r="L11695" s="1" t="s">
        <v>1510</v>
      </c>
      <c r="M11695" s="1">
        <v>1</v>
      </c>
    </row>
    <row r="11696" spans="1:13" x14ac:dyDescent="0.25">
      <c r="A11696" s="1" t="s">
        <v>1330</v>
      </c>
      <c r="J11696" s="1" t="s">
        <v>1511</v>
      </c>
      <c r="K11696" s="1" t="s">
        <v>1509</v>
      </c>
      <c r="L11696" s="1" t="s">
        <v>1513</v>
      </c>
      <c r="M11696" s="1">
        <v>2</v>
      </c>
    </row>
    <row r="11697" spans="1:13" x14ac:dyDescent="0.25">
      <c r="A11697" s="1" t="s">
        <v>1265</v>
      </c>
      <c r="J11697" s="1" t="s">
        <v>1511</v>
      </c>
      <c r="K11697" s="1" t="s">
        <v>1509</v>
      </c>
      <c r="L11697" s="1" t="s">
        <v>1510</v>
      </c>
      <c r="M11697" s="1">
        <v>3</v>
      </c>
    </row>
    <row r="11698" spans="1:13" x14ac:dyDescent="0.25">
      <c r="A11698" s="1" t="s">
        <v>1262</v>
      </c>
      <c r="J11698" s="1" t="s">
        <v>1511</v>
      </c>
      <c r="K11698" s="1" t="s">
        <v>1509</v>
      </c>
      <c r="L11698" s="1" t="s">
        <v>1512</v>
      </c>
      <c r="M11698" s="1">
        <v>1</v>
      </c>
    </row>
    <row r="11699" spans="1:13" x14ac:dyDescent="0.25">
      <c r="A11699" s="1" t="s">
        <v>1262</v>
      </c>
      <c r="J11699" s="1" t="s">
        <v>1511</v>
      </c>
      <c r="K11699" s="1" t="s">
        <v>1509</v>
      </c>
      <c r="L11699" s="1" t="s">
        <v>1512</v>
      </c>
      <c r="M11699" s="1">
        <v>1</v>
      </c>
    </row>
    <row r="11700" spans="1:13" x14ac:dyDescent="0.25">
      <c r="A11700" s="1" t="s">
        <v>1282</v>
      </c>
      <c r="J11700" s="1" t="s">
        <v>1511</v>
      </c>
      <c r="K11700" s="1" t="s">
        <v>1509</v>
      </c>
      <c r="L11700" s="1" t="s">
        <v>1512</v>
      </c>
      <c r="M11700" s="1">
        <v>1</v>
      </c>
    </row>
    <row r="11701" spans="1:13" x14ac:dyDescent="0.25">
      <c r="A11701" s="1" t="s">
        <v>1262</v>
      </c>
      <c r="J11701" s="1" t="s">
        <v>1511</v>
      </c>
      <c r="K11701" s="1" t="s">
        <v>1509</v>
      </c>
      <c r="L11701" s="1" t="s">
        <v>1512</v>
      </c>
      <c r="M11701" s="1">
        <v>1</v>
      </c>
    </row>
    <row r="11702" spans="1:13" x14ac:dyDescent="0.25">
      <c r="A11702" s="1" t="s">
        <v>1282</v>
      </c>
      <c r="J11702" s="1" t="s">
        <v>1511</v>
      </c>
      <c r="K11702" s="1" t="s">
        <v>1509</v>
      </c>
      <c r="L11702" s="1" t="s">
        <v>1512</v>
      </c>
      <c r="M11702" s="1">
        <v>3</v>
      </c>
    </row>
    <row r="11703" spans="1:13" x14ac:dyDescent="0.25">
      <c r="A11703" s="1" t="s">
        <v>1262</v>
      </c>
      <c r="J11703" s="1" t="s">
        <v>1511</v>
      </c>
      <c r="K11703" s="1" t="s">
        <v>1509</v>
      </c>
      <c r="L11703" s="1" t="s">
        <v>1510</v>
      </c>
      <c r="M11703" s="1">
        <v>1</v>
      </c>
    </row>
    <row r="11704" spans="1:13" x14ac:dyDescent="0.25">
      <c r="A11704" s="1" t="s">
        <v>1282</v>
      </c>
      <c r="J11704" s="1" t="s">
        <v>1511</v>
      </c>
      <c r="K11704" s="1" t="s">
        <v>1509</v>
      </c>
      <c r="L11704" s="1" t="s">
        <v>1512</v>
      </c>
      <c r="M11704" s="1">
        <v>4</v>
      </c>
    </row>
    <row r="11705" spans="1:13" x14ac:dyDescent="0.25">
      <c r="A11705" s="1" t="s">
        <v>1262</v>
      </c>
      <c r="J11705" s="1" t="s">
        <v>1511</v>
      </c>
      <c r="K11705" s="1" t="s">
        <v>1509</v>
      </c>
      <c r="L11705" s="1" t="s">
        <v>1512</v>
      </c>
      <c r="M11705" s="1">
        <v>1</v>
      </c>
    </row>
    <row r="11706" spans="1:13" x14ac:dyDescent="0.25">
      <c r="A11706" s="1" t="s">
        <v>1262</v>
      </c>
      <c r="J11706" s="1" t="s">
        <v>1511</v>
      </c>
      <c r="K11706" s="1" t="s">
        <v>1509</v>
      </c>
      <c r="L11706" s="1" t="s">
        <v>1512</v>
      </c>
      <c r="M11706" s="1">
        <v>1</v>
      </c>
    </row>
    <row r="11707" spans="1:13" x14ac:dyDescent="0.25">
      <c r="A11707" s="1" t="s">
        <v>1282</v>
      </c>
      <c r="J11707" s="1" t="s">
        <v>1511</v>
      </c>
      <c r="K11707" s="1" t="s">
        <v>1509</v>
      </c>
      <c r="L11707" s="1" t="s">
        <v>1512</v>
      </c>
      <c r="M11707" s="1">
        <v>5</v>
      </c>
    </row>
    <row r="11708" spans="1:13" x14ac:dyDescent="0.25">
      <c r="A11708" s="1" t="s">
        <v>1262</v>
      </c>
      <c r="J11708" s="1" t="s">
        <v>1511</v>
      </c>
      <c r="K11708" s="1" t="s">
        <v>1509</v>
      </c>
      <c r="L11708" s="1" t="s">
        <v>1512</v>
      </c>
      <c r="M11708" s="1">
        <v>1</v>
      </c>
    </row>
    <row r="11709" spans="1:13" x14ac:dyDescent="0.25">
      <c r="A11709" s="1" t="s">
        <v>1282</v>
      </c>
      <c r="J11709" s="1" t="s">
        <v>1511</v>
      </c>
      <c r="K11709" s="1" t="s">
        <v>1509</v>
      </c>
      <c r="L11709" s="1" t="s">
        <v>1512</v>
      </c>
      <c r="M11709" s="1">
        <v>5</v>
      </c>
    </row>
    <row r="11710" spans="1:13" x14ac:dyDescent="0.25">
      <c r="A11710" s="1" t="s">
        <v>1262</v>
      </c>
      <c r="J11710" s="1" t="s">
        <v>1511</v>
      </c>
      <c r="K11710" s="1" t="s">
        <v>1509</v>
      </c>
      <c r="L11710" s="1" t="s">
        <v>1512</v>
      </c>
      <c r="M11710" s="1">
        <v>1</v>
      </c>
    </row>
    <row r="11711" spans="1:13" x14ac:dyDescent="0.25">
      <c r="A11711" s="1" t="s">
        <v>1262</v>
      </c>
      <c r="J11711" s="1" t="s">
        <v>1511</v>
      </c>
      <c r="K11711" s="1" t="s">
        <v>1509</v>
      </c>
      <c r="L11711" s="1" t="s">
        <v>1512</v>
      </c>
      <c r="M11711" s="1">
        <v>1</v>
      </c>
    </row>
    <row r="11712" spans="1:13" x14ac:dyDescent="0.25">
      <c r="A11712" s="1" t="s">
        <v>1282</v>
      </c>
      <c r="J11712" s="1" t="s">
        <v>1511</v>
      </c>
      <c r="K11712" s="1" t="s">
        <v>1514</v>
      </c>
      <c r="L11712" s="1" t="s">
        <v>1512</v>
      </c>
      <c r="M11712" s="1">
        <v>3</v>
      </c>
    </row>
    <row r="11713" spans="1:13" x14ac:dyDescent="0.25">
      <c r="A11713" s="1" t="s">
        <v>1262</v>
      </c>
      <c r="J11713" s="1" t="s">
        <v>1511</v>
      </c>
      <c r="K11713" s="1" t="s">
        <v>1509</v>
      </c>
      <c r="L11713" s="1" t="s">
        <v>1512</v>
      </c>
      <c r="M11713" s="1">
        <v>1</v>
      </c>
    </row>
    <row r="11714" spans="1:13" x14ac:dyDescent="0.25">
      <c r="A11714" s="1" t="s">
        <v>1262</v>
      </c>
      <c r="J11714" s="1" t="s">
        <v>1511</v>
      </c>
      <c r="K11714" s="1" t="s">
        <v>1509</v>
      </c>
      <c r="L11714" s="1" t="s">
        <v>1512</v>
      </c>
      <c r="M11714" s="1">
        <v>1</v>
      </c>
    </row>
    <row r="11715" spans="1:13" x14ac:dyDescent="0.25">
      <c r="A11715" s="1" t="s">
        <v>1262</v>
      </c>
      <c r="J11715" s="1" t="s">
        <v>1511</v>
      </c>
      <c r="K11715" s="1" t="s">
        <v>1509</v>
      </c>
      <c r="L11715" s="1" t="s">
        <v>1512</v>
      </c>
      <c r="M11715" s="1">
        <v>1</v>
      </c>
    </row>
    <row r="11716" spans="1:13" x14ac:dyDescent="0.25">
      <c r="A11716" s="1" t="s">
        <v>1262</v>
      </c>
      <c r="J11716" s="1" t="s">
        <v>1511</v>
      </c>
      <c r="K11716" s="1" t="s">
        <v>1509</v>
      </c>
      <c r="L11716" s="1" t="s">
        <v>1512</v>
      </c>
      <c r="M11716" s="1">
        <v>1</v>
      </c>
    </row>
    <row r="11717" spans="1:13" x14ac:dyDescent="0.25">
      <c r="A11717" s="1" t="s">
        <v>1282</v>
      </c>
      <c r="J11717" s="1" t="s">
        <v>1511</v>
      </c>
      <c r="K11717" s="1" t="s">
        <v>1514</v>
      </c>
      <c r="L11717" s="1" t="s">
        <v>1512</v>
      </c>
      <c r="M11717" s="1">
        <v>7</v>
      </c>
    </row>
    <row r="11718" spans="1:13" x14ac:dyDescent="0.25">
      <c r="A11718" s="1" t="s">
        <v>1282</v>
      </c>
      <c r="J11718" s="1" t="s">
        <v>1511</v>
      </c>
      <c r="K11718" s="1" t="s">
        <v>1514</v>
      </c>
      <c r="L11718" s="1" t="s">
        <v>1512</v>
      </c>
      <c r="M11718" s="1">
        <v>9</v>
      </c>
    </row>
    <row r="11719" spans="1:13" x14ac:dyDescent="0.25">
      <c r="A11719" s="1" t="s">
        <v>1262</v>
      </c>
      <c r="J11719" s="1" t="s">
        <v>1511</v>
      </c>
      <c r="K11719" s="1" t="s">
        <v>1509</v>
      </c>
      <c r="L11719" s="1" t="s">
        <v>1512</v>
      </c>
      <c r="M11719" s="1">
        <v>1</v>
      </c>
    </row>
    <row r="11720" spans="1:13" x14ac:dyDescent="0.25">
      <c r="A11720" s="1" t="s">
        <v>1282</v>
      </c>
      <c r="J11720" s="1" t="s">
        <v>1511</v>
      </c>
      <c r="K11720" s="1" t="s">
        <v>1514</v>
      </c>
      <c r="L11720" s="1" t="s">
        <v>1512</v>
      </c>
      <c r="M11720" s="1">
        <v>5</v>
      </c>
    </row>
    <row r="11721" spans="1:13" x14ac:dyDescent="0.25">
      <c r="A11721" s="1" t="s">
        <v>1262</v>
      </c>
      <c r="J11721" s="1" t="s">
        <v>1511</v>
      </c>
      <c r="K11721" s="1" t="s">
        <v>1509</v>
      </c>
      <c r="L11721" s="1" t="s">
        <v>1512</v>
      </c>
      <c r="M11721" s="1">
        <v>1</v>
      </c>
    </row>
    <row r="11722" spans="1:13" x14ac:dyDescent="0.25">
      <c r="A11722" s="1" t="s">
        <v>1282</v>
      </c>
      <c r="J11722" s="1" t="s">
        <v>1511</v>
      </c>
      <c r="K11722" s="1" t="s">
        <v>1514</v>
      </c>
      <c r="L11722" s="1" t="s">
        <v>1512</v>
      </c>
      <c r="M11722" s="1">
        <v>5</v>
      </c>
    </row>
    <row r="11723" spans="1:13" x14ac:dyDescent="0.25">
      <c r="A11723" s="1" t="s">
        <v>1265</v>
      </c>
      <c r="J11723" s="1" t="s">
        <v>1511</v>
      </c>
      <c r="K11723" s="1" t="s">
        <v>1509</v>
      </c>
      <c r="L11723" s="1" t="s">
        <v>1510</v>
      </c>
      <c r="M11723" s="1">
        <v>3</v>
      </c>
    </row>
    <row r="11724" spans="1:13" x14ac:dyDescent="0.25">
      <c r="A11724" s="1" t="s">
        <v>1262</v>
      </c>
      <c r="J11724" s="1" t="s">
        <v>1511</v>
      </c>
      <c r="K11724" s="1" t="s">
        <v>1509</v>
      </c>
      <c r="L11724" s="1" t="s">
        <v>1512</v>
      </c>
      <c r="M11724" s="1">
        <v>1</v>
      </c>
    </row>
    <row r="11725" spans="1:13" x14ac:dyDescent="0.25">
      <c r="A11725" s="1" t="s">
        <v>1262</v>
      </c>
      <c r="J11725" s="1" t="s">
        <v>1511</v>
      </c>
      <c r="K11725" s="1" t="s">
        <v>1509</v>
      </c>
      <c r="L11725" s="1" t="s">
        <v>1512</v>
      </c>
      <c r="M11725" s="1">
        <v>1</v>
      </c>
    </row>
    <row r="11726" spans="1:13" x14ac:dyDescent="0.25">
      <c r="A11726" s="1" t="s">
        <v>1262</v>
      </c>
      <c r="J11726" s="1" t="s">
        <v>1511</v>
      </c>
      <c r="K11726" s="1" t="s">
        <v>1509</v>
      </c>
      <c r="L11726" s="1" t="s">
        <v>1512</v>
      </c>
      <c r="M11726" s="1">
        <v>1</v>
      </c>
    </row>
    <row r="11727" spans="1:13" x14ac:dyDescent="0.25">
      <c r="A11727" s="1" t="s">
        <v>1262</v>
      </c>
      <c r="J11727" s="1" t="s">
        <v>1511</v>
      </c>
      <c r="K11727" s="1" t="s">
        <v>1509</v>
      </c>
      <c r="L11727" s="1" t="s">
        <v>1512</v>
      </c>
      <c r="M11727" s="1">
        <v>1</v>
      </c>
    </row>
    <row r="11728" spans="1:13" x14ac:dyDescent="0.25">
      <c r="A11728" s="1" t="s">
        <v>1282</v>
      </c>
      <c r="J11728" s="1" t="s">
        <v>1511</v>
      </c>
      <c r="K11728" s="1" t="s">
        <v>1514</v>
      </c>
      <c r="L11728" s="1" t="s">
        <v>1512</v>
      </c>
      <c r="M11728" s="1">
        <v>6</v>
      </c>
    </row>
    <row r="11729" spans="1:13" x14ac:dyDescent="0.25">
      <c r="A11729" s="1" t="s">
        <v>1262</v>
      </c>
      <c r="J11729" s="1" t="s">
        <v>1511</v>
      </c>
      <c r="K11729" s="1" t="s">
        <v>1509</v>
      </c>
      <c r="L11729" s="1" t="s">
        <v>1512</v>
      </c>
      <c r="M11729" s="1">
        <v>1</v>
      </c>
    </row>
    <row r="11730" spans="1:13" x14ac:dyDescent="0.25">
      <c r="A11730" s="1" t="s">
        <v>1265</v>
      </c>
      <c r="J11730" s="1" t="s">
        <v>1508</v>
      </c>
      <c r="K11730" s="1" t="s">
        <v>1509</v>
      </c>
      <c r="L11730" s="1" t="s">
        <v>1510</v>
      </c>
      <c r="M11730" s="1">
        <v>2</v>
      </c>
    </row>
    <row r="11731" spans="1:13" x14ac:dyDescent="0.25">
      <c r="A11731" s="1" t="s">
        <v>1374</v>
      </c>
      <c r="J11731" s="1" t="s">
        <v>1511</v>
      </c>
      <c r="K11731" s="1" t="s">
        <v>1509</v>
      </c>
      <c r="L11731" s="1" t="s">
        <v>1513</v>
      </c>
      <c r="M11731" s="1">
        <v>1</v>
      </c>
    </row>
    <row r="11732" spans="1:13" x14ac:dyDescent="0.25">
      <c r="A11732" s="1" t="s">
        <v>1374</v>
      </c>
      <c r="J11732" s="1" t="s">
        <v>1511</v>
      </c>
      <c r="K11732" s="1" t="s">
        <v>1509</v>
      </c>
      <c r="L11732" s="1" t="s">
        <v>1513</v>
      </c>
      <c r="M11732" s="1">
        <v>1</v>
      </c>
    </row>
    <row r="11733" spans="1:13" x14ac:dyDescent="0.25">
      <c r="A11733" s="1" t="s">
        <v>1262</v>
      </c>
      <c r="J11733" s="1" t="s">
        <v>1511</v>
      </c>
      <c r="K11733" s="1" t="s">
        <v>1509</v>
      </c>
      <c r="L11733" s="1" t="s">
        <v>1512</v>
      </c>
      <c r="M11733" s="1">
        <v>1</v>
      </c>
    </row>
    <row r="11734" spans="1:13" x14ac:dyDescent="0.25">
      <c r="A11734" s="1" t="s">
        <v>1262</v>
      </c>
      <c r="J11734" s="1" t="s">
        <v>1511</v>
      </c>
      <c r="K11734" s="1" t="s">
        <v>1509</v>
      </c>
      <c r="L11734" s="1" t="s">
        <v>1512</v>
      </c>
      <c r="M11734" s="1">
        <v>1</v>
      </c>
    </row>
    <row r="11735" spans="1:13" x14ac:dyDescent="0.25">
      <c r="A11735" s="1" t="s">
        <v>1374</v>
      </c>
      <c r="J11735" s="1" t="s">
        <v>1511</v>
      </c>
      <c r="K11735" s="1" t="s">
        <v>1509</v>
      </c>
      <c r="L11735" s="1" t="s">
        <v>1513</v>
      </c>
      <c r="M11735" s="1">
        <v>1</v>
      </c>
    </row>
    <row r="11736" spans="1:13" x14ac:dyDescent="0.25">
      <c r="A11736" s="1" t="s">
        <v>1374</v>
      </c>
      <c r="J11736" s="1" t="s">
        <v>1511</v>
      </c>
      <c r="K11736" s="1" t="s">
        <v>1509</v>
      </c>
      <c r="L11736" s="1" t="s">
        <v>1513</v>
      </c>
      <c r="M11736" s="1">
        <v>1</v>
      </c>
    </row>
    <row r="11737" spans="1:13" x14ac:dyDescent="0.25">
      <c r="A11737" s="1" t="s">
        <v>1265</v>
      </c>
      <c r="J11737" s="1" t="s">
        <v>1511</v>
      </c>
      <c r="K11737" s="1" t="s">
        <v>1509</v>
      </c>
      <c r="L11737" s="1" t="s">
        <v>1512</v>
      </c>
      <c r="M11737" s="1">
        <v>4</v>
      </c>
    </row>
    <row r="11738" spans="1:13" x14ac:dyDescent="0.25">
      <c r="A11738" s="1" t="s">
        <v>1374</v>
      </c>
      <c r="J11738" s="1" t="s">
        <v>1511</v>
      </c>
      <c r="K11738" s="1" t="s">
        <v>1509</v>
      </c>
      <c r="L11738" s="1" t="s">
        <v>1513</v>
      </c>
      <c r="M11738" s="1">
        <v>1</v>
      </c>
    </row>
    <row r="11739" spans="1:13" x14ac:dyDescent="0.25">
      <c r="A11739" s="1" t="s">
        <v>1262</v>
      </c>
      <c r="J11739" s="1" t="s">
        <v>1511</v>
      </c>
      <c r="K11739" s="1" t="s">
        <v>1509</v>
      </c>
      <c r="L11739" s="1" t="s">
        <v>1512</v>
      </c>
      <c r="M11739" s="1">
        <v>1</v>
      </c>
    </row>
    <row r="11740" spans="1:13" x14ac:dyDescent="0.25">
      <c r="A11740" s="1" t="s">
        <v>1374</v>
      </c>
      <c r="J11740" s="1" t="s">
        <v>1511</v>
      </c>
      <c r="K11740" s="1" t="s">
        <v>1509</v>
      </c>
      <c r="L11740" s="1" t="s">
        <v>1513</v>
      </c>
      <c r="M11740" s="1">
        <v>3</v>
      </c>
    </row>
    <row r="11741" spans="1:13" x14ac:dyDescent="0.25">
      <c r="A11741" s="1" t="s">
        <v>1374</v>
      </c>
      <c r="J11741" s="1" t="s">
        <v>1511</v>
      </c>
      <c r="K11741" s="1" t="s">
        <v>1509</v>
      </c>
      <c r="L11741" s="1" t="s">
        <v>1513</v>
      </c>
      <c r="M11741" s="1">
        <v>1</v>
      </c>
    </row>
    <row r="11742" spans="1:13" x14ac:dyDescent="0.25">
      <c r="A11742" s="1" t="s">
        <v>1265</v>
      </c>
      <c r="J11742" s="1" t="s">
        <v>1511</v>
      </c>
      <c r="K11742" s="1" t="s">
        <v>1509</v>
      </c>
      <c r="L11742" s="1" t="s">
        <v>1510</v>
      </c>
      <c r="M11742" s="1">
        <v>1</v>
      </c>
    </row>
    <row r="11743" spans="1:13" x14ac:dyDescent="0.25">
      <c r="A11743" s="1" t="s">
        <v>1374</v>
      </c>
      <c r="J11743" s="1" t="s">
        <v>1511</v>
      </c>
      <c r="K11743" s="1" t="s">
        <v>1509</v>
      </c>
      <c r="L11743" s="1" t="s">
        <v>1513</v>
      </c>
      <c r="M11743" s="1">
        <v>1</v>
      </c>
    </row>
    <row r="11744" spans="1:13" x14ac:dyDescent="0.25">
      <c r="A11744" s="1" t="s">
        <v>1262</v>
      </c>
      <c r="J11744" s="1" t="s">
        <v>1511</v>
      </c>
      <c r="K11744" s="1" t="s">
        <v>1509</v>
      </c>
      <c r="L11744" s="1" t="s">
        <v>1512</v>
      </c>
      <c r="M11744" s="1">
        <v>1</v>
      </c>
    </row>
    <row r="11745" spans="1:13" x14ac:dyDescent="0.25">
      <c r="A11745" s="1" t="s">
        <v>1365</v>
      </c>
      <c r="J11745" s="1" t="s">
        <v>1508</v>
      </c>
      <c r="K11745" s="1" t="s">
        <v>1509</v>
      </c>
      <c r="L11745" s="1" t="s">
        <v>1510</v>
      </c>
      <c r="M11745" s="1">
        <v>180</v>
      </c>
    </row>
    <row r="11746" spans="1:13" x14ac:dyDescent="0.25">
      <c r="A11746" s="1" t="s">
        <v>1276</v>
      </c>
      <c r="J11746" s="1" t="s">
        <v>1511</v>
      </c>
      <c r="K11746" s="1" t="s">
        <v>1509</v>
      </c>
      <c r="L11746" s="1" t="s">
        <v>1510</v>
      </c>
      <c r="M11746" s="1">
        <v>3</v>
      </c>
    </row>
    <row r="11747" spans="1:13" x14ac:dyDescent="0.25">
      <c r="A11747" s="1" t="s">
        <v>1374</v>
      </c>
      <c r="J11747" s="1" t="s">
        <v>1511</v>
      </c>
      <c r="K11747" s="1" t="s">
        <v>1509</v>
      </c>
      <c r="L11747" s="1" t="s">
        <v>1513</v>
      </c>
      <c r="M11747" s="1">
        <v>1</v>
      </c>
    </row>
    <row r="11748" spans="1:13" x14ac:dyDescent="0.25">
      <c r="A11748" s="1" t="s">
        <v>1365</v>
      </c>
      <c r="J11748" s="1" t="s">
        <v>1508</v>
      </c>
      <c r="K11748" s="1" t="s">
        <v>1509</v>
      </c>
      <c r="L11748" s="1" t="s">
        <v>1510</v>
      </c>
      <c r="M11748" s="1">
        <v>1144</v>
      </c>
    </row>
    <row r="11749" spans="1:13" x14ac:dyDescent="0.25">
      <c r="A11749" s="1" t="s">
        <v>1276</v>
      </c>
      <c r="J11749" s="1" t="s">
        <v>1511</v>
      </c>
      <c r="K11749" s="1" t="s">
        <v>1509</v>
      </c>
      <c r="L11749" s="1" t="s">
        <v>1510</v>
      </c>
      <c r="M11749" s="1">
        <v>3</v>
      </c>
    </row>
    <row r="11750" spans="1:13" x14ac:dyDescent="0.25">
      <c r="A11750" s="1" t="s">
        <v>1276</v>
      </c>
      <c r="J11750" s="1" t="s">
        <v>1511</v>
      </c>
      <c r="K11750" s="1" t="s">
        <v>1509</v>
      </c>
      <c r="L11750" s="1" t="s">
        <v>1510</v>
      </c>
      <c r="M11750" s="1">
        <v>3</v>
      </c>
    </row>
    <row r="11751" spans="1:13" x14ac:dyDescent="0.25">
      <c r="A11751" s="1" t="s">
        <v>1262</v>
      </c>
      <c r="J11751" s="1" t="s">
        <v>1511</v>
      </c>
      <c r="K11751" s="1" t="s">
        <v>1509</v>
      </c>
      <c r="L11751" s="1" t="s">
        <v>1510</v>
      </c>
      <c r="M11751" s="1">
        <v>1</v>
      </c>
    </row>
    <row r="11752" spans="1:13" x14ac:dyDescent="0.25">
      <c r="A11752" s="1" t="s">
        <v>1276</v>
      </c>
      <c r="J11752" s="1" t="s">
        <v>1511</v>
      </c>
      <c r="K11752" s="1" t="s">
        <v>1509</v>
      </c>
      <c r="L11752" s="1" t="s">
        <v>1510</v>
      </c>
      <c r="M11752" s="1">
        <v>3</v>
      </c>
    </row>
    <row r="11753" spans="1:13" x14ac:dyDescent="0.25">
      <c r="A11753" s="1" t="s">
        <v>1276</v>
      </c>
      <c r="J11753" s="1" t="s">
        <v>1511</v>
      </c>
      <c r="K11753" s="1" t="s">
        <v>1509</v>
      </c>
      <c r="L11753" s="1" t="s">
        <v>1510</v>
      </c>
      <c r="M11753" s="1">
        <v>3</v>
      </c>
    </row>
    <row r="11754" spans="1:13" x14ac:dyDescent="0.25">
      <c r="A11754" s="1" t="s">
        <v>1263</v>
      </c>
      <c r="J11754" s="1" t="s">
        <v>1511</v>
      </c>
      <c r="K11754" s="1" t="s">
        <v>1509</v>
      </c>
      <c r="L11754" s="1" t="s">
        <v>1512</v>
      </c>
      <c r="M11754" s="1">
        <v>1</v>
      </c>
    </row>
    <row r="11755" spans="1:13" x14ac:dyDescent="0.25">
      <c r="A11755" s="1" t="s">
        <v>1262</v>
      </c>
      <c r="J11755" s="1" t="s">
        <v>1511</v>
      </c>
      <c r="K11755" s="1" t="s">
        <v>1509</v>
      </c>
      <c r="L11755" s="1" t="s">
        <v>1510</v>
      </c>
      <c r="M11755" s="1">
        <v>1</v>
      </c>
    </row>
    <row r="11756" spans="1:13" x14ac:dyDescent="0.25">
      <c r="A11756" s="1" t="s">
        <v>1263</v>
      </c>
      <c r="J11756" s="1" t="s">
        <v>1511</v>
      </c>
      <c r="K11756" s="1" t="s">
        <v>1509</v>
      </c>
      <c r="L11756" s="1" t="s">
        <v>1512</v>
      </c>
      <c r="M11756" s="1">
        <v>1</v>
      </c>
    </row>
    <row r="11757" spans="1:13" x14ac:dyDescent="0.25">
      <c r="A11757" s="1" t="s">
        <v>1263</v>
      </c>
      <c r="J11757" s="1" t="s">
        <v>1511</v>
      </c>
      <c r="K11757" s="1" t="s">
        <v>1509</v>
      </c>
      <c r="L11757" s="1" t="s">
        <v>1510</v>
      </c>
      <c r="M11757" s="1">
        <v>1</v>
      </c>
    </row>
    <row r="11758" spans="1:13" x14ac:dyDescent="0.25">
      <c r="A11758" s="1" t="s">
        <v>1263</v>
      </c>
      <c r="J11758" s="1" t="s">
        <v>1511</v>
      </c>
      <c r="K11758" s="1" t="s">
        <v>1509</v>
      </c>
      <c r="L11758" s="1" t="s">
        <v>1510</v>
      </c>
      <c r="M11758" s="1">
        <v>1</v>
      </c>
    </row>
    <row r="11759" spans="1:13" x14ac:dyDescent="0.25">
      <c r="A11759" s="1" t="s">
        <v>1365</v>
      </c>
      <c r="J11759" s="1" t="s">
        <v>1508</v>
      </c>
      <c r="K11759" s="1" t="s">
        <v>1509</v>
      </c>
      <c r="L11759" s="1" t="s">
        <v>1510</v>
      </c>
      <c r="M11759" s="1">
        <v>1000</v>
      </c>
    </row>
    <row r="11760" spans="1:13" x14ac:dyDescent="0.25">
      <c r="A11760" s="1" t="s">
        <v>1262</v>
      </c>
      <c r="J11760" s="1" t="s">
        <v>1511</v>
      </c>
      <c r="K11760" s="1" t="s">
        <v>1509</v>
      </c>
      <c r="L11760" s="1" t="s">
        <v>1512</v>
      </c>
      <c r="M11760" s="1">
        <v>1</v>
      </c>
    </row>
    <row r="11761" spans="1:13" x14ac:dyDescent="0.25">
      <c r="A11761" s="1" t="s">
        <v>1262</v>
      </c>
      <c r="J11761" s="1" t="s">
        <v>1511</v>
      </c>
      <c r="K11761" s="1" t="s">
        <v>1509</v>
      </c>
      <c r="L11761" s="1" t="s">
        <v>1512</v>
      </c>
      <c r="M11761" s="1">
        <v>1</v>
      </c>
    </row>
    <row r="11762" spans="1:13" x14ac:dyDescent="0.25">
      <c r="A11762" s="1" t="s">
        <v>1262</v>
      </c>
      <c r="J11762" s="1" t="s">
        <v>1511</v>
      </c>
      <c r="K11762" s="1" t="s">
        <v>1509</v>
      </c>
      <c r="L11762" s="1" t="s">
        <v>1512</v>
      </c>
      <c r="M11762" s="1">
        <v>1</v>
      </c>
    </row>
    <row r="11763" spans="1:13" x14ac:dyDescent="0.25">
      <c r="A11763" s="1" t="s">
        <v>1382</v>
      </c>
      <c r="J11763" s="1" t="s">
        <v>1511</v>
      </c>
      <c r="K11763" s="1" t="s">
        <v>1514</v>
      </c>
      <c r="L11763" s="1" t="s">
        <v>1513</v>
      </c>
      <c r="M11763" s="1">
        <v>1</v>
      </c>
    </row>
    <row r="11764" spans="1:13" x14ac:dyDescent="0.25">
      <c r="A11764" s="1" t="s">
        <v>1262</v>
      </c>
      <c r="J11764" s="1" t="s">
        <v>1508</v>
      </c>
      <c r="K11764" s="1" t="s">
        <v>1509</v>
      </c>
      <c r="L11764" s="1" t="s">
        <v>1510</v>
      </c>
      <c r="M11764" s="1">
        <v>1</v>
      </c>
    </row>
    <row r="11765" spans="1:13" x14ac:dyDescent="0.25">
      <c r="A11765" s="1" t="s">
        <v>1262</v>
      </c>
      <c r="J11765" s="1" t="s">
        <v>1508</v>
      </c>
      <c r="K11765" s="1" t="s">
        <v>1509</v>
      </c>
      <c r="L11765" s="1" t="s">
        <v>1510</v>
      </c>
      <c r="M11765" s="1">
        <v>1</v>
      </c>
    </row>
    <row r="11766" spans="1:13" x14ac:dyDescent="0.25">
      <c r="A11766" s="1" t="s">
        <v>1262</v>
      </c>
      <c r="J11766" s="1" t="s">
        <v>1508</v>
      </c>
      <c r="K11766" s="1" t="s">
        <v>1509</v>
      </c>
      <c r="L11766" s="1" t="s">
        <v>1510</v>
      </c>
      <c r="M11766" s="1">
        <v>1</v>
      </c>
    </row>
    <row r="11767" spans="1:13" x14ac:dyDescent="0.25">
      <c r="A11767" s="1" t="s">
        <v>1282</v>
      </c>
      <c r="J11767" s="1" t="s">
        <v>1511</v>
      </c>
      <c r="K11767" s="1" t="s">
        <v>1509</v>
      </c>
      <c r="L11767" s="1" t="s">
        <v>1512</v>
      </c>
      <c r="M11767" s="1">
        <v>10</v>
      </c>
    </row>
    <row r="11768" spans="1:13" x14ac:dyDescent="0.25">
      <c r="A11768" s="1" t="s">
        <v>1282</v>
      </c>
      <c r="J11768" s="1" t="s">
        <v>1511</v>
      </c>
      <c r="K11768" s="1" t="s">
        <v>1509</v>
      </c>
      <c r="L11768" s="1" t="s">
        <v>1512</v>
      </c>
      <c r="M11768" s="1">
        <v>2</v>
      </c>
    </row>
    <row r="11769" spans="1:13" x14ac:dyDescent="0.25">
      <c r="A11769" s="1" t="s">
        <v>1282</v>
      </c>
      <c r="J11769" s="1" t="s">
        <v>1511</v>
      </c>
      <c r="K11769" s="1" t="s">
        <v>1509</v>
      </c>
      <c r="L11769" s="1" t="s">
        <v>1512</v>
      </c>
      <c r="M11769" s="1">
        <v>10</v>
      </c>
    </row>
    <row r="11770" spans="1:13" x14ac:dyDescent="0.25">
      <c r="A11770" s="1" t="s">
        <v>1282</v>
      </c>
      <c r="J11770" s="1" t="s">
        <v>1511</v>
      </c>
      <c r="K11770" s="1" t="s">
        <v>1509</v>
      </c>
      <c r="L11770" s="1" t="s">
        <v>1512</v>
      </c>
      <c r="M11770" s="1">
        <v>10</v>
      </c>
    </row>
    <row r="11771" spans="1:13" x14ac:dyDescent="0.25">
      <c r="A11771" s="1" t="s">
        <v>1282</v>
      </c>
      <c r="J11771" s="1" t="s">
        <v>1511</v>
      </c>
      <c r="K11771" s="1" t="s">
        <v>1509</v>
      </c>
      <c r="L11771" s="1" t="s">
        <v>1512</v>
      </c>
      <c r="M11771" s="1">
        <v>3</v>
      </c>
    </row>
    <row r="11772" spans="1:13" x14ac:dyDescent="0.25">
      <c r="A11772" s="1" t="s">
        <v>1262</v>
      </c>
      <c r="J11772" s="1" t="s">
        <v>1508</v>
      </c>
      <c r="K11772" s="1" t="s">
        <v>1509</v>
      </c>
      <c r="L11772" s="1" t="s">
        <v>1512</v>
      </c>
      <c r="M11772" s="1">
        <v>1</v>
      </c>
    </row>
    <row r="11773" spans="1:13" x14ac:dyDescent="0.25">
      <c r="A11773" s="1" t="s">
        <v>1282</v>
      </c>
      <c r="J11773" s="1" t="s">
        <v>1511</v>
      </c>
      <c r="K11773" s="1" t="s">
        <v>1509</v>
      </c>
      <c r="L11773" s="1" t="s">
        <v>1512</v>
      </c>
      <c r="M11773" s="1">
        <v>4</v>
      </c>
    </row>
    <row r="11774" spans="1:13" x14ac:dyDescent="0.25">
      <c r="A11774" s="1" t="s">
        <v>1282</v>
      </c>
      <c r="J11774" s="1" t="s">
        <v>1511</v>
      </c>
      <c r="K11774" s="1" t="s">
        <v>1509</v>
      </c>
      <c r="L11774" s="1" t="s">
        <v>1512</v>
      </c>
      <c r="M11774" s="1">
        <v>14</v>
      </c>
    </row>
    <row r="11775" spans="1:13" x14ac:dyDescent="0.25">
      <c r="A11775" s="1" t="s">
        <v>1262</v>
      </c>
      <c r="J11775" s="1" t="s">
        <v>1511</v>
      </c>
      <c r="K11775" s="1" t="s">
        <v>1509</v>
      </c>
      <c r="L11775" s="1" t="s">
        <v>1512</v>
      </c>
      <c r="M11775" s="1">
        <v>1</v>
      </c>
    </row>
    <row r="11776" spans="1:13" x14ac:dyDescent="0.25">
      <c r="A11776" s="1" t="s">
        <v>1282</v>
      </c>
      <c r="J11776" s="1" t="s">
        <v>1511</v>
      </c>
      <c r="K11776" s="1" t="s">
        <v>1509</v>
      </c>
      <c r="L11776" s="1" t="s">
        <v>1512</v>
      </c>
      <c r="M11776" s="1">
        <v>7</v>
      </c>
    </row>
    <row r="11777" spans="1:13" x14ac:dyDescent="0.25">
      <c r="A11777" s="1" t="s">
        <v>1282</v>
      </c>
      <c r="J11777" s="1" t="s">
        <v>1511</v>
      </c>
      <c r="K11777" s="1" t="s">
        <v>1509</v>
      </c>
      <c r="L11777" s="1" t="s">
        <v>1512</v>
      </c>
      <c r="M11777" s="1">
        <v>7</v>
      </c>
    </row>
    <row r="11778" spans="1:13" x14ac:dyDescent="0.25">
      <c r="A11778" s="1" t="s">
        <v>1282</v>
      </c>
      <c r="J11778" s="1" t="s">
        <v>1511</v>
      </c>
      <c r="K11778" s="1" t="s">
        <v>1509</v>
      </c>
      <c r="L11778" s="1" t="s">
        <v>1512</v>
      </c>
      <c r="M11778" s="1">
        <v>5</v>
      </c>
    </row>
    <row r="11779" spans="1:13" x14ac:dyDescent="0.25">
      <c r="A11779" s="1" t="s">
        <v>1282</v>
      </c>
      <c r="J11779" s="1" t="s">
        <v>1511</v>
      </c>
      <c r="K11779" s="1" t="s">
        <v>1509</v>
      </c>
      <c r="L11779" s="1" t="s">
        <v>1512</v>
      </c>
      <c r="M11779" s="1">
        <v>4</v>
      </c>
    </row>
    <row r="11780" spans="1:13" x14ac:dyDescent="0.25">
      <c r="A11780" s="1" t="s">
        <v>1282</v>
      </c>
      <c r="J11780" s="1" t="s">
        <v>1511</v>
      </c>
      <c r="K11780" s="1" t="s">
        <v>1509</v>
      </c>
      <c r="L11780" s="1" t="s">
        <v>1512</v>
      </c>
      <c r="M11780" s="1">
        <v>4</v>
      </c>
    </row>
    <row r="11781" spans="1:13" x14ac:dyDescent="0.25">
      <c r="A11781" s="1" t="s">
        <v>1282</v>
      </c>
      <c r="J11781" s="1" t="s">
        <v>1511</v>
      </c>
      <c r="K11781" s="1" t="s">
        <v>1509</v>
      </c>
      <c r="L11781" s="1" t="s">
        <v>1512</v>
      </c>
      <c r="M11781" s="1">
        <v>5</v>
      </c>
    </row>
    <row r="11782" spans="1:13" x14ac:dyDescent="0.25">
      <c r="A11782" s="1" t="s">
        <v>1282</v>
      </c>
      <c r="J11782" s="1" t="s">
        <v>1511</v>
      </c>
      <c r="K11782" s="1" t="s">
        <v>1509</v>
      </c>
      <c r="L11782" s="1" t="s">
        <v>1512</v>
      </c>
      <c r="M11782" s="1">
        <v>6</v>
      </c>
    </row>
    <row r="11783" spans="1:13" x14ac:dyDescent="0.25">
      <c r="A11783" s="1" t="s">
        <v>1282</v>
      </c>
      <c r="J11783" s="1" t="s">
        <v>1511</v>
      </c>
      <c r="K11783" s="1" t="s">
        <v>1509</v>
      </c>
      <c r="L11783" s="1" t="s">
        <v>1512</v>
      </c>
      <c r="M11783" s="1">
        <v>3</v>
      </c>
    </row>
    <row r="11784" spans="1:13" x14ac:dyDescent="0.25">
      <c r="A11784" s="1" t="s">
        <v>1282</v>
      </c>
      <c r="J11784" s="1" t="s">
        <v>1511</v>
      </c>
      <c r="K11784" s="1" t="s">
        <v>1509</v>
      </c>
      <c r="L11784" s="1" t="s">
        <v>1512</v>
      </c>
      <c r="M11784" s="1">
        <v>4</v>
      </c>
    </row>
    <row r="11785" spans="1:13" x14ac:dyDescent="0.25">
      <c r="A11785" s="1" t="s">
        <v>1282</v>
      </c>
      <c r="J11785" s="1" t="s">
        <v>1511</v>
      </c>
      <c r="K11785" s="1" t="s">
        <v>1509</v>
      </c>
      <c r="L11785" s="1" t="s">
        <v>1512</v>
      </c>
      <c r="M11785" s="1">
        <v>5</v>
      </c>
    </row>
    <row r="11786" spans="1:13" x14ac:dyDescent="0.25">
      <c r="A11786" s="1" t="s">
        <v>1282</v>
      </c>
      <c r="J11786" s="1" t="s">
        <v>1511</v>
      </c>
      <c r="K11786" s="1" t="s">
        <v>1509</v>
      </c>
      <c r="L11786" s="1" t="s">
        <v>1512</v>
      </c>
      <c r="M11786" s="1">
        <v>3</v>
      </c>
    </row>
    <row r="11787" spans="1:13" x14ac:dyDescent="0.25">
      <c r="A11787" s="1" t="s">
        <v>1282</v>
      </c>
      <c r="J11787" s="1" t="s">
        <v>1511</v>
      </c>
      <c r="K11787" s="1" t="s">
        <v>1509</v>
      </c>
      <c r="L11787" s="1" t="s">
        <v>1512</v>
      </c>
      <c r="M11787" s="1">
        <v>5</v>
      </c>
    </row>
    <row r="11788" spans="1:13" x14ac:dyDescent="0.25">
      <c r="A11788" s="1" t="s">
        <v>1282</v>
      </c>
      <c r="J11788" s="1" t="s">
        <v>1511</v>
      </c>
      <c r="K11788" s="1" t="s">
        <v>1509</v>
      </c>
      <c r="L11788" s="1" t="s">
        <v>1512</v>
      </c>
      <c r="M11788" s="1">
        <v>2</v>
      </c>
    </row>
    <row r="11789" spans="1:13" x14ac:dyDescent="0.25">
      <c r="A11789" s="1" t="s">
        <v>835</v>
      </c>
      <c r="J11789" s="1" t="s">
        <v>1511</v>
      </c>
      <c r="K11789" s="1" t="s">
        <v>1509</v>
      </c>
      <c r="L11789" s="1" t="s">
        <v>1512</v>
      </c>
      <c r="M11789" s="1">
        <v>1</v>
      </c>
    </row>
    <row r="11790" spans="1:13" x14ac:dyDescent="0.25">
      <c r="A11790" s="1" t="s">
        <v>1282</v>
      </c>
      <c r="J11790" s="1" t="s">
        <v>1511</v>
      </c>
      <c r="K11790" s="1" t="s">
        <v>1509</v>
      </c>
      <c r="L11790" s="1" t="s">
        <v>1512</v>
      </c>
      <c r="M11790" s="1">
        <v>7</v>
      </c>
    </row>
    <row r="11791" spans="1:13" x14ac:dyDescent="0.25">
      <c r="A11791" s="1" t="s">
        <v>1282</v>
      </c>
      <c r="J11791" s="1" t="s">
        <v>1511</v>
      </c>
      <c r="K11791" s="1" t="s">
        <v>1509</v>
      </c>
      <c r="L11791" s="1" t="s">
        <v>1512</v>
      </c>
      <c r="M11791" s="1">
        <v>4</v>
      </c>
    </row>
    <row r="11792" spans="1:13" x14ac:dyDescent="0.25">
      <c r="A11792" s="1" t="s">
        <v>835</v>
      </c>
      <c r="J11792" s="1" t="s">
        <v>1511</v>
      </c>
      <c r="K11792" s="1" t="s">
        <v>1509</v>
      </c>
      <c r="L11792" s="1" t="s">
        <v>1512</v>
      </c>
      <c r="M11792" s="1">
        <v>1</v>
      </c>
    </row>
    <row r="11793" spans="1:13" x14ac:dyDescent="0.25">
      <c r="A11793" s="1" t="s">
        <v>1262</v>
      </c>
      <c r="J11793" s="1" t="s">
        <v>1511</v>
      </c>
      <c r="K11793" s="1" t="s">
        <v>1509</v>
      </c>
      <c r="L11793" s="1" t="s">
        <v>1512</v>
      </c>
      <c r="M11793" s="1">
        <v>1</v>
      </c>
    </row>
    <row r="11794" spans="1:13" x14ac:dyDescent="0.25">
      <c r="A11794" s="1" t="s">
        <v>1282</v>
      </c>
      <c r="J11794" s="1" t="s">
        <v>1511</v>
      </c>
      <c r="K11794" s="1" t="s">
        <v>1509</v>
      </c>
      <c r="L11794" s="1" t="s">
        <v>1510</v>
      </c>
      <c r="M11794" s="1">
        <v>10</v>
      </c>
    </row>
    <row r="11795" spans="1:13" x14ac:dyDescent="0.25">
      <c r="A11795" s="1" t="s">
        <v>1282</v>
      </c>
      <c r="J11795" s="1" t="s">
        <v>1511</v>
      </c>
      <c r="K11795" s="1" t="s">
        <v>1509</v>
      </c>
      <c r="L11795" s="1" t="s">
        <v>1512</v>
      </c>
      <c r="M11795" s="1">
        <v>7</v>
      </c>
    </row>
    <row r="11796" spans="1:13" x14ac:dyDescent="0.25">
      <c r="A11796" s="1" t="s">
        <v>1345</v>
      </c>
      <c r="J11796" s="1" t="s">
        <v>1511</v>
      </c>
      <c r="K11796" s="1" t="s">
        <v>1509</v>
      </c>
      <c r="L11796" s="1" t="s">
        <v>1512</v>
      </c>
      <c r="M11796" s="1">
        <v>1</v>
      </c>
    </row>
    <row r="11797" spans="1:13" x14ac:dyDescent="0.25">
      <c r="A11797" s="1" t="s">
        <v>1282</v>
      </c>
      <c r="J11797" s="1" t="s">
        <v>1511</v>
      </c>
      <c r="K11797" s="1" t="s">
        <v>1509</v>
      </c>
      <c r="L11797" s="1" t="s">
        <v>1512</v>
      </c>
      <c r="M11797" s="1">
        <v>67</v>
      </c>
    </row>
    <row r="11798" spans="1:13" x14ac:dyDescent="0.25">
      <c r="A11798" s="1" t="s">
        <v>835</v>
      </c>
      <c r="J11798" s="1" t="s">
        <v>1511</v>
      </c>
      <c r="K11798" s="1" t="s">
        <v>1509</v>
      </c>
      <c r="L11798" s="1" t="s">
        <v>1512</v>
      </c>
      <c r="M11798" s="1">
        <v>1</v>
      </c>
    </row>
    <row r="11799" spans="1:13" x14ac:dyDescent="0.25">
      <c r="A11799" s="1" t="s">
        <v>835</v>
      </c>
      <c r="J11799" s="1" t="s">
        <v>1511</v>
      </c>
      <c r="K11799" s="1" t="s">
        <v>1509</v>
      </c>
      <c r="L11799" s="1" t="s">
        <v>1512</v>
      </c>
      <c r="M11799" s="1">
        <v>2</v>
      </c>
    </row>
    <row r="11800" spans="1:13" x14ac:dyDescent="0.25">
      <c r="A11800" s="1" t="s">
        <v>835</v>
      </c>
      <c r="J11800" s="1" t="s">
        <v>1511</v>
      </c>
      <c r="K11800" s="1" t="s">
        <v>1509</v>
      </c>
      <c r="L11800" s="1" t="s">
        <v>1512</v>
      </c>
      <c r="M11800" s="1">
        <v>1</v>
      </c>
    </row>
    <row r="11801" spans="1:13" x14ac:dyDescent="0.25">
      <c r="A11801" s="1" t="s">
        <v>1282</v>
      </c>
      <c r="J11801" s="1" t="s">
        <v>1511</v>
      </c>
      <c r="K11801" s="1" t="s">
        <v>1509</v>
      </c>
      <c r="L11801" s="1" t="s">
        <v>1512</v>
      </c>
      <c r="M11801" s="1">
        <v>7</v>
      </c>
    </row>
    <row r="11802" spans="1:13" x14ac:dyDescent="0.25">
      <c r="A11802" s="1" t="s">
        <v>835</v>
      </c>
      <c r="J11802" s="1" t="s">
        <v>1511</v>
      </c>
      <c r="K11802" s="1" t="s">
        <v>1509</v>
      </c>
      <c r="L11802" s="1" t="s">
        <v>1512</v>
      </c>
      <c r="M11802" s="1">
        <v>1</v>
      </c>
    </row>
    <row r="11803" spans="1:13" x14ac:dyDescent="0.25">
      <c r="A11803" s="1" t="s">
        <v>1282</v>
      </c>
      <c r="J11803" s="1" t="s">
        <v>1511</v>
      </c>
      <c r="K11803" s="1" t="s">
        <v>1509</v>
      </c>
      <c r="L11803" s="1" t="s">
        <v>1512</v>
      </c>
      <c r="M11803" s="1">
        <v>5</v>
      </c>
    </row>
    <row r="11804" spans="1:13" x14ac:dyDescent="0.25">
      <c r="A11804" s="1" t="s">
        <v>1262</v>
      </c>
      <c r="J11804" s="1" t="s">
        <v>1508</v>
      </c>
      <c r="K11804" s="1" t="s">
        <v>1509</v>
      </c>
      <c r="L11804" s="1" t="s">
        <v>1510</v>
      </c>
      <c r="M11804" s="1">
        <v>1</v>
      </c>
    </row>
    <row r="11805" spans="1:13" x14ac:dyDescent="0.25">
      <c r="A11805" s="1" t="s">
        <v>1262</v>
      </c>
      <c r="J11805" s="1" t="s">
        <v>1508</v>
      </c>
      <c r="K11805" s="1" t="s">
        <v>1509</v>
      </c>
      <c r="L11805" s="1" t="s">
        <v>1510</v>
      </c>
      <c r="M11805" s="1">
        <v>1</v>
      </c>
    </row>
    <row r="11806" spans="1:13" x14ac:dyDescent="0.25">
      <c r="A11806" s="1" t="s">
        <v>835</v>
      </c>
      <c r="J11806" s="1" t="s">
        <v>1511</v>
      </c>
      <c r="K11806" s="1" t="s">
        <v>1509</v>
      </c>
      <c r="L11806" s="1" t="s">
        <v>1512</v>
      </c>
      <c r="M11806" s="1">
        <v>1</v>
      </c>
    </row>
    <row r="11807" spans="1:13" x14ac:dyDescent="0.25">
      <c r="A11807" s="1" t="s">
        <v>1282</v>
      </c>
      <c r="J11807" s="1" t="s">
        <v>1508</v>
      </c>
      <c r="K11807" s="1" t="s">
        <v>1509</v>
      </c>
      <c r="L11807" s="1" t="s">
        <v>1510</v>
      </c>
      <c r="M11807" s="1">
        <v>25</v>
      </c>
    </row>
    <row r="11808" spans="1:13" x14ac:dyDescent="0.25">
      <c r="A11808" s="1" t="s">
        <v>1521</v>
      </c>
      <c r="J11808" s="1" t="s">
        <v>1511</v>
      </c>
      <c r="K11808" s="1" t="s">
        <v>1509</v>
      </c>
      <c r="L11808" s="1" t="s">
        <v>1512</v>
      </c>
      <c r="M11808" s="1">
        <v>3</v>
      </c>
    </row>
    <row r="11809" spans="1:13" x14ac:dyDescent="0.25">
      <c r="A11809" s="1" t="s">
        <v>835</v>
      </c>
      <c r="J11809" s="1" t="s">
        <v>1511</v>
      </c>
      <c r="K11809" s="1" t="s">
        <v>1509</v>
      </c>
      <c r="L11809" s="1" t="s">
        <v>1512</v>
      </c>
      <c r="M11809" s="1">
        <v>5</v>
      </c>
    </row>
    <row r="11810" spans="1:13" x14ac:dyDescent="0.25">
      <c r="A11810" s="1" t="s">
        <v>835</v>
      </c>
      <c r="J11810" s="1" t="s">
        <v>1511</v>
      </c>
      <c r="K11810" s="1" t="s">
        <v>1509</v>
      </c>
      <c r="L11810" s="1" t="s">
        <v>1512</v>
      </c>
      <c r="M11810" s="1">
        <v>1</v>
      </c>
    </row>
    <row r="11811" spans="1:13" x14ac:dyDescent="0.25">
      <c r="A11811" s="1" t="s">
        <v>1345</v>
      </c>
      <c r="J11811" s="1" t="s">
        <v>1511</v>
      </c>
      <c r="K11811" s="1" t="s">
        <v>1509</v>
      </c>
      <c r="L11811" s="1" t="s">
        <v>1512</v>
      </c>
      <c r="M11811" s="1">
        <v>1</v>
      </c>
    </row>
    <row r="11812" spans="1:13" x14ac:dyDescent="0.25">
      <c r="A11812" s="1" t="s">
        <v>1345</v>
      </c>
      <c r="J11812" s="1" t="s">
        <v>1511</v>
      </c>
      <c r="K11812" s="1" t="s">
        <v>1509</v>
      </c>
      <c r="L11812" s="1" t="s">
        <v>1512</v>
      </c>
      <c r="M11812" s="1">
        <v>1</v>
      </c>
    </row>
    <row r="11813" spans="1:13" x14ac:dyDescent="0.25">
      <c r="A11813" s="1" t="s">
        <v>1282</v>
      </c>
      <c r="J11813" s="1" t="s">
        <v>1511</v>
      </c>
      <c r="K11813" s="1" t="s">
        <v>1509</v>
      </c>
      <c r="L11813" s="1" t="s">
        <v>1512</v>
      </c>
      <c r="M11813" s="1">
        <v>12</v>
      </c>
    </row>
    <row r="11814" spans="1:13" x14ac:dyDescent="0.25">
      <c r="A11814" s="1" t="s">
        <v>1521</v>
      </c>
      <c r="J11814" s="1" t="s">
        <v>1511</v>
      </c>
      <c r="K11814" s="1" t="s">
        <v>1509</v>
      </c>
      <c r="L11814" s="1" t="s">
        <v>1512</v>
      </c>
      <c r="M11814" s="1">
        <v>3</v>
      </c>
    </row>
    <row r="11815" spans="1:13" x14ac:dyDescent="0.25">
      <c r="A11815" s="1" t="s">
        <v>1282</v>
      </c>
      <c r="J11815" s="1" t="s">
        <v>1511</v>
      </c>
      <c r="K11815" s="1" t="s">
        <v>1509</v>
      </c>
      <c r="L11815" s="1" t="s">
        <v>1512</v>
      </c>
      <c r="M11815" s="1">
        <v>5</v>
      </c>
    </row>
    <row r="11816" spans="1:13" x14ac:dyDescent="0.25">
      <c r="A11816" s="1" t="s">
        <v>1282</v>
      </c>
      <c r="J11816" s="1" t="s">
        <v>1511</v>
      </c>
      <c r="K11816" s="1" t="s">
        <v>1509</v>
      </c>
      <c r="L11816" s="1" t="s">
        <v>1512</v>
      </c>
      <c r="M11816" s="1">
        <v>4</v>
      </c>
    </row>
    <row r="11817" spans="1:13" x14ac:dyDescent="0.25">
      <c r="A11817" s="1" t="s">
        <v>1521</v>
      </c>
      <c r="J11817" s="1" t="s">
        <v>1511</v>
      </c>
      <c r="K11817" s="1" t="s">
        <v>1509</v>
      </c>
      <c r="L11817" s="1" t="s">
        <v>1512</v>
      </c>
      <c r="M11817" s="1">
        <v>3</v>
      </c>
    </row>
    <row r="11818" spans="1:13" x14ac:dyDescent="0.25">
      <c r="A11818" s="1" t="s">
        <v>1282</v>
      </c>
      <c r="J11818" s="1" t="s">
        <v>1511</v>
      </c>
      <c r="K11818" s="1" t="s">
        <v>1509</v>
      </c>
      <c r="L11818" s="1" t="s">
        <v>1512</v>
      </c>
      <c r="M11818" s="1">
        <v>4</v>
      </c>
    </row>
    <row r="11819" spans="1:13" x14ac:dyDescent="0.25">
      <c r="A11819" s="1" t="s">
        <v>835</v>
      </c>
      <c r="J11819" s="1" t="s">
        <v>1511</v>
      </c>
      <c r="K11819" s="1" t="s">
        <v>1509</v>
      </c>
      <c r="L11819" s="1" t="s">
        <v>1512</v>
      </c>
      <c r="M11819" s="1">
        <v>4</v>
      </c>
    </row>
    <row r="11820" spans="1:13" x14ac:dyDescent="0.25">
      <c r="A11820" s="1" t="s">
        <v>1282</v>
      </c>
      <c r="J11820" s="1" t="s">
        <v>1511</v>
      </c>
      <c r="K11820" s="1" t="s">
        <v>1509</v>
      </c>
      <c r="L11820" s="1" t="s">
        <v>1512</v>
      </c>
      <c r="M11820" s="1">
        <v>2</v>
      </c>
    </row>
    <row r="11821" spans="1:13" x14ac:dyDescent="0.25">
      <c r="A11821" s="1" t="s">
        <v>1521</v>
      </c>
      <c r="J11821" s="1" t="s">
        <v>1511</v>
      </c>
      <c r="K11821" s="1" t="s">
        <v>1509</v>
      </c>
      <c r="L11821" s="1" t="s">
        <v>1512</v>
      </c>
      <c r="M11821" s="1">
        <v>3</v>
      </c>
    </row>
    <row r="11822" spans="1:13" x14ac:dyDescent="0.25">
      <c r="A11822" s="1" t="s">
        <v>1282</v>
      </c>
      <c r="J11822" s="1" t="s">
        <v>1511</v>
      </c>
      <c r="K11822" s="1" t="s">
        <v>1509</v>
      </c>
      <c r="L11822" s="1" t="s">
        <v>1512</v>
      </c>
      <c r="M11822" s="1">
        <v>8</v>
      </c>
    </row>
    <row r="11823" spans="1:13" x14ac:dyDescent="0.25">
      <c r="A11823" s="1" t="s">
        <v>835</v>
      </c>
      <c r="J11823" s="1" t="s">
        <v>1511</v>
      </c>
      <c r="K11823" s="1" t="s">
        <v>1509</v>
      </c>
      <c r="L11823" s="1" t="s">
        <v>1512</v>
      </c>
      <c r="M11823" s="1">
        <v>1</v>
      </c>
    </row>
    <row r="11824" spans="1:13" x14ac:dyDescent="0.25">
      <c r="A11824" s="1" t="s">
        <v>1521</v>
      </c>
      <c r="J11824" s="1" t="s">
        <v>1511</v>
      </c>
      <c r="K11824" s="1" t="s">
        <v>1509</v>
      </c>
      <c r="L11824" s="1" t="s">
        <v>1512</v>
      </c>
      <c r="M11824" s="1">
        <v>3</v>
      </c>
    </row>
    <row r="11825" spans="1:13" x14ac:dyDescent="0.25">
      <c r="A11825" s="1" t="s">
        <v>835</v>
      </c>
      <c r="J11825" s="1" t="s">
        <v>1511</v>
      </c>
      <c r="K11825" s="1" t="s">
        <v>1509</v>
      </c>
      <c r="L11825" s="1" t="s">
        <v>1512</v>
      </c>
      <c r="M11825" s="1">
        <v>1</v>
      </c>
    </row>
    <row r="11826" spans="1:13" x14ac:dyDescent="0.25">
      <c r="A11826" s="1" t="s">
        <v>1282</v>
      </c>
      <c r="J11826" s="1" t="s">
        <v>1511</v>
      </c>
      <c r="K11826" s="1" t="s">
        <v>1509</v>
      </c>
      <c r="L11826" s="1" t="s">
        <v>1512</v>
      </c>
      <c r="M11826" s="1">
        <v>7</v>
      </c>
    </row>
    <row r="11827" spans="1:13" x14ac:dyDescent="0.25">
      <c r="A11827" s="1" t="s">
        <v>835</v>
      </c>
      <c r="J11827" s="1" t="s">
        <v>1511</v>
      </c>
      <c r="K11827" s="1" t="s">
        <v>1509</v>
      </c>
      <c r="L11827" s="1" t="s">
        <v>1512</v>
      </c>
      <c r="M11827" s="1">
        <v>1</v>
      </c>
    </row>
    <row r="11828" spans="1:13" x14ac:dyDescent="0.25">
      <c r="A11828" s="1" t="s">
        <v>1272</v>
      </c>
      <c r="J11828" s="1" t="s">
        <v>1511</v>
      </c>
      <c r="K11828" s="1" t="s">
        <v>1509</v>
      </c>
      <c r="L11828" s="1" t="s">
        <v>1512</v>
      </c>
      <c r="M11828" s="1">
        <v>1</v>
      </c>
    </row>
    <row r="11829" spans="1:13" x14ac:dyDescent="0.25">
      <c r="A11829" s="1" t="s">
        <v>835</v>
      </c>
      <c r="J11829" s="1" t="s">
        <v>1511</v>
      </c>
      <c r="K11829" s="1" t="s">
        <v>1509</v>
      </c>
      <c r="L11829" s="1" t="s">
        <v>1512</v>
      </c>
      <c r="M11829" s="1">
        <v>1</v>
      </c>
    </row>
    <row r="11830" spans="1:13" x14ac:dyDescent="0.25">
      <c r="A11830" s="1" t="s">
        <v>1272</v>
      </c>
      <c r="J11830" s="1" t="s">
        <v>1511</v>
      </c>
      <c r="K11830" s="1" t="s">
        <v>1509</v>
      </c>
      <c r="L11830" s="1" t="s">
        <v>1512</v>
      </c>
      <c r="M11830" s="1">
        <v>1</v>
      </c>
    </row>
    <row r="11831" spans="1:13" x14ac:dyDescent="0.25">
      <c r="A11831" s="1" t="s">
        <v>1282</v>
      </c>
      <c r="J11831" s="1" t="s">
        <v>1511</v>
      </c>
      <c r="K11831" s="1" t="s">
        <v>1509</v>
      </c>
      <c r="L11831" s="1" t="s">
        <v>1512</v>
      </c>
      <c r="M11831" s="1">
        <v>7</v>
      </c>
    </row>
    <row r="11832" spans="1:13" x14ac:dyDescent="0.25">
      <c r="A11832" s="1" t="s">
        <v>1272</v>
      </c>
      <c r="J11832" s="1" t="s">
        <v>1511</v>
      </c>
      <c r="K11832" s="1" t="s">
        <v>1509</v>
      </c>
      <c r="L11832" s="1" t="s">
        <v>1512</v>
      </c>
      <c r="M11832" s="1">
        <v>1</v>
      </c>
    </row>
    <row r="11833" spans="1:13" x14ac:dyDescent="0.25">
      <c r="A11833" s="1" t="s">
        <v>1272</v>
      </c>
      <c r="J11833" s="1" t="s">
        <v>1511</v>
      </c>
      <c r="K11833" s="1" t="s">
        <v>1509</v>
      </c>
      <c r="L11833" s="1" t="s">
        <v>1512</v>
      </c>
      <c r="M11833" s="1">
        <v>1</v>
      </c>
    </row>
    <row r="11834" spans="1:13" x14ac:dyDescent="0.25">
      <c r="A11834" s="1" t="s">
        <v>1262</v>
      </c>
      <c r="J11834" s="1" t="s">
        <v>1508</v>
      </c>
      <c r="K11834" s="1" t="s">
        <v>1509</v>
      </c>
      <c r="L11834" s="1" t="s">
        <v>1512</v>
      </c>
      <c r="M11834" s="1">
        <v>1</v>
      </c>
    </row>
    <row r="11835" spans="1:13" x14ac:dyDescent="0.25">
      <c r="A11835" s="1" t="s">
        <v>1272</v>
      </c>
      <c r="J11835" s="1" t="s">
        <v>1511</v>
      </c>
      <c r="K11835" s="1" t="s">
        <v>1509</v>
      </c>
      <c r="L11835" s="1" t="s">
        <v>1512</v>
      </c>
      <c r="M11835" s="1">
        <v>1</v>
      </c>
    </row>
    <row r="11836" spans="1:13" x14ac:dyDescent="0.25">
      <c r="A11836" s="1" t="s">
        <v>1272</v>
      </c>
      <c r="J11836" s="1" t="s">
        <v>1508</v>
      </c>
      <c r="K11836" s="1" t="s">
        <v>1509</v>
      </c>
      <c r="L11836" s="1" t="s">
        <v>1512</v>
      </c>
      <c r="M11836" s="1">
        <v>1</v>
      </c>
    </row>
    <row r="11837" spans="1:13" x14ac:dyDescent="0.25">
      <c r="A11837" s="1" t="s">
        <v>1282</v>
      </c>
      <c r="J11837" s="1" t="s">
        <v>1511</v>
      </c>
      <c r="K11837" s="1" t="s">
        <v>1509</v>
      </c>
      <c r="L11837" s="1" t="s">
        <v>1512</v>
      </c>
      <c r="M11837" s="1">
        <v>14</v>
      </c>
    </row>
    <row r="11838" spans="1:13" x14ac:dyDescent="0.25">
      <c r="A11838" s="1" t="s">
        <v>1282</v>
      </c>
      <c r="J11838" s="1" t="s">
        <v>1511</v>
      </c>
      <c r="K11838" s="1" t="s">
        <v>1509</v>
      </c>
      <c r="L11838" s="1" t="s">
        <v>1512</v>
      </c>
      <c r="M11838" s="1">
        <v>6</v>
      </c>
    </row>
    <row r="11839" spans="1:13" x14ac:dyDescent="0.25">
      <c r="A11839" s="1" t="s">
        <v>1262</v>
      </c>
      <c r="J11839" s="1" t="s">
        <v>1511</v>
      </c>
      <c r="K11839" s="1" t="s">
        <v>1509</v>
      </c>
      <c r="L11839" s="1" t="s">
        <v>1512</v>
      </c>
      <c r="M11839" s="1">
        <v>1</v>
      </c>
    </row>
    <row r="11840" spans="1:13" x14ac:dyDescent="0.25">
      <c r="A11840" s="1" t="s">
        <v>1262</v>
      </c>
      <c r="J11840" s="1" t="s">
        <v>1511</v>
      </c>
      <c r="K11840" s="1" t="s">
        <v>1509</v>
      </c>
      <c r="L11840" s="1" t="s">
        <v>1512</v>
      </c>
      <c r="M11840" s="1">
        <v>1</v>
      </c>
    </row>
    <row r="11841" spans="1:13" x14ac:dyDescent="0.25">
      <c r="A11841" s="1" t="s">
        <v>1282</v>
      </c>
      <c r="J11841" s="1" t="s">
        <v>1511</v>
      </c>
      <c r="K11841" s="1" t="s">
        <v>1509</v>
      </c>
      <c r="L11841" s="1" t="s">
        <v>1512</v>
      </c>
      <c r="M11841" s="1">
        <v>3</v>
      </c>
    </row>
    <row r="11842" spans="1:13" x14ac:dyDescent="0.25">
      <c r="A11842" s="1" t="s">
        <v>1272</v>
      </c>
      <c r="J11842" s="1" t="s">
        <v>1511</v>
      </c>
      <c r="K11842" s="1" t="s">
        <v>1509</v>
      </c>
      <c r="L11842" s="1" t="s">
        <v>1512</v>
      </c>
      <c r="M11842" s="1">
        <v>1</v>
      </c>
    </row>
    <row r="11843" spans="1:13" x14ac:dyDescent="0.25">
      <c r="A11843" s="1" t="s">
        <v>1272</v>
      </c>
      <c r="J11843" s="1" t="s">
        <v>1508</v>
      </c>
      <c r="K11843" s="1" t="s">
        <v>1509</v>
      </c>
      <c r="L11843" s="1" t="s">
        <v>1512</v>
      </c>
      <c r="M11843" s="1">
        <v>1</v>
      </c>
    </row>
    <row r="11844" spans="1:13" x14ac:dyDescent="0.25">
      <c r="A11844" s="1" t="s">
        <v>1272</v>
      </c>
      <c r="J11844" s="1" t="s">
        <v>1511</v>
      </c>
      <c r="K11844" s="1" t="s">
        <v>1509</v>
      </c>
      <c r="L11844" s="1" t="s">
        <v>1512</v>
      </c>
      <c r="M11844" s="1">
        <v>1</v>
      </c>
    </row>
    <row r="11845" spans="1:13" x14ac:dyDescent="0.25">
      <c r="A11845" s="1" t="s">
        <v>1282</v>
      </c>
      <c r="J11845" s="1" t="s">
        <v>1511</v>
      </c>
      <c r="K11845" s="1" t="s">
        <v>1509</v>
      </c>
      <c r="L11845" s="1" t="s">
        <v>1512</v>
      </c>
      <c r="M11845" s="1">
        <v>3</v>
      </c>
    </row>
    <row r="11846" spans="1:13" x14ac:dyDescent="0.25">
      <c r="A11846" s="1" t="s">
        <v>1272</v>
      </c>
      <c r="J11846" s="1" t="s">
        <v>1511</v>
      </c>
      <c r="K11846" s="1" t="s">
        <v>1509</v>
      </c>
      <c r="L11846" s="1" t="s">
        <v>1512</v>
      </c>
      <c r="M11846" s="1">
        <v>1</v>
      </c>
    </row>
    <row r="11847" spans="1:13" x14ac:dyDescent="0.25">
      <c r="A11847" s="1" t="s">
        <v>1272</v>
      </c>
      <c r="J11847" s="1" t="s">
        <v>1511</v>
      </c>
      <c r="K11847" s="1" t="s">
        <v>1509</v>
      </c>
      <c r="L11847" s="1" t="s">
        <v>1512</v>
      </c>
      <c r="M11847" s="1">
        <v>1</v>
      </c>
    </row>
    <row r="11848" spans="1:13" x14ac:dyDescent="0.25">
      <c r="A11848" s="1" t="s">
        <v>1282</v>
      </c>
      <c r="J11848" s="1" t="s">
        <v>1511</v>
      </c>
      <c r="K11848" s="1" t="s">
        <v>1509</v>
      </c>
      <c r="L11848" s="1" t="s">
        <v>1512</v>
      </c>
      <c r="M11848" s="1">
        <v>5</v>
      </c>
    </row>
    <row r="11849" spans="1:13" x14ac:dyDescent="0.25">
      <c r="A11849" s="1" t="s">
        <v>1282</v>
      </c>
      <c r="J11849" s="1" t="s">
        <v>1511</v>
      </c>
      <c r="K11849" s="1" t="s">
        <v>1509</v>
      </c>
      <c r="L11849" s="1" t="s">
        <v>1512</v>
      </c>
      <c r="M11849" s="1">
        <v>3</v>
      </c>
    </row>
    <row r="11850" spans="1:13" x14ac:dyDescent="0.25">
      <c r="A11850" s="1" t="s">
        <v>1262</v>
      </c>
      <c r="J11850" s="1" t="s">
        <v>1508</v>
      </c>
      <c r="K11850" s="1" t="s">
        <v>1509</v>
      </c>
      <c r="L11850" s="1" t="s">
        <v>1510</v>
      </c>
      <c r="M11850" s="1">
        <v>1</v>
      </c>
    </row>
    <row r="11851" spans="1:13" x14ac:dyDescent="0.25">
      <c r="A11851" s="1" t="s">
        <v>1262</v>
      </c>
      <c r="J11851" s="1" t="s">
        <v>1508</v>
      </c>
      <c r="K11851" s="1" t="s">
        <v>1509</v>
      </c>
      <c r="L11851" s="1" t="s">
        <v>1510</v>
      </c>
      <c r="M11851" s="1">
        <v>1</v>
      </c>
    </row>
    <row r="11852" spans="1:13" x14ac:dyDescent="0.25">
      <c r="A11852" s="1" t="s">
        <v>1282</v>
      </c>
      <c r="J11852" s="1" t="s">
        <v>1511</v>
      </c>
      <c r="K11852" s="1" t="s">
        <v>1509</v>
      </c>
      <c r="L11852" s="1" t="s">
        <v>1512</v>
      </c>
      <c r="M11852" s="1">
        <v>10</v>
      </c>
    </row>
    <row r="11853" spans="1:13" x14ac:dyDescent="0.25">
      <c r="A11853" s="1" t="s">
        <v>1262</v>
      </c>
      <c r="J11853" s="1" t="s">
        <v>1508</v>
      </c>
      <c r="K11853" s="1" t="s">
        <v>1509</v>
      </c>
      <c r="L11853" s="1" t="s">
        <v>1510</v>
      </c>
      <c r="M11853" s="1">
        <v>1</v>
      </c>
    </row>
    <row r="11854" spans="1:13" x14ac:dyDescent="0.25">
      <c r="A11854" s="1" t="s">
        <v>1262</v>
      </c>
      <c r="J11854" s="1" t="s">
        <v>1511</v>
      </c>
      <c r="K11854" s="1" t="s">
        <v>1509</v>
      </c>
      <c r="L11854" s="1" t="s">
        <v>1510</v>
      </c>
      <c r="M11854" s="1">
        <v>1</v>
      </c>
    </row>
    <row r="11855" spans="1:13" x14ac:dyDescent="0.25">
      <c r="A11855" s="1" t="s">
        <v>1262</v>
      </c>
      <c r="J11855" s="1" t="s">
        <v>1511</v>
      </c>
      <c r="K11855" s="1" t="s">
        <v>1509</v>
      </c>
      <c r="L11855" s="1" t="s">
        <v>1510</v>
      </c>
      <c r="M11855" s="1">
        <v>1</v>
      </c>
    </row>
    <row r="11856" spans="1:13" x14ac:dyDescent="0.25">
      <c r="A11856" s="1" t="s">
        <v>1282</v>
      </c>
      <c r="J11856" s="1" t="s">
        <v>1511</v>
      </c>
      <c r="K11856" s="1" t="s">
        <v>1514</v>
      </c>
      <c r="L11856" s="1" t="s">
        <v>1512</v>
      </c>
      <c r="M11856" s="1">
        <v>5</v>
      </c>
    </row>
    <row r="11857" spans="1:13" x14ac:dyDescent="0.25">
      <c r="A11857" s="1" t="s">
        <v>1282</v>
      </c>
      <c r="J11857" s="1" t="s">
        <v>1511</v>
      </c>
      <c r="K11857" s="1" t="s">
        <v>1514</v>
      </c>
      <c r="L11857" s="1" t="s">
        <v>1512</v>
      </c>
      <c r="M11857" s="1">
        <v>4</v>
      </c>
    </row>
    <row r="11858" spans="1:13" x14ac:dyDescent="0.25">
      <c r="A11858" s="1" t="s">
        <v>1282</v>
      </c>
      <c r="J11858" s="1" t="s">
        <v>1511</v>
      </c>
      <c r="K11858" s="1" t="s">
        <v>1514</v>
      </c>
      <c r="L11858" s="1" t="s">
        <v>1512</v>
      </c>
      <c r="M11858" s="1">
        <v>6</v>
      </c>
    </row>
    <row r="11859" spans="1:13" x14ac:dyDescent="0.25">
      <c r="A11859" s="1" t="s">
        <v>1282</v>
      </c>
      <c r="J11859" s="1" t="s">
        <v>1511</v>
      </c>
      <c r="K11859" s="1" t="s">
        <v>1514</v>
      </c>
      <c r="L11859" s="1" t="s">
        <v>1512</v>
      </c>
      <c r="M11859" s="1">
        <v>3</v>
      </c>
    </row>
    <row r="11860" spans="1:13" x14ac:dyDescent="0.25">
      <c r="A11860" s="1" t="s">
        <v>1282</v>
      </c>
      <c r="J11860" s="1" t="s">
        <v>1511</v>
      </c>
      <c r="K11860" s="1" t="s">
        <v>1514</v>
      </c>
      <c r="L11860" s="1" t="s">
        <v>1512</v>
      </c>
      <c r="M11860" s="1">
        <v>6</v>
      </c>
    </row>
    <row r="11861" spans="1:13" x14ac:dyDescent="0.25">
      <c r="A11861" s="1" t="s">
        <v>1262</v>
      </c>
      <c r="J11861" s="1" t="s">
        <v>1511</v>
      </c>
      <c r="K11861" s="1" t="s">
        <v>1509</v>
      </c>
      <c r="L11861" s="1" t="s">
        <v>1512</v>
      </c>
      <c r="M11861" s="1">
        <v>1</v>
      </c>
    </row>
    <row r="11862" spans="1:13" x14ac:dyDescent="0.25">
      <c r="A11862" s="1" t="s">
        <v>1282</v>
      </c>
      <c r="J11862" s="1" t="s">
        <v>1511</v>
      </c>
      <c r="K11862" s="1" t="s">
        <v>1514</v>
      </c>
      <c r="L11862" s="1" t="s">
        <v>1512</v>
      </c>
      <c r="M11862" s="1">
        <v>8</v>
      </c>
    </row>
    <row r="11863" spans="1:13" x14ac:dyDescent="0.25">
      <c r="A11863" s="1" t="s">
        <v>1282</v>
      </c>
      <c r="J11863" s="1" t="s">
        <v>1511</v>
      </c>
      <c r="K11863" s="1" t="s">
        <v>1514</v>
      </c>
      <c r="L11863" s="1" t="s">
        <v>1512</v>
      </c>
      <c r="M11863" s="1">
        <v>5</v>
      </c>
    </row>
    <row r="11864" spans="1:13" x14ac:dyDescent="0.25">
      <c r="A11864" s="1" t="s">
        <v>1262</v>
      </c>
      <c r="J11864" s="1" t="s">
        <v>1511</v>
      </c>
      <c r="K11864" s="1" t="s">
        <v>1509</v>
      </c>
      <c r="L11864" s="1" t="s">
        <v>1510</v>
      </c>
      <c r="M11864" s="1">
        <v>1</v>
      </c>
    </row>
    <row r="11865" spans="1:13" x14ac:dyDescent="0.25">
      <c r="A11865" s="1" t="s">
        <v>1282</v>
      </c>
      <c r="J11865" s="1" t="s">
        <v>1511</v>
      </c>
      <c r="K11865" s="1" t="s">
        <v>1514</v>
      </c>
      <c r="L11865" s="1" t="s">
        <v>1512</v>
      </c>
      <c r="M11865" s="1">
        <v>54</v>
      </c>
    </row>
    <row r="11866" spans="1:13" x14ac:dyDescent="0.25">
      <c r="A11866" s="1" t="s">
        <v>1262</v>
      </c>
      <c r="J11866" s="1" t="s">
        <v>1511</v>
      </c>
      <c r="K11866" s="1" t="s">
        <v>1509</v>
      </c>
      <c r="L11866" s="1" t="s">
        <v>1512</v>
      </c>
      <c r="M11866" s="1">
        <v>1</v>
      </c>
    </row>
    <row r="11867" spans="1:13" x14ac:dyDescent="0.25">
      <c r="A11867" s="1" t="s">
        <v>1282</v>
      </c>
      <c r="J11867" s="1" t="s">
        <v>1511</v>
      </c>
      <c r="K11867" s="1" t="s">
        <v>1514</v>
      </c>
      <c r="L11867" s="1" t="s">
        <v>1512</v>
      </c>
      <c r="M11867" s="1">
        <v>5</v>
      </c>
    </row>
    <row r="11868" spans="1:13" x14ac:dyDescent="0.25">
      <c r="A11868" s="1" t="s">
        <v>1262</v>
      </c>
      <c r="J11868" s="1" t="s">
        <v>1511</v>
      </c>
      <c r="K11868" s="1" t="s">
        <v>1509</v>
      </c>
      <c r="L11868" s="1" t="s">
        <v>1510</v>
      </c>
      <c r="M11868" s="1">
        <v>1</v>
      </c>
    </row>
    <row r="11869" spans="1:13" x14ac:dyDescent="0.25">
      <c r="A11869" s="1" t="s">
        <v>1262</v>
      </c>
      <c r="J11869" s="1" t="s">
        <v>1511</v>
      </c>
      <c r="K11869" s="1" t="s">
        <v>1509</v>
      </c>
      <c r="L11869" s="1" t="s">
        <v>1510</v>
      </c>
      <c r="M11869" s="1">
        <v>1</v>
      </c>
    </row>
    <row r="11870" spans="1:13" x14ac:dyDescent="0.25">
      <c r="A11870" s="1" t="s">
        <v>1262</v>
      </c>
      <c r="J11870" s="1" t="s">
        <v>1511</v>
      </c>
      <c r="K11870" s="1" t="s">
        <v>1509</v>
      </c>
      <c r="L11870" s="1" t="s">
        <v>1512</v>
      </c>
      <c r="M11870" s="1">
        <v>1</v>
      </c>
    </row>
    <row r="11871" spans="1:13" x14ac:dyDescent="0.25">
      <c r="A11871" s="1" t="s">
        <v>1345</v>
      </c>
      <c r="J11871" s="1" t="s">
        <v>1508</v>
      </c>
      <c r="K11871" s="1" t="s">
        <v>1509</v>
      </c>
      <c r="L11871" s="1" t="s">
        <v>1510</v>
      </c>
      <c r="M11871" s="1">
        <v>1</v>
      </c>
    </row>
    <row r="11872" spans="1:13" x14ac:dyDescent="0.25">
      <c r="A11872" s="1" t="s">
        <v>1345</v>
      </c>
      <c r="J11872" s="1" t="s">
        <v>1511</v>
      </c>
      <c r="K11872" s="1" t="s">
        <v>1509</v>
      </c>
      <c r="L11872" s="1" t="s">
        <v>1512</v>
      </c>
      <c r="M11872" s="1">
        <v>2</v>
      </c>
    </row>
    <row r="11873" spans="1:13" x14ac:dyDescent="0.25">
      <c r="A11873" s="1" t="s">
        <v>1262</v>
      </c>
      <c r="J11873" s="1" t="s">
        <v>1511</v>
      </c>
      <c r="K11873" s="1" t="s">
        <v>1509</v>
      </c>
      <c r="L11873" s="1" t="s">
        <v>1512</v>
      </c>
      <c r="M11873" s="1">
        <v>1</v>
      </c>
    </row>
    <row r="11874" spans="1:13" x14ac:dyDescent="0.25">
      <c r="A11874" s="1" t="s">
        <v>1282</v>
      </c>
      <c r="J11874" s="1" t="s">
        <v>1511</v>
      </c>
      <c r="K11874" s="1" t="s">
        <v>1514</v>
      </c>
      <c r="L11874" s="1" t="s">
        <v>1512</v>
      </c>
      <c r="M11874" s="1">
        <v>8</v>
      </c>
    </row>
    <row r="11875" spans="1:13" x14ac:dyDescent="0.25">
      <c r="A11875" s="1" t="s">
        <v>1262</v>
      </c>
      <c r="J11875" s="1" t="s">
        <v>1511</v>
      </c>
      <c r="K11875" s="1" t="s">
        <v>1509</v>
      </c>
      <c r="L11875" s="1" t="s">
        <v>1510</v>
      </c>
      <c r="M11875" s="1">
        <v>1</v>
      </c>
    </row>
    <row r="11876" spans="1:13" x14ac:dyDescent="0.25">
      <c r="A11876" s="1" t="s">
        <v>1345</v>
      </c>
      <c r="J11876" s="1" t="s">
        <v>1511</v>
      </c>
      <c r="K11876" s="1" t="s">
        <v>1509</v>
      </c>
      <c r="L11876" s="1" t="s">
        <v>1512</v>
      </c>
      <c r="M11876" s="1">
        <v>2</v>
      </c>
    </row>
    <row r="11877" spans="1:13" x14ac:dyDescent="0.25">
      <c r="A11877" s="1" t="s">
        <v>1282</v>
      </c>
      <c r="J11877" s="1" t="s">
        <v>1511</v>
      </c>
      <c r="K11877" s="1" t="s">
        <v>1514</v>
      </c>
      <c r="L11877" s="1" t="s">
        <v>1512</v>
      </c>
      <c r="M11877" s="1">
        <v>9</v>
      </c>
    </row>
    <row r="11878" spans="1:13" x14ac:dyDescent="0.25">
      <c r="A11878" s="1" t="s">
        <v>1263</v>
      </c>
      <c r="J11878" s="1" t="s">
        <v>1511</v>
      </c>
      <c r="K11878" s="1" t="s">
        <v>1509</v>
      </c>
      <c r="L11878" s="1" t="s">
        <v>1512</v>
      </c>
      <c r="M11878" s="1">
        <v>1</v>
      </c>
    </row>
    <row r="11879" spans="1:13" x14ac:dyDescent="0.25">
      <c r="A11879" s="1" t="s">
        <v>1345</v>
      </c>
      <c r="J11879" s="1" t="s">
        <v>1511</v>
      </c>
      <c r="K11879" s="1" t="s">
        <v>1509</v>
      </c>
      <c r="L11879" s="1" t="s">
        <v>1512</v>
      </c>
      <c r="M11879" s="1">
        <v>2</v>
      </c>
    </row>
    <row r="11880" spans="1:13" x14ac:dyDescent="0.25">
      <c r="A11880" s="1" t="s">
        <v>1263</v>
      </c>
      <c r="J11880" s="1" t="s">
        <v>1511</v>
      </c>
      <c r="K11880" s="1" t="s">
        <v>1509</v>
      </c>
      <c r="L11880" s="1" t="s">
        <v>1512</v>
      </c>
      <c r="M11880" s="1">
        <v>1</v>
      </c>
    </row>
    <row r="11881" spans="1:13" x14ac:dyDescent="0.25">
      <c r="A11881" s="1" t="s">
        <v>1345</v>
      </c>
      <c r="J11881" s="1" t="s">
        <v>1511</v>
      </c>
      <c r="K11881" s="1" t="s">
        <v>1509</v>
      </c>
      <c r="L11881" s="1" t="s">
        <v>1512</v>
      </c>
      <c r="M11881" s="1">
        <v>2</v>
      </c>
    </row>
    <row r="11882" spans="1:13" x14ac:dyDescent="0.25">
      <c r="A11882" s="1" t="s">
        <v>1282</v>
      </c>
      <c r="J11882" s="1" t="s">
        <v>1511</v>
      </c>
      <c r="K11882" s="1" t="s">
        <v>1514</v>
      </c>
      <c r="L11882" s="1" t="s">
        <v>1512</v>
      </c>
      <c r="M11882" s="1">
        <v>8</v>
      </c>
    </row>
    <row r="11883" spans="1:13" x14ac:dyDescent="0.25">
      <c r="A11883" s="1" t="s">
        <v>1345</v>
      </c>
      <c r="J11883" s="1" t="s">
        <v>1511</v>
      </c>
      <c r="K11883" s="1" t="s">
        <v>1509</v>
      </c>
      <c r="L11883" s="1" t="s">
        <v>1512</v>
      </c>
      <c r="M11883" s="1">
        <v>1</v>
      </c>
    </row>
    <row r="11884" spans="1:13" x14ac:dyDescent="0.25">
      <c r="A11884" s="1" t="s">
        <v>1282</v>
      </c>
      <c r="J11884" s="1" t="s">
        <v>1511</v>
      </c>
      <c r="K11884" s="1" t="s">
        <v>1514</v>
      </c>
      <c r="L11884" s="1" t="s">
        <v>1512</v>
      </c>
      <c r="M11884" s="1">
        <v>19</v>
      </c>
    </row>
    <row r="11885" spans="1:13" x14ac:dyDescent="0.25">
      <c r="A11885" s="1" t="s">
        <v>1263</v>
      </c>
      <c r="J11885" s="1" t="s">
        <v>1511</v>
      </c>
      <c r="K11885" s="1" t="s">
        <v>1509</v>
      </c>
      <c r="L11885" s="1" t="s">
        <v>1512</v>
      </c>
      <c r="M11885" s="1">
        <v>1</v>
      </c>
    </row>
    <row r="11886" spans="1:13" x14ac:dyDescent="0.25">
      <c r="A11886" s="1" t="s">
        <v>1345</v>
      </c>
      <c r="J11886" s="1" t="s">
        <v>1511</v>
      </c>
      <c r="K11886" s="1" t="s">
        <v>1509</v>
      </c>
      <c r="L11886" s="1" t="s">
        <v>1512</v>
      </c>
      <c r="M11886" s="1">
        <v>1</v>
      </c>
    </row>
    <row r="11887" spans="1:13" x14ac:dyDescent="0.25">
      <c r="A11887" s="1" t="s">
        <v>1345</v>
      </c>
      <c r="J11887" s="1" t="s">
        <v>1511</v>
      </c>
      <c r="K11887" s="1" t="s">
        <v>1509</v>
      </c>
      <c r="L11887" s="1" t="s">
        <v>1512</v>
      </c>
      <c r="M11887" s="1">
        <v>1</v>
      </c>
    </row>
    <row r="11888" spans="1:13" x14ac:dyDescent="0.25">
      <c r="A11888" s="1" t="s">
        <v>1282</v>
      </c>
      <c r="J11888" s="1" t="s">
        <v>1511</v>
      </c>
      <c r="K11888" s="1" t="s">
        <v>1514</v>
      </c>
      <c r="L11888" s="1" t="s">
        <v>1512</v>
      </c>
      <c r="M11888" s="1">
        <v>5</v>
      </c>
    </row>
    <row r="11889" spans="1:13" x14ac:dyDescent="0.25">
      <c r="A11889" s="1" t="s">
        <v>1262</v>
      </c>
      <c r="J11889" s="1" t="s">
        <v>1511</v>
      </c>
      <c r="K11889" s="1" t="s">
        <v>1509</v>
      </c>
      <c r="L11889" s="1" t="s">
        <v>1512</v>
      </c>
      <c r="M11889" s="1">
        <v>1</v>
      </c>
    </row>
    <row r="11890" spans="1:13" x14ac:dyDescent="0.25">
      <c r="A11890" s="1" t="s">
        <v>835</v>
      </c>
      <c r="J11890" s="1" t="s">
        <v>1511</v>
      </c>
      <c r="K11890" s="1" t="s">
        <v>1509</v>
      </c>
      <c r="L11890" s="1" t="s">
        <v>1512</v>
      </c>
      <c r="M11890" s="1">
        <v>1</v>
      </c>
    </row>
    <row r="11891" spans="1:13" x14ac:dyDescent="0.25">
      <c r="A11891" s="1" t="s">
        <v>1262</v>
      </c>
      <c r="J11891" s="1" t="s">
        <v>1511</v>
      </c>
      <c r="K11891" s="1" t="s">
        <v>1509</v>
      </c>
      <c r="L11891" s="1" t="s">
        <v>1512</v>
      </c>
      <c r="M11891" s="1">
        <v>1</v>
      </c>
    </row>
    <row r="11892" spans="1:13" x14ac:dyDescent="0.25">
      <c r="A11892" s="1" t="s">
        <v>835</v>
      </c>
      <c r="J11892" s="1" t="s">
        <v>1511</v>
      </c>
      <c r="K11892" s="1" t="s">
        <v>1509</v>
      </c>
      <c r="L11892" s="1" t="s">
        <v>1512</v>
      </c>
      <c r="M11892" s="1">
        <v>1</v>
      </c>
    </row>
    <row r="11893" spans="1:13" x14ac:dyDescent="0.25">
      <c r="A11893" s="1" t="s">
        <v>1282</v>
      </c>
      <c r="J11893" s="1" t="s">
        <v>1511</v>
      </c>
      <c r="K11893" s="1" t="s">
        <v>1514</v>
      </c>
      <c r="L11893" s="1" t="s">
        <v>1512</v>
      </c>
      <c r="M11893" s="1">
        <v>4</v>
      </c>
    </row>
    <row r="11894" spans="1:13" x14ac:dyDescent="0.25">
      <c r="A11894" s="1" t="s">
        <v>1262</v>
      </c>
      <c r="J11894" s="1" t="s">
        <v>1511</v>
      </c>
      <c r="K11894" s="1" t="s">
        <v>1509</v>
      </c>
      <c r="L11894" s="1" t="s">
        <v>1512</v>
      </c>
      <c r="M11894" s="1">
        <v>1</v>
      </c>
    </row>
    <row r="11895" spans="1:13" x14ac:dyDescent="0.25">
      <c r="A11895" s="1" t="s">
        <v>1282</v>
      </c>
      <c r="J11895" s="1" t="s">
        <v>1511</v>
      </c>
      <c r="K11895" s="1" t="s">
        <v>1514</v>
      </c>
      <c r="L11895" s="1" t="s">
        <v>1512</v>
      </c>
      <c r="M11895" s="1">
        <v>4</v>
      </c>
    </row>
    <row r="11896" spans="1:13" x14ac:dyDescent="0.25">
      <c r="A11896" s="1" t="s">
        <v>1263</v>
      </c>
      <c r="J11896" s="1" t="s">
        <v>1511</v>
      </c>
      <c r="K11896" s="1" t="s">
        <v>1509</v>
      </c>
      <c r="L11896" s="1" t="s">
        <v>1512</v>
      </c>
      <c r="M11896" s="1">
        <v>1</v>
      </c>
    </row>
    <row r="11897" spans="1:13" x14ac:dyDescent="0.25">
      <c r="A11897" s="1" t="s">
        <v>1282</v>
      </c>
      <c r="J11897" s="1" t="s">
        <v>1511</v>
      </c>
      <c r="K11897" s="1" t="s">
        <v>1514</v>
      </c>
      <c r="L11897" s="1" t="s">
        <v>1512</v>
      </c>
      <c r="M11897" s="1">
        <v>4</v>
      </c>
    </row>
    <row r="11898" spans="1:13" x14ac:dyDescent="0.25">
      <c r="A11898" s="1" t="s">
        <v>835</v>
      </c>
      <c r="J11898" s="1" t="s">
        <v>1511</v>
      </c>
      <c r="K11898" s="1" t="s">
        <v>1509</v>
      </c>
      <c r="L11898" s="1" t="s">
        <v>1512</v>
      </c>
      <c r="M11898" s="1">
        <v>1</v>
      </c>
    </row>
    <row r="11899" spans="1:13" x14ac:dyDescent="0.25">
      <c r="A11899" s="1" t="s">
        <v>1263</v>
      </c>
      <c r="J11899" s="1" t="s">
        <v>1511</v>
      </c>
      <c r="K11899" s="1" t="s">
        <v>1509</v>
      </c>
      <c r="L11899" s="1" t="s">
        <v>1512</v>
      </c>
      <c r="M11899" s="1">
        <v>1</v>
      </c>
    </row>
    <row r="11900" spans="1:13" x14ac:dyDescent="0.25">
      <c r="A11900" s="1" t="s">
        <v>835</v>
      </c>
      <c r="J11900" s="1" t="s">
        <v>1511</v>
      </c>
      <c r="K11900" s="1" t="s">
        <v>1509</v>
      </c>
      <c r="L11900" s="1" t="s">
        <v>1512</v>
      </c>
      <c r="M11900" s="1">
        <v>1</v>
      </c>
    </row>
    <row r="11901" spans="1:13" x14ac:dyDescent="0.25">
      <c r="A11901" s="1" t="s">
        <v>1345</v>
      </c>
      <c r="J11901" s="1" t="s">
        <v>1511</v>
      </c>
      <c r="K11901" s="1" t="s">
        <v>1509</v>
      </c>
      <c r="L11901" s="1" t="s">
        <v>1512</v>
      </c>
      <c r="M11901" s="1">
        <v>1</v>
      </c>
    </row>
    <row r="11902" spans="1:13" x14ac:dyDescent="0.25">
      <c r="A11902" s="1" t="s">
        <v>1282</v>
      </c>
      <c r="J11902" s="1" t="s">
        <v>1511</v>
      </c>
      <c r="K11902" s="1" t="s">
        <v>1514</v>
      </c>
      <c r="L11902" s="1" t="s">
        <v>1512</v>
      </c>
      <c r="M11902" s="1">
        <v>10</v>
      </c>
    </row>
    <row r="11903" spans="1:13" x14ac:dyDescent="0.25">
      <c r="A11903" s="1" t="s">
        <v>835</v>
      </c>
      <c r="J11903" s="1" t="s">
        <v>1511</v>
      </c>
      <c r="K11903" s="1" t="s">
        <v>1509</v>
      </c>
      <c r="L11903" s="1" t="s">
        <v>1512</v>
      </c>
      <c r="M11903" s="1">
        <v>1</v>
      </c>
    </row>
    <row r="11904" spans="1:13" x14ac:dyDescent="0.25">
      <c r="A11904" s="1" t="s">
        <v>1262</v>
      </c>
      <c r="J11904" s="1" t="s">
        <v>1511</v>
      </c>
      <c r="K11904" s="1" t="s">
        <v>1509</v>
      </c>
      <c r="L11904" s="1" t="s">
        <v>1512</v>
      </c>
      <c r="M11904" s="1">
        <v>1</v>
      </c>
    </row>
    <row r="11905" spans="1:13" x14ac:dyDescent="0.25">
      <c r="A11905" s="1" t="s">
        <v>835</v>
      </c>
      <c r="J11905" s="1" t="s">
        <v>1511</v>
      </c>
      <c r="K11905" s="1" t="s">
        <v>1509</v>
      </c>
      <c r="L11905" s="1" t="s">
        <v>1512</v>
      </c>
      <c r="M11905" s="1">
        <v>1</v>
      </c>
    </row>
    <row r="11906" spans="1:13" x14ac:dyDescent="0.25">
      <c r="A11906" s="1" t="s">
        <v>1262</v>
      </c>
      <c r="J11906" s="1" t="s">
        <v>1511</v>
      </c>
      <c r="K11906" s="1" t="s">
        <v>1509</v>
      </c>
      <c r="L11906" s="1" t="s">
        <v>1512</v>
      </c>
      <c r="M11906" s="1">
        <v>1</v>
      </c>
    </row>
    <row r="11907" spans="1:13" x14ac:dyDescent="0.25">
      <c r="A11907" s="1" t="s">
        <v>1262</v>
      </c>
      <c r="J11907" s="1" t="s">
        <v>1511</v>
      </c>
      <c r="K11907" s="1" t="s">
        <v>1509</v>
      </c>
      <c r="L11907" s="1" t="s">
        <v>1512</v>
      </c>
      <c r="M11907" s="1">
        <v>1</v>
      </c>
    </row>
    <row r="11908" spans="1:13" x14ac:dyDescent="0.25">
      <c r="A11908" s="1" t="s">
        <v>1282</v>
      </c>
      <c r="J11908" s="1" t="s">
        <v>1511</v>
      </c>
      <c r="K11908" s="1" t="s">
        <v>1514</v>
      </c>
      <c r="L11908" s="1" t="s">
        <v>1512</v>
      </c>
      <c r="M11908" s="1">
        <v>5</v>
      </c>
    </row>
    <row r="11909" spans="1:13" x14ac:dyDescent="0.25">
      <c r="A11909" s="1" t="s">
        <v>1262</v>
      </c>
      <c r="J11909" s="1" t="s">
        <v>1511</v>
      </c>
      <c r="K11909" s="1" t="s">
        <v>1509</v>
      </c>
      <c r="L11909" s="1" t="s">
        <v>1512</v>
      </c>
      <c r="M11909" s="1">
        <v>1</v>
      </c>
    </row>
    <row r="11910" spans="1:13" x14ac:dyDescent="0.25">
      <c r="A11910" s="1" t="s">
        <v>1262</v>
      </c>
      <c r="J11910" s="1" t="s">
        <v>1511</v>
      </c>
      <c r="K11910" s="1" t="s">
        <v>1509</v>
      </c>
      <c r="L11910" s="1" t="s">
        <v>1512</v>
      </c>
      <c r="M11910" s="1">
        <v>1</v>
      </c>
    </row>
    <row r="11911" spans="1:13" x14ac:dyDescent="0.25">
      <c r="A11911" s="1" t="s">
        <v>1282</v>
      </c>
      <c r="J11911" s="1" t="s">
        <v>1511</v>
      </c>
      <c r="K11911" s="1" t="s">
        <v>1514</v>
      </c>
      <c r="L11911" s="1" t="s">
        <v>1512</v>
      </c>
      <c r="M11911" s="1">
        <v>4</v>
      </c>
    </row>
    <row r="11912" spans="1:13" x14ac:dyDescent="0.25">
      <c r="A11912" s="1" t="s">
        <v>1324</v>
      </c>
      <c r="J11912" s="1" t="s">
        <v>1511</v>
      </c>
      <c r="K11912" s="1" t="s">
        <v>1509</v>
      </c>
      <c r="L11912" s="1" t="s">
        <v>1512</v>
      </c>
      <c r="M11912" s="1">
        <v>2</v>
      </c>
    </row>
    <row r="11913" spans="1:13" x14ac:dyDescent="0.25">
      <c r="A11913" s="1" t="s">
        <v>1280</v>
      </c>
      <c r="J11913" s="1" t="s">
        <v>1511</v>
      </c>
      <c r="K11913" s="1" t="s">
        <v>1509</v>
      </c>
      <c r="L11913" s="1" t="s">
        <v>1512</v>
      </c>
      <c r="M11913" s="1">
        <v>1</v>
      </c>
    </row>
    <row r="11914" spans="1:13" x14ac:dyDescent="0.25">
      <c r="A11914" s="1" t="s">
        <v>1262</v>
      </c>
      <c r="J11914" s="1" t="s">
        <v>1511</v>
      </c>
      <c r="K11914" s="1" t="s">
        <v>1509</v>
      </c>
      <c r="L11914" s="1" t="s">
        <v>1512</v>
      </c>
      <c r="M11914" s="1">
        <v>1</v>
      </c>
    </row>
    <row r="11915" spans="1:13" x14ac:dyDescent="0.25">
      <c r="A11915" s="1" t="s">
        <v>1262</v>
      </c>
      <c r="J11915" s="1" t="s">
        <v>1511</v>
      </c>
      <c r="K11915" s="1" t="s">
        <v>1509</v>
      </c>
      <c r="L11915" s="1" t="s">
        <v>1512</v>
      </c>
      <c r="M11915" s="1">
        <v>1</v>
      </c>
    </row>
    <row r="11916" spans="1:13" x14ac:dyDescent="0.25">
      <c r="A11916" s="1" t="s">
        <v>1282</v>
      </c>
      <c r="J11916" s="1" t="s">
        <v>1511</v>
      </c>
      <c r="K11916" s="1" t="s">
        <v>1514</v>
      </c>
      <c r="L11916" s="1" t="s">
        <v>1512</v>
      </c>
      <c r="M11916" s="1">
        <v>7</v>
      </c>
    </row>
    <row r="11917" spans="1:13" x14ac:dyDescent="0.25">
      <c r="A11917" s="1" t="s">
        <v>835</v>
      </c>
      <c r="J11917" s="1" t="s">
        <v>1511</v>
      </c>
      <c r="K11917" s="1" t="s">
        <v>1509</v>
      </c>
      <c r="L11917" s="1" t="s">
        <v>1512</v>
      </c>
      <c r="M11917" s="1">
        <v>1</v>
      </c>
    </row>
    <row r="11918" spans="1:13" x14ac:dyDescent="0.25">
      <c r="A11918" s="1" t="s">
        <v>1280</v>
      </c>
      <c r="J11918" s="1" t="s">
        <v>1511</v>
      </c>
      <c r="K11918" s="1" t="s">
        <v>1509</v>
      </c>
      <c r="L11918" s="1" t="s">
        <v>1512</v>
      </c>
      <c r="M11918" s="1">
        <v>1</v>
      </c>
    </row>
    <row r="11919" spans="1:13" x14ac:dyDescent="0.25">
      <c r="A11919" s="1" t="s">
        <v>1324</v>
      </c>
      <c r="J11919" s="1" t="s">
        <v>1511</v>
      </c>
      <c r="K11919" s="1" t="s">
        <v>1509</v>
      </c>
      <c r="L11919" s="1" t="s">
        <v>1512</v>
      </c>
      <c r="M11919" s="1">
        <v>1</v>
      </c>
    </row>
    <row r="11920" spans="1:13" x14ac:dyDescent="0.25">
      <c r="A11920" s="1" t="s">
        <v>1262</v>
      </c>
      <c r="J11920" s="1" t="s">
        <v>1511</v>
      </c>
      <c r="K11920" s="1" t="s">
        <v>1509</v>
      </c>
      <c r="L11920" s="1" t="s">
        <v>1512</v>
      </c>
      <c r="M11920" s="1">
        <v>1</v>
      </c>
    </row>
    <row r="11921" spans="1:13" x14ac:dyDescent="0.25">
      <c r="A11921" s="1" t="s">
        <v>1282</v>
      </c>
      <c r="J11921" s="1" t="s">
        <v>1511</v>
      </c>
      <c r="K11921" s="1" t="s">
        <v>1514</v>
      </c>
      <c r="L11921" s="1" t="s">
        <v>1512</v>
      </c>
      <c r="M11921" s="1">
        <v>9</v>
      </c>
    </row>
    <row r="11922" spans="1:13" x14ac:dyDescent="0.25">
      <c r="A11922" s="1" t="s">
        <v>835</v>
      </c>
      <c r="J11922" s="1" t="s">
        <v>1511</v>
      </c>
      <c r="K11922" s="1" t="s">
        <v>1509</v>
      </c>
      <c r="L11922" s="1" t="s">
        <v>1512</v>
      </c>
      <c r="M11922" s="1">
        <v>1</v>
      </c>
    </row>
    <row r="11923" spans="1:13" x14ac:dyDescent="0.25">
      <c r="A11923" s="1" t="s">
        <v>1262</v>
      </c>
      <c r="J11923" s="1" t="s">
        <v>1511</v>
      </c>
      <c r="K11923" s="1" t="s">
        <v>1509</v>
      </c>
      <c r="L11923" s="1" t="s">
        <v>1512</v>
      </c>
      <c r="M11923" s="1">
        <v>1</v>
      </c>
    </row>
    <row r="11924" spans="1:13" x14ac:dyDescent="0.25">
      <c r="A11924" s="1" t="s">
        <v>835</v>
      </c>
      <c r="J11924" s="1" t="s">
        <v>1511</v>
      </c>
      <c r="K11924" s="1" t="s">
        <v>1509</v>
      </c>
      <c r="L11924" s="1" t="s">
        <v>1512</v>
      </c>
      <c r="M11924" s="1">
        <v>2</v>
      </c>
    </row>
    <row r="11925" spans="1:13" x14ac:dyDescent="0.25">
      <c r="A11925" s="1" t="s">
        <v>1324</v>
      </c>
      <c r="J11925" s="1" t="s">
        <v>1511</v>
      </c>
      <c r="K11925" s="1" t="s">
        <v>1509</v>
      </c>
      <c r="L11925" s="1" t="s">
        <v>1512</v>
      </c>
      <c r="M11925" s="1">
        <v>1</v>
      </c>
    </row>
    <row r="11926" spans="1:13" x14ac:dyDescent="0.25">
      <c r="A11926" s="1" t="s">
        <v>1280</v>
      </c>
      <c r="J11926" s="1" t="s">
        <v>1511</v>
      </c>
      <c r="K11926" s="1" t="s">
        <v>1509</v>
      </c>
      <c r="L11926" s="1" t="s">
        <v>1512</v>
      </c>
      <c r="M11926" s="1">
        <v>1</v>
      </c>
    </row>
    <row r="11927" spans="1:13" x14ac:dyDescent="0.25">
      <c r="A11927" s="1" t="s">
        <v>1262</v>
      </c>
      <c r="J11927" s="1" t="s">
        <v>1511</v>
      </c>
      <c r="K11927" s="1" t="s">
        <v>1509</v>
      </c>
      <c r="L11927" s="1" t="s">
        <v>1512</v>
      </c>
      <c r="M11927" s="1">
        <v>1</v>
      </c>
    </row>
    <row r="11928" spans="1:13" x14ac:dyDescent="0.25">
      <c r="A11928" s="1" t="s">
        <v>1262</v>
      </c>
      <c r="J11928" s="1" t="s">
        <v>1511</v>
      </c>
      <c r="K11928" s="1" t="s">
        <v>1509</v>
      </c>
      <c r="L11928" s="1" t="s">
        <v>1512</v>
      </c>
      <c r="M11928" s="1">
        <v>1</v>
      </c>
    </row>
    <row r="11929" spans="1:13" x14ac:dyDescent="0.25">
      <c r="A11929" s="1" t="s">
        <v>835</v>
      </c>
      <c r="J11929" s="1" t="s">
        <v>1511</v>
      </c>
      <c r="K11929" s="1" t="s">
        <v>1509</v>
      </c>
      <c r="L11929" s="1" t="s">
        <v>1510</v>
      </c>
      <c r="M11929" s="1">
        <v>1</v>
      </c>
    </row>
    <row r="11930" spans="1:13" x14ac:dyDescent="0.25">
      <c r="A11930" s="1" t="s">
        <v>1262</v>
      </c>
      <c r="J11930" s="1" t="s">
        <v>1511</v>
      </c>
      <c r="K11930" s="1" t="s">
        <v>1509</v>
      </c>
      <c r="L11930" s="1" t="s">
        <v>1512</v>
      </c>
      <c r="M11930" s="1">
        <v>1</v>
      </c>
    </row>
    <row r="11931" spans="1:13" x14ac:dyDescent="0.25">
      <c r="A11931" s="1" t="s">
        <v>1282</v>
      </c>
      <c r="J11931" s="1" t="s">
        <v>1511</v>
      </c>
      <c r="K11931" s="1" t="s">
        <v>1514</v>
      </c>
      <c r="L11931" s="1" t="s">
        <v>1512</v>
      </c>
      <c r="M11931" s="1">
        <v>17</v>
      </c>
    </row>
    <row r="11932" spans="1:13" x14ac:dyDescent="0.25">
      <c r="A11932" s="1" t="s">
        <v>835</v>
      </c>
      <c r="J11932" s="1" t="s">
        <v>1511</v>
      </c>
      <c r="K11932" s="1" t="s">
        <v>1509</v>
      </c>
      <c r="L11932" s="1" t="s">
        <v>1512</v>
      </c>
      <c r="M11932" s="1">
        <v>1</v>
      </c>
    </row>
    <row r="11933" spans="1:13" x14ac:dyDescent="0.25">
      <c r="A11933" s="1" t="s">
        <v>1280</v>
      </c>
      <c r="J11933" s="1" t="s">
        <v>1511</v>
      </c>
      <c r="K11933" s="1" t="s">
        <v>1509</v>
      </c>
      <c r="L11933" s="1" t="s">
        <v>1513</v>
      </c>
      <c r="M11933" s="1">
        <v>1</v>
      </c>
    </row>
    <row r="11934" spans="1:13" x14ac:dyDescent="0.25">
      <c r="A11934" s="1" t="s">
        <v>1262</v>
      </c>
      <c r="J11934" s="1" t="s">
        <v>1511</v>
      </c>
      <c r="K11934" s="1" t="s">
        <v>1509</v>
      </c>
      <c r="L11934" s="1" t="s">
        <v>1512</v>
      </c>
      <c r="M11934" s="1">
        <v>1</v>
      </c>
    </row>
    <row r="11935" spans="1:13" x14ac:dyDescent="0.25">
      <c r="A11935" s="1" t="s">
        <v>1282</v>
      </c>
      <c r="J11935" s="1" t="s">
        <v>1511</v>
      </c>
      <c r="K11935" s="1" t="s">
        <v>1514</v>
      </c>
      <c r="L11935" s="1" t="s">
        <v>1512</v>
      </c>
      <c r="M11935" s="1">
        <v>9</v>
      </c>
    </row>
    <row r="11936" spans="1:13" x14ac:dyDescent="0.25">
      <c r="A11936" s="1" t="s">
        <v>1501</v>
      </c>
      <c r="J11936" s="1" t="s">
        <v>1511</v>
      </c>
      <c r="K11936" s="1" t="s">
        <v>1509</v>
      </c>
      <c r="L11936" s="1" t="s">
        <v>1512</v>
      </c>
      <c r="M11936" s="1">
        <v>1</v>
      </c>
    </row>
    <row r="11937" spans="1:13" x14ac:dyDescent="0.25">
      <c r="A11937" s="1" t="s">
        <v>1262</v>
      </c>
      <c r="J11937" s="1" t="s">
        <v>1511</v>
      </c>
      <c r="K11937" s="1" t="s">
        <v>1509</v>
      </c>
      <c r="L11937" s="1" t="s">
        <v>1512</v>
      </c>
      <c r="M11937" s="1">
        <v>1</v>
      </c>
    </row>
    <row r="11938" spans="1:13" x14ac:dyDescent="0.25">
      <c r="A11938" s="1" t="s">
        <v>1262</v>
      </c>
      <c r="J11938" s="1" t="s">
        <v>1511</v>
      </c>
      <c r="K11938" s="1" t="s">
        <v>1509</v>
      </c>
      <c r="L11938" s="1" t="s">
        <v>1512</v>
      </c>
      <c r="M11938" s="1">
        <v>1</v>
      </c>
    </row>
    <row r="11939" spans="1:13" x14ac:dyDescent="0.25">
      <c r="A11939" s="1" t="s">
        <v>1282</v>
      </c>
      <c r="J11939" s="1" t="s">
        <v>1511</v>
      </c>
      <c r="K11939" s="1" t="s">
        <v>1514</v>
      </c>
      <c r="L11939" s="1" t="s">
        <v>1512</v>
      </c>
      <c r="M11939" s="1">
        <v>2</v>
      </c>
    </row>
    <row r="11940" spans="1:13" x14ac:dyDescent="0.25">
      <c r="A11940" s="1" t="s">
        <v>1262</v>
      </c>
      <c r="J11940" s="1" t="s">
        <v>1511</v>
      </c>
      <c r="K11940" s="1" t="s">
        <v>1509</v>
      </c>
      <c r="L11940" s="1" t="s">
        <v>1512</v>
      </c>
      <c r="M11940" s="1">
        <v>1</v>
      </c>
    </row>
    <row r="11941" spans="1:13" x14ac:dyDescent="0.25">
      <c r="A11941" s="1" t="s">
        <v>1262</v>
      </c>
      <c r="J11941" s="1" t="s">
        <v>1511</v>
      </c>
      <c r="K11941" s="1" t="s">
        <v>1509</v>
      </c>
      <c r="L11941" s="1" t="s">
        <v>1512</v>
      </c>
      <c r="M11941" s="1">
        <v>1</v>
      </c>
    </row>
    <row r="11942" spans="1:13" x14ac:dyDescent="0.25">
      <c r="A11942" s="1" t="s">
        <v>1282</v>
      </c>
      <c r="J11942" s="1" t="s">
        <v>1511</v>
      </c>
      <c r="K11942" s="1" t="s">
        <v>1514</v>
      </c>
      <c r="L11942" s="1" t="s">
        <v>1512</v>
      </c>
      <c r="M11942" s="1">
        <v>2</v>
      </c>
    </row>
    <row r="11943" spans="1:13" x14ac:dyDescent="0.25">
      <c r="A11943" s="1" t="s">
        <v>1262</v>
      </c>
      <c r="J11943" s="1" t="s">
        <v>1511</v>
      </c>
      <c r="K11943" s="1" t="s">
        <v>1509</v>
      </c>
      <c r="L11943" s="1" t="s">
        <v>1512</v>
      </c>
      <c r="M11943" s="1">
        <v>1</v>
      </c>
    </row>
    <row r="11944" spans="1:13" x14ac:dyDescent="0.25">
      <c r="A11944" s="1" t="s">
        <v>1262</v>
      </c>
      <c r="J11944" s="1" t="s">
        <v>1511</v>
      </c>
      <c r="K11944" s="1" t="s">
        <v>1509</v>
      </c>
      <c r="L11944" s="1" t="s">
        <v>1512</v>
      </c>
      <c r="M11944" s="1">
        <v>1</v>
      </c>
    </row>
    <row r="11945" spans="1:13" x14ac:dyDescent="0.25">
      <c r="A11945" s="1" t="s">
        <v>1282</v>
      </c>
      <c r="J11945" s="1" t="s">
        <v>1511</v>
      </c>
      <c r="K11945" s="1" t="s">
        <v>1514</v>
      </c>
      <c r="L11945" s="1" t="s">
        <v>1512</v>
      </c>
      <c r="M11945" s="1">
        <v>2</v>
      </c>
    </row>
    <row r="11946" spans="1:13" x14ac:dyDescent="0.25">
      <c r="A11946" s="1" t="s">
        <v>1262</v>
      </c>
      <c r="J11946" s="1" t="s">
        <v>1511</v>
      </c>
      <c r="K11946" s="1" t="s">
        <v>1509</v>
      </c>
      <c r="L11946" s="1" t="s">
        <v>1512</v>
      </c>
      <c r="M11946" s="1">
        <v>1</v>
      </c>
    </row>
    <row r="11947" spans="1:13" x14ac:dyDescent="0.25">
      <c r="A11947" s="1" t="s">
        <v>1262</v>
      </c>
      <c r="J11947" s="1" t="s">
        <v>1508</v>
      </c>
      <c r="K11947" s="1" t="s">
        <v>1509</v>
      </c>
      <c r="L11947" s="1" t="s">
        <v>1510</v>
      </c>
      <c r="M11947" s="1">
        <v>1</v>
      </c>
    </row>
    <row r="11948" spans="1:13" x14ac:dyDescent="0.25">
      <c r="A11948" s="1" t="s">
        <v>1282</v>
      </c>
      <c r="J11948" s="1" t="s">
        <v>1511</v>
      </c>
      <c r="K11948" s="1" t="s">
        <v>1514</v>
      </c>
      <c r="L11948" s="1" t="s">
        <v>1512</v>
      </c>
      <c r="M11948" s="1">
        <v>3</v>
      </c>
    </row>
    <row r="11949" spans="1:13" x14ac:dyDescent="0.25">
      <c r="A11949" s="1" t="s">
        <v>1262</v>
      </c>
      <c r="J11949" s="1" t="s">
        <v>1511</v>
      </c>
      <c r="K11949" s="1" t="s">
        <v>1509</v>
      </c>
      <c r="L11949" s="1" t="s">
        <v>1512</v>
      </c>
      <c r="M11949" s="1">
        <v>1</v>
      </c>
    </row>
    <row r="11950" spans="1:13" x14ac:dyDescent="0.25">
      <c r="A11950" s="1" t="s">
        <v>1262</v>
      </c>
      <c r="J11950" s="1" t="s">
        <v>1508</v>
      </c>
      <c r="K11950" s="1" t="s">
        <v>1509</v>
      </c>
      <c r="L11950" s="1" t="s">
        <v>1510</v>
      </c>
      <c r="M11950" s="1">
        <v>1</v>
      </c>
    </row>
    <row r="11951" spans="1:13" x14ac:dyDescent="0.25">
      <c r="A11951" s="1" t="s">
        <v>1262</v>
      </c>
      <c r="J11951" s="1" t="s">
        <v>1511</v>
      </c>
      <c r="K11951" s="1" t="s">
        <v>1509</v>
      </c>
      <c r="L11951" s="1" t="s">
        <v>1512</v>
      </c>
      <c r="M11951" s="1">
        <v>1</v>
      </c>
    </row>
    <row r="11952" spans="1:13" x14ac:dyDescent="0.25">
      <c r="A11952" s="1" t="s">
        <v>1262</v>
      </c>
      <c r="J11952" s="1" t="s">
        <v>1511</v>
      </c>
      <c r="K11952" s="1" t="s">
        <v>1509</v>
      </c>
      <c r="L11952" s="1" t="s">
        <v>1512</v>
      </c>
      <c r="M11952" s="1">
        <v>1</v>
      </c>
    </row>
    <row r="11953" spans="1:13" x14ac:dyDescent="0.25">
      <c r="A11953" s="1" t="s">
        <v>1282</v>
      </c>
      <c r="J11953" s="1" t="s">
        <v>1511</v>
      </c>
      <c r="K11953" s="1" t="s">
        <v>1514</v>
      </c>
      <c r="L11953" s="1" t="s">
        <v>1512</v>
      </c>
      <c r="M11953" s="1">
        <v>8</v>
      </c>
    </row>
    <row r="11954" spans="1:13" x14ac:dyDescent="0.25">
      <c r="A11954" s="1" t="s">
        <v>1262</v>
      </c>
      <c r="J11954" s="1" t="s">
        <v>1508</v>
      </c>
      <c r="K11954" s="1" t="s">
        <v>1509</v>
      </c>
      <c r="L11954" s="1" t="s">
        <v>1510</v>
      </c>
      <c r="M11954" s="1">
        <v>1</v>
      </c>
    </row>
    <row r="11955" spans="1:13" x14ac:dyDescent="0.25">
      <c r="A11955" s="1" t="s">
        <v>1262</v>
      </c>
      <c r="J11955" s="1" t="s">
        <v>1511</v>
      </c>
      <c r="K11955" s="1" t="s">
        <v>1509</v>
      </c>
      <c r="L11955" s="1" t="s">
        <v>1512</v>
      </c>
      <c r="M11955" s="1">
        <v>1</v>
      </c>
    </row>
    <row r="11956" spans="1:13" x14ac:dyDescent="0.25">
      <c r="A11956" s="1" t="s">
        <v>1262</v>
      </c>
      <c r="J11956" s="1" t="s">
        <v>1511</v>
      </c>
      <c r="K11956" s="1" t="s">
        <v>1509</v>
      </c>
      <c r="L11956" s="1" t="s">
        <v>1512</v>
      </c>
      <c r="M11956" s="1">
        <v>1</v>
      </c>
    </row>
    <row r="11957" spans="1:13" x14ac:dyDescent="0.25">
      <c r="A11957" s="1" t="s">
        <v>1282</v>
      </c>
      <c r="J11957" s="1" t="s">
        <v>1511</v>
      </c>
      <c r="K11957" s="1" t="s">
        <v>1514</v>
      </c>
      <c r="L11957" s="1" t="s">
        <v>1512</v>
      </c>
      <c r="M11957" s="1">
        <v>30</v>
      </c>
    </row>
    <row r="11958" spans="1:13" x14ac:dyDescent="0.25">
      <c r="A11958" s="1" t="s">
        <v>1262</v>
      </c>
      <c r="J11958" s="1" t="s">
        <v>1511</v>
      </c>
      <c r="K11958" s="1" t="s">
        <v>1509</v>
      </c>
      <c r="L11958" s="1" t="s">
        <v>1512</v>
      </c>
      <c r="M11958" s="1">
        <v>1</v>
      </c>
    </row>
    <row r="11959" spans="1:13" x14ac:dyDescent="0.25">
      <c r="A11959" s="1" t="s">
        <v>1262</v>
      </c>
      <c r="J11959" s="1" t="s">
        <v>1511</v>
      </c>
      <c r="K11959" s="1" t="s">
        <v>1509</v>
      </c>
      <c r="L11959" s="1" t="s">
        <v>1512</v>
      </c>
      <c r="M11959" s="1">
        <v>1</v>
      </c>
    </row>
    <row r="11960" spans="1:13" x14ac:dyDescent="0.25">
      <c r="A11960" s="1" t="s">
        <v>1262</v>
      </c>
      <c r="J11960" s="1" t="s">
        <v>1511</v>
      </c>
      <c r="K11960" s="1" t="s">
        <v>1509</v>
      </c>
      <c r="L11960" s="1" t="s">
        <v>1512</v>
      </c>
      <c r="M11960" s="1">
        <v>1</v>
      </c>
    </row>
    <row r="11961" spans="1:13" x14ac:dyDescent="0.25">
      <c r="A11961" s="1" t="s">
        <v>1262</v>
      </c>
      <c r="J11961" s="1" t="s">
        <v>1511</v>
      </c>
      <c r="K11961" s="1" t="s">
        <v>1509</v>
      </c>
      <c r="L11961" s="1" t="s">
        <v>1512</v>
      </c>
      <c r="M11961" s="1">
        <v>1</v>
      </c>
    </row>
    <row r="11962" spans="1:13" x14ac:dyDescent="0.25">
      <c r="A11962" s="1" t="s">
        <v>1262</v>
      </c>
      <c r="J11962" s="1" t="s">
        <v>1511</v>
      </c>
      <c r="K11962" s="1" t="s">
        <v>1509</v>
      </c>
      <c r="L11962" s="1" t="s">
        <v>1512</v>
      </c>
      <c r="M11962" s="1">
        <v>1</v>
      </c>
    </row>
    <row r="11963" spans="1:13" x14ac:dyDescent="0.25">
      <c r="A11963" s="1" t="s">
        <v>1262</v>
      </c>
      <c r="J11963" s="1" t="s">
        <v>1511</v>
      </c>
      <c r="K11963" s="1" t="s">
        <v>1509</v>
      </c>
      <c r="L11963" s="1" t="s">
        <v>1512</v>
      </c>
      <c r="M11963" s="1">
        <v>1</v>
      </c>
    </row>
    <row r="11964" spans="1:13" x14ac:dyDescent="0.25">
      <c r="A11964" s="1" t="s">
        <v>1262</v>
      </c>
      <c r="J11964" s="1" t="s">
        <v>1511</v>
      </c>
      <c r="K11964" s="1" t="s">
        <v>1509</v>
      </c>
      <c r="L11964" s="1" t="s">
        <v>1512</v>
      </c>
      <c r="M11964" s="1">
        <v>1</v>
      </c>
    </row>
    <row r="11965" spans="1:13" x14ac:dyDescent="0.25">
      <c r="A11965" s="1" t="s">
        <v>1262</v>
      </c>
      <c r="J11965" s="1" t="s">
        <v>1511</v>
      </c>
      <c r="K11965" s="1" t="s">
        <v>1509</v>
      </c>
      <c r="L11965" s="1" t="s">
        <v>1512</v>
      </c>
      <c r="M11965" s="1">
        <v>1</v>
      </c>
    </row>
    <row r="11966" spans="1:13" x14ac:dyDescent="0.25">
      <c r="A11966" s="1" t="s">
        <v>1282</v>
      </c>
      <c r="J11966" s="1" t="s">
        <v>1511</v>
      </c>
      <c r="K11966" s="1" t="s">
        <v>1514</v>
      </c>
      <c r="L11966" s="1" t="s">
        <v>1512</v>
      </c>
      <c r="M11966" s="1">
        <v>3</v>
      </c>
    </row>
    <row r="11967" spans="1:13" x14ac:dyDescent="0.25">
      <c r="A11967" s="1" t="s">
        <v>1272</v>
      </c>
      <c r="J11967" s="1" t="s">
        <v>1511</v>
      </c>
      <c r="K11967" s="1" t="s">
        <v>1509</v>
      </c>
      <c r="L11967" s="1" t="s">
        <v>1510</v>
      </c>
      <c r="M11967" s="1">
        <v>1</v>
      </c>
    </row>
    <row r="11968" spans="1:13" x14ac:dyDescent="0.25">
      <c r="A11968" s="1" t="s">
        <v>1272</v>
      </c>
      <c r="J11968" s="1" t="s">
        <v>1511</v>
      </c>
      <c r="K11968" s="1" t="s">
        <v>1509</v>
      </c>
      <c r="L11968" s="1" t="s">
        <v>1510</v>
      </c>
      <c r="M11968" s="1">
        <v>1</v>
      </c>
    </row>
    <row r="11969" spans="1:13" x14ac:dyDescent="0.25">
      <c r="A11969" s="1" t="s">
        <v>1272</v>
      </c>
      <c r="J11969" s="1" t="s">
        <v>1511</v>
      </c>
      <c r="K11969" s="1" t="s">
        <v>1509</v>
      </c>
      <c r="L11969" s="1" t="s">
        <v>1510</v>
      </c>
      <c r="M11969" s="1">
        <v>1</v>
      </c>
    </row>
    <row r="11970" spans="1:13" x14ac:dyDescent="0.25">
      <c r="A11970" s="1" t="s">
        <v>1272</v>
      </c>
      <c r="J11970" s="1" t="s">
        <v>1511</v>
      </c>
      <c r="K11970" s="1" t="s">
        <v>1509</v>
      </c>
      <c r="L11970" s="1" t="s">
        <v>1510</v>
      </c>
      <c r="M11970" s="1">
        <v>1</v>
      </c>
    </row>
    <row r="11971" spans="1:13" x14ac:dyDescent="0.25">
      <c r="A11971" s="1" t="s">
        <v>1272</v>
      </c>
      <c r="J11971" s="1" t="s">
        <v>1511</v>
      </c>
      <c r="K11971" s="1" t="s">
        <v>1509</v>
      </c>
      <c r="L11971" s="1" t="s">
        <v>1510</v>
      </c>
      <c r="M11971" s="1">
        <v>1</v>
      </c>
    </row>
    <row r="11972" spans="1:13" x14ac:dyDescent="0.25">
      <c r="A11972" s="1" t="s">
        <v>1293</v>
      </c>
      <c r="J11972" s="1" t="s">
        <v>1511</v>
      </c>
      <c r="K11972" s="1" t="s">
        <v>1509</v>
      </c>
      <c r="L11972" s="1" t="s">
        <v>1512</v>
      </c>
      <c r="M11972" s="1">
        <v>2</v>
      </c>
    </row>
    <row r="11973" spans="1:13" x14ac:dyDescent="0.25">
      <c r="A11973" s="1" t="s">
        <v>1262</v>
      </c>
      <c r="J11973" s="1" t="s">
        <v>1511</v>
      </c>
      <c r="K11973" s="1" t="s">
        <v>1509</v>
      </c>
      <c r="L11973" s="1" t="s">
        <v>1512</v>
      </c>
      <c r="M11973" s="1">
        <v>1</v>
      </c>
    </row>
    <row r="11974" spans="1:13" x14ac:dyDescent="0.25">
      <c r="A11974" s="1" t="s">
        <v>1262</v>
      </c>
      <c r="J11974" s="1" t="s">
        <v>1511</v>
      </c>
      <c r="K11974" s="1" t="s">
        <v>1509</v>
      </c>
      <c r="L11974" s="1" t="s">
        <v>1512</v>
      </c>
      <c r="M11974" s="1">
        <v>1</v>
      </c>
    </row>
    <row r="11975" spans="1:13" x14ac:dyDescent="0.25">
      <c r="A11975" s="1" t="s">
        <v>1350</v>
      </c>
      <c r="J11975" s="1" t="s">
        <v>1511</v>
      </c>
      <c r="K11975" s="1" t="s">
        <v>1509</v>
      </c>
      <c r="L11975" s="1" t="s">
        <v>1512</v>
      </c>
      <c r="M11975" s="1">
        <v>60</v>
      </c>
    </row>
    <row r="11976" spans="1:13" x14ac:dyDescent="0.25">
      <c r="A11976" s="1" t="s">
        <v>1350</v>
      </c>
      <c r="J11976" s="1" t="s">
        <v>1511</v>
      </c>
      <c r="K11976" s="1" t="s">
        <v>1509</v>
      </c>
      <c r="L11976" s="1" t="s">
        <v>1512</v>
      </c>
      <c r="M11976" s="1">
        <v>83</v>
      </c>
    </row>
    <row r="11977" spans="1:13" x14ac:dyDescent="0.25">
      <c r="A11977" s="1" t="s">
        <v>1350</v>
      </c>
      <c r="J11977" s="1" t="s">
        <v>1511</v>
      </c>
      <c r="K11977" s="1" t="s">
        <v>1509</v>
      </c>
      <c r="L11977" s="1" t="s">
        <v>1512</v>
      </c>
      <c r="M11977" s="1">
        <v>20</v>
      </c>
    </row>
    <row r="11978" spans="1:13" x14ac:dyDescent="0.25">
      <c r="A11978" s="1" t="s">
        <v>1295</v>
      </c>
      <c r="J11978" s="1" t="s">
        <v>1511</v>
      </c>
      <c r="K11978" s="1" t="s">
        <v>1509</v>
      </c>
      <c r="L11978" s="1" t="s">
        <v>1512</v>
      </c>
      <c r="M11978" s="1">
        <v>95</v>
      </c>
    </row>
    <row r="11979" spans="1:13" x14ac:dyDescent="0.25">
      <c r="A11979" s="1" t="s">
        <v>1295</v>
      </c>
      <c r="J11979" s="1" t="s">
        <v>1511</v>
      </c>
      <c r="K11979" s="1" t="s">
        <v>1509</v>
      </c>
      <c r="L11979" s="1" t="s">
        <v>1512</v>
      </c>
      <c r="M11979" s="1">
        <v>95</v>
      </c>
    </row>
    <row r="11980" spans="1:13" x14ac:dyDescent="0.25">
      <c r="A11980" s="1" t="s">
        <v>1295</v>
      </c>
      <c r="J11980" s="1" t="s">
        <v>1511</v>
      </c>
      <c r="K11980" s="1" t="s">
        <v>1509</v>
      </c>
      <c r="L11980" s="1" t="s">
        <v>1512</v>
      </c>
      <c r="M11980" s="1">
        <v>2</v>
      </c>
    </row>
    <row r="11981" spans="1:13" x14ac:dyDescent="0.25">
      <c r="A11981" s="1" t="s">
        <v>1296</v>
      </c>
      <c r="J11981" s="1" t="s">
        <v>1508</v>
      </c>
      <c r="K11981" s="1" t="s">
        <v>1509</v>
      </c>
      <c r="L11981" s="1" t="s">
        <v>1510</v>
      </c>
      <c r="M11981" s="1">
        <v>1</v>
      </c>
    </row>
    <row r="11982" spans="1:13" x14ac:dyDescent="0.25">
      <c r="A11982" s="1" t="s">
        <v>1296</v>
      </c>
      <c r="J11982" s="1" t="s">
        <v>1508</v>
      </c>
      <c r="K11982" s="1" t="s">
        <v>1509</v>
      </c>
      <c r="L11982" s="1" t="s">
        <v>1512</v>
      </c>
      <c r="M11982" s="1">
        <v>2</v>
      </c>
    </row>
    <row r="11983" spans="1:13" x14ac:dyDescent="0.25">
      <c r="A11983" s="1" t="s">
        <v>1296</v>
      </c>
      <c r="J11983" s="1" t="s">
        <v>1508</v>
      </c>
      <c r="K11983" s="1" t="s">
        <v>1509</v>
      </c>
      <c r="L11983" s="1" t="s">
        <v>1512</v>
      </c>
      <c r="M11983" s="1">
        <v>2</v>
      </c>
    </row>
    <row r="11984" spans="1:13" x14ac:dyDescent="0.25">
      <c r="A11984" s="1" t="s">
        <v>1297</v>
      </c>
      <c r="J11984" s="1" t="s">
        <v>1508</v>
      </c>
      <c r="K11984" s="1" t="s">
        <v>1509</v>
      </c>
      <c r="L11984" s="1" t="s">
        <v>1513</v>
      </c>
      <c r="M11984" s="1">
        <v>1</v>
      </c>
    </row>
    <row r="11985" spans="1:13" x14ac:dyDescent="0.25">
      <c r="A11985" s="1" t="s">
        <v>1297</v>
      </c>
      <c r="J11985" s="1" t="s">
        <v>1508</v>
      </c>
      <c r="K11985" s="1" t="s">
        <v>1509</v>
      </c>
      <c r="L11985" s="1" t="s">
        <v>1510</v>
      </c>
      <c r="M11985" s="1">
        <v>2</v>
      </c>
    </row>
    <row r="11986" spans="1:13" x14ac:dyDescent="0.25">
      <c r="A11986" s="1" t="s">
        <v>1295</v>
      </c>
      <c r="J11986" s="1" t="s">
        <v>1511</v>
      </c>
      <c r="K11986" s="1" t="s">
        <v>1509</v>
      </c>
      <c r="L11986" s="1" t="s">
        <v>1512</v>
      </c>
      <c r="M11986" s="1">
        <v>1</v>
      </c>
    </row>
    <row r="11987" spans="1:13" x14ac:dyDescent="0.25">
      <c r="A11987" s="1" t="s">
        <v>1295</v>
      </c>
      <c r="J11987" s="1" t="s">
        <v>1511</v>
      </c>
      <c r="K11987" s="1" t="s">
        <v>1509</v>
      </c>
      <c r="L11987" s="1" t="s">
        <v>1512</v>
      </c>
      <c r="M11987" s="1">
        <v>7</v>
      </c>
    </row>
    <row r="11988" spans="1:13" x14ac:dyDescent="0.25">
      <c r="A11988" s="1" t="s">
        <v>1295</v>
      </c>
      <c r="J11988" s="1" t="s">
        <v>1511</v>
      </c>
      <c r="K11988" s="1" t="s">
        <v>1509</v>
      </c>
      <c r="L11988" s="1" t="s">
        <v>1512</v>
      </c>
      <c r="M11988" s="1">
        <v>3</v>
      </c>
    </row>
    <row r="11989" spans="1:13" x14ac:dyDescent="0.25">
      <c r="A11989" s="1" t="s">
        <v>1295</v>
      </c>
      <c r="J11989" s="1" t="s">
        <v>1511</v>
      </c>
      <c r="K11989" s="1" t="s">
        <v>1509</v>
      </c>
      <c r="L11989" s="1" t="s">
        <v>1512</v>
      </c>
      <c r="M11989" s="1">
        <v>4</v>
      </c>
    </row>
    <row r="11990" spans="1:13" x14ac:dyDescent="0.25">
      <c r="A11990" s="1" t="s">
        <v>1295</v>
      </c>
      <c r="J11990" s="1" t="s">
        <v>1511</v>
      </c>
      <c r="K11990" s="1" t="s">
        <v>1509</v>
      </c>
      <c r="L11990" s="1" t="s">
        <v>1512</v>
      </c>
      <c r="M11990" s="1">
        <v>3</v>
      </c>
    </row>
    <row r="11991" spans="1:13" x14ac:dyDescent="0.25">
      <c r="A11991" s="1" t="s">
        <v>1262</v>
      </c>
      <c r="J11991" s="1" t="s">
        <v>1508</v>
      </c>
      <c r="K11991" s="1" t="s">
        <v>1509</v>
      </c>
      <c r="L11991" s="1" t="s">
        <v>1510</v>
      </c>
      <c r="M11991" s="1">
        <v>1</v>
      </c>
    </row>
    <row r="11992" spans="1:13" x14ac:dyDescent="0.25">
      <c r="A11992" s="1" t="s">
        <v>1272</v>
      </c>
      <c r="J11992" s="1" t="s">
        <v>1511</v>
      </c>
      <c r="K11992" s="1" t="s">
        <v>1509</v>
      </c>
      <c r="L11992" s="1" t="s">
        <v>1510</v>
      </c>
      <c r="M11992" s="1">
        <v>1</v>
      </c>
    </row>
    <row r="11993" spans="1:13" x14ac:dyDescent="0.25">
      <c r="A11993" s="1" t="s">
        <v>1262</v>
      </c>
      <c r="J11993" s="1" t="s">
        <v>1511</v>
      </c>
      <c r="K11993" s="1" t="s">
        <v>1509</v>
      </c>
      <c r="L11993" s="1" t="s">
        <v>1512</v>
      </c>
      <c r="M11993" s="1">
        <v>1</v>
      </c>
    </row>
    <row r="11994" spans="1:13" x14ac:dyDescent="0.25">
      <c r="A11994" s="1" t="s">
        <v>1262</v>
      </c>
      <c r="J11994" s="1" t="s">
        <v>1511</v>
      </c>
      <c r="K11994" s="1" t="s">
        <v>1509</v>
      </c>
      <c r="L11994" s="1" t="s">
        <v>1512</v>
      </c>
      <c r="M11994" s="1">
        <v>1</v>
      </c>
    </row>
    <row r="11995" spans="1:13" x14ac:dyDescent="0.25">
      <c r="A11995" s="1" t="s">
        <v>1263</v>
      </c>
      <c r="J11995" s="1" t="s">
        <v>1511</v>
      </c>
      <c r="K11995" s="1" t="s">
        <v>1509</v>
      </c>
      <c r="L11995" s="1" t="s">
        <v>1512</v>
      </c>
      <c r="M11995" s="1">
        <v>1</v>
      </c>
    </row>
    <row r="11996" spans="1:13" x14ac:dyDescent="0.25">
      <c r="A11996" s="1" t="s">
        <v>1262</v>
      </c>
      <c r="J11996" s="1" t="s">
        <v>1511</v>
      </c>
      <c r="K11996" s="1" t="s">
        <v>1509</v>
      </c>
      <c r="L11996" s="1" t="s">
        <v>1512</v>
      </c>
      <c r="M11996" s="1">
        <v>1</v>
      </c>
    </row>
    <row r="11997" spans="1:13" x14ac:dyDescent="0.25">
      <c r="A11997" s="1" t="s">
        <v>1262</v>
      </c>
      <c r="J11997" s="1" t="s">
        <v>1511</v>
      </c>
      <c r="K11997" s="1" t="s">
        <v>1509</v>
      </c>
      <c r="L11997" s="1" t="s">
        <v>1512</v>
      </c>
      <c r="M11997" s="1">
        <v>1</v>
      </c>
    </row>
    <row r="11998" spans="1:13" x14ac:dyDescent="0.25">
      <c r="A11998" s="1" t="s">
        <v>1262</v>
      </c>
      <c r="J11998" s="1" t="s">
        <v>1511</v>
      </c>
      <c r="K11998" s="1" t="s">
        <v>1509</v>
      </c>
      <c r="L11998" s="1" t="s">
        <v>1512</v>
      </c>
      <c r="M11998" s="1">
        <v>1</v>
      </c>
    </row>
    <row r="11999" spans="1:13" x14ac:dyDescent="0.25">
      <c r="A11999" s="1" t="s">
        <v>1262</v>
      </c>
      <c r="J11999" s="1" t="s">
        <v>1511</v>
      </c>
      <c r="K11999" s="1" t="s">
        <v>1509</v>
      </c>
      <c r="L11999" s="1" t="s">
        <v>1512</v>
      </c>
      <c r="M11999" s="1">
        <v>1</v>
      </c>
    </row>
    <row r="12000" spans="1:13" x14ac:dyDescent="0.25">
      <c r="A12000" s="1" t="s">
        <v>1262</v>
      </c>
      <c r="J12000" s="1" t="s">
        <v>1511</v>
      </c>
      <c r="K12000" s="1" t="s">
        <v>1509</v>
      </c>
      <c r="L12000" s="1" t="s">
        <v>1512</v>
      </c>
      <c r="M12000" s="1">
        <v>1</v>
      </c>
    </row>
    <row r="12001" spans="1:13" x14ac:dyDescent="0.25">
      <c r="A12001" s="1" t="s">
        <v>1262</v>
      </c>
      <c r="J12001" s="1" t="s">
        <v>1511</v>
      </c>
      <c r="K12001" s="1" t="s">
        <v>1509</v>
      </c>
      <c r="L12001" s="1" t="s">
        <v>1512</v>
      </c>
      <c r="M12001" s="1">
        <v>1</v>
      </c>
    </row>
    <row r="12002" spans="1:13" x14ac:dyDescent="0.25">
      <c r="A12002" s="1" t="s">
        <v>1262</v>
      </c>
      <c r="J12002" s="1" t="s">
        <v>1511</v>
      </c>
      <c r="K12002" s="1" t="s">
        <v>1509</v>
      </c>
      <c r="L12002" s="1" t="s">
        <v>1512</v>
      </c>
      <c r="M12002" s="1">
        <v>1</v>
      </c>
    </row>
    <row r="12003" spans="1:13" x14ac:dyDescent="0.25">
      <c r="A12003" s="1" t="s">
        <v>1262</v>
      </c>
      <c r="J12003" s="1" t="s">
        <v>1511</v>
      </c>
      <c r="K12003" s="1" t="s">
        <v>1509</v>
      </c>
      <c r="L12003" s="1" t="s">
        <v>1512</v>
      </c>
      <c r="M12003" s="1">
        <v>1</v>
      </c>
    </row>
    <row r="12004" spans="1:13" x14ac:dyDescent="0.25">
      <c r="A12004" s="1" t="s">
        <v>1262</v>
      </c>
      <c r="J12004" s="1" t="s">
        <v>1511</v>
      </c>
      <c r="K12004" s="1" t="s">
        <v>1509</v>
      </c>
      <c r="L12004" s="1" t="s">
        <v>1512</v>
      </c>
      <c r="M12004" s="1">
        <v>1</v>
      </c>
    </row>
    <row r="12005" spans="1:13" x14ac:dyDescent="0.25">
      <c r="A12005" s="1" t="s">
        <v>1262</v>
      </c>
      <c r="J12005" s="1" t="s">
        <v>1511</v>
      </c>
      <c r="K12005" s="1" t="s">
        <v>1509</v>
      </c>
      <c r="L12005" s="1" t="s">
        <v>1512</v>
      </c>
      <c r="M12005" s="1">
        <v>1</v>
      </c>
    </row>
    <row r="12006" spans="1:13" x14ac:dyDescent="0.25">
      <c r="A12006" s="1" t="s">
        <v>1519</v>
      </c>
      <c r="J12006" s="1" t="s">
        <v>1508</v>
      </c>
      <c r="K12006" s="1" t="s">
        <v>1514</v>
      </c>
      <c r="L12006" s="1" t="s">
        <v>1513</v>
      </c>
      <c r="M12006" s="1">
        <v>27</v>
      </c>
    </row>
    <row r="12007" spans="1:13" x14ac:dyDescent="0.25">
      <c r="A12007" s="1" t="s">
        <v>1519</v>
      </c>
      <c r="J12007" s="1" t="s">
        <v>1508</v>
      </c>
      <c r="K12007" s="1" t="s">
        <v>1514</v>
      </c>
      <c r="L12007" s="1" t="s">
        <v>1510</v>
      </c>
      <c r="M12007" s="1">
        <v>9</v>
      </c>
    </row>
    <row r="12008" spans="1:13" x14ac:dyDescent="0.25">
      <c r="A12008" s="1" t="s">
        <v>1519</v>
      </c>
      <c r="J12008" s="1" t="s">
        <v>1511</v>
      </c>
      <c r="K12008" s="1" t="s">
        <v>1514</v>
      </c>
      <c r="L12008" s="1" t="s">
        <v>1513</v>
      </c>
      <c r="M12008" s="1">
        <v>78</v>
      </c>
    </row>
    <row r="12009" spans="1:13" x14ac:dyDescent="0.25">
      <c r="A12009" s="1" t="s">
        <v>1519</v>
      </c>
      <c r="J12009" s="1" t="s">
        <v>1508</v>
      </c>
      <c r="K12009" s="1" t="s">
        <v>1514</v>
      </c>
      <c r="L12009" s="1" t="s">
        <v>1513</v>
      </c>
      <c r="M12009" s="1">
        <v>7</v>
      </c>
    </row>
    <row r="12010" spans="1:13" x14ac:dyDescent="0.25">
      <c r="A12010" s="1" t="s">
        <v>1519</v>
      </c>
      <c r="J12010" s="1" t="s">
        <v>1508</v>
      </c>
      <c r="K12010" s="1" t="s">
        <v>1514</v>
      </c>
      <c r="L12010" s="1" t="s">
        <v>1513</v>
      </c>
      <c r="M12010" s="1">
        <v>30</v>
      </c>
    </row>
    <row r="12011" spans="1:13" x14ac:dyDescent="0.25">
      <c r="A12011" s="1" t="s">
        <v>1519</v>
      </c>
      <c r="J12011" s="1" t="s">
        <v>1508</v>
      </c>
      <c r="K12011" s="1" t="s">
        <v>1514</v>
      </c>
      <c r="L12011" s="1" t="s">
        <v>1512</v>
      </c>
      <c r="M12011" s="1">
        <v>30</v>
      </c>
    </row>
    <row r="12012" spans="1:13" x14ac:dyDescent="0.25">
      <c r="A12012" s="1" t="s">
        <v>1519</v>
      </c>
      <c r="J12012" s="1" t="s">
        <v>1508</v>
      </c>
      <c r="K12012" s="1" t="s">
        <v>1514</v>
      </c>
      <c r="L12012" s="1" t="s">
        <v>1510</v>
      </c>
      <c r="M12012" s="1">
        <v>726</v>
      </c>
    </row>
    <row r="12013" spans="1:13" x14ac:dyDescent="0.25">
      <c r="A12013" s="1" t="s">
        <v>1519</v>
      </c>
      <c r="J12013" s="1" t="s">
        <v>1508</v>
      </c>
      <c r="K12013" s="1" t="s">
        <v>1514</v>
      </c>
      <c r="L12013" s="1" t="s">
        <v>1510</v>
      </c>
      <c r="M12013" s="1">
        <v>163</v>
      </c>
    </row>
    <row r="12014" spans="1:13" x14ac:dyDescent="0.25">
      <c r="A12014" s="1" t="s">
        <v>1519</v>
      </c>
      <c r="J12014" s="1" t="s">
        <v>1508</v>
      </c>
      <c r="K12014" s="1" t="s">
        <v>1514</v>
      </c>
      <c r="L12014" s="1" t="s">
        <v>1513</v>
      </c>
      <c r="M12014" s="1">
        <v>3</v>
      </c>
    </row>
    <row r="12015" spans="1:13" x14ac:dyDescent="0.25">
      <c r="A12015" s="1" t="s">
        <v>1519</v>
      </c>
      <c r="J12015" s="1" t="s">
        <v>1508</v>
      </c>
      <c r="K12015" s="1" t="s">
        <v>1514</v>
      </c>
      <c r="L12015" s="1" t="s">
        <v>1512</v>
      </c>
      <c r="M12015" s="1">
        <v>87</v>
      </c>
    </row>
    <row r="12016" spans="1:13" x14ac:dyDescent="0.25">
      <c r="A12016" s="1" t="s">
        <v>1519</v>
      </c>
      <c r="J12016" s="1" t="s">
        <v>1508</v>
      </c>
      <c r="K12016" s="1" t="s">
        <v>1514</v>
      </c>
      <c r="L12016" s="1" t="s">
        <v>1510</v>
      </c>
      <c r="M12016" s="1">
        <v>31</v>
      </c>
    </row>
    <row r="12017" spans="1:13" x14ac:dyDescent="0.25">
      <c r="A12017" s="1" t="s">
        <v>1519</v>
      </c>
      <c r="J12017" s="1" t="s">
        <v>1508</v>
      </c>
      <c r="K12017" s="1" t="s">
        <v>1514</v>
      </c>
      <c r="L12017" s="1" t="s">
        <v>1512</v>
      </c>
      <c r="M12017" s="1">
        <v>1</v>
      </c>
    </row>
    <row r="12018" spans="1:13" x14ac:dyDescent="0.25">
      <c r="A12018" s="1" t="s">
        <v>1519</v>
      </c>
      <c r="J12018" s="1" t="s">
        <v>1508</v>
      </c>
      <c r="K12018" s="1" t="s">
        <v>1514</v>
      </c>
      <c r="L12018" s="1" t="s">
        <v>1510</v>
      </c>
      <c r="M12018" s="1">
        <v>1</v>
      </c>
    </row>
    <row r="12019" spans="1:13" x14ac:dyDescent="0.25">
      <c r="A12019" s="1" t="s">
        <v>1519</v>
      </c>
      <c r="J12019" s="1" t="s">
        <v>1508</v>
      </c>
      <c r="K12019" s="1" t="s">
        <v>1514</v>
      </c>
      <c r="L12019" s="1" t="s">
        <v>1512</v>
      </c>
      <c r="M12019" s="1">
        <v>2</v>
      </c>
    </row>
    <row r="12020" spans="1:13" x14ac:dyDescent="0.25">
      <c r="A12020" s="1" t="s">
        <v>1519</v>
      </c>
      <c r="J12020" s="1" t="s">
        <v>1508</v>
      </c>
      <c r="K12020" s="1" t="s">
        <v>1514</v>
      </c>
      <c r="L12020" s="1" t="s">
        <v>1510</v>
      </c>
      <c r="M12020" s="1">
        <v>14</v>
      </c>
    </row>
    <row r="12021" spans="1:13" x14ac:dyDescent="0.25">
      <c r="A12021" s="1" t="s">
        <v>1262</v>
      </c>
      <c r="J12021" s="1" t="s">
        <v>1511</v>
      </c>
      <c r="K12021" s="1" t="s">
        <v>1509</v>
      </c>
      <c r="L12021" s="1" t="s">
        <v>1512</v>
      </c>
      <c r="M12021" s="1">
        <v>1</v>
      </c>
    </row>
    <row r="12022" spans="1:13" x14ac:dyDescent="0.25">
      <c r="A12022" s="1" t="s">
        <v>1519</v>
      </c>
      <c r="J12022" s="1" t="s">
        <v>1508</v>
      </c>
      <c r="K12022" s="1" t="s">
        <v>1514</v>
      </c>
      <c r="L12022" s="1" t="s">
        <v>1512</v>
      </c>
      <c r="M12022" s="1">
        <v>29</v>
      </c>
    </row>
    <row r="12023" spans="1:13" x14ac:dyDescent="0.25">
      <c r="A12023" s="1" t="s">
        <v>1262</v>
      </c>
      <c r="J12023" s="1" t="s">
        <v>1511</v>
      </c>
      <c r="K12023" s="1" t="s">
        <v>1509</v>
      </c>
      <c r="L12023" s="1" t="s">
        <v>1512</v>
      </c>
      <c r="M12023" s="1">
        <v>1</v>
      </c>
    </row>
    <row r="12024" spans="1:13" x14ac:dyDescent="0.25">
      <c r="A12024" s="1" t="s">
        <v>1519</v>
      </c>
      <c r="J12024" s="1" t="s">
        <v>1508</v>
      </c>
      <c r="K12024" s="1" t="s">
        <v>1514</v>
      </c>
      <c r="L12024" s="1" t="s">
        <v>1513</v>
      </c>
      <c r="M12024" s="1">
        <v>41</v>
      </c>
    </row>
    <row r="12025" spans="1:13" x14ac:dyDescent="0.25">
      <c r="A12025" s="1" t="s">
        <v>1519</v>
      </c>
      <c r="J12025" s="1" t="s">
        <v>1508</v>
      </c>
      <c r="K12025" s="1" t="s">
        <v>1514</v>
      </c>
      <c r="L12025" s="1" t="s">
        <v>1510</v>
      </c>
      <c r="M12025" s="1">
        <v>14</v>
      </c>
    </row>
    <row r="12026" spans="1:13" x14ac:dyDescent="0.25">
      <c r="A12026" s="1" t="s">
        <v>1519</v>
      </c>
      <c r="J12026" s="1" t="s">
        <v>1508</v>
      </c>
      <c r="K12026" s="1" t="s">
        <v>1514</v>
      </c>
      <c r="L12026" s="1" t="s">
        <v>1512</v>
      </c>
      <c r="M12026" s="1">
        <v>12</v>
      </c>
    </row>
    <row r="12027" spans="1:13" x14ac:dyDescent="0.25">
      <c r="A12027" s="1" t="s">
        <v>1519</v>
      </c>
      <c r="J12027" s="1" t="s">
        <v>1508</v>
      </c>
      <c r="K12027" s="1" t="s">
        <v>1514</v>
      </c>
      <c r="L12027" s="1" t="s">
        <v>1510</v>
      </c>
      <c r="M12027" s="1">
        <v>1</v>
      </c>
    </row>
    <row r="12028" spans="1:13" x14ac:dyDescent="0.25">
      <c r="A12028" s="1" t="s">
        <v>1519</v>
      </c>
      <c r="J12028" s="1" t="s">
        <v>1508</v>
      </c>
      <c r="K12028" s="1" t="s">
        <v>1514</v>
      </c>
      <c r="L12028" s="1" t="s">
        <v>1510</v>
      </c>
      <c r="M12028" s="1">
        <v>40</v>
      </c>
    </row>
    <row r="12029" spans="1:13" x14ac:dyDescent="0.25">
      <c r="A12029" s="1" t="s">
        <v>1519</v>
      </c>
      <c r="J12029" s="1" t="s">
        <v>1508</v>
      </c>
      <c r="K12029" s="1" t="s">
        <v>1514</v>
      </c>
      <c r="L12029" s="1" t="s">
        <v>1510</v>
      </c>
      <c r="M12029" s="1">
        <v>68</v>
      </c>
    </row>
    <row r="12030" spans="1:13" x14ac:dyDescent="0.25">
      <c r="A12030" s="1" t="s">
        <v>1519</v>
      </c>
      <c r="J12030" s="1" t="s">
        <v>1508</v>
      </c>
      <c r="K12030" s="1" t="s">
        <v>1514</v>
      </c>
      <c r="L12030" s="1" t="s">
        <v>1510</v>
      </c>
      <c r="M12030" s="1">
        <v>20</v>
      </c>
    </row>
    <row r="12031" spans="1:13" x14ac:dyDescent="0.25">
      <c r="A12031" s="1" t="s">
        <v>1519</v>
      </c>
      <c r="J12031" s="1" t="s">
        <v>1508</v>
      </c>
      <c r="K12031" s="1" t="s">
        <v>1514</v>
      </c>
      <c r="L12031" s="1" t="s">
        <v>1510</v>
      </c>
      <c r="M12031" s="1">
        <v>9</v>
      </c>
    </row>
    <row r="12032" spans="1:13" x14ac:dyDescent="0.25">
      <c r="A12032" s="1" t="s">
        <v>1519</v>
      </c>
      <c r="J12032" s="1" t="s">
        <v>1508</v>
      </c>
      <c r="K12032" s="1" t="s">
        <v>1514</v>
      </c>
      <c r="L12032" s="1" t="s">
        <v>1510</v>
      </c>
      <c r="M12032" s="1">
        <v>21</v>
      </c>
    </row>
    <row r="12033" spans="1:13" x14ac:dyDescent="0.25">
      <c r="A12033" s="1" t="s">
        <v>1519</v>
      </c>
      <c r="J12033" s="1" t="s">
        <v>1508</v>
      </c>
      <c r="K12033" s="1" t="s">
        <v>1514</v>
      </c>
      <c r="L12033" s="1" t="s">
        <v>1510</v>
      </c>
      <c r="M12033" s="1">
        <v>30</v>
      </c>
    </row>
    <row r="12034" spans="1:13" x14ac:dyDescent="0.25">
      <c r="A12034" s="1" t="s">
        <v>1519</v>
      </c>
      <c r="J12034" s="1" t="s">
        <v>1508</v>
      </c>
      <c r="K12034" s="1" t="s">
        <v>1514</v>
      </c>
      <c r="L12034" s="1" t="s">
        <v>1510</v>
      </c>
      <c r="M12034" s="1">
        <v>11</v>
      </c>
    </row>
    <row r="12035" spans="1:13" x14ac:dyDescent="0.25">
      <c r="A12035" s="1" t="s">
        <v>1376</v>
      </c>
      <c r="J12035" s="1" t="s">
        <v>1511</v>
      </c>
      <c r="K12035" s="1" t="s">
        <v>1509</v>
      </c>
      <c r="L12035" s="1" t="s">
        <v>1512</v>
      </c>
      <c r="M12035" s="1">
        <v>1</v>
      </c>
    </row>
    <row r="12036" spans="1:13" x14ac:dyDescent="0.25">
      <c r="A12036" s="1" t="s">
        <v>1315</v>
      </c>
      <c r="J12036" s="1" t="s">
        <v>1511</v>
      </c>
      <c r="K12036" s="1" t="s">
        <v>1509</v>
      </c>
      <c r="L12036" s="1" t="s">
        <v>1513</v>
      </c>
      <c r="M12036" s="1">
        <v>1</v>
      </c>
    </row>
    <row r="12037" spans="1:13" x14ac:dyDescent="0.25">
      <c r="A12037" s="1" t="s">
        <v>1315</v>
      </c>
      <c r="J12037" s="1" t="s">
        <v>1511</v>
      </c>
      <c r="K12037" s="1" t="s">
        <v>1509</v>
      </c>
      <c r="L12037" s="1" t="s">
        <v>1513</v>
      </c>
      <c r="M12037" s="1">
        <v>4</v>
      </c>
    </row>
    <row r="12038" spans="1:13" x14ac:dyDescent="0.25">
      <c r="A12038" s="1" t="s">
        <v>1315</v>
      </c>
      <c r="J12038" s="1" t="s">
        <v>1511</v>
      </c>
      <c r="K12038" s="1" t="s">
        <v>1509</v>
      </c>
      <c r="L12038" s="1" t="s">
        <v>1513</v>
      </c>
      <c r="M12038" s="1">
        <v>2</v>
      </c>
    </row>
    <row r="12039" spans="1:13" x14ac:dyDescent="0.25">
      <c r="A12039" s="1" t="s">
        <v>1315</v>
      </c>
      <c r="J12039" s="1" t="s">
        <v>1511</v>
      </c>
      <c r="K12039" s="1" t="s">
        <v>1509</v>
      </c>
      <c r="L12039" s="1" t="s">
        <v>1513</v>
      </c>
      <c r="M12039" s="1">
        <v>1</v>
      </c>
    </row>
    <row r="12040" spans="1:13" x14ac:dyDescent="0.25">
      <c r="A12040" s="1" t="s">
        <v>1315</v>
      </c>
      <c r="J12040" s="1" t="s">
        <v>1511</v>
      </c>
      <c r="K12040" s="1" t="s">
        <v>1509</v>
      </c>
      <c r="L12040" s="1" t="s">
        <v>1513</v>
      </c>
      <c r="M12040" s="1">
        <v>1</v>
      </c>
    </row>
    <row r="12041" spans="1:13" x14ac:dyDescent="0.25">
      <c r="A12041" s="1" t="s">
        <v>1315</v>
      </c>
      <c r="J12041" s="1" t="s">
        <v>1511</v>
      </c>
      <c r="K12041" s="1" t="s">
        <v>1509</v>
      </c>
      <c r="L12041" s="1" t="s">
        <v>1512</v>
      </c>
      <c r="M12041" s="1">
        <v>28</v>
      </c>
    </row>
    <row r="12042" spans="1:13" x14ac:dyDescent="0.25">
      <c r="A12042" s="1" t="s">
        <v>1315</v>
      </c>
      <c r="J12042" s="1" t="s">
        <v>1511</v>
      </c>
      <c r="K12042" s="1" t="s">
        <v>1509</v>
      </c>
      <c r="L12042" s="1" t="s">
        <v>1512</v>
      </c>
      <c r="M12042" s="1">
        <v>39</v>
      </c>
    </row>
    <row r="12043" spans="1:13" x14ac:dyDescent="0.25">
      <c r="A12043" s="1" t="s">
        <v>1315</v>
      </c>
      <c r="J12043" s="1" t="s">
        <v>1511</v>
      </c>
      <c r="K12043" s="1" t="s">
        <v>1509</v>
      </c>
      <c r="L12043" s="1" t="s">
        <v>1512</v>
      </c>
      <c r="M12043" s="1">
        <v>32</v>
      </c>
    </row>
    <row r="12044" spans="1:13" x14ac:dyDescent="0.25">
      <c r="A12044" s="1" t="s">
        <v>1315</v>
      </c>
      <c r="J12044" s="1" t="s">
        <v>1511</v>
      </c>
      <c r="K12044" s="1" t="s">
        <v>1509</v>
      </c>
      <c r="L12044" s="1" t="s">
        <v>1512</v>
      </c>
      <c r="M12044" s="1">
        <v>6</v>
      </c>
    </row>
    <row r="12045" spans="1:13" x14ac:dyDescent="0.25">
      <c r="A12045" s="1" t="s">
        <v>1315</v>
      </c>
      <c r="J12045" s="1" t="s">
        <v>1511</v>
      </c>
      <c r="K12045" s="1" t="s">
        <v>1509</v>
      </c>
      <c r="L12045" s="1" t="s">
        <v>1512</v>
      </c>
      <c r="M12045" s="1">
        <v>5</v>
      </c>
    </row>
    <row r="12046" spans="1:13" x14ac:dyDescent="0.25">
      <c r="A12046" s="1" t="s">
        <v>1315</v>
      </c>
      <c r="J12046" s="1" t="s">
        <v>1511</v>
      </c>
      <c r="K12046" s="1" t="s">
        <v>1509</v>
      </c>
      <c r="L12046" s="1" t="s">
        <v>1512</v>
      </c>
      <c r="M12046" s="1">
        <v>17</v>
      </c>
    </row>
    <row r="12047" spans="1:13" x14ac:dyDescent="0.25">
      <c r="A12047" s="1" t="s">
        <v>1315</v>
      </c>
      <c r="J12047" s="1" t="s">
        <v>1511</v>
      </c>
      <c r="K12047" s="1" t="s">
        <v>1509</v>
      </c>
      <c r="L12047" s="1" t="s">
        <v>1513</v>
      </c>
      <c r="M12047" s="1">
        <v>1</v>
      </c>
    </row>
    <row r="12048" spans="1:13" x14ac:dyDescent="0.25">
      <c r="A12048" s="1" t="s">
        <v>1315</v>
      </c>
      <c r="J12048" s="1" t="s">
        <v>1511</v>
      </c>
      <c r="K12048" s="1" t="s">
        <v>1509</v>
      </c>
      <c r="L12048" s="1" t="s">
        <v>1513</v>
      </c>
      <c r="M12048" s="1">
        <v>2</v>
      </c>
    </row>
    <row r="12049" spans="1:13" x14ac:dyDescent="0.25">
      <c r="A12049" s="1" t="s">
        <v>1315</v>
      </c>
      <c r="J12049" s="1" t="s">
        <v>1511</v>
      </c>
      <c r="K12049" s="1" t="s">
        <v>1509</v>
      </c>
      <c r="L12049" s="1" t="s">
        <v>1513</v>
      </c>
      <c r="M12049" s="1">
        <v>1</v>
      </c>
    </row>
    <row r="12050" spans="1:13" x14ac:dyDescent="0.25">
      <c r="A12050" s="1" t="s">
        <v>1315</v>
      </c>
      <c r="J12050" s="1" t="s">
        <v>1511</v>
      </c>
      <c r="K12050" s="1" t="s">
        <v>1509</v>
      </c>
      <c r="L12050" s="1" t="s">
        <v>1512</v>
      </c>
      <c r="M12050" s="1">
        <v>35</v>
      </c>
    </row>
    <row r="12051" spans="1:13" x14ac:dyDescent="0.25">
      <c r="A12051" s="1" t="s">
        <v>1315</v>
      </c>
      <c r="J12051" s="1" t="s">
        <v>1511</v>
      </c>
      <c r="K12051" s="1" t="s">
        <v>1509</v>
      </c>
      <c r="L12051" s="1" t="s">
        <v>1512</v>
      </c>
      <c r="M12051" s="1">
        <v>34</v>
      </c>
    </row>
    <row r="12052" spans="1:13" x14ac:dyDescent="0.25">
      <c r="A12052" s="1" t="s">
        <v>1315</v>
      </c>
      <c r="J12052" s="1" t="s">
        <v>1511</v>
      </c>
      <c r="K12052" s="1" t="s">
        <v>1509</v>
      </c>
      <c r="L12052" s="1" t="s">
        <v>1512</v>
      </c>
      <c r="M12052" s="1">
        <v>33</v>
      </c>
    </row>
    <row r="12053" spans="1:13" x14ac:dyDescent="0.25">
      <c r="A12053" s="1" t="s">
        <v>1315</v>
      </c>
      <c r="J12053" s="1" t="s">
        <v>1511</v>
      </c>
      <c r="K12053" s="1" t="s">
        <v>1509</v>
      </c>
      <c r="L12053" s="1" t="s">
        <v>1510</v>
      </c>
      <c r="M12053" s="1">
        <v>2</v>
      </c>
    </row>
    <row r="12054" spans="1:13" x14ac:dyDescent="0.25">
      <c r="A12054" s="1" t="s">
        <v>1315</v>
      </c>
      <c r="J12054" s="1" t="s">
        <v>1511</v>
      </c>
      <c r="K12054" s="1" t="s">
        <v>1509</v>
      </c>
      <c r="L12054" s="1" t="s">
        <v>1512</v>
      </c>
      <c r="M12054" s="1">
        <v>4</v>
      </c>
    </row>
    <row r="12055" spans="1:13" x14ac:dyDescent="0.25">
      <c r="A12055" s="1" t="s">
        <v>1315</v>
      </c>
      <c r="J12055" s="1" t="s">
        <v>1511</v>
      </c>
      <c r="K12055" s="1" t="s">
        <v>1509</v>
      </c>
      <c r="L12055" s="1" t="s">
        <v>1512</v>
      </c>
      <c r="M12055" s="1">
        <v>9</v>
      </c>
    </row>
    <row r="12056" spans="1:13" x14ac:dyDescent="0.25">
      <c r="A12056" s="1" t="s">
        <v>1315</v>
      </c>
      <c r="J12056" s="1" t="s">
        <v>1511</v>
      </c>
      <c r="K12056" s="1" t="s">
        <v>1509</v>
      </c>
      <c r="L12056" s="1" t="s">
        <v>1513</v>
      </c>
      <c r="M12056" s="1">
        <v>1</v>
      </c>
    </row>
    <row r="12057" spans="1:13" x14ac:dyDescent="0.25">
      <c r="A12057" s="1" t="s">
        <v>1315</v>
      </c>
      <c r="J12057" s="1" t="s">
        <v>1511</v>
      </c>
      <c r="K12057" s="1" t="s">
        <v>1509</v>
      </c>
      <c r="L12057" s="1" t="s">
        <v>1512</v>
      </c>
      <c r="M12057" s="1">
        <v>8</v>
      </c>
    </row>
    <row r="12058" spans="1:13" x14ac:dyDescent="0.25">
      <c r="A12058" s="1" t="s">
        <v>1430</v>
      </c>
      <c r="J12058" s="1" t="s">
        <v>1511</v>
      </c>
      <c r="K12058" s="1" t="s">
        <v>1509</v>
      </c>
      <c r="L12058" s="1" t="s">
        <v>1512</v>
      </c>
      <c r="M12058" s="1">
        <v>2</v>
      </c>
    </row>
    <row r="12059" spans="1:13" x14ac:dyDescent="0.25">
      <c r="A12059" s="1" t="s">
        <v>1430</v>
      </c>
      <c r="J12059" s="1" t="s">
        <v>1511</v>
      </c>
      <c r="K12059" s="1" t="s">
        <v>1509</v>
      </c>
      <c r="L12059" s="1" t="s">
        <v>1512</v>
      </c>
      <c r="M12059" s="1">
        <v>1</v>
      </c>
    </row>
    <row r="12060" spans="1:13" x14ac:dyDescent="0.25">
      <c r="A12060" s="1" t="s">
        <v>1375</v>
      </c>
      <c r="J12060" s="1" t="s">
        <v>1511</v>
      </c>
      <c r="K12060" s="1" t="s">
        <v>1509</v>
      </c>
      <c r="L12060" s="1" t="s">
        <v>1512</v>
      </c>
      <c r="M12060" s="1">
        <v>7</v>
      </c>
    </row>
    <row r="12061" spans="1:13" x14ac:dyDescent="0.25">
      <c r="A12061" s="1" t="s">
        <v>1375</v>
      </c>
      <c r="J12061" s="1" t="s">
        <v>1511</v>
      </c>
      <c r="K12061" s="1" t="s">
        <v>1509</v>
      </c>
      <c r="L12061" s="1" t="s">
        <v>1510</v>
      </c>
      <c r="M12061" s="1">
        <v>1</v>
      </c>
    </row>
    <row r="12062" spans="1:13" x14ac:dyDescent="0.25">
      <c r="A12062" s="1" t="s">
        <v>1375</v>
      </c>
      <c r="J12062" s="1" t="s">
        <v>1511</v>
      </c>
      <c r="K12062" s="1" t="s">
        <v>1509</v>
      </c>
      <c r="L12062" s="1" t="s">
        <v>1510</v>
      </c>
      <c r="M12062" s="1">
        <v>1</v>
      </c>
    </row>
    <row r="12063" spans="1:13" x14ac:dyDescent="0.25">
      <c r="A12063" s="1" t="s">
        <v>1375</v>
      </c>
      <c r="J12063" s="1" t="s">
        <v>1511</v>
      </c>
      <c r="K12063" s="1" t="s">
        <v>1509</v>
      </c>
      <c r="L12063" s="1" t="s">
        <v>1510</v>
      </c>
      <c r="M12063" s="1">
        <v>1</v>
      </c>
    </row>
    <row r="12064" spans="1:13" x14ac:dyDescent="0.25">
      <c r="A12064" s="1" t="s">
        <v>1375</v>
      </c>
      <c r="J12064" s="1" t="s">
        <v>1511</v>
      </c>
      <c r="K12064" s="1" t="s">
        <v>1509</v>
      </c>
      <c r="L12064" s="1" t="s">
        <v>1510</v>
      </c>
      <c r="M12064" s="1">
        <v>2</v>
      </c>
    </row>
    <row r="12065" spans="1:13" x14ac:dyDescent="0.25">
      <c r="A12065" s="1" t="s">
        <v>1375</v>
      </c>
      <c r="J12065" s="1" t="s">
        <v>1511</v>
      </c>
      <c r="K12065" s="1" t="s">
        <v>1509</v>
      </c>
      <c r="L12065" s="1" t="s">
        <v>1510</v>
      </c>
      <c r="M12065" s="1">
        <v>2</v>
      </c>
    </row>
    <row r="12066" spans="1:13" x14ac:dyDescent="0.25">
      <c r="A12066" s="1" t="s">
        <v>1375</v>
      </c>
      <c r="J12066" s="1" t="s">
        <v>1511</v>
      </c>
      <c r="K12066" s="1" t="s">
        <v>1509</v>
      </c>
      <c r="L12066" s="1" t="s">
        <v>1510</v>
      </c>
      <c r="M12066" s="1">
        <v>2</v>
      </c>
    </row>
    <row r="12067" spans="1:13" x14ac:dyDescent="0.25">
      <c r="A12067" s="1" t="s">
        <v>1375</v>
      </c>
      <c r="J12067" s="1" t="s">
        <v>1511</v>
      </c>
      <c r="K12067" s="1" t="s">
        <v>1509</v>
      </c>
      <c r="L12067" s="1" t="s">
        <v>1510</v>
      </c>
      <c r="M12067" s="1">
        <v>2</v>
      </c>
    </row>
    <row r="12068" spans="1:13" x14ac:dyDescent="0.25">
      <c r="A12068" s="1" t="s">
        <v>1543</v>
      </c>
      <c r="J12068" s="1" t="s">
        <v>1511</v>
      </c>
      <c r="K12068" s="1" t="s">
        <v>1509</v>
      </c>
      <c r="L12068" s="1" t="s">
        <v>1510</v>
      </c>
      <c r="M12068" s="1">
        <v>1</v>
      </c>
    </row>
    <row r="12069" spans="1:13" x14ac:dyDescent="0.25">
      <c r="A12069" s="1" t="s">
        <v>1543</v>
      </c>
      <c r="J12069" s="1" t="s">
        <v>1511</v>
      </c>
      <c r="K12069" s="1" t="s">
        <v>1509</v>
      </c>
      <c r="L12069" s="1" t="s">
        <v>1512</v>
      </c>
      <c r="M12069" s="1">
        <v>1</v>
      </c>
    </row>
    <row r="12070" spans="1:13" x14ac:dyDescent="0.25">
      <c r="A12070" s="1" t="s">
        <v>1543</v>
      </c>
      <c r="J12070" s="1" t="s">
        <v>1511</v>
      </c>
      <c r="K12070" s="1" t="s">
        <v>1509</v>
      </c>
      <c r="L12070" s="1" t="s">
        <v>1512</v>
      </c>
      <c r="M12070" s="1">
        <v>1</v>
      </c>
    </row>
    <row r="12071" spans="1:13" x14ac:dyDescent="0.25">
      <c r="A12071" s="1" t="s">
        <v>1376</v>
      </c>
      <c r="J12071" s="1" t="s">
        <v>1511</v>
      </c>
      <c r="K12071" s="1" t="s">
        <v>1509</v>
      </c>
      <c r="L12071" s="1" t="s">
        <v>1512</v>
      </c>
      <c r="M12071" s="1">
        <v>14</v>
      </c>
    </row>
    <row r="12072" spans="1:13" x14ac:dyDescent="0.25">
      <c r="A12072" s="1" t="s">
        <v>1376</v>
      </c>
      <c r="J12072" s="1" t="s">
        <v>1511</v>
      </c>
      <c r="K12072" s="1" t="s">
        <v>1509</v>
      </c>
      <c r="L12072" s="1" t="s">
        <v>1512</v>
      </c>
      <c r="M12072" s="1">
        <v>15</v>
      </c>
    </row>
    <row r="12073" spans="1:13" x14ac:dyDescent="0.25">
      <c r="A12073" s="1" t="s">
        <v>1376</v>
      </c>
      <c r="J12073" s="1" t="s">
        <v>1511</v>
      </c>
      <c r="K12073" s="1" t="s">
        <v>1509</v>
      </c>
      <c r="L12073" s="1" t="s">
        <v>1512</v>
      </c>
      <c r="M12073" s="1">
        <v>2</v>
      </c>
    </row>
    <row r="12074" spans="1:13" x14ac:dyDescent="0.25">
      <c r="A12074" s="1" t="s">
        <v>1376</v>
      </c>
      <c r="J12074" s="1" t="s">
        <v>1511</v>
      </c>
      <c r="K12074" s="1" t="s">
        <v>1509</v>
      </c>
      <c r="L12074" s="1" t="s">
        <v>1512</v>
      </c>
      <c r="M12074" s="1">
        <v>12</v>
      </c>
    </row>
    <row r="12075" spans="1:13" x14ac:dyDescent="0.25">
      <c r="A12075" s="1" t="s">
        <v>1376</v>
      </c>
      <c r="J12075" s="1" t="s">
        <v>1511</v>
      </c>
      <c r="K12075" s="1" t="s">
        <v>1509</v>
      </c>
      <c r="L12075" s="1" t="s">
        <v>1512</v>
      </c>
      <c r="M12075" s="1">
        <v>12</v>
      </c>
    </row>
    <row r="12076" spans="1:13" x14ac:dyDescent="0.25">
      <c r="A12076" s="1" t="s">
        <v>1376</v>
      </c>
      <c r="J12076" s="1" t="s">
        <v>1511</v>
      </c>
      <c r="K12076" s="1" t="s">
        <v>1509</v>
      </c>
      <c r="L12076" s="1" t="s">
        <v>1512</v>
      </c>
      <c r="M12076" s="1">
        <v>15</v>
      </c>
    </row>
    <row r="12077" spans="1:13" x14ac:dyDescent="0.25">
      <c r="A12077" s="1" t="s">
        <v>1376</v>
      </c>
      <c r="J12077" s="1" t="s">
        <v>1511</v>
      </c>
      <c r="K12077" s="1" t="s">
        <v>1509</v>
      </c>
      <c r="L12077" s="1" t="s">
        <v>1512</v>
      </c>
      <c r="M12077" s="1">
        <v>46</v>
      </c>
    </row>
    <row r="12078" spans="1:13" x14ac:dyDescent="0.25">
      <c r="A12078" s="1" t="s">
        <v>1376</v>
      </c>
      <c r="J12078" s="1" t="s">
        <v>1511</v>
      </c>
      <c r="K12078" s="1" t="s">
        <v>1509</v>
      </c>
      <c r="L12078" s="1" t="s">
        <v>1512</v>
      </c>
      <c r="M12078" s="1">
        <v>46</v>
      </c>
    </row>
    <row r="12079" spans="1:13" x14ac:dyDescent="0.25">
      <c r="A12079" s="1" t="s">
        <v>1431</v>
      </c>
      <c r="J12079" s="1" t="s">
        <v>1511</v>
      </c>
      <c r="K12079" s="1" t="s">
        <v>1509</v>
      </c>
      <c r="L12079" s="1" t="s">
        <v>1510</v>
      </c>
      <c r="M12079" s="1">
        <v>1</v>
      </c>
    </row>
    <row r="12080" spans="1:13" x14ac:dyDescent="0.25">
      <c r="A12080" s="1" t="s">
        <v>1315</v>
      </c>
      <c r="J12080" s="1" t="s">
        <v>1511</v>
      </c>
      <c r="K12080" s="1" t="s">
        <v>1509</v>
      </c>
      <c r="L12080" s="1" t="s">
        <v>1510</v>
      </c>
      <c r="M12080" s="1">
        <v>1</v>
      </c>
    </row>
    <row r="12081" spans="1:13" x14ac:dyDescent="0.25">
      <c r="A12081" s="1" t="s">
        <v>1315</v>
      </c>
      <c r="J12081" s="1" t="s">
        <v>1511</v>
      </c>
      <c r="K12081" s="1" t="s">
        <v>1509</v>
      </c>
      <c r="L12081" s="1" t="s">
        <v>1512</v>
      </c>
      <c r="M12081" s="1">
        <v>10</v>
      </c>
    </row>
    <row r="12082" spans="1:13" x14ac:dyDescent="0.25">
      <c r="A12082" s="1" t="s">
        <v>1315</v>
      </c>
      <c r="J12082" s="1" t="s">
        <v>1511</v>
      </c>
      <c r="K12082" s="1" t="s">
        <v>1509</v>
      </c>
      <c r="L12082" s="1" t="s">
        <v>1512</v>
      </c>
      <c r="M12082" s="1">
        <v>10</v>
      </c>
    </row>
    <row r="12083" spans="1:13" x14ac:dyDescent="0.25">
      <c r="A12083" s="1" t="s">
        <v>1315</v>
      </c>
      <c r="J12083" s="1" t="s">
        <v>1511</v>
      </c>
      <c r="K12083" s="1" t="s">
        <v>1509</v>
      </c>
      <c r="L12083" s="1" t="s">
        <v>1512</v>
      </c>
      <c r="M12083" s="1">
        <v>8</v>
      </c>
    </row>
    <row r="12084" spans="1:13" x14ac:dyDescent="0.25">
      <c r="A12084" s="1" t="s">
        <v>1315</v>
      </c>
      <c r="J12084" s="1" t="s">
        <v>1511</v>
      </c>
      <c r="K12084" s="1" t="s">
        <v>1509</v>
      </c>
      <c r="L12084" s="1" t="s">
        <v>1512</v>
      </c>
      <c r="M12084" s="1">
        <v>8</v>
      </c>
    </row>
    <row r="12085" spans="1:13" x14ac:dyDescent="0.25">
      <c r="A12085" s="1" t="s">
        <v>1315</v>
      </c>
      <c r="J12085" s="1" t="s">
        <v>1511</v>
      </c>
      <c r="K12085" s="1" t="s">
        <v>1509</v>
      </c>
      <c r="L12085" s="1" t="s">
        <v>1513</v>
      </c>
      <c r="M12085" s="1">
        <v>1</v>
      </c>
    </row>
    <row r="12086" spans="1:13" x14ac:dyDescent="0.25">
      <c r="A12086" s="1" t="s">
        <v>1315</v>
      </c>
      <c r="J12086" s="1" t="s">
        <v>1511</v>
      </c>
      <c r="K12086" s="1" t="s">
        <v>1509</v>
      </c>
      <c r="L12086" s="1" t="s">
        <v>1513</v>
      </c>
      <c r="M12086" s="1">
        <v>1</v>
      </c>
    </row>
    <row r="12087" spans="1:13" x14ac:dyDescent="0.25">
      <c r="A12087" s="1" t="s">
        <v>1315</v>
      </c>
      <c r="J12087" s="1" t="s">
        <v>1511</v>
      </c>
      <c r="K12087" s="1" t="s">
        <v>1509</v>
      </c>
      <c r="L12087" s="1" t="s">
        <v>1512</v>
      </c>
      <c r="M12087" s="1">
        <v>13</v>
      </c>
    </row>
    <row r="12088" spans="1:13" x14ac:dyDescent="0.25">
      <c r="A12088" s="1" t="s">
        <v>1315</v>
      </c>
      <c r="J12088" s="1" t="s">
        <v>1511</v>
      </c>
      <c r="K12088" s="1" t="s">
        <v>1509</v>
      </c>
      <c r="L12088" s="1" t="s">
        <v>1513</v>
      </c>
      <c r="M12088" s="1">
        <v>2</v>
      </c>
    </row>
    <row r="12089" spans="1:13" x14ac:dyDescent="0.25">
      <c r="A12089" s="1" t="s">
        <v>1315</v>
      </c>
      <c r="J12089" s="1" t="s">
        <v>1511</v>
      </c>
      <c r="K12089" s="1" t="s">
        <v>1509</v>
      </c>
      <c r="L12089" s="1" t="s">
        <v>1513</v>
      </c>
      <c r="M12089" s="1">
        <v>2</v>
      </c>
    </row>
    <row r="12090" spans="1:13" x14ac:dyDescent="0.25">
      <c r="A12090" s="1" t="s">
        <v>1315</v>
      </c>
      <c r="J12090" s="1" t="s">
        <v>1511</v>
      </c>
      <c r="K12090" s="1" t="s">
        <v>1509</v>
      </c>
      <c r="L12090" s="1" t="s">
        <v>1513</v>
      </c>
      <c r="M12090" s="1">
        <v>2</v>
      </c>
    </row>
    <row r="12091" spans="1:13" x14ac:dyDescent="0.25">
      <c r="A12091" s="1" t="s">
        <v>1315</v>
      </c>
      <c r="J12091" s="1" t="s">
        <v>1511</v>
      </c>
      <c r="K12091" s="1" t="s">
        <v>1509</v>
      </c>
      <c r="L12091" s="1" t="s">
        <v>1513</v>
      </c>
      <c r="M12091" s="1">
        <v>2</v>
      </c>
    </row>
    <row r="12092" spans="1:13" x14ac:dyDescent="0.25">
      <c r="A12092" s="1" t="s">
        <v>1315</v>
      </c>
      <c r="J12092" s="1" t="s">
        <v>1511</v>
      </c>
      <c r="K12092" s="1" t="s">
        <v>1509</v>
      </c>
      <c r="L12092" s="1" t="s">
        <v>1513</v>
      </c>
      <c r="M12092" s="1">
        <v>1</v>
      </c>
    </row>
    <row r="12093" spans="1:13" x14ac:dyDescent="0.25">
      <c r="A12093" s="1" t="s">
        <v>1315</v>
      </c>
      <c r="J12093" s="1" t="s">
        <v>1511</v>
      </c>
      <c r="K12093" s="1" t="s">
        <v>1509</v>
      </c>
      <c r="L12093" s="1" t="s">
        <v>1513</v>
      </c>
      <c r="M12093" s="1">
        <v>1</v>
      </c>
    </row>
    <row r="12094" spans="1:13" x14ac:dyDescent="0.25">
      <c r="A12094" s="1" t="s">
        <v>1315</v>
      </c>
      <c r="J12094" s="1" t="s">
        <v>1511</v>
      </c>
      <c r="K12094" s="1" t="s">
        <v>1509</v>
      </c>
      <c r="L12094" s="1" t="s">
        <v>1513</v>
      </c>
      <c r="M12094" s="1">
        <v>1</v>
      </c>
    </row>
    <row r="12095" spans="1:13" x14ac:dyDescent="0.25">
      <c r="A12095" s="1" t="s">
        <v>1315</v>
      </c>
      <c r="J12095" s="1" t="s">
        <v>1508</v>
      </c>
      <c r="K12095" s="1" t="s">
        <v>1509</v>
      </c>
      <c r="L12095" s="1" t="s">
        <v>1512</v>
      </c>
      <c r="M12095" s="1">
        <v>4</v>
      </c>
    </row>
    <row r="12096" spans="1:13" x14ac:dyDescent="0.25">
      <c r="A12096" s="1" t="s">
        <v>1315</v>
      </c>
      <c r="J12096" s="1" t="s">
        <v>1508</v>
      </c>
      <c r="K12096" s="1" t="s">
        <v>1509</v>
      </c>
      <c r="L12096" s="1" t="s">
        <v>1512</v>
      </c>
      <c r="M12096" s="1">
        <v>5</v>
      </c>
    </row>
    <row r="12097" spans="1:13" x14ac:dyDescent="0.25">
      <c r="A12097" s="1" t="s">
        <v>1315</v>
      </c>
      <c r="J12097" s="1" t="s">
        <v>1508</v>
      </c>
      <c r="K12097" s="1" t="s">
        <v>1509</v>
      </c>
      <c r="L12097" s="1" t="s">
        <v>1512</v>
      </c>
      <c r="M12097" s="1">
        <v>5</v>
      </c>
    </row>
    <row r="12098" spans="1:13" x14ac:dyDescent="0.25">
      <c r="A12098" s="1" t="s">
        <v>1320</v>
      </c>
      <c r="J12098" s="1" t="s">
        <v>1511</v>
      </c>
      <c r="K12098" s="1" t="s">
        <v>1509</v>
      </c>
      <c r="L12098" s="1" t="s">
        <v>1512</v>
      </c>
      <c r="M12098" s="1">
        <v>10</v>
      </c>
    </row>
    <row r="12099" spans="1:13" x14ac:dyDescent="0.25">
      <c r="A12099" s="1" t="s">
        <v>1324</v>
      </c>
      <c r="J12099" s="1" t="s">
        <v>1511</v>
      </c>
      <c r="K12099" s="1" t="s">
        <v>1509</v>
      </c>
      <c r="L12099" s="1" t="s">
        <v>1510</v>
      </c>
      <c r="M12099" s="1">
        <v>2</v>
      </c>
    </row>
    <row r="12100" spans="1:13" x14ac:dyDescent="0.25">
      <c r="A12100" s="1" t="s">
        <v>1324</v>
      </c>
      <c r="J12100" s="1" t="s">
        <v>1511</v>
      </c>
      <c r="K12100" s="1" t="s">
        <v>1509</v>
      </c>
      <c r="L12100" s="1" t="s">
        <v>1510</v>
      </c>
      <c r="M12100" s="1">
        <v>2</v>
      </c>
    </row>
    <row r="12101" spans="1:13" x14ac:dyDescent="0.25">
      <c r="A12101" s="1" t="s">
        <v>1324</v>
      </c>
      <c r="J12101" s="1" t="s">
        <v>1511</v>
      </c>
      <c r="K12101" s="1" t="s">
        <v>1509</v>
      </c>
      <c r="L12101" s="1" t="s">
        <v>1512</v>
      </c>
      <c r="M12101" s="1">
        <v>6</v>
      </c>
    </row>
    <row r="12102" spans="1:13" x14ac:dyDescent="0.25">
      <c r="A12102" s="1" t="s">
        <v>1324</v>
      </c>
      <c r="J12102" s="1" t="s">
        <v>1511</v>
      </c>
      <c r="K12102" s="1" t="s">
        <v>1509</v>
      </c>
      <c r="L12102" s="1" t="s">
        <v>1512</v>
      </c>
      <c r="M12102" s="1">
        <v>2</v>
      </c>
    </row>
    <row r="12103" spans="1:13" x14ac:dyDescent="0.25">
      <c r="A12103" s="1" t="s">
        <v>1325</v>
      </c>
      <c r="J12103" s="1" t="s">
        <v>1511</v>
      </c>
      <c r="K12103" s="1" t="s">
        <v>1509</v>
      </c>
      <c r="L12103" s="1" t="s">
        <v>1512</v>
      </c>
      <c r="M12103" s="1">
        <v>4</v>
      </c>
    </row>
    <row r="12104" spans="1:13" x14ac:dyDescent="0.25">
      <c r="A12104" s="1" t="s">
        <v>1325</v>
      </c>
      <c r="J12104" s="1" t="s">
        <v>1511</v>
      </c>
      <c r="K12104" s="1" t="s">
        <v>1509</v>
      </c>
      <c r="L12104" s="1" t="s">
        <v>1512</v>
      </c>
      <c r="M12104" s="1">
        <v>4</v>
      </c>
    </row>
    <row r="12105" spans="1:13" x14ac:dyDescent="0.25">
      <c r="A12105" s="1" t="s">
        <v>1325</v>
      </c>
      <c r="J12105" s="1" t="s">
        <v>1511</v>
      </c>
      <c r="K12105" s="1" t="s">
        <v>1509</v>
      </c>
      <c r="L12105" s="1" t="s">
        <v>1512</v>
      </c>
      <c r="M12105" s="1">
        <v>5</v>
      </c>
    </row>
    <row r="12106" spans="1:13" x14ac:dyDescent="0.25">
      <c r="A12106" s="1" t="s">
        <v>1325</v>
      </c>
      <c r="J12106" s="1" t="s">
        <v>1511</v>
      </c>
      <c r="K12106" s="1" t="s">
        <v>1509</v>
      </c>
      <c r="L12106" s="1" t="s">
        <v>1512</v>
      </c>
      <c r="M12106" s="1">
        <v>3</v>
      </c>
    </row>
    <row r="12107" spans="1:13" x14ac:dyDescent="0.25">
      <c r="A12107" s="1" t="s">
        <v>1296</v>
      </c>
      <c r="J12107" s="1" t="s">
        <v>1508</v>
      </c>
      <c r="K12107" s="1" t="s">
        <v>1509</v>
      </c>
      <c r="L12107" s="1" t="s">
        <v>1512</v>
      </c>
      <c r="M12107" s="1">
        <v>2</v>
      </c>
    </row>
    <row r="12108" spans="1:13" x14ac:dyDescent="0.25">
      <c r="A12108" s="1" t="s">
        <v>1296</v>
      </c>
      <c r="J12108" s="1" t="s">
        <v>1508</v>
      </c>
      <c r="K12108" s="1" t="s">
        <v>1509</v>
      </c>
      <c r="L12108" s="1" t="s">
        <v>1512</v>
      </c>
      <c r="M12108" s="1">
        <v>2</v>
      </c>
    </row>
    <row r="12109" spans="1:13" x14ac:dyDescent="0.25">
      <c r="A12109" s="1" t="s">
        <v>1296</v>
      </c>
      <c r="J12109" s="1" t="s">
        <v>1508</v>
      </c>
      <c r="K12109" s="1" t="s">
        <v>1509</v>
      </c>
      <c r="L12109" s="1" t="s">
        <v>1510</v>
      </c>
      <c r="M12109" s="1">
        <v>2</v>
      </c>
    </row>
    <row r="12110" spans="1:13" x14ac:dyDescent="0.25">
      <c r="A12110" s="1" t="s">
        <v>1296</v>
      </c>
      <c r="J12110" s="1" t="s">
        <v>1508</v>
      </c>
      <c r="K12110" s="1" t="s">
        <v>1509</v>
      </c>
      <c r="L12110" s="1" t="s">
        <v>1512</v>
      </c>
      <c r="M12110" s="1">
        <v>2</v>
      </c>
    </row>
    <row r="12111" spans="1:13" x14ac:dyDescent="0.25">
      <c r="A12111" s="1" t="s">
        <v>1297</v>
      </c>
      <c r="J12111" s="1" t="s">
        <v>1508</v>
      </c>
      <c r="K12111" s="1" t="s">
        <v>1514</v>
      </c>
      <c r="L12111" s="1" t="s">
        <v>1512</v>
      </c>
      <c r="M12111" s="1">
        <v>1</v>
      </c>
    </row>
    <row r="12112" spans="1:13" x14ac:dyDescent="0.25">
      <c r="A12112" s="1" t="s">
        <v>1296</v>
      </c>
      <c r="J12112" s="1" t="s">
        <v>1508</v>
      </c>
      <c r="K12112" s="1" t="s">
        <v>1509</v>
      </c>
      <c r="L12112" s="1" t="s">
        <v>1512</v>
      </c>
      <c r="M12112" s="1">
        <v>2</v>
      </c>
    </row>
    <row r="12113" spans="1:13" x14ac:dyDescent="0.25">
      <c r="A12113" s="1" t="s">
        <v>1275</v>
      </c>
      <c r="J12113" s="1" t="s">
        <v>1511</v>
      </c>
      <c r="K12113" s="1" t="s">
        <v>1509</v>
      </c>
      <c r="L12113" s="1" t="s">
        <v>1510</v>
      </c>
      <c r="M12113" s="1">
        <v>7</v>
      </c>
    </row>
    <row r="12114" spans="1:13" x14ac:dyDescent="0.25">
      <c r="A12114" s="1" t="s">
        <v>1297</v>
      </c>
      <c r="J12114" s="1" t="s">
        <v>1508</v>
      </c>
      <c r="K12114" s="1" t="s">
        <v>1509</v>
      </c>
      <c r="L12114" s="1" t="s">
        <v>1513</v>
      </c>
      <c r="M12114" s="1">
        <v>3</v>
      </c>
    </row>
    <row r="12115" spans="1:13" x14ac:dyDescent="0.25">
      <c r="A12115" s="1" t="s">
        <v>1297</v>
      </c>
      <c r="J12115" s="1" t="s">
        <v>1508</v>
      </c>
      <c r="K12115" s="1" t="s">
        <v>1509</v>
      </c>
      <c r="L12115" s="1" t="s">
        <v>1513</v>
      </c>
      <c r="M12115" s="1">
        <v>3</v>
      </c>
    </row>
    <row r="12116" spans="1:13" x14ac:dyDescent="0.25">
      <c r="A12116" s="1" t="s">
        <v>1297</v>
      </c>
      <c r="J12116" s="1" t="s">
        <v>1508</v>
      </c>
      <c r="K12116" s="1" t="s">
        <v>1509</v>
      </c>
      <c r="L12116" s="1" t="s">
        <v>1513</v>
      </c>
      <c r="M12116" s="1">
        <v>2</v>
      </c>
    </row>
    <row r="12117" spans="1:13" x14ac:dyDescent="0.25">
      <c r="A12117" s="1" t="s">
        <v>1297</v>
      </c>
      <c r="J12117" s="1" t="s">
        <v>1508</v>
      </c>
      <c r="K12117" s="1" t="s">
        <v>1509</v>
      </c>
      <c r="L12117" s="1" t="s">
        <v>1510</v>
      </c>
      <c r="M12117" s="1">
        <v>2</v>
      </c>
    </row>
    <row r="12118" spans="1:13" x14ac:dyDescent="0.25">
      <c r="A12118" s="1" t="s">
        <v>1357</v>
      </c>
      <c r="J12118" s="1" t="s">
        <v>1511</v>
      </c>
      <c r="K12118" s="1" t="s">
        <v>1509</v>
      </c>
      <c r="L12118" s="1" t="s">
        <v>1512</v>
      </c>
      <c r="M12118" s="1">
        <v>2</v>
      </c>
    </row>
    <row r="12119" spans="1:13" x14ac:dyDescent="0.25">
      <c r="A12119" s="1" t="s">
        <v>1357</v>
      </c>
      <c r="J12119" s="1" t="s">
        <v>1511</v>
      </c>
      <c r="K12119" s="1" t="s">
        <v>1514</v>
      </c>
      <c r="L12119" s="1" t="s">
        <v>1512</v>
      </c>
      <c r="M12119" s="1">
        <v>2</v>
      </c>
    </row>
    <row r="12120" spans="1:13" x14ac:dyDescent="0.25">
      <c r="A12120" s="1" t="s">
        <v>1357</v>
      </c>
      <c r="J12120" s="1" t="s">
        <v>1511</v>
      </c>
      <c r="K12120" s="1" t="s">
        <v>1509</v>
      </c>
      <c r="L12120" s="1" t="s">
        <v>1512</v>
      </c>
      <c r="M12120" s="1">
        <v>4</v>
      </c>
    </row>
    <row r="12121" spans="1:13" x14ac:dyDescent="0.25">
      <c r="A12121" s="1" t="s">
        <v>1357</v>
      </c>
      <c r="J12121" s="1" t="s">
        <v>1511</v>
      </c>
      <c r="K12121" s="1" t="s">
        <v>1509</v>
      </c>
      <c r="L12121" s="1" t="s">
        <v>1512</v>
      </c>
      <c r="M12121" s="1">
        <v>3</v>
      </c>
    </row>
    <row r="12122" spans="1:13" x14ac:dyDescent="0.25">
      <c r="A12122" s="1" t="s">
        <v>1357</v>
      </c>
      <c r="J12122" s="1" t="s">
        <v>1511</v>
      </c>
      <c r="K12122" s="1" t="s">
        <v>1509</v>
      </c>
      <c r="L12122" s="1" t="s">
        <v>1512</v>
      </c>
      <c r="M12122" s="1">
        <v>1</v>
      </c>
    </row>
    <row r="12123" spans="1:13" x14ac:dyDescent="0.25">
      <c r="A12123" s="1" t="s">
        <v>1357</v>
      </c>
      <c r="J12123" s="1" t="s">
        <v>1511</v>
      </c>
      <c r="K12123" s="1" t="s">
        <v>1509</v>
      </c>
      <c r="L12123" s="1" t="s">
        <v>1512</v>
      </c>
      <c r="M12123" s="1">
        <v>1</v>
      </c>
    </row>
    <row r="12124" spans="1:13" x14ac:dyDescent="0.25">
      <c r="A12124" s="1" t="s">
        <v>1357</v>
      </c>
      <c r="J12124" s="1" t="s">
        <v>1511</v>
      </c>
      <c r="K12124" s="1" t="s">
        <v>1509</v>
      </c>
      <c r="L12124" s="1" t="s">
        <v>1512</v>
      </c>
      <c r="M12124" s="1">
        <v>25</v>
      </c>
    </row>
    <row r="12125" spans="1:13" x14ac:dyDescent="0.25">
      <c r="A12125" s="1" t="s">
        <v>1357</v>
      </c>
      <c r="J12125" s="1" t="s">
        <v>1511</v>
      </c>
      <c r="K12125" s="1" t="s">
        <v>1509</v>
      </c>
      <c r="L12125" s="1" t="s">
        <v>1512</v>
      </c>
      <c r="M12125" s="1">
        <v>25</v>
      </c>
    </row>
    <row r="12126" spans="1:13" x14ac:dyDescent="0.25">
      <c r="A12126" s="1" t="s">
        <v>1357</v>
      </c>
      <c r="J12126" s="1" t="s">
        <v>1511</v>
      </c>
      <c r="K12126" s="1" t="s">
        <v>1509</v>
      </c>
      <c r="L12126" s="1" t="s">
        <v>1512</v>
      </c>
      <c r="M12126" s="1">
        <v>25</v>
      </c>
    </row>
    <row r="12127" spans="1:13" x14ac:dyDescent="0.25">
      <c r="A12127" s="1" t="s">
        <v>1357</v>
      </c>
      <c r="J12127" s="1" t="s">
        <v>1511</v>
      </c>
      <c r="K12127" s="1" t="s">
        <v>1509</v>
      </c>
      <c r="L12127" s="1" t="s">
        <v>1512</v>
      </c>
      <c r="M12127" s="1">
        <v>1</v>
      </c>
    </row>
    <row r="12128" spans="1:13" x14ac:dyDescent="0.25">
      <c r="A12128" s="1" t="s">
        <v>1357</v>
      </c>
      <c r="J12128" s="1" t="s">
        <v>1511</v>
      </c>
      <c r="K12128" s="1" t="s">
        <v>1509</v>
      </c>
      <c r="L12128" s="1" t="s">
        <v>1512</v>
      </c>
      <c r="M12128" s="1">
        <v>2</v>
      </c>
    </row>
    <row r="12129" spans="1:13" x14ac:dyDescent="0.25">
      <c r="A12129" s="1" t="s">
        <v>1357</v>
      </c>
      <c r="J12129" s="1" t="s">
        <v>1511</v>
      </c>
      <c r="K12129" s="1" t="s">
        <v>1509</v>
      </c>
      <c r="L12129" s="1" t="s">
        <v>1512</v>
      </c>
      <c r="M12129" s="1">
        <v>2</v>
      </c>
    </row>
    <row r="12130" spans="1:13" x14ac:dyDescent="0.25">
      <c r="A12130" s="1" t="s">
        <v>1291</v>
      </c>
      <c r="J12130" s="1" t="s">
        <v>1511</v>
      </c>
      <c r="K12130" s="1" t="s">
        <v>1509</v>
      </c>
      <c r="L12130" s="1" t="s">
        <v>1512</v>
      </c>
      <c r="M12130" s="1">
        <v>1</v>
      </c>
    </row>
    <row r="12131" spans="1:13" x14ac:dyDescent="0.25">
      <c r="A12131" s="1" t="s">
        <v>1357</v>
      </c>
      <c r="J12131" s="1" t="s">
        <v>1511</v>
      </c>
      <c r="K12131" s="1" t="s">
        <v>1509</v>
      </c>
      <c r="L12131" s="1" t="s">
        <v>1512</v>
      </c>
      <c r="M12131" s="1">
        <v>3</v>
      </c>
    </row>
    <row r="12132" spans="1:13" x14ac:dyDescent="0.25">
      <c r="A12132" s="1" t="s">
        <v>1291</v>
      </c>
      <c r="J12132" s="1" t="s">
        <v>1511</v>
      </c>
      <c r="K12132" s="1" t="s">
        <v>1509</v>
      </c>
      <c r="L12132" s="1" t="s">
        <v>1512</v>
      </c>
      <c r="M12132" s="1">
        <v>11</v>
      </c>
    </row>
    <row r="12133" spans="1:13" x14ac:dyDescent="0.25">
      <c r="A12133" s="1" t="s">
        <v>1354</v>
      </c>
      <c r="J12133" s="1" t="s">
        <v>1511</v>
      </c>
      <c r="K12133" s="1" t="s">
        <v>1509</v>
      </c>
      <c r="L12133" s="1" t="s">
        <v>1512</v>
      </c>
      <c r="M12133" s="1">
        <v>18</v>
      </c>
    </row>
    <row r="12134" spans="1:13" x14ac:dyDescent="0.25">
      <c r="A12134" s="1" t="s">
        <v>1354</v>
      </c>
      <c r="J12134" s="1" t="s">
        <v>1511</v>
      </c>
      <c r="K12134" s="1" t="s">
        <v>1509</v>
      </c>
      <c r="L12134" s="1" t="s">
        <v>1512</v>
      </c>
      <c r="M12134" s="1">
        <v>1</v>
      </c>
    </row>
    <row r="12135" spans="1:13" x14ac:dyDescent="0.25">
      <c r="A12135" s="1" t="s">
        <v>1354</v>
      </c>
      <c r="J12135" s="1" t="s">
        <v>1511</v>
      </c>
      <c r="K12135" s="1" t="s">
        <v>1509</v>
      </c>
      <c r="L12135" s="1" t="s">
        <v>1512</v>
      </c>
      <c r="M12135" s="1">
        <v>53</v>
      </c>
    </row>
    <row r="12136" spans="1:13" x14ac:dyDescent="0.25">
      <c r="A12136" s="1" t="s">
        <v>1310</v>
      </c>
      <c r="J12136" s="1" t="s">
        <v>1511</v>
      </c>
      <c r="K12136" s="1" t="s">
        <v>1509</v>
      </c>
      <c r="L12136" s="1" t="s">
        <v>1512</v>
      </c>
      <c r="M12136" s="1">
        <v>1</v>
      </c>
    </row>
    <row r="12137" spans="1:13" x14ac:dyDescent="0.25">
      <c r="A12137" s="1" t="s">
        <v>1354</v>
      </c>
      <c r="J12137" s="1" t="s">
        <v>1511</v>
      </c>
      <c r="K12137" s="1" t="s">
        <v>1509</v>
      </c>
      <c r="L12137" s="1" t="s">
        <v>1512</v>
      </c>
      <c r="M12137" s="1">
        <v>1</v>
      </c>
    </row>
    <row r="12138" spans="1:13" x14ac:dyDescent="0.25">
      <c r="A12138" s="1" t="s">
        <v>1310</v>
      </c>
      <c r="J12138" s="1" t="s">
        <v>1511</v>
      </c>
      <c r="K12138" s="1" t="s">
        <v>1509</v>
      </c>
      <c r="L12138" s="1" t="s">
        <v>1512</v>
      </c>
      <c r="M12138" s="1">
        <v>4</v>
      </c>
    </row>
    <row r="12139" spans="1:13" x14ac:dyDescent="0.25">
      <c r="A12139" s="1" t="s">
        <v>1354</v>
      </c>
      <c r="J12139" s="1" t="s">
        <v>1511</v>
      </c>
      <c r="K12139" s="1" t="s">
        <v>1509</v>
      </c>
      <c r="L12139" s="1" t="s">
        <v>1512</v>
      </c>
      <c r="M12139" s="1">
        <v>157</v>
      </c>
    </row>
    <row r="12140" spans="1:13" x14ac:dyDescent="0.25">
      <c r="A12140" s="1" t="s">
        <v>1310</v>
      </c>
      <c r="J12140" s="1" t="s">
        <v>1511</v>
      </c>
      <c r="K12140" s="1" t="s">
        <v>1509</v>
      </c>
      <c r="L12140" s="1" t="s">
        <v>1512</v>
      </c>
      <c r="M12140" s="1">
        <v>1</v>
      </c>
    </row>
    <row r="12141" spans="1:13" x14ac:dyDescent="0.25">
      <c r="A12141" s="1" t="s">
        <v>1354</v>
      </c>
      <c r="J12141" s="1" t="s">
        <v>1511</v>
      </c>
      <c r="K12141" s="1" t="s">
        <v>1509</v>
      </c>
      <c r="L12141" s="1" t="s">
        <v>1512</v>
      </c>
      <c r="M12141" s="1">
        <v>1</v>
      </c>
    </row>
    <row r="12142" spans="1:13" x14ac:dyDescent="0.25">
      <c r="A12142" s="1" t="s">
        <v>1354</v>
      </c>
      <c r="J12142" s="1" t="s">
        <v>1511</v>
      </c>
      <c r="K12142" s="1" t="s">
        <v>1509</v>
      </c>
      <c r="L12142" s="1" t="s">
        <v>1512</v>
      </c>
      <c r="M12142" s="1">
        <v>13</v>
      </c>
    </row>
    <row r="12143" spans="1:13" x14ac:dyDescent="0.25">
      <c r="A12143" s="1" t="s">
        <v>1354</v>
      </c>
      <c r="J12143" s="1" t="s">
        <v>1511</v>
      </c>
      <c r="K12143" s="1" t="s">
        <v>1509</v>
      </c>
      <c r="L12143" s="1" t="s">
        <v>1512</v>
      </c>
      <c r="M12143" s="1">
        <v>40</v>
      </c>
    </row>
    <row r="12144" spans="1:13" x14ac:dyDescent="0.25">
      <c r="A12144" s="1" t="s">
        <v>1354</v>
      </c>
      <c r="J12144" s="1" t="s">
        <v>1511</v>
      </c>
      <c r="K12144" s="1" t="s">
        <v>1509</v>
      </c>
      <c r="L12144" s="1" t="s">
        <v>1512</v>
      </c>
      <c r="M12144" s="1">
        <v>6</v>
      </c>
    </row>
    <row r="12145" spans="1:13" x14ac:dyDescent="0.25">
      <c r="A12145" s="1" t="s">
        <v>1358</v>
      </c>
      <c r="J12145" s="1" t="s">
        <v>1511</v>
      </c>
      <c r="K12145" s="1" t="s">
        <v>1509</v>
      </c>
      <c r="L12145" s="1" t="s">
        <v>1512</v>
      </c>
      <c r="M12145" s="1">
        <v>5</v>
      </c>
    </row>
    <row r="12146" spans="1:13" x14ac:dyDescent="0.25">
      <c r="A12146" s="1" t="s">
        <v>1358</v>
      </c>
      <c r="J12146" s="1" t="s">
        <v>1511</v>
      </c>
      <c r="K12146" s="1" t="s">
        <v>1509</v>
      </c>
      <c r="L12146" s="1" t="s">
        <v>1512</v>
      </c>
      <c r="M12146" s="1">
        <v>3</v>
      </c>
    </row>
    <row r="12147" spans="1:13" x14ac:dyDescent="0.25">
      <c r="A12147" s="1" t="s">
        <v>1358</v>
      </c>
      <c r="J12147" s="1" t="s">
        <v>1511</v>
      </c>
      <c r="K12147" s="1" t="s">
        <v>1509</v>
      </c>
      <c r="L12147" s="1" t="s">
        <v>1512</v>
      </c>
      <c r="M12147" s="1">
        <v>18</v>
      </c>
    </row>
    <row r="12148" spans="1:13" x14ac:dyDescent="0.25">
      <c r="A12148" s="1" t="s">
        <v>1358</v>
      </c>
      <c r="J12148" s="1" t="s">
        <v>1511</v>
      </c>
      <c r="K12148" s="1" t="s">
        <v>1509</v>
      </c>
      <c r="L12148" s="1" t="s">
        <v>1512</v>
      </c>
      <c r="M12148" s="1">
        <v>21</v>
      </c>
    </row>
    <row r="12149" spans="1:13" x14ac:dyDescent="0.25">
      <c r="A12149" s="1" t="s">
        <v>1358</v>
      </c>
      <c r="J12149" s="1" t="s">
        <v>1511</v>
      </c>
      <c r="K12149" s="1" t="s">
        <v>1509</v>
      </c>
      <c r="L12149" s="1" t="s">
        <v>1512</v>
      </c>
      <c r="M12149" s="1">
        <v>8</v>
      </c>
    </row>
    <row r="12150" spans="1:13" x14ac:dyDescent="0.25">
      <c r="A12150" s="1" t="s">
        <v>1378</v>
      </c>
      <c r="J12150" s="1" t="s">
        <v>1511</v>
      </c>
      <c r="K12150" s="1" t="s">
        <v>1509</v>
      </c>
      <c r="L12150" s="1" t="s">
        <v>1512</v>
      </c>
      <c r="M12150" s="1">
        <v>22</v>
      </c>
    </row>
    <row r="12151" spans="1:13" x14ac:dyDescent="0.25">
      <c r="A12151" s="1" t="s">
        <v>1378</v>
      </c>
      <c r="J12151" s="1" t="s">
        <v>1511</v>
      </c>
      <c r="K12151" s="1" t="s">
        <v>1509</v>
      </c>
      <c r="L12151" s="1" t="s">
        <v>1512</v>
      </c>
      <c r="M12151" s="1">
        <v>17</v>
      </c>
    </row>
    <row r="12152" spans="1:13" x14ac:dyDescent="0.25">
      <c r="A12152" s="1" t="s">
        <v>1378</v>
      </c>
      <c r="J12152" s="1" t="s">
        <v>1511</v>
      </c>
      <c r="K12152" s="1" t="s">
        <v>1509</v>
      </c>
      <c r="L12152" s="1" t="s">
        <v>1512</v>
      </c>
      <c r="M12152" s="1">
        <v>17</v>
      </c>
    </row>
    <row r="12153" spans="1:13" x14ac:dyDescent="0.25">
      <c r="A12153" s="1" t="s">
        <v>1378</v>
      </c>
      <c r="J12153" s="1" t="s">
        <v>1511</v>
      </c>
      <c r="K12153" s="1" t="s">
        <v>1509</v>
      </c>
      <c r="L12153" s="1" t="s">
        <v>1512</v>
      </c>
      <c r="M12153" s="1">
        <v>17</v>
      </c>
    </row>
    <row r="12154" spans="1:13" x14ac:dyDescent="0.25">
      <c r="A12154" s="1" t="s">
        <v>1378</v>
      </c>
      <c r="J12154" s="1" t="s">
        <v>1511</v>
      </c>
      <c r="K12154" s="1" t="s">
        <v>1509</v>
      </c>
      <c r="L12154" s="1" t="s">
        <v>1512</v>
      </c>
      <c r="M12154" s="1">
        <v>17</v>
      </c>
    </row>
    <row r="12155" spans="1:13" x14ac:dyDescent="0.25">
      <c r="A12155" s="1" t="s">
        <v>1325</v>
      </c>
      <c r="J12155" s="1" t="s">
        <v>1511</v>
      </c>
      <c r="K12155" s="1" t="s">
        <v>1514</v>
      </c>
      <c r="L12155" s="1" t="s">
        <v>1512</v>
      </c>
      <c r="M12155" s="1">
        <v>1</v>
      </c>
    </row>
    <row r="12156" spans="1:13" x14ac:dyDescent="0.25">
      <c r="A12156" s="1" t="s">
        <v>1325</v>
      </c>
      <c r="J12156" s="1" t="s">
        <v>1511</v>
      </c>
      <c r="K12156" s="1" t="s">
        <v>1514</v>
      </c>
      <c r="L12156" s="1" t="s">
        <v>1512</v>
      </c>
      <c r="M12156" s="1">
        <v>1</v>
      </c>
    </row>
    <row r="12157" spans="1:13" x14ac:dyDescent="0.25">
      <c r="A12157" s="1" t="s">
        <v>1325</v>
      </c>
      <c r="J12157" s="1" t="s">
        <v>1511</v>
      </c>
      <c r="K12157" s="1" t="s">
        <v>1514</v>
      </c>
      <c r="L12157" s="1" t="s">
        <v>1512</v>
      </c>
      <c r="M12157" s="1">
        <v>1</v>
      </c>
    </row>
    <row r="12158" spans="1:13" x14ac:dyDescent="0.25">
      <c r="A12158" s="1" t="s">
        <v>1325</v>
      </c>
      <c r="J12158" s="1" t="s">
        <v>1511</v>
      </c>
      <c r="K12158" s="1" t="s">
        <v>1514</v>
      </c>
      <c r="L12158" s="1" t="s">
        <v>1512</v>
      </c>
      <c r="M12158" s="1">
        <v>1</v>
      </c>
    </row>
    <row r="12159" spans="1:13" x14ac:dyDescent="0.25">
      <c r="A12159" s="1" t="s">
        <v>1325</v>
      </c>
      <c r="J12159" s="1" t="s">
        <v>1511</v>
      </c>
      <c r="K12159" s="1" t="s">
        <v>1514</v>
      </c>
      <c r="L12159" s="1" t="s">
        <v>1512</v>
      </c>
      <c r="M12159" s="1">
        <v>1</v>
      </c>
    </row>
    <row r="12160" spans="1:13" x14ac:dyDescent="0.25">
      <c r="A12160" s="1" t="s">
        <v>1325</v>
      </c>
      <c r="J12160" s="1" t="s">
        <v>1511</v>
      </c>
      <c r="K12160" s="1" t="s">
        <v>1514</v>
      </c>
      <c r="L12160" s="1" t="s">
        <v>1512</v>
      </c>
      <c r="M12160" s="1">
        <v>1</v>
      </c>
    </row>
    <row r="12161" spans="1:13" x14ac:dyDescent="0.25">
      <c r="A12161" s="1" t="s">
        <v>1378</v>
      </c>
      <c r="J12161" s="1" t="s">
        <v>1511</v>
      </c>
      <c r="K12161" s="1" t="s">
        <v>1509</v>
      </c>
      <c r="L12161" s="1" t="s">
        <v>1512</v>
      </c>
      <c r="M12161" s="1">
        <v>7</v>
      </c>
    </row>
    <row r="12162" spans="1:13" x14ac:dyDescent="0.25">
      <c r="A12162" s="1" t="s">
        <v>1325</v>
      </c>
      <c r="J12162" s="1" t="s">
        <v>1511</v>
      </c>
      <c r="K12162" s="1" t="s">
        <v>1514</v>
      </c>
      <c r="L12162" s="1" t="s">
        <v>1512</v>
      </c>
      <c r="M12162" s="1">
        <v>1</v>
      </c>
    </row>
    <row r="12163" spans="1:13" x14ac:dyDescent="0.25">
      <c r="A12163" s="1" t="s">
        <v>1325</v>
      </c>
      <c r="J12163" s="1" t="s">
        <v>1511</v>
      </c>
      <c r="K12163" s="1" t="s">
        <v>1514</v>
      </c>
      <c r="L12163" s="1" t="s">
        <v>1512</v>
      </c>
      <c r="M12163" s="1">
        <v>1</v>
      </c>
    </row>
    <row r="12164" spans="1:13" x14ac:dyDescent="0.25">
      <c r="A12164" s="1" t="s">
        <v>1325</v>
      </c>
      <c r="J12164" s="1" t="s">
        <v>1511</v>
      </c>
      <c r="K12164" s="1" t="s">
        <v>1514</v>
      </c>
      <c r="L12164" s="1" t="s">
        <v>1512</v>
      </c>
      <c r="M12164" s="1">
        <v>1</v>
      </c>
    </row>
    <row r="12165" spans="1:13" x14ac:dyDescent="0.25">
      <c r="A12165" s="1" t="s">
        <v>1325</v>
      </c>
      <c r="J12165" s="1" t="s">
        <v>1511</v>
      </c>
      <c r="K12165" s="1" t="s">
        <v>1514</v>
      </c>
      <c r="L12165" s="1" t="s">
        <v>1512</v>
      </c>
      <c r="M12165" s="1">
        <v>1</v>
      </c>
    </row>
    <row r="12166" spans="1:13" x14ac:dyDescent="0.25">
      <c r="A12166" s="1" t="s">
        <v>1325</v>
      </c>
      <c r="J12166" s="1" t="s">
        <v>1511</v>
      </c>
      <c r="K12166" s="1" t="s">
        <v>1514</v>
      </c>
      <c r="L12166" s="1" t="s">
        <v>1512</v>
      </c>
      <c r="M12166" s="1">
        <v>1</v>
      </c>
    </row>
    <row r="12167" spans="1:13" x14ac:dyDescent="0.25">
      <c r="A12167" s="1" t="s">
        <v>1325</v>
      </c>
      <c r="J12167" s="1" t="s">
        <v>1511</v>
      </c>
      <c r="K12167" s="1" t="s">
        <v>1514</v>
      </c>
      <c r="L12167" s="1" t="s">
        <v>1512</v>
      </c>
      <c r="M12167" s="1">
        <v>1</v>
      </c>
    </row>
    <row r="12168" spans="1:13" x14ac:dyDescent="0.25">
      <c r="A12168" s="1" t="s">
        <v>1378</v>
      </c>
      <c r="J12168" s="1" t="s">
        <v>1511</v>
      </c>
      <c r="K12168" s="1" t="s">
        <v>1509</v>
      </c>
      <c r="L12168" s="1" t="s">
        <v>1512</v>
      </c>
      <c r="M12168" s="1">
        <v>1</v>
      </c>
    </row>
    <row r="12169" spans="1:13" x14ac:dyDescent="0.25">
      <c r="A12169" s="1" t="s">
        <v>1378</v>
      </c>
      <c r="J12169" s="1" t="s">
        <v>1511</v>
      </c>
      <c r="K12169" s="1" t="s">
        <v>1509</v>
      </c>
      <c r="L12169" s="1" t="s">
        <v>1512</v>
      </c>
      <c r="M12169" s="1">
        <v>5</v>
      </c>
    </row>
    <row r="12170" spans="1:13" x14ac:dyDescent="0.25">
      <c r="A12170" s="1" t="s">
        <v>1379</v>
      </c>
      <c r="J12170" s="1" t="s">
        <v>1511</v>
      </c>
      <c r="K12170" s="1" t="s">
        <v>1509</v>
      </c>
      <c r="L12170" s="1" t="s">
        <v>1512</v>
      </c>
      <c r="M12170" s="1">
        <v>22</v>
      </c>
    </row>
    <row r="12171" spans="1:13" x14ac:dyDescent="0.25">
      <c r="A12171" s="1" t="s">
        <v>1379</v>
      </c>
      <c r="J12171" s="1" t="s">
        <v>1511</v>
      </c>
      <c r="K12171" s="1" t="s">
        <v>1509</v>
      </c>
      <c r="L12171" s="1" t="s">
        <v>1512</v>
      </c>
      <c r="M12171" s="1">
        <v>6</v>
      </c>
    </row>
    <row r="12172" spans="1:13" x14ac:dyDescent="0.25">
      <c r="A12172" s="1" t="s">
        <v>1379</v>
      </c>
      <c r="J12172" s="1" t="s">
        <v>1511</v>
      </c>
      <c r="K12172" s="1" t="s">
        <v>1509</v>
      </c>
      <c r="L12172" s="1" t="s">
        <v>1512</v>
      </c>
      <c r="M12172" s="1">
        <v>6</v>
      </c>
    </row>
    <row r="12173" spans="1:13" x14ac:dyDescent="0.25">
      <c r="A12173" s="1" t="s">
        <v>1379</v>
      </c>
      <c r="J12173" s="1" t="s">
        <v>1511</v>
      </c>
      <c r="K12173" s="1" t="s">
        <v>1509</v>
      </c>
      <c r="L12173" s="1" t="s">
        <v>1512</v>
      </c>
      <c r="M12173" s="1">
        <v>13</v>
      </c>
    </row>
    <row r="12174" spans="1:13" x14ac:dyDescent="0.25">
      <c r="A12174" s="1" t="s">
        <v>1379</v>
      </c>
      <c r="J12174" s="1" t="s">
        <v>1511</v>
      </c>
      <c r="K12174" s="1" t="s">
        <v>1509</v>
      </c>
      <c r="L12174" s="1" t="s">
        <v>1512</v>
      </c>
      <c r="M12174" s="1">
        <v>35</v>
      </c>
    </row>
    <row r="12175" spans="1:13" x14ac:dyDescent="0.25">
      <c r="A12175" s="1" t="s">
        <v>1301</v>
      </c>
      <c r="J12175" s="1" t="s">
        <v>1511</v>
      </c>
      <c r="K12175" s="1" t="s">
        <v>1509</v>
      </c>
      <c r="L12175" s="1" t="s">
        <v>1512</v>
      </c>
      <c r="M12175" s="1">
        <v>1</v>
      </c>
    </row>
    <row r="12176" spans="1:13" x14ac:dyDescent="0.25">
      <c r="A12176" s="1" t="s">
        <v>1301</v>
      </c>
      <c r="J12176" s="1" t="s">
        <v>1511</v>
      </c>
      <c r="K12176" s="1" t="s">
        <v>1509</v>
      </c>
      <c r="L12176" s="1" t="s">
        <v>1512</v>
      </c>
      <c r="M12176" s="1">
        <v>2</v>
      </c>
    </row>
    <row r="12177" spans="1:13" x14ac:dyDescent="0.25">
      <c r="A12177" s="1" t="s">
        <v>1301</v>
      </c>
      <c r="J12177" s="1" t="s">
        <v>1511</v>
      </c>
      <c r="K12177" s="1" t="s">
        <v>1509</v>
      </c>
      <c r="L12177" s="1" t="s">
        <v>1512</v>
      </c>
      <c r="M12177" s="1">
        <v>2</v>
      </c>
    </row>
    <row r="12178" spans="1:13" x14ac:dyDescent="0.25">
      <c r="A12178" s="1" t="s">
        <v>1301</v>
      </c>
      <c r="J12178" s="1" t="s">
        <v>1511</v>
      </c>
      <c r="K12178" s="1" t="s">
        <v>1509</v>
      </c>
      <c r="L12178" s="1" t="s">
        <v>1512</v>
      </c>
      <c r="M12178" s="1">
        <v>1</v>
      </c>
    </row>
    <row r="12179" spans="1:13" x14ac:dyDescent="0.25">
      <c r="A12179" s="1" t="s">
        <v>1301</v>
      </c>
      <c r="J12179" s="1" t="s">
        <v>1511</v>
      </c>
      <c r="K12179" s="1" t="s">
        <v>1509</v>
      </c>
      <c r="L12179" s="1" t="s">
        <v>1512</v>
      </c>
      <c r="M12179" s="1">
        <v>1</v>
      </c>
    </row>
    <row r="12180" spans="1:13" x14ac:dyDescent="0.25">
      <c r="A12180" s="1" t="s">
        <v>1301</v>
      </c>
      <c r="J12180" s="1" t="s">
        <v>1511</v>
      </c>
      <c r="K12180" s="1" t="s">
        <v>1509</v>
      </c>
      <c r="L12180" s="1" t="s">
        <v>1512</v>
      </c>
      <c r="M12180" s="1">
        <v>4</v>
      </c>
    </row>
    <row r="12181" spans="1:13" x14ac:dyDescent="0.25">
      <c r="A12181" s="1" t="s">
        <v>1301</v>
      </c>
      <c r="J12181" s="1" t="s">
        <v>1511</v>
      </c>
      <c r="K12181" s="1" t="s">
        <v>1509</v>
      </c>
      <c r="L12181" s="1" t="s">
        <v>1512</v>
      </c>
      <c r="M12181" s="1">
        <v>1</v>
      </c>
    </row>
    <row r="12182" spans="1:13" x14ac:dyDescent="0.25">
      <c r="A12182" s="1" t="s">
        <v>1301</v>
      </c>
      <c r="J12182" s="1" t="s">
        <v>1511</v>
      </c>
      <c r="K12182" s="1" t="s">
        <v>1509</v>
      </c>
      <c r="L12182" s="1" t="s">
        <v>1512</v>
      </c>
      <c r="M12182" s="1">
        <v>2</v>
      </c>
    </row>
    <row r="12183" spans="1:13" x14ac:dyDescent="0.25">
      <c r="A12183" s="1" t="s">
        <v>1301</v>
      </c>
      <c r="J12183" s="1" t="s">
        <v>1511</v>
      </c>
      <c r="K12183" s="1" t="s">
        <v>1509</v>
      </c>
      <c r="L12183" s="1" t="s">
        <v>1512</v>
      </c>
      <c r="M12183" s="1">
        <v>54</v>
      </c>
    </row>
    <row r="12184" spans="1:13" x14ac:dyDescent="0.25">
      <c r="A12184" s="1" t="s">
        <v>1272</v>
      </c>
      <c r="J12184" s="1" t="s">
        <v>1511</v>
      </c>
      <c r="K12184" s="1" t="s">
        <v>1514</v>
      </c>
      <c r="L12184" s="1" t="s">
        <v>1512</v>
      </c>
      <c r="M12184" s="1">
        <v>1</v>
      </c>
    </row>
    <row r="12185" spans="1:13" x14ac:dyDescent="0.25">
      <c r="A12185" s="1" t="s">
        <v>1272</v>
      </c>
      <c r="J12185" s="1" t="s">
        <v>1511</v>
      </c>
      <c r="K12185" s="1" t="s">
        <v>1509</v>
      </c>
      <c r="L12185" s="1" t="s">
        <v>1512</v>
      </c>
      <c r="M12185" s="1">
        <v>1</v>
      </c>
    </row>
    <row r="12186" spans="1:13" x14ac:dyDescent="0.25">
      <c r="A12186" s="1" t="s">
        <v>1301</v>
      </c>
      <c r="J12186" s="1" t="s">
        <v>1511</v>
      </c>
      <c r="K12186" s="1" t="s">
        <v>1509</v>
      </c>
      <c r="L12186" s="1" t="s">
        <v>1512</v>
      </c>
      <c r="M12186" s="1">
        <v>2</v>
      </c>
    </row>
    <row r="12187" spans="1:13" x14ac:dyDescent="0.25">
      <c r="A12187" s="1" t="s">
        <v>1272</v>
      </c>
      <c r="J12187" s="1" t="s">
        <v>1511</v>
      </c>
      <c r="K12187" s="1" t="s">
        <v>1509</v>
      </c>
      <c r="L12187" s="1" t="s">
        <v>1512</v>
      </c>
      <c r="M12187" s="1">
        <v>1</v>
      </c>
    </row>
    <row r="12188" spans="1:13" x14ac:dyDescent="0.25">
      <c r="A12188" s="1" t="s">
        <v>1301</v>
      </c>
      <c r="J12188" s="1" t="s">
        <v>1511</v>
      </c>
      <c r="K12188" s="1" t="s">
        <v>1509</v>
      </c>
      <c r="L12188" s="1" t="s">
        <v>1512</v>
      </c>
      <c r="M12188" s="1">
        <v>3</v>
      </c>
    </row>
    <row r="12189" spans="1:13" x14ac:dyDescent="0.25">
      <c r="A12189" s="1" t="s">
        <v>1293</v>
      </c>
      <c r="J12189" s="1" t="s">
        <v>1511</v>
      </c>
      <c r="K12189" s="1" t="s">
        <v>1509</v>
      </c>
      <c r="L12189" s="1" t="s">
        <v>1512</v>
      </c>
      <c r="M12189" s="1">
        <v>2</v>
      </c>
    </row>
    <row r="12190" spans="1:13" x14ac:dyDescent="0.25">
      <c r="A12190" s="1" t="s">
        <v>1293</v>
      </c>
      <c r="J12190" s="1" t="s">
        <v>1511</v>
      </c>
      <c r="K12190" s="1" t="s">
        <v>1509</v>
      </c>
      <c r="L12190" s="1" t="s">
        <v>1512</v>
      </c>
      <c r="M12190" s="1">
        <v>2</v>
      </c>
    </row>
    <row r="12191" spans="1:13" x14ac:dyDescent="0.25">
      <c r="A12191" s="1" t="s">
        <v>1293</v>
      </c>
      <c r="J12191" s="1" t="s">
        <v>1511</v>
      </c>
      <c r="K12191" s="1" t="s">
        <v>1509</v>
      </c>
      <c r="L12191" s="1" t="s">
        <v>1512</v>
      </c>
      <c r="M12191" s="1">
        <v>2</v>
      </c>
    </row>
    <row r="12192" spans="1:13" x14ac:dyDescent="0.25">
      <c r="A12192" s="1" t="s">
        <v>1293</v>
      </c>
      <c r="J12192" s="1" t="s">
        <v>1511</v>
      </c>
      <c r="K12192" s="1" t="s">
        <v>1509</v>
      </c>
      <c r="L12192" s="1" t="s">
        <v>1512</v>
      </c>
      <c r="M12192" s="1">
        <v>2</v>
      </c>
    </row>
    <row r="12193" spans="1:13" x14ac:dyDescent="0.25">
      <c r="A12193" s="1" t="s">
        <v>1293</v>
      </c>
      <c r="J12193" s="1" t="s">
        <v>1511</v>
      </c>
      <c r="K12193" s="1" t="s">
        <v>1509</v>
      </c>
      <c r="L12193" s="1" t="s">
        <v>1512</v>
      </c>
      <c r="M12193" s="1">
        <v>3</v>
      </c>
    </row>
    <row r="12194" spans="1:13" x14ac:dyDescent="0.25">
      <c r="A12194" s="1" t="s">
        <v>1293</v>
      </c>
      <c r="J12194" s="1" t="s">
        <v>1511</v>
      </c>
      <c r="K12194" s="1" t="s">
        <v>1509</v>
      </c>
      <c r="L12194" s="1" t="s">
        <v>1512</v>
      </c>
      <c r="M12194" s="1">
        <v>2</v>
      </c>
    </row>
    <row r="12195" spans="1:13" x14ac:dyDescent="0.25">
      <c r="A12195" s="1" t="s">
        <v>1293</v>
      </c>
      <c r="J12195" s="1" t="s">
        <v>1511</v>
      </c>
      <c r="K12195" s="1" t="s">
        <v>1509</v>
      </c>
      <c r="L12195" s="1" t="s">
        <v>1512</v>
      </c>
      <c r="M12195" s="1">
        <v>2</v>
      </c>
    </row>
    <row r="12196" spans="1:13" x14ac:dyDescent="0.25">
      <c r="A12196" s="1" t="s">
        <v>1293</v>
      </c>
      <c r="J12196" s="1" t="s">
        <v>1511</v>
      </c>
      <c r="K12196" s="1" t="s">
        <v>1509</v>
      </c>
      <c r="L12196" s="1" t="s">
        <v>1512</v>
      </c>
      <c r="M12196" s="1">
        <v>3</v>
      </c>
    </row>
    <row r="12197" spans="1:13" x14ac:dyDescent="0.25">
      <c r="A12197" s="1" t="s">
        <v>1301</v>
      </c>
      <c r="J12197" s="1" t="s">
        <v>1511</v>
      </c>
      <c r="K12197" s="1" t="s">
        <v>1509</v>
      </c>
      <c r="L12197" s="1" t="s">
        <v>1512</v>
      </c>
      <c r="M12197" s="1">
        <v>2</v>
      </c>
    </row>
    <row r="12198" spans="1:13" x14ac:dyDescent="0.25">
      <c r="A12198" s="1" t="s">
        <v>1301</v>
      </c>
      <c r="J12198" s="1" t="s">
        <v>1511</v>
      </c>
      <c r="K12198" s="1" t="s">
        <v>1509</v>
      </c>
      <c r="L12198" s="1" t="s">
        <v>1512</v>
      </c>
      <c r="M12198" s="1">
        <v>1</v>
      </c>
    </row>
    <row r="12199" spans="1:13" x14ac:dyDescent="0.25">
      <c r="A12199" s="1" t="s">
        <v>1301</v>
      </c>
      <c r="J12199" s="1" t="s">
        <v>1511</v>
      </c>
      <c r="K12199" s="1" t="s">
        <v>1509</v>
      </c>
      <c r="L12199" s="1" t="s">
        <v>1512</v>
      </c>
      <c r="M12199" s="1">
        <v>1</v>
      </c>
    </row>
    <row r="12200" spans="1:13" x14ac:dyDescent="0.25">
      <c r="A12200" s="1" t="s">
        <v>1301</v>
      </c>
      <c r="J12200" s="1" t="s">
        <v>1511</v>
      </c>
      <c r="K12200" s="1" t="s">
        <v>1509</v>
      </c>
      <c r="L12200" s="1" t="s">
        <v>1512</v>
      </c>
      <c r="M12200" s="1">
        <v>2</v>
      </c>
    </row>
    <row r="12201" spans="1:13" x14ac:dyDescent="0.25">
      <c r="A12201" s="1" t="s">
        <v>1301</v>
      </c>
      <c r="J12201" s="1" t="s">
        <v>1511</v>
      </c>
      <c r="K12201" s="1" t="s">
        <v>1509</v>
      </c>
      <c r="L12201" s="1" t="s">
        <v>1512</v>
      </c>
      <c r="M12201" s="1">
        <v>1</v>
      </c>
    </row>
    <row r="12202" spans="1:13" x14ac:dyDescent="0.25">
      <c r="A12202" s="1" t="s">
        <v>1301</v>
      </c>
      <c r="J12202" s="1" t="s">
        <v>1511</v>
      </c>
      <c r="K12202" s="1" t="s">
        <v>1509</v>
      </c>
      <c r="L12202" s="1" t="s">
        <v>1512</v>
      </c>
      <c r="M12202" s="1">
        <v>1</v>
      </c>
    </row>
    <row r="12203" spans="1:13" x14ac:dyDescent="0.25">
      <c r="A12203" s="1" t="s">
        <v>1301</v>
      </c>
      <c r="J12203" s="1" t="s">
        <v>1511</v>
      </c>
      <c r="K12203" s="1" t="s">
        <v>1509</v>
      </c>
      <c r="L12203" s="1" t="s">
        <v>1512</v>
      </c>
      <c r="M12203" s="1">
        <v>1</v>
      </c>
    </row>
    <row r="12204" spans="1:13" x14ac:dyDescent="0.25">
      <c r="A12204" s="1" t="s">
        <v>1301</v>
      </c>
      <c r="J12204" s="1" t="s">
        <v>1511</v>
      </c>
      <c r="K12204" s="1" t="s">
        <v>1509</v>
      </c>
      <c r="L12204" s="1" t="s">
        <v>1512</v>
      </c>
      <c r="M12204" s="1">
        <v>1</v>
      </c>
    </row>
    <row r="12205" spans="1:13" x14ac:dyDescent="0.25">
      <c r="A12205" s="1" t="s">
        <v>1301</v>
      </c>
      <c r="J12205" s="1" t="s">
        <v>1511</v>
      </c>
      <c r="K12205" s="1" t="s">
        <v>1509</v>
      </c>
      <c r="L12205" s="1" t="s">
        <v>1512</v>
      </c>
      <c r="M12205" s="1">
        <v>7</v>
      </c>
    </row>
    <row r="12206" spans="1:13" x14ac:dyDescent="0.25">
      <c r="A12206" s="1" t="s">
        <v>1301</v>
      </c>
      <c r="J12206" s="1" t="s">
        <v>1511</v>
      </c>
      <c r="K12206" s="1" t="s">
        <v>1509</v>
      </c>
      <c r="L12206" s="1" t="s">
        <v>1512</v>
      </c>
      <c r="M12206" s="1">
        <v>2</v>
      </c>
    </row>
    <row r="12207" spans="1:13" x14ac:dyDescent="0.25">
      <c r="A12207" s="1" t="s">
        <v>1301</v>
      </c>
      <c r="J12207" s="1" t="s">
        <v>1511</v>
      </c>
      <c r="K12207" s="1" t="s">
        <v>1509</v>
      </c>
      <c r="L12207" s="1" t="s">
        <v>1512</v>
      </c>
      <c r="M12207" s="1">
        <v>3</v>
      </c>
    </row>
    <row r="12208" spans="1:13" x14ac:dyDescent="0.25">
      <c r="A12208" s="1" t="s">
        <v>1301</v>
      </c>
      <c r="J12208" s="1" t="s">
        <v>1511</v>
      </c>
      <c r="K12208" s="1" t="s">
        <v>1509</v>
      </c>
      <c r="L12208" s="1" t="s">
        <v>1512</v>
      </c>
      <c r="M12208" s="1">
        <v>1</v>
      </c>
    </row>
    <row r="12209" spans="1:13" x14ac:dyDescent="0.25">
      <c r="A12209" s="1" t="s">
        <v>1301</v>
      </c>
      <c r="J12209" s="1" t="s">
        <v>1511</v>
      </c>
      <c r="K12209" s="1" t="s">
        <v>1509</v>
      </c>
      <c r="L12209" s="1" t="s">
        <v>1512</v>
      </c>
      <c r="M12209" s="1">
        <v>2</v>
      </c>
    </row>
    <row r="12210" spans="1:13" x14ac:dyDescent="0.25">
      <c r="A12210" s="1" t="s">
        <v>1301</v>
      </c>
      <c r="J12210" s="1" t="s">
        <v>1511</v>
      </c>
      <c r="K12210" s="1" t="s">
        <v>1509</v>
      </c>
      <c r="L12210" s="1" t="s">
        <v>1512</v>
      </c>
      <c r="M12210" s="1">
        <v>1</v>
      </c>
    </row>
    <row r="12211" spans="1:13" x14ac:dyDescent="0.25">
      <c r="A12211" s="1" t="s">
        <v>1301</v>
      </c>
      <c r="J12211" s="1" t="s">
        <v>1511</v>
      </c>
      <c r="K12211" s="1" t="s">
        <v>1509</v>
      </c>
      <c r="L12211" s="1" t="s">
        <v>1512</v>
      </c>
      <c r="M12211" s="1">
        <v>1</v>
      </c>
    </row>
    <row r="12212" spans="1:13" x14ac:dyDescent="0.25">
      <c r="A12212" s="1" t="s">
        <v>1301</v>
      </c>
      <c r="J12212" s="1" t="s">
        <v>1511</v>
      </c>
      <c r="K12212" s="1" t="s">
        <v>1509</v>
      </c>
      <c r="L12212" s="1" t="s">
        <v>1512</v>
      </c>
      <c r="M12212" s="1">
        <v>3</v>
      </c>
    </row>
    <row r="12213" spans="1:13" x14ac:dyDescent="0.25">
      <c r="A12213" s="1" t="s">
        <v>1301</v>
      </c>
      <c r="J12213" s="1" t="s">
        <v>1511</v>
      </c>
      <c r="K12213" s="1" t="s">
        <v>1509</v>
      </c>
      <c r="L12213" s="1" t="s">
        <v>1512</v>
      </c>
      <c r="M12213" s="1">
        <v>1</v>
      </c>
    </row>
    <row r="12214" spans="1:13" x14ac:dyDescent="0.25">
      <c r="A12214" s="1" t="s">
        <v>1301</v>
      </c>
      <c r="J12214" s="1" t="s">
        <v>1511</v>
      </c>
      <c r="K12214" s="1" t="s">
        <v>1509</v>
      </c>
      <c r="L12214" s="1" t="s">
        <v>1512</v>
      </c>
      <c r="M12214" s="1">
        <v>1</v>
      </c>
    </row>
    <row r="12215" spans="1:13" x14ac:dyDescent="0.25">
      <c r="A12215" s="1" t="s">
        <v>1301</v>
      </c>
      <c r="J12215" s="1" t="s">
        <v>1511</v>
      </c>
      <c r="K12215" s="1" t="s">
        <v>1509</v>
      </c>
      <c r="L12215" s="1" t="s">
        <v>1512</v>
      </c>
      <c r="M12215" s="1">
        <v>1</v>
      </c>
    </row>
    <row r="12216" spans="1:13" x14ac:dyDescent="0.25">
      <c r="A12216" s="1" t="s">
        <v>1301</v>
      </c>
      <c r="J12216" s="1" t="s">
        <v>1511</v>
      </c>
      <c r="K12216" s="1" t="s">
        <v>1509</v>
      </c>
      <c r="L12216" s="1" t="s">
        <v>1512</v>
      </c>
      <c r="M12216" s="1">
        <v>1</v>
      </c>
    </row>
    <row r="12217" spans="1:13" x14ac:dyDescent="0.25">
      <c r="A12217" s="1" t="s">
        <v>1301</v>
      </c>
      <c r="J12217" s="1" t="s">
        <v>1511</v>
      </c>
      <c r="K12217" s="1" t="s">
        <v>1509</v>
      </c>
      <c r="L12217" s="1" t="s">
        <v>1512</v>
      </c>
      <c r="M12217" s="1">
        <v>6</v>
      </c>
    </row>
    <row r="12218" spans="1:13" x14ac:dyDescent="0.25">
      <c r="A12218" s="1" t="s">
        <v>1301</v>
      </c>
      <c r="J12218" s="1" t="s">
        <v>1511</v>
      </c>
      <c r="K12218" s="1" t="s">
        <v>1509</v>
      </c>
      <c r="L12218" s="1" t="s">
        <v>1512</v>
      </c>
      <c r="M12218" s="1">
        <v>2</v>
      </c>
    </row>
    <row r="12219" spans="1:13" x14ac:dyDescent="0.25">
      <c r="A12219" s="1" t="s">
        <v>1301</v>
      </c>
      <c r="J12219" s="1" t="s">
        <v>1511</v>
      </c>
      <c r="K12219" s="1" t="s">
        <v>1509</v>
      </c>
      <c r="L12219" s="1" t="s">
        <v>1512</v>
      </c>
      <c r="M12219" s="1">
        <v>1</v>
      </c>
    </row>
    <row r="12220" spans="1:13" x14ac:dyDescent="0.25">
      <c r="A12220" s="1" t="s">
        <v>1301</v>
      </c>
      <c r="J12220" s="1" t="s">
        <v>1511</v>
      </c>
      <c r="K12220" s="1" t="s">
        <v>1509</v>
      </c>
      <c r="L12220" s="1" t="s">
        <v>1512</v>
      </c>
      <c r="M12220" s="1">
        <v>7</v>
      </c>
    </row>
    <row r="12221" spans="1:13" x14ac:dyDescent="0.25">
      <c r="A12221" s="1" t="s">
        <v>1301</v>
      </c>
      <c r="J12221" s="1" t="s">
        <v>1511</v>
      </c>
      <c r="K12221" s="1" t="s">
        <v>1509</v>
      </c>
      <c r="L12221" s="1" t="s">
        <v>1512</v>
      </c>
      <c r="M12221" s="1">
        <v>11</v>
      </c>
    </row>
    <row r="12222" spans="1:13" x14ac:dyDescent="0.25">
      <c r="A12222" s="1" t="s">
        <v>1301</v>
      </c>
      <c r="J12222" s="1" t="s">
        <v>1511</v>
      </c>
      <c r="K12222" s="1" t="s">
        <v>1509</v>
      </c>
      <c r="L12222" s="1" t="s">
        <v>1512</v>
      </c>
      <c r="M12222" s="1">
        <v>1</v>
      </c>
    </row>
    <row r="12223" spans="1:13" x14ac:dyDescent="0.25">
      <c r="A12223" s="1" t="s">
        <v>1301</v>
      </c>
      <c r="J12223" s="1" t="s">
        <v>1511</v>
      </c>
      <c r="K12223" s="1" t="s">
        <v>1509</v>
      </c>
      <c r="L12223" s="1" t="s">
        <v>1512</v>
      </c>
      <c r="M12223" s="1">
        <v>2</v>
      </c>
    </row>
    <row r="12224" spans="1:13" x14ac:dyDescent="0.25">
      <c r="A12224" s="1" t="s">
        <v>1301</v>
      </c>
      <c r="J12224" s="1" t="s">
        <v>1511</v>
      </c>
      <c r="K12224" s="1" t="s">
        <v>1509</v>
      </c>
      <c r="L12224" s="1" t="s">
        <v>1512</v>
      </c>
      <c r="M12224" s="1">
        <v>1</v>
      </c>
    </row>
    <row r="12225" spans="1:13" x14ac:dyDescent="0.25">
      <c r="A12225" s="1" t="s">
        <v>1301</v>
      </c>
      <c r="J12225" s="1" t="s">
        <v>1511</v>
      </c>
      <c r="K12225" s="1" t="s">
        <v>1509</v>
      </c>
      <c r="L12225" s="1" t="s">
        <v>1512</v>
      </c>
      <c r="M12225" s="1">
        <v>3</v>
      </c>
    </row>
    <row r="12226" spans="1:13" x14ac:dyDescent="0.25">
      <c r="A12226" s="1" t="s">
        <v>1301</v>
      </c>
      <c r="J12226" s="1" t="s">
        <v>1511</v>
      </c>
      <c r="K12226" s="1" t="s">
        <v>1509</v>
      </c>
      <c r="L12226" s="1" t="s">
        <v>1512</v>
      </c>
      <c r="M12226" s="1">
        <v>1</v>
      </c>
    </row>
    <row r="12227" spans="1:13" x14ac:dyDescent="0.25">
      <c r="A12227" s="1" t="s">
        <v>1301</v>
      </c>
      <c r="J12227" s="1" t="s">
        <v>1511</v>
      </c>
      <c r="K12227" s="1" t="s">
        <v>1509</v>
      </c>
      <c r="L12227" s="1" t="s">
        <v>1512</v>
      </c>
      <c r="M12227" s="1">
        <v>2</v>
      </c>
    </row>
    <row r="12228" spans="1:13" x14ac:dyDescent="0.25">
      <c r="A12228" s="1" t="s">
        <v>1301</v>
      </c>
      <c r="J12228" s="1" t="s">
        <v>1511</v>
      </c>
      <c r="K12228" s="1" t="s">
        <v>1509</v>
      </c>
      <c r="L12228" s="1" t="s">
        <v>1512</v>
      </c>
      <c r="M12228" s="1">
        <v>1</v>
      </c>
    </row>
    <row r="12229" spans="1:13" x14ac:dyDescent="0.25">
      <c r="A12229" s="1" t="s">
        <v>1262</v>
      </c>
      <c r="J12229" s="1" t="s">
        <v>1511</v>
      </c>
      <c r="K12229" s="1" t="s">
        <v>1509</v>
      </c>
      <c r="L12229" s="1" t="s">
        <v>1512</v>
      </c>
      <c r="M12229" s="1">
        <v>1</v>
      </c>
    </row>
    <row r="12230" spans="1:13" x14ac:dyDescent="0.25">
      <c r="A12230" s="1" t="s">
        <v>1262</v>
      </c>
      <c r="J12230" s="1" t="s">
        <v>1511</v>
      </c>
      <c r="K12230" s="1" t="s">
        <v>1509</v>
      </c>
      <c r="L12230" s="1" t="s">
        <v>1512</v>
      </c>
      <c r="M12230" s="1">
        <v>1</v>
      </c>
    </row>
    <row r="12231" spans="1:13" x14ac:dyDescent="0.25">
      <c r="A12231" s="1" t="s">
        <v>1262</v>
      </c>
      <c r="J12231" s="1" t="s">
        <v>1511</v>
      </c>
      <c r="K12231" s="1" t="s">
        <v>1509</v>
      </c>
      <c r="L12231" s="1" t="s">
        <v>1512</v>
      </c>
      <c r="M12231" s="1">
        <v>1</v>
      </c>
    </row>
    <row r="12232" spans="1:13" x14ac:dyDescent="0.25">
      <c r="A12232" s="1" t="s">
        <v>1262</v>
      </c>
      <c r="J12232" s="1" t="s">
        <v>1511</v>
      </c>
      <c r="K12232" s="1" t="s">
        <v>1509</v>
      </c>
      <c r="L12232" s="1" t="s">
        <v>1512</v>
      </c>
      <c r="M12232" s="1">
        <v>1</v>
      </c>
    </row>
    <row r="12233" spans="1:13" x14ac:dyDescent="0.25">
      <c r="A12233" s="1" t="s">
        <v>1262</v>
      </c>
      <c r="J12233" s="1" t="s">
        <v>1511</v>
      </c>
      <c r="K12233" s="1" t="s">
        <v>1509</v>
      </c>
      <c r="L12233" s="1" t="s">
        <v>1512</v>
      </c>
      <c r="M12233" s="1">
        <v>1</v>
      </c>
    </row>
    <row r="12234" spans="1:13" x14ac:dyDescent="0.25">
      <c r="A12234" s="1" t="s">
        <v>1262</v>
      </c>
      <c r="J12234" s="1" t="s">
        <v>1511</v>
      </c>
      <c r="K12234" s="1" t="s">
        <v>1509</v>
      </c>
      <c r="L12234" s="1" t="s">
        <v>1512</v>
      </c>
      <c r="M12234" s="1">
        <v>1</v>
      </c>
    </row>
    <row r="12235" spans="1:13" x14ac:dyDescent="0.25">
      <c r="A12235" s="1" t="s">
        <v>1262</v>
      </c>
      <c r="J12235" s="1" t="s">
        <v>1511</v>
      </c>
      <c r="K12235" s="1" t="s">
        <v>1509</v>
      </c>
      <c r="L12235" s="1" t="s">
        <v>1512</v>
      </c>
      <c r="M12235" s="1">
        <v>1</v>
      </c>
    </row>
    <row r="12236" spans="1:13" x14ac:dyDescent="0.25">
      <c r="A12236" s="1" t="s">
        <v>1262</v>
      </c>
      <c r="J12236" s="1" t="s">
        <v>1511</v>
      </c>
      <c r="K12236" s="1" t="s">
        <v>1509</v>
      </c>
      <c r="L12236" s="1" t="s">
        <v>1512</v>
      </c>
      <c r="M12236" s="1">
        <v>1</v>
      </c>
    </row>
    <row r="12237" spans="1:13" x14ac:dyDescent="0.25">
      <c r="A12237" s="1" t="s">
        <v>1262</v>
      </c>
      <c r="J12237" s="1" t="s">
        <v>1511</v>
      </c>
      <c r="K12237" s="1" t="s">
        <v>1509</v>
      </c>
      <c r="L12237" s="1" t="s">
        <v>1512</v>
      </c>
      <c r="M12237" s="1">
        <v>1</v>
      </c>
    </row>
    <row r="12238" spans="1:13" x14ac:dyDescent="0.25">
      <c r="A12238" s="1" t="s">
        <v>1347</v>
      </c>
      <c r="J12238" s="1" t="s">
        <v>1511</v>
      </c>
      <c r="K12238" s="1" t="s">
        <v>1514</v>
      </c>
      <c r="L12238" s="1" t="s">
        <v>1512</v>
      </c>
      <c r="M12238" s="1">
        <v>1</v>
      </c>
    </row>
    <row r="12239" spans="1:13" x14ac:dyDescent="0.25">
      <c r="A12239" s="1" t="s">
        <v>1347</v>
      </c>
      <c r="J12239" s="1" t="s">
        <v>1511</v>
      </c>
      <c r="K12239" s="1" t="s">
        <v>1509</v>
      </c>
      <c r="L12239" s="1" t="s">
        <v>1512</v>
      </c>
      <c r="M12239" s="1">
        <v>6</v>
      </c>
    </row>
    <row r="12240" spans="1:13" x14ac:dyDescent="0.25">
      <c r="A12240" s="1" t="s">
        <v>1347</v>
      </c>
      <c r="J12240" s="1" t="s">
        <v>1511</v>
      </c>
      <c r="K12240" s="1" t="s">
        <v>1509</v>
      </c>
      <c r="L12240" s="1" t="s">
        <v>1512</v>
      </c>
      <c r="M12240" s="1">
        <v>7</v>
      </c>
    </row>
    <row r="12241" spans="1:13" x14ac:dyDescent="0.25">
      <c r="A12241" s="1" t="s">
        <v>1347</v>
      </c>
      <c r="J12241" s="1" t="s">
        <v>1511</v>
      </c>
      <c r="K12241" s="1" t="s">
        <v>1509</v>
      </c>
      <c r="L12241" s="1" t="s">
        <v>1512</v>
      </c>
      <c r="M12241" s="1">
        <v>13</v>
      </c>
    </row>
    <row r="12242" spans="1:13" x14ac:dyDescent="0.25">
      <c r="A12242" s="1" t="s">
        <v>1347</v>
      </c>
      <c r="J12242" s="1" t="s">
        <v>1511</v>
      </c>
      <c r="K12242" s="1" t="s">
        <v>1509</v>
      </c>
      <c r="L12242" s="1" t="s">
        <v>1512</v>
      </c>
      <c r="M12242" s="1">
        <v>12</v>
      </c>
    </row>
    <row r="12243" spans="1:13" x14ac:dyDescent="0.25">
      <c r="A12243" s="1" t="s">
        <v>1347</v>
      </c>
      <c r="J12243" s="1" t="s">
        <v>1511</v>
      </c>
      <c r="K12243" s="1" t="s">
        <v>1509</v>
      </c>
      <c r="L12243" s="1" t="s">
        <v>1512</v>
      </c>
      <c r="M12243" s="1">
        <v>8</v>
      </c>
    </row>
    <row r="12244" spans="1:13" x14ac:dyDescent="0.25">
      <c r="A12244" s="1" t="s">
        <v>1347</v>
      </c>
      <c r="J12244" s="1" t="s">
        <v>1511</v>
      </c>
      <c r="K12244" s="1" t="s">
        <v>1509</v>
      </c>
      <c r="L12244" s="1" t="s">
        <v>1512</v>
      </c>
      <c r="M12244" s="1">
        <v>7</v>
      </c>
    </row>
    <row r="12245" spans="1:13" x14ac:dyDescent="0.25">
      <c r="A12245" s="1" t="s">
        <v>1438</v>
      </c>
      <c r="J12245" s="1" t="s">
        <v>1511</v>
      </c>
      <c r="K12245" s="1" t="s">
        <v>1509</v>
      </c>
      <c r="L12245" s="1" t="s">
        <v>1512</v>
      </c>
      <c r="M12245" s="1">
        <v>11</v>
      </c>
    </row>
    <row r="12246" spans="1:13" x14ac:dyDescent="0.25">
      <c r="A12246" s="1" t="s">
        <v>1438</v>
      </c>
      <c r="J12246" s="1" t="s">
        <v>1511</v>
      </c>
      <c r="K12246" s="1" t="s">
        <v>1509</v>
      </c>
      <c r="L12246" s="1" t="s">
        <v>1512</v>
      </c>
      <c r="M12246" s="1">
        <v>11</v>
      </c>
    </row>
    <row r="12247" spans="1:13" x14ac:dyDescent="0.25">
      <c r="A12247" s="1" t="s">
        <v>1438</v>
      </c>
      <c r="J12247" s="1" t="s">
        <v>1511</v>
      </c>
      <c r="K12247" s="1" t="s">
        <v>1509</v>
      </c>
      <c r="L12247" s="1" t="s">
        <v>1512</v>
      </c>
      <c r="M12247" s="1">
        <v>11</v>
      </c>
    </row>
    <row r="12248" spans="1:13" x14ac:dyDescent="0.25">
      <c r="A12248" s="1" t="s">
        <v>1357</v>
      </c>
      <c r="J12248" s="1" t="s">
        <v>1511</v>
      </c>
      <c r="K12248" s="1" t="s">
        <v>1509</v>
      </c>
      <c r="L12248" s="1" t="s">
        <v>1512</v>
      </c>
      <c r="M12248" s="1">
        <v>2</v>
      </c>
    </row>
    <row r="12249" spans="1:13" x14ac:dyDescent="0.25">
      <c r="A12249" s="1" t="s">
        <v>1357</v>
      </c>
      <c r="J12249" s="1" t="s">
        <v>1511</v>
      </c>
      <c r="K12249" s="1" t="s">
        <v>1509</v>
      </c>
      <c r="L12249" s="1" t="s">
        <v>1512</v>
      </c>
      <c r="M12249" s="1">
        <v>2</v>
      </c>
    </row>
    <row r="12250" spans="1:13" x14ac:dyDescent="0.25">
      <c r="A12250" s="1" t="s">
        <v>1357</v>
      </c>
      <c r="J12250" s="1" t="s">
        <v>1511</v>
      </c>
      <c r="K12250" s="1" t="s">
        <v>1509</v>
      </c>
      <c r="L12250" s="1" t="s">
        <v>1512</v>
      </c>
      <c r="M12250" s="1">
        <v>3</v>
      </c>
    </row>
    <row r="12251" spans="1:13" x14ac:dyDescent="0.25">
      <c r="A12251" s="1" t="s">
        <v>1357</v>
      </c>
      <c r="J12251" s="1" t="s">
        <v>1511</v>
      </c>
      <c r="K12251" s="1" t="s">
        <v>1509</v>
      </c>
      <c r="L12251" s="1" t="s">
        <v>1512</v>
      </c>
      <c r="M12251" s="1">
        <v>9</v>
      </c>
    </row>
    <row r="12252" spans="1:13" x14ac:dyDescent="0.25">
      <c r="A12252" s="1" t="s">
        <v>1357</v>
      </c>
      <c r="J12252" s="1" t="s">
        <v>1511</v>
      </c>
      <c r="K12252" s="1" t="s">
        <v>1509</v>
      </c>
      <c r="L12252" s="1" t="s">
        <v>1512</v>
      </c>
      <c r="M12252" s="1">
        <v>9</v>
      </c>
    </row>
    <row r="12253" spans="1:13" x14ac:dyDescent="0.25">
      <c r="A12253" s="1" t="s">
        <v>1357</v>
      </c>
      <c r="J12253" s="1" t="s">
        <v>1511</v>
      </c>
      <c r="K12253" s="1" t="s">
        <v>1509</v>
      </c>
      <c r="L12253" s="1" t="s">
        <v>1512</v>
      </c>
      <c r="M12253" s="1">
        <v>1</v>
      </c>
    </row>
    <row r="12254" spans="1:13" x14ac:dyDescent="0.25">
      <c r="A12254" s="1" t="s">
        <v>1357</v>
      </c>
      <c r="J12254" s="1" t="s">
        <v>1511</v>
      </c>
      <c r="K12254" s="1" t="s">
        <v>1509</v>
      </c>
      <c r="L12254" s="1" t="s">
        <v>1512</v>
      </c>
      <c r="M12254" s="1">
        <v>2</v>
      </c>
    </row>
    <row r="12255" spans="1:13" x14ac:dyDescent="0.25">
      <c r="A12255" s="1" t="s">
        <v>1357</v>
      </c>
      <c r="J12255" s="1" t="s">
        <v>1511</v>
      </c>
      <c r="K12255" s="1" t="s">
        <v>1509</v>
      </c>
      <c r="L12255" s="1" t="s">
        <v>1512</v>
      </c>
      <c r="M12255" s="1">
        <v>46</v>
      </c>
    </row>
    <row r="12256" spans="1:13" x14ac:dyDescent="0.25">
      <c r="A12256" s="1" t="s">
        <v>1357</v>
      </c>
      <c r="J12256" s="1" t="s">
        <v>1511</v>
      </c>
      <c r="K12256" s="1" t="s">
        <v>1509</v>
      </c>
      <c r="L12256" s="1" t="s">
        <v>1512</v>
      </c>
      <c r="M12256" s="1">
        <v>150</v>
      </c>
    </row>
    <row r="12257" spans="1:13" x14ac:dyDescent="0.25">
      <c r="A12257" s="1" t="s">
        <v>1357</v>
      </c>
      <c r="J12257" s="1" t="s">
        <v>1511</v>
      </c>
      <c r="K12257" s="1" t="s">
        <v>1509</v>
      </c>
      <c r="L12257" s="1" t="s">
        <v>1512</v>
      </c>
      <c r="M12257" s="1">
        <v>2</v>
      </c>
    </row>
    <row r="12258" spans="1:13" x14ac:dyDescent="0.25">
      <c r="A12258" s="1" t="s">
        <v>1357</v>
      </c>
      <c r="J12258" s="1" t="s">
        <v>1511</v>
      </c>
      <c r="K12258" s="1" t="s">
        <v>1509</v>
      </c>
      <c r="L12258" s="1" t="s">
        <v>1512</v>
      </c>
      <c r="M12258" s="1">
        <v>1</v>
      </c>
    </row>
    <row r="12259" spans="1:13" x14ac:dyDescent="0.25">
      <c r="A12259" s="1" t="s">
        <v>1357</v>
      </c>
      <c r="J12259" s="1" t="s">
        <v>1511</v>
      </c>
      <c r="K12259" s="1" t="s">
        <v>1509</v>
      </c>
      <c r="L12259" s="1" t="s">
        <v>1512</v>
      </c>
      <c r="M12259" s="1">
        <v>1</v>
      </c>
    </row>
    <row r="12260" spans="1:13" x14ac:dyDescent="0.25">
      <c r="A12260" s="1" t="s">
        <v>1357</v>
      </c>
      <c r="J12260" s="1" t="s">
        <v>1511</v>
      </c>
      <c r="K12260" s="1" t="s">
        <v>1509</v>
      </c>
      <c r="L12260" s="1" t="s">
        <v>1512</v>
      </c>
      <c r="M12260" s="1">
        <v>1</v>
      </c>
    </row>
    <row r="12261" spans="1:13" x14ac:dyDescent="0.25">
      <c r="A12261" s="1" t="s">
        <v>1354</v>
      </c>
      <c r="J12261" s="1" t="s">
        <v>1511</v>
      </c>
      <c r="K12261" s="1" t="s">
        <v>1509</v>
      </c>
      <c r="L12261" s="1" t="s">
        <v>1512</v>
      </c>
      <c r="M12261" s="1">
        <v>1</v>
      </c>
    </row>
    <row r="12262" spans="1:13" x14ac:dyDescent="0.25">
      <c r="A12262" s="1" t="s">
        <v>1354</v>
      </c>
      <c r="J12262" s="1" t="s">
        <v>1511</v>
      </c>
      <c r="K12262" s="1" t="s">
        <v>1509</v>
      </c>
      <c r="L12262" s="1" t="s">
        <v>1512</v>
      </c>
      <c r="M12262" s="1">
        <v>70</v>
      </c>
    </row>
    <row r="12263" spans="1:13" x14ac:dyDescent="0.25">
      <c r="A12263" s="1" t="s">
        <v>1354</v>
      </c>
      <c r="J12263" s="1" t="s">
        <v>1511</v>
      </c>
      <c r="K12263" s="1" t="s">
        <v>1509</v>
      </c>
      <c r="L12263" s="1" t="s">
        <v>1512</v>
      </c>
      <c r="M12263" s="1">
        <v>1</v>
      </c>
    </row>
    <row r="12264" spans="1:13" x14ac:dyDescent="0.25">
      <c r="A12264" s="1" t="s">
        <v>1354</v>
      </c>
      <c r="J12264" s="1" t="s">
        <v>1511</v>
      </c>
      <c r="K12264" s="1" t="s">
        <v>1509</v>
      </c>
      <c r="L12264" s="1" t="s">
        <v>1512</v>
      </c>
      <c r="M12264" s="1">
        <v>13</v>
      </c>
    </row>
    <row r="12265" spans="1:13" x14ac:dyDescent="0.25">
      <c r="A12265" s="1" t="s">
        <v>1354</v>
      </c>
      <c r="J12265" s="1" t="s">
        <v>1511</v>
      </c>
      <c r="K12265" s="1" t="s">
        <v>1509</v>
      </c>
      <c r="L12265" s="1" t="s">
        <v>1512</v>
      </c>
      <c r="M12265" s="1">
        <v>53</v>
      </c>
    </row>
    <row r="12266" spans="1:13" x14ac:dyDescent="0.25">
      <c r="A12266" s="1" t="s">
        <v>1354</v>
      </c>
      <c r="J12266" s="1" t="s">
        <v>1511</v>
      </c>
      <c r="K12266" s="1" t="s">
        <v>1509</v>
      </c>
      <c r="L12266" s="1" t="s">
        <v>1512</v>
      </c>
      <c r="M12266" s="1">
        <v>8</v>
      </c>
    </row>
    <row r="12267" spans="1:13" x14ac:dyDescent="0.25">
      <c r="A12267" s="1" t="s">
        <v>1354</v>
      </c>
      <c r="J12267" s="1" t="s">
        <v>1511</v>
      </c>
      <c r="K12267" s="1" t="s">
        <v>1509</v>
      </c>
      <c r="L12267" s="1" t="s">
        <v>1512</v>
      </c>
      <c r="M12267" s="1">
        <v>2</v>
      </c>
    </row>
    <row r="12268" spans="1:13" x14ac:dyDescent="0.25">
      <c r="A12268" s="1" t="s">
        <v>1354</v>
      </c>
      <c r="J12268" s="1" t="s">
        <v>1511</v>
      </c>
      <c r="K12268" s="1" t="s">
        <v>1509</v>
      </c>
      <c r="L12268" s="1" t="s">
        <v>1512</v>
      </c>
      <c r="M12268" s="1">
        <v>26</v>
      </c>
    </row>
    <row r="12269" spans="1:13" x14ac:dyDescent="0.25">
      <c r="A12269" s="1" t="s">
        <v>1354</v>
      </c>
      <c r="J12269" s="1" t="s">
        <v>1511</v>
      </c>
      <c r="K12269" s="1" t="s">
        <v>1509</v>
      </c>
      <c r="L12269" s="1" t="s">
        <v>1512</v>
      </c>
      <c r="M12269" s="1">
        <v>5</v>
      </c>
    </row>
    <row r="12270" spans="1:13" x14ac:dyDescent="0.25">
      <c r="A12270" s="1" t="s">
        <v>1354</v>
      </c>
      <c r="J12270" s="1" t="s">
        <v>1511</v>
      </c>
      <c r="K12270" s="1" t="s">
        <v>1509</v>
      </c>
      <c r="L12270" s="1" t="s">
        <v>1512</v>
      </c>
      <c r="M12270" s="1">
        <v>1</v>
      </c>
    </row>
    <row r="12271" spans="1:13" x14ac:dyDescent="0.25">
      <c r="A12271" s="1" t="s">
        <v>1354</v>
      </c>
      <c r="J12271" s="1" t="s">
        <v>1511</v>
      </c>
      <c r="K12271" s="1" t="s">
        <v>1509</v>
      </c>
      <c r="L12271" s="1" t="s">
        <v>1512</v>
      </c>
      <c r="M12271" s="1">
        <v>1</v>
      </c>
    </row>
    <row r="12272" spans="1:13" x14ac:dyDescent="0.25">
      <c r="A12272" s="1" t="s">
        <v>1354</v>
      </c>
      <c r="J12272" s="1" t="s">
        <v>1511</v>
      </c>
      <c r="K12272" s="1" t="s">
        <v>1509</v>
      </c>
      <c r="L12272" s="1" t="s">
        <v>1512</v>
      </c>
      <c r="M12272" s="1">
        <v>1</v>
      </c>
    </row>
    <row r="12273" spans="1:13" x14ac:dyDescent="0.25">
      <c r="A12273" s="1" t="s">
        <v>1354</v>
      </c>
      <c r="J12273" s="1" t="s">
        <v>1511</v>
      </c>
      <c r="K12273" s="1" t="s">
        <v>1509</v>
      </c>
      <c r="L12273" s="1" t="s">
        <v>1512</v>
      </c>
      <c r="M12273" s="1">
        <v>21</v>
      </c>
    </row>
    <row r="12274" spans="1:13" x14ac:dyDescent="0.25">
      <c r="A12274" s="1" t="s">
        <v>1358</v>
      </c>
      <c r="J12274" s="1" t="s">
        <v>1511</v>
      </c>
      <c r="K12274" s="1" t="s">
        <v>1509</v>
      </c>
      <c r="L12274" s="1" t="s">
        <v>1512</v>
      </c>
      <c r="M12274" s="1">
        <v>1</v>
      </c>
    </row>
    <row r="12275" spans="1:13" x14ac:dyDescent="0.25">
      <c r="A12275" s="1" t="s">
        <v>1358</v>
      </c>
      <c r="J12275" s="1" t="s">
        <v>1511</v>
      </c>
      <c r="K12275" s="1" t="s">
        <v>1509</v>
      </c>
      <c r="L12275" s="1" t="s">
        <v>1512</v>
      </c>
      <c r="M12275" s="1">
        <v>78</v>
      </c>
    </row>
    <row r="12276" spans="1:13" x14ac:dyDescent="0.25">
      <c r="A12276" s="1" t="s">
        <v>1358</v>
      </c>
      <c r="J12276" s="1" t="s">
        <v>1511</v>
      </c>
      <c r="K12276" s="1" t="s">
        <v>1509</v>
      </c>
      <c r="L12276" s="1" t="s">
        <v>1512</v>
      </c>
      <c r="M12276" s="1">
        <v>4</v>
      </c>
    </row>
    <row r="12277" spans="1:13" x14ac:dyDescent="0.25">
      <c r="A12277" s="1" t="s">
        <v>1378</v>
      </c>
      <c r="J12277" s="1" t="s">
        <v>1511</v>
      </c>
      <c r="K12277" s="1" t="s">
        <v>1509</v>
      </c>
      <c r="L12277" s="1" t="s">
        <v>1512</v>
      </c>
      <c r="M12277" s="1">
        <v>13</v>
      </c>
    </row>
    <row r="12278" spans="1:13" x14ac:dyDescent="0.25">
      <c r="A12278" s="1" t="s">
        <v>1378</v>
      </c>
      <c r="J12278" s="1" t="s">
        <v>1511</v>
      </c>
      <c r="K12278" s="1" t="s">
        <v>1509</v>
      </c>
      <c r="L12278" s="1" t="s">
        <v>1512</v>
      </c>
      <c r="M12278" s="1">
        <v>8</v>
      </c>
    </row>
    <row r="12279" spans="1:13" x14ac:dyDescent="0.25">
      <c r="A12279" s="1" t="s">
        <v>1378</v>
      </c>
      <c r="J12279" s="1" t="s">
        <v>1511</v>
      </c>
      <c r="K12279" s="1" t="s">
        <v>1509</v>
      </c>
      <c r="L12279" s="1" t="s">
        <v>1512</v>
      </c>
      <c r="M12279" s="1">
        <v>78</v>
      </c>
    </row>
    <row r="12280" spans="1:13" x14ac:dyDescent="0.25">
      <c r="A12280" s="1" t="s">
        <v>1379</v>
      </c>
      <c r="J12280" s="1" t="s">
        <v>1511</v>
      </c>
      <c r="K12280" s="1" t="s">
        <v>1509</v>
      </c>
      <c r="L12280" s="1" t="s">
        <v>1512</v>
      </c>
      <c r="M12280" s="1">
        <v>10</v>
      </c>
    </row>
    <row r="12281" spans="1:13" x14ac:dyDescent="0.25">
      <c r="A12281" s="1" t="s">
        <v>1379</v>
      </c>
      <c r="J12281" s="1" t="s">
        <v>1511</v>
      </c>
      <c r="K12281" s="1" t="s">
        <v>1509</v>
      </c>
      <c r="L12281" s="1" t="s">
        <v>1512</v>
      </c>
      <c r="M12281" s="1">
        <v>38</v>
      </c>
    </row>
    <row r="12282" spans="1:13" x14ac:dyDescent="0.25">
      <c r="A12282" s="1" t="s">
        <v>1379</v>
      </c>
      <c r="J12282" s="1" t="s">
        <v>1511</v>
      </c>
      <c r="K12282" s="1" t="s">
        <v>1509</v>
      </c>
      <c r="L12282" s="1" t="s">
        <v>1512</v>
      </c>
      <c r="M12282" s="1">
        <v>8</v>
      </c>
    </row>
    <row r="12283" spans="1:13" x14ac:dyDescent="0.25">
      <c r="A12283" s="1" t="s">
        <v>1379</v>
      </c>
      <c r="J12283" s="1" t="s">
        <v>1511</v>
      </c>
      <c r="K12283" s="1" t="s">
        <v>1509</v>
      </c>
      <c r="L12283" s="1" t="s">
        <v>1512</v>
      </c>
      <c r="M12283" s="1">
        <v>10</v>
      </c>
    </row>
    <row r="12284" spans="1:13" x14ac:dyDescent="0.25">
      <c r="A12284" s="1" t="s">
        <v>1379</v>
      </c>
      <c r="J12284" s="1" t="s">
        <v>1511</v>
      </c>
      <c r="K12284" s="1" t="s">
        <v>1509</v>
      </c>
      <c r="L12284" s="1" t="s">
        <v>1512</v>
      </c>
      <c r="M12284" s="1">
        <v>100</v>
      </c>
    </row>
    <row r="12285" spans="1:13" x14ac:dyDescent="0.25">
      <c r="A12285" s="1" t="s">
        <v>1379</v>
      </c>
      <c r="J12285" s="1" t="s">
        <v>1511</v>
      </c>
      <c r="K12285" s="1" t="s">
        <v>1509</v>
      </c>
      <c r="L12285" s="1" t="s">
        <v>1512</v>
      </c>
      <c r="M12285" s="1">
        <v>1</v>
      </c>
    </row>
    <row r="12286" spans="1:13" x14ac:dyDescent="0.25">
      <c r="A12286" s="1" t="s">
        <v>1379</v>
      </c>
      <c r="J12286" s="1" t="s">
        <v>1511</v>
      </c>
      <c r="K12286" s="1" t="s">
        <v>1509</v>
      </c>
      <c r="L12286" s="1" t="s">
        <v>1512</v>
      </c>
      <c r="M12286" s="1">
        <v>11</v>
      </c>
    </row>
    <row r="12287" spans="1:13" x14ac:dyDescent="0.25">
      <c r="A12287" s="1" t="s">
        <v>1438</v>
      </c>
      <c r="J12287" s="1" t="s">
        <v>1511</v>
      </c>
      <c r="K12287" s="1" t="s">
        <v>1509</v>
      </c>
      <c r="L12287" s="1" t="s">
        <v>1512</v>
      </c>
      <c r="M12287" s="1">
        <v>16</v>
      </c>
    </row>
    <row r="12288" spans="1:13" x14ac:dyDescent="0.25">
      <c r="A12288" s="1" t="s">
        <v>1438</v>
      </c>
      <c r="J12288" s="1" t="s">
        <v>1511</v>
      </c>
      <c r="K12288" s="1" t="s">
        <v>1509</v>
      </c>
      <c r="L12288" s="1" t="s">
        <v>1512</v>
      </c>
      <c r="M12288" s="1">
        <v>16</v>
      </c>
    </row>
    <row r="12289" spans="1:13" x14ac:dyDescent="0.25">
      <c r="A12289" s="1" t="s">
        <v>1438</v>
      </c>
      <c r="J12289" s="1" t="s">
        <v>1511</v>
      </c>
      <c r="K12289" s="1" t="s">
        <v>1509</v>
      </c>
      <c r="L12289" s="1" t="s">
        <v>1512</v>
      </c>
      <c r="M12289" s="1">
        <v>16</v>
      </c>
    </row>
    <row r="12290" spans="1:13" x14ac:dyDescent="0.25">
      <c r="A12290" s="1" t="s">
        <v>1357</v>
      </c>
      <c r="J12290" s="1" t="s">
        <v>1511</v>
      </c>
      <c r="K12290" s="1" t="s">
        <v>1509</v>
      </c>
      <c r="L12290" s="1" t="s">
        <v>1512</v>
      </c>
      <c r="M12290" s="1">
        <v>2</v>
      </c>
    </row>
    <row r="12291" spans="1:13" x14ac:dyDescent="0.25">
      <c r="A12291" s="1" t="s">
        <v>1357</v>
      </c>
      <c r="J12291" s="1" t="s">
        <v>1511</v>
      </c>
      <c r="K12291" s="1" t="s">
        <v>1509</v>
      </c>
      <c r="L12291" s="1" t="s">
        <v>1512</v>
      </c>
      <c r="M12291" s="1">
        <v>1</v>
      </c>
    </row>
    <row r="12292" spans="1:13" x14ac:dyDescent="0.25">
      <c r="A12292" s="1" t="s">
        <v>1357</v>
      </c>
      <c r="J12292" s="1" t="s">
        <v>1511</v>
      </c>
      <c r="K12292" s="1" t="s">
        <v>1509</v>
      </c>
      <c r="L12292" s="1" t="s">
        <v>1512</v>
      </c>
      <c r="M12292" s="1">
        <v>1</v>
      </c>
    </row>
    <row r="12293" spans="1:13" x14ac:dyDescent="0.25">
      <c r="A12293" s="1" t="s">
        <v>1357</v>
      </c>
      <c r="J12293" s="1" t="s">
        <v>1511</v>
      </c>
      <c r="K12293" s="1" t="s">
        <v>1509</v>
      </c>
      <c r="L12293" s="1" t="s">
        <v>1512</v>
      </c>
      <c r="M12293" s="1">
        <v>6</v>
      </c>
    </row>
    <row r="12294" spans="1:13" x14ac:dyDescent="0.25">
      <c r="A12294" s="1" t="s">
        <v>1357</v>
      </c>
      <c r="J12294" s="1" t="s">
        <v>1511</v>
      </c>
      <c r="K12294" s="1" t="s">
        <v>1509</v>
      </c>
      <c r="L12294" s="1" t="s">
        <v>1512</v>
      </c>
      <c r="M12294" s="1">
        <v>2</v>
      </c>
    </row>
    <row r="12295" spans="1:13" x14ac:dyDescent="0.25">
      <c r="A12295" s="1" t="s">
        <v>1357</v>
      </c>
      <c r="J12295" s="1" t="s">
        <v>1511</v>
      </c>
      <c r="K12295" s="1" t="s">
        <v>1509</v>
      </c>
      <c r="L12295" s="1" t="s">
        <v>1512</v>
      </c>
      <c r="M12295" s="1">
        <v>2</v>
      </c>
    </row>
    <row r="12296" spans="1:13" x14ac:dyDescent="0.25">
      <c r="A12296" s="1" t="s">
        <v>1357</v>
      </c>
      <c r="J12296" s="1" t="s">
        <v>1511</v>
      </c>
      <c r="K12296" s="1" t="s">
        <v>1509</v>
      </c>
      <c r="L12296" s="1" t="s">
        <v>1512</v>
      </c>
      <c r="M12296" s="1">
        <v>1</v>
      </c>
    </row>
    <row r="12297" spans="1:13" x14ac:dyDescent="0.25">
      <c r="A12297" s="1" t="s">
        <v>1354</v>
      </c>
      <c r="J12297" s="1" t="s">
        <v>1511</v>
      </c>
      <c r="K12297" s="1" t="s">
        <v>1509</v>
      </c>
      <c r="L12297" s="1" t="s">
        <v>1512</v>
      </c>
      <c r="M12297" s="1">
        <v>7</v>
      </c>
    </row>
    <row r="12298" spans="1:13" x14ac:dyDescent="0.25">
      <c r="A12298" s="1" t="s">
        <v>1354</v>
      </c>
      <c r="J12298" s="1" t="s">
        <v>1511</v>
      </c>
      <c r="K12298" s="1" t="s">
        <v>1509</v>
      </c>
      <c r="L12298" s="1" t="s">
        <v>1512</v>
      </c>
      <c r="M12298" s="1">
        <v>1</v>
      </c>
    </row>
    <row r="12299" spans="1:13" x14ac:dyDescent="0.25">
      <c r="A12299" s="1" t="s">
        <v>1354</v>
      </c>
      <c r="J12299" s="1" t="s">
        <v>1511</v>
      </c>
      <c r="K12299" s="1" t="s">
        <v>1509</v>
      </c>
      <c r="L12299" s="1" t="s">
        <v>1512</v>
      </c>
      <c r="M12299" s="1">
        <v>1</v>
      </c>
    </row>
    <row r="12300" spans="1:13" x14ac:dyDescent="0.25">
      <c r="A12300" s="1" t="s">
        <v>1354</v>
      </c>
      <c r="J12300" s="1" t="s">
        <v>1511</v>
      </c>
      <c r="K12300" s="1" t="s">
        <v>1509</v>
      </c>
      <c r="L12300" s="1" t="s">
        <v>1512</v>
      </c>
      <c r="M12300" s="1">
        <v>1</v>
      </c>
    </row>
    <row r="12301" spans="1:13" x14ac:dyDescent="0.25">
      <c r="A12301" s="1" t="s">
        <v>1262</v>
      </c>
      <c r="J12301" s="1" t="s">
        <v>1511</v>
      </c>
      <c r="K12301" s="1" t="s">
        <v>1509</v>
      </c>
      <c r="L12301" s="1" t="s">
        <v>1512</v>
      </c>
      <c r="M12301" s="1">
        <v>1</v>
      </c>
    </row>
    <row r="12302" spans="1:13" x14ac:dyDescent="0.25">
      <c r="A12302" s="1" t="s">
        <v>1262</v>
      </c>
      <c r="J12302" s="1" t="s">
        <v>1511</v>
      </c>
      <c r="K12302" s="1" t="s">
        <v>1509</v>
      </c>
      <c r="L12302" s="1" t="s">
        <v>1512</v>
      </c>
      <c r="M12302" s="1">
        <v>1</v>
      </c>
    </row>
    <row r="12303" spans="1:13" x14ac:dyDescent="0.25">
      <c r="A12303" s="1" t="s">
        <v>1266</v>
      </c>
      <c r="J12303" s="1" t="s">
        <v>1511</v>
      </c>
      <c r="K12303" s="1" t="s">
        <v>1509</v>
      </c>
      <c r="L12303" s="1" t="s">
        <v>1512</v>
      </c>
      <c r="M12303" s="1">
        <v>2</v>
      </c>
    </row>
    <row r="12304" spans="1:13" x14ac:dyDescent="0.25">
      <c r="A12304" s="1" t="s">
        <v>1266</v>
      </c>
      <c r="J12304" s="1" t="s">
        <v>1511</v>
      </c>
      <c r="K12304" s="1" t="s">
        <v>1509</v>
      </c>
      <c r="L12304" s="1" t="s">
        <v>1512</v>
      </c>
      <c r="M12304" s="1">
        <v>13</v>
      </c>
    </row>
    <row r="12305" spans="1:13" x14ac:dyDescent="0.25">
      <c r="A12305" s="1" t="s">
        <v>1266</v>
      </c>
      <c r="J12305" s="1" t="s">
        <v>1511</v>
      </c>
      <c r="K12305" s="1" t="s">
        <v>1509</v>
      </c>
      <c r="L12305" s="1" t="s">
        <v>1512</v>
      </c>
      <c r="M12305" s="1">
        <v>2</v>
      </c>
    </row>
    <row r="12306" spans="1:13" x14ac:dyDescent="0.25">
      <c r="A12306" s="1" t="s">
        <v>1266</v>
      </c>
      <c r="J12306" s="1" t="s">
        <v>1511</v>
      </c>
      <c r="K12306" s="1" t="s">
        <v>1509</v>
      </c>
      <c r="L12306" s="1" t="s">
        <v>1512</v>
      </c>
      <c r="M12306" s="1">
        <v>1</v>
      </c>
    </row>
    <row r="12307" spans="1:13" x14ac:dyDescent="0.25">
      <c r="A12307" s="1" t="s">
        <v>1266</v>
      </c>
      <c r="J12307" s="1" t="s">
        <v>1511</v>
      </c>
      <c r="K12307" s="1" t="s">
        <v>1509</v>
      </c>
      <c r="L12307" s="1" t="s">
        <v>1512</v>
      </c>
      <c r="M12307" s="1">
        <v>1</v>
      </c>
    </row>
    <row r="12308" spans="1:13" x14ac:dyDescent="0.25">
      <c r="A12308" s="1" t="s">
        <v>1266</v>
      </c>
      <c r="J12308" s="1" t="s">
        <v>1511</v>
      </c>
      <c r="K12308" s="1" t="s">
        <v>1509</v>
      </c>
      <c r="L12308" s="1" t="s">
        <v>1510</v>
      </c>
      <c r="M12308" s="1">
        <v>66</v>
      </c>
    </row>
    <row r="12309" spans="1:13" x14ac:dyDescent="0.25">
      <c r="A12309" s="1" t="s">
        <v>1266</v>
      </c>
      <c r="J12309" s="1" t="s">
        <v>1511</v>
      </c>
      <c r="K12309" s="1" t="s">
        <v>1509</v>
      </c>
      <c r="L12309" s="1" t="s">
        <v>1512</v>
      </c>
      <c r="M12309" s="1">
        <v>5</v>
      </c>
    </row>
    <row r="12310" spans="1:13" x14ac:dyDescent="0.25">
      <c r="A12310" s="1" t="s">
        <v>1266</v>
      </c>
      <c r="J12310" s="1" t="s">
        <v>1511</v>
      </c>
      <c r="K12310" s="1" t="s">
        <v>1509</v>
      </c>
      <c r="L12310" s="1" t="s">
        <v>1512</v>
      </c>
      <c r="M12310" s="1">
        <v>1</v>
      </c>
    </row>
    <row r="12311" spans="1:13" x14ac:dyDescent="0.25">
      <c r="A12311" s="1" t="s">
        <v>1266</v>
      </c>
      <c r="J12311" s="1" t="s">
        <v>1511</v>
      </c>
      <c r="K12311" s="1" t="s">
        <v>1509</v>
      </c>
      <c r="L12311" s="1" t="s">
        <v>1512</v>
      </c>
      <c r="M12311" s="1">
        <v>2</v>
      </c>
    </row>
    <row r="12312" spans="1:13" x14ac:dyDescent="0.25">
      <c r="A12312" s="1" t="s">
        <v>1359</v>
      </c>
      <c r="J12312" s="1" t="s">
        <v>1511</v>
      </c>
      <c r="K12312" s="1" t="s">
        <v>1514</v>
      </c>
      <c r="L12312" s="1" t="s">
        <v>1512</v>
      </c>
      <c r="M12312" s="1">
        <v>22</v>
      </c>
    </row>
    <row r="12313" spans="1:13" x14ac:dyDescent="0.25">
      <c r="A12313" s="1" t="s">
        <v>1312</v>
      </c>
      <c r="J12313" s="1" t="s">
        <v>1511</v>
      </c>
      <c r="K12313" s="1" t="s">
        <v>1514</v>
      </c>
      <c r="L12313" s="1" t="s">
        <v>1513</v>
      </c>
      <c r="M12313" s="1">
        <v>2</v>
      </c>
    </row>
    <row r="12314" spans="1:13" x14ac:dyDescent="0.25">
      <c r="A12314" s="1" t="s">
        <v>1325</v>
      </c>
      <c r="J12314" s="1" t="s">
        <v>1511</v>
      </c>
      <c r="K12314" s="1" t="s">
        <v>1509</v>
      </c>
      <c r="L12314" s="1" t="s">
        <v>1513</v>
      </c>
      <c r="M12314" s="1">
        <v>1</v>
      </c>
    </row>
    <row r="12315" spans="1:13" x14ac:dyDescent="0.25">
      <c r="A12315" s="1" t="s">
        <v>1325</v>
      </c>
      <c r="J12315" s="1" t="s">
        <v>1511</v>
      </c>
      <c r="K12315" s="1" t="s">
        <v>1509</v>
      </c>
      <c r="L12315" s="1" t="s">
        <v>1513</v>
      </c>
      <c r="M12315" s="1">
        <v>3</v>
      </c>
    </row>
    <row r="12316" spans="1:13" x14ac:dyDescent="0.25">
      <c r="A12316" s="1" t="s">
        <v>1325</v>
      </c>
      <c r="J12316" s="1" t="s">
        <v>1511</v>
      </c>
      <c r="K12316" s="1" t="s">
        <v>1509</v>
      </c>
      <c r="L12316" s="1" t="s">
        <v>1513</v>
      </c>
      <c r="M12316" s="1">
        <v>2</v>
      </c>
    </row>
    <row r="12317" spans="1:13" x14ac:dyDescent="0.25">
      <c r="A12317" s="1" t="s">
        <v>1325</v>
      </c>
      <c r="J12317" s="1" t="s">
        <v>1511</v>
      </c>
      <c r="K12317" s="1" t="s">
        <v>1509</v>
      </c>
      <c r="L12317" s="1" t="s">
        <v>1513</v>
      </c>
      <c r="M12317" s="1">
        <v>2</v>
      </c>
    </row>
    <row r="12318" spans="1:13" x14ac:dyDescent="0.25">
      <c r="A12318" s="1" t="s">
        <v>1325</v>
      </c>
      <c r="J12318" s="1" t="s">
        <v>1511</v>
      </c>
      <c r="K12318" s="1" t="s">
        <v>1509</v>
      </c>
      <c r="L12318" s="1" t="s">
        <v>1513</v>
      </c>
      <c r="M12318" s="1">
        <v>1</v>
      </c>
    </row>
    <row r="12319" spans="1:13" x14ac:dyDescent="0.25">
      <c r="A12319" s="1" t="s">
        <v>1325</v>
      </c>
      <c r="J12319" s="1" t="s">
        <v>1511</v>
      </c>
      <c r="K12319" s="1" t="s">
        <v>1509</v>
      </c>
      <c r="L12319" s="1" t="s">
        <v>1513</v>
      </c>
      <c r="M12319" s="1">
        <v>1</v>
      </c>
    </row>
    <row r="12320" spans="1:13" x14ac:dyDescent="0.25">
      <c r="A12320" s="1" t="s">
        <v>1325</v>
      </c>
      <c r="J12320" s="1" t="s">
        <v>1511</v>
      </c>
      <c r="K12320" s="1" t="s">
        <v>1509</v>
      </c>
      <c r="L12320" s="1" t="s">
        <v>1513</v>
      </c>
      <c r="M12320" s="1">
        <v>1</v>
      </c>
    </row>
    <row r="12321" spans="1:13" x14ac:dyDescent="0.25">
      <c r="A12321" s="1" t="s">
        <v>1325</v>
      </c>
      <c r="J12321" s="1" t="s">
        <v>1511</v>
      </c>
      <c r="K12321" s="1" t="s">
        <v>1509</v>
      </c>
      <c r="L12321" s="1" t="s">
        <v>1513</v>
      </c>
      <c r="M12321" s="1">
        <v>2</v>
      </c>
    </row>
    <row r="12322" spans="1:13" x14ac:dyDescent="0.25">
      <c r="A12322" s="1" t="s">
        <v>1325</v>
      </c>
      <c r="J12322" s="1" t="s">
        <v>1511</v>
      </c>
      <c r="K12322" s="1" t="s">
        <v>1509</v>
      </c>
      <c r="L12322" s="1" t="s">
        <v>1513</v>
      </c>
      <c r="M12322" s="1">
        <v>2</v>
      </c>
    </row>
    <row r="12323" spans="1:13" x14ac:dyDescent="0.25">
      <c r="A12323" s="1" t="s">
        <v>1325</v>
      </c>
      <c r="J12323" s="1" t="s">
        <v>1511</v>
      </c>
      <c r="K12323" s="1" t="s">
        <v>1509</v>
      </c>
      <c r="L12323" s="1" t="s">
        <v>1513</v>
      </c>
      <c r="M12323" s="1">
        <v>1</v>
      </c>
    </row>
    <row r="12324" spans="1:13" x14ac:dyDescent="0.25">
      <c r="A12324" s="1" t="s">
        <v>1325</v>
      </c>
      <c r="J12324" s="1" t="s">
        <v>1511</v>
      </c>
      <c r="K12324" s="1" t="s">
        <v>1509</v>
      </c>
      <c r="L12324" s="1" t="s">
        <v>1513</v>
      </c>
      <c r="M12324" s="1">
        <v>1</v>
      </c>
    </row>
    <row r="12325" spans="1:13" x14ac:dyDescent="0.25">
      <c r="A12325" s="1" t="s">
        <v>1325</v>
      </c>
      <c r="J12325" s="1" t="s">
        <v>1511</v>
      </c>
      <c r="K12325" s="1" t="s">
        <v>1509</v>
      </c>
      <c r="L12325" s="1" t="s">
        <v>1512</v>
      </c>
      <c r="M12325" s="1">
        <v>1</v>
      </c>
    </row>
    <row r="12326" spans="1:13" x14ac:dyDescent="0.25">
      <c r="A12326" s="1" t="s">
        <v>1325</v>
      </c>
      <c r="J12326" s="1" t="s">
        <v>1511</v>
      </c>
      <c r="K12326" s="1" t="s">
        <v>1509</v>
      </c>
      <c r="L12326" s="1" t="s">
        <v>1513</v>
      </c>
      <c r="M12326" s="1">
        <v>6</v>
      </c>
    </row>
    <row r="12327" spans="1:13" x14ac:dyDescent="0.25">
      <c r="A12327" s="1" t="s">
        <v>1325</v>
      </c>
      <c r="J12327" s="1" t="s">
        <v>1511</v>
      </c>
      <c r="K12327" s="1" t="s">
        <v>1509</v>
      </c>
      <c r="L12327" s="1" t="s">
        <v>1513</v>
      </c>
      <c r="M12327" s="1">
        <v>1</v>
      </c>
    </row>
    <row r="12328" spans="1:13" x14ac:dyDescent="0.25">
      <c r="A12328" s="1" t="s">
        <v>1325</v>
      </c>
      <c r="J12328" s="1" t="s">
        <v>1511</v>
      </c>
      <c r="K12328" s="1" t="s">
        <v>1509</v>
      </c>
      <c r="L12328" s="1" t="s">
        <v>1513</v>
      </c>
      <c r="M12328" s="1">
        <v>2</v>
      </c>
    </row>
    <row r="12329" spans="1:13" x14ac:dyDescent="0.25">
      <c r="A12329" s="1" t="s">
        <v>1325</v>
      </c>
      <c r="J12329" s="1" t="s">
        <v>1511</v>
      </c>
      <c r="K12329" s="1" t="s">
        <v>1509</v>
      </c>
      <c r="L12329" s="1" t="s">
        <v>1513</v>
      </c>
      <c r="M12329" s="1">
        <v>1</v>
      </c>
    </row>
    <row r="12330" spans="1:13" x14ac:dyDescent="0.25">
      <c r="A12330" s="1" t="s">
        <v>1325</v>
      </c>
      <c r="J12330" s="1" t="s">
        <v>1511</v>
      </c>
      <c r="K12330" s="1" t="s">
        <v>1509</v>
      </c>
      <c r="L12330" s="1" t="s">
        <v>1513</v>
      </c>
      <c r="M12330" s="1">
        <v>2</v>
      </c>
    </row>
    <row r="12331" spans="1:13" x14ac:dyDescent="0.25">
      <c r="A12331" s="1" t="s">
        <v>1325</v>
      </c>
      <c r="J12331" s="1" t="s">
        <v>1511</v>
      </c>
      <c r="K12331" s="1" t="s">
        <v>1509</v>
      </c>
      <c r="L12331" s="1" t="s">
        <v>1513</v>
      </c>
      <c r="M12331" s="1">
        <v>6</v>
      </c>
    </row>
    <row r="12332" spans="1:13" x14ac:dyDescent="0.25">
      <c r="A12332" s="1" t="s">
        <v>1325</v>
      </c>
      <c r="J12332" s="1" t="s">
        <v>1511</v>
      </c>
      <c r="K12332" s="1" t="s">
        <v>1509</v>
      </c>
      <c r="L12332" s="1" t="s">
        <v>1513</v>
      </c>
      <c r="M12332" s="1">
        <v>4</v>
      </c>
    </row>
    <row r="12333" spans="1:13" x14ac:dyDescent="0.25">
      <c r="A12333" s="1" t="s">
        <v>1325</v>
      </c>
      <c r="J12333" s="1" t="s">
        <v>1511</v>
      </c>
      <c r="K12333" s="1" t="s">
        <v>1509</v>
      </c>
      <c r="L12333" s="1" t="s">
        <v>1513</v>
      </c>
      <c r="M12333" s="1">
        <v>1</v>
      </c>
    </row>
    <row r="12334" spans="1:13" x14ac:dyDescent="0.25">
      <c r="A12334" s="1" t="s">
        <v>1325</v>
      </c>
      <c r="J12334" s="1" t="s">
        <v>1511</v>
      </c>
      <c r="K12334" s="1" t="s">
        <v>1509</v>
      </c>
      <c r="L12334" s="1" t="s">
        <v>1513</v>
      </c>
      <c r="M12334" s="1">
        <v>1</v>
      </c>
    </row>
    <row r="12335" spans="1:13" x14ac:dyDescent="0.25">
      <c r="A12335" s="1" t="s">
        <v>1325</v>
      </c>
      <c r="J12335" s="1" t="s">
        <v>1511</v>
      </c>
      <c r="K12335" s="1" t="s">
        <v>1509</v>
      </c>
      <c r="L12335" s="1" t="s">
        <v>1513</v>
      </c>
      <c r="M12335" s="1">
        <v>2</v>
      </c>
    </row>
    <row r="12336" spans="1:13" x14ac:dyDescent="0.25">
      <c r="A12336" s="1" t="s">
        <v>1325</v>
      </c>
      <c r="J12336" s="1" t="s">
        <v>1511</v>
      </c>
      <c r="K12336" s="1" t="s">
        <v>1509</v>
      </c>
      <c r="L12336" s="1" t="s">
        <v>1513</v>
      </c>
      <c r="M12336" s="1">
        <v>1</v>
      </c>
    </row>
    <row r="12337" spans="1:13" x14ac:dyDescent="0.25">
      <c r="A12337" s="1" t="s">
        <v>1325</v>
      </c>
      <c r="J12337" s="1" t="s">
        <v>1511</v>
      </c>
      <c r="K12337" s="1" t="s">
        <v>1509</v>
      </c>
      <c r="L12337" s="1" t="s">
        <v>1513</v>
      </c>
      <c r="M12337" s="1">
        <v>3</v>
      </c>
    </row>
    <row r="12338" spans="1:13" x14ac:dyDescent="0.25">
      <c r="A12338" s="1" t="s">
        <v>1325</v>
      </c>
      <c r="J12338" s="1" t="s">
        <v>1511</v>
      </c>
      <c r="K12338" s="1" t="s">
        <v>1509</v>
      </c>
      <c r="L12338" s="1" t="s">
        <v>1513</v>
      </c>
      <c r="M12338" s="1">
        <v>1</v>
      </c>
    </row>
    <row r="12339" spans="1:13" x14ac:dyDescent="0.25">
      <c r="A12339" s="1" t="s">
        <v>1325</v>
      </c>
      <c r="J12339" s="1" t="s">
        <v>1511</v>
      </c>
      <c r="K12339" s="1" t="s">
        <v>1509</v>
      </c>
      <c r="L12339" s="1" t="s">
        <v>1510</v>
      </c>
      <c r="M12339" s="1">
        <v>1</v>
      </c>
    </row>
    <row r="12340" spans="1:13" x14ac:dyDescent="0.25">
      <c r="A12340" s="1" t="s">
        <v>1325</v>
      </c>
      <c r="J12340" s="1" t="s">
        <v>1511</v>
      </c>
      <c r="K12340" s="1" t="s">
        <v>1509</v>
      </c>
      <c r="L12340" s="1" t="s">
        <v>1513</v>
      </c>
      <c r="M12340" s="1">
        <v>2</v>
      </c>
    </row>
    <row r="12341" spans="1:13" x14ac:dyDescent="0.25">
      <c r="A12341" s="1" t="s">
        <v>1325</v>
      </c>
      <c r="J12341" s="1" t="s">
        <v>1511</v>
      </c>
      <c r="K12341" s="1" t="s">
        <v>1509</v>
      </c>
      <c r="L12341" s="1" t="s">
        <v>1513</v>
      </c>
      <c r="M12341" s="1">
        <v>1</v>
      </c>
    </row>
    <row r="12342" spans="1:13" x14ac:dyDescent="0.25">
      <c r="A12342" s="1" t="s">
        <v>1325</v>
      </c>
      <c r="J12342" s="1" t="s">
        <v>1511</v>
      </c>
      <c r="K12342" s="1" t="s">
        <v>1509</v>
      </c>
      <c r="L12342" s="1" t="s">
        <v>1513</v>
      </c>
      <c r="M12342" s="1">
        <v>1</v>
      </c>
    </row>
    <row r="12343" spans="1:13" x14ac:dyDescent="0.25">
      <c r="A12343" s="1" t="s">
        <v>1325</v>
      </c>
      <c r="J12343" s="1" t="s">
        <v>1511</v>
      </c>
      <c r="K12343" s="1" t="s">
        <v>1509</v>
      </c>
      <c r="L12343" s="1" t="s">
        <v>1513</v>
      </c>
      <c r="M12343" s="1">
        <v>7</v>
      </c>
    </row>
    <row r="12344" spans="1:13" x14ac:dyDescent="0.25">
      <c r="A12344" s="1" t="s">
        <v>1325</v>
      </c>
      <c r="J12344" s="1" t="s">
        <v>1511</v>
      </c>
      <c r="K12344" s="1" t="s">
        <v>1509</v>
      </c>
      <c r="L12344" s="1" t="s">
        <v>1513</v>
      </c>
      <c r="M12344" s="1">
        <v>1</v>
      </c>
    </row>
    <row r="12345" spans="1:13" x14ac:dyDescent="0.25">
      <c r="A12345" s="1" t="s">
        <v>1325</v>
      </c>
      <c r="J12345" s="1" t="s">
        <v>1511</v>
      </c>
      <c r="K12345" s="1" t="s">
        <v>1509</v>
      </c>
      <c r="L12345" s="1" t="s">
        <v>1513</v>
      </c>
      <c r="M12345" s="1">
        <v>1</v>
      </c>
    </row>
    <row r="12346" spans="1:13" x14ac:dyDescent="0.25">
      <c r="A12346" s="1" t="s">
        <v>1325</v>
      </c>
      <c r="J12346" s="1" t="s">
        <v>1511</v>
      </c>
      <c r="K12346" s="1" t="s">
        <v>1509</v>
      </c>
      <c r="L12346" s="1" t="s">
        <v>1513</v>
      </c>
      <c r="M12346" s="1">
        <v>1</v>
      </c>
    </row>
    <row r="12347" spans="1:13" x14ac:dyDescent="0.25">
      <c r="A12347" s="1" t="s">
        <v>1325</v>
      </c>
      <c r="J12347" s="1" t="s">
        <v>1511</v>
      </c>
      <c r="K12347" s="1" t="s">
        <v>1509</v>
      </c>
      <c r="L12347" s="1" t="s">
        <v>1513</v>
      </c>
      <c r="M12347" s="1">
        <v>3</v>
      </c>
    </row>
    <row r="12348" spans="1:13" x14ac:dyDescent="0.25">
      <c r="A12348" s="1" t="s">
        <v>1325</v>
      </c>
      <c r="J12348" s="1" t="s">
        <v>1511</v>
      </c>
      <c r="K12348" s="1" t="s">
        <v>1509</v>
      </c>
      <c r="L12348" s="1" t="s">
        <v>1513</v>
      </c>
      <c r="M12348" s="1">
        <v>1</v>
      </c>
    </row>
    <row r="12349" spans="1:13" x14ac:dyDescent="0.25">
      <c r="A12349" s="1" t="s">
        <v>1297</v>
      </c>
      <c r="J12349" s="1" t="s">
        <v>1511</v>
      </c>
      <c r="K12349" s="1" t="s">
        <v>1509</v>
      </c>
      <c r="L12349" s="1" t="s">
        <v>1513</v>
      </c>
      <c r="M12349" s="1">
        <v>10</v>
      </c>
    </row>
    <row r="12350" spans="1:13" x14ac:dyDescent="0.25">
      <c r="A12350" s="1" t="s">
        <v>1297</v>
      </c>
      <c r="J12350" s="1" t="s">
        <v>1511</v>
      </c>
      <c r="K12350" s="1" t="s">
        <v>1509</v>
      </c>
      <c r="L12350" s="1" t="s">
        <v>1513</v>
      </c>
      <c r="M12350" s="1">
        <v>12</v>
      </c>
    </row>
    <row r="12351" spans="1:13" x14ac:dyDescent="0.25">
      <c r="A12351" s="1" t="s">
        <v>1297</v>
      </c>
      <c r="J12351" s="1" t="s">
        <v>1511</v>
      </c>
      <c r="K12351" s="1" t="s">
        <v>1509</v>
      </c>
      <c r="L12351" s="1" t="s">
        <v>1513</v>
      </c>
      <c r="M12351" s="1">
        <v>11</v>
      </c>
    </row>
    <row r="12352" spans="1:13" x14ac:dyDescent="0.25">
      <c r="A12352" s="1" t="s">
        <v>1350</v>
      </c>
      <c r="J12352" s="1" t="s">
        <v>1511</v>
      </c>
      <c r="K12352" s="1" t="s">
        <v>1509</v>
      </c>
      <c r="L12352" s="1" t="s">
        <v>1512</v>
      </c>
      <c r="M12352" s="1">
        <v>60</v>
      </c>
    </row>
    <row r="12353" spans="1:13" x14ac:dyDescent="0.25">
      <c r="A12353" s="1" t="s">
        <v>1297</v>
      </c>
      <c r="J12353" s="1" t="s">
        <v>1511</v>
      </c>
      <c r="K12353" s="1" t="s">
        <v>1509</v>
      </c>
      <c r="L12353" s="1" t="s">
        <v>1510</v>
      </c>
      <c r="M12353" s="1">
        <v>8</v>
      </c>
    </row>
    <row r="12354" spans="1:13" x14ac:dyDescent="0.25">
      <c r="A12354" s="1" t="s">
        <v>1296</v>
      </c>
      <c r="J12354" s="1" t="s">
        <v>1508</v>
      </c>
      <c r="K12354" s="1" t="s">
        <v>1509</v>
      </c>
      <c r="L12354" s="1" t="s">
        <v>1512</v>
      </c>
      <c r="M12354" s="1">
        <v>7</v>
      </c>
    </row>
    <row r="12355" spans="1:13" x14ac:dyDescent="0.25">
      <c r="A12355" s="1" t="s">
        <v>1342</v>
      </c>
      <c r="J12355" s="1" t="s">
        <v>1508</v>
      </c>
      <c r="K12355" s="1" t="s">
        <v>1514</v>
      </c>
      <c r="L12355" s="1" t="s">
        <v>1512</v>
      </c>
      <c r="M12355" s="1">
        <v>29</v>
      </c>
    </row>
    <row r="12356" spans="1:13" x14ac:dyDescent="0.25">
      <c r="A12356" s="1" t="s">
        <v>1320</v>
      </c>
      <c r="J12356" s="1" t="s">
        <v>1511</v>
      </c>
      <c r="K12356" s="1" t="s">
        <v>1509</v>
      </c>
      <c r="L12356" s="1" t="s">
        <v>1512</v>
      </c>
      <c r="M12356" s="1">
        <v>65</v>
      </c>
    </row>
    <row r="12357" spans="1:13" x14ac:dyDescent="0.25">
      <c r="A12357" s="1" t="s">
        <v>1321</v>
      </c>
      <c r="J12357" s="1" t="s">
        <v>1511</v>
      </c>
      <c r="K12357" s="1" t="s">
        <v>1509</v>
      </c>
      <c r="L12357" s="1" t="s">
        <v>1512</v>
      </c>
      <c r="M12357" s="1">
        <v>59</v>
      </c>
    </row>
    <row r="12358" spans="1:13" x14ac:dyDescent="0.25">
      <c r="A12358" s="1" t="s">
        <v>835</v>
      </c>
      <c r="J12358" s="1" t="s">
        <v>1511</v>
      </c>
      <c r="K12358" s="1" t="s">
        <v>1509</v>
      </c>
      <c r="L12358" s="1" t="s">
        <v>1512</v>
      </c>
      <c r="M12358" s="1">
        <v>1</v>
      </c>
    </row>
    <row r="12359" spans="1:13" x14ac:dyDescent="0.25">
      <c r="A12359" s="1" t="s">
        <v>1266</v>
      </c>
      <c r="J12359" s="1" t="s">
        <v>1511</v>
      </c>
      <c r="K12359" s="1" t="s">
        <v>1509</v>
      </c>
      <c r="L12359" s="1" t="s">
        <v>1512</v>
      </c>
      <c r="M12359" s="1">
        <v>1</v>
      </c>
    </row>
    <row r="12360" spans="1:13" x14ac:dyDescent="0.25">
      <c r="A12360" s="1" t="s">
        <v>1266</v>
      </c>
      <c r="J12360" s="1" t="s">
        <v>1511</v>
      </c>
      <c r="K12360" s="1" t="s">
        <v>1509</v>
      </c>
      <c r="L12360" s="1" t="s">
        <v>1512</v>
      </c>
      <c r="M12360" s="1">
        <v>1</v>
      </c>
    </row>
    <row r="12361" spans="1:13" x14ac:dyDescent="0.25">
      <c r="A12361" s="1" t="s">
        <v>1266</v>
      </c>
      <c r="J12361" s="1" t="s">
        <v>1511</v>
      </c>
      <c r="K12361" s="1" t="s">
        <v>1509</v>
      </c>
      <c r="L12361" s="1" t="s">
        <v>1512</v>
      </c>
      <c r="M12361" s="1">
        <v>1</v>
      </c>
    </row>
    <row r="12362" spans="1:13" x14ac:dyDescent="0.25">
      <c r="A12362" s="1" t="s">
        <v>1266</v>
      </c>
      <c r="J12362" s="1" t="s">
        <v>1511</v>
      </c>
      <c r="K12362" s="1" t="s">
        <v>1509</v>
      </c>
      <c r="L12362" s="1" t="s">
        <v>1512</v>
      </c>
      <c r="M12362" s="1">
        <v>2</v>
      </c>
    </row>
    <row r="12363" spans="1:13" x14ac:dyDescent="0.25">
      <c r="A12363" s="1" t="s">
        <v>1296</v>
      </c>
      <c r="J12363" s="1" t="s">
        <v>1508</v>
      </c>
      <c r="K12363" s="1" t="s">
        <v>1509</v>
      </c>
      <c r="L12363" s="1" t="s">
        <v>1512</v>
      </c>
      <c r="M12363" s="1">
        <v>2</v>
      </c>
    </row>
    <row r="12364" spans="1:13" x14ac:dyDescent="0.25">
      <c r="A12364" s="1" t="s">
        <v>1281</v>
      </c>
      <c r="J12364" s="1" t="s">
        <v>1511</v>
      </c>
      <c r="K12364" s="1" t="s">
        <v>1514</v>
      </c>
      <c r="L12364" s="1" t="s">
        <v>1510</v>
      </c>
      <c r="M12364" s="1">
        <v>2</v>
      </c>
    </row>
    <row r="12365" spans="1:13" x14ac:dyDescent="0.25">
      <c r="A12365" s="1" t="s">
        <v>1281</v>
      </c>
      <c r="J12365" s="1" t="s">
        <v>1508</v>
      </c>
      <c r="K12365" s="1" t="s">
        <v>1514</v>
      </c>
      <c r="L12365" s="1" t="s">
        <v>1513</v>
      </c>
      <c r="M12365" s="1">
        <v>1</v>
      </c>
    </row>
    <row r="12366" spans="1:13" x14ac:dyDescent="0.25">
      <c r="A12366" s="1" t="s">
        <v>1325</v>
      </c>
      <c r="J12366" s="1" t="s">
        <v>1511</v>
      </c>
      <c r="K12366" s="1" t="s">
        <v>1509</v>
      </c>
      <c r="L12366" s="1" t="s">
        <v>1512</v>
      </c>
      <c r="M12366" s="1">
        <v>2</v>
      </c>
    </row>
    <row r="12367" spans="1:13" x14ac:dyDescent="0.25">
      <c r="A12367" s="1" t="s">
        <v>1325</v>
      </c>
      <c r="J12367" s="1" t="s">
        <v>1511</v>
      </c>
      <c r="K12367" s="1" t="s">
        <v>1509</v>
      </c>
      <c r="L12367" s="1" t="s">
        <v>1512</v>
      </c>
      <c r="M12367" s="1">
        <v>4</v>
      </c>
    </row>
    <row r="12368" spans="1:13" x14ac:dyDescent="0.25">
      <c r="A12368" s="1" t="s">
        <v>1266</v>
      </c>
      <c r="J12368" s="1" t="s">
        <v>1511</v>
      </c>
      <c r="K12368" s="1" t="s">
        <v>1509</v>
      </c>
      <c r="L12368" s="1" t="s">
        <v>1512</v>
      </c>
      <c r="M12368" s="1">
        <v>1</v>
      </c>
    </row>
    <row r="12369" spans="1:13" x14ac:dyDescent="0.25">
      <c r="A12369" s="1" t="s">
        <v>1266</v>
      </c>
      <c r="J12369" s="1" t="s">
        <v>1511</v>
      </c>
      <c r="K12369" s="1" t="s">
        <v>1509</v>
      </c>
      <c r="L12369" s="1" t="s">
        <v>1512</v>
      </c>
      <c r="M12369" s="1">
        <v>3</v>
      </c>
    </row>
    <row r="12370" spans="1:13" x14ac:dyDescent="0.25">
      <c r="A12370" s="1" t="s">
        <v>1266</v>
      </c>
      <c r="J12370" s="1" t="s">
        <v>1511</v>
      </c>
      <c r="K12370" s="1" t="s">
        <v>1509</v>
      </c>
      <c r="L12370" s="1" t="s">
        <v>1512</v>
      </c>
      <c r="M12370" s="1">
        <v>1</v>
      </c>
    </row>
    <row r="12371" spans="1:13" x14ac:dyDescent="0.25">
      <c r="A12371" s="1" t="s">
        <v>1266</v>
      </c>
      <c r="J12371" s="1" t="s">
        <v>1511</v>
      </c>
      <c r="K12371" s="1" t="s">
        <v>1509</v>
      </c>
      <c r="L12371" s="1" t="s">
        <v>1512</v>
      </c>
      <c r="M12371" s="1">
        <v>2</v>
      </c>
    </row>
    <row r="12372" spans="1:13" x14ac:dyDescent="0.25">
      <c r="A12372" s="1" t="s">
        <v>1301</v>
      </c>
      <c r="J12372" s="1" t="s">
        <v>1511</v>
      </c>
      <c r="K12372" s="1" t="s">
        <v>1509</v>
      </c>
      <c r="L12372" s="1" t="s">
        <v>1512</v>
      </c>
      <c r="M12372" s="1">
        <v>2</v>
      </c>
    </row>
    <row r="12373" spans="1:13" x14ac:dyDescent="0.25">
      <c r="A12373" s="1" t="s">
        <v>1266</v>
      </c>
      <c r="J12373" s="1" t="s">
        <v>1511</v>
      </c>
      <c r="K12373" s="1" t="s">
        <v>1509</v>
      </c>
      <c r="L12373" s="1" t="s">
        <v>1512</v>
      </c>
      <c r="M12373" s="1">
        <v>3</v>
      </c>
    </row>
    <row r="12374" spans="1:13" x14ac:dyDescent="0.25">
      <c r="A12374" s="1" t="s">
        <v>1266</v>
      </c>
      <c r="J12374" s="1" t="s">
        <v>1511</v>
      </c>
      <c r="K12374" s="1" t="s">
        <v>1509</v>
      </c>
      <c r="L12374" s="1" t="s">
        <v>1512</v>
      </c>
      <c r="M12374" s="1">
        <v>1</v>
      </c>
    </row>
    <row r="12375" spans="1:13" x14ac:dyDescent="0.25">
      <c r="A12375" s="1" t="s">
        <v>1266</v>
      </c>
      <c r="J12375" s="1" t="s">
        <v>1511</v>
      </c>
      <c r="K12375" s="1" t="s">
        <v>1509</v>
      </c>
      <c r="L12375" s="1" t="s">
        <v>1512</v>
      </c>
      <c r="M12375" s="1">
        <v>1</v>
      </c>
    </row>
    <row r="12376" spans="1:13" x14ac:dyDescent="0.25">
      <c r="A12376" s="1" t="s">
        <v>1266</v>
      </c>
      <c r="J12376" s="1" t="s">
        <v>1511</v>
      </c>
      <c r="K12376" s="1" t="s">
        <v>1509</v>
      </c>
      <c r="L12376" s="1" t="s">
        <v>1512</v>
      </c>
      <c r="M12376" s="1">
        <v>1</v>
      </c>
    </row>
    <row r="12377" spans="1:13" x14ac:dyDescent="0.25">
      <c r="A12377" s="1" t="s">
        <v>1266</v>
      </c>
      <c r="J12377" s="1" t="s">
        <v>1511</v>
      </c>
      <c r="K12377" s="1" t="s">
        <v>1509</v>
      </c>
      <c r="L12377" s="1" t="s">
        <v>1512</v>
      </c>
      <c r="M12377" s="1">
        <v>1</v>
      </c>
    </row>
    <row r="12378" spans="1:13" x14ac:dyDescent="0.25">
      <c r="A12378" s="1" t="s">
        <v>1266</v>
      </c>
      <c r="J12378" s="1" t="s">
        <v>1511</v>
      </c>
      <c r="K12378" s="1" t="s">
        <v>1509</v>
      </c>
      <c r="L12378" s="1" t="s">
        <v>1512</v>
      </c>
      <c r="M12378" s="1">
        <v>11</v>
      </c>
    </row>
    <row r="12379" spans="1:13" x14ac:dyDescent="0.25">
      <c r="A12379" s="1" t="s">
        <v>1266</v>
      </c>
      <c r="J12379" s="1" t="s">
        <v>1511</v>
      </c>
      <c r="K12379" s="1" t="s">
        <v>1509</v>
      </c>
      <c r="L12379" s="1" t="s">
        <v>1512</v>
      </c>
      <c r="M12379" s="1">
        <v>1</v>
      </c>
    </row>
    <row r="12380" spans="1:13" x14ac:dyDescent="0.25">
      <c r="A12380" s="1" t="s">
        <v>1266</v>
      </c>
      <c r="J12380" s="1" t="s">
        <v>1511</v>
      </c>
      <c r="K12380" s="1" t="s">
        <v>1509</v>
      </c>
      <c r="L12380" s="1" t="s">
        <v>1512</v>
      </c>
      <c r="M12380" s="1">
        <v>1</v>
      </c>
    </row>
    <row r="12381" spans="1:13" x14ac:dyDescent="0.25">
      <c r="A12381" s="1" t="s">
        <v>1266</v>
      </c>
      <c r="J12381" s="1" t="s">
        <v>1511</v>
      </c>
      <c r="K12381" s="1" t="s">
        <v>1509</v>
      </c>
      <c r="L12381" s="1" t="s">
        <v>1512</v>
      </c>
      <c r="M12381" s="1">
        <v>3</v>
      </c>
    </row>
    <row r="12382" spans="1:13" x14ac:dyDescent="0.25">
      <c r="A12382" s="1" t="s">
        <v>1301</v>
      </c>
      <c r="J12382" s="1" t="s">
        <v>1511</v>
      </c>
      <c r="K12382" s="1" t="s">
        <v>1509</v>
      </c>
      <c r="L12382" s="1" t="s">
        <v>1512</v>
      </c>
      <c r="M12382" s="1">
        <v>2</v>
      </c>
    </row>
    <row r="12383" spans="1:13" x14ac:dyDescent="0.25">
      <c r="A12383" s="1" t="s">
        <v>1266</v>
      </c>
      <c r="J12383" s="1" t="s">
        <v>1511</v>
      </c>
      <c r="K12383" s="1" t="s">
        <v>1509</v>
      </c>
      <c r="L12383" s="1" t="s">
        <v>1512</v>
      </c>
      <c r="M12383" s="1">
        <v>1</v>
      </c>
    </row>
    <row r="12384" spans="1:13" x14ac:dyDescent="0.25">
      <c r="A12384" s="1" t="s">
        <v>1266</v>
      </c>
      <c r="J12384" s="1" t="s">
        <v>1511</v>
      </c>
      <c r="K12384" s="1" t="s">
        <v>1509</v>
      </c>
      <c r="L12384" s="1" t="s">
        <v>1512</v>
      </c>
      <c r="M12384" s="1">
        <v>1</v>
      </c>
    </row>
    <row r="12385" spans="1:13" x14ac:dyDescent="0.25">
      <c r="A12385" s="1" t="s">
        <v>1266</v>
      </c>
      <c r="J12385" s="1" t="s">
        <v>1511</v>
      </c>
      <c r="K12385" s="1" t="s">
        <v>1509</v>
      </c>
      <c r="L12385" s="1" t="s">
        <v>1512</v>
      </c>
      <c r="M12385" s="1">
        <v>53</v>
      </c>
    </row>
    <row r="12386" spans="1:13" x14ac:dyDescent="0.25">
      <c r="A12386" s="1" t="s">
        <v>1266</v>
      </c>
      <c r="J12386" s="1" t="s">
        <v>1511</v>
      </c>
      <c r="K12386" s="1" t="s">
        <v>1509</v>
      </c>
      <c r="L12386" s="1" t="s">
        <v>1512</v>
      </c>
      <c r="M12386" s="1">
        <v>24</v>
      </c>
    </row>
    <row r="12387" spans="1:13" x14ac:dyDescent="0.25">
      <c r="A12387" s="1" t="s">
        <v>1266</v>
      </c>
      <c r="J12387" s="1" t="s">
        <v>1511</v>
      </c>
      <c r="K12387" s="1" t="s">
        <v>1509</v>
      </c>
      <c r="L12387" s="1" t="s">
        <v>1512</v>
      </c>
      <c r="M12387" s="1">
        <v>1</v>
      </c>
    </row>
    <row r="12388" spans="1:13" x14ac:dyDescent="0.25">
      <c r="A12388" s="1" t="s">
        <v>1266</v>
      </c>
      <c r="J12388" s="1" t="s">
        <v>1511</v>
      </c>
      <c r="K12388" s="1" t="s">
        <v>1509</v>
      </c>
      <c r="L12388" s="1" t="s">
        <v>1512</v>
      </c>
      <c r="M12388" s="1">
        <v>5</v>
      </c>
    </row>
    <row r="12389" spans="1:13" x14ac:dyDescent="0.25">
      <c r="A12389" s="1" t="s">
        <v>1266</v>
      </c>
      <c r="J12389" s="1" t="s">
        <v>1511</v>
      </c>
      <c r="K12389" s="1" t="s">
        <v>1509</v>
      </c>
      <c r="L12389" s="1" t="s">
        <v>1512</v>
      </c>
      <c r="M12389" s="1">
        <v>2</v>
      </c>
    </row>
    <row r="12390" spans="1:13" x14ac:dyDescent="0.25">
      <c r="A12390" s="1" t="s">
        <v>1266</v>
      </c>
      <c r="J12390" s="1" t="s">
        <v>1511</v>
      </c>
      <c r="K12390" s="1" t="s">
        <v>1509</v>
      </c>
      <c r="L12390" s="1" t="s">
        <v>1512</v>
      </c>
      <c r="M12390" s="1">
        <v>3</v>
      </c>
    </row>
    <row r="12391" spans="1:13" x14ac:dyDescent="0.25">
      <c r="A12391" s="1" t="s">
        <v>1325</v>
      </c>
      <c r="J12391" s="1" t="s">
        <v>1511</v>
      </c>
      <c r="K12391" s="1" t="s">
        <v>1509</v>
      </c>
      <c r="L12391" s="1" t="s">
        <v>1512</v>
      </c>
      <c r="M12391" s="1">
        <v>13</v>
      </c>
    </row>
    <row r="12392" spans="1:13" x14ac:dyDescent="0.25">
      <c r="A12392" s="1" t="s">
        <v>1325</v>
      </c>
      <c r="J12392" s="1" t="s">
        <v>1511</v>
      </c>
      <c r="K12392" s="1" t="s">
        <v>1509</v>
      </c>
      <c r="L12392" s="1" t="s">
        <v>1513</v>
      </c>
      <c r="M12392" s="1">
        <v>5</v>
      </c>
    </row>
    <row r="12393" spans="1:13" x14ac:dyDescent="0.25">
      <c r="A12393" s="1" t="s">
        <v>1325</v>
      </c>
      <c r="J12393" s="1" t="s">
        <v>1511</v>
      </c>
      <c r="K12393" s="1" t="s">
        <v>1509</v>
      </c>
      <c r="L12393" s="1" t="s">
        <v>1513</v>
      </c>
      <c r="M12393" s="1">
        <v>15</v>
      </c>
    </row>
    <row r="12394" spans="1:13" x14ac:dyDescent="0.25">
      <c r="A12394" s="1" t="s">
        <v>1325</v>
      </c>
      <c r="J12394" s="1" t="s">
        <v>1511</v>
      </c>
      <c r="K12394" s="1" t="s">
        <v>1509</v>
      </c>
      <c r="L12394" s="1" t="s">
        <v>1513</v>
      </c>
      <c r="M12394" s="1">
        <v>8</v>
      </c>
    </row>
    <row r="12395" spans="1:13" x14ac:dyDescent="0.25">
      <c r="A12395" s="1" t="s">
        <v>1325</v>
      </c>
      <c r="J12395" s="1" t="s">
        <v>1511</v>
      </c>
      <c r="K12395" s="1" t="s">
        <v>1509</v>
      </c>
      <c r="L12395" s="1" t="s">
        <v>1510</v>
      </c>
      <c r="M12395" s="1">
        <v>6</v>
      </c>
    </row>
    <row r="12396" spans="1:13" x14ac:dyDescent="0.25">
      <c r="A12396" s="1" t="s">
        <v>1271</v>
      </c>
      <c r="J12396" s="1" t="s">
        <v>1511</v>
      </c>
      <c r="K12396" s="1" t="s">
        <v>1509</v>
      </c>
      <c r="L12396" s="1" t="s">
        <v>1512</v>
      </c>
      <c r="M12396" s="1">
        <v>7</v>
      </c>
    </row>
    <row r="12397" spans="1:13" x14ac:dyDescent="0.25">
      <c r="A12397" s="1" t="s">
        <v>1325</v>
      </c>
      <c r="J12397" s="1" t="s">
        <v>1508</v>
      </c>
      <c r="K12397" s="1" t="s">
        <v>1509</v>
      </c>
      <c r="L12397" s="1" t="s">
        <v>1510</v>
      </c>
      <c r="M12397" s="1">
        <v>1</v>
      </c>
    </row>
    <row r="12398" spans="1:13" x14ac:dyDescent="0.25">
      <c r="A12398" s="1" t="s">
        <v>1325</v>
      </c>
      <c r="J12398" s="1" t="s">
        <v>1511</v>
      </c>
      <c r="K12398" s="1" t="s">
        <v>1509</v>
      </c>
      <c r="L12398" s="1" t="s">
        <v>1512</v>
      </c>
      <c r="M12398" s="1">
        <v>1</v>
      </c>
    </row>
    <row r="12399" spans="1:13" x14ac:dyDescent="0.25">
      <c r="A12399" s="1" t="s">
        <v>1325</v>
      </c>
      <c r="J12399" s="1" t="s">
        <v>1511</v>
      </c>
      <c r="K12399" s="1" t="s">
        <v>1509</v>
      </c>
      <c r="L12399" s="1" t="s">
        <v>1510</v>
      </c>
      <c r="M12399" s="1">
        <v>2</v>
      </c>
    </row>
    <row r="12400" spans="1:13" x14ac:dyDescent="0.25">
      <c r="A12400" s="1" t="s">
        <v>1325</v>
      </c>
      <c r="J12400" s="1" t="s">
        <v>1511</v>
      </c>
      <c r="K12400" s="1" t="s">
        <v>1509</v>
      </c>
      <c r="L12400" s="1" t="s">
        <v>1512</v>
      </c>
      <c r="M12400" s="1">
        <v>1</v>
      </c>
    </row>
    <row r="12401" spans="1:13" x14ac:dyDescent="0.25">
      <c r="A12401" s="1" t="s">
        <v>1325</v>
      </c>
      <c r="J12401" s="1" t="s">
        <v>1511</v>
      </c>
      <c r="K12401" s="1" t="s">
        <v>1509</v>
      </c>
      <c r="L12401" s="1" t="s">
        <v>1512</v>
      </c>
      <c r="M12401" s="1">
        <v>5</v>
      </c>
    </row>
    <row r="12402" spans="1:13" x14ac:dyDescent="0.25">
      <c r="A12402" s="1" t="s">
        <v>1325</v>
      </c>
      <c r="J12402" s="1" t="s">
        <v>1511</v>
      </c>
      <c r="K12402" s="1" t="s">
        <v>1509</v>
      </c>
      <c r="L12402" s="1" t="s">
        <v>1512</v>
      </c>
      <c r="M12402" s="1">
        <v>2</v>
      </c>
    </row>
    <row r="12403" spans="1:13" x14ac:dyDescent="0.25">
      <c r="A12403" s="1" t="s">
        <v>1325</v>
      </c>
      <c r="J12403" s="1" t="s">
        <v>1511</v>
      </c>
      <c r="K12403" s="1" t="s">
        <v>1509</v>
      </c>
      <c r="L12403" s="1" t="s">
        <v>1512</v>
      </c>
      <c r="M12403" s="1">
        <v>1</v>
      </c>
    </row>
    <row r="12404" spans="1:13" x14ac:dyDescent="0.25">
      <c r="A12404" s="1" t="s">
        <v>1325</v>
      </c>
      <c r="J12404" s="1" t="s">
        <v>1511</v>
      </c>
      <c r="K12404" s="1" t="s">
        <v>1509</v>
      </c>
      <c r="L12404" s="1" t="s">
        <v>1510</v>
      </c>
      <c r="M12404" s="1">
        <v>1</v>
      </c>
    </row>
    <row r="12405" spans="1:13" x14ac:dyDescent="0.25">
      <c r="A12405" s="1" t="s">
        <v>1325</v>
      </c>
      <c r="J12405" s="1" t="s">
        <v>1511</v>
      </c>
      <c r="K12405" s="1" t="s">
        <v>1509</v>
      </c>
      <c r="L12405" s="1" t="s">
        <v>1512</v>
      </c>
      <c r="M12405" s="1">
        <v>1</v>
      </c>
    </row>
    <row r="12406" spans="1:13" x14ac:dyDescent="0.25">
      <c r="A12406" s="1" t="s">
        <v>1325</v>
      </c>
      <c r="J12406" s="1" t="s">
        <v>1511</v>
      </c>
      <c r="K12406" s="1" t="s">
        <v>1509</v>
      </c>
      <c r="L12406" s="1" t="s">
        <v>1512</v>
      </c>
      <c r="M12406" s="1">
        <v>6</v>
      </c>
    </row>
    <row r="12407" spans="1:13" x14ac:dyDescent="0.25">
      <c r="A12407" s="1" t="s">
        <v>1325</v>
      </c>
      <c r="J12407" s="1" t="s">
        <v>1511</v>
      </c>
      <c r="K12407" s="1" t="s">
        <v>1509</v>
      </c>
      <c r="L12407" s="1" t="s">
        <v>1512</v>
      </c>
      <c r="M12407" s="1">
        <v>3</v>
      </c>
    </row>
    <row r="12408" spans="1:13" x14ac:dyDescent="0.25">
      <c r="A12408" s="1" t="s">
        <v>1325</v>
      </c>
      <c r="J12408" s="1" t="s">
        <v>1508</v>
      </c>
      <c r="K12408" s="1" t="s">
        <v>1509</v>
      </c>
      <c r="L12408" s="1" t="s">
        <v>1510</v>
      </c>
      <c r="M12408" s="1">
        <v>2</v>
      </c>
    </row>
    <row r="12409" spans="1:13" x14ac:dyDescent="0.25">
      <c r="A12409" s="1" t="s">
        <v>1325</v>
      </c>
      <c r="J12409" s="1" t="s">
        <v>1511</v>
      </c>
      <c r="K12409" s="1" t="s">
        <v>1509</v>
      </c>
      <c r="L12409" s="1" t="s">
        <v>1510</v>
      </c>
      <c r="M12409" s="1">
        <v>1</v>
      </c>
    </row>
    <row r="12410" spans="1:13" x14ac:dyDescent="0.25">
      <c r="A12410" s="1" t="s">
        <v>1325</v>
      </c>
      <c r="J12410" s="1" t="s">
        <v>1511</v>
      </c>
      <c r="K12410" s="1" t="s">
        <v>1509</v>
      </c>
      <c r="L12410" s="1" t="s">
        <v>1512</v>
      </c>
      <c r="M12410" s="1">
        <v>1</v>
      </c>
    </row>
    <row r="12411" spans="1:13" x14ac:dyDescent="0.25">
      <c r="A12411" s="1" t="s">
        <v>1325</v>
      </c>
      <c r="J12411" s="1" t="s">
        <v>1511</v>
      </c>
      <c r="K12411" s="1" t="s">
        <v>1509</v>
      </c>
      <c r="L12411" s="1" t="s">
        <v>1510</v>
      </c>
      <c r="M12411" s="1">
        <v>8</v>
      </c>
    </row>
    <row r="12412" spans="1:13" x14ac:dyDescent="0.25">
      <c r="A12412" s="1" t="s">
        <v>1291</v>
      </c>
      <c r="J12412" s="1" t="s">
        <v>1511</v>
      </c>
      <c r="K12412" s="1" t="s">
        <v>1514</v>
      </c>
      <c r="L12412" s="1" t="s">
        <v>1513</v>
      </c>
      <c r="M12412" s="1">
        <v>4</v>
      </c>
    </row>
    <row r="12413" spans="1:13" x14ac:dyDescent="0.25">
      <c r="A12413" s="1" t="s">
        <v>1291</v>
      </c>
      <c r="J12413" s="1" t="s">
        <v>1511</v>
      </c>
      <c r="K12413" s="1" t="s">
        <v>1509</v>
      </c>
      <c r="L12413" s="1" t="s">
        <v>1512</v>
      </c>
      <c r="M12413" s="1">
        <v>25</v>
      </c>
    </row>
    <row r="12414" spans="1:13" x14ac:dyDescent="0.25">
      <c r="A12414" s="1" t="s">
        <v>1291</v>
      </c>
      <c r="J12414" s="1" t="s">
        <v>1511</v>
      </c>
      <c r="K12414" s="1" t="s">
        <v>1509</v>
      </c>
      <c r="L12414" s="1" t="s">
        <v>1512</v>
      </c>
      <c r="M12414" s="1">
        <v>4</v>
      </c>
    </row>
    <row r="12415" spans="1:13" x14ac:dyDescent="0.25">
      <c r="A12415" s="1" t="s">
        <v>1291</v>
      </c>
      <c r="J12415" s="1" t="s">
        <v>1511</v>
      </c>
      <c r="K12415" s="1" t="s">
        <v>1509</v>
      </c>
      <c r="L12415" s="1" t="s">
        <v>1512</v>
      </c>
      <c r="M12415" s="1">
        <v>3</v>
      </c>
    </row>
    <row r="12416" spans="1:13" x14ac:dyDescent="0.25">
      <c r="A12416" s="1" t="s">
        <v>1265</v>
      </c>
      <c r="J12416" s="1" t="s">
        <v>1511</v>
      </c>
      <c r="K12416" s="1" t="s">
        <v>1509</v>
      </c>
      <c r="L12416" s="1" t="s">
        <v>1510</v>
      </c>
      <c r="M12416" s="1">
        <v>3</v>
      </c>
    </row>
    <row r="12417" spans="1:13" x14ac:dyDescent="0.25">
      <c r="A12417" s="1" t="s">
        <v>1265</v>
      </c>
      <c r="J12417" s="1" t="s">
        <v>1511</v>
      </c>
      <c r="K12417" s="1" t="s">
        <v>1509</v>
      </c>
      <c r="L12417" s="1" t="s">
        <v>1510</v>
      </c>
      <c r="M12417" s="1">
        <v>1</v>
      </c>
    </row>
    <row r="12418" spans="1:13" x14ac:dyDescent="0.25">
      <c r="A12418" s="1" t="s">
        <v>1265</v>
      </c>
      <c r="J12418" s="1" t="s">
        <v>1511</v>
      </c>
      <c r="K12418" s="1" t="s">
        <v>1509</v>
      </c>
      <c r="L12418" s="1" t="s">
        <v>1510</v>
      </c>
      <c r="M12418" s="1">
        <v>3</v>
      </c>
    </row>
    <row r="12419" spans="1:13" x14ac:dyDescent="0.25">
      <c r="A12419" s="1" t="s">
        <v>1397</v>
      </c>
      <c r="J12419" s="1" t="s">
        <v>1511</v>
      </c>
      <c r="K12419" s="1" t="s">
        <v>1509</v>
      </c>
      <c r="L12419" s="1" t="s">
        <v>1510</v>
      </c>
      <c r="M12419" s="1">
        <v>32800</v>
      </c>
    </row>
    <row r="12420" spans="1:13" x14ac:dyDescent="0.25">
      <c r="A12420" s="1" t="s">
        <v>1401</v>
      </c>
      <c r="J12420" s="1" t="s">
        <v>1511</v>
      </c>
      <c r="K12420" s="1" t="s">
        <v>1509</v>
      </c>
      <c r="L12420" s="1" t="s">
        <v>1512</v>
      </c>
      <c r="M12420" s="1">
        <v>6</v>
      </c>
    </row>
    <row r="12421" spans="1:13" x14ac:dyDescent="0.25">
      <c r="A12421" s="1" t="s">
        <v>1401</v>
      </c>
      <c r="J12421" s="1" t="s">
        <v>1511</v>
      </c>
      <c r="K12421" s="1" t="s">
        <v>1509</v>
      </c>
      <c r="L12421" s="1" t="s">
        <v>1512</v>
      </c>
      <c r="M12421" s="1">
        <v>6</v>
      </c>
    </row>
    <row r="12422" spans="1:13" x14ac:dyDescent="0.25">
      <c r="A12422" s="1" t="s">
        <v>1401</v>
      </c>
      <c r="J12422" s="1" t="s">
        <v>1511</v>
      </c>
      <c r="K12422" s="1" t="s">
        <v>1509</v>
      </c>
      <c r="L12422" s="1" t="s">
        <v>1512</v>
      </c>
      <c r="M12422" s="1">
        <v>3</v>
      </c>
    </row>
    <row r="12423" spans="1:13" x14ac:dyDescent="0.25">
      <c r="A12423" s="1" t="s">
        <v>1401</v>
      </c>
      <c r="J12423" s="1" t="s">
        <v>1511</v>
      </c>
      <c r="K12423" s="1" t="s">
        <v>1509</v>
      </c>
      <c r="L12423" s="1" t="s">
        <v>1512</v>
      </c>
      <c r="M12423" s="1">
        <v>5</v>
      </c>
    </row>
    <row r="12424" spans="1:13" x14ac:dyDescent="0.25">
      <c r="A12424" s="1" t="s">
        <v>1401</v>
      </c>
      <c r="J12424" s="1" t="s">
        <v>1511</v>
      </c>
      <c r="K12424" s="1" t="s">
        <v>1509</v>
      </c>
      <c r="L12424" s="1" t="s">
        <v>1512</v>
      </c>
      <c r="M12424" s="1">
        <v>4</v>
      </c>
    </row>
    <row r="12425" spans="1:13" x14ac:dyDescent="0.25">
      <c r="A12425" s="1" t="s">
        <v>1401</v>
      </c>
      <c r="J12425" s="1" t="s">
        <v>1511</v>
      </c>
      <c r="K12425" s="1" t="s">
        <v>1509</v>
      </c>
      <c r="L12425" s="1" t="s">
        <v>1512</v>
      </c>
      <c r="M12425" s="1">
        <v>4</v>
      </c>
    </row>
    <row r="12426" spans="1:13" x14ac:dyDescent="0.25">
      <c r="A12426" s="1" t="s">
        <v>1401</v>
      </c>
      <c r="J12426" s="1" t="s">
        <v>1511</v>
      </c>
      <c r="K12426" s="1" t="s">
        <v>1509</v>
      </c>
      <c r="L12426" s="1" t="s">
        <v>1512</v>
      </c>
      <c r="M12426" s="1">
        <v>6</v>
      </c>
    </row>
    <row r="12427" spans="1:13" x14ac:dyDescent="0.25">
      <c r="A12427" s="1" t="s">
        <v>1281</v>
      </c>
      <c r="J12427" s="1" t="s">
        <v>1508</v>
      </c>
      <c r="K12427" s="1" t="s">
        <v>1514</v>
      </c>
      <c r="L12427" s="1" t="s">
        <v>1513</v>
      </c>
      <c r="M12427" s="1">
        <v>2</v>
      </c>
    </row>
    <row r="12428" spans="1:13" x14ac:dyDescent="0.25">
      <c r="A12428" s="1" t="s">
        <v>1262</v>
      </c>
      <c r="J12428" s="1" t="s">
        <v>1511</v>
      </c>
      <c r="K12428" s="1" t="s">
        <v>1509</v>
      </c>
      <c r="L12428" s="1" t="s">
        <v>1512</v>
      </c>
      <c r="M12428" s="1">
        <v>1</v>
      </c>
    </row>
    <row r="12429" spans="1:13" x14ac:dyDescent="0.25">
      <c r="A12429" s="1" t="s">
        <v>1325</v>
      </c>
      <c r="J12429" s="1" t="s">
        <v>1511</v>
      </c>
      <c r="K12429" s="1" t="s">
        <v>1514</v>
      </c>
      <c r="L12429" s="1" t="s">
        <v>1512</v>
      </c>
      <c r="M12429" s="1">
        <v>1</v>
      </c>
    </row>
    <row r="12430" spans="1:13" x14ac:dyDescent="0.25">
      <c r="A12430" s="1" t="s">
        <v>1325</v>
      </c>
      <c r="J12430" s="1" t="s">
        <v>1511</v>
      </c>
      <c r="K12430" s="1" t="s">
        <v>1514</v>
      </c>
      <c r="L12430" s="1" t="s">
        <v>1512</v>
      </c>
      <c r="M12430" s="1">
        <v>1</v>
      </c>
    </row>
    <row r="12431" spans="1:13" x14ac:dyDescent="0.25">
      <c r="A12431" s="1" t="s">
        <v>1325</v>
      </c>
      <c r="J12431" s="1" t="s">
        <v>1511</v>
      </c>
      <c r="K12431" s="1" t="s">
        <v>1514</v>
      </c>
      <c r="L12431" s="1" t="s">
        <v>1512</v>
      </c>
      <c r="M12431" s="1">
        <v>1</v>
      </c>
    </row>
    <row r="12432" spans="1:13" x14ac:dyDescent="0.25">
      <c r="A12432" s="1" t="s">
        <v>1325</v>
      </c>
      <c r="J12432" s="1" t="s">
        <v>1511</v>
      </c>
      <c r="K12432" s="1" t="s">
        <v>1514</v>
      </c>
      <c r="L12432" s="1" t="s">
        <v>1512</v>
      </c>
      <c r="M12432" s="1">
        <v>1</v>
      </c>
    </row>
    <row r="12433" spans="1:13" x14ac:dyDescent="0.25">
      <c r="A12433" s="1" t="s">
        <v>1325</v>
      </c>
      <c r="J12433" s="1" t="s">
        <v>1511</v>
      </c>
      <c r="K12433" s="1" t="s">
        <v>1514</v>
      </c>
      <c r="L12433" s="1" t="s">
        <v>1512</v>
      </c>
      <c r="M12433" s="1">
        <v>1</v>
      </c>
    </row>
    <row r="12434" spans="1:13" x14ac:dyDescent="0.25">
      <c r="A12434" s="1" t="s">
        <v>1325</v>
      </c>
      <c r="J12434" s="1" t="s">
        <v>1511</v>
      </c>
      <c r="K12434" s="1" t="s">
        <v>1514</v>
      </c>
      <c r="L12434" s="1" t="s">
        <v>1512</v>
      </c>
      <c r="M12434" s="1">
        <v>1</v>
      </c>
    </row>
    <row r="12435" spans="1:13" x14ac:dyDescent="0.25">
      <c r="A12435" s="1" t="s">
        <v>1325</v>
      </c>
      <c r="J12435" s="1" t="s">
        <v>1511</v>
      </c>
      <c r="K12435" s="1" t="s">
        <v>1514</v>
      </c>
      <c r="L12435" s="1" t="s">
        <v>1512</v>
      </c>
      <c r="M12435" s="1">
        <v>1</v>
      </c>
    </row>
    <row r="12436" spans="1:13" x14ac:dyDescent="0.25">
      <c r="A12436" s="1" t="s">
        <v>1325</v>
      </c>
      <c r="J12436" s="1" t="s">
        <v>1511</v>
      </c>
      <c r="K12436" s="1" t="s">
        <v>1514</v>
      </c>
      <c r="L12436" s="1" t="s">
        <v>1512</v>
      </c>
      <c r="M12436" s="1">
        <v>1</v>
      </c>
    </row>
    <row r="12437" spans="1:13" x14ac:dyDescent="0.25">
      <c r="A12437" s="1" t="s">
        <v>1325</v>
      </c>
      <c r="J12437" s="1" t="s">
        <v>1511</v>
      </c>
      <c r="K12437" s="1" t="s">
        <v>1514</v>
      </c>
      <c r="L12437" s="1" t="s">
        <v>1512</v>
      </c>
      <c r="M12437" s="1">
        <v>1</v>
      </c>
    </row>
    <row r="12438" spans="1:13" x14ac:dyDescent="0.25">
      <c r="A12438" s="1" t="s">
        <v>1325</v>
      </c>
      <c r="J12438" s="1" t="s">
        <v>1511</v>
      </c>
      <c r="K12438" s="1" t="s">
        <v>1514</v>
      </c>
      <c r="L12438" s="1" t="s">
        <v>1512</v>
      </c>
      <c r="M12438" s="1">
        <v>1</v>
      </c>
    </row>
    <row r="12439" spans="1:13" x14ac:dyDescent="0.25">
      <c r="A12439" s="1" t="s">
        <v>1325</v>
      </c>
      <c r="J12439" s="1" t="s">
        <v>1511</v>
      </c>
      <c r="K12439" s="1" t="s">
        <v>1514</v>
      </c>
      <c r="L12439" s="1" t="s">
        <v>1512</v>
      </c>
      <c r="M12439" s="1">
        <v>1</v>
      </c>
    </row>
    <row r="12440" spans="1:13" x14ac:dyDescent="0.25">
      <c r="A12440" s="1" t="s">
        <v>1325</v>
      </c>
      <c r="J12440" s="1" t="s">
        <v>1511</v>
      </c>
      <c r="K12440" s="1" t="s">
        <v>1514</v>
      </c>
      <c r="L12440" s="1" t="s">
        <v>1512</v>
      </c>
      <c r="M12440" s="1">
        <v>1</v>
      </c>
    </row>
    <row r="12441" spans="1:13" x14ac:dyDescent="0.25">
      <c r="A12441" s="1" t="s">
        <v>1276</v>
      </c>
      <c r="J12441" s="1" t="s">
        <v>1511</v>
      </c>
      <c r="K12441" s="1" t="s">
        <v>1509</v>
      </c>
      <c r="L12441" s="1" t="s">
        <v>1510</v>
      </c>
      <c r="M12441" s="1">
        <v>3</v>
      </c>
    </row>
    <row r="12442" spans="1:13" x14ac:dyDescent="0.25">
      <c r="A12442" s="1" t="s">
        <v>1276</v>
      </c>
      <c r="J12442" s="1" t="s">
        <v>1511</v>
      </c>
      <c r="K12442" s="1" t="s">
        <v>1509</v>
      </c>
      <c r="L12442" s="1" t="s">
        <v>1510</v>
      </c>
      <c r="M12442" s="1">
        <v>3</v>
      </c>
    </row>
    <row r="12443" spans="1:13" x14ac:dyDescent="0.25">
      <c r="A12443" s="1" t="s">
        <v>1276</v>
      </c>
      <c r="J12443" s="1" t="s">
        <v>1511</v>
      </c>
      <c r="K12443" s="1" t="s">
        <v>1509</v>
      </c>
      <c r="L12443" s="1" t="s">
        <v>1510</v>
      </c>
      <c r="M12443" s="1">
        <v>3</v>
      </c>
    </row>
    <row r="12444" spans="1:13" x14ac:dyDescent="0.25">
      <c r="A12444" s="1" t="s">
        <v>1276</v>
      </c>
      <c r="J12444" s="1" t="s">
        <v>1511</v>
      </c>
      <c r="K12444" s="1" t="s">
        <v>1509</v>
      </c>
      <c r="L12444" s="1" t="s">
        <v>1510</v>
      </c>
      <c r="M12444" s="1">
        <v>3</v>
      </c>
    </row>
    <row r="12445" spans="1:13" x14ac:dyDescent="0.25">
      <c r="A12445" s="1" t="s">
        <v>1276</v>
      </c>
      <c r="J12445" s="1" t="s">
        <v>1511</v>
      </c>
      <c r="K12445" s="1" t="s">
        <v>1509</v>
      </c>
      <c r="L12445" s="1" t="s">
        <v>1510</v>
      </c>
      <c r="M12445" s="1">
        <v>3</v>
      </c>
    </row>
    <row r="12446" spans="1:13" x14ac:dyDescent="0.25">
      <c r="A12446" s="1" t="s">
        <v>1276</v>
      </c>
      <c r="J12446" s="1" t="s">
        <v>1511</v>
      </c>
      <c r="K12446" s="1" t="s">
        <v>1509</v>
      </c>
      <c r="L12446" s="1" t="s">
        <v>1510</v>
      </c>
      <c r="M12446" s="1">
        <v>3</v>
      </c>
    </row>
    <row r="12447" spans="1:13" x14ac:dyDescent="0.25">
      <c r="A12447" s="1" t="s">
        <v>1276</v>
      </c>
      <c r="J12447" s="1" t="s">
        <v>1511</v>
      </c>
      <c r="K12447" s="1" t="s">
        <v>1509</v>
      </c>
      <c r="L12447" s="1" t="s">
        <v>1510</v>
      </c>
      <c r="M12447" s="1">
        <v>3</v>
      </c>
    </row>
    <row r="12448" spans="1:13" x14ac:dyDescent="0.25">
      <c r="A12448" s="1" t="s">
        <v>1276</v>
      </c>
      <c r="J12448" s="1" t="s">
        <v>1511</v>
      </c>
      <c r="K12448" s="1" t="s">
        <v>1509</v>
      </c>
      <c r="L12448" s="1" t="s">
        <v>1510</v>
      </c>
      <c r="M12448" s="1">
        <v>3</v>
      </c>
    </row>
    <row r="12449" spans="1:13" x14ac:dyDescent="0.25">
      <c r="A12449" s="1" t="s">
        <v>1276</v>
      </c>
      <c r="J12449" s="1" t="s">
        <v>1511</v>
      </c>
      <c r="K12449" s="1" t="s">
        <v>1509</v>
      </c>
      <c r="L12449" s="1" t="s">
        <v>1510</v>
      </c>
      <c r="M12449" s="1">
        <v>3</v>
      </c>
    </row>
    <row r="12450" spans="1:13" x14ac:dyDescent="0.25">
      <c r="A12450" s="1" t="s">
        <v>1276</v>
      </c>
      <c r="J12450" s="1" t="s">
        <v>1511</v>
      </c>
      <c r="K12450" s="1" t="s">
        <v>1509</v>
      </c>
      <c r="L12450" s="1" t="s">
        <v>1510</v>
      </c>
      <c r="M12450" s="1">
        <v>3</v>
      </c>
    </row>
    <row r="12451" spans="1:13" x14ac:dyDescent="0.25">
      <c r="A12451" s="1" t="s">
        <v>1276</v>
      </c>
      <c r="J12451" s="1" t="s">
        <v>1511</v>
      </c>
      <c r="K12451" s="1" t="s">
        <v>1509</v>
      </c>
      <c r="L12451" s="1" t="s">
        <v>1510</v>
      </c>
      <c r="M12451" s="1">
        <v>3</v>
      </c>
    </row>
    <row r="12452" spans="1:13" x14ac:dyDescent="0.25">
      <c r="A12452" s="1" t="s">
        <v>1276</v>
      </c>
      <c r="J12452" s="1" t="s">
        <v>1511</v>
      </c>
      <c r="K12452" s="1" t="s">
        <v>1509</v>
      </c>
      <c r="L12452" s="1" t="s">
        <v>1510</v>
      </c>
      <c r="M12452" s="1">
        <v>3</v>
      </c>
    </row>
    <row r="12453" spans="1:13" x14ac:dyDescent="0.25">
      <c r="A12453" s="1" t="s">
        <v>1276</v>
      </c>
      <c r="J12453" s="1" t="s">
        <v>1511</v>
      </c>
      <c r="K12453" s="1" t="s">
        <v>1509</v>
      </c>
      <c r="L12453" s="1" t="s">
        <v>1510</v>
      </c>
      <c r="M12453" s="1">
        <v>3</v>
      </c>
    </row>
    <row r="12454" spans="1:13" x14ac:dyDescent="0.25">
      <c r="A12454" s="1" t="s">
        <v>1276</v>
      </c>
      <c r="J12454" s="1" t="s">
        <v>1511</v>
      </c>
      <c r="K12454" s="1" t="s">
        <v>1509</v>
      </c>
      <c r="L12454" s="1" t="s">
        <v>1510</v>
      </c>
      <c r="M12454" s="1">
        <v>3</v>
      </c>
    </row>
    <row r="12455" spans="1:13" x14ac:dyDescent="0.25">
      <c r="A12455" s="1" t="s">
        <v>1276</v>
      </c>
      <c r="J12455" s="1" t="s">
        <v>1511</v>
      </c>
      <c r="K12455" s="1" t="s">
        <v>1509</v>
      </c>
      <c r="L12455" s="1" t="s">
        <v>1510</v>
      </c>
      <c r="M12455" s="1">
        <v>3</v>
      </c>
    </row>
    <row r="12456" spans="1:13" x14ac:dyDescent="0.25">
      <c r="A12456" s="1" t="s">
        <v>1276</v>
      </c>
      <c r="J12456" s="1" t="s">
        <v>1508</v>
      </c>
      <c r="K12456" s="1" t="s">
        <v>1509</v>
      </c>
      <c r="L12456" s="1" t="s">
        <v>1510</v>
      </c>
      <c r="M12456" s="1">
        <v>3</v>
      </c>
    </row>
    <row r="12457" spans="1:13" x14ac:dyDescent="0.25">
      <c r="A12457" s="1" t="s">
        <v>1276</v>
      </c>
      <c r="J12457" s="1" t="s">
        <v>1511</v>
      </c>
      <c r="K12457" s="1" t="s">
        <v>1509</v>
      </c>
      <c r="L12457" s="1" t="s">
        <v>1510</v>
      </c>
      <c r="M12457" s="1">
        <v>3</v>
      </c>
    </row>
    <row r="12458" spans="1:13" x14ac:dyDescent="0.25">
      <c r="A12458" s="1" t="s">
        <v>1276</v>
      </c>
      <c r="J12458" s="1" t="s">
        <v>1511</v>
      </c>
      <c r="K12458" s="1" t="s">
        <v>1509</v>
      </c>
      <c r="L12458" s="1" t="s">
        <v>1510</v>
      </c>
      <c r="M12458" s="1">
        <v>3</v>
      </c>
    </row>
    <row r="12459" spans="1:13" x14ac:dyDescent="0.25">
      <c r="A12459" s="1" t="s">
        <v>1276</v>
      </c>
      <c r="J12459" s="1" t="s">
        <v>1511</v>
      </c>
      <c r="K12459" s="1" t="s">
        <v>1509</v>
      </c>
      <c r="L12459" s="1" t="s">
        <v>1510</v>
      </c>
      <c r="M12459" s="1">
        <v>3</v>
      </c>
    </row>
    <row r="12460" spans="1:13" x14ac:dyDescent="0.25">
      <c r="A12460" s="1" t="s">
        <v>1276</v>
      </c>
      <c r="J12460" s="1" t="s">
        <v>1511</v>
      </c>
      <c r="K12460" s="1" t="s">
        <v>1509</v>
      </c>
      <c r="L12460" s="1" t="s">
        <v>1510</v>
      </c>
      <c r="M12460" s="1">
        <v>3</v>
      </c>
    </row>
    <row r="12461" spans="1:13" x14ac:dyDescent="0.25">
      <c r="A12461" s="1" t="s">
        <v>1276</v>
      </c>
      <c r="J12461" s="1" t="s">
        <v>1511</v>
      </c>
      <c r="K12461" s="1" t="s">
        <v>1509</v>
      </c>
      <c r="L12461" s="1" t="s">
        <v>1510</v>
      </c>
      <c r="M12461" s="1">
        <v>3</v>
      </c>
    </row>
    <row r="12462" spans="1:13" x14ac:dyDescent="0.25">
      <c r="A12462" s="1" t="s">
        <v>1281</v>
      </c>
      <c r="J12462" s="1" t="s">
        <v>1511</v>
      </c>
      <c r="K12462" s="1" t="s">
        <v>1509</v>
      </c>
      <c r="L12462" s="1" t="s">
        <v>1510</v>
      </c>
      <c r="M12462" s="1">
        <v>2</v>
      </c>
    </row>
    <row r="12463" spans="1:13" x14ac:dyDescent="0.25">
      <c r="A12463" s="1" t="s">
        <v>1281</v>
      </c>
      <c r="J12463" s="1" t="s">
        <v>1511</v>
      </c>
      <c r="K12463" s="1" t="s">
        <v>1514</v>
      </c>
      <c r="L12463" s="1" t="s">
        <v>1510</v>
      </c>
      <c r="M12463" s="1">
        <v>3</v>
      </c>
    </row>
    <row r="12464" spans="1:13" x14ac:dyDescent="0.25">
      <c r="A12464" s="1" t="s">
        <v>1276</v>
      </c>
      <c r="J12464" s="1" t="s">
        <v>1511</v>
      </c>
      <c r="K12464" s="1" t="s">
        <v>1509</v>
      </c>
      <c r="L12464" s="1" t="s">
        <v>1510</v>
      </c>
      <c r="M12464" s="1">
        <v>3</v>
      </c>
    </row>
    <row r="12465" spans="1:13" x14ac:dyDescent="0.25">
      <c r="A12465" s="1" t="s">
        <v>1276</v>
      </c>
      <c r="J12465" s="1" t="s">
        <v>1511</v>
      </c>
      <c r="K12465" s="1" t="s">
        <v>1509</v>
      </c>
      <c r="L12465" s="1" t="s">
        <v>1510</v>
      </c>
      <c r="M12465" s="1">
        <v>3</v>
      </c>
    </row>
    <row r="12466" spans="1:13" x14ac:dyDescent="0.25">
      <c r="A12466" s="1" t="s">
        <v>1276</v>
      </c>
      <c r="J12466" s="1" t="s">
        <v>1511</v>
      </c>
      <c r="K12466" s="1" t="s">
        <v>1509</v>
      </c>
      <c r="L12466" s="1" t="s">
        <v>1510</v>
      </c>
      <c r="M12466" s="1">
        <v>3</v>
      </c>
    </row>
    <row r="12467" spans="1:13" x14ac:dyDescent="0.25">
      <c r="A12467" s="1" t="s">
        <v>1276</v>
      </c>
      <c r="J12467" s="1" t="s">
        <v>1511</v>
      </c>
      <c r="K12467" s="1" t="s">
        <v>1509</v>
      </c>
      <c r="L12467" s="1" t="s">
        <v>1510</v>
      </c>
      <c r="M12467" s="1">
        <v>3</v>
      </c>
    </row>
    <row r="12468" spans="1:13" x14ac:dyDescent="0.25">
      <c r="A12468" s="1" t="s">
        <v>1281</v>
      </c>
      <c r="J12468" s="1" t="s">
        <v>1511</v>
      </c>
      <c r="K12468" s="1" t="s">
        <v>1514</v>
      </c>
      <c r="L12468" s="1" t="s">
        <v>1513</v>
      </c>
      <c r="M12468" s="1">
        <v>4</v>
      </c>
    </row>
    <row r="12469" spans="1:13" x14ac:dyDescent="0.25">
      <c r="A12469" s="1" t="s">
        <v>1281</v>
      </c>
      <c r="J12469" s="1" t="s">
        <v>1511</v>
      </c>
      <c r="K12469" s="1" t="s">
        <v>1514</v>
      </c>
      <c r="L12469" s="1" t="s">
        <v>1513</v>
      </c>
      <c r="M12469" s="1">
        <v>1</v>
      </c>
    </row>
    <row r="12470" spans="1:13" x14ac:dyDescent="0.25">
      <c r="A12470" s="1" t="s">
        <v>1276</v>
      </c>
      <c r="J12470" s="1" t="s">
        <v>1511</v>
      </c>
      <c r="K12470" s="1" t="s">
        <v>1509</v>
      </c>
      <c r="L12470" s="1" t="s">
        <v>1510</v>
      </c>
      <c r="M12470" s="1">
        <v>3</v>
      </c>
    </row>
    <row r="12471" spans="1:13" x14ac:dyDescent="0.25">
      <c r="A12471" s="1" t="s">
        <v>1276</v>
      </c>
      <c r="J12471" s="1" t="s">
        <v>1511</v>
      </c>
      <c r="K12471" s="1" t="s">
        <v>1509</v>
      </c>
      <c r="L12471" s="1" t="s">
        <v>1510</v>
      </c>
      <c r="M12471" s="1">
        <v>3</v>
      </c>
    </row>
    <row r="12472" spans="1:13" x14ac:dyDescent="0.25">
      <c r="A12472" s="1" t="s">
        <v>1482</v>
      </c>
      <c r="J12472" s="1" t="s">
        <v>1511</v>
      </c>
      <c r="K12472" s="1" t="s">
        <v>1509</v>
      </c>
      <c r="L12472" s="1" t="s">
        <v>1510</v>
      </c>
      <c r="M12472" s="1">
        <v>3</v>
      </c>
    </row>
    <row r="12473" spans="1:13" x14ac:dyDescent="0.25">
      <c r="A12473" s="1" t="s">
        <v>1276</v>
      </c>
      <c r="J12473" s="1" t="s">
        <v>1511</v>
      </c>
      <c r="K12473" s="1" t="s">
        <v>1509</v>
      </c>
      <c r="L12473" s="1" t="s">
        <v>1510</v>
      </c>
      <c r="M12473" s="1">
        <v>3</v>
      </c>
    </row>
    <row r="12474" spans="1:13" x14ac:dyDescent="0.25">
      <c r="A12474" s="1" t="s">
        <v>1276</v>
      </c>
      <c r="J12474" s="1" t="s">
        <v>1511</v>
      </c>
      <c r="K12474" s="1" t="s">
        <v>1509</v>
      </c>
      <c r="L12474" s="1" t="s">
        <v>1510</v>
      </c>
      <c r="M12474" s="1">
        <v>3</v>
      </c>
    </row>
    <row r="12475" spans="1:13" x14ac:dyDescent="0.25">
      <c r="A12475" s="1" t="s">
        <v>1276</v>
      </c>
      <c r="J12475" s="1" t="s">
        <v>1511</v>
      </c>
      <c r="K12475" s="1" t="s">
        <v>1514</v>
      </c>
      <c r="L12475" s="1" t="s">
        <v>1510</v>
      </c>
      <c r="M12475" s="1">
        <v>3</v>
      </c>
    </row>
    <row r="12476" spans="1:13" x14ac:dyDescent="0.25">
      <c r="A12476" s="1" t="s">
        <v>1276</v>
      </c>
      <c r="J12476" s="1" t="s">
        <v>1511</v>
      </c>
      <c r="K12476" s="1" t="s">
        <v>1509</v>
      </c>
      <c r="L12476" s="1" t="s">
        <v>1510</v>
      </c>
      <c r="M12476" s="1">
        <v>3</v>
      </c>
    </row>
    <row r="12477" spans="1:13" x14ac:dyDescent="0.25">
      <c r="A12477" s="1" t="s">
        <v>1276</v>
      </c>
      <c r="J12477" s="1" t="s">
        <v>1511</v>
      </c>
      <c r="K12477" s="1" t="s">
        <v>1509</v>
      </c>
      <c r="L12477" s="1" t="s">
        <v>1510</v>
      </c>
      <c r="M12477" s="1">
        <v>3</v>
      </c>
    </row>
    <row r="12478" spans="1:13" x14ac:dyDescent="0.25">
      <c r="A12478" s="1" t="s">
        <v>1276</v>
      </c>
      <c r="J12478" s="1" t="s">
        <v>1511</v>
      </c>
      <c r="K12478" s="1" t="s">
        <v>1509</v>
      </c>
      <c r="L12478" s="1" t="s">
        <v>1510</v>
      </c>
      <c r="M12478" s="1">
        <v>3</v>
      </c>
    </row>
    <row r="12479" spans="1:13" x14ac:dyDescent="0.25">
      <c r="A12479" s="1" t="s">
        <v>1301</v>
      </c>
      <c r="J12479" s="1" t="s">
        <v>1511</v>
      </c>
      <c r="K12479" s="1" t="s">
        <v>1509</v>
      </c>
      <c r="L12479" s="1" t="s">
        <v>1512</v>
      </c>
      <c r="M12479" s="1">
        <v>1</v>
      </c>
    </row>
    <row r="12480" spans="1:13" x14ac:dyDescent="0.25">
      <c r="A12480" s="1" t="s">
        <v>1266</v>
      </c>
      <c r="J12480" s="1" t="s">
        <v>1511</v>
      </c>
      <c r="K12480" s="1" t="s">
        <v>1509</v>
      </c>
      <c r="L12480" s="1" t="s">
        <v>1512</v>
      </c>
      <c r="M12480" s="1">
        <v>3</v>
      </c>
    </row>
    <row r="12481" spans="1:13" x14ac:dyDescent="0.25">
      <c r="A12481" s="1" t="s">
        <v>1301</v>
      </c>
      <c r="J12481" s="1" t="s">
        <v>1511</v>
      </c>
      <c r="K12481" s="1" t="s">
        <v>1509</v>
      </c>
      <c r="L12481" s="1" t="s">
        <v>1512</v>
      </c>
      <c r="M12481" s="1">
        <v>2</v>
      </c>
    </row>
    <row r="12482" spans="1:13" x14ac:dyDescent="0.25">
      <c r="A12482" s="1" t="s">
        <v>1266</v>
      </c>
      <c r="J12482" s="1" t="s">
        <v>1511</v>
      </c>
      <c r="K12482" s="1" t="s">
        <v>1509</v>
      </c>
      <c r="L12482" s="1" t="s">
        <v>1512</v>
      </c>
      <c r="M12482" s="1">
        <v>2</v>
      </c>
    </row>
    <row r="12483" spans="1:13" x14ac:dyDescent="0.25">
      <c r="A12483" s="1" t="s">
        <v>1266</v>
      </c>
      <c r="J12483" s="1" t="s">
        <v>1511</v>
      </c>
      <c r="K12483" s="1" t="s">
        <v>1509</v>
      </c>
      <c r="L12483" s="1" t="s">
        <v>1512</v>
      </c>
      <c r="M12483" s="1">
        <v>1</v>
      </c>
    </row>
    <row r="12484" spans="1:13" x14ac:dyDescent="0.25">
      <c r="A12484" s="1" t="s">
        <v>1266</v>
      </c>
      <c r="J12484" s="1" t="s">
        <v>1511</v>
      </c>
      <c r="K12484" s="1" t="s">
        <v>1509</v>
      </c>
      <c r="L12484" s="1" t="s">
        <v>1512</v>
      </c>
      <c r="M12484" s="1">
        <v>1</v>
      </c>
    </row>
    <row r="12485" spans="1:13" x14ac:dyDescent="0.25">
      <c r="A12485" s="1" t="s">
        <v>1266</v>
      </c>
      <c r="J12485" s="1" t="s">
        <v>1511</v>
      </c>
      <c r="K12485" s="1" t="s">
        <v>1509</v>
      </c>
      <c r="L12485" s="1" t="s">
        <v>1512</v>
      </c>
      <c r="M12485" s="1">
        <v>3</v>
      </c>
    </row>
    <row r="12486" spans="1:13" x14ac:dyDescent="0.25">
      <c r="A12486" s="1" t="s">
        <v>1266</v>
      </c>
      <c r="J12486" s="1" t="s">
        <v>1511</v>
      </c>
      <c r="K12486" s="1" t="s">
        <v>1509</v>
      </c>
      <c r="L12486" s="1" t="s">
        <v>1512</v>
      </c>
      <c r="M12486" s="1">
        <v>1</v>
      </c>
    </row>
    <row r="12487" spans="1:13" x14ac:dyDescent="0.25">
      <c r="A12487" s="1" t="s">
        <v>1266</v>
      </c>
      <c r="J12487" s="1" t="s">
        <v>1511</v>
      </c>
      <c r="K12487" s="1" t="s">
        <v>1509</v>
      </c>
      <c r="L12487" s="1" t="s">
        <v>1512</v>
      </c>
      <c r="M12487" s="1">
        <v>1</v>
      </c>
    </row>
    <row r="12488" spans="1:13" x14ac:dyDescent="0.25">
      <c r="A12488" s="1" t="s">
        <v>1266</v>
      </c>
      <c r="J12488" s="1" t="s">
        <v>1511</v>
      </c>
      <c r="K12488" s="1" t="s">
        <v>1509</v>
      </c>
      <c r="L12488" s="1" t="s">
        <v>1512</v>
      </c>
      <c r="M12488" s="1">
        <v>1</v>
      </c>
    </row>
    <row r="12489" spans="1:13" x14ac:dyDescent="0.25">
      <c r="A12489" s="1" t="s">
        <v>1266</v>
      </c>
      <c r="J12489" s="1" t="s">
        <v>1511</v>
      </c>
      <c r="K12489" s="1" t="s">
        <v>1509</v>
      </c>
      <c r="L12489" s="1" t="s">
        <v>1512</v>
      </c>
      <c r="M12489" s="1">
        <v>1</v>
      </c>
    </row>
    <row r="12490" spans="1:13" x14ac:dyDescent="0.25">
      <c r="A12490" s="1" t="s">
        <v>1266</v>
      </c>
      <c r="J12490" s="1" t="s">
        <v>1511</v>
      </c>
      <c r="K12490" s="1" t="s">
        <v>1509</v>
      </c>
      <c r="L12490" s="1" t="s">
        <v>1512</v>
      </c>
      <c r="M12490" s="1">
        <v>11</v>
      </c>
    </row>
    <row r="12491" spans="1:13" x14ac:dyDescent="0.25">
      <c r="A12491" s="1" t="s">
        <v>1266</v>
      </c>
      <c r="J12491" s="1" t="s">
        <v>1511</v>
      </c>
      <c r="K12491" s="1" t="s">
        <v>1509</v>
      </c>
      <c r="L12491" s="1" t="s">
        <v>1512</v>
      </c>
      <c r="M12491" s="1">
        <v>1</v>
      </c>
    </row>
    <row r="12492" spans="1:13" x14ac:dyDescent="0.25">
      <c r="A12492" s="1" t="s">
        <v>1266</v>
      </c>
      <c r="J12492" s="1" t="s">
        <v>1511</v>
      </c>
      <c r="K12492" s="1" t="s">
        <v>1509</v>
      </c>
      <c r="L12492" s="1" t="s">
        <v>1512</v>
      </c>
      <c r="M12492" s="1">
        <v>3</v>
      </c>
    </row>
    <row r="12493" spans="1:13" x14ac:dyDescent="0.25">
      <c r="A12493" s="1" t="s">
        <v>1301</v>
      </c>
      <c r="J12493" s="1" t="s">
        <v>1511</v>
      </c>
      <c r="K12493" s="1" t="s">
        <v>1509</v>
      </c>
      <c r="L12493" s="1" t="s">
        <v>1512</v>
      </c>
      <c r="M12493" s="1">
        <v>2</v>
      </c>
    </row>
    <row r="12494" spans="1:13" x14ac:dyDescent="0.25">
      <c r="A12494" s="1" t="s">
        <v>1266</v>
      </c>
      <c r="J12494" s="1" t="s">
        <v>1511</v>
      </c>
      <c r="K12494" s="1" t="s">
        <v>1509</v>
      </c>
      <c r="L12494" s="1" t="s">
        <v>1512</v>
      </c>
      <c r="M12494" s="1">
        <v>1</v>
      </c>
    </row>
    <row r="12495" spans="1:13" x14ac:dyDescent="0.25">
      <c r="A12495" s="1" t="s">
        <v>1266</v>
      </c>
      <c r="J12495" s="1" t="s">
        <v>1511</v>
      </c>
      <c r="K12495" s="1" t="s">
        <v>1509</v>
      </c>
      <c r="L12495" s="1" t="s">
        <v>1512</v>
      </c>
      <c r="M12495" s="1">
        <v>1</v>
      </c>
    </row>
    <row r="12496" spans="1:13" x14ac:dyDescent="0.25">
      <c r="A12496" s="1" t="s">
        <v>1266</v>
      </c>
      <c r="J12496" s="1" t="s">
        <v>1511</v>
      </c>
      <c r="K12496" s="1" t="s">
        <v>1509</v>
      </c>
      <c r="L12496" s="1" t="s">
        <v>1512</v>
      </c>
      <c r="M12496" s="1">
        <v>5</v>
      </c>
    </row>
    <row r="12497" spans="1:13" x14ac:dyDescent="0.25">
      <c r="A12497" s="1" t="s">
        <v>1266</v>
      </c>
      <c r="J12497" s="1" t="s">
        <v>1511</v>
      </c>
      <c r="K12497" s="1" t="s">
        <v>1509</v>
      </c>
      <c r="L12497" s="1" t="s">
        <v>1512</v>
      </c>
      <c r="M12497" s="1">
        <v>1</v>
      </c>
    </row>
    <row r="12498" spans="1:13" x14ac:dyDescent="0.25">
      <c r="A12498" s="1" t="s">
        <v>1266</v>
      </c>
      <c r="J12498" s="1" t="s">
        <v>1511</v>
      </c>
      <c r="K12498" s="1" t="s">
        <v>1509</v>
      </c>
      <c r="L12498" s="1" t="s">
        <v>1512</v>
      </c>
      <c r="M12498" s="1">
        <v>3</v>
      </c>
    </row>
    <row r="12499" spans="1:13" x14ac:dyDescent="0.25">
      <c r="A12499" s="1" t="s">
        <v>1266</v>
      </c>
      <c r="J12499" s="1" t="s">
        <v>1511</v>
      </c>
      <c r="K12499" s="1" t="s">
        <v>1509</v>
      </c>
      <c r="L12499" s="1" t="s">
        <v>1512</v>
      </c>
      <c r="M12499" s="1">
        <v>2</v>
      </c>
    </row>
    <row r="12500" spans="1:13" x14ac:dyDescent="0.25">
      <c r="A12500" s="1" t="s">
        <v>1266</v>
      </c>
      <c r="J12500" s="1" t="s">
        <v>1511</v>
      </c>
      <c r="K12500" s="1" t="s">
        <v>1509</v>
      </c>
      <c r="L12500" s="1" t="s">
        <v>1512</v>
      </c>
      <c r="M12500" s="1">
        <v>35</v>
      </c>
    </row>
    <row r="12501" spans="1:13" x14ac:dyDescent="0.25">
      <c r="A12501" s="1" t="s">
        <v>1266</v>
      </c>
      <c r="J12501" s="1" t="s">
        <v>1511</v>
      </c>
      <c r="K12501" s="1" t="s">
        <v>1509</v>
      </c>
      <c r="L12501" s="1" t="s">
        <v>1512</v>
      </c>
      <c r="M12501" s="1">
        <v>1</v>
      </c>
    </row>
    <row r="12502" spans="1:13" x14ac:dyDescent="0.25">
      <c r="A12502" s="1" t="s">
        <v>1266</v>
      </c>
      <c r="J12502" s="1" t="s">
        <v>1511</v>
      </c>
      <c r="K12502" s="1" t="s">
        <v>1509</v>
      </c>
      <c r="L12502" s="1" t="s">
        <v>1512</v>
      </c>
      <c r="M12502" s="1">
        <v>53</v>
      </c>
    </row>
    <row r="12503" spans="1:13" x14ac:dyDescent="0.25">
      <c r="A12503" s="1" t="s">
        <v>1266</v>
      </c>
      <c r="J12503" s="1" t="s">
        <v>1511</v>
      </c>
      <c r="K12503" s="1" t="s">
        <v>1509</v>
      </c>
      <c r="L12503" s="1" t="s">
        <v>1512</v>
      </c>
      <c r="M12503" s="1">
        <v>24</v>
      </c>
    </row>
    <row r="12504" spans="1:13" x14ac:dyDescent="0.25">
      <c r="A12504" s="1" t="s">
        <v>1276</v>
      </c>
      <c r="J12504" s="1" t="s">
        <v>1511</v>
      </c>
      <c r="K12504" s="1" t="s">
        <v>1509</v>
      </c>
      <c r="L12504" s="1" t="s">
        <v>1510</v>
      </c>
      <c r="M12504" s="1">
        <v>3</v>
      </c>
    </row>
    <row r="12505" spans="1:13" x14ac:dyDescent="0.25">
      <c r="A12505" s="1" t="s">
        <v>1276</v>
      </c>
      <c r="J12505" s="1" t="s">
        <v>1511</v>
      </c>
      <c r="K12505" s="1" t="s">
        <v>1509</v>
      </c>
      <c r="L12505" s="1" t="s">
        <v>1510</v>
      </c>
      <c r="M12505" s="1">
        <v>3</v>
      </c>
    </row>
    <row r="12506" spans="1:13" x14ac:dyDescent="0.25">
      <c r="A12506" s="1" t="s">
        <v>1276</v>
      </c>
      <c r="J12506" s="1" t="s">
        <v>1511</v>
      </c>
      <c r="K12506" s="1" t="s">
        <v>1509</v>
      </c>
      <c r="L12506" s="1" t="s">
        <v>1510</v>
      </c>
      <c r="M12506" s="1">
        <v>3</v>
      </c>
    </row>
    <row r="12507" spans="1:13" x14ac:dyDescent="0.25">
      <c r="A12507" s="1" t="s">
        <v>1281</v>
      </c>
      <c r="J12507" s="1" t="s">
        <v>1511</v>
      </c>
      <c r="K12507" s="1" t="s">
        <v>1509</v>
      </c>
      <c r="L12507" s="1" t="s">
        <v>1510</v>
      </c>
      <c r="M12507" s="1">
        <v>5</v>
      </c>
    </row>
    <row r="12508" spans="1:13" x14ac:dyDescent="0.25">
      <c r="A12508" s="1" t="s">
        <v>1403</v>
      </c>
      <c r="J12508" s="1" t="s">
        <v>1511</v>
      </c>
      <c r="K12508" s="1" t="s">
        <v>1509</v>
      </c>
      <c r="L12508" s="1" t="s">
        <v>1513</v>
      </c>
      <c r="M12508" s="1">
        <v>14</v>
      </c>
    </row>
    <row r="12509" spans="1:13" x14ac:dyDescent="0.25">
      <c r="A12509" s="1" t="s">
        <v>1403</v>
      </c>
      <c r="J12509" s="1" t="s">
        <v>1511</v>
      </c>
      <c r="K12509" s="1" t="s">
        <v>1509</v>
      </c>
      <c r="L12509" s="1" t="s">
        <v>1510</v>
      </c>
      <c r="M12509" s="1">
        <v>7</v>
      </c>
    </row>
    <row r="12510" spans="1:13" x14ac:dyDescent="0.25">
      <c r="A12510" s="1" t="s">
        <v>1403</v>
      </c>
      <c r="J12510" s="1" t="s">
        <v>1511</v>
      </c>
      <c r="K12510" s="1" t="s">
        <v>1509</v>
      </c>
      <c r="L12510" s="1" t="s">
        <v>1510</v>
      </c>
      <c r="M12510" s="1">
        <v>8</v>
      </c>
    </row>
    <row r="12511" spans="1:13" x14ac:dyDescent="0.25">
      <c r="A12511" s="1" t="s">
        <v>1403</v>
      </c>
      <c r="J12511" s="1" t="s">
        <v>1511</v>
      </c>
      <c r="K12511" s="1" t="s">
        <v>1509</v>
      </c>
      <c r="L12511" s="1" t="s">
        <v>1510</v>
      </c>
      <c r="M12511" s="1">
        <v>8</v>
      </c>
    </row>
    <row r="12512" spans="1:13" x14ac:dyDescent="0.25">
      <c r="A12512" s="1" t="s">
        <v>1403</v>
      </c>
      <c r="J12512" s="1" t="s">
        <v>1511</v>
      </c>
      <c r="K12512" s="1" t="s">
        <v>1509</v>
      </c>
      <c r="L12512" s="1" t="s">
        <v>1510</v>
      </c>
      <c r="M12512" s="1">
        <v>4</v>
      </c>
    </row>
    <row r="12513" spans="1:13" x14ac:dyDescent="0.25">
      <c r="A12513" s="1" t="s">
        <v>1403</v>
      </c>
      <c r="J12513" s="1" t="s">
        <v>1511</v>
      </c>
      <c r="K12513" s="1" t="s">
        <v>1509</v>
      </c>
      <c r="L12513" s="1" t="s">
        <v>1510</v>
      </c>
      <c r="M12513" s="1">
        <v>15</v>
      </c>
    </row>
    <row r="12514" spans="1:13" x14ac:dyDescent="0.25">
      <c r="A12514" s="1" t="s">
        <v>1403</v>
      </c>
      <c r="J12514" s="1" t="s">
        <v>1511</v>
      </c>
      <c r="K12514" s="1" t="s">
        <v>1509</v>
      </c>
      <c r="L12514" s="1" t="s">
        <v>1510</v>
      </c>
      <c r="M12514" s="1">
        <v>9</v>
      </c>
    </row>
    <row r="12515" spans="1:13" x14ac:dyDescent="0.25">
      <c r="A12515" s="1" t="s">
        <v>1403</v>
      </c>
      <c r="J12515" s="1" t="s">
        <v>1511</v>
      </c>
      <c r="K12515" s="1" t="s">
        <v>1509</v>
      </c>
      <c r="L12515" s="1" t="s">
        <v>1510</v>
      </c>
      <c r="M12515" s="1">
        <v>6</v>
      </c>
    </row>
    <row r="12516" spans="1:13" x14ac:dyDescent="0.25">
      <c r="A12516" s="1" t="s">
        <v>1403</v>
      </c>
      <c r="J12516" s="1" t="s">
        <v>1511</v>
      </c>
      <c r="K12516" s="1" t="s">
        <v>1509</v>
      </c>
      <c r="L12516" s="1" t="s">
        <v>1510</v>
      </c>
      <c r="M12516" s="1">
        <v>8</v>
      </c>
    </row>
    <row r="12517" spans="1:13" x14ac:dyDescent="0.25">
      <c r="A12517" s="1" t="s">
        <v>1403</v>
      </c>
      <c r="J12517" s="1" t="s">
        <v>1511</v>
      </c>
      <c r="K12517" s="1" t="s">
        <v>1509</v>
      </c>
      <c r="L12517" s="1" t="s">
        <v>1510</v>
      </c>
      <c r="M12517" s="1">
        <v>7</v>
      </c>
    </row>
    <row r="12518" spans="1:13" x14ac:dyDescent="0.25">
      <c r="A12518" s="1" t="s">
        <v>1403</v>
      </c>
      <c r="J12518" s="1" t="s">
        <v>1511</v>
      </c>
      <c r="K12518" s="1" t="s">
        <v>1509</v>
      </c>
      <c r="L12518" s="1" t="s">
        <v>1510</v>
      </c>
      <c r="M12518" s="1">
        <v>7</v>
      </c>
    </row>
    <row r="12519" spans="1:13" x14ac:dyDescent="0.25">
      <c r="A12519" s="1" t="s">
        <v>1403</v>
      </c>
      <c r="J12519" s="1" t="s">
        <v>1511</v>
      </c>
      <c r="K12519" s="1" t="s">
        <v>1509</v>
      </c>
      <c r="L12519" s="1" t="s">
        <v>1510</v>
      </c>
      <c r="M12519" s="1">
        <v>5</v>
      </c>
    </row>
    <row r="12520" spans="1:13" x14ac:dyDescent="0.25">
      <c r="A12520" s="1" t="s">
        <v>1403</v>
      </c>
      <c r="J12520" s="1" t="s">
        <v>1511</v>
      </c>
      <c r="K12520" s="1" t="s">
        <v>1509</v>
      </c>
      <c r="L12520" s="1" t="s">
        <v>1510</v>
      </c>
      <c r="M12520" s="1">
        <v>8</v>
      </c>
    </row>
    <row r="12521" spans="1:13" x14ac:dyDescent="0.25">
      <c r="A12521" s="1" t="s">
        <v>1403</v>
      </c>
      <c r="J12521" s="1" t="s">
        <v>1511</v>
      </c>
      <c r="K12521" s="1" t="s">
        <v>1509</v>
      </c>
      <c r="L12521" s="1" t="s">
        <v>1510</v>
      </c>
      <c r="M12521" s="1">
        <v>7</v>
      </c>
    </row>
    <row r="12522" spans="1:13" x14ac:dyDescent="0.25">
      <c r="A12522" s="1" t="s">
        <v>1403</v>
      </c>
      <c r="J12522" s="1" t="s">
        <v>1511</v>
      </c>
      <c r="K12522" s="1" t="s">
        <v>1509</v>
      </c>
      <c r="L12522" s="1" t="s">
        <v>1510</v>
      </c>
      <c r="M12522" s="1">
        <v>14</v>
      </c>
    </row>
    <row r="12523" spans="1:13" x14ac:dyDescent="0.25">
      <c r="A12523" s="1" t="s">
        <v>1266</v>
      </c>
      <c r="J12523" s="1" t="s">
        <v>1511</v>
      </c>
      <c r="K12523" s="1" t="s">
        <v>1509</v>
      </c>
      <c r="L12523" s="1" t="s">
        <v>1512</v>
      </c>
      <c r="M12523" s="1">
        <v>1</v>
      </c>
    </row>
    <row r="12524" spans="1:13" x14ac:dyDescent="0.25">
      <c r="A12524" s="1" t="s">
        <v>1266</v>
      </c>
      <c r="J12524" s="1" t="s">
        <v>1511</v>
      </c>
      <c r="K12524" s="1" t="s">
        <v>1509</v>
      </c>
      <c r="L12524" s="1" t="s">
        <v>1512</v>
      </c>
      <c r="M12524" s="1">
        <v>5</v>
      </c>
    </row>
    <row r="12525" spans="1:13" x14ac:dyDescent="0.25">
      <c r="A12525" s="1" t="s">
        <v>1266</v>
      </c>
      <c r="J12525" s="1" t="s">
        <v>1511</v>
      </c>
      <c r="K12525" s="1" t="s">
        <v>1509</v>
      </c>
      <c r="L12525" s="1" t="s">
        <v>1512</v>
      </c>
      <c r="M12525" s="1">
        <v>1</v>
      </c>
    </row>
    <row r="12526" spans="1:13" x14ac:dyDescent="0.25">
      <c r="A12526" s="1" t="s">
        <v>1266</v>
      </c>
      <c r="J12526" s="1" t="s">
        <v>1511</v>
      </c>
      <c r="K12526" s="1" t="s">
        <v>1509</v>
      </c>
      <c r="L12526" s="1" t="s">
        <v>1512</v>
      </c>
      <c r="M12526" s="1">
        <v>1</v>
      </c>
    </row>
    <row r="12527" spans="1:13" x14ac:dyDescent="0.25">
      <c r="A12527" s="1" t="s">
        <v>1266</v>
      </c>
      <c r="J12527" s="1" t="s">
        <v>1511</v>
      </c>
      <c r="K12527" s="1" t="s">
        <v>1509</v>
      </c>
      <c r="L12527" s="1" t="s">
        <v>1512</v>
      </c>
      <c r="M12527" s="1">
        <v>3</v>
      </c>
    </row>
    <row r="12528" spans="1:13" x14ac:dyDescent="0.25">
      <c r="A12528" s="1" t="s">
        <v>1266</v>
      </c>
      <c r="J12528" s="1" t="s">
        <v>1511</v>
      </c>
      <c r="K12528" s="1" t="s">
        <v>1509</v>
      </c>
      <c r="L12528" s="1" t="s">
        <v>1512</v>
      </c>
      <c r="M12528" s="1">
        <v>1</v>
      </c>
    </row>
    <row r="12529" spans="1:13" x14ac:dyDescent="0.25">
      <c r="A12529" s="1" t="s">
        <v>1266</v>
      </c>
      <c r="J12529" s="1" t="s">
        <v>1511</v>
      </c>
      <c r="K12529" s="1" t="s">
        <v>1509</v>
      </c>
      <c r="L12529" s="1" t="s">
        <v>1512</v>
      </c>
      <c r="M12529" s="1">
        <v>1</v>
      </c>
    </row>
    <row r="12530" spans="1:13" x14ac:dyDescent="0.25">
      <c r="A12530" s="1" t="s">
        <v>1266</v>
      </c>
      <c r="J12530" s="1" t="s">
        <v>1511</v>
      </c>
      <c r="K12530" s="1" t="s">
        <v>1509</v>
      </c>
      <c r="L12530" s="1" t="s">
        <v>1512</v>
      </c>
      <c r="M12530" s="1">
        <v>1</v>
      </c>
    </row>
    <row r="12531" spans="1:13" x14ac:dyDescent="0.25">
      <c r="A12531" s="1" t="s">
        <v>1266</v>
      </c>
      <c r="J12531" s="1" t="s">
        <v>1511</v>
      </c>
      <c r="K12531" s="1" t="s">
        <v>1509</v>
      </c>
      <c r="L12531" s="1" t="s">
        <v>1512</v>
      </c>
      <c r="M12531" s="1">
        <v>1</v>
      </c>
    </row>
    <row r="12532" spans="1:13" x14ac:dyDescent="0.25">
      <c r="A12532" s="1" t="s">
        <v>1266</v>
      </c>
      <c r="J12532" s="1" t="s">
        <v>1511</v>
      </c>
      <c r="K12532" s="1" t="s">
        <v>1509</v>
      </c>
      <c r="L12532" s="1" t="s">
        <v>1512</v>
      </c>
      <c r="M12532" s="1">
        <v>1</v>
      </c>
    </row>
    <row r="12533" spans="1:13" x14ac:dyDescent="0.25">
      <c r="A12533" s="1" t="s">
        <v>1266</v>
      </c>
      <c r="J12533" s="1" t="s">
        <v>1511</v>
      </c>
      <c r="K12533" s="1" t="s">
        <v>1509</v>
      </c>
      <c r="L12533" s="1" t="s">
        <v>1512</v>
      </c>
      <c r="M12533" s="1">
        <v>1</v>
      </c>
    </row>
    <row r="12534" spans="1:13" x14ac:dyDescent="0.25">
      <c r="A12534" s="1" t="s">
        <v>1301</v>
      </c>
      <c r="J12534" s="1" t="s">
        <v>1511</v>
      </c>
      <c r="K12534" s="1" t="s">
        <v>1509</v>
      </c>
      <c r="L12534" s="1" t="s">
        <v>1512</v>
      </c>
      <c r="M12534" s="1">
        <v>5</v>
      </c>
    </row>
    <row r="12535" spans="1:13" x14ac:dyDescent="0.25">
      <c r="A12535" s="1" t="s">
        <v>1266</v>
      </c>
      <c r="J12535" s="1" t="s">
        <v>1511</v>
      </c>
      <c r="K12535" s="1" t="s">
        <v>1509</v>
      </c>
      <c r="L12535" s="1" t="s">
        <v>1512</v>
      </c>
      <c r="M12535" s="1">
        <v>2</v>
      </c>
    </row>
    <row r="12536" spans="1:13" x14ac:dyDescent="0.25">
      <c r="A12536" s="1" t="s">
        <v>1266</v>
      </c>
      <c r="J12536" s="1" t="s">
        <v>1511</v>
      </c>
      <c r="K12536" s="1" t="s">
        <v>1509</v>
      </c>
      <c r="L12536" s="1" t="s">
        <v>1512</v>
      </c>
      <c r="M12536" s="1">
        <v>2</v>
      </c>
    </row>
    <row r="12537" spans="1:13" x14ac:dyDescent="0.25">
      <c r="A12537" s="1" t="s">
        <v>1266</v>
      </c>
      <c r="J12537" s="1" t="s">
        <v>1511</v>
      </c>
      <c r="K12537" s="1" t="s">
        <v>1509</v>
      </c>
      <c r="L12537" s="1" t="s">
        <v>1512</v>
      </c>
      <c r="M12537" s="1">
        <v>3</v>
      </c>
    </row>
    <row r="12538" spans="1:13" x14ac:dyDescent="0.25">
      <c r="A12538" s="1" t="s">
        <v>1266</v>
      </c>
      <c r="J12538" s="1" t="s">
        <v>1511</v>
      </c>
      <c r="K12538" s="1" t="s">
        <v>1509</v>
      </c>
      <c r="L12538" s="1" t="s">
        <v>1510</v>
      </c>
      <c r="M12538" s="1">
        <v>150</v>
      </c>
    </row>
    <row r="12539" spans="1:13" x14ac:dyDescent="0.25">
      <c r="A12539" s="1" t="s">
        <v>1266</v>
      </c>
      <c r="J12539" s="1" t="s">
        <v>1511</v>
      </c>
      <c r="K12539" s="1" t="s">
        <v>1509</v>
      </c>
      <c r="L12539" s="1" t="s">
        <v>1512</v>
      </c>
      <c r="M12539" s="1">
        <v>5</v>
      </c>
    </row>
    <row r="12540" spans="1:13" x14ac:dyDescent="0.25">
      <c r="A12540" s="1" t="s">
        <v>1266</v>
      </c>
      <c r="J12540" s="1" t="s">
        <v>1511</v>
      </c>
      <c r="K12540" s="1" t="s">
        <v>1509</v>
      </c>
      <c r="L12540" s="1" t="s">
        <v>1512</v>
      </c>
      <c r="M12540" s="1">
        <v>1</v>
      </c>
    </row>
    <row r="12541" spans="1:13" x14ac:dyDescent="0.25">
      <c r="A12541" s="1" t="s">
        <v>1266</v>
      </c>
      <c r="J12541" s="1" t="s">
        <v>1511</v>
      </c>
      <c r="K12541" s="1" t="s">
        <v>1509</v>
      </c>
      <c r="L12541" s="1" t="s">
        <v>1512</v>
      </c>
      <c r="M12541" s="1">
        <v>3</v>
      </c>
    </row>
    <row r="12542" spans="1:13" x14ac:dyDescent="0.25">
      <c r="A12542" s="1" t="s">
        <v>1266</v>
      </c>
      <c r="J12542" s="1" t="s">
        <v>1511</v>
      </c>
      <c r="K12542" s="1" t="s">
        <v>1509</v>
      </c>
      <c r="L12542" s="1" t="s">
        <v>1512</v>
      </c>
      <c r="M12542" s="1">
        <v>5</v>
      </c>
    </row>
    <row r="12543" spans="1:13" x14ac:dyDescent="0.25">
      <c r="A12543" s="1" t="s">
        <v>1266</v>
      </c>
      <c r="J12543" s="1" t="s">
        <v>1511</v>
      </c>
      <c r="K12543" s="1" t="s">
        <v>1509</v>
      </c>
      <c r="L12543" s="1" t="s">
        <v>1512</v>
      </c>
      <c r="M12543" s="1">
        <v>7</v>
      </c>
    </row>
    <row r="12544" spans="1:13" x14ac:dyDescent="0.25">
      <c r="A12544" s="1" t="s">
        <v>1266</v>
      </c>
      <c r="J12544" s="1" t="s">
        <v>1511</v>
      </c>
      <c r="K12544" s="1" t="s">
        <v>1509</v>
      </c>
      <c r="L12544" s="1" t="s">
        <v>1512</v>
      </c>
      <c r="M12544" s="1">
        <v>1</v>
      </c>
    </row>
    <row r="12545" spans="1:13" x14ac:dyDescent="0.25">
      <c r="A12545" s="1" t="s">
        <v>1266</v>
      </c>
      <c r="J12545" s="1" t="s">
        <v>1511</v>
      </c>
      <c r="K12545" s="1" t="s">
        <v>1509</v>
      </c>
      <c r="L12545" s="1" t="s">
        <v>1512</v>
      </c>
      <c r="M12545" s="1">
        <v>5</v>
      </c>
    </row>
    <row r="12546" spans="1:13" x14ac:dyDescent="0.25">
      <c r="A12546" s="1" t="s">
        <v>1266</v>
      </c>
      <c r="J12546" s="1" t="s">
        <v>1511</v>
      </c>
      <c r="K12546" s="1" t="s">
        <v>1509</v>
      </c>
      <c r="L12546" s="1" t="s">
        <v>1512</v>
      </c>
      <c r="M12546" s="1">
        <v>5</v>
      </c>
    </row>
    <row r="12547" spans="1:13" x14ac:dyDescent="0.25">
      <c r="A12547" s="1" t="s">
        <v>1266</v>
      </c>
      <c r="J12547" s="1" t="s">
        <v>1511</v>
      </c>
      <c r="K12547" s="1" t="s">
        <v>1509</v>
      </c>
      <c r="L12547" s="1" t="s">
        <v>1512</v>
      </c>
      <c r="M12547" s="1">
        <v>8</v>
      </c>
    </row>
    <row r="12548" spans="1:13" x14ac:dyDescent="0.25">
      <c r="A12548" s="1" t="s">
        <v>1266</v>
      </c>
      <c r="J12548" s="1" t="s">
        <v>1511</v>
      </c>
      <c r="K12548" s="1" t="s">
        <v>1509</v>
      </c>
      <c r="L12548" s="1" t="s">
        <v>1512</v>
      </c>
      <c r="M12548" s="1">
        <v>8</v>
      </c>
    </row>
    <row r="12549" spans="1:13" x14ac:dyDescent="0.25">
      <c r="A12549" s="1" t="s">
        <v>1266</v>
      </c>
      <c r="J12549" s="1" t="s">
        <v>1511</v>
      </c>
      <c r="K12549" s="1" t="s">
        <v>1509</v>
      </c>
      <c r="L12549" s="1" t="s">
        <v>1512</v>
      </c>
      <c r="M12549" s="1">
        <v>1</v>
      </c>
    </row>
    <row r="12550" spans="1:13" x14ac:dyDescent="0.25">
      <c r="A12550" s="1" t="s">
        <v>1266</v>
      </c>
      <c r="J12550" s="1" t="s">
        <v>1511</v>
      </c>
      <c r="K12550" s="1" t="s">
        <v>1509</v>
      </c>
      <c r="L12550" s="1" t="s">
        <v>1512</v>
      </c>
      <c r="M12550" s="1">
        <v>1</v>
      </c>
    </row>
    <row r="12551" spans="1:13" x14ac:dyDescent="0.25">
      <c r="A12551" s="1" t="s">
        <v>1266</v>
      </c>
      <c r="J12551" s="1" t="s">
        <v>1511</v>
      </c>
      <c r="K12551" s="1" t="s">
        <v>1509</v>
      </c>
      <c r="L12551" s="1" t="s">
        <v>1512</v>
      </c>
      <c r="M12551" s="1">
        <v>4</v>
      </c>
    </row>
    <row r="12552" spans="1:13" x14ac:dyDescent="0.25">
      <c r="A12552" s="1" t="s">
        <v>1266</v>
      </c>
      <c r="J12552" s="1" t="s">
        <v>1511</v>
      </c>
      <c r="K12552" s="1" t="s">
        <v>1509</v>
      </c>
      <c r="L12552" s="1" t="s">
        <v>1512</v>
      </c>
      <c r="M12552" s="1">
        <v>5</v>
      </c>
    </row>
    <row r="12553" spans="1:13" x14ac:dyDescent="0.25">
      <c r="A12553" s="1" t="s">
        <v>1266</v>
      </c>
      <c r="J12553" s="1" t="s">
        <v>1511</v>
      </c>
      <c r="K12553" s="1" t="s">
        <v>1509</v>
      </c>
      <c r="L12553" s="1" t="s">
        <v>1512</v>
      </c>
      <c r="M12553" s="1">
        <v>2</v>
      </c>
    </row>
    <row r="12554" spans="1:13" x14ac:dyDescent="0.25">
      <c r="A12554" s="1" t="s">
        <v>1301</v>
      </c>
      <c r="J12554" s="1" t="s">
        <v>1511</v>
      </c>
      <c r="K12554" s="1" t="s">
        <v>1509</v>
      </c>
      <c r="L12554" s="1" t="s">
        <v>1512</v>
      </c>
      <c r="M12554" s="1">
        <v>3</v>
      </c>
    </row>
    <row r="12555" spans="1:13" x14ac:dyDescent="0.25">
      <c r="A12555" s="1" t="s">
        <v>1301</v>
      </c>
      <c r="J12555" s="1" t="s">
        <v>1511</v>
      </c>
      <c r="K12555" s="1" t="s">
        <v>1509</v>
      </c>
      <c r="L12555" s="1" t="s">
        <v>1512</v>
      </c>
      <c r="M12555" s="1">
        <v>2</v>
      </c>
    </row>
    <row r="12556" spans="1:13" x14ac:dyDescent="0.25">
      <c r="A12556" s="1" t="s">
        <v>1301</v>
      </c>
      <c r="J12556" s="1" t="s">
        <v>1511</v>
      </c>
      <c r="K12556" s="1" t="s">
        <v>1509</v>
      </c>
      <c r="L12556" s="1" t="s">
        <v>1512</v>
      </c>
      <c r="M12556" s="1">
        <v>1</v>
      </c>
    </row>
    <row r="12557" spans="1:13" x14ac:dyDescent="0.25">
      <c r="A12557" s="1" t="s">
        <v>1301</v>
      </c>
      <c r="J12557" s="1" t="s">
        <v>1511</v>
      </c>
      <c r="K12557" s="1" t="s">
        <v>1509</v>
      </c>
      <c r="L12557" s="1" t="s">
        <v>1512</v>
      </c>
      <c r="M12557" s="1">
        <v>2</v>
      </c>
    </row>
    <row r="12558" spans="1:13" x14ac:dyDescent="0.25">
      <c r="A12558" s="1" t="s">
        <v>1266</v>
      </c>
      <c r="J12558" s="1" t="s">
        <v>1511</v>
      </c>
      <c r="K12558" s="1" t="s">
        <v>1509</v>
      </c>
      <c r="L12558" s="1" t="s">
        <v>1512</v>
      </c>
      <c r="M12558" s="1">
        <v>3</v>
      </c>
    </row>
    <row r="12559" spans="1:13" x14ac:dyDescent="0.25">
      <c r="A12559" s="1" t="s">
        <v>1266</v>
      </c>
      <c r="J12559" s="1" t="s">
        <v>1511</v>
      </c>
      <c r="K12559" s="1" t="s">
        <v>1509</v>
      </c>
      <c r="L12559" s="1" t="s">
        <v>1512</v>
      </c>
      <c r="M12559" s="1">
        <v>3</v>
      </c>
    </row>
    <row r="12560" spans="1:13" x14ac:dyDescent="0.25">
      <c r="A12560" s="1" t="s">
        <v>1266</v>
      </c>
      <c r="J12560" s="1" t="s">
        <v>1511</v>
      </c>
      <c r="K12560" s="1" t="s">
        <v>1509</v>
      </c>
      <c r="L12560" s="1" t="s">
        <v>1512</v>
      </c>
      <c r="M12560" s="1">
        <v>1</v>
      </c>
    </row>
    <row r="12561" spans="1:13" x14ac:dyDescent="0.25">
      <c r="A12561" s="1" t="s">
        <v>1266</v>
      </c>
      <c r="J12561" s="1" t="s">
        <v>1511</v>
      </c>
      <c r="K12561" s="1" t="s">
        <v>1509</v>
      </c>
      <c r="L12561" s="1" t="s">
        <v>1512</v>
      </c>
      <c r="M12561" s="1">
        <v>2</v>
      </c>
    </row>
    <row r="12562" spans="1:13" x14ac:dyDescent="0.25">
      <c r="A12562" s="1" t="s">
        <v>1266</v>
      </c>
      <c r="J12562" s="1" t="s">
        <v>1511</v>
      </c>
      <c r="K12562" s="1" t="s">
        <v>1509</v>
      </c>
      <c r="L12562" s="1" t="s">
        <v>1512</v>
      </c>
      <c r="M12562" s="1">
        <v>1</v>
      </c>
    </row>
    <row r="12563" spans="1:13" x14ac:dyDescent="0.25">
      <c r="A12563" s="1" t="s">
        <v>1276</v>
      </c>
      <c r="J12563" s="1" t="s">
        <v>1511</v>
      </c>
      <c r="K12563" s="1" t="s">
        <v>1509</v>
      </c>
      <c r="L12563" s="1" t="s">
        <v>1510</v>
      </c>
      <c r="M12563" s="1">
        <v>3</v>
      </c>
    </row>
    <row r="12564" spans="1:13" x14ac:dyDescent="0.25">
      <c r="A12564" s="1" t="s">
        <v>1431</v>
      </c>
      <c r="J12564" s="1" t="s">
        <v>1508</v>
      </c>
      <c r="K12564" s="1" t="s">
        <v>1514</v>
      </c>
      <c r="L12564" s="1" t="s">
        <v>1512</v>
      </c>
      <c r="M12564" s="1">
        <v>4</v>
      </c>
    </row>
    <row r="12565" spans="1:13" x14ac:dyDescent="0.25">
      <c r="A12565" s="1" t="s">
        <v>1431</v>
      </c>
      <c r="J12565" s="1" t="s">
        <v>1511</v>
      </c>
      <c r="K12565" s="1" t="s">
        <v>1514</v>
      </c>
      <c r="L12565" s="1" t="s">
        <v>1512</v>
      </c>
      <c r="M12565" s="1">
        <v>3</v>
      </c>
    </row>
    <row r="12566" spans="1:13" x14ac:dyDescent="0.25">
      <c r="A12566" s="1" t="s">
        <v>1276</v>
      </c>
      <c r="J12566" s="1" t="s">
        <v>1511</v>
      </c>
      <c r="K12566" s="1" t="s">
        <v>1509</v>
      </c>
      <c r="L12566" s="1" t="s">
        <v>1510</v>
      </c>
      <c r="M12566" s="1">
        <v>3</v>
      </c>
    </row>
    <row r="12567" spans="1:13" x14ac:dyDescent="0.25">
      <c r="A12567" s="1" t="s">
        <v>1276</v>
      </c>
      <c r="J12567" s="1" t="s">
        <v>1511</v>
      </c>
      <c r="K12567" s="1" t="s">
        <v>1509</v>
      </c>
      <c r="L12567" s="1" t="s">
        <v>1510</v>
      </c>
      <c r="M12567" s="1">
        <v>3</v>
      </c>
    </row>
    <row r="12568" spans="1:13" x14ac:dyDescent="0.25">
      <c r="A12568" s="1" t="s">
        <v>1276</v>
      </c>
      <c r="J12568" s="1" t="s">
        <v>1511</v>
      </c>
      <c r="K12568" s="1" t="s">
        <v>1509</v>
      </c>
      <c r="L12568" s="1" t="s">
        <v>1510</v>
      </c>
      <c r="M12568" s="1">
        <v>3</v>
      </c>
    </row>
    <row r="12569" spans="1:13" x14ac:dyDescent="0.25">
      <c r="A12569" s="1" t="s">
        <v>1276</v>
      </c>
      <c r="J12569" s="1" t="s">
        <v>1511</v>
      </c>
      <c r="K12569" s="1" t="s">
        <v>1509</v>
      </c>
      <c r="L12569" s="1" t="s">
        <v>1510</v>
      </c>
      <c r="M12569" s="1">
        <v>3</v>
      </c>
    </row>
    <row r="12570" spans="1:13" x14ac:dyDescent="0.25">
      <c r="A12570" s="1" t="s">
        <v>1276</v>
      </c>
      <c r="J12570" s="1" t="s">
        <v>1511</v>
      </c>
      <c r="K12570" s="1" t="s">
        <v>1509</v>
      </c>
      <c r="L12570" s="1" t="s">
        <v>1510</v>
      </c>
      <c r="M12570" s="1">
        <v>3</v>
      </c>
    </row>
    <row r="12571" spans="1:13" x14ac:dyDescent="0.25">
      <c r="A12571" s="1" t="s">
        <v>1434</v>
      </c>
      <c r="J12571" s="1" t="s">
        <v>1511</v>
      </c>
      <c r="K12571" s="1" t="s">
        <v>1509</v>
      </c>
      <c r="L12571" s="1" t="s">
        <v>1512</v>
      </c>
      <c r="M12571" s="1">
        <v>1</v>
      </c>
    </row>
    <row r="12572" spans="1:13" x14ac:dyDescent="0.25">
      <c r="A12572" s="1" t="s">
        <v>1434</v>
      </c>
      <c r="J12572" s="1" t="s">
        <v>1511</v>
      </c>
      <c r="K12572" s="1" t="s">
        <v>1509</v>
      </c>
      <c r="L12572" s="1" t="s">
        <v>1512</v>
      </c>
      <c r="M12572" s="1">
        <v>1</v>
      </c>
    </row>
    <row r="12573" spans="1:13" x14ac:dyDescent="0.25">
      <c r="A12573" s="1" t="s">
        <v>1434</v>
      </c>
      <c r="J12573" s="1" t="s">
        <v>1511</v>
      </c>
      <c r="K12573" s="1" t="s">
        <v>1509</v>
      </c>
      <c r="L12573" s="1" t="s">
        <v>1512</v>
      </c>
      <c r="M12573" s="1">
        <v>1</v>
      </c>
    </row>
    <row r="12574" spans="1:13" x14ac:dyDescent="0.25">
      <c r="A12574" s="1" t="s">
        <v>1434</v>
      </c>
      <c r="J12574" s="1" t="s">
        <v>1511</v>
      </c>
      <c r="K12574" s="1" t="s">
        <v>1509</v>
      </c>
      <c r="L12574" s="1" t="s">
        <v>1512</v>
      </c>
      <c r="M12574" s="1">
        <v>1</v>
      </c>
    </row>
    <row r="12575" spans="1:13" x14ac:dyDescent="0.25">
      <c r="A12575" s="1" t="s">
        <v>1276</v>
      </c>
      <c r="J12575" s="1" t="s">
        <v>1511</v>
      </c>
      <c r="K12575" s="1" t="s">
        <v>1509</v>
      </c>
      <c r="L12575" s="1" t="s">
        <v>1510</v>
      </c>
      <c r="M12575" s="1">
        <v>3</v>
      </c>
    </row>
    <row r="12576" spans="1:13" x14ac:dyDescent="0.25">
      <c r="A12576" s="1" t="s">
        <v>1276</v>
      </c>
      <c r="J12576" s="1" t="s">
        <v>1511</v>
      </c>
      <c r="K12576" s="1" t="s">
        <v>1509</v>
      </c>
      <c r="L12576" s="1" t="s">
        <v>1510</v>
      </c>
      <c r="M12576" s="1">
        <v>3</v>
      </c>
    </row>
    <row r="12577" spans="1:13" x14ac:dyDescent="0.25">
      <c r="A12577" s="1" t="s">
        <v>1276</v>
      </c>
      <c r="J12577" s="1" t="s">
        <v>1511</v>
      </c>
      <c r="K12577" s="1" t="s">
        <v>1509</v>
      </c>
      <c r="L12577" s="1" t="s">
        <v>1510</v>
      </c>
      <c r="M12577" s="1">
        <v>3</v>
      </c>
    </row>
    <row r="12578" spans="1:13" x14ac:dyDescent="0.25">
      <c r="A12578" s="1" t="s">
        <v>1434</v>
      </c>
      <c r="J12578" s="1" t="s">
        <v>1511</v>
      </c>
      <c r="K12578" s="1" t="s">
        <v>1509</v>
      </c>
      <c r="L12578" s="1" t="s">
        <v>1510</v>
      </c>
      <c r="M12578" s="1">
        <v>1</v>
      </c>
    </row>
    <row r="12579" spans="1:13" x14ac:dyDescent="0.25">
      <c r="A12579" s="1" t="s">
        <v>1434</v>
      </c>
      <c r="J12579" s="1" t="s">
        <v>1511</v>
      </c>
      <c r="K12579" s="1" t="s">
        <v>1509</v>
      </c>
      <c r="L12579" s="1" t="s">
        <v>1510</v>
      </c>
      <c r="M12579" s="1">
        <v>1</v>
      </c>
    </row>
    <row r="12580" spans="1:13" x14ac:dyDescent="0.25">
      <c r="A12580" s="1" t="s">
        <v>1434</v>
      </c>
      <c r="J12580" s="1" t="s">
        <v>1511</v>
      </c>
      <c r="K12580" s="1" t="s">
        <v>1509</v>
      </c>
      <c r="L12580" s="1" t="s">
        <v>1512</v>
      </c>
      <c r="M12580" s="1">
        <v>1</v>
      </c>
    </row>
    <row r="12581" spans="1:13" x14ac:dyDescent="0.25">
      <c r="A12581" s="1" t="s">
        <v>1434</v>
      </c>
      <c r="J12581" s="1" t="s">
        <v>1511</v>
      </c>
      <c r="K12581" s="1" t="s">
        <v>1509</v>
      </c>
      <c r="L12581" s="1" t="s">
        <v>1512</v>
      </c>
      <c r="M12581" s="1">
        <v>1</v>
      </c>
    </row>
    <row r="12582" spans="1:13" x14ac:dyDescent="0.25">
      <c r="A12582" s="1" t="s">
        <v>1434</v>
      </c>
      <c r="J12582" s="1" t="s">
        <v>1511</v>
      </c>
      <c r="K12582" s="1" t="s">
        <v>1509</v>
      </c>
      <c r="L12582" s="1" t="s">
        <v>1512</v>
      </c>
      <c r="M12582" s="1">
        <v>1</v>
      </c>
    </row>
    <row r="12583" spans="1:13" x14ac:dyDescent="0.25">
      <c r="A12583" s="1" t="s">
        <v>1434</v>
      </c>
      <c r="J12583" s="1" t="s">
        <v>1511</v>
      </c>
      <c r="K12583" s="1" t="s">
        <v>1509</v>
      </c>
      <c r="L12583" s="1" t="s">
        <v>1512</v>
      </c>
      <c r="M12583" s="1">
        <v>1</v>
      </c>
    </row>
    <row r="12584" spans="1:13" x14ac:dyDescent="0.25">
      <c r="A12584" s="1" t="s">
        <v>1276</v>
      </c>
      <c r="J12584" s="1" t="s">
        <v>1511</v>
      </c>
      <c r="K12584" s="1" t="s">
        <v>1509</v>
      </c>
      <c r="L12584" s="1" t="s">
        <v>1510</v>
      </c>
      <c r="M12584" s="1">
        <v>3</v>
      </c>
    </row>
    <row r="12585" spans="1:13" x14ac:dyDescent="0.25">
      <c r="A12585" s="1" t="s">
        <v>1276</v>
      </c>
      <c r="J12585" s="1" t="s">
        <v>1511</v>
      </c>
      <c r="K12585" s="1" t="s">
        <v>1509</v>
      </c>
      <c r="L12585" s="1" t="s">
        <v>1510</v>
      </c>
      <c r="M12585" s="1">
        <v>3</v>
      </c>
    </row>
    <row r="12586" spans="1:13" x14ac:dyDescent="0.25">
      <c r="A12586" s="1" t="s">
        <v>1276</v>
      </c>
      <c r="J12586" s="1" t="s">
        <v>1511</v>
      </c>
      <c r="K12586" s="1" t="s">
        <v>1509</v>
      </c>
      <c r="L12586" s="1" t="s">
        <v>1510</v>
      </c>
      <c r="M12586" s="1">
        <v>3</v>
      </c>
    </row>
    <row r="12587" spans="1:13" x14ac:dyDescent="0.25">
      <c r="A12587" s="1" t="s">
        <v>1276</v>
      </c>
      <c r="J12587" s="1" t="s">
        <v>1511</v>
      </c>
      <c r="K12587" s="1" t="s">
        <v>1509</v>
      </c>
      <c r="L12587" s="1" t="s">
        <v>1510</v>
      </c>
      <c r="M12587" s="1">
        <v>3</v>
      </c>
    </row>
    <row r="12588" spans="1:13" x14ac:dyDescent="0.25">
      <c r="A12588" s="1" t="s">
        <v>1276</v>
      </c>
      <c r="J12588" s="1" t="s">
        <v>1511</v>
      </c>
      <c r="K12588" s="1" t="s">
        <v>1509</v>
      </c>
      <c r="L12588" s="1" t="s">
        <v>1510</v>
      </c>
      <c r="M12588" s="1">
        <v>3</v>
      </c>
    </row>
    <row r="12589" spans="1:13" x14ac:dyDescent="0.25">
      <c r="A12589" s="1" t="s">
        <v>1276</v>
      </c>
      <c r="J12589" s="1" t="s">
        <v>1511</v>
      </c>
      <c r="K12589" s="1" t="s">
        <v>1509</v>
      </c>
      <c r="L12589" s="1" t="s">
        <v>1510</v>
      </c>
      <c r="M12589" s="1">
        <v>3</v>
      </c>
    </row>
    <row r="12590" spans="1:13" x14ac:dyDescent="0.25">
      <c r="A12590" s="1" t="s">
        <v>1276</v>
      </c>
      <c r="J12590" s="1" t="s">
        <v>1511</v>
      </c>
      <c r="K12590" s="1" t="s">
        <v>1509</v>
      </c>
      <c r="L12590" s="1" t="s">
        <v>1510</v>
      </c>
      <c r="M12590" s="1">
        <v>3</v>
      </c>
    </row>
    <row r="12591" spans="1:13" x14ac:dyDescent="0.25">
      <c r="A12591" s="1" t="s">
        <v>1276</v>
      </c>
      <c r="J12591" s="1" t="s">
        <v>1511</v>
      </c>
      <c r="K12591" s="1" t="s">
        <v>1509</v>
      </c>
      <c r="L12591" s="1" t="s">
        <v>1510</v>
      </c>
      <c r="M12591" s="1">
        <v>3</v>
      </c>
    </row>
    <row r="12592" spans="1:13" x14ac:dyDescent="0.25">
      <c r="A12592" s="1" t="s">
        <v>1276</v>
      </c>
      <c r="J12592" s="1" t="s">
        <v>1511</v>
      </c>
      <c r="K12592" s="1" t="s">
        <v>1509</v>
      </c>
      <c r="L12592" s="1" t="s">
        <v>1510</v>
      </c>
      <c r="M12592" s="1">
        <v>3</v>
      </c>
    </row>
    <row r="12593" spans="1:13" x14ac:dyDescent="0.25">
      <c r="A12593" s="1" t="s">
        <v>1312</v>
      </c>
      <c r="J12593" s="1" t="s">
        <v>1511</v>
      </c>
      <c r="K12593" s="1" t="s">
        <v>1514</v>
      </c>
      <c r="L12593" s="1" t="s">
        <v>1512</v>
      </c>
      <c r="M12593" s="1">
        <v>1</v>
      </c>
    </row>
    <row r="12594" spans="1:13" x14ac:dyDescent="0.25">
      <c r="A12594" s="1" t="s">
        <v>1312</v>
      </c>
      <c r="J12594" s="1" t="s">
        <v>1511</v>
      </c>
      <c r="K12594" s="1" t="s">
        <v>1514</v>
      </c>
      <c r="L12594" s="1" t="s">
        <v>1512</v>
      </c>
      <c r="M12594" s="1">
        <v>1</v>
      </c>
    </row>
    <row r="12595" spans="1:13" x14ac:dyDescent="0.25">
      <c r="A12595" s="1" t="s">
        <v>1276</v>
      </c>
      <c r="J12595" s="1" t="s">
        <v>1511</v>
      </c>
      <c r="K12595" s="1" t="s">
        <v>1509</v>
      </c>
      <c r="L12595" s="1" t="s">
        <v>1510</v>
      </c>
      <c r="M12595" s="1">
        <v>3</v>
      </c>
    </row>
    <row r="12596" spans="1:13" x14ac:dyDescent="0.25">
      <c r="A12596" s="1" t="s">
        <v>1312</v>
      </c>
      <c r="J12596" s="1" t="s">
        <v>1511</v>
      </c>
      <c r="K12596" s="1" t="s">
        <v>1514</v>
      </c>
      <c r="L12596" s="1" t="s">
        <v>1512</v>
      </c>
      <c r="M12596" s="1">
        <v>2</v>
      </c>
    </row>
    <row r="12597" spans="1:13" x14ac:dyDescent="0.25">
      <c r="A12597" s="1" t="s">
        <v>1312</v>
      </c>
      <c r="J12597" s="1" t="s">
        <v>1511</v>
      </c>
      <c r="K12597" s="1" t="s">
        <v>1514</v>
      </c>
      <c r="L12597" s="1" t="s">
        <v>1512</v>
      </c>
      <c r="M12597" s="1">
        <v>1</v>
      </c>
    </row>
    <row r="12598" spans="1:13" x14ac:dyDescent="0.25">
      <c r="A12598" s="1" t="s">
        <v>1312</v>
      </c>
      <c r="J12598" s="1" t="s">
        <v>1511</v>
      </c>
      <c r="K12598" s="1" t="s">
        <v>1514</v>
      </c>
      <c r="L12598" s="1" t="s">
        <v>1512</v>
      </c>
      <c r="M12598" s="1">
        <v>2</v>
      </c>
    </row>
    <row r="12599" spans="1:13" x14ac:dyDescent="0.25">
      <c r="A12599" s="1" t="s">
        <v>1312</v>
      </c>
      <c r="J12599" s="1" t="s">
        <v>1511</v>
      </c>
      <c r="K12599" s="1" t="s">
        <v>1514</v>
      </c>
      <c r="L12599" s="1" t="s">
        <v>1512</v>
      </c>
      <c r="M12599" s="1">
        <v>2</v>
      </c>
    </row>
    <row r="12600" spans="1:13" x14ac:dyDescent="0.25">
      <c r="A12600" s="1" t="s">
        <v>1312</v>
      </c>
      <c r="J12600" s="1" t="s">
        <v>1508</v>
      </c>
      <c r="K12600" s="1" t="s">
        <v>1514</v>
      </c>
      <c r="L12600" s="1" t="s">
        <v>1512</v>
      </c>
      <c r="M12600" s="1">
        <v>1</v>
      </c>
    </row>
    <row r="12601" spans="1:13" x14ac:dyDescent="0.25">
      <c r="A12601" s="1" t="s">
        <v>1312</v>
      </c>
      <c r="J12601" s="1" t="s">
        <v>1511</v>
      </c>
      <c r="K12601" s="1" t="s">
        <v>1514</v>
      </c>
      <c r="L12601" s="1" t="s">
        <v>1512</v>
      </c>
      <c r="M12601" s="1">
        <v>1</v>
      </c>
    </row>
    <row r="12602" spans="1:13" x14ac:dyDescent="0.25">
      <c r="A12602" s="1" t="s">
        <v>1276</v>
      </c>
      <c r="J12602" s="1" t="s">
        <v>1511</v>
      </c>
      <c r="K12602" s="1" t="s">
        <v>1509</v>
      </c>
      <c r="L12602" s="1" t="s">
        <v>1510</v>
      </c>
      <c r="M12602" s="1">
        <v>3</v>
      </c>
    </row>
    <row r="12603" spans="1:13" x14ac:dyDescent="0.25">
      <c r="A12603" s="1" t="s">
        <v>1295</v>
      </c>
      <c r="J12603" s="1" t="s">
        <v>1511</v>
      </c>
      <c r="K12603" s="1" t="s">
        <v>1509</v>
      </c>
      <c r="L12603" s="1" t="s">
        <v>1510</v>
      </c>
      <c r="M12603" s="1">
        <v>1</v>
      </c>
    </row>
    <row r="12604" spans="1:13" x14ac:dyDescent="0.25">
      <c r="A12604" s="1" t="s">
        <v>1295</v>
      </c>
      <c r="J12604" s="1" t="s">
        <v>1511</v>
      </c>
      <c r="K12604" s="1" t="s">
        <v>1509</v>
      </c>
      <c r="L12604" s="1" t="s">
        <v>1512</v>
      </c>
      <c r="M12604" s="1">
        <v>4</v>
      </c>
    </row>
    <row r="12605" spans="1:13" x14ac:dyDescent="0.25">
      <c r="A12605" s="1" t="s">
        <v>1295</v>
      </c>
      <c r="J12605" s="1" t="s">
        <v>1511</v>
      </c>
      <c r="K12605" s="1" t="s">
        <v>1509</v>
      </c>
      <c r="L12605" s="1" t="s">
        <v>1512</v>
      </c>
      <c r="M12605" s="1">
        <v>1</v>
      </c>
    </row>
    <row r="12606" spans="1:13" x14ac:dyDescent="0.25">
      <c r="A12606" s="1" t="s">
        <v>1295</v>
      </c>
      <c r="J12606" s="1" t="s">
        <v>1511</v>
      </c>
      <c r="K12606" s="1" t="s">
        <v>1509</v>
      </c>
      <c r="L12606" s="1" t="s">
        <v>1510</v>
      </c>
      <c r="M12606" s="1">
        <v>1</v>
      </c>
    </row>
    <row r="12607" spans="1:13" x14ac:dyDescent="0.25">
      <c r="A12607" s="1" t="s">
        <v>1295</v>
      </c>
      <c r="J12607" s="1" t="s">
        <v>1511</v>
      </c>
      <c r="K12607" s="1" t="s">
        <v>1509</v>
      </c>
      <c r="L12607" s="1" t="s">
        <v>1512</v>
      </c>
      <c r="M12607" s="1">
        <v>7</v>
      </c>
    </row>
    <row r="12608" spans="1:13" x14ac:dyDescent="0.25">
      <c r="A12608" s="1" t="s">
        <v>1295</v>
      </c>
      <c r="J12608" s="1" t="s">
        <v>1511</v>
      </c>
      <c r="K12608" s="1" t="s">
        <v>1509</v>
      </c>
      <c r="L12608" s="1" t="s">
        <v>1512</v>
      </c>
      <c r="M12608" s="1">
        <v>6</v>
      </c>
    </row>
    <row r="12609" spans="1:13" x14ac:dyDescent="0.25">
      <c r="A12609" s="1" t="s">
        <v>1295</v>
      </c>
      <c r="J12609" s="1" t="s">
        <v>1511</v>
      </c>
      <c r="K12609" s="1" t="s">
        <v>1509</v>
      </c>
      <c r="L12609" s="1" t="s">
        <v>1512</v>
      </c>
      <c r="M12609" s="1">
        <v>3</v>
      </c>
    </row>
    <row r="12610" spans="1:13" x14ac:dyDescent="0.25">
      <c r="A12610" s="1" t="s">
        <v>1295</v>
      </c>
      <c r="J12610" s="1" t="s">
        <v>1511</v>
      </c>
      <c r="K12610" s="1" t="s">
        <v>1509</v>
      </c>
      <c r="L12610" s="1" t="s">
        <v>1512</v>
      </c>
      <c r="M12610" s="1">
        <v>3</v>
      </c>
    </row>
    <row r="12611" spans="1:13" x14ac:dyDescent="0.25">
      <c r="A12611" s="1" t="s">
        <v>1295</v>
      </c>
      <c r="J12611" s="1" t="s">
        <v>1511</v>
      </c>
      <c r="K12611" s="1" t="s">
        <v>1509</v>
      </c>
      <c r="L12611" s="1" t="s">
        <v>1512</v>
      </c>
      <c r="M12611" s="1">
        <v>1</v>
      </c>
    </row>
    <row r="12612" spans="1:13" x14ac:dyDescent="0.25">
      <c r="A12612" s="1" t="s">
        <v>1295</v>
      </c>
      <c r="J12612" s="1" t="s">
        <v>1511</v>
      </c>
      <c r="K12612" s="1" t="s">
        <v>1509</v>
      </c>
      <c r="L12612" s="1" t="s">
        <v>1510</v>
      </c>
      <c r="M12612" s="1">
        <v>1</v>
      </c>
    </row>
    <row r="12613" spans="1:13" x14ac:dyDescent="0.25">
      <c r="A12613" s="1" t="s">
        <v>1295</v>
      </c>
      <c r="J12613" s="1" t="s">
        <v>1511</v>
      </c>
      <c r="K12613" s="1" t="s">
        <v>1509</v>
      </c>
      <c r="L12613" s="1" t="s">
        <v>1512</v>
      </c>
      <c r="M12613" s="1">
        <v>5</v>
      </c>
    </row>
    <row r="12614" spans="1:13" x14ac:dyDescent="0.25">
      <c r="A12614" s="1" t="s">
        <v>1295</v>
      </c>
      <c r="J12614" s="1" t="s">
        <v>1511</v>
      </c>
      <c r="K12614" s="1" t="s">
        <v>1509</v>
      </c>
      <c r="L12614" s="1" t="s">
        <v>1510</v>
      </c>
      <c r="M12614" s="1">
        <v>1</v>
      </c>
    </row>
    <row r="12615" spans="1:13" x14ac:dyDescent="0.25">
      <c r="A12615" s="1" t="s">
        <v>1295</v>
      </c>
      <c r="J12615" s="1" t="s">
        <v>1511</v>
      </c>
      <c r="K12615" s="1" t="s">
        <v>1509</v>
      </c>
      <c r="L12615" s="1" t="s">
        <v>1512</v>
      </c>
      <c r="M12615" s="1">
        <v>4</v>
      </c>
    </row>
    <row r="12616" spans="1:13" x14ac:dyDescent="0.25">
      <c r="A12616" s="1" t="s">
        <v>1295</v>
      </c>
      <c r="J12616" s="1" t="s">
        <v>1511</v>
      </c>
      <c r="K12616" s="1" t="s">
        <v>1509</v>
      </c>
      <c r="L12616" s="1" t="s">
        <v>1512</v>
      </c>
      <c r="M12616" s="1">
        <v>2</v>
      </c>
    </row>
    <row r="12617" spans="1:13" x14ac:dyDescent="0.25">
      <c r="A12617" s="1" t="s">
        <v>1295</v>
      </c>
      <c r="J12617" s="1" t="s">
        <v>1511</v>
      </c>
      <c r="K12617" s="1" t="s">
        <v>1509</v>
      </c>
      <c r="L12617" s="1" t="s">
        <v>1512</v>
      </c>
      <c r="M12617" s="1">
        <v>1</v>
      </c>
    </row>
    <row r="12618" spans="1:13" x14ac:dyDescent="0.25">
      <c r="A12618" s="1" t="s">
        <v>1295</v>
      </c>
      <c r="J12618" s="1" t="s">
        <v>1511</v>
      </c>
      <c r="K12618" s="1" t="s">
        <v>1509</v>
      </c>
      <c r="L12618" s="1" t="s">
        <v>1512</v>
      </c>
      <c r="M12618" s="1">
        <v>1</v>
      </c>
    </row>
    <row r="12619" spans="1:13" x14ac:dyDescent="0.25">
      <c r="A12619" s="1" t="s">
        <v>1295</v>
      </c>
      <c r="J12619" s="1" t="s">
        <v>1511</v>
      </c>
      <c r="K12619" s="1" t="s">
        <v>1509</v>
      </c>
      <c r="L12619" s="1" t="s">
        <v>1512</v>
      </c>
      <c r="M12619" s="1">
        <v>1</v>
      </c>
    </row>
    <row r="12620" spans="1:13" x14ac:dyDescent="0.25">
      <c r="A12620" s="1" t="s">
        <v>1295</v>
      </c>
      <c r="J12620" s="1" t="s">
        <v>1511</v>
      </c>
      <c r="K12620" s="1" t="s">
        <v>1509</v>
      </c>
      <c r="L12620" s="1" t="s">
        <v>1512</v>
      </c>
      <c r="M12620" s="1">
        <v>3</v>
      </c>
    </row>
    <row r="12621" spans="1:13" x14ac:dyDescent="0.25">
      <c r="A12621" s="1" t="s">
        <v>1295</v>
      </c>
      <c r="J12621" s="1" t="s">
        <v>1511</v>
      </c>
      <c r="K12621" s="1" t="s">
        <v>1509</v>
      </c>
      <c r="L12621" s="1" t="s">
        <v>1510</v>
      </c>
      <c r="M12621" s="1">
        <v>1</v>
      </c>
    </row>
    <row r="12622" spans="1:13" x14ac:dyDescent="0.25">
      <c r="A12622" s="1" t="s">
        <v>1524</v>
      </c>
      <c r="J12622" s="1" t="s">
        <v>1511</v>
      </c>
      <c r="K12622" s="1" t="s">
        <v>1509</v>
      </c>
      <c r="L12622" s="1" t="s">
        <v>1512</v>
      </c>
      <c r="M12622" s="1">
        <v>2</v>
      </c>
    </row>
    <row r="12623" spans="1:13" x14ac:dyDescent="0.25">
      <c r="A12623" s="1" t="s">
        <v>1524</v>
      </c>
      <c r="J12623" s="1" t="s">
        <v>1511</v>
      </c>
      <c r="K12623" s="1" t="s">
        <v>1509</v>
      </c>
      <c r="L12623" s="1" t="s">
        <v>1512</v>
      </c>
      <c r="M12623" s="1">
        <v>2</v>
      </c>
    </row>
    <row r="12624" spans="1:13" x14ac:dyDescent="0.25">
      <c r="A12624" s="1" t="s">
        <v>1295</v>
      </c>
      <c r="J12624" s="1" t="s">
        <v>1511</v>
      </c>
      <c r="K12624" s="1" t="s">
        <v>1509</v>
      </c>
      <c r="L12624" s="1" t="s">
        <v>1512</v>
      </c>
      <c r="M12624" s="1">
        <v>7</v>
      </c>
    </row>
    <row r="12625" spans="1:13" x14ac:dyDescent="0.25">
      <c r="A12625" s="1" t="s">
        <v>1295</v>
      </c>
      <c r="J12625" s="1" t="s">
        <v>1511</v>
      </c>
      <c r="K12625" s="1" t="s">
        <v>1509</v>
      </c>
      <c r="L12625" s="1" t="s">
        <v>1510</v>
      </c>
      <c r="M12625" s="1">
        <v>1</v>
      </c>
    </row>
    <row r="12626" spans="1:13" x14ac:dyDescent="0.25">
      <c r="A12626" s="1" t="s">
        <v>1524</v>
      </c>
      <c r="J12626" s="1" t="s">
        <v>1511</v>
      </c>
      <c r="K12626" s="1" t="s">
        <v>1509</v>
      </c>
      <c r="L12626" s="1" t="s">
        <v>1512</v>
      </c>
      <c r="M12626" s="1">
        <v>1</v>
      </c>
    </row>
    <row r="12627" spans="1:13" x14ac:dyDescent="0.25">
      <c r="A12627" s="1" t="s">
        <v>1524</v>
      </c>
      <c r="J12627" s="1" t="s">
        <v>1511</v>
      </c>
      <c r="K12627" s="1" t="s">
        <v>1509</v>
      </c>
      <c r="L12627" s="1" t="s">
        <v>1512</v>
      </c>
      <c r="M12627" s="1">
        <v>1</v>
      </c>
    </row>
    <row r="12628" spans="1:13" x14ac:dyDescent="0.25">
      <c r="A12628" s="1" t="s">
        <v>1524</v>
      </c>
      <c r="J12628" s="1" t="s">
        <v>1511</v>
      </c>
      <c r="K12628" s="1" t="s">
        <v>1509</v>
      </c>
      <c r="L12628" s="1" t="s">
        <v>1512</v>
      </c>
      <c r="M12628" s="1">
        <v>1</v>
      </c>
    </row>
    <row r="12629" spans="1:13" x14ac:dyDescent="0.25">
      <c r="A12629" s="1" t="s">
        <v>1524</v>
      </c>
      <c r="J12629" s="1" t="s">
        <v>1511</v>
      </c>
      <c r="K12629" s="1" t="s">
        <v>1509</v>
      </c>
      <c r="L12629" s="1" t="s">
        <v>1510</v>
      </c>
      <c r="M12629" s="1">
        <v>1</v>
      </c>
    </row>
    <row r="12630" spans="1:13" x14ac:dyDescent="0.25">
      <c r="A12630" s="1" t="s">
        <v>1524</v>
      </c>
      <c r="J12630" s="1" t="s">
        <v>1511</v>
      </c>
      <c r="K12630" s="1" t="s">
        <v>1509</v>
      </c>
      <c r="L12630" s="1" t="s">
        <v>1512</v>
      </c>
      <c r="M12630" s="1">
        <v>1</v>
      </c>
    </row>
    <row r="12631" spans="1:13" x14ac:dyDescent="0.25">
      <c r="A12631" s="1" t="s">
        <v>1300</v>
      </c>
      <c r="J12631" s="1" t="s">
        <v>1508</v>
      </c>
      <c r="K12631" s="1" t="s">
        <v>1509</v>
      </c>
      <c r="L12631" s="1" t="s">
        <v>1512</v>
      </c>
      <c r="M12631" s="1">
        <v>1</v>
      </c>
    </row>
    <row r="12632" spans="1:13" x14ac:dyDescent="0.25">
      <c r="A12632" s="1" t="s">
        <v>1524</v>
      </c>
      <c r="J12632" s="1" t="s">
        <v>1511</v>
      </c>
      <c r="K12632" s="1" t="s">
        <v>1509</v>
      </c>
      <c r="L12632" s="1" t="s">
        <v>1512</v>
      </c>
      <c r="M12632" s="1">
        <v>1</v>
      </c>
    </row>
    <row r="12633" spans="1:13" x14ac:dyDescent="0.25">
      <c r="A12633" s="1" t="s">
        <v>1300</v>
      </c>
      <c r="J12633" s="1" t="s">
        <v>1511</v>
      </c>
      <c r="K12633" s="1" t="s">
        <v>1509</v>
      </c>
      <c r="L12633" s="1" t="s">
        <v>1512</v>
      </c>
      <c r="M12633" s="1">
        <v>16</v>
      </c>
    </row>
    <row r="12634" spans="1:13" x14ac:dyDescent="0.25">
      <c r="A12634" s="1" t="s">
        <v>1524</v>
      </c>
      <c r="J12634" s="1" t="s">
        <v>1511</v>
      </c>
      <c r="K12634" s="1" t="s">
        <v>1509</v>
      </c>
      <c r="L12634" s="1" t="s">
        <v>1510</v>
      </c>
      <c r="M12634" s="1">
        <v>1</v>
      </c>
    </row>
    <row r="12635" spans="1:13" x14ac:dyDescent="0.25">
      <c r="A12635" s="1" t="s">
        <v>1524</v>
      </c>
      <c r="J12635" s="1" t="s">
        <v>1511</v>
      </c>
      <c r="K12635" s="1" t="s">
        <v>1509</v>
      </c>
      <c r="L12635" s="1" t="s">
        <v>1510</v>
      </c>
      <c r="M12635" s="1">
        <v>2</v>
      </c>
    </row>
    <row r="12636" spans="1:13" x14ac:dyDescent="0.25">
      <c r="A12636" s="1" t="s">
        <v>1524</v>
      </c>
      <c r="J12636" s="1" t="s">
        <v>1511</v>
      </c>
      <c r="K12636" s="1" t="s">
        <v>1509</v>
      </c>
      <c r="L12636" s="1" t="s">
        <v>1510</v>
      </c>
      <c r="M12636" s="1">
        <v>1</v>
      </c>
    </row>
    <row r="12637" spans="1:13" x14ac:dyDescent="0.25">
      <c r="A12637" s="1" t="s">
        <v>1524</v>
      </c>
      <c r="J12637" s="1" t="s">
        <v>1511</v>
      </c>
      <c r="K12637" s="1" t="s">
        <v>1509</v>
      </c>
      <c r="L12637" s="1" t="s">
        <v>1510</v>
      </c>
      <c r="M12637" s="1">
        <v>2</v>
      </c>
    </row>
    <row r="12638" spans="1:13" x14ac:dyDescent="0.25">
      <c r="A12638" s="1" t="s">
        <v>1524</v>
      </c>
      <c r="J12638" s="1" t="s">
        <v>1511</v>
      </c>
      <c r="K12638" s="1" t="s">
        <v>1509</v>
      </c>
      <c r="L12638" s="1" t="s">
        <v>1512</v>
      </c>
      <c r="M12638" s="1">
        <v>1</v>
      </c>
    </row>
    <row r="12639" spans="1:13" x14ac:dyDescent="0.25">
      <c r="A12639" s="1" t="s">
        <v>1524</v>
      </c>
      <c r="J12639" s="1" t="s">
        <v>1511</v>
      </c>
      <c r="K12639" s="1" t="s">
        <v>1509</v>
      </c>
      <c r="L12639" s="1" t="s">
        <v>1510</v>
      </c>
      <c r="M12639" s="1">
        <v>1</v>
      </c>
    </row>
    <row r="12640" spans="1:13" x14ac:dyDescent="0.25">
      <c r="A12640" s="1" t="s">
        <v>1524</v>
      </c>
      <c r="J12640" s="1" t="s">
        <v>1511</v>
      </c>
      <c r="K12640" s="1" t="s">
        <v>1509</v>
      </c>
      <c r="L12640" s="1" t="s">
        <v>1510</v>
      </c>
      <c r="M12640" s="1">
        <v>1</v>
      </c>
    </row>
    <row r="12641" spans="1:13" x14ac:dyDescent="0.25">
      <c r="A12641" s="1" t="s">
        <v>1524</v>
      </c>
      <c r="J12641" s="1" t="s">
        <v>1511</v>
      </c>
      <c r="K12641" s="1" t="s">
        <v>1509</v>
      </c>
      <c r="L12641" s="1" t="s">
        <v>1510</v>
      </c>
      <c r="M12641" s="1">
        <v>1</v>
      </c>
    </row>
    <row r="12642" spans="1:13" x14ac:dyDescent="0.25">
      <c r="A12642" s="1" t="s">
        <v>1524</v>
      </c>
      <c r="J12642" s="1" t="s">
        <v>1511</v>
      </c>
      <c r="K12642" s="1" t="s">
        <v>1509</v>
      </c>
      <c r="L12642" s="1" t="s">
        <v>1512</v>
      </c>
      <c r="M12642" s="1">
        <v>19</v>
      </c>
    </row>
    <row r="12643" spans="1:13" x14ac:dyDescent="0.25">
      <c r="A12643" s="1" t="s">
        <v>1524</v>
      </c>
      <c r="J12643" s="1" t="s">
        <v>1511</v>
      </c>
      <c r="K12643" s="1" t="s">
        <v>1509</v>
      </c>
      <c r="L12643" s="1" t="s">
        <v>1512</v>
      </c>
      <c r="M12643" s="1">
        <v>1</v>
      </c>
    </row>
    <row r="12644" spans="1:13" x14ac:dyDescent="0.25">
      <c r="A12644" s="1" t="s">
        <v>1524</v>
      </c>
      <c r="J12644" s="1" t="s">
        <v>1511</v>
      </c>
      <c r="K12644" s="1" t="s">
        <v>1509</v>
      </c>
      <c r="L12644" s="1" t="s">
        <v>1510</v>
      </c>
      <c r="M12644" s="1">
        <v>1</v>
      </c>
    </row>
    <row r="12645" spans="1:13" x14ac:dyDescent="0.25">
      <c r="A12645" s="1" t="s">
        <v>1524</v>
      </c>
      <c r="J12645" s="1" t="s">
        <v>1511</v>
      </c>
      <c r="K12645" s="1" t="s">
        <v>1509</v>
      </c>
      <c r="L12645" s="1" t="s">
        <v>1512</v>
      </c>
      <c r="M12645" s="1">
        <v>1</v>
      </c>
    </row>
    <row r="12646" spans="1:13" x14ac:dyDescent="0.25">
      <c r="A12646" s="1" t="s">
        <v>1524</v>
      </c>
      <c r="J12646" s="1" t="s">
        <v>1511</v>
      </c>
      <c r="K12646" s="1" t="s">
        <v>1509</v>
      </c>
      <c r="L12646" s="1" t="s">
        <v>1510</v>
      </c>
      <c r="M12646" s="1">
        <v>1</v>
      </c>
    </row>
    <row r="12647" spans="1:13" x14ac:dyDescent="0.25">
      <c r="A12647" s="1" t="s">
        <v>1524</v>
      </c>
      <c r="J12647" s="1" t="s">
        <v>1511</v>
      </c>
      <c r="K12647" s="1" t="s">
        <v>1509</v>
      </c>
      <c r="L12647" s="1" t="s">
        <v>1512</v>
      </c>
      <c r="M12647" s="1">
        <v>20</v>
      </c>
    </row>
    <row r="12648" spans="1:13" x14ac:dyDescent="0.25">
      <c r="A12648" s="1" t="s">
        <v>1524</v>
      </c>
      <c r="J12648" s="1" t="s">
        <v>1511</v>
      </c>
      <c r="K12648" s="1" t="s">
        <v>1509</v>
      </c>
      <c r="L12648" s="1" t="s">
        <v>1512</v>
      </c>
      <c r="M12648" s="1">
        <v>3</v>
      </c>
    </row>
    <row r="12649" spans="1:13" x14ac:dyDescent="0.25">
      <c r="A12649" s="1" t="s">
        <v>1524</v>
      </c>
      <c r="J12649" s="1" t="s">
        <v>1511</v>
      </c>
      <c r="K12649" s="1" t="s">
        <v>1509</v>
      </c>
      <c r="L12649" s="1" t="s">
        <v>1510</v>
      </c>
      <c r="M12649" s="1">
        <v>1</v>
      </c>
    </row>
    <row r="12650" spans="1:13" x14ac:dyDescent="0.25">
      <c r="A12650" s="1" t="s">
        <v>1524</v>
      </c>
      <c r="J12650" s="1" t="s">
        <v>1511</v>
      </c>
      <c r="K12650" s="1" t="s">
        <v>1509</v>
      </c>
      <c r="L12650" s="1" t="s">
        <v>1510</v>
      </c>
      <c r="M12650" s="1">
        <v>3</v>
      </c>
    </row>
    <row r="12651" spans="1:13" x14ac:dyDescent="0.25">
      <c r="A12651" s="1" t="s">
        <v>1524</v>
      </c>
      <c r="J12651" s="1" t="s">
        <v>1511</v>
      </c>
      <c r="K12651" s="1" t="s">
        <v>1509</v>
      </c>
      <c r="L12651" s="1" t="s">
        <v>1512</v>
      </c>
      <c r="M12651" s="1">
        <v>2</v>
      </c>
    </row>
    <row r="12652" spans="1:13" x14ac:dyDescent="0.25">
      <c r="A12652" s="1" t="s">
        <v>1524</v>
      </c>
      <c r="J12652" s="1" t="s">
        <v>1511</v>
      </c>
      <c r="K12652" s="1" t="s">
        <v>1509</v>
      </c>
      <c r="L12652" s="1" t="s">
        <v>1510</v>
      </c>
      <c r="M12652" s="1">
        <v>3</v>
      </c>
    </row>
    <row r="12653" spans="1:13" x14ac:dyDescent="0.25">
      <c r="A12653" s="1" t="s">
        <v>1524</v>
      </c>
      <c r="J12653" s="1" t="s">
        <v>1511</v>
      </c>
      <c r="K12653" s="1" t="s">
        <v>1509</v>
      </c>
      <c r="L12653" s="1" t="s">
        <v>1512</v>
      </c>
      <c r="M12653" s="1">
        <v>2</v>
      </c>
    </row>
    <row r="12654" spans="1:13" x14ac:dyDescent="0.25">
      <c r="A12654" s="1" t="s">
        <v>1524</v>
      </c>
      <c r="J12654" s="1" t="s">
        <v>1511</v>
      </c>
      <c r="K12654" s="1" t="s">
        <v>1509</v>
      </c>
      <c r="L12654" s="1" t="s">
        <v>1512</v>
      </c>
      <c r="M12654" s="1">
        <v>2</v>
      </c>
    </row>
    <row r="12655" spans="1:13" x14ac:dyDescent="0.25">
      <c r="A12655" s="1" t="s">
        <v>1524</v>
      </c>
      <c r="J12655" s="1" t="s">
        <v>1511</v>
      </c>
      <c r="K12655" s="1" t="s">
        <v>1509</v>
      </c>
      <c r="L12655" s="1" t="s">
        <v>1512</v>
      </c>
      <c r="M12655" s="1">
        <v>1</v>
      </c>
    </row>
    <row r="12656" spans="1:13" x14ac:dyDescent="0.25">
      <c r="A12656" s="1" t="s">
        <v>1524</v>
      </c>
      <c r="J12656" s="1" t="s">
        <v>1511</v>
      </c>
      <c r="K12656" s="1" t="s">
        <v>1509</v>
      </c>
      <c r="L12656" s="1" t="s">
        <v>1512</v>
      </c>
      <c r="M12656" s="1">
        <v>1</v>
      </c>
    </row>
    <row r="12657" spans="1:13" x14ac:dyDescent="0.25">
      <c r="A12657" s="1" t="s">
        <v>1524</v>
      </c>
      <c r="J12657" s="1" t="s">
        <v>1511</v>
      </c>
      <c r="K12657" s="1" t="s">
        <v>1509</v>
      </c>
      <c r="L12657" s="1" t="s">
        <v>1512</v>
      </c>
      <c r="M12657" s="1">
        <v>1</v>
      </c>
    </row>
    <row r="12658" spans="1:13" x14ac:dyDescent="0.25">
      <c r="A12658" s="1" t="s">
        <v>1524</v>
      </c>
      <c r="J12658" s="1" t="s">
        <v>1511</v>
      </c>
      <c r="K12658" s="1" t="s">
        <v>1509</v>
      </c>
      <c r="L12658" s="1" t="s">
        <v>1512</v>
      </c>
      <c r="M12658" s="1">
        <v>1</v>
      </c>
    </row>
    <row r="12659" spans="1:13" x14ac:dyDescent="0.25">
      <c r="A12659" s="1" t="s">
        <v>1524</v>
      </c>
      <c r="J12659" s="1" t="s">
        <v>1511</v>
      </c>
      <c r="K12659" s="1" t="s">
        <v>1509</v>
      </c>
      <c r="L12659" s="1" t="s">
        <v>1512</v>
      </c>
      <c r="M12659" s="1">
        <v>15</v>
      </c>
    </row>
    <row r="12660" spans="1:13" x14ac:dyDescent="0.25">
      <c r="A12660" s="1" t="s">
        <v>1524</v>
      </c>
      <c r="J12660" s="1" t="s">
        <v>1511</v>
      </c>
      <c r="K12660" s="1" t="s">
        <v>1509</v>
      </c>
      <c r="L12660" s="1" t="s">
        <v>1512</v>
      </c>
      <c r="M12660" s="1">
        <v>1</v>
      </c>
    </row>
    <row r="12661" spans="1:13" x14ac:dyDescent="0.25">
      <c r="A12661" s="1" t="s">
        <v>1524</v>
      </c>
      <c r="J12661" s="1" t="s">
        <v>1511</v>
      </c>
      <c r="K12661" s="1" t="s">
        <v>1509</v>
      </c>
      <c r="L12661" s="1" t="s">
        <v>1510</v>
      </c>
      <c r="M12661" s="1">
        <v>1</v>
      </c>
    </row>
    <row r="12662" spans="1:13" x14ac:dyDescent="0.25">
      <c r="A12662" s="1" t="s">
        <v>1524</v>
      </c>
      <c r="J12662" s="1" t="s">
        <v>1511</v>
      </c>
      <c r="K12662" s="1" t="s">
        <v>1509</v>
      </c>
      <c r="L12662" s="1" t="s">
        <v>1510</v>
      </c>
      <c r="M12662" s="1">
        <v>1</v>
      </c>
    </row>
    <row r="12663" spans="1:13" x14ac:dyDescent="0.25">
      <c r="A12663" s="1" t="s">
        <v>1300</v>
      </c>
      <c r="J12663" s="1" t="s">
        <v>1511</v>
      </c>
      <c r="K12663" s="1" t="s">
        <v>1509</v>
      </c>
      <c r="L12663" s="1" t="s">
        <v>1512</v>
      </c>
      <c r="M12663" s="1">
        <v>4</v>
      </c>
    </row>
    <row r="12664" spans="1:13" x14ac:dyDescent="0.25">
      <c r="A12664" s="1" t="s">
        <v>1524</v>
      </c>
      <c r="J12664" s="1" t="s">
        <v>1511</v>
      </c>
      <c r="K12664" s="1" t="s">
        <v>1509</v>
      </c>
      <c r="L12664" s="1" t="s">
        <v>1512</v>
      </c>
      <c r="M12664" s="1">
        <v>1</v>
      </c>
    </row>
    <row r="12665" spans="1:13" x14ac:dyDescent="0.25">
      <c r="A12665" s="1" t="s">
        <v>1524</v>
      </c>
      <c r="J12665" s="1" t="s">
        <v>1511</v>
      </c>
      <c r="K12665" s="1" t="s">
        <v>1509</v>
      </c>
      <c r="L12665" s="1" t="s">
        <v>1512</v>
      </c>
      <c r="M12665" s="1">
        <v>5</v>
      </c>
    </row>
    <row r="12666" spans="1:13" x14ac:dyDescent="0.25">
      <c r="A12666" s="1" t="s">
        <v>1524</v>
      </c>
      <c r="J12666" s="1" t="s">
        <v>1511</v>
      </c>
      <c r="K12666" s="1" t="s">
        <v>1509</v>
      </c>
      <c r="L12666" s="1" t="s">
        <v>1512</v>
      </c>
      <c r="M12666" s="1">
        <v>6</v>
      </c>
    </row>
    <row r="12667" spans="1:13" x14ac:dyDescent="0.25">
      <c r="A12667" s="1" t="s">
        <v>1300</v>
      </c>
      <c r="J12667" s="1" t="s">
        <v>1511</v>
      </c>
      <c r="K12667" s="1" t="s">
        <v>1509</v>
      </c>
      <c r="L12667" s="1" t="s">
        <v>1512</v>
      </c>
      <c r="M12667" s="1">
        <v>7</v>
      </c>
    </row>
    <row r="12668" spans="1:13" x14ac:dyDescent="0.25">
      <c r="A12668" s="1" t="s">
        <v>1524</v>
      </c>
      <c r="J12668" s="1" t="s">
        <v>1511</v>
      </c>
      <c r="K12668" s="1" t="s">
        <v>1509</v>
      </c>
      <c r="L12668" s="1" t="s">
        <v>1512</v>
      </c>
      <c r="M12668" s="1">
        <v>3</v>
      </c>
    </row>
    <row r="12669" spans="1:13" x14ac:dyDescent="0.25">
      <c r="A12669" s="1" t="s">
        <v>1524</v>
      </c>
      <c r="J12669" s="1" t="s">
        <v>1511</v>
      </c>
      <c r="K12669" s="1" t="s">
        <v>1509</v>
      </c>
      <c r="L12669" s="1" t="s">
        <v>1510</v>
      </c>
      <c r="M12669" s="1">
        <v>2</v>
      </c>
    </row>
    <row r="12670" spans="1:13" x14ac:dyDescent="0.25">
      <c r="A12670" s="1" t="s">
        <v>1300</v>
      </c>
      <c r="J12670" s="1" t="s">
        <v>1511</v>
      </c>
      <c r="K12670" s="1" t="s">
        <v>1509</v>
      </c>
      <c r="L12670" s="1" t="s">
        <v>1512</v>
      </c>
      <c r="M12670" s="1">
        <v>7</v>
      </c>
    </row>
    <row r="12671" spans="1:13" x14ac:dyDescent="0.25">
      <c r="A12671" s="1" t="s">
        <v>1300</v>
      </c>
      <c r="J12671" s="1" t="s">
        <v>1511</v>
      </c>
      <c r="K12671" s="1" t="s">
        <v>1509</v>
      </c>
      <c r="L12671" s="1" t="s">
        <v>1512</v>
      </c>
      <c r="M12671" s="1">
        <v>30</v>
      </c>
    </row>
    <row r="12672" spans="1:13" x14ac:dyDescent="0.25">
      <c r="A12672" s="1" t="s">
        <v>1300</v>
      </c>
      <c r="J12672" s="1" t="s">
        <v>1511</v>
      </c>
      <c r="K12672" s="1" t="s">
        <v>1509</v>
      </c>
      <c r="L12672" s="1" t="s">
        <v>1512</v>
      </c>
      <c r="M12672" s="1">
        <v>3</v>
      </c>
    </row>
    <row r="12673" spans="1:13" x14ac:dyDescent="0.25">
      <c r="A12673" s="1" t="s">
        <v>1300</v>
      </c>
      <c r="J12673" s="1" t="s">
        <v>1511</v>
      </c>
      <c r="K12673" s="1" t="s">
        <v>1509</v>
      </c>
      <c r="L12673" s="1" t="s">
        <v>1512</v>
      </c>
      <c r="M12673" s="1">
        <v>2</v>
      </c>
    </row>
    <row r="12674" spans="1:13" x14ac:dyDescent="0.25">
      <c r="A12674" s="1" t="s">
        <v>1300</v>
      </c>
      <c r="J12674" s="1" t="s">
        <v>1511</v>
      </c>
      <c r="K12674" s="1" t="s">
        <v>1509</v>
      </c>
      <c r="L12674" s="1" t="s">
        <v>1512</v>
      </c>
      <c r="M12674" s="1">
        <v>4</v>
      </c>
    </row>
    <row r="12675" spans="1:13" x14ac:dyDescent="0.25">
      <c r="A12675" s="1" t="s">
        <v>1300</v>
      </c>
      <c r="J12675" s="1" t="s">
        <v>1511</v>
      </c>
      <c r="K12675" s="1" t="s">
        <v>1509</v>
      </c>
      <c r="L12675" s="1" t="s">
        <v>1512</v>
      </c>
      <c r="M12675" s="1">
        <v>10</v>
      </c>
    </row>
    <row r="12676" spans="1:13" x14ac:dyDescent="0.25">
      <c r="A12676" s="1" t="s">
        <v>1300</v>
      </c>
      <c r="J12676" s="1" t="s">
        <v>1511</v>
      </c>
      <c r="K12676" s="1" t="s">
        <v>1509</v>
      </c>
      <c r="L12676" s="1" t="s">
        <v>1510</v>
      </c>
      <c r="M12676" s="1">
        <v>15</v>
      </c>
    </row>
    <row r="12677" spans="1:13" x14ac:dyDescent="0.25">
      <c r="A12677" s="1" t="s">
        <v>1300</v>
      </c>
      <c r="J12677" s="1" t="s">
        <v>1511</v>
      </c>
      <c r="K12677" s="1" t="s">
        <v>1509</v>
      </c>
      <c r="L12677" s="1" t="s">
        <v>1512</v>
      </c>
      <c r="M12677" s="1">
        <v>2</v>
      </c>
    </row>
    <row r="12678" spans="1:13" x14ac:dyDescent="0.25">
      <c r="A12678" s="1" t="s">
        <v>1300</v>
      </c>
      <c r="J12678" s="1" t="s">
        <v>1511</v>
      </c>
      <c r="K12678" s="1" t="s">
        <v>1509</v>
      </c>
      <c r="L12678" s="1" t="s">
        <v>1512</v>
      </c>
      <c r="M12678" s="1">
        <v>4</v>
      </c>
    </row>
    <row r="12679" spans="1:13" x14ac:dyDescent="0.25">
      <c r="A12679" s="1" t="s">
        <v>1300</v>
      </c>
      <c r="J12679" s="1" t="s">
        <v>1511</v>
      </c>
      <c r="K12679" s="1" t="s">
        <v>1509</v>
      </c>
      <c r="L12679" s="1" t="s">
        <v>1512</v>
      </c>
      <c r="M12679" s="1">
        <v>6</v>
      </c>
    </row>
    <row r="12680" spans="1:13" x14ac:dyDescent="0.25">
      <c r="A12680" s="1" t="s">
        <v>1300</v>
      </c>
      <c r="J12680" s="1" t="s">
        <v>1511</v>
      </c>
      <c r="K12680" s="1" t="s">
        <v>1509</v>
      </c>
      <c r="L12680" s="1" t="s">
        <v>1512</v>
      </c>
      <c r="M12680" s="1">
        <v>53</v>
      </c>
    </row>
    <row r="12681" spans="1:13" x14ac:dyDescent="0.25">
      <c r="A12681" s="1" t="s">
        <v>1300</v>
      </c>
      <c r="J12681" s="1" t="s">
        <v>1511</v>
      </c>
      <c r="K12681" s="1" t="s">
        <v>1509</v>
      </c>
      <c r="L12681" s="1" t="s">
        <v>1512</v>
      </c>
      <c r="M12681" s="1">
        <v>1</v>
      </c>
    </row>
    <row r="12682" spans="1:13" x14ac:dyDescent="0.25">
      <c r="A12682" s="1" t="s">
        <v>1300</v>
      </c>
      <c r="J12682" s="1" t="s">
        <v>1511</v>
      </c>
      <c r="K12682" s="1" t="s">
        <v>1509</v>
      </c>
      <c r="L12682" s="1" t="s">
        <v>1512</v>
      </c>
      <c r="M12682" s="1">
        <v>2</v>
      </c>
    </row>
    <row r="12683" spans="1:13" x14ac:dyDescent="0.25">
      <c r="A12683" s="1" t="s">
        <v>1300</v>
      </c>
      <c r="J12683" s="1" t="s">
        <v>1511</v>
      </c>
      <c r="K12683" s="1" t="s">
        <v>1509</v>
      </c>
      <c r="L12683" s="1" t="s">
        <v>1512</v>
      </c>
      <c r="M12683" s="1">
        <v>2</v>
      </c>
    </row>
    <row r="12684" spans="1:13" x14ac:dyDescent="0.25">
      <c r="A12684" s="1" t="s">
        <v>1300</v>
      </c>
      <c r="J12684" s="1" t="s">
        <v>1511</v>
      </c>
      <c r="K12684" s="1" t="s">
        <v>1509</v>
      </c>
      <c r="L12684" s="1" t="s">
        <v>1512</v>
      </c>
      <c r="M12684" s="1">
        <v>2</v>
      </c>
    </row>
    <row r="12685" spans="1:13" x14ac:dyDescent="0.25">
      <c r="A12685" s="1" t="s">
        <v>1300</v>
      </c>
      <c r="J12685" s="1" t="s">
        <v>1511</v>
      </c>
      <c r="K12685" s="1" t="s">
        <v>1509</v>
      </c>
      <c r="L12685" s="1" t="s">
        <v>1512</v>
      </c>
      <c r="M12685" s="1">
        <v>1</v>
      </c>
    </row>
    <row r="12686" spans="1:13" x14ac:dyDescent="0.25">
      <c r="A12686" s="1" t="s">
        <v>1300</v>
      </c>
      <c r="J12686" s="1" t="s">
        <v>1511</v>
      </c>
      <c r="K12686" s="1" t="s">
        <v>1509</v>
      </c>
      <c r="L12686" s="1" t="s">
        <v>1512</v>
      </c>
      <c r="M12686" s="1">
        <v>1</v>
      </c>
    </row>
    <row r="12687" spans="1:13" x14ac:dyDescent="0.25">
      <c r="A12687" s="1" t="s">
        <v>1300</v>
      </c>
      <c r="J12687" s="1" t="s">
        <v>1511</v>
      </c>
      <c r="K12687" s="1" t="s">
        <v>1509</v>
      </c>
      <c r="L12687" s="1" t="s">
        <v>1512</v>
      </c>
      <c r="M12687" s="1">
        <v>2</v>
      </c>
    </row>
    <row r="12688" spans="1:13" x14ac:dyDescent="0.25">
      <c r="A12688" s="1" t="s">
        <v>1300</v>
      </c>
      <c r="J12688" s="1" t="s">
        <v>1511</v>
      </c>
      <c r="K12688" s="1" t="s">
        <v>1509</v>
      </c>
      <c r="L12688" s="1" t="s">
        <v>1512</v>
      </c>
      <c r="M12688" s="1">
        <v>3</v>
      </c>
    </row>
    <row r="12689" spans="1:13" x14ac:dyDescent="0.25">
      <c r="A12689" s="1" t="s">
        <v>1300</v>
      </c>
      <c r="J12689" s="1" t="s">
        <v>1511</v>
      </c>
      <c r="K12689" s="1" t="s">
        <v>1509</v>
      </c>
      <c r="L12689" s="1" t="s">
        <v>1512</v>
      </c>
      <c r="M12689" s="1">
        <v>2</v>
      </c>
    </row>
    <row r="12690" spans="1:13" x14ac:dyDescent="0.25">
      <c r="A12690" s="1" t="s">
        <v>1300</v>
      </c>
      <c r="J12690" s="1" t="s">
        <v>1511</v>
      </c>
      <c r="K12690" s="1" t="s">
        <v>1509</v>
      </c>
      <c r="L12690" s="1" t="s">
        <v>1512</v>
      </c>
      <c r="M12690" s="1">
        <v>2</v>
      </c>
    </row>
    <row r="12691" spans="1:13" x14ac:dyDescent="0.25">
      <c r="A12691" s="1" t="s">
        <v>1300</v>
      </c>
      <c r="J12691" s="1" t="s">
        <v>1511</v>
      </c>
      <c r="K12691" s="1" t="s">
        <v>1509</v>
      </c>
      <c r="L12691" s="1" t="s">
        <v>1512</v>
      </c>
      <c r="M12691" s="1">
        <v>2</v>
      </c>
    </row>
    <row r="12692" spans="1:13" x14ac:dyDescent="0.25">
      <c r="A12692" s="1" t="s">
        <v>1300</v>
      </c>
      <c r="J12692" s="1" t="s">
        <v>1511</v>
      </c>
      <c r="K12692" s="1" t="s">
        <v>1509</v>
      </c>
      <c r="L12692" s="1" t="s">
        <v>1512</v>
      </c>
      <c r="M12692" s="1">
        <v>1</v>
      </c>
    </row>
    <row r="12693" spans="1:13" x14ac:dyDescent="0.25">
      <c r="A12693" s="1" t="s">
        <v>1300</v>
      </c>
      <c r="J12693" s="1" t="s">
        <v>1511</v>
      </c>
      <c r="K12693" s="1" t="s">
        <v>1509</v>
      </c>
      <c r="L12693" s="1" t="s">
        <v>1512</v>
      </c>
      <c r="M12693" s="1">
        <v>1</v>
      </c>
    </row>
    <row r="12694" spans="1:13" x14ac:dyDescent="0.25">
      <c r="A12694" s="1" t="s">
        <v>1300</v>
      </c>
      <c r="J12694" s="1" t="s">
        <v>1511</v>
      </c>
      <c r="K12694" s="1" t="s">
        <v>1509</v>
      </c>
      <c r="L12694" s="1" t="s">
        <v>1512</v>
      </c>
      <c r="M12694" s="1">
        <v>2</v>
      </c>
    </row>
    <row r="12695" spans="1:13" x14ac:dyDescent="0.25">
      <c r="A12695" s="1" t="s">
        <v>1300</v>
      </c>
      <c r="J12695" s="1" t="s">
        <v>1511</v>
      </c>
      <c r="K12695" s="1" t="s">
        <v>1509</v>
      </c>
      <c r="L12695" s="1" t="s">
        <v>1512</v>
      </c>
      <c r="M12695" s="1">
        <v>1</v>
      </c>
    </row>
    <row r="12696" spans="1:13" x14ac:dyDescent="0.25">
      <c r="A12696" s="1" t="s">
        <v>1300</v>
      </c>
      <c r="J12696" s="1" t="s">
        <v>1511</v>
      </c>
      <c r="K12696" s="1" t="s">
        <v>1509</v>
      </c>
      <c r="L12696" s="1" t="s">
        <v>1512</v>
      </c>
      <c r="M12696" s="1">
        <v>1</v>
      </c>
    </row>
    <row r="12697" spans="1:13" x14ac:dyDescent="0.25">
      <c r="A12697" s="1" t="s">
        <v>1300</v>
      </c>
      <c r="J12697" s="1" t="s">
        <v>1511</v>
      </c>
      <c r="K12697" s="1" t="s">
        <v>1509</v>
      </c>
      <c r="L12697" s="1" t="s">
        <v>1512</v>
      </c>
      <c r="M12697" s="1">
        <v>1</v>
      </c>
    </row>
    <row r="12698" spans="1:13" x14ac:dyDescent="0.25">
      <c r="A12698" s="1" t="s">
        <v>1300</v>
      </c>
      <c r="J12698" s="1" t="s">
        <v>1511</v>
      </c>
      <c r="K12698" s="1" t="s">
        <v>1509</v>
      </c>
      <c r="L12698" s="1" t="s">
        <v>1512</v>
      </c>
      <c r="M12698" s="1">
        <v>3</v>
      </c>
    </row>
    <row r="12699" spans="1:13" x14ac:dyDescent="0.25">
      <c r="A12699" s="1" t="s">
        <v>1300</v>
      </c>
      <c r="J12699" s="1" t="s">
        <v>1511</v>
      </c>
      <c r="K12699" s="1" t="s">
        <v>1509</v>
      </c>
      <c r="L12699" s="1" t="s">
        <v>1512</v>
      </c>
      <c r="M12699" s="1">
        <v>3</v>
      </c>
    </row>
    <row r="12700" spans="1:13" x14ac:dyDescent="0.25">
      <c r="A12700" s="1" t="s">
        <v>1300</v>
      </c>
      <c r="J12700" s="1" t="s">
        <v>1511</v>
      </c>
      <c r="K12700" s="1" t="s">
        <v>1509</v>
      </c>
      <c r="L12700" s="1" t="s">
        <v>1512</v>
      </c>
      <c r="M12700" s="1">
        <v>2</v>
      </c>
    </row>
    <row r="12701" spans="1:13" x14ac:dyDescent="0.25">
      <c r="A12701" s="1" t="s">
        <v>1300</v>
      </c>
      <c r="J12701" s="1" t="s">
        <v>1511</v>
      </c>
      <c r="K12701" s="1" t="s">
        <v>1509</v>
      </c>
      <c r="L12701" s="1" t="s">
        <v>1512</v>
      </c>
      <c r="M12701" s="1">
        <v>2</v>
      </c>
    </row>
    <row r="12702" spans="1:13" x14ac:dyDescent="0.25">
      <c r="A12702" s="1" t="s">
        <v>1300</v>
      </c>
      <c r="J12702" s="1" t="s">
        <v>1511</v>
      </c>
      <c r="K12702" s="1" t="s">
        <v>1509</v>
      </c>
      <c r="L12702" s="1" t="s">
        <v>1512</v>
      </c>
      <c r="M12702" s="1">
        <v>2</v>
      </c>
    </row>
    <row r="12703" spans="1:13" x14ac:dyDescent="0.25">
      <c r="A12703" s="1" t="s">
        <v>1300</v>
      </c>
      <c r="J12703" s="1" t="s">
        <v>1511</v>
      </c>
      <c r="K12703" s="1" t="s">
        <v>1509</v>
      </c>
      <c r="L12703" s="1" t="s">
        <v>1512</v>
      </c>
      <c r="M12703" s="1">
        <v>4</v>
      </c>
    </row>
    <row r="12704" spans="1:13" x14ac:dyDescent="0.25">
      <c r="A12704" s="1" t="s">
        <v>1300</v>
      </c>
      <c r="J12704" s="1" t="s">
        <v>1511</v>
      </c>
      <c r="K12704" s="1" t="s">
        <v>1509</v>
      </c>
      <c r="L12704" s="1" t="s">
        <v>1512</v>
      </c>
      <c r="M12704" s="1">
        <v>2</v>
      </c>
    </row>
    <row r="12705" spans="1:13" x14ac:dyDescent="0.25">
      <c r="A12705" s="1" t="s">
        <v>1300</v>
      </c>
      <c r="J12705" s="1" t="s">
        <v>1511</v>
      </c>
      <c r="K12705" s="1" t="s">
        <v>1509</v>
      </c>
      <c r="L12705" s="1" t="s">
        <v>1512</v>
      </c>
      <c r="M12705" s="1">
        <v>2</v>
      </c>
    </row>
    <row r="12706" spans="1:13" x14ac:dyDescent="0.25">
      <c r="A12706" s="1" t="s">
        <v>1300</v>
      </c>
      <c r="J12706" s="1" t="s">
        <v>1511</v>
      </c>
      <c r="K12706" s="1" t="s">
        <v>1509</v>
      </c>
      <c r="L12706" s="1" t="s">
        <v>1512</v>
      </c>
      <c r="M12706" s="1">
        <v>1</v>
      </c>
    </row>
    <row r="12707" spans="1:13" x14ac:dyDescent="0.25">
      <c r="A12707" s="1" t="s">
        <v>1300</v>
      </c>
      <c r="J12707" s="1" t="s">
        <v>1511</v>
      </c>
      <c r="K12707" s="1" t="s">
        <v>1509</v>
      </c>
      <c r="L12707" s="1" t="s">
        <v>1512</v>
      </c>
      <c r="M12707" s="1">
        <v>3</v>
      </c>
    </row>
    <row r="12708" spans="1:13" x14ac:dyDescent="0.25">
      <c r="A12708" s="1" t="s">
        <v>1300</v>
      </c>
      <c r="J12708" s="1" t="s">
        <v>1511</v>
      </c>
      <c r="K12708" s="1" t="s">
        <v>1509</v>
      </c>
      <c r="L12708" s="1" t="s">
        <v>1512</v>
      </c>
      <c r="M12708" s="1">
        <v>1</v>
      </c>
    </row>
    <row r="12709" spans="1:13" x14ac:dyDescent="0.25">
      <c r="A12709" s="1" t="s">
        <v>1300</v>
      </c>
      <c r="J12709" s="1" t="s">
        <v>1511</v>
      </c>
      <c r="K12709" s="1" t="s">
        <v>1509</v>
      </c>
      <c r="L12709" s="1" t="s">
        <v>1512</v>
      </c>
      <c r="M12709" s="1">
        <v>1</v>
      </c>
    </row>
    <row r="12710" spans="1:13" x14ac:dyDescent="0.25">
      <c r="A12710" s="1" t="s">
        <v>1300</v>
      </c>
      <c r="J12710" s="1" t="s">
        <v>1511</v>
      </c>
      <c r="K12710" s="1" t="s">
        <v>1509</v>
      </c>
      <c r="L12710" s="1" t="s">
        <v>1512</v>
      </c>
      <c r="M12710" s="1">
        <v>1</v>
      </c>
    </row>
    <row r="12711" spans="1:13" x14ac:dyDescent="0.25">
      <c r="A12711" s="1" t="s">
        <v>1300</v>
      </c>
      <c r="J12711" s="1" t="s">
        <v>1511</v>
      </c>
      <c r="K12711" s="1" t="s">
        <v>1509</v>
      </c>
      <c r="L12711" s="1" t="s">
        <v>1512</v>
      </c>
      <c r="M12711" s="1">
        <v>1</v>
      </c>
    </row>
    <row r="12712" spans="1:13" x14ac:dyDescent="0.25">
      <c r="A12712" s="1" t="s">
        <v>1300</v>
      </c>
      <c r="J12712" s="1" t="s">
        <v>1511</v>
      </c>
      <c r="K12712" s="1" t="s">
        <v>1509</v>
      </c>
      <c r="L12712" s="1" t="s">
        <v>1512</v>
      </c>
      <c r="M12712" s="1">
        <v>1</v>
      </c>
    </row>
    <row r="12713" spans="1:13" x14ac:dyDescent="0.25">
      <c r="A12713" s="1" t="s">
        <v>1300</v>
      </c>
      <c r="J12713" s="1" t="s">
        <v>1511</v>
      </c>
      <c r="K12713" s="1" t="s">
        <v>1509</v>
      </c>
      <c r="L12713" s="1" t="s">
        <v>1512</v>
      </c>
      <c r="M12713" s="1">
        <v>1</v>
      </c>
    </row>
    <row r="12714" spans="1:13" x14ac:dyDescent="0.25">
      <c r="A12714" s="1" t="s">
        <v>1300</v>
      </c>
      <c r="J12714" s="1" t="s">
        <v>1511</v>
      </c>
      <c r="K12714" s="1" t="s">
        <v>1509</v>
      </c>
      <c r="L12714" s="1" t="s">
        <v>1512</v>
      </c>
      <c r="M12714" s="1">
        <v>1</v>
      </c>
    </row>
    <row r="12715" spans="1:13" x14ac:dyDescent="0.25">
      <c r="A12715" s="1" t="s">
        <v>1300</v>
      </c>
      <c r="J12715" s="1" t="s">
        <v>1511</v>
      </c>
      <c r="K12715" s="1" t="s">
        <v>1509</v>
      </c>
      <c r="L12715" s="1" t="s">
        <v>1512</v>
      </c>
      <c r="M12715" s="1">
        <v>2</v>
      </c>
    </row>
    <row r="12716" spans="1:13" x14ac:dyDescent="0.25">
      <c r="A12716" s="1" t="s">
        <v>1300</v>
      </c>
      <c r="J12716" s="1" t="s">
        <v>1511</v>
      </c>
      <c r="K12716" s="1" t="s">
        <v>1509</v>
      </c>
      <c r="L12716" s="1" t="s">
        <v>1512</v>
      </c>
      <c r="M12716" s="1">
        <v>2</v>
      </c>
    </row>
    <row r="12717" spans="1:13" x14ac:dyDescent="0.25">
      <c r="A12717" s="1" t="s">
        <v>1300</v>
      </c>
      <c r="J12717" s="1" t="s">
        <v>1511</v>
      </c>
      <c r="K12717" s="1" t="s">
        <v>1509</v>
      </c>
      <c r="L12717" s="1" t="s">
        <v>1510</v>
      </c>
      <c r="M12717" s="1">
        <v>6</v>
      </c>
    </row>
    <row r="12718" spans="1:13" x14ac:dyDescent="0.25">
      <c r="A12718" s="1" t="s">
        <v>1300</v>
      </c>
      <c r="J12718" s="1" t="s">
        <v>1511</v>
      </c>
      <c r="K12718" s="1" t="s">
        <v>1509</v>
      </c>
      <c r="L12718" s="1" t="s">
        <v>1512</v>
      </c>
      <c r="M12718" s="1">
        <v>1</v>
      </c>
    </row>
    <row r="12719" spans="1:13" x14ac:dyDescent="0.25">
      <c r="A12719" s="1" t="s">
        <v>1300</v>
      </c>
      <c r="J12719" s="1" t="s">
        <v>1511</v>
      </c>
      <c r="K12719" s="1" t="s">
        <v>1509</v>
      </c>
      <c r="L12719" s="1" t="s">
        <v>1512</v>
      </c>
      <c r="M12719" s="1">
        <v>4</v>
      </c>
    </row>
    <row r="12720" spans="1:13" x14ac:dyDescent="0.25">
      <c r="A12720" s="1" t="s">
        <v>1300</v>
      </c>
      <c r="J12720" s="1" t="s">
        <v>1511</v>
      </c>
      <c r="K12720" s="1" t="s">
        <v>1509</v>
      </c>
      <c r="L12720" s="1" t="s">
        <v>1512</v>
      </c>
      <c r="M12720" s="1">
        <v>36</v>
      </c>
    </row>
    <row r="12721" spans="1:13" x14ac:dyDescent="0.25">
      <c r="A12721" s="1" t="s">
        <v>1300</v>
      </c>
      <c r="J12721" s="1" t="s">
        <v>1511</v>
      </c>
      <c r="K12721" s="1" t="s">
        <v>1509</v>
      </c>
      <c r="L12721" s="1" t="s">
        <v>1512</v>
      </c>
      <c r="M12721" s="1">
        <v>1</v>
      </c>
    </row>
    <row r="12722" spans="1:13" x14ac:dyDescent="0.25">
      <c r="A12722" s="1" t="s">
        <v>1300</v>
      </c>
      <c r="J12722" s="1" t="s">
        <v>1511</v>
      </c>
      <c r="K12722" s="1" t="s">
        <v>1509</v>
      </c>
      <c r="L12722" s="1" t="s">
        <v>1512</v>
      </c>
      <c r="M12722" s="1">
        <v>1</v>
      </c>
    </row>
    <row r="12723" spans="1:13" x14ac:dyDescent="0.25">
      <c r="A12723" s="1" t="s">
        <v>1300</v>
      </c>
      <c r="J12723" s="1" t="s">
        <v>1511</v>
      </c>
      <c r="K12723" s="1" t="s">
        <v>1509</v>
      </c>
      <c r="L12723" s="1" t="s">
        <v>1512</v>
      </c>
      <c r="M12723" s="1">
        <v>2</v>
      </c>
    </row>
    <row r="12724" spans="1:13" x14ac:dyDescent="0.25">
      <c r="A12724" s="1" t="s">
        <v>1460</v>
      </c>
      <c r="J12724" s="1" t="s">
        <v>1508</v>
      </c>
      <c r="K12724" s="1" t="s">
        <v>1509</v>
      </c>
      <c r="L12724" s="1" t="s">
        <v>1513</v>
      </c>
      <c r="M12724" s="1">
        <v>3</v>
      </c>
    </row>
    <row r="12725" spans="1:13" x14ac:dyDescent="0.25">
      <c r="A12725" s="1" t="s">
        <v>1272</v>
      </c>
      <c r="J12725" s="1" t="s">
        <v>1511</v>
      </c>
      <c r="K12725" s="1" t="s">
        <v>1509</v>
      </c>
      <c r="L12725" s="1" t="s">
        <v>1510</v>
      </c>
      <c r="M12725" s="1">
        <v>1</v>
      </c>
    </row>
    <row r="12726" spans="1:13" x14ac:dyDescent="0.25">
      <c r="A12726" s="1" t="s">
        <v>1272</v>
      </c>
      <c r="J12726" s="1" t="s">
        <v>1511</v>
      </c>
      <c r="K12726" s="1" t="s">
        <v>1509</v>
      </c>
      <c r="L12726" s="1" t="s">
        <v>1510</v>
      </c>
      <c r="M12726" s="1">
        <v>1</v>
      </c>
    </row>
    <row r="12727" spans="1:13" x14ac:dyDescent="0.25">
      <c r="A12727" s="1" t="s">
        <v>1272</v>
      </c>
      <c r="J12727" s="1" t="s">
        <v>1511</v>
      </c>
      <c r="K12727" s="1" t="s">
        <v>1509</v>
      </c>
      <c r="L12727" s="1" t="s">
        <v>1510</v>
      </c>
      <c r="M12727" s="1">
        <v>1</v>
      </c>
    </row>
    <row r="12728" spans="1:13" x14ac:dyDescent="0.25">
      <c r="A12728" s="1" t="s">
        <v>1524</v>
      </c>
      <c r="J12728" s="1" t="s">
        <v>1511</v>
      </c>
      <c r="K12728" s="1" t="s">
        <v>1509</v>
      </c>
      <c r="L12728" s="1" t="s">
        <v>1510</v>
      </c>
      <c r="M12728" s="1">
        <v>2</v>
      </c>
    </row>
    <row r="12729" spans="1:13" x14ac:dyDescent="0.25">
      <c r="A12729" s="1" t="s">
        <v>1272</v>
      </c>
      <c r="J12729" s="1" t="s">
        <v>1511</v>
      </c>
      <c r="K12729" s="1" t="s">
        <v>1509</v>
      </c>
      <c r="L12729" s="1" t="s">
        <v>1510</v>
      </c>
      <c r="M12729" s="1">
        <v>1</v>
      </c>
    </row>
    <row r="12730" spans="1:13" x14ac:dyDescent="0.25">
      <c r="A12730" s="1" t="s">
        <v>1300</v>
      </c>
      <c r="J12730" s="1" t="s">
        <v>1511</v>
      </c>
      <c r="K12730" s="1" t="s">
        <v>1509</v>
      </c>
      <c r="L12730" s="1" t="s">
        <v>1510</v>
      </c>
      <c r="M12730" s="1">
        <v>10</v>
      </c>
    </row>
    <row r="12731" spans="1:13" x14ac:dyDescent="0.25">
      <c r="A12731" s="1" t="s">
        <v>1524</v>
      </c>
      <c r="J12731" s="1" t="s">
        <v>1511</v>
      </c>
      <c r="K12731" s="1" t="s">
        <v>1509</v>
      </c>
      <c r="L12731" s="1" t="s">
        <v>1512</v>
      </c>
      <c r="M12731" s="1">
        <v>1</v>
      </c>
    </row>
    <row r="12732" spans="1:13" x14ac:dyDescent="0.25">
      <c r="A12732" s="1" t="s">
        <v>1524</v>
      </c>
      <c r="J12732" s="1" t="s">
        <v>1511</v>
      </c>
      <c r="K12732" s="1" t="s">
        <v>1509</v>
      </c>
      <c r="L12732" s="1" t="s">
        <v>1510</v>
      </c>
      <c r="M12732" s="1">
        <v>2</v>
      </c>
    </row>
    <row r="12733" spans="1:13" x14ac:dyDescent="0.25">
      <c r="A12733" s="1" t="s">
        <v>1524</v>
      </c>
      <c r="J12733" s="1" t="s">
        <v>1511</v>
      </c>
      <c r="K12733" s="1" t="s">
        <v>1509</v>
      </c>
      <c r="L12733" s="1" t="s">
        <v>1510</v>
      </c>
      <c r="M12733" s="1">
        <v>1</v>
      </c>
    </row>
    <row r="12734" spans="1:13" x14ac:dyDescent="0.25">
      <c r="A12734" s="1" t="s">
        <v>1524</v>
      </c>
      <c r="J12734" s="1" t="s">
        <v>1511</v>
      </c>
      <c r="K12734" s="1" t="s">
        <v>1509</v>
      </c>
      <c r="L12734" s="1" t="s">
        <v>1512</v>
      </c>
      <c r="M12734" s="1">
        <v>1</v>
      </c>
    </row>
    <row r="12735" spans="1:13" x14ac:dyDescent="0.25">
      <c r="A12735" s="1" t="s">
        <v>1272</v>
      </c>
      <c r="J12735" s="1" t="s">
        <v>1511</v>
      </c>
      <c r="K12735" s="1" t="s">
        <v>1509</v>
      </c>
      <c r="L12735" s="1" t="s">
        <v>1510</v>
      </c>
      <c r="M12735" s="1">
        <v>1</v>
      </c>
    </row>
    <row r="12736" spans="1:13" x14ac:dyDescent="0.25">
      <c r="A12736" s="1" t="s">
        <v>1272</v>
      </c>
      <c r="J12736" s="1" t="s">
        <v>1511</v>
      </c>
      <c r="K12736" s="1" t="s">
        <v>1509</v>
      </c>
      <c r="L12736" s="1" t="s">
        <v>1510</v>
      </c>
      <c r="M12736" s="1">
        <v>1</v>
      </c>
    </row>
    <row r="12737" spans="1:13" x14ac:dyDescent="0.25">
      <c r="A12737" s="1" t="s">
        <v>1272</v>
      </c>
      <c r="J12737" s="1" t="s">
        <v>1511</v>
      </c>
      <c r="K12737" s="1" t="s">
        <v>1509</v>
      </c>
      <c r="L12737" s="1" t="s">
        <v>1510</v>
      </c>
      <c r="M12737" s="1">
        <v>1</v>
      </c>
    </row>
    <row r="12738" spans="1:13" x14ac:dyDescent="0.25">
      <c r="A12738" s="1" t="s">
        <v>1272</v>
      </c>
      <c r="J12738" s="1" t="s">
        <v>1511</v>
      </c>
      <c r="K12738" s="1" t="s">
        <v>1509</v>
      </c>
      <c r="L12738" s="1" t="s">
        <v>1510</v>
      </c>
      <c r="M12738" s="1">
        <v>1</v>
      </c>
    </row>
    <row r="12739" spans="1:13" x14ac:dyDescent="0.25">
      <c r="A12739" s="1" t="s">
        <v>1272</v>
      </c>
      <c r="J12739" s="1" t="s">
        <v>1511</v>
      </c>
      <c r="K12739" s="1" t="s">
        <v>1509</v>
      </c>
      <c r="L12739" s="1" t="s">
        <v>1510</v>
      </c>
      <c r="M12739" s="1">
        <v>1</v>
      </c>
    </row>
    <row r="12740" spans="1:13" x14ac:dyDescent="0.25">
      <c r="A12740" s="1" t="s">
        <v>1272</v>
      </c>
      <c r="J12740" s="1" t="s">
        <v>1511</v>
      </c>
      <c r="K12740" s="1" t="s">
        <v>1509</v>
      </c>
      <c r="L12740" s="1" t="s">
        <v>1510</v>
      </c>
      <c r="M12740" s="1">
        <v>1</v>
      </c>
    </row>
    <row r="12741" spans="1:13" x14ac:dyDescent="0.25">
      <c r="A12741" s="1" t="s">
        <v>1300</v>
      </c>
      <c r="J12741" s="1" t="s">
        <v>1511</v>
      </c>
      <c r="K12741" s="1" t="s">
        <v>1509</v>
      </c>
      <c r="L12741" s="1" t="s">
        <v>1510</v>
      </c>
      <c r="M12741" s="1">
        <v>15</v>
      </c>
    </row>
    <row r="12742" spans="1:13" x14ac:dyDescent="0.25">
      <c r="A12742" s="1" t="s">
        <v>1300</v>
      </c>
      <c r="J12742" s="1" t="s">
        <v>1511</v>
      </c>
      <c r="K12742" s="1" t="s">
        <v>1509</v>
      </c>
      <c r="L12742" s="1" t="s">
        <v>1510</v>
      </c>
      <c r="M12742" s="1">
        <v>18</v>
      </c>
    </row>
    <row r="12743" spans="1:13" x14ac:dyDescent="0.25">
      <c r="A12743" s="1" t="s">
        <v>1300</v>
      </c>
      <c r="J12743" s="1" t="s">
        <v>1511</v>
      </c>
      <c r="K12743" s="1" t="s">
        <v>1509</v>
      </c>
      <c r="L12743" s="1" t="s">
        <v>1510</v>
      </c>
      <c r="M12743" s="1">
        <v>7</v>
      </c>
    </row>
    <row r="12744" spans="1:13" x14ac:dyDescent="0.25">
      <c r="A12744" s="1" t="s">
        <v>1300</v>
      </c>
      <c r="J12744" s="1" t="s">
        <v>1511</v>
      </c>
      <c r="K12744" s="1" t="s">
        <v>1509</v>
      </c>
      <c r="L12744" s="1" t="s">
        <v>1512</v>
      </c>
      <c r="M12744" s="1">
        <v>2</v>
      </c>
    </row>
    <row r="12745" spans="1:13" x14ac:dyDescent="0.25">
      <c r="A12745" s="1" t="s">
        <v>1300</v>
      </c>
      <c r="J12745" s="1" t="s">
        <v>1511</v>
      </c>
      <c r="K12745" s="1" t="s">
        <v>1509</v>
      </c>
      <c r="L12745" s="1" t="s">
        <v>1512</v>
      </c>
      <c r="M12745" s="1">
        <v>2</v>
      </c>
    </row>
    <row r="12746" spans="1:13" x14ac:dyDescent="0.25">
      <c r="A12746" s="1" t="s">
        <v>1300</v>
      </c>
      <c r="J12746" s="1" t="s">
        <v>1511</v>
      </c>
      <c r="K12746" s="1" t="s">
        <v>1509</v>
      </c>
      <c r="L12746" s="1" t="s">
        <v>1512</v>
      </c>
      <c r="M12746" s="1">
        <v>3</v>
      </c>
    </row>
    <row r="12747" spans="1:13" x14ac:dyDescent="0.25">
      <c r="A12747" s="1" t="s">
        <v>1300</v>
      </c>
      <c r="J12747" s="1" t="s">
        <v>1511</v>
      </c>
      <c r="K12747" s="1" t="s">
        <v>1509</v>
      </c>
      <c r="L12747" s="1" t="s">
        <v>1512</v>
      </c>
      <c r="M12747" s="1">
        <v>2</v>
      </c>
    </row>
    <row r="12748" spans="1:13" x14ac:dyDescent="0.25">
      <c r="A12748" s="1" t="s">
        <v>1300</v>
      </c>
      <c r="J12748" s="1" t="s">
        <v>1511</v>
      </c>
      <c r="K12748" s="1" t="s">
        <v>1509</v>
      </c>
      <c r="L12748" s="1" t="s">
        <v>1512</v>
      </c>
      <c r="M12748" s="1">
        <v>17</v>
      </c>
    </row>
    <row r="12749" spans="1:13" x14ac:dyDescent="0.25">
      <c r="A12749" s="1" t="s">
        <v>1300</v>
      </c>
      <c r="J12749" s="1" t="s">
        <v>1511</v>
      </c>
      <c r="K12749" s="1" t="s">
        <v>1509</v>
      </c>
      <c r="L12749" s="1" t="s">
        <v>1510</v>
      </c>
      <c r="M12749" s="1">
        <v>2</v>
      </c>
    </row>
    <row r="12750" spans="1:13" x14ac:dyDescent="0.25">
      <c r="A12750" s="1" t="s">
        <v>1300</v>
      </c>
      <c r="J12750" s="1" t="s">
        <v>1511</v>
      </c>
      <c r="K12750" s="1" t="s">
        <v>1509</v>
      </c>
      <c r="L12750" s="1" t="s">
        <v>1510</v>
      </c>
      <c r="M12750" s="1">
        <v>3</v>
      </c>
    </row>
    <row r="12751" spans="1:13" x14ac:dyDescent="0.25">
      <c r="A12751" s="1" t="s">
        <v>1300</v>
      </c>
      <c r="J12751" s="1" t="s">
        <v>1511</v>
      </c>
      <c r="K12751" s="1" t="s">
        <v>1509</v>
      </c>
      <c r="L12751" s="1" t="s">
        <v>1512</v>
      </c>
      <c r="M12751" s="1">
        <v>23</v>
      </c>
    </row>
    <row r="12752" spans="1:13" x14ac:dyDescent="0.25">
      <c r="A12752" s="1" t="s">
        <v>1300</v>
      </c>
      <c r="J12752" s="1" t="s">
        <v>1511</v>
      </c>
      <c r="K12752" s="1" t="s">
        <v>1509</v>
      </c>
      <c r="L12752" s="1" t="s">
        <v>1512</v>
      </c>
      <c r="M12752" s="1">
        <v>2</v>
      </c>
    </row>
    <row r="12753" spans="1:13" x14ac:dyDescent="0.25">
      <c r="A12753" s="1" t="s">
        <v>1300</v>
      </c>
      <c r="J12753" s="1" t="s">
        <v>1511</v>
      </c>
      <c r="K12753" s="1" t="s">
        <v>1509</v>
      </c>
      <c r="L12753" s="1" t="s">
        <v>1512</v>
      </c>
      <c r="M12753" s="1">
        <v>53</v>
      </c>
    </row>
    <row r="12754" spans="1:13" x14ac:dyDescent="0.25">
      <c r="A12754" s="1" t="s">
        <v>1272</v>
      </c>
      <c r="J12754" s="1" t="s">
        <v>1511</v>
      </c>
      <c r="K12754" s="1" t="s">
        <v>1509</v>
      </c>
      <c r="L12754" s="1" t="s">
        <v>1512</v>
      </c>
      <c r="M12754" s="1">
        <v>1</v>
      </c>
    </row>
    <row r="12755" spans="1:13" x14ac:dyDescent="0.25">
      <c r="A12755" s="1" t="s">
        <v>1272</v>
      </c>
      <c r="J12755" s="1" t="s">
        <v>1508</v>
      </c>
      <c r="K12755" s="1" t="s">
        <v>1509</v>
      </c>
      <c r="L12755" s="1" t="s">
        <v>1512</v>
      </c>
      <c r="M12755" s="1">
        <v>1</v>
      </c>
    </row>
    <row r="12756" spans="1:13" x14ac:dyDescent="0.25">
      <c r="A12756" s="1" t="s">
        <v>1263</v>
      </c>
      <c r="J12756" s="1" t="s">
        <v>1511</v>
      </c>
      <c r="K12756" s="1" t="s">
        <v>1509</v>
      </c>
      <c r="L12756" s="1" t="s">
        <v>1512</v>
      </c>
      <c r="M12756" s="1">
        <v>1</v>
      </c>
    </row>
    <row r="12757" spans="1:13" x14ac:dyDescent="0.25">
      <c r="A12757" s="1" t="s">
        <v>1263</v>
      </c>
      <c r="J12757" s="1" t="s">
        <v>1508</v>
      </c>
      <c r="K12757" s="1" t="s">
        <v>1509</v>
      </c>
      <c r="L12757" s="1" t="s">
        <v>1512</v>
      </c>
      <c r="M12757" s="1">
        <v>1</v>
      </c>
    </row>
    <row r="12758" spans="1:13" x14ac:dyDescent="0.25">
      <c r="A12758" s="1" t="s">
        <v>1263</v>
      </c>
      <c r="J12758" s="1" t="s">
        <v>1511</v>
      </c>
      <c r="K12758" s="1" t="s">
        <v>1509</v>
      </c>
      <c r="L12758" s="1" t="s">
        <v>1512</v>
      </c>
      <c r="M12758" s="1">
        <v>1</v>
      </c>
    </row>
    <row r="12759" spans="1:13" x14ac:dyDescent="0.25">
      <c r="A12759" s="1" t="s">
        <v>1262</v>
      </c>
      <c r="J12759" s="1" t="s">
        <v>1511</v>
      </c>
      <c r="K12759" s="1" t="s">
        <v>1509</v>
      </c>
      <c r="L12759" s="1" t="s">
        <v>1512</v>
      </c>
      <c r="M12759" s="1">
        <v>1</v>
      </c>
    </row>
    <row r="12760" spans="1:13" x14ac:dyDescent="0.25">
      <c r="A12760" s="1" t="s">
        <v>1262</v>
      </c>
      <c r="J12760" s="1" t="s">
        <v>1511</v>
      </c>
      <c r="K12760" s="1" t="s">
        <v>1509</v>
      </c>
      <c r="L12760" s="1" t="s">
        <v>1512</v>
      </c>
      <c r="M12760" s="1">
        <v>1</v>
      </c>
    </row>
    <row r="12761" spans="1:13" x14ac:dyDescent="0.25">
      <c r="A12761" s="1" t="s">
        <v>1262</v>
      </c>
      <c r="J12761" s="1" t="s">
        <v>1511</v>
      </c>
      <c r="K12761" s="1" t="s">
        <v>1509</v>
      </c>
      <c r="L12761" s="1" t="s">
        <v>1512</v>
      </c>
      <c r="M12761" s="1">
        <v>1</v>
      </c>
    </row>
    <row r="12762" spans="1:13" x14ac:dyDescent="0.25">
      <c r="A12762" s="1" t="s">
        <v>1262</v>
      </c>
      <c r="J12762" s="1" t="s">
        <v>1511</v>
      </c>
      <c r="K12762" s="1" t="s">
        <v>1509</v>
      </c>
      <c r="L12762" s="1" t="s">
        <v>1512</v>
      </c>
      <c r="M12762" s="1">
        <v>1</v>
      </c>
    </row>
    <row r="12763" spans="1:13" x14ac:dyDescent="0.25">
      <c r="A12763" s="1" t="s">
        <v>1300</v>
      </c>
      <c r="J12763" s="1" t="s">
        <v>1511</v>
      </c>
      <c r="K12763" s="1" t="s">
        <v>1509</v>
      </c>
      <c r="L12763" s="1" t="s">
        <v>1512</v>
      </c>
      <c r="M12763" s="1">
        <v>1</v>
      </c>
    </row>
    <row r="12764" spans="1:13" x14ac:dyDescent="0.25">
      <c r="A12764" s="1" t="s">
        <v>1300</v>
      </c>
      <c r="J12764" s="1" t="s">
        <v>1511</v>
      </c>
      <c r="K12764" s="1" t="s">
        <v>1509</v>
      </c>
      <c r="L12764" s="1" t="s">
        <v>1512</v>
      </c>
      <c r="M12764" s="1">
        <v>1</v>
      </c>
    </row>
    <row r="12765" spans="1:13" x14ac:dyDescent="0.25">
      <c r="A12765" s="1" t="s">
        <v>1300</v>
      </c>
      <c r="J12765" s="1" t="s">
        <v>1511</v>
      </c>
      <c r="K12765" s="1" t="s">
        <v>1509</v>
      </c>
      <c r="L12765" s="1" t="s">
        <v>1512</v>
      </c>
      <c r="M12765" s="1">
        <v>17</v>
      </c>
    </row>
    <row r="12766" spans="1:13" x14ac:dyDescent="0.25">
      <c r="A12766" s="1" t="s">
        <v>1300</v>
      </c>
      <c r="J12766" s="1" t="s">
        <v>1511</v>
      </c>
      <c r="K12766" s="1" t="s">
        <v>1509</v>
      </c>
      <c r="L12766" s="1" t="s">
        <v>1512</v>
      </c>
      <c r="M12766" s="1">
        <v>2</v>
      </c>
    </row>
    <row r="12767" spans="1:13" x14ac:dyDescent="0.25">
      <c r="A12767" s="1" t="s">
        <v>1300</v>
      </c>
      <c r="J12767" s="1" t="s">
        <v>1511</v>
      </c>
      <c r="K12767" s="1" t="s">
        <v>1509</v>
      </c>
      <c r="L12767" s="1" t="s">
        <v>1510</v>
      </c>
      <c r="M12767" s="1">
        <v>31</v>
      </c>
    </row>
    <row r="12768" spans="1:13" x14ac:dyDescent="0.25">
      <c r="A12768" s="1" t="s">
        <v>1300</v>
      </c>
      <c r="J12768" s="1" t="s">
        <v>1511</v>
      </c>
      <c r="K12768" s="1" t="s">
        <v>1509</v>
      </c>
      <c r="L12768" s="1" t="s">
        <v>1512</v>
      </c>
      <c r="M12768" s="1">
        <v>2</v>
      </c>
    </row>
    <row r="12769" spans="1:13" x14ac:dyDescent="0.25">
      <c r="A12769" s="1" t="s">
        <v>1300</v>
      </c>
      <c r="J12769" s="1" t="s">
        <v>1511</v>
      </c>
      <c r="K12769" s="1" t="s">
        <v>1509</v>
      </c>
      <c r="L12769" s="1" t="s">
        <v>1512</v>
      </c>
      <c r="M12769" s="1">
        <v>1</v>
      </c>
    </row>
    <row r="12770" spans="1:13" x14ac:dyDescent="0.25">
      <c r="A12770" s="1" t="s">
        <v>1300</v>
      </c>
      <c r="J12770" s="1" t="s">
        <v>1511</v>
      </c>
      <c r="K12770" s="1" t="s">
        <v>1509</v>
      </c>
      <c r="L12770" s="1" t="s">
        <v>1512</v>
      </c>
      <c r="M12770" s="1">
        <v>3</v>
      </c>
    </row>
    <row r="12771" spans="1:13" x14ac:dyDescent="0.25">
      <c r="A12771" s="1" t="s">
        <v>1300</v>
      </c>
      <c r="J12771" s="1" t="s">
        <v>1511</v>
      </c>
      <c r="K12771" s="1" t="s">
        <v>1509</v>
      </c>
      <c r="L12771" s="1" t="s">
        <v>1512</v>
      </c>
      <c r="M12771" s="1">
        <v>1</v>
      </c>
    </row>
    <row r="12772" spans="1:13" x14ac:dyDescent="0.25">
      <c r="A12772" s="1" t="s">
        <v>1300</v>
      </c>
      <c r="J12772" s="1" t="s">
        <v>1511</v>
      </c>
      <c r="K12772" s="1" t="s">
        <v>1509</v>
      </c>
      <c r="L12772" s="1" t="s">
        <v>1510</v>
      </c>
      <c r="M12772" s="1">
        <v>31</v>
      </c>
    </row>
    <row r="12773" spans="1:13" x14ac:dyDescent="0.25">
      <c r="A12773" s="1" t="s">
        <v>1300</v>
      </c>
      <c r="J12773" s="1" t="s">
        <v>1511</v>
      </c>
      <c r="K12773" s="1" t="s">
        <v>1509</v>
      </c>
      <c r="L12773" s="1" t="s">
        <v>1512</v>
      </c>
      <c r="M12773" s="1">
        <v>2</v>
      </c>
    </row>
    <row r="12774" spans="1:13" x14ac:dyDescent="0.25">
      <c r="A12774" s="1" t="s">
        <v>1300</v>
      </c>
      <c r="J12774" s="1" t="s">
        <v>1511</v>
      </c>
      <c r="K12774" s="1" t="s">
        <v>1509</v>
      </c>
      <c r="L12774" s="1" t="s">
        <v>1512</v>
      </c>
      <c r="M12774" s="1">
        <v>1</v>
      </c>
    </row>
    <row r="12775" spans="1:13" x14ac:dyDescent="0.25">
      <c r="A12775" s="1" t="s">
        <v>1263</v>
      </c>
      <c r="J12775" s="1" t="s">
        <v>1511</v>
      </c>
      <c r="K12775" s="1" t="s">
        <v>1509</v>
      </c>
      <c r="L12775" s="1" t="s">
        <v>1512</v>
      </c>
      <c r="M12775" s="1">
        <v>1</v>
      </c>
    </row>
    <row r="12776" spans="1:13" x14ac:dyDescent="0.25">
      <c r="A12776" s="1" t="s">
        <v>1263</v>
      </c>
      <c r="J12776" s="1" t="s">
        <v>1511</v>
      </c>
      <c r="K12776" s="1" t="s">
        <v>1509</v>
      </c>
      <c r="L12776" s="1" t="s">
        <v>1510</v>
      </c>
      <c r="M12776" s="1">
        <v>1</v>
      </c>
    </row>
    <row r="12777" spans="1:13" x14ac:dyDescent="0.25">
      <c r="A12777" s="1" t="s">
        <v>1263</v>
      </c>
      <c r="J12777" s="1" t="s">
        <v>1511</v>
      </c>
      <c r="K12777" s="1" t="s">
        <v>1509</v>
      </c>
      <c r="L12777" s="1" t="s">
        <v>1512</v>
      </c>
      <c r="M12777" s="1">
        <v>1</v>
      </c>
    </row>
    <row r="12778" spans="1:13" x14ac:dyDescent="0.25">
      <c r="A12778" s="1" t="s">
        <v>1262</v>
      </c>
      <c r="J12778" s="1" t="s">
        <v>1511</v>
      </c>
      <c r="K12778" s="1" t="s">
        <v>1509</v>
      </c>
      <c r="L12778" s="1" t="s">
        <v>1510</v>
      </c>
      <c r="M12778" s="1">
        <v>1</v>
      </c>
    </row>
    <row r="12779" spans="1:13" x14ac:dyDescent="0.25">
      <c r="A12779" s="1" t="s">
        <v>1263</v>
      </c>
      <c r="J12779" s="1" t="s">
        <v>1511</v>
      </c>
      <c r="K12779" s="1" t="s">
        <v>1509</v>
      </c>
      <c r="L12779" s="1" t="s">
        <v>1512</v>
      </c>
      <c r="M12779" s="1">
        <v>1</v>
      </c>
    </row>
    <row r="12780" spans="1:13" x14ac:dyDescent="0.25">
      <c r="A12780" s="1" t="s">
        <v>1263</v>
      </c>
      <c r="J12780" s="1" t="s">
        <v>1511</v>
      </c>
      <c r="K12780" s="1" t="s">
        <v>1509</v>
      </c>
      <c r="L12780" s="1" t="s">
        <v>1510</v>
      </c>
      <c r="M12780" s="1">
        <v>1</v>
      </c>
    </row>
    <row r="12781" spans="1:13" x14ac:dyDescent="0.25">
      <c r="A12781" s="1" t="s">
        <v>1263</v>
      </c>
      <c r="J12781" s="1" t="s">
        <v>1511</v>
      </c>
      <c r="K12781" s="1" t="s">
        <v>1509</v>
      </c>
      <c r="L12781" s="1" t="s">
        <v>1512</v>
      </c>
      <c r="M12781" s="1">
        <v>1</v>
      </c>
    </row>
    <row r="12782" spans="1:13" x14ac:dyDescent="0.25">
      <c r="A12782" s="1" t="s">
        <v>1263</v>
      </c>
      <c r="J12782" s="1" t="s">
        <v>1511</v>
      </c>
      <c r="K12782" s="1" t="s">
        <v>1509</v>
      </c>
      <c r="L12782" s="1" t="s">
        <v>1512</v>
      </c>
      <c r="M12782" s="1">
        <v>1</v>
      </c>
    </row>
    <row r="12783" spans="1:13" x14ac:dyDescent="0.25">
      <c r="A12783" s="1" t="s">
        <v>1263</v>
      </c>
      <c r="J12783" s="1" t="s">
        <v>1511</v>
      </c>
      <c r="K12783" s="1" t="s">
        <v>1509</v>
      </c>
      <c r="L12783" s="1" t="s">
        <v>1510</v>
      </c>
      <c r="M12783" s="1">
        <v>1</v>
      </c>
    </row>
    <row r="12784" spans="1:13" x14ac:dyDescent="0.25">
      <c r="A12784" s="1" t="s">
        <v>1263</v>
      </c>
      <c r="J12784" s="1" t="s">
        <v>1511</v>
      </c>
      <c r="K12784" s="1" t="s">
        <v>1509</v>
      </c>
      <c r="L12784" s="1" t="s">
        <v>1512</v>
      </c>
      <c r="M12784" s="1">
        <v>1</v>
      </c>
    </row>
    <row r="12785" spans="1:13" x14ac:dyDescent="0.25">
      <c r="A12785" s="1" t="s">
        <v>1263</v>
      </c>
      <c r="J12785" s="1" t="s">
        <v>1511</v>
      </c>
      <c r="K12785" s="1" t="s">
        <v>1509</v>
      </c>
      <c r="L12785" s="1" t="s">
        <v>1512</v>
      </c>
      <c r="M12785" s="1">
        <v>1</v>
      </c>
    </row>
    <row r="12786" spans="1:13" x14ac:dyDescent="0.25">
      <c r="A12786" s="1" t="s">
        <v>1263</v>
      </c>
      <c r="J12786" s="1" t="s">
        <v>1511</v>
      </c>
      <c r="K12786" s="1" t="s">
        <v>1509</v>
      </c>
      <c r="L12786" s="1" t="s">
        <v>1510</v>
      </c>
      <c r="M12786" s="1">
        <v>1</v>
      </c>
    </row>
    <row r="12787" spans="1:13" x14ac:dyDescent="0.25">
      <c r="A12787" s="1" t="s">
        <v>1263</v>
      </c>
      <c r="J12787" s="1" t="s">
        <v>1511</v>
      </c>
      <c r="K12787" s="1" t="s">
        <v>1509</v>
      </c>
      <c r="L12787" s="1" t="s">
        <v>1512</v>
      </c>
      <c r="M12787" s="1">
        <v>1</v>
      </c>
    </row>
    <row r="12788" spans="1:13" x14ac:dyDescent="0.25">
      <c r="A12788" s="1" t="s">
        <v>1263</v>
      </c>
      <c r="J12788" s="1" t="s">
        <v>1511</v>
      </c>
      <c r="K12788" s="1" t="s">
        <v>1509</v>
      </c>
      <c r="L12788" s="1" t="s">
        <v>1512</v>
      </c>
      <c r="M12788" s="1">
        <v>1</v>
      </c>
    </row>
    <row r="12789" spans="1:13" x14ac:dyDescent="0.25">
      <c r="A12789" s="1" t="s">
        <v>1263</v>
      </c>
      <c r="J12789" s="1" t="s">
        <v>1511</v>
      </c>
      <c r="K12789" s="1" t="s">
        <v>1509</v>
      </c>
      <c r="L12789" s="1" t="s">
        <v>1510</v>
      </c>
      <c r="M12789" s="1">
        <v>1</v>
      </c>
    </row>
    <row r="12790" spans="1:13" x14ac:dyDescent="0.25">
      <c r="A12790" s="1" t="s">
        <v>1263</v>
      </c>
      <c r="J12790" s="1" t="s">
        <v>1511</v>
      </c>
      <c r="K12790" s="1" t="s">
        <v>1509</v>
      </c>
      <c r="L12790" s="1" t="s">
        <v>1512</v>
      </c>
      <c r="M12790" s="1">
        <v>1</v>
      </c>
    </row>
    <row r="12791" spans="1:13" x14ac:dyDescent="0.25">
      <c r="A12791" s="1" t="s">
        <v>1263</v>
      </c>
      <c r="J12791" s="1" t="s">
        <v>1511</v>
      </c>
      <c r="K12791" s="1" t="s">
        <v>1509</v>
      </c>
      <c r="L12791" s="1" t="s">
        <v>1512</v>
      </c>
      <c r="M12791" s="1">
        <v>1</v>
      </c>
    </row>
    <row r="12792" spans="1:13" x14ac:dyDescent="0.25">
      <c r="A12792" s="1" t="s">
        <v>1263</v>
      </c>
      <c r="J12792" s="1" t="s">
        <v>1511</v>
      </c>
      <c r="K12792" s="1" t="s">
        <v>1509</v>
      </c>
      <c r="L12792" s="1" t="s">
        <v>1510</v>
      </c>
      <c r="M12792" s="1">
        <v>1</v>
      </c>
    </row>
    <row r="12793" spans="1:13" x14ac:dyDescent="0.25">
      <c r="A12793" s="1" t="s">
        <v>1263</v>
      </c>
      <c r="J12793" s="1" t="s">
        <v>1511</v>
      </c>
      <c r="K12793" s="1" t="s">
        <v>1509</v>
      </c>
      <c r="L12793" s="1" t="s">
        <v>1512</v>
      </c>
      <c r="M12793" s="1">
        <v>1</v>
      </c>
    </row>
    <row r="12794" spans="1:13" x14ac:dyDescent="0.25">
      <c r="A12794" s="1" t="s">
        <v>1272</v>
      </c>
      <c r="J12794" s="1" t="s">
        <v>1511</v>
      </c>
      <c r="K12794" s="1" t="s">
        <v>1509</v>
      </c>
      <c r="L12794" s="1" t="s">
        <v>1512</v>
      </c>
      <c r="M12794" s="1">
        <v>1</v>
      </c>
    </row>
    <row r="12795" spans="1:13" x14ac:dyDescent="0.25">
      <c r="A12795" s="1" t="s">
        <v>1272</v>
      </c>
      <c r="J12795" s="1" t="s">
        <v>1511</v>
      </c>
      <c r="K12795" s="1" t="s">
        <v>1509</v>
      </c>
      <c r="L12795" s="1" t="s">
        <v>1512</v>
      </c>
      <c r="M12795" s="1">
        <v>2</v>
      </c>
    </row>
    <row r="12796" spans="1:13" x14ac:dyDescent="0.25">
      <c r="A12796" s="1" t="s">
        <v>1272</v>
      </c>
      <c r="J12796" s="1" t="s">
        <v>1511</v>
      </c>
      <c r="K12796" s="1" t="s">
        <v>1509</v>
      </c>
      <c r="L12796" s="1" t="s">
        <v>1512</v>
      </c>
      <c r="M12796" s="1">
        <v>1</v>
      </c>
    </row>
    <row r="12797" spans="1:13" x14ac:dyDescent="0.25">
      <c r="A12797" s="1" t="s">
        <v>1272</v>
      </c>
      <c r="J12797" s="1" t="s">
        <v>1511</v>
      </c>
      <c r="K12797" s="1" t="s">
        <v>1509</v>
      </c>
      <c r="L12797" s="1" t="s">
        <v>1512</v>
      </c>
      <c r="M12797" s="1">
        <v>1</v>
      </c>
    </row>
    <row r="12798" spans="1:13" x14ac:dyDescent="0.25">
      <c r="A12798" s="1" t="s">
        <v>1272</v>
      </c>
      <c r="J12798" s="1" t="s">
        <v>1511</v>
      </c>
      <c r="K12798" s="1" t="s">
        <v>1509</v>
      </c>
      <c r="L12798" s="1" t="s">
        <v>1512</v>
      </c>
      <c r="M12798" s="1">
        <v>1</v>
      </c>
    </row>
    <row r="12799" spans="1:13" x14ac:dyDescent="0.25">
      <c r="A12799" s="1" t="s">
        <v>1272</v>
      </c>
      <c r="J12799" s="1" t="s">
        <v>1511</v>
      </c>
      <c r="K12799" s="1" t="s">
        <v>1509</v>
      </c>
      <c r="L12799" s="1" t="s">
        <v>1512</v>
      </c>
      <c r="M12799" s="1">
        <v>1</v>
      </c>
    </row>
    <row r="12800" spans="1:13" x14ac:dyDescent="0.25">
      <c r="A12800" s="1" t="s">
        <v>1272</v>
      </c>
      <c r="J12800" s="1" t="s">
        <v>1511</v>
      </c>
      <c r="K12800" s="1" t="s">
        <v>1509</v>
      </c>
      <c r="L12800" s="1" t="s">
        <v>1512</v>
      </c>
      <c r="M12800" s="1">
        <v>2</v>
      </c>
    </row>
    <row r="12801" spans="1:13" x14ac:dyDescent="0.25">
      <c r="A12801" s="1" t="s">
        <v>1272</v>
      </c>
      <c r="J12801" s="1" t="s">
        <v>1511</v>
      </c>
      <c r="K12801" s="1" t="s">
        <v>1509</v>
      </c>
      <c r="L12801" s="1" t="s">
        <v>1512</v>
      </c>
      <c r="M12801" s="1">
        <v>1</v>
      </c>
    </row>
    <row r="12802" spans="1:13" x14ac:dyDescent="0.25">
      <c r="A12802" s="1" t="s">
        <v>1272</v>
      </c>
      <c r="J12802" s="1" t="s">
        <v>1511</v>
      </c>
      <c r="K12802" s="1" t="s">
        <v>1509</v>
      </c>
      <c r="L12802" s="1" t="s">
        <v>1512</v>
      </c>
      <c r="M12802" s="1">
        <v>2</v>
      </c>
    </row>
    <row r="12803" spans="1:13" x14ac:dyDescent="0.25">
      <c r="A12803" s="1" t="s">
        <v>1272</v>
      </c>
      <c r="J12803" s="1" t="s">
        <v>1511</v>
      </c>
      <c r="K12803" s="1" t="s">
        <v>1509</v>
      </c>
      <c r="L12803" s="1" t="s">
        <v>1512</v>
      </c>
      <c r="M12803" s="1">
        <v>1</v>
      </c>
    </row>
    <row r="12804" spans="1:13" x14ac:dyDescent="0.25">
      <c r="A12804" s="1" t="s">
        <v>1262</v>
      </c>
      <c r="J12804" s="1" t="s">
        <v>1508</v>
      </c>
      <c r="K12804" s="1" t="s">
        <v>1509</v>
      </c>
      <c r="L12804" s="1" t="s">
        <v>1512</v>
      </c>
      <c r="M12804" s="1">
        <v>1</v>
      </c>
    </row>
    <row r="12805" spans="1:13" x14ac:dyDescent="0.25">
      <c r="A12805" s="1" t="s">
        <v>1262</v>
      </c>
      <c r="J12805" s="1" t="s">
        <v>1508</v>
      </c>
      <c r="K12805" s="1" t="s">
        <v>1509</v>
      </c>
      <c r="L12805" s="1" t="s">
        <v>1512</v>
      </c>
      <c r="M12805" s="1">
        <v>1</v>
      </c>
    </row>
    <row r="12806" spans="1:13" x14ac:dyDescent="0.25">
      <c r="A12806" s="1" t="s">
        <v>1262</v>
      </c>
      <c r="J12806" s="1" t="s">
        <v>1508</v>
      </c>
      <c r="K12806" s="1" t="s">
        <v>1509</v>
      </c>
      <c r="L12806" s="1" t="s">
        <v>1512</v>
      </c>
      <c r="M12806" s="1">
        <v>1</v>
      </c>
    </row>
    <row r="12807" spans="1:13" x14ac:dyDescent="0.25">
      <c r="A12807" s="1" t="s">
        <v>1272</v>
      </c>
      <c r="J12807" s="1" t="s">
        <v>1511</v>
      </c>
      <c r="K12807" s="1" t="s">
        <v>1509</v>
      </c>
      <c r="L12807" s="1" t="s">
        <v>1512</v>
      </c>
      <c r="M12807" s="1">
        <v>1</v>
      </c>
    </row>
    <row r="12808" spans="1:13" x14ac:dyDescent="0.25">
      <c r="A12808" s="1" t="s">
        <v>1300</v>
      </c>
      <c r="J12808" s="1" t="s">
        <v>1508</v>
      </c>
      <c r="K12808" s="1" t="s">
        <v>1514</v>
      </c>
      <c r="L12808" s="1" t="s">
        <v>1512</v>
      </c>
      <c r="M12808" s="1">
        <v>1</v>
      </c>
    </row>
    <row r="12809" spans="1:13" x14ac:dyDescent="0.25">
      <c r="A12809" s="1" t="s">
        <v>1300</v>
      </c>
      <c r="J12809" s="1" t="s">
        <v>1508</v>
      </c>
      <c r="K12809" s="1" t="s">
        <v>1514</v>
      </c>
      <c r="L12809" s="1" t="s">
        <v>1512</v>
      </c>
      <c r="M12809" s="1">
        <v>1</v>
      </c>
    </row>
    <row r="12810" spans="1:13" x14ac:dyDescent="0.25">
      <c r="A12810" s="1" t="s">
        <v>1300</v>
      </c>
      <c r="J12810" s="1" t="s">
        <v>1508</v>
      </c>
      <c r="K12810" s="1" t="s">
        <v>1514</v>
      </c>
      <c r="L12810" s="1" t="s">
        <v>1512</v>
      </c>
      <c r="M12810" s="1">
        <v>3</v>
      </c>
    </row>
    <row r="12811" spans="1:13" x14ac:dyDescent="0.25">
      <c r="A12811" s="1" t="s">
        <v>1262</v>
      </c>
      <c r="J12811" s="1" t="s">
        <v>1508</v>
      </c>
      <c r="K12811" s="1" t="s">
        <v>1509</v>
      </c>
      <c r="L12811" s="1" t="s">
        <v>1512</v>
      </c>
      <c r="M12811" s="1">
        <v>1</v>
      </c>
    </row>
    <row r="12812" spans="1:13" x14ac:dyDescent="0.25">
      <c r="A12812" s="1" t="s">
        <v>1262</v>
      </c>
      <c r="J12812" s="1" t="s">
        <v>1508</v>
      </c>
      <c r="K12812" s="1" t="s">
        <v>1509</v>
      </c>
      <c r="L12812" s="1" t="s">
        <v>1512</v>
      </c>
      <c r="M12812" s="1">
        <v>1</v>
      </c>
    </row>
    <row r="12813" spans="1:13" x14ac:dyDescent="0.25">
      <c r="A12813" s="1" t="s">
        <v>1262</v>
      </c>
      <c r="J12813" s="1" t="s">
        <v>1508</v>
      </c>
      <c r="K12813" s="1" t="s">
        <v>1509</v>
      </c>
      <c r="L12813" s="1" t="s">
        <v>1512</v>
      </c>
      <c r="M12813" s="1">
        <v>1</v>
      </c>
    </row>
    <row r="12814" spans="1:13" x14ac:dyDescent="0.25">
      <c r="A12814" s="1" t="s">
        <v>1262</v>
      </c>
      <c r="J12814" s="1" t="s">
        <v>1508</v>
      </c>
      <c r="K12814" s="1" t="s">
        <v>1509</v>
      </c>
      <c r="L12814" s="1" t="s">
        <v>1512</v>
      </c>
      <c r="M12814" s="1">
        <v>1</v>
      </c>
    </row>
    <row r="12815" spans="1:13" x14ac:dyDescent="0.25">
      <c r="A12815" s="1" t="s">
        <v>1262</v>
      </c>
      <c r="J12815" s="1" t="s">
        <v>1508</v>
      </c>
      <c r="K12815" s="1" t="s">
        <v>1509</v>
      </c>
      <c r="L12815" s="1" t="s">
        <v>1512</v>
      </c>
      <c r="M12815" s="1">
        <v>1</v>
      </c>
    </row>
    <row r="12816" spans="1:13" x14ac:dyDescent="0.25">
      <c r="A12816" s="1" t="s">
        <v>1272</v>
      </c>
      <c r="J12816" s="1" t="s">
        <v>1511</v>
      </c>
      <c r="K12816" s="1" t="s">
        <v>1509</v>
      </c>
      <c r="L12816" s="1" t="s">
        <v>1512</v>
      </c>
      <c r="M12816" s="1">
        <v>1</v>
      </c>
    </row>
    <row r="12817" spans="1:13" x14ac:dyDescent="0.25">
      <c r="A12817" s="1" t="s">
        <v>1272</v>
      </c>
      <c r="J12817" s="1" t="s">
        <v>1511</v>
      </c>
      <c r="K12817" s="1" t="s">
        <v>1509</v>
      </c>
      <c r="L12817" s="1" t="s">
        <v>1512</v>
      </c>
      <c r="M12817" s="1">
        <v>1</v>
      </c>
    </row>
    <row r="12818" spans="1:13" x14ac:dyDescent="0.25">
      <c r="A12818" s="1" t="s">
        <v>1272</v>
      </c>
      <c r="J12818" s="1" t="s">
        <v>1511</v>
      </c>
      <c r="K12818" s="1" t="s">
        <v>1509</v>
      </c>
      <c r="L12818" s="1" t="s">
        <v>1512</v>
      </c>
      <c r="M12818" s="1">
        <v>1</v>
      </c>
    </row>
    <row r="12819" spans="1:13" x14ac:dyDescent="0.25">
      <c r="A12819" s="1" t="s">
        <v>1272</v>
      </c>
      <c r="J12819" s="1" t="s">
        <v>1511</v>
      </c>
      <c r="K12819" s="1" t="s">
        <v>1509</v>
      </c>
      <c r="L12819" s="1" t="s">
        <v>1512</v>
      </c>
      <c r="M12819" s="1">
        <v>1</v>
      </c>
    </row>
    <row r="12820" spans="1:13" x14ac:dyDescent="0.25">
      <c r="A12820" s="1" t="s">
        <v>1272</v>
      </c>
      <c r="J12820" s="1" t="s">
        <v>1511</v>
      </c>
      <c r="K12820" s="1" t="s">
        <v>1509</v>
      </c>
      <c r="L12820" s="1" t="s">
        <v>1512</v>
      </c>
      <c r="M12820" s="1">
        <v>2</v>
      </c>
    </row>
    <row r="12821" spans="1:13" x14ac:dyDescent="0.25">
      <c r="A12821" s="1" t="s">
        <v>1272</v>
      </c>
      <c r="J12821" s="1" t="s">
        <v>1511</v>
      </c>
      <c r="K12821" s="1" t="s">
        <v>1509</v>
      </c>
      <c r="L12821" s="1" t="s">
        <v>1512</v>
      </c>
      <c r="M12821" s="1">
        <v>2</v>
      </c>
    </row>
    <row r="12822" spans="1:13" x14ac:dyDescent="0.25">
      <c r="A12822" s="1" t="s">
        <v>1272</v>
      </c>
      <c r="J12822" s="1" t="s">
        <v>1511</v>
      </c>
      <c r="K12822" s="1" t="s">
        <v>1509</v>
      </c>
      <c r="L12822" s="1" t="s">
        <v>1512</v>
      </c>
      <c r="M12822" s="1">
        <v>1</v>
      </c>
    </row>
    <row r="12823" spans="1:13" x14ac:dyDescent="0.25">
      <c r="A12823" s="1" t="s">
        <v>1272</v>
      </c>
      <c r="J12823" s="1" t="s">
        <v>1511</v>
      </c>
      <c r="K12823" s="1" t="s">
        <v>1509</v>
      </c>
      <c r="L12823" s="1" t="s">
        <v>1512</v>
      </c>
      <c r="M12823" s="1">
        <v>1</v>
      </c>
    </row>
    <row r="12824" spans="1:13" x14ac:dyDescent="0.25">
      <c r="A12824" s="1" t="s">
        <v>1272</v>
      </c>
      <c r="J12824" s="1" t="s">
        <v>1511</v>
      </c>
      <c r="K12824" s="1" t="s">
        <v>1509</v>
      </c>
      <c r="L12824" s="1" t="s">
        <v>1512</v>
      </c>
      <c r="M12824" s="1">
        <v>1</v>
      </c>
    </row>
    <row r="12825" spans="1:13" x14ac:dyDescent="0.25">
      <c r="A12825" s="1" t="s">
        <v>1262</v>
      </c>
      <c r="J12825" s="1" t="s">
        <v>1511</v>
      </c>
      <c r="K12825" s="1" t="s">
        <v>1514</v>
      </c>
      <c r="L12825" s="1" t="s">
        <v>1512</v>
      </c>
      <c r="M12825" s="1">
        <v>1</v>
      </c>
    </row>
    <row r="12826" spans="1:13" x14ac:dyDescent="0.25">
      <c r="A12826" s="1" t="s">
        <v>1262</v>
      </c>
      <c r="J12826" s="1" t="s">
        <v>1511</v>
      </c>
      <c r="K12826" s="1" t="s">
        <v>1514</v>
      </c>
      <c r="L12826" s="1" t="s">
        <v>1512</v>
      </c>
      <c r="M12826" s="1">
        <v>1</v>
      </c>
    </row>
    <row r="12827" spans="1:13" x14ac:dyDescent="0.25">
      <c r="A12827" s="1" t="s">
        <v>1262</v>
      </c>
      <c r="J12827" s="1" t="s">
        <v>1511</v>
      </c>
      <c r="K12827" s="1" t="s">
        <v>1514</v>
      </c>
      <c r="L12827" s="1" t="s">
        <v>1512</v>
      </c>
      <c r="M12827" s="1">
        <v>1</v>
      </c>
    </row>
    <row r="12828" spans="1:13" x14ac:dyDescent="0.25">
      <c r="A12828" s="1" t="s">
        <v>1262</v>
      </c>
      <c r="J12828" s="1" t="s">
        <v>1511</v>
      </c>
      <c r="K12828" s="1" t="s">
        <v>1514</v>
      </c>
      <c r="L12828" s="1" t="s">
        <v>1512</v>
      </c>
      <c r="M12828" s="1">
        <v>1</v>
      </c>
    </row>
    <row r="12829" spans="1:13" x14ac:dyDescent="0.25">
      <c r="A12829" s="1" t="s">
        <v>1262</v>
      </c>
      <c r="J12829" s="1" t="s">
        <v>1511</v>
      </c>
      <c r="K12829" s="1" t="s">
        <v>1514</v>
      </c>
      <c r="L12829" s="1" t="s">
        <v>1512</v>
      </c>
      <c r="M12829" s="1">
        <v>1</v>
      </c>
    </row>
    <row r="12830" spans="1:13" x14ac:dyDescent="0.25">
      <c r="A12830" s="1" t="s">
        <v>1262</v>
      </c>
      <c r="J12830" s="1" t="s">
        <v>1511</v>
      </c>
      <c r="K12830" s="1" t="s">
        <v>1514</v>
      </c>
      <c r="L12830" s="1" t="s">
        <v>1512</v>
      </c>
      <c r="M12830" s="1">
        <v>1</v>
      </c>
    </row>
    <row r="12831" spans="1:13" x14ac:dyDescent="0.25">
      <c r="A12831" s="1" t="s">
        <v>1262</v>
      </c>
      <c r="J12831" s="1" t="s">
        <v>1511</v>
      </c>
      <c r="K12831" s="1" t="s">
        <v>1514</v>
      </c>
      <c r="L12831" s="1" t="s">
        <v>1512</v>
      </c>
      <c r="M12831" s="1">
        <v>1</v>
      </c>
    </row>
    <row r="12832" spans="1:13" x14ac:dyDescent="0.25">
      <c r="A12832" s="1" t="s">
        <v>1262</v>
      </c>
      <c r="J12832" s="1" t="s">
        <v>1511</v>
      </c>
      <c r="K12832" s="1" t="s">
        <v>1514</v>
      </c>
      <c r="L12832" s="1" t="s">
        <v>1512</v>
      </c>
      <c r="M12832" s="1">
        <v>1</v>
      </c>
    </row>
    <row r="12833" spans="1:13" x14ac:dyDescent="0.25">
      <c r="A12833" s="1" t="s">
        <v>1262</v>
      </c>
      <c r="J12833" s="1" t="s">
        <v>1511</v>
      </c>
      <c r="K12833" s="1" t="s">
        <v>1514</v>
      </c>
      <c r="L12833" s="1" t="s">
        <v>1512</v>
      </c>
      <c r="M12833" s="1">
        <v>1</v>
      </c>
    </row>
    <row r="12834" spans="1:13" x14ac:dyDescent="0.25">
      <c r="A12834" s="1" t="s">
        <v>1262</v>
      </c>
      <c r="J12834" s="1" t="s">
        <v>1511</v>
      </c>
      <c r="K12834" s="1" t="s">
        <v>1514</v>
      </c>
      <c r="L12834" s="1" t="s">
        <v>1512</v>
      </c>
      <c r="M12834" s="1">
        <v>1</v>
      </c>
    </row>
    <row r="12835" spans="1:13" x14ac:dyDescent="0.25">
      <c r="A12835" s="1" t="s">
        <v>1262</v>
      </c>
      <c r="J12835" s="1" t="s">
        <v>1511</v>
      </c>
      <c r="K12835" s="1" t="s">
        <v>1514</v>
      </c>
      <c r="L12835" s="1" t="s">
        <v>1512</v>
      </c>
      <c r="M12835" s="1">
        <v>1</v>
      </c>
    </row>
    <row r="12836" spans="1:13" x14ac:dyDescent="0.25">
      <c r="A12836" s="1" t="s">
        <v>1262</v>
      </c>
      <c r="J12836" s="1" t="s">
        <v>1511</v>
      </c>
      <c r="K12836" s="1" t="s">
        <v>1514</v>
      </c>
      <c r="L12836" s="1" t="s">
        <v>1512</v>
      </c>
      <c r="M12836" s="1">
        <v>1</v>
      </c>
    </row>
    <row r="12837" spans="1:13" x14ac:dyDescent="0.25">
      <c r="A12837" s="1" t="s">
        <v>1262</v>
      </c>
      <c r="J12837" s="1" t="s">
        <v>1511</v>
      </c>
      <c r="K12837" s="1" t="s">
        <v>1514</v>
      </c>
      <c r="L12837" s="1" t="s">
        <v>1512</v>
      </c>
      <c r="M12837" s="1">
        <v>1</v>
      </c>
    </row>
    <row r="12838" spans="1:13" x14ac:dyDescent="0.25">
      <c r="A12838" s="1" t="s">
        <v>1262</v>
      </c>
      <c r="J12838" s="1" t="s">
        <v>1511</v>
      </c>
      <c r="K12838" s="1" t="s">
        <v>1514</v>
      </c>
      <c r="L12838" s="1" t="s">
        <v>1512</v>
      </c>
      <c r="M12838" s="1">
        <v>1</v>
      </c>
    </row>
    <row r="12839" spans="1:13" x14ac:dyDescent="0.25">
      <c r="A12839" s="1" t="s">
        <v>1262</v>
      </c>
      <c r="J12839" s="1" t="s">
        <v>1511</v>
      </c>
      <c r="K12839" s="1" t="s">
        <v>1514</v>
      </c>
      <c r="L12839" s="1" t="s">
        <v>1512</v>
      </c>
      <c r="M12839" s="1">
        <v>1</v>
      </c>
    </row>
    <row r="12840" spans="1:13" x14ac:dyDescent="0.25">
      <c r="A12840" s="1" t="s">
        <v>1272</v>
      </c>
      <c r="J12840" s="1" t="s">
        <v>1511</v>
      </c>
      <c r="K12840" s="1" t="s">
        <v>1509</v>
      </c>
      <c r="L12840" s="1" t="s">
        <v>1512</v>
      </c>
      <c r="M12840" s="1">
        <v>1</v>
      </c>
    </row>
    <row r="12841" spans="1:13" x14ac:dyDescent="0.25">
      <c r="A12841" s="1" t="s">
        <v>1272</v>
      </c>
      <c r="J12841" s="1" t="s">
        <v>1511</v>
      </c>
      <c r="K12841" s="1" t="s">
        <v>1509</v>
      </c>
      <c r="L12841" s="1" t="s">
        <v>1512</v>
      </c>
      <c r="M12841" s="1">
        <v>1</v>
      </c>
    </row>
    <row r="12842" spans="1:13" x14ac:dyDescent="0.25">
      <c r="A12842" s="1" t="s">
        <v>1272</v>
      </c>
      <c r="J12842" s="1" t="s">
        <v>1511</v>
      </c>
      <c r="K12842" s="1" t="s">
        <v>1509</v>
      </c>
      <c r="L12842" s="1" t="s">
        <v>1512</v>
      </c>
      <c r="M12842" s="1">
        <v>1</v>
      </c>
    </row>
    <row r="12843" spans="1:13" x14ac:dyDescent="0.25">
      <c r="A12843" s="1" t="s">
        <v>1263</v>
      </c>
      <c r="J12843" s="1" t="s">
        <v>1511</v>
      </c>
      <c r="K12843" s="1" t="s">
        <v>1509</v>
      </c>
      <c r="L12843" s="1" t="s">
        <v>1510</v>
      </c>
      <c r="M12843" s="1">
        <v>1</v>
      </c>
    </row>
    <row r="12844" spans="1:13" x14ac:dyDescent="0.25">
      <c r="A12844" s="1" t="s">
        <v>1262</v>
      </c>
      <c r="J12844" s="1" t="s">
        <v>1511</v>
      </c>
      <c r="K12844" s="1" t="s">
        <v>1509</v>
      </c>
      <c r="L12844" s="1" t="s">
        <v>1510</v>
      </c>
      <c r="M12844" s="1">
        <v>1</v>
      </c>
    </row>
    <row r="12845" spans="1:13" x14ac:dyDescent="0.25">
      <c r="A12845" s="1" t="s">
        <v>1272</v>
      </c>
      <c r="J12845" s="1" t="s">
        <v>1511</v>
      </c>
      <c r="K12845" s="1" t="s">
        <v>1509</v>
      </c>
      <c r="L12845" s="1" t="s">
        <v>1512</v>
      </c>
      <c r="M12845" s="1">
        <v>1</v>
      </c>
    </row>
    <row r="12846" spans="1:13" x14ac:dyDescent="0.25">
      <c r="A12846" s="1" t="s">
        <v>1272</v>
      </c>
      <c r="J12846" s="1" t="s">
        <v>1511</v>
      </c>
      <c r="K12846" s="1" t="s">
        <v>1509</v>
      </c>
      <c r="L12846" s="1" t="s">
        <v>1512</v>
      </c>
      <c r="M12846" s="1">
        <v>1</v>
      </c>
    </row>
    <row r="12847" spans="1:13" x14ac:dyDescent="0.25">
      <c r="A12847" s="1" t="s">
        <v>1262</v>
      </c>
      <c r="J12847" s="1" t="s">
        <v>1511</v>
      </c>
      <c r="K12847" s="1" t="s">
        <v>1509</v>
      </c>
      <c r="L12847" s="1" t="s">
        <v>1510</v>
      </c>
      <c r="M12847" s="1">
        <v>1</v>
      </c>
    </row>
    <row r="12848" spans="1:13" x14ac:dyDescent="0.25">
      <c r="A12848" s="1" t="s">
        <v>1272</v>
      </c>
      <c r="J12848" s="1" t="s">
        <v>1511</v>
      </c>
      <c r="K12848" s="1" t="s">
        <v>1509</v>
      </c>
      <c r="L12848" s="1" t="s">
        <v>1512</v>
      </c>
      <c r="M12848" s="1">
        <v>1</v>
      </c>
    </row>
    <row r="12849" spans="1:13" x14ac:dyDescent="0.25">
      <c r="A12849" s="1" t="s">
        <v>1262</v>
      </c>
      <c r="J12849" s="1" t="s">
        <v>1511</v>
      </c>
      <c r="K12849" s="1" t="s">
        <v>1509</v>
      </c>
      <c r="L12849" s="1" t="s">
        <v>1510</v>
      </c>
      <c r="M12849" s="1">
        <v>1</v>
      </c>
    </row>
    <row r="12850" spans="1:13" x14ac:dyDescent="0.25">
      <c r="A12850" s="1" t="s">
        <v>1272</v>
      </c>
      <c r="J12850" s="1" t="s">
        <v>1511</v>
      </c>
      <c r="K12850" s="1" t="s">
        <v>1509</v>
      </c>
      <c r="L12850" s="1" t="s">
        <v>1512</v>
      </c>
      <c r="M12850" s="1">
        <v>1</v>
      </c>
    </row>
    <row r="12851" spans="1:13" x14ac:dyDescent="0.25">
      <c r="A12851" s="1" t="s">
        <v>1262</v>
      </c>
      <c r="J12851" s="1" t="s">
        <v>1511</v>
      </c>
      <c r="K12851" s="1" t="s">
        <v>1509</v>
      </c>
      <c r="L12851" s="1" t="s">
        <v>1510</v>
      </c>
      <c r="M12851" s="1">
        <v>1</v>
      </c>
    </row>
    <row r="12852" spans="1:13" x14ac:dyDescent="0.25">
      <c r="A12852" s="1" t="s">
        <v>1262</v>
      </c>
      <c r="J12852" s="1" t="s">
        <v>1511</v>
      </c>
      <c r="K12852" s="1" t="s">
        <v>1509</v>
      </c>
      <c r="L12852" s="1" t="s">
        <v>1510</v>
      </c>
      <c r="M12852" s="1">
        <v>1</v>
      </c>
    </row>
    <row r="12853" spans="1:13" x14ac:dyDescent="0.25">
      <c r="A12853" s="1" t="s">
        <v>1272</v>
      </c>
      <c r="J12853" s="1" t="s">
        <v>1511</v>
      </c>
      <c r="K12853" s="1" t="s">
        <v>1509</v>
      </c>
      <c r="L12853" s="1" t="s">
        <v>1512</v>
      </c>
      <c r="M12853" s="1">
        <v>1</v>
      </c>
    </row>
    <row r="12854" spans="1:13" x14ac:dyDescent="0.25">
      <c r="A12854" s="1" t="s">
        <v>1262</v>
      </c>
      <c r="J12854" s="1" t="s">
        <v>1511</v>
      </c>
      <c r="K12854" s="1" t="s">
        <v>1509</v>
      </c>
      <c r="L12854" s="1" t="s">
        <v>1510</v>
      </c>
      <c r="M12854" s="1">
        <v>1</v>
      </c>
    </row>
    <row r="12855" spans="1:13" x14ac:dyDescent="0.25">
      <c r="A12855" s="1" t="s">
        <v>1272</v>
      </c>
      <c r="J12855" s="1" t="s">
        <v>1511</v>
      </c>
      <c r="K12855" s="1" t="s">
        <v>1509</v>
      </c>
      <c r="L12855" s="1" t="s">
        <v>1512</v>
      </c>
      <c r="M12855" s="1">
        <v>1</v>
      </c>
    </row>
    <row r="12856" spans="1:13" x14ac:dyDescent="0.25">
      <c r="A12856" s="1" t="s">
        <v>1263</v>
      </c>
      <c r="J12856" s="1" t="s">
        <v>1511</v>
      </c>
      <c r="K12856" s="1" t="s">
        <v>1509</v>
      </c>
      <c r="L12856" s="1" t="s">
        <v>1510</v>
      </c>
      <c r="M12856" s="1">
        <v>1</v>
      </c>
    </row>
    <row r="12857" spans="1:13" x14ac:dyDescent="0.25">
      <c r="A12857" s="1" t="s">
        <v>1300</v>
      </c>
      <c r="J12857" s="1" t="s">
        <v>1511</v>
      </c>
      <c r="K12857" s="1" t="s">
        <v>1514</v>
      </c>
      <c r="L12857" s="1" t="s">
        <v>1512</v>
      </c>
      <c r="M12857" s="1">
        <v>3</v>
      </c>
    </row>
    <row r="12858" spans="1:13" x14ac:dyDescent="0.25">
      <c r="A12858" s="1" t="s">
        <v>1262</v>
      </c>
      <c r="J12858" s="1" t="s">
        <v>1511</v>
      </c>
      <c r="K12858" s="1" t="s">
        <v>1509</v>
      </c>
      <c r="L12858" s="1" t="s">
        <v>1510</v>
      </c>
      <c r="M12858" s="1">
        <v>1</v>
      </c>
    </row>
    <row r="12859" spans="1:13" x14ac:dyDescent="0.25">
      <c r="A12859" s="1" t="s">
        <v>1263</v>
      </c>
      <c r="J12859" s="1" t="s">
        <v>1511</v>
      </c>
      <c r="K12859" s="1" t="s">
        <v>1509</v>
      </c>
      <c r="L12859" s="1" t="s">
        <v>1510</v>
      </c>
      <c r="M12859" s="1">
        <v>1</v>
      </c>
    </row>
    <row r="12860" spans="1:13" x14ac:dyDescent="0.25">
      <c r="A12860" s="1" t="s">
        <v>1262</v>
      </c>
      <c r="J12860" s="1" t="s">
        <v>1511</v>
      </c>
      <c r="K12860" s="1" t="s">
        <v>1509</v>
      </c>
      <c r="L12860" s="1" t="s">
        <v>1510</v>
      </c>
      <c r="M12860" s="1">
        <v>1</v>
      </c>
    </row>
    <row r="12861" spans="1:13" x14ac:dyDescent="0.25">
      <c r="A12861" s="1" t="s">
        <v>1300</v>
      </c>
      <c r="J12861" s="1" t="s">
        <v>1511</v>
      </c>
      <c r="K12861" s="1" t="s">
        <v>1509</v>
      </c>
      <c r="L12861" s="1" t="s">
        <v>1512</v>
      </c>
      <c r="M12861" s="1">
        <v>24</v>
      </c>
    </row>
    <row r="12862" spans="1:13" x14ac:dyDescent="0.25">
      <c r="A12862" s="1" t="s">
        <v>1262</v>
      </c>
      <c r="J12862" s="1" t="s">
        <v>1511</v>
      </c>
      <c r="K12862" s="1" t="s">
        <v>1509</v>
      </c>
      <c r="L12862" s="1" t="s">
        <v>1510</v>
      </c>
      <c r="M12862" s="1">
        <v>1</v>
      </c>
    </row>
    <row r="12863" spans="1:13" x14ac:dyDescent="0.25">
      <c r="A12863" s="1" t="s">
        <v>1300</v>
      </c>
      <c r="J12863" s="1" t="s">
        <v>1511</v>
      </c>
      <c r="K12863" s="1" t="s">
        <v>1509</v>
      </c>
      <c r="L12863" s="1" t="s">
        <v>1512</v>
      </c>
      <c r="M12863" s="1">
        <v>3</v>
      </c>
    </row>
    <row r="12864" spans="1:13" x14ac:dyDescent="0.25">
      <c r="A12864" s="1" t="s">
        <v>1262</v>
      </c>
      <c r="J12864" s="1" t="s">
        <v>1511</v>
      </c>
      <c r="K12864" s="1" t="s">
        <v>1509</v>
      </c>
      <c r="L12864" s="1" t="s">
        <v>1512</v>
      </c>
      <c r="M12864" s="1">
        <v>1</v>
      </c>
    </row>
    <row r="12865" spans="1:13" x14ac:dyDescent="0.25">
      <c r="A12865" s="1" t="s">
        <v>1262</v>
      </c>
      <c r="J12865" s="1" t="s">
        <v>1511</v>
      </c>
      <c r="K12865" s="1" t="s">
        <v>1509</v>
      </c>
      <c r="L12865" s="1" t="s">
        <v>1512</v>
      </c>
      <c r="M12865" s="1">
        <v>1</v>
      </c>
    </row>
    <row r="12866" spans="1:13" x14ac:dyDescent="0.25">
      <c r="A12866" s="1" t="s">
        <v>1262</v>
      </c>
      <c r="J12866" s="1" t="s">
        <v>1511</v>
      </c>
      <c r="K12866" s="1" t="s">
        <v>1509</v>
      </c>
      <c r="L12866" s="1" t="s">
        <v>1512</v>
      </c>
      <c r="M12866" s="1">
        <v>1</v>
      </c>
    </row>
    <row r="12867" spans="1:13" x14ac:dyDescent="0.25">
      <c r="A12867" s="1" t="s">
        <v>1262</v>
      </c>
      <c r="J12867" s="1" t="s">
        <v>1511</v>
      </c>
      <c r="K12867" s="1" t="s">
        <v>1509</v>
      </c>
      <c r="L12867" s="1" t="s">
        <v>1512</v>
      </c>
      <c r="M12867" s="1">
        <v>1</v>
      </c>
    </row>
    <row r="12868" spans="1:13" x14ac:dyDescent="0.25">
      <c r="A12868" s="1" t="s">
        <v>1262</v>
      </c>
      <c r="J12868" s="1" t="s">
        <v>1511</v>
      </c>
      <c r="K12868" s="1" t="s">
        <v>1509</v>
      </c>
      <c r="L12868" s="1" t="s">
        <v>1512</v>
      </c>
      <c r="M12868" s="1">
        <v>1</v>
      </c>
    </row>
    <row r="12869" spans="1:13" x14ac:dyDescent="0.25">
      <c r="A12869" s="1" t="s">
        <v>1272</v>
      </c>
      <c r="J12869" s="1" t="s">
        <v>1511</v>
      </c>
      <c r="K12869" s="1" t="s">
        <v>1509</v>
      </c>
      <c r="L12869" s="1" t="s">
        <v>1512</v>
      </c>
      <c r="M12869" s="1">
        <v>1</v>
      </c>
    </row>
    <row r="12870" spans="1:13" x14ac:dyDescent="0.25">
      <c r="A12870" s="1" t="s">
        <v>1272</v>
      </c>
      <c r="J12870" s="1" t="s">
        <v>1511</v>
      </c>
      <c r="K12870" s="1" t="s">
        <v>1509</v>
      </c>
      <c r="L12870" s="1" t="s">
        <v>1512</v>
      </c>
      <c r="M12870" s="1">
        <v>1</v>
      </c>
    </row>
    <row r="12871" spans="1:13" x14ac:dyDescent="0.25">
      <c r="A12871" s="1" t="s">
        <v>1272</v>
      </c>
      <c r="J12871" s="1" t="s">
        <v>1511</v>
      </c>
      <c r="K12871" s="1" t="s">
        <v>1509</v>
      </c>
      <c r="L12871" s="1" t="s">
        <v>1512</v>
      </c>
      <c r="M12871" s="1">
        <v>1</v>
      </c>
    </row>
    <row r="12872" spans="1:13" x14ac:dyDescent="0.25">
      <c r="A12872" s="1" t="s">
        <v>1272</v>
      </c>
      <c r="J12872" s="1" t="s">
        <v>1511</v>
      </c>
      <c r="K12872" s="1" t="s">
        <v>1509</v>
      </c>
      <c r="L12872" s="1" t="s">
        <v>1512</v>
      </c>
      <c r="M12872" s="1">
        <v>1</v>
      </c>
    </row>
    <row r="12873" spans="1:13" x14ac:dyDescent="0.25">
      <c r="A12873" s="1" t="s">
        <v>1272</v>
      </c>
      <c r="J12873" s="1" t="s">
        <v>1511</v>
      </c>
      <c r="K12873" s="1" t="s">
        <v>1509</v>
      </c>
      <c r="L12873" s="1" t="s">
        <v>1512</v>
      </c>
      <c r="M12873" s="1">
        <v>1</v>
      </c>
    </row>
    <row r="12874" spans="1:13" x14ac:dyDescent="0.25">
      <c r="A12874" s="1" t="s">
        <v>1272</v>
      </c>
      <c r="J12874" s="1" t="s">
        <v>1511</v>
      </c>
      <c r="K12874" s="1" t="s">
        <v>1509</v>
      </c>
      <c r="L12874" s="1" t="s">
        <v>1512</v>
      </c>
      <c r="M12874" s="1">
        <v>1</v>
      </c>
    </row>
    <row r="12875" spans="1:13" x14ac:dyDescent="0.25">
      <c r="A12875" s="1" t="s">
        <v>1272</v>
      </c>
      <c r="J12875" s="1" t="s">
        <v>1511</v>
      </c>
      <c r="K12875" s="1" t="s">
        <v>1509</v>
      </c>
      <c r="L12875" s="1" t="s">
        <v>1512</v>
      </c>
      <c r="M12875" s="1">
        <v>1</v>
      </c>
    </row>
    <row r="12876" spans="1:13" x14ac:dyDescent="0.25">
      <c r="A12876" s="1" t="s">
        <v>1272</v>
      </c>
      <c r="J12876" s="1" t="s">
        <v>1511</v>
      </c>
      <c r="K12876" s="1" t="s">
        <v>1509</v>
      </c>
      <c r="L12876" s="1" t="s">
        <v>1512</v>
      </c>
      <c r="M12876" s="1">
        <v>1</v>
      </c>
    </row>
    <row r="12877" spans="1:13" x14ac:dyDescent="0.25">
      <c r="A12877" s="1" t="s">
        <v>1272</v>
      </c>
      <c r="J12877" s="1" t="s">
        <v>1511</v>
      </c>
      <c r="K12877" s="1" t="s">
        <v>1509</v>
      </c>
      <c r="L12877" s="1" t="s">
        <v>1512</v>
      </c>
      <c r="M12877" s="1">
        <v>1</v>
      </c>
    </row>
    <row r="12878" spans="1:13" x14ac:dyDescent="0.25">
      <c r="A12878" s="1" t="s">
        <v>1272</v>
      </c>
      <c r="J12878" s="1" t="s">
        <v>1511</v>
      </c>
      <c r="K12878" s="1" t="s">
        <v>1509</v>
      </c>
      <c r="L12878" s="1" t="s">
        <v>1512</v>
      </c>
      <c r="M12878" s="1">
        <v>1</v>
      </c>
    </row>
    <row r="12879" spans="1:13" x14ac:dyDescent="0.25">
      <c r="A12879" s="1" t="s">
        <v>1272</v>
      </c>
      <c r="J12879" s="1" t="s">
        <v>1511</v>
      </c>
      <c r="K12879" s="1" t="s">
        <v>1509</v>
      </c>
      <c r="L12879" s="1" t="s">
        <v>1512</v>
      </c>
      <c r="M12879" s="1">
        <v>1</v>
      </c>
    </row>
    <row r="12880" spans="1:13" x14ac:dyDescent="0.25">
      <c r="A12880" s="1" t="s">
        <v>1272</v>
      </c>
      <c r="J12880" s="1" t="s">
        <v>1511</v>
      </c>
      <c r="K12880" s="1" t="s">
        <v>1509</v>
      </c>
      <c r="L12880" s="1" t="s">
        <v>1512</v>
      </c>
      <c r="M12880" s="1">
        <v>1</v>
      </c>
    </row>
    <row r="12881" spans="1:13" x14ac:dyDescent="0.25">
      <c r="A12881" s="1" t="s">
        <v>1272</v>
      </c>
      <c r="J12881" s="1" t="s">
        <v>1511</v>
      </c>
      <c r="K12881" s="1" t="s">
        <v>1509</v>
      </c>
      <c r="L12881" s="1" t="s">
        <v>1512</v>
      </c>
      <c r="M12881" s="1">
        <v>1</v>
      </c>
    </row>
    <row r="12882" spans="1:13" x14ac:dyDescent="0.25">
      <c r="A12882" s="1" t="s">
        <v>1272</v>
      </c>
      <c r="J12882" s="1" t="s">
        <v>1511</v>
      </c>
      <c r="K12882" s="1" t="s">
        <v>1509</v>
      </c>
      <c r="L12882" s="1" t="s">
        <v>1512</v>
      </c>
      <c r="M12882" s="1">
        <v>1</v>
      </c>
    </row>
    <row r="12883" spans="1:13" x14ac:dyDescent="0.25">
      <c r="A12883" s="1" t="s">
        <v>1272</v>
      </c>
      <c r="J12883" s="1" t="s">
        <v>1511</v>
      </c>
      <c r="K12883" s="1" t="s">
        <v>1509</v>
      </c>
      <c r="L12883" s="1" t="s">
        <v>1512</v>
      </c>
      <c r="M12883" s="1">
        <v>1</v>
      </c>
    </row>
    <row r="12884" spans="1:13" x14ac:dyDescent="0.25">
      <c r="A12884" s="1" t="s">
        <v>1272</v>
      </c>
      <c r="J12884" s="1" t="s">
        <v>1511</v>
      </c>
      <c r="K12884" s="1" t="s">
        <v>1509</v>
      </c>
      <c r="L12884" s="1" t="s">
        <v>1512</v>
      </c>
      <c r="M12884" s="1">
        <v>2</v>
      </c>
    </row>
    <row r="12885" spans="1:13" x14ac:dyDescent="0.25">
      <c r="A12885" s="1" t="s">
        <v>1272</v>
      </c>
      <c r="J12885" s="1" t="s">
        <v>1511</v>
      </c>
      <c r="K12885" s="1" t="s">
        <v>1509</v>
      </c>
      <c r="L12885" s="1" t="s">
        <v>1512</v>
      </c>
      <c r="M12885" s="1">
        <v>1</v>
      </c>
    </row>
    <row r="12886" spans="1:13" x14ac:dyDescent="0.25">
      <c r="A12886" s="1" t="s">
        <v>1272</v>
      </c>
      <c r="J12886" s="1" t="s">
        <v>1511</v>
      </c>
      <c r="K12886" s="1" t="s">
        <v>1509</v>
      </c>
      <c r="L12886" s="1" t="s">
        <v>1512</v>
      </c>
      <c r="M12886" s="1">
        <v>1</v>
      </c>
    </row>
    <row r="12887" spans="1:13" x14ac:dyDescent="0.25">
      <c r="A12887" s="1" t="s">
        <v>1272</v>
      </c>
      <c r="J12887" s="1" t="s">
        <v>1511</v>
      </c>
      <c r="K12887" s="1" t="s">
        <v>1509</v>
      </c>
      <c r="L12887" s="1" t="s">
        <v>1512</v>
      </c>
      <c r="M12887" s="1">
        <v>1</v>
      </c>
    </row>
    <row r="12888" spans="1:13" x14ac:dyDescent="0.25">
      <c r="A12888" s="1" t="s">
        <v>1272</v>
      </c>
      <c r="J12888" s="1" t="s">
        <v>1511</v>
      </c>
      <c r="K12888" s="1" t="s">
        <v>1509</v>
      </c>
      <c r="L12888" s="1" t="s">
        <v>1512</v>
      </c>
      <c r="M12888" s="1">
        <v>1</v>
      </c>
    </row>
    <row r="12889" spans="1:13" x14ac:dyDescent="0.25">
      <c r="A12889" s="1" t="s">
        <v>1272</v>
      </c>
      <c r="J12889" s="1" t="s">
        <v>1511</v>
      </c>
      <c r="K12889" s="1" t="s">
        <v>1509</v>
      </c>
      <c r="L12889" s="1" t="s">
        <v>1512</v>
      </c>
      <c r="M12889" s="1">
        <v>1</v>
      </c>
    </row>
    <row r="12890" spans="1:13" x14ac:dyDescent="0.25">
      <c r="A12890" s="1" t="s">
        <v>1272</v>
      </c>
      <c r="J12890" s="1" t="s">
        <v>1511</v>
      </c>
      <c r="K12890" s="1" t="s">
        <v>1509</v>
      </c>
      <c r="L12890" s="1" t="s">
        <v>1512</v>
      </c>
      <c r="M12890" s="1">
        <v>1</v>
      </c>
    </row>
    <row r="12891" spans="1:13" x14ac:dyDescent="0.25">
      <c r="A12891" s="1" t="s">
        <v>1272</v>
      </c>
      <c r="J12891" s="1" t="s">
        <v>1511</v>
      </c>
      <c r="K12891" s="1" t="s">
        <v>1509</v>
      </c>
      <c r="L12891" s="1" t="s">
        <v>1512</v>
      </c>
      <c r="M12891" s="1">
        <v>1</v>
      </c>
    </row>
    <row r="12892" spans="1:13" x14ac:dyDescent="0.25">
      <c r="A12892" s="1" t="s">
        <v>1272</v>
      </c>
      <c r="J12892" s="1" t="s">
        <v>1511</v>
      </c>
      <c r="K12892" s="1" t="s">
        <v>1509</v>
      </c>
      <c r="L12892" s="1" t="s">
        <v>1512</v>
      </c>
      <c r="M12892" s="1">
        <v>1</v>
      </c>
    </row>
    <row r="12893" spans="1:13" x14ac:dyDescent="0.25">
      <c r="A12893" s="1" t="s">
        <v>1272</v>
      </c>
      <c r="J12893" s="1" t="s">
        <v>1511</v>
      </c>
      <c r="K12893" s="1" t="s">
        <v>1509</v>
      </c>
      <c r="L12893" s="1" t="s">
        <v>1512</v>
      </c>
      <c r="M12893" s="1">
        <v>1</v>
      </c>
    </row>
    <row r="12894" spans="1:13" x14ac:dyDescent="0.25">
      <c r="A12894" s="1" t="s">
        <v>1272</v>
      </c>
      <c r="J12894" s="1" t="s">
        <v>1511</v>
      </c>
      <c r="K12894" s="1" t="s">
        <v>1509</v>
      </c>
      <c r="L12894" s="1" t="s">
        <v>1512</v>
      </c>
      <c r="M12894" s="1">
        <v>1</v>
      </c>
    </row>
    <row r="12895" spans="1:13" x14ac:dyDescent="0.25">
      <c r="A12895" s="1" t="s">
        <v>1272</v>
      </c>
      <c r="J12895" s="1" t="s">
        <v>1511</v>
      </c>
      <c r="K12895" s="1" t="s">
        <v>1509</v>
      </c>
      <c r="L12895" s="1" t="s">
        <v>1512</v>
      </c>
      <c r="M12895" s="1">
        <v>1</v>
      </c>
    </row>
    <row r="12896" spans="1:13" x14ac:dyDescent="0.25">
      <c r="A12896" s="1" t="s">
        <v>1272</v>
      </c>
      <c r="J12896" s="1" t="s">
        <v>1511</v>
      </c>
      <c r="K12896" s="1" t="s">
        <v>1509</v>
      </c>
      <c r="L12896" s="1" t="s">
        <v>1512</v>
      </c>
      <c r="M12896" s="1">
        <v>1</v>
      </c>
    </row>
    <row r="12897" spans="1:13" x14ac:dyDescent="0.25">
      <c r="A12897" s="1" t="s">
        <v>1272</v>
      </c>
      <c r="J12897" s="1" t="s">
        <v>1511</v>
      </c>
      <c r="K12897" s="1" t="s">
        <v>1509</v>
      </c>
      <c r="L12897" s="1" t="s">
        <v>1512</v>
      </c>
      <c r="M12897" s="1">
        <v>1</v>
      </c>
    </row>
    <row r="12898" spans="1:13" x14ac:dyDescent="0.25">
      <c r="A12898" s="1" t="s">
        <v>1272</v>
      </c>
      <c r="J12898" s="1" t="s">
        <v>1511</v>
      </c>
      <c r="K12898" s="1" t="s">
        <v>1509</v>
      </c>
      <c r="L12898" s="1" t="s">
        <v>1512</v>
      </c>
      <c r="M12898" s="1">
        <v>1</v>
      </c>
    </row>
    <row r="12899" spans="1:13" x14ac:dyDescent="0.25">
      <c r="A12899" s="1" t="s">
        <v>1272</v>
      </c>
      <c r="J12899" s="1" t="s">
        <v>1511</v>
      </c>
      <c r="K12899" s="1" t="s">
        <v>1509</v>
      </c>
      <c r="L12899" s="1" t="s">
        <v>1512</v>
      </c>
      <c r="M12899" s="1">
        <v>1</v>
      </c>
    </row>
    <row r="12900" spans="1:13" x14ac:dyDescent="0.25">
      <c r="A12900" s="1" t="s">
        <v>1272</v>
      </c>
      <c r="J12900" s="1" t="s">
        <v>1511</v>
      </c>
      <c r="K12900" s="1" t="s">
        <v>1509</v>
      </c>
      <c r="L12900" s="1" t="s">
        <v>1512</v>
      </c>
      <c r="M12900" s="1">
        <v>1</v>
      </c>
    </row>
    <row r="12901" spans="1:13" x14ac:dyDescent="0.25">
      <c r="A12901" s="1" t="s">
        <v>1272</v>
      </c>
      <c r="J12901" s="1" t="s">
        <v>1511</v>
      </c>
      <c r="K12901" s="1" t="s">
        <v>1509</v>
      </c>
      <c r="L12901" s="1" t="s">
        <v>1512</v>
      </c>
      <c r="M12901" s="1">
        <v>1</v>
      </c>
    </row>
    <row r="12902" spans="1:13" x14ac:dyDescent="0.25">
      <c r="A12902" s="1" t="s">
        <v>1272</v>
      </c>
      <c r="J12902" s="1" t="s">
        <v>1511</v>
      </c>
      <c r="K12902" s="1" t="s">
        <v>1509</v>
      </c>
      <c r="L12902" s="1" t="s">
        <v>1512</v>
      </c>
      <c r="M12902" s="1">
        <v>1</v>
      </c>
    </row>
    <row r="12903" spans="1:13" x14ac:dyDescent="0.25">
      <c r="A12903" s="1" t="s">
        <v>1272</v>
      </c>
      <c r="J12903" s="1" t="s">
        <v>1511</v>
      </c>
      <c r="K12903" s="1" t="s">
        <v>1509</v>
      </c>
      <c r="L12903" s="1" t="s">
        <v>1512</v>
      </c>
      <c r="M12903" s="1">
        <v>1</v>
      </c>
    </row>
    <row r="12904" spans="1:13" x14ac:dyDescent="0.25">
      <c r="A12904" s="1" t="s">
        <v>1272</v>
      </c>
      <c r="J12904" s="1" t="s">
        <v>1511</v>
      </c>
      <c r="K12904" s="1" t="s">
        <v>1509</v>
      </c>
      <c r="L12904" s="1" t="s">
        <v>1512</v>
      </c>
      <c r="M12904" s="1">
        <v>1</v>
      </c>
    </row>
    <row r="12905" spans="1:13" x14ac:dyDescent="0.25">
      <c r="A12905" s="1" t="s">
        <v>1272</v>
      </c>
      <c r="J12905" s="1" t="s">
        <v>1511</v>
      </c>
      <c r="K12905" s="1" t="s">
        <v>1509</v>
      </c>
      <c r="L12905" s="1" t="s">
        <v>1512</v>
      </c>
      <c r="M12905" s="1">
        <v>1</v>
      </c>
    </row>
    <row r="12906" spans="1:13" x14ac:dyDescent="0.25">
      <c r="A12906" s="1" t="s">
        <v>1272</v>
      </c>
      <c r="J12906" s="1" t="s">
        <v>1511</v>
      </c>
      <c r="K12906" s="1" t="s">
        <v>1509</v>
      </c>
      <c r="L12906" s="1" t="s">
        <v>1512</v>
      </c>
      <c r="M12906" s="1">
        <v>1</v>
      </c>
    </row>
    <row r="12907" spans="1:13" x14ac:dyDescent="0.25">
      <c r="A12907" s="1" t="s">
        <v>1272</v>
      </c>
      <c r="J12907" s="1" t="s">
        <v>1511</v>
      </c>
      <c r="K12907" s="1" t="s">
        <v>1509</v>
      </c>
      <c r="L12907" s="1" t="s">
        <v>1512</v>
      </c>
      <c r="M12907" s="1">
        <v>1</v>
      </c>
    </row>
    <row r="12908" spans="1:13" x14ac:dyDescent="0.25">
      <c r="A12908" s="1" t="s">
        <v>1272</v>
      </c>
      <c r="J12908" s="1" t="s">
        <v>1511</v>
      </c>
      <c r="K12908" s="1" t="s">
        <v>1509</v>
      </c>
      <c r="L12908" s="1" t="s">
        <v>1512</v>
      </c>
      <c r="M12908" s="1">
        <v>1</v>
      </c>
    </row>
    <row r="12909" spans="1:13" x14ac:dyDescent="0.25">
      <c r="A12909" s="1" t="s">
        <v>1272</v>
      </c>
      <c r="J12909" s="1" t="s">
        <v>1511</v>
      </c>
      <c r="K12909" s="1" t="s">
        <v>1509</v>
      </c>
      <c r="L12909" s="1" t="s">
        <v>1512</v>
      </c>
      <c r="M12909" s="1">
        <v>1</v>
      </c>
    </row>
    <row r="12910" spans="1:13" x14ac:dyDescent="0.25">
      <c r="A12910" s="1" t="s">
        <v>1272</v>
      </c>
      <c r="J12910" s="1" t="s">
        <v>1511</v>
      </c>
      <c r="K12910" s="1" t="s">
        <v>1509</v>
      </c>
      <c r="L12910" s="1" t="s">
        <v>1512</v>
      </c>
      <c r="M12910" s="1">
        <v>1</v>
      </c>
    </row>
    <row r="12911" spans="1:13" x14ac:dyDescent="0.25">
      <c r="A12911" s="1" t="s">
        <v>1272</v>
      </c>
      <c r="J12911" s="1" t="s">
        <v>1511</v>
      </c>
      <c r="K12911" s="1" t="s">
        <v>1509</v>
      </c>
      <c r="L12911" s="1" t="s">
        <v>1512</v>
      </c>
      <c r="M12911" s="1">
        <v>1</v>
      </c>
    </row>
    <row r="12912" spans="1:13" x14ac:dyDescent="0.25">
      <c r="A12912" s="1" t="s">
        <v>1300</v>
      </c>
      <c r="J12912" s="1" t="s">
        <v>1511</v>
      </c>
      <c r="K12912" s="1" t="s">
        <v>1514</v>
      </c>
      <c r="L12912" s="1" t="s">
        <v>1512</v>
      </c>
      <c r="M12912" s="1">
        <v>2</v>
      </c>
    </row>
    <row r="12913" spans="1:13" x14ac:dyDescent="0.25">
      <c r="A12913" s="1" t="s">
        <v>1366</v>
      </c>
      <c r="J12913" s="1" t="s">
        <v>1511</v>
      </c>
      <c r="K12913" s="1" t="s">
        <v>1509</v>
      </c>
      <c r="L12913" s="1" t="s">
        <v>1512</v>
      </c>
      <c r="M12913" s="1">
        <v>1</v>
      </c>
    </row>
    <row r="12914" spans="1:13" x14ac:dyDescent="0.25">
      <c r="A12914" s="1" t="s">
        <v>1300</v>
      </c>
      <c r="J12914" s="1" t="s">
        <v>1511</v>
      </c>
      <c r="K12914" s="1" t="s">
        <v>1514</v>
      </c>
      <c r="L12914" s="1" t="s">
        <v>1512</v>
      </c>
      <c r="M12914" s="1">
        <v>1</v>
      </c>
    </row>
    <row r="12915" spans="1:13" x14ac:dyDescent="0.25">
      <c r="A12915" s="1" t="s">
        <v>1366</v>
      </c>
      <c r="J12915" s="1" t="s">
        <v>1511</v>
      </c>
      <c r="K12915" s="1" t="s">
        <v>1509</v>
      </c>
      <c r="L12915" s="1" t="s">
        <v>1512</v>
      </c>
      <c r="M12915" s="1">
        <v>1</v>
      </c>
    </row>
    <row r="12916" spans="1:13" x14ac:dyDescent="0.25">
      <c r="A12916" s="1" t="s">
        <v>1366</v>
      </c>
      <c r="J12916" s="1" t="s">
        <v>1511</v>
      </c>
      <c r="K12916" s="1" t="s">
        <v>1509</v>
      </c>
      <c r="L12916" s="1" t="s">
        <v>1512</v>
      </c>
      <c r="M12916" s="1">
        <v>2</v>
      </c>
    </row>
    <row r="12917" spans="1:13" x14ac:dyDescent="0.25">
      <c r="A12917" s="1" t="s">
        <v>1366</v>
      </c>
      <c r="J12917" s="1" t="s">
        <v>1511</v>
      </c>
      <c r="K12917" s="1" t="s">
        <v>1509</v>
      </c>
      <c r="L12917" s="1" t="s">
        <v>1512</v>
      </c>
      <c r="M12917" s="1">
        <v>2</v>
      </c>
    </row>
    <row r="12918" spans="1:13" x14ac:dyDescent="0.25">
      <c r="A12918" s="1" t="s">
        <v>1366</v>
      </c>
      <c r="J12918" s="1" t="s">
        <v>1511</v>
      </c>
      <c r="K12918" s="1" t="s">
        <v>1509</v>
      </c>
      <c r="L12918" s="1" t="s">
        <v>1512</v>
      </c>
      <c r="M12918" s="1">
        <v>1</v>
      </c>
    </row>
    <row r="12919" spans="1:13" x14ac:dyDescent="0.25">
      <c r="A12919" s="1" t="s">
        <v>1366</v>
      </c>
      <c r="J12919" s="1" t="s">
        <v>1511</v>
      </c>
      <c r="K12919" s="1" t="s">
        <v>1509</v>
      </c>
      <c r="L12919" s="1" t="s">
        <v>1512</v>
      </c>
      <c r="M12919" s="1">
        <v>2</v>
      </c>
    </row>
    <row r="12920" spans="1:13" x14ac:dyDescent="0.25">
      <c r="A12920" s="1" t="s">
        <v>1300</v>
      </c>
      <c r="J12920" s="1" t="s">
        <v>1511</v>
      </c>
      <c r="K12920" s="1" t="s">
        <v>1514</v>
      </c>
      <c r="L12920" s="1" t="s">
        <v>1512</v>
      </c>
      <c r="M12920" s="1">
        <v>1</v>
      </c>
    </row>
    <row r="12921" spans="1:13" x14ac:dyDescent="0.25">
      <c r="A12921" s="1" t="s">
        <v>1300</v>
      </c>
      <c r="J12921" s="1" t="s">
        <v>1511</v>
      </c>
      <c r="K12921" s="1" t="s">
        <v>1514</v>
      </c>
      <c r="L12921" s="1" t="s">
        <v>1512</v>
      </c>
      <c r="M12921" s="1">
        <v>2</v>
      </c>
    </row>
    <row r="12922" spans="1:13" x14ac:dyDescent="0.25">
      <c r="A12922" s="1" t="s">
        <v>1366</v>
      </c>
      <c r="J12922" s="1" t="s">
        <v>1511</v>
      </c>
      <c r="K12922" s="1" t="s">
        <v>1509</v>
      </c>
      <c r="L12922" s="1" t="s">
        <v>1512</v>
      </c>
      <c r="M12922" s="1">
        <v>1</v>
      </c>
    </row>
    <row r="12923" spans="1:13" x14ac:dyDescent="0.25">
      <c r="A12923" s="1" t="s">
        <v>1300</v>
      </c>
      <c r="J12923" s="1" t="s">
        <v>1511</v>
      </c>
      <c r="K12923" s="1" t="s">
        <v>1514</v>
      </c>
      <c r="L12923" s="1" t="s">
        <v>1512</v>
      </c>
      <c r="M12923" s="1">
        <v>3</v>
      </c>
    </row>
    <row r="12924" spans="1:13" x14ac:dyDescent="0.25">
      <c r="A12924" s="1" t="s">
        <v>1366</v>
      </c>
      <c r="J12924" s="1" t="s">
        <v>1511</v>
      </c>
      <c r="K12924" s="1" t="s">
        <v>1514</v>
      </c>
      <c r="L12924" s="1" t="s">
        <v>1512</v>
      </c>
      <c r="M12924" s="1">
        <v>2</v>
      </c>
    </row>
    <row r="12925" spans="1:13" x14ac:dyDescent="0.25">
      <c r="A12925" s="1" t="s">
        <v>1300</v>
      </c>
      <c r="J12925" s="1" t="s">
        <v>1511</v>
      </c>
      <c r="K12925" s="1" t="s">
        <v>1514</v>
      </c>
      <c r="L12925" s="1" t="s">
        <v>1512</v>
      </c>
      <c r="M12925" s="1">
        <v>2</v>
      </c>
    </row>
    <row r="12926" spans="1:13" x14ac:dyDescent="0.25">
      <c r="A12926" s="1" t="s">
        <v>1262</v>
      </c>
      <c r="J12926" s="1" t="s">
        <v>1511</v>
      </c>
      <c r="K12926" s="1" t="s">
        <v>1509</v>
      </c>
      <c r="L12926" s="1" t="s">
        <v>1512</v>
      </c>
      <c r="M12926" s="1">
        <v>1</v>
      </c>
    </row>
    <row r="12927" spans="1:13" x14ac:dyDescent="0.25">
      <c r="A12927" s="1" t="s">
        <v>1300</v>
      </c>
      <c r="J12927" s="1" t="s">
        <v>1511</v>
      </c>
      <c r="K12927" s="1" t="s">
        <v>1514</v>
      </c>
      <c r="L12927" s="1" t="s">
        <v>1512</v>
      </c>
      <c r="M12927" s="1">
        <v>2</v>
      </c>
    </row>
    <row r="12928" spans="1:13" x14ac:dyDescent="0.25">
      <c r="A12928" s="1" t="s">
        <v>1366</v>
      </c>
      <c r="J12928" s="1" t="s">
        <v>1511</v>
      </c>
      <c r="K12928" s="1" t="s">
        <v>1509</v>
      </c>
      <c r="L12928" s="1" t="s">
        <v>1512</v>
      </c>
      <c r="M12928" s="1">
        <v>2</v>
      </c>
    </row>
    <row r="12929" spans="1:13" x14ac:dyDescent="0.25">
      <c r="A12929" s="1" t="s">
        <v>1300</v>
      </c>
      <c r="J12929" s="1" t="s">
        <v>1511</v>
      </c>
      <c r="K12929" s="1" t="s">
        <v>1514</v>
      </c>
      <c r="L12929" s="1" t="s">
        <v>1512</v>
      </c>
      <c r="M12929" s="1">
        <v>2</v>
      </c>
    </row>
    <row r="12930" spans="1:13" x14ac:dyDescent="0.25">
      <c r="A12930" s="1" t="s">
        <v>1366</v>
      </c>
      <c r="J12930" s="1" t="s">
        <v>1511</v>
      </c>
      <c r="K12930" s="1" t="s">
        <v>1509</v>
      </c>
      <c r="L12930" s="1" t="s">
        <v>1512</v>
      </c>
      <c r="M12930" s="1">
        <v>1</v>
      </c>
    </row>
    <row r="12931" spans="1:13" x14ac:dyDescent="0.25">
      <c r="A12931" s="1" t="s">
        <v>1300</v>
      </c>
      <c r="J12931" s="1" t="s">
        <v>1511</v>
      </c>
      <c r="K12931" s="1" t="s">
        <v>1514</v>
      </c>
      <c r="L12931" s="1" t="s">
        <v>1512</v>
      </c>
      <c r="M12931" s="1">
        <v>2</v>
      </c>
    </row>
    <row r="12932" spans="1:13" x14ac:dyDescent="0.25">
      <c r="A12932" s="1" t="s">
        <v>1366</v>
      </c>
      <c r="J12932" s="1" t="s">
        <v>1511</v>
      </c>
      <c r="K12932" s="1" t="s">
        <v>1509</v>
      </c>
      <c r="L12932" s="1" t="s">
        <v>1512</v>
      </c>
      <c r="M12932" s="1">
        <v>2</v>
      </c>
    </row>
    <row r="12933" spans="1:13" x14ac:dyDescent="0.25">
      <c r="A12933" s="1" t="s">
        <v>1300</v>
      </c>
      <c r="J12933" s="1" t="s">
        <v>1511</v>
      </c>
      <c r="K12933" s="1" t="s">
        <v>1514</v>
      </c>
      <c r="L12933" s="1" t="s">
        <v>1512</v>
      </c>
      <c r="M12933" s="1">
        <v>2</v>
      </c>
    </row>
    <row r="12934" spans="1:13" x14ac:dyDescent="0.25">
      <c r="A12934" s="1" t="s">
        <v>1300</v>
      </c>
      <c r="J12934" s="1" t="s">
        <v>1511</v>
      </c>
      <c r="K12934" s="1" t="s">
        <v>1514</v>
      </c>
      <c r="L12934" s="1" t="s">
        <v>1512</v>
      </c>
      <c r="M12934" s="1">
        <v>1</v>
      </c>
    </row>
    <row r="12935" spans="1:13" x14ac:dyDescent="0.25">
      <c r="A12935" s="1" t="s">
        <v>1366</v>
      </c>
      <c r="J12935" s="1" t="s">
        <v>1511</v>
      </c>
      <c r="K12935" s="1" t="s">
        <v>1509</v>
      </c>
      <c r="L12935" s="1" t="s">
        <v>1512</v>
      </c>
      <c r="M12935" s="1">
        <v>1</v>
      </c>
    </row>
    <row r="12936" spans="1:13" x14ac:dyDescent="0.25">
      <c r="A12936" s="1" t="s">
        <v>1262</v>
      </c>
      <c r="J12936" s="1" t="s">
        <v>1511</v>
      </c>
      <c r="K12936" s="1" t="s">
        <v>1509</v>
      </c>
      <c r="L12936" s="1" t="s">
        <v>1512</v>
      </c>
      <c r="M12936" s="1">
        <v>1</v>
      </c>
    </row>
    <row r="12937" spans="1:13" x14ac:dyDescent="0.25">
      <c r="A12937" s="1" t="s">
        <v>1262</v>
      </c>
      <c r="J12937" s="1" t="s">
        <v>1511</v>
      </c>
      <c r="K12937" s="1" t="s">
        <v>1509</v>
      </c>
      <c r="L12937" s="1" t="s">
        <v>1510</v>
      </c>
      <c r="M12937" s="1">
        <v>1</v>
      </c>
    </row>
    <row r="12938" spans="1:13" x14ac:dyDescent="0.25">
      <c r="A12938" s="1" t="s">
        <v>1262</v>
      </c>
      <c r="J12938" s="1" t="s">
        <v>1511</v>
      </c>
      <c r="K12938" s="1" t="s">
        <v>1509</v>
      </c>
      <c r="L12938" s="1" t="s">
        <v>1510</v>
      </c>
      <c r="M12938" s="1">
        <v>1</v>
      </c>
    </row>
    <row r="12939" spans="1:13" x14ac:dyDescent="0.25">
      <c r="A12939" s="1" t="s">
        <v>1262</v>
      </c>
      <c r="J12939" s="1" t="s">
        <v>1511</v>
      </c>
      <c r="K12939" s="1" t="s">
        <v>1509</v>
      </c>
      <c r="L12939" s="1" t="s">
        <v>1512</v>
      </c>
      <c r="M12939" s="1">
        <v>1</v>
      </c>
    </row>
    <row r="12940" spans="1:13" x14ac:dyDescent="0.25">
      <c r="A12940" s="1" t="s">
        <v>1262</v>
      </c>
      <c r="J12940" s="1" t="s">
        <v>1511</v>
      </c>
      <c r="K12940" s="1" t="s">
        <v>1509</v>
      </c>
      <c r="L12940" s="1" t="s">
        <v>1510</v>
      </c>
      <c r="M12940" s="1">
        <v>1</v>
      </c>
    </row>
    <row r="12941" spans="1:13" x14ac:dyDescent="0.25">
      <c r="A12941" s="1" t="s">
        <v>1300</v>
      </c>
      <c r="J12941" s="1" t="s">
        <v>1511</v>
      </c>
      <c r="K12941" s="1" t="s">
        <v>1514</v>
      </c>
      <c r="L12941" s="1" t="s">
        <v>1512</v>
      </c>
      <c r="M12941" s="1">
        <v>1</v>
      </c>
    </row>
    <row r="12942" spans="1:13" x14ac:dyDescent="0.25">
      <c r="A12942" s="1" t="s">
        <v>1300</v>
      </c>
      <c r="J12942" s="1" t="s">
        <v>1511</v>
      </c>
      <c r="K12942" s="1" t="s">
        <v>1514</v>
      </c>
      <c r="L12942" s="1" t="s">
        <v>1512</v>
      </c>
      <c r="M12942" s="1">
        <v>2</v>
      </c>
    </row>
    <row r="12943" spans="1:13" x14ac:dyDescent="0.25">
      <c r="A12943" s="1" t="s">
        <v>1300</v>
      </c>
      <c r="J12943" s="1" t="s">
        <v>1511</v>
      </c>
      <c r="K12943" s="1" t="s">
        <v>1514</v>
      </c>
      <c r="L12943" s="1" t="s">
        <v>1512</v>
      </c>
      <c r="M12943" s="1">
        <v>2</v>
      </c>
    </row>
    <row r="12944" spans="1:13" x14ac:dyDescent="0.25">
      <c r="A12944" s="1" t="s">
        <v>1300</v>
      </c>
      <c r="J12944" s="1" t="s">
        <v>1511</v>
      </c>
      <c r="K12944" s="1" t="s">
        <v>1514</v>
      </c>
      <c r="L12944" s="1" t="s">
        <v>1512</v>
      </c>
      <c r="M12944" s="1">
        <v>1</v>
      </c>
    </row>
    <row r="12945" spans="1:13" x14ac:dyDescent="0.25">
      <c r="A12945" s="1" t="s">
        <v>1300</v>
      </c>
      <c r="J12945" s="1" t="s">
        <v>1511</v>
      </c>
      <c r="K12945" s="1" t="s">
        <v>1514</v>
      </c>
      <c r="L12945" s="1" t="s">
        <v>1512</v>
      </c>
      <c r="M12945" s="1">
        <v>1</v>
      </c>
    </row>
    <row r="12946" spans="1:13" x14ac:dyDescent="0.25">
      <c r="A12946" s="1" t="s">
        <v>1300</v>
      </c>
      <c r="J12946" s="1" t="s">
        <v>1511</v>
      </c>
      <c r="K12946" s="1" t="s">
        <v>1514</v>
      </c>
      <c r="L12946" s="1" t="s">
        <v>1512</v>
      </c>
      <c r="M12946" s="1">
        <v>1</v>
      </c>
    </row>
    <row r="12947" spans="1:13" x14ac:dyDescent="0.25">
      <c r="A12947" s="1" t="s">
        <v>1300</v>
      </c>
      <c r="J12947" s="1" t="s">
        <v>1511</v>
      </c>
      <c r="K12947" s="1" t="s">
        <v>1514</v>
      </c>
      <c r="L12947" s="1" t="s">
        <v>1512</v>
      </c>
      <c r="M12947" s="1">
        <v>3</v>
      </c>
    </row>
    <row r="12948" spans="1:13" x14ac:dyDescent="0.25">
      <c r="A12948" s="1" t="s">
        <v>1300</v>
      </c>
      <c r="J12948" s="1" t="s">
        <v>1511</v>
      </c>
      <c r="K12948" s="1" t="s">
        <v>1514</v>
      </c>
      <c r="L12948" s="1" t="s">
        <v>1512</v>
      </c>
      <c r="M12948" s="1">
        <v>1</v>
      </c>
    </row>
    <row r="12949" spans="1:13" x14ac:dyDescent="0.25">
      <c r="A12949" s="1" t="s">
        <v>1300</v>
      </c>
      <c r="J12949" s="1" t="s">
        <v>1511</v>
      </c>
      <c r="K12949" s="1" t="s">
        <v>1514</v>
      </c>
      <c r="L12949" s="1" t="s">
        <v>1512</v>
      </c>
      <c r="M12949" s="1">
        <v>2</v>
      </c>
    </row>
    <row r="12950" spans="1:13" x14ac:dyDescent="0.25">
      <c r="A12950" s="1" t="s">
        <v>1300</v>
      </c>
      <c r="J12950" s="1" t="s">
        <v>1511</v>
      </c>
      <c r="K12950" s="1" t="s">
        <v>1514</v>
      </c>
      <c r="L12950" s="1" t="s">
        <v>1512</v>
      </c>
      <c r="M12950" s="1">
        <v>1</v>
      </c>
    </row>
    <row r="12951" spans="1:13" x14ac:dyDescent="0.25">
      <c r="A12951" s="1" t="s">
        <v>1300</v>
      </c>
      <c r="J12951" s="1" t="s">
        <v>1511</v>
      </c>
      <c r="K12951" s="1" t="s">
        <v>1514</v>
      </c>
      <c r="L12951" s="1" t="s">
        <v>1512</v>
      </c>
      <c r="M12951" s="1">
        <v>2</v>
      </c>
    </row>
    <row r="12952" spans="1:13" x14ac:dyDescent="0.25">
      <c r="A12952" s="1" t="s">
        <v>1300</v>
      </c>
      <c r="J12952" s="1" t="s">
        <v>1511</v>
      </c>
      <c r="K12952" s="1" t="s">
        <v>1514</v>
      </c>
      <c r="L12952" s="1" t="s">
        <v>1512</v>
      </c>
      <c r="M12952" s="1">
        <v>2</v>
      </c>
    </row>
    <row r="12953" spans="1:13" x14ac:dyDescent="0.25">
      <c r="A12953" s="1" t="s">
        <v>1300</v>
      </c>
      <c r="J12953" s="1" t="s">
        <v>1511</v>
      </c>
      <c r="K12953" s="1" t="s">
        <v>1514</v>
      </c>
      <c r="L12953" s="1" t="s">
        <v>1512</v>
      </c>
      <c r="M12953" s="1">
        <v>1</v>
      </c>
    </row>
    <row r="12954" spans="1:13" x14ac:dyDescent="0.25">
      <c r="A12954" s="1" t="s">
        <v>1300</v>
      </c>
      <c r="J12954" s="1" t="s">
        <v>1511</v>
      </c>
      <c r="K12954" s="1" t="s">
        <v>1514</v>
      </c>
      <c r="L12954" s="1" t="s">
        <v>1512</v>
      </c>
      <c r="M12954" s="1">
        <v>2</v>
      </c>
    </row>
    <row r="12955" spans="1:13" x14ac:dyDescent="0.25">
      <c r="A12955" s="1" t="s">
        <v>1262</v>
      </c>
      <c r="J12955" s="1" t="s">
        <v>1511</v>
      </c>
      <c r="K12955" s="1" t="s">
        <v>1509</v>
      </c>
      <c r="L12955" s="1" t="s">
        <v>1512</v>
      </c>
      <c r="M12955" s="1">
        <v>1</v>
      </c>
    </row>
    <row r="12956" spans="1:13" x14ac:dyDescent="0.25">
      <c r="A12956" s="1" t="s">
        <v>1262</v>
      </c>
      <c r="J12956" s="1" t="s">
        <v>1511</v>
      </c>
      <c r="K12956" s="1" t="s">
        <v>1509</v>
      </c>
      <c r="L12956" s="1" t="s">
        <v>1512</v>
      </c>
      <c r="M12956" s="1">
        <v>1</v>
      </c>
    </row>
    <row r="12957" spans="1:13" x14ac:dyDescent="0.25">
      <c r="A12957" s="1" t="s">
        <v>1300</v>
      </c>
      <c r="J12957" s="1" t="s">
        <v>1511</v>
      </c>
      <c r="K12957" s="1" t="s">
        <v>1514</v>
      </c>
      <c r="L12957" s="1" t="s">
        <v>1512</v>
      </c>
      <c r="M12957" s="1">
        <v>3</v>
      </c>
    </row>
    <row r="12958" spans="1:13" x14ac:dyDescent="0.25">
      <c r="A12958" s="1" t="s">
        <v>1262</v>
      </c>
      <c r="J12958" s="1" t="s">
        <v>1511</v>
      </c>
      <c r="K12958" s="1" t="s">
        <v>1509</v>
      </c>
      <c r="L12958" s="1" t="s">
        <v>1512</v>
      </c>
      <c r="M12958" s="1">
        <v>1</v>
      </c>
    </row>
    <row r="12959" spans="1:13" x14ac:dyDescent="0.25">
      <c r="A12959" s="1" t="s">
        <v>1300</v>
      </c>
      <c r="J12959" s="1" t="s">
        <v>1511</v>
      </c>
      <c r="K12959" s="1" t="s">
        <v>1514</v>
      </c>
      <c r="L12959" s="1" t="s">
        <v>1512</v>
      </c>
      <c r="M12959" s="1">
        <v>2</v>
      </c>
    </row>
    <row r="12960" spans="1:13" x14ac:dyDescent="0.25">
      <c r="A12960" s="1" t="s">
        <v>1300</v>
      </c>
      <c r="J12960" s="1" t="s">
        <v>1511</v>
      </c>
      <c r="K12960" s="1" t="s">
        <v>1509</v>
      </c>
      <c r="L12960" s="1" t="s">
        <v>1512</v>
      </c>
      <c r="M12960" s="1">
        <v>2</v>
      </c>
    </row>
    <row r="12961" spans="1:13" x14ac:dyDescent="0.25">
      <c r="A12961" s="1" t="s">
        <v>1300</v>
      </c>
      <c r="J12961" s="1" t="s">
        <v>1511</v>
      </c>
      <c r="K12961" s="1" t="s">
        <v>1514</v>
      </c>
      <c r="L12961" s="1" t="s">
        <v>1512</v>
      </c>
      <c r="M12961" s="1">
        <v>1</v>
      </c>
    </row>
    <row r="12962" spans="1:13" x14ac:dyDescent="0.25">
      <c r="A12962" s="1" t="s">
        <v>1262</v>
      </c>
      <c r="J12962" s="1" t="s">
        <v>1511</v>
      </c>
      <c r="K12962" s="1" t="s">
        <v>1509</v>
      </c>
      <c r="L12962" s="1" t="s">
        <v>1512</v>
      </c>
      <c r="M12962" s="1">
        <v>1</v>
      </c>
    </row>
    <row r="12963" spans="1:13" x14ac:dyDescent="0.25">
      <c r="A12963" s="1" t="s">
        <v>1262</v>
      </c>
      <c r="J12963" s="1" t="s">
        <v>1511</v>
      </c>
      <c r="K12963" s="1" t="s">
        <v>1509</v>
      </c>
      <c r="L12963" s="1" t="s">
        <v>1512</v>
      </c>
      <c r="M12963" s="1">
        <v>1</v>
      </c>
    </row>
    <row r="12964" spans="1:13" x14ac:dyDescent="0.25">
      <c r="A12964" s="1" t="s">
        <v>1262</v>
      </c>
      <c r="J12964" s="1" t="s">
        <v>1511</v>
      </c>
      <c r="K12964" s="1" t="s">
        <v>1509</v>
      </c>
      <c r="L12964" s="1" t="s">
        <v>1512</v>
      </c>
      <c r="M12964" s="1">
        <v>1</v>
      </c>
    </row>
    <row r="12965" spans="1:13" x14ac:dyDescent="0.25">
      <c r="A12965" s="1" t="s">
        <v>1282</v>
      </c>
      <c r="J12965" s="1" t="s">
        <v>1511</v>
      </c>
      <c r="K12965" s="1" t="s">
        <v>1514</v>
      </c>
      <c r="L12965" s="1" t="s">
        <v>1513</v>
      </c>
      <c r="M12965" s="1">
        <v>2</v>
      </c>
    </row>
    <row r="12966" spans="1:13" x14ac:dyDescent="0.25">
      <c r="A12966" s="1" t="s">
        <v>1282</v>
      </c>
      <c r="J12966" s="1" t="s">
        <v>1511</v>
      </c>
      <c r="K12966" s="1" t="s">
        <v>1514</v>
      </c>
      <c r="L12966" s="1" t="s">
        <v>1512</v>
      </c>
      <c r="M12966" s="1">
        <v>9</v>
      </c>
    </row>
    <row r="12967" spans="1:13" x14ac:dyDescent="0.25">
      <c r="A12967" s="1" t="s">
        <v>1282</v>
      </c>
      <c r="J12967" s="1" t="s">
        <v>1511</v>
      </c>
      <c r="K12967" s="1" t="s">
        <v>1514</v>
      </c>
      <c r="L12967" s="1" t="s">
        <v>1512</v>
      </c>
      <c r="M12967" s="1">
        <v>6</v>
      </c>
    </row>
    <row r="12968" spans="1:13" x14ac:dyDescent="0.25">
      <c r="A12968" s="1" t="s">
        <v>1282</v>
      </c>
      <c r="J12968" s="1" t="s">
        <v>1511</v>
      </c>
      <c r="K12968" s="1" t="s">
        <v>1514</v>
      </c>
      <c r="L12968" s="1" t="s">
        <v>1512</v>
      </c>
      <c r="M12968" s="1">
        <v>3</v>
      </c>
    </row>
    <row r="12969" spans="1:13" x14ac:dyDescent="0.25">
      <c r="A12969" s="1" t="s">
        <v>1282</v>
      </c>
      <c r="J12969" s="1" t="s">
        <v>1511</v>
      </c>
      <c r="K12969" s="1" t="s">
        <v>1514</v>
      </c>
      <c r="L12969" s="1" t="s">
        <v>1512</v>
      </c>
      <c r="M12969" s="1">
        <v>11</v>
      </c>
    </row>
    <row r="12970" spans="1:13" x14ac:dyDescent="0.25">
      <c r="A12970" s="1" t="s">
        <v>1282</v>
      </c>
      <c r="J12970" s="1" t="s">
        <v>1511</v>
      </c>
      <c r="K12970" s="1" t="s">
        <v>1514</v>
      </c>
      <c r="L12970" s="1" t="s">
        <v>1512</v>
      </c>
      <c r="M12970" s="1">
        <v>5</v>
      </c>
    </row>
    <row r="12971" spans="1:13" x14ac:dyDescent="0.25">
      <c r="A12971" s="1" t="s">
        <v>1282</v>
      </c>
      <c r="J12971" s="1" t="s">
        <v>1511</v>
      </c>
      <c r="K12971" s="1" t="s">
        <v>1514</v>
      </c>
      <c r="L12971" s="1" t="s">
        <v>1512</v>
      </c>
      <c r="M12971" s="1">
        <v>9</v>
      </c>
    </row>
    <row r="12972" spans="1:13" x14ac:dyDescent="0.25">
      <c r="A12972" s="1" t="s">
        <v>1282</v>
      </c>
      <c r="J12972" s="1" t="s">
        <v>1511</v>
      </c>
      <c r="K12972" s="1" t="s">
        <v>1514</v>
      </c>
      <c r="L12972" s="1" t="s">
        <v>1512</v>
      </c>
      <c r="M12972" s="1">
        <v>5</v>
      </c>
    </row>
    <row r="12973" spans="1:13" x14ac:dyDescent="0.25">
      <c r="A12973" s="1" t="s">
        <v>1366</v>
      </c>
      <c r="J12973" s="1" t="s">
        <v>1511</v>
      </c>
      <c r="K12973" s="1" t="s">
        <v>1509</v>
      </c>
      <c r="L12973" s="1" t="s">
        <v>1512</v>
      </c>
      <c r="M12973" s="1">
        <v>1</v>
      </c>
    </row>
    <row r="12974" spans="1:13" x14ac:dyDescent="0.25">
      <c r="A12974" s="1" t="s">
        <v>1366</v>
      </c>
      <c r="J12974" s="1" t="s">
        <v>1511</v>
      </c>
      <c r="K12974" s="1" t="s">
        <v>1509</v>
      </c>
      <c r="L12974" s="1" t="s">
        <v>1513</v>
      </c>
      <c r="M12974" s="1">
        <v>1</v>
      </c>
    </row>
    <row r="12975" spans="1:13" x14ac:dyDescent="0.25">
      <c r="A12975" s="1" t="s">
        <v>1366</v>
      </c>
      <c r="J12975" s="1" t="s">
        <v>1511</v>
      </c>
      <c r="K12975" s="1" t="s">
        <v>1509</v>
      </c>
      <c r="L12975" s="1" t="s">
        <v>1512</v>
      </c>
      <c r="M12975" s="1">
        <v>1</v>
      </c>
    </row>
    <row r="12976" spans="1:13" x14ac:dyDescent="0.25">
      <c r="A12976" s="1" t="s">
        <v>1366</v>
      </c>
      <c r="J12976" s="1" t="s">
        <v>1511</v>
      </c>
      <c r="K12976" s="1" t="s">
        <v>1509</v>
      </c>
      <c r="L12976" s="1" t="s">
        <v>1512</v>
      </c>
      <c r="M12976" s="1">
        <v>1</v>
      </c>
    </row>
    <row r="12977" spans="1:13" x14ac:dyDescent="0.25">
      <c r="A12977" s="1" t="s">
        <v>1366</v>
      </c>
      <c r="J12977" s="1" t="s">
        <v>1511</v>
      </c>
      <c r="K12977" s="1" t="s">
        <v>1509</v>
      </c>
      <c r="L12977" s="1" t="s">
        <v>1512</v>
      </c>
      <c r="M12977" s="1">
        <v>1</v>
      </c>
    </row>
    <row r="12978" spans="1:13" x14ac:dyDescent="0.25">
      <c r="A12978" s="1" t="s">
        <v>1366</v>
      </c>
      <c r="J12978" s="1" t="s">
        <v>1511</v>
      </c>
      <c r="K12978" s="1" t="s">
        <v>1509</v>
      </c>
      <c r="L12978" s="1" t="s">
        <v>1512</v>
      </c>
      <c r="M12978" s="1">
        <v>1</v>
      </c>
    </row>
    <row r="12979" spans="1:13" x14ac:dyDescent="0.25">
      <c r="A12979" s="1" t="s">
        <v>1366</v>
      </c>
      <c r="J12979" s="1" t="s">
        <v>1511</v>
      </c>
      <c r="K12979" s="1" t="s">
        <v>1509</v>
      </c>
      <c r="L12979" s="1" t="s">
        <v>1512</v>
      </c>
      <c r="M12979" s="1">
        <v>1</v>
      </c>
    </row>
    <row r="12980" spans="1:13" x14ac:dyDescent="0.25">
      <c r="A12980" s="1" t="s">
        <v>1366</v>
      </c>
      <c r="J12980" s="1" t="s">
        <v>1511</v>
      </c>
      <c r="K12980" s="1" t="s">
        <v>1509</v>
      </c>
      <c r="L12980" s="1" t="s">
        <v>1512</v>
      </c>
      <c r="M12980" s="1">
        <v>1</v>
      </c>
    </row>
    <row r="12981" spans="1:13" x14ac:dyDescent="0.25">
      <c r="A12981" s="1" t="s">
        <v>1366</v>
      </c>
      <c r="J12981" s="1" t="s">
        <v>1511</v>
      </c>
      <c r="K12981" s="1" t="s">
        <v>1509</v>
      </c>
      <c r="L12981" s="1" t="s">
        <v>1512</v>
      </c>
      <c r="M12981" s="1">
        <v>1</v>
      </c>
    </row>
    <row r="12982" spans="1:13" x14ac:dyDescent="0.25">
      <c r="A12982" s="1" t="s">
        <v>1366</v>
      </c>
      <c r="J12982" s="1" t="s">
        <v>1511</v>
      </c>
      <c r="K12982" s="1" t="s">
        <v>1509</v>
      </c>
      <c r="L12982" s="1" t="s">
        <v>1512</v>
      </c>
      <c r="M12982" s="1">
        <v>1</v>
      </c>
    </row>
    <row r="12983" spans="1:13" x14ac:dyDescent="0.25">
      <c r="A12983" s="1" t="s">
        <v>1366</v>
      </c>
      <c r="J12983" s="1" t="s">
        <v>1511</v>
      </c>
      <c r="K12983" s="1" t="s">
        <v>1509</v>
      </c>
      <c r="L12983" s="1" t="s">
        <v>1513</v>
      </c>
      <c r="M12983" s="1">
        <v>1</v>
      </c>
    </row>
    <row r="12984" spans="1:13" x14ac:dyDescent="0.25">
      <c r="A12984" s="1" t="s">
        <v>1366</v>
      </c>
      <c r="J12984" s="1" t="s">
        <v>1511</v>
      </c>
      <c r="K12984" s="1" t="s">
        <v>1509</v>
      </c>
      <c r="L12984" s="1" t="s">
        <v>1512</v>
      </c>
      <c r="M12984" s="1">
        <v>1</v>
      </c>
    </row>
    <row r="12985" spans="1:13" x14ac:dyDescent="0.25">
      <c r="A12985" s="1" t="s">
        <v>1366</v>
      </c>
      <c r="J12985" s="1" t="s">
        <v>1511</v>
      </c>
      <c r="K12985" s="1" t="s">
        <v>1509</v>
      </c>
      <c r="L12985" s="1" t="s">
        <v>1512</v>
      </c>
      <c r="M12985" s="1">
        <v>1</v>
      </c>
    </row>
    <row r="12986" spans="1:13" x14ac:dyDescent="0.25">
      <c r="A12986" s="1" t="s">
        <v>1366</v>
      </c>
      <c r="J12986" s="1" t="s">
        <v>1511</v>
      </c>
      <c r="K12986" s="1" t="s">
        <v>1509</v>
      </c>
      <c r="L12986" s="1" t="s">
        <v>1512</v>
      </c>
      <c r="M12986" s="1">
        <v>1</v>
      </c>
    </row>
    <row r="12987" spans="1:13" x14ac:dyDescent="0.25">
      <c r="A12987" s="1" t="s">
        <v>1366</v>
      </c>
      <c r="J12987" s="1" t="s">
        <v>1511</v>
      </c>
      <c r="K12987" s="1" t="s">
        <v>1509</v>
      </c>
      <c r="L12987" s="1" t="s">
        <v>1512</v>
      </c>
      <c r="M12987" s="1">
        <v>1</v>
      </c>
    </row>
    <row r="12988" spans="1:13" x14ac:dyDescent="0.25">
      <c r="A12988" s="1" t="s">
        <v>1366</v>
      </c>
      <c r="J12988" s="1" t="s">
        <v>1511</v>
      </c>
      <c r="K12988" s="1" t="s">
        <v>1509</v>
      </c>
      <c r="L12988" s="1" t="s">
        <v>1512</v>
      </c>
      <c r="M12988" s="1">
        <v>1</v>
      </c>
    </row>
    <row r="12989" spans="1:13" x14ac:dyDescent="0.25">
      <c r="A12989" s="1" t="s">
        <v>1366</v>
      </c>
      <c r="J12989" s="1" t="s">
        <v>1511</v>
      </c>
      <c r="K12989" s="1" t="s">
        <v>1509</v>
      </c>
      <c r="L12989" s="1" t="s">
        <v>1512</v>
      </c>
      <c r="M12989" s="1">
        <v>1</v>
      </c>
    </row>
    <row r="12990" spans="1:13" x14ac:dyDescent="0.25">
      <c r="A12990" s="1" t="s">
        <v>1366</v>
      </c>
      <c r="J12990" s="1" t="s">
        <v>1511</v>
      </c>
      <c r="K12990" s="1" t="s">
        <v>1509</v>
      </c>
      <c r="L12990" s="1" t="s">
        <v>1512</v>
      </c>
      <c r="M12990" s="1">
        <v>1</v>
      </c>
    </row>
    <row r="12991" spans="1:13" x14ac:dyDescent="0.25">
      <c r="A12991" s="1" t="s">
        <v>1366</v>
      </c>
      <c r="J12991" s="1" t="s">
        <v>1511</v>
      </c>
      <c r="K12991" s="1" t="s">
        <v>1509</v>
      </c>
      <c r="L12991" s="1" t="s">
        <v>1512</v>
      </c>
      <c r="M12991" s="1">
        <v>1</v>
      </c>
    </row>
    <row r="12992" spans="1:13" x14ac:dyDescent="0.25">
      <c r="A12992" s="1" t="s">
        <v>1366</v>
      </c>
      <c r="J12992" s="1" t="s">
        <v>1511</v>
      </c>
      <c r="K12992" s="1" t="s">
        <v>1509</v>
      </c>
      <c r="L12992" s="1" t="s">
        <v>1512</v>
      </c>
      <c r="M12992" s="1">
        <v>1</v>
      </c>
    </row>
    <row r="12993" spans="1:13" x14ac:dyDescent="0.25">
      <c r="A12993" s="1" t="s">
        <v>1366</v>
      </c>
      <c r="J12993" s="1" t="s">
        <v>1511</v>
      </c>
      <c r="K12993" s="1" t="s">
        <v>1509</v>
      </c>
      <c r="L12993" s="1" t="s">
        <v>1512</v>
      </c>
      <c r="M12993" s="1">
        <v>1</v>
      </c>
    </row>
    <row r="12994" spans="1:13" x14ac:dyDescent="0.25">
      <c r="A12994" s="1" t="s">
        <v>1366</v>
      </c>
      <c r="J12994" s="1" t="s">
        <v>1511</v>
      </c>
      <c r="K12994" s="1" t="s">
        <v>1509</v>
      </c>
      <c r="L12994" s="1" t="s">
        <v>1510</v>
      </c>
      <c r="M12994" s="1">
        <v>1</v>
      </c>
    </row>
    <row r="12995" spans="1:13" x14ac:dyDescent="0.25">
      <c r="A12995" s="1" t="s">
        <v>1366</v>
      </c>
      <c r="J12995" s="1" t="s">
        <v>1511</v>
      </c>
      <c r="K12995" s="1" t="s">
        <v>1509</v>
      </c>
      <c r="L12995" s="1" t="s">
        <v>1512</v>
      </c>
      <c r="M12995" s="1">
        <v>1</v>
      </c>
    </row>
    <row r="12996" spans="1:13" x14ac:dyDescent="0.25">
      <c r="A12996" s="1" t="s">
        <v>1366</v>
      </c>
      <c r="J12996" s="1" t="s">
        <v>1511</v>
      </c>
      <c r="K12996" s="1" t="s">
        <v>1509</v>
      </c>
      <c r="L12996" s="1" t="s">
        <v>1512</v>
      </c>
      <c r="M12996" s="1">
        <v>1</v>
      </c>
    </row>
    <row r="12997" spans="1:13" x14ac:dyDescent="0.25">
      <c r="A12997" s="1" t="s">
        <v>1366</v>
      </c>
      <c r="J12997" s="1" t="s">
        <v>1511</v>
      </c>
      <c r="K12997" s="1" t="s">
        <v>1509</v>
      </c>
      <c r="L12997" s="1" t="s">
        <v>1512</v>
      </c>
      <c r="M12997" s="1">
        <v>1</v>
      </c>
    </row>
    <row r="12998" spans="1:13" x14ac:dyDescent="0.25">
      <c r="A12998" s="1" t="s">
        <v>1366</v>
      </c>
      <c r="J12998" s="1" t="s">
        <v>1511</v>
      </c>
      <c r="K12998" s="1" t="s">
        <v>1509</v>
      </c>
      <c r="L12998" s="1" t="s">
        <v>1512</v>
      </c>
      <c r="M12998" s="1">
        <v>1</v>
      </c>
    </row>
    <row r="12999" spans="1:13" x14ac:dyDescent="0.25">
      <c r="A12999" s="1" t="s">
        <v>1366</v>
      </c>
      <c r="J12999" s="1" t="s">
        <v>1511</v>
      </c>
      <c r="K12999" s="1" t="s">
        <v>1509</v>
      </c>
      <c r="L12999" s="1" t="s">
        <v>1512</v>
      </c>
      <c r="M12999" s="1">
        <v>1</v>
      </c>
    </row>
    <row r="13000" spans="1:13" x14ac:dyDescent="0.25">
      <c r="A13000" s="1" t="s">
        <v>1366</v>
      </c>
      <c r="J13000" s="1" t="s">
        <v>1511</v>
      </c>
      <c r="K13000" s="1" t="s">
        <v>1509</v>
      </c>
      <c r="L13000" s="1" t="s">
        <v>1512</v>
      </c>
      <c r="M13000" s="1">
        <v>1</v>
      </c>
    </row>
    <row r="13001" spans="1:13" x14ac:dyDescent="0.25">
      <c r="A13001" s="1" t="s">
        <v>1366</v>
      </c>
      <c r="J13001" s="1" t="s">
        <v>1511</v>
      </c>
      <c r="K13001" s="1" t="s">
        <v>1509</v>
      </c>
      <c r="L13001" s="1" t="s">
        <v>1512</v>
      </c>
      <c r="M13001" s="1">
        <v>1</v>
      </c>
    </row>
    <row r="13002" spans="1:13" x14ac:dyDescent="0.25">
      <c r="A13002" s="1" t="s">
        <v>1366</v>
      </c>
      <c r="J13002" s="1" t="s">
        <v>1511</v>
      </c>
      <c r="K13002" s="1" t="s">
        <v>1509</v>
      </c>
      <c r="L13002" s="1" t="s">
        <v>1512</v>
      </c>
      <c r="M13002" s="1">
        <v>1</v>
      </c>
    </row>
    <row r="13003" spans="1:13" x14ac:dyDescent="0.25">
      <c r="A13003" s="1" t="s">
        <v>1366</v>
      </c>
      <c r="J13003" s="1" t="s">
        <v>1511</v>
      </c>
      <c r="K13003" s="1" t="s">
        <v>1509</v>
      </c>
      <c r="L13003" s="1" t="s">
        <v>1512</v>
      </c>
      <c r="M13003" s="1">
        <v>1</v>
      </c>
    </row>
    <row r="13004" spans="1:13" x14ac:dyDescent="0.25">
      <c r="A13004" s="1" t="s">
        <v>1366</v>
      </c>
      <c r="J13004" s="1" t="s">
        <v>1511</v>
      </c>
      <c r="K13004" s="1" t="s">
        <v>1509</v>
      </c>
      <c r="L13004" s="1" t="s">
        <v>1512</v>
      </c>
      <c r="M13004" s="1">
        <v>2</v>
      </c>
    </row>
    <row r="13005" spans="1:13" x14ac:dyDescent="0.25">
      <c r="A13005" s="1" t="s">
        <v>1366</v>
      </c>
      <c r="J13005" s="1" t="s">
        <v>1511</v>
      </c>
      <c r="K13005" s="1" t="s">
        <v>1509</v>
      </c>
      <c r="L13005" s="1" t="s">
        <v>1512</v>
      </c>
      <c r="M13005" s="1">
        <v>1</v>
      </c>
    </row>
    <row r="13006" spans="1:13" x14ac:dyDescent="0.25">
      <c r="A13006" s="1" t="s">
        <v>1366</v>
      </c>
      <c r="J13006" s="1" t="s">
        <v>1511</v>
      </c>
      <c r="K13006" s="1" t="s">
        <v>1509</v>
      </c>
      <c r="L13006" s="1" t="s">
        <v>1512</v>
      </c>
      <c r="M13006" s="1">
        <v>1</v>
      </c>
    </row>
    <row r="13007" spans="1:13" x14ac:dyDescent="0.25">
      <c r="A13007" s="1" t="s">
        <v>1366</v>
      </c>
      <c r="J13007" s="1" t="s">
        <v>1511</v>
      </c>
      <c r="K13007" s="1" t="s">
        <v>1509</v>
      </c>
      <c r="L13007" s="1" t="s">
        <v>1512</v>
      </c>
      <c r="M13007" s="1">
        <v>1</v>
      </c>
    </row>
    <row r="13008" spans="1:13" x14ac:dyDescent="0.25">
      <c r="A13008" s="1" t="s">
        <v>1366</v>
      </c>
      <c r="J13008" s="1" t="s">
        <v>1511</v>
      </c>
      <c r="K13008" s="1" t="s">
        <v>1509</v>
      </c>
      <c r="L13008" s="1" t="s">
        <v>1512</v>
      </c>
      <c r="M13008" s="1">
        <v>1</v>
      </c>
    </row>
    <row r="13009" spans="1:13" x14ac:dyDescent="0.25">
      <c r="A13009" s="1" t="s">
        <v>1366</v>
      </c>
      <c r="J13009" s="1" t="s">
        <v>1511</v>
      </c>
      <c r="K13009" s="1" t="s">
        <v>1509</v>
      </c>
      <c r="L13009" s="1" t="s">
        <v>1512</v>
      </c>
      <c r="M13009" s="1">
        <v>1</v>
      </c>
    </row>
    <row r="13010" spans="1:13" x14ac:dyDescent="0.25">
      <c r="A13010" s="1" t="s">
        <v>1366</v>
      </c>
      <c r="J13010" s="1" t="s">
        <v>1511</v>
      </c>
      <c r="K13010" s="1" t="s">
        <v>1509</v>
      </c>
      <c r="L13010" s="1" t="s">
        <v>1512</v>
      </c>
      <c r="M13010" s="1">
        <v>1</v>
      </c>
    </row>
    <row r="13011" spans="1:13" x14ac:dyDescent="0.25">
      <c r="A13011" s="1" t="s">
        <v>1366</v>
      </c>
      <c r="J13011" s="1" t="s">
        <v>1511</v>
      </c>
      <c r="K13011" s="1" t="s">
        <v>1509</v>
      </c>
      <c r="L13011" s="1" t="s">
        <v>1512</v>
      </c>
      <c r="M13011" s="1">
        <v>1</v>
      </c>
    </row>
    <row r="13012" spans="1:13" x14ac:dyDescent="0.25">
      <c r="A13012" s="1" t="s">
        <v>1366</v>
      </c>
      <c r="J13012" s="1" t="s">
        <v>1511</v>
      </c>
      <c r="K13012" s="1" t="s">
        <v>1509</v>
      </c>
      <c r="L13012" s="1" t="s">
        <v>1512</v>
      </c>
      <c r="M13012" s="1">
        <v>1</v>
      </c>
    </row>
    <row r="13013" spans="1:13" x14ac:dyDescent="0.25">
      <c r="A13013" s="1" t="s">
        <v>1366</v>
      </c>
      <c r="J13013" s="1" t="s">
        <v>1511</v>
      </c>
      <c r="K13013" s="1" t="s">
        <v>1509</v>
      </c>
      <c r="L13013" s="1" t="s">
        <v>1512</v>
      </c>
      <c r="M13013" s="1">
        <v>1</v>
      </c>
    </row>
    <row r="13014" spans="1:13" x14ac:dyDescent="0.25">
      <c r="A13014" s="1" t="s">
        <v>1366</v>
      </c>
      <c r="J13014" s="1" t="s">
        <v>1511</v>
      </c>
      <c r="K13014" s="1" t="s">
        <v>1509</v>
      </c>
      <c r="L13014" s="1" t="s">
        <v>1512</v>
      </c>
      <c r="M13014" s="1">
        <v>1</v>
      </c>
    </row>
    <row r="13015" spans="1:13" x14ac:dyDescent="0.25">
      <c r="A13015" s="1" t="s">
        <v>1366</v>
      </c>
      <c r="J13015" s="1" t="s">
        <v>1511</v>
      </c>
      <c r="K13015" s="1" t="s">
        <v>1509</v>
      </c>
      <c r="L13015" s="1" t="s">
        <v>1512</v>
      </c>
      <c r="M13015" s="1">
        <v>1</v>
      </c>
    </row>
    <row r="13016" spans="1:13" x14ac:dyDescent="0.25">
      <c r="A13016" s="1" t="s">
        <v>1366</v>
      </c>
      <c r="J13016" s="1" t="s">
        <v>1511</v>
      </c>
      <c r="K13016" s="1" t="s">
        <v>1509</v>
      </c>
      <c r="L13016" s="1" t="s">
        <v>1512</v>
      </c>
      <c r="M13016" s="1">
        <v>1</v>
      </c>
    </row>
    <row r="13017" spans="1:13" x14ac:dyDescent="0.25">
      <c r="A13017" s="1" t="s">
        <v>1366</v>
      </c>
      <c r="J13017" s="1" t="s">
        <v>1511</v>
      </c>
      <c r="K13017" s="1" t="s">
        <v>1509</v>
      </c>
      <c r="L13017" s="1" t="s">
        <v>1512</v>
      </c>
      <c r="M13017" s="1">
        <v>1</v>
      </c>
    </row>
    <row r="13018" spans="1:13" x14ac:dyDescent="0.25">
      <c r="A13018" s="1" t="s">
        <v>1262</v>
      </c>
      <c r="J13018" s="1" t="s">
        <v>1511</v>
      </c>
      <c r="K13018" s="1" t="s">
        <v>1509</v>
      </c>
      <c r="L13018" s="1" t="s">
        <v>1512</v>
      </c>
      <c r="M13018" s="1">
        <v>1</v>
      </c>
    </row>
    <row r="13019" spans="1:13" x14ac:dyDescent="0.25">
      <c r="A13019" s="1" t="s">
        <v>1262</v>
      </c>
      <c r="J13019" s="1" t="s">
        <v>1511</v>
      </c>
      <c r="K13019" s="1" t="s">
        <v>1509</v>
      </c>
      <c r="L13019" s="1" t="s">
        <v>1512</v>
      </c>
      <c r="M13019" s="1">
        <v>1</v>
      </c>
    </row>
    <row r="13020" spans="1:13" x14ac:dyDescent="0.25">
      <c r="A13020" s="1" t="s">
        <v>1272</v>
      </c>
      <c r="J13020" s="1" t="s">
        <v>1511</v>
      </c>
      <c r="K13020" s="1" t="s">
        <v>1509</v>
      </c>
      <c r="L13020" s="1" t="s">
        <v>1512</v>
      </c>
      <c r="M13020" s="1">
        <v>1</v>
      </c>
    </row>
    <row r="13021" spans="1:13" x14ac:dyDescent="0.25">
      <c r="A13021" s="1" t="s">
        <v>1272</v>
      </c>
      <c r="J13021" s="1" t="s">
        <v>1511</v>
      </c>
      <c r="K13021" s="1" t="s">
        <v>1509</v>
      </c>
      <c r="L13021" s="1" t="s">
        <v>1512</v>
      </c>
      <c r="M13021" s="1">
        <v>1</v>
      </c>
    </row>
    <row r="13022" spans="1:13" x14ac:dyDescent="0.25">
      <c r="A13022" s="1" t="s">
        <v>1272</v>
      </c>
      <c r="J13022" s="1" t="s">
        <v>1511</v>
      </c>
      <c r="K13022" s="1" t="s">
        <v>1509</v>
      </c>
      <c r="L13022" s="1" t="s">
        <v>1512</v>
      </c>
      <c r="M13022" s="1">
        <v>1</v>
      </c>
    </row>
    <row r="13023" spans="1:13" x14ac:dyDescent="0.25">
      <c r="A13023" s="1" t="s">
        <v>1272</v>
      </c>
      <c r="J13023" s="1" t="s">
        <v>1511</v>
      </c>
      <c r="K13023" s="1" t="s">
        <v>1509</v>
      </c>
      <c r="L13023" s="1" t="s">
        <v>1512</v>
      </c>
      <c r="M13023" s="1">
        <v>1</v>
      </c>
    </row>
    <row r="13024" spans="1:13" x14ac:dyDescent="0.25">
      <c r="A13024" s="1" t="s">
        <v>1272</v>
      </c>
      <c r="J13024" s="1" t="s">
        <v>1511</v>
      </c>
      <c r="K13024" s="1" t="s">
        <v>1509</v>
      </c>
      <c r="L13024" s="1" t="s">
        <v>1512</v>
      </c>
      <c r="M13024" s="1">
        <v>1</v>
      </c>
    </row>
    <row r="13025" spans="1:13" x14ac:dyDescent="0.25">
      <c r="A13025" s="1" t="s">
        <v>1272</v>
      </c>
      <c r="J13025" s="1" t="s">
        <v>1511</v>
      </c>
      <c r="K13025" s="1" t="s">
        <v>1509</v>
      </c>
      <c r="L13025" s="1" t="s">
        <v>1512</v>
      </c>
      <c r="M13025" s="1">
        <v>1</v>
      </c>
    </row>
    <row r="13026" spans="1:13" x14ac:dyDescent="0.25">
      <c r="A13026" s="1" t="s">
        <v>1272</v>
      </c>
      <c r="J13026" s="1" t="s">
        <v>1511</v>
      </c>
      <c r="K13026" s="1" t="s">
        <v>1509</v>
      </c>
      <c r="L13026" s="1" t="s">
        <v>1512</v>
      </c>
      <c r="M13026" s="1">
        <v>1</v>
      </c>
    </row>
    <row r="13027" spans="1:13" x14ac:dyDescent="0.25">
      <c r="A13027" s="1" t="s">
        <v>1272</v>
      </c>
      <c r="J13027" s="1" t="s">
        <v>1511</v>
      </c>
      <c r="K13027" s="1" t="s">
        <v>1509</v>
      </c>
      <c r="L13027" s="1" t="s">
        <v>1512</v>
      </c>
      <c r="M13027" s="1">
        <v>1</v>
      </c>
    </row>
    <row r="13028" spans="1:13" x14ac:dyDescent="0.25">
      <c r="A13028" s="1" t="s">
        <v>1272</v>
      </c>
      <c r="J13028" s="1" t="s">
        <v>1511</v>
      </c>
      <c r="K13028" s="1" t="s">
        <v>1509</v>
      </c>
      <c r="L13028" s="1" t="s">
        <v>1512</v>
      </c>
      <c r="M13028" s="1">
        <v>1</v>
      </c>
    </row>
    <row r="13029" spans="1:13" x14ac:dyDescent="0.25">
      <c r="A13029" s="1" t="s">
        <v>1272</v>
      </c>
      <c r="J13029" s="1" t="s">
        <v>1511</v>
      </c>
      <c r="K13029" s="1" t="s">
        <v>1509</v>
      </c>
      <c r="L13029" s="1" t="s">
        <v>1512</v>
      </c>
      <c r="M13029" s="1">
        <v>2</v>
      </c>
    </row>
    <row r="13030" spans="1:13" x14ac:dyDescent="0.25">
      <c r="A13030" s="1" t="s">
        <v>1272</v>
      </c>
      <c r="J13030" s="1" t="s">
        <v>1511</v>
      </c>
      <c r="K13030" s="1" t="s">
        <v>1509</v>
      </c>
      <c r="L13030" s="1" t="s">
        <v>1512</v>
      </c>
      <c r="M13030" s="1">
        <v>2</v>
      </c>
    </row>
    <row r="13031" spans="1:13" x14ac:dyDescent="0.25">
      <c r="A13031" s="1" t="s">
        <v>1272</v>
      </c>
      <c r="J13031" s="1" t="s">
        <v>1511</v>
      </c>
      <c r="K13031" s="1" t="s">
        <v>1509</v>
      </c>
      <c r="L13031" s="1" t="s">
        <v>1512</v>
      </c>
      <c r="M13031" s="1">
        <v>2</v>
      </c>
    </row>
    <row r="13032" spans="1:13" x14ac:dyDescent="0.25">
      <c r="A13032" s="1" t="s">
        <v>1272</v>
      </c>
      <c r="J13032" s="1" t="s">
        <v>1511</v>
      </c>
      <c r="K13032" s="1" t="s">
        <v>1509</v>
      </c>
      <c r="L13032" s="1" t="s">
        <v>1512</v>
      </c>
      <c r="M13032" s="1">
        <v>1</v>
      </c>
    </row>
    <row r="13033" spans="1:13" x14ac:dyDescent="0.25">
      <c r="A13033" s="1" t="s">
        <v>1272</v>
      </c>
      <c r="J13033" s="1" t="s">
        <v>1511</v>
      </c>
      <c r="K13033" s="1" t="s">
        <v>1509</v>
      </c>
      <c r="L13033" s="1" t="s">
        <v>1512</v>
      </c>
      <c r="M13033" s="1">
        <v>2</v>
      </c>
    </row>
    <row r="13034" spans="1:13" x14ac:dyDescent="0.25">
      <c r="A13034" s="1" t="s">
        <v>1272</v>
      </c>
      <c r="J13034" s="1" t="s">
        <v>1511</v>
      </c>
      <c r="K13034" s="1" t="s">
        <v>1509</v>
      </c>
      <c r="L13034" s="1" t="s">
        <v>1512</v>
      </c>
      <c r="M13034" s="1">
        <v>2</v>
      </c>
    </row>
    <row r="13035" spans="1:13" x14ac:dyDescent="0.25">
      <c r="A13035" s="1" t="s">
        <v>1272</v>
      </c>
      <c r="J13035" s="1" t="s">
        <v>1511</v>
      </c>
      <c r="K13035" s="1" t="s">
        <v>1509</v>
      </c>
      <c r="L13035" s="1" t="s">
        <v>1512</v>
      </c>
      <c r="M13035" s="1">
        <v>1</v>
      </c>
    </row>
    <row r="13036" spans="1:13" x14ac:dyDescent="0.25">
      <c r="A13036" s="1" t="s">
        <v>1272</v>
      </c>
      <c r="J13036" s="1" t="s">
        <v>1511</v>
      </c>
      <c r="K13036" s="1" t="s">
        <v>1509</v>
      </c>
      <c r="L13036" s="1" t="s">
        <v>1512</v>
      </c>
      <c r="M13036" s="1">
        <v>1</v>
      </c>
    </row>
    <row r="13037" spans="1:13" x14ac:dyDescent="0.25">
      <c r="A13037" s="1" t="s">
        <v>1272</v>
      </c>
      <c r="J13037" s="1" t="s">
        <v>1511</v>
      </c>
      <c r="K13037" s="1" t="s">
        <v>1509</v>
      </c>
      <c r="L13037" s="1" t="s">
        <v>1512</v>
      </c>
      <c r="M13037" s="1">
        <v>1</v>
      </c>
    </row>
    <row r="13038" spans="1:13" x14ac:dyDescent="0.25">
      <c r="A13038" s="1" t="s">
        <v>1272</v>
      </c>
      <c r="J13038" s="1" t="s">
        <v>1511</v>
      </c>
      <c r="K13038" s="1" t="s">
        <v>1509</v>
      </c>
      <c r="L13038" s="1" t="s">
        <v>1512</v>
      </c>
      <c r="M13038" s="1">
        <v>1</v>
      </c>
    </row>
    <row r="13039" spans="1:13" x14ac:dyDescent="0.25">
      <c r="A13039" s="1" t="s">
        <v>1272</v>
      </c>
      <c r="J13039" s="1" t="s">
        <v>1511</v>
      </c>
      <c r="K13039" s="1" t="s">
        <v>1509</v>
      </c>
      <c r="L13039" s="1" t="s">
        <v>1512</v>
      </c>
      <c r="M13039" s="1">
        <v>1</v>
      </c>
    </row>
    <row r="13040" spans="1:13" x14ac:dyDescent="0.25">
      <c r="A13040" s="1" t="s">
        <v>1272</v>
      </c>
      <c r="J13040" s="1" t="s">
        <v>1511</v>
      </c>
      <c r="K13040" s="1" t="s">
        <v>1509</v>
      </c>
      <c r="L13040" s="1" t="s">
        <v>1512</v>
      </c>
      <c r="M13040" s="1">
        <v>1</v>
      </c>
    </row>
    <row r="13041" spans="1:13" x14ac:dyDescent="0.25">
      <c r="A13041" s="1" t="s">
        <v>1272</v>
      </c>
      <c r="J13041" s="1" t="s">
        <v>1511</v>
      </c>
      <c r="K13041" s="1" t="s">
        <v>1509</v>
      </c>
      <c r="L13041" s="1" t="s">
        <v>1512</v>
      </c>
      <c r="M13041" s="1">
        <v>1</v>
      </c>
    </row>
    <row r="13042" spans="1:13" x14ac:dyDescent="0.25">
      <c r="A13042" s="1" t="s">
        <v>1272</v>
      </c>
      <c r="J13042" s="1" t="s">
        <v>1511</v>
      </c>
      <c r="K13042" s="1" t="s">
        <v>1509</v>
      </c>
      <c r="L13042" s="1" t="s">
        <v>1512</v>
      </c>
      <c r="M13042" s="1">
        <v>1</v>
      </c>
    </row>
    <row r="13043" spans="1:13" x14ac:dyDescent="0.25">
      <c r="A13043" s="1" t="s">
        <v>1272</v>
      </c>
      <c r="J13043" s="1" t="s">
        <v>1511</v>
      </c>
      <c r="K13043" s="1" t="s">
        <v>1509</v>
      </c>
      <c r="L13043" s="1" t="s">
        <v>1512</v>
      </c>
      <c r="M13043" s="1">
        <v>1</v>
      </c>
    </row>
    <row r="13044" spans="1:13" x14ac:dyDescent="0.25">
      <c r="A13044" s="1" t="s">
        <v>1272</v>
      </c>
      <c r="J13044" s="1" t="s">
        <v>1511</v>
      </c>
      <c r="K13044" s="1" t="s">
        <v>1509</v>
      </c>
      <c r="L13044" s="1" t="s">
        <v>1512</v>
      </c>
      <c r="M13044" s="1">
        <v>1</v>
      </c>
    </row>
    <row r="13045" spans="1:13" x14ac:dyDescent="0.25">
      <c r="A13045" s="1" t="s">
        <v>1272</v>
      </c>
      <c r="J13045" s="1" t="s">
        <v>1511</v>
      </c>
      <c r="K13045" s="1" t="s">
        <v>1509</v>
      </c>
      <c r="L13045" s="1" t="s">
        <v>1512</v>
      </c>
      <c r="M13045" s="1">
        <v>1</v>
      </c>
    </row>
    <row r="13046" spans="1:13" x14ac:dyDescent="0.25">
      <c r="A13046" s="1" t="s">
        <v>1272</v>
      </c>
      <c r="J13046" s="1" t="s">
        <v>1511</v>
      </c>
      <c r="K13046" s="1" t="s">
        <v>1509</v>
      </c>
      <c r="L13046" s="1" t="s">
        <v>1512</v>
      </c>
      <c r="M13046" s="1">
        <v>1</v>
      </c>
    </row>
    <row r="13047" spans="1:13" x14ac:dyDescent="0.25">
      <c r="A13047" s="1" t="s">
        <v>1272</v>
      </c>
      <c r="J13047" s="1" t="s">
        <v>1511</v>
      </c>
      <c r="K13047" s="1" t="s">
        <v>1509</v>
      </c>
      <c r="L13047" s="1" t="s">
        <v>1512</v>
      </c>
      <c r="M13047" s="1">
        <v>1</v>
      </c>
    </row>
    <row r="13048" spans="1:13" x14ac:dyDescent="0.25">
      <c r="A13048" s="1" t="s">
        <v>1272</v>
      </c>
      <c r="J13048" s="1" t="s">
        <v>1511</v>
      </c>
      <c r="K13048" s="1" t="s">
        <v>1509</v>
      </c>
      <c r="L13048" s="1" t="s">
        <v>1512</v>
      </c>
      <c r="M13048" s="1">
        <v>1</v>
      </c>
    </row>
    <row r="13049" spans="1:13" x14ac:dyDescent="0.25">
      <c r="A13049" s="1" t="s">
        <v>1272</v>
      </c>
      <c r="J13049" s="1" t="s">
        <v>1511</v>
      </c>
      <c r="K13049" s="1" t="s">
        <v>1509</v>
      </c>
      <c r="L13049" s="1" t="s">
        <v>1512</v>
      </c>
      <c r="M13049" s="1">
        <v>1</v>
      </c>
    </row>
    <row r="13050" spans="1:13" x14ac:dyDescent="0.25">
      <c r="A13050" s="1" t="s">
        <v>1272</v>
      </c>
      <c r="J13050" s="1" t="s">
        <v>1511</v>
      </c>
      <c r="K13050" s="1" t="s">
        <v>1509</v>
      </c>
      <c r="L13050" s="1" t="s">
        <v>1512</v>
      </c>
      <c r="M13050" s="1">
        <v>1</v>
      </c>
    </row>
    <row r="13051" spans="1:13" x14ac:dyDescent="0.25">
      <c r="A13051" s="1" t="s">
        <v>1272</v>
      </c>
      <c r="J13051" s="1" t="s">
        <v>1511</v>
      </c>
      <c r="K13051" s="1" t="s">
        <v>1509</v>
      </c>
      <c r="L13051" s="1" t="s">
        <v>1512</v>
      </c>
      <c r="M13051" s="1">
        <v>1</v>
      </c>
    </row>
    <row r="13052" spans="1:13" x14ac:dyDescent="0.25">
      <c r="A13052" s="1" t="s">
        <v>1272</v>
      </c>
      <c r="J13052" s="1" t="s">
        <v>1511</v>
      </c>
      <c r="K13052" s="1" t="s">
        <v>1509</v>
      </c>
      <c r="L13052" s="1" t="s">
        <v>1512</v>
      </c>
      <c r="M13052" s="1">
        <v>1</v>
      </c>
    </row>
    <row r="13053" spans="1:13" x14ac:dyDescent="0.25">
      <c r="A13053" s="1" t="s">
        <v>1272</v>
      </c>
      <c r="J13053" s="1" t="s">
        <v>1511</v>
      </c>
      <c r="K13053" s="1" t="s">
        <v>1509</v>
      </c>
      <c r="L13053" s="1" t="s">
        <v>1512</v>
      </c>
      <c r="M13053" s="1">
        <v>1</v>
      </c>
    </row>
    <row r="13054" spans="1:13" x14ac:dyDescent="0.25">
      <c r="A13054" s="1" t="s">
        <v>1272</v>
      </c>
      <c r="J13054" s="1" t="s">
        <v>1511</v>
      </c>
      <c r="K13054" s="1" t="s">
        <v>1509</v>
      </c>
      <c r="L13054" s="1" t="s">
        <v>1512</v>
      </c>
      <c r="M13054" s="1">
        <v>1</v>
      </c>
    </row>
    <row r="13055" spans="1:13" x14ac:dyDescent="0.25">
      <c r="A13055" s="1" t="s">
        <v>1272</v>
      </c>
      <c r="J13055" s="1" t="s">
        <v>1511</v>
      </c>
      <c r="K13055" s="1" t="s">
        <v>1509</v>
      </c>
      <c r="L13055" s="1" t="s">
        <v>1512</v>
      </c>
      <c r="M13055" s="1">
        <v>1</v>
      </c>
    </row>
    <row r="13056" spans="1:13" x14ac:dyDescent="0.25">
      <c r="A13056" s="1" t="s">
        <v>1272</v>
      </c>
      <c r="J13056" s="1" t="s">
        <v>1511</v>
      </c>
      <c r="K13056" s="1" t="s">
        <v>1509</v>
      </c>
      <c r="L13056" s="1" t="s">
        <v>1512</v>
      </c>
      <c r="M13056" s="1">
        <v>1</v>
      </c>
    </row>
    <row r="13057" spans="1:13" x14ac:dyDescent="0.25">
      <c r="A13057" s="1" t="s">
        <v>1272</v>
      </c>
      <c r="J13057" s="1" t="s">
        <v>1511</v>
      </c>
      <c r="K13057" s="1" t="s">
        <v>1509</v>
      </c>
      <c r="L13057" s="1" t="s">
        <v>1512</v>
      </c>
      <c r="M13057" s="1">
        <v>1</v>
      </c>
    </row>
    <row r="13058" spans="1:13" x14ac:dyDescent="0.25">
      <c r="A13058" s="1" t="s">
        <v>1272</v>
      </c>
      <c r="J13058" s="1" t="s">
        <v>1511</v>
      </c>
      <c r="K13058" s="1" t="s">
        <v>1509</v>
      </c>
      <c r="L13058" s="1" t="s">
        <v>1512</v>
      </c>
      <c r="M13058" s="1">
        <v>1</v>
      </c>
    </row>
    <row r="13059" spans="1:13" x14ac:dyDescent="0.25">
      <c r="A13059" s="1" t="s">
        <v>1366</v>
      </c>
      <c r="J13059" s="1" t="s">
        <v>1511</v>
      </c>
      <c r="K13059" s="1" t="s">
        <v>1509</v>
      </c>
      <c r="L13059" s="1" t="s">
        <v>1512</v>
      </c>
      <c r="M13059" s="1">
        <v>1</v>
      </c>
    </row>
    <row r="13060" spans="1:13" x14ac:dyDescent="0.25">
      <c r="A13060" s="1" t="s">
        <v>1366</v>
      </c>
      <c r="J13060" s="1" t="s">
        <v>1511</v>
      </c>
      <c r="K13060" s="1" t="s">
        <v>1509</v>
      </c>
      <c r="L13060" s="1" t="s">
        <v>1512</v>
      </c>
      <c r="M13060" s="1">
        <v>1</v>
      </c>
    </row>
    <row r="13061" spans="1:13" x14ac:dyDescent="0.25">
      <c r="A13061" s="1" t="s">
        <v>1366</v>
      </c>
      <c r="J13061" s="1" t="s">
        <v>1511</v>
      </c>
      <c r="K13061" s="1" t="s">
        <v>1509</v>
      </c>
      <c r="L13061" s="1" t="s">
        <v>1512</v>
      </c>
      <c r="M13061" s="1">
        <v>1</v>
      </c>
    </row>
    <row r="13062" spans="1:13" x14ac:dyDescent="0.25">
      <c r="A13062" s="1" t="s">
        <v>1479</v>
      </c>
      <c r="J13062" s="1" t="s">
        <v>1511</v>
      </c>
      <c r="K13062" s="1" t="s">
        <v>1514</v>
      </c>
      <c r="L13062" s="1" t="s">
        <v>1513</v>
      </c>
      <c r="M13062" s="1">
        <v>2</v>
      </c>
    </row>
    <row r="13063" spans="1:13" x14ac:dyDescent="0.25">
      <c r="A13063" s="1" t="s">
        <v>1366</v>
      </c>
      <c r="J13063" s="1" t="s">
        <v>1511</v>
      </c>
      <c r="K13063" s="1" t="s">
        <v>1509</v>
      </c>
      <c r="L13063" s="1" t="s">
        <v>1512</v>
      </c>
      <c r="M13063" s="1">
        <v>2</v>
      </c>
    </row>
    <row r="13064" spans="1:13" x14ac:dyDescent="0.25">
      <c r="A13064" s="1" t="s">
        <v>1366</v>
      </c>
      <c r="J13064" s="1" t="s">
        <v>1511</v>
      </c>
      <c r="K13064" s="1" t="s">
        <v>1509</v>
      </c>
      <c r="L13064" s="1" t="s">
        <v>1512</v>
      </c>
      <c r="M13064" s="1">
        <v>1</v>
      </c>
    </row>
    <row r="13065" spans="1:13" x14ac:dyDescent="0.25">
      <c r="A13065" s="1" t="s">
        <v>1366</v>
      </c>
      <c r="J13065" s="1" t="s">
        <v>1511</v>
      </c>
      <c r="K13065" s="1" t="s">
        <v>1509</v>
      </c>
      <c r="L13065" s="1" t="s">
        <v>1512</v>
      </c>
      <c r="M13065" s="1">
        <v>1</v>
      </c>
    </row>
    <row r="13066" spans="1:13" x14ac:dyDescent="0.25">
      <c r="A13066" s="1" t="s">
        <v>1481</v>
      </c>
      <c r="J13066" s="1" t="s">
        <v>1511</v>
      </c>
      <c r="K13066" s="1" t="s">
        <v>1514</v>
      </c>
      <c r="L13066" s="1" t="s">
        <v>1513</v>
      </c>
      <c r="M13066" s="1">
        <v>21</v>
      </c>
    </row>
    <row r="13067" spans="1:13" x14ac:dyDescent="0.25">
      <c r="A13067" s="1" t="s">
        <v>1366</v>
      </c>
      <c r="J13067" s="1" t="s">
        <v>1511</v>
      </c>
      <c r="K13067" s="1" t="s">
        <v>1509</v>
      </c>
      <c r="L13067" s="1" t="s">
        <v>1512</v>
      </c>
      <c r="M13067" s="1">
        <v>1</v>
      </c>
    </row>
    <row r="13068" spans="1:13" x14ac:dyDescent="0.25">
      <c r="A13068" s="1" t="s">
        <v>1366</v>
      </c>
      <c r="J13068" s="1" t="s">
        <v>1511</v>
      </c>
      <c r="K13068" s="1" t="s">
        <v>1509</v>
      </c>
      <c r="L13068" s="1" t="s">
        <v>1512</v>
      </c>
      <c r="M13068" s="1">
        <v>1</v>
      </c>
    </row>
    <row r="13069" spans="1:13" x14ac:dyDescent="0.25">
      <c r="A13069" s="1" t="s">
        <v>1366</v>
      </c>
      <c r="J13069" s="1" t="s">
        <v>1511</v>
      </c>
      <c r="K13069" s="1" t="s">
        <v>1509</v>
      </c>
      <c r="L13069" s="1" t="s">
        <v>1512</v>
      </c>
      <c r="M13069" s="1">
        <v>1</v>
      </c>
    </row>
    <row r="13070" spans="1:13" x14ac:dyDescent="0.25">
      <c r="A13070" s="1" t="s">
        <v>1366</v>
      </c>
      <c r="J13070" s="1" t="s">
        <v>1511</v>
      </c>
      <c r="K13070" s="1" t="s">
        <v>1509</v>
      </c>
      <c r="L13070" s="1" t="s">
        <v>1512</v>
      </c>
      <c r="M13070" s="1">
        <v>1</v>
      </c>
    </row>
    <row r="13071" spans="1:13" x14ac:dyDescent="0.25">
      <c r="A13071" s="1" t="s">
        <v>1366</v>
      </c>
      <c r="J13071" s="1" t="s">
        <v>1511</v>
      </c>
      <c r="K13071" s="1" t="s">
        <v>1509</v>
      </c>
      <c r="L13071" s="1" t="s">
        <v>1512</v>
      </c>
      <c r="M13071" s="1">
        <v>1</v>
      </c>
    </row>
    <row r="13072" spans="1:13" x14ac:dyDescent="0.25">
      <c r="A13072" s="1" t="s">
        <v>1366</v>
      </c>
      <c r="J13072" s="1" t="s">
        <v>1511</v>
      </c>
      <c r="K13072" s="1" t="s">
        <v>1509</v>
      </c>
      <c r="L13072" s="1" t="s">
        <v>1512</v>
      </c>
      <c r="M13072" s="1">
        <v>1</v>
      </c>
    </row>
    <row r="13073" spans="1:13" x14ac:dyDescent="0.25">
      <c r="A13073" s="1" t="s">
        <v>1366</v>
      </c>
      <c r="J13073" s="1" t="s">
        <v>1511</v>
      </c>
      <c r="K13073" s="1" t="s">
        <v>1509</v>
      </c>
      <c r="L13073" s="1" t="s">
        <v>1512</v>
      </c>
      <c r="M13073" s="1">
        <v>1</v>
      </c>
    </row>
    <row r="13074" spans="1:13" x14ac:dyDescent="0.25">
      <c r="A13074" s="1" t="s">
        <v>1366</v>
      </c>
      <c r="J13074" s="1" t="s">
        <v>1511</v>
      </c>
      <c r="K13074" s="1" t="s">
        <v>1509</v>
      </c>
      <c r="L13074" s="1" t="s">
        <v>1512</v>
      </c>
      <c r="M13074" s="1">
        <v>1</v>
      </c>
    </row>
    <row r="13075" spans="1:13" x14ac:dyDescent="0.25">
      <c r="A13075" s="1" t="s">
        <v>1366</v>
      </c>
      <c r="J13075" s="1" t="s">
        <v>1511</v>
      </c>
      <c r="K13075" s="1" t="s">
        <v>1509</v>
      </c>
      <c r="L13075" s="1" t="s">
        <v>1512</v>
      </c>
      <c r="M13075" s="1">
        <v>2</v>
      </c>
    </row>
    <row r="13076" spans="1:13" x14ac:dyDescent="0.25">
      <c r="A13076" s="1" t="s">
        <v>1366</v>
      </c>
      <c r="J13076" s="1" t="s">
        <v>1511</v>
      </c>
      <c r="K13076" s="1" t="s">
        <v>1509</v>
      </c>
      <c r="L13076" s="1" t="s">
        <v>1512</v>
      </c>
      <c r="M13076" s="1">
        <v>1</v>
      </c>
    </row>
    <row r="13077" spans="1:13" x14ac:dyDescent="0.25">
      <c r="A13077" s="1" t="s">
        <v>1366</v>
      </c>
      <c r="J13077" s="1" t="s">
        <v>1511</v>
      </c>
      <c r="K13077" s="1" t="s">
        <v>1509</v>
      </c>
      <c r="L13077" s="1" t="s">
        <v>1512</v>
      </c>
      <c r="M13077" s="1">
        <v>2</v>
      </c>
    </row>
    <row r="13078" spans="1:13" x14ac:dyDescent="0.25">
      <c r="A13078" s="1" t="s">
        <v>1366</v>
      </c>
      <c r="J13078" s="1" t="s">
        <v>1511</v>
      </c>
      <c r="K13078" s="1" t="s">
        <v>1509</v>
      </c>
      <c r="L13078" s="1" t="s">
        <v>1512</v>
      </c>
      <c r="M13078" s="1">
        <v>1</v>
      </c>
    </row>
    <row r="13079" spans="1:13" x14ac:dyDescent="0.25">
      <c r="A13079" s="1" t="s">
        <v>1366</v>
      </c>
      <c r="J13079" s="1" t="s">
        <v>1511</v>
      </c>
      <c r="K13079" s="1" t="s">
        <v>1509</v>
      </c>
      <c r="L13079" s="1" t="s">
        <v>1512</v>
      </c>
      <c r="M13079" s="1">
        <v>2</v>
      </c>
    </row>
    <row r="13080" spans="1:13" x14ac:dyDescent="0.25">
      <c r="A13080" s="1" t="s">
        <v>1366</v>
      </c>
      <c r="J13080" s="1" t="s">
        <v>1511</v>
      </c>
      <c r="K13080" s="1" t="s">
        <v>1509</v>
      </c>
      <c r="L13080" s="1" t="s">
        <v>1512</v>
      </c>
      <c r="M13080" s="1">
        <v>2</v>
      </c>
    </row>
    <row r="13081" spans="1:13" x14ac:dyDescent="0.25">
      <c r="A13081" s="1" t="s">
        <v>1366</v>
      </c>
      <c r="J13081" s="1" t="s">
        <v>1511</v>
      </c>
      <c r="K13081" s="1" t="s">
        <v>1509</v>
      </c>
      <c r="L13081" s="1" t="s">
        <v>1512</v>
      </c>
      <c r="M13081" s="1">
        <v>1</v>
      </c>
    </row>
    <row r="13082" spans="1:13" x14ac:dyDescent="0.25">
      <c r="A13082" s="1" t="s">
        <v>1366</v>
      </c>
      <c r="J13082" s="1" t="s">
        <v>1511</v>
      </c>
      <c r="K13082" s="1" t="s">
        <v>1509</v>
      </c>
      <c r="L13082" s="1" t="s">
        <v>1512</v>
      </c>
      <c r="M13082" s="1">
        <v>2</v>
      </c>
    </row>
    <row r="13083" spans="1:13" x14ac:dyDescent="0.25">
      <c r="A13083" s="1" t="s">
        <v>1366</v>
      </c>
      <c r="J13083" s="1" t="s">
        <v>1511</v>
      </c>
      <c r="K13083" s="1" t="s">
        <v>1509</v>
      </c>
      <c r="L13083" s="1" t="s">
        <v>1512</v>
      </c>
      <c r="M13083" s="1">
        <v>1</v>
      </c>
    </row>
    <row r="13084" spans="1:13" x14ac:dyDescent="0.25">
      <c r="A13084" s="1" t="s">
        <v>1263</v>
      </c>
      <c r="J13084" s="1" t="s">
        <v>1511</v>
      </c>
      <c r="K13084" s="1" t="s">
        <v>1509</v>
      </c>
      <c r="L13084" s="1" t="s">
        <v>1512</v>
      </c>
      <c r="M13084" s="1">
        <v>1</v>
      </c>
    </row>
    <row r="13085" spans="1:13" x14ac:dyDescent="0.25">
      <c r="A13085" s="1" t="s">
        <v>1263</v>
      </c>
      <c r="J13085" s="1" t="s">
        <v>1511</v>
      </c>
      <c r="K13085" s="1" t="s">
        <v>1509</v>
      </c>
      <c r="L13085" s="1" t="s">
        <v>1510</v>
      </c>
      <c r="M13085" s="1">
        <v>1</v>
      </c>
    </row>
    <row r="13086" spans="1:13" x14ac:dyDescent="0.25">
      <c r="A13086" s="1" t="s">
        <v>1263</v>
      </c>
      <c r="J13086" s="1" t="s">
        <v>1511</v>
      </c>
      <c r="K13086" s="1" t="s">
        <v>1509</v>
      </c>
      <c r="L13086" s="1" t="s">
        <v>1510</v>
      </c>
      <c r="M13086" s="1">
        <v>1</v>
      </c>
    </row>
    <row r="13087" spans="1:13" x14ac:dyDescent="0.25">
      <c r="A13087" s="1" t="s">
        <v>1263</v>
      </c>
      <c r="J13087" s="1" t="s">
        <v>1511</v>
      </c>
      <c r="K13087" s="1" t="s">
        <v>1509</v>
      </c>
      <c r="L13087" s="1" t="s">
        <v>1510</v>
      </c>
      <c r="M13087" s="1">
        <v>1</v>
      </c>
    </row>
    <row r="13088" spans="1:13" x14ac:dyDescent="0.25">
      <c r="A13088" s="1" t="s">
        <v>1263</v>
      </c>
      <c r="J13088" s="1" t="s">
        <v>1511</v>
      </c>
      <c r="K13088" s="1" t="s">
        <v>1509</v>
      </c>
      <c r="L13088" s="1" t="s">
        <v>1510</v>
      </c>
      <c r="M13088" s="1">
        <v>1</v>
      </c>
    </row>
    <row r="13089" spans="1:13" x14ac:dyDescent="0.25">
      <c r="A13089" s="1" t="s">
        <v>1263</v>
      </c>
      <c r="J13089" s="1" t="s">
        <v>1511</v>
      </c>
      <c r="K13089" s="1" t="s">
        <v>1509</v>
      </c>
      <c r="L13089" s="1" t="s">
        <v>1510</v>
      </c>
      <c r="M13089" s="1">
        <v>1</v>
      </c>
    </row>
    <row r="13090" spans="1:13" x14ac:dyDescent="0.25">
      <c r="A13090" s="1" t="s">
        <v>1263</v>
      </c>
      <c r="J13090" s="1" t="s">
        <v>1511</v>
      </c>
      <c r="K13090" s="1" t="s">
        <v>1509</v>
      </c>
      <c r="L13090" s="1" t="s">
        <v>1510</v>
      </c>
      <c r="M13090" s="1">
        <v>1</v>
      </c>
    </row>
    <row r="13091" spans="1:13" x14ac:dyDescent="0.25">
      <c r="A13091" s="1" t="s">
        <v>1263</v>
      </c>
      <c r="J13091" s="1" t="s">
        <v>1511</v>
      </c>
      <c r="K13091" s="1" t="s">
        <v>1509</v>
      </c>
      <c r="L13091" s="1" t="s">
        <v>1510</v>
      </c>
      <c r="M13091" s="1">
        <v>1</v>
      </c>
    </row>
    <row r="13092" spans="1:13" x14ac:dyDescent="0.25">
      <c r="A13092" s="1" t="s">
        <v>1263</v>
      </c>
      <c r="J13092" s="1" t="s">
        <v>1511</v>
      </c>
      <c r="K13092" s="1" t="s">
        <v>1509</v>
      </c>
      <c r="L13092" s="1" t="s">
        <v>1510</v>
      </c>
      <c r="M13092" s="1">
        <v>1</v>
      </c>
    </row>
    <row r="13093" spans="1:13" x14ac:dyDescent="0.25">
      <c r="A13093" s="1" t="s">
        <v>1263</v>
      </c>
      <c r="J13093" s="1" t="s">
        <v>1511</v>
      </c>
      <c r="K13093" s="1" t="s">
        <v>1509</v>
      </c>
      <c r="L13093" s="1" t="s">
        <v>1510</v>
      </c>
      <c r="M13093" s="1">
        <v>1</v>
      </c>
    </row>
    <row r="13094" spans="1:13" x14ac:dyDescent="0.25">
      <c r="A13094" s="1" t="s">
        <v>1263</v>
      </c>
      <c r="J13094" s="1" t="s">
        <v>1511</v>
      </c>
      <c r="K13094" s="1" t="s">
        <v>1509</v>
      </c>
      <c r="L13094" s="1" t="s">
        <v>1510</v>
      </c>
      <c r="M13094" s="1">
        <v>1</v>
      </c>
    </row>
    <row r="13095" spans="1:13" x14ac:dyDescent="0.25">
      <c r="A13095" s="1" t="s">
        <v>1263</v>
      </c>
      <c r="J13095" s="1" t="s">
        <v>1511</v>
      </c>
      <c r="K13095" s="1" t="s">
        <v>1509</v>
      </c>
      <c r="L13095" s="1" t="s">
        <v>1510</v>
      </c>
      <c r="M13095" s="1">
        <v>1</v>
      </c>
    </row>
    <row r="13096" spans="1:13" x14ac:dyDescent="0.25">
      <c r="A13096" s="1" t="s">
        <v>1263</v>
      </c>
      <c r="J13096" s="1" t="s">
        <v>1511</v>
      </c>
      <c r="K13096" s="1" t="s">
        <v>1509</v>
      </c>
      <c r="L13096" s="1" t="s">
        <v>1510</v>
      </c>
      <c r="M13096" s="1">
        <v>1</v>
      </c>
    </row>
    <row r="13097" spans="1:13" x14ac:dyDescent="0.25">
      <c r="A13097" s="1" t="s">
        <v>1263</v>
      </c>
      <c r="J13097" s="1" t="s">
        <v>1511</v>
      </c>
      <c r="K13097" s="1" t="s">
        <v>1509</v>
      </c>
      <c r="L13097" s="1" t="s">
        <v>1510</v>
      </c>
      <c r="M13097" s="1">
        <v>1</v>
      </c>
    </row>
    <row r="13098" spans="1:13" x14ac:dyDescent="0.25">
      <c r="A13098" s="1" t="s">
        <v>1263</v>
      </c>
      <c r="J13098" s="1" t="s">
        <v>1511</v>
      </c>
      <c r="K13098" s="1" t="s">
        <v>1509</v>
      </c>
      <c r="L13098" s="1" t="s">
        <v>1510</v>
      </c>
      <c r="M13098" s="1">
        <v>1</v>
      </c>
    </row>
    <row r="13099" spans="1:13" x14ac:dyDescent="0.25">
      <c r="A13099" s="1" t="s">
        <v>1263</v>
      </c>
      <c r="J13099" s="1" t="s">
        <v>1511</v>
      </c>
      <c r="K13099" s="1" t="s">
        <v>1509</v>
      </c>
      <c r="L13099" s="1" t="s">
        <v>1510</v>
      </c>
      <c r="M13099" s="1">
        <v>1</v>
      </c>
    </row>
    <row r="13100" spans="1:13" x14ac:dyDescent="0.25">
      <c r="A13100" s="1" t="s">
        <v>1263</v>
      </c>
      <c r="J13100" s="1" t="s">
        <v>1511</v>
      </c>
      <c r="K13100" s="1" t="s">
        <v>1509</v>
      </c>
      <c r="L13100" s="1" t="s">
        <v>1510</v>
      </c>
      <c r="M13100" s="1">
        <v>1</v>
      </c>
    </row>
    <row r="13101" spans="1:13" x14ac:dyDescent="0.25">
      <c r="A13101" s="1" t="s">
        <v>1263</v>
      </c>
      <c r="J13101" s="1" t="s">
        <v>1511</v>
      </c>
      <c r="K13101" s="1" t="s">
        <v>1509</v>
      </c>
      <c r="L13101" s="1" t="s">
        <v>1510</v>
      </c>
      <c r="M13101" s="1">
        <v>1</v>
      </c>
    </row>
    <row r="13102" spans="1:13" x14ac:dyDescent="0.25">
      <c r="A13102" s="1" t="s">
        <v>1263</v>
      </c>
      <c r="J13102" s="1" t="s">
        <v>1511</v>
      </c>
      <c r="K13102" s="1" t="s">
        <v>1509</v>
      </c>
      <c r="L13102" s="1" t="s">
        <v>1510</v>
      </c>
      <c r="M13102" s="1">
        <v>1</v>
      </c>
    </row>
    <row r="13103" spans="1:13" x14ac:dyDescent="0.25">
      <c r="A13103" s="1" t="s">
        <v>1263</v>
      </c>
      <c r="J13103" s="1" t="s">
        <v>1511</v>
      </c>
      <c r="K13103" s="1" t="s">
        <v>1509</v>
      </c>
      <c r="L13103" s="1" t="s">
        <v>1510</v>
      </c>
      <c r="M13103" s="1">
        <v>1</v>
      </c>
    </row>
    <row r="13104" spans="1:13" x14ac:dyDescent="0.25">
      <c r="A13104" s="1" t="s">
        <v>1479</v>
      </c>
      <c r="J13104" s="1" t="s">
        <v>1511</v>
      </c>
      <c r="K13104" s="1" t="s">
        <v>1514</v>
      </c>
      <c r="L13104" s="1" t="s">
        <v>1513</v>
      </c>
      <c r="M13104" s="1">
        <v>4</v>
      </c>
    </row>
    <row r="13105" spans="1:13" x14ac:dyDescent="0.25">
      <c r="A13105" s="1" t="s">
        <v>1479</v>
      </c>
      <c r="J13105" s="1" t="s">
        <v>1511</v>
      </c>
      <c r="K13105" s="1" t="s">
        <v>1514</v>
      </c>
      <c r="L13105" s="1" t="s">
        <v>1513</v>
      </c>
      <c r="M13105" s="1">
        <v>1</v>
      </c>
    </row>
    <row r="13106" spans="1:13" x14ac:dyDescent="0.25">
      <c r="A13106" s="1" t="s">
        <v>1479</v>
      </c>
      <c r="J13106" s="1" t="s">
        <v>1511</v>
      </c>
      <c r="K13106" s="1" t="s">
        <v>1514</v>
      </c>
      <c r="L13106" s="1" t="s">
        <v>1513</v>
      </c>
      <c r="M13106" s="1">
        <v>1</v>
      </c>
    </row>
    <row r="13107" spans="1:13" x14ac:dyDescent="0.25">
      <c r="A13107" s="1" t="s">
        <v>1479</v>
      </c>
      <c r="J13107" s="1" t="s">
        <v>1511</v>
      </c>
      <c r="K13107" s="1" t="s">
        <v>1514</v>
      </c>
      <c r="L13107" s="1" t="s">
        <v>1513</v>
      </c>
      <c r="M13107" s="1">
        <v>1</v>
      </c>
    </row>
    <row r="13108" spans="1:13" x14ac:dyDescent="0.25">
      <c r="A13108" s="1" t="s">
        <v>1479</v>
      </c>
      <c r="J13108" s="1" t="s">
        <v>1511</v>
      </c>
      <c r="K13108" s="1" t="s">
        <v>1514</v>
      </c>
      <c r="L13108" s="1" t="s">
        <v>1510</v>
      </c>
      <c r="M13108" s="1">
        <v>1</v>
      </c>
    </row>
    <row r="13109" spans="1:13" x14ac:dyDescent="0.25">
      <c r="A13109" s="1" t="s">
        <v>1479</v>
      </c>
      <c r="J13109" s="1" t="s">
        <v>1511</v>
      </c>
      <c r="K13109" s="1" t="s">
        <v>1514</v>
      </c>
      <c r="L13109" s="1" t="s">
        <v>1513</v>
      </c>
      <c r="M13109" s="1">
        <v>1</v>
      </c>
    </row>
    <row r="13110" spans="1:13" x14ac:dyDescent="0.25">
      <c r="A13110" s="1" t="s">
        <v>1479</v>
      </c>
      <c r="J13110" s="1" t="s">
        <v>1511</v>
      </c>
      <c r="K13110" s="1" t="s">
        <v>1514</v>
      </c>
      <c r="L13110" s="1" t="s">
        <v>1510</v>
      </c>
      <c r="M13110" s="1">
        <v>2</v>
      </c>
    </row>
    <row r="13111" spans="1:13" x14ac:dyDescent="0.25">
      <c r="A13111" s="1" t="s">
        <v>1300</v>
      </c>
      <c r="J13111" s="1" t="s">
        <v>1511</v>
      </c>
      <c r="K13111" s="1" t="s">
        <v>1509</v>
      </c>
      <c r="L13111" s="1" t="s">
        <v>1510</v>
      </c>
      <c r="M13111" s="1">
        <v>3</v>
      </c>
    </row>
    <row r="13112" spans="1:13" x14ac:dyDescent="0.25">
      <c r="A13112" s="1" t="s">
        <v>1300</v>
      </c>
      <c r="J13112" s="1" t="s">
        <v>1511</v>
      </c>
      <c r="K13112" s="1" t="s">
        <v>1509</v>
      </c>
      <c r="L13112" s="1" t="s">
        <v>1510</v>
      </c>
      <c r="M13112" s="1">
        <v>3</v>
      </c>
    </row>
    <row r="13113" spans="1:13" x14ac:dyDescent="0.25">
      <c r="A13113" s="1" t="s">
        <v>1300</v>
      </c>
      <c r="J13113" s="1" t="s">
        <v>1511</v>
      </c>
      <c r="K13113" s="1" t="s">
        <v>1509</v>
      </c>
      <c r="L13113" s="1" t="s">
        <v>1512</v>
      </c>
      <c r="M13113" s="1">
        <v>5</v>
      </c>
    </row>
    <row r="13114" spans="1:13" x14ac:dyDescent="0.25">
      <c r="A13114" s="1" t="s">
        <v>1300</v>
      </c>
      <c r="J13114" s="1" t="s">
        <v>1511</v>
      </c>
      <c r="K13114" s="1" t="s">
        <v>1509</v>
      </c>
      <c r="L13114" s="1" t="s">
        <v>1512</v>
      </c>
      <c r="M13114" s="1">
        <v>1</v>
      </c>
    </row>
    <row r="13115" spans="1:13" x14ac:dyDescent="0.25">
      <c r="A13115" s="1" t="s">
        <v>1300</v>
      </c>
      <c r="J13115" s="1" t="s">
        <v>1511</v>
      </c>
      <c r="K13115" s="1" t="s">
        <v>1509</v>
      </c>
      <c r="L13115" s="1" t="s">
        <v>1512</v>
      </c>
      <c r="M13115" s="1">
        <v>3</v>
      </c>
    </row>
    <row r="13116" spans="1:13" x14ac:dyDescent="0.25">
      <c r="A13116" s="1" t="s">
        <v>1300</v>
      </c>
      <c r="J13116" s="1" t="s">
        <v>1511</v>
      </c>
      <c r="K13116" s="1" t="s">
        <v>1509</v>
      </c>
      <c r="L13116" s="1" t="s">
        <v>1510</v>
      </c>
      <c r="M13116" s="1">
        <v>4</v>
      </c>
    </row>
    <row r="13117" spans="1:13" x14ac:dyDescent="0.25">
      <c r="A13117" s="1" t="s">
        <v>1300</v>
      </c>
      <c r="J13117" s="1" t="s">
        <v>1511</v>
      </c>
      <c r="K13117" s="1" t="s">
        <v>1509</v>
      </c>
      <c r="L13117" s="1" t="s">
        <v>1512</v>
      </c>
      <c r="M13117" s="1">
        <v>2</v>
      </c>
    </row>
    <row r="13118" spans="1:13" x14ac:dyDescent="0.25">
      <c r="A13118" s="1" t="s">
        <v>1300</v>
      </c>
      <c r="J13118" s="1" t="s">
        <v>1511</v>
      </c>
      <c r="K13118" s="1" t="s">
        <v>1509</v>
      </c>
      <c r="L13118" s="1" t="s">
        <v>1512</v>
      </c>
      <c r="M13118" s="1">
        <v>1</v>
      </c>
    </row>
    <row r="13119" spans="1:13" x14ac:dyDescent="0.25">
      <c r="A13119" s="1" t="s">
        <v>1481</v>
      </c>
      <c r="J13119" s="1" t="s">
        <v>1511</v>
      </c>
      <c r="K13119" s="1" t="s">
        <v>1514</v>
      </c>
      <c r="L13119" s="1" t="s">
        <v>1513</v>
      </c>
      <c r="M13119" s="1">
        <v>21</v>
      </c>
    </row>
    <row r="13120" spans="1:13" x14ac:dyDescent="0.25">
      <c r="A13120" s="1" t="s">
        <v>1481</v>
      </c>
      <c r="J13120" s="1" t="s">
        <v>1511</v>
      </c>
      <c r="K13120" s="1" t="s">
        <v>1514</v>
      </c>
      <c r="L13120" s="1" t="s">
        <v>1513</v>
      </c>
      <c r="M13120" s="1">
        <v>12</v>
      </c>
    </row>
    <row r="13121" spans="1:13" x14ac:dyDescent="0.25">
      <c r="A13121" s="1" t="s">
        <v>1481</v>
      </c>
      <c r="J13121" s="1" t="s">
        <v>1511</v>
      </c>
      <c r="K13121" s="1" t="s">
        <v>1514</v>
      </c>
      <c r="L13121" s="1" t="s">
        <v>1513</v>
      </c>
      <c r="M13121" s="1">
        <v>11</v>
      </c>
    </row>
    <row r="13122" spans="1:13" x14ac:dyDescent="0.25">
      <c r="A13122" s="1" t="s">
        <v>1481</v>
      </c>
      <c r="J13122" s="1" t="s">
        <v>1511</v>
      </c>
      <c r="K13122" s="1" t="s">
        <v>1514</v>
      </c>
      <c r="L13122" s="1" t="s">
        <v>1513</v>
      </c>
      <c r="M13122" s="1">
        <v>13</v>
      </c>
    </row>
    <row r="13123" spans="1:13" x14ac:dyDescent="0.25">
      <c r="A13123" s="1" t="s">
        <v>1481</v>
      </c>
      <c r="J13123" s="1" t="s">
        <v>1511</v>
      </c>
      <c r="K13123" s="1" t="s">
        <v>1514</v>
      </c>
      <c r="L13123" s="1" t="s">
        <v>1513</v>
      </c>
      <c r="M13123" s="1">
        <v>6</v>
      </c>
    </row>
    <row r="13124" spans="1:13" x14ac:dyDescent="0.25">
      <c r="A13124" s="1" t="s">
        <v>1481</v>
      </c>
      <c r="J13124" s="1" t="s">
        <v>1511</v>
      </c>
      <c r="K13124" s="1" t="s">
        <v>1514</v>
      </c>
      <c r="L13124" s="1" t="s">
        <v>1513</v>
      </c>
      <c r="M13124" s="1">
        <v>18</v>
      </c>
    </row>
    <row r="13125" spans="1:13" x14ac:dyDescent="0.25">
      <c r="A13125" s="1" t="s">
        <v>1481</v>
      </c>
      <c r="J13125" s="1" t="s">
        <v>1511</v>
      </c>
      <c r="K13125" s="1" t="s">
        <v>1514</v>
      </c>
      <c r="L13125" s="1" t="s">
        <v>1513</v>
      </c>
      <c r="M13125" s="1">
        <v>3</v>
      </c>
    </row>
    <row r="13126" spans="1:13" x14ac:dyDescent="0.25">
      <c r="A13126" s="1" t="s">
        <v>1481</v>
      </c>
      <c r="J13126" s="1" t="s">
        <v>1511</v>
      </c>
      <c r="K13126" s="1" t="s">
        <v>1514</v>
      </c>
      <c r="L13126" s="1" t="s">
        <v>1513</v>
      </c>
      <c r="M13126" s="1">
        <v>5</v>
      </c>
    </row>
    <row r="13127" spans="1:13" x14ac:dyDescent="0.25">
      <c r="A13127" s="1" t="s">
        <v>1481</v>
      </c>
      <c r="J13127" s="1" t="s">
        <v>1511</v>
      </c>
      <c r="K13127" s="1" t="s">
        <v>1514</v>
      </c>
      <c r="L13127" s="1" t="s">
        <v>1513</v>
      </c>
      <c r="M13127" s="1">
        <v>18</v>
      </c>
    </row>
    <row r="13128" spans="1:13" x14ac:dyDescent="0.25">
      <c r="A13128" s="1" t="s">
        <v>1295</v>
      </c>
      <c r="J13128" s="1" t="s">
        <v>1511</v>
      </c>
      <c r="K13128" s="1" t="s">
        <v>1509</v>
      </c>
      <c r="L13128" s="1" t="s">
        <v>1512</v>
      </c>
      <c r="M13128" s="1">
        <v>3</v>
      </c>
    </row>
    <row r="13129" spans="1:13" x14ac:dyDescent="0.25">
      <c r="A13129" s="1" t="s">
        <v>1295</v>
      </c>
      <c r="J13129" s="1" t="s">
        <v>1511</v>
      </c>
      <c r="K13129" s="1" t="s">
        <v>1509</v>
      </c>
      <c r="L13129" s="1" t="s">
        <v>1512</v>
      </c>
      <c r="M13129" s="1">
        <v>1</v>
      </c>
    </row>
    <row r="13130" spans="1:13" x14ac:dyDescent="0.25">
      <c r="A13130" s="1" t="s">
        <v>1295</v>
      </c>
      <c r="J13130" s="1" t="s">
        <v>1511</v>
      </c>
      <c r="K13130" s="1" t="s">
        <v>1509</v>
      </c>
      <c r="L13130" s="1" t="s">
        <v>1512</v>
      </c>
      <c r="M13130" s="1">
        <v>4</v>
      </c>
    </row>
    <row r="13131" spans="1:13" x14ac:dyDescent="0.25">
      <c r="A13131" s="1" t="s">
        <v>1295</v>
      </c>
      <c r="J13131" s="1" t="s">
        <v>1511</v>
      </c>
      <c r="K13131" s="1" t="s">
        <v>1509</v>
      </c>
      <c r="L13131" s="1" t="s">
        <v>1512</v>
      </c>
      <c r="M13131" s="1">
        <v>6</v>
      </c>
    </row>
    <row r="13132" spans="1:13" x14ac:dyDescent="0.25">
      <c r="A13132" s="1" t="s">
        <v>1295</v>
      </c>
      <c r="J13132" s="1" t="s">
        <v>1511</v>
      </c>
      <c r="K13132" s="1" t="s">
        <v>1509</v>
      </c>
      <c r="L13132" s="1" t="s">
        <v>1512</v>
      </c>
      <c r="M13132" s="1">
        <v>1</v>
      </c>
    </row>
    <row r="13133" spans="1:13" x14ac:dyDescent="0.25">
      <c r="A13133" s="1" t="s">
        <v>1295</v>
      </c>
      <c r="J13133" s="1" t="s">
        <v>1511</v>
      </c>
      <c r="K13133" s="1" t="s">
        <v>1509</v>
      </c>
      <c r="L13133" s="1" t="s">
        <v>1512</v>
      </c>
      <c r="M13133" s="1">
        <v>1</v>
      </c>
    </row>
    <row r="13134" spans="1:13" x14ac:dyDescent="0.25">
      <c r="A13134" s="1" t="s">
        <v>1295</v>
      </c>
      <c r="J13134" s="1" t="s">
        <v>1511</v>
      </c>
      <c r="K13134" s="1" t="s">
        <v>1509</v>
      </c>
      <c r="L13134" s="1" t="s">
        <v>1512</v>
      </c>
      <c r="M13134" s="1">
        <v>4</v>
      </c>
    </row>
    <row r="13135" spans="1:13" x14ac:dyDescent="0.25">
      <c r="A13135" s="1" t="s">
        <v>1295</v>
      </c>
      <c r="J13135" s="1" t="s">
        <v>1511</v>
      </c>
      <c r="K13135" s="1" t="s">
        <v>1509</v>
      </c>
      <c r="L13135" s="1" t="s">
        <v>1510</v>
      </c>
      <c r="M13135" s="1">
        <v>1</v>
      </c>
    </row>
    <row r="13136" spans="1:13" x14ac:dyDescent="0.25">
      <c r="A13136" s="1" t="s">
        <v>1295</v>
      </c>
      <c r="J13136" s="1" t="s">
        <v>1511</v>
      </c>
      <c r="K13136" s="1" t="s">
        <v>1509</v>
      </c>
      <c r="L13136" s="1" t="s">
        <v>1512</v>
      </c>
      <c r="M13136" s="1">
        <v>3</v>
      </c>
    </row>
    <row r="13137" spans="1:13" x14ac:dyDescent="0.25">
      <c r="A13137" s="1" t="s">
        <v>1295</v>
      </c>
      <c r="J13137" s="1" t="s">
        <v>1511</v>
      </c>
      <c r="K13137" s="1" t="s">
        <v>1509</v>
      </c>
      <c r="L13137" s="1" t="s">
        <v>1512</v>
      </c>
      <c r="M13137" s="1">
        <v>2</v>
      </c>
    </row>
    <row r="13138" spans="1:13" x14ac:dyDescent="0.25">
      <c r="A13138" s="1" t="s">
        <v>1295</v>
      </c>
      <c r="J13138" s="1" t="s">
        <v>1511</v>
      </c>
      <c r="K13138" s="1" t="s">
        <v>1509</v>
      </c>
      <c r="L13138" s="1" t="s">
        <v>1512</v>
      </c>
      <c r="M13138" s="1">
        <v>1</v>
      </c>
    </row>
    <row r="13139" spans="1:13" x14ac:dyDescent="0.25">
      <c r="A13139" s="1" t="s">
        <v>1295</v>
      </c>
      <c r="J13139" s="1" t="s">
        <v>1511</v>
      </c>
      <c r="K13139" s="1" t="s">
        <v>1509</v>
      </c>
      <c r="L13139" s="1" t="s">
        <v>1510</v>
      </c>
      <c r="M13139" s="1">
        <v>1</v>
      </c>
    </row>
    <row r="13140" spans="1:13" x14ac:dyDescent="0.25">
      <c r="A13140" s="1" t="s">
        <v>1272</v>
      </c>
      <c r="J13140" s="1" t="s">
        <v>1511</v>
      </c>
      <c r="K13140" s="1" t="s">
        <v>1509</v>
      </c>
      <c r="L13140" s="1" t="s">
        <v>1512</v>
      </c>
      <c r="M13140" s="1">
        <v>1</v>
      </c>
    </row>
    <row r="13141" spans="1:13" x14ac:dyDescent="0.25">
      <c r="A13141" s="1" t="s">
        <v>1272</v>
      </c>
      <c r="J13141" s="1" t="s">
        <v>1511</v>
      </c>
      <c r="K13141" s="1" t="s">
        <v>1509</v>
      </c>
      <c r="L13141" s="1" t="s">
        <v>1512</v>
      </c>
      <c r="M13141" s="1">
        <v>1</v>
      </c>
    </row>
    <row r="13142" spans="1:13" x14ac:dyDescent="0.25">
      <c r="A13142" s="1" t="s">
        <v>1272</v>
      </c>
      <c r="J13142" s="1" t="s">
        <v>1511</v>
      </c>
      <c r="K13142" s="1" t="s">
        <v>1509</v>
      </c>
      <c r="L13142" s="1" t="s">
        <v>1512</v>
      </c>
      <c r="M13142" s="1">
        <v>1</v>
      </c>
    </row>
    <row r="13143" spans="1:13" x14ac:dyDescent="0.25">
      <c r="A13143" s="1" t="s">
        <v>1272</v>
      </c>
      <c r="J13143" s="1" t="s">
        <v>1511</v>
      </c>
      <c r="K13143" s="1" t="s">
        <v>1509</v>
      </c>
      <c r="L13143" s="1" t="s">
        <v>1512</v>
      </c>
      <c r="M13143" s="1">
        <v>1</v>
      </c>
    </row>
    <row r="13144" spans="1:13" x14ac:dyDescent="0.25">
      <c r="A13144" s="1" t="s">
        <v>1272</v>
      </c>
      <c r="J13144" s="1" t="s">
        <v>1511</v>
      </c>
      <c r="K13144" s="1" t="s">
        <v>1509</v>
      </c>
      <c r="L13144" s="1" t="s">
        <v>1512</v>
      </c>
      <c r="M13144" s="1">
        <v>1</v>
      </c>
    </row>
    <row r="13145" spans="1:13" x14ac:dyDescent="0.25">
      <c r="A13145" s="1" t="s">
        <v>1272</v>
      </c>
      <c r="J13145" s="1" t="s">
        <v>1511</v>
      </c>
      <c r="K13145" s="1" t="s">
        <v>1509</v>
      </c>
      <c r="L13145" s="1" t="s">
        <v>1512</v>
      </c>
      <c r="M13145" s="1">
        <v>1</v>
      </c>
    </row>
    <row r="13146" spans="1:13" x14ac:dyDescent="0.25">
      <c r="A13146" s="1" t="s">
        <v>1272</v>
      </c>
      <c r="J13146" s="1" t="s">
        <v>1511</v>
      </c>
      <c r="K13146" s="1" t="s">
        <v>1509</v>
      </c>
      <c r="L13146" s="1" t="s">
        <v>1512</v>
      </c>
      <c r="M13146" s="1">
        <v>1</v>
      </c>
    </row>
    <row r="13147" spans="1:13" x14ac:dyDescent="0.25">
      <c r="A13147" s="1" t="s">
        <v>1272</v>
      </c>
      <c r="J13147" s="1" t="s">
        <v>1511</v>
      </c>
      <c r="K13147" s="1" t="s">
        <v>1509</v>
      </c>
      <c r="L13147" s="1" t="s">
        <v>1512</v>
      </c>
      <c r="M13147" s="1">
        <v>1</v>
      </c>
    </row>
    <row r="13148" spans="1:13" x14ac:dyDescent="0.25">
      <c r="A13148" s="1" t="s">
        <v>1272</v>
      </c>
      <c r="J13148" s="1" t="s">
        <v>1511</v>
      </c>
      <c r="K13148" s="1" t="s">
        <v>1509</v>
      </c>
      <c r="L13148" s="1" t="s">
        <v>1512</v>
      </c>
      <c r="M13148" s="1">
        <v>1</v>
      </c>
    </row>
    <row r="13149" spans="1:13" x14ac:dyDescent="0.25">
      <c r="A13149" s="1" t="s">
        <v>1272</v>
      </c>
      <c r="J13149" s="1" t="s">
        <v>1511</v>
      </c>
      <c r="K13149" s="1" t="s">
        <v>1509</v>
      </c>
      <c r="L13149" s="1" t="s">
        <v>1512</v>
      </c>
      <c r="M13149" s="1">
        <v>1</v>
      </c>
    </row>
    <row r="13150" spans="1:13" x14ac:dyDescent="0.25">
      <c r="A13150" s="1" t="s">
        <v>1272</v>
      </c>
      <c r="J13150" s="1" t="s">
        <v>1511</v>
      </c>
      <c r="K13150" s="1" t="s">
        <v>1509</v>
      </c>
      <c r="L13150" s="1" t="s">
        <v>1512</v>
      </c>
      <c r="M13150" s="1">
        <v>1</v>
      </c>
    </row>
    <row r="13151" spans="1:13" x14ac:dyDescent="0.25">
      <c r="A13151" s="1" t="s">
        <v>1272</v>
      </c>
      <c r="J13151" s="1" t="s">
        <v>1511</v>
      </c>
      <c r="K13151" s="1" t="s">
        <v>1509</v>
      </c>
      <c r="L13151" s="1" t="s">
        <v>1512</v>
      </c>
      <c r="M13151" s="1">
        <v>1</v>
      </c>
    </row>
    <row r="13152" spans="1:13" x14ac:dyDescent="0.25">
      <c r="A13152" s="1" t="s">
        <v>1272</v>
      </c>
      <c r="J13152" s="1" t="s">
        <v>1511</v>
      </c>
      <c r="K13152" s="1" t="s">
        <v>1509</v>
      </c>
      <c r="L13152" s="1" t="s">
        <v>1512</v>
      </c>
      <c r="M13152" s="1">
        <v>1</v>
      </c>
    </row>
    <row r="13153" spans="1:13" x14ac:dyDescent="0.25">
      <c r="A13153" s="1" t="s">
        <v>1272</v>
      </c>
      <c r="J13153" s="1" t="s">
        <v>1511</v>
      </c>
      <c r="K13153" s="1" t="s">
        <v>1509</v>
      </c>
      <c r="L13153" s="1" t="s">
        <v>1512</v>
      </c>
      <c r="M13153" s="1">
        <v>1</v>
      </c>
    </row>
    <row r="13154" spans="1:13" x14ac:dyDescent="0.25">
      <c r="A13154" s="1" t="s">
        <v>1272</v>
      </c>
      <c r="J13154" s="1" t="s">
        <v>1511</v>
      </c>
      <c r="K13154" s="1" t="s">
        <v>1509</v>
      </c>
      <c r="L13154" s="1" t="s">
        <v>1510</v>
      </c>
      <c r="M13154" s="1">
        <v>1</v>
      </c>
    </row>
    <row r="13155" spans="1:13" x14ac:dyDescent="0.25">
      <c r="A13155" s="1" t="s">
        <v>1272</v>
      </c>
      <c r="J13155" s="1" t="s">
        <v>1511</v>
      </c>
      <c r="K13155" s="1" t="s">
        <v>1509</v>
      </c>
      <c r="L13155" s="1" t="s">
        <v>1512</v>
      </c>
      <c r="M13155" s="1">
        <v>1</v>
      </c>
    </row>
    <row r="13156" spans="1:13" x14ac:dyDescent="0.25">
      <c r="A13156" s="1" t="s">
        <v>1272</v>
      </c>
      <c r="J13156" s="1" t="s">
        <v>1511</v>
      </c>
      <c r="K13156" s="1" t="s">
        <v>1509</v>
      </c>
      <c r="L13156" s="1" t="s">
        <v>1512</v>
      </c>
      <c r="M13156" s="1">
        <v>1</v>
      </c>
    </row>
    <row r="13157" spans="1:13" x14ac:dyDescent="0.25">
      <c r="A13157" s="1" t="s">
        <v>1272</v>
      </c>
      <c r="J13157" s="1" t="s">
        <v>1511</v>
      </c>
      <c r="K13157" s="1" t="s">
        <v>1509</v>
      </c>
      <c r="L13157" s="1" t="s">
        <v>1510</v>
      </c>
      <c r="M13157" s="1">
        <v>1</v>
      </c>
    </row>
    <row r="13158" spans="1:13" x14ac:dyDescent="0.25">
      <c r="A13158" s="1" t="s">
        <v>1272</v>
      </c>
      <c r="J13158" s="1" t="s">
        <v>1511</v>
      </c>
      <c r="K13158" s="1" t="s">
        <v>1509</v>
      </c>
      <c r="L13158" s="1" t="s">
        <v>1512</v>
      </c>
      <c r="M13158" s="1">
        <v>1</v>
      </c>
    </row>
    <row r="13159" spans="1:13" x14ac:dyDescent="0.25">
      <c r="A13159" s="1" t="s">
        <v>1272</v>
      </c>
      <c r="J13159" s="1" t="s">
        <v>1511</v>
      </c>
      <c r="K13159" s="1" t="s">
        <v>1509</v>
      </c>
      <c r="L13159" s="1" t="s">
        <v>1512</v>
      </c>
      <c r="M13159" s="1">
        <v>1</v>
      </c>
    </row>
    <row r="13160" spans="1:13" x14ac:dyDescent="0.25">
      <c r="A13160" s="1" t="s">
        <v>1272</v>
      </c>
      <c r="J13160" s="1" t="s">
        <v>1511</v>
      </c>
      <c r="K13160" s="1" t="s">
        <v>1509</v>
      </c>
      <c r="L13160" s="1" t="s">
        <v>1510</v>
      </c>
      <c r="M13160" s="1">
        <v>1</v>
      </c>
    </row>
    <row r="13161" spans="1:13" x14ac:dyDescent="0.25">
      <c r="A13161" s="1" t="s">
        <v>1272</v>
      </c>
      <c r="J13161" s="1" t="s">
        <v>1511</v>
      </c>
      <c r="K13161" s="1" t="s">
        <v>1509</v>
      </c>
      <c r="L13161" s="1" t="s">
        <v>1512</v>
      </c>
      <c r="M13161" s="1">
        <v>1</v>
      </c>
    </row>
    <row r="13162" spans="1:13" x14ac:dyDescent="0.25">
      <c r="A13162" s="1" t="s">
        <v>1272</v>
      </c>
      <c r="J13162" s="1" t="s">
        <v>1511</v>
      </c>
      <c r="K13162" s="1" t="s">
        <v>1509</v>
      </c>
      <c r="L13162" s="1" t="s">
        <v>1512</v>
      </c>
      <c r="M13162" s="1">
        <v>1</v>
      </c>
    </row>
    <row r="13163" spans="1:13" x14ac:dyDescent="0.25">
      <c r="A13163" s="1" t="s">
        <v>1272</v>
      </c>
      <c r="J13163" s="1" t="s">
        <v>1511</v>
      </c>
      <c r="K13163" s="1" t="s">
        <v>1509</v>
      </c>
      <c r="L13163" s="1" t="s">
        <v>1512</v>
      </c>
      <c r="M13163" s="1">
        <v>1</v>
      </c>
    </row>
    <row r="13164" spans="1:13" x14ac:dyDescent="0.25">
      <c r="A13164" s="1" t="s">
        <v>1272</v>
      </c>
      <c r="J13164" s="1" t="s">
        <v>1511</v>
      </c>
      <c r="K13164" s="1" t="s">
        <v>1509</v>
      </c>
      <c r="L13164" s="1" t="s">
        <v>1512</v>
      </c>
      <c r="M13164" s="1">
        <v>1</v>
      </c>
    </row>
    <row r="13165" spans="1:13" x14ac:dyDescent="0.25">
      <c r="A13165" s="1" t="s">
        <v>1272</v>
      </c>
      <c r="J13165" s="1" t="s">
        <v>1511</v>
      </c>
      <c r="K13165" s="1" t="s">
        <v>1509</v>
      </c>
      <c r="L13165" s="1" t="s">
        <v>1512</v>
      </c>
      <c r="M13165" s="1">
        <v>1</v>
      </c>
    </row>
    <row r="13166" spans="1:13" x14ac:dyDescent="0.25">
      <c r="A13166" s="1" t="s">
        <v>1272</v>
      </c>
      <c r="J13166" s="1" t="s">
        <v>1511</v>
      </c>
      <c r="K13166" s="1" t="s">
        <v>1509</v>
      </c>
      <c r="L13166" s="1" t="s">
        <v>1512</v>
      </c>
      <c r="M13166" s="1">
        <v>1</v>
      </c>
    </row>
    <row r="13167" spans="1:13" x14ac:dyDescent="0.25">
      <c r="A13167" s="1" t="s">
        <v>1272</v>
      </c>
      <c r="J13167" s="1" t="s">
        <v>1511</v>
      </c>
      <c r="K13167" s="1" t="s">
        <v>1509</v>
      </c>
      <c r="L13167" s="1" t="s">
        <v>1512</v>
      </c>
      <c r="M13167" s="1">
        <v>1</v>
      </c>
    </row>
    <row r="13168" spans="1:13" x14ac:dyDescent="0.25">
      <c r="A13168" s="1" t="s">
        <v>1272</v>
      </c>
      <c r="J13168" s="1" t="s">
        <v>1511</v>
      </c>
      <c r="K13168" s="1" t="s">
        <v>1509</v>
      </c>
      <c r="L13168" s="1" t="s">
        <v>1512</v>
      </c>
      <c r="M13168" s="1">
        <v>1</v>
      </c>
    </row>
    <row r="13169" spans="1:13" x14ac:dyDescent="0.25">
      <c r="A13169" s="1" t="s">
        <v>1272</v>
      </c>
      <c r="J13169" s="1" t="s">
        <v>1511</v>
      </c>
      <c r="K13169" s="1" t="s">
        <v>1509</v>
      </c>
      <c r="L13169" s="1" t="s">
        <v>1512</v>
      </c>
      <c r="M13169" s="1">
        <v>1</v>
      </c>
    </row>
    <row r="13170" spans="1:13" x14ac:dyDescent="0.25">
      <c r="A13170" s="1" t="s">
        <v>1272</v>
      </c>
      <c r="J13170" s="1" t="s">
        <v>1511</v>
      </c>
      <c r="K13170" s="1" t="s">
        <v>1509</v>
      </c>
      <c r="L13170" s="1" t="s">
        <v>1512</v>
      </c>
      <c r="M13170" s="1">
        <v>1</v>
      </c>
    </row>
    <row r="13171" spans="1:13" x14ac:dyDescent="0.25">
      <c r="A13171" s="1" t="s">
        <v>1272</v>
      </c>
      <c r="J13171" s="1" t="s">
        <v>1511</v>
      </c>
      <c r="K13171" s="1" t="s">
        <v>1509</v>
      </c>
      <c r="L13171" s="1" t="s">
        <v>1512</v>
      </c>
      <c r="M13171" s="1">
        <v>1</v>
      </c>
    </row>
    <row r="13172" spans="1:13" x14ac:dyDescent="0.25">
      <c r="A13172" s="1" t="s">
        <v>1272</v>
      </c>
      <c r="J13172" s="1" t="s">
        <v>1511</v>
      </c>
      <c r="K13172" s="1" t="s">
        <v>1509</v>
      </c>
      <c r="L13172" s="1" t="s">
        <v>1512</v>
      </c>
      <c r="M13172" s="1">
        <v>1</v>
      </c>
    </row>
    <row r="13173" spans="1:13" x14ac:dyDescent="0.25">
      <c r="A13173" s="1" t="s">
        <v>1272</v>
      </c>
      <c r="J13173" s="1" t="s">
        <v>1511</v>
      </c>
      <c r="K13173" s="1" t="s">
        <v>1509</v>
      </c>
      <c r="L13173" s="1" t="s">
        <v>1512</v>
      </c>
      <c r="M13173" s="1">
        <v>1</v>
      </c>
    </row>
    <row r="13174" spans="1:13" x14ac:dyDescent="0.25">
      <c r="A13174" s="1" t="s">
        <v>1272</v>
      </c>
      <c r="J13174" s="1" t="s">
        <v>1511</v>
      </c>
      <c r="K13174" s="1" t="s">
        <v>1509</v>
      </c>
      <c r="L13174" s="1" t="s">
        <v>1512</v>
      </c>
      <c r="M13174" s="1">
        <v>1</v>
      </c>
    </row>
    <row r="13175" spans="1:13" x14ac:dyDescent="0.25">
      <c r="A13175" s="1" t="s">
        <v>1272</v>
      </c>
      <c r="J13175" s="1" t="s">
        <v>1511</v>
      </c>
      <c r="K13175" s="1" t="s">
        <v>1509</v>
      </c>
      <c r="L13175" s="1" t="s">
        <v>1512</v>
      </c>
      <c r="M13175" s="1">
        <v>1</v>
      </c>
    </row>
    <row r="13176" spans="1:13" x14ac:dyDescent="0.25">
      <c r="A13176" s="1" t="s">
        <v>1272</v>
      </c>
      <c r="J13176" s="1" t="s">
        <v>1511</v>
      </c>
      <c r="K13176" s="1" t="s">
        <v>1509</v>
      </c>
      <c r="L13176" s="1" t="s">
        <v>1512</v>
      </c>
      <c r="M13176" s="1">
        <v>1</v>
      </c>
    </row>
    <row r="13177" spans="1:13" x14ac:dyDescent="0.25">
      <c r="A13177" s="1" t="s">
        <v>1272</v>
      </c>
      <c r="J13177" s="1" t="s">
        <v>1511</v>
      </c>
      <c r="K13177" s="1" t="s">
        <v>1509</v>
      </c>
      <c r="L13177" s="1" t="s">
        <v>1512</v>
      </c>
      <c r="M13177" s="1">
        <v>1</v>
      </c>
    </row>
    <row r="13178" spans="1:13" x14ac:dyDescent="0.25">
      <c r="A13178" s="1" t="s">
        <v>1272</v>
      </c>
      <c r="J13178" s="1" t="s">
        <v>1511</v>
      </c>
      <c r="K13178" s="1" t="s">
        <v>1509</v>
      </c>
      <c r="L13178" s="1" t="s">
        <v>1512</v>
      </c>
      <c r="M13178" s="1">
        <v>1</v>
      </c>
    </row>
    <row r="13179" spans="1:13" x14ac:dyDescent="0.25">
      <c r="A13179" s="1" t="s">
        <v>1272</v>
      </c>
      <c r="J13179" s="1" t="s">
        <v>1511</v>
      </c>
      <c r="K13179" s="1" t="s">
        <v>1509</v>
      </c>
      <c r="L13179" s="1" t="s">
        <v>1512</v>
      </c>
      <c r="M13179" s="1">
        <v>1</v>
      </c>
    </row>
    <row r="13180" spans="1:13" x14ac:dyDescent="0.25">
      <c r="A13180" s="1" t="s">
        <v>1272</v>
      </c>
      <c r="J13180" s="1" t="s">
        <v>1511</v>
      </c>
      <c r="K13180" s="1" t="s">
        <v>1509</v>
      </c>
      <c r="L13180" s="1" t="s">
        <v>1512</v>
      </c>
      <c r="M13180" s="1">
        <v>1</v>
      </c>
    </row>
    <row r="13181" spans="1:13" x14ac:dyDescent="0.25">
      <c r="A13181" s="1" t="s">
        <v>1272</v>
      </c>
      <c r="J13181" s="1" t="s">
        <v>1511</v>
      </c>
      <c r="K13181" s="1" t="s">
        <v>1509</v>
      </c>
      <c r="L13181" s="1" t="s">
        <v>1512</v>
      </c>
      <c r="M13181" s="1">
        <v>1</v>
      </c>
    </row>
    <row r="13182" spans="1:13" x14ac:dyDescent="0.25">
      <c r="A13182" s="1" t="s">
        <v>1272</v>
      </c>
      <c r="J13182" s="1" t="s">
        <v>1511</v>
      </c>
      <c r="K13182" s="1" t="s">
        <v>1509</v>
      </c>
      <c r="L13182" s="1" t="s">
        <v>1512</v>
      </c>
      <c r="M13182" s="1">
        <v>1</v>
      </c>
    </row>
    <row r="13183" spans="1:13" x14ac:dyDescent="0.25">
      <c r="A13183" s="1" t="s">
        <v>1272</v>
      </c>
      <c r="J13183" s="1" t="s">
        <v>1511</v>
      </c>
      <c r="K13183" s="1" t="s">
        <v>1509</v>
      </c>
      <c r="L13183" s="1" t="s">
        <v>1512</v>
      </c>
      <c r="M13183" s="1">
        <v>1</v>
      </c>
    </row>
    <row r="13184" spans="1:13" x14ac:dyDescent="0.25">
      <c r="A13184" s="1" t="s">
        <v>1272</v>
      </c>
      <c r="J13184" s="1" t="s">
        <v>1511</v>
      </c>
      <c r="K13184" s="1" t="s">
        <v>1509</v>
      </c>
      <c r="L13184" s="1" t="s">
        <v>1512</v>
      </c>
      <c r="M13184" s="1">
        <v>1</v>
      </c>
    </row>
    <row r="13185" spans="1:13" x14ac:dyDescent="0.25">
      <c r="A13185" s="1" t="s">
        <v>1272</v>
      </c>
      <c r="J13185" s="1" t="s">
        <v>1511</v>
      </c>
      <c r="K13185" s="1" t="s">
        <v>1509</v>
      </c>
      <c r="L13185" s="1" t="s">
        <v>1512</v>
      </c>
      <c r="M13185" s="1">
        <v>1</v>
      </c>
    </row>
    <row r="13186" spans="1:13" x14ac:dyDescent="0.25">
      <c r="A13186" s="1" t="s">
        <v>1272</v>
      </c>
      <c r="J13186" s="1" t="s">
        <v>1511</v>
      </c>
      <c r="K13186" s="1" t="s">
        <v>1509</v>
      </c>
      <c r="L13186" s="1" t="s">
        <v>1512</v>
      </c>
      <c r="M13186" s="1">
        <v>1</v>
      </c>
    </row>
    <row r="13187" spans="1:13" x14ac:dyDescent="0.25">
      <c r="A13187" s="1" t="s">
        <v>1272</v>
      </c>
      <c r="J13187" s="1" t="s">
        <v>1511</v>
      </c>
      <c r="K13187" s="1" t="s">
        <v>1509</v>
      </c>
      <c r="L13187" s="1" t="s">
        <v>1512</v>
      </c>
      <c r="M13187" s="1">
        <v>1</v>
      </c>
    </row>
    <row r="13188" spans="1:13" x14ac:dyDescent="0.25">
      <c r="A13188" s="1" t="s">
        <v>1272</v>
      </c>
      <c r="J13188" s="1" t="s">
        <v>1511</v>
      </c>
      <c r="K13188" s="1" t="s">
        <v>1509</v>
      </c>
      <c r="L13188" s="1" t="s">
        <v>1512</v>
      </c>
      <c r="M13188" s="1">
        <v>1</v>
      </c>
    </row>
    <row r="13189" spans="1:13" x14ac:dyDescent="0.25">
      <c r="A13189" s="1" t="s">
        <v>1272</v>
      </c>
      <c r="J13189" s="1" t="s">
        <v>1511</v>
      </c>
      <c r="K13189" s="1" t="s">
        <v>1509</v>
      </c>
      <c r="L13189" s="1" t="s">
        <v>1512</v>
      </c>
      <c r="M13189" s="1">
        <v>1</v>
      </c>
    </row>
    <row r="13190" spans="1:13" x14ac:dyDescent="0.25">
      <c r="A13190" s="1" t="s">
        <v>1272</v>
      </c>
      <c r="J13190" s="1" t="s">
        <v>1511</v>
      </c>
      <c r="K13190" s="1" t="s">
        <v>1509</v>
      </c>
      <c r="L13190" s="1" t="s">
        <v>1512</v>
      </c>
      <c r="M13190" s="1">
        <v>1</v>
      </c>
    </row>
    <row r="13191" spans="1:13" x14ac:dyDescent="0.25">
      <c r="A13191" s="1" t="s">
        <v>1272</v>
      </c>
      <c r="J13191" s="1" t="s">
        <v>1511</v>
      </c>
      <c r="K13191" s="1" t="s">
        <v>1509</v>
      </c>
      <c r="L13191" s="1" t="s">
        <v>1512</v>
      </c>
      <c r="M13191" s="1">
        <v>1</v>
      </c>
    </row>
    <row r="13192" spans="1:13" x14ac:dyDescent="0.25">
      <c r="A13192" s="1" t="s">
        <v>1272</v>
      </c>
      <c r="J13192" s="1" t="s">
        <v>1511</v>
      </c>
      <c r="K13192" s="1" t="s">
        <v>1509</v>
      </c>
      <c r="L13192" s="1" t="s">
        <v>1512</v>
      </c>
      <c r="M13192" s="1">
        <v>1</v>
      </c>
    </row>
    <row r="13193" spans="1:13" x14ac:dyDescent="0.25">
      <c r="A13193" s="1" t="s">
        <v>1272</v>
      </c>
      <c r="J13193" s="1" t="s">
        <v>1511</v>
      </c>
      <c r="K13193" s="1" t="s">
        <v>1509</v>
      </c>
      <c r="L13193" s="1" t="s">
        <v>1512</v>
      </c>
      <c r="M13193" s="1">
        <v>1</v>
      </c>
    </row>
    <row r="13194" spans="1:13" x14ac:dyDescent="0.25">
      <c r="A13194" s="1" t="s">
        <v>1272</v>
      </c>
      <c r="J13194" s="1" t="s">
        <v>1511</v>
      </c>
      <c r="K13194" s="1" t="s">
        <v>1509</v>
      </c>
      <c r="L13194" s="1" t="s">
        <v>1512</v>
      </c>
      <c r="M13194" s="1">
        <v>1</v>
      </c>
    </row>
    <row r="13195" spans="1:13" x14ac:dyDescent="0.25">
      <c r="A13195" s="1" t="s">
        <v>1272</v>
      </c>
      <c r="J13195" s="1" t="s">
        <v>1511</v>
      </c>
      <c r="K13195" s="1" t="s">
        <v>1509</v>
      </c>
      <c r="L13195" s="1" t="s">
        <v>1512</v>
      </c>
      <c r="M13195" s="1">
        <v>1</v>
      </c>
    </row>
    <row r="13196" spans="1:13" x14ac:dyDescent="0.25">
      <c r="A13196" s="1" t="s">
        <v>1272</v>
      </c>
      <c r="J13196" s="1" t="s">
        <v>1511</v>
      </c>
      <c r="K13196" s="1" t="s">
        <v>1509</v>
      </c>
      <c r="L13196" s="1" t="s">
        <v>1512</v>
      </c>
      <c r="M13196" s="1">
        <v>1</v>
      </c>
    </row>
    <row r="13197" spans="1:13" x14ac:dyDescent="0.25">
      <c r="A13197" s="1" t="s">
        <v>1272</v>
      </c>
      <c r="J13197" s="1" t="s">
        <v>1511</v>
      </c>
      <c r="K13197" s="1" t="s">
        <v>1509</v>
      </c>
      <c r="L13197" s="1" t="s">
        <v>1512</v>
      </c>
      <c r="M13197" s="1">
        <v>1</v>
      </c>
    </row>
    <row r="13198" spans="1:13" x14ac:dyDescent="0.25">
      <c r="A13198" s="1" t="s">
        <v>1272</v>
      </c>
      <c r="J13198" s="1" t="s">
        <v>1511</v>
      </c>
      <c r="K13198" s="1" t="s">
        <v>1509</v>
      </c>
      <c r="L13198" s="1" t="s">
        <v>1512</v>
      </c>
      <c r="M13198" s="1">
        <v>1</v>
      </c>
    </row>
    <row r="13199" spans="1:13" x14ac:dyDescent="0.25">
      <c r="A13199" s="1" t="s">
        <v>1272</v>
      </c>
      <c r="J13199" s="1" t="s">
        <v>1511</v>
      </c>
      <c r="K13199" s="1" t="s">
        <v>1509</v>
      </c>
      <c r="L13199" s="1" t="s">
        <v>1512</v>
      </c>
      <c r="M13199" s="1">
        <v>1</v>
      </c>
    </row>
    <row r="13200" spans="1:13" x14ac:dyDescent="0.25">
      <c r="A13200" s="1" t="s">
        <v>1272</v>
      </c>
      <c r="J13200" s="1" t="s">
        <v>1511</v>
      </c>
      <c r="K13200" s="1" t="s">
        <v>1509</v>
      </c>
      <c r="L13200" s="1" t="s">
        <v>1512</v>
      </c>
      <c r="M13200" s="1">
        <v>1</v>
      </c>
    </row>
    <row r="13201" spans="1:13" x14ac:dyDescent="0.25">
      <c r="A13201" s="1" t="s">
        <v>1272</v>
      </c>
      <c r="J13201" s="1" t="s">
        <v>1511</v>
      </c>
      <c r="K13201" s="1" t="s">
        <v>1509</v>
      </c>
      <c r="L13201" s="1" t="s">
        <v>1512</v>
      </c>
      <c r="M13201" s="1">
        <v>1</v>
      </c>
    </row>
    <row r="13202" spans="1:13" x14ac:dyDescent="0.25">
      <c r="A13202" s="1" t="s">
        <v>1272</v>
      </c>
      <c r="J13202" s="1" t="s">
        <v>1511</v>
      </c>
      <c r="K13202" s="1" t="s">
        <v>1509</v>
      </c>
      <c r="L13202" s="1" t="s">
        <v>1512</v>
      </c>
      <c r="M13202" s="1">
        <v>1</v>
      </c>
    </row>
    <row r="13203" spans="1:13" x14ac:dyDescent="0.25">
      <c r="A13203" s="1" t="s">
        <v>1272</v>
      </c>
      <c r="J13203" s="1" t="s">
        <v>1511</v>
      </c>
      <c r="K13203" s="1" t="s">
        <v>1509</v>
      </c>
      <c r="L13203" s="1" t="s">
        <v>1512</v>
      </c>
      <c r="M13203" s="1">
        <v>1</v>
      </c>
    </row>
    <row r="13204" spans="1:13" x14ac:dyDescent="0.25">
      <c r="A13204" s="1" t="s">
        <v>1272</v>
      </c>
      <c r="J13204" s="1" t="s">
        <v>1511</v>
      </c>
      <c r="K13204" s="1" t="s">
        <v>1509</v>
      </c>
      <c r="L13204" s="1" t="s">
        <v>1512</v>
      </c>
      <c r="M13204" s="1">
        <v>1</v>
      </c>
    </row>
    <row r="13205" spans="1:13" x14ac:dyDescent="0.25">
      <c r="A13205" s="1" t="s">
        <v>1272</v>
      </c>
      <c r="J13205" s="1" t="s">
        <v>1511</v>
      </c>
      <c r="K13205" s="1" t="s">
        <v>1509</v>
      </c>
      <c r="L13205" s="1" t="s">
        <v>1512</v>
      </c>
      <c r="M13205" s="1">
        <v>1</v>
      </c>
    </row>
    <row r="13206" spans="1:13" x14ac:dyDescent="0.25">
      <c r="A13206" s="1" t="s">
        <v>1272</v>
      </c>
      <c r="J13206" s="1" t="s">
        <v>1511</v>
      </c>
      <c r="K13206" s="1" t="s">
        <v>1509</v>
      </c>
      <c r="L13206" s="1" t="s">
        <v>1512</v>
      </c>
      <c r="M13206" s="1">
        <v>1</v>
      </c>
    </row>
    <row r="13207" spans="1:13" x14ac:dyDescent="0.25">
      <c r="A13207" s="1" t="s">
        <v>1272</v>
      </c>
      <c r="J13207" s="1" t="s">
        <v>1511</v>
      </c>
      <c r="K13207" s="1" t="s">
        <v>1509</v>
      </c>
      <c r="L13207" s="1" t="s">
        <v>1512</v>
      </c>
      <c r="M13207" s="1">
        <v>1</v>
      </c>
    </row>
    <row r="13208" spans="1:13" x14ac:dyDescent="0.25">
      <c r="A13208" s="1" t="s">
        <v>1272</v>
      </c>
      <c r="J13208" s="1" t="s">
        <v>1511</v>
      </c>
      <c r="K13208" s="1" t="s">
        <v>1509</v>
      </c>
      <c r="L13208" s="1" t="s">
        <v>1512</v>
      </c>
      <c r="M13208" s="1">
        <v>1</v>
      </c>
    </row>
    <row r="13209" spans="1:13" x14ac:dyDescent="0.25">
      <c r="A13209" s="1" t="s">
        <v>1272</v>
      </c>
      <c r="J13209" s="1" t="s">
        <v>1511</v>
      </c>
      <c r="K13209" s="1" t="s">
        <v>1509</v>
      </c>
      <c r="L13209" s="1" t="s">
        <v>1512</v>
      </c>
      <c r="M13209" s="1">
        <v>1</v>
      </c>
    </row>
    <row r="13210" spans="1:13" x14ac:dyDescent="0.25">
      <c r="A13210" s="1" t="s">
        <v>1272</v>
      </c>
      <c r="J13210" s="1" t="s">
        <v>1511</v>
      </c>
      <c r="K13210" s="1" t="s">
        <v>1509</v>
      </c>
      <c r="L13210" s="1" t="s">
        <v>1512</v>
      </c>
      <c r="M13210" s="1">
        <v>1</v>
      </c>
    </row>
    <row r="13211" spans="1:13" x14ac:dyDescent="0.25">
      <c r="A13211" s="1" t="s">
        <v>1272</v>
      </c>
      <c r="J13211" s="1" t="s">
        <v>1511</v>
      </c>
      <c r="K13211" s="1" t="s">
        <v>1509</v>
      </c>
      <c r="L13211" s="1" t="s">
        <v>1512</v>
      </c>
      <c r="M13211" s="1">
        <v>1</v>
      </c>
    </row>
    <row r="13212" spans="1:13" x14ac:dyDescent="0.25">
      <c r="A13212" s="1" t="s">
        <v>1272</v>
      </c>
      <c r="J13212" s="1" t="s">
        <v>1511</v>
      </c>
      <c r="K13212" s="1" t="s">
        <v>1509</v>
      </c>
      <c r="L13212" s="1" t="s">
        <v>1512</v>
      </c>
      <c r="M13212" s="1">
        <v>1</v>
      </c>
    </row>
    <row r="13213" spans="1:13" x14ac:dyDescent="0.25">
      <c r="A13213" s="1" t="s">
        <v>1479</v>
      </c>
      <c r="J13213" s="1" t="s">
        <v>1511</v>
      </c>
      <c r="K13213" s="1" t="s">
        <v>1514</v>
      </c>
      <c r="L13213" s="1" t="s">
        <v>1510</v>
      </c>
      <c r="M13213" s="1">
        <v>1</v>
      </c>
    </row>
    <row r="13214" spans="1:13" x14ac:dyDescent="0.25">
      <c r="A13214" s="1" t="s">
        <v>1479</v>
      </c>
      <c r="J13214" s="1" t="s">
        <v>1511</v>
      </c>
      <c r="K13214" s="1" t="s">
        <v>1514</v>
      </c>
      <c r="L13214" s="1" t="s">
        <v>1513</v>
      </c>
      <c r="M13214" s="1">
        <v>1</v>
      </c>
    </row>
    <row r="13215" spans="1:13" x14ac:dyDescent="0.25">
      <c r="A13215" s="1" t="s">
        <v>1479</v>
      </c>
      <c r="J13215" s="1" t="s">
        <v>1511</v>
      </c>
      <c r="K13215" s="1" t="s">
        <v>1514</v>
      </c>
      <c r="L13215" s="1" t="s">
        <v>1513</v>
      </c>
      <c r="M13215" s="1">
        <v>2</v>
      </c>
    </row>
    <row r="13216" spans="1:13" x14ac:dyDescent="0.25">
      <c r="A13216" s="1" t="s">
        <v>1479</v>
      </c>
      <c r="J13216" s="1" t="s">
        <v>1511</v>
      </c>
      <c r="K13216" s="1" t="s">
        <v>1514</v>
      </c>
      <c r="L13216" s="1" t="s">
        <v>1513</v>
      </c>
      <c r="M13216" s="1">
        <v>1</v>
      </c>
    </row>
    <row r="13217" spans="1:13" x14ac:dyDescent="0.25">
      <c r="A13217" s="1" t="s">
        <v>1479</v>
      </c>
      <c r="J13217" s="1" t="s">
        <v>1511</v>
      </c>
      <c r="K13217" s="1" t="s">
        <v>1514</v>
      </c>
      <c r="L13217" s="1" t="s">
        <v>1513</v>
      </c>
      <c r="M13217" s="1">
        <v>1</v>
      </c>
    </row>
    <row r="13218" spans="1:13" x14ac:dyDescent="0.25">
      <c r="A13218" s="1" t="s">
        <v>1479</v>
      </c>
      <c r="J13218" s="1" t="s">
        <v>1511</v>
      </c>
      <c r="K13218" s="1" t="s">
        <v>1514</v>
      </c>
      <c r="L13218" s="1" t="s">
        <v>1513</v>
      </c>
      <c r="M13218" s="1">
        <v>22</v>
      </c>
    </row>
    <row r="13219" spans="1:13" x14ac:dyDescent="0.25">
      <c r="A13219" s="1" t="s">
        <v>1479</v>
      </c>
      <c r="J13219" s="1" t="s">
        <v>1511</v>
      </c>
      <c r="K13219" s="1" t="s">
        <v>1514</v>
      </c>
      <c r="L13219" s="1" t="s">
        <v>1513</v>
      </c>
      <c r="M13219" s="1">
        <v>1</v>
      </c>
    </row>
    <row r="13220" spans="1:13" x14ac:dyDescent="0.25">
      <c r="A13220" s="1" t="s">
        <v>1479</v>
      </c>
      <c r="J13220" s="1" t="s">
        <v>1511</v>
      </c>
      <c r="K13220" s="1" t="s">
        <v>1514</v>
      </c>
      <c r="L13220" s="1" t="s">
        <v>1513</v>
      </c>
      <c r="M13220" s="1">
        <v>2</v>
      </c>
    </row>
    <row r="13221" spans="1:13" x14ac:dyDescent="0.25">
      <c r="A13221" s="1" t="s">
        <v>1479</v>
      </c>
      <c r="J13221" s="1" t="s">
        <v>1511</v>
      </c>
      <c r="K13221" s="1" t="s">
        <v>1514</v>
      </c>
      <c r="L13221" s="1" t="s">
        <v>1513</v>
      </c>
      <c r="M13221" s="1">
        <v>3</v>
      </c>
    </row>
    <row r="13222" spans="1:13" x14ac:dyDescent="0.25">
      <c r="A13222" s="1" t="s">
        <v>1481</v>
      </c>
      <c r="J13222" s="1" t="s">
        <v>1511</v>
      </c>
      <c r="K13222" s="1" t="s">
        <v>1514</v>
      </c>
      <c r="L13222" s="1" t="s">
        <v>1513</v>
      </c>
      <c r="M13222" s="1">
        <v>10</v>
      </c>
    </row>
    <row r="13223" spans="1:13" x14ac:dyDescent="0.25">
      <c r="A13223" s="1" t="s">
        <v>1276</v>
      </c>
      <c r="J13223" s="1" t="s">
        <v>1511</v>
      </c>
      <c r="K13223" s="1" t="s">
        <v>1509</v>
      </c>
      <c r="L13223" s="1" t="s">
        <v>1510</v>
      </c>
      <c r="M13223" s="1">
        <v>3</v>
      </c>
    </row>
    <row r="13224" spans="1:13" x14ac:dyDescent="0.25">
      <c r="A13224" s="1" t="s">
        <v>1481</v>
      </c>
      <c r="J13224" s="1" t="s">
        <v>1511</v>
      </c>
      <c r="K13224" s="1" t="s">
        <v>1514</v>
      </c>
      <c r="L13224" s="1" t="s">
        <v>1513</v>
      </c>
      <c r="M13224" s="1">
        <v>6</v>
      </c>
    </row>
    <row r="13225" spans="1:13" x14ac:dyDescent="0.25">
      <c r="A13225" s="1" t="s">
        <v>1481</v>
      </c>
      <c r="J13225" s="1" t="s">
        <v>1511</v>
      </c>
      <c r="K13225" s="1" t="s">
        <v>1514</v>
      </c>
      <c r="L13225" s="1" t="s">
        <v>1513</v>
      </c>
      <c r="M13225" s="1">
        <v>11</v>
      </c>
    </row>
    <row r="13226" spans="1:13" x14ac:dyDescent="0.25">
      <c r="A13226" s="1" t="s">
        <v>1481</v>
      </c>
      <c r="J13226" s="1" t="s">
        <v>1511</v>
      </c>
      <c r="K13226" s="1" t="s">
        <v>1514</v>
      </c>
      <c r="L13226" s="1" t="s">
        <v>1513</v>
      </c>
      <c r="M13226" s="1">
        <v>11</v>
      </c>
    </row>
    <row r="13227" spans="1:13" x14ac:dyDescent="0.25">
      <c r="A13227" s="1" t="s">
        <v>1481</v>
      </c>
      <c r="J13227" s="1" t="s">
        <v>1511</v>
      </c>
      <c r="K13227" s="1" t="s">
        <v>1514</v>
      </c>
      <c r="L13227" s="1" t="s">
        <v>1513</v>
      </c>
      <c r="M13227" s="1">
        <v>11</v>
      </c>
    </row>
    <row r="13228" spans="1:13" x14ac:dyDescent="0.25">
      <c r="A13228" s="1" t="s">
        <v>1481</v>
      </c>
      <c r="J13228" s="1" t="s">
        <v>1511</v>
      </c>
      <c r="K13228" s="1" t="s">
        <v>1514</v>
      </c>
      <c r="L13228" s="1" t="s">
        <v>1513</v>
      </c>
      <c r="M13228" s="1">
        <v>9</v>
      </c>
    </row>
    <row r="13229" spans="1:13" x14ac:dyDescent="0.25">
      <c r="A13229" s="1" t="s">
        <v>1481</v>
      </c>
      <c r="J13229" s="1" t="s">
        <v>1511</v>
      </c>
      <c r="K13229" s="1" t="s">
        <v>1514</v>
      </c>
      <c r="L13229" s="1" t="s">
        <v>1513</v>
      </c>
      <c r="M13229" s="1">
        <v>15</v>
      </c>
    </row>
    <row r="13230" spans="1:13" x14ac:dyDescent="0.25">
      <c r="A13230" s="1" t="s">
        <v>1481</v>
      </c>
      <c r="J13230" s="1" t="s">
        <v>1511</v>
      </c>
      <c r="K13230" s="1" t="s">
        <v>1514</v>
      </c>
      <c r="L13230" s="1" t="s">
        <v>1513</v>
      </c>
      <c r="M13230" s="1">
        <v>1</v>
      </c>
    </row>
    <row r="13231" spans="1:13" x14ac:dyDescent="0.25">
      <c r="A13231" s="1" t="s">
        <v>1481</v>
      </c>
      <c r="J13231" s="1" t="s">
        <v>1511</v>
      </c>
      <c r="K13231" s="1" t="s">
        <v>1514</v>
      </c>
      <c r="L13231" s="1" t="s">
        <v>1513</v>
      </c>
      <c r="M13231" s="1">
        <v>33</v>
      </c>
    </row>
    <row r="13232" spans="1:13" x14ac:dyDescent="0.25">
      <c r="A13232" s="1" t="s">
        <v>1276</v>
      </c>
      <c r="J13232" s="1" t="s">
        <v>1511</v>
      </c>
      <c r="K13232" s="1" t="s">
        <v>1509</v>
      </c>
      <c r="L13232" s="1" t="s">
        <v>1510</v>
      </c>
      <c r="M13232" s="1">
        <v>3</v>
      </c>
    </row>
    <row r="13233" spans="1:13" x14ac:dyDescent="0.25">
      <c r="A13233" s="1" t="s">
        <v>1479</v>
      </c>
      <c r="J13233" s="1" t="s">
        <v>1511</v>
      </c>
      <c r="K13233" s="1" t="s">
        <v>1514</v>
      </c>
      <c r="L13233" s="1" t="s">
        <v>1513</v>
      </c>
      <c r="M13233" s="1">
        <v>1</v>
      </c>
    </row>
    <row r="13234" spans="1:13" x14ac:dyDescent="0.25">
      <c r="A13234" s="1" t="s">
        <v>1481</v>
      </c>
      <c r="J13234" s="1" t="s">
        <v>1511</v>
      </c>
      <c r="K13234" s="1" t="s">
        <v>1514</v>
      </c>
      <c r="L13234" s="1" t="s">
        <v>1513</v>
      </c>
      <c r="M13234" s="1">
        <v>1</v>
      </c>
    </row>
    <row r="13235" spans="1:13" x14ac:dyDescent="0.25">
      <c r="A13235" s="1" t="s">
        <v>1481</v>
      </c>
      <c r="J13235" s="1" t="s">
        <v>1511</v>
      </c>
      <c r="K13235" s="1" t="s">
        <v>1514</v>
      </c>
      <c r="L13235" s="1" t="s">
        <v>1512</v>
      </c>
      <c r="M13235" s="1">
        <v>6</v>
      </c>
    </row>
    <row r="13236" spans="1:13" x14ac:dyDescent="0.25">
      <c r="A13236" s="1" t="s">
        <v>1481</v>
      </c>
      <c r="J13236" s="1" t="s">
        <v>1511</v>
      </c>
      <c r="K13236" s="1" t="s">
        <v>1514</v>
      </c>
      <c r="L13236" s="1" t="s">
        <v>1512</v>
      </c>
      <c r="M13236" s="1">
        <v>8</v>
      </c>
    </row>
    <row r="13237" spans="1:13" x14ac:dyDescent="0.25">
      <c r="A13237" s="1" t="s">
        <v>1481</v>
      </c>
      <c r="J13237" s="1" t="s">
        <v>1511</v>
      </c>
      <c r="K13237" s="1" t="s">
        <v>1514</v>
      </c>
      <c r="L13237" s="1" t="s">
        <v>1513</v>
      </c>
      <c r="M13237" s="1">
        <v>19</v>
      </c>
    </row>
    <row r="13238" spans="1:13" x14ac:dyDescent="0.25">
      <c r="A13238" s="1" t="s">
        <v>1481</v>
      </c>
      <c r="J13238" s="1" t="s">
        <v>1511</v>
      </c>
      <c r="K13238" s="1" t="s">
        <v>1514</v>
      </c>
      <c r="L13238" s="1" t="s">
        <v>1512</v>
      </c>
      <c r="M13238" s="1">
        <v>1</v>
      </c>
    </row>
    <row r="13239" spans="1:13" x14ac:dyDescent="0.25">
      <c r="A13239" s="1" t="s">
        <v>1481</v>
      </c>
      <c r="J13239" s="1" t="s">
        <v>1511</v>
      </c>
      <c r="K13239" s="1" t="s">
        <v>1514</v>
      </c>
      <c r="L13239" s="1" t="s">
        <v>1512</v>
      </c>
      <c r="M13239" s="1">
        <v>1</v>
      </c>
    </row>
    <row r="13240" spans="1:13" x14ac:dyDescent="0.25">
      <c r="A13240" s="1" t="s">
        <v>1481</v>
      </c>
      <c r="J13240" s="1" t="s">
        <v>1511</v>
      </c>
      <c r="K13240" s="1" t="s">
        <v>1514</v>
      </c>
      <c r="L13240" s="1" t="s">
        <v>1513</v>
      </c>
      <c r="M13240" s="1">
        <v>15</v>
      </c>
    </row>
    <row r="13241" spans="1:13" x14ac:dyDescent="0.25">
      <c r="A13241" s="1" t="s">
        <v>1276</v>
      </c>
      <c r="J13241" s="1" t="s">
        <v>1511</v>
      </c>
      <c r="K13241" s="1" t="s">
        <v>1509</v>
      </c>
      <c r="L13241" s="1" t="s">
        <v>1510</v>
      </c>
      <c r="M13241" s="1">
        <v>3</v>
      </c>
    </row>
    <row r="13242" spans="1:13" x14ac:dyDescent="0.25">
      <c r="A13242" s="1" t="s">
        <v>1482</v>
      </c>
      <c r="J13242" s="1" t="s">
        <v>1511</v>
      </c>
      <c r="K13242" s="1" t="s">
        <v>1509</v>
      </c>
      <c r="L13242" s="1" t="s">
        <v>1510</v>
      </c>
      <c r="M13242" s="1">
        <v>3</v>
      </c>
    </row>
    <row r="13243" spans="1:13" x14ac:dyDescent="0.25">
      <c r="A13243" s="1" t="s">
        <v>1482</v>
      </c>
      <c r="J13243" s="1" t="s">
        <v>1511</v>
      </c>
      <c r="K13243" s="1" t="s">
        <v>1509</v>
      </c>
      <c r="L13243" s="1" t="s">
        <v>1510</v>
      </c>
      <c r="M13243" s="1">
        <v>3</v>
      </c>
    </row>
    <row r="13244" spans="1:13" x14ac:dyDescent="0.25">
      <c r="A13244" s="1" t="s">
        <v>1482</v>
      </c>
      <c r="J13244" s="1" t="s">
        <v>1511</v>
      </c>
      <c r="K13244" s="1" t="s">
        <v>1509</v>
      </c>
      <c r="L13244" s="1" t="s">
        <v>1510</v>
      </c>
      <c r="M13244" s="1">
        <v>3</v>
      </c>
    </row>
    <row r="13245" spans="1:13" x14ac:dyDescent="0.25">
      <c r="A13245" s="1" t="s">
        <v>1295</v>
      </c>
      <c r="J13245" s="1" t="s">
        <v>1511</v>
      </c>
      <c r="K13245" s="1" t="s">
        <v>1509</v>
      </c>
      <c r="L13245" s="1" t="s">
        <v>1512</v>
      </c>
      <c r="M13245" s="1">
        <v>9</v>
      </c>
    </row>
    <row r="13246" spans="1:13" x14ac:dyDescent="0.25">
      <c r="A13246" s="1" t="s">
        <v>1295</v>
      </c>
      <c r="J13246" s="1" t="s">
        <v>1511</v>
      </c>
      <c r="K13246" s="1" t="s">
        <v>1509</v>
      </c>
      <c r="L13246" s="1" t="s">
        <v>1512</v>
      </c>
      <c r="M13246" s="1">
        <v>30</v>
      </c>
    </row>
    <row r="13247" spans="1:13" x14ac:dyDescent="0.25">
      <c r="A13247" s="1" t="s">
        <v>1295</v>
      </c>
      <c r="J13247" s="1" t="s">
        <v>1511</v>
      </c>
      <c r="K13247" s="1" t="s">
        <v>1509</v>
      </c>
      <c r="L13247" s="1" t="s">
        <v>1512</v>
      </c>
      <c r="M13247" s="1">
        <v>10</v>
      </c>
    </row>
    <row r="13248" spans="1:13" x14ac:dyDescent="0.25">
      <c r="A13248" s="1" t="s">
        <v>1295</v>
      </c>
      <c r="J13248" s="1" t="s">
        <v>1511</v>
      </c>
      <c r="K13248" s="1" t="s">
        <v>1509</v>
      </c>
      <c r="L13248" s="1" t="s">
        <v>1512</v>
      </c>
      <c r="M13248" s="1">
        <v>2</v>
      </c>
    </row>
    <row r="13249" spans="1:13" x14ac:dyDescent="0.25">
      <c r="A13249" s="1" t="s">
        <v>1295</v>
      </c>
      <c r="J13249" s="1" t="s">
        <v>1511</v>
      </c>
      <c r="K13249" s="1" t="s">
        <v>1509</v>
      </c>
      <c r="L13249" s="1" t="s">
        <v>1512</v>
      </c>
      <c r="M13249" s="1">
        <v>4</v>
      </c>
    </row>
    <row r="13250" spans="1:13" x14ac:dyDescent="0.25">
      <c r="A13250" s="1" t="s">
        <v>1295</v>
      </c>
      <c r="J13250" s="1" t="s">
        <v>1511</v>
      </c>
      <c r="K13250" s="1" t="s">
        <v>1509</v>
      </c>
      <c r="L13250" s="1" t="s">
        <v>1512</v>
      </c>
      <c r="M13250" s="1">
        <v>4</v>
      </c>
    </row>
    <row r="13251" spans="1:13" x14ac:dyDescent="0.25">
      <c r="A13251" s="1" t="s">
        <v>1482</v>
      </c>
      <c r="J13251" s="1" t="s">
        <v>1511</v>
      </c>
      <c r="K13251" s="1" t="s">
        <v>1509</v>
      </c>
      <c r="L13251" s="1" t="s">
        <v>1510</v>
      </c>
      <c r="M13251" s="1">
        <v>3</v>
      </c>
    </row>
    <row r="13252" spans="1:13" x14ac:dyDescent="0.25">
      <c r="A13252" s="1" t="s">
        <v>1482</v>
      </c>
      <c r="J13252" s="1" t="s">
        <v>1511</v>
      </c>
      <c r="K13252" s="1" t="s">
        <v>1509</v>
      </c>
      <c r="L13252" s="1" t="s">
        <v>1510</v>
      </c>
      <c r="M13252" s="1">
        <v>3</v>
      </c>
    </row>
    <row r="13253" spans="1:13" x14ac:dyDescent="0.25">
      <c r="A13253" s="1" t="s">
        <v>1295</v>
      </c>
      <c r="J13253" s="1" t="s">
        <v>1511</v>
      </c>
      <c r="K13253" s="1" t="s">
        <v>1509</v>
      </c>
      <c r="L13253" s="1" t="s">
        <v>1512</v>
      </c>
      <c r="M13253" s="1">
        <v>9</v>
      </c>
    </row>
    <row r="13254" spans="1:13" x14ac:dyDescent="0.25">
      <c r="A13254" s="1" t="s">
        <v>1295</v>
      </c>
      <c r="J13254" s="1" t="s">
        <v>1511</v>
      </c>
      <c r="K13254" s="1" t="s">
        <v>1509</v>
      </c>
      <c r="L13254" s="1" t="s">
        <v>1512</v>
      </c>
      <c r="M13254" s="1">
        <v>30</v>
      </c>
    </row>
    <row r="13255" spans="1:13" x14ac:dyDescent="0.25">
      <c r="A13255" s="1" t="s">
        <v>1295</v>
      </c>
      <c r="J13255" s="1" t="s">
        <v>1511</v>
      </c>
      <c r="K13255" s="1" t="s">
        <v>1509</v>
      </c>
      <c r="L13255" s="1" t="s">
        <v>1512</v>
      </c>
      <c r="M13255" s="1">
        <v>10</v>
      </c>
    </row>
    <row r="13256" spans="1:13" x14ac:dyDescent="0.25">
      <c r="A13256" s="1" t="s">
        <v>1295</v>
      </c>
      <c r="J13256" s="1" t="s">
        <v>1511</v>
      </c>
      <c r="K13256" s="1" t="s">
        <v>1509</v>
      </c>
      <c r="L13256" s="1" t="s">
        <v>1512</v>
      </c>
      <c r="M13256" s="1">
        <v>2</v>
      </c>
    </row>
    <row r="13257" spans="1:13" x14ac:dyDescent="0.25">
      <c r="A13257" s="1" t="s">
        <v>1295</v>
      </c>
      <c r="J13257" s="1" t="s">
        <v>1511</v>
      </c>
      <c r="K13257" s="1" t="s">
        <v>1509</v>
      </c>
      <c r="L13257" s="1" t="s">
        <v>1512</v>
      </c>
      <c r="M13257" s="1">
        <v>6</v>
      </c>
    </row>
    <row r="13258" spans="1:13" x14ac:dyDescent="0.25">
      <c r="A13258" s="1" t="s">
        <v>1295</v>
      </c>
      <c r="J13258" s="1" t="s">
        <v>1511</v>
      </c>
      <c r="K13258" s="1" t="s">
        <v>1509</v>
      </c>
      <c r="L13258" s="1" t="s">
        <v>1512</v>
      </c>
      <c r="M13258" s="1">
        <v>4</v>
      </c>
    </row>
    <row r="13259" spans="1:13" x14ac:dyDescent="0.25">
      <c r="A13259" s="1" t="s">
        <v>1295</v>
      </c>
      <c r="J13259" s="1" t="s">
        <v>1511</v>
      </c>
      <c r="K13259" s="1" t="s">
        <v>1509</v>
      </c>
      <c r="L13259" s="1" t="s">
        <v>1512</v>
      </c>
      <c r="M13259" s="1">
        <v>4</v>
      </c>
    </row>
    <row r="13260" spans="1:13" x14ac:dyDescent="0.25">
      <c r="A13260" s="1" t="s">
        <v>1295</v>
      </c>
      <c r="J13260" s="1" t="s">
        <v>1511</v>
      </c>
      <c r="K13260" s="1" t="s">
        <v>1509</v>
      </c>
      <c r="L13260" s="1" t="s">
        <v>1512</v>
      </c>
      <c r="M13260" s="1">
        <v>8</v>
      </c>
    </row>
    <row r="13261" spans="1:13" x14ac:dyDescent="0.25">
      <c r="A13261" s="1" t="s">
        <v>1295</v>
      </c>
      <c r="J13261" s="1" t="s">
        <v>1511</v>
      </c>
      <c r="K13261" s="1" t="s">
        <v>1509</v>
      </c>
      <c r="L13261" s="1" t="s">
        <v>1512</v>
      </c>
      <c r="M13261" s="1">
        <v>3</v>
      </c>
    </row>
    <row r="13262" spans="1:13" x14ac:dyDescent="0.25">
      <c r="A13262" s="1" t="s">
        <v>1295</v>
      </c>
      <c r="J13262" s="1" t="s">
        <v>1511</v>
      </c>
      <c r="K13262" s="1" t="s">
        <v>1509</v>
      </c>
      <c r="L13262" s="1" t="s">
        <v>1512</v>
      </c>
      <c r="M13262" s="1">
        <v>75</v>
      </c>
    </row>
    <row r="13263" spans="1:13" x14ac:dyDescent="0.25">
      <c r="A13263" s="1" t="s">
        <v>1295</v>
      </c>
      <c r="J13263" s="1" t="s">
        <v>1511</v>
      </c>
      <c r="K13263" s="1" t="s">
        <v>1509</v>
      </c>
      <c r="L13263" s="1" t="s">
        <v>1512</v>
      </c>
      <c r="M13263" s="1">
        <v>1</v>
      </c>
    </row>
    <row r="13264" spans="1:13" x14ac:dyDescent="0.25">
      <c r="A13264" s="1" t="s">
        <v>1295</v>
      </c>
      <c r="J13264" s="1" t="s">
        <v>1511</v>
      </c>
      <c r="K13264" s="1" t="s">
        <v>1509</v>
      </c>
      <c r="L13264" s="1" t="s">
        <v>1512</v>
      </c>
      <c r="M13264" s="1">
        <v>3</v>
      </c>
    </row>
    <row r="13265" spans="1:13" x14ac:dyDescent="0.25">
      <c r="A13265" s="1" t="s">
        <v>1295</v>
      </c>
      <c r="J13265" s="1" t="s">
        <v>1511</v>
      </c>
      <c r="K13265" s="1" t="s">
        <v>1509</v>
      </c>
      <c r="L13265" s="1" t="s">
        <v>1512</v>
      </c>
      <c r="M13265" s="1">
        <v>9</v>
      </c>
    </row>
    <row r="13266" spans="1:13" x14ac:dyDescent="0.25">
      <c r="A13266" s="1" t="s">
        <v>1295</v>
      </c>
      <c r="J13266" s="1" t="s">
        <v>1511</v>
      </c>
      <c r="K13266" s="1" t="s">
        <v>1509</v>
      </c>
      <c r="L13266" s="1" t="s">
        <v>1512</v>
      </c>
      <c r="M13266" s="1">
        <v>1</v>
      </c>
    </row>
    <row r="13267" spans="1:13" x14ac:dyDescent="0.25">
      <c r="A13267" s="1" t="s">
        <v>1295</v>
      </c>
      <c r="J13267" s="1" t="s">
        <v>1511</v>
      </c>
      <c r="K13267" s="1" t="s">
        <v>1509</v>
      </c>
      <c r="L13267" s="1" t="s">
        <v>1512</v>
      </c>
      <c r="M13267" s="1">
        <v>6</v>
      </c>
    </row>
    <row r="13268" spans="1:13" x14ac:dyDescent="0.25">
      <c r="A13268" s="1" t="s">
        <v>1295</v>
      </c>
      <c r="J13268" s="1" t="s">
        <v>1511</v>
      </c>
      <c r="K13268" s="1" t="s">
        <v>1509</v>
      </c>
      <c r="L13268" s="1" t="s">
        <v>1512</v>
      </c>
      <c r="M13268" s="1">
        <v>4</v>
      </c>
    </row>
    <row r="13269" spans="1:13" x14ac:dyDescent="0.25">
      <c r="A13269" s="1" t="s">
        <v>1295</v>
      </c>
      <c r="J13269" s="1" t="s">
        <v>1511</v>
      </c>
      <c r="K13269" s="1" t="s">
        <v>1509</v>
      </c>
      <c r="L13269" s="1" t="s">
        <v>1512</v>
      </c>
      <c r="M13269" s="1">
        <v>1</v>
      </c>
    </row>
    <row r="13270" spans="1:13" x14ac:dyDescent="0.25">
      <c r="A13270" s="1" t="s">
        <v>1295</v>
      </c>
      <c r="J13270" s="1" t="s">
        <v>1511</v>
      </c>
      <c r="K13270" s="1" t="s">
        <v>1509</v>
      </c>
      <c r="L13270" s="1" t="s">
        <v>1512</v>
      </c>
      <c r="M13270" s="1">
        <v>39</v>
      </c>
    </row>
    <row r="13271" spans="1:13" x14ac:dyDescent="0.25">
      <c r="A13271" s="1" t="s">
        <v>1295</v>
      </c>
      <c r="J13271" s="1" t="s">
        <v>1511</v>
      </c>
      <c r="K13271" s="1" t="s">
        <v>1509</v>
      </c>
      <c r="L13271" s="1" t="s">
        <v>1512</v>
      </c>
      <c r="M13271" s="1">
        <v>5</v>
      </c>
    </row>
    <row r="13272" spans="1:13" x14ac:dyDescent="0.25">
      <c r="A13272" s="1" t="s">
        <v>1295</v>
      </c>
      <c r="J13272" s="1" t="s">
        <v>1511</v>
      </c>
      <c r="K13272" s="1" t="s">
        <v>1509</v>
      </c>
      <c r="L13272" s="1" t="s">
        <v>1512</v>
      </c>
      <c r="M13272" s="1">
        <v>2</v>
      </c>
    </row>
    <row r="13273" spans="1:13" x14ac:dyDescent="0.25">
      <c r="A13273" s="1" t="s">
        <v>1295</v>
      </c>
      <c r="J13273" s="1" t="s">
        <v>1511</v>
      </c>
      <c r="K13273" s="1" t="s">
        <v>1509</v>
      </c>
      <c r="L13273" s="1" t="s">
        <v>1512</v>
      </c>
      <c r="M13273" s="1">
        <v>1</v>
      </c>
    </row>
    <row r="13274" spans="1:13" x14ac:dyDescent="0.25">
      <c r="A13274" s="1" t="s">
        <v>1295</v>
      </c>
      <c r="J13274" s="1" t="s">
        <v>1511</v>
      </c>
      <c r="K13274" s="1" t="s">
        <v>1509</v>
      </c>
      <c r="L13274" s="1" t="s">
        <v>1512</v>
      </c>
      <c r="M13274" s="1">
        <v>6</v>
      </c>
    </row>
    <row r="13275" spans="1:13" x14ac:dyDescent="0.25">
      <c r="A13275" s="1" t="s">
        <v>1295</v>
      </c>
      <c r="J13275" s="1" t="s">
        <v>1511</v>
      </c>
      <c r="K13275" s="1" t="s">
        <v>1509</v>
      </c>
      <c r="L13275" s="1" t="s">
        <v>1512</v>
      </c>
      <c r="M13275" s="1">
        <v>13</v>
      </c>
    </row>
    <row r="13276" spans="1:13" x14ac:dyDescent="0.25">
      <c r="A13276" s="1" t="s">
        <v>1295</v>
      </c>
      <c r="J13276" s="1" t="s">
        <v>1511</v>
      </c>
      <c r="K13276" s="1" t="s">
        <v>1509</v>
      </c>
      <c r="L13276" s="1" t="s">
        <v>1512</v>
      </c>
      <c r="M13276" s="1">
        <v>9</v>
      </c>
    </row>
    <row r="13277" spans="1:13" x14ac:dyDescent="0.25">
      <c r="A13277" s="1" t="s">
        <v>1295</v>
      </c>
      <c r="J13277" s="1" t="s">
        <v>1511</v>
      </c>
      <c r="K13277" s="1" t="s">
        <v>1509</v>
      </c>
      <c r="L13277" s="1" t="s">
        <v>1512</v>
      </c>
      <c r="M13277" s="1">
        <v>65</v>
      </c>
    </row>
    <row r="13278" spans="1:13" x14ac:dyDescent="0.25">
      <c r="A13278" s="1" t="s">
        <v>1295</v>
      </c>
      <c r="J13278" s="1" t="s">
        <v>1511</v>
      </c>
      <c r="K13278" s="1" t="s">
        <v>1509</v>
      </c>
      <c r="L13278" s="1" t="s">
        <v>1512</v>
      </c>
      <c r="M13278" s="1">
        <v>2</v>
      </c>
    </row>
    <row r="13279" spans="1:13" x14ac:dyDescent="0.25">
      <c r="A13279" s="1" t="s">
        <v>1295</v>
      </c>
      <c r="J13279" s="1" t="s">
        <v>1511</v>
      </c>
      <c r="K13279" s="1" t="s">
        <v>1509</v>
      </c>
      <c r="L13279" s="1" t="s">
        <v>1512</v>
      </c>
      <c r="M13279" s="1">
        <v>1</v>
      </c>
    </row>
    <row r="13280" spans="1:13" x14ac:dyDescent="0.25">
      <c r="A13280" s="1" t="s">
        <v>1295</v>
      </c>
      <c r="J13280" s="1" t="s">
        <v>1511</v>
      </c>
      <c r="K13280" s="1" t="s">
        <v>1509</v>
      </c>
      <c r="L13280" s="1" t="s">
        <v>1512</v>
      </c>
      <c r="M13280" s="1">
        <v>1</v>
      </c>
    </row>
    <row r="13281" spans="1:13" x14ac:dyDescent="0.25">
      <c r="A13281" s="1" t="s">
        <v>1295</v>
      </c>
      <c r="J13281" s="1" t="s">
        <v>1511</v>
      </c>
      <c r="K13281" s="1" t="s">
        <v>1509</v>
      </c>
      <c r="L13281" s="1" t="s">
        <v>1512</v>
      </c>
      <c r="M13281" s="1">
        <v>2</v>
      </c>
    </row>
    <row r="13282" spans="1:13" x14ac:dyDescent="0.25">
      <c r="A13282" s="1" t="s">
        <v>1295</v>
      </c>
      <c r="J13282" s="1" t="s">
        <v>1511</v>
      </c>
      <c r="K13282" s="1" t="s">
        <v>1509</v>
      </c>
      <c r="L13282" s="1" t="s">
        <v>1512</v>
      </c>
      <c r="M13282" s="1">
        <v>1</v>
      </c>
    </row>
    <row r="13283" spans="1:13" x14ac:dyDescent="0.25">
      <c r="A13283" s="1" t="s">
        <v>1295</v>
      </c>
      <c r="J13283" s="1" t="s">
        <v>1511</v>
      </c>
      <c r="K13283" s="1" t="s">
        <v>1509</v>
      </c>
      <c r="L13283" s="1" t="s">
        <v>1512</v>
      </c>
      <c r="M13283" s="1">
        <v>2</v>
      </c>
    </row>
    <row r="13284" spans="1:13" x14ac:dyDescent="0.25">
      <c r="A13284" s="1" t="s">
        <v>1295</v>
      </c>
      <c r="J13284" s="1" t="s">
        <v>1511</v>
      </c>
      <c r="K13284" s="1" t="s">
        <v>1509</v>
      </c>
      <c r="L13284" s="1" t="s">
        <v>1512</v>
      </c>
      <c r="M13284" s="1">
        <v>5</v>
      </c>
    </row>
    <row r="13285" spans="1:13" x14ac:dyDescent="0.25">
      <c r="A13285" s="1" t="s">
        <v>1295</v>
      </c>
      <c r="J13285" s="1" t="s">
        <v>1511</v>
      </c>
      <c r="K13285" s="1" t="s">
        <v>1509</v>
      </c>
      <c r="L13285" s="1" t="s">
        <v>1512</v>
      </c>
      <c r="M13285" s="1">
        <v>1</v>
      </c>
    </row>
    <row r="13286" spans="1:13" x14ac:dyDescent="0.25">
      <c r="A13286" s="1" t="s">
        <v>1295</v>
      </c>
      <c r="J13286" s="1" t="s">
        <v>1511</v>
      </c>
      <c r="K13286" s="1" t="s">
        <v>1509</v>
      </c>
      <c r="L13286" s="1" t="s">
        <v>1512</v>
      </c>
      <c r="M13286" s="1">
        <v>5</v>
      </c>
    </row>
    <row r="13287" spans="1:13" x14ac:dyDescent="0.25">
      <c r="A13287" s="1" t="s">
        <v>1295</v>
      </c>
      <c r="J13287" s="1" t="s">
        <v>1511</v>
      </c>
      <c r="K13287" s="1" t="s">
        <v>1509</v>
      </c>
      <c r="L13287" s="1" t="s">
        <v>1512</v>
      </c>
      <c r="M13287" s="1">
        <v>2</v>
      </c>
    </row>
    <row r="13288" spans="1:13" x14ac:dyDescent="0.25">
      <c r="A13288" s="1" t="s">
        <v>1295</v>
      </c>
      <c r="J13288" s="1" t="s">
        <v>1511</v>
      </c>
      <c r="K13288" s="1" t="s">
        <v>1509</v>
      </c>
      <c r="L13288" s="1" t="s">
        <v>1512</v>
      </c>
      <c r="M13288" s="1">
        <v>98</v>
      </c>
    </row>
    <row r="13289" spans="1:13" x14ac:dyDescent="0.25">
      <c r="A13289" s="1" t="s">
        <v>1272</v>
      </c>
      <c r="J13289" s="1" t="s">
        <v>1511</v>
      </c>
      <c r="K13289" s="1" t="s">
        <v>1509</v>
      </c>
      <c r="L13289" s="1" t="s">
        <v>1512</v>
      </c>
      <c r="M13289" s="1">
        <v>1</v>
      </c>
    </row>
    <row r="13290" spans="1:13" x14ac:dyDescent="0.25">
      <c r="A13290" s="1" t="s">
        <v>1272</v>
      </c>
      <c r="J13290" s="1" t="s">
        <v>1511</v>
      </c>
      <c r="K13290" s="1" t="s">
        <v>1509</v>
      </c>
      <c r="L13290" s="1" t="s">
        <v>1512</v>
      </c>
      <c r="M13290" s="1">
        <v>1</v>
      </c>
    </row>
    <row r="13291" spans="1:13" x14ac:dyDescent="0.25">
      <c r="A13291" s="1" t="s">
        <v>1272</v>
      </c>
      <c r="J13291" s="1" t="s">
        <v>1511</v>
      </c>
      <c r="K13291" s="1" t="s">
        <v>1509</v>
      </c>
      <c r="L13291" s="1" t="s">
        <v>1512</v>
      </c>
      <c r="M13291" s="1">
        <v>1</v>
      </c>
    </row>
    <row r="13292" spans="1:13" x14ac:dyDescent="0.25">
      <c r="A13292" s="1" t="s">
        <v>1272</v>
      </c>
      <c r="J13292" s="1" t="s">
        <v>1511</v>
      </c>
      <c r="K13292" s="1" t="s">
        <v>1509</v>
      </c>
      <c r="L13292" s="1" t="s">
        <v>1512</v>
      </c>
      <c r="M13292" s="1">
        <v>1</v>
      </c>
    </row>
    <row r="13293" spans="1:13" x14ac:dyDescent="0.25">
      <c r="A13293" s="1" t="s">
        <v>1272</v>
      </c>
      <c r="J13293" s="1" t="s">
        <v>1511</v>
      </c>
      <c r="K13293" s="1" t="s">
        <v>1509</v>
      </c>
      <c r="L13293" s="1" t="s">
        <v>1512</v>
      </c>
      <c r="M13293" s="1">
        <v>1</v>
      </c>
    </row>
    <row r="13294" spans="1:13" x14ac:dyDescent="0.25">
      <c r="A13294" s="1" t="s">
        <v>1272</v>
      </c>
      <c r="J13294" s="1" t="s">
        <v>1511</v>
      </c>
      <c r="K13294" s="1" t="s">
        <v>1509</v>
      </c>
      <c r="L13294" s="1" t="s">
        <v>1512</v>
      </c>
      <c r="M13294" s="1">
        <v>1</v>
      </c>
    </row>
    <row r="13295" spans="1:13" x14ac:dyDescent="0.25">
      <c r="A13295" s="1" t="s">
        <v>1272</v>
      </c>
      <c r="J13295" s="1" t="s">
        <v>1511</v>
      </c>
      <c r="K13295" s="1" t="s">
        <v>1509</v>
      </c>
      <c r="L13295" s="1" t="s">
        <v>1512</v>
      </c>
      <c r="M13295" s="1">
        <v>1</v>
      </c>
    </row>
    <row r="13296" spans="1:13" x14ac:dyDescent="0.25">
      <c r="A13296" s="1" t="s">
        <v>1272</v>
      </c>
      <c r="J13296" s="1" t="s">
        <v>1511</v>
      </c>
      <c r="K13296" s="1" t="s">
        <v>1509</v>
      </c>
      <c r="L13296" s="1" t="s">
        <v>1512</v>
      </c>
      <c r="M13296" s="1">
        <v>1</v>
      </c>
    </row>
    <row r="13297" spans="1:13" x14ac:dyDescent="0.25">
      <c r="A13297" s="1" t="s">
        <v>1272</v>
      </c>
      <c r="J13297" s="1" t="s">
        <v>1511</v>
      </c>
      <c r="K13297" s="1" t="s">
        <v>1509</v>
      </c>
      <c r="L13297" s="1" t="s">
        <v>1512</v>
      </c>
      <c r="M13297" s="1">
        <v>1</v>
      </c>
    </row>
    <row r="13298" spans="1:13" x14ac:dyDescent="0.25">
      <c r="A13298" s="1" t="s">
        <v>1272</v>
      </c>
      <c r="J13298" s="1" t="s">
        <v>1511</v>
      </c>
      <c r="K13298" s="1" t="s">
        <v>1509</v>
      </c>
      <c r="L13298" s="1" t="s">
        <v>1512</v>
      </c>
      <c r="M13298" s="1">
        <v>1</v>
      </c>
    </row>
    <row r="13299" spans="1:13" x14ac:dyDescent="0.25">
      <c r="A13299" s="1" t="s">
        <v>1272</v>
      </c>
      <c r="J13299" s="1" t="s">
        <v>1511</v>
      </c>
      <c r="K13299" s="1" t="s">
        <v>1509</v>
      </c>
      <c r="L13299" s="1" t="s">
        <v>1512</v>
      </c>
      <c r="M13299" s="1">
        <v>1</v>
      </c>
    </row>
    <row r="13300" spans="1:13" x14ac:dyDescent="0.25">
      <c r="A13300" s="1" t="s">
        <v>1272</v>
      </c>
      <c r="J13300" s="1" t="s">
        <v>1511</v>
      </c>
      <c r="K13300" s="1" t="s">
        <v>1509</v>
      </c>
      <c r="L13300" s="1" t="s">
        <v>1512</v>
      </c>
      <c r="M13300" s="1">
        <v>1</v>
      </c>
    </row>
    <row r="13301" spans="1:13" x14ac:dyDescent="0.25">
      <c r="A13301" s="1" t="s">
        <v>1272</v>
      </c>
      <c r="J13301" s="1" t="s">
        <v>1511</v>
      </c>
      <c r="K13301" s="1" t="s">
        <v>1509</v>
      </c>
      <c r="L13301" s="1" t="s">
        <v>1512</v>
      </c>
      <c r="M13301" s="1">
        <v>1</v>
      </c>
    </row>
    <row r="13302" spans="1:13" x14ac:dyDescent="0.25">
      <c r="A13302" s="1" t="s">
        <v>1272</v>
      </c>
      <c r="J13302" s="1" t="s">
        <v>1511</v>
      </c>
      <c r="K13302" s="1" t="s">
        <v>1509</v>
      </c>
      <c r="L13302" s="1" t="s">
        <v>1512</v>
      </c>
      <c r="M13302" s="1">
        <v>1</v>
      </c>
    </row>
    <row r="13303" spans="1:13" x14ac:dyDescent="0.25">
      <c r="A13303" s="1" t="s">
        <v>1272</v>
      </c>
      <c r="J13303" s="1" t="s">
        <v>1511</v>
      </c>
      <c r="K13303" s="1" t="s">
        <v>1509</v>
      </c>
      <c r="L13303" s="1" t="s">
        <v>1512</v>
      </c>
      <c r="M13303" s="1">
        <v>1</v>
      </c>
    </row>
    <row r="13304" spans="1:13" x14ac:dyDescent="0.25">
      <c r="A13304" s="1" t="s">
        <v>1272</v>
      </c>
      <c r="J13304" s="1" t="s">
        <v>1511</v>
      </c>
      <c r="K13304" s="1" t="s">
        <v>1509</v>
      </c>
      <c r="L13304" s="1" t="s">
        <v>1512</v>
      </c>
      <c r="M13304" s="1">
        <v>1</v>
      </c>
    </row>
    <row r="13305" spans="1:13" x14ac:dyDescent="0.25">
      <c r="A13305" s="1" t="s">
        <v>1272</v>
      </c>
      <c r="J13305" s="1" t="s">
        <v>1511</v>
      </c>
      <c r="K13305" s="1" t="s">
        <v>1509</v>
      </c>
      <c r="L13305" s="1" t="s">
        <v>1512</v>
      </c>
      <c r="M13305" s="1">
        <v>1</v>
      </c>
    </row>
    <row r="13306" spans="1:13" x14ac:dyDescent="0.25">
      <c r="A13306" s="1" t="s">
        <v>1272</v>
      </c>
      <c r="J13306" s="1" t="s">
        <v>1511</v>
      </c>
      <c r="K13306" s="1" t="s">
        <v>1509</v>
      </c>
      <c r="L13306" s="1" t="s">
        <v>1512</v>
      </c>
      <c r="M13306" s="1">
        <v>1</v>
      </c>
    </row>
    <row r="13307" spans="1:13" x14ac:dyDescent="0.25">
      <c r="A13307" s="1" t="s">
        <v>1272</v>
      </c>
      <c r="J13307" s="1" t="s">
        <v>1508</v>
      </c>
      <c r="K13307" s="1" t="s">
        <v>1509</v>
      </c>
      <c r="L13307" s="1" t="s">
        <v>1512</v>
      </c>
      <c r="M13307" s="1">
        <v>1</v>
      </c>
    </row>
    <row r="13308" spans="1:13" x14ac:dyDescent="0.25">
      <c r="A13308" s="1" t="s">
        <v>1301</v>
      </c>
      <c r="J13308" s="1" t="s">
        <v>1511</v>
      </c>
      <c r="K13308" s="1" t="s">
        <v>1509</v>
      </c>
      <c r="L13308" s="1" t="s">
        <v>1512</v>
      </c>
      <c r="M13308" s="1">
        <v>86</v>
      </c>
    </row>
    <row r="13309" spans="1:13" x14ac:dyDescent="0.25">
      <c r="A13309" s="1" t="s">
        <v>1301</v>
      </c>
      <c r="J13309" s="1" t="s">
        <v>1511</v>
      </c>
      <c r="K13309" s="1" t="s">
        <v>1509</v>
      </c>
      <c r="L13309" s="1" t="s">
        <v>1512</v>
      </c>
      <c r="M13309" s="1">
        <v>86</v>
      </c>
    </row>
    <row r="13310" spans="1:13" x14ac:dyDescent="0.25">
      <c r="A13310" s="1" t="s">
        <v>1301</v>
      </c>
      <c r="J13310" s="1" t="s">
        <v>1511</v>
      </c>
      <c r="K13310" s="1" t="s">
        <v>1509</v>
      </c>
      <c r="L13310" s="1" t="s">
        <v>1512</v>
      </c>
      <c r="M13310" s="1">
        <v>38</v>
      </c>
    </row>
    <row r="13311" spans="1:13" x14ac:dyDescent="0.25">
      <c r="A13311" s="1" t="s">
        <v>1301</v>
      </c>
      <c r="J13311" s="1" t="s">
        <v>1511</v>
      </c>
      <c r="K13311" s="1" t="s">
        <v>1509</v>
      </c>
      <c r="L13311" s="1" t="s">
        <v>1512</v>
      </c>
      <c r="M13311" s="1">
        <v>40</v>
      </c>
    </row>
    <row r="13312" spans="1:13" x14ac:dyDescent="0.25">
      <c r="A13312" s="1" t="s">
        <v>1301</v>
      </c>
      <c r="J13312" s="1" t="s">
        <v>1511</v>
      </c>
      <c r="K13312" s="1" t="s">
        <v>1509</v>
      </c>
      <c r="L13312" s="1" t="s">
        <v>1512</v>
      </c>
      <c r="M13312" s="1">
        <v>35</v>
      </c>
    </row>
    <row r="13313" spans="1:13" x14ac:dyDescent="0.25">
      <c r="A13313" s="1" t="s">
        <v>1301</v>
      </c>
      <c r="J13313" s="1" t="s">
        <v>1511</v>
      </c>
      <c r="K13313" s="1" t="s">
        <v>1509</v>
      </c>
      <c r="L13313" s="1" t="s">
        <v>1512</v>
      </c>
      <c r="M13313" s="1">
        <v>36</v>
      </c>
    </row>
    <row r="13314" spans="1:13" x14ac:dyDescent="0.25">
      <c r="A13314" s="1" t="s">
        <v>1301</v>
      </c>
      <c r="J13314" s="1" t="s">
        <v>1511</v>
      </c>
      <c r="K13314" s="1" t="s">
        <v>1509</v>
      </c>
      <c r="L13314" s="1" t="s">
        <v>1512</v>
      </c>
      <c r="M13314" s="1">
        <v>64</v>
      </c>
    </row>
    <row r="13315" spans="1:13" x14ac:dyDescent="0.25">
      <c r="A13315" s="1" t="s">
        <v>1301</v>
      </c>
      <c r="J13315" s="1" t="s">
        <v>1511</v>
      </c>
      <c r="K13315" s="1" t="s">
        <v>1509</v>
      </c>
      <c r="L13315" s="1" t="s">
        <v>1512</v>
      </c>
      <c r="M13315" s="1">
        <v>40</v>
      </c>
    </row>
    <row r="13316" spans="1:13" x14ac:dyDescent="0.25">
      <c r="A13316" s="1" t="s">
        <v>1301</v>
      </c>
      <c r="J13316" s="1" t="s">
        <v>1511</v>
      </c>
      <c r="K13316" s="1" t="s">
        <v>1509</v>
      </c>
      <c r="L13316" s="1" t="s">
        <v>1512</v>
      </c>
      <c r="M13316" s="1">
        <v>81</v>
      </c>
    </row>
    <row r="13317" spans="1:13" x14ac:dyDescent="0.25">
      <c r="A13317" s="1" t="s">
        <v>1301</v>
      </c>
      <c r="J13317" s="1" t="s">
        <v>1511</v>
      </c>
      <c r="K13317" s="1" t="s">
        <v>1509</v>
      </c>
      <c r="L13317" s="1" t="s">
        <v>1512</v>
      </c>
      <c r="M13317" s="1">
        <v>40</v>
      </c>
    </row>
    <row r="13318" spans="1:13" x14ac:dyDescent="0.25">
      <c r="A13318" s="1" t="s">
        <v>1301</v>
      </c>
      <c r="J13318" s="1" t="s">
        <v>1511</v>
      </c>
      <c r="K13318" s="1" t="s">
        <v>1509</v>
      </c>
      <c r="L13318" s="1" t="s">
        <v>1512</v>
      </c>
      <c r="M13318" s="1">
        <v>37</v>
      </c>
    </row>
    <row r="13319" spans="1:13" x14ac:dyDescent="0.25">
      <c r="A13319" s="1" t="s">
        <v>1301</v>
      </c>
      <c r="J13319" s="1" t="s">
        <v>1511</v>
      </c>
      <c r="K13319" s="1" t="s">
        <v>1509</v>
      </c>
      <c r="L13319" s="1" t="s">
        <v>1512</v>
      </c>
      <c r="M13319" s="1">
        <v>36</v>
      </c>
    </row>
    <row r="13320" spans="1:13" x14ac:dyDescent="0.25">
      <c r="A13320" s="1" t="s">
        <v>1301</v>
      </c>
      <c r="J13320" s="1" t="s">
        <v>1511</v>
      </c>
      <c r="K13320" s="1" t="s">
        <v>1509</v>
      </c>
      <c r="L13320" s="1" t="s">
        <v>1512</v>
      </c>
      <c r="M13320" s="1">
        <v>36</v>
      </c>
    </row>
    <row r="13321" spans="1:13" x14ac:dyDescent="0.25">
      <c r="A13321" s="1" t="s">
        <v>1301</v>
      </c>
      <c r="J13321" s="1" t="s">
        <v>1511</v>
      </c>
      <c r="K13321" s="1" t="s">
        <v>1509</v>
      </c>
      <c r="L13321" s="1" t="s">
        <v>1512</v>
      </c>
      <c r="M13321" s="1">
        <v>38</v>
      </c>
    </row>
    <row r="13322" spans="1:13" x14ac:dyDescent="0.25">
      <c r="A13322" s="1" t="s">
        <v>1301</v>
      </c>
      <c r="J13322" s="1" t="s">
        <v>1511</v>
      </c>
      <c r="K13322" s="1" t="s">
        <v>1509</v>
      </c>
      <c r="L13322" s="1" t="s">
        <v>1512</v>
      </c>
      <c r="M13322" s="1">
        <v>61</v>
      </c>
    </row>
    <row r="13323" spans="1:13" x14ac:dyDescent="0.25">
      <c r="A13323" s="1" t="s">
        <v>1301</v>
      </c>
      <c r="J13323" s="1" t="s">
        <v>1511</v>
      </c>
      <c r="K13323" s="1" t="s">
        <v>1509</v>
      </c>
      <c r="L13323" s="1" t="s">
        <v>1512</v>
      </c>
      <c r="M13323" s="1">
        <v>51</v>
      </c>
    </row>
    <row r="13324" spans="1:13" x14ac:dyDescent="0.25">
      <c r="A13324" s="1" t="s">
        <v>1301</v>
      </c>
      <c r="J13324" s="1" t="s">
        <v>1511</v>
      </c>
      <c r="K13324" s="1" t="s">
        <v>1509</v>
      </c>
      <c r="L13324" s="1" t="s">
        <v>1512</v>
      </c>
      <c r="M13324" s="1">
        <v>64</v>
      </c>
    </row>
    <row r="13325" spans="1:13" x14ac:dyDescent="0.25">
      <c r="A13325" s="1" t="s">
        <v>1301</v>
      </c>
      <c r="J13325" s="1" t="s">
        <v>1511</v>
      </c>
      <c r="K13325" s="1" t="s">
        <v>1509</v>
      </c>
      <c r="L13325" s="1" t="s">
        <v>1512</v>
      </c>
      <c r="M13325" s="1">
        <v>115</v>
      </c>
    </row>
    <row r="13326" spans="1:13" x14ac:dyDescent="0.25">
      <c r="A13326" s="1" t="s">
        <v>1301</v>
      </c>
      <c r="J13326" s="1" t="s">
        <v>1511</v>
      </c>
      <c r="K13326" s="1" t="s">
        <v>1509</v>
      </c>
      <c r="L13326" s="1" t="s">
        <v>1512</v>
      </c>
      <c r="M13326" s="1">
        <v>36</v>
      </c>
    </row>
    <row r="13327" spans="1:13" x14ac:dyDescent="0.25">
      <c r="A13327" s="1" t="s">
        <v>1301</v>
      </c>
      <c r="J13327" s="1" t="s">
        <v>1511</v>
      </c>
      <c r="K13327" s="1" t="s">
        <v>1509</v>
      </c>
      <c r="L13327" s="1" t="s">
        <v>1512</v>
      </c>
      <c r="M13327" s="1">
        <v>36</v>
      </c>
    </row>
    <row r="13328" spans="1:13" x14ac:dyDescent="0.25">
      <c r="A13328" s="1" t="s">
        <v>1301</v>
      </c>
      <c r="J13328" s="1" t="s">
        <v>1511</v>
      </c>
      <c r="K13328" s="1" t="s">
        <v>1509</v>
      </c>
      <c r="L13328" s="1" t="s">
        <v>1512</v>
      </c>
      <c r="M13328" s="1">
        <v>45</v>
      </c>
    </row>
    <row r="13329" spans="1:13" x14ac:dyDescent="0.25">
      <c r="A13329" s="1" t="s">
        <v>1301</v>
      </c>
      <c r="J13329" s="1" t="s">
        <v>1511</v>
      </c>
      <c r="K13329" s="1" t="s">
        <v>1509</v>
      </c>
      <c r="L13329" s="1" t="s">
        <v>1512</v>
      </c>
      <c r="M13329" s="1">
        <v>45</v>
      </c>
    </row>
    <row r="13330" spans="1:13" x14ac:dyDescent="0.25">
      <c r="A13330" s="1" t="s">
        <v>1301</v>
      </c>
      <c r="J13330" s="1" t="s">
        <v>1511</v>
      </c>
      <c r="K13330" s="1" t="s">
        <v>1509</v>
      </c>
      <c r="L13330" s="1" t="s">
        <v>1512</v>
      </c>
      <c r="M13330" s="1">
        <v>35</v>
      </c>
    </row>
    <row r="13331" spans="1:13" x14ac:dyDescent="0.25">
      <c r="A13331" s="1" t="s">
        <v>1301</v>
      </c>
      <c r="J13331" s="1" t="s">
        <v>1511</v>
      </c>
      <c r="K13331" s="1" t="s">
        <v>1509</v>
      </c>
      <c r="L13331" s="1" t="s">
        <v>1512</v>
      </c>
      <c r="M13331" s="1">
        <v>60</v>
      </c>
    </row>
    <row r="13332" spans="1:13" x14ac:dyDescent="0.25">
      <c r="A13332" s="1" t="s">
        <v>1301</v>
      </c>
      <c r="J13332" s="1" t="s">
        <v>1511</v>
      </c>
      <c r="K13332" s="1" t="s">
        <v>1509</v>
      </c>
      <c r="L13332" s="1" t="s">
        <v>1512</v>
      </c>
      <c r="M13332" s="1">
        <v>37</v>
      </c>
    </row>
    <row r="13333" spans="1:13" x14ac:dyDescent="0.25">
      <c r="A13333" s="1" t="s">
        <v>1301</v>
      </c>
      <c r="J13333" s="1" t="s">
        <v>1511</v>
      </c>
      <c r="K13333" s="1" t="s">
        <v>1509</v>
      </c>
      <c r="L13333" s="1" t="s">
        <v>1512</v>
      </c>
      <c r="M13333" s="1">
        <v>37</v>
      </c>
    </row>
    <row r="13334" spans="1:13" x14ac:dyDescent="0.25">
      <c r="A13334" s="1" t="s">
        <v>1301</v>
      </c>
      <c r="J13334" s="1" t="s">
        <v>1511</v>
      </c>
      <c r="K13334" s="1" t="s">
        <v>1509</v>
      </c>
      <c r="L13334" s="1" t="s">
        <v>1512</v>
      </c>
      <c r="M13334" s="1">
        <v>38</v>
      </c>
    </row>
    <row r="13335" spans="1:13" x14ac:dyDescent="0.25">
      <c r="A13335" s="1" t="s">
        <v>1301</v>
      </c>
      <c r="J13335" s="1" t="s">
        <v>1511</v>
      </c>
      <c r="K13335" s="1" t="s">
        <v>1509</v>
      </c>
      <c r="L13335" s="1" t="s">
        <v>1512</v>
      </c>
      <c r="M13335" s="1">
        <v>36</v>
      </c>
    </row>
    <row r="13336" spans="1:13" x14ac:dyDescent="0.25">
      <c r="A13336" s="1" t="s">
        <v>1301</v>
      </c>
      <c r="J13336" s="1" t="s">
        <v>1511</v>
      </c>
      <c r="K13336" s="1" t="s">
        <v>1509</v>
      </c>
      <c r="L13336" s="1" t="s">
        <v>1512</v>
      </c>
      <c r="M13336" s="1">
        <v>112</v>
      </c>
    </row>
    <row r="13337" spans="1:13" x14ac:dyDescent="0.25">
      <c r="A13337" s="1" t="s">
        <v>1479</v>
      </c>
      <c r="J13337" s="1" t="s">
        <v>1511</v>
      </c>
      <c r="K13337" s="1" t="s">
        <v>1514</v>
      </c>
      <c r="L13337" s="1" t="s">
        <v>1513</v>
      </c>
      <c r="M13337" s="1">
        <v>1</v>
      </c>
    </row>
    <row r="13338" spans="1:13" x14ac:dyDescent="0.25">
      <c r="A13338" s="1" t="s">
        <v>1301</v>
      </c>
      <c r="J13338" s="1" t="s">
        <v>1511</v>
      </c>
      <c r="K13338" s="1" t="s">
        <v>1509</v>
      </c>
      <c r="L13338" s="1" t="s">
        <v>1512</v>
      </c>
      <c r="M13338" s="1">
        <v>73</v>
      </c>
    </row>
    <row r="13339" spans="1:13" x14ac:dyDescent="0.25">
      <c r="A13339" s="1" t="s">
        <v>1479</v>
      </c>
      <c r="J13339" s="1" t="s">
        <v>1511</v>
      </c>
      <c r="K13339" s="1" t="s">
        <v>1514</v>
      </c>
      <c r="L13339" s="1" t="s">
        <v>1513</v>
      </c>
      <c r="M13339" s="1">
        <v>1</v>
      </c>
    </row>
    <row r="13340" spans="1:13" x14ac:dyDescent="0.25">
      <c r="A13340" s="1" t="s">
        <v>1479</v>
      </c>
      <c r="J13340" s="1" t="s">
        <v>1511</v>
      </c>
      <c r="K13340" s="1" t="s">
        <v>1514</v>
      </c>
      <c r="L13340" s="1" t="s">
        <v>1513</v>
      </c>
      <c r="M13340" s="1">
        <v>1</v>
      </c>
    </row>
    <row r="13341" spans="1:13" x14ac:dyDescent="0.25">
      <c r="A13341" s="1" t="s">
        <v>1479</v>
      </c>
      <c r="J13341" s="1" t="s">
        <v>1511</v>
      </c>
      <c r="K13341" s="1" t="s">
        <v>1514</v>
      </c>
      <c r="L13341" s="1" t="s">
        <v>1513</v>
      </c>
      <c r="M13341" s="1">
        <v>1</v>
      </c>
    </row>
    <row r="13342" spans="1:13" x14ac:dyDescent="0.25">
      <c r="A13342" s="1" t="s">
        <v>1479</v>
      </c>
      <c r="J13342" s="1" t="s">
        <v>1511</v>
      </c>
      <c r="K13342" s="1" t="s">
        <v>1514</v>
      </c>
      <c r="L13342" s="1" t="s">
        <v>1513</v>
      </c>
      <c r="M13342" s="1">
        <v>1</v>
      </c>
    </row>
    <row r="13343" spans="1:13" x14ac:dyDescent="0.25">
      <c r="A13343" s="1" t="s">
        <v>1479</v>
      </c>
      <c r="J13343" s="1" t="s">
        <v>1511</v>
      </c>
      <c r="K13343" s="1" t="s">
        <v>1514</v>
      </c>
      <c r="L13343" s="1" t="s">
        <v>1513</v>
      </c>
      <c r="M13343" s="1">
        <v>1</v>
      </c>
    </row>
    <row r="13344" spans="1:13" x14ac:dyDescent="0.25">
      <c r="A13344" s="1" t="s">
        <v>1479</v>
      </c>
      <c r="J13344" s="1" t="s">
        <v>1511</v>
      </c>
      <c r="K13344" s="1" t="s">
        <v>1514</v>
      </c>
      <c r="L13344" s="1" t="s">
        <v>1513</v>
      </c>
      <c r="M13344" s="1">
        <v>6</v>
      </c>
    </row>
    <row r="13345" spans="1:13" x14ac:dyDescent="0.25">
      <c r="A13345" s="1" t="s">
        <v>1479</v>
      </c>
      <c r="J13345" s="1" t="s">
        <v>1511</v>
      </c>
      <c r="K13345" s="1" t="s">
        <v>1514</v>
      </c>
      <c r="L13345" s="1" t="s">
        <v>1513</v>
      </c>
      <c r="M13345" s="1">
        <v>1</v>
      </c>
    </row>
    <row r="13346" spans="1:13" x14ac:dyDescent="0.25">
      <c r="A13346" s="1" t="s">
        <v>1301</v>
      </c>
      <c r="J13346" s="1" t="s">
        <v>1511</v>
      </c>
      <c r="K13346" s="1" t="s">
        <v>1509</v>
      </c>
      <c r="L13346" s="1" t="s">
        <v>1512</v>
      </c>
      <c r="M13346" s="1">
        <v>40</v>
      </c>
    </row>
    <row r="13347" spans="1:13" x14ac:dyDescent="0.25">
      <c r="A13347" s="1" t="s">
        <v>1479</v>
      </c>
      <c r="J13347" s="1" t="s">
        <v>1511</v>
      </c>
      <c r="K13347" s="1" t="s">
        <v>1514</v>
      </c>
      <c r="L13347" s="1" t="s">
        <v>1513</v>
      </c>
      <c r="M13347" s="1">
        <v>2</v>
      </c>
    </row>
    <row r="13348" spans="1:13" x14ac:dyDescent="0.25">
      <c r="A13348" s="1" t="s">
        <v>1479</v>
      </c>
      <c r="J13348" s="1" t="s">
        <v>1511</v>
      </c>
      <c r="K13348" s="1" t="s">
        <v>1514</v>
      </c>
      <c r="L13348" s="1" t="s">
        <v>1513</v>
      </c>
      <c r="M13348" s="1">
        <v>2</v>
      </c>
    </row>
    <row r="13349" spans="1:13" x14ac:dyDescent="0.25">
      <c r="A13349" s="1" t="s">
        <v>1301</v>
      </c>
      <c r="J13349" s="1" t="s">
        <v>1511</v>
      </c>
      <c r="K13349" s="1" t="s">
        <v>1509</v>
      </c>
      <c r="L13349" s="1" t="s">
        <v>1512</v>
      </c>
      <c r="M13349" s="1">
        <v>36</v>
      </c>
    </row>
    <row r="13350" spans="1:13" x14ac:dyDescent="0.25">
      <c r="A13350" s="1" t="s">
        <v>1479</v>
      </c>
      <c r="J13350" s="1" t="s">
        <v>1511</v>
      </c>
      <c r="K13350" s="1" t="s">
        <v>1514</v>
      </c>
      <c r="L13350" s="1" t="s">
        <v>1513</v>
      </c>
      <c r="M13350" s="1">
        <v>1</v>
      </c>
    </row>
    <row r="13351" spans="1:13" x14ac:dyDescent="0.25">
      <c r="A13351" s="1" t="s">
        <v>1301</v>
      </c>
      <c r="J13351" s="1" t="s">
        <v>1511</v>
      </c>
      <c r="K13351" s="1" t="s">
        <v>1509</v>
      </c>
      <c r="L13351" s="1" t="s">
        <v>1512</v>
      </c>
      <c r="M13351" s="1">
        <v>102</v>
      </c>
    </row>
    <row r="13352" spans="1:13" x14ac:dyDescent="0.25">
      <c r="A13352" s="1" t="s">
        <v>1301</v>
      </c>
      <c r="J13352" s="1" t="s">
        <v>1511</v>
      </c>
      <c r="K13352" s="1" t="s">
        <v>1509</v>
      </c>
      <c r="L13352" s="1" t="s">
        <v>1512</v>
      </c>
      <c r="M13352" s="1">
        <v>59</v>
      </c>
    </row>
    <row r="13353" spans="1:13" x14ac:dyDescent="0.25">
      <c r="A13353" s="1" t="s">
        <v>1301</v>
      </c>
      <c r="J13353" s="1" t="s">
        <v>1511</v>
      </c>
      <c r="K13353" s="1" t="s">
        <v>1509</v>
      </c>
      <c r="L13353" s="1" t="s">
        <v>1512</v>
      </c>
      <c r="M13353" s="1">
        <v>63</v>
      </c>
    </row>
    <row r="13354" spans="1:13" x14ac:dyDescent="0.25">
      <c r="A13354" s="1" t="s">
        <v>1301</v>
      </c>
      <c r="J13354" s="1" t="s">
        <v>1511</v>
      </c>
      <c r="K13354" s="1" t="s">
        <v>1509</v>
      </c>
      <c r="L13354" s="1" t="s">
        <v>1512</v>
      </c>
      <c r="M13354" s="1">
        <v>35</v>
      </c>
    </row>
    <row r="13355" spans="1:13" x14ac:dyDescent="0.25">
      <c r="A13355" s="1" t="s">
        <v>1301</v>
      </c>
      <c r="J13355" s="1" t="s">
        <v>1511</v>
      </c>
      <c r="K13355" s="1" t="s">
        <v>1509</v>
      </c>
      <c r="L13355" s="1" t="s">
        <v>1512</v>
      </c>
      <c r="M13355" s="1">
        <v>64</v>
      </c>
    </row>
    <row r="13356" spans="1:13" x14ac:dyDescent="0.25">
      <c r="A13356" s="1" t="s">
        <v>1301</v>
      </c>
      <c r="J13356" s="1" t="s">
        <v>1511</v>
      </c>
      <c r="K13356" s="1" t="s">
        <v>1509</v>
      </c>
      <c r="L13356" s="1" t="s">
        <v>1512</v>
      </c>
      <c r="M13356" s="1">
        <v>41</v>
      </c>
    </row>
    <row r="13357" spans="1:13" x14ac:dyDescent="0.25">
      <c r="A13357" s="1" t="s">
        <v>1301</v>
      </c>
      <c r="J13357" s="1" t="s">
        <v>1511</v>
      </c>
      <c r="K13357" s="1" t="s">
        <v>1509</v>
      </c>
      <c r="L13357" s="1" t="s">
        <v>1512</v>
      </c>
      <c r="M13357" s="1">
        <v>170</v>
      </c>
    </row>
    <row r="13358" spans="1:13" x14ac:dyDescent="0.25">
      <c r="A13358" s="1" t="s">
        <v>1301</v>
      </c>
      <c r="J13358" s="1" t="s">
        <v>1511</v>
      </c>
      <c r="K13358" s="1" t="s">
        <v>1509</v>
      </c>
      <c r="L13358" s="1" t="s">
        <v>1512</v>
      </c>
      <c r="M13358" s="1">
        <v>35</v>
      </c>
    </row>
    <row r="13359" spans="1:13" x14ac:dyDescent="0.25">
      <c r="A13359" s="1" t="s">
        <v>1301</v>
      </c>
      <c r="J13359" s="1" t="s">
        <v>1511</v>
      </c>
      <c r="K13359" s="1" t="s">
        <v>1509</v>
      </c>
      <c r="L13359" s="1" t="s">
        <v>1512</v>
      </c>
      <c r="M13359" s="1">
        <v>56</v>
      </c>
    </row>
    <row r="13360" spans="1:13" x14ac:dyDescent="0.25">
      <c r="A13360" s="1" t="s">
        <v>1301</v>
      </c>
      <c r="J13360" s="1" t="s">
        <v>1511</v>
      </c>
      <c r="K13360" s="1" t="s">
        <v>1509</v>
      </c>
      <c r="L13360" s="1" t="s">
        <v>1512</v>
      </c>
      <c r="M13360" s="1">
        <v>37</v>
      </c>
    </row>
    <row r="13361" spans="1:13" x14ac:dyDescent="0.25">
      <c r="A13361" s="1" t="s">
        <v>1301</v>
      </c>
      <c r="J13361" s="1" t="s">
        <v>1511</v>
      </c>
      <c r="K13361" s="1" t="s">
        <v>1509</v>
      </c>
      <c r="L13361" s="1" t="s">
        <v>1512</v>
      </c>
      <c r="M13361" s="1">
        <v>35</v>
      </c>
    </row>
    <row r="13362" spans="1:13" x14ac:dyDescent="0.25">
      <c r="A13362" s="1" t="s">
        <v>1301</v>
      </c>
      <c r="J13362" s="1" t="s">
        <v>1511</v>
      </c>
      <c r="K13362" s="1" t="s">
        <v>1509</v>
      </c>
      <c r="L13362" s="1" t="s">
        <v>1512</v>
      </c>
      <c r="M13362" s="1">
        <v>112</v>
      </c>
    </row>
    <row r="13363" spans="1:13" x14ac:dyDescent="0.25">
      <c r="A13363" s="1" t="s">
        <v>1301</v>
      </c>
      <c r="J13363" s="1" t="s">
        <v>1511</v>
      </c>
      <c r="K13363" s="1" t="s">
        <v>1509</v>
      </c>
      <c r="L13363" s="1" t="s">
        <v>1512</v>
      </c>
      <c r="M13363" s="1">
        <v>40</v>
      </c>
    </row>
    <row r="13364" spans="1:13" x14ac:dyDescent="0.25">
      <c r="A13364" s="1" t="s">
        <v>1301</v>
      </c>
      <c r="J13364" s="1" t="s">
        <v>1511</v>
      </c>
      <c r="K13364" s="1" t="s">
        <v>1509</v>
      </c>
      <c r="L13364" s="1" t="s">
        <v>1512</v>
      </c>
      <c r="M13364" s="1">
        <v>73</v>
      </c>
    </row>
    <row r="13365" spans="1:13" x14ac:dyDescent="0.25">
      <c r="A13365" s="1" t="s">
        <v>1301</v>
      </c>
      <c r="J13365" s="1" t="s">
        <v>1511</v>
      </c>
      <c r="K13365" s="1" t="s">
        <v>1509</v>
      </c>
      <c r="L13365" s="1" t="s">
        <v>1512</v>
      </c>
      <c r="M13365" s="1">
        <v>174</v>
      </c>
    </row>
    <row r="13366" spans="1:13" x14ac:dyDescent="0.25">
      <c r="A13366" s="1" t="s">
        <v>1301</v>
      </c>
      <c r="J13366" s="1" t="s">
        <v>1511</v>
      </c>
      <c r="K13366" s="1" t="s">
        <v>1509</v>
      </c>
      <c r="L13366" s="1" t="s">
        <v>1512</v>
      </c>
      <c r="M13366" s="1">
        <v>40</v>
      </c>
    </row>
    <row r="13367" spans="1:13" x14ac:dyDescent="0.25">
      <c r="A13367" s="1" t="s">
        <v>1301</v>
      </c>
      <c r="J13367" s="1" t="s">
        <v>1511</v>
      </c>
      <c r="K13367" s="1" t="s">
        <v>1509</v>
      </c>
      <c r="L13367" s="1" t="s">
        <v>1512</v>
      </c>
      <c r="M13367" s="1">
        <v>40</v>
      </c>
    </row>
    <row r="13368" spans="1:13" x14ac:dyDescent="0.25">
      <c r="A13368" s="1" t="s">
        <v>1301</v>
      </c>
      <c r="J13368" s="1" t="s">
        <v>1511</v>
      </c>
      <c r="K13368" s="1" t="s">
        <v>1509</v>
      </c>
      <c r="L13368" s="1" t="s">
        <v>1512</v>
      </c>
      <c r="M13368" s="1">
        <v>36</v>
      </c>
    </row>
    <row r="13369" spans="1:13" x14ac:dyDescent="0.25">
      <c r="A13369" s="1" t="s">
        <v>1301</v>
      </c>
      <c r="J13369" s="1" t="s">
        <v>1511</v>
      </c>
      <c r="K13369" s="1" t="s">
        <v>1509</v>
      </c>
      <c r="L13369" s="1" t="s">
        <v>1512</v>
      </c>
      <c r="M13369" s="1">
        <v>36</v>
      </c>
    </row>
    <row r="13370" spans="1:13" x14ac:dyDescent="0.25">
      <c r="A13370" s="1" t="s">
        <v>1301</v>
      </c>
      <c r="J13370" s="1" t="s">
        <v>1511</v>
      </c>
      <c r="K13370" s="1" t="s">
        <v>1509</v>
      </c>
      <c r="L13370" s="1" t="s">
        <v>1512</v>
      </c>
      <c r="M13370" s="1">
        <v>102</v>
      </c>
    </row>
    <row r="13371" spans="1:13" x14ac:dyDescent="0.25">
      <c r="A13371" s="1" t="s">
        <v>1301</v>
      </c>
      <c r="J13371" s="1" t="s">
        <v>1511</v>
      </c>
      <c r="K13371" s="1" t="s">
        <v>1509</v>
      </c>
      <c r="L13371" s="1" t="s">
        <v>1512</v>
      </c>
      <c r="M13371" s="1">
        <v>52</v>
      </c>
    </row>
    <row r="13372" spans="1:13" x14ac:dyDescent="0.25">
      <c r="A13372" s="1" t="s">
        <v>1301</v>
      </c>
      <c r="J13372" s="1" t="s">
        <v>1511</v>
      </c>
      <c r="K13372" s="1" t="s">
        <v>1509</v>
      </c>
      <c r="L13372" s="1" t="s">
        <v>1512</v>
      </c>
      <c r="M13372" s="1">
        <v>18</v>
      </c>
    </row>
    <row r="13373" spans="1:13" x14ac:dyDescent="0.25">
      <c r="A13373" s="1" t="s">
        <v>1301</v>
      </c>
      <c r="J13373" s="1" t="s">
        <v>1511</v>
      </c>
      <c r="K13373" s="1" t="s">
        <v>1509</v>
      </c>
      <c r="L13373" s="1" t="s">
        <v>1512</v>
      </c>
      <c r="M13373" s="1">
        <v>59</v>
      </c>
    </row>
    <row r="13374" spans="1:13" x14ac:dyDescent="0.25">
      <c r="A13374" s="1" t="s">
        <v>1301</v>
      </c>
      <c r="J13374" s="1" t="s">
        <v>1511</v>
      </c>
      <c r="K13374" s="1" t="s">
        <v>1509</v>
      </c>
      <c r="L13374" s="1" t="s">
        <v>1512</v>
      </c>
      <c r="M13374" s="1">
        <v>170</v>
      </c>
    </row>
    <row r="13375" spans="1:13" x14ac:dyDescent="0.25">
      <c r="A13375" s="1" t="s">
        <v>1301</v>
      </c>
      <c r="J13375" s="1" t="s">
        <v>1511</v>
      </c>
      <c r="K13375" s="1" t="s">
        <v>1509</v>
      </c>
      <c r="L13375" s="1" t="s">
        <v>1512</v>
      </c>
      <c r="M13375" s="1">
        <v>56</v>
      </c>
    </row>
    <row r="13376" spans="1:13" x14ac:dyDescent="0.25">
      <c r="A13376" s="1" t="s">
        <v>1301</v>
      </c>
      <c r="J13376" s="1" t="s">
        <v>1511</v>
      </c>
      <c r="K13376" s="1" t="s">
        <v>1509</v>
      </c>
      <c r="L13376" s="1" t="s">
        <v>1512</v>
      </c>
      <c r="M13376" s="1">
        <v>40</v>
      </c>
    </row>
    <row r="13377" spans="1:13" x14ac:dyDescent="0.25">
      <c r="A13377" s="1" t="s">
        <v>1301</v>
      </c>
      <c r="J13377" s="1" t="s">
        <v>1511</v>
      </c>
      <c r="K13377" s="1" t="s">
        <v>1509</v>
      </c>
      <c r="L13377" s="1" t="s">
        <v>1512</v>
      </c>
      <c r="M13377" s="1">
        <v>36</v>
      </c>
    </row>
    <row r="13378" spans="1:13" x14ac:dyDescent="0.25">
      <c r="A13378" s="1" t="s">
        <v>1301</v>
      </c>
      <c r="J13378" s="1" t="s">
        <v>1511</v>
      </c>
      <c r="K13378" s="1" t="s">
        <v>1509</v>
      </c>
      <c r="L13378" s="1" t="s">
        <v>1512</v>
      </c>
      <c r="M13378" s="1">
        <v>36</v>
      </c>
    </row>
    <row r="13379" spans="1:13" x14ac:dyDescent="0.25">
      <c r="A13379" s="1" t="s">
        <v>1301</v>
      </c>
      <c r="J13379" s="1" t="s">
        <v>1511</v>
      </c>
      <c r="K13379" s="1" t="s">
        <v>1509</v>
      </c>
      <c r="L13379" s="1" t="s">
        <v>1512</v>
      </c>
      <c r="M13379" s="1">
        <v>44</v>
      </c>
    </row>
    <row r="13380" spans="1:13" x14ac:dyDescent="0.25">
      <c r="A13380" s="1" t="s">
        <v>1301</v>
      </c>
      <c r="J13380" s="1" t="s">
        <v>1511</v>
      </c>
      <c r="K13380" s="1" t="s">
        <v>1509</v>
      </c>
      <c r="L13380" s="1" t="s">
        <v>1512</v>
      </c>
      <c r="M13380" s="1">
        <v>47</v>
      </c>
    </row>
    <row r="13381" spans="1:13" x14ac:dyDescent="0.25">
      <c r="A13381" s="1" t="s">
        <v>1301</v>
      </c>
      <c r="J13381" s="1" t="s">
        <v>1511</v>
      </c>
      <c r="K13381" s="1" t="s">
        <v>1509</v>
      </c>
      <c r="L13381" s="1" t="s">
        <v>1512</v>
      </c>
      <c r="M13381" s="1">
        <v>42</v>
      </c>
    </row>
    <row r="13382" spans="1:13" x14ac:dyDescent="0.25">
      <c r="A13382" s="1" t="s">
        <v>1301</v>
      </c>
      <c r="J13382" s="1" t="s">
        <v>1511</v>
      </c>
      <c r="K13382" s="1" t="s">
        <v>1509</v>
      </c>
      <c r="L13382" s="1" t="s">
        <v>1512</v>
      </c>
      <c r="M13382" s="1">
        <v>40</v>
      </c>
    </row>
    <row r="13383" spans="1:13" x14ac:dyDescent="0.25">
      <c r="A13383" s="1" t="s">
        <v>1301</v>
      </c>
      <c r="J13383" s="1" t="s">
        <v>1511</v>
      </c>
      <c r="K13383" s="1" t="s">
        <v>1509</v>
      </c>
      <c r="L13383" s="1" t="s">
        <v>1512</v>
      </c>
      <c r="M13383" s="1">
        <v>113</v>
      </c>
    </row>
    <row r="13384" spans="1:13" x14ac:dyDescent="0.25">
      <c r="A13384" s="1" t="s">
        <v>1301</v>
      </c>
      <c r="J13384" s="1" t="s">
        <v>1511</v>
      </c>
      <c r="K13384" s="1" t="s">
        <v>1509</v>
      </c>
      <c r="L13384" s="1" t="s">
        <v>1512</v>
      </c>
      <c r="M13384" s="1">
        <v>156</v>
      </c>
    </row>
    <row r="13385" spans="1:13" x14ac:dyDescent="0.25">
      <c r="A13385" s="1" t="s">
        <v>1301</v>
      </c>
      <c r="J13385" s="1" t="s">
        <v>1511</v>
      </c>
      <c r="K13385" s="1" t="s">
        <v>1509</v>
      </c>
      <c r="L13385" s="1" t="s">
        <v>1512</v>
      </c>
      <c r="M13385" s="1">
        <v>105</v>
      </c>
    </row>
    <row r="13386" spans="1:13" x14ac:dyDescent="0.25">
      <c r="A13386" s="1" t="s">
        <v>1301</v>
      </c>
      <c r="J13386" s="1" t="s">
        <v>1511</v>
      </c>
      <c r="K13386" s="1" t="s">
        <v>1509</v>
      </c>
      <c r="L13386" s="1" t="s">
        <v>1512</v>
      </c>
      <c r="M13386" s="1">
        <v>45</v>
      </c>
    </row>
    <row r="13387" spans="1:13" x14ac:dyDescent="0.25">
      <c r="A13387" s="1" t="s">
        <v>1301</v>
      </c>
      <c r="J13387" s="1" t="s">
        <v>1511</v>
      </c>
      <c r="K13387" s="1" t="s">
        <v>1509</v>
      </c>
      <c r="L13387" s="1" t="s">
        <v>1512</v>
      </c>
      <c r="M13387" s="1">
        <v>11</v>
      </c>
    </row>
    <row r="13388" spans="1:13" x14ac:dyDescent="0.25">
      <c r="A13388" s="1" t="s">
        <v>1301</v>
      </c>
      <c r="J13388" s="1" t="s">
        <v>1511</v>
      </c>
      <c r="K13388" s="1" t="s">
        <v>1509</v>
      </c>
      <c r="L13388" s="1" t="s">
        <v>1512</v>
      </c>
      <c r="M13388" s="1">
        <v>53</v>
      </c>
    </row>
    <row r="13389" spans="1:13" x14ac:dyDescent="0.25">
      <c r="A13389" s="1" t="s">
        <v>1301</v>
      </c>
      <c r="J13389" s="1" t="s">
        <v>1511</v>
      </c>
      <c r="K13389" s="1" t="s">
        <v>1509</v>
      </c>
      <c r="L13389" s="1" t="s">
        <v>1512</v>
      </c>
      <c r="M13389" s="1">
        <v>40</v>
      </c>
    </row>
    <row r="13390" spans="1:13" x14ac:dyDescent="0.25">
      <c r="A13390" s="1" t="s">
        <v>1301</v>
      </c>
      <c r="J13390" s="1" t="s">
        <v>1511</v>
      </c>
      <c r="K13390" s="1" t="s">
        <v>1509</v>
      </c>
      <c r="L13390" s="1" t="s">
        <v>1512</v>
      </c>
      <c r="M13390" s="1">
        <v>40</v>
      </c>
    </row>
    <row r="13391" spans="1:13" x14ac:dyDescent="0.25">
      <c r="A13391" s="1" t="s">
        <v>1301</v>
      </c>
      <c r="J13391" s="1" t="s">
        <v>1511</v>
      </c>
      <c r="K13391" s="1" t="s">
        <v>1509</v>
      </c>
      <c r="L13391" s="1" t="s">
        <v>1512</v>
      </c>
      <c r="M13391" s="1">
        <v>90</v>
      </c>
    </row>
    <row r="13392" spans="1:13" x14ac:dyDescent="0.25">
      <c r="A13392" s="1" t="s">
        <v>1301</v>
      </c>
      <c r="J13392" s="1" t="s">
        <v>1511</v>
      </c>
      <c r="K13392" s="1" t="s">
        <v>1509</v>
      </c>
      <c r="L13392" s="1" t="s">
        <v>1512</v>
      </c>
      <c r="M13392" s="1">
        <v>36</v>
      </c>
    </row>
    <row r="13393" spans="1:13" x14ac:dyDescent="0.25">
      <c r="A13393" s="1" t="s">
        <v>1266</v>
      </c>
      <c r="J13393" s="1" t="s">
        <v>1511</v>
      </c>
      <c r="K13393" s="1" t="s">
        <v>1509</v>
      </c>
      <c r="L13393" s="1" t="s">
        <v>1512</v>
      </c>
      <c r="M13393" s="1">
        <v>1</v>
      </c>
    </row>
    <row r="13394" spans="1:13" x14ac:dyDescent="0.25">
      <c r="A13394" s="1" t="s">
        <v>1266</v>
      </c>
      <c r="J13394" s="1" t="s">
        <v>1511</v>
      </c>
      <c r="K13394" s="1" t="s">
        <v>1509</v>
      </c>
      <c r="L13394" s="1" t="s">
        <v>1510</v>
      </c>
      <c r="M13394" s="1">
        <v>30</v>
      </c>
    </row>
    <row r="13395" spans="1:13" x14ac:dyDescent="0.25">
      <c r="A13395" s="1" t="s">
        <v>1266</v>
      </c>
      <c r="J13395" s="1" t="s">
        <v>1511</v>
      </c>
      <c r="K13395" s="1" t="s">
        <v>1509</v>
      </c>
      <c r="L13395" s="1" t="s">
        <v>1510</v>
      </c>
      <c r="M13395" s="1">
        <v>29</v>
      </c>
    </row>
    <row r="13396" spans="1:13" x14ac:dyDescent="0.25">
      <c r="A13396" s="1" t="s">
        <v>1266</v>
      </c>
      <c r="J13396" s="1" t="s">
        <v>1511</v>
      </c>
      <c r="K13396" s="1" t="s">
        <v>1509</v>
      </c>
      <c r="L13396" s="1" t="s">
        <v>1510</v>
      </c>
      <c r="M13396" s="1">
        <v>29</v>
      </c>
    </row>
    <row r="13397" spans="1:13" x14ac:dyDescent="0.25">
      <c r="A13397" s="1" t="s">
        <v>1266</v>
      </c>
      <c r="J13397" s="1" t="s">
        <v>1511</v>
      </c>
      <c r="K13397" s="1" t="s">
        <v>1509</v>
      </c>
      <c r="L13397" s="1" t="s">
        <v>1512</v>
      </c>
      <c r="M13397" s="1">
        <v>1</v>
      </c>
    </row>
    <row r="13398" spans="1:13" x14ac:dyDescent="0.25">
      <c r="A13398" s="1" t="s">
        <v>1401</v>
      </c>
      <c r="J13398" s="1" t="s">
        <v>1511</v>
      </c>
      <c r="K13398" s="1" t="s">
        <v>1514</v>
      </c>
      <c r="L13398" s="1" t="s">
        <v>1512</v>
      </c>
      <c r="M13398" s="1">
        <v>3</v>
      </c>
    </row>
    <row r="13399" spans="1:13" x14ac:dyDescent="0.25">
      <c r="A13399" s="1" t="s">
        <v>1401</v>
      </c>
      <c r="J13399" s="1" t="s">
        <v>1511</v>
      </c>
      <c r="K13399" s="1" t="s">
        <v>1509</v>
      </c>
      <c r="L13399" s="1" t="s">
        <v>1512</v>
      </c>
      <c r="M13399" s="1">
        <v>9</v>
      </c>
    </row>
    <row r="13400" spans="1:13" x14ac:dyDescent="0.25">
      <c r="A13400" s="1" t="s">
        <v>1401</v>
      </c>
      <c r="J13400" s="1" t="s">
        <v>1511</v>
      </c>
      <c r="K13400" s="1" t="s">
        <v>1509</v>
      </c>
      <c r="L13400" s="1" t="s">
        <v>1510</v>
      </c>
      <c r="M13400" s="1">
        <v>2</v>
      </c>
    </row>
    <row r="13401" spans="1:13" x14ac:dyDescent="0.25">
      <c r="A13401" s="1" t="s">
        <v>1401</v>
      </c>
      <c r="J13401" s="1" t="s">
        <v>1511</v>
      </c>
      <c r="K13401" s="1" t="s">
        <v>1509</v>
      </c>
      <c r="L13401" s="1" t="s">
        <v>1512</v>
      </c>
      <c r="M13401" s="1">
        <v>3</v>
      </c>
    </row>
    <row r="13402" spans="1:13" x14ac:dyDescent="0.25">
      <c r="A13402" s="1" t="s">
        <v>1401</v>
      </c>
      <c r="J13402" s="1" t="s">
        <v>1511</v>
      </c>
      <c r="K13402" s="1" t="s">
        <v>1509</v>
      </c>
      <c r="L13402" s="1" t="s">
        <v>1513</v>
      </c>
      <c r="M13402" s="1">
        <v>7</v>
      </c>
    </row>
    <row r="13403" spans="1:13" x14ac:dyDescent="0.25">
      <c r="A13403" s="1" t="s">
        <v>1266</v>
      </c>
      <c r="J13403" s="1" t="s">
        <v>1511</v>
      </c>
      <c r="K13403" s="1" t="s">
        <v>1509</v>
      </c>
      <c r="L13403" s="1" t="s">
        <v>1512</v>
      </c>
      <c r="M13403" s="1">
        <v>2</v>
      </c>
    </row>
    <row r="13404" spans="1:13" x14ac:dyDescent="0.25">
      <c r="A13404" s="1" t="s">
        <v>1266</v>
      </c>
      <c r="J13404" s="1" t="s">
        <v>1511</v>
      </c>
      <c r="K13404" s="1" t="s">
        <v>1509</v>
      </c>
      <c r="L13404" s="1" t="s">
        <v>1512</v>
      </c>
      <c r="M13404" s="1">
        <v>1</v>
      </c>
    </row>
    <row r="13405" spans="1:13" x14ac:dyDescent="0.25">
      <c r="A13405" s="1" t="s">
        <v>1266</v>
      </c>
      <c r="J13405" s="1" t="s">
        <v>1511</v>
      </c>
      <c r="K13405" s="1" t="s">
        <v>1509</v>
      </c>
      <c r="L13405" s="1" t="s">
        <v>1512</v>
      </c>
      <c r="M13405" s="1">
        <v>1</v>
      </c>
    </row>
    <row r="13406" spans="1:13" x14ac:dyDescent="0.25">
      <c r="A13406" s="1" t="s">
        <v>1266</v>
      </c>
      <c r="J13406" s="1" t="s">
        <v>1511</v>
      </c>
      <c r="K13406" s="1" t="s">
        <v>1509</v>
      </c>
      <c r="L13406" s="1" t="s">
        <v>1512</v>
      </c>
      <c r="M13406" s="1">
        <v>1</v>
      </c>
    </row>
    <row r="13407" spans="1:13" x14ac:dyDescent="0.25">
      <c r="A13407" s="1" t="s">
        <v>1266</v>
      </c>
      <c r="J13407" s="1" t="s">
        <v>1511</v>
      </c>
      <c r="K13407" s="1" t="s">
        <v>1509</v>
      </c>
      <c r="L13407" s="1" t="s">
        <v>1512</v>
      </c>
      <c r="M13407" s="1">
        <v>1</v>
      </c>
    </row>
    <row r="13408" spans="1:13" x14ac:dyDescent="0.25">
      <c r="A13408" s="1" t="s">
        <v>1266</v>
      </c>
      <c r="J13408" s="1" t="s">
        <v>1511</v>
      </c>
      <c r="K13408" s="1" t="s">
        <v>1509</v>
      </c>
      <c r="L13408" s="1" t="s">
        <v>1512</v>
      </c>
      <c r="M13408" s="1">
        <v>1</v>
      </c>
    </row>
    <row r="13409" spans="1:13" x14ac:dyDescent="0.25">
      <c r="A13409" s="1" t="s">
        <v>1266</v>
      </c>
      <c r="J13409" s="1" t="s">
        <v>1511</v>
      </c>
      <c r="K13409" s="1" t="s">
        <v>1509</v>
      </c>
      <c r="L13409" s="1" t="s">
        <v>1512</v>
      </c>
      <c r="M13409" s="1">
        <v>1</v>
      </c>
    </row>
    <row r="13410" spans="1:13" x14ac:dyDescent="0.25">
      <c r="A13410" s="1" t="s">
        <v>1266</v>
      </c>
      <c r="J13410" s="1" t="s">
        <v>1511</v>
      </c>
      <c r="K13410" s="1" t="s">
        <v>1509</v>
      </c>
      <c r="L13410" s="1" t="s">
        <v>1512</v>
      </c>
      <c r="M13410" s="1">
        <v>1</v>
      </c>
    </row>
    <row r="13411" spans="1:13" x14ac:dyDescent="0.25">
      <c r="A13411" s="1" t="s">
        <v>1266</v>
      </c>
      <c r="J13411" s="1" t="s">
        <v>1511</v>
      </c>
      <c r="K13411" s="1" t="s">
        <v>1509</v>
      </c>
      <c r="L13411" s="1" t="s">
        <v>1512</v>
      </c>
      <c r="M13411" s="1">
        <v>2</v>
      </c>
    </row>
    <row r="13412" spans="1:13" x14ac:dyDescent="0.25">
      <c r="A13412" s="1" t="s">
        <v>1266</v>
      </c>
      <c r="J13412" s="1" t="s">
        <v>1511</v>
      </c>
      <c r="K13412" s="1" t="s">
        <v>1509</v>
      </c>
      <c r="L13412" s="1" t="s">
        <v>1512</v>
      </c>
      <c r="M13412" s="1">
        <v>1</v>
      </c>
    </row>
    <row r="13413" spans="1:13" x14ac:dyDescent="0.25">
      <c r="A13413" s="1" t="s">
        <v>1266</v>
      </c>
      <c r="J13413" s="1" t="s">
        <v>1511</v>
      </c>
      <c r="K13413" s="1" t="s">
        <v>1509</v>
      </c>
      <c r="L13413" s="1" t="s">
        <v>1512</v>
      </c>
      <c r="M13413" s="1">
        <v>1</v>
      </c>
    </row>
    <row r="13414" spans="1:13" x14ac:dyDescent="0.25">
      <c r="A13414" s="1" t="s">
        <v>1266</v>
      </c>
      <c r="J13414" s="1" t="s">
        <v>1511</v>
      </c>
      <c r="K13414" s="1" t="s">
        <v>1509</v>
      </c>
      <c r="L13414" s="1" t="s">
        <v>1512</v>
      </c>
      <c r="M13414" s="1">
        <v>2</v>
      </c>
    </row>
    <row r="13415" spans="1:13" x14ac:dyDescent="0.25">
      <c r="A13415" s="1" t="s">
        <v>1325</v>
      </c>
      <c r="J13415" s="1" t="s">
        <v>1511</v>
      </c>
      <c r="K13415" s="1" t="s">
        <v>1514</v>
      </c>
      <c r="L13415" s="1" t="s">
        <v>1512</v>
      </c>
      <c r="M13415" s="1">
        <v>5</v>
      </c>
    </row>
    <row r="13416" spans="1:13" x14ac:dyDescent="0.25">
      <c r="A13416" s="1" t="s">
        <v>1325</v>
      </c>
      <c r="J13416" s="1" t="s">
        <v>1511</v>
      </c>
      <c r="K13416" s="1" t="s">
        <v>1514</v>
      </c>
      <c r="L13416" s="1" t="s">
        <v>1512</v>
      </c>
      <c r="M13416" s="1">
        <v>2</v>
      </c>
    </row>
    <row r="13417" spans="1:13" x14ac:dyDescent="0.25">
      <c r="A13417" s="1" t="s">
        <v>1325</v>
      </c>
      <c r="J13417" s="1" t="s">
        <v>1511</v>
      </c>
      <c r="K13417" s="1" t="s">
        <v>1514</v>
      </c>
      <c r="L13417" s="1" t="s">
        <v>1512</v>
      </c>
      <c r="M13417" s="1">
        <v>2</v>
      </c>
    </row>
    <row r="13418" spans="1:13" x14ac:dyDescent="0.25">
      <c r="A13418" s="1" t="s">
        <v>1325</v>
      </c>
      <c r="J13418" s="1" t="s">
        <v>1511</v>
      </c>
      <c r="K13418" s="1" t="s">
        <v>1514</v>
      </c>
      <c r="L13418" s="1" t="s">
        <v>1512</v>
      </c>
      <c r="M13418" s="1">
        <v>5</v>
      </c>
    </row>
    <row r="13419" spans="1:13" x14ac:dyDescent="0.25">
      <c r="A13419" s="1" t="s">
        <v>1325</v>
      </c>
      <c r="J13419" s="1" t="s">
        <v>1511</v>
      </c>
      <c r="K13419" s="1" t="s">
        <v>1514</v>
      </c>
      <c r="L13419" s="1" t="s">
        <v>1512</v>
      </c>
      <c r="M13419" s="1">
        <v>2</v>
      </c>
    </row>
    <row r="13420" spans="1:13" x14ac:dyDescent="0.25">
      <c r="A13420" s="1" t="s">
        <v>1325</v>
      </c>
      <c r="J13420" s="1" t="s">
        <v>1511</v>
      </c>
      <c r="K13420" s="1" t="s">
        <v>1514</v>
      </c>
      <c r="L13420" s="1" t="s">
        <v>1512</v>
      </c>
      <c r="M13420" s="1">
        <v>2</v>
      </c>
    </row>
    <row r="13421" spans="1:13" x14ac:dyDescent="0.25">
      <c r="A13421" s="1" t="s">
        <v>1325</v>
      </c>
      <c r="J13421" s="1" t="s">
        <v>1511</v>
      </c>
      <c r="K13421" s="1" t="s">
        <v>1514</v>
      </c>
      <c r="L13421" s="1" t="s">
        <v>1512</v>
      </c>
      <c r="M13421" s="1">
        <v>3</v>
      </c>
    </row>
    <row r="13422" spans="1:13" x14ac:dyDescent="0.25">
      <c r="A13422" s="1" t="s">
        <v>1325</v>
      </c>
      <c r="J13422" s="1" t="s">
        <v>1511</v>
      </c>
      <c r="K13422" s="1" t="s">
        <v>1514</v>
      </c>
      <c r="L13422" s="1" t="s">
        <v>1512</v>
      </c>
      <c r="M13422" s="1">
        <v>3</v>
      </c>
    </row>
    <row r="13423" spans="1:13" x14ac:dyDescent="0.25">
      <c r="A13423" s="1" t="s">
        <v>1325</v>
      </c>
      <c r="J13423" s="1" t="s">
        <v>1511</v>
      </c>
      <c r="K13423" s="1" t="s">
        <v>1514</v>
      </c>
      <c r="L13423" s="1" t="s">
        <v>1510</v>
      </c>
      <c r="M13423" s="1">
        <v>3</v>
      </c>
    </row>
    <row r="13424" spans="1:13" x14ac:dyDescent="0.25">
      <c r="A13424" s="1" t="s">
        <v>1266</v>
      </c>
      <c r="J13424" s="1" t="s">
        <v>1511</v>
      </c>
      <c r="K13424" s="1" t="s">
        <v>1509</v>
      </c>
      <c r="L13424" s="1" t="s">
        <v>1510</v>
      </c>
      <c r="M13424" s="1">
        <v>3</v>
      </c>
    </row>
    <row r="13425" spans="1:13" x14ac:dyDescent="0.25">
      <c r="A13425" s="1" t="s">
        <v>1266</v>
      </c>
      <c r="J13425" s="1" t="s">
        <v>1511</v>
      </c>
      <c r="K13425" s="1" t="s">
        <v>1509</v>
      </c>
      <c r="L13425" s="1" t="s">
        <v>1512</v>
      </c>
      <c r="M13425" s="1">
        <v>3</v>
      </c>
    </row>
    <row r="13426" spans="1:13" x14ac:dyDescent="0.25">
      <c r="A13426" s="1" t="s">
        <v>1266</v>
      </c>
      <c r="J13426" s="1" t="s">
        <v>1511</v>
      </c>
      <c r="K13426" s="1" t="s">
        <v>1509</v>
      </c>
      <c r="L13426" s="1" t="s">
        <v>1510</v>
      </c>
      <c r="M13426" s="1">
        <v>2</v>
      </c>
    </row>
    <row r="13427" spans="1:13" x14ac:dyDescent="0.25">
      <c r="A13427" s="1" t="s">
        <v>1266</v>
      </c>
      <c r="J13427" s="1" t="s">
        <v>1511</v>
      </c>
      <c r="K13427" s="1" t="s">
        <v>1509</v>
      </c>
      <c r="L13427" s="1" t="s">
        <v>1510</v>
      </c>
      <c r="M13427" s="1">
        <v>3</v>
      </c>
    </row>
    <row r="13428" spans="1:13" x14ac:dyDescent="0.25">
      <c r="A13428" s="1" t="s">
        <v>1266</v>
      </c>
      <c r="J13428" s="1" t="s">
        <v>1511</v>
      </c>
      <c r="K13428" s="1" t="s">
        <v>1509</v>
      </c>
      <c r="L13428" s="1" t="s">
        <v>1512</v>
      </c>
      <c r="M13428" s="1">
        <v>4</v>
      </c>
    </row>
    <row r="13429" spans="1:13" x14ac:dyDescent="0.25">
      <c r="A13429" s="1" t="s">
        <v>1301</v>
      </c>
      <c r="J13429" s="1" t="s">
        <v>1511</v>
      </c>
      <c r="K13429" s="1" t="s">
        <v>1509</v>
      </c>
      <c r="L13429" s="1" t="s">
        <v>1512</v>
      </c>
      <c r="M13429" s="1">
        <v>1</v>
      </c>
    </row>
    <row r="13430" spans="1:13" x14ac:dyDescent="0.25">
      <c r="A13430" s="1" t="s">
        <v>1325</v>
      </c>
      <c r="J13430" s="1" t="s">
        <v>1511</v>
      </c>
      <c r="K13430" s="1" t="s">
        <v>1514</v>
      </c>
      <c r="L13430" s="1" t="s">
        <v>1512</v>
      </c>
      <c r="M13430" s="1">
        <v>3</v>
      </c>
    </row>
    <row r="13431" spans="1:13" x14ac:dyDescent="0.25">
      <c r="A13431" s="1" t="s">
        <v>1325</v>
      </c>
      <c r="J13431" s="1" t="s">
        <v>1511</v>
      </c>
      <c r="K13431" s="1" t="s">
        <v>1514</v>
      </c>
      <c r="L13431" s="1" t="s">
        <v>1512</v>
      </c>
      <c r="M13431" s="1">
        <v>4</v>
      </c>
    </row>
    <row r="13432" spans="1:13" x14ac:dyDescent="0.25">
      <c r="A13432" s="1" t="s">
        <v>1325</v>
      </c>
      <c r="J13432" s="1" t="s">
        <v>1511</v>
      </c>
      <c r="K13432" s="1" t="s">
        <v>1514</v>
      </c>
      <c r="L13432" s="1" t="s">
        <v>1512</v>
      </c>
      <c r="M13432" s="1">
        <v>3</v>
      </c>
    </row>
    <row r="13433" spans="1:13" x14ac:dyDescent="0.25">
      <c r="A13433" s="1" t="s">
        <v>1325</v>
      </c>
      <c r="J13433" s="1" t="s">
        <v>1511</v>
      </c>
      <c r="K13433" s="1" t="s">
        <v>1514</v>
      </c>
      <c r="L13433" s="1" t="s">
        <v>1512</v>
      </c>
      <c r="M13433" s="1">
        <v>4</v>
      </c>
    </row>
    <row r="13434" spans="1:13" x14ac:dyDescent="0.25">
      <c r="A13434" s="1" t="s">
        <v>1325</v>
      </c>
      <c r="J13434" s="1" t="s">
        <v>1511</v>
      </c>
      <c r="K13434" s="1" t="s">
        <v>1514</v>
      </c>
      <c r="L13434" s="1" t="s">
        <v>1512</v>
      </c>
      <c r="M13434" s="1">
        <v>2</v>
      </c>
    </row>
    <row r="13435" spans="1:13" x14ac:dyDescent="0.25">
      <c r="A13435" s="1" t="s">
        <v>1325</v>
      </c>
      <c r="J13435" s="1" t="s">
        <v>1511</v>
      </c>
      <c r="K13435" s="1" t="s">
        <v>1514</v>
      </c>
      <c r="L13435" s="1" t="s">
        <v>1510</v>
      </c>
      <c r="M13435" s="1">
        <v>2</v>
      </c>
    </row>
    <row r="13436" spans="1:13" x14ac:dyDescent="0.25">
      <c r="A13436" s="1" t="s">
        <v>1325</v>
      </c>
      <c r="J13436" s="1" t="s">
        <v>1511</v>
      </c>
      <c r="K13436" s="1" t="s">
        <v>1514</v>
      </c>
      <c r="L13436" s="1" t="s">
        <v>1512</v>
      </c>
      <c r="M13436" s="1">
        <v>3</v>
      </c>
    </row>
    <row r="13437" spans="1:13" x14ac:dyDescent="0.25">
      <c r="A13437" s="1" t="s">
        <v>1325</v>
      </c>
      <c r="J13437" s="1" t="s">
        <v>1511</v>
      </c>
      <c r="K13437" s="1" t="s">
        <v>1514</v>
      </c>
      <c r="L13437" s="1" t="s">
        <v>1510</v>
      </c>
      <c r="M13437" s="1">
        <v>2</v>
      </c>
    </row>
    <row r="13438" spans="1:13" x14ac:dyDescent="0.25">
      <c r="A13438" s="1" t="s">
        <v>1325</v>
      </c>
      <c r="J13438" s="1" t="s">
        <v>1511</v>
      </c>
      <c r="K13438" s="1" t="s">
        <v>1514</v>
      </c>
      <c r="L13438" s="1" t="s">
        <v>1512</v>
      </c>
      <c r="M13438" s="1">
        <v>2</v>
      </c>
    </row>
    <row r="13439" spans="1:13" x14ac:dyDescent="0.25">
      <c r="A13439" s="1" t="s">
        <v>1266</v>
      </c>
      <c r="J13439" s="1" t="s">
        <v>1511</v>
      </c>
      <c r="K13439" s="1" t="s">
        <v>1509</v>
      </c>
      <c r="L13439" s="1" t="s">
        <v>1512</v>
      </c>
      <c r="M13439" s="1">
        <v>5</v>
      </c>
    </row>
    <row r="13440" spans="1:13" x14ac:dyDescent="0.25">
      <c r="A13440" s="1" t="s">
        <v>1325</v>
      </c>
      <c r="J13440" s="1" t="s">
        <v>1511</v>
      </c>
      <c r="K13440" s="1" t="s">
        <v>1514</v>
      </c>
      <c r="L13440" s="1" t="s">
        <v>1512</v>
      </c>
      <c r="M13440" s="1">
        <v>2</v>
      </c>
    </row>
    <row r="13441" spans="1:13" x14ac:dyDescent="0.25">
      <c r="A13441" s="1" t="s">
        <v>1266</v>
      </c>
      <c r="J13441" s="1" t="s">
        <v>1511</v>
      </c>
      <c r="K13441" s="1" t="s">
        <v>1509</v>
      </c>
      <c r="L13441" s="1" t="s">
        <v>1512</v>
      </c>
      <c r="M13441" s="1">
        <v>1</v>
      </c>
    </row>
    <row r="13442" spans="1:13" x14ac:dyDescent="0.25">
      <c r="A13442" s="1" t="s">
        <v>1325</v>
      </c>
      <c r="J13442" s="1" t="s">
        <v>1511</v>
      </c>
      <c r="K13442" s="1" t="s">
        <v>1514</v>
      </c>
      <c r="L13442" s="1" t="s">
        <v>1512</v>
      </c>
      <c r="M13442" s="1">
        <v>10</v>
      </c>
    </row>
    <row r="13443" spans="1:13" x14ac:dyDescent="0.25">
      <c r="A13443" s="1" t="s">
        <v>1325</v>
      </c>
      <c r="J13443" s="1" t="s">
        <v>1511</v>
      </c>
      <c r="K13443" s="1" t="s">
        <v>1514</v>
      </c>
      <c r="L13443" s="1" t="s">
        <v>1512</v>
      </c>
      <c r="M13443" s="1">
        <v>3</v>
      </c>
    </row>
    <row r="13444" spans="1:13" x14ac:dyDescent="0.25">
      <c r="A13444" s="1" t="s">
        <v>1325</v>
      </c>
      <c r="J13444" s="1" t="s">
        <v>1511</v>
      </c>
      <c r="K13444" s="1" t="s">
        <v>1514</v>
      </c>
      <c r="L13444" s="1" t="s">
        <v>1512</v>
      </c>
      <c r="M13444" s="1">
        <v>40</v>
      </c>
    </row>
    <row r="13445" spans="1:13" x14ac:dyDescent="0.25">
      <c r="A13445" s="1" t="s">
        <v>1325</v>
      </c>
      <c r="J13445" s="1" t="s">
        <v>1511</v>
      </c>
      <c r="K13445" s="1" t="s">
        <v>1514</v>
      </c>
      <c r="L13445" s="1" t="s">
        <v>1512</v>
      </c>
      <c r="M13445" s="1">
        <v>3</v>
      </c>
    </row>
    <row r="13446" spans="1:13" x14ac:dyDescent="0.25">
      <c r="A13446" s="1" t="s">
        <v>1325</v>
      </c>
      <c r="J13446" s="1" t="s">
        <v>1511</v>
      </c>
      <c r="K13446" s="1" t="s">
        <v>1514</v>
      </c>
      <c r="L13446" s="1" t="s">
        <v>1512</v>
      </c>
      <c r="M13446" s="1">
        <v>4</v>
      </c>
    </row>
    <row r="13447" spans="1:13" x14ac:dyDescent="0.25">
      <c r="A13447" s="1" t="s">
        <v>1325</v>
      </c>
      <c r="J13447" s="1" t="s">
        <v>1508</v>
      </c>
      <c r="K13447" s="1" t="s">
        <v>1514</v>
      </c>
      <c r="L13447" s="1" t="s">
        <v>1510</v>
      </c>
      <c r="M13447" s="1">
        <v>5</v>
      </c>
    </row>
    <row r="13448" spans="1:13" x14ac:dyDescent="0.25">
      <c r="A13448" s="1" t="s">
        <v>1325</v>
      </c>
      <c r="J13448" s="1" t="s">
        <v>1511</v>
      </c>
      <c r="K13448" s="1" t="s">
        <v>1514</v>
      </c>
      <c r="L13448" s="1" t="s">
        <v>1510</v>
      </c>
      <c r="M13448" s="1">
        <v>3</v>
      </c>
    </row>
    <row r="13449" spans="1:13" x14ac:dyDescent="0.25">
      <c r="A13449" s="1" t="s">
        <v>1266</v>
      </c>
      <c r="J13449" s="1" t="s">
        <v>1511</v>
      </c>
      <c r="K13449" s="1" t="s">
        <v>1509</v>
      </c>
      <c r="L13449" s="1" t="s">
        <v>1512</v>
      </c>
      <c r="M13449" s="1">
        <v>1</v>
      </c>
    </row>
    <row r="13450" spans="1:13" x14ac:dyDescent="0.25">
      <c r="A13450" s="1" t="s">
        <v>1325</v>
      </c>
      <c r="J13450" s="1" t="s">
        <v>1511</v>
      </c>
      <c r="K13450" s="1" t="s">
        <v>1514</v>
      </c>
      <c r="L13450" s="1" t="s">
        <v>1512</v>
      </c>
      <c r="M13450" s="1">
        <v>2</v>
      </c>
    </row>
    <row r="13451" spans="1:13" x14ac:dyDescent="0.25">
      <c r="A13451" s="1" t="s">
        <v>1266</v>
      </c>
      <c r="J13451" s="1" t="s">
        <v>1511</v>
      </c>
      <c r="K13451" s="1" t="s">
        <v>1509</v>
      </c>
      <c r="L13451" s="1" t="s">
        <v>1512</v>
      </c>
      <c r="M13451" s="1">
        <v>1</v>
      </c>
    </row>
    <row r="13452" spans="1:13" x14ac:dyDescent="0.25">
      <c r="A13452" s="1" t="s">
        <v>1325</v>
      </c>
      <c r="J13452" s="1" t="s">
        <v>1511</v>
      </c>
      <c r="K13452" s="1" t="s">
        <v>1514</v>
      </c>
      <c r="L13452" s="1" t="s">
        <v>1512</v>
      </c>
      <c r="M13452" s="1">
        <v>3</v>
      </c>
    </row>
    <row r="13453" spans="1:13" x14ac:dyDescent="0.25">
      <c r="A13453" s="1" t="s">
        <v>1325</v>
      </c>
      <c r="J13453" s="1" t="s">
        <v>1511</v>
      </c>
      <c r="K13453" s="1" t="s">
        <v>1514</v>
      </c>
      <c r="L13453" s="1" t="s">
        <v>1512</v>
      </c>
      <c r="M13453" s="1">
        <v>3</v>
      </c>
    </row>
    <row r="13454" spans="1:13" x14ac:dyDescent="0.25">
      <c r="A13454" s="1" t="s">
        <v>1325</v>
      </c>
      <c r="J13454" s="1" t="s">
        <v>1511</v>
      </c>
      <c r="K13454" s="1" t="s">
        <v>1514</v>
      </c>
      <c r="L13454" s="1" t="s">
        <v>1512</v>
      </c>
      <c r="M13454" s="1">
        <v>2</v>
      </c>
    </row>
    <row r="13455" spans="1:13" x14ac:dyDescent="0.25">
      <c r="A13455" s="1" t="s">
        <v>1325</v>
      </c>
      <c r="J13455" s="1" t="s">
        <v>1511</v>
      </c>
      <c r="K13455" s="1" t="s">
        <v>1514</v>
      </c>
      <c r="L13455" s="1" t="s">
        <v>1512</v>
      </c>
      <c r="M13455" s="1">
        <v>3</v>
      </c>
    </row>
    <row r="13456" spans="1:13" x14ac:dyDescent="0.25">
      <c r="A13456" s="1" t="s">
        <v>1325</v>
      </c>
      <c r="J13456" s="1" t="s">
        <v>1511</v>
      </c>
      <c r="K13456" s="1" t="s">
        <v>1514</v>
      </c>
      <c r="L13456" s="1" t="s">
        <v>1512</v>
      </c>
      <c r="M13456" s="1">
        <v>2</v>
      </c>
    </row>
    <row r="13457" spans="1:13" x14ac:dyDescent="0.25">
      <c r="A13457" s="1" t="s">
        <v>1325</v>
      </c>
      <c r="J13457" s="1" t="s">
        <v>1511</v>
      </c>
      <c r="K13457" s="1" t="s">
        <v>1514</v>
      </c>
      <c r="L13457" s="1" t="s">
        <v>1512</v>
      </c>
      <c r="M13457" s="1">
        <v>2</v>
      </c>
    </row>
    <row r="13458" spans="1:13" x14ac:dyDescent="0.25">
      <c r="A13458" s="1" t="s">
        <v>1325</v>
      </c>
      <c r="J13458" s="1" t="s">
        <v>1511</v>
      </c>
      <c r="K13458" s="1" t="s">
        <v>1514</v>
      </c>
      <c r="L13458" s="1" t="s">
        <v>1512</v>
      </c>
      <c r="M13458" s="1">
        <v>2</v>
      </c>
    </row>
    <row r="13459" spans="1:13" x14ac:dyDescent="0.25">
      <c r="A13459" s="1" t="s">
        <v>1325</v>
      </c>
      <c r="J13459" s="1" t="s">
        <v>1511</v>
      </c>
      <c r="K13459" s="1" t="s">
        <v>1514</v>
      </c>
      <c r="L13459" s="1" t="s">
        <v>1510</v>
      </c>
      <c r="M13459" s="1">
        <v>4</v>
      </c>
    </row>
    <row r="13460" spans="1:13" x14ac:dyDescent="0.25">
      <c r="A13460" s="1" t="s">
        <v>1325</v>
      </c>
      <c r="J13460" s="1" t="s">
        <v>1511</v>
      </c>
      <c r="K13460" s="1" t="s">
        <v>1514</v>
      </c>
      <c r="L13460" s="1" t="s">
        <v>1512</v>
      </c>
      <c r="M13460" s="1">
        <v>3</v>
      </c>
    </row>
    <row r="13461" spans="1:13" x14ac:dyDescent="0.25">
      <c r="A13461" s="1" t="s">
        <v>1266</v>
      </c>
      <c r="J13461" s="1" t="s">
        <v>1511</v>
      </c>
      <c r="K13461" s="1" t="s">
        <v>1509</v>
      </c>
      <c r="L13461" s="1" t="s">
        <v>1512</v>
      </c>
      <c r="M13461" s="1">
        <v>2</v>
      </c>
    </row>
    <row r="13462" spans="1:13" x14ac:dyDescent="0.25">
      <c r="A13462" s="1" t="s">
        <v>1266</v>
      </c>
      <c r="J13462" s="1" t="s">
        <v>1511</v>
      </c>
      <c r="K13462" s="1" t="s">
        <v>1509</v>
      </c>
      <c r="L13462" s="1" t="s">
        <v>1512</v>
      </c>
      <c r="M13462" s="1">
        <v>1</v>
      </c>
    </row>
    <row r="13463" spans="1:13" x14ac:dyDescent="0.25">
      <c r="A13463" s="1" t="s">
        <v>1266</v>
      </c>
      <c r="J13463" s="1" t="s">
        <v>1511</v>
      </c>
      <c r="K13463" s="1" t="s">
        <v>1509</v>
      </c>
      <c r="L13463" s="1" t="s">
        <v>1512</v>
      </c>
      <c r="M13463" s="1">
        <v>1</v>
      </c>
    </row>
    <row r="13464" spans="1:13" x14ac:dyDescent="0.25">
      <c r="A13464" s="1" t="s">
        <v>1266</v>
      </c>
      <c r="J13464" s="1" t="s">
        <v>1511</v>
      </c>
      <c r="K13464" s="1" t="s">
        <v>1509</v>
      </c>
      <c r="L13464" s="1" t="s">
        <v>1512</v>
      </c>
      <c r="M13464" s="1">
        <v>3</v>
      </c>
    </row>
    <row r="13465" spans="1:13" x14ac:dyDescent="0.25">
      <c r="A13465" s="1" t="s">
        <v>1266</v>
      </c>
      <c r="J13465" s="1" t="s">
        <v>1511</v>
      </c>
      <c r="K13465" s="1" t="s">
        <v>1509</v>
      </c>
      <c r="L13465" s="1" t="s">
        <v>1512</v>
      </c>
      <c r="M13465" s="1">
        <v>2</v>
      </c>
    </row>
    <row r="13466" spans="1:13" x14ac:dyDescent="0.25">
      <c r="A13466" s="1" t="s">
        <v>1266</v>
      </c>
      <c r="J13466" s="1" t="s">
        <v>1511</v>
      </c>
      <c r="K13466" s="1" t="s">
        <v>1509</v>
      </c>
      <c r="L13466" s="1" t="s">
        <v>1512</v>
      </c>
      <c r="M13466" s="1">
        <v>11</v>
      </c>
    </row>
    <row r="13467" spans="1:13" x14ac:dyDescent="0.25">
      <c r="A13467" s="1" t="s">
        <v>1266</v>
      </c>
      <c r="J13467" s="1" t="s">
        <v>1511</v>
      </c>
      <c r="K13467" s="1" t="s">
        <v>1509</v>
      </c>
      <c r="L13467" s="1" t="s">
        <v>1512</v>
      </c>
      <c r="M13467" s="1">
        <v>1</v>
      </c>
    </row>
    <row r="13468" spans="1:13" x14ac:dyDescent="0.25">
      <c r="A13468" s="1" t="s">
        <v>1266</v>
      </c>
      <c r="J13468" s="1" t="s">
        <v>1511</v>
      </c>
      <c r="K13468" s="1" t="s">
        <v>1509</v>
      </c>
      <c r="L13468" s="1" t="s">
        <v>1512</v>
      </c>
      <c r="M13468" s="1">
        <v>2</v>
      </c>
    </row>
    <row r="13469" spans="1:13" x14ac:dyDescent="0.25">
      <c r="A13469" s="1" t="s">
        <v>1266</v>
      </c>
      <c r="J13469" s="1" t="s">
        <v>1511</v>
      </c>
      <c r="K13469" s="1" t="s">
        <v>1509</v>
      </c>
      <c r="L13469" s="1" t="s">
        <v>1512</v>
      </c>
      <c r="M13469" s="1">
        <v>1</v>
      </c>
    </row>
    <row r="13470" spans="1:13" x14ac:dyDescent="0.25">
      <c r="A13470" s="1" t="s">
        <v>1266</v>
      </c>
      <c r="J13470" s="1" t="s">
        <v>1511</v>
      </c>
      <c r="K13470" s="1" t="s">
        <v>1509</v>
      </c>
      <c r="L13470" s="1" t="s">
        <v>1512</v>
      </c>
      <c r="M13470" s="1">
        <v>1</v>
      </c>
    </row>
    <row r="13471" spans="1:13" x14ac:dyDescent="0.25">
      <c r="A13471" s="1" t="s">
        <v>1266</v>
      </c>
      <c r="J13471" s="1" t="s">
        <v>1511</v>
      </c>
      <c r="K13471" s="1" t="s">
        <v>1509</v>
      </c>
      <c r="L13471" s="1" t="s">
        <v>1512</v>
      </c>
      <c r="M13471" s="1">
        <v>1</v>
      </c>
    </row>
    <row r="13472" spans="1:13" x14ac:dyDescent="0.25">
      <c r="A13472" s="1" t="s">
        <v>1266</v>
      </c>
      <c r="J13472" s="1" t="s">
        <v>1511</v>
      </c>
      <c r="K13472" s="1" t="s">
        <v>1509</v>
      </c>
      <c r="L13472" s="1" t="s">
        <v>1512</v>
      </c>
      <c r="M13472" s="1">
        <v>1</v>
      </c>
    </row>
    <row r="13473" spans="1:13" x14ac:dyDescent="0.25">
      <c r="A13473" s="1" t="s">
        <v>1266</v>
      </c>
      <c r="J13473" s="1" t="s">
        <v>1511</v>
      </c>
      <c r="K13473" s="1" t="s">
        <v>1509</v>
      </c>
      <c r="L13473" s="1" t="s">
        <v>1512</v>
      </c>
      <c r="M13473" s="1">
        <v>1</v>
      </c>
    </row>
    <row r="13474" spans="1:13" x14ac:dyDescent="0.25">
      <c r="A13474" s="1" t="s">
        <v>1266</v>
      </c>
      <c r="J13474" s="1" t="s">
        <v>1511</v>
      </c>
      <c r="K13474" s="1" t="s">
        <v>1509</v>
      </c>
      <c r="L13474" s="1" t="s">
        <v>1512</v>
      </c>
      <c r="M13474" s="1">
        <v>1</v>
      </c>
    </row>
    <row r="13475" spans="1:13" x14ac:dyDescent="0.25">
      <c r="A13475" s="1" t="s">
        <v>1266</v>
      </c>
      <c r="J13475" s="1" t="s">
        <v>1511</v>
      </c>
      <c r="K13475" s="1" t="s">
        <v>1509</v>
      </c>
      <c r="L13475" s="1" t="s">
        <v>1512</v>
      </c>
      <c r="M13475" s="1">
        <v>1</v>
      </c>
    </row>
    <row r="13476" spans="1:13" x14ac:dyDescent="0.25">
      <c r="A13476" s="1" t="s">
        <v>1266</v>
      </c>
      <c r="J13476" s="1" t="s">
        <v>1511</v>
      </c>
      <c r="K13476" s="1" t="s">
        <v>1509</v>
      </c>
      <c r="L13476" s="1" t="s">
        <v>1512</v>
      </c>
      <c r="M13476" s="1">
        <v>2</v>
      </c>
    </row>
    <row r="13477" spans="1:13" x14ac:dyDescent="0.25">
      <c r="A13477" s="1" t="s">
        <v>1266</v>
      </c>
      <c r="J13477" s="1" t="s">
        <v>1511</v>
      </c>
      <c r="K13477" s="1" t="s">
        <v>1509</v>
      </c>
      <c r="L13477" s="1" t="s">
        <v>1512</v>
      </c>
      <c r="M13477" s="1">
        <v>1</v>
      </c>
    </row>
    <row r="13478" spans="1:13" x14ac:dyDescent="0.25">
      <c r="A13478" s="1" t="s">
        <v>1266</v>
      </c>
      <c r="J13478" s="1" t="s">
        <v>1511</v>
      </c>
      <c r="K13478" s="1" t="s">
        <v>1509</v>
      </c>
      <c r="L13478" s="1" t="s">
        <v>1512</v>
      </c>
      <c r="M13478" s="1">
        <v>2</v>
      </c>
    </row>
    <row r="13479" spans="1:13" x14ac:dyDescent="0.25">
      <c r="A13479" s="1" t="s">
        <v>1263</v>
      </c>
      <c r="J13479" s="1" t="s">
        <v>1508</v>
      </c>
      <c r="K13479" s="1" t="s">
        <v>1509</v>
      </c>
      <c r="L13479" s="1" t="s">
        <v>1512</v>
      </c>
      <c r="M13479" s="1">
        <v>1</v>
      </c>
    </row>
    <row r="13480" spans="1:13" x14ac:dyDescent="0.25">
      <c r="A13480" s="1" t="s">
        <v>1272</v>
      </c>
      <c r="J13480" s="1" t="s">
        <v>1511</v>
      </c>
      <c r="K13480" s="1" t="s">
        <v>1509</v>
      </c>
      <c r="L13480" s="1" t="s">
        <v>1512</v>
      </c>
      <c r="M13480" s="1">
        <v>1</v>
      </c>
    </row>
    <row r="13481" spans="1:13" x14ac:dyDescent="0.25">
      <c r="A13481" s="1" t="s">
        <v>1272</v>
      </c>
      <c r="J13481" s="1" t="s">
        <v>1511</v>
      </c>
      <c r="K13481" s="1" t="s">
        <v>1509</v>
      </c>
      <c r="L13481" s="1" t="s">
        <v>1512</v>
      </c>
      <c r="M13481" s="1">
        <v>1</v>
      </c>
    </row>
    <row r="13482" spans="1:13" x14ac:dyDescent="0.25">
      <c r="A13482" s="1" t="s">
        <v>1272</v>
      </c>
      <c r="J13482" s="1" t="s">
        <v>1511</v>
      </c>
      <c r="K13482" s="1" t="s">
        <v>1509</v>
      </c>
      <c r="L13482" s="1" t="s">
        <v>1512</v>
      </c>
      <c r="M13482" s="1">
        <v>1</v>
      </c>
    </row>
    <row r="13483" spans="1:13" x14ac:dyDescent="0.25">
      <c r="A13483" s="1" t="s">
        <v>1272</v>
      </c>
      <c r="J13483" s="1" t="s">
        <v>1511</v>
      </c>
      <c r="K13483" s="1" t="s">
        <v>1509</v>
      </c>
      <c r="L13483" s="1" t="s">
        <v>1512</v>
      </c>
      <c r="M13483" s="1">
        <v>1</v>
      </c>
    </row>
    <row r="13484" spans="1:13" x14ac:dyDescent="0.25">
      <c r="A13484" s="1" t="s">
        <v>1272</v>
      </c>
      <c r="J13484" s="1" t="s">
        <v>1511</v>
      </c>
      <c r="K13484" s="1" t="s">
        <v>1509</v>
      </c>
      <c r="L13484" s="1" t="s">
        <v>1512</v>
      </c>
      <c r="M13484" s="1">
        <v>1</v>
      </c>
    </row>
    <row r="13485" spans="1:13" x14ac:dyDescent="0.25">
      <c r="A13485" s="1" t="s">
        <v>1272</v>
      </c>
      <c r="J13485" s="1" t="s">
        <v>1511</v>
      </c>
      <c r="K13485" s="1" t="s">
        <v>1509</v>
      </c>
      <c r="L13485" s="1" t="s">
        <v>1512</v>
      </c>
      <c r="M13485" s="1">
        <v>1</v>
      </c>
    </row>
    <row r="13486" spans="1:13" x14ac:dyDescent="0.25">
      <c r="A13486" s="1" t="s">
        <v>1272</v>
      </c>
      <c r="J13486" s="1" t="s">
        <v>1511</v>
      </c>
      <c r="K13486" s="1" t="s">
        <v>1509</v>
      </c>
      <c r="L13486" s="1" t="s">
        <v>1512</v>
      </c>
      <c r="M13486" s="1">
        <v>1</v>
      </c>
    </row>
    <row r="13487" spans="1:13" x14ac:dyDescent="0.25">
      <c r="A13487" s="1" t="s">
        <v>1272</v>
      </c>
      <c r="J13487" s="1" t="s">
        <v>1511</v>
      </c>
      <c r="K13487" s="1" t="s">
        <v>1509</v>
      </c>
      <c r="L13487" s="1" t="s">
        <v>1512</v>
      </c>
      <c r="M13487" s="1">
        <v>1</v>
      </c>
    </row>
    <row r="13488" spans="1:13" x14ac:dyDescent="0.25">
      <c r="A13488" s="1" t="s">
        <v>1272</v>
      </c>
      <c r="J13488" s="1" t="s">
        <v>1511</v>
      </c>
      <c r="K13488" s="1" t="s">
        <v>1509</v>
      </c>
      <c r="L13488" s="1" t="s">
        <v>1512</v>
      </c>
      <c r="M13488" s="1">
        <v>1</v>
      </c>
    </row>
    <row r="13489" spans="1:13" x14ac:dyDescent="0.25">
      <c r="A13489" s="1" t="s">
        <v>1272</v>
      </c>
      <c r="J13489" s="1" t="s">
        <v>1511</v>
      </c>
      <c r="K13489" s="1" t="s">
        <v>1509</v>
      </c>
      <c r="L13489" s="1" t="s">
        <v>1512</v>
      </c>
      <c r="M13489" s="1">
        <v>1</v>
      </c>
    </row>
    <row r="13490" spans="1:13" x14ac:dyDescent="0.25">
      <c r="A13490" s="1" t="s">
        <v>1272</v>
      </c>
      <c r="J13490" s="1" t="s">
        <v>1511</v>
      </c>
      <c r="K13490" s="1" t="s">
        <v>1509</v>
      </c>
      <c r="L13490" s="1" t="s">
        <v>1512</v>
      </c>
      <c r="M13490" s="1">
        <v>1</v>
      </c>
    </row>
    <row r="13491" spans="1:13" x14ac:dyDescent="0.25">
      <c r="A13491" s="1" t="s">
        <v>1272</v>
      </c>
      <c r="J13491" s="1" t="s">
        <v>1511</v>
      </c>
      <c r="K13491" s="1" t="s">
        <v>1509</v>
      </c>
      <c r="L13491" s="1" t="s">
        <v>1512</v>
      </c>
      <c r="M13491" s="1">
        <v>1</v>
      </c>
    </row>
    <row r="13492" spans="1:13" x14ac:dyDescent="0.25">
      <c r="A13492" s="1" t="s">
        <v>1272</v>
      </c>
      <c r="J13492" s="1" t="s">
        <v>1511</v>
      </c>
      <c r="K13492" s="1" t="s">
        <v>1509</v>
      </c>
      <c r="L13492" s="1" t="s">
        <v>1512</v>
      </c>
      <c r="M13492" s="1">
        <v>1</v>
      </c>
    </row>
    <row r="13493" spans="1:13" x14ac:dyDescent="0.25">
      <c r="A13493" s="1" t="s">
        <v>1272</v>
      </c>
      <c r="J13493" s="1" t="s">
        <v>1511</v>
      </c>
      <c r="K13493" s="1" t="s">
        <v>1509</v>
      </c>
      <c r="L13493" s="1" t="s">
        <v>1512</v>
      </c>
      <c r="M13493" s="1">
        <v>1</v>
      </c>
    </row>
    <row r="13494" spans="1:13" x14ac:dyDescent="0.25">
      <c r="A13494" s="1" t="s">
        <v>1272</v>
      </c>
      <c r="J13494" s="1" t="s">
        <v>1511</v>
      </c>
      <c r="K13494" s="1" t="s">
        <v>1509</v>
      </c>
      <c r="L13494" s="1" t="s">
        <v>1512</v>
      </c>
      <c r="M13494" s="1">
        <v>1</v>
      </c>
    </row>
    <row r="13495" spans="1:13" x14ac:dyDescent="0.25">
      <c r="A13495" s="1" t="s">
        <v>1272</v>
      </c>
      <c r="J13495" s="1" t="s">
        <v>1511</v>
      </c>
      <c r="K13495" s="1" t="s">
        <v>1509</v>
      </c>
      <c r="L13495" s="1" t="s">
        <v>1512</v>
      </c>
      <c r="M13495" s="1">
        <v>1</v>
      </c>
    </row>
    <row r="13496" spans="1:13" x14ac:dyDescent="0.25">
      <c r="A13496" s="1" t="s">
        <v>1272</v>
      </c>
      <c r="J13496" s="1" t="s">
        <v>1511</v>
      </c>
      <c r="K13496" s="1" t="s">
        <v>1509</v>
      </c>
      <c r="L13496" s="1" t="s">
        <v>1512</v>
      </c>
      <c r="M13496" s="1">
        <v>1</v>
      </c>
    </row>
    <row r="13497" spans="1:13" x14ac:dyDescent="0.25">
      <c r="A13497" s="1" t="s">
        <v>1272</v>
      </c>
      <c r="J13497" s="1" t="s">
        <v>1511</v>
      </c>
      <c r="K13497" s="1" t="s">
        <v>1509</v>
      </c>
      <c r="L13497" s="1" t="s">
        <v>1512</v>
      </c>
      <c r="M13497" s="1">
        <v>1</v>
      </c>
    </row>
    <row r="13498" spans="1:13" x14ac:dyDescent="0.25">
      <c r="A13498" s="1" t="s">
        <v>1272</v>
      </c>
      <c r="J13498" s="1" t="s">
        <v>1511</v>
      </c>
      <c r="K13498" s="1" t="s">
        <v>1509</v>
      </c>
      <c r="L13498" s="1" t="s">
        <v>1512</v>
      </c>
      <c r="M13498" s="1">
        <v>1</v>
      </c>
    </row>
    <row r="13499" spans="1:13" x14ac:dyDescent="0.25">
      <c r="A13499" s="1" t="s">
        <v>1272</v>
      </c>
      <c r="J13499" s="1" t="s">
        <v>1511</v>
      </c>
      <c r="K13499" s="1" t="s">
        <v>1509</v>
      </c>
      <c r="L13499" s="1" t="s">
        <v>1512</v>
      </c>
      <c r="M13499" s="1">
        <v>1</v>
      </c>
    </row>
    <row r="13500" spans="1:13" x14ac:dyDescent="0.25">
      <c r="A13500" s="1" t="s">
        <v>1272</v>
      </c>
      <c r="J13500" s="1" t="s">
        <v>1511</v>
      </c>
      <c r="K13500" s="1" t="s">
        <v>1509</v>
      </c>
      <c r="L13500" s="1" t="s">
        <v>1512</v>
      </c>
      <c r="M13500" s="1">
        <v>1</v>
      </c>
    </row>
    <row r="13501" spans="1:13" x14ac:dyDescent="0.25">
      <c r="A13501" s="1" t="s">
        <v>1272</v>
      </c>
      <c r="J13501" s="1" t="s">
        <v>1511</v>
      </c>
      <c r="K13501" s="1" t="s">
        <v>1509</v>
      </c>
      <c r="L13501" s="1" t="s">
        <v>1512</v>
      </c>
      <c r="M13501" s="1">
        <v>1</v>
      </c>
    </row>
    <row r="13502" spans="1:13" x14ac:dyDescent="0.25">
      <c r="A13502" s="1" t="s">
        <v>1272</v>
      </c>
      <c r="J13502" s="1" t="s">
        <v>1511</v>
      </c>
      <c r="K13502" s="1" t="s">
        <v>1509</v>
      </c>
      <c r="L13502" s="1" t="s">
        <v>1512</v>
      </c>
      <c r="M13502" s="1">
        <v>1</v>
      </c>
    </row>
    <row r="13503" spans="1:13" x14ac:dyDescent="0.25">
      <c r="A13503" s="1" t="s">
        <v>1272</v>
      </c>
      <c r="J13503" s="1" t="s">
        <v>1511</v>
      </c>
      <c r="K13503" s="1" t="s">
        <v>1509</v>
      </c>
      <c r="L13503" s="1" t="s">
        <v>1512</v>
      </c>
      <c r="M13503" s="1">
        <v>1</v>
      </c>
    </row>
    <row r="13504" spans="1:13" x14ac:dyDescent="0.25">
      <c r="A13504" s="1" t="s">
        <v>1272</v>
      </c>
      <c r="J13504" s="1" t="s">
        <v>1511</v>
      </c>
      <c r="K13504" s="1" t="s">
        <v>1509</v>
      </c>
      <c r="L13504" s="1" t="s">
        <v>1512</v>
      </c>
      <c r="M13504" s="1">
        <v>1</v>
      </c>
    </row>
    <row r="13505" spans="1:13" x14ac:dyDescent="0.25">
      <c r="A13505" s="1" t="s">
        <v>1272</v>
      </c>
      <c r="J13505" s="1" t="s">
        <v>1511</v>
      </c>
      <c r="K13505" s="1" t="s">
        <v>1509</v>
      </c>
      <c r="L13505" s="1" t="s">
        <v>1512</v>
      </c>
      <c r="M13505" s="1">
        <v>1</v>
      </c>
    </row>
    <row r="13506" spans="1:13" x14ac:dyDescent="0.25">
      <c r="A13506" s="1" t="s">
        <v>1272</v>
      </c>
      <c r="J13506" s="1" t="s">
        <v>1511</v>
      </c>
      <c r="K13506" s="1" t="s">
        <v>1509</v>
      </c>
      <c r="L13506" s="1" t="s">
        <v>1512</v>
      </c>
      <c r="M13506" s="1">
        <v>1</v>
      </c>
    </row>
    <row r="13507" spans="1:13" x14ac:dyDescent="0.25">
      <c r="A13507" s="1" t="s">
        <v>1263</v>
      </c>
      <c r="J13507" s="1" t="s">
        <v>1511</v>
      </c>
      <c r="K13507" s="1" t="s">
        <v>1509</v>
      </c>
      <c r="L13507" s="1" t="s">
        <v>1512</v>
      </c>
      <c r="M13507" s="1">
        <v>1</v>
      </c>
    </row>
    <row r="13508" spans="1:13" x14ac:dyDescent="0.25">
      <c r="A13508" s="1" t="s">
        <v>1263</v>
      </c>
      <c r="J13508" s="1" t="s">
        <v>1511</v>
      </c>
      <c r="K13508" s="1" t="s">
        <v>1509</v>
      </c>
      <c r="L13508" s="1" t="s">
        <v>1512</v>
      </c>
      <c r="M13508" s="1">
        <v>1</v>
      </c>
    </row>
    <row r="13509" spans="1:13" x14ac:dyDescent="0.25">
      <c r="A13509" s="1" t="s">
        <v>1263</v>
      </c>
      <c r="J13509" s="1" t="s">
        <v>1511</v>
      </c>
      <c r="K13509" s="1" t="s">
        <v>1509</v>
      </c>
      <c r="L13509" s="1" t="s">
        <v>1512</v>
      </c>
      <c r="M13509" s="1">
        <v>1</v>
      </c>
    </row>
    <row r="13510" spans="1:13" x14ac:dyDescent="0.25">
      <c r="A13510" s="1" t="s">
        <v>1263</v>
      </c>
      <c r="J13510" s="1" t="s">
        <v>1511</v>
      </c>
      <c r="K13510" s="1" t="s">
        <v>1509</v>
      </c>
      <c r="L13510" s="1" t="s">
        <v>1512</v>
      </c>
      <c r="M13510" s="1">
        <v>1</v>
      </c>
    </row>
    <row r="13511" spans="1:13" x14ac:dyDescent="0.25">
      <c r="A13511" s="1" t="s">
        <v>1263</v>
      </c>
      <c r="J13511" s="1" t="s">
        <v>1511</v>
      </c>
      <c r="K13511" s="1" t="s">
        <v>1509</v>
      </c>
      <c r="L13511" s="1" t="s">
        <v>1512</v>
      </c>
      <c r="M13511" s="1">
        <v>1</v>
      </c>
    </row>
    <row r="13512" spans="1:13" x14ac:dyDescent="0.25">
      <c r="A13512" s="1" t="s">
        <v>1263</v>
      </c>
      <c r="J13512" s="1" t="s">
        <v>1511</v>
      </c>
      <c r="K13512" s="1" t="s">
        <v>1509</v>
      </c>
      <c r="L13512" s="1" t="s">
        <v>1512</v>
      </c>
      <c r="M13512" s="1">
        <v>1</v>
      </c>
    </row>
    <row r="13513" spans="1:13" x14ac:dyDescent="0.25">
      <c r="A13513" s="1" t="s">
        <v>1263</v>
      </c>
      <c r="J13513" s="1" t="s">
        <v>1511</v>
      </c>
      <c r="K13513" s="1" t="s">
        <v>1514</v>
      </c>
      <c r="L13513" s="1" t="s">
        <v>1512</v>
      </c>
      <c r="M13513" s="1">
        <v>1</v>
      </c>
    </row>
    <row r="13514" spans="1:13" x14ac:dyDescent="0.25">
      <c r="A13514" s="1" t="s">
        <v>1263</v>
      </c>
      <c r="J13514" s="1" t="s">
        <v>1511</v>
      </c>
      <c r="K13514" s="1" t="s">
        <v>1509</v>
      </c>
      <c r="L13514" s="1" t="s">
        <v>1512</v>
      </c>
      <c r="M13514" s="1">
        <v>1</v>
      </c>
    </row>
    <row r="13515" spans="1:13" x14ac:dyDescent="0.25">
      <c r="A13515" s="1" t="s">
        <v>1262</v>
      </c>
      <c r="J13515" s="1" t="s">
        <v>1511</v>
      </c>
      <c r="K13515" s="1" t="s">
        <v>1509</v>
      </c>
      <c r="L13515" s="1" t="s">
        <v>1512</v>
      </c>
      <c r="M13515" s="1">
        <v>1</v>
      </c>
    </row>
    <row r="13516" spans="1:13" x14ac:dyDescent="0.25">
      <c r="A13516" s="1" t="s">
        <v>1262</v>
      </c>
      <c r="J13516" s="1" t="s">
        <v>1511</v>
      </c>
      <c r="K13516" s="1" t="s">
        <v>1509</v>
      </c>
      <c r="L13516" s="1" t="s">
        <v>1512</v>
      </c>
      <c r="M13516" s="1">
        <v>1</v>
      </c>
    </row>
    <row r="13517" spans="1:13" x14ac:dyDescent="0.25">
      <c r="A13517" s="1" t="s">
        <v>1272</v>
      </c>
      <c r="J13517" s="1" t="s">
        <v>1511</v>
      </c>
      <c r="K13517" s="1" t="s">
        <v>1509</v>
      </c>
      <c r="L13517" s="1" t="s">
        <v>1512</v>
      </c>
      <c r="M13517" s="1">
        <v>1</v>
      </c>
    </row>
    <row r="13518" spans="1:13" x14ac:dyDescent="0.25">
      <c r="A13518" s="1" t="s">
        <v>1272</v>
      </c>
      <c r="J13518" s="1" t="s">
        <v>1511</v>
      </c>
      <c r="K13518" s="1" t="s">
        <v>1509</v>
      </c>
      <c r="L13518" s="1" t="s">
        <v>1512</v>
      </c>
      <c r="M13518" s="1">
        <v>1</v>
      </c>
    </row>
    <row r="13519" spans="1:13" x14ac:dyDescent="0.25">
      <c r="A13519" s="1" t="s">
        <v>1507</v>
      </c>
      <c r="J13519" s="1" t="s">
        <v>1511</v>
      </c>
      <c r="K13519" s="1" t="s">
        <v>1509</v>
      </c>
      <c r="L13519" s="1" t="s">
        <v>1512</v>
      </c>
      <c r="M13519" s="1">
        <v>7</v>
      </c>
    </row>
    <row r="13520" spans="1:13" x14ac:dyDescent="0.25">
      <c r="A13520" s="1" t="s">
        <v>1507</v>
      </c>
      <c r="J13520" s="1" t="s">
        <v>1511</v>
      </c>
      <c r="K13520" s="1" t="s">
        <v>1509</v>
      </c>
      <c r="L13520" s="1" t="s">
        <v>1512</v>
      </c>
      <c r="M13520" s="1">
        <v>3</v>
      </c>
    </row>
    <row r="13521" spans="1:13" x14ac:dyDescent="0.25">
      <c r="A13521" s="1" t="s">
        <v>1507</v>
      </c>
      <c r="J13521" s="1" t="s">
        <v>1511</v>
      </c>
      <c r="K13521" s="1" t="s">
        <v>1509</v>
      </c>
      <c r="L13521" s="1" t="s">
        <v>1512</v>
      </c>
      <c r="M13521" s="1">
        <v>3</v>
      </c>
    </row>
    <row r="13522" spans="1:13" x14ac:dyDescent="0.25">
      <c r="A13522" s="1" t="s">
        <v>1401</v>
      </c>
      <c r="J13522" s="1" t="s">
        <v>1511</v>
      </c>
      <c r="K13522" s="1" t="s">
        <v>1509</v>
      </c>
      <c r="L13522" s="1" t="s">
        <v>1512</v>
      </c>
      <c r="M13522" s="1">
        <v>1</v>
      </c>
    </row>
    <row r="13523" spans="1:13" x14ac:dyDescent="0.25">
      <c r="A13523" s="1" t="s">
        <v>1401</v>
      </c>
      <c r="J13523" s="1" t="s">
        <v>1511</v>
      </c>
      <c r="K13523" s="1" t="s">
        <v>1509</v>
      </c>
      <c r="L13523" s="1" t="s">
        <v>1512</v>
      </c>
      <c r="M13523" s="1">
        <v>1</v>
      </c>
    </row>
    <row r="13524" spans="1:13" x14ac:dyDescent="0.25">
      <c r="A13524" s="1" t="s">
        <v>1262</v>
      </c>
      <c r="J13524" s="1" t="s">
        <v>1511</v>
      </c>
      <c r="K13524" s="1" t="s">
        <v>1509</v>
      </c>
      <c r="L13524" s="1" t="s">
        <v>1512</v>
      </c>
      <c r="M13524" s="1">
        <v>1</v>
      </c>
    </row>
    <row r="13525" spans="1:13" x14ac:dyDescent="0.25">
      <c r="A13525" s="1" t="s">
        <v>1262</v>
      </c>
      <c r="J13525" s="1" t="s">
        <v>1511</v>
      </c>
      <c r="K13525" s="1" t="s">
        <v>1509</v>
      </c>
      <c r="L13525" s="1" t="s">
        <v>1512</v>
      </c>
      <c r="M13525" s="1">
        <v>1</v>
      </c>
    </row>
    <row r="13526" spans="1:13" x14ac:dyDescent="0.25">
      <c r="A13526" s="1" t="s">
        <v>1262</v>
      </c>
      <c r="J13526" s="1" t="s">
        <v>1511</v>
      </c>
      <c r="K13526" s="1" t="s">
        <v>1509</v>
      </c>
      <c r="L13526" s="1" t="s">
        <v>1512</v>
      </c>
      <c r="M13526" s="1">
        <v>1</v>
      </c>
    </row>
    <row r="13527" spans="1:13" x14ac:dyDescent="0.25">
      <c r="A13527" s="1" t="s">
        <v>1262</v>
      </c>
      <c r="J13527" s="1" t="s">
        <v>1511</v>
      </c>
      <c r="K13527" s="1" t="s">
        <v>1509</v>
      </c>
      <c r="L13527" s="1" t="s">
        <v>1512</v>
      </c>
      <c r="M13527" s="1">
        <v>1</v>
      </c>
    </row>
    <row r="13528" spans="1:13" x14ac:dyDescent="0.25">
      <c r="A13528" s="1" t="s">
        <v>1262</v>
      </c>
      <c r="J13528" s="1" t="s">
        <v>1511</v>
      </c>
      <c r="K13528" s="1" t="s">
        <v>1509</v>
      </c>
      <c r="L13528" s="1" t="s">
        <v>1512</v>
      </c>
      <c r="M13528" s="1">
        <v>1</v>
      </c>
    </row>
    <row r="13529" spans="1:13" x14ac:dyDescent="0.25">
      <c r="A13529" s="1" t="s">
        <v>1262</v>
      </c>
      <c r="J13529" s="1" t="s">
        <v>1511</v>
      </c>
      <c r="K13529" s="1" t="s">
        <v>1509</v>
      </c>
      <c r="L13529" s="1" t="s">
        <v>1512</v>
      </c>
      <c r="M13529" s="1">
        <v>1</v>
      </c>
    </row>
    <row r="13530" spans="1:13" x14ac:dyDescent="0.25">
      <c r="A13530" s="1" t="s">
        <v>1262</v>
      </c>
      <c r="J13530" s="1" t="s">
        <v>1511</v>
      </c>
      <c r="K13530" s="1" t="s">
        <v>1509</v>
      </c>
      <c r="L13530" s="1" t="s">
        <v>1512</v>
      </c>
      <c r="M13530" s="1">
        <v>1</v>
      </c>
    </row>
    <row r="13531" spans="1:13" x14ac:dyDescent="0.25">
      <c r="A13531" s="1" t="s">
        <v>1262</v>
      </c>
      <c r="J13531" s="1" t="s">
        <v>1511</v>
      </c>
      <c r="K13531" s="1" t="s">
        <v>1509</v>
      </c>
      <c r="L13531" s="1" t="s">
        <v>1512</v>
      </c>
      <c r="M13531" s="1">
        <v>1</v>
      </c>
    </row>
    <row r="13532" spans="1:13" x14ac:dyDescent="0.25">
      <c r="A13532" s="1" t="s">
        <v>1262</v>
      </c>
      <c r="J13532" s="1" t="s">
        <v>1511</v>
      </c>
      <c r="K13532" s="1" t="s">
        <v>1509</v>
      </c>
      <c r="L13532" s="1" t="s">
        <v>1512</v>
      </c>
      <c r="M13532" s="1">
        <v>1</v>
      </c>
    </row>
    <row r="13533" spans="1:13" x14ac:dyDescent="0.25">
      <c r="A13533" s="1" t="s">
        <v>1507</v>
      </c>
      <c r="J13533" s="1" t="s">
        <v>1511</v>
      </c>
      <c r="K13533" s="1" t="s">
        <v>1509</v>
      </c>
      <c r="L13533" s="1" t="s">
        <v>1512</v>
      </c>
      <c r="M13533" s="1">
        <v>3</v>
      </c>
    </row>
    <row r="13534" spans="1:13" x14ac:dyDescent="0.25">
      <c r="A13534" s="1" t="s">
        <v>1507</v>
      </c>
      <c r="J13534" s="1" t="s">
        <v>1511</v>
      </c>
      <c r="K13534" s="1" t="s">
        <v>1509</v>
      </c>
      <c r="L13534" s="1" t="s">
        <v>1512</v>
      </c>
      <c r="M13534" s="1">
        <v>4</v>
      </c>
    </row>
  </sheetData>
  <mergeCells count="12">
    <mergeCell ref="M6:M7"/>
    <mergeCell ref="N6:N7"/>
    <mergeCell ref="A2:N2"/>
    <mergeCell ref="A6:A7"/>
    <mergeCell ref="B6:B7"/>
    <mergeCell ref="C6:C7"/>
    <mergeCell ref="D6:D7"/>
    <mergeCell ref="E6:E7"/>
    <mergeCell ref="F6:F7"/>
    <mergeCell ref="G6:G7"/>
    <mergeCell ref="H6:H7"/>
    <mergeCell ref="I6:I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776"/>
  <sheetViews>
    <sheetView workbookViewId="0">
      <selection activeCell="J8" sqref="J8:M14057"/>
    </sheetView>
  </sheetViews>
  <sheetFormatPr baseColWidth="10" defaultColWidth="11.42578125" defaultRowHeight="14.25" x14ac:dyDescent="0.3"/>
  <cols>
    <col min="1" max="1" width="17.85546875" style="141" customWidth="1"/>
    <col min="2" max="2" width="27.85546875" style="141" customWidth="1"/>
    <col min="3" max="3" width="20" style="141" customWidth="1"/>
    <col min="4" max="4" width="22.28515625" style="141" customWidth="1"/>
    <col min="5" max="8" width="11.42578125" style="141"/>
    <col min="9" max="9" width="20" style="141" customWidth="1"/>
    <col min="10" max="10" width="23.28515625" style="141" customWidth="1"/>
    <col min="11" max="11" width="18.85546875" style="141" customWidth="1"/>
    <col min="12" max="12" width="25.140625" style="141" customWidth="1"/>
    <col min="13" max="13" width="15.7109375" style="141" customWidth="1"/>
    <col min="14" max="14" width="30.140625" style="141" customWidth="1"/>
    <col min="15" max="16384" width="11.42578125" style="141"/>
  </cols>
  <sheetData>
    <row r="1" spans="1:17" s="143" customFormat="1" ht="18" x14ac:dyDescent="0.25"/>
    <row r="2" spans="1:17" s="143" customFormat="1" ht="18" x14ac:dyDescent="0.25">
      <c r="A2" s="222" t="s">
        <v>1056</v>
      </c>
      <c r="B2" s="222"/>
      <c r="C2" s="222"/>
      <c r="D2" s="222"/>
      <c r="E2" s="222"/>
      <c r="F2" s="222"/>
      <c r="G2" s="222"/>
      <c r="H2" s="222"/>
      <c r="I2" s="222"/>
      <c r="J2" s="222"/>
      <c r="K2" s="222"/>
      <c r="L2" s="222"/>
      <c r="M2" s="222"/>
      <c r="N2" s="222"/>
    </row>
    <row r="3" spans="1:17" s="143" customFormat="1" ht="18" x14ac:dyDescent="0.25"/>
    <row r="4" spans="1:17" s="143" customFormat="1" ht="18" x14ac:dyDescent="0.25">
      <c r="A4" s="10" t="s">
        <v>1057</v>
      </c>
      <c r="B4" s="10">
        <v>3</v>
      </c>
      <c r="G4" s="144" t="s">
        <v>5</v>
      </c>
      <c r="H4" s="144"/>
      <c r="I4" s="144"/>
      <c r="J4" s="144"/>
      <c r="K4" s="144" t="s">
        <v>1058</v>
      </c>
    </row>
    <row r="5" spans="1:17" s="143" customFormat="1" ht="18.75" thickBot="1" x14ac:dyDescent="0.3"/>
    <row r="6" spans="1:17" ht="27.75" thickBot="1" x14ac:dyDescent="0.35">
      <c r="A6" s="220" t="s">
        <v>1059</v>
      </c>
      <c r="B6" s="220" t="s">
        <v>1060</v>
      </c>
      <c r="C6" s="220" t="s">
        <v>1061</v>
      </c>
      <c r="D6" s="220" t="s">
        <v>1062</v>
      </c>
      <c r="E6" s="220" t="s">
        <v>1075</v>
      </c>
      <c r="F6" s="220" t="s">
        <v>1063</v>
      </c>
      <c r="G6" s="220" t="s">
        <v>1064</v>
      </c>
      <c r="H6" s="220" t="s">
        <v>1065</v>
      </c>
      <c r="I6" s="220" t="s">
        <v>1066</v>
      </c>
      <c r="J6" s="138" t="s">
        <v>1067</v>
      </c>
      <c r="K6" s="139" t="s">
        <v>1068</v>
      </c>
      <c r="L6" s="140" t="s">
        <v>1069</v>
      </c>
      <c r="M6" s="220" t="s">
        <v>1070</v>
      </c>
      <c r="N6" s="220" t="s">
        <v>1071</v>
      </c>
      <c r="O6" s="142"/>
      <c r="P6" s="142"/>
      <c r="Q6" s="142"/>
    </row>
    <row r="7" spans="1:17" ht="15" thickBot="1" x14ac:dyDescent="0.35">
      <c r="A7" s="220"/>
      <c r="B7" s="220"/>
      <c r="C7" s="220"/>
      <c r="D7" s="220"/>
      <c r="E7" s="220"/>
      <c r="F7" s="220"/>
      <c r="G7" s="220"/>
      <c r="H7" s="220"/>
      <c r="I7" s="220"/>
      <c r="J7" s="138" t="s">
        <v>1072</v>
      </c>
      <c r="K7" s="139" t="s">
        <v>1073</v>
      </c>
      <c r="L7" s="140" t="s">
        <v>1074</v>
      </c>
      <c r="M7" s="220"/>
      <c r="N7" s="220"/>
      <c r="O7" s="142"/>
      <c r="P7" s="142"/>
      <c r="Q7" s="142"/>
    </row>
    <row r="8" spans="1:17" ht="15.75" x14ac:dyDescent="0.3">
      <c r="A8" s="1" t="s">
        <v>1262</v>
      </c>
      <c r="J8" s="1" t="s">
        <v>1508</v>
      </c>
      <c r="K8" s="1" t="s">
        <v>1509</v>
      </c>
      <c r="L8" s="1" t="s">
        <v>1510</v>
      </c>
      <c r="M8" s="1">
        <v>1</v>
      </c>
    </row>
    <row r="9" spans="1:17" ht="15.75" x14ac:dyDescent="0.3">
      <c r="A9" s="1" t="s">
        <v>1263</v>
      </c>
      <c r="J9" s="1" t="s">
        <v>1511</v>
      </c>
      <c r="K9" s="1" t="s">
        <v>1509</v>
      </c>
      <c r="L9" s="1" t="s">
        <v>1510</v>
      </c>
      <c r="M9" s="1">
        <v>144</v>
      </c>
    </row>
    <row r="10" spans="1:17" ht="15.75" x14ac:dyDescent="0.3">
      <c r="A10" s="1" t="s">
        <v>1264</v>
      </c>
      <c r="J10" s="1" t="s">
        <v>1511</v>
      </c>
      <c r="K10" s="1" t="s">
        <v>1509</v>
      </c>
      <c r="L10" s="1" t="s">
        <v>1512</v>
      </c>
      <c r="M10" s="1">
        <v>2</v>
      </c>
    </row>
    <row r="11" spans="1:17" ht="15.75" x14ac:dyDescent="0.3">
      <c r="A11" s="1" t="s">
        <v>1265</v>
      </c>
      <c r="J11" s="1" t="s">
        <v>1511</v>
      </c>
      <c r="K11" s="1" t="s">
        <v>1509</v>
      </c>
      <c r="L11" s="1" t="s">
        <v>1513</v>
      </c>
      <c r="M11" s="1">
        <v>1</v>
      </c>
    </row>
    <row r="12" spans="1:17" ht="15.75" x14ac:dyDescent="0.3">
      <c r="A12" s="1" t="s">
        <v>1266</v>
      </c>
      <c r="J12" s="1" t="s">
        <v>1511</v>
      </c>
      <c r="K12" s="1" t="s">
        <v>1509</v>
      </c>
      <c r="L12" s="1" t="s">
        <v>1512</v>
      </c>
      <c r="M12" s="1">
        <v>1</v>
      </c>
    </row>
    <row r="13" spans="1:17" ht="15.75" x14ac:dyDescent="0.3">
      <c r="A13" s="1" t="s">
        <v>1267</v>
      </c>
      <c r="J13" s="1" t="s">
        <v>1511</v>
      </c>
      <c r="K13" s="1" t="s">
        <v>1509</v>
      </c>
      <c r="L13" s="1" t="s">
        <v>1510</v>
      </c>
      <c r="M13" s="1">
        <v>3</v>
      </c>
    </row>
    <row r="14" spans="1:17" ht="15.75" x14ac:dyDescent="0.3">
      <c r="A14" s="1" t="s">
        <v>1262</v>
      </c>
      <c r="J14" s="1" t="s">
        <v>1511</v>
      </c>
      <c r="K14" s="1" t="s">
        <v>1509</v>
      </c>
      <c r="L14" s="1" t="s">
        <v>1512</v>
      </c>
      <c r="M14" s="1">
        <v>1</v>
      </c>
    </row>
    <row r="15" spans="1:17" ht="15.75" x14ac:dyDescent="0.3">
      <c r="A15" s="1" t="s">
        <v>1268</v>
      </c>
      <c r="J15" s="1" t="s">
        <v>1511</v>
      </c>
      <c r="K15" s="1" t="s">
        <v>1514</v>
      </c>
      <c r="L15" s="1" t="s">
        <v>1510</v>
      </c>
      <c r="M15" s="1">
        <v>2</v>
      </c>
    </row>
    <row r="16" spans="1:17" ht="15.75" x14ac:dyDescent="0.3">
      <c r="A16" s="1" t="s">
        <v>1268</v>
      </c>
      <c r="J16" s="1" t="s">
        <v>1511</v>
      </c>
      <c r="K16" s="1" t="s">
        <v>1514</v>
      </c>
      <c r="L16" s="1" t="s">
        <v>1510</v>
      </c>
      <c r="M16" s="1">
        <v>1</v>
      </c>
    </row>
    <row r="17" spans="1:13" ht="15.75" x14ac:dyDescent="0.3">
      <c r="A17" s="1" t="s">
        <v>1269</v>
      </c>
      <c r="J17" s="1" t="s">
        <v>1508</v>
      </c>
      <c r="K17" s="1" t="s">
        <v>1509</v>
      </c>
      <c r="L17" s="1" t="s">
        <v>1512</v>
      </c>
      <c r="M17" s="1">
        <v>1</v>
      </c>
    </row>
    <row r="18" spans="1:13" ht="15.75" x14ac:dyDescent="0.3">
      <c r="A18" s="1" t="s">
        <v>1270</v>
      </c>
      <c r="J18" s="1" t="s">
        <v>1511</v>
      </c>
      <c r="K18" s="1" t="s">
        <v>1509</v>
      </c>
      <c r="L18" s="1" t="s">
        <v>1512</v>
      </c>
      <c r="M18" s="1">
        <v>3</v>
      </c>
    </row>
    <row r="19" spans="1:13" ht="15.75" x14ac:dyDescent="0.3">
      <c r="A19" s="1" t="s">
        <v>1262</v>
      </c>
      <c r="J19" s="1" t="s">
        <v>1511</v>
      </c>
      <c r="K19" s="1" t="s">
        <v>1514</v>
      </c>
      <c r="L19" s="1" t="s">
        <v>1512</v>
      </c>
      <c r="M19" s="1">
        <v>1</v>
      </c>
    </row>
    <row r="20" spans="1:13" ht="15.75" x14ac:dyDescent="0.3">
      <c r="A20" s="1" t="s">
        <v>1271</v>
      </c>
      <c r="J20" s="1" t="s">
        <v>1511</v>
      </c>
      <c r="K20" s="1" t="s">
        <v>1509</v>
      </c>
      <c r="L20" s="1" t="s">
        <v>1512</v>
      </c>
      <c r="M20" s="1">
        <v>8</v>
      </c>
    </row>
    <row r="21" spans="1:13" ht="15.75" x14ac:dyDescent="0.3">
      <c r="A21" s="1" t="s">
        <v>1272</v>
      </c>
      <c r="J21" s="1" t="s">
        <v>1511</v>
      </c>
      <c r="K21" s="1" t="s">
        <v>1509</v>
      </c>
      <c r="L21" s="1" t="s">
        <v>1512</v>
      </c>
      <c r="M21" s="1">
        <v>1</v>
      </c>
    </row>
    <row r="22" spans="1:13" ht="15.75" x14ac:dyDescent="0.3">
      <c r="A22" s="1" t="s">
        <v>1263</v>
      </c>
      <c r="J22" s="1" t="s">
        <v>1511</v>
      </c>
      <c r="K22" s="1" t="s">
        <v>1509</v>
      </c>
      <c r="L22" s="1" t="s">
        <v>1512</v>
      </c>
      <c r="M22" s="1">
        <v>1</v>
      </c>
    </row>
    <row r="23" spans="1:13" ht="15.75" x14ac:dyDescent="0.3">
      <c r="A23" s="1" t="s">
        <v>1263</v>
      </c>
      <c r="J23" s="1" t="s">
        <v>1511</v>
      </c>
      <c r="K23" s="1" t="s">
        <v>1509</v>
      </c>
      <c r="L23" s="1" t="s">
        <v>1512</v>
      </c>
      <c r="M23" s="1">
        <v>1</v>
      </c>
    </row>
    <row r="24" spans="1:13" ht="15.75" x14ac:dyDescent="0.3">
      <c r="A24" s="1" t="s">
        <v>1263</v>
      </c>
      <c r="J24" s="1" t="s">
        <v>1511</v>
      </c>
      <c r="K24" s="1" t="s">
        <v>1509</v>
      </c>
      <c r="L24" s="1" t="s">
        <v>1512</v>
      </c>
      <c r="M24" s="1">
        <v>1</v>
      </c>
    </row>
    <row r="25" spans="1:13" ht="15.75" x14ac:dyDescent="0.3">
      <c r="A25" s="1" t="s">
        <v>1273</v>
      </c>
      <c r="J25" s="1" t="s">
        <v>1511</v>
      </c>
      <c r="K25" s="1" t="s">
        <v>1509</v>
      </c>
      <c r="L25" s="1" t="s">
        <v>1512</v>
      </c>
      <c r="M25" s="1">
        <v>1</v>
      </c>
    </row>
    <row r="26" spans="1:13" ht="15.75" x14ac:dyDescent="0.3">
      <c r="A26" s="1" t="s">
        <v>1262</v>
      </c>
      <c r="J26" s="1" t="s">
        <v>1511</v>
      </c>
      <c r="K26" s="1" t="s">
        <v>1509</v>
      </c>
      <c r="L26" s="1" t="s">
        <v>1513</v>
      </c>
      <c r="M26" s="1">
        <v>1</v>
      </c>
    </row>
    <row r="27" spans="1:13" ht="15.75" x14ac:dyDescent="0.3">
      <c r="A27" s="1" t="s">
        <v>1265</v>
      </c>
      <c r="J27" s="1" t="s">
        <v>1511</v>
      </c>
      <c r="K27" s="1" t="s">
        <v>1509</v>
      </c>
      <c r="L27" s="1" t="s">
        <v>1510</v>
      </c>
      <c r="M27" s="1">
        <v>8</v>
      </c>
    </row>
    <row r="28" spans="1:13" ht="15.75" x14ac:dyDescent="0.3">
      <c r="A28" s="1" t="s">
        <v>1274</v>
      </c>
      <c r="J28" s="1" t="s">
        <v>1511</v>
      </c>
      <c r="K28" s="1" t="s">
        <v>1509</v>
      </c>
      <c r="L28" s="1" t="s">
        <v>1510</v>
      </c>
      <c r="M28" s="1">
        <v>1</v>
      </c>
    </row>
    <row r="29" spans="1:13" ht="15.75" x14ac:dyDescent="0.3">
      <c r="A29" s="1" t="s">
        <v>1274</v>
      </c>
      <c r="J29" s="1" t="s">
        <v>1511</v>
      </c>
      <c r="K29" s="1" t="s">
        <v>1509</v>
      </c>
      <c r="L29" s="1" t="s">
        <v>1510</v>
      </c>
      <c r="M29" s="1">
        <v>1</v>
      </c>
    </row>
    <row r="30" spans="1:13" ht="15.75" x14ac:dyDescent="0.3">
      <c r="A30" s="1" t="s">
        <v>1274</v>
      </c>
      <c r="J30" s="1" t="s">
        <v>1511</v>
      </c>
      <c r="K30" s="1" t="s">
        <v>1509</v>
      </c>
      <c r="L30" s="1" t="s">
        <v>1510</v>
      </c>
      <c r="M30" s="1">
        <v>2</v>
      </c>
    </row>
    <row r="31" spans="1:13" ht="15.75" x14ac:dyDescent="0.3">
      <c r="A31" s="1" t="s">
        <v>1274</v>
      </c>
      <c r="J31" s="1" t="s">
        <v>1511</v>
      </c>
      <c r="K31" s="1" t="s">
        <v>1509</v>
      </c>
      <c r="L31" s="1" t="s">
        <v>1510</v>
      </c>
      <c r="M31" s="1">
        <v>1</v>
      </c>
    </row>
    <row r="32" spans="1:13" ht="15.75" x14ac:dyDescent="0.3">
      <c r="A32" s="1" t="s">
        <v>1275</v>
      </c>
      <c r="J32" s="1" t="s">
        <v>1511</v>
      </c>
      <c r="K32" s="1" t="s">
        <v>1509</v>
      </c>
      <c r="L32" s="1" t="s">
        <v>1512</v>
      </c>
      <c r="M32" s="1">
        <v>1</v>
      </c>
    </row>
    <row r="33" spans="1:13" ht="15.75" x14ac:dyDescent="0.3">
      <c r="A33" s="1" t="s">
        <v>1267</v>
      </c>
      <c r="J33" s="1" t="s">
        <v>1511</v>
      </c>
      <c r="K33" s="1" t="s">
        <v>1509</v>
      </c>
      <c r="L33" s="1" t="s">
        <v>1510</v>
      </c>
      <c r="M33" s="1">
        <v>3</v>
      </c>
    </row>
    <row r="34" spans="1:13" ht="15.75" x14ac:dyDescent="0.3">
      <c r="A34" s="1" t="s">
        <v>1267</v>
      </c>
      <c r="J34" s="1" t="s">
        <v>1511</v>
      </c>
      <c r="K34" s="1" t="s">
        <v>1509</v>
      </c>
      <c r="L34" s="1" t="s">
        <v>1510</v>
      </c>
      <c r="M34" s="1">
        <v>1</v>
      </c>
    </row>
    <row r="35" spans="1:13" ht="15.75" x14ac:dyDescent="0.3">
      <c r="A35" s="1" t="s">
        <v>1276</v>
      </c>
      <c r="J35" s="1" t="s">
        <v>1508</v>
      </c>
      <c r="K35" s="1" t="s">
        <v>1509</v>
      </c>
      <c r="L35" s="1" t="s">
        <v>1510</v>
      </c>
      <c r="M35" s="1">
        <v>3</v>
      </c>
    </row>
    <row r="36" spans="1:13" ht="15.75" x14ac:dyDescent="0.3">
      <c r="A36" s="1" t="s">
        <v>1277</v>
      </c>
      <c r="J36" s="1" t="s">
        <v>1511</v>
      </c>
      <c r="K36" s="1" t="s">
        <v>1509</v>
      </c>
      <c r="L36" s="1" t="s">
        <v>1512</v>
      </c>
      <c r="M36" s="1">
        <v>1</v>
      </c>
    </row>
    <row r="37" spans="1:13" ht="15.75" x14ac:dyDescent="0.3">
      <c r="A37" s="1" t="s">
        <v>1277</v>
      </c>
      <c r="J37" s="1" t="s">
        <v>1511</v>
      </c>
      <c r="K37" s="1" t="s">
        <v>1509</v>
      </c>
      <c r="L37" s="1" t="s">
        <v>1512</v>
      </c>
      <c r="M37" s="1">
        <v>1</v>
      </c>
    </row>
    <row r="38" spans="1:13" ht="15.75" x14ac:dyDescent="0.3">
      <c r="A38" s="1" t="s">
        <v>1275</v>
      </c>
      <c r="J38" s="1" t="s">
        <v>1511</v>
      </c>
      <c r="K38" s="1" t="s">
        <v>1509</v>
      </c>
      <c r="L38" s="1" t="s">
        <v>1512</v>
      </c>
      <c r="M38" s="1">
        <v>1</v>
      </c>
    </row>
    <row r="39" spans="1:13" ht="15.75" x14ac:dyDescent="0.3">
      <c r="A39" s="1" t="s">
        <v>1278</v>
      </c>
      <c r="J39" s="1" t="s">
        <v>1508</v>
      </c>
      <c r="K39" s="1" t="s">
        <v>1509</v>
      </c>
      <c r="L39" s="1" t="s">
        <v>1510</v>
      </c>
      <c r="M39" s="1">
        <v>26</v>
      </c>
    </row>
    <row r="40" spans="1:13" ht="15.75" x14ac:dyDescent="0.3">
      <c r="A40" s="1" t="s">
        <v>1262</v>
      </c>
      <c r="J40" s="1" t="s">
        <v>1511</v>
      </c>
      <c r="K40" s="1" t="s">
        <v>1509</v>
      </c>
      <c r="L40" s="1" t="s">
        <v>1512</v>
      </c>
      <c r="M40" s="1">
        <v>1</v>
      </c>
    </row>
    <row r="41" spans="1:13" ht="15.75" x14ac:dyDescent="0.3">
      <c r="A41" s="1" t="s">
        <v>1277</v>
      </c>
      <c r="J41" s="1" t="s">
        <v>1511</v>
      </c>
      <c r="K41" s="1" t="s">
        <v>1509</v>
      </c>
      <c r="L41" s="1" t="s">
        <v>1512</v>
      </c>
      <c r="M41" s="1">
        <v>1</v>
      </c>
    </row>
    <row r="42" spans="1:13" ht="15.75" x14ac:dyDescent="0.3">
      <c r="A42" s="1" t="s">
        <v>1262</v>
      </c>
      <c r="J42" s="1" t="s">
        <v>1511</v>
      </c>
      <c r="K42" s="1" t="s">
        <v>1509</v>
      </c>
      <c r="L42" s="1" t="s">
        <v>1512</v>
      </c>
      <c r="M42" s="1">
        <v>1</v>
      </c>
    </row>
    <row r="43" spans="1:13" ht="15.75" x14ac:dyDescent="0.3">
      <c r="A43" s="1" t="s">
        <v>1262</v>
      </c>
      <c r="J43" s="1" t="s">
        <v>1511</v>
      </c>
      <c r="K43" s="1" t="s">
        <v>1509</v>
      </c>
      <c r="L43" s="1" t="s">
        <v>1512</v>
      </c>
      <c r="M43" s="1">
        <v>1</v>
      </c>
    </row>
    <row r="44" spans="1:13" ht="15.75" x14ac:dyDescent="0.3">
      <c r="A44" s="1" t="s">
        <v>1276</v>
      </c>
      <c r="J44" s="1" t="s">
        <v>1508</v>
      </c>
      <c r="K44" s="1" t="s">
        <v>1509</v>
      </c>
      <c r="L44" s="1" t="s">
        <v>1510</v>
      </c>
      <c r="M44" s="1">
        <v>3</v>
      </c>
    </row>
    <row r="45" spans="1:13" ht="15.75" x14ac:dyDescent="0.3">
      <c r="A45" s="1" t="s">
        <v>1273</v>
      </c>
      <c r="J45" s="1" t="s">
        <v>1511</v>
      </c>
      <c r="K45" s="1" t="s">
        <v>1509</v>
      </c>
      <c r="L45" s="1" t="s">
        <v>1512</v>
      </c>
      <c r="M45" s="1">
        <v>1</v>
      </c>
    </row>
    <row r="46" spans="1:13" ht="15.75" x14ac:dyDescent="0.3">
      <c r="A46" s="1" t="s">
        <v>1262</v>
      </c>
      <c r="J46" s="1" t="s">
        <v>1511</v>
      </c>
      <c r="K46" s="1" t="s">
        <v>1509</v>
      </c>
      <c r="L46" s="1" t="s">
        <v>1512</v>
      </c>
      <c r="M46" s="1">
        <v>1</v>
      </c>
    </row>
    <row r="47" spans="1:13" ht="15.75" x14ac:dyDescent="0.3">
      <c r="A47" s="1" t="s">
        <v>1277</v>
      </c>
      <c r="J47" s="1" t="s">
        <v>1511</v>
      </c>
      <c r="K47" s="1" t="s">
        <v>1509</v>
      </c>
      <c r="L47" s="1" t="s">
        <v>1512</v>
      </c>
      <c r="M47" s="1">
        <v>1</v>
      </c>
    </row>
    <row r="48" spans="1:13" ht="15.75" x14ac:dyDescent="0.3">
      <c r="A48" s="1" t="s">
        <v>1277</v>
      </c>
      <c r="J48" s="1" t="s">
        <v>1511</v>
      </c>
      <c r="K48" s="1" t="s">
        <v>1509</v>
      </c>
      <c r="L48" s="1" t="s">
        <v>1512</v>
      </c>
      <c r="M48" s="1">
        <v>1</v>
      </c>
    </row>
    <row r="49" spans="1:13" ht="15.75" x14ac:dyDescent="0.3">
      <c r="A49" s="1" t="s">
        <v>1279</v>
      </c>
      <c r="J49" s="1" t="s">
        <v>1511</v>
      </c>
      <c r="K49" s="1" t="s">
        <v>1509</v>
      </c>
      <c r="L49" s="1" t="s">
        <v>1512</v>
      </c>
      <c r="M49" s="1">
        <v>1</v>
      </c>
    </row>
    <row r="50" spans="1:13" ht="15.75" x14ac:dyDescent="0.3">
      <c r="A50" s="1" t="s">
        <v>1262</v>
      </c>
      <c r="J50" s="1" t="s">
        <v>1511</v>
      </c>
      <c r="K50" s="1" t="s">
        <v>1509</v>
      </c>
      <c r="L50" s="1" t="s">
        <v>1512</v>
      </c>
      <c r="M50" s="1">
        <v>1</v>
      </c>
    </row>
    <row r="51" spans="1:13" ht="15.75" x14ac:dyDescent="0.3">
      <c r="A51" s="1" t="s">
        <v>1262</v>
      </c>
      <c r="J51" s="1" t="s">
        <v>1511</v>
      </c>
      <c r="K51" s="1" t="s">
        <v>1509</v>
      </c>
      <c r="L51" s="1" t="s">
        <v>1512</v>
      </c>
      <c r="M51" s="1">
        <v>1</v>
      </c>
    </row>
    <row r="52" spans="1:13" ht="15.75" x14ac:dyDescent="0.3">
      <c r="A52" s="1" t="s">
        <v>1276</v>
      </c>
      <c r="J52" s="1" t="s">
        <v>1508</v>
      </c>
      <c r="K52" s="1" t="s">
        <v>1509</v>
      </c>
      <c r="L52" s="1" t="s">
        <v>1510</v>
      </c>
      <c r="M52" s="1">
        <v>3</v>
      </c>
    </row>
    <row r="53" spans="1:13" ht="15.75" x14ac:dyDescent="0.3">
      <c r="A53" s="1" t="s">
        <v>1276</v>
      </c>
      <c r="J53" s="1" t="s">
        <v>1508</v>
      </c>
      <c r="K53" s="1" t="s">
        <v>1509</v>
      </c>
      <c r="L53" s="1" t="s">
        <v>1510</v>
      </c>
      <c r="M53" s="1">
        <v>3</v>
      </c>
    </row>
    <row r="54" spans="1:13" ht="15.75" x14ac:dyDescent="0.3">
      <c r="A54" s="1" t="s">
        <v>1262</v>
      </c>
      <c r="J54" s="1" t="s">
        <v>1511</v>
      </c>
      <c r="K54" s="1" t="s">
        <v>1509</v>
      </c>
      <c r="L54" s="1" t="s">
        <v>1512</v>
      </c>
      <c r="M54" s="1">
        <v>1</v>
      </c>
    </row>
    <row r="55" spans="1:13" ht="15.75" x14ac:dyDescent="0.3">
      <c r="A55" s="1" t="s">
        <v>1280</v>
      </c>
      <c r="J55" s="1" t="s">
        <v>1511</v>
      </c>
      <c r="K55" s="1" t="s">
        <v>1509</v>
      </c>
      <c r="L55" s="1" t="s">
        <v>1513</v>
      </c>
      <c r="M55" s="1">
        <v>1</v>
      </c>
    </row>
    <row r="56" spans="1:13" ht="15.75" x14ac:dyDescent="0.3">
      <c r="A56" s="1" t="s">
        <v>1262</v>
      </c>
      <c r="J56" s="1" t="s">
        <v>1511</v>
      </c>
      <c r="K56" s="1" t="s">
        <v>1509</v>
      </c>
      <c r="L56" s="1" t="s">
        <v>1512</v>
      </c>
      <c r="M56" s="1">
        <v>1</v>
      </c>
    </row>
    <row r="57" spans="1:13" ht="15.75" x14ac:dyDescent="0.3">
      <c r="A57" s="1" t="s">
        <v>1262</v>
      </c>
      <c r="J57" s="1" t="s">
        <v>1511</v>
      </c>
      <c r="K57" s="1" t="s">
        <v>1509</v>
      </c>
      <c r="L57" s="1" t="s">
        <v>1512</v>
      </c>
      <c r="M57" s="1">
        <v>1</v>
      </c>
    </row>
    <row r="58" spans="1:13" ht="15.75" x14ac:dyDescent="0.3">
      <c r="A58" s="1" t="s">
        <v>1262</v>
      </c>
      <c r="J58" s="1" t="s">
        <v>1511</v>
      </c>
      <c r="K58" s="1" t="s">
        <v>1509</v>
      </c>
      <c r="L58" s="1" t="s">
        <v>1512</v>
      </c>
      <c r="M58" s="1">
        <v>1</v>
      </c>
    </row>
    <row r="59" spans="1:13" ht="15.75" x14ac:dyDescent="0.3">
      <c r="A59" s="1" t="s">
        <v>1276</v>
      </c>
      <c r="J59" s="1" t="s">
        <v>1508</v>
      </c>
      <c r="K59" s="1" t="s">
        <v>1509</v>
      </c>
      <c r="L59" s="1" t="s">
        <v>1510</v>
      </c>
      <c r="M59" s="1">
        <v>3</v>
      </c>
    </row>
    <row r="60" spans="1:13" ht="15.75" x14ac:dyDescent="0.3">
      <c r="A60" s="1" t="s">
        <v>1263</v>
      </c>
      <c r="J60" s="1" t="s">
        <v>1511</v>
      </c>
      <c r="K60" s="1" t="s">
        <v>1509</v>
      </c>
      <c r="L60" s="1" t="s">
        <v>1512</v>
      </c>
      <c r="M60" s="1">
        <v>1</v>
      </c>
    </row>
    <row r="61" spans="1:13" ht="15.75" x14ac:dyDescent="0.3">
      <c r="A61" s="1" t="s">
        <v>1263</v>
      </c>
      <c r="J61" s="1" t="s">
        <v>1511</v>
      </c>
      <c r="K61" s="1" t="s">
        <v>1509</v>
      </c>
      <c r="L61" s="1" t="s">
        <v>1512</v>
      </c>
      <c r="M61" s="1">
        <v>9</v>
      </c>
    </row>
    <row r="62" spans="1:13" ht="15.75" x14ac:dyDescent="0.3">
      <c r="A62" s="1" t="s">
        <v>1272</v>
      </c>
      <c r="J62" s="1" t="s">
        <v>1511</v>
      </c>
      <c r="K62" s="1" t="s">
        <v>1514</v>
      </c>
      <c r="L62" s="1" t="s">
        <v>1513</v>
      </c>
      <c r="M62" s="1">
        <v>1</v>
      </c>
    </row>
    <row r="63" spans="1:13" ht="15.75" x14ac:dyDescent="0.3">
      <c r="A63" s="1" t="s">
        <v>1263</v>
      </c>
      <c r="J63" s="1" t="s">
        <v>1511</v>
      </c>
      <c r="K63" s="1" t="s">
        <v>1509</v>
      </c>
      <c r="L63" s="1" t="s">
        <v>1512</v>
      </c>
      <c r="M63" s="1">
        <v>4</v>
      </c>
    </row>
    <row r="64" spans="1:13" ht="15.75" x14ac:dyDescent="0.3">
      <c r="A64" s="1" t="s">
        <v>1281</v>
      </c>
      <c r="J64" s="1" t="s">
        <v>1508</v>
      </c>
      <c r="K64" s="1" t="s">
        <v>1509</v>
      </c>
      <c r="L64" s="1" t="s">
        <v>1510</v>
      </c>
      <c r="M64" s="1">
        <v>2</v>
      </c>
    </row>
    <row r="65" spans="1:13" ht="15.75" x14ac:dyDescent="0.3">
      <c r="A65" s="1" t="s">
        <v>1272</v>
      </c>
      <c r="J65" s="1" t="s">
        <v>1511</v>
      </c>
      <c r="K65" s="1" t="s">
        <v>1509</v>
      </c>
      <c r="L65" s="1" t="s">
        <v>1512</v>
      </c>
      <c r="M65" s="1">
        <v>1</v>
      </c>
    </row>
    <row r="66" spans="1:13" ht="15.75" x14ac:dyDescent="0.3">
      <c r="A66" s="1" t="s">
        <v>1273</v>
      </c>
      <c r="J66" s="1" t="s">
        <v>1511</v>
      </c>
      <c r="K66" s="1" t="s">
        <v>1509</v>
      </c>
      <c r="L66" s="1" t="s">
        <v>1512</v>
      </c>
      <c r="M66" s="1">
        <v>2</v>
      </c>
    </row>
    <row r="67" spans="1:13" ht="15.75" x14ac:dyDescent="0.3">
      <c r="A67" s="1" t="s">
        <v>1277</v>
      </c>
      <c r="J67" s="1" t="s">
        <v>1511</v>
      </c>
      <c r="K67" s="1" t="s">
        <v>1509</v>
      </c>
      <c r="L67" s="1" t="s">
        <v>1512</v>
      </c>
      <c r="M67" s="1">
        <v>2</v>
      </c>
    </row>
    <row r="68" spans="1:13" ht="15.75" x14ac:dyDescent="0.3">
      <c r="A68" s="1" t="s">
        <v>1277</v>
      </c>
      <c r="J68" s="1" t="s">
        <v>1511</v>
      </c>
      <c r="K68" s="1" t="s">
        <v>1509</v>
      </c>
      <c r="L68" s="1" t="s">
        <v>1512</v>
      </c>
      <c r="M68" s="1">
        <v>2</v>
      </c>
    </row>
    <row r="69" spans="1:13" ht="15.75" x14ac:dyDescent="0.3">
      <c r="A69" s="1" t="s">
        <v>1262</v>
      </c>
      <c r="J69" s="1" t="s">
        <v>1511</v>
      </c>
      <c r="K69" s="1" t="s">
        <v>1509</v>
      </c>
      <c r="L69" s="1" t="s">
        <v>1512</v>
      </c>
      <c r="M69" s="1">
        <v>1</v>
      </c>
    </row>
    <row r="70" spans="1:13" ht="15.75" x14ac:dyDescent="0.3">
      <c r="A70" s="1" t="s">
        <v>1262</v>
      </c>
      <c r="J70" s="1" t="s">
        <v>1511</v>
      </c>
      <c r="K70" s="1" t="s">
        <v>1514</v>
      </c>
      <c r="L70" s="1" t="s">
        <v>1512</v>
      </c>
      <c r="M70" s="1">
        <v>1</v>
      </c>
    </row>
    <row r="71" spans="1:13" ht="15.75" x14ac:dyDescent="0.3">
      <c r="A71" s="1" t="s">
        <v>1282</v>
      </c>
      <c r="J71" s="1" t="s">
        <v>1511</v>
      </c>
      <c r="K71" s="1" t="s">
        <v>1514</v>
      </c>
      <c r="L71" s="1" t="s">
        <v>1512</v>
      </c>
      <c r="M71" s="1">
        <v>6</v>
      </c>
    </row>
    <row r="72" spans="1:13" ht="15.75" x14ac:dyDescent="0.3">
      <c r="A72" s="1" t="s">
        <v>1283</v>
      </c>
      <c r="J72" s="1" t="s">
        <v>1508</v>
      </c>
      <c r="K72" s="1" t="s">
        <v>1514</v>
      </c>
      <c r="L72" s="1" t="s">
        <v>1510</v>
      </c>
      <c r="M72" s="1">
        <v>1</v>
      </c>
    </row>
    <row r="73" spans="1:13" ht="15.75" x14ac:dyDescent="0.3">
      <c r="A73" s="1" t="s">
        <v>1262</v>
      </c>
      <c r="J73" s="1" t="s">
        <v>1511</v>
      </c>
      <c r="K73" s="1" t="s">
        <v>1509</v>
      </c>
      <c r="L73" s="1" t="s">
        <v>1512</v>
      </c>
      <c r="M73" s="1">
        <v>1</v>
      </c>
    </row>
    <row r="74" spans="1:13" ht="15.75" x14ac:dyDescent="0.3">
      <c r="A74" s="1" t="s">
        <v>1262</v>
      </c>
      <c r="J74" s="1" t="s">
        <v>1511</v>
      </c>
      <c r="K74" s="1" t="s">
        <v>1509</v>
      </c>
      <c r="L74" s="1" t="s">
        <v>1512</v>
      </c>
      <c r="M74" s="1">
        <v>1</v>
      </c>
    </row>
    <row r="75" spans="1:13" ht="15.75" x14ac:dyDescent="0.3">
      <c r="A75" s="1" t="s">
        <v>1284</v>
      </c>
      <c r="J75" s="1" t="s">
        <v>1508</v>
      </c>
      <c r="K75" s="1" t="s">
        <v>1509</v>
      </c>
      <c r="L75" s="1" t="s">
        <v>1510</v>
      </c>
      <c r="M75" s="1">
        <v>1</v>
      </c>
    </row>
    <row r="76" spans="1:13" ht="15.75" x14ac:dyDescent="0.3">
      <c r="A76" s="1" t="s">
        <v>1265</v>
      </c>
      <c r="J76" s="1" t="s">
        <v>1511</v>
      </c>
      <c r="K76" s="1" t="s">
        <v>1509</v>
      </c>
      <c r="L76" s="1" t="s">
        <v>1510</v>
      </c>
      <c r="M76" s="1">
        <v>1</v>
      </c>
    </row>
    <row r="77" spans="1:13" ht="15.75" x14ac:dyDescent="0.3">
      <c r="A77" s="1" t="s">
        <v>1265</v>
      </c>
      <c r="J77" s="1" t="s">
        <v>1511</v>
      </c>
      <c r="K77" s="1" t="s">
        <v>1509</v>
      </c>
      <c r="L77" s="1" t="s">
        <v>1510</v>
      </c>
      <c r="M77" s="1">
        <v>10</v>
      </c>
    </row>
    <row r="78" spans="1:13" ht="15.75" x14ac:dyDescent="0.3">
      <c r="A78" s="1" t="s">
        <v>1283</v>
      </c>
      <c r="J78" s="1" t="s">
        <v>1508</v>
      </c>
      <c r="K78" s="1" t="s">
        <v>1509</v>
      </c>
      <c r="L78" s="1" t="s">
        <v>1510</v>
      </c>
      <c r="M78" s="1">
        <v>1</v>
      </c>
    </row>
    <row r="79" spans="1:13" ht="15.75" x14ac:dyDescent="0.3">
      <c r="A79" s="1" t="s">
        <v>1272</v>
      </c>
      <c r="J79" s="1" t="s">
        <v>1511</v>
      </c>
      <c r="K79" s="1" t="s">
        <v>1509</v>
      </c>
      <c r="L79" s="1" t="s">
        <v>1512</v>
      </c>
      <c r="M79" s="1">
        <v>1</v>
      </c>
    </row>
    <row r="80" spans="1:13" ht="15.75" x14ac:dyDescent="0.3">
      <c r="A80" s="1" t="s">
        <v>1262</v>
      </c>
      <c r="J80" s="1" t="s">
        <v>1511</v>
      </c>
      <c r="K80" s="1" t="s">
        <v>1509</v>
      </c>
      <c r="L80" s="1" t="s">
        <v>1512</v>
      </c>
      <c r="M80" s="1">
        <v>1</v>
      </c>
    </row>
    <row r="81" spans="1:13" ht="15.75" x14ac:dyDescent="0.3">
      <c r="A81" s="1" t="s">
        <v>1262</v>
      </c>
      <c r="J81" s="1" t="s">
        <v>1511</v>
      </c>
      <c r="K81" s="1" t="s">
        <v>1509</v>
      </c>
      <c r="L81" s="1" t="s">
        <v>1512</v>
      </c>
      <c r="M81" s="1">
        <v>1</v>
      </c>
    </row>
    <row r="82" spans="1:13" ht="15.75" x14ac:dyDescent="0.3">
      <c r="A82" s="1" t="s">
        <v>1282</v>
      </c>
      <c r="J82" s="1" t="s">
        <v>1511</v>
      </c>
      <c r="K82" s="1" t="s">
        <v>1514</v>
      </c>
      <c r="L82" s="1" t="s">
        <v>1512</v>
      </c>
      <c r="M82" s="1">
        <v>6</v>
      </c>
    </row>
    <row r="83" spans="1:13" ht="15.75" x14ac:dyDescent="0.3">
      <c r="A83" s="1" t="s">
        <v>1282</v>
      </c>
      <c r="J83" s="1" t="s">
        <v>1511</v>
      </c>
      <c r="K83" s="1" t="s">
        <v>1514</v>
      </c>
      <c r="L83" s="1" t="s">
        <v>1512</v>
      </c>
      <c r="M83" s="1">
        <v>5</v>
      </c>
    </row>
    <row r="84" spans="1:13" ht="15.75" x14ac:dyDescent="0.3">
      <c r="A84" s="1" t="s">
        <v>1282</v>
      </c>
      <c r="J84" s="1" t="s">
        <v>1511</v>
      </c>
      <c r="K84" s="1" t="s">
        <v>1514</v>
      </c>
      <c r="L84" s="1" t="s">
        <v>1512</v>
      </c>
      <c r="M84" s="1">
        <v>4</v>
      </c>
    </row>
    <row r="85" spans="1:13" ht="15.75" x14ac:dyDescent="0.3">
      <c r="A85" s="1" t="s">
        <v>1262</v>
      </c>
      <c r="J85" s="1" t="s">
        <v>1511</v>
      </c>
      <c r="K85" s="1" t="s">
        <v>1509</v>
      </c>
      <c r="L85" s="1" t="s">
        <v>1510</v>
      </c>
      <c r="M85" s="1">
        <v>1</v>
      </c>
    </row>
    <row r="86" spans="1:13" ht="15.75" x14ac:dyDescent="0.3">
      <c r="A86" s="1" t="s">
        <v>1262</v>
      </c>
      <c r="J86" s="1" t="s">
        <v>1511</v>
      </c>
      <c r="K86" s="1" t="s">
        <v>1509</v>
      </c>
      <c r="L86" s="1" t="s">
        <v>1512</v>
      </c>
      <c r="M86" s="1">
        <v>1</v>
      </c>
    </row>
    <row r="87" spans="1:13" ht="15.75" x14ac:dyDescent="0.3">
      <c r="A87" s="1" t="s">
        <v>1262</v>
      </c>
      <c r="J87" s="1" t="s">
        <v>1511</v>
      </c>
      <c r="K87" s="1" t="s">
        <v>1509</v>
      </c>
      <c r="L87" s="1" t="s">
        <v>1512</v>
      </c>
      <c r="M87" s="1">
        <v>1</v>
      </c>
    </row>
    <row r="88" spans="1:13" ht="15.75" x14ac:dyDescent="0.3">
      <c r="A88" s="1" t="s">
        <v>1285</v>
      </c>
      <c r="J88" s="1" t="s">
        <v>1511</v>
      </c>
      <c r="K88" s="1" t="s">
        <v>1509</v>
      </c>
      <c r="L88" s="1" t="s">
        <v>1512</v>
      </c>
      <c r="M88" s="1">
        <v>35</v>
      </c>
    </row>
    <row r="89" spans="1:13" ht="15.75" x14ac:dyDescent="0.3">
      <c r="A89" s="1" t="s">
        <v>1274</v>
      </c>
      <c r="J89" s="1" t="s">
        <v>1511</v>
      </c>
      <c r="K89" s="1" t="s">
        <v>1509</v>
      </c>
      <c r="L89" s="1" t="s">
        <v>1510</v>
      </c>
      <c r="M89" s="1">
        <v>1</v>
      </c>
    </row>
    <row r="90" spans="1:13" ht="15.75" x14ac:dyDescent="0.3">
      <c r="A90" s="1" t="s">
        <v>1274</v>
      </c>
      <c r="J90" s="1" t="s">
        <v>1511</v>
      </c>
      <c r="K90" s="1" t="s">
        <v>1509</v>
      </c>
      <c r="L90" s="1" t="s">
        <v>1510</v>
      </c>
      <c r="M90" s="1">
        <v>1</v>
      </c>
    </row>
    <row r="91" spans="1:13" ht="15.75" x14ac:dyDescent="0.3">
      <c r="A91" s="1" t="s">
        <v>1274</v>
      </c>
      <c r="J91" s="1" t="s">
        <v>1511</v>
      </c>
      <c r="K91" s="1" t="s">
        <v>1509</v>
      </c>
      <c r="L91" s="1" t="s">
        <v>1510</v>
      </c>
      <c r="M91" s="1">
        <v>1</v>
      </c>
    </row>
    <row r="92" spans="1:13" ht="15.75" x14ac:dyDescent="0.3">
      <c r="A92" s="1" t="s">
        <v>1274</v>
      </c>
      <c r="J92" s="1" t="s">
        <v>1511</v>
      </c>
      <c r="K92" s="1" t="s">
        <v>1509</v>
      </c>
      <c r="L92" s="1" t="s">
        <v>1510</v>
      </c>
      <c r="M92" s="1">
        <v>1</v>
      </c>
    </row>
    <row r="93" spans="1:13" ht="15.75" x14ac:dyDescent="0.3">
      <c r="A93" s="1" t="s">
        <v>1286</v>
      </c>
      <c r="J93" s="1" t="s">
        <v>1511</v>
      </c>
      <c r="K93" s="1" t="s">
        <v>1509</v>
      </c>
      <c r="L93" s="1" t="s">
        <v>1512</v>
      </c>
      <c r="M93" s="1">
        <v>2</v>
      </c>
    </row>
    <row r="94" spans="1:13" ht="15.75" x14ac:dyDescent="0.3">
      <c r="A94" s="1" t="s">
        <v>1287</v>
      </c>
      <c r="J94" s="1" t="s">
        <v>1508</v>
      </c>
      <c r="K94" s="1" t="s">
        <v>1509</v>
      </c>
      <c r="L94" s="1" t="s">
        <v>1513</v>
      </c>
      <c r="M94" s="1">
        <v>1</v>
      </c>
    </row>
    <row r="95" spans="1:13" ht="15.75" x14ac:dyDescent="0.3">
      <c r="A95" s="1" t="s">
        <v>1288</v>
      </c>
      <c r="J95" s="1" t="s">
        <v>1508</v>
      </c>
      <c r="K95" s="1" t="s">
        <v>1509</v>
      </c>
      <c r="L95" s="1" t="s">
        <v>1512</v>
      </c>
      <c r="M95" s="1">
        <v>4</v>
      </c>
    </row>
    <row r="96" spans="1:13" ht="15.75" x14ac:dyDescent="0.3">
      <c r="A96" s="1" t="s">
        <v>1289</v>
      </c>
      <c r="J96" s="1" t="s">
        <v>1511</v>
      </c>
      <c r="K96" s="1" t="s">
        <v>1509</v>
      </c>
      <c r="L96" s="1" t="s">
        <v>1512</v>
      </c>
      <c r="M96" s="1">
        <v>2</v>
      </c>
    </row>
    <row r="97" spans="1:13" ht="15.75" x14ac:dyDescent="0.3">
      <c r="A97" s="1" t="s">
        <v>1262</v>
      </c>
      <c r="J97" s="1" t="s">
        <v>1511</v>
      </c>
      <c r="K97" s="1" t="s">
        <v>1509</v>
      </c>
      <c r="L97" s="1" t="s">
        <v>1513</v>
      </c>
      <c r="M97" s="1">
        <v>1</v>
      </c>
    </row>
    <row r="98" spans="1:13" ht="15.75" x14ac:dyDescent="0.3">
      <c r="A98" s="1" t="s">
        <v>1262</v>
      </c>
      <c r="J98" s="1" t="s">
        <v>1511</v>
      </c>
      <c r="K98" s="1" t="s">
        <v>1509</v>
      </c>
      <c r="L98" s="1" t="s">
        <v>1512</v>
      </c>
      <c r="M98" s="1">
        <v>1</v>
      </c>
    </row>
    <row r="99" spans="1:13" ht="15.75" x14ac:dyDescent="0.3">
      <c r="A99" s="1" t="s">
        <v>1262</v>
      </c>
      <c r="J99" s="1" t="s">
        <v>1511</v>
      </c>
      <c r="K99" s="1" t="s">
        <v>1509</v>
      </c>
      <c r="L99" s="1" t="s">
        <v>1512</v>
      </c>
      <c r="M99" s="1">
        <v>1</v>
      </c>
    </row>
    <row r="100" spans="1:13" ht="15.75" x14ac:dyDescent="0.3">
      <c r="A100" s="1" t="s">
        <v>1262</v>
      </c>
      <c r="J100" s="1" t="s">
        <v>1511</v>
      </c>
      <c r="K100" s="1" t="s">
        <v>1509</v>
      </c>
      <c r="L100" s="1" t="s">
        <v>1512</v>
      </c>
      <c r="M100" s="1">
        <v>1</v>
      </c>
    </row>
    <row r="101" spans="1:13" ht="15.75" x14ac:dyDescent="0.3">
      <c r="A101" s="1" t="s">
        <v>1262</v>
      </c>
      <c r="J101" s="1" t="s">
        <v>1511</v>
      </c>
      <c r="K101" s="1" t="s">
        <v>1509</v>
      </c>
      <c r="L101" s="1" t="s">
        <v>1512</v>
      </c>
      <c r="M101" s="1">
        <v>1</v>
      </c>
    </row>
    <row r="102" spans="1:13" ht="15.75" x14ac:dyDescent="0.3">
      <c r="A102" s="1" t="s">
        <v>1262</v>
      </c>
      <c r="J102" s="1" t="s">
        <v>1511</v>
      </c>
      <c r="K102" s="1" t="s">
        <v>1509</v>
      </c>
      <c r="L102" s="1" t="s">
        <v>1512</v>
      </c>
      <c r="M102" s="1">
        <v>1</v>
      </c>
    </row>
    <row r="103" spans="1:13" ht="15.75" x14ac:dyDescent="0.3">
      <c r="A103" s="1" t="s">
        <v>1262</v>
      </c>
      <c r="J103" s="1" t="s">
        <v>1511</v>
      </c>
      <c r="K103" s="1" t="s">
        <v>1509</v>
      </c>
      <c r="L103" s="1" t="s">
        <v>1512</v>
      </c>
      <c r="M103" s="1">
        <v>1</v>
      </c>
    </row>
    <row r="104" spans="1:13" ht="15.75" x14ac:dyDescent="0.3">
      <c r="A104" s="1" t="s">
        <v>1262</v>
      </c>
      <c r="J104" s="1" t="s">
        <v>1511</v>
      </c>
      <c r="K104" s="1" t="s">
        <v>1509</v>
      </c>
      <c r="L104" s="1" t="s">
        <v>1512</v>
      </c>
      <c r="M104" s="1">
        <v>1</v>
      </c>
    </row>
    <row r="105" spans="1:13" ht="15.75" x14ac:dyDescent="0.3">
      <c r="A105" s="1" t="s">
        <v>1262</v>
      </c>
      <c r="J105" s="1" t="s">
        <v>1511</v>
      </c>
      <c r="K105" s="1" t="s">
        <v>1509</v>
      </c>
      <c r="L105" s="1" t="s">
        <v>1512</v>
      </c>
      <c r="M105" s="1">
        <v>1</v>
      </c>
    </row>
    <row r="106" spans="1:13" ht="15.75" x14ac:dyDescent="0.3">
      <c r="A106" s="1" t="s">
        <v>1262</v>
      </c>
      <c r="J106" s="1" t="s">
        <v>1511</v>
      </c>
      <c r="K106" s="1" t="s">
        <v>1509</v>
      </c>
      <c r="L106" s="1" t="s">
        <v>1512</v>
      </c>
      <c r="M106" s="1">
        <v>7</v>
      </c>
    </row>
    <row r="107" spans="1:13" ht="15.75" x14ac:dyDescent="0.3">
      <c r="A107" s="1" t="s">
        <v>1262</v>
      </c>
      <c r="J107" s="1" t="s">
        <v>1511</v>
      </c>
      <c r="K107" s="1" t="s">
        <v>1509</v>
      </c>
      <c r="L107" s="1" t="s">
        <v>1512</v>
      </c>
      <c r="M107" s="1">
        <v>3</v>
      </c>
    </row>
    <row r="108" spans="1:13" ht="15.75" x14ac:dyDescent="0.3">
      <c r="A108" s="1" t="s">
        <v>1262</v>
      </c>
      <c r="J108" s="1" t="s">
        <v>1511</v>
      </c>
      <c r="K108" s="1" t="s">
        <v>1509</v>
      </c>
      <c r="L108" s="1" t="s">
        <v>1512</v>
      </c>
      <c r="M108" s="1">
        <v>1</v>
      </c>
    </row>
    <row r="109" spans="1:13" ht="15.75" x14ac:dyDescent="0.3">
      <c r="A109" s="1" t="s">
        <v>1290</v>
      </c>
      <c r="J109" s="1" t="s">
        <v>1511</v>
      </c>
      <c r="K109" s="1" t="s">
        <v>1509</v>
      </c>
      <c r="L109" s="1" t="s">
        <v>1512</v>
      </c>
      <c r="M109" s="1">
        <v>5</v>
      </c>
    </row>
    <row r="110" spans="1:13" ht="15.75" x14ac:dyDescent="0.3">
      <c r="A110" s="1" t="s">
        <v>1290</v>
      </c>
      <c r="J110" s="1" t="s">
        <v>1511</v>
      </c>
      <c r="K110" s="1" t="s">
        <v>1509</v>
      </c>
      <c r="L110" s="1" t="s">
        <v>1512</v>
      </c>
      <c r="M110" s="1">
        <v>5</v>
      </c>
    </row>
    <row r="111" spans="1:13" ht="15.75" x14ac:dyDescent="0.3">
      <c r="A111" s="1" t="s">
        <v>1262</v>
      </c>
      <c r="J111" s="1" t="s">
        <v>1511</v>
      </c>
      <c r="K111" s="1" t="s">
        <v>1509</v>
      </c>
      <c r="L111" s="1" t="s">
        <v>1512</v>
      </c>
      <c r="M111" s="1">
        <v>1</v>
      </c>
    </row>
    <row r="112" spans="1:13" ht="15.75" x14ac:dyDescent="0.3">
      <c r="A112" s="1" t="s">
        <v>1262</v>
      </c>
      <c r="J112" s="1" t="s">
        <v>1511</v>
      </c>
      <c r="K112" s="1" t="s">
        <v>1509</v>
      </c>
      <c r="L112" s="1" t="s">
        <v>1510</v>
      </c>
      <c r="M112" s="1">
        <v>1</v>
      </c>
    </row>
    <row r="113" spans="1:13" ht="15.75" x14ac:dyDescent="0.3">
      <c r="A113" s="1" t="s">
        <v>1278</v>
      </c>
      <c r="J113" s="1" t="s">
        <v>1508</v>
      </c>
      <c r="K113" s="1" t="s">
        <v>1509</v>
      </c>
      <c r="L113" s="1" t="s">
        <v>1510</v>
      </c>
      <c r="M113" s="1">
        <v>35</v>
      </c>
    </row>
    <row r="114" spans="1:13" ht="15.75" x14ac:dyDescent="0.3">
      <c r="A114" s="1" t="s">
        <v>1262</v>
      </c>
      <c r="J114" s="1" t="s">
        <v>1511</v>
      </c>
      <c r="K114" s="1" t="s">
        <v>1509</v>
      </c>
      <c r="L114" s="1" t="s">
        <v>1512</v>
      </c>
      <c r="M114" s="1">
        <v>1</v>
      </c>
    </row>
    <row r="115" spans="1:13" ht="15.75" x14ac:dyDescent="0.3">
      <c r="A115" s="1" t="s">
        <v>1291</v>
      </c>
      <c r="J115" s="1" t="s">
        <v>1511</v>
      </c>
      <c r="K115" s="1" t="s">
        <v>1509</v>
      </c>
      <c r="L115" s="1" t="s">
        <v>1512</v>
      </c>
      <c r="M115" s="1">
        <v>5</v>
      </c>
    </row>
    <row r="116" spans="1:13" ht="15.75" x14ac:dyDescent="0.3">
      <c r="A116" s="1" t="s">
        <v>1262</v>
      </c>
      <c r="J116" s="1" t="s">
        <v>1511</v>
      </c>
      <c r="K116" s="1" t="s">
        <v>1509</v>
      </c>
      <c r="L116" s="1" t="s">
        <v>1512</v>
      </c>
      <c r="M116" s="1">
        <v>1</v>
      </c>
    </row>
    <row r="117" spans="1:13" ht="15.75" x14ac:dyDescent="0.3">
      <c r="A117" s="1" t="s">
        <v>1292</v>
      </c>
      <c r="J117" s="1" t="s">
        <v>1511</v>
      </c>
      <c r="K117" s="1" t="s">
        <v>1509</v>
      </c>
      <c r="L117" s="1" t="s">
        <v>1510</v>
      </c>
      <c r="M117" s="1">
        <v>5</v>
      </c>
    </row>
    <row r="118" spans="1:13" ht="15.75" x14ac:dyDescent="0.3">
      <c r="A118" s="1" t="s">
        <v>1278</v>
      </c>
      <c r="J118" s="1" t="s">
        <v>1508</v>
      </c>
      <c r="K118" s="1" t="s">
        <v>1509</v>
      </c>
      <c r="L118" s="1" t="s">
        <v>1513</v>
      </c>
      <c r="M118" s="1">
        <v>29</v>
      </c>
    </row>
    <row r="119" spans="1:13" ht="15.75" x14ac:dyDescent="0.3">
      <c r="A119" s="1" t="s">
        <v>1267</v>
      </c>
      <c r="J119" s="1" t="s">
        <v>1511</v>
      </c>
      <c r="K119" s="1" t="s">
        <v>1509</v>
      </c>
      <c r="L119" s="1" t="s">
        <v>1512</v>
      </c>
      <c r="M119" s="1">
        <v>1</v>
      </c>
    </row>
    <row r="120" spans="1:13" ht="15.75" x14ac:dyDescent="0.3">
      <c r="A120" s="1" t="s">
        <v>1262</v>
      </c>
      <c r="J120" s="1" t="s">
        <v>1508</v>
      </c>
      <c r="K120" s="1" t="s">
        <v>1509</v>
      </c>
      <c r="L120" s="1" t="s">
        <v>1510</v>
      </c>
      <c r="M120" s="1">
        <v>1</v>
      </c>
    </row>
    <row r="121" spans="1:13" ht="15.75" x14ac:dyDescent="0.3">
      <c r="A121" s="1" t="s">
        <v>1267</v>
      </c>
      <c r="J121" s="1" t="s">
        <v>1511</v>
      </c>
      <c r="K121" s="1" t="s">
        <v>1509</v>
      </c>
      <c r="L121" s="1" t="s">
        <v>1512</v>
      </c>
      <c r="M121" s="1">
        <v>1</v>
      </c>
    </row>
    <row r="122" spans="1:13" ht="15.75" x14ac:dyDescent="0.3">
      <c r="A122" s="1" t="s">
        <v>1262</v>
      </c>
      <c r="J122" s="1" t="s">
        <v>1508</v>
      </c>
      <c r="K122" s="1" t="s">
        <v>1509</v>
      </c>
      <c r="L122" s="1" t="s">
        <v>1510</v>
      </c>
      <c r="M122" s="1">
        <v>1</v>
      </c>
    </row>
    <row r="123" spans="1:13" ht="15.75" x14ac:dyDescent="0.3">
      <c r="A123" s="1" t="s">
        <v>1293</v>
      </c>
      <c r="J123" s="1" t="s">
        <v>1511</v>
      </c>
      <c r="K123" s="1" t="s">
        <v>1509</v>
      </c>
      <c r="L123" s="1" t="s">
        <v>1513</v>
      </c>
      <c r="M123" s="1">
        <v>1</v>
      </c>
    </row>
    <row r="124" spans="1:13" ht="15.75" x14ac:dyDescent="0.3">
      <c r="A124" s="1" t="s">
        <v>1267</v>
      </c>
      <c r="J124" s="1" t="s">
        <v>1511</v>
      </c>
      <c r="K124" s="1" t="s">
        <v>1509</v>
      </c>
      <c r="L124" s="1" t="s">
        <v>1512</v>
      </c>
      <c r="M124" s="1">
        <v>1</v>
      </c>
    </row>
    <row r="125" spans="1:13" ht="15.75" x14ac:dyDescent="0.3">
      <c r="A125" s="1" t="s">
        <v>1262</v>
      </c>
      <c r="J125" s="1" t="s">
        <v>1511</v>
      </c>
      <c r="K125" s="1" t="s">
        <v>1509</v>
      </c>
      <c r="L125" s="1" t="s">
        <v>1512</v>
      </c>
      <c r="M125" s="1">
        <v>1</v>
      </c>
    </row>
    <row r="126" spans="1:13" ht="15.75" x14ac:dyDescent="0.3">
      <c r="A126" s="1" t="s">
        <v>1262</v>
      </c>
      <c r="J126" s="1" t="s">
        <v>1511</v>
      </c>
      <c r="K126" s="1" t="s">
        <v>1509</v>
      </c>
      <c r="L126" s="1" t="s">
        <v>1512</v>
      </c>
      <c r="M126" s="1">
        <v>1</v>
      </c>
    </row>
    <row r="127" spans="1:13" ht="15.75" x14ac:dyDescent="0.3">
      <c r="A127" s="1" t="s">
        <v>1262</v>
      </c>
      <c r="J127" s="1" t="s">
        <v>1511</v>
      </c>
      <c r="K127" s="1" t="s">
        <v>1509</v>
      </c>
      <c r="L127" s="1" t="s">
        <v>1512</v>
      </c>
      <c r="M127" s="1">
        <v>1</v>
      </c>
    </row>
    <row r="128" spans="1:13" ht="15.75" x14ac:dyDescent="0.3">
      <c r="A128" s="1" t="s">
        <v>1262</v>
      </c>
      <c r="J128" s="1" t="s">
        <v>1511</v>
      </c>
      <c r="K128" s="1" t="s">
        <v>1509</v>
      </c>
      <c r="L128" s="1" t="s">
        <v>1512</v>
      </c>
      <c r="M128" s="1">
        <v>1</v>
      </c>
    </row>
    <row r="129" spans="1:13" ht="15.75" x14ac:dyDescent="0.3">
      <c r="A129" s="1" t="s">
        <v>1262</v>
      </c>
      <c r="J129" s="1" t="s">
        <v>1511</v>
      </c>
      <c r="K129" s="1" t="s">
        <v>1509</v>
      </c>
      <c r="L129" s="1" t="s">
        <v>1512</v>
      </c>
      <c r="M129" s="1">
        <v>1</v>
      </c>
    </row>
    <row r="130" spans="1:13" ht="15.75" x14ac:dyDescent="0.3">
      <c r="A130" s="1" t="s">
        <v>1262</v>
      </c>
      <c r="J130" s="1" t="s">
        <v>1511</v>
      </c>
      <c r="K130" s="1" t="s">
        <v>1509</v>
      </c>
      <c r="L130" s="1" t="s">
        <v>1512</v>
      </c>
      <c r="M130" s="1">
        <v>1</v>
      </c>
    </row>
    <row r="131" spans="1:13" ht="15.75" x14ac:dyDescent="0.3">
      <c r="A131" s="1" t="s">
        <v>1271</v>
      </c>
      <c r="J131" s="1" t="s">
        <v>1511</v>
      </c>
      <c r="K131" s="1" t="s">
        <v>1509</v>
      </c>
      <c r="L131" s="1" t="s">
        <v>1512</v>
      </c>
      <c r="M131" s="1">
        <v>8</v>
      </c>
    </row>
    <row r="132" spans="1:13" ht="15.75" x14ac:dyDescent="0.3">
      <c r="A132" s="1" t="s">
        <v>1271</v>
      </c>
      <c r="J132" s="1" t="s">
        <v>1511</v>
      </c>
      <c r="K132" s="1" t="s">
        <v>1509</v>
      </c>
      <c r="L132" s="1" t="s">
        <v>1512</v>
      </c>
      <c r="M132" s="1">
        <v>16</v>
      </c>
    </row>
    <row r="133" spans="1:13" ht="15.75" x14ac:dyDescent="0.3">
      <c r="A133" s="1" t="s">
        <v>1294</v>
      </c>
      <c r="J133" s="1" t="s">
        <v>1511</v>
      </c>
      <c r="K133" s="1" t="s">
        <v>1514</v>
      </c>
      <c r="L133" s="1" t="s">
        <v>1512</v>
      </c>
      <c r="M133" s="1">
        <v>1</v>
      </c>
    </row>
    <row r="134" spans="1:13" ht="15.75" x14ac:dyDescent="0.3">
      <c r="A134" s="1" t="s">
        <v>1271</v>
      </c>
      <c r="J134" s="1" t="s">
        <v>1511</v>
      </c>
      <c r="K134" s="1" t="s">
        <v>1509</v>
      </c>
      <c r="L134" s="1" t="s">
        <v>1512</v>
      </c>
      <c r="M134" s="1">
        <v>20</v>
      </c>
    </row>
    <row r="135" spans="1:13" ht="15.75" x14ac:dyDescent="0.3">
      <c r="A135" s="1" t="s">
        <v>1271</v>
      </c>
      <c r="J135" s="1" t="s">
        <v>1511</v>
      </c>
      <c r="K135" s="1" t="s">
        <v>1509</v>
      </c>
      <c r="L135" s="1" t="s">
        <v>1512</v>
      </c>
      <c r="M135" s="1">
        <v>21</v>
      </c>
    </row>
    <row r="136" spans="1:13" ht="15.75" x14ac:dyDescent="0.3">
      <c r="A136" s="1" t="s">
        <v>1294</v>
      </c>
      <c r="J136" s="1" t="s">
        <v>1511</v>
      </c>
      <c r="K136" s="1" t="s">
        <v>1514</v>
      </c>
      <c r="L136" s="1" t="s">
        <v>1512</v>
      </c>
      <c r="M136" s="1">
        <v>2</v>
      </c>
    </row>
    <row r="137" spans="1:13" ht="15.75" x14ac:dyDescent="0.3">
      <c r="A137" s="1" t="s">
        <v>1295</v>
      </c>
      <c r="J137" s="1" t="s">
        <v>1511</v>
      </c>
      <c r="K137" s="1" t="s">
        <v>1509</v>
      </c>
      <c r="L137" s="1" t="s">
        <v>1512</v>
      </c>
      <c r="M137" s="1">
        <v>7</v>
      </c>
    </row>
    <row r="138" spans="1:13" ht="15.75" x14ac:dyDescent="0.3">
      <c r="A138" s="1" t="s">
        <v>1296</v>
      </c>
      <c r="J138" s="1" t="s">
        <v>1508</v>
      </c>
      <c r="K138" s="1" t="s">
        <v>1509</v>
      </c>
      <c r="L138" s="1" t="s">
        <v>1512</v>
      </c>
      <c r="M138" s="1">
        <v>1</v>
      </c>
    </row>
    <row r="139" spans="1:13" ht="15.75" x14ac:dyDescent="0.3">
      <c r="A139" s="1" t="s">
        <v>1295</v>
      </c>
      <c r="J139" s="1" t="s">
        <v>1511</v>
      </c>
      <c r="K139" s="1" t="s">
        <v>1509</v>
      </c>
      <c r="L139" s="1" t="s">
        <v>1512</v>
      </c>
      <c r="M139" s="1">
        <v>1</v>
      </c>
    </row>
    <row r="140" spans="1:13" ht="15.75" x14ac:dyDescent="0.3">
      <c r="A140" s="1" t="s">
        <v>1297</v>
      </c>
      <c r="J140" s="1" t="s">
        <v>1508</v>
      </c>
      <c r="K140" s="1" t="s">
        <v>1509</v>
      </c>
      <c r="L140" s="1" t="s">
        <v>1510</v>
      </c>
      <c r="M140" s="1">
        <v>1</v>
      </c>
    </row>
    <row r="141" spans="1:13" ht="15.75" x14ac:dyDescent="0.3">
      <c r="A141" s="1" t="s">
        <v>1297</v>
      </c>
      <c r="J141" s="1" t="s">
        <v>1508</v>
      </c>
      <c r="K141" s="1" t="s">
        <v>1509</v>
      </c>
      <c r="L141" s="1" t="s">
        <v>1510</v>
      </c>
      <c r="M141" s="1">
        <v>2</v>
      </c>
    </row>
    <row r="142" spans="1:13" ht="15.75" x14ac:dyDescent="0.3">
      <c r="A142" s="1" t="s">
        <v>1272</v>
      </c>
      <c r="J142" s="1" t="s">
        <v>1511</v>
      </c>
      <c r="K142" s="1" t="s">
        <v>1509</v>
      </c>
      <c r="L142" s="1" t="s">
        <v>1512</v>
      </c>
      <c r="M142" s="1">
        <v>1</v>
      </c>
    </row>
    <row r="143" spans="1:13" ht="15.75" x14ac:dyDescent="0.3">
      <c r="A143" s="1" t="s">
        <v>1262</v>
      </c>
      <c r="J143" s="1" t="s">
        <v>1511</v>
      </c>
      <c r="K143" s="1" t="s">
        <v>1509</v>
      </c>
      <c r="L143" s="1" t="s">
        <v>1512</v>
      </c>
      <c r="M143" s="1">
        <v>1</v>
      </c>
    </row>
    <row r="144" spans="1:13" ht="15.75" x14ac:dyDescent="0.3">
      <c r="A144" s="1" t="s">
        <v>1262</v>
      </c>
      <c r="J144" s="1" t="s">
        <v>1511</v>
      </c>
      <c r="K144" s="1" t="s">
        <v>1509</v>
      </c>
      <c r="L144" s="1" t="s">
        <v>1512</v>
      </c>
      <c r="M144" s="1">
        <v>1</v>
      </c>
    </row>
    <row r="145" spans="1:13" ht="15.75" x14ac:dyDescent="0.3">
      <c r="A145" s="1" t="s">
        <v>1262</v>
      </c>
      <c r="J145" s="1" t="s">
        <v>1511</v>
      </c>
      <c r="K145" s="1" t="s">
        <v>1509</v>
      </c>
      <c r="L145" s="1" t="s">
        <v>1512</v>
      </c>
      <c r="M145" s="1">
        <v>1</v>
      </c>
    </row>
    <row r="146" spans="1:13" ht="15.75" x14ac:dyDescent="0.3">
      <c r="A146" s="1" t="s">
        <v>1272</v>
      </c>
      <c r="J146" s="1" t="s">
        <v>1511</v>
      </c>
      <c r="K146" s="1" t="s">
        <v>1509</v>
      </c>
      <c r="L146" s="1" t="s">
        <v>1510</v>
      </c>
      <c r="M146" s="1">
        <v>1</v>
      </c>
    </row>
    <row r="147" spans="1:13" ht="15.75" x14ac:dyDescent="0.3">
      <c r="A147" s="1" t="s">
        <v>1294</v>
      </c>
      <c r="J147" s="1" t="s">
        <v>1511</v>
      </c>
      <c r="K147" s="1" t="s">
        <v>1509</v>
      </c>
      <c r="L147" s="1" t="s">
        <v>1512</v>
      </c>
      <c r="M147" s="1">
        <v>2</v>
      </c>
    </row>
    <row r="148" spans="1:13" ht="15.75" x14ac:dyDescent="0.3">
      <c r="A148" s="1" t="s">
        <v>1275</v>
      </c>
      <c r="J148" s="1" t="s">
        <v>1511</v>
      </c>
      <c r="K148" s="1" t="s">
        <v>1509</v>
      </c>
      <c r="L148" s="1" t="s">
        <v>1512</v>
      </c>
      <c r="M148" s="1">
        <v>1</v>
      </c>
    </row>
    <row r="149" spans="1:13" ht="15.75" x14ac:dyDescent="0.3">
      <c r="A149" s="1" t="s">
        <v>1275</v>
      </c>
      <c r="J149" s="1" t="s">
        <v>1511</v>
      </c>
      <c r="K149" s="1" t="s">
        <v>1509</v>
      </c>
      <c r="L149" s="1" t="s">
        <v>1512</v>
      </c>
      <c r="M149" s="1">
        <v>1</v>
      </c>
    </row>
    <row r="150" spans="1:13" ht="15.75" x14ac:dyDescent="0.3">
      <c r="A150" s="1" t="s">
        <v>1275</v>
      </c>
      <c r="J150" s="1" t="s">
        <v>1511</v>
      </c>
      <c r="K150" s="1" t="s">
        <v>1509</v>
      </c>
      <c r="L150" s="1" t="s">
        <v>1512</v>
      </c>
      <c r="M150" s="1">
        <v>1</v>
      </c>
    </row>
    <row r="151" spans="1:13" ht="15.75" x14ac:dyDescent="0.3">
      <c r="A151" s="1" t="s">
        <v>1294</v>
      </c>
      <c r="J151" s="1" t="s">
        <v>1511</v>
      </c>
      <c r="K151" s="1" t="s">
        <v>1514</v>
      </c>
      <c r="L151" s="1" t="s">
        <v>1512</v>
      </c>
      <c r="M151" s="1">
        <v>1</v>
      </c>
    </row>
    <row r="152" spans="1:13" ht="15.75" x14ac:dyDescent="0.3">
      <c r="A152" s="1" t="s">
        <v>1275</v>
      </c>
      <c r="J152" s="1" t="s">
        <v>1511</v>
      </c>
      <c r="K152" s="1" t="s">
        <v>1509</v>
      </c>
      <c r="L152" s="1" t="s">
        <v>1512</v>
      </c>
      <c r="M152" s="1">
        <v>1</v>
      </c>
    </row>
    <row r="153" spans="1:13" ht="15.75" x14ac:dyDescent="0.3">
      <c r="A153" s="1" t="s">
        <v>1275</v>
      </c>
      <c r="J153" s="1" t="s">
        <v>1511</v>
      </c>
      <c r="K153" s="1" t="s">
        <v>1509</v>
      </c>
      <c r="L153" s="1" t="s">
        <v>1512</v>
      </c>
      <c r="M153" s="1">
        <v>1</v>
      </c>
    </row>
    <row r="154" spans="1:13" ht="15.75" x14ac:dyDescent="0.3">
      <c r="A154" s="1" t="s">
        <v>1275</v>
      </c>
      <c r="J154" s="1" t="s">
        <v>1511</v>
      </c>
      <c r="K154" s="1" t="s">
        <v>1509</v>
      </c>
      <c r="L154" s="1" t="s">
        <v>1512</v>
      </c>
      <c r="M154" s="1">
        <v>1</v>
      </c>
    </row>
    <row r="155" spans="1:13" ht="15.75" x14ac:dyDescent="0.3">
      <c r="A155" s="1" t="s">
        <v>1275</v>
      </c>
      <c r="J155" s="1" t="s">
        <v>1511</v>
      </c>
      <c r="K155" s="1" t="s">
        <v>1509</v>
      </c>
      <c r="L155" s="1" t="s">
        <v>1512</v>
      </c>
      <c r="M155" s="1">
        <v>1</v>
      </c>
    </row>
    <row r="156" spans="1:13" ht="15.75" x14ac:dyDescent="0.3">
      <c r="A156" s="1" t="s">
        <v>1275</v>
      </c>
      <c r="J156" s="1" t="s">
        <v>1511</v>
      </c>
      <c r="K156" s="1" t="s">
        <v>1509</v>
      </c>
      <c r="L156" s="1" t="s">
        <v>1512</v>
      </c>
      <c r="M156" s="1">
        <v>1</v>
      </c>
    </row>
    <row r="157" spans="1:13" ht="15.75" x14ac:dyDescent="0.3">
      <c r="A157" s="1" t="s">
        <v>1275</v>
      </c>
      <c r="J157" s="1" t="s">
        <v>1511</v>
      </c>
      <c r="K157" s="1" t="s">
        <v>1509</v>
      </c>
      <c r="L157" s="1" t="s">
        <v>1512</v>
      </c>
      <c r="M157" s="1">
        <v>1</v>
      </c>
    </row>
    <row r="158" spans="1:13" ht="15.75" x14ac:dyDescent="0.3">
      <c r="A158" s="1" t="s">
        <v>1272</v>
      </c>
      <c r="J158" s="1" t="s">
        <v>1508</v>
      </c>
      <c r="K158" s="1" t="s">
        <v>1509</v>
      </c>
      <c r="L158" s="1" t="s">
        <v>1510</v>
      </c>
      <c r="M158" s="1">
        <v>1</v>
      </c>
    </row>
    <row r="159" spans="1:13" ht="15.75" x14ac:dyDescent="0.3">
      <c r="A159" s="1" t="s">
        <v>1272</v>
      </c>
      <c r="J159" s="1" t="s">
        <v>1508</v>
      </c>
      <c r="K159" s="1" t="s">
        <v>1509</v>
      </c>
      <c r="L159" s="1" t="s">
        <v>1510</v>
      </c>
      <c r="M159" s="1">
        <v>1</v>
      </c>
    </row>
    <row r="160" spans="1:13" ht="15.75" x14ac:dyDescent="0.3">
      <c r="A160" s="1" t="s">
        <v>1275</v>
      </c>
      <c r="J160" s="1" t="s">
        <v>1511</v>
      </c>
      <c r="K160" s="1" t="s">
        <v>1509</v>
      </c>
      <c r="L160" s="1" t="s">
        <v>1512</v>
      </c>
      <c r="M160" s="1">
        <v>1</v>
      </c>
    </row>
    <row r="161" spans="1:13" ht="15.75" x14ac:dyDescent="0.3">
      <c r="A161" s="1" t="s">
        <v>1271</v>
      </c>
      <c r="J161" s="1" t="s">
        <v>1511</v>
      </c>
      <c r="K161" s="1" t="s">
        <v>1509</v>
      </c>
      <c r="L161" s="1" t="s">
        <v>1512</v>
      </c>
      <c r="M161" s="1">
        <v>7</v>
      </c>
    </row>
    <row r="162" spans="1:13" ht="15.75" x14ac:dyDescent="0.3">
      <c r="A162" s="1" t="s">
        <v>1275</v>
      </c>
      <c r="J162" s="1" t="s">
        <v>1511</v>
      </c>
      <c r="K162" s="1" t="s">
        <v>1509</v>
      </c>
      <c r="L162" s="1" t="s">
        <v>1512</v>
      </c>
      <c r="M162" s="1">
        <v>1</v>
      </c>
    </row>
    <row r="163" spans="1:13" ht="15.75" x14ac:dyDescent="0.3">
      <c r="A163" s="1" t="s">
        <v>1272</v>
      </c>
      <c r="J163" s="1" t="s">
        <v>1508</v>
      </c>
      <c r="K163" s="1" t="s">
        <v>1509</v>
      </c>
      <c r="L163" s="1" t="s">
        <v>1510</v>
      </c>
      <c r="M163" s="1">
        <v>1</v>
      </c>
    </row>
    <row r="164" spans="1:13" ht="15.75" x14ac:dyDescent="0.3">
      <c r="A164" s="1" t="s">
        <v>1298</v>
      </c>
      <c r="J164" s="1" t="s">
        <v>1511</v>
      </c>
      <c r="K164" s="1" t="s">
        <v>1509</v>
      </c>
      <c r="L164" s="1" t="s">
        <v>1512</v>
      </c>
      <c r="M164" s="1">
        <v>30</v>
      </c>
    </row>
    <row r="165" spans="1:13" ht="15.75" x14ac:dyDescent="0.3">
      <c r="A165" s="1" t="s">
        <v>1298</v>
      </c>
      <c r="J165" s="1" t="s">
        <v>1511</v>
      </c>
      <c r="K165" s="1" t="s">
        <v>1509</v>
      </c>
      <c r="L165" s="1" t="s">
        <v>1512</v>
      </c>
      <c r="M165" s="1">
        <v>16</v>
      </c>
    </row>
    <row r="166" spans="1:13" ht="15.75" x14ac:dyDescent="0.3">
      <c r="A166" s="1" t="s">
        <v>1272</v>
      </c>
      <c r="J166" s="1" t="s">
        <v>1508</v>
      </c>
      <c r="K166" s="1" t="s">
        <v>1509</v>
      </c>
      <c r="L166" s="1" t="s">
        <v>1512</v>
      </c>
      <c r="M166" s="1">
        <v>1</v>
      </c>
    </row>
    <row r="167" spans="1:13" ht="15.75" x14ac:dyDescent="0.3">
      <c r="A167" s="1" t="s">
        <v>1271</v>
      </c>
      <c r="J167" s="1" t="s">
        <v>1511</v>
      </c>
      <c r="K167" s="1" t="s">
        <v>1509</v>
      </c>
      <c r="L167" s="1" t="s">
        <v>1512</v>
      </c>
      <c r="M167" s="1">
        <v>1</v>
      </c>
    </row>
    <row r="168" spans="1:13" ht="15.75" x14ac:dyDescent="0.3">
      <c r="A168" s="1" t="s">
        <v>1285</v>
      </c>
      <c r="J168" s="1" t="s">
        <v>1511</v>
      </c>
      <c r="K168" s="1" t="s">
        <v>1509</v>
      </c>
      <c r="L168" s="1" t="s">
        <v>1512</v>
      </c>
      <c r="M168" s="1">
        <v>3</v>
      </c>
    </row>
    <row r="169" spans="1:13" ht="15.75" x14ac:dyDescent="0.3">
      <c r="A169" s="1" t="s">
        <v>1285</v>
      </c>
      <c r="J169" s="1" t="s">
        <v>1511</v>
      </c>
      <c r="K169" s="1" t="s">
        <v>1509</v>
      </c>
      <c r="L169" s="1" t="s">
        <v>1512</v>
      </c>
      <c r="M169" s="1">
        <v>4</v>
      </c>
    </row>
    <row r="170" spans="1:13" ht="15.75" x14ac:dyDescent="0.3">
      <c r="A170" s="1" t="s">
        <v>1299</v>
      </c>
      <c r="J170" s="1" t="s">
        <v>1508</v>
      </c>
      <c r="K170" s="1" t="s">
        <v>1509</v>
      </c>
      <c r="L170" s="1" t="s">
        <v>1510</v>
      </c>
      <c r="M170" s="1">
        <v>12</v>
      </c>
    </row>
    <row r="171" spans="1:13" ht="15.75" x14ac:dyDescent="0.3">
      <c r="A171" s="1" t="s">
        <v>1299</v>
      </c>
      <c r="J171" s="1" t="s">
        <v>1508</v>
      </c>
      <c r="K171" s="1" t="s">
        <v>1509</v>
      </c>
      <c r="L171" s="1" t="s">
        <v>1510</v>
      </c>
      <c r="M171" s="1">
        <v>9</v>
      </c>
    </row>
    <row r="172" spans="1:13" ht="15.75" x14ac:dyDescent="0.3">
      <c r="A172" s="1" t="s">
        <v>1299</v>
      </c>
      <c r="J172" s="1" t="s">
        <v>1508</v>
      </c>
      <c r="K172" s="1" t="s">
        <v>1509</v>
      </c>
      <c r="L172" s="1" t="s">
        <v>1510</v>
      </c>
      <c r="M172" s="1">
        <v>1</v>
      </c>
    </row>
    <row r="173" spans="1:13" ht="15.75" x14ac:dyDescent="0.3">
      <c r="A173" s="1" t="s">
        <v>1299</v>
      </c>
      <c r="J173" s="1" t="s">
        <v>1508</v>
      </c>
      <c r="K173" s="1" t="s">
        <v>1509</v>
      </c>
      <c r="L173" s="1" t="s">
        <v>1510</v>
      </c>
      <c r="M173" s="1">
        <v>10</v>
      </c>
    </row>
    <row r="174" spans="1:13" ht="15.75" x14ac:dyDescent="0.3">
      <c r="A174" s="1" t="s">
        <v>1300</v>
      </c>
      <c r="J174" s="1" t="s">
        <v>1511</v>
      </c>
      <c r="K174" s="1" t="s">
        <v>1509</v>
      </c>
      <c r="L174" s="1" t="s">
        <v>1512</v>
      </c>
      <c r="M174" s="1">
        <v>2</v>
      </c>
    </row>
    <row r="175" spans="1:13" ht="15.75" x14ac:dyDescent="0.3">
      <c r="A175" s="1" t="s">
        <v>1300</v>
      </c>
      <c r="J175" s="1" t="s">
        <v>1508</v>
      </c>
      <c r="K175" s="1" t="s">
        <v>1509</v>
      </c>
      <c r="L175" s="1" t="s">
        <v>1512</v>
      </c>
      <c r="M175" s="1">
        <v>1</v>
      </c>
    </row>
    <row r="176" spans="1:13" ht="15.75" x14ac:dyDescent="0.3">
      <c r="A176" s="1" t="s">
        <v>1297</v>
      </c>
      <c r="J176" s="1" t="s">
        <v>1508</v>
      </c>
      <c r="K176" s="1" t="s">
        <v>1509</v>
      </c>
      <c r="L176" s="1" t="s">
        <v>1510</v>
      </c>
      <c r="M176" s="1">
        <v>2</v>
      </c>
    </row>
    <row r="177" spans="1:13" ht="15.75" x14ac:dyDescent="0.3">
      <c r="A177" s="1" t="s">
        <v>1262</v>
      </c>
      <c r="J177" s="1" t="s">
        <v>1511</v>
      </c>
      <c r="K177" s="1" t="s">
        <v>1509</v>
      </c>
      <c r="L177" s="1" t="s">
        <v>1512</v>
      </c>
      <c r="M177" s="1">
        <v>1</v>
      </c>
    </row>
    <row r="178" spans="1:13" ht="15.75" x14ac:dyDescent="0.3">
      <c r="A178" s="1" t="s">
        <v>1287</v>
      </c>
      <c r="J178" s="1" t="s">
        <v>1511</v>
      </c>
      <c r="K178" s="1" t="s">
        <v>1509</v>
      </c>
      <c r="L178" s="1" t="s">
        <v>1513</v>
      </c>
      <c r="M178" s="1">
        <v>1</v>
      </c>
    </row>
    <row r="179" spans="1:13" ht="15.75" x14ac:dyDescent="0.3">
      <c r="A179" s="1" t="s">
        <v>1262</v>
      </c>
      <c r="J179" s="1" t="s">
        <v>1511</v>
      </c>
      <c r="K179" s="1" t="s">
        <v>1509</v>
      </c>
      <c r="L179" s="1" t="s">
        <v>1512</v>
      </c>
      <c r="M179" s="1">
        <v>1</v>
      </c>
    </row>
    <row r="180" spans="1:13" ht="15.75" x14ac:dyDescent="0.3">
      <c r="A180" s="1" t="s">
        <v>1301</v>
      </c>
      <c r="J180" s="1" t="s">
        <v>1511</v>
      </c>
      <c r="K180" s="1" t="s">
        <v>1509</v>
      </c>
      <c r="L180" s="1" t="s">
        <v>1512</v>
      </c>
      <c r="M180" s="1">
        <v>2</v>
      </c>
    </row>
    <row r="181" spans="1:13" ht="15.75" x14ac:dyDescent="0.3">
      <c r="A181" s="1" t="s">
        <v>1302</v>
      </c>
      <c r="J181" s="1" t="s">
        <v>1511</v>
      </c>
      <c r="K181" s="1" t="s">
        <v>1509</v>
      </c>
      <c r="L181" s="1" t="s">
        <v>1512</v>
      </c>
      <c r="M181" s="1">
        <v>1</v>
      </c>
    </row>
    <row r="182" spans="1:13" ht="15.75" x14ac:dyDescent="0.3">
      <c r="A182" s="1" t="s">
        <v>1262</v>
      </c>
      <c r="J182" s="1" t="s">
        <v>1511</v>
      </c>
      <c r="K182" s="1" t="s">
        <v>1509</v>
      </c>
      <c r="L182" s="1" t="s">
        <v>1512</v>
      </c>
      <c r="M182" s="1">
        <v>1</v>
      </c>
    </row>
    <row r="183" spans="1:13" ht="15.75" x14ac:dyDescent="0.3">
      <c r="A183" s="1" t="s">
        <v>1302</v>
      </c>
      <c r="J183" s="1" t="s">
        <v>1511</v>
      </c>
      <c r="K183" s="1" t="s">
        <v>1509</v>
      </c>
      <c r="L183" s="1" t="s">
        <v>1512</v>
      </c>
      <c r="M183" s="1">
        <v>2</v>
      </c>
    </row>
    <row r="184" spans="1:13" ht="15.75" x14ac:dyDescent="0.3">
      <c r="A184" s="1" t="s">
        <v>1303</v>
      </c>
      <c r="J184" s="1" t="s">
        <v>1511</v>
      </c>
      <c r="K184" s="1" t="s">
        <v>1509</v>
      </c>
      <c r="L184" s="1" t="s">
        <v>1512</v>
      </c>
      <c r="M184" s="1">
        <v>1</v>
      </c>
    </row>
    <row r="185" spans="1:13" ht="15.75" x14ac:dyDescent="0.3">
      <c r="A185" s="1" t="s">
        <v>1302</v>
      </c>
      <c r="J185" s="1" t="s">
        <v>1511</v>
      </c>
      <c r="K185" s="1" t="s">
        <v>1509</v>
      </c>
      <c r="L185" s="1" t="s">
        <v>1512</v>
      </c>
      <c r="M185" s="1">
        <v>1</v>
      </c>
    </row>
    <row r="186" spans="1:13" ht="15.75" x14ac:dyDescent="0.3">
      <c r="A186" s="1" t="s">
        <v>1303</v>
      </c>
      <c r="J186" s="1" t="s">
        <v>1511</v>
      </c>
      <c r="K186" s="1" t="s">
        <v>1509</v>
      </c>
      <c r="L186" s="1" t="s">
        <v>1512</v>
      </c>
      <c r="M186" s="1">
        <v>1</v>
      </c>
    </row>
    <row r="187" spans="1:13" ht="15.75" x14ac:dyDescent="0.3">
      <c r="A187" s="1" t="s">
        <v>1303</v>
      </c>
      <c r="J187" s="1" t="s">
        <v>1511</v>
      </c>
      <c r="K187" s="1" t="s">
        <v>1509</v>
      </c>
      <c r="L187" s="1" t="s">
        <v>1512</v>
      </c>
      <c r="M187" s="1">
        <v>1</v>
      </c>
    </row>
    <row r="188" spans="1:13" ht="15.75" x14ac:dyDescent="0.3">
      <c r="A188" s="1" t="s">
        <v>1303</v>
      </c>
      <c r="J188" s="1" t="s">
        <v>1511</v>
      </c>
      <c r="K188" s="1" t="s">
        <v>1509</v>
      </c>
      <c r="L188" s="1" t="s">
        <v>1512</v>
      </c>
      <c r="M188" s="1">
        <v>1</v>
      </c>
    </row>
    <row r="189" spans="1:13" ht="15.75" x14ac:dyDescent="0.3">
      <c r="A189" s="1" t="s">
        <v>1304</v>
      </c>
      <c r="J189" s="1" t="s">
        <v>1511</v>
      </c>
      <c r="K189" s="1" t="s">
        <v>1509</v>
      </c>
      <c r="L189" s="1" t="s">
        <v>1510</v>
      </c>
      <c r="M189" s="1">
        <v>2</v>
      </c>
    </row>
    <row r="190" spans="1:13" ht="15.75" x14ac:dyDescent="0.3">
      <c r="A190" s="1" t="s">
        <v>1304</v>
      </c>
      <c r="J190" s="1" t="s">
        <v>1511</v>
      </c>
      <c r="K190" s="1" t="s">
        <v>1509</v>
      </c>
      <c r="L190" s="1" t="s">
        <v>1510</v>
      </c>
      <c r="M190" s="1">
        <v>1</v>
      </c>
    </row>
    <row r="191" spans="1:13" ht="15.75" x14ac:dyDescent="0.3">
      <c r="A191" s="1" t="s">
        <v>1262</v>
      </c>
      <c r="J191" s="1" t="s">
        <v>1511</v>
      </c>
      <c r="K191" s="1" t="s">
        <v>1509</v>
      </c>
      <c r="L191" s="1" t="s">
        <v>1512</v>
      </c>
      <c r="M191" s="1">
        <v>1</v>
      </c>
    </row>
    <row r="192" spans="1:13" ht="15.75" x14ac:dyDescent="0.3">
      <c r="A192" s="1" t="s">
        <v>1303</v>
      </c>
      <c r="J192" s="1" t="s">
        <v>1511</v>
      </c>
      <c r="K192" s="1" t="s">
        <v>1509</v>
      </c>
      <c r="L192" s="1" t="s">
        <v>1512</v>
      </c>
      <c r="M192" s="1">
        <v>1</v>
      </c>
    </row>
    <row r="193" spans="1:13" ht="15.75" x14ac:dyDescent="0.3">
      <c r="A193" s="1" t="s">
        <v>1303</v>
      </c>
      <c r="J193" s="1" t="s">
        <v>1511</v>
      </c>
      <c r="K193" s="1" t="s">
        <v>1509</v>
      </c>
      <c r="L193" s="1" t="s">
        <v>1512</v>
      </c>
      <c r="M193" s="1">
        <v>1</v>
      </c>
    </row>
    <row r="194" spans="1:13" ht="15.75" x14ac:dyDescent="0.3">
      <c r="A194" s="1" t="s">
        <v>1262</v>
      </c>
      <c r="J194" s="1" t="s">
        <v>1511</v>
      </c>
      <c r="K194" s="1" t="s">
        <v>1509</v>
      </c>
      <c r="L194" s="1" t="s">
        <v>1512</v>
      </c>
      <c r="M194" s="1">
        <v>4</v>
      </c>
    </row>
    <row r="195" spans="1:13" ht="15.75" x14ac:dyDescent="0.3">
      <c r="A195" s="1" t="s">
        <v>1277</v>
      </c>
      <c r="J195" s="1" t="s">
        <v>1511</v>
      </c>
      <c r="K195" s="1" t="s">
        <v>1509</v>
      </c>
      <c r="L195" s="1" t="s">
        <v>1512</v>
      </c>
      <c r="M195" s="1">
        <v>1</v>
      </c>
    </row>
    <row r="196" spans="1:13" ht="15.75" x14ac:dyDescent="0.3">
      <c r="A196" s="1" t="s">
        <v>1303</v>
      </c>
      <c r="J196" s="1" t="s">
        <v>1511</v>
      </c>
      <c r="K196" s="1" t="s">
        <v>1509</v>
      </c>
      <c r="L196" s="1" t="s">
        <v>1512</v>
      </c>
      <c r="M196" s="1">
        <v>1</v>
      </c>
    </row>
    <row r="197" spans="1:13" ht="15.75" x14ac:dyDescent="0.3">
      <c r="A197" s="1" t="s">
        <v>1303</v>
      </c>
      <c r="J197" s="1" t="s">
        <v>1511</v>
      </c>
      <c r="K197" s="1" t="s">
        <v>1509</v>
      </c>
      <c r="L197" s="1" t="s">
        <v>1512</v>
      </c>
      <c r="M197" s="1">
        <v>1</v>
      </c>
    </row>
    <row r="198" spans="1:13" ht="15.75" x14ac:dyDescent="0.3">
      <c r="A198" s="1" t="s">
        <v>1297</v>
      </c>
      <c r="J198" s="1" t="s">
        <v>1508</v>
      </c>
      <c r="K198" s="1" t="s">
        <v>1509</v>
      </c>
      <c r="L198" s="1" t="s">
        <v>1512</v>
      </c>
      <c r="M198" s="1">
        <v>5</v>
      </c>
    </row>
    <row r="199" spans="1:13" ht="15.75" x14ac:dyDescent="0.3">
      <c r="A199" s="1" t="s">
        <v>1262</v>
      </c>
      <c r="J199" s="1" t="s">
        <v>1511</v>
      </c>
      <c r="K199" s="1" t="s">
        <v>1509</v>
      </c>
      <c r="L199" s="1" t="s">
        <v>1512</v>
      </c>
      <c r="M199" s="1">
        <v>1</v>
      </c>
    </row>
    <row r="200" spans="1:13" ht="15.75" x14ac:dyDescent="0.3">
      <c r="A200" s="1" t="s">
        <v>1262</v>
      </c>
      <c r="J200" s="1" t="s">
        <v>1511</v>
      </c>
      <c r="K200" s="1" t="s">
        <v>1509</v>
      </c>
      <c r="L200" s="1" t="s">
        <v>1512</v>
      </c>
      <c r="M200" s="1">
        <v>1</v>
      </c>
    </row>
    <row r="201" spans="1:13" ht="15.75" x14ac:dyDescent="0.3">
      <c r="A201" s="1" t="s">
        <v>1262</v>
      </c>
      <c r="J201" s="1" t="s">
        <v>1511</v>
      </c>
      <c r="K201" s="1" t="s">
        <v>1509</v>
      </c>
      <c r="L201" s="1" t="s">
        <v>1512</v>
      </c>
      <c r="M201" s="1">
        <v>1</v>
      </c>
    </row>
    <row r="202" spans="1:13" ht="15.75" x14ac:dyDescent="0.3">
      <c r="A202" s="1" t="s">
        <v>1277</v>
      </c>
      <c r="J202" s="1" t="s">
        <v>1511</v>
      </c>
      <c r="K202" s="1" t="s">
        <v>1509</v>
      </c>
      <c r="L202" s="1" t="s">
        <v>1512</v>
      </c>
      <c r="M202" s="1">
        <v>1</v>
      </c>
    </row>
    <row r="203" spans="1:13" ht="15.75" x14ac:dyDescent="0.3">
      <c r="A203" s="1" t="s">
        <v>1273</v>
      </c>
      <c r="J203" s="1" t="s">
        <v>1511</v>
      </c>
      <c r="K203" s="1" t="s">
        <v>1509</v>
      </c>
      <c r="L203" s="1" t="s">
        <v>1512</v>
      </c>
      <c r="M203" s="1">
        <v>1</v>
      </c>
    </row>
    <row r="204" spans="1:13" ht="15.75" x14ac:dyDescent="0.3">
      <c r="A204" s="1" t="s">
        <v>1262</v>
      </c>
      <c r="J204" s="1" t="s">
        <v>1511</v>
      </c>
      <c r="K204" s="1" t="s">
        <v>1509</v>
      </c>
      <c r="L204" s="1" t="s">
        <v>1512</v>
      </c>
      <c r="M204" s="1">
        <v>1</v>
      </c>
    </row>
    <row r="205" spans="1:13" ht="15.75" x14ac:dyDescent="0.3">
      <c r="A205" s="1" t="s">
        <v>1279</v>
      </c>
      <c r="J205" s="1" t="s">
        <v>1511</v>
      </c>
      <c r="K205" s="1" t="s">
        <v>1509</v>
      </c>
      <c r="L205" s="1" t="s">
        <v>1512</v>
      </c>
      <c r="M205" s="1">
        <v>1</v>
      </c>
    </row>
    <row r="206" spans="1:13" ht="15.75" x14ac:dyDescent="0.3">
      <c r="A206" s="1" t="s">
        <v>1301</v>
      </c>
      <c r="J206" s="1" t="s">
        <v>1511</v>
      </c>
      <c r="K206" s="1" t="s">
        <v>1509</v>
      </c>
      <c r="L206" s="1" t="s">
        <v>1512</v>
      </c>
      <c r="M206" s="1">
        <v>2</v>
      </c>
    </row>
    <row r="207" spans="1:13" ht="15.75" x14ac:dyDescent="0.3">
      <c r="A207" s="1" t="s">
        <v>1262</v>
      </c>
      <c r="J207" s="1" t="s">
        <v>1511</v>
      </c>
      <c r="K207" s="1" t="s">
        <v>1509</v>
      </c>
      <c r="L207" s="1" t="s">
        <v>1512</v>
      </c>
      <c r="M207" s="1">
        <v>1</v>
      </c>
    </row>
    <row r="208" spans="1:13" ht="15.75" x14ac:dyDescent="0.3">
      <c r="A208" s="1" t="s">
        <v>1262</v>
      </c>
      <c r="J208" s="1" t="s">
        <v>1511</v>
      </c>
      <c r="K208" s="1" t="s">
        <v>1509</v>
      </c>
      <c r="L208" s="1" t="s">
        <v>1512</v>
      </c>
      <c r="M208" s="1">
        <v>1</v>
      </c>
    </row>
    <row r="209" spans="1:13" ht="15.75" x14ac:dyDescent="0.3">
      <c r="A209" s="1" t="s">
        <v>1305</v>
      </c>
      <c r="J209" s="1" t="s">
        <v>1511</v>
      </c>
      <c r="K209" s="1" t="s">
        <v>1514</v>
      </c>
      <c r="L209" s="1" t="s">
        <v>1512</v>
      </c>
      <c r="M209" s="1">
        <v>7</v>
      </c>
    </row>
    <row r="210" spans="1:13" ht="15.75" x14ac:dyDescent="0.3">
      <c r="A210" s="1" t="s">
        <v>1262</v>
      </c>
      <c r="J210" s="1" t="s">
        <v>1511</v>
      </c>
      <c r="K210" s="1" t="s">
        <v>1509</v>
      </c>
      <c r="L210" s="1" t="s">
        <v>1512</v>
      </c>
      <c r="M210" s="1">
        <v>1</v>
      </c>
    </row>
    <row r="211" spans="1:13" ht="15.75" x14ac:dyDescent="0.3">
      <c r="A211" s="1" t="s">
        <v>1306</v>
      </c>
      <c r="J211" s="1" t="s">
        <v>1511</v>
      </c>
      <c r="K211" s="1" t="s">
        <v>1514</v>
      </c>
      <c r="L211" s="1" t="s">
        <v>1512</v>
      </c>
      <c r="M211" s="1">
        <v>12</v>
      </c>
    </row>
    <row r="212" spans="1:13" ht="15.75" x14ac:dyDescent="0.3">
      <c r="A212" s="1" t="s">
        <v>1306</v>
      </c>
      <c r="J212" s="1" t="s">
        <v>1511</v>
      </c>
      <c r="K212" s="1" t="s">
        <v>1509</v>
      </c>
      <c r="L212" s="1" t="s">
        <v>1512</v>
      </c>
      <c r="M212" s="1">
        <v>13</v>
      </c>
    </row>
    <row r="213" spans="1:13" ht="15.75" x14ac:dyDescent="0.3">
      <c r="A213" s="1" t="s">
        <v>1262</v>
      </c>
      <c r="J213" s="1" t="s">
        <v>1511</v>
      </c>
      <c r="K213" s="1" t="s">
        <v>1509</v>
      </c>
      <c r="L213" s="1" t="s">
        <v>1512</v>
      </c>
      <c r="M213" s="1">
        <v>1</v>
      </c>
    </row>
    <row r="214" spans="1:13" ht="15.75" x14ac:dyDescent="0.3">
      <c r="A214" s="1" t="s">
        <v>1306</v>
      </c>
      <c r="J214" s="1" t="s">
        <v>1508</v>
      </c>
      <c r="K214" s="1" t="s">
        <v>1509</v>
      </c>
      <c r="L214" s="1" t="s">
        <v>1512</v>
      </c>
      <c r="M214" s="1">
        <v>13</v>
      </c>
    </row>
    <row r="215" spans="1:13" ht="15.75" x14ac:dyDescent="0.3">
      <c r="A215" s="1" t="s">
        <v>1306</v>
      </c>
      <c r="J215" s="1" t="s">
        <v>1508</v>
      </c>
      <c r="K215" s="1" t="s">
        <v>1509</v>
      </c>
      <c r="L215" s="1" t="s">
        <v>1512</v>
      </c>
      <c r="M215" s="1">
        <v>13</v>
      </c>
    </row>
    <row r="216" spans="1:13" ht="15.75" x14ac:dyDescent="0.3">
      <c r="A216" s="1" t="s">
        <v>1306</v>
      </c>
      <c r="J216" s="1" t="s">
        <v>1508</v>
      </c>
      <c r="K216" s="1" t="s">
        <v>1509</v>
      </c>
      <c r="L216" s="1" t="s">
        <v>1512</v>
      </c>
      <c r="M216" s="1">
        <v>13</v>
      </c>
    </row>
    <row r="217" spans="1:13" ht="15.75" x14ac:dyDescent="0.3">
      <c r="A217" s="1" t="s">
        <v>1307</v>
      </c>
      <c r="J217" s="1" t="s">
        <v>1511</v>
      </c>
      <c r="K217" s="1" t="s">
        <v>1509</v>
      </c>
      <c r="L217" s="1" t="s">
        <v>1512</v>
      </c>
      <c r="M217" s="1">
        <v>13</v>
      </c>
    </row>
    <row r="218" spans="1:13" ht="15.75" x14ac:dyDescent="0.3">
      <c r="A218" s="1" t="s">
        <v>1306</v>
      </c>
      <c r="J218" s="1" t="s">
        <v>1508</v>
      </c>
      <c r="K218" s="1" t="s">
        <v>1509</v>
      </c>
      <c r="L218" s="1" t="s">
        <v>1512</v>
      </c>
      <c r="M218" s="1">
        <v>13</v>
      </c>
    </row>
    <row r="219" spans="1:13" ht="15.75" x14ac:dyDescent="0.3">
      <c r="A219" s="1" t="s">
        <v>1308</v>
      </c>
      <c r="J219" s="1" t="s">
        <v>1511</v>
      </c>
      <c r="K219" s="1" t="s">
        <v>1509</v>
      </c>
      <c r="L219" s="1" t="s">
        <v>1512</v>
      </c>
      <c r="M219" s="1">
        <v>12</v>
      </c>
    </row>
    <row r="220" spans="1:13" ht="15.75" x14ac:dyDescent="0.3">
      <c r="A220" s="1" t="s">
        <v>1306</v>
      </c>
      <c r="J220" s="1" t="s">
        <v>1511</v>
      </c>
      <c r="K220" s="1" t="s">
        <v>1509</v>
      </c>
      <c r="L220" s="1" t="s">
        <v>1512</v>
      </c>
      <c r="M220" s="1">
        <v>13</v>
      </c>
    </row>
    <row r="221" spans="1:13" ht="15.75" x14ac:dyDescent="0.3">
      <c r="A221" s="1" t="s">
        <v>1306</v>
      </c>
      <c r="J221" s="1" t="s">
        <v>1511</v>
      </c>
      <c r="K221" s="1" t="s">
        <v>1509</v>
      </c>
      <c r="L221" s="1" t="s">
        <v>1512</v>
      </c>
      <c r="M221" s="1">
        <v>13</v>
      </c>
    </row>
    <row r="222" spans="1:13" ht="15.75" x14ac:dyDescent="0.3">
      <c r="A222" s="1" t="s">
        <v>1262</v>
      </c>
      <c r="J222" s="1" t="s">
        <v>1511</v>
      </c>
      <c r="K222" s="1" t="s">
        <v>1509</v>
      </c>
      <c r="L222" s="1" t="s">
        <v>1512</v>
      </c>
      <c r="M222" s="1">
        <v>1</v>
      </c>
    </row>
    <row r="223" spans="1:13" ht="15.75" x14ac:dyDescent="0.3">
      <c r="A223" s="1" t="s">
        <v>1305</v>
      </c>
      <c r="J223" s="1" t="s">
        <v>1511</v>
      </c>
      <c r="K223" s="1" t="s">
        <v>1509</v>
      </c>
      <c r="L223" s="1" t="s">
        <v>1512</v>
      </c>
      <c r="M223" s="1">
        <v>14</v>
      </c>
    </row>
    <row r="224" spans="1:13" ht="15.75" x14ac:dyDescent="0.3">
      <c r="A224" s="1" t="s">
        <v>1262</v>
      </c>
      <c r="J224" s="1" t="s">
        <v>1511</v>
      </c>
      <c r="K224" s="1" t="s">
        <v>1509</v>
      </c>
      <c r="L224" s="1" t="s">
        <v>1512</v>
      </c>
      <c r="M224" s="1">
        <v>1</v>
      </c>
    </row>
    <row r="225" spans="1:13" ht="15.75" x14ac:dyDescent="0.3">
      <c r="A225" s="1" t="s">
        <v>1262</v>
      </c>
      <c r="J225" s="1" t="s">
        <v>1511</v>
      </c>
      <c r="K225" s="1" t="s">
        <v>1509</v>
      </c>
      <c r="L225" s="1" t="s">
        <v>1512</v>
      </c>
      <c r="M225" s="1">
        <v>1</v>
      </c>
    </row>
    <row r="226" spans="1:13" ht="15.75" x14ac:dyDescent="0.3">
      <c r="A226" s="1" t="s">
        <v>1282</v>
      </c>
      <c r="J226" s="1" t="s">
        <v>1511</v>
      </c>
      <c r="K226" s="1" t="s">
        <v>1509</v>
      </c>
      <c r="L226" s="1" t="s">
        <v>1512</v>
      </c>
      <c r="M226" s="1">
        <v>7</v>
      </c>
    </row>
    <row r="227" spans="1:13" ht="15.75" x14ac:dyDescent="0.3">
      <c r="A227" s="1" t="s">
        <v>1272</v>
      </c>
      <c r="J227" s="1" t="s">
        <v>1511</v>
      </c>
      <c r="K227" s="1" t="s">
        <v>1509</v>
      </c>
      <c r="L227" s="1" t="s">
        <v>1512</v>
      </c>
      <c r="M227" s="1">
        <v>1</v>
      </c>
    </row>
    <row r="228" spans="1:13" ht="15.75" x14ac:dyDescent="0.3">
      <c r="A228" s="1" t="s">
        <v>1273</v>
      </c>
      <c r="J228" s="1" t="s">
        <v>1511</v>
      </c>
      <c r="K228" s="1" t="s">
        <v>1509</v>
      </c>
      <c r="L228" s="1" t="s">
        <v>1512</v>
      </c>
      <c r="M228" s="1">
        <v>1</v>
      </c>
    </row>
    <row r="229" spans="1:13" ht="15.75" x14ac:dyDescent="0.3">
      <c r="A229" s="1" t="s">
        <v>1272</v>
      </c>
      <c r="J229" s="1" t="s">
        <v>1511</v>
      </c>
      <c r="K229" s="1" t="s">
        <v>1509</v>
      </c>
      <c r="L229" s="1" t="s">
        <v>1512</v>
      </c>
      <c r="M229" s="1">
        <v>1</v>
      </c>
    </row>
    <row r="230" spans="1:13" ht="15.75" x14ac:dyDescent="0.3">
      <c r="A230" s="1" t="s">
        <v>1273</v>
      </c>
      <c r="J230" s="1" t="s">
        <v>1511</v>
      </c>
      <c r="K230" s="1" t="s">
        <v>1509</v>
      </c>
      <c r="L230" s="1" t="s">
        <v>1512</v>
      </c>
      <c r="M230" s="1">
        <v>1</v>
      </c>
    </row>
    <row r="231" spans="1:13" ht="15.75" x14ac:dyDescent="0.3">
      <c r="A231" s="1" t="s">
        <v>1309</v>
      </c>
      <c r="J231" s="1" t="s">
        <v>1511</v>
      </c>
      <c r="K231" s="1" t="s">
        <v>1514</v>
      </c>
      <c r="L231" s="1" t="s">
        <v>1510</v>
      </c>
      <c r="M231" s="1">
        <v>2</v>
      </c>
    </row>
    <row r="232" spans="1:13" ht="15.75" x14ac:dyDescent="0.3">
      <c r="A232" s="1" t="s">
        <v>1274</v>
      </c>
      <c r="J232" s="1" t="s">
        <v>1511</v>
      </c>
      <c r="K232" s="1" t="s">
        <v>1509</v>
      </c>
      <c r="L232" s="1" t="s">
        <v>1510</v>
      </c>
      <c r="M232" s="1">
        <v>1</v>
      </c>
    </row>
    <row r="233" spans="1:13" ht="15.75" x14ac:dyDescent="0.3">
      <c r="A233" s="1" t="s">
        <v>1290</v>
      </c>
      <c r="J233" s="1" t="s">
        <v>1511</v>
      </c>
      <c r="K233" s="1" t="s">
        <v>1509</v>
      </c>
      <c r="L233" s="1" t="s">
        <v>1512</v>
      </c>
      <c r="M233" s="1">
        <v>8</v>
      </c>
    </row>
    <row r="234" spans="1:13" ht="15.75" x14ac:dyDescent="0.3">
      <c r="A234" s="1" t="s">
        <v>1286</v>
      </c>
      <c r="J234" s="1" t="s">
        <v>1511</v>
      </c>
      <c r="K234" s="1" t="s">
        <v>1509</v>
      </c>
      <c r="L234" s="1" t="s">
        <v>1512</v>
      </c>
      <c r="M234" s="1">
        <v>2</v>
      </c>
    </row>
    <row r="235" spans="1:13" ht="15.75" x14ac:dyDescent="0.3">
      <c r="A235" s="1" t="s">
        <v>1262</v>
      </c>
      <c r="J235" s="1" t="s">
        <v>1511</v>
      </c>
      <c r="K235" s="1" t="s">
        <v>1509</v>
      </c>
      <c r="L235" s="1" t="s">
        <v>1512</v>
      </c>
      <c r="M235" s="1">
        <v>1</v>
      </c>
    </row>
    <row r="236" spans="1:13" ht="15.75" x14ac:dyDescent="0.3">
      <c r="A236" s="1" t="s">
        <v>1289</v>
      </c>
      <c r="J236" s="1" t="s">
        <v>1511</v>
      </c>
      <c r="K236" s="1" t="s">
        <v>1509</v>
      </c>
      <c r="L236" s="1" t="s">
        <v>1512</v>
      </c>
      <c r="M236" s="1">
        <v>15</v>
      </c>
    </row>
    <row r="237" spans="1:13" ht="15.75" x14ac:dyDescent="0.3">
      <c r="A237" s="1" t="s">
        <v>1275</v>
      </c>
      <c r="J237" s="1" t="s">
        <v>1511</v>
      </c>
      <c r="K237" s="1" t="s">
        <v>1509</v>
      </c>
      <c r="L237" s="1" t="s">
        <v>1512</v>
      </c>
      <c r="M237" s="1">
        <v>2</v>
      </c>
    </row>
    <row r="238" spans="1:13" ht="15.75" x14ac:dyDescent="0.3">
      <c r="A238" s="1" t="s">
        <v>1275</v>
      </c>
      <c r="J238" s="1" t="s">
        <v>1511</v>
      </c>
      <c r="K238" s="1" t="s">
        <v>1509</v>
      </c>
      <c r="L238" s="1" t="s">
        <v>1512</v>
      </c>
      <c r="M238" s="1">
        <v>1</v>
      </c>
    </row>
    <row r="239" spans="1:13" ht="15.75" x14ac:dyDescent="0.3">
      <c r="A239" s="1" t="s">
        <v>1275</v>
      </c>
      <c r="J239" s="1" t="s">
        <v>1511</v>
      </c>
      <c r="K239" s="1" t="s">
        <v>1509</v>
      </c>
      <c r="L239" s="1" t="s">
        <v>1512</v>
      </c>
      <c r="M239" s="1">
        <v>1</v>
      </c>
    </row>
    <row r="240" spans="1:13" ht="15.75" x14ac:dyDescent="0.3">
      <c r="A240" s="1" t="s">
        <v>1275</v>
      </c>
      <c r="J240" s="1" t="s">
        <v>1511</v>
      </c>
      <c r="K240" s="1" t="s">
        <v>1509</v>
      </c>
      <c r="L240" s="1" t="s">
        <v>1512</v>
      </c>
      <c r="M240" s="1">
        <v>1</v>
      </c>
    </row>
    <row r="241" spans="1:13" ht="15.75" x14ac:dyDescent="0.3">
      <c r="A241" s="1" t="s">
        <v>1275</v>
      </c>
      <c r="J241" s="1" t="s">
        <v>1511</v>
      </c>
      <c r="K241" s="1" t="s">
        <v>1509</v>
      </c>
      <c r="L241" s="1" t="s">
        <v>1512</v>
      </c>
      <c r="M241" s="1">
        <v>1</v>
      </c>
    </row>
    <row r="242" spans="1:13" ht="15.75" x14ac:dyDescent="0.3">
      <c r="A242" s="1" t="s">
        <v>1291</v>
      </c>
      <c r="J242" s="1" t="s">
        <v>1511</v>
      </c>
      <c r="K242" s="1" t="s">
        <v>1509</v>
      </c>
      <c r="L242" s="1" t="s">
        <v>1512</v>
      </c>
      <c r="M242" s="1">
        <v>2</v>
      </c>
    </row>
    <row r="243" spans="1:13" ht="15.75" x14ac:dyDescent="0.3">
      <c r="A243" s="1" t="s">
        <v>1275</v>
      </c>
      <c r="J243" s="1" t="s">
        <v>1511</v>
      </c>
      <c r="K243" s="1" t="s">
        <v>1509</v>
      </c>
      <c r="L243" s="1" t="s">
        <v>1512</v>
      </c>
      <c r="M243" s="1">
        <v>1</v>
      </c>
    </row>
    <row r="244" spans="1:13" ht="15.75" x14ac:dyDescent="0.3">
      <c r="A244" s="1" t="s">
        <v>1275</v>
      </c>
      <c r="J244" s="1" t="s">
        <v>1511</v>
      </c>
      <c r="K244" s="1" t="s">
        <v>1509</v>
      </c>
      <c r="L244" s="1" t="s">
        <v>1512</v>
      </c>
      <c r="M244" s="1">
        <v>1</v>
      </c>
    </row>
    <row r="245" spans="1:13" ht="15.75" x14ac:dyDescent="0.3">
      <c r="A245" s="1" t="s">
        <v>1294</v>
      </c>
      <c r="J245" s="1" t="s">
        <v>1511</v>
      </c>
      <c r="K245" s="1" t="s">
        <v>1514</v>
      </c>
      <c r="L245" s="1" t="s">
        <v>1512</v>
      </c>
      <c r="M245" s="1">
        <v>1</v>
      </c>
    </row>
    <row r="246" spans="1:13" ht="15.75" x14ac:dyDescent="0.3">
      <c r="A246" s="1" t="s">
        <v>1294</v>
      </c>
      <c r="J246" s="1" t="s">
        <v>1511</v>
      </c>
      <c r="K246" s="1" t="s">
        <v>1514</v>
      </c>
      <c r="L246" s="1" t="s">
        <v>1512</v>
      </c>
      <c r="M246" s="1">
        <v>2</v>
      </c>
    </row>
    <row r="247" spans="1:13" ht="15.75" x14ac:dyDescent="0.3">
      <c r="A247" s="1" t="s">
        <v>1310</v>
      </c>
      <c r="J247" s="1" t="s">
        <v>1511</v>
      </c>
      <c r="K247" s="1" t="s">
        <v>1509</v>
      </c>
      <c r="L247" s="1" t="s">
        <v>1512</v>
      </c>
      <c r="M247" s="1">
        <v>1</v>
      </c>
    </row>
    <row r="248" spans="1:13" ht="15.75" x14ac:dyDescent="0.3">
      <c r="A248" s="1" t="s">
        <v>1310</v>
      </c>
      <c r="J248" s="1" t="s">
        <v>1511</v>
      </c>
      <c r="K248" s="1" t="s">
        <v>1509</v>
      </c>
      <c r="L248" s="1" t="s">
        <v>1512</v>
      </c>
      <c r="M248" s="1">
        <v>1</v>
      </c>
    </row>
    <row r="249" spans="1:13" ht="15.75" x14ac:dyDescent="0.3">
      <c r="A249" s="1" t="s">
        <v>1310</v>
      </c>
      <c r="J249" s="1" t="s">
        <v>1511</v>
      </c>
      <c r="K249" s="1" t="s">
        <v>1509</v>
      </c>
      <c r="L249" s="1" t="s">
        <v>1512</v>
      </c>
      <c r="M249" s="1">
        <v>1</v>
      </c>
    </row>
    <row r="250" spans="1:13" ht="15.75" x14ac:dyDescent="0.3">
      <c r="A250" s="1" t="s">
        <v>1310</v>
      </c>
      <c r="J250" s="1" t="s">
        <v>1511</v>
      </c>
      <c r="K250" s="1" t="s">
        <v>1509</v>
      </c>
      <c r="L250" s="1" t="s">
        <v>1512</v>
      </c>
      <c r="M250" s="1">
        <v>1</v>
      </c>
    </row>
    <row r="251" spans="1:13" ht="15.75" x14ac:dyDescent="0.3">
      <c r="A251" s="1" t="s">
        <v>1269</v>
      </c>
      <c r="J251" s="1" t="s">
        <v>1508</v>
      </c>
      <c r="K251" s="1" t="s">
        <v>1509</v>
      </c>
      <c r="L251" s="1" t="s">
        <v>1512</v>
      </c>
      <c r="M251" s="1">
        <v>2</v>
      </c>
    </row>
    <row r="252" spans="1:13" ht="15.75" x14ac:dyDescent="0.3">
      <c r="A252" s="1" t="s">
        <v>1269</v>
      </c>
      <c r="J252" s="1" t="s">
        <v>1508</v>
      </c>
      <c r="K252" s="1" t="s">
        <v>1509</v>
      </c>
      <c r="L252" s="1" t="s">
        <v>1512</v>
      </c>
      <c r="M252" s="1">
        <v>1</v>
      </c>
    </row>
    <row r="253" spans="1:13" ht="15.75" x14ac:dyDescent="0.3">
      <c r="A253" s="1" t="s">
        <v>1269</v>
      </c>
      <c r="J253" s="1" t="s">
        <v>1508</v>
      </c>
      <c r="K253" s="1" t="s">
        <v>1509</v>
      </c>
      <c r="L253" s="1" t="s">
        <v>1512</v>
      </c>
      <c r="M253" s="1">
        <v>2</v>
      </c>
    </row>
    <row r="254" spans="1:13" ht="15.75" x14ac:dyDescent="0.3">
      <c r="A254" s="1" t="s">
        <v>1294</v>
      </c>
      <c r="J254" s="1" t="s">
        <v>1511</v>
      </c>
      <c r="K254" s="1" t="s">
        <v>1514</v>
      </c>
      <c r="L254" s="1" t="s">
        <v>1512</v>
      </c>
      <c r="M254" s="1">
        <v>1</v>
      </c>
    </row>
    <row r="255" spans="1:13" ht="15.75" x14ac:dyDescent="0.3">
      <c r="A255" s="1" t="s">
        <v>1294</v>
      </c>
      <c r="J255" s="1" t="s">
        <v>1511</v>
      </c>
      <c r="K255" s="1" t="s">
        <v>1509</v>
      </c>
      <c r="L255" s="1" t="s">
        <v>1512</v>
      </c>
      <c r="M255" s="1">
        <v>2</v>
      </c>
    </row>
    <row r="256" spans="1:13" ht="15.75" x14ac:dyDescent="0.3">
      <c r="A256" s="1" t="s">
        <v>1275</v>
      </c>
      <c r="J256" s="1" t="s">
        <v>1511</v>
      </c>
      <c r="K256" s="1" t="s">
        <v>1509</v>
      </c>
      <c r="L256" s="1" t="s">
        <v>1512</v>
      </c>
      <c r="M256" s="1">
        <v>1</v>
      </c>
    </row>
    <row r="257" spans="1:13" ht="15.75" x14ac:dyDescent="0.3">
      <c r="A257" s="1" t="s">
        <v>1275</v>
      </c>
      <c r="J257" s="1" t="s">
        <v>1511</v>
      </c>
      <c r="K257" s="1" t="s">
        <v>1509</v>
      </c>
      <c r="L257" s="1" t="s">
        <v>1512</v>
      </c>
      <c r="M257" s="1">
        <v>1</v>
      </c>
    </row>
    <row r="258" spans="1:13" ht="15.75" x14ac:dyDescent="0.3">
      <c r="A258" s="1" t="s">
        <v>1275</v>
      </c>
      <c r="J258" s="1" t="s">
        <v>1511</v>
      </c>
      <c r="K258" s="1" t="s">
        <v>1509</v>
      </c>
      <c r="L258" s="1" t="s">
        <v>1512</v>
      </c>
      <c r="M258" s="1">
        <v>1</v>
      </c>
    </row>
    <row r="259" spans="1:13" ht="15.75" x14ac:dyDescent="0.3">
      <c r="A259" s="1" t="s">
        <v>1275</v>
      </c>
      <c r="J259" s="1" t="s">
        <v>1511</v>
      </c>
      <c r="K259" s="1" t="s">
        <v>1509</v>
      </c>
      <c r="L259" s="1" t="s">
        <v>1512</v>
      </c>
      <c r="M259" s="1">
        <v>1</v>
      </c>
    </row>
    <row r="260" spans="1:13" ht="15.75" x14ac:dyDescent="0.3">
      <c r="A260" s="1" t="s">
        <v>1275</v>
      </c>
      <c r="J260" s="1" t="s">
        <v>1511</v>
      </c>
      <c r="K260" s="1" t="s">
        <v>1509</v>
      </c>
      <c r="L260" s="1" t="s">
        <v>1512</v>
      </c>
      <c r="M260" s="1">
        <v>1</v>
      </c>
    </row>
    <row r="261" spans="1:13" ht="15.75" x14ac:dyDescent="0.3">
      <c r="A261" s="1" t="s">
        <v>1275</v>
      </c>
      <c r="J261" s="1" t="s">
        <v>1511</v>
      </c>
      <c r="K261" s="1" t="s">
        <v>1509</v>
      </c>
      <c r="L261" s="1" t="s">
        <v>1512</v>
      </c>
      <c r="M261" s="1">
        <v>1</v>
      </c>
    </row>
    <row r="262" spans="1:13" ht="15.75" x14ac:dyDescent="0.3">
      <c r="A262" s="1" t="s">
        <v>1275</v>
      </c>
      <c r="J262" s="1" t="s">
        <v>1511</v>
      </c>
      <c r="K262" s="1" t="s">
        <v>1509</v>
      </c>
      <c r="L262" s="1" t="s">
        <v>1512</v>
      </c>
      <c r="M262" s="1">
        <v>1</v>
      </c>
    </row>
    <row r="263" spans="1:13" ht="15.75" x14ac:dyDescent="0.3">
      <c r="A263" s="1" t="s">
        <v>1275</v>
      </c>
      <c r="J263" s="1" t="s">
        <v>1511</v>
      </c>
      <c r="K263" s="1" t="s">
        <v>1509</v>
      </c>
      <c r="L263" s="1" t="s">
        <v>1512</v>
      </c>
      <c r="M263" s="1">
        <v>1</v>
      </c>
    </row>
    <row r="264" spans="1:13" ht="15.75" x14ac:dyDescent="0.3">
      <c r="A264" s="1" t="s">
        <v>1311</v>
      </c>
      <c r="J264" s="1" t="s">
        <v>1511</v>
      </c>
      <c r="K264" s="1" t="s">
        <v>1514</v>
      </c>
      <c r="L264" s="1" t="s">
        <v>1510</v>
      </c>
      <c r="M264" s="1">
        <v>1</v>
      </c>
    </row>
    <row r="265" spans="1:13" ht="15.75" x14ac:dyDescent="0.3">
      <c r="A265" s="1" t="s">
        <v>1311</v>
      </c>
      <c r="J265" s="1" t="s">
        <v>1511</v>
      </c>
      <c r="K265" s="1" t="s">
        <v>1514</v>
      </c>
      <c r="L265" s="1" t="s">
        <v>1510</v>
      </c>
      <c r="M265" s="1">
        <v>1</v>
      </c>
    </row>
    <row r="266" spans="1:13" ht="15.75" x14ac:dyDescent="0.3">
      <c r="A266" s="1" t="s">
        <v>1312</v>
      </c>
      <c r="J266" s="1" t="s">
        <v>1511</v>
      </c>
      <c r="K266" s="1" t="s">
        <v>1509</v>
      </c>
      <c r="L266" s="1" t="s">
        <v>1512</v>
      </c>
      <c r="M266" s="1">
        <v>2</v>
      </c>
    </row>
    <row r="267" spans="1:13" ht="15.75" x14ac:dyDescent="0.3">
      <c r="A267" s="1" t="s">
        <v>1312</v>
      </c>
      <c r="J267" s="1" t="s">
        <v>1511</v>
      </c>
      <c r="K267" s="1" t="s">
        <v>1509</v>
      </c>
      <c r="L267" s="1" t="s">
        <v>1512</v>
      </c>
      <c r="M267" s="1">
        <v>1</v>
      </c>
    </row>
    <row r="268" spans="1:13" ht="15.75" x14ac:dyDescent="0.3">
      <c r="A268" s="1" t="s">
        <v>1283</v>
      </c>
      <c r="J268" s="1" t="s">
        <v>1508</v>
      </c>
      <c r="K268" s="1" t="s">
        <v>1514</v>
      </c>
      <c r="L268" s="1" t="s">
        <v>1510</v>
      </c>
      <c r="M268" s="1">
        <v>1</v>
      </c>
    </row>
    <row r="269" spans="1:13" ht="15.75" x14ac:dyDescent="0.3">
      <c r="A269" s="1" t="s">
        <v>1283</v>
      </c>
      <c r="J269" s="1" t="s">
        <v>1508</v>
      </c>
      <c r="K269" s="1" t="s">
        <v>1514</v>
      </c>
      <c r="L269" s="1" t="s">
        <v>1510</v>
      </c>
      <c r="M269" s="1">
        <v>1</v>
      </c>
    </row>
    <row r="270" spans="1:13" ht="15.75" x14ac:dyDescent="0.3">
      <c r="A270" s="1" t="s">
        <v>1283</v>
      </c>
      <c r="J270" s="1" t="s">
        <v>1508</v>
      </c>
      <c r="K270" s="1" t="s">
        <v>1514</v>
      </c>
      <c r="L270" s="1" t="s">
        <v>1510</v>
      </c>
      <c r="M270" s="1">
        <v>1</v>
      </c>
    </row>
    <row r="271" spans="1:13" ht="15.75" x14ac:dyDescent="0.3">
      <c r="A271" s="1" t="s">
        <v>1274</v>
      </c>
      <c r="J271" s="1" t="s">
        <v>1511</v>
      </c>
      <c r="K271" s="1" t="s">
        <v>1509</v>
      </c>
      <c r="L271" s="1" t="s">
        <v>1510</v>
      </c>
      <c r="M271" s="1">
        <v>1</v>
      </c>
    </row>
    <row r="272" spans="1:13" ht="15.75" x14ac:dyDescent="0.3">
      <c r="A272" s="1" t="s">
        <v>1274</v>
      </c>
      <c r="J272" s="1" t="s">
        <v>1511</v>
      </c>
      <c r="K272" s="1" t="s">
        <v>1509</v>
      </c>
      <c r="L272" s="1" t="s">
        <v>1510</v>
      </c>
      <c r="M272" s="1">
        <v>1</v>
      </c>
    </row>
    <row r="273" spans="1:13" ht="15.75" x14ac:dyDescent="0.3">
      <c r="A273" s="1" t="s">
        <v>1274</v>
      </c>
      <c r="J273" s="1" t="s">
        <v>1511</v>
      </c>
      <c r="K273" s="1" t="s">
        <v>1509</v>
      </c>
      <c r="L273" s="1" t="s">
        <v>1510</v>
      </c>
      <c r="M273" s="1">
        <v>1</v>
      </c>
    </row>
    <row r="274" spans="1:13" ht="15.75" x14ac:dyDescent="0.3">
      <c r="A274" s="1" t="s">
        <v>1274</v>
      </c>
      <c r="J274" s="1" t="s">
        <v>1511</v>
      </c>
      <c r="K274" s="1" t="s">
        <v>1509</v>
      </c>
      <c r="L274" s="1" t="s">
        <v>1510</v>
      </c>
      <c r="M274" s="1">
        <v>1</v>
      </c>
    </row>
    <row r="275" spans="1:13" ht="15.75" x14ac:dyDescent="0.3">
      <c r="A275" s="1" t="s">
        <v>1274</v>
      </c>
      <c r="J275" s="1" t="s">
        <v>1511</v>
      </c>
      <c r="K275" s="1" t="s">
        <v>1509</v>
      </c>
      <c r="L275" s="1" t="s">
        <v>1510</v>
      </c>
      <c r="M275" s="1">
        <v>1</v>
      </c>
    </row>
    <row r="276" spans="1:13" ht="15.75" x14ac:dyDescent="0.3">
      <c r="A276" s="1" t="s">
        <v>1274</v>
      </c>
      <c r="J276" s="1" t="s">
        <v>1511</v>
      </c>
      <c r="K276" s="1" t="s">
        <v>1509</v>
      </c>
      <c r="L276" s="1" t="s">
        <v>1510</v>
      </c>
      <c r="M276" s="1">
        <v>1</v>
      </c>
    </row>
    <row r="277" spans="1:13" ht="15.75" x14ac:dyDescent="0.3">
      <c r="A277" s="1" t="s">
        <v>1296</v>
      </c>
      <c r="J277" s="1" t="s">
        <v>1508</v>
      </c>
      <c r="K277" s="1" t="s">
        <v>1509</v>
      </c>
      <c r="L277" s="1" t="s">
        <v>1512</v>
      </c>
      <c r="M277" s="1">
        <v>1</v>
      </c>
    </row>
    <row r="278" spans="1:13" ht="15.75" x14ac:dyDescent="0.3">
      <c r="A278" s="1" t="s">
        <v>1296</v>
      </c>
      <c r="J278" s="1" t="s">
        <v>1508</v>
      </c>
      <c r="K278" s="1" t="s">
        <v>1509</v>
      </c>
      <c r="L278" s="1" t="s">
        <v>1512</v>
      </c>
      <c r="M278" s="1">
        <v>1</v>
      </c>
    </row>
    <row r="279" spans="1:13" ht="15.75" x14ac:dyDescent="0.3">
      <c r="A279" s="1" t="s">
        <v>1283</v>
      </c>
      <c r="J279" s="1" t="s">
        <v>1508</v>
      </c>
      <c r="K279" s="1" t="s">
        <v>1514</v>
      </c>
      <c r="L279" s="1" t="s">
        <v>1510</v>
      </c>
      <c r="M279" s="1">
        <v>1</v>
      </c>
    </row>
    <row r="280" spans="1:13" ht="15.75" x14ac:dyDescent="0.3">
      <c r="A280" s="1" t="s">
        <v>1305</v>
      </c>
      <c r="J280" s="1" t="s">
        <v>1511</v>
      </c>
      <c r="K280" s="1" t="s">
        <v>1509</v>
      </c>
      <c r="L280" s="1" t="s">
        <v>1512</v>
      </c>
      <c r="M280" s="1">
        <v>10</v>
      </c>
    </row>
    <row r="281" spans="1:13" ht="15.75" x14ac:dyDescent="0.3">
      <c r="A281" s="1" t="s">
        <v>1308</v>
      </c>
      <c r="J281" s="1" t="s">
        <v>1511</v>
      </c>
      <c r="K281" s="1" t="s">
        <v>1509</v>
      </c>
      <c r="L281" s="1" t="s">
        <v>1513</v>
      </c>
      <c r="M281" s="1">
        <v>10</v>
      </c>
    </row>
    <row r="282" spans="1:13" ht="15.75" x14ac:dyDescent="0.3">
      <c r="A282" s="1" t="s">
        <v>1313</v>
      </c>
      <c r="J282" s="1" t="s">
        <v>1511</v>
      </c>
      <c r="K282" s="1" t="s">
        <v>1514</v>
      </c>
      <c r="L282" s="1" t="s">
        <v>1510</v>
      </c>
      <c r="M282" s="1">
        <v>1</v>
      </c>
    </row>
    <row r="283" spans="1:13" ht="15.75" x14ac:dyDescent="0.3">
      <c r="A283" s="1" t="s">
        <v>1283</v>
      </c>
      <c r="J283" s="1" t="s">
        <v>1508</v>
      </c>
      <c r="K283" s="1" t="s">
        <v>1514</v>
      </c>
      <c r="L283" s="1" t="s">
        <v>1510</v>
      </c>
      <c r="M283" s="1">
        <v>1</v>
      </c>
    </row>
    <row r="284" spans="1:13" ht="15.75" x14ac:dyDescent="0.3">
      <c r="A284" s="1" t="s">
        <v>1274</v>
      </c>
      <c r="J284" s="1" t="s">
        <v>1511</v>
      </c>
      <c r="K284" s="1" t="s">
        <v>1509</v>
      </c>
      <c r="L284" s="1" t="s">
        <v>1510</v>
      </c>
      <c r="M284" s="1">
        <v>1</v>
      </c>
    </row>
    <row r="285" spans="1:13" ht="15.75" x14ac:dyDescent="0.3">
      <c r="A285" s="1" t="s">
        <v>1283</v>
      </c>
      <c r="J285" s="1" t="s">
        <v>1508</v>
      </c>
      <c r="K285" s="1" t="s">
        <v>1514</v>
      </c>
      <c r="L285" s="1" t="s">
        <v>1510</v>
      </c>
      <c r="M285" s="1">
        <v>1</v>
      </c>
    </row>
    <row r="286" spans="1:13" ht="15.75" x14ac:dyDescent="0.3">
      <c r="A286" s="1" t="s">
        <v>1283</v>
      </c>
      <c r="J286" s="1" t="s">
        <v>1508</v>
      </c>
      <c r="K286" s="1" t="s">
        <v>1514</v>
      </c>
      <c r="L286" s="1" t="s">
        <v>1510</v>
      </c>
      <c r="M286" s="1">
        <v>1</v>
      </c>
    </row>
    <row r="287" spans="1:13" ht="15.75" x14ac:dyDescent="0.3">
      <c r="A287" s="1" t="s">
        <v>1289</v>
      </c>
      <c r="J287" s="1" t="s">
        <v>1511</v>
      </c>
      <c r="K287" s="1" t="s">
        <v>1509</v>
      </c>
      <c r="L287" s="1" t="s">
        <v>1512</v>
      </c>
      <c r="M287" s="1">
        <v>15</v>
      </c>
    </row>
    <row r="288" spans="1:13" ht="15.75" x14ac:dyDescent="0.3">
      <c r="A288" s="1" t="s">
        <v>1314</v>
      </c>
      <c r="J288" s="1" t="s">
        <v>1511</v>
      </c>
      <c r="K288" s="1" t="s">
        <v>1509</v>
      </c>
      <c r="L288" s="1" t="s">
        <v>1510</v>
      </c>
      <c r="M288" s="1">
        <v>2</v>
      </c>
    </row>
    <row r="289" spans="1:13" ht="15.75" x14ac:dyDescent="0.3">
      <c r="A289" s="1" t="s">
        <v>1314</v>
      </c>
      <c r="J289" s="1" t="s">
        <v>1511</v>
      </c>
      <c r="K289" s="1" t="s">
        <v>1509</v>
      </c>
      <c r="L289" s="1" t="s">
        <v>1510</v>
      </c>
      <c r="M289" s="1">
        <v>2</v>
      </c>
    </row>
    <row r="290" spans="1:13" ht="15.75" x14ac:dyDescent="0.3">
      <c r="A290" s="1" t="s">
        <v>1314</v>
      </c>
      <c r="J290" s="1" t="s">
        <v>1511</v>
      </c>
      <c r="K290" s="1" t="s">
        <v>1509</v>
      </c>
      <c r="L290" s="1" t="s">
        <v>1510</v>
      </c>
      <c r="M290" s="1">
        <v>2</v>
      </c>
    </row>
    <row r="291" spans="1:13" ht="15.75" x14ac:dyDescent="0.3">
      <c r="A291" s="1" t="s">
        <v>1285</v>
      </c>
      <c r="J291" s="1" t="s">
        <v>1511</v>
      </c>
      <c r="K291" s="1" t="s">
        <v>1509</v>
      </c>
      <c r="L291" s="1" t="s">
        <v>1512</v>
      </c>
      <c r="M291" s="1">
        <v>7</v>
      </c>
    </row>
    <row r="292" spans="1:13" ht="15.75" x14ac:dyDescent="0.3">
      <c r="A292" s="1" t="s">
        <v>1314</v>
      </c>
      <c r="J292" s="1" t="s">
        <v>1511</v>
      </c>
      <c r="K292" s="1" t="s">
        <v>1509</v>
      </c>
      <c r="L292" s="1" t="s">
        <v>1510</v>
      </c>
      <c r="M292" s="1">
        <v>2</v>
      </c>
    </row>
    <row r="293" spans="1:13" ht="15.75" x14ac:dyDescent="0.3">
      <c r="A293" s="1" t="s">
        <v>1314</v>
      </c>
      <c r="J293" s="1" t="s">
        <v>1508</v>
      </c>
      <c r="K293" s="1" t="s">
        <v>1509</v>
      </c>
      <c r="L293" s="1" t="s">
        <v>1510</v>
      </c>
      <c r="M293" s="1">
        <v>2</v>
      </c>
    </row>
    <row r="294" spans="1:13" ht="15.75" x14ac:dyDescent="0.3">
      <c r="A294" s="1" t="s">
        <v>1278</v>
      </c>
      <c r="J294" s="1" t="s">
        <v>1508</v>
      </c>
      <c r="K294" s="1" t="s">
        <v>1514</v>
      </c>
      <c r="L294" s="1" t="s">
        <v>1510</v>
      </c>
      <c r="M294" s="1">
        <v>56</v>
      </c>
    </row>
    <row r="295" spans="1:13" ht="15.75" x14ac:dyDescent="0.3">
      <c r="A295" s="1" t="s">
        <v>1314</v>
      </c>
      <c r="J295" s="1" t="s">
        <v>1511</v>
      </c>
      <c r="K295" s="1" t="s">
        <v>1509</v>
      </c>
      <c r="L295" s="1" t="s">
        <v>1510</v>
      </c>
      <c r="M295" s="1">
        <v>2</v>
      </c>
    </row>
    <row r="296" spans="1:13" ht="15.75" x14ac:dyDescent="0.3">
      <c r="A296" s="1" t="s">
        <v>1290</v>
      </c>
      <c r="J296" s="1" t="s">
        <v>1511</v>
      </c>
      <c r="K296" s="1" t="s">
        <v>1509</v>
      </c>
      <c r="L296" s="1" t="s">
        <v>1512</v>
      </c>
      <c r="M296" s="1">
        <v>33</v>
      </c>
    </row>
    <row r="297" spans="1:13" ht="15.75" x14ac:dyDescent="0.3">
      <c r="A297" s="1" t="s">
        <v>1275</v>
      </c>
      <c r="J297" s="1" t="s">
        <v>1511</v>
      </c>
      <c r="K297" s="1" t="s">
        <v>1509</v>
      </c>
      <c r="L297" s="1" t="s">
        <v>1512</v>
      </c>
      <c r="M297" s="1">
        <v>1</v>
      </c>
    </row>
    <row r="298" spans="1:13" ht="15.75" x14ac:dyDescent="0.3">
      <c r="A298" s="1" t="s">
        <v>1275</v>
      </c>
      <c r="J298" s="1" t="s">
        <v>1511</v>
      </c>
      <c r="K298" s="1" t="s">
        <v>1509</v>
      </c>
      <c r="L298" s="1" t="s">
        <v>1512</v>
      </c>
      <c r="M298" s="1">
        <v>1</v>
      </c>
    </row>
    <row r="299" spans="1:13" ht="15.75" x14ac:dyDescent="0.3">
      <c r="A299" s="1" t="s">
        <v>1275</v>
      </c>
      <c r="J299" s="1" t="s">
        <v>1511</v>
      </c>
      <c r="K299" s="1" t="s">
        <v>1509</v>
      </c>
      <c r="L299" s="1" t="s">
        <v>1512</v>
      </c>
      <c r="M299" s="1">
        <v>1</v>
      </c>
    </row>
    <row r="300" spans="1:13" ht="15.75" x14ac:dyDescent="0.3">
      <c r="A300" s="1" t="s">
        <v>1271</v>
      </c>
      <c r="J300" s="1" t="s">
        <v>1511</v>
      </c>
      <c r="K300" s="1" t="s">
        <v>1509</v>
      </c>
      <c r="L300" s="1" t="s">
        <v>1512</v>
      </c>
      <c r="M300" s="1">
        <v>2</v>
      </c>
    </row>
    <row r="301" spans="1:13" ht="15.75" x14ac:dyDescent="0.3">
      <c r="A301" s="1" t="s">
        <v>1295</v>
      </c>
      <c r="J301" s="1" t="s">
        <v>1511</v>
      </c>
      <c r="K301" s="1" t="s">
        <v>1509</v>
      </c>
      <c r="L301" s="1" t="s">
        <v>1512</v>
      </c>
      <c r="M301" s="1">
        <v>3</v>
      </c>
    </row>
    <row r="302" spans="1:13" ht="15.75" x14ac:dyDescent="0.3">
      <c r="A302" s="1" t="s">
        <v>1271</v>
      </c>
      <c r="J302" s="1" t="s">
        <v>1511</v>
      </c>
      <c r="K302" s="1" t="s">
        <v>1509</v>
      </c>
      <c r="L302" s="1" t="s">
        <v>1512</v>
      </c>
      <c r="M302" s="1">
        <v>2</v>
      </c>
    </row>
    <row r="303" spans="1:13" ht="15.75" x14ac:dyDescent="0.3">
      <c r="A303" s="1" t="s">
        <v>1280</v>
      </c>
      <c r="J303" s="1" t="s">
        <v>1511</v>
      </c>
      <c r="K303" s="1" t="s">
        <v>1509</v>
      </c>
      <c r="L303" s="1" t="s">
        <v>1510</v>
      </c>
      <c r="M303" s="1">
        <v>7</v>
      </c>
    </row>
    <row r="304" spans="1:13" ht="15.75" x14ac:dyDescent="0.3">
      <c r="A304" s="1" t="s">
        <v>1280</v>
      </c>
      <c r="J304" s="1" t="s">
        <v>1511</v>
      </c>
      <c r="K304" s="1" t="s">
        <v>1509</v>
      </c>
      <c r="L304" s="1" t="s">
        <v>1512</v>
      </c>
      <c r="M304" s="1">
        <v>1</v>
      </c>
    </row>
    <row r="305" spans="1:13" ht="15.75" x14ac:dyDescent="0.3">
      <c r="A305" s="1" t="s">
        <v>1275</v>
      </c>
      <c r="J305" s="1" t="s">
        <v>1511</v>
      </c>
      <c r="K305" s="1" t="s">
        <v>1514</v>
      </c>
      <c r="L305" s="1" t="s">
        <v>1512</v>
      </c>
      <c r="M305" s="1">
        <v>1</v>
      </c>
    </row>
    <row r="306" spans="1:13" ht="15.75" x14ac:dyDescent="0.3">
      <c r="A306" s="1" t="s">
        <v>1275</v>
      </c>
      <c r="J306" s="1" t="s">
        <v>1511</v>
      </c>
      <c r="K306" s="1" t="s">
        <v>1509</v>
      </c>
      <c r="L306" s="1" t="s">
        <v>1512</v>
      </c>
      <c r="M306" s="1">
        <v>1</v>
      </c>
    </row>
    <row r="307" spans="1:13" ht="15.75" x14ac:dyDescent="0.3">
      <c r="A307" s="1" t="s">
        <v>1275</v>
      </c>
      <c r="J307" s="1" t="s">
        <v>1511</v>
      </c>
      <c r="K307" s="1" t="s">
        <v>1509</v>
      </c>
      <c r="L307" s="1" t="s">
        <v>1512</v>
      </c>
      <c r="M307" s="1">
        <v>1</v>
      </c>
    </row>
    <row r="308" spans="1:13" ht="15.75" x14ac:dyDescent="0.3">
      <c r="A308" s="1" t="s">
        <v>1275</v>
      </c>
      <c r="J308" s="1" t="s">
        <v>1511</v>
      </c>
      <c r="K308" s="1" t="s">
        <v>1509</v>
      </c>
      <c r="L308" s="1" t="s">
        <v>1512</v>
      </c>
      <c r="M308" s="1">
        <v>1</v>
      </c>
    </row>
    <row r="309" spans="1:13" ht="15.75" x14ac:dyDescent="0.3">
      <c r="A309" s="1" t="s">
        <v>1275</v>
      </c>
      <c r="J309" s="1" t="s">
        <v>1511</v>
      </c>
      <c r="K309" s="1" t="s">
        <v>1509</v>
      </c>
      <c r="L309" s="1" t="s">
        <v>1512</v>
      </c>
      <c r="M309" s="1">
        <v>1</v>
      </c>
    </row>
    <row r="310" spans="1:13" ht="15.75" x14ac:dyDescent="0.3">
      <c r="A310" s="1" t="s">
        <v>1275</v>
      </c>
      <c r="J310" s="1" t="s">
        <v>1511</v>
      </c>
      <c r="K310" s="1" t="s">
        <v>1509</v>
      </c>
      <c r="L310" s="1" t="s">
        <v>1512</v>
      </c>
      <c r="M310" s="1">
        <v>1</v>
      </c>
    </row>
    <row r="311" spans="1:13" ht="15.75" x14ac:dyDescent="0.3">
      <c r="A311" s="1" t="s">
        <v>1275</v>
      </c>
      <c r="J311" s="1" t="s">
        <v>1511</v>
      </c>
      <c r="K311" s="1" t="s">
        <v>1509</v>
      </c>
      <c r="L311" s="1" t="s">
        <v>1512</v>
      </c>
      <c r="M311" s="1">
        <v>1</v>
      </c>
    </row>
    <row r="312" spans="1:13" ht="15.75" x14ac:dyDescent="0.3">
      <c r="A312" s="1" t="s">
        <v>1275</v>
      </c>
      <c r="J312" s="1" t="s">
        <v>1511</v>
      </c>
      <c r="K312" s="1" t="s">
        <v>1509</v>
      </c>
      <c r="L312" s="1" t="s">
        <v>1512</v>
      </c>
      <c r="M312" s="1">
        <v>1</v>
      </c>
    </row>
    <row r="313" spans="1:13" ht="15.75" x14ac:dyDescent="0.3">
      <c r="A313" s="1" t="s">
        <v>1275</v>
      </c>
      <c r="J313" s="1" t="s">
        <v>1511</v>
      </c>
      <c r="K313" s="1" t="s">
        <v>1509</v>
      </c>
      <c r="L313" s="1" t="s">
        <v>1512</v>
      </c>
      <c r="M313" s="1">
        <v>1</v>
      </c>
    </row>
    <row r="314" spans="1:13" ht="15.75" x14ac:dyDescent="0.3">
      <c r="A314" s="1" t="s">
        <v>1275</v>
      </c>
      <c r="J314" s="1" t="s">
        <v>1511</v>
      </c>
      <c r="K314" s="1" t="s">
        <v>1509</v>
      </c>
      <c r="L314" s="1" t="s">
        <v>1512</v>
      </c>
      <c r="M314" s="1">
        <v>1</v>
      </c>
    </row>
    <row r="315" spans="1:13" ht="15.75" x14ac:dyDescent="0.3">
      <c r="A315" s="1" t="s">
        <v>1275</v>
      </c>
      <c r="J315" s="1" t="s">
        <v>1511</v>
      </c>
      <c r="K315" s="1" t="s">
        <v>1509</v>
      </c>
      <c r="L315" s="1" t="s">
        <v>1512</v>
      </c>
      <c r="M315" s="1">
        <v>1</v>
      </c>
    </row>
    <row r="316" spans="1:13" ht="15.75" x14ac:dyDescent="0.3">
      <c r="A316" s="1" t="s">
        <v>1275</v>
      </c>
      <c r="J316" s="1" t="s">
        <v>1511</v>
      </c>
      <c r="K316" s="1" t="s">
        <v>1509</v>
      </c>
      <c r="L316" s="1" t="s">
        <v>1512</v>
      </c>
      <c r="M316" s="1">
        <v>1</v>
      </c>
    </row>
    <row r="317" spans="1:13" ht="15.75" x14ac:dyDescent="0.3">
      <c r="A317" s="1" t="s">
        <v>1275</v>
      </c>
      <c r="J317" s="1" t="s">
        <v>1511</v>
      </c>
      <c r="K317" s="1" t="s">
        <v>1509</v>
      </c>
      <c r="L317" s="1" t="s">
        <v>1512</v>
      </c>
      <c r="M317" s="1">
        <v>1</v>
      </c>
    </row>
    <row r="318" spans="1:13" ht="15.75" x14ac:dyDescent="0.3">
      <c r="A318" s="1" t="s">
        <v>1275</v>
      </c>
      <c r="J318" s="1" t="s">
        <v>1511</v>
      </c>
      <c r="K318" s="1" t="s">
        <v>1509</v>
      </c>
      <c r="L318" s="1" t="s">
        <v>1512</v>
      </c>
      <c r="M318" s="1">
        <v>1</v>
      </c>
    </row>
    <row r="319" spans="1:13" ht="15.75" x14ac:dyDescent="0.3">
      <c r="A319" s="1" t="s">
        <v>1275</v>
      </c>
      <c r="J319" s="1" t="s">
        <v>1511</v>
      </c>
      <c r="K319" s="1" t="s">
        <v>1509</v>
      </c>
      <c r="L319" s="1" t="s">
        <v>1512</v>
      </c>
      <c r="M319" s="1">
        <v>1</v>
      </c>
    </row>
    <row r="320" spans="1:13" ht="15.75" x14ac:dyDescent="0.3">
      <c r="A320" s="1" t="s">
        <v>1267</v>
      </c>
      <c r="J320" s="1" t="s">
        <v>1511</v>
      </c>
      <c r="K320" s="1" t="s">
        <v>1509</v>
      </c>
      <c r="L320" s="1" t="s">
        <v>1512</v>
      </c>
      <c r="M320" s="1">
        <v>1</v>
      </c>
    </row>
    <row r="321" spans="1:13" ht="15.75" x14ac:dyDescent="0.3">
      <c r="A321" s="1" t="s">
        <v>1315</v>
      </c>
      <c r="J321" s="1" t="s">
        <v>1508</v>
      </c>
      <c r="K321" s="1" t="s">
        <v>1509</v>
      </c>
      <c r="L321" s="1" t="s">
        <v>1512</v>
      </c>
      <c r="M321" s="1">
        <v>11</v>
      </c>
    </row>
    <row r="322" spans="1:13" ht="15.75" x14ac:dyDescent="0.3">
      <c r="A322" s="1" t="s">
        <v>1315</v>
      </c>
      <c r="J322" s="1" t="s">
        <v>1508</v>
      </c>
      <c r="K322" s="1" t="s">
        <v>1509</v>
      </c>
      <c r="L322" s="1" t="s">
        <v>1512</v>
      </c>
      <c r="M322" s="1">
        <v>11</v>
      </c>
    </row>
    <row r="323" spans="1:13" ht="15.75" x14ac:dyDescent="0.3">
      <c r="A323" s="1" t="s">
        <v>1315</v>
      </c>
      <c r="J323" s="1" t="s">
        <v>1511</v>
      </c>
      <c r="K323" s="1" t="s">
        <v>1509</v>
      </c>
      <c r="L323" s="1" t="s">
        <v>1510</v>
      </c>
      <c r="M323" s="1">
        <v>1</v>
      </c>
    </row>
    <row r="324" spans="1:13" ht="15.75" x14ac:dyDescent="0.3">
      <c r="A324" s="1" t="s">
        <v>1315</v>
      </c>
      <c r="J324" s="1" t="s">
        <v>1511</v>
      </c>
      <c r="K324" s="1" t="s">
        <v>1509</v>
      </c>
      <c r="L324" s="1" t="s">
        <v>1510</v>
      </c>
      <c r="M324" s="1">
        <v>1</v>
      </c>
    </row>
    <row r="325" spans="1:13" ht="15.75" x14ac:dyDescent="0.3">
      <c r="A325" s="1" t="s">
        <v>1315</v>
      </c>
      <c r="J325" s="1" t="s">
        <v>1511</v>
      </c>
      <c r="K325" s="1" t="s">
        <v>1509</v>
      </c>
      <c r="L325" s="1" t="s">
        <v>1510</v>
      </c>
      <c r="M325" s="1">
        <v>1</v>
      </c>
    </row>
    <row r="326" spans="1:13" ht="15.75" x14ac:dyDescent="0.3">
      <c r="A326" s="1" t="s">
        <v>1315</v>
      </c>
      <c r="J326" s="1" t="s">
        <v>1511</v>
      </c>
      <c r="K326" s="1" t="s">
        <v>1509</v>
      </c>
      <c r="L326" s="1" t="s">
        <v>1513</v>
      </c>
      <c r="M326" s="1">
        <v>1</v>
      </c>
    </row>
    <row r="327" spans="1:13" ht="15.75" x14ac:dyDescent="0.3">
      <c r="A327" s="1" t="s">
        <v>1315</v>
      </c>
      <c r="J327" s="1" t="s">
        <v>1511</v>
      </c>
      <c r="K327" s="1" t="s">
        <v>1509</v>
      </c>
      <c r="L327" s="1" t="s">
        <v>1513</v>
      </c>
      <c r="M327" s="1">
        <v>1</v>
      </c>
    </row>
    <row r="328" spans="1:13" ht="15.75" x14ac:dyDescent="0.3">
      <c r="A328" s="1" t="s">
        <v>1315</v>
      </c>
      <c r="J328" s="1" t="s">
        <v>1511</v>
      </c>
      <c r="K328" s="1" t="s">
        <v>1509</v>
      </c>
      <c r="L328" s="1" t="s">
        <v>1513</v>
      </c>
      <c r="M328" s="1">
        <v>1</v>
      </c>
    </row>
    <row r="329" spans="1:13" ht="15.75" x14ac:dyDescent="0.3">
      <c r="A329" s="1" t="s">
        <v>1282</v>
      </c>
      <c r="J329" s="1" t="s">
        <v>1511</v>
      </c>
      <c r="K329" s="1" t="s">
        <v>1509</v>
      </c>
      <c r="L329" s="1" t="s">
        <v>1512</v>
      </c>
      <c r="M329" s="1">
        <v>13</v>
      </c>
    </row>
    <row r="330" spans="1:13" ht="15.75" x14ac:dyDescent="0.3">
      <c r="A330" s="1" t="s">
        <v>1316</v>
      </c>
      <c r="J330" s="1" t="s">
        <v>1511</v>
      </c>
      <c r="K330" s="1" t="s">
        <v>1509</v>
      </c>
      <c r="L330" s="1" t="s">
        <v>1510</v>
      </c>
      <c r="M330" s="1">
        <v>1</v>
      </c>
    </row>
    <row r="331" spans="1:13" ht="15.75" x14ac:dyDescent="0.3">
      <c r="A331" s="1" t="s">
        <v>1314</v>
      </c>
      <c r="J331" s="1" t="s">
        <v>1511</v>
      </c>
      <c r="K331" s="1" t="s">
        <v>1509</v>
      </c>
      <c r="L331" s="1" t="s">
        <v>1510</v>
      </c>
      <c r="M331" s="1">
        <v>2</v>
      </c>
    </row>
    <row r="332" spans="1:13" ht="15.75" x14ac:dyDescent="0.3">
      <c r="A332" s="1" t="s">
        <v>1314</v>
      </c>
      <c r="J332" s="1" t="s">
        <v>1511</v>
      </c>
      <c r="K332" s="1" t="s">
        <v>1509</v>
      </c>
      <c r="L332" s="1" t="s">
        <v>1510</v>
      </c>
      <c r="M332" s="1">
        <v>2</v>
      </c>
    </row>
    <row r="333" spans="1:13" ht="15.75" x14ac:dyDescent="0.3">
      <c r="A333" s="1" t="s">
        <v>1314</v>
      </c>
      <c r="J333" s="1" t="s">
        <v>1511</v>
      </c>
      <c r="K333" s="1" t="s">
        <v>1509</v>
      </c>
      <c r="L333" s="1" t="s">
        <v>1510</v>
      </c>
      <c r="M333" s="1">
        <v>2</v>
      </c>
    </row>
    <row r="334" spans="1:13" ht="15.75" x14ac:dyDescent="0.3">
      <c r="A334" s="1" t="s">
        <v>1314</v>
      </c>
      <c r="J334" s="1" t="s">
        <v>1511</v>
      </c>
      <c r="K334" s="1" t="s">
        <v>1509</v>
      </c>
      <c r="L334" s="1" t="s">
        <v>1510</v>
      </c>
      <c r="M334" s="1">
        <v>2</v>
      </c>
    </row>
    <row r="335" spans="1:13" ht="15.75" x14ac:dyDescent="0.3">
      <c r="A335" s="1" t="s">
        <v>1314</v>
      </c>
      <c r="J335" s="1" t="s">
        <v>1511</v>
      </c>
      <c r="K335" s="1" t="s">
        <v>1509</v>
      </c>
      <c r="L335" s="1" t="s">
        <v>1510</v>
      </c>
      <c r="M335" s="1">
        <v>2</v>
      </c>
    </row>
    <row r="336" spans="1:13" ht="15.75" x14ac:dyDescent="0.3">
      <c r="A336" s="1" t="s">
        <v>1314</v>
      </c>
      <c r="J336" s="1" t="s">
        <v>1511</v>
      </c>
      <c r="K336" s="1" t="s">
        <v>1509</v>
      </c>
      <c r="L336" s="1" t="s">
        <v>1510</v>
      </c>
      <c r="M336" s="1">
        <v>2</v>
      </c>
    </row>
    <row r="337" spans="1:13" ht="15.75" x14ac:dyDescent="0.3">
      <c r="A337" s="1" t="s">
        <v>1314</v>
      </c>
      <c r="J337" s="1" t="s">
        <v>1511</v>
      </c>
      <c r="K337" s="1" t="s">
        <v>1509</v>
      </c>
      <c r="L337" s="1" t="s">
        <v>1510</v>
      </c>
      <c r="M337" s="1">
        <v>2</v>
      </c>
    </row>
    <row r="338" spans="1:13" ht="15.75" x14ac:dyDescent="0.3">
      <c r="A338" s="1" t="s">
        <v>1314</v>
      </c>
      <c r="J338" s="1" t="s">
        <v>1511</v>
      </c>
      <c r="K338" s="1" t="s">
        <v>1509</v>
      </c>
      <c r="L338" s="1" t="s">
        <v>1510</v>
      </c>
      <c r="M338" s="1">
        <v>2</v>
      </c>
    </row>
    <row r="339" spans="1:13" ht="15.75" x14ac:dyDescent="0.3">
      <c r="A339" s="1" t="s">
        <v>1299</v>
      </c>
      <c r="J339" s="1" t="s">
        <v>1508</v>
      </c>
      <c r="K339" s="1" t="s">
        <v>1514</v>
      </c>
      <c r="L339" s="1" t="s">
        <v>1510</v>
      </c>
      <c r="M339" s="1">
        <v>11</v>
      </c>
    </row>
    <row r="340" spans="1:13" ht="15.75" x14ac:dyDescent="0.3">
      <c r="A340" s="1" t="s">
        <v>1317</v>
      </c>
      <c r="J340" s="1" t="s">
        <v>1508</v>
      </c>
      <c r="K340" s="1" t="s">
        <v>1509</v>
      </c>
      <c r="L340" s="1" t="s">
        <v>1510</v>
      </c>
      <c r="M340" s="1">
        <v>2</v>
      </c>
    </row>
    <row r="341" spans="1:13" ht="15.75" x14ac:dyDescent="0.3">
      <c r="A341" s="1" t="s">
        <v>1266</v>
      </c>
      <c r="J341" s="1" t="s">
        <v>1511</v>
      </c>
      <c r="K341" s="1" t="s">
        <v>1509</v>
      </c>
      <c r="L341" s="1" t="s">
        <v>1512</v>
      </c>
      <c r="M341" s="1">
        <v>7</v>
      </c>
    </row>
    <row r="342" spans="1:13" ht="15.75" x14ac:dyDescent="0.3">
      <c r="A342" s="1" t="s">
        <v>1272</v>
      </c>
      <c r="J342" s="1" t="s">
        <v>1511</v>
      </c>
      <c r="K342" s="1" t="s">
        <v>1509</v>
      </c>
      <c r="L342" s="1" t="s">
        <v>1513</v>
      </c>
      <c r="M342" s="1">
        <v>1</v>
      </c>
    </row>
    <row r="343" spans="1:13" ht="15.75" x14ac:dyDescent="0.3">
      <c r="A343" s="1" t="s">
        <v>1283</v>
      </c>
      <c r="J343" s="1" t="s">
        <v>1508</v>
      </c>
      <c r="K343" s="1" t="s">
        <v>1514</v>
      </c>
      <c r="L343" s="1" t="s">
        <v>1510</v>
      </c>
      <c r="M343" s="1">
        <v>1</v>
      </c>
    </row>
    <row r="344" spans="1:13" ht="15.75" x14ac:dyDescent="0.3">
      <c r="A344" s="1" t="s">
        <v>1272</v>
      </c>
      <c r="J344" s="1" t="s">
        <v>1511</v>
      </c>
      <c r="K344" s="1" t="s">
        <v>1509</v>
      </c>
      <c r="L344" s="1" t="s">
        <v>1513</v>
      </c>
      <c r="M344" s="1">
        <v>1</v>
      </c>
    </row>
    <row r="345" spans="1:13" ht="15.75" x14ac:dyDescent="0.3">
      <c r="A345" s="1" t="s">
        <v>1262</v>
      </c>
      <c r="J345" s="1" t="s">
        <v>1511</v>
      </c>
      <c r="K345" s="1" t="s">
        <v>1509</v>
      </c>
      <c r="L345" s="1" t="s">
        <v>1512</v>
      </c>
      <c r="M345" s="1">
        <v>1</v>
      </c>
    </row>
    <row r="346" spans="1:13" ht="15.75" x14ac:dyDescent="0.3">
      <c r="A346" s="1" t="s">
        <v>1318</v>
      </c>
      <c r="J346" s="1" t="s">
        <v>1511</v>
      </c>
      <c r="K346" s="1" t="s">
        <v>1509</v>
      </c>
      <c r="L346" s="1" t="s">
        <v>1512</v>
      </c>
      <c r="M346" s="1">
        <v>5</v>
      </c>
    </row>
    <row r="347" spans="1:13" ht="15.75" x14ac:dyDescent="0.3">
      <c r="A347" s="1" t="s">
        <v>1263</v>
      </c>
      <c r="J347" s="1" t="s">
        <v>1511</v>
      </c>
      <c r="K347" s="1" t="s">
        <v>1509</v>
      </c>
      <c r="L347" s="1" t="s">
        <v>1512</v>
      </c>
      <c r="M347" s="1">
        <v>1</v>
      </c>
    </row>
    <row r="348" spans="1:13" ht="15.75" x14ac:dyDescent="0.3">
      <c r="A348" s="1" t="s">
        <v>1282</v>
      </c>
      <c r="J348" s="1" t="s">
        <v>1511</v>
      </c>
      <c r="K348" s="1" t="s">
        <v>1509</v>
      </c>
      <c r="L348" s="1" t="s">
        <v>1512</v>
      </c>
      <c r="M348" s="1">
        <v>5</v>
      </c>
    </row>
    <row r="349" spans="1:13" ht="15.75" x14ac:dyDescent="0.3">
      <c r="A349" s="1" t="s">
        <v>1263</v>
      </c>
      <c r="J349" s="1" t="s">
        <v>1511</v>
      </c>
      <c r="K349" s="1" t="s">
        <v>1509</v>
      </c>
      <c r="L349" s="1" t="s">
        <v>1512</v>
      </c>
      <c r="M349" s="1">
        <v>1</v>
      </c>
    </row>
    <row r="350" spans="1:13" ht="15.75" x14ac:dyDescent="0.3">
      <c r="A350" s="1" t="s">
        <v>1319</v>
      </c>
      <c r="J350" s="1" t="s">
        <v>1511</v>
      </c>
      <c r="K350" s="1" t="s">
        <v>1509</v>
      </c>
      <c r="L350" s="1" t="s">
        <v>1512</v>
      </c>
      <c r="M350" s="1">
        <v>2</v>
      </c>
    </row>
    <row r="351" spans="1:13" ht="15.75" x14ac:dyDescent="0.3">
      <c r="A351" s="1" t="s">
        <v>1263</v>
      </c>
      <c r="J351" s="1" t="s">
        <v>1511</v>
      </c>
      <c r="K351" s="1" t="s">
        <v>1509</v>
      </c>
      <c r="L351" s="1" t="s">
        <v>1512</v>
      </c>
      <c r="M351" s="1">
        <v>1</v>
      </c>
    </row>
    <row r="352" spans="1:13" ht="15.75" x14ac:dyDescent="0.3">
      <c r="A352" s="1" t="s">
        <v>1262</v>
      </c>
      <c r="J352" s="1" t="s">
        <v>1511</v>
      </c>
      <c r="K352" s="1" t="s">
        <v>1509</v>
      </c>
      <c r="L352" s="1" t="s">
        <v>1512</v>
      </c>
      <c r="M352" s="1">
        <v>1</v>
      </c>
    </row>
    <row r="353" spans="1:13" ht="15.75" x14ac:dyDescent="0.3">
      <c r="A353" s="1" t="s">
        <v>1272</v>
      </c>
      <c r="J353" s="1" t="s">
        <v>1511</v>
      </c>
      <c r="K353" s="1" t="s">
        <v>1509</v>
      </c>
      <c r="L353" s="1" t="s">
        <v>1512</v>
      </c>
      <c r="M353" s="1">
        <v>1</v>
      </c>
    </row>
    <row r="354" spans="1:13" ht="15.75" x14ac:dyDescent="0.3">
      <c r="A354" s="1" t="s">
        <v>1274</v>
      </c>
      <c r="J354" s="1" t="s">
        <v>1511</v>
      </c>
      <c r="K354" s="1" t="s">
        <v>1509</v>
      </c>
      <c r="L354" s="1" t="s">
        <v>1510</v>
      </c>
      <c r="M354" s="1">
        <v>1</v>
      </c>
    </row>
    <row r="355" spans="1:13" ht="15.75" x14ac:dyDescent="0.3">
      <c r="A355" s="1" t="s">
        <v>1274</v>
      </c>
      <c r="J355" s="1" t="s">
        <v>1511</v>
      </c>
      <c r="K355" s="1" t="s">
        <v>1509</v>
      </c>
      <c r="L355" s="1" t="s">
        <v>1510</v>
      </c>
      <c r="M355" s="1">
        <v>1</v>
      </c>
    </row>
    <row r="356" spans="1:13" ht="15.75" x14ac:dyDescent="0.3">
      <c r="A356" s="1" t="s">
        <v>1306</v>
      </c>
      <c r="J356" s="1" t="s">
        <v>1511</v>
      </c>
      <c r="K356" s="1" t="s">
        <v>1514</v>
      </c>
      <c r="L356" s="1" t="s">
        <v>1512</v>
      </c>
      <c r="M356" s="1">
        <v>10</v>
      </c>
    </row>
    <row r="357" spans="1:13" ht="15.75" x14ac:dyDescent="0.3">
      <c r="A357" s="1" t="s">
        <v>1306</v>
      </c>
      <c r="J357" s="1" t="s">
        <v>1511</v>
      </c>
      <c r="K357" s="1" t="s">
        <v>1514</v>
      </c>
      <c r="L357" s="1" t="s">
        <v>1512</v>
      </c>
      <c r="M357" s="1">
        <v>10</v>
      </c>
    </row>
    <row r="358" spans="1:13" ht="15.75" x14ac:dyDescent="0.3">
      <c r="A358" s="1" t="s">
        <v>1283</v>
      </c>
      <c r="J358" s="1" t="s">
        <v>1508</v>
      </c>
      <c r="K358" s="1" t="s">
        <v>1514</v>
      </c>
      <c r="L358" s="1" t="s">
        <v>1510</v>
      </c>
      <c r="M358" s="1">
        <v>1</v>
      </c>
    </row>
    <row r="359" spans="1:13" ht="15.75" x14ac:dyDescent="0.3">
      <c r="A359" s="1" t="s">
        <v>1283</v>
      </c>
      <c r="J359" s="1" t="s">
        <v>1508</v>
      </c>
      <c r="K359" s="1" t="s">
        <v>1509</v>
      </c>
      <c r="L359" s="1" t="s">
        <v>1510</v>
      </c>
      <c r="M359" s="1">
        <v>1</v>
      </c>
    </row>
    <row r="360" spans="1:13" ht="15.75" x14ac:dyDescent="0.3">
      <c r="A360" s="1" t="s">
        <v>1283</v>
      </c>
      <c r="J360" s="1" t="s">
        <v>1508</v>
      </c>
      <c r="K360" s="1" t="s">
        <v>1514</v>
      </c>
      <c r="L360" s="1" t="s">
        <v>1510</v>
      </c>
      <c r="M360" s="1">
        <v>1</v>
      </c>
    </row>
    <row r="361" spans="1:13" ht="15.75" x14ac:dyDescent="0.3">
      <c r="A361" s="1" t="s">
        <v>1283</v>
      </c>
      <c r="J361" s="1" t="s">
        <v>1508</v>
      </c>
      <c r="K361" s="1" t="s">
        <v>1509</v>
      </c>
      <c r="L361" s="1" t="s">
        <v>1510</v>
      </c>
      <c r="M361" s="1">
        <v>1</v>
      </c>
    </row>
    <row r="362" spans="1:13" ht="15.75" x14ac:dyDescent="0.3">
      <c r="A362" s="1" t="s">
        <v>1283</v>
      </c>
      <c r="J362" s="1" t="s">
        <v>1508</v>
      </c>
      <c r="K362" s="1" t="s">
        <v>1514</v>
      </c>
      <c r="L362" s="1" t="s">
        <v>1510</v>
      </c>
      <c r="M362" s="1">
        <v>1</v>
      </c>
    </row>
    <row r="363" spans="1:13" ht="15.75" x14ac:dyDescent="0.3">
      <c r="A363" s="1" t="s">
        <v>1273</v>
      </c>
      <c r="J363" s="1" t="s">
        <v>1511</v>
      </c>
      <c r="K363" s="1" t="s">
        <v>1509</v>
      </c>
      <c r="L363" s="1" t="s">
        <v>1512</v>
      </c>
      <c r="M363" s="1">
        <v>1</v>
      </c>
    </row>
    <row r="364" spans="1:13" ht="15.75" x14ac:dyDescent="0.3">
      <c r="A364" s="1" t="s">
        <v>1274</v>
      </c>
      <c r="J364" s="1" t="s">
        <v>1511</v>
      </c>
      <c r="K364" s="1" t="s">
        <v>1509</v>
      </c>
      <c r="L364" s="1" t="s">
        <v>1510</v>
      </c>
      <c r="M364" s="1">
        <v>1</v>
      </c>
    </row>
    <row r="365" spans="1:13" ht="15.75" x14ac:dyDescent="0.3">
      <c r="A365" s="1" t="s">
        <v>1274</v>
      </c>
      <c r="J365" s="1" t="s">
        <v>1511</v>
      </c>
      <c r="K365" s="1" t="s">
        <v>1509</v>
      </c>
      <c r="L365" s="1" t="s">
        <v>1510</v>
      </c>
      <c r="M365" s="1">
        <v>2</v>
      </c>
    </row>
    <row r="366" spans="1:13" ht="15.75" x14ac:dyDescent="0.3">
      <c r="A366" s="1" t="s">
        <v>1273</v>
      </c>
      <c r="J366" s="1" t="s">
        <v>1511</v>
      </c>
      <c r="K366" s="1" t="s">
        <v>1509</v>
      </c>
      <c r="L366" s="1" t="s">
        <v>1512</v>
      </c>
      <c r="M366" s="1">
        <v>1</v>
      </c>
    </row>
    <row r="367" spans="1:13" ht="15.75" x14ac:dyDescent="0.3">
      <c r="A367" s="1" t="s">
        <v>1263</v>
      </c>
      <c r="J367" s="1" t="s">
        <v>1511</v>
      </c>
      <c r="K367" s="1" t="s">
        <v>1509</v>
      </c>
      <c r="L367" s="1" t="s">
        <v>1512</v>
      </c>
      <c r="M367" s="1">
        <v>1</v>
      </c>
    </row>
    <row r="368" spans="1:13" ht="15.75" x14ac:dyDescent="0.3">
      <c r="A368" s="1" t="s">
        <v>1312</v>
      </c>
      <c r="J368" s="1" t="s">
        <v>1511</v>
      </c>
      <c r="K368" s="1" t="s">
        <v>1509</v>
      </c>
      <c r="L368" s="1" t="s">
        <v>1512</v>
      </c>
      <c r="M368" s="1">
        <v>3</v>
      </c>
    </row>
    <row r="369" spans="1:13" ht="15.75" x14ac:dyDescent="0.3">
      <c r="A369" s="1" t="s">
        <v>1263</v>
      </c>
      <c r="J369" s="1" t="s">
        <v>1511</v>
      </c>
      <c r="K369" s="1" t="s">
        <v>1509</v>
      </c>
      <c r="L369" s="1" t="s">
        <v>1512</v>
      </c>
      <c r="M369" s="1">
        <v>1</v>
      </c>
    </row>
    <row r="370" spans="1:13" ht="15.75" x14ac:dyDescent="0.3">
      <c r="A370" s="1" t="s">
        <v>1262</v>
      </c>
      <c r="J370" s="1" t="s">
        <v>1511</v>
      </c>
      <c r="K370" s="1" t="s">
        <v>1509</v>
      </c>
      <c r="L370" s="1" t="s">
        <v>1512</v>
      </c>
      <c r="M370" s="1">
        <v>1</v>
      </c>
    </row>
    <row r="371" spans="1:13" ht="15.75" x14ac:dyDescent="0.3">
      <c r="A371" s="1" t="s">
        <v>1272</v>
      </c>
      <c r="J371" s="1" t="s">
        <v>1511</v>
      </c>
      <c r="K371" s="1" t="s">
        <v>1509</v>
      </c>
      <c r="L371" s="1" t="s">
        <v>1512</v>
      </c>
      <c r="M371" s="1">
        <v>1</v>
      </c>
    </row>
    <row r="372" spans="1:13" ht="15.75" x14ac:dyDescent="0.3">
      <c r="A372" s="1" t="s">
        <v>1285</v>
      </c>
      <c r="J372" s="1" t="s">
        <v>1511</v>
      </c>
      <c r="K372" s="1" t="s">
        <v>1509</v>
      </c>
      <c r="L372" s="1" t="s">
        <v>1512</v>
      </c>
      <c r="M372" s="1">
        <v>16</v>
      </c>
    </row>
    <row r="373" spans="1:13" ht="15.75" x14ac:dyDescent="0.3">
      <c r="A373" s="1" t="s">
        <v>1269</v>
      </c>
      <c r="J373" s="1" t="s">
        <v>1508</v>
      </c>
      <c r="K373" s="1" t="s">
        <v>1509</v>
      </c>
      <c r="L373" s="1" t="s">
        <v>1512</v>
      </c>
      <c r="M373" s="1">
        <v>1</v>
      </c>
    </row>
    <row r="374" spans="1:13" ht="15.75" x14ac:dyDescent="0.3">
      <c r="A374" s="1" t="s">
        <v>1271</v>
      </c>
      <c r="J374" s="1" t="s">
        <v>1511</v>
      </c>
      <c r="K374" s="1" t="s">
        <v>1509</v>
      </c>
      <c r="L374" s="1" t="s">
        <v>1512</v>
      </c>
      <c r="M374" s="1">
        <v>30</v>
      </c>
    </row>
    <row r="375" spans="1:13" ht="15.75" x14ac:dyDescent="0.3">
      <c r="A375" s="1" t="s">
        <v>1320</v>
      </c>
      <c r="J375" s="1" t="s">
        <v>1511</v>
      </c>
      <c r="K375" s="1" t="s">
        <v>1509</v>
      </c>
      <c r="L375" s="1" t="s">
        <v>1512</v>
      </c>
      <c r="M375" s="1">
        <v>53</v>
      </c>
    </row>
    <row r="376" spans="1:13" ht="15.75" x14ac:dyDescent="0.3">
      <c r="A376" s="1" t="s">
        <v>1320</v>
      </c>
      <c r="J376" s="1" t="s">
        <v>1511</v>
      </c>
      <c r="K376" s="1" t="s">
        <v>1509</v>
      </c>
      <c r="L376" s="1" t="s">
        <v>1512</v>
      </c>
      <c r="M376" s="1">
        <v>53</v>
      </c>
    </row>
    <row r="377" spans="1:13" ht="15.75" x14ac:dyDescent="0.3">
      <c r="A377" s="1" t="s">
        <v>1320</v>
      </c>
      <c r="J377" s="1" t="s">
        <v>1511</v>
      </c>
      <c r="K377" s="1" t="s">
        <v>1509</v>
      </c>
      <c r="L377" s="1" t="s">
        <v>1512</v>
      </c>
      <c r="M377" s="1">
        <v>29</v>
      </c>
    </row>
    <row r="378" spans="1:13" ht="15.75" x14ac:dyDescent="0.3">
      <c r="A378" s="1" t="s">
        <v>1321</v>
      </c>
      <c r="J378" s="1" t="s">
        <v>1511</v>
      </c>
      <c r="K378" s="1" t="s">
        <v>1509</v>
      </c>
      <c r="L378" s="1" t="s">
        <v>1512</v>
      </c>
      <c r="M378" s="1">
        <v>29</v>
      </c>
    </row>
    <row r="379" spans="1:13" ht="15.75" x14ac:dyDescent="0.3">
      <c r="A379" s="1" t="s">
        <v>1320</v>
      </c>
      <c r="J379" s="1" t="s">
        <v>1511</v>
      </c>
      <c r="K379" s="1" t="s">
        <v>1509</v>
      </c>
      <c r="L379" s="1" t="s">
        <v>1512</v>
      </c>
      <c r="M379" s="1">
        <v>10</v>
      </c>
    </row>
    <row r="380" spans="1:13" ht="15.75" x14ac:dyDescent="0.3">
      <c r="A380" s="1" t="s">
        <v>1320</v>
      </c>
      <c r="J380" s="1" t="s">
        <v>1511</v>
      </c>
      <c r="K380" s="1" t="s">
        <v>1509</v>
      </c>
      <c r="L380" s="1" t="s">
        <v>1512</v>
      </c>
      <c r="M380" s="1">
        <v>29</v>
      </c>
    </row>
    <row r="381" spans="1:13" ht="15.75" x14ac:dyDescent="0.3">
      <c r="A381" s="1" t="s">
        <v>1322</v>
      </c>
      <c r="J381" s="1" t="s">
        <v>1508</v>
      </c>
      <c r="K381" s="1" t="s">
        <v>1509</v>
      </c>
      <c r="L381" s="1" t="s">
        <v>1512</v>
      </c>
      <c r="M381" s="1">
        <v>41</v>
      </c>
    </row>
    <row r="382" spans="1:13" ht="15.75" x14ac:dyDescent="0.3">
      <c r="A382" s="1" t="s">
        <v>1320</v>
      </c>
      <c r="J382" s="1" t="s">
        <v>1511</v>
      </c>
      <c r="K382" s="1" t="s">
        <v>1509</v>
      </c>
      <c r="L382" s="1" t="s">
        <v>1512</v>
      </c>
      <c r="M382" s="1">
        <v>20</v>
      </c>
    </row>
    <row r="383" spans="1:13" ht="15.75" x14ac:dyDescent="0.3">
      <c r="A383" s="1" t="s">
        <v>1298</v>
      </c>
      <c r="J383" s="1" t="s">
        <v>1511</v>
      </c>
      <c r="K383" s="1" t="s">
        <v>1509</v>
      </c>
      <c r="L383" s="1" t="s">
        <v>1512</v>
      </c>
      <c r="M383" s="1">
        <v>12</v>
      </c>
    </row>
    <row r="384" spans="1:13" ht="15.75" x14ac:dyDescent="0.3">
      <c r="A384" s="1" t="s">
        <v>1298</v>
      </c>
      <c r="J384" s="1" t="s">
        <v>1511</v>
      </c>
      <c r="K384" s="1" t="s">
        <v>1509</v>
      </c>
      <c r="L384" s="1" t="s">
        <v>1512</v>
      </c>
      <c r="M384" s="1">
        <v>8</v>
      </c>
    </row>
    <row r="385" spans="1:13" ht="15.75" x14ac:dyDescent="0.3">
      <c r="A385" s="1" t="s">
        <v>1323</v>
      </c>
      <c r="J385" s="1" t="s">
        <v>1511</v>
      </c>
      <c r="K385" s="1" t="s">
        <v>1509</v>
      </c>
      <c r="L385" s="1" t="s">
        <v>1513</v>
      </c>
      <c r="M385" s="1">
        <v>1</v>
      </c>
    </row>
    <row r="386" spans="1:13" ht="15.75" x14ac:dyDescent="0.3">
      <c r="A386" s="1" t="s">
        <v>1323</v>
      </c>
      <c r="J386" s="1" t="s">
        <v>1511</v>
      </c>
      <c r="K386" s="1" t="s">
        <v>1509</v>
      </c>
      <c r="L386" s="1" t="s">
        <v>1512</v>
      </c>
      <c r="M386" s="1">
        <v>1</v>
      </c>
    </row>
    <row r="387" spans="1:13" ht="15.75" x14ac:dyDescent="0.3">
      <c r="A387" s="1" t="s">
        <v>1323</v>
      </c>
      <c r="J387" s="1" t="s">
        <v>1511</v>
      </c>
      <c r="K387" s="1" t="s">
        <v>1509</v>
      </c>
      <c r="L387" s="1" t="s">
        <v>1512</v>
      </c>
      <c r="M387" s="1">
        <v>1</v>
      </c>
    </row>
    <row r="388" spans="1:13" ht="15.75" x14ac:dyDescent="0.3">
      <c r="A388" s="1" t="s">
        <v>1323</v>
      </c>
      <c r="J388" s="1" t="s">
        <v>1511</v>
      </c>
      <c r="K388" s="1" t="s">
        <v>1509</v>
      </c>
      <c r="L388" s="1" t="s">
        <v>1512</v>
      </c>
      <c r="M388" s="1">
        <v>1</v>
      </c>
    </row>
    <row r="389" spans="1:13" ht="15.75" x14ac:dyDescent="0.3">
      <c r="A389" s="1" t="s">
        <v>1323</v>
      </c>
      <c r="J389" s="1" t="s">
        <v>1511</v>
      </c>
      <c r="K389" s="1" t="s">
        <v>1509</v>
      </c>
      <c r="L389" s="1" t="s">
        <v>1512</v>
      </c>
      <c r="M389" s="1">
        <v>1</v>
      </c>
    </row>
    <row r="390" spans="1:13" ht="15.75" x14ac:dyDescent="0.3">
      <c r="A390" s="1" t="s">
        <v>1323</v>
      </c>
      <c r="J390" s="1" t="s">
        <v>1511</v>
      </c>
      <c r="K390" s="1" t="s">
        <v>1509</v>
      </c>
      <c r="L390" s="1" t="s">
        <v>1512</v>
      </c>
      <c r="M390" s="1">
        <v>1</v>
      </c>
    </row>
    <row r="391" spans="1:13" ht="15.75" x14ac:dyDescent="0.3">
      <c r="A391" s="1" t="s">
        <v>1323</v>
      </c>
      <c r="J391" s="1" t="s">
        <v>1511</v>
      </c>
      <c r="K391" s="1" t="s">
        <v>1509</v>
      </c>
      <c r="L391" s="1" t="s">
        <v>1512</v>
      </c>
      <c r="M391" s="1">
        <v>1</v>
      </c>
    </row>
    <row r="392" spans="1:13" ht="15.75" x14ac:dyDescent="0.3">
      <c r="A392" s="1" t="s">
        <v>1323</v>
      </c>
      <c r="J392" s="1" t="s">
        <v>1511</v>
      </c>
      <c r="K392" s="1" t="s">
        <v>1509</v>
      </c>
      <c r="L392" s="1" t="s">
        <v>1512</v>
      </c>
      <c r="M392" s="1">
        <v>1</v>
      </c>
    </row>
    <row r="393" spans="1:13" ht="15.75" x14ac:dyDescent="0.3">
      <c r="A393" s="1" t="s">
        <v>1324</v>
      </c>
      <c r="J393" s="1" t="s">
        <v>1511</v>
      </c>
      <c r="K393" s="1" t="s">
        <v>1509</v>
      </c>
      <c r="L393" s="1" t="s">
        <v>1512</v>
      </c>
      <c r="M393" s="1">
        <v>1</v>
      </c>
    </row>
    <row r="394" spans="1:13" ht="15.75" x14ac:dyDescent="0.3">
      <c r="A394" s="1" t="s">
        <v>1324</v>
      </c>
      <c r="J394" s="1" t="s">
        <v>1511</v>
      </c>
      <c r="K394" s="1" t="s">
        <v>1509</v>
      </c>
      <c r="L394" s="1" t="s">
        <v>1512</v>
      </c>
      <c r="M394" s="1">
        <v>2</v>
      </c>
    </row>
    <row r="395" spans="1:13" ht="15.75" x14ac:dyDescent="0.3">
      <c r="A395" s="1" t="s">
        <v>1324</v>
      </c>
      <c r="J395" s="1" t="s">
        <v>1511</v>
      </c>
      <c r="K395" s="1" t="s">
        <v>1509</v>
      </c>
      <c r="L395" s="1" t="s">
        <v>1512</v>
      </c>
      <c r="M395" s="1">
        <v>1</v>
      </c>
    </row>
    <row r="396" spans="1:13" ht="15.75" x14ac:dyDescent="0.3">
      <c r="A396" s="1" t="s">
        <v>1303</v>
      </c>
      <c r="J396" s="1" t="s">
        <v>1511</v>
      </c>
      <c r="K396" s="1" t="s">
        <v>1509</v>
      </c>
      <c r="L396" s="1" t="s">
        <v>1512</v>
      </c>
      <c r="M396" s="1">
        <v>4</v>
      </c>
    </row>
    <row r="397" spans="1:13" ht="15.75" x14ac:dyDescent="0.3">
      <c r="A397" s="1" t="s">
        <v>1325</v>
      </c>
      <c r="J397" s="1" t="s">
        <v>1511</v>
      </c>
      <c r="K397" s="1" t="s">
        <v>1514</v>
      </c>
      <c r="L397" s="1" t="s">
        <v>1512</v>
      </c>
      <c r="M397" s="1">
        <v>5</v>
      </c>
    </row>
    <row r="398" spans="1:13" ht="15.75" x14ac:dyDescent="0.3">
      <c r="A398" s="1" t="s">
        <v>1304</v>
      </c>
      <c r="J398" s="1" t="s">
        <v>1511</v>
      </c>
      <c r="K398" s="1" t="s">
        <v>1509</v>
      </c>
      <c r="L398" s="1" t="s">
        <v>1510</v>
      </c>
      <c r="M398" s="1">
        <v>1</v>
      </c>
    </row>
    <row r="399" spans="1:13" ht="15.75" x14ac:dyDescent="0.3">
      <c r="A399" s="1" t="s">
        <v>1314</v>
      </c>
      <c r="J399" s="1" t="s">
        <v>1511</v>
      </c>
      <c r="K399" s="1" t="s">
        <v>1509</v>
      </c>
      <c r="L399" s="1" t="s">
        <v>1510</v>
      </c>
      <c r="M399" s="1">
        <v>1</v>
      </c>
    </row>
    <row r="400" spans="1:13" ht="15.75" x14ac:dyDescent="0.3">
      <c r="A400" s="1" t="s">
        <v>1314</v>
      </c>
      <c r="J400" s="1" t="s">
        <v>1511</v>
      </c>
      <c r="K400" s="1" t="s">
        <v>1509</v>
      </c>
      <c r="L400" s="1" t="s">
        <v>1510</v>
      </c>
      <c r="M400" s="1">
        <v>1</v>
      </c>
    </row>
    <row r="401" spans="1:13" ht="15.75" x14ac:dyDescent="0.3">
      <c r="A401" s="1" t="s">
        <v>1314</v>
      </c>
      <c r="J401" s="1" t="s">
        <v>1511</v>
      </c>
      <c r="K401" s="1" t="s">
        <v>1509</v>
      </c>
      <c r="L401" s="1" t="s">
        <v>1510</v>
      </c>
      <c r="M401" s="1">
        <v>1</v>
      </c>
    </row>
    <row r="402" spans="1:13" ht="15.75" x14ac:dyDescent="0.3">
      <c r="A402" s="1" t="s">
        <v>1314</v>
      </c>
      <c r="J402" s="1" t="s">
        <v>1511</v>
      </c>
      <c r="K402" s="1" t="s">
        <v>1509</v>
      </c>
      <c r="L402" s="1" t="s">
        <v>1510</v>
      </c>
      <c r="M402" s="1">
        <v>1</v>
      </c>
    </row>
    <row r="403" spans="1:13" ht="15.75" x14ac:dyDescent="0.3">
      <c r="A403" s="1" t="s">
        <v>1324</v>
      </c>
      <c r="J403" s="1" t="s">
        <v>1511</v>
      </c>
      <c r="K403" s="1" t="s">
        <v>1509</v>
      </c>
      <c r="L403" s="1" t="s">
        <v>1512</v>
      </c>
      <c r="M403" s="1">
        <v>3</v>
      </c>
    </row>
    <row r="404" spans="1:13" ht="15.75" x14ac:dyDescent="0.3">
      <c r="A404" s="1" t="s">
        <v>1324</v>
      </c>
      <c r="J404" s="1" t="s">
        <v>1511</v>
      </c>
      <c r="K404" s="1" t="s">
        <v>1509</v>
      </c>
      <c r="L404" s="1" t="s">
        <v>1512</v>
      </c>
      <c r="M404" s="1">
        <v>1</v>
      </c>
    </row>
    <row r="405" spans="1:13" ht="15.75" x14ac:dyDescent="0.3">
      <c r="A405" s="1" t="s">
        <v>1285</v>
      </c>
      <c r="J405" s="1" t="s">
        <v>1511</v>
      </c>
      <c r="K405" s="1" t="s">
        <v>1509</v>
      </c>
      <c r="L405" s="1" t="s">
        <v>1512</v>
      </c>
      <c r="M405" s="1">
        <v>2</v>
      </c>
    </row>
    <row r="406" spans="1:13" ht="15.75" x14ac:dyDescent="0.3">
      <c r="A406" s="1" t="s">
        <v>1275</v>
      </c>
      <c r="J406" s="1" t="s">
        <v>1511</v>
      </c>
      <c r="K406" s="1" t="s">
        <v>1509</v>
      </c>
      <c r="L406" s="1" t="s">
        <v>1512</v>
      </c>
      <c r="M406" s="1">
        <v>1</v>
      </c>
    </row>
    <row r="407" spans="1:13" ht="15.75" x14ac:dyDescent="0.3">
      <c r="A407" s="1" t="s">
        <v>1326</v>
      </c>
      <c r="J407" s="1" t="s">
        <v>1511</v>
      </c>
      <c r="K407" s="1" t="s">
        <v>1509</v>
      </c>
      <c r="L407" s="1" t="s">
        <v>1512</v>
      </c>
      <c r="M407" s="1">
        <v>1</v>
      </c>
    </row>
    <row r="408" spans="1:13" ht="15.75" x14ac:dyDescent="0.3">
      <c r="A408" s="1" t="s">
        <v>1275</v>
      </c>
      <c r="J408" s="1" t="s">
        <v>1511</v>
      </c>
      <c r="K408" s="1" t="s">
        <v>1509</v>
      </c>
      <c r="L408" s="1" t="s">
        <v>1512</v>
      </c>
      <c r="M408" s="1">
        <v>1</v>
      </c>
    </row>
    <row r="409" spans="1:13" ht="15.75" x14ac:dyDescent="0.3">
      <c r="A409" s="1" t="s">
        <v>1327</v>
      </c>
      <c r="J409" s="1" t="s">
        <v>1511</v>
      </c>
      <c r="K409" s="1" t="s">
        <v>1514</v>
      </c>
      <c r="L409" s="1" t="s">
        <v>1513</v>
      </c>
      <c r="M409" s="1">
        <v>6</v>
      </c>
    </row>
    <row r="410" spans="1:13" ht="15.75" x14ac:dyDescent="0.3">
      <c r="A410" s="1" t="s">
        <v>1311</v>
      </c>
      <c r="J410" s="1" t="s">
        <v>1511</v>
      </c>
      <c r="K410" s="1" t="s">
        <v>1514</v>
      </c>
      <c r="L410" s="1" t="s">
        <v>1510</v>
      </c>
      <c r="M410" s="1">
        <v>30</v>
      </c>
    </row>
    <row r="411" spans="1:13" ht="15.75" x14ac:dyDescent="0.3">
      <c r="A411" s="1" t="s">
        <v>1296</v>
      </c>
      <c r="J411" s="1" t="s">
        <v>1508</v>
      </c>
      <c r="K411" s="1" t="s">
        <v>1509</v>
      </c>
      <c r="L411" s="1" t="s">
        <v>1510</v>
      </c>
      <c r="M411" s="1">
        <v>2</v>
      </c>
    </row>
    <row r="412" spans="1:13" ht="15.75" x14ac:dyDescent="0.3">
      <c r="A412" s="1" t="s">
        <v>1296</v>
      </c>
      <c r="J412" s="1" t="s">
        <v>1508</v>
      </c>
      <c r="K412" s="1" t="s">
        <v>1509</v>
      </c>
      <c r="L412" s="1" t="s">
        <v>1512</v>
      </c>
      <c r="M412" s="1">
        <v>4</v>
      </c>
    </row>
    <row r="413" spans="1:13" ht="15.75" x14ac:dyDescent="0.3">
      <c r="A413" s="1" t="s">
        <v>1311</v>
      </c>
      <c r="J413" s="1" t="s">
        <v>1511</v>
      </c>
      <c r="K413" s="1" t="s">
        <v>1514</v>
      </c>
      <c r="L413" s="1" t="s">
        <v>1510</v>
      </c>
      <c r="M413" s="1">
        <v>21</v>
      </c>
    </row>
    <row r="414" spans="1:13" ht="15.75" x14ac:dyDescent="0.3">
      <c r="A414" s="1" t="s">
        <v>1296</v>
      </c>
      <c r="J414" s="1" t="s">
        <v>1508</v>
      </c>
      <c r="K414" s="1" t="s">
        <v>1509</v>
      </c>
      <c r="L414" s="1" t="s">
        <v>1513</v>
      </c>
      <c r="M414" s="1">
        <v>2</v>
      </c>
    </row>
    <row r="415" spans="1:13" ht="15.75" x14ac:dyDescent="0.3">
      <c r="A415" s="1" t="s">
        <v>1296</v>
      </c>
      <c r="J415" s="1" t="s">
        <v>1508</v>
      </c>
      <c r="K415" s="1" t="s">
        <v>1509</v>
      </c>
      <c r="L415" s="1" t="s">
        <v>1510</v>
      </c>
      <c r="M415" s="1">
        <v>3</v>
      </c>
    </row>
    <row r="416" spans="1:13" ht="15.75" x14ac:dyDescent="0.3">
      <c r="A416" s="1" t="s">
        <v>1296</v>
      </c>
      <c r="J416" s="1" t="s">
        <v>1508</v>
      </c>
      <c r="K416" s="1" t="s">
        <v>1509</v>
      </c>
      <c r="L416" s="1" t="s">
        <v>1512</v>
      </c>
      <c r="M416" s="1">
        <v>6</v>
      </c>
    </row>
    <row r="417" spans="1:13" ht="15.75" x14ac:dyDescent="0.3">
      <c r="A417" s="1" t="s">
        <v>1296</v>
      </c>
      <c r="J417" s="1" t="s">
        <v>1508</v>
      </c>
      <c r="K417" s="1" t="s">
        <v>1509</v>
      </c>
      <c r="L417" s="1" t="s">
        <v>1512</v>
      </c>
      <c r="M417" s="1">
        <v>2</v>
      </c>
    </row>
    <row r="418" spans="1:13" ht="15.75" x14ac:dyDescent="0.3">
      <c r="A418" s="1" t="s">
        <v>1325</v>
      </c>
      <c r="J418" s="1" t="s">
        <v>1511</v>
      </c>
      <c r="K418" s="1" t="s">
        <v>1509</v>
      </c>
      <c r="L418" s="1" t="s">
        <v>1513</v>
      </c>
      <c r="M418" s="1">
        <v>1</v>
      </c>
    </row>
    <row r="419" spans="1:13" ht="15.75" x14ac:dyDescent="0.3">
      <c r="A419" s="1" t="s">
        <v>1300</v>
      </c>
      <c r="J419" s="1" t="s">
        <v>1508</v>
      </c>
      <c r="K419" s="1" t="s">
        <v>1509</v>
      </c>
      <c r="L419" s="1" t="s">
        <v>1512</v>
      </c>
      <c r="M419" s="1">
        <v>1</v>
      </c>
    </row>
    <row r="420" spans="1:13" ht="15.75" x14ac:dyDescent="0.3">
      <c r="A420" s="1" t="s">
        <v>1304</v>
      </c>
      <c r="J420" s="1" t="s">
        <v>1508</v>
      </c>
      <c r="K420" s="1" t="s">
        <v>1509</v>
      </c>
      <c r="L420" s="1" t="s">
        <v>1510</v>
      </c>
      <c r="M420" s="1">
        <v>2</v>
      </c>
    </row>
    <row r="421" spans="1:13" ht="15.75" x14ac:dyDescent="0.3">
      <c r="A421" s="1" t="s">
        <v>1266</v>
      </c>
      <c r="J421" s="1" t="s">
        <v>1511</v>
      </c>
      <c r="K421" s="1" t="s">
        <v>1509</v>
      </c>
      <c r="L421" s="1" t="s">
        <v>1512</v>
      </c>
      <c r="M421" s="1">
        <v>3</v>
      </c>
    </row>
    <row r="422" spans="1:13" ht="15.75" x14ac:dyDescent="0.3">
      <c r="A422" s="1" t="s">
        <v>1318</v>
      </c>
      <c r="J422" s="1" t="s">
        <v>1511</v>
      </c>
      <c r="K422" s="1" t="s">
        <v>1509</v>
      </c>
      <c r="L422" s="1" t="s">
        <v>1512</v>
      </c>
      <c r="M422" s="1">
        <v>3</v>
      </c>
    </row>
    <row r="423" spans="1:13" ht="15.75" x14ac:dyDescent="0.3">
      <c r="A423" s="1" t="s">
        <v>1318</v>
      </c>
      <c r="J423" s="1" t="s">
        <v>1511</v>
      </c>
      <c r="K423" s="1" t="s">
        <v>1509</v>
      </c>
      <c r="L423" s="1" t="s">
        <v>1512</v>
      </c>
      <c r="M423" s="1">
        <v>3</v>
      </c>
    </row>
    <row r="424" spans="1:13" ht="15.75" x14ac:dyDescent="0.3">
      <c r="A424" s="1" t="s">
        <v>1298</v>
      </c>
      <c r="J424" s="1" t="s">
        <v>1511</v>
      </c>
      <c r="K424" s="1" t="s">
        <v>1509</v>
      </c>
      <c r="L424" s="1" t="s">
        <v>1512</v>
      </c>
      <c r="M424" s="1">
        <v>3</v>
      </c>
    </row>
    <row r="425" spans="1:13" ht="15.75" x14ac:dyDescent="0.3">
      <c r="A425" s="1" t="s">
        <v>1286</v>
      </c>
      <c r="J425" s="1" t="s">
        <v>1511</v>
      </c>
      <c r="K425" s="1" t="s">
        <v>1509</v>
      </c>
      <c r="L425" s="1" t="s">
        <v>1512</v>
      </c>
      <c r="M425" s="1">
        <v>1</v>
      </c>
    </row>
    <row r="426" spans="1:13" ht="15.75" x14ac:dyDescent="0.3">
      <c r="A426" s="1" t="s">
        <v>1298</v>
      </c>
      <c r="J426" s="1" t="s">
        <v>1511</v>
      </c>
      <c r="K426" s="1" t="s">
        <v>1509</v>
      </c>
      <c r="L426" s="1" t="s">
        <v>1512</v>
      </c>
      <c r="M426" s="1">
        <v>3</v>
      </c>
    </row>
    <row r="427" spans="1:13" ht="15.75" x14ac:dyDescent="0.3">
      <c r="A427" s="1" t="s">
        <v>1292</v>
      </c>
      <c r="J427" s="1" t="s">
        <v>1511</v>
      </c>
      <c r="K427" s="1" t="s">
        <v>1514</v>
      </c>
      <c r="L427" s="1" t="s">
        <v>1510</v>
      </c>
      <c r="M427" s="1">
        <v>1</v>
      </c>
    </row>
    <row r="428" spans="1:13" ht="15.75" x14ac:dyDescent="0.3">
      <c r="A428" s="1" t="s">
        <v>1275</v>
      </c>
      <c r="J428" s="1" t="s">
        <v>1511</v>
      </c>
      <c r="K428" s="1" t="s">
        <v>1509</v>
      </c>
      <c r="L428" s="1" t="s">
        <v>1512</v>
      </c>
      <c r="M428" s="1">
        <v>1</v>
      </c>
    </row>
    <row r="429" spans="1:13" ht="15.75" x14ac:dyDescent="0.3">
      <c r="A429" s="1" t="s">
        <v>1292</v>
      </c>
      <c r="J429" s="1" t="s">
        <v>1511</v>
      </c>
      <c r="K429" s="1" t="s">
        <v>1514</v>
      </c>
      <c r="L429" s="1" t="s">
        <v>1510</v>
      </c>
      <c r="M429" s="1">
        <v>4</v>
      </c>
    </row>
    <row r="430" spans="1:13" ht="15.75" x14ac:dyDescent="0.3">
      <c r="A430" s="1" t="s">
        <v>1290</v>
      </c>
      <c r="J430" s="1" t="s">
        <v>1511</v>
      </c>
      <c r="K430" s="1" t="s">
        <v>1509</v>
      </c>
      <c r="L430" s="1" t="s">
        <v>1512</v>
      </c>
      <c r="M430" s="1">
        <v>30</v>
      </c>
    </row>
    <row r="431" spans="1:13" ht="15.75" x14ac:dyDescent="0.3">
      <c r="A431" s="1" t="s">
        <v>1299</v>
      </c>
      <c r="J431" s="1" t="s">
        <v>1508</v>
      </c>
      <c r="K431" s="1" t="s">
        <v>1514</v>
      </c>
      <c r="L431" s="1" t="s">
        <v>1510</v>
      </c>
      <c r="M431" s="1">
        <v>20</v>
      </c>
    </row>
    <row r="432" spans="1:13" ht="15.75" x14ac:dyDescent="0.3">
      <c r="A432" s="1" t="s">
        <v>1299</v>
      </c>
      <c r="J432" s="1" t="s">
        <v>1508</v>
      </c>
      <c r="K432" s="1" t="s">
        <v>1514</v>
      </c>
      <c r="L432" s="1" t="s">
        <v>1510</v>
      </c>
      <c r="M432" s="1">
        <v>14</v>
      </c>
    </row>
    <row r="433" spans="1:13" ht="15.75" x14ac:dyDescent="0.3">
      <c r="A433" s="1" t="s">
        <v>1299</v>
      </c>
      <c r="J433" s="1" t="s">
        <v>1508</v>
      </c>
      <c r="K433" s="1" t="s">
        <v>1514</v>
      </c>
      <c r="L433" s="1" t="s">
        <v>1510</v>
      </c>
      <c r="M433" s="1">
        <v>1</v>
      </c>
    </row>
    <row r="434" spans="1:13" ht="15.75" x14ac:dyDescent="0.3">
      <c r="A434" s="1" t="s">
        <v>1299</v>
      </c>
      <c r="J434" s="1" t="s">
        <v>1508</v>
      </c>
      <c r="K434" s="1" t="s">
        <v>1514</v>
      </c>
      <c r="L434" s="1" t="s">
        <v>1510</v>
      </c>
      <c r="M434" s="1">
        <v>1</v>
      </c>
    </row>
    <row r="435" spans="1:13" ht="15.75" x14ac:dyDescent="0.3">
      <c r="A435" s="1" t="s">
        <v>1304</v>
      </c>
      <c r="J435" s="1" t="s">
        <v>1508</v>
      </c>
      <c r="K435" s="1" t="s">
        <v>1509</v>
      </c>
      <c r="L435" s="1" t="s">
        <v>1510</v>
      </c>
      <c r="M435" s="1">
        <v>2</v>
      </c>
    </row>
    <row r="436" spans="1:13" ht="15.75" x14ac:dyDescent="0.3">
      <c r="A436" s="1" t="s">
        <v>1304</v>
      </c>
      <c r="J436" s="1" t="s">
        <v>1508</v>
      </c>
      <c r="K436" s="1" t="s">
        <v>1509</v>
      </c>
      <c r="L436" s="1" t="s">
        <v>1510</v>
      </c>
      <c r="M436" s="1">
        <v>2</v>
      </c>
    </row>
    <row r="437" spans="1:13" ht="15.75" x14ac:dyDescent="0.3">
      <c r="A437" s="1" t="s">
        <v>1304</v>
      </c>
      <c r="J437" s="1" t="s">
        <v>1508</v>
      </c>
      <c r="K437" s="1" t="s">
        <v>1509</v>
      </c>
      <c r="L437" s="1" t="s">
        <v>1510</v>
      </c>
      <c r="M437" s="1">
        <v>2</v>
      </c>
    </row>
    <row r="438" spans="1:13" ht="15.75" x14ac:dyDescent="0.3">
      <c r="A438" s="1" t="s">
        <v>1304</v>
      </c>
      <c r="J438" s="1" t="s">
        <v>1508</v>
      </c>
      <c r="K438" s="1" t="s">
        <v>1509</v>
      </c>
      <c r="L438" s="1" t="s">
        <v>1510</v>
      </c>
      <c r="M438" s="1">
        <v>2</v>
      </c>
    </row>
    <row r="439" spans="1:13" ht="15.75" x14ac:dyDescent="0.3">
      <c r="A439" s="1" t="s">
        <v>1304</v>
      </c>
      <c r="J439" s="1" t="s">
        <v>1508</v>
      </c>
      <c r="K439" s="1" t="s">
        <v>1509</v>
      </c>
      <c r="L439" s="1" t="s">
        <v>1510</v>
      </c>
      <c r="M439" s="1">
        <v>2</v>
      </c>
    </row>
    <row r="440" spans="1:13" ht="15.75" x14ac:dyDescent="0.3">
      <c r="A440" s="1" t="s">
        <v>1304</v>
      </c>
      <c r="J440" s="1" t="s">
        <v>1508</v>
      </c>
      <c r="K440" s="1" t="s">
        <v>1509</v>
      </c>
      <c r="L440" s="1" t="s">
        <v>1510</v>
      </c>
      <c r="M440" s="1">
        <v>2</v>
      </c>
    </row>
    <row r="441" spans="1:13" ht="15.75" x14ac:dyDescent="0.3">
      <c r="A441" s="1" t="s">
        <v>1304</v>
      </c>
      <c r="J441" s="1" t="s">
        <v>1508</v>
      </c>
      <c r="K441" s="1" t="s">
        <v>1509</v>
      </c>
      <c r="L441" s="1" t="s">
        <v>1510</v>
      </c>
      <c r="M441" s="1">
        <v>2</v>
      </c>
    </row>
    <row r="442" spans="1:13" ht="15.75" x14ac:dyDescent="0.3">
      <c r="A442" s="1" t="s">
        <v>1304</v>
      </c>
      <c r="J442" s="1" t="s">
        <v>1508</v>
      </c>
      <c r="K442" s="1" t="s">
        <v>1509</v>
      </c>
      <c r="L442" s="1" t="s">
        <v>1510</v>
      </c>
      <c r="M442" s="1">
        <v>2</v>
      </c>
    </row>
    <row r="443" spans="1:13" ht="15.75" x14ac:dyDescent="0.3">
      <c r="A443" s="1" t="s">
        <v>1314</v>
      </c>
      <c r="J443" s="1" t="s">
        <v>1508</v>
      </c>
      <c r="K443" s="1" t="s">
        <v>1509</v>
      </c>
      <c r="L443" s="1" t="s">
        <v>1510</v>
      </c>
      <c r="M443" s="1">
        <v>2</v>
      </c>
    </row>
    <row r="444" spans="1:13" ht="15.75" x14ac:dyDescent="0.3">
      <c r="A444" s="1" t="s">
        <v>1314</v>
      </c>
      <c r="J444" s="1" t="s">
        <v>1508</v>
      </c>
      <c r="K444" s="1" t="s">
        <v>1509</v>
      </c>
      <c r="L444" s="1" t="s">
        <v>1510</v>
      </c>
      <c r="M444" s="1">
        <v>2</v>
      </c>
    </row>
    <row r="445" spans="1:13" ht="15.75" x14ac:dyDescent="0.3">
      <c r="A445" s="1" t="s">
        <v>1301</v>
      </c>
      <c r="J445" s="1" t="s">
        <v>1511</v>
      </c>
      <c r="K445" s="1" t="s">
        <v>1509</v>
      </c>
      <c r="L445" s="1" t="s">
        <v>1512</v>
      </c>
      <c r="M445" s="1">
        <v>1</v>
      </c>
    </row>
    <row r="446" spans="1:13" ht="15.75" x14ac:dyDescent="0.3">
      <c r="A446" s="1" t="s">
        <v>1295</v>
      </c>
      <c r="J446" s="1" t="s">
        <v>1511</v>
      </c>
      <c r="K446" s="1" t="s">
        <v>1509</v>
      </c>
      <c r="L446" s="1" t="s">
        <v>1512</v>
      </c>
      <c r="M446" s="1">
        <v>1</v>
      </c>
    </row>
    <row r="447" spans="1:13" ht="15.75" x14ac:dyDescent="0.3">
      <c r="A447" s="1" t="s">
        <v>1295</v>
      </c>
      <c r="J447" s="1" t="s">
        <v>1511</v>
      </c>
      <c r="K447" s="1" t="s">
        <v>1509</v>
      </c>
      <c r="L447" s="1" t="s">
        <v>1512</v>
      </c>
      <c r="M447" s="1">
        <v>2</v>
      </c>
    </row>
    <row r="448" spans="1:13" ht="15.75" x14ac:dyDescent="0.3">
      <c r="A448" s="1" t="s">
        <v>1295</v>
      </c>
      <c r="J448" s="1" t="s">
        <v>1511</v>
      </c>
      <c r="K448" s="1" t="s">
        <v>1509</v>
      </c>
      <c r="L448" s="1" t="s">
        <v>1512</v>
      </c>
      <c r="M448" s="1">
        <v>1</v>
      </c>
    </row>
    <row r="449" spans="1:13" ht="15.75" x14ac:dyDescent="0.3">
      <c r="A449" s="1" t="s">
        <v>1328</v>
      </c>
      <c r="J449" s="1" t="s">
        <v>1511</v>
      </c>
      <c r="K449" s="1" t="s">
        <v>1509</v>
      </c>
      <c r="L449" s="1" t="s">
        <v>1513</v>
      </c>
      <c r="M449" s="1">
        <v>9</v>
      </c>
    </row>
    <row r="450" spans="1:13" ht="15.75" x14ac:dyDescent="0.3">
      <c r="A450" s="1" t="s">
        <v>1328</v>
      </c>
      <c r="J450" s="1" t="s">
        <v>1511</v>
      </c>
      <c r="K450" s="1" t="s">
        <v>1509</v>
      </c>
      <c r="L450" s="1" t="s">
        <v>1513</v>
      </c>
      <c r="M450" s="1">
        <v>12</v>
      </c>
    </row>
    <row r="451" spans="1:13" ht="15.75" x14ac:dyDescent="0.3">
      <c r="A451" s="1" t="s">
        <v>1329</v>
      </c>
      <c r="J451" s="1" t="s">
        <v>1511</v>
      </c>
      <c r="K451" s="1" t="s">
        <v>1509</v>
      </c>
      <c r="L451" s="1" t="s">
        <v>1510</v>
      </c>
      <c r="M451" s="1">
        <v>11</v>
      </c>
    </row>
    <row r="452" spans="1:13" ht="15.75" x14ac:dyDescent="0.3">
      <c r="A452" s="1" t="s">
        <v>1329</v>
      </c>
      <c r="J452" s="1" t="s">
        <v>1511</v>
      </c>
      <c r="K452" s="1" t="s">
        <v>1514</v>
      </c>
      <c r="L452" s="1" t="s">
        <v>1510</v>
      </c>
      <c r="M452" s="1">
        <v>5</v>
      </c>
    </row>
    <row r="453" spans="1:13" ht="15.75" x14ac:dyDescent="0.3">
      <c r="A453" s="1" t="s">
        <v>1329</v>
      </c>
      <c r="J453" s="1" t="s">
        <v>1511</v>
      </c>
      <c r="K453" s="1" t="s">
        <v>1509</v>
      </c>
      <c r="L453" s="1" t="s">
        <v>1512</v>
      </c>
      <c r="M453" s="1">
        <v>8</v>
      </c>
    </row>
    <row r="454" spans="1:13" ht="15.75" x14ac:dyDescent="0.3">
      <c r="A454" s="1" t="s">
        <v>1325</v>
      </c>
      <c r="J454" s="1" t="s">
        <v>1508</v>
      </c>
      <c r="K454" s="1" t="s">
        <v>1514</v>
      </c>
      <c r="L454" s="1" t="s">
        <v>1510</v>
      </c>
      <c r="M454" s="1">
        <v>2</v>
      </c>
    </row>
    <row r="455" spans="1:13" ht="15.75" x14ac:dyDescent="0.3">
      <c r="A455" s="1" t="s">
        <v>1325</v>
      </c>
      <c r="J455" s="1" t="s">
        <v>1511</v>
      </c>
      <c r="K455" s="1" t="s">
        <v>1514</v>
      </c>
      <c r="L455" s="1" t="s">
        <v>1512</v>
      </c>
      <c r="M455" s="1">
        <v>1</v>
      </c>
    </row>
    <row r="456" spans="1:13" ht="15.75" x14ac:dyDescent="0.3">
      <c r="A456" s="1" t="s">
        <v>1330</v>
      </c>
      <c r="J456" s="1" t="s">
        <v>1511</v>
      </c>
      <c r="K456" s="1" t="s">
        <v>1509</v>
      </c>
      <c r="L456" s="1" t="s">
        <v>1512</v>
      </c>
      <c r="M456" s="1">
        <v>1</v>
      </c>
    </row>
    <row r="457" spans="1:13" ht="15.75" x14ac:dyDescent="0.3">
      <c r="A457" s="1" t="s">
        <v>1292</v>
      </c>
      <c r="J457" s="1" t="s">
        <v>1511</v>
      </c>
      <c r="K457" s="1" t="s">
        <v>1514</v>
      </c>
      <c r="L457" s="1" t="s">
        <v>1513</v>
      </c>
      <c r="M457" s="1">
        <v>2</v>
      </c>
    </row>
    <row r="458" spans="1:13" ht="15.75" x14ac:dyDescent="0.3">
      <c r="A458" s="1" t="s">
        <v>1330</v>
      </c>
      <c r="J458" s="1" t="s">
        <v>1511</v>
      </c>
      <c r="K458" s="1" t="s">
        <v>1509</v>
      </c>
      <c r="L458" s="1" t="s">
        <v>1512</v>
      </c>
      <c r="M458" s="1">
        <v>2</v>
      </c>
    </row>
    <row r="459" spans="1:13" ht="15.75" x14ac:dyDescent="0.3">
      <c r="A459" s="1" t="s">
        <v>1330</v>
      </c>
      <c r="J459" s="1" t="s">
        <v>1511</v>
      </c>
      <c r="K459" s="1" t="s">
        <v>1509</v>
      </c>
      <c r="L459" s="1" t="s">
        <v>1512</v>
      </c>
      <c r="M459" s="1">
        <v>6</v>
      </c>
    </row>
    <row r="460" spans="1:13" ht="15.75" x14ac:dyDescent="0.3">
      <c r="A460" s="1" t="s">
        <v>1330</v>
      </c>
      <c r="J460" s="1" t="s">
        <v>1511</v>
      </c>
      <c r="K460" s="1" t="s">
        <v>1509</v>
      </c>
      <c r="L460" s="1" t="s">
        <v>1512</v>
      </c>
      <c r="M460" s="1">
        <v>1</v>
      </c>
    </row>
    <row r="461" spans="1:13" ht="15.75" x14ac:dyDescent="0.3">
      <c r="A461" s="1" t="s">
        <v>1330</v>
      </c>
      <c r="J461" s="1" t="s">
        <v>1511</v>
      </c>
      <c r="K461" s="1" t="s">
        <v>1509</v>
      </c>
      <c r="L461" s="1" t="s">
        <v>1512</v>
      </c>
      <c r="M461" s="1">
        <v>2</v>
      </c>
    </row>
    <row r="462" spans="1:13" ht="15.75" x14ac:dyDescent="0.3">
      <c r="A462" s="1" t="s">
        <v>1330</v>
      </c>
      <c r="J462" s="1" t="s">
        <v>1511</v>
      </c>
      <c r="K462" s="1" t="s">
        <v>1509</v>
      </c>
      <c r="L462" s="1" t="s">
        <v>1512</v>
      </c>
      <c r="M462" s="1">
        <v>1</v>
      </c>
    </row>
    <row r="463" spans="1:13" ht="15.75" x14ac:dyDescent="0.3">
      <c r="A463" s="1" t="s">
        <v>1330</v>
      </c>
      <c r="J463" s="1" t="s">
        <v>1511</v>
      </c>
      <c r="K463" s="1" t="s">
        <v>1509</v>
      </c>
      <c r="L463" s="1" t="s">
        <v>1512</v>
      </c>
      <c r="M463" s="1">
        <v>2</v>
      </c>
    </row>
    <row r="464" spans="1:13" ht="15.75" x14ac:dyDescent="0.3">
      <c r="A464" s="1" t="s">
        <v>1330</v>
      </c>
      <c r="J464" s="1" t="s">
        <v>1511</v>
      </c>
      <c r="K464" s="1" t="s">
        <v>1509</v>
      </c>
      <c r="L464" s="1" t="s">
        <v>1512</v>
      </c>
      <c r="M464" s="1">
        <v>7</v>
      </c>
    </row>
    <row r="465" spans="1:13" ht="15.75" x14ac:dyDescent="0.3">
      <c r="A465" s="1" t="s">
        <v>1330</v>
      </c>
      <c r="J465" s="1" t="s">
        <v>1511</v>
      </c>
      <c r="K465" s="1" t="s">
        <v>1509</v>
      </c>
      <c r="L465" s="1" t="s">
        <v>1512</v>
      </c>
      <c r="M465" s="1">
        <v>4</v>
      </c>
    </row>
    <row r="466" spans="1:13" ht="15.75" x14ac:dyDescent="0.3">
      <c r="A466" s="1" t="s">
        <v>1292</v>
      </c>
      <c r="J466" s="1" t="s">
        <v>1511</v>
      </c>
      <c r="K466" s="1" t="s">
        <v>1514</v>
      </c>
      <c r="L466" s="1" t="s">
        <v>1510</v>
      </c>
      <c r="M466" s="1">
        <v>1</v>
      </c>
    </row>
    <row r="467" spans="1:13" ht="15.75" x14ac:dyDescent="0.3">
      <c r="A467" s="1" t="s">
        <v>1330</v>
      </c>
      <c r="J467" s="1" t="s">
        <v>1511</v>
      </c>
      <c r="K467" s="1" t="s">
        <v>1509</v>
      </c>
      <c r="L467" s="1" t="s">
        <v>1512</v>
      </c>
      <c r="M467" s="1">
        <v>2</v>
      </c>
    </row>
    <row r="468" spans="1:13" ht="15.75" x14ac:dyDescent="0.3">
      <c r="A468" s="1" t="s">
        <v>1330</v>
      </c>
      <c r="J468" s="1" t="s">
        <v>1511</v>
      </c>
      <c r="K468" s="1" t="s">
        <v>1509</v>
      </c>
      <c r="L468" s="1" t="s">
        <v>1512</v>
      </c>
      <c r="M468" s="1">
        <v>1</v>
      </c>
    </row>
    <row r="469" spans="1:13" ht="15.75" x14ac:dyDescent="0.3">
      <c r="A469" s="1" t="s">
        <v>1274</v>
      </c>
      <c r="J469" s="1" t="s">
        <v>1511</v>
      </c>
      <c r="K469" s="1" t="s">
        <v>1509</v>
      </c>
      <c r="L469" s="1" t="s">
        <v>1510</v>
      </c>
      <c r="M469" s="1">
        <v>1</v>
      </c>
    </row>
    <row r="470" spans="1:13" ht="15.75" x14ac:dyDescent="0.3">
      <c r="A470" s="1" t="s">
        <v>1330</v>
      </c>
      <c r="J470" s="1" t="s">
        <v>1511</v>
      </c>
      <c r="K470" s="1" t="s">
        <v>1509</v>
      </c>
      <c r="L470" s="1" t="s">
        <v>1512</v>
      </c>
      <c r="M470" s="1">
        <v>4</v>
      </c>
    </row>
    <row r="471" spans="1:13" ht="15.75" x14ac:dyDescent="0.3">
      <c r="A471" s="1" t="s">
        <v>1330</v>
      </c>
      <c r="J471" s="1" t="s">
        <v>1511</v>
      </c>
      <c r="K471" s="1" t="s">
        <v>1509</v>
      </c>
      <c r="L471" s="1" t="s">
        <v>1512</v>
      </c>
      <c r="M471" s="1">
        <v>1</v>
      </c>
    </row>
    <row r="472" spans="1:13" ht="15.75" x14ac:dyDescent="0.3">
      <c r="A472" s="1" t="s">
        <v>1330</v>
      </c>
      <c r="J472" s="1" t="s">
        <v>1511</v>
      </c>
      <c r="K472" s="1" t="s">
        <v>1509</v>
      </c>
      <c r="L472" s="1" t="s">
        <v>1512</v>
      </c>
      <c r="M472" s="1">
        <v>1</v>
      </c>
    </row>
    <row r="473" spans="1:13" ht="15.75" x14ac:dyDescent="0.3">
      <c r="A473" s="1" t="s">
        <v>1330</v>
      </c>
      <c r="J473" s="1" t="s">
        <v>1511</v>
      </c>
      <c r="K473" s="1" t="s">
        <v>1509</v>
      </c>
      <c r="L473" s="1" t="s">
        <v>1512</v>
      </c>
      <c r="M473" s="1">
        <v>1</v>
      </c>
    </row>
    <row r="474" spans="1:13" ht="15.75" x14ac:dyDescent="0.3">
      <c r="A474" s="1" t="s">
        <v>1330</v>
      </c>
      <c r="J474" s="1" t="s">
        <v>1511</v>
      </c>
      <c r="K474" s="1" t="s">
        <v>1509</v>
      </c>
      <c r="L474" s="1" t="s">
        <v>1512</v>
      </c>
      <c r="M474" s="1">
        <v>4</v>
      </c>
    </row>
    <row r="475" spans="1:13" ht="15.75" x14ac:dyDescent="0.3">
      <c r="A475" s="1" t="s">
        <v>1330</v>
      </c>
      <c r="J475" s="1" t="s">
        <v>1511</v>
      </c>
      <c r="K475" s="1" t="s">
        <v>1509</v>
      </c>
      <c r="L475" s="1" t="s">
        <v>1512</v>
      </c>
      <c r="M475" s="1">
        <v>3</v>
      </c>
    </row>
    <row r="476" spans="1:13" ht="15.75" x14ac:dyDescent="0.3">
      <c r="A476" s="1" t="s">
        <v>1324</v>
      </c>
      <c r="J476" s="1" t="s">
        <v>1511</v>
      </c>
      <c r="K476" s="1" t="s">
        <v>1509</v>
      </c>
      <c r="L476" s="1" t="s">
        <v>1512</v>
      </c>
      <c r="M476" s="1">
        <v>2</v>
      </c>
    </row>
    <row r="477" spans="1:13" ht="15.75" x14ac:dyDescent="0.3">
      <c r="A477" s="1" t="s">
        <v>1301</v>
      </c>
      <c r="J477" s="1" t="s">
        <v>1511</v>
      </c>
      <c r="K477" s="1" t="s">
        <v>1509</v>
      </c>
      <c r="L477" s="1" t="s">
        <v>1512</v>
      </c>
      <c r="M477" s="1">
        <v>1</v>
      </c>
    </row>
    <row r="478" spans="1:13" ht="15.75" x14ac:dyDescent="0.3">
      <c r="A478" s="1" t="s">
        <v>1316</v>
      </c>
      <c r="J478" s="1" t="s">
        <v>1511</v>
      </c>
      <c r="K478" s="1" t="s">
        <v>1509</v>
      </c>
      <c r="L478" s="1" t="s">
        <v>1510</v>
      </c>
      <c r="M478" s="1">
        <v>7</v>
      </c>
    </row>
    <row r="479" spans="1:13" ht="15.75" x14ac:dyDescent="0.3">
      <c r="A479" s="1" t="s">
        <v>1316</v>
      </c>
      <c r="J479" s="1" t="s">
        <v>1511</v>
      </c>
      <c r="K479" s="1" t="s">
        <v>1509</v>
      </c>
      <c r="L479" s="1" t="s">
        <v>1510</v>
      </c>
      <c r="M479" s="1">
        <v>3</v>
      </c>
    </row>
    <row r="480" spans="1:13" ht="15.75" x14ac:dyDescent="0.3">
      <c r="A480" s="1" t="s">
        <v>1324</v>
      </c>
      <c r="J480" s="1" t="s">
        <v>1511</v>
      </c>
      <c r="K480" s="1" t="s">
        <v>1509</v>
      </c>
      <c r="L480" s="1" t="s">
        <v>1512</v>
      </c>
      <c r="M480" s="1">
        <v>2</v>
      </c>
    </row>
    <row r="481" spans="1:13" ht="15.75" x14ac:dyDescent="0.3">
      <c r="A481" s="1" t="s">
        <v>1316</v>
      </c>
      <c r="J481" s="1" t="s">
        <v>1511</v>
      </c>
      <c r="K481" s="1" t="s">
        <v>1509</v>
      </c>
      <c r="L481" s="1" t="s">
        <v>1510</v>
      </c>
      <c r="M481" s="1">
        <v>3</v>
      </c>
    </row>
    <row r="482" spans="1:13" ht="15.75" x14ac:dyDescent="0.3">
      <c r="A482" s="1" t="s">
        <v>1316</v>
      </c>
      <c r="J482" s="1" t="s">
        <v>1508</v>
      </c>
      <c r="K482" s="1" t="s">
        <v>1509</v>
      </c>
      <c r="L482" s="1" t="s">
        <v>1510</v>
      </c>
      <c r="M482" s="1">
        <v>1</v>
      </c>
    </row>
    <row r="483" spans="1:13" ht="15.75" x14ac:dyDescent="0.3">
      <c r="A483" s="1" t="s">
        <v>1265</v>
      </c>
      <c r="J483" s="1" t="s">
        <v>1511</v>
      </c>
      <c r="K483" s="1" t="s">
        <v>1514</v>
      </c>
      <c r="L483" s="1" t="s">
        <v>1513</v>
      </c>
      <c r="M483" s="1">
        <v>5</v>
      </c>
    </row>
    <row r="484" spans="1:13" ht="15.75" x14ac:dyDescent="0.3">
      <c r="A484" s="1" t="s">
        <v>1319</v>
      </c>
      <c r="J484" s="1" t="s">
        <v>1511</v>
      </c>
      <c r="K484" s="1" t="s">
        <v>1509</v>
      </c>
      <c r="L484" s="1" t="s">
        <v>1512</v>
      </c>
      <c r="M484" s="1">
        <v>4</v>
      </c>
    </row>
    <row r="485" spans="1:13" ht="15.75" x14ac:dyDescent="0.3">
      <c r="A485" s="1" t="s">
        <v>1331</v>
      </c>
      <c r="J485" s="1" t="s">
        <v>1511</v>
      </c>
      <c r="K485" s="1" t="s">
        <v>1509</v>
      </c>
      <c r="L485" s="1" t="s">
        <v>1512</v>
      </c>
      <c r="M485" s="1">
        <v>5</v>
      </c>
    </row>
    <row r="486" spans="1:13" ht="15.75" x14ac:dyDescent="0.3">
      <c r="A486" s="1" t="s">
        <v>1331</v>
      </c>
      <c r="J486" s="1" t="s">
        <v>1511</v>
      </c>
      <c r="K486" s="1" t="s">
        <v>1509</v>
      </c>
      <c r="L486" s="1" t="s">
        <v>1512</v>
      </c>
      <c r="M486" s="1">
        <v>5</v>
      </c>
    </row>
    <row r="487" spans="1:13" ht="15.75" x14ac:dyDescent="0.3">
      <c r="A487" s="1" t="s">
        <v>1301</v>
      </c>
      <c r="J487" s="1" t="s">
        <v>1511</v>
      </c>
      <c r="K487" s="1" t="s">
        <v>1509</v>
      </c>
      <c r="L487" s="1" t="s">
        <v>1512</v>
      </c>
      <c r="M487" s="1">
        <v>1</v>
      </c>
    </row>
    <row r="488" spans="1:13" ht="15.75" x14ac:dyDescent="0.3">
      <c r="A488" s="1" t="s">
        <v>1273</v>
      </c>
      <c r="J488" s="1" t="s">
        <v>1511</v>
      </c>
      <c r="K488" s="1" t="s">
        <v>1509</v>
      </c>
      <c r="L488" s="1" t="s">
        <v>1512</v>
      </c>
      <c r="M488" s="1">
        <v>6</v>
      </c>
    </row>
    <row r="489" spans="1:13" ht="15.75" x14ac:dyDescent="0.3">
      <c r="A489" s="1" t="s">
        <v>1279</v>
      </c>
      <c r="J489" s="1" t="s">
        <v>1511</v>
      </c>
      <c r="K489" s="1" t="s">
        <v>1509</v>
      </c>
      <c r="L489" s="1" t="s">
        <v>1512</v>
      </c>
      <c r="M489" s="1">
        <v>6</v>
      </c>
    </row>
    <row r="490" spans="1:13" ht="15.75" x14ac:dyDescent="0.3">
      <c r="A490" s="1" t="s">
        <v>1277</v>
      </c>
      <c r="J490" s="1" t="s">
        <v>1511</v>
      </c>
      <c r="K490" s="1" t="s">
        <v>1509</v>
      </c>
      <c r="L490" s="1" t="s">
        <v>1512</v>
      </c>
      <c r="M490" s="1">
        <v>6</v>
      </c>
    </row>
    <row r="491" spans="1:13" ht="15.75" x14ac:dyDescent="0.3">
      <c r="A491" s="1" t="s">
        <v>1329</v>
      </c>
      <c r="J491" s="1" t="s">
        <v>1511</v>
      </c>
      <c r="K491" s="1" t="s">
        <v>1509</v>
      </c>
      <c r="L491" s="1" t="s">
        <v>1512</v>
      </c>
      <c r="M491" s="1">
        <v>1</v>
      </c>
    </row>
    <row r="492" spans="1:13" ht="15.75" x14ac:dyDescent="0.3">
      <c r="A492" s="1" t="s">
        <v>1329</v>
      </c>
      <c r="J492" s="1" t="s">
        <v>1511</v>
      </c>
      <c r="K492" s="1" t="s">
        <v>1509</v>
      </c>
      <c r="L492" s="1" t="s">
        <v>1512</v>
      </c>
      <c r="M492" s="1">
        <v>1</v>
      </c>
    </row>
    <row r="493" spans="1:13" ht="15.75" x14ac:dyDescent="0.3">
      <c r="A493" s="1" t="s">
        <v>1277</v>
      </c>
      <c r="J493" s="1" t="s">
        <v>1511</v>
      </c>
      <c r="K493" s="1" t="s">
        <v>1509</v>
      </c>
      <c r="L493" s="1" t="s">
        <v>1512</v>
      </c>
      <c r="M493" s="1">
        <v>6</v>
      </c>
    </row>
    <row r="494" spans="1:13" ht="15.75" x14ac:dyDescent="0.3">
      <c r="A494" s="1" t="s">
        <v>1329</v>
      </c>
      <c r="J494" s="1" t="s">
        <v>1511</v>
      </c>
      <c r="K494" s="1" t="s">
        <v>1509</v>
      </c>
      <c r="L494" s="1" t="s">
        <v>1512</v>
      </c>
      <c r="M494" s="1">
        <v>1</v>
      </c>
    </row>
    <row r="495" spans="1:13" ht="15.75" x14ac:dyDescent="0.3">
      <c r="A495" s="1" t="s">
        <v>1329</v>
      </c>
      <c r="J495" s="1" t="s">
        <v>1511</v>
      </c>
      <c r="K495" s="1" t="s">
        <v>1509</v>
      </c>
      <c r="L495" s="1" t="s">
        <v>1512</v>
      </c>
      <c r="M495" s="1">
        <v>2</v>
      </c>
    </row>
    <row r="496" spans="1:13" ht="15.75" x14ac:dyDescent="0.3">
      <c r="A496" s="1" t="s">
        <v>1329</v>
      </c>
      <c r="J496" s="1" t="s">
        <v>1511</v>
      </c>
      <c r="K496" s="1" t="s">
        <v>1509</v>
      </c>
      <c r="L496" s="1" t="s">
        <v>1512</v>
      </c>
      <c r="M496" s="1">
        <v>1</v>
      </c>
    </row>
    <row r="497" spans="1:13" ht="15.75" x14ac:dyDescent="0.3">
      <c r="A497" s="1" t="s">
        <v>1295</v>
      </c>
      <c r="J497" s="1" t="s">
        <v>1511</v>
      </c>
      <c r="K497" s="1" t="s">
        <v>1509</v>
      </c>
      <c r="L497" s="1" t="s">
        <v>1512</v>
      </c>
      <c r="M497" s="1">
        <v>1</v>
      </c>
    </row>
    <row r="498" spans="1:13" ht="15.75" x14ac:dyDescent="0.3">
      <c r="A498" s="1" t="s">
        <v>1312</v>
      </c>
      <c r="J498" s="1" t="s">
        <v>1511</v>
      </c>
      <c r="K498" s="1" t="s">
        <v>1509</v>
      </c>
      <c r="L498" s="1" t="s">
        <v>1512</v>
      </c>
      <c r="M498" s="1">
        <v>1</v>
      </c>
    </row>
    <row r="499" spans="1:13" ht="15.75" x14ac:dyDescent="0.3">
      <c r="A499" s="1" t="s">
        <v>1312</v>
      </c>
      <c r="J499" s="1" t="s">
        <v>1511</v>
      </c>
      <c r="K499" s="1" t="s">
        <v>1509</v>
      </c>
      <c r="L499" s="1" t="s">
        <v>1512</v>
      </c>
      <c r="M499" s="1">
        <v>2</v>
      </c>
    </row>
    <row r="500" spans="1:13" ht="15.75" x14ac:dyDescent="0.3">
      <c r="A500" s="1" t="s">
        <v>1332</v>
      </c>
      <c r="J500" s="1" t="s">
        <v>1511</v>
      </c>
      <c r="K500" s="1" t="s">
        <v>1509</v>
      </c>
      <c r="L500" s="1" t="s">
        <v>1512</v>
      </c>
      <c r="M500" s="1">
        <v>5</v>
      </c>
    </row>
    <row r="501" spans="1:13" ht="15.75" x14ac:dyDescent="0.3">
      <c r="A501" s="1" t="s">
        <v>1267</v>
      </c>
      <c r="J501" s="1" t="s">
        <v>1511</v>
      </c>
      <c r="K501" s="1" t="s">
        <v>1509</v>
      </c>
      <c r="L501" s="1" t="s">
        <v>1512</v>
      </c>
      <c r="M501" s="1">
        <v>2</v>
      </c>
    </row>
    <row r="502" spans="1:13" ht="15.75" x14ac:dyDescent="0.3">
      <c r="A502" s="1" t="s">
        <v>1267</v>
      </c>
      <c r="J502" s="1" t="s">
        <v>1511</v>
      </c>
      <c r="K502" s="1" t="s">
        <v>1509</v>
      </c>
      <c r="L502" s="1" t="s">
        <v>1512</v>
      </c>
      <c r="M502" s="1">
        <v>4</v>
      </c>
    </row>
    <row r="503" spans="1:13" ht="15.75" x14ac:dyDescent="0.3">
      <c r="A503" s="1" t="s">
        <v>1267</v>
      </c>
      <c r="J503" s="1" t="s">
        <v>1511</v>
      </c>
      <c r="K503" s="1" t="s">
        <v>1509</v>
      </c>
      <c r="L503" s="1" t="s">
        <v>1512</v>
      </c>
      <c r="M503" s="1">
        <v>2</v>
      </c>
    </row>
    <row r="504" spans="1:13" ht="15.75" x14ac:dyDescent="0.3">
      <c r="A504" s="1" t="s">
        <v>1333</v>
      </c>
      <c r="J504" s="1" t="s">
        <v>1511</v>
      </c>
      <c r="K504" s="1" t="s">
        <v>1509</v>
      </c>
      <c r="L504" s="1" t="s">
        <v>1512</v>
      </c>
      <c r="M504" s="1">
        <v>5</v>
      </c>
    </row>
    <row r="505" spans="1:13" ht="15.75" x14ac:dyDescent="0.3">
      <c r="A505" s="1" t="s">
        <v>1333</v>
      </c>
      <c r="J505" s="1" t="s">
        <v>1511</v>
      </c>
      <c r="K505" s="1" t="s">
        <v>1509</v>
      </c>
      <c r="L505" s="1" t="s">
        <v>1512</v>
      </c>
      <c r="M505" s="1">
        <v>5</v>
      </c>
    </row>
    <row r="506" spans="1:13" ht="15.75" x14ac:dyDescent="0.3">
      <c r="A506" s="1" t="s">
        <v>1267</v>
      </c>
      <c r="J506" s="1" t="s">
        <v>1511</v>
      </c>
      <c r="K506" s="1" t="s">
        <v>1509</v>
      </c>
      <c r="L506" s="1" t="s">
        <v>1512</v>
      </c>
      <c r="M506" s="1">
        <v>1</v>
      </c>
    </row>
    <row r="507" spans="1:13" ht="15.75" x14ac:dyDescent="0.3">
      <c r="A507" s="1" t="s">
        <v>1319</v>
      </c>
      <c r="J507" s="1" t="s">
        <v>1511</v>
      </c>
      <c r="K507" s="1" t="s">
        <v>1509</v>
      </c>
      <c r="L507" s="1" t="s">
        <v>1512</v>
      </c>
      <c r="M507" s="1">
        <v>2</v>
      </c>
    </row>
    <row r="508" spans="1:13" ht="15.75" x14ac:dyDescent="0.3">
      <c r="A508" s="1" t="s">
        <v>1317</v>
      </c>
      <c r="J508" s="1" t="s">
        <v>1508</v>
      </c>
      <c r="K508" s="1" t="s">
        <v>1509</v>
      </c>
      <c r="L508" s="1" t="s">
        <v>1510</v>
      </c>
      <c r="M508" s="1">
        <v>4</v>
      </c>
    </row>
    <row r="509" spans="1:13" ht="15.75" x14ac:dyDescent="0.3">
      <c r="A509" s="1" t="s">
        <v>1282</v>
      </c>
      <c r="J509" s="1" t="s">
        <v>1511</v>
      </c>
      <c r="K509" s="1" t="s">
        <v>1509</v>
      </c>
      <c r="L509" s="1" t="s">
        <v>1512</v>
      </c>
      <c r="M509" s="1">
        <v>5</v>
      </c>
    </row>
    <row r="510" spans="1:13" ht="15.75" x14ac:dyDescent="0.3">
      <c r="A510" s="1" t="s">
        <v>1294</v>
      </c>
      <c r="J510" s="1" t="s">
        <v>1511</v>
      </c>
      <c r="K510" s="1" t="s">
        <v>1514</v>
      </c>
      <c r="L510" s="1" t="s">
        <v>1512</v>
      </c>
      <c r="M510" s="1">
        <v>1</v>
      </c>
    </row>
    <row r="511" spans="1:13" ht="15.75" x14ac:dyDescent="0.3">
      <c r="A511" s="1" t="s">
        <v>1334</v>
      </c>
      <c r="J511" s="1" t="s">
        <v>1511</v>
      </c>
      <c r="K511" s="1" t="s">
        <v>1509</v>
      </c>
      <c r="L511" s="1" t="s">
        <v>1512</v>
      </c>
      <c r="M511" s="1">
        <v>63</v>
      </c>
    </row>
    <row r="512" spans="1:13" ht="15.75" x14ac:dyDescent="0.3">
      <c r="A512" s="1" t="s">
        <v>1331</v>
      </c>
      <c r="J512" s="1" t="s">
        <v>1511</v>
      </c>
      <c r="K512" s="1" t="s">
        <v>1509</v>
      </c>
      <c r="L512" s="1" t="s">
        <v>1512</v>
      </c>
      <c r="M512" s="1">
        <v>3</v>
      </c>
    </row>
    <row r="513" spans="1:13" ht="15.75" x14ac:dyDescent="0.3">
      <c r="A513" s="1" t="s">
        <v>1331</v>
      </c>
      <c r="J513" s="1" t="s">
        <v>1511</v>
      </c>
      <c r="K513" s="1" t="s">
        <v>1509</v>
      </c>
      <c r="L513" s="1" t="s">
        <v>1512</v>
      </c>
      <c r="M513" s="1">
        <v>5</v>
      </c>
    </row>
    <row r="514" spans="1:13" ht="15.75" x14ac:dyDescent="0.3">
      <c r="A514" s="1" t="s">
        <v>1331</v>
      </c>
      <c r="J514" s="1" t="s">
        <v>1511</v>
      </c>
      <c r="K514" s="1" t="s">
        <v>1509</v>
      </c>
      <c r="L514" s="1" t="s">
        <v>1512</v>
      </c>
      <c r="M514" s="1">
        <v>4</v>
      </c>
    </row>
    <row r="515" spans="1:13" ht="15.75" x14ac:dyDescent="0.3">
      <c r="A515" s="1" t="s">
        <v>1331</v>
      </c>
      <c r="J515" s="1" t="s">
        <v>1511</v>
      </c>
      <c r="K515" s="1" t="s">
        <v>1509</v>
      </c>
      <c r="L515" s="1" t="s">
        <v>1512</v>
      </c>
      <c r="M515" s="1">
        <v>5</v>
      </c>
    </row>
    <row r="516" spans="1:13" ht="15.75" x14ac:dyDescent="0.3">
      <c r="A516" s="1" t="s">
        <v>1331</v>
      </c>
      <c r="J516" s="1" t="s">
        <v>1511</v>
      </c>
      <c r="K516" s="1" t="s">
        <v>1509</v>
      </c>
      <c r="L516" s="1" t="s">
        <v>1512</v>
      </c>
      <c r="M516" s="1">
        <v>4</v>
      </c>
    </row>
    <row r="517" spans="1:13" ht="15.75" x14ac:dyDescent="0.3">
      <c r="A517" s="1" t="s">
        <v>1331</v>
      </c>
      <c r="J517" s="1" t="s">
        <v>1511</v>
      </c>
      <c r="K517" s="1" t="s">
        <v>1509</v>
      </c>
      <c r="L517" s="1" t="s">
        <v>1512</v>
      </c>
      <c r="M517" s="1">
        <v>5</v>
      </c>
    </row>
    <row r="518" spans="1:13" ht="15.75" x14ac:dyDescent="0.3">
      <c r="A518" s="1" t="s">
        <v>1331</v>
      </c>
      <c r="J518" s="1" t="s">
        <v>1511</v>
      </c>
      <c r="K518" s="1" t="s">
        <v>1509</v>
      </c>
      <c r="L518" s="1" t="s">
        <v>1512</v>
      </c>
      <c r="M518" s="1">
        <v>3</v>
      </c>
    </row>
    <row r="519" spans="1:13" ht="15.75" x14ac:dyDescent="0.3">
      <c r="A519" s="1" t="s">
        <v>1267</v>
      </c>
      <c r="J519" s="1" t="s">
        <v>1511</v>
      </c>
      <c r="K519" s="1" t="s">
        <v>1509</v>
      </c>
      <c r="L519" s="1" t="s">
        <v>1512</v>
      </c>
      <c r="M519" s="1">
        <v>1</v>
      </c>
    </row>
    <row r="520" spans="1:13" ht="15.75" x14ac:dyDescent="0.3">
      <c r="A520" s="1" t="s">
        <v>1310</v>
      </c>
      <c r="J520" s="1" t="s">
        <v>1511</v>
      </c>
      <c r="K520" s="1" t="s">
        <v>1509</v>
      </c>
      <c r="L520" s="1" t="s">
        <v>1512</v>
      </c>
      <c r="M520" s="1">
        <v>1</v>
      </c>
    </row>
    <row r="521" spans="1:13" ht="15.75" x14ac:dyDescent="0.3">
      <c r="A521" s="1" t="s">
        <v>1328</v>
      </c>
      <c r="J521" s="1" t="s">
        <v>1511</v>
      </c>
      <c r="K521" s="1" t="s">
        <v>1509</v>
      </c>
      <c r="L521" s="1" t="s">
        <v>1513</v>
      </c>
      <c r="M521" s="1">
        <v>9</v>
      </c>
    </row>
    <row r="522" spans="1:13" ht="15.75" x14ac:dyDescent="0.3">
      <c r="A522" s="1" t="s">
        <v>1310</v>
      </c>
      <c r="J522" s="1" t="s">
        <v>1511</v>
      </c>
      <c r="K522" s="1" t="s">
        <v>1509</v>
      </c>
      <c r="L522" s="1" t="s">
        <v>1512</v>
      </c>
      <c r="M522" s="1">
        <v>3</v>
      </c>
    </row>
    <row r="523" spans="1:13" ht="15.75" x14ac:dyDescent="0.3">
      <c r="A523" s="1" t="s">
        <v>1294</v>
      </c>
      <c r="J523" s="1" t="s">
        <v>1511</v>
      </c>
      <c r="K523" s="1" t="s">
        <v>1514</v>
      </c>
      <c r="L523" s="1" t="s">
        <v>1512</v>
      </c>
      <c r="M523" s="1">
        <v>1</v>
      </c>
    </row>
    <row r="524" spans="1:13" ht="15.75" x14ac:dyDescent="0.3">
      <c r="A524" s="1" t="s">
        <v>1269</v>
      </c>
      <c r="J524" s="1" t="s">
        <v>1511</v>
      </c>
      <c r="K524" s="1" t="s">
        <v>1509</v>
      </c>
      <c r="L524" s="1" t="s">
        <v>1512</v>
      </c>
      <c r="M524" s="1">
        <v>3</v>
      </c>
    </row>
    <row r="525" spans="1:13" ht="15.75" x14ac:dyDescent="0.3">
      <c r="A525" s="1" t="s">
        <v>1310</v>
      </c>
      <c r="J525" s="1" t="s">
        <v>1511</v>
      </c>
      <c r="K525" s="1" t="s">
        <v>1509</v>
      </c>
      <c r="L525" s="1" t="s">
        <v>1512</v>
      </c>
      <c r="M525" s="1">
        <v>6</v>
      </c>
    </row>
    <row r="526" spans="1:13" ht="15.75" x14ac:dyDescent="0.3">
      <c r="A526" s="1" t="s">
        <v>1269</v>
      </c>
      <c r="J526" s="1" t="s">
        <v>1511</v>
      </c>
      <c r="K526" s="1" t="s">
        <v>1509</v>
      </c>
      <c r="L526" s="1" t="s">
        <v>1512</v>
      </c>
      <c r="M526" s="1">
        <v>1</v>
      </c>
    </row>
    <row r="527" spans="1:13" ht="15.75" x14ac:dyDescent="0.3">
      <c r="A527" s="1" t="s">
        <v>1269</v>
      </c>
      <c r="J527" s="1" t="s">
        <v>1511</v>
      </c>
      <c r="K527" s="1" t="s">
        <v>1509</v>
      </c>
      <c r="L527" s="1" t="s">
        <v>1512</v>
      </c>
      <c r="M527" s="1">
        <v>1</v>
      </c>
    </row>
    <row r="528" spans="1:13" ht="15.75" x14ac:dyDescent="0.3">
      <c r="A528" s="1" t="s">
        <v>1269</v>
      </c>
      <c r="J528" s="1" t="s">
        <v>1511</v>
      </c>
      <c r="K528" s="1" t="s">
        <v>1509</v>
      </c>
      <c r="L528" s="1" t="s">
        <v>1512</v>
      </c>
      <c r="M528" s="1">
        <v>2</v>
      </c>
    </row>
    <row r="529" spans="1:13" ht="15.75" x14ac:dyDescent="0.3">
      <c r="A529" s="1" t="s">
        <v>1294</v>
      </c>
      <c r="J529" s="1" t="s">
        <v>1511</v>
      </c>
      <c r="K529" s="1" t="s">
        <v>1514</v>
      </c>
      <c r="L529" s="1" t="s">
        <v>1512</v>
      </c>
      <c r="M529" s="1">
        <v>1</v>
      </c>
    </row>
    <row r="530" spans="1:13" ht="15.75" x14ac:dyDescent="0.3">
      <c r="A530" s="1" t="s">
        <v>1335</v>
      </c>
      <c r="J530" s="1" t="s">
        <v>1511</v>
      </c>
      <c r="K530" s="1" t="s">
        <v>1509</v>
      </c>
      <c r="L530" s="1" t="s">
        <v>1512</v>
      </c>
      <c r="M530" s="1">
        <v>15</v>
      </c>
    </row>
    <row r="531" spans="1:13" ht="15.75" x14ac:dyDescent="0.3">
      <c r="A531" s="1" t="s">
        <v>1275</v>
      </c>
      <c r="J531" s="1" t="s">
        <v>1511</v>
      </c>
      <c r="K531" s="1" t="s">
        <v>1509</v>
      </c>
      <c r="L531" s="1" t="s">
        <v>1512</v>
      </c>
      <c r="M531" s="1">
        <v>1</v>
      </c>
    </row>
    <row r="532" spans="1:13" ht="15.75" x14ac:dyDescent="0.3">
      <c r="A532" s="1" t="s">
        <v>1275</v>
      </c>
      <c r="J532" s="1" t="s">
        <v>1511</v>
      </c>
      <c r="K532" s="1" t="s">
        <v>1509</v>
      </c>
      <c r="L532" s="1" t="s">
        <v>1512</v>
      </c>
      <c r="M532" s="1">
        <v>1</v>
      </c>
    </row>
    <row r="533" spans="1:13" ht="15.75" x14ac:dyDescent="0.3">
      <c r="A533" s="1" t="s">
        <v>1275</v>
      </c>
      <c r="J533" s="1" t="s">
        <v>1511</v>
      </c>
      <c r="K533" s="1" t="s">
        <v>1509</v>
      </c>
      <c r="L533" s="1" t="s">
        <v>1512</v>
      </c>
      <c r="M533" s="1">
        <v>1</v>
      </c>
    </row>
    <row r="534" spans="1:13" ht="15.75" x14ac:dyDescent="0.3">
      <c r="A534" s="1" t="s">
        <v>1294</v>
      </c>
      <c r="J534" s="1" t="s">
        <v>1511</v>
      </c>
      <c r="K534" s="1" t="s">
        <v>1514</v>
      </c>
      <c r="L534" s="1" t="s">
        <v>1512</v>
      </c>
      <c r="M534" s="1">
        <v>2</v>
      </c>
    </row>
    <row r="535" spans="1:13" ht="15.75" x14ac:dyDescent="0.3">
      <c r="A535" s="1" t="s">
        <v>1282</v>
      </c>
      <c r="J535" s="1" t="s">
        <v>1511</v>
      </c>
      <c r="K535" s="1" t="s">
        <v>1509</v>
      </c>
      <c r="L535" s="1" t="s">
        <v>1512</v>
      </c>
      <c r="M535" s="1">
        <v>17</v>
      </c>
    </row>
    <row r="536" spans="1:13" ht="15.75" x14ac:dyDescent="0.3">
      <c r="A536" s="1" t="s">
        <v>1282</v>
      </c>
      <c r="J536" s="1" t="s">
        <v>1511</v>
      </c>
      <c r="K536" s="1" t="s">
        <v>1509</v>
      </c>
      <c r="L536" s="1" t="s">
        <v>1512</v>
      </c>
      <c r="M536" s="1">
        <v>14</v>
      </c>
    </row>
    <row r="537" spans="1:13" ht="15.75" x14ac:dyDescent="0.3">
      <c r="A537" s="1" t="s">
        <v>1317</v>
      </c>
      <c r="J537" s="1" t="s">
        <v>1508</v>
      </c>
      <c r="K537" s="1" t="s">
        <v>1509</v>
      </c>
      <c r="L537" s="1" t="s">
        <v>1510</v>
      </c>
      <c r="M537" s="1">
        <v>1</v>
      </c>
    </row>
    <row r="538" spans="1:13" ht="15.75" x14ac:dyDescent="0.3">
      <c r="A538" s="1" t="s">
        <v>1291</v>
      </c>
      <c r="J538" s="1" t="s">
        <v>1511</v>
      </c>
      <c r="K538" s="1" t="s">
        <v>1509</v>
      </c>
      <c r="L538" s="1" t="s">
        <v>1512</v>
      </c>
      <c r="M538" s="1">
        <v>11</v>
      </c>
    </row>
    <row r="539" spans="1:13" ht="15.75" x14ac:dyDescent="0.3">
      <c r="A539" s="1" t="s">
        <v>1330</v>
      </c>
      <c r="J539" s="1" t="s">
        <v>1511</v>
      </c>
      <c r="K539" s="1" t="s">
        <v>1509</v>
      </c>
      <c r="L539" s="1" t="s">
        <v>1512</v>
      </c>
      <c r="M539" s="1">
        <v>4</v>
      </c>
    </row>
    <row r="540" spans="1:13" ht="15.75" x14ac:dyDescent="0.3">
      <c r="A540" s="1" t="s">
        <v>1330</v>
      </c>
      <c r="J540" s="1" t="s">
        <v>1511</v>
      </c>
      <c r="K540" s="1" t="s">
        <v>1509</v>
      </c>
      <c r="L540" s="1" t="s">
        <v>1512</v>
      </c>
      <c r="M540" s="1">
        <v>3</v>
      </c>
    </row>
    <row r="541" spans="1:13" ht="15.75" x14ac:dyDescent="0.3">
      <c r="A541" s="1" t="s">
        <v>1330</v>
      </c>
      <c r="J541" s="1" t="s">
        <v>1511</v>
      </c>
      <c r="K541" s="1" t="s">
        <v>1509</v>
      </c>
      <c r="L541" s="1" t="s">
        <v>1512</v>
      </c>
      <c r="M541" s="1">
        <v>1</v>
      </c>
    </row>
    <row r="542" spans="1:13" ht="15.75" x14ac:dyDescent="0.3">
      <c r="A542" s="1" t="s">
        <v>1330</v>
      </c>
      <c r="J542" s="1" t="s">
        <v>1511</v>
      </c>
      <c r="K542" s="1" t="s">
        <v>1509</v>
      </c>
      <c r="L542" s="1" t="s">
        <v>1512</v>
      </c>
      <c r="M542" s="1">
        <v>1</v>
      </c>
    </row>
    <row r="543" spans="1:13" ht="15.75" x14ac:dyDescent="0.3">
      <c r="A543" s="1" t="s">
        <v>1330</v>
      </c>
      <c r="J543" s="1" t="s">
        <v>1511</v>
      </c>
      <c r="K543" s="1" t="s">
        <v>1509</v>
      </c>
      <c r="L543" s="1" t="s">
        <v>1512</v>
      </c>
      <c r="M543" s="1">
        <v>3</v>
      </c>
    </row>
    <row r="544" spans="1:13" ht="15.75" x14ac:dyDescent="0.3">
      <c r="A544" s="1" t="s">
        <v>1330</v>
      </c>
      <c r="J544" s="1" t="s">
        <v>1511</v>
      </c>
      <c r="K544" s="1" t="s">
        <v>1509</v>
      </c>
      <c r="L544" s="1" t="s">
        <v>1512</v>
      </c>
      <c r="M544" s="1">
        <v>2</v>
      </c>
    </row>
    <row r="545" spans="1:13" ht="15.75" x14ac:dyDescent="0.3">
      <c r="A545" s="1" t="s">
        <v>1279</v>
      </c>
      <c r="J545" s="1" t="s">
        <v>1511</v>
      </c>
      <c r="K545" s="1" t="s">
        <v>1509</v>
      </c>
      <c r="L545" s="1" t="s">
        <v>1512</v>
      </c>
      <c r="M545" s="1">
        <v>1</v>
      </c>
    </row>
    <row r="546" spans="1:13" ht="15.75" x14ac:dyDescent="0.3">
      <c r="A546" s="1" t="s">
        <v>1277</v>
      </c>
      <c r="J546" s="1" t="s">
        <v>1511</v>
      </c>
      <c r="K546" s="1" t="s">
        <v>1509</v>
      </c>
      <c r="L546" s="1" t="s">
        <v>1512</v>
      </c>
      <c r="M546" s="1">
        <v>1</v>
      </c>
    </row>
    <row r="547" spans="1:13" ht="15.75" x14ac:dyDescent="0.3">
      <c r="A547" s="1" t="s">
        <v>1277</v>
      </c>
      <c r="J547" s="1" t="s">
        <v>1511</v>
      </c>
      <c r="K547" s="1" t="s">
        <v>1509</v>
      </c>
      <c r="L547" s="1" t="s">
        <v>1512</v>
      </c>
      <c r="M547" s="1">
        <v>1</v>
      </c>
    </row>
    <row r="548" spans="1:13" ht="15.75" x14ac:dyDescent="0.3">
      <c r="A548" s="1" t="s">
        <v>1330</v>
      </c>
      <c r="J548" s="1" t="s">
        <v>1511</v>
      </c>
      <c r="K548" s="1" t="s">
        <v>1509</v>
      </c>
      <c r="L548" s="1" t="s">
        <v>1512</v>
      </c>
      <c r="M548" s="1">
        <v>2</v>
      </c>
    </row>
    <row r="549" spans="1:13" ht="15.75" x14ac:dyDescent="0.3">
      <c r="A549" s="1" t="s">
        <v>1330</v>
      </c>
      <c r="J549" s="1" t="s">
        <v>1511</v>
      </c>
      <c r="K549" s="1" t="s">
        <v>1509</v>
      </c>
      <c r="L549" s="1" t="s">
        <v>1512</v>
      </c>
      <c r="M549" s="1">
        <v>1</v>
      </c>
    </row>
    <row r="550" spans="1:13" ht="15.75" x14ac:dyDescent="0.3">
      <c r="A550" s="1" t="s">
        <v>1330</v>
      </c>
      <c r="J550" s="1" t="s">
        <v>1511</v>
      </c>
      <c r="K550" s="1" t="s">
        <v>1509</v>
      </c>
      <c r="L550" s="1" t="s">
        <v>1512</v>
      </c>
      <c r="M550" s="1">
        <v>1</v>
      </c>
    </row>
    <row r="551" spans="1:13" ht="15.75" x14ac:dyDescent="0.3">
      <c r="A551" s="1" t="s">
        <v>1330</v>
      </c>
      <c r="J551" s="1" t="s">
        <v>1511</v>
      </c>
      <c r="K551" s="1" t="s">
        <v>1509</v>
      </c>
      <c r="L551" s="1" t="s">
        <v>1512</v>
      </c>
      <c r="M551" s="1">
        <v>3</v>
      </c>
    </row>
    <row r="552" spans="1:13" ht="15.75" x14ac:dyDescent="0.3">
      <c r="A552" s="1" t="s">
        <v>1273</v>
      </c>
      <c r="J552" s="1" t="s">
        <v>1511</v>
      </c>
      <c r="K552" s="1" t="s">
        <v>1509</v>
      </c>
      <c r="L552" s="1" t="s">
        <v>1512</v>
      </c>
      <c r="M552" s="1">
        <v>1</v>
      </c>
    </row>
    <row r="553" spans="1:13" ht="15.75" x14ac:dyDescent="0.3">
      <c r="A553" s="1" t="s">
        <v>1330</v>
      </c>
      <c r="J553" s="1" t="s">
        <v>1511</v>
      </c>
      <c r="K553" s="1" t="s">
        <v>1509</v>
      </c>
      <c r="L553" s="1" t="s">
        <v>1512</v>
      </c>
      <c r="M553" s="1">
        <v>1</v>
      </c>
    </row>
    <row r="554" spans="1:13" ht="15.75" x14ac:dyDescent="0.3">
      <c r="A554" s="1" t="s">
        <v>1330</v>
      </c>
      <c r="J554" s="1" t="s">
        <v>1511</v>
      </c>
      <c r="K554" s="1" t="s">
        <v>1509</v>
      </c>
      <c r="L554" s="1" t="s">
        <v>1512</v>
      </c>
      <c r="M554" s="1">
        <v>5</v>
      </c>
    </row>
    <row r="555" spans="1:13" ht="15.75" x14ac:dyDescent="0.3">
      <c r="A555" s="1" t="s">
        <v>1303</v>
      </c>
      <c r="J555" s="1" t="s">
        <v>1511</v>
      </c>
      <c r="K555" s="1" t="s">
        <v>1509</v>
      </c>
      <c r="L555" s="1" t="s">
        <v>1512</v>
      </c>
      <c r="M555" s="1">
        <v>1</v>
      </c>
    </row>
    <row r="556" spans="1:13" ht="15.75" x14ac:dyDescent="0.3">
      <c r="A556" s="1" t="s">
        <v>1303</v>
      </c>
      <c r="J556" s="1" t="s">
        <v>1511</v>
      </c>
      <c r="K556" s="1" t="s">
        <v>1509</v>
      </c>
      <c r="L556" s="1" t="s">
        <v>1512</v>
      </c>
      <c r="M556" s="1">
        <v>2</v>
      </c>
    </row>
    <row r="557" spans="1:13" ht="15.75" x14ac:dyDescent="0.3">
      <c r="A557" s="1" t="s">
        <v>1285</v>
      </c>
      <c r="J557" s="1" t="s">
        <v>1511</v>
      </c>
      <c r="K557" s="1" t="s">
        <v>1509</v>
      </c>
      <c r="L557" s="1" t="s">
        <v>1512</v>
      </c>
      <c r="M557" s="1">
        <v>5</v>
      </c>
    </row>
    <row r="558" spans="1:13" ht="15.75" x14ac:dyDescent="0.3">
      <c r="A558" s="1" t="s">
        <v>1303</v>
      </c>
      <c r="J558" s="1" t="s">
        <v>1511</v>
      </c>
      <c r="K558" s="1" t="s">
        <v>1509</v>
      </c>
      <c r="L558" s="1" t="s">
        <v>1512</v>
      </c>
      <c r="M558" s="1">
        <v>1</v>
      </c>
    </row>
    <row r="559" spans="1:13" ht="15.75" x14ac:dyDescent="0.3">
      <c r="A559" s="1" t="s">
        <v>1303</v>
      </c>
      <c r="J559" s="1" t="s">
        <v>1511</v>
      </c>
      <c r="K559" s="1" t="s">
        <v>1509</v>
      </c>
      <c r="L559" s="1" t="s">
        <v>1512</v>
      </c>
      <c r="M559" s="1">
        <v>1</v>
      </c>
    </row>
    <row r="560" spans="1:13" ht="15.75" x14ac:dyDescent="0.3">
      <c r="A560" s="1" t="s">
        <v>1310</v>
      </c>
      <c r="J560" s="1" t="s">
        <v>1511</v>
      </c>
      <c r="K560" s="1" t="s">
        <v>1509</v>
      </c>
      <c r="L560" s="1" t="s">
        <v>1512</v>
      </c>
      <c r="M560" s="1">
        <v>1</v>
      </c>
    </row>
    <row r="561" spans="1:13" ht="15.75" x14ac:dyDescent="0.3">
      <c r="A561" s="1" t="s">
        <v>1295</v>
      </c>
      <c r="J561" s="1" t="s">
        <v>1511</v>
      </c>
      <c r="K561" s="1" t="s">
        <v>1509</v>
      </c>
      <c r="L561" s="1" t="s">
        <v>1512</v>
      </c>
      <c r="M561" s="1">
        <v>5</v>
      </c>
    </row>
    <row r="562" spans="1:13" ht="15.75" x14ac:dyDescent="0.3">
      <c r="A562" s="1" t="s">
        <v>1275</v>
      </c>
      <c r="J562" s="1" t="s">
        <v>1511</v>
      </c>
      <c r="K562" s="1" t="s">
        <v>1509</v>
      </c>
      <c r="L562" s="1" t="s">
        <v>1512</v>
      </c>
      <c r="M562" s="1">
        <v>1</v>
      </c>
    </row>
    <row r="563" spans="1:13" ht="15.75" x14ac:dyDescent="0.3">
      <c r="A563" s="1" t="s">
        <v>1317</v>
      </c>
      <c r="J563" s="1" t="s">
        <v>1508</v>
      </c>
      <c r="K563" s="1" t="s">
        <v>1509</v>
      </c>
      <c r="L563" s="1" t="s">
        <v>1510</v>
      </c>
      <c r="M563" s="1">
        <v>1</v>
      </c>
    </row>
    <row r="564" spans="1:13" ht="15.75" x14ac:dyDescent="0.3">
      <c r="A564" s="1" t="s">
        <v>1272</v>
      </c>
      <c r="J564" s="1" t="s">
        <v>1511</v>
      </c>
      <c r="K564" s="1" t="s">
        <v>1509</v>
      </c>
      <c r="L564" s="1" t="s">
        <v>1513</v>
      </c>
      <c r="M564" s="1">
        <v>1</v>
      </c>
    </row>
    <row r="565" spans="1:13" ht="15.75" x14ac:dyDescent="0.3">
      <c r="A565" s="1" t="s">
        <v>1295</v>
      </c>
      <c r="J565" s="1" t="s">
        <v>1511</v>
      </c>
      <c r="K565" s="1" t="s">
        <v>1509</v>
      </c>
      <c r="L565" s="1" t="s">
        <v>1512</v>
      </c>
      <c r="M565" s="1">
        <v>6</v>
      </c>
    </row>
    <row r="566" spans="1:13" ht="15.75" x14ac:dyDescent="0.3">
      <c r="A566" s="1" t="s">
        <v>1295</v>
      </c>
      <c r="J566" s="1" t="s">
        <v>1511</v>
      </c>
      <c r="K566" s="1" t="s">
        <v>1509</v>
      </c>
      <c r="L566" s="1" t="s">
        <v>1512</v>
      </c>
      <c r="M566" s="1">
        <v>3</v>
      </c>
    </row>
    <row r="567" spans="1:13" ht="15.75" x14ac:dyDescent="0.3">
      <c r="A567" s="1" t="s">
        <v>1295</v>
      </c>
      <c r="J567" s="1" t="s">
        <v>1511</v>
      </c>
      <c r="K567" s="1" t="s">
        <v>1509</v>
      </c>
      <c r="L567" s="1" t="s">
        <v>1512</v>
      </c>
      <c r="M567" s="1">
        <v>5</v>
      </c>
    </row>
    <row r="568" spans="1:13" ht="15.75" x14ac:dyDescent="0.3">
      <c r="A568" s="1" t="s">
        <v>1295</v>
      </c>
      <c r="J568" s="1" t="s">
        <v>1511</v>
      </c>
      <c r="K568" s="1" t="s">
        <v>1509</v>
      </c>
      <c r="L568" s="1" t="s">
        <v>1512</v>
      </c>
      <c r="M568" s="1">
        <v>9</v>
      </c>
    </row>
    <row r="569" spans="1:13" ht="15.75" x14ac:dyDescent="0.3">
      <c r="A569" s="1" t="s">
        <v>1295</v>
      </c>
      <c r="J569" s="1" t="s">
        <v>1511</v>
      </c>
      <c r="K569" s="1" t="s">
        <v>1509</v>
      </c>
      <c r="L569" s="1" t="s">
        <v>1512</v>
      </c>
      <c r="M569" s="1">
        <v>3</v>
      </c>
    </row>
    <row r="570" spans="1:13" ht="15.75" x14ac:dyDescent="0.3">
      <c r="A570" s="1" t="s">
        <v>1295</v>
      </c>
      <c r="J570" s="1" t="s">
        <v>1511</v>
      </c>
      <c r="K570" s="1" t="s">
        <v>1509</v>
      </c>
      <c r="L570" s="1" t="s">
        <v>1512</v>
      </c>
      <c r="M570" s="1">
        <v>5</v>
      </c>
    </row>
    <row r="571" spans="1:13" ht="15.75" x14ac:dyDescent="0.3">
      <c r="A571" s="1" t="s">
        <v>1295</v>
      </c>
      <c r="J571" s="1" t="s">
        <v>1511</v>
      </c>
      <c r="K571" s="1" t="s">
        <v>1509</v>
      </c>
      <c r="L571" s="1" t="s">
        <v>1512</v>
      </c>
      <c r="M571" s="1">
        <v>9</v>
      </c>
    </row>
    <row r="572" spans="1:13" ht="15.75" x14ac:dyDescent="0.3">
      <c r="A572" s="1" t="s">
        <v>1295</v>
      </c>
      <c r="J572" s="1" t="s">
        <v>1511</v>
      </c>
      <c r="K572" s="1" t="s">
        <v>1509</v>
      </c>
      <c r="L572" s="1" t="s">
        <v>1512</v>
      </c>
      <c r="M572" s="1">
        <v>8</v>
      </c>
    </row>
    <row r="573" spans="1:13" ht="15.75" x14ac:dyDescent="0.3">
      <c r="A573" s="1" t="s">
        <v>1262</v>
      </c>
      <c r="J573" s="1" t="s">
        <v>1511</v>
      </c>
      <c r="K573" s="1" t="s">
        <v>1509</v>
      </c>
      <c r="L573" s="1" t="s">
        <v>1512</v>
      </c>
      <c r="M573" s="1">
        <v>7</v>
      </c>
    </row>
    <row r="574" spans="1:13" ht="15.75" x14ac:dyDescent="0.3">
      <c r="A574" s="1" t="s">
        <v>1262</v>
      </c>
      <c r="J574" s="1" t="s">
        <v>1511</v>
      </c>
      <c r="K574" s="1" t="s">
        <v>1509</v>
      </c>
      <c r="L574" s="1" t="s">
        <v>1512</v>
      </c>
      <c r="M574" s="1">
        <v>7</v>
      </c>
    </row>
    <row r="575" spans="1:13" ht="15.75" x14ac:dyDescent="0.3">
      <c r="A575" s="1" t="s">
        <v>1269</v>
      </c>
      <c r="J575" s="1" t="s">
        <v>1511</v>
      </c>
      <c r="K575" s="1" t="s">
        <v>1514</v>
      </c>
      <c r="L575" s="1" t="s">
        <v>1512</v>
      </c>
      <c r="M575" s="1">
        <v>1</v>
      </c>
    </row>
    <row r="576" spans="1:13" ht="15.75" x14ac:dyDescent="0.3">
      <c r="A576" s="1" t="s">
        <v>1318</v>
      </c>
      <c r="J576" s="1" t="s">
        <v>1511</v>
      </c>
      <c r="K576" s="1" t="s">
        <v>1509</v>
      </c>
      <c r="L576" s="1" t="s">
        <v>1512</v>
      </c>
      <c r="M576" s="1">
        <v>2</v>
      </c>
    </row>
    <row r="577" spans="1:13" ht="15.75" x14ac:dyDescent="0.3">
      <c r="A577" s="1" t="s">
        <v>1294</v>
      </c>
      <c r="J577" s="1" t="s">
        <v>1511</v>
      </c>
      <c r="K577" s="1" t="s">
        <v>1514</v>
      </c>
      <c r="L577" s="1" t="s">
        <v>1512</v>
      </c>
      <c r="M577" s="1">
        <v>2</v>
      </c>
    </row>
    <row r="578" spans="1:13" ht="15.75" x14ac:dyDescent="0.3">
      <c r="A578" s="1" t="s">
        <v>1296</v>
      </c>
      <c r="J578" s="1" t="s">
        <v>1508</v>
      </c>
      <c r="K578" s="1" t="s">
        <v>1509</v>
      </c>
      <c r="L578" s="1" t="s">
        <v>1512</v>
      </c>
      <c r="M578" s="1">
        <v>3</v>
      </c>
    </row>
    <row r="579" spans="1:13" ht="15.75" x14ac:dyDescent="0.3">
      <c r="A579" s="1" t="s">
        <v>1297</v>
      </c>
      <c r="J579" s="1" t="s">
        <v>1508</v>
      </c>
      <c r="K579" s="1" t="s">
        <v>1509</v>
      </c>
      <c r="L579" s="1" t="s">
        <v>1510</v>
      </c>
      <c r="M579" s="1">
        <v>2</v>
      </c>
    </row>
    <row r="580" spans="1:13" ht="15.75" x14ac:dyDescent="0.3">
      <c r="A580" s="1" t="s">
        <v>1296</v>
      </c>
      <c r="J580" s="1" t="s">
        <v>1508</v>
      </c>
      <c r="K580" s="1" t="s">
        <v>1509</v>
      </c>
      <c r="L580" s="1" t="s">
        <v>1512</v>
      </c>
      <c r="M580" s="1">
        <v>1</v>
      </c>
    </row>
    <row r="581" spans="1:13" ht="15.75" x14ac:dyDescent="0.3">
      <c r="A581" s="1" t="s">
        <v>1297</v>
      </c>
      <c r="J581" s="1" t="s">
        <v>1508</v>
      </c>
      <c r="K581" s="1" t="s">
        <v>1509</v>
      </c>
      <c r="L581" s="1" t="s">
        <v>1510</v>
      </c>
      <c r="M581" s="1">
        <v>2</v>
      </c>
    </row>
    <row r="582" spans="1:13" ht="15.75" x14ac:dyDescent="0.3">
      <c r="A582" s="1" t="s">
        <v>1317</v>
      </c>
      <c r="J582" s="1" t="s">
        <v>1508</v>
      </c>
      <c r="K582" s="1" t="s">
        <v>1509</v>
      </c>
      <c r="L582" s="1" t="s">
        <v>1510</v>
      </c>
      <c r="M582" s="1">
        <v>1</v>
      </c>
    </row>
    <row r="583" spans="1:13" ht="15.75" x14ac:dyDescent="0.3">
      <c r="A583" s="1" t="s">
        <v>1336</v>
      </c>
      <c r="J583" s="1" t="s">
        <v>1511</v>
      </c>
      <c r="K583" s="1" t="s">
        <v>1514</v>
      </c>
      <c r="L583" s="1" t="s">
        <v>1510</v>
      </c>
      <c r="M583" s="1">
        <v>1</v>
      </c>
    </row>
    <row r="584" spans="1:13" ht="15.75" x14ac:dyDescent="0.3">
      <c r="A584" s="1" t="s">
        <v>1292</v>
      </c>
      <c r="J584" s="1" t="s">
        <v>1511</v>
      </c>
      <c r="K584" s="1" t="s">
        <v>1509</v>
      </c>
      <c r="L584" s="1" t="s">
        <v>1510</v>
      </c>
      <c r="M584" s="1">
        <v>1</v>
      </c>
    </row>
    <row r="585" spans="1:13" ht="15.75" x14ac:dyDescent="0.3">
      <c r="A585" s="1" t="s">
        <v>1292</v>
      </c>
      <c r="J585" s="1" t="s">
        <v>1511</v>
      </c>
      <c r="K585" s="1" t="s">
        <v>1509</v>
      </c>
      <c r="L585" s="1" t="s">
        <v>1510</v>
      </c>
      <c r="M585" s="1">
        <v>1</v>
      </c>
    </row>
    <row r="586" spans="1:13" ht="15.75" x14ac:dyDescent="0.3">
      <c r="A586" s="1" t="s">
        <v>1337</v>
      </c>
      <c r="J586" s="1" t="s">
        <v>1511</v>
      </c>
      <c r="K586" s="1" t="s">
        <v>1514</v>
      </c>
      <c r="L586" s="1" t="s">
        <v>1510</v>
      </c>
      <c r="M586" s="1">
        <v>1</v>
      </c>
    </row>
    <row r="587" spans="1:13" ht="15.75" x14ac:dyDescent="0.3">
      <c r="A587" s="1" t="s">
        <v>1292</v>
      </c>
      <c r="J587" s="1" t="s">
        <v>1511</v>
      </c>
      <c r="K587" s="1" t="s">
        <v>1514</v>
      </c>
      <c r="L587" s="1" t="s">
        <v>1510</v>
      </c>
      <c r="M587" s="1">
        <v>2</v>
      </c>
    </row>
    <row r="588" spans="1:13" ht="15.75" x14ac:dyDescent="0.3">
      <c r="A588" s="1" t="s">
        <v>1292</v>
      </c>
      <c r="J588" s="1" t="s">
        <v>1511</v>
      </c>
      <c r="K588" s="1" t="s">
        <v>1514</v>
      </c>
      <c r="L588" s="1" t="s">
        <v>1510</v>
      </c>
      <c r="M588" s="1">
        <v>149</v>
      </c>
    </row>
    <row r="589" spans="1:13" ht="15.75" x14ac:dyDescent="0.3">
      <c r="A589" s="1" t="s">
        <v>1292</v>
      </c>
      <c r="J589" s="1" t="s">
        <v>1511</v>
      </c>
      <c r="K589" s="1" t="s">
        <v>1509</v>
      </c>
      <c r="L589" s="1" t="s">
        <v>1510</v>
      </c>
      <c r="M589" s="1">
        <v>125</v>
      </c>
    </row>
    <row r="590" spans="1:13" ht="15.75" x14ac:dyDescent="0.3">
      <c r="A590" s="1" t="s">
        <v>1292</v>
      </c>
      <c r="J590" s="1" t="s">
        <v>1511</v>
      </c>
      <c r="K590" s="1" t="s">
        <v>1509</v>
      </c>
      <c r="L590" s="1" t="s">
        <v>1510</v>
      </c>
      <c r="M590" s="1">
        <v>149</v>
      </c>
    </row>
    <row r="591" spans="1:13" ht="15.75" x14ac:dyDescent="0.3">
      <c r="A591" s="1" t="s">
        <v>1338</v>
      </c>
      <c r="J591" s="1" t="s">
        <v>1511</v>
      </c>
      <c r="K591" s="1" t="s">
        <v>1514</v>
      </c>
      <c r="L591" s="1" t="s">
        <v>1510</v>
      </c>
      <c r="M591" s="1">
        <v>43</v>
      </c>
    </row>
    <row r="592" spans="1:13" ht="15.75" x14ac:dyDescent="0.3">
      <c r="A592" s="1" t="s">
        <v>1292</v>
      </c>
      <c r="J592" s="1" t="s">
        <v>1511</v>
      </c>
      <c r="K592" s="1" t="s">
        <v>1509</v>
      </c>
      <c r="L592" s="1" t="s">
        <v>1510</v>
      </c>
      <c r="M592" s="1">
        <v>149</v>
      </c>
    </row>
    <row r="593" spans="1:13" ht="15.75" x14ac:dyDescent="0.3">
      <c r="A593" s="1" t="s">
        <v>1292</v>
      </c>
      <c r="J593" s="1" t="s">
        <v>1511</v>
      </c>
      <c r="K593" s="1" t="s">
        <v>1509</v>
      </c>
      <c r="L593" s="1" t="s">
        <v>1510</v>
      </c>
      <c r="M593" s="1">
        <v>149</v>
      </c>
    </row>
    <row r="594" spans="1:13" ht="15.75" x14ac:dyDescent="0.3">
      <c r="A594" s="1" t="s">
        <v>1292</v>
      </c>
      <c r="J594" s="1" t="s">
        <v>1511</v>
      </c>
      <c r="K594" s="1" t="s">
        <v>1514</v>
      </c>
      <c r="L594" s="1" t="s">
        <v>1510</v>
      </c>
      <c r="M594" s="1">
        <v>141</v>
      </c>
    </row>
    <row r="595" spans="1:13" ht="15.75" x14ac:dyDescent="0.3">
      <c r="A595" s="1" t="s">
        <v>1292</v>
      </c>
      <c r="J595" s="1" t="s">
        <v>1511</v>
      </c>
      <c r="K595" s="1" t="s">
        <v>1514</v>
      </c>
      <c r="L595" s="1" t="s">
        <v>1510</v>
      </c>
      <c r="M595" s="1">
        <v>125</v>
      </c>
    </row>
    <row r="596" spans="1:13" ht="15.75" x14ac:dyDescent="0.3">
      <c r="A596" s="1" t="s">
        <v>1292</v>
      </c>
      <c r="J596" s="1" t="s">
        <v>1511</v>
      </c>
      <c r="K596" s="1" t="s">
        <v>1514</v>
      </c>
      <c r="L596" s="1" t="s">
        <v>1510</v>
      </c>
      <c r="M596" s="1">
        <v>145</v>
      </c>
    </row>
    <row r="597" spans="1:13" ht="15.75" x14ac:dyDescent="0.3">
      <c r="A597" s="1" t="s">
        <v>1292</v>
      </c>
      <c r="J597" s="1" t="s">
        <v>1511</v>
      </c>
      <c r="K597" s="1" t="s">
        <v>1509</v>
      </c>
      <c r="L597" s="1" t="s">
        <v>1510</v>
      </c>
      <c r="M597" s="1">
        <v>125</v>
      </c>
    </row>
    <row r="598" spans="1:13" ht="15.75" x14ac:dyDescent="0.3">
      <c r="A598" s="1" t="s">
        <v>1292</v>
      </c>
      <c r="J598" s="1" t="s">
        <v>1511</v>
      </c>
      <c r="K598" s="1" t="s">
        <v>1514</v>
      </c>
      <c r="L598" s="1" t="s">
        <v>1510</v>
      </c>
      <c r="M598" s="1">
        <v>125</v>
      </c>
    </row>
    <row r="599" spans="1:13" ht="15.75" x14ac:dyDescent="0.3">
      <c r="A599" s="1" t="s">
        <v>1292</v>
      </c>
      <c r="J599" s="1" t="s">
        <v>1511</v>
      </c>
      <c r="K599" s="1" t="s">
        <v>1514</v>
      </c>
      <c r="L599" s="1" t="s">
        <v>1510</v>
      </c>
      <c r="M599" s="1">
        <v>2</v>
      </c>
    </row>
    <row r="600" spans="1:13" ht="15.75" x14ac:dyDescent="0.3">
      <c r="A600" s="1" t="s">
        <v>1292</v>
      </c>
      <c r="J600" s="1" t="s">
        <v>1511</v>
      </c>
      <c r="K600" s="1" t="s">
        <v>1514</v>
      </c>
      <c r="L600" s="1" t="s">
        <v>1510</v>
      </c>
      <c r="M600" s="1">
        <v>140</v>
      </c>
    </row>
    <row r="601" spans="1:13" ht="15.75" x14ac:dyDescent="0.3">
      <c r="A601" s="1" t="s">
        <v>1338</v>
      </c>
      <c r="J601" s="1" t="s">
        <v>1511</v>
      </c>
      <c r="K601" s="1" t="s">
        <v>1509</v>
      </c>
      <c r="L601" s="1" t="s">
        <v>1510</v>
      </c>
      <c r="M601" s="1">
        <v>150</v>
      </c>
    </row>
    <row r="602" spans="1:13" ht="15.75" x14ac:dyDescent="0.3">
      <c r="A602" s="1" t="s">
        <v>1337</v>
      </c>
      <c r="J602" s="1" t="s">
        <v>1511</v>
      </c>
      <c r="K602" s="1" t="s">
        <v>1514</v>
      </c>
      <c r="L602" s="1" t="s">
        <v>1510</v>
      </c>
      <c r="M602" s="1">
        <v>3</v>
      </c>
    </row>
    <row r="603" spans="1:13" ht="15.75" x14ac:dyDescent="0.3">
      <c r="A603" s="1" t="s">
        <v>1292</v>
      </c>
      <c r="J603" s="1" t="s">
        <v>1511</v>
      </c>
      <c r="K603" s="1" t="s">
        <v>1509</v>
      </c>
      <c r="L603" s="1" t="s">
        <v>1510</v>
      </c>
      <c r="M603" s="1">
        <v>129</v>
      </c>
    </row>
    <row r="604" spans="1:13" ht="15.75" x14ac:dyDescent="0.3">
      <c r="A604" s="1" t="s">
        <v>1333</v>
      </c>
      <c r="J604" s="1" t="s">
        <v>1511</v>
      </c>
      <c r="K604" s="1" t="s">
        <v>1514</v>
      </c>
      <c r="L604" s="1" t="s">
        <v>1510</v>
      </c>
      <c r="M604" s="1">
        <v>160</v>
      </c>
    </row>
    <row r="605" spans="1:13" ht="15.75" x14ac:dyDescent="0.3">
      <c r="A605" s="1" t="s">
        <v>1292</v>
      </c>
      <c r="J605" s="1" t="s">
        <v>1511</v>
      </c>
      <c r="K605" s="1" t="s">
        <v>1509</v>
      </c>
      <c r="L605" s="1" t="s">
        <v>1510</v>
      </c>
      <c r="M605" s="1">
        <v>1</v>
      </c>
    </row>
    <row r="606" spans="1:13" ht="15.75" x14ac:dyDescent="0.3">
      <c r="A606" s="1" t="s">
        <v>1292</v>
      </c>
      <c r="J606" s="1" t="s">
        <v>1511</v>
      </c>
      <c r="K606" s="1" t="s">
        <v>1514</v>
      </c>
      <c r="L606" s="1" t="s">
        <v>1510</v>
      </c>
      <c r="M606" s="1">
        <v>125</v>
      </c>
    </row>
    <row r="607" spans="1:13" ht="15.75" x14ac:dyDescent="0.3">
      <c r="A607" s="1" t="s">
        <v>1292</v>
      </c>
      <c r="J607" s="1" t="s">
        <v>1511</v>
      </c>
      <c r="K607" s="1" t="s">
        <v>1509</v>
      </c>
      <c r="L607" s="1" t="s">
        <v>1510</v>
      </c>
      <c r="M607" s="1">
        <v>149</v>
      </c>
    </row>
    <row r="608" spans="1:13" ht="15.75" x14ac:dyDescent="0.3">
      <c r="A608" s="1" t="s">
        <v>1292</v>
      </c>
      <c r="J608" s="1" t="s">
        <v>1511</v>
      </c>
      <c r="K608" s="1" t="s">
        <v>1509</v>
      </c>
      <c r="L608" s="1" t="s">
        <v>1510</v>
      </c>
      <c r="M608" s="1">
        <v>146</v>
      </c>
    </row>
    <row r="609" spans="1:13" ht="15.75" x14ac:dyDescent="0.3">
      <c r="A609" s="1" t="s">
        <v>1290</v>
      </c>
      <c r="J609" s="1" t="s">
        <v>1511</v>
      </c>
      <c r="K609" s="1" t="s">
        <v>1509</v>
      </c>
      <c r="L609" s="1" t="s">
        <v>1512</v>
      </c>
      <c r="M609" s="1">
        <v>24</v>
      </c>
    </row>
    <row r="610" spans="1:13" ht="15.75" x14ac:dyDescent="0.3">
      <c r="A610" s="1" t="s">
        <v>1292</v>
      </c>
      <c r="J610" s="1" t="s">
        <v>1511</v>
      </c>
      <c r="K610" s="1" t="s">
        <v>1514</v>
      </c>
      <c r="L610" s="1" t="s">
        <v>1510</v>
      </c>
      <c r="M610" s="1">
        <v>40</v>
      </c>
    </row>
    <row r="611" spans="1:13" ht="15.75" x14ac:dyDescent="0.3">
      <c r="A611" s="1" t="s">
        <v>1294</v>
      </c>
      <c r="J611" s="1" t="s">
        <v>1511</v>
      </c>
      <c r="K611" s="1" t="s">
        <v>1514</v>
      </c>
      <c r="L611" s="1" t="s">
        <v>1512</v>
      </c>
      <c r="M611" s="1">
        <v>1</v>
      </c>
    </row>
    <row r="612" spans="1:13" ht="15.75" x14ac:dyDescent="0.3">
      <c r="A612" s="1" t="s">
        <v>1269</v>
      </c>
      <c r="J612" s="1" t="s">
        <v>1511</v>
      </c>
      <c r="K612" s="1" t="s">
        <v>1509</v>
      </c>
      <c r="L612" s="1" t="s">
        <v>1512</v>
      </c>
      <c r="M612" s="1">
        <v>1</v>
      </c>
    </row>
    <row r="613" spans="1:13" ht="15.75" x14ac:dyDescent="0.3">
      <c r="A613" s="1" t="s">
        <v>1269</v>
      </c>
      <c r="J613" s="1" t="s">
        <v>1511</v>
      </c>
      <c r="K613" s="1" t="s">
        <v>1509</v>
      </c>
      <c r="L613" s="1" t="s">
        <v>1512</v>
      </c>
      <c r="M613" s="1">
        <v>1</v>
      </c>
    </row>
    <row r="614" spans="1:13" ht="15.75" x14ac:dyDescent="0.3">
      <c r="A614" s="1" t="s">
        <v>1293</v>
      </c>
      <c r="J614" s="1" t="s">
        <v>1511</v>
      </c>
      <c r="K614" s="1" t="s">
        <v>1509</v>
      </c>
      <c r="L614" s="1" t="s">
        <v>1512</v>
      </c>
      <c r="M614" s="1">
        <v>2</v>
      </c>
    </row>
    <row r="615" spans="1:13" ht="15.75" x14ac:dyDescent="0.3">
      <c r="A615" s="1" t="s">
        <v>1293</v>
      </c>
      <c r="J615" s="1" t="s">
        <v>1511</v>
      </c>
      <c r="K615" s="1" t="s">
        <v>1509</v>
      </c>
      <c r="L615" s="1" t="s">
        <v>1512</v>
      </c>
      <c r="M615" s="1">
        <v>1</v>
      </c>
    </row>
    <row r="616" spans="1:13" ht="15.75" x14ac:dyDescent="0.3">
      <c r="A616" s="1" t="s">
        <v>1293</v>
      </c>
      <c r="J616" s="1" t="s">
        <v>1511</v>
      </c>
      <c r="K616" s="1" t="s">
        <v>1509</v>
      </c>
      <c r="L616" s="1" t="s">
        <v>1512</v>
      </c>
      <c r="M616" s="1">
        <v>3</v>
      </c>
    </row>
    <row r="617" spans="1:13" ht="15.75" x14ac:dyDescent="0.3">
      <c r="A617" s="1" t="s">
        <v>1293</v>
      </c>
      <c r="J617" s="1" t="s">
        <v>1511</v>
      </c>
      <c r="K617" s="1" t="s">
        <v>1509</v>
      </c>
      <c r="L617" s="1" t="s">
        <v>1512</v>
      </c>
      <c r="M617" s="1">
        <v>4</v>
      </c>
    </row>
    <row r="618" spans="1:13" ht="15.75" x14ac:dyDescent="0.3">
      <c r="A618" s="1" t="s">
        <v>1293</v>
      </c>
      <c r="J618" s="1" t="s">
        <v>1511</v>
      </c>
      <c r="K618" s="1" t="s">
        <v>1509</v>
      </c>
      <c r="L618" s="1" t="s">
        <v>1512</v>
      </c>
      <c r="M618" s="1">
        <v>16</v>
      </c>
    </row>
    <row r="619" spans="1:13" ht="15.75" x14ac:dyDescent="0.3">
      <c r="A619" s="1" t="s">
        <v>1293</v>
      </c>
      <c r="J619" s="1" t="s">
        <v>1511</v>
      </c>
      <c r="K619" s="1" t="s">
        <v>1509</v>
      </c>
      <c r="L619" s="1" t="s">
        <v>1512</v>
      </c>
      <c r="M619" s="1">
        <v>2</v>
      </c>
    </row>
    <row r="620" spans="1:13" ht="15.75" x14ac:dyDescent="0.3">
      <c r="A620" s="1" t="s">
        <v>1339</v>
      </c>
      <c r="J620" s="1" t="s">
        <v>1511</v>
      </c>
      <c r="K620" s="1" t="s">
        <v>1509</v>
      </c>
      <c r="L620" s="1" t="s">
        <v>1510</v>
      </c>
      <c r="M620" s="1">
        <v>2</v>
      </c>
    </row>
    <row r="621" spans="1:13" ht="15.75" x14ac:dyDescent="0.3">
      <c r="A621" s="1" t="s">
        <v>1339</v>
      </c>
      <c r="J621" s="1" t="s">
        <v>1511</v>
      </c>
      <c r="K621" s="1" t="s">
        <v>1509</v>
      </c>
      <c r="L621" s="1" t="s">
        <v>1512</v>
      </c>
      <c r="M621" s="1">
        <v>1</v>
      </c>
    </row>
    <row r="622" spans="1:13" ht="15.75" x14ac:dyDescent="0.3">
      <c r="A622" s="1" t="s">
        <v>1339</v>
      </c>
      <c r="J622" s="1" t="s">
        <v>1511</v>
      </c>
      <c r="K622" s="1" t="s">
        <v>1509</v>
      </c>
      <c r="L622" s="1" t="s">
        <v>1510</v>
      </c>
      <c r="M622" s="1">
        <v>2</v>
      </c>
    </row>
    <row r="623" spans="1:13" ht="15.75" x14ac:dyDescent="0.3">
      <c r="A623" s="1" t="s">
        <v>1294</v>
      </c>
      <c r="J623" s="1" t="s">
        <v>1511</v>
      </c>
      <c r="K623" s="1" t="s">
        <v>1514</v>
      </c>
      <c r="L623" s="1" t="s">
        <v>1512</v>
      </c>
      <c r="M623" s="1">
        <v>1</v>
      </c>
    </row>
    <row r="624" spans="1:13" ht="15.75" x14ac:dyDescent="0.3">
      <c r="A624" s="1" t="s">
        <v>1273</v>
      </c>
      <c r="J624" s="1" t="s">
        <v>1511</v>
      </c>
      <c r="K624" s="1" t="s">
        <v>1509</v>
      </c>
      <c r="L624" s="1" t="s">
        <v>1512</v>
      </c>
      <c r="M624" s="1">
        <v>1</v>
      </c>
    </row>
    <row r="625" spans="1:13" ht="15.75" x14ac:dyDescent="0.3">
      <c r="A625" s="1" t="s">
        <v>1262</v>
      </c>
      <c r="J625" s="1" t="s">
        <v>1511</v>
      </c>
      <c r="K625" s="1" t="s">
        <v>1509</v>
      </c>
      <c r="L625" s="1" t="s">
        <v>1513</v>
      </c>
      <c r="M625" s="1">
        <v>1</v>
      </c>
    </row>
    <row r="626" spans="1:13" ht="15.75" x14ac:dyDescent="0.3">
      <c r="A626" s="1" t="s">
        <v>1262</v>
      </c>
      <c r="J626" s="1" t="s">
        <v>1511</v>
      </c>
      <c r="K626" s="1" t="s">
        <v>1509</v>
      </c>
      <c r="L626" s="1" t="s">
        <v>1513</v>
      </c>
      <c r="M626" s="1">
        <v>1</v>
      </c>
    </row>
    <row r="627" spans="1:13" ht="15.75" x14ac:dyDescent="0.3">
      <c r="A627" s="1" t="s">
        <v>1262</v>
      </c>
      <c r="J627" s="1" t="s">
        <v>1511</v>
      </c>
      <c r="K627" s="1" t="s">
        <v>1509</v>
      </c>
      <c r="L627" s="1" t="s">
        <v>1512</v>
      </c>
      <c r="M627" s="1">
        <v>1</v>
      </c>
    </row>
    <row r="628" spans="1:13" ht="15.75" x14ac:dyDescent="0.3">
      <c r="A628" s="1" t="s">
        <v>1262</v>
      </c>
      <c r="J628" s="1" t="s">
        <v>1511</v>
      </c>
      <c r="K628" s="1" t="s">
        <v>1509</v>
      </c>
      <c r="L628" s="1" t="s">
        <v>1510</v>
      </c>
      <c r="M628" s="1">
        <v>1</v>
      </c>
    </row>
    <row r="629" spans="1:13" ht="15.75" x14ac:dyDescent="0.3">
      <c r="A629" s="1" t="s">
        <v>1262</v>
      </c>
      <c r="J629" s="1" t="s">
        <v>1511</v>
      </c>
      <c r="K629" s="1" t="s">
        <v>1509</v>
      </c>
      <c r="L629" s="1" t="s">
        <v>1512</v>
      </c>
      <c r="M629" s="1">
        <v>1</v>
      </c>
    </row>
    <row r="630" spans="1:13" ht="15.75" x14ac:dyDescent="0.3">
      <c r="A630" s="1" t="s">
        <v>1262</v>
      </c>
      <c r="J630" s="1" t="s">
        <v>1511</v>
      </c>
      <c r="K630" s="1" t="s">
        <v>1509</v>
      </c>
      <c r="L630" s="1" t="s">
        <v>1512</v>
      </c>
      <c r="M630" s="1">
        <v>1</v>
      </c>
    </row>
    <row r="631" spans="1:13" ht="15.75" x14ac:dyDescent="0.3">
      <c r="A631" s="1" t="s">
        <v>1262</v>
      </c>
      <c r="J631" s="1" t="s">
        <v>1511</v>
      </c>
      <c r="K631" s="1" t="s">
        <v>1509</v>
      </c>
      <c r="L631" s="1" t="s">
        <v>1512</v>
      </c>
      <c r="M631" s="1">
        <v>2</v>
      </c>
    </row>
    <row r="632" spans="1:13" ht="15.75" x14ac:dyDescent="0.3">
      <c r="A632" s="1" t="s">
        <v>1294</v>
      </c>
      <c r="J632" s="1" t="s">
        <v>1511</v>
      </c>
      <c r="K632" s="1" t="s">
        <v>1514</v>
      </c>
      <c r="L632" s="1" t="s">
        <v>1512</v>
      </c>
      <c r="M632" s="1">
        <v>2</v>
      </c>
    </row>
    <row r="633" spans="1:13" ht="15.75" x14ac:dyDescent="0.3">
      <c r="A633" s="1" t="s">
        <v>1275</v>
      </c>
      <c r="J633" s="1" t="s">
        <v>1511</v>
      </c>
      <c r="K633" s="1" t="s">
        <v>1509</v>
      </c>
      <c r="L633" s="1" t="s">
        <v>1512</v>
      </c>
      <c r="M633" s="1">
        <v>1</v>
      </c>
    </row>
    <row r="634" spans="1:13" ht="15.75" x14ac:dyDescent="0.3">
      <c r="A634" s="1" t="s">
        <v>1289</v>
      </c>
      <c r="J634" s="1" t="s">
        <v>1511</v>
      </c>
      <c r="K634" s="1" t="s">
        <v>1514</v>
      </c>
      <c r="L634" s="1" t="s">
        <v>1512</v>
      </c>
      <c r="M634" s="1">
        <v>1</v>
      </c>
    </row>
    <row r="635" spans="1:13" ht="15.75" x14ac:dyDescent="0.3">
      <c r="A635" s="1" t="s">
        <v>1270</v>
      </c>
      <c r="J635" s="1" t="s">
        <v>1511</v>
      </c>
      <c r="K635" s="1" t="s">
        <v>1509</v>
      </c>
      <c r="L635" s="1" t="s">
        <v>1512</v>
      </c>
      <c r="M635" s="1">
        <v>2</v>
      </c>
    </row>
    <row r="636" spans="1:13" ht="15.75" x14ac:dyDescent="0.3">
      <c r="A636" s="1" t="s">
        <v>1270</v>
      </c>
      <c r="J636" s="1" t="s">
        <v>1511</v>
      </c>
      <c r="K636" s="1" t="s">
        <v>1509</v>
      </c>
      <c r="L636" s="1" t="s">
        <v>1512</v>
      </c>
      <c r="M636" s="1">
        <v>2</v>
      </c>
    </row>
    <row r="637" spans="1:13" ht="15.75" x14ac:dyDescent="0.3">
      <c r="A637" s="1" t="s">
        <v>1270</v>
      </c>
      <c r="J637" s="1" t="s">
        <v>1511</v>
      </c>
      <c r="K637" s="1" t="s">
        <v>1509</v>
      </c>
      <c r="L637" s="1" t="s">
        <v>1512</v>
      </c>
      <c r="M637" s="1">
        <v>2</v>
      </c>
    </row>
    <row r="638" spans="1:13" ht="15.75" x14ac:dyDescent="0.3">
      <c r="A638" s="1" t="s">
        <v>1270</v>
      </c>
      <c r="J638" s="1" t="s">
        <v>1511</v>
      </c>
      <c r="K638" s="1" t="s">
        <v>1509</v>
      </c>
      <c r="L638" s="1" t="s">
        <v>1512</v>
      </c>
      <c r="M638" s="1">
        <v>2</v>
      </c>
    </row>
    <row r="639" spans="1:13" ht="15.75" x14ac:dyDescent="0.3">
      <c r="A639" s="1" t="s">
        <v>1270</v>
      </c>
      <c r="J639" s="1" t="s">
        <v>1511</v>
      </c>
      <c r="K639" s="1" t="s">
        <v>1509</v>
      </c>
      <c r="L639" s="1" t="s">
        <v>1512</v>
      </c>
      <c r="M639" s="1">
        <v>2</v>
      </c>
    </row>
    <row r="640" spans="1:13" ht="15.75" x14ac:dyDescent="0.3">
      <c r="A640" s="1" t="s">
        <v>1270</v>
      </c>
      <c r="J640" s="1" t="s">
        <v>1511</v>
      </c>
      <c r="K640" s="1" t="s">
        <v>1509</v>
      </c>
      <c r="L640" s="1" t="s">
        <v>1512</v>
      </c>
      <c r="M640" s="1">
        <v>2</v>
      </c>
    </row>
    <row r="641" spans="1:13" ht="15.75" x14ac:dyDescent="0.3">
      <c r="A641" s="1" t="s">
        <v>1270</v>
      </c>
      <c r="J641" s="1" t="s">
        <v>1511</v>
      </c>
      <c r="K641" s="1" t="s">
        <v>1509</v>
      </c>
      <c r="L641" s="1" t="s">
        <v>1512</v>
      </c>
      <c r="M641" s="1">
        <v>2</v>
      </c>
    </row>
    <row r="642" spans="1:13" ht="15.75" x14ac:dyDescent="0.3">
      <c r="A642" s="1" t="s">
        <v>1270</v>
      </c>
      <c r="J642" s="1" t="s">
        <v>1511</v>
      </c>
      <c r="K642" s="1" t="s">
        <v>1509</v>
      </c>
      <c r="L642" s="1" t="s">
        <v>1512</v>
      </c>
      <c r="M642" s="1">
        <v>2</v>
      </c>
    </row>
    <row r="643" spans="1:13" ht="15.75" x14ac:dyDescent="0.3">
      <c r="A643" s="1" t="s">
        <v>1270</v>
      </c>
      <c r="J643" s="1" t="s">
        <v>1511</v>
      </c>
      <c r="K643" s="1" t="s">
        <v>1509</v>
      </c>
      <c r="L643" s="1" t="s">
        <v>1512</v>
      </c>
      <c r="M643" s="1">
        <v>11</v>
      </c>
    </row>
    <row r="644" spans="1:13" ht="15.75" x14ac:dyDescent="0.3">
      <c r="A644" s="1" t="s">
        <v>1270</v>
      </c>
      <c r="J644" s="1" t="s">
        <v>1511</v>
      </c>
      <c r="K644" s="1" t="s">
        <v>1509</v>
      </c>
      <c r="L644" s="1" t="s">
        <v>1512</v>
      </c>
      <c r="M644" s="1">
        <v>11</v>
      </c>
    </row>
    <row r="645" spans="1:13" ht="15.75" x14ac:dyDescent="0.3">
      <c r="A645" s="1" t="s">
        <v>1270</v>
      </c>
      <c r="J645" s="1" t="s">
        <v>1511</v>
      </c>
      <c r="K645" s="1" t="s">
        <v>1509</v>
      </c>
      <c r="L645" s="1" t="s">
        <v>1512</v>
      </c>
      <c r="M645" s="1">
        <v>11</v>
      </c>
    </row>
    <row r="646" spans="1:13" ht="15.75" x14ac:dyDescent="0.3">
      <c r="A646" s="1" t="s">
        <v>1270</v>
      </c>
      <c r="J646" s="1" t="s">
        <v>1511</v>
      </c>
      <c r="K646" s="1" t="s">
        <v>1509</v>
      </c>
      <c r="L646" s="1" t="s">
        <v>1512</v>
      </c>
      <c r="M646" s="1">
        <v>11</v>
      </c>
    </row>
    <row r="647" spans="1:13" ht="15.75" x14ac:dyDescent="0.3">
      <c r="A647" s="1" t="s">
        <v>1270</v>
      </c>
      <c r="J647" s="1" t="s">
        <v>1511</v>
      </c>
      <c r="K647" s="1" t="s">
        <v>1509</v>
      </c>
      <c r="L647" s="1" t="s">
        <v>1512</v>
      </c>
      <c r="M647" s="1">
        <v>2</v>
      </c>
    </row>
    <row r="648" spans="1:13" ht="15.75" x14ac:dyDescent="0.3">
      <c r="A648" s="1" t="s">
        <v>1270</v>
      </c>
      <c r="J648" s="1" t="s">
        <v>1511</v>
      </c>
      <c r="K648" s="1" t="s">
        <v>1509</v>
      </c>
      <c r="L648" s="1" t="s">
        <v>1512</v>
      </c>
      <c r="M648" s="1">
        <v>2</v>
      </c>
    </row>
    <row r="649" spans="1:13" ht="15.75" x14ac:dyDescent="0.3">
      <c r="A649" s="1" t="s">
        <v>1270</v>
      </c>
      <c r="J649" s="1" t="s">
        <v>1511</v>
      </c>
      <c r="K649" s="1" t="s">
        <v>1509</v>
      </c>
      <c r="L649" s="1" t="s">
        <v>1512</v>
      </c>
      <c r="M649" s="1">
        <v>2</v>
      </c>
    </row>
    <row r="650" spans="1:13" ht="15.75" x14ac:dyDescent="0.3">
      <c r="A650" s="1" t="s">
        <v>1270</v>
      </c>
      <c r="J650" s="1" t="s">
        <v>1511</v>
      </c>
      <c r="K650" s="1" t="s">
        <v>1509</v>
      </c>
      <c r="L650" s="1" t="s">
        <v>1512</v>
      </c>
      <c r="M650" s="1">
        <v>2</v>
      </c>
    </row>
    <row r="651" spans="1:13" ht="15.75" x14ac:dyDescent="0.3">
      <c r="A651" s="1" t="s">
        <v>1270</v>
      </c>
      <c r="J651" s="1" t="s">
        <v>1511</v>
      </c>
      <c r="K651" s="1" t="s">
        <v>1509</v>
      </c>
      <c r="L651" s="1" t="s">
        <v>1512</v>
      </c>
      <c r="M651" s="1">
        <v>1</v>
      </c>
    </row>
    <row r="652" spans="1:13" ht="15.75" x14ac:dyDescent="0.3">
      <c r="A652" s="1" t="s">
        <v>1270</v>
      </c>
      <c r="J652" s="1" t="s">
        <v>1511</v>
      </c>
      <c r="K652" s="1" t="s">
        <v>1509</v>
      </c>
      <c r="L652" s="1" t="s">
        <v>1512</v>
      </c>
      <c r="M652" s="1">
        <v>1</v>
      </c>
    </row>
    <row r="653" spans="1:13" ht="15.75" x14ac:dyDescent="0.3">
      <c r="A653" s="1" t="s">
        <v>1270</v>
      </c>
      <c r="J653" s="1" t="s">
        <v>1511</v>
      </c>
      <c r="K653" s="1" t="s">
        <v>1509</v>
      </c>
      <c r="L653" s="1" t="s">
        <v>1512</v>
      </c>
      <c r="M653" s="1">
        <v>1</v>
      </c>
    </row>
    <row r="654" spans="1:13" ht="15.75" x14ac:dyDescent="0.3">
      <c r="A654" s="1" t="s">
        <v>1270</v>
      </c>
      <c r="J654" s="1" t="s">
        <v>1511</v>
      </c>
      <c r="K654" s="1" t="s">
        <v>1509</v>
      </c>
      <c r="L654" s="1" t="s">
        <v>1512</v>
      </c>
      <c r="M654" s="1">
        <v>1</v>
      </c>
    </row>
    <row r="655" spans="1:13" ht="15.75" x14ac:dyDescent="0.3">
      <c r="A655" s="1" t="s">
        <v>1270</v>
      </c>
      <c r="J655" s="1" t="s">
        <v>1511</v>
      </c>
      <c r="K655" s="1" t="s">
        <v>1509</v>
      </c>
      <c r="L655" s="1" t="s">
        <v>1512</v>
      </c>
      <c r="M655" s="1">
        <v>1</v>
      </c>
    </row>
    <row r="656" spans="1:13" ht="15.75" x14ac:dyDescent="0.3">
      <c r="A656" s="1" t="s">
        <v>1270</v>
      </c>
      <c r="J656" s="1" t="s">
        <v>1511</v>
      </c>
      <c r="K656" s="1" t="s">
        <v>1509</v>
      </c>
      <c r="L656" s="1" t="s">
        <v>1512</v>
      </c>
      <c r="M656" s="1">
        <v>1</v>
      </c>
    </row>
    <row r="657" spans="1:13" ht="15.75" x14ac:dyDescent="0.3">
      <c r="A657" s="1" t="s">
        <v>1310</v>
      </c>
      <c r="J657" s="1" t="s">
        <v>1511</v>
      </c>
      <c r="K657" s="1" t="s">
        <v>1509</v>
      </c>
      <c r="L657" s="1" t="s">
        <v>1512</v>
      </c>
      <c r="M657" s="1">
        <v>1</v>
      </c>
    </row>
    <row r="658" spans="1:13" ht="15.75" x14ac:dyDescent="0.3">
      <c r="A658" s="1" t="s">
        <v>1310</v>
      </c>
      <c r="J658" s="1" t="s">
        <v>1511</v>
      </c>
      <c r="K658" s="1" t="s">
        <v>1509</v>
      </c>
      <c r="L658" s="1" t="s">
        <v>1512</v>
      </c>
      <c r="M658" s="1">
        <v>1</v>
      </c>
    </row>
    <row r="659" spans="1:13" ht="15.75" x14ac:dyDescent="0.3">
      <c r="A659" s="1" t="s">
        <v>1275</v>
      </c>
      <c r="J659" s="1" t="s">
        <v>1511</v>
      </c>
      <c r="K659" s="1" t="s">
        <v>1509</v>
      </c>
      <c r="L659" s="1" t="s">
        <v>1512</v>
      </c>
      <c r="M659" s="1">
        <v>2</v>
      </c>
    </row>
    <row r="660" spans="1:13" ht="15.75" x14ac:dyDescent="0.3">
      <c r="A660" s="1" t="s">
        <v>1275</v>
      </c>
      <c r="J660" s="1" t="s">
        <v>1511</v>
      </c>
      <c r="K660" s="1" t="s">
        <v>1509</v>
      </c>
      <c r="L660" s="1" t="s">
        <v>1512</v>
      </c>
      <c r="M660" s="1">
        <v>1</v>
      </c>
    </row>
    <row r="661" spans="1:13" ht="15.75" x14ac:dyDescent="0.3">
      <c r="A661" s="1" t="s">
        <v>1275</v>
      </c>
      <c r="J661" s="1" t="s">
        <v>1511</v>
      </c>
      <c r="K661" s="1" t="s">
        <v>1509</v>
      </c>
      <c r="L661" s="1" t="s">
        <v>1512</v>
      </c>
      <c r="M661" s="1">
        <v>1</v>
      </c>
    </row>
    <row r="662" spans="1:13" ht="15.75" x14ac:dyDescent="0.3">
      <c r="A662" s="1" t="s">
        <v>1296</v>
      </c>
      <c r="J662" s="1" t="s">
        <v>1508</v>
      </c>
      <c r="K662" s="1" t="s">
        <v>1509</v>
      </c>
      <c r="L662" s="1" t="s">
        <v>1512</v>
      </c>
      <c r="M662" s="1">
        <v>16</v>
      </c>
    </row>
    <row r="663" spans="1:13" ht="15.75" x14ac:dyDescent="0.3">
      <c r="A663" s="1" t="s">
        <v>1271</v>
      </c>
      <c r="J663" s="1" t="s">
        <v>1511</v>
      </c>
      <c r="K663" s="1" t="s">
        <v>1509</v>
      </c>
      <c r="L663" s="1" t="s">
        <v>1512</v>
      </c>
      <c r="M663" s="1">
        <v>35</v>
      </c>
    </row>
    <row r="664" spans="1:13" ht="15.75" x14ac:dyDescent="0.3">
      <c r="A664" s="1" t="s">
        <v>1271</v>
      </c>
      <c r="J664" s="1" t="s">
        <v>1511</v>
      </c>
      <c r="K664" s="1" t="s">
        <v>1509</v>
      </c>
      <c r="L664" s="1" t="s">
        <v>1512</v>
      </c>
      <c r="M664" s="1">
        <v>10</v>
      </c>
    </row>
    <row r="665" spans="1:13" ht="15.75" x14ac:dyDescent="0.3">
      <c r="A665" s="1" t="s">
        <v>1298</v>
      </c>
      <c r="J665" s="1" t="s">
        <v>1511</v>
      </c>
      <c r="K665" s="1" t="s">
        <v>1509</v>
      </c>
      <c r="L665" s="1" t="s">
        <v>1512</v>
      </c>
      <c r="M665" s="1">
        <v>48</v>
      </c>
    </row>
    <row r="666" spans="1:13" ht="15.75" x14ac:dyDescent="0.3">
      <c r="A666" s="1" t="s">
        <v>1298</v>
      </c>
      <c r="J666" s="1" t="s">
        <v>1511</v>
      </c>
      <c r="K666" s="1" t="s">
        <v>1509</v>
      </c>
      <c r="L666" s="1" t="s">
        <v>1512</v>
      </c>
      <c r="M666" s="1">
        <v>11</v>
      </c>
    </row>
    <row r="667" spans="1:13" ht="15.75" x14ac:dyDescent="0.3">
      <c r="A667" s="1" t="s">
        <v>1275</v>
      </c>
      <c r="J667" s="1" t="s">
        <v>1511</v>
      </c>
      <c r="K667" s="1" t="s">
        <v>1509</v>
      </c>
      <c r="L667" s="1" t="s">
        <v>1512</v>
      </c>
      <c r="M667" s="1">
        <v>1</v>
      </c>
    </row>
    <row r="668" spans="1:13" ht="15.75" x14ac:dyDescent="0.3">
      <c r="A668" s="1" t="s">
        <v>1321</v>
      </c>
      <c r="J668" s="1" t="s">
        <v>1511</v>
      </c>
      <c r="K668" s="1" t="s">
        <v>1509</v>
      </c>
      <c r="L668" s="1" t="s">
        <v>1512</v>
      </c>
      <c r="M668" s="1">
        <v>314</v>
      </c>
    </row>
    <row r="669" spans="1:13" ht="15.75" x14ac:dyDescent="0.3">
      <c r="A669" s="1" t="s">
        <v>1298</v>
      </c>
      <c r="J669" s="1" t="s">
        <v>1511</v>
      </c>
      <c r="K669" s="1" t="s">
        <v>1509</v>
      </c>
      <c r="L669" s="1" t="s">
        <v>1512</v>
      </c>
      <c r="M669" s="1">
        <v>17</v>
      </c>
    </row>
    <row r="670" spans="1:13" ht="15.75" x14ac:dyDescent="0.3">
      <c r="A670" s="1" t="s">
        <v>1298</v>
      </c>
      <c r="J670" s="1" t="s">
        <v>1511</v>
      </c>
      <c r="K670" s="1" t="s">
        <v>1509</v>
      </c>
      <c r="L670" s="1" t="s">
        <v>1512</v>
      </c>
      <c r="M670" s="1">
        <v>10</v>
      </c>
    </row>
    <row r="671" spans="1:13" ht="15.75" x14ac:dyDescent="0.3">
      <c r="A671" s="1" t="s">
        <v>1271</v>
      </c>
      <c r="J671" s="1" t="s">
        <v>1511</v>
      </c>
      <c r="K671" s="1" t="s">
        <v>1509</v>
      </c>
      <c r="L671" s="1" t="s">
        <v>1512</v>
      </c>
      <c r="M671" s="1">
        <v>30</v>
      </c>
    </row>
    <row r="672" spans="1:13" ht="15.75" x14ac:dyDescent="0.3">
      <c r="A672" s="1" t="s">
        <v>1321</v>
      </c>
      <c r="J672" s="1" t="s">
        <v>1511</v>
      </c>
      <c r="K672" s="1" t="s">
        <v>1509</v>
      </c>
      <c r="L672" s="1" t="s">
        <v>1512</v>
      </c>
      <c r="M672" s="1">
        <v>230</v>
      </c>
    </row>
    <row r="673" spans="1:13" ht="15.75" x14ac:dyDescent="0.3">
      <c r="A673" s="1" t="s">
        <v>1294</v>
      </c>
      <c r="J673" s="1" t="s">
        <v>1511</v>
      </c>
      <c r="K673" s="1" t="s">
        <v>1514</v>
      </c>
      <c r="L673" s="1" t="s">
        <v>1512</v>
      </c>
      <c r="M673" s="1">
        <v>1</v>
      </c>
    </row>
    <row r="674" spans="1:13" ht="15.75" x14ac:dyDescent="0.3">
      <c r="A674" s="1" t="s">
        <v>1295</v>
      </c>
      <c r="J674" s="1" t="s">
        <v>1511</v>
      </c>
      <c r="K674" s="1" t="s">
        <v>1509</v>
      </c>
      <c r="L674" s="1" t="s">
        <v>1512</v>
      </c>
      <c r="M674" s="1">
        <v>6</v>
      </c>
    </row>
    <row r="675" spans="1:13" ht="15.75" x14ac:dyDescent="0.3">
      <c r="A675" s="1" t="s">
        <v>1295</v>
      </c>
      <c r="J675" s="1" t="s">
        <v>1511</v>
      </c>
      <c r="K675" s="1" t="s">
        <v>1509</v>
      </c>
      <c r="L675" s="1" t="s">
        <v>1512</v>
      </c>
      <c r="M675" s="1">
        <v>2</v>
      </c>
    </row>
    <row r="676" spans="1:13" ht="15.75" x14ac:dyDescent="0.3">
      <c r="A676" s="1" t="s">
        <v>1339</v>
      </c>
      <c r="J676" s="1" t="s">
        <v>1511</v>
      </c>
      <c r="K676" s="1" t="s">
        <v>1509</v>
      </c>
      <c r="L676" s="1" t="s">
        <v>1512</v>
      </c>
      <c r="M676" s="1">
        <v>4</v>
      </c>
    </row>
    <row r="677" spans="1:13" ht="15.75" x14ac:dyDescent="0.3">
      <c r="A677" s="1" t="s">
        <v>1294</v>
      </c>
      <c r="J677" s="1" t="s">
        <v>1511</v>
      </c>
      <c r="K677" s="1" t="s">
        <v>1514</v>
      </c>
      <c r="L677" s="1" t="s">
        <v>1512</v>
      </c>
      <c r="M677" s="1">
        <v>1</v>
      </c>
    </row>
    <row r="678" spans="1:13" ht="15.75" x14ac:dyDescent="0.3">
      <c r="A678" s="1" t="s">
        <v>1300</v>
      </c>
      <c r="J678" s="1" t="s">
        <v>1511</v>
      </c>
      <c r="K678" s="1" t="s">
        <v>1509</v>
      </c>
      <c r="L678" s="1" t="s">
        <v>1512</v>
      </c>
      <c r="M678" s="1">
        <v>39</v>
      </c>
    </row>
    <row r="679" spans="1:13" ht="15.75" x14ac:dyDescent="0.3">
      <c r="A679" s="1" t="s">
        <v>1294</v>
      </c>
      <c r="J679" s="1" t="s">
        <v>1511</v>
      </c>
      <c r="K679" s="1" t="s">
        <v>1514</v>
      </c>
      <c r="L679" s="1" t="s">
        <v>1512</v>
      </c>
      <c r="M679" s="1">
        <v>1</v>
      </c>
    </row>
    <row r="680" spans="1:13" ht="15.75" x14ac:dyDescent="0.3">
      <c r="A680" s="1" t="s">
        <v>1334</v>
      </c>
      <c r="J680" s="1" t="s">
        <v>1511</v>
      </c>
      <c r="K680" s="1" t="s">
        <v>1509</v>
      </c>
      <c r="L680" s="1" t="s">
        <v>1512</v>
      </c>
      <c r="M680" s="1">
        <v>200</v>
      </c>
    </row>
    <row r="681" spans="1:13" ht="15.75" x14ac:dyDescent="0.3">
      <c r="A681" s="1" t="s">
        <v>1334</v>
      </c>
      <c r="J681" s="1" t="s">
        <v>1511</v>
      </c>
      <c r="K681" s="1" t="s">
        <v>1509</v>
      </c>
      <c r="L681" s="1" t="s">
        <v>1512</v>
      </c>
      <c r="M681" s="1">
        <v>200</v>
      </c>
    </row>
    <row r="682" spans="1:13" ht="15.75" x14ac:dyDescent="0.3">
      <c r="A682" s="1" t="s">
        <v>1334</v>
      </c>
      <c r="J682" s="1" t="s">
        <v>1511</v>
      </c>
      <c r="K682" s="1" t="s">
        <v>1509</v>
      </c>
      <c r="L682" s="1" t="s">
        <v>1512</v>
      </c>
      <c r="M682" s="1">
        <v>20</v>
      </c>
    </row>
    <row r="683" spans="1:13" ht="15.75" x14ac:dyDescent="0.3">
      <c r="A683" s="1" t="s">
        <v>1340</v>
      </c>
      <c r="J683" s="1" t="s">
        <v>1511</v>
      </c>
      <c r="K683" s="1" t="s">
        <v>1509</v>
      </c>
      <c r="L683" s="1" t="s">
        <v>1512</v>
      </c>
      <c r="M683" s="1">
        <v>1</v>
      </c>
    </row>
    <row r="684" spans="1:13" ht="15.75" x14ac:dyDescent="0.3">
      <c r="A684" s="1" t="s">
        <v>1340</v>
      </c>
      <c r="J684" s="1" t="s">
        <v>1511</v>
      </c>
      <c r="K684" s="1" t="s">
        <v>1509</v>
      </c>
      <c r="L684" s="1" t="s">
        <v>1512</v>
      </c>
      <c r="M684" s="1">
        <v>1</v>
      </c>
    </row>
    <row r="685" spans="1:13" ht="15.75" x14ac:dyDescent="0.3">
      <c r="A685" s="1" t="s">
        <v>1340</v>
      </c>
      <c r="J685" s="1" t="s">
        <v>1511</v>
      </c>
      <c r="K685" s="1" t="s">
        <v>1509</v>
      </c>
      <c r="L685" s="1" t="s">
        <v>1512</v>
      </c>
      <c r="M685" s="1">
        <v>2</v>
      </c>
    </row>
    <row r="686" spans="1:13" ht="15.75" x14ac:dyDescent="0.3">
      <c r="A686" s="1" t="s">
        <v>1340</v>
      </c>
      <c r="J686" s="1" t="s">
        <v>1511</v>
      </c>
      <c r="K686" s="1" t="s">
        <v>1509</v>
      </c>
      <c r="L686" s="1" t="s">
        <v>1512</v>
      </c>
      <c r="M686" s="1">
        <v>1</v>
      </c>
    </row>
    <row r="687" spans="1:13" ht="15.75" x14ac:dyDescent="0.3">
      <c r="A687" s="1" t="s">
        <v>1340</v>
      </c>
      <c r="J687" s="1" t="s">
        <v>1511</v>
      </c>
      <c r="K687" s="1" t="s">
        <v>1509</v>
      </c>
      <c r="L687" s="1" t="s">
        <v>1512</v>
      </c>
      <c r="M687" s="1">
        <v>1</v>
      </c>
    </row>
    <row r="688" spans="1:13" ht="15.75" x14ac:dyDescent="0.3">
      <c r="A688" s="1" t="s">
        <v>1340</v>
      </c>
      <c r="J688" s="1" t="s">
        <v>1511</v>
      </c>
      <c r="K688" s="1" t="s">
        <v>1509</v>
      </c>
      <c r="L688" s="1" t="s">
        <v>1512</v>
      </c>
      <c r="M688" s="1">
        <v>4</v>
      </c>
    </row>
    <row r="689" spans="1:13" ht="15.75" x14ac:dyDescent="0.3">
      <c r="A689" s="1" t="s">
        <v>1340</v>
      </c>
      <c r="J689" s="1" t="s">
        <v>1511</v>
      </c>
      <c r="K689" s="1" t="s">
        <v>1509</v>
      </c>
      <c r="L689" s="1" t="s">
        <v>1512</v>
      </c>
      <c r="M689" s="1">
        <v>1</v>
      </c>
    </row>
    <row r="690" spans="1:13" ht="15.75" x14ac:dyDescent="0.3">
      <c r="A690" s="1" t="s">
        <v>1340</v>
      </c>
      <c r="J690" s="1" t="s">
        <v>1511</v>
      </c>
      <c r="K690" s="1" t="s">
        <v>1509</v>
      </c>
      <c r="L690" s="1" t="s">
        <v>1512</v>
      </c>
      <c r="M690" s="1">
        <v>1</v>
      </c>
    </row>
    <row r="691" spans="1:13" ht="15.75" x14ac:dyDescent="0.3">
      <c r="A691" s="1" t="s">
        <v>1340</v>
      </c>
      <c r="J691" s="1" t="s">
        <v>1511</v>
      </c>
      <c r="K691" s="1" t="s">
        <v>1509</v>
      </c>
      <c r="L691" s="1" t="s">
        <v>1512</v>
      </c>
      <c r="M691" s="1">
        <v>1</v>
      </c>
    </row>
    <row r="692" spans="1:13" ht="15.75" x14ac:dyDescent="0.3">
      <c r="A692" s="1" t="s">
        <v>1340</v>
      </c>
      <c r="J692" s="1" t="s">
        <v>1511</v>
      </c>
      <c r="K692" s="1" t="s">
        <v>1509</v>
      </c>
      <c r="L692" s="1" t="s">
        <v>1512</v>
      </c>
      <c r="M692" s="1">
        <v>1</v>
      </c>
    </row>
    <row r="693" spans="1:13" ht="15.75" x14ac:dyDescent="0.3">
      <c r="A693" s="1" t="s">
        <v>1340</v>
      </c>
      <c r="J693" s="1" t="s">
        <v>1511</v>
      </c>
      <c r="K693" s="1" t="s">
        <v>1509</v>
      </c>
      <c r="L693" s="1" t="s">
        <v>1512</v>
      </c>
      <c r="M693" s="1">
        <v>1</v>
      </c>
    </row>
    <row r="694" spans="1:13" ht="15.75" x14ac:dyDescent="0.3">
      <c r="A694" s="1" t="s">
        <v>1340</v>
      </c>
      <c r="J694" s="1" t="s">
        <v>1511</v>
      </c>
      <c r="K694" s="1" t="s">
        <v>1509</v>
      </c>
      <c r="L694" s="1" t="s">
        <v>1512</v>
      </c>
      <c r="M694" s="1">
        <v>1</v>
      </c>
    </row>
    <row r="695" spans="1:13" ht="15.75" x14ac:dyDescent="0.3">
      <c r="A695" s="1" t="s">
        <v>1340</v>
      </c>
      <c r="J695" s="1" t="s">
        <v>1511</v>
      </c>
      <c r="K695" s="1" t="s">
        <v>1509</v>
      </c>
      <c r="L695" s="1" t="s">
        <v>1512</v>
      </c>
      <c r="M695" s="1">
        <v>1</v>
      </c>
    </row>
    <row r="696" spans="1:13" ht="15.75" x14ac:dyDescent="0.3">
      <c r="A696" s="1" t="s">
        <v>1340</v>
      </c>
      <c r="J696" s="1" t="s">
        <v>1511</v>
      </c>
      <c r="K696" s="1" t="s">
        <v>1509</v>
      </c>
      <c r="L696" s="1" t="s">
        <v>1512</v>
      </c>
      <c r="M696" s="1">
        <v>1</v>
      </c>
    </row>
    <row r="697" spans="1:13" ht="15.75" x14ac:dyDescent="0.3">
      <c r="A697" s="1" t="s">
        <v>1340</v>
      </c>
      <c r="J697" s="1" t="s">
        <v>1511</v>
      </c>
      <c r="K697" s="1" t="s">
        <v>1509</v>
      </c>
      <c r="L697" s="1" t="s">
        <v>1512</v>
      </c>
      <c r="M697" s="1">
        <v>1</v>
      </c>
    </row>
    <row r="698" spans="1:13" ht="15.75" x14ac:dyDescent="0.3">
      <c r="A698" s="1" t="s">
        <v>1340</v>
      </c>
      <c r="J698" s="1" t="s">
        <v>1511</v>
      </c>
      <c r="K698" s="1" t="s">
        <v>1509</v>
      </c>
      <c r="L698" s="1" t="s">
        <v>1512</v>
      </c>
      <c r="M698" s="1">
        <v>1</v>
      </c>
    </row>
    <row r="699" spans="1:13" ht="15.75" x14ac:dyDescent="0.3">
      <c r="A699" s="1" t="s">
        <v>1340</v>
      </c>
      <c r="J699" s="1" t="s">
        <v>1511</v>
      </c>
      <c r="K699" s="1" t="s">
        <v>1509</v>
      </c>
      <c r="L699" s="1" t="s">
        <v>1512</v>
      </c>
      <c r="M699" s="1">
        <v>1</v>
      </c>
    </row>
    <row r="700" spans="1:13" ht="15.75" x14ac:dyDescent="0.3">
      <c r="A700" s="1" t="s">
        <v>1341</v>
      </c>
      <c r="J700" s="1" t="s">
        <v>1511</v>
      </c>
      <c r="K700" s="1" t="s">
        <v>1509</v>
      </c>
      <c r="L700" s="1" t="s">
        <v>1512</v>
      </c>
      <c r="M700" s="1">
        <v>68</v>
      </c>
    </row>
    <row r="701" spans="1:13" ht="15.75" x14ac:dyDescent="0.3">
      <c r="A701" s="1" t="s">
        <v>1317</v>
      </c>
      <c r="J701" s="1" t="s">
        <v>1508</v>
      </c>
      <c r="K701" s="1" t="s">
        <v>1509</v>
      </c>
      <c r="L701" s="1" t="s">
        <v>1510</v>
      </c>
      <c r="M701" s="1">
        <v>3</v>
      </c>
    </row>
    <row r="702" spans="1:13" ht="15.75" x14ac:dyDescent="0.3">
      <c r="A702" s="1" t="s">
        <v>1314</v>
      </c>
      <c r="J702" s="1" t="s">
        <v>1508</v>
      </c>
      <c r="K702" s="1" t="s">
        <v>1509</v>
      </c>
      <c r="L702" s="1" t="s">
        <v>1513</v>
      </c>
      <c r="M702" s="1">
        <v>1</v>
      </c>
    </row>
    <row r="703" spans="1:13" ht="15.75" x14ac:dyDescent="0.3">
      <c r="A703" s="1" t="s">
        <v>1314</v>
      </c>
      <c r="J703" s="1" t="s">
        <v>1508</v>
      </c>
      <c r="K703" s="1" t="s">
        <v>1509</v>
      </c>
      <c r="L703" s="1" t="s">
        <v>1513</v>
      </c>
      <c r="M703" s="1">
        <v>1</v>
      </c>
    </row>
    <row r="704" spans="1:13" ht="15.75" x14ac:dyDescent="0.3">
      <c r="A704" s="1" t="s">
        <v>1314</v>
      </c>
      <c r="J704" s="1" t="s">
        <v>1511</v>
      </c>
      <c r="K704" s="1" t="s">
        <v>1509</v>
      </c>
      <c r="L704" s="1" t="s">
        <v>1510</v>
      </c>
      <c r="M704" s="1">
        <v>2</v>
      </c>
    </row>
    <row r="705" spans="1:13" ht="15.75" x14ac:dyDescent="0.3">
      <c r="A705" s="1" t="s">
        <v>1314</v>
      </c>
      <c r="J705" s="1" t="s">
        <v>1511</v>
      </c>
      <c r="K705" s="1" t="s">
        <v>1509</v>
      </c>
      <c r="L705" s="1" t="s">
        <v>1510</v>
      </c>
      <c r="M705" s="1">
        <v>2</v>
      </c>
    </row>
    <row r="706" spans="1:13" ht="15.75" x14ac:dyDescent="0.3">
      <c r="A706" s="1" t="s">
        <v>1314</v>
      </c>
      <c r="J706" s="1" t="s">
        <v>1511</v>
      </c>
      <c r="K706" s="1" t="s">
        <v>1509</v>
      </c>
      <c r="L706" s="1" t="s">
        <v>1510</v>
      </c>
      <c r="M706" s="1">
        <v>2</v>
      </c>
    </row>
    <row r="707" spans="1:13" ht="15.75" x14ac:dyDescent="0.3">
      <c r="A707" s="1" t="s">
        <v>1304</v>
      </c>
      <c r="J707" s="1" t="s">
        <v>1511</v>
      </c>
      <c r="K707" s="1" t="s">
        <v>1509</v>
      </c>
      <c r="L707" s="1" t="s">
        <v>1510</v>
      </c>
      <c r="M707" s="1">
        <v>2</v>
      </c>
    </row>
    <row r="708" spans="1:13" ht="15.75" x14ac:dyDescent="0.3">
      <c r="A708" s="1" t="s">
        <v>1314</v>
      </c>
      <c r="J708" s="1" t="s">
        <v>1511</v>
      </c>
      <c r="K708" s="1" t="s">
        <v>1509</v>
      </c>
      <c r="L708" s="1" t="s">
        <v>1510</v>
      </c>
      <c r="M708" s="1">
        <v>2</v>
      </c>
    </row>
    <row r="709" spans="1:13" ht="15.75" x14ac:dyDescent="0.3">
      <c r="A709" s="1" t="s">
        <v>1314</v>
      </c>
      <c r="J709" s="1" t="s">
        <v>1511</v>
      </c>
      <c r="K709" s="1" t="s">
        <v>1509</v>
      </c>
      <c r="L709" s="1" t="s">
        <v>1510</v>
      </c>
      <c r="M709" s="1">
        <v>2</v>
      </c>
    </row>
    <row r="710" spans="1:13" ht="15.75" x14ac:dyDescent="0.3">
      <c r="A710" s="1" t="s">
        <v>1314</v>
      </c>
      <c r="J710" s="1" t="s">
        <v>1511</v>
      </c>
      <c r="K710" s="1" t="s">
        <v>1509</v>
      </c>
      <c r="L710" s="1" t="s">
        <v>1510</v>
      </c>
      <c r="M710" s="1">
        <v>2</v>
      </c>
    </row>
    <row r="711" spans="1:13" ht="15.75" x14ac:dyDescent="0.3">
      <c r="A711" s="1" t="s">
        <v>1314</v>
      </c>
      <c r="J711" s="1" t="s">
        <v>1511</v>
      </c>
      <c r="K711" s="1" t="s">
        <v>1509</v>
      </c>
      <c r="L711" s="1" t="s">
        <v>1510</v>
      </c>
      <c r="M711" s="1">
        <v>2</v>
      </c>
    </row>
    <row r="712" spans="1:13" ht="15.75" x14ac:dyDescent="0.3">
      <c r="A712" s="1" t="s">
        <v>1314</v>
      </c>
      <c r="J712" s="1" t="s">
        <v>1511</v>
      </c>
      <c r="K712" s="1" t="s">
        <v>1509</v>
      </c>
      <c r="L712" s="1" t="s">
        <v>1510</v>
      </c>
      <c r="M712" s="1">
        <v>2</v>
      </c>
    </row>
    <row r="713" spans="1:13" ht="15.75" x14ac:dyDescent="0.3">
      <c r="A713" s="1" t="s">
        <v>1264</v>
      </c>
      <c r="J713" s="1" t="s">
        <v>1511</v>
      </c>
      <c r="K713" s="1" t="s">
        <v>1509</v>
      </c>
      <c r="L713" s="1" t="s">
        <v>1512</v>
      </c>
      <c r="M713" s="1">
        <v>1</v>
      </c>
    </row>
    <row r="714" spans="1:13" ht="15.75" x14ac:dyDescent="0.3">
      <c r="A714" s="1" t="s">
        <v>1314</v>
      </c>
      <c r="J714" s="1" t="s">
        <v>1511</v>
      </c>
      <c r="K714" s="1" t="s">
        <v>1509</v>
      </c>
      <c r="L714" s="1" t="s">
        <v>1510</v>
      </c>
      <c r="M714" s="1">
        <v>2</v>
      </c>
    </row>
    <row r="715" spans="1:13" ht="15.75" x14ac:dyDescent="0.3">
      <c r="A715" s="1" t="s">
        <v>1264</v>
      </c>
      <c r="J715" s="1" t="s">
        <v>1511</v>
      </c>
      <c r="K715" s="1" t="s">
        <v>1509</v>
      </c>
      <c r="L715" s="1" t="s">
        <v>1510</v>
      </c>
      <c r="M715" s="1">
        <v>4</v>
      </c>
    </row>
    <row r="716" spans="1:13" ht="15.75" x14ac:dyDescent="0.3">
      <c r="A716" s="1" t="s">
        <v>1314</v>
      </c>
      <c r="J716" s="1" t="s">
        <v>1511</v>
      </c>
      <c r="K716" s="1" t="s">
        <v>1509</v>
      </c>
      <c r="L716" s="1" t="s">
        <v>1510</v>
      </c>
      <c r="M716" s="1">
        <v>2</v>
      </c>
    </row>
    <row r="717" spans="1:13" ht="15.75" x14ac:dyDescent="0.3">
      <c r="A717" s="1" t="s">
        <v>1289</v>
      </c>
      <c r="J717" s="1" t="s">
        <v>1511</v>
      </c>
      <c r="K717" s="1" t="s">
        <v>1509</v>
      </c>
      <c r="L717" s="1" t="s">
        <v>1512</v>
      </c>
      <c r="M717" s="1">
        <v>25</v>
      </c>
    </row>
    <row r="718" spans="1:13" ht="15.75" x14ac:dyDescent="0.3">
      <c r="A718" s="1" t="s">
        <v>1304</v>
      </c>
      <c r="J718" s="1" t="s">
        <v>1511</v>
      </c>
      <c r="K718" s="1" t="s">
        <v>1509</v>
      </c>
      <c r="L718" s="1" t="s">
        <v>1510</v>
      </c>
      <c r="M718" s="1">
        <v>2</v>
      </c>
    </row>
    <row r="719" spans="1:13" ht="15.75" x14ac:dyDescent="0.3">
      <c r="A719" s="1" t="s">
        <v>1304</v>
      </c>
      <c r="J719" s="1" t="s">
        <v>1511</v>
      </c>
      <c r="K719" s="1" t="s">
        <v>1509</v>
      </c>
      <c r="L719" s="1" t="s">
        <v>1510</v>
      </c>
      <c r="M719" s="1">
        <v>2</v>
      </c>
    </row>
    <row r="720" spans="1:13" ht="15.75" x14ac:dyDescent="0.3">
      <c r="A720" s="1" t="s">
        <v>1315</v>
      </c>
      <c r="J720" s="1" t="s">
        <v>1511</v>
      </c>
      <c r="K720" s="1" t="s">
        <v>1509</v>
      </c>
      <c r="L720" s="1" t="s">
        <v>1512</v>
      </c>
      <c r="M720" s="1">
        <v>23</v>
      </c>
    </row>
    <row r="721" spans="1:13" ht="15.75" x14ac:dyDescent="0.3">
      <c r="A721" s="1" t="s">
        <v>1315</v>
      </c>
      <c r="J721" s="1" t="s">
        <v>1511</v>
      </c>
      <c r="K721" s="1" t="s">
        <v>1509</v>
      </c>
      <c r="L721" s="1" t="s">
        <v>1512</v>
      </c>
      <c r="M721" s="1">
        <v>23</v>
      </c>
    </row>
    <row r="722" spans="1:13" ht="15.75" x14ac:dyDescent="0.3">
      <c r="A722" s="1" t="s">
        <v>1315</v>
      </c>
      <c r="J722" s="1" t="s">
        <v>1508</v>
      </c>
      <c r="K722" s="1" t="s">
        <v>1509</v>
      </c>
      <c r="L722" s="1" t="s">
        <v>1512</v>
      </c>
      <c r="M722" s="1">
        <v>2</v>
      </c>
    </row>
    <row r="723" spans="1:13" ht="15.75" x14ac:dyDescent="0.3">
      <c r="A723" s="1" t="s">
        <v>1315</v>
      </c>
      <c r="J723" s="1" t="s">
        <v>1508</v>
      </c>
      <c r="K723" s="1" t="s">
        <v>1509</v>
      </c>
      <c r="L723" s="1" t="s">
        <v>1512</v>
      </c>
      <c r="M723" s="1">
        <v>1</v>
      </c>
    </row>
    <row r="724" spans="1:13" ht="15.75" x14ac:dyDescent="0.3">
      <c r="A724" s="1" t="s">
        <v>1314</v>
      </c>
      <c r="J724" s="1" t="s">
        <v>1511</v>
      </c>
      <c r="K724" s="1" t="s">
        <v>1509</v>
      </c>
      <c r="L724" s="1" t="s">
        <v>1510</v>
      </c>
      <c r="M724" s="1">
        <v>2</v>
      </c>
    </row>
    <row r="725" spans="1:13" ht="15.75" x14ac:dyDescent="0.3">
      <c r="A725" s="1" t="s">
        <v>1315</v>
      </c>
      <c r="J725" s="1" t="s">
        <v>1508</v>
      </c>
      <c r="K725" s="1" t="s">
        <v>1509</v>
      </c>
      <c r="L725" s="1" t="s">
        <v>1512</v>
      </c>
      <c r="M725" s="1">
        <v>2</v>
      </c>
    </row>
    <row r="726" spans="1:13" ht="15.75" x14ac:dyDescent="0.3">
      <c r="A726" s="1" t="s">
        <v>1314</v>
      </c>
      <c r="J726" s="1" t="s">
        <v>1511</v>
      </c>
      <c r="K726" s="1" t="s">
        <v>1509</v>
      </c>
      <c r="L726" s="1" t="s">
        <v>1510</v>
      </c>
      <c r="M726" s="1">
        <v>2</v>
      </c>
    </row>
    <row r="727" spans="1:13" ht="15.75" x14ac:dyDescent="0.3">
      <c r="A727" s="1" t="s">
        <v>1315</v>
      </c>
      <c r="J727" s="1" t="s">
        <v>1511</v>
      </c>
      <c r="K727" s="1" t="s">
        <v>1509</v>
      </c>
      <c r="L727" s="1" t="s">
        <v>1512</v>
      </c>
      <c r="M727" s="1">
        <v>1</v>
      </c>
    </row>
    <row r="728" spans="1:13" ht="15.75" x14ac:dyDescent="0.3">
      <c r="A728" s="1" t="s">
        <v>1314</v>
      </c>
      <c r="J728" s="1" t="s">
        <v>1511</v>
      </c>
      <c r="K728" s="1" t="s">
        <v>1509</v>
      </c>
      <c r="L728" s="1" t="s">
        <v>1510</v>
      </c>
      <c r="M728" s="1">
        <v>2</v>
      </c>
    </row>
    <row r="729" spans="1:13" ht="15.75" x14ac:dyDescent="0.3">
      <c r="A729" s="1" t="s">
        <v>1315</v>
      </c>
      <c r="J729" s="1" t="s">
        <v>1511</v>
      </c>
      <c r="K729" s="1" t="s">
        <v>1509</v>
      </c>
      <c r="L729" s="1" t="s">
        <v>1510</v>
      </c>
      <c r="M729" s="1">
        <v>1</v>
      </c>
    </row>
    <row r="730" spans="1:13" ht="15.75" x14ac:dyDescent="0.3">
      <c r="A730" s="1" t="s">
        <v>1314</v>
      </c>
      <c r="J730" s="1" t="s">
        <v>1511</v>
      </c>
      <c r="K730" s="1" t="s">
        <v>1509</v>
      </c>
      <c r="L730" s="1" t="s">
        <v>1510</v>
      </c>
      <c r="M730" s="1">
        <v>2</v>
      </c>
    </row>
    <row r="731" spans="1:13" ht="15.75" x14ac:dyDescent="0.3">
      <c r="A731" s="1" t="s">
        <v>1314</v>
      </c>
      <c r="J731" s="1" t="s">
        <v>1511</v>
      </c>
      <c r="K731" s="1" t="s">
        <v>1509</v>
      </c>
      <c r="L731" s="1" t="s">
        <v>1510</v>
      </c>
      <c r="M731" s="1">
        <v>2</v>
      </c>
    </row>
    <row r="732" spans="1:13" ht="15.75" x14ac:dyDescent="0.3">
      <c r="A732" s="1" t="s">
        <v>1315</v>
      </c>
      <c r="J732" s="1" t="s">
        <v>1511</v>
      </c>
      <c r="K732" s="1" t="s">
        <v>1509</v>
      </c>
      <c r="L732" s="1" t="s">
        <v>1513</v>
      </c>
      <c r="M732" s="1">
        <v>1</v>
      </c>
    </row>
    <row r="733" spans="1:13" ht="15.75" x14ac:dyDescent="0.3">
      <c r="A733" s="1" t="s">
        <v>1314</v>
      </c>
      <c r="J733" s="1" t="s">
        <v>1511</v>
      </c>
      <c r="K733" s="1" t="s">
        <v>1509</v>
      </c>
      <c r="L733" s="1" t="s">
        <v>1510</v>
      </c>
      <c r="M733" s="1">
        <v>2</v>
      </c>
    </row>
    <row r="734" spans="1:13" ht="15.75" x14ac:dyDescent="0.3">
      <c r="A734" s="1" t="s">
        <v>1314</v>
      </c>
      <c r="J734" s="1" t="s">
        <v>1511</v>
      </c>
      <c r="K734" s="1" t="s">
        <v>1509</v>
      </c>
      <c r="L734" s="1" t="s">
        <v>1510</v>
      </c>
      <c r="M734" s="1">
        <v>2</v>
      </c>
    </row>
    <row r="735" spans="1:13" ht="15.75" x14ac:dyDescent="0.3">
      <c r="A735" s="1" t="s">
        <v>1315</v>
      </c>
      <c r="J735" s="1" t="s">
        <v>1511</v>
      </c>
      <c r="K735" s="1" t="s">
        <v>1509</v>
      </c>
      <c r="L735" s="1" t="s">
        <v>1513</v>
      </c>
      <c r="M735" s="1">
        <v>1</v>
      </c>
    </row>
    <row r="736" spans="1:13" ht="15.75" x14ac:dyDescent="0.3">
      <c r="A736" s="1" t="s">
        <v>1314</v>
      </c>
      <c r="J736" s="1" t="s">
        <v>1511</v>
      </c>
      <c r="K736" s="1" t="s">
        <v>1509</v>
      </c>
      <c r="L736" s="1" t="s">
        <v>1510</v>
      </c>
      <c r="M736" s="1">
        <v>2</v>
      </c>
    </row>
    <row r="737" spans="1:13" ht="15.75" x14ac:dyDescent="0.3">
      <c r="A737" s="1" t="s">
        <v>1314</v>
      </c>
      <c r="J737" s="1" t="s">
        <v>1511</v>
      </c>
      <c r="K737" s="1" t="s">
        <v>1509</v>
      </c>
      <c r="L737" s="1" t="s">
        <v>1510</v>
      </c>
      <c r="M737" s="1">
        <v>2</v>
      </c>
    </row>
    <row r="738" spans="1:13" ht="15.75" x14ac:dyDescent="0.3">
      <c r="A738" s="1" t="s">
        <v>1315</v>
      </c>
      <c r="J738" s="1" t="s">
        <v>1508</v>
      </c>
      <c r="K738" s="1" t="s">
        <v>1509</v>
      </c>
      <c r="L738" s="1" t="s">
        <v>1512</v>
      </c>
      <c r="M738" s="1">
        <v>2</v>
      </c>
    </row>
    <row r="739" spans="1:13" ht="15.75" x14ac:dyDescent="0.3">
      <c r="A739" s="1" t="s">
        <v>1314</v>
      </c>
      <c r="J739" s="1" t="s">
        <v>1511</v>
      </c>
      <c r="K739" s="1" t="s">
        <v>1509</v>
      </c>
      <c r="L739" s="1" t="s">
        <v>1510</v>
      </c>
      <c r="M739" s="1">
        <v>2</v>
      </c>
    </row>
    <row r="740" spans="1:13" ht="15.75" x14ac:dyDescent="0.3">
      <c r="A740" s="1" t="s">
        <v>1315</v>
      </c>
      <c r="J740" s="1" t="s">
        <v>1511</v>
      </c>
      <c r="K740" s="1" t="s">
        <v>1509</v>
      </c>
      <c r="L740" s="1" t="s">
        <v>1513</v>
      </c>
      <c r="M740" s="1">
        <v>1</v>
      </c>
    </row>
    <row r="741" spans="1:13" ht="15.75" x14ac:dyDescent="0.3">
      <c r="A741" s="1" t="s">
        <v>1315</v>
      </c>
      <c r="J741" s="1" t="s">
        <v>1511</v>
      </c>
      <c r="K741" s="1" t="s">
        <v>1509</v>
      </c>
      <c r="L741" s="1" t="s">
        <v>1510</v>
      </c>
      <c r="M741" s="1">
        <v>1</v>
      </c>
    </row>
    <row r="742" spans="1:13" ht="15.75" x14ac:dyDescent="0.3">
      <c r="A742" s="1" t="s">
        <v>1342</v>
      </c>
      <c r="J742" s="1" t="s">
        <v>1508</v>
      </c>
      <c r="K742" s="1" t="s">
        <v>1509</v>
      </c>
      <c r="L742" s="1" t="s">
        <v>1512</v>
      </c>
      <c r="M742" s="1">
        <v>16</v>
      </c>
    </row>
    <row r="743" spans="1:13" ht="15.75" x14ac:dyDescent="0.3">
      <c r="A743" s="1" t="s">
        <v>1343</v>
      </c>
      <c r="J743" s="1" t="s">
        <v>1511</v>
      </c>
      <c r="K743" s="1" t="s">
        <v>1509</v>
      </c>
      <c r="L743" s="1" t="s">
        <v>1512</v>
      </c>
      <c r="M743" s="1">
        <v>3</v>
      </c>
    </row>
    <row r="744" spans="1:13" ht="15.75" x14ac:dyDescent="0.3">
      <c r="A744" s="1" t="s">
        <v>1295</v>
      </c>
      <c r="J744" s="1" t="s">
        <v>1511</v>
      </c>
      <c r="K744" s="1" t="s">
        <v>1509</v>
      </c>
      <c r="L744" s="1" t="s">
        <v>1512</v>
      </c>
      <c r="M744" s="1">
        <v>2</v>
      </c>
    </row>
    <row r="745" spans="1:13" ht="15.75" x14ac:dyDescent="0.3">
      <c r="A745" s="1" t="s">
        <v>1344</v>
      </c>
      <c r="J745" s="1" t="s">
        <v>1508</v>
      </c>
      <c r="K745" s="1" t="s">
        <v>1509</v>
      </c>
      <c r="L745" s="1" t="s">
        <v>1512</v>
      </c>
      <c r="M745" s="1">
        <v>4</v>
      </c>
    </row>
    <row r="746" spans="1:13" ht="15.75" x14ac:dyDescent="0.3">
      <c r="A746" s="1" t="s">
        <v>1324</v>
      </c>
      <c r="J746" s="1" t="s">
        <v>1511</v>
      </c>
      <c r="K746" s="1" t="s">
        <v>1509</v>
      </c>
      <c r="L746" s="1" t="s">
        <v>1512</v>
      </c>
      <c r="M746" s="1">
        <v>6</v>
      </c>
    </row>
    <row r="747" spans="1:13" ht="15.75" x14ac:dyDescent="0.3">
      <c r="A747" s="1" t="s">
        <v>1324</v>
      </c>
      <c r="J747" s="1" t="s">
        <v>1511</v>
      </c>
      <c r="K747" s="1" t="s">
        <v>1509</v>
      </c>
      <c r="L747" s="1" t="s">
        <v>1512</v>
      </c>
      <c r="M747" s="1">
        <v>2</v>
      </c>
    </row>
    <row r="748" spans="1:13" ht="15.75" x14ac:dyDescent="0.3">
      <c r="A748" s="1" t="s">
        <v>1317</v>
      </c>
      <c r="J748" s="1" t="s">
        <v>1508</v>
      </c>
      <c r="K748" s="1" t="s">
        <v>1509</v>
      </c>
      <c r="L748" s="1" t="s">
        <v>1510</v>
      </c>
      <c r="M748" s="1">
        <v>1</v>
      </c>
    </row>
    <row r="749" spans="1:13" ht="15.75" x14ac:dyDescent="0.3">
      <c r="A749" s="1" t="s">
        <v>1312</v>
      </c>
      <c r="J749" s="1" t="s">
        <v>1511</v>
      </c>
      <c r="K749" s="1" t="s">
        <v>1509</v>
      </c>
      <c r="L749" s="1" t="s">
        <v>1510</v>
      </c>
      <c r="M749" s="1">
        <v>1</v>
      </c>
    </row>
    <row r="750" spans="1:13" ht="15.75" x14ac:dyDescent="0.3">
      <c r="A750" s="1" t="s">
        <v>1312</v>
      </c>
      <c r="J750" s="1" t="s">
        <v>1511</v>
      </c>
      <c r="K750" s="1" t="s">
        <v>1509</v>
      </c>
      <c r="L750" s="1" t="s">
        <v>1512</v>
      </c>
      <c r="M750" s="1">
        <v>2</v>
      </c>
    </row>
    <row r="751" spans="1:13" ht="15.75" x14ac:dyDescent="0.3">
      <c r="A751" s="1" t="s">
        <v>835</v>
      </c>
      <c r="J751" s="1" t="s">
        <v>1511</v>
      </c>
      <c r="K751" s="1" t="s">
        <v>1509</v>
      </c>
      <c r="L751" s="1" t="s">
        <v>1512</v>
      </c>
      <c r="M751" s="1">
        <v>2</v>
      </c>
    </row>
    <row r="752" spans="1:13" ht="15.75" x14ac:dyDescent="0.3">
      <c r="A752" s="1" t="s">
        <v>1312</v>
      </c>
      <c r="J752" s="1" t="s">
        <v>1511</v>
      </c>
      <c r="K752" s="1" t="s">
        <v>1509</v>
      </c>
      <c r="L752" s="1" t="s">
        <v>1512</v>
      </c>
      <c r="M752" s="1">
        <v>1</v>
      </c>
    </row>
    <row r="753" spans="1:13" ht="15.75" x14ac:dyDescent="0.3">
      <c r="A753" s="1" t="s">
        <v>1312</v>
      </c>
      <c r="J753" s="1" t="s">
        <v>1511</v>
      </c>
      <c r="K753" s="1" t="s">
        <v>1509</v>
      </c>
      <c r="L753" s="1" t="s">
        <v>1512</v>
      </c>
      <c r="M753" s="1">
        <v>1</v>
      </c>
    </row>
    <row r="754" spans="1:13" ht="15.75" x14ac:dyDescent="0.3">
      <c r="A754" s="1" t="s">
        <v>835</v>
      </c>
      <c r="J754" s="1" t="s">
        <v>1511</v>
      </c>
      <c r="K754" s="1" t="s">
        <v>1509</v>
      </c>
      <c r="L754" s="1" t="s">
        <v>1512</v>
      </c>
      <c r="M754" s="1">
        <v>2</v>
      </c>
    </row>
    <row r="755" spans="1:13" ht="15.75" x14ac:dyDescent="0.3">
      <c r="A755" s="1" t="s">
        <v>1319</v>
      </c>
      <c r="J755" s="1" t="s">
        <v>1511</v>
      </c>
      <c r="K755" s="1" t="s">
        <v>1509</v>
      </c>
      <c r="L755" s="1" t="s">
        <v>1512</v>
      </c>
      <c r="M755" s="1">
        <v>17</v>
      </c>
    </row>
    <row r="756" spans="1:13" ht="15.75" x14ac:dyDescent="0.3">
      <c r="A756" s="1" t="s">
        <v>1345</v>
      </c>
      <c r="J756" s="1" t="s">
        <v>1511</v>
      </c>
      <c r="K756" s="1" t="s">
        <v>1509</v>
      </c>
      <c r="L756" s="1" t="s">
        <v>1512</v>
      </c>
      <c r="M756" s="1">
        <v>5</v>
      </c>
    </row>
    <row r="757" spans="1:13" ht="15.75" x14ac:dyDescent="0.3">
      <c r="A757" s="1" t="s">
        <v>835</v>
      </c>
      <c r="J757" s="1" t="s">
        <v>1511</v>
      </c>
      <c r="K757" s="1" t="s">
        <v>1509</v>
      </c>
      <c r="L757" s="1" t="s">
        <v>1512</v>
      </c>
      <c r="M757" s="1">
        <v>2</v>
      </c>
    </row>
    <row r="758" spans="1:13" ht="15.75" x14ac:dyDescent="0.3">
      <c r="A758" s="1" t="s">
        <v>835</v>
      </c>
      <c r="J758" s="1" t="s">
        <v>1511</v>
      </c>
      <c r="K758" s="1" t="s">
        <v>1509</v>
      </c>
      <c r="L758" s="1" t="s">
        <v>1512</v>
      </c>
      <c r="M758" s="1">
        <v>2</v>
      </c>
    </row>
    <row r="759" spans="1:13" ht="15.75" x14ac:dyDescent="0.3">
      <c r="A759" s="1" t="s">
        <v>835</v>
      </c>
      <c r="J759" s="1" t="s">
        <v>1511</v>
      </c>
      <c r="K759" s="1" t="s">
        <v>1509</v>
      </c>
      <c r="L759" s="1" t="s">
        <v>1512</v>
      </c>
      <c r="M759" s="1">
        <v>2</v>
      </c>
    </row>
    <row r="760" spans="1:13" ht="15.75" x14ac:dyDescent="0.3">
      <c r="A760" s="1" t="s">
        <v>835</v>
      </c>
      <c r="J760" s="1" t="s">
        <v>1511</v>
      </c>
      <c r="K760" s="1" t="s">
        <v>1509</v>
      </c>
      <c r="L760" s="1" t="s">
        <v>1512</v>
      </c>
      <c r="M760" s="1">
        <v>2</v>
      </c>
    </row>
    <row r="761" spans="1:13" ht="15.75" x14ac:dyDescent="0.3">
      <c r="A761" s="1" t="s">
        <v>835</v>
      </c>
      <c r="J761" s="1" t="s">
        <v>1511</v>
      </c>
      <c r="K761" s="1" t="s">
        <v>1509</v>
      </c>
      <c r="L761" s="1" t="s">
        <v>1512</v>
      </c>
      <c r="M761" s="1">
        <v>2</v>
      </c>
    </row>
    <row r="762" spans="1:13" ht="15.75" x14ac:dyDescent="0.3">
      <c r="A762" s="1" t="s">
        <v>835</v>
      </c>
      <c r="J762" s="1" t="s">
        <v>1511</v>
      </c>
      <c r="K762" s="1" t="s">
        <v>1509</v>
      </c>
      <c r="L762" s="1" t="s">
        <v>1512</v>
      </c>
      <c r="M762" s="1">
        <v>2</v>
      </c>
    </row>
    <row r="763" spans="1:13" ht="15.75" x14ac:dyDescent="0.3">
      <c r="A763" s="1" t="s">
        <v>1346</v>
      </c>
      <c r="J763" s="1" t="s">
        <v>1508</v>
      </c>
      <c r="K763" s="1" t="s">
        <v>1509</v>
      </c>
      <c r="L763" s="1" t="s">
        <v>1510</v>
      </c>
      <c r="M763" s="1">
        <v>293</v>
      </c>
    </row>
    <row r="764" spans="1:13" ht="15.75" x14ac:dyDescent="0.3">
      <c r="A764" s="1" t="s">
        <v>1347</v>
      </c>
      <c r="J764" s="1" t="s">
        <v>1511</v>
      </c>
      <c r="K764" s="1" t="s">
        <v>1509</v>
      </c>
      <c r="L764" s="1" t="s">
        <v>1512</v>
      </c>
      <c r="M764" s="1">
        <v>7</v>
      </c>
    </row>
    <row r="765" spans="1:13" ht="15.75" x14ac:dyDescent="0.3">
      <c r="A765" s="1" t="s">
        <v>1347</v>
      </c>
      <c r="J765" s="1" t="s">
        <v>1511</v>
      </c>
      <c r="K765" s="1" t="s">
        <v>1509</v>
      </c>
      <c r="L765" s="1" t="s">
        <v>1512</v>
      </c>
      <c r="M765" s="1">
        <v>6</v>
      </c>
    </row>
    <row r="766" spans="1:13" ht="15.75" x14ac:dyDescent="0.3">
      <c r="A766" s="1" t="s">
        <v>1347</v>
      </c>
      <c r="J766" s="1" t="s">
        <v>1511</v>
      </c>
      <c r="K766" s="1" t="s">
        <v>1509</v>
      </c>
      <c r="L766" s="1" t="s">
        <v>1512</v>
      </c>
      <c r="M766" s="1">
        <v>6</v>
      </c>
    </row>
    <row r="767" spans="1:13" ht="15.75" x14ac:dyDescent="0.3">
      <c r="A767" s="1" t="s">
        <v>1347</v>
      </c>
      <c r="J767" s="1" t="s">
        <v>1511</v>
      </c>
      <c r="K767" s="1" t="s">
        <v>1509</v>
      </c>
      <c r="L767" s="1" t="s">
        <v>1512</v>
      </c>
      <c r="M767" s="1">
        <v>2</v>
      </c>
    </row>
    <row r="768" spans="1:13" ht="15.75" x14ac:dyDescent="0.3">
      <c r="A768" s="1" t="s">
        <v>1347</v>
      </c>
      <c r="J768" s="1" t="s">
        <v>1511</v>
      </c>
      <c r="K768" s="1" t="s">
        <v>1509</v>
      </c>
      <c r="L768" s="1" t="s">
        <v>1512</v>
      </c>
      <c r="M768" s="1">
        <v>8</v>
      </c>
    </row>
    <row r="769" spans="1:13" ht="15.75" x14ac:dyDescent="0.3">
      <c r="A769" s="1" t="s">
        <v>1347</v>
      </c>
      <c r="J769" s="1" t="s">
        <v>1511</v>
      </c>
      <c r="K769" s="1" t="s">
        <v>1509</v>
      </c>
      <c r="L769" s="1" t="s">
        <v>1512</v>
      </c>
      <c r="M769" s="1">
        <v>10</v>
      </c>
    </row>
    <row r="770" spans="1:13" ht="15.75" x14ac:dyDescent="0.3">
      <c r="A770" s="1" t="s">
        <v>1347</v>
      </c>
      <c r="J770" s="1" t="s">
        <v>1511</v>
      </c>
      <c r="K770" s="1" t="s">
        <v>1509</v>
      </c>
      <c r="L770" s="1" t="s">
        <v>1512</v>
      </c>
      <c r="M770" s="1">
        <v>5</v>
      </c>
    </row>
    <row r="771" spans="1:13" ht="15.75" x14ac:dyDescent="0.3">
      <c r="A771" s="1" t="s">
        <v>1347</v>
      </c>
      <c r="J771" s="1" t="s">
        <v>1511</v>
      </c>
      <c r="K771" s="1" t="s">
        <v>1509</v>
      </c>
      <c r="L771" s="1" t="s">
        <v>1512</v>
      </c>
      <c r="M771" s="1">
        <v>9</v>
      </c>
    </row>
    <row r="772" spans="1:13" ht="15.75" x14ac:dyDescent="0.3">
      <c r="A772" s="1" t="s">
        <v>1347</v>
      </c>
      <c r="J772" s="1" t="s">
        <v>1511</v>
      </c>
      <c r="K772" s="1" t="s">
        <v>1509</v>
      </c>
      <c r="L772" s="1" t="s">
        <v>1512</v>
      </c>
      <c r="M772" s="1">
        <v>5</v>
      </c>
    </row>
    <row r="773" spans="1:13" ht="15.75" x14ac:dyDescent="0.3">
      <c r="A773" s="1" t="s">
        <v>1347</v>
      </c>
      <c r="J773" s="1" t="s">
        <v>1511</v>
      </c>
      <c r="K773" s="1" t="s">
        <v>1509</v>
      </c>
      <c r="L773" s="1" t="s">
        <v>1512</v>
      </c>
      <c r="M773" s="1">
        <v>9</v>
      </c>
    </row>
    <row r="774" spans="1:13" ht="15.75" x14ac:dyDescent="0.3">
      <c r="A774" s="1" t="s">
        <v>1347</v>
      </c>
      <c r="J774" s="1" t="s">
        <v>1511</v>
      </c>
      <c r="K774" s="1" t="s">
        <v>1509</v>
      </c>
      <c r="L774" s="1" t="s">
        <v>1512</v>
      </c>
      <c r="M774" s="1">
        <v>5</v>
      </c>
    </row>
    <row r="775" spans="1:13" ht="15.75" x14ac:dyDescent="0.3">
      <c r="A775" s="1" t="s">
        <v>1298</v>
      </c>
      <c r="J775" s="1" t="s">
        <v>1511</v>
      </c>
      <c r="K775" s="1" t="s">
        <v>1509</v>
      </c>
      <c r="L775" s="1" t="s">
        <v>1512</v>
      </c>
      <c r="M775" s="1">
        <v>8</v>
      </c>
    </row>
    <row r="776" spans="1:13" ht="15.75" x14ac:dyDescent="0.3">
      <c r="A776" s="1" t="s">
        <v>1306</v>
      </c>
      <c r="J776" s="1" t="s">
        <v>1511</v>
      </c>
      <c r="K776" s="1" t="s">
        <v>1509</v>
      </c>
      <c r="L776" s="1" t="s">
        <v>1512</v>
      </c>
      <c r="M776" s="1">
        <v>54</v>
      </c>
    </row>
    <row r="777" spans="1:13" ht="15.75" x14ac:dyDescent="0.3">
      <c r="A777" s="1" t="s">
        <v>1306</v>
      </c>
      <c r="J777" s="1" t="s">
        <v>1511</v>
      </c>
      <c r="K777" s="1" t="s">
        <v>1509</v>
      </c>
      <c r="L777" s="1" t="s">
        <v>1512</v>
      </c>
      <c r="M777" s="1">
        <v>54</v>
      </c>
    </row>
    <row r="778" spans="1:13" ht="15.75" x14ac:dyDescent="0.3">
      <c r="A778" s="1" t="s">
        <v>1319</v>
      </c>
      <c r="J778" s="1" t="s">
        <v>1511</v>
      </c>
      <c r="K778" s="1" t="s">
        <v>1509</v>
      </c>
      <c r="L778" s="1" t="s">
        <v>1512</v>
      </c>
      <c r="M778" s="1">
        <v>1</v>
      </c>
    </row>
    <row r="779" spans="1:13" ht="15.75" x14ac:dyDescent="0.3">
      <c r="A779" s="1" t="s">
        <v>1319</v>
      </c>
      <c r="J779" s="1" t="s">
        <v>1511</v>
      </c>
      <c r="K779" s="1" t="s">
        <v>1509</v>
      </c>
      <c r="L779" s="1" t="s">
        <v>1512</v>
      </c>
      <c r="M779" s="1">
        <v>3</v>
      </c>
    </row>
    <row r="780" spans="1:13" ht="15.75" x14ac:dyDescent="0.3">
      <c r="A780" s="1" t="s">
        <v>1346</v>
      </c>
      <c r="J780" s="1" t="s">
        <v>1508</v>
      </c>
      <c r="K780" s="1" t="s">
        <v>1509</v>
      </c>
      <c r="L780" s="1" t="s">
        <v>1510</v>
      </c>
      <c r="M780" s="1">
        <v>247</v>
      </c>
    </row>
    <row r="781" spans="1:13" ht="15.75" x14ac:dyDescent="0.3">
      <c r="A781" s="1" t="s">
        <v>1300</v>
      </c>
      <c r="J781" s="1" t="s">
        <v>1508</v>
      </c>
      <c r="K781" s="1" t="s">
        <v>1509</v>
      </c>
      <c r="L781" s="1" t="s">
        <v>1512</v>
      </c>
      <c r="M781" s="1">
        <v>1</v>
      </c>
    </row>
    <row r="782" spans="1:13" ht="15.75" x14ac:dyDescent="0.3">
      <c r="A782" s="1" t="s">
        <v>1300</v>
      </c>
      <c r="J782" s="1" t="s">
        <v>1508</v>
      </c>
      <c r="K782" s="1" t="s">
        <v>1509</v>
      </c>
      <c r="L782" s="1" t="s">
        <v>1512</v>
      </c>
      <c r="M782" s="1">
        <v>1</v>
      </c>
    </row>
    <row r="783" spans="1:13" ht="15.75" x14ac:dyDescent="0.3">
      <c r="A783" s="1" t="s">
        <v>1300</v>
      </c>
      <c r="J783" s="1" t="s">
        <v>1508</v>
      </c>
      <c r="K783" s="1" t="s">
        <v>1509</v>
      </c>
      <c r="L783" s="1" t="s">
        <v>1512</v>
      </c>
      <c r="M783" s="1">
        <v>2</v>
      </c>
    </row>
    <row r="784" spans="1:13" ht="15.75" x14ac:dyDescent="0.3">
      <c r="A784" s="1" t="s">
        <v>1300</v>
      </c>
      <c r="J784" s="1" t="s">
        <v>1508</v>
      </c>
      <c r="K784" s="1" t="s">
        <v>1509</v>
      </c>
      <c r="L784" s="1" t="s">
        <v>1512</v>
      </c>
      <c r="M784" s="1">
        <v>1</v>
      </c>
    </row>
    <row r="785" spans="1:13" ht="15.75" x14ac:dyDescent="0.3">
      <c r="A785" s="1" t="s">
        <v>1300</v>
      </c>
      <c r="J785" s="1" t="s">
        <v>1508</v>
      </c>
      <c r="K785" s="1" t="s">
        <v>1509</v>
      </c>
      <c r="L785" s="1" t="s">
        <v>1512</v>
      </c>
      <c r="M785" s="1">
        <v>1</v>
      </c>
    </row>
    <row r="786" spans="1:13" ht="15.75" x14ac:dyDescent="0.3">
      <c r="A786" s="1" t="s">
        <v>1300</v>
      </c>
      <c r="J786" s="1" t="s">
        <v>1508</v>
      </c>
      <c r="K786" s="1" t="s">
        <v>1509</v>
      </c>
      <c r="L786" s="1" t="s">
        <v>1512</v>
      </c>
      <c r="M786" s="1">
        <v>1</v>
      </c>
    </row>
    <row r="787" spans="1:13" ht="15.75" x14ac:dyDescent="0.3">
      <c r="A787" s="1" t="s">
        <v>1300</v>
      </c>
      <c r="J787" s="1" t="s">
        <v>1508</v>
      </c>
      <c r="K787" s="1" t="s">
        <v>1509</v>
      </c>
      <c r="L787" s="1" t="s">
        <v>1512</v>
      </c>
      <c r="M787" s="1">
        <v>1</v>
      </c>
    </row>
    <row r="788" spans="1:13" ht="15.75" x14ac:dyDescent="0.3">
      <c r="A788" s="1" t="s">
        <v>1300</v>
      </c>
      <c r="J788" s="1" t="s">
        <v>1508</v>
      </c>
      <c r="K788" s="1" t="s">
        <v>1509</v>
      </c>
      <c r="L788" s="1" t="s">
        <v>1512</v>
      </c>
      <c r="M788" s="1">
        <v>1</v>
      </c>
    </row>
    <row r="789" spans="1:13" ht="15.75" x14ac:dyDescent="0.3">
      <c r="A789" s="1" t="s">
        <v>1300</v>
      </c>
      <c r="J789" s="1" t="s">
        <v>1508</v>
      </c>
      <c r="K789" s="1" t="s">
        <v>1509</v>
      </c>
      <c r="L789" s="1" t="s">
        <v>1512</v>
      </c>
      <c r="M789" s="1">
        <v>2</v>
      </c>
    </row>
    <row r="790" spans="1:13" ht="15.75" x14ac:dyDescent="0.3">
      <c r="A790" s="1" t="s">
        <v>1300</v>
      </c>
      <c r="J790" s="1" t="s">
        <v>1508</v>
      </c>
      <c r="K790" s="1" t="s">
        <v>1509</v>
      </c>
      <c r="L790" s="1" t="s">
        <v>1512</v>
      </c>
      <c r="M790" s="1">
        <v>1</v>
      </c>
    </row>
    <row r="791" spans="1:13" ht="15.75" x14ac:dyDescent="0.3">
      <c r="A791" s="1" t="s">
        <v>1300</v>
      </c>
      <c r="J791" s="1" t="s">
        <v>1508</v>
      </c>
      <c r="K791" s="1" t="s">
        <v>1509</v>
      </c>
      <c r="L791" s="1" t="s">
        <v>1512</v>
      </c>
      <c r="M791" s="1">
        <v>1</v>
      </c>
    </row>
    <row r="792" spans="1:13" ht="15.75" x14ac:dyDescent="0.3">
      <c r="A792" s="1" t="s">
        <v>1298</v>
      </c>
      <c r="J792" s="1" t="s">
        <v>1511</v>
      </c>
      <c r="K792" s="1" t="s">
        <v>1509</v>
      </c>
      <c r="L792" s="1" t="s">
        <v>1512</v>
      </c>
      <c r="M792" s="1">
        <v>3</v>
      </c>
    </row>
    <row r="793" spans="1:13" ht="15.75" x14ac:dyDescent="0.3">
      <c r="A793" s="1" t="s">
        <v>1294</v>
      </c>
      <c r="J793" s="1" t="s">
        <v>1511</v>
      </c>
      <c r="K793" s="1" t="s">
        <v>1514</v>
      </c>
      <c r="L793" s="1" t="s">
        <v>1512</v>
      </c>
      <c r="M793" s="1">
        <v>2</v>
      </c>
    </row>
    <row r="794" spans="1:13" ht="15.75" x14ac:dyDescent="0.3">
      <c r="A794" s="1" t="s">
        <v>1294</v>
      </c>
      <c r="J794" s="1" t="s">
        <v>1511</v>
      </c>
      <c r="K794" s="1" t="s">
        <v>1514</v>
      </c>
      <c r="L794" s="1" t="s">
        <v>1512</v>
      </c>
      <c r="M794" s="1">
        <v>1</v>
      </c>
    </row>
    <row r="795" spans="1:13" ht="15.75" x14ac:dyDescent="0.3">
      <c r="A795" s="1" t="s">
        <v>1294</v>
      </c>
      <c r="J795" s="1" t="s">
        <v>1511</v>
      </c>
      <c r="K795" s="1" t="s">
        <v>1514</v>
      </c>
      <c r="L795" s="1" t="s">
        <v>1512</v>
      </c>
      <c r="M795" s="1">
        <v>2</v>
      </c>
    </row>
    <row r="796" spans="1:13" ht="15.75" x14ac:dyDescent="0.3">
      <c r="A796" s="1" t="s">
        <v>1294</v>
      </c>
      <c r="J796" s="1" t="s">
        <v>1511</v>
      </c>
      <c r="K796" s="1" t="s">
        <v>1514</v>
      </c>
      <c r="L796" s="1" t="s">
        <v>1512</v>
      </c>
      <c r="M796" s="1">
        <v>3</v>
      </c>
    </row>
    <row r="797" spans="1:13" ht="15.75" x14ac:dyDescent="0.3">
      <c r="A797" s="1" t="s">
        <v>1269</v>
      </c>
      <c r="J797" s="1" t="s">
        <v>1511</v>
      </c>
      <c r="K797" s="1" t="s">
        <v>1509</v>
      </c>
      <c r="L797" s="1" t="s">
        <v>1512</v>
      </c>
      <c r="M797" s="1">
        <v>3</v>
      </c>
    </row>
    <row r="798" spans="1:13" ht="15.75" x14ac:dyDescent="0.3">
      <c r="A798" s="1" t="s">
        <v>1269</v>
      </c>
      <c r="J798" s="1" t="s">
        <v>1511</v>
      </c>
      <c r="K798" s="1" t="s">
        <v>1509</v>
      </c>
      <c r="L798" s="1" t="s">
        <v>1512</v>
      </c>
      <c r="M798" s="1">
        <v>1</v>
      </c>
    </row>
    <row r="799" spans="1:13" ht="15.75" x14ac:dyDescent="0.3">
      <c r="A799" s="1" t="s">
        <v>1341</v>
      </c>
      <c r="J799" s="1" t="s">
        <v>1511</v>
      </c>
      <c r="K799" s="1" t="s">
        <v>1509</v>
      </c>
      <c r="L799" s="1" t="s">
        <v>1512</v>
      </c>
      <c r="M799" s="1">
        <v>47</v>
      </c>
    </row>
    <row r="800" spans="1:13" ht="15.75" x14ac:dyDescent="0.3">
      <c r="A800" s="1" t="s">
        <v>1341</v>
      </c>
      <c r="J800" s="1" t="s">
        <v>1511</v>
      </c>
      <c r="K800" s="1" t="s">
        <v>1509</v>
      </c>
      <c r="L800" s="1" t="s">
        <v>1512</v>
      </c>
      <c r="M800" s="1">
        <v>15</v>
      </c>
    </row>
    <row r="801" spans="1:13" ht="15.75" x14ac:dyDescent="0.3">
      <c r="A801" s="1" t="s">
        <v>1269</v>
      </c>
      <c r="J801" s="1" t="s">
        <v>1508</v>
      </c>
      <c r="K801" s="1" t="s">
        <v>1509</v>
      </c>
      <c r="L801" s="1" t="s">
        <v>1512</v>
      </c>
      <c r="M801" s="1">
        <v>1</v>
      </c>
    </row>
    <row r="802" spans="1:13" ht="15.75" x14ac:dyDescent="0.3">
      <c r="A802" s="1" t="s">
        <v>1294</v>
      </c>
      <c r="J802" s="1" t="s">
        <v>1511</v>
      </c>
      <c r="K802" s="1" t="s">
        <v>1514</v>
      </c>
      <c r="L802" s="1" t="s">
        <v>1512</v>
      </c>
      <c r="M802" s="1">
        <v>3</v>
      </c>
    </row>
    <row r="803" spans="1:13" ht="15.75" x14ac:dyDescent="0.3">
      <c r="A803" s="1" t="s">
        <v>1294</v>
      </c>
      <c r="J803" s="1" t="s">
        <v>1511</v>
      </c>
      <c r="K803" s="1" t="s">
        <v>1514</v>
      </c>
      <c r="L803" s="1" t="s">
        <v>1512</v>
      </c>
      <c r="M803" s="1">
        <v>1</v>
      </c>
    </row>
    <row r="804" spans="1:13" ht="15.75" x14ac:dyDescent="0.3">
      <c r="A804" s="1" t="s">
        <v>1348</v>
      </c>
      <c r="J804" s="1" t="s">
        <v>1511</v>
      </c>
      <c r="K804" s="1" t="s">
        <v>1509</v>
      </c>
      <c r="L804" s="1" t="s">
        <v>1512</v>
      </c>
      <c r="M804" s="1">
        <v>2</v>
      </c>
    </row>
    <row r="805" spans="1:13" ht="15.75" x14ac:dyDescent="0.3">
      <c r="A805" s="1" t="s">
        <v>1286</v>
      </c>
      <c r="J805" s="1" t="s">
        <v>1511</v>
      </c>
      <c r="K805" s="1" t="s">
        <v>1509</v>
      </c>
      <c r="L805" s="1" t="s">
        <v>1512</v>
      </c>
      <c r="M805" s="1">
        <v>3</v>
      </c>
    </row>
    <row r="806" spans="1:13" ht="15.75" x14ac:dyDescent="0.3">
      <c r="A806" s="1" t="s">
        <v>1286</v>
      </c>
      <c r="J806" s="1" t="s">
        <v>1511</v>
      </c>
      <c r="K806" s="1" t="s">
        <v>1509</v>
      </c>
      <c r="L806" s="1" t="s">
        <v>1512</v>
      </c>
      <c r="M806" s="1">
        <v>3</v>
      </c>
    </row>
    <row r="807" spans="1:13" ht="15.75" x14ac:dyDescent="0.3">
      <c r="A807" s="1" t="s">
        <v>1286</v>
      </c>
      <c r="J807" s="1" t="s">
        <v>1511</v>
      </c>
      <c r="K807" s="1" t="s">
        <v>1509</v>
      </c>
      <c r="L807" s="1" t="s">
        <v>1512</v>
      </c>
      <c r="M807" s="1">
        <v>1</v>
      </c>
    </row>
    <row r="808" spans="1:13" ht="15.75" x14ac:dyDescent="0.3">
      <c r="A808" s="1" t="s">
        <v>1324</v>
      </c>
      <c r="J808" s="1" t="s">
        <v>1511</v>
      </c>
      <c r="K808" s="1" t="s">
        <v>1509</v>
      </c>
      <c r="L808" s="1" t="s">
        <v>1512</v>
      </c>
      <c r="M808" s="1">
        <v>1</v>
      </c>
    </row>
    <row r="809" spans="1:13" ht="15.75" x14ac:dyDescent="0.3">
      <c r="A809" s="1" t="s">
        <v>1303</v>
      </c>
      <c r="J809" s="1" t="s">
        <v>1511</v>
      </c>
      <c r="K809" s="1" t="s">
        <v>1509</v>
      </c>
      <c r="L809" s="1" t="s">
        <v>1512</v>
      </c>
      <c r="M809" s="1">
        <v>23</v>
      </c>
    </row>
    <row r="810" spans="1:13" ht="15.75" x14ac:dyDescent="0.3">
      <c r="A810" s="1" t="s">
        <v>1290</v>
      </c>
      <c r="J810" s="1" t="s">
        <v>1511</v>
      </c>
      <c r="K810" s="1" t="s">
        <v>1509</v>
      </c>
      <c r="L810" s="1" t="s">
        <v>1512</v>
      </c>
      <c r="M810" s="1">
        <v>2</v>
      </c>
    </row>
    <row r="811" spans="1:13" ht="15.75" x14ac:dyDescent="0.3">
      <c r="A811" s="1" t="s">
        <v>1349</v>
      </c>
      <c r="J811" s="1" t="s">
        <v>1511</v>
      </c>
      <c r="K811" s="1" t="s">
        <v>1509</v>
      </c>
      <c r="L811" s="1" t="s">
        <v>1512</v>
      </c>
      <c r="M811" s="1">
        <v>15</v>
      </c>
    </row>
    <row r="812" spans="1:13" ht="15.75" x14ac:dyDescent="0.3">
      <c r="A812" s="1" t="s">
        <v>1324</v>
      </c>
      <c r="J812" s="1" t="s">
        <v>1511</v>
      </c>
      <c r="K812" s="1" t="s">
        <v>1509</v>
      </c>
      <c r="L812" s="1" t="s">
        <v>1512</v>
      </c>
      <c r="M812" s="1">
        <v>3</v>
      </c>
    </row>
    <row r="813" spans="1:13" ht="15.75" x14ac:dyDescent="0.3">
      <c r="A813" s="1" t="s">
        <v>1333</v>
      </c>
      <c r="J813" s="1" t="s">
        <v>1511</v>
      </c>
      <c r="K813" s="1" t="s">
        <v>1509</v>
      </c>
      <c r="L813" s="1" t="s">
        <v>1512</v>
      </c>
      <c r="M813" s="1">
        <v>10</v>
      </c>
    </row>
    <row r="814" spans="1:13" ht="15.75" x14ac:dyDescent="0.3">
      <c r="A814" s="1" t="s">
        <v>1333</v>
      </c>
      <c r="J814" s="1" t="s">
        <v>1508</v>
      </c>
      <c r="K814" s="1" t="s">
        <v>1509</v>
      </c>
      <c r="L814" s="1" t="s">
        <v>1512</v>
      </c>
      <c r="M814" s="1">
        <v>4</v>
      </c>
    </row>
    <row r="815" spans="1:13" ht="15.75" x14ac:dyDescent="0.3">
      <c r="A815" s="1" t="s">
        <v>1306</v>
      </c>
      <c r="J815" s="1" t="s">
        <v>1511</v>
      </c>
      <c r="K815" s="1" t="s">
        <v>1509</v>
      </c>
      <c r="L815" s="1" t="s">
        <v>1512</v>
      </c>
      <c r="M815" s="1">
        <v>6</v>
      </c>
    </row>
    <row r="816" spans="1:13" ht="15.75" x14ac:dyDescent="0.3">
      <c r="A816" s="1" t="s">
        <v>1286</v>
      </c>
      <c r="J816" s="1" t="s">
        <v>1511</v>
      </c>
      <c r="K816" s="1" t="s">
        <v>1509</v>
      </c>
      <c r="L816" s="1" t="s">
        <v>1512</v>
      </c>
      <c r="M816" s="1">
        <v>12</v>
      </c>
    </row>
    <row r="817" spans="1:13" ht="15.75" x14ac:dyDescent="0.3">
      <c r="A817" s="1" t="s">
        <v>1286</v>
      </c>
      <c r="J817" s="1" t="s">
        <v>1511</v>
      </c>
      <c r="K817" s="1" t="s">
        <v>1509</v>
      </c>
      <c r="L817" s="1" t="s">
        <v>1510</v>
      </c>
      <c r="M817" s="1">
        <v>11</v>
      </c>
    </row>
    <row r="818" spans="1:13" ht="15.75" x14ac:dyDescent="0.3">
      <c r="A818" s="1" t="s">
        <v>1286</v>
      </c>
      <c r="J818" s="1" t="s">
        <v>1511</v>
      </c>
      <c r="K818" s="1" t="s">
        <v>1509</v>
      </c>
      <c r="L818" s="1" t="s">
        <v>1512</v>
      </c>
      <c r="M818" s="1">
        <v>1</v>
      </c>
    </row>
    <row r="819" spans="1:13" ht="15.75" x14ac:dyDescent="0.3">
      <c r="A819" s="1" t="s">
        <v>1341</v>
      </c>
      <c r="J819" s="1" t="s">
        <v>1511</v>
      </c>
      <c r="K819" s="1" t="s">
        <v>1509</v>
      </c>
      <c r="L819" s="1" t="s">
        <v>1512</v>
      </c>
      <c r="M819" s="1">
        <v>65</v>
      </c>
    </row>
    <row r="820" spans="1:13" ht="15.75" x14ac:dyDescent="0.3">
      <c r="A820" s="1" t="s">
        <v>1350</v>
      </c>
      <c r="J820" s="1" t="s">
        <v>1508</v>
      </c>
      <c r="K820" s="1" t="s">
        <v>1509</v>
      </c>
      <c r="L820" s="1" t="s">
        <v>1510</v>
      </c>
      <c r="M820" s="1">
        <v>2</v>
      </c>
    </row>
    <row r="821" spans="1:13" ht="15.75" x14ac:dyDescent="0.3">
      <c r="A821" s="1" t="s">
        <v>1351</v>
      </c>
      <c r="J821" s="1" t="s">
        <v>1511</v>
      </c>
      <c r="K821" s="1" t="s">
        <v>1514</v>
      </c>
      <c r="L821" s="1" t="s">
        <v>1512</v>
      </c>
      <c r="M821" s="1">
        <v>60</v>
      </c>
    </row>
    <row r="822" spans="1:13" ht="15.75" x14ac:dyDescent="0.3">
      <c r="A822" s="1" t="s">
        <v>1313</v>
      </c>
      <c r="J822" s="1" t="s">
        <v>1511</v>
      </c>
      <c r="K822" s="1" t="s">
        <v>1509</v>
      </c>
      <c r="L822" s="1" t="s">
        <v>1512</v>
      </c>
      <c r="M822" s="1">
        <v>50</v>
      </c>
    </row>
    <row r="823" spans="1:13" ht="15.75" x14ac:dyDescent="0.3">
      <c r="A823" s="1" t="s">
        <v>1351</v>
      </c>
      <c r="J823" s="1" t="s">
        <v>1511</v>
      </c>
      <c r="K823" s="1" t="s">
        <v>1509</v>
      </c>
      <c r="L823" s="1" t="s">
        <v>1512</v>
      </c>
      <c r="M823" s="1">
        <v>40</v>
      </c>
    </row>
    <row r="824" spans="1:13" ht="15.75" x14ac:dyDescent="0.3">
      <c r="A824" s="1" t="s">
        <v>1286</v>
      </c>
      <c r="J824" s="1" t="s">
        <v>1511</v>
      </c>
      <c r="K824" s="1" t="s">
        <v>1509</v>
      </c>
      <c r="L824" s="1" t="s">
        <v>1510</v>
      </c>
      <c r="M824" s="1">
        <v>1</v>
      </c>
    </row>
    <row r="825" spans="1:13" ht="15.75" x14ac:dyDescent="0.3">
      <c r="A825" s="1" t="s">
        <v>1286</v>
      </c>
      <c r="J825" s="1" t="s">
        <v>1511</v>
      </c>
      <c r="K825" s="1" t="s">
        <v>1509</v>
      </c>
      <c r="L825" s="1" t="s">
        <v>1510</v>
      </c>
      <c r="M825" s="1">
        <v>1</v>
      </c>
    </row>
    <row r="826" spans="1:13" ht="15.75" x14ac:dyDescent="0.3">
      <c r="A826" s="1" t="s">
        <v>1286</v>
      </c>
      <c r="J826" s="1" t="s">
        <v>1511</v>
      </c>
      <c r="K826" s="1" t="s">
        <v>1509</v>
      </c>
      <c r="L826" s="1" t="s">
        <v>1510</v>
      </c>
      <c r="M826" s="1">
        <v>1</v>
      </c>
    </row>
    <row r="827" spans="1:13" ht="15.75" x14ac:dyDescent="0.3">
      <c r="A827" s="1" t="s">
        <v>1286</v>
      </c>
      <c r="J827" s="1" t="s">
        <v>1511</v>
      </c>
      <c r="K827" s="1" t="s">
        <v>1509</v>
      </c>
      <c r="L827" s="1" t="s">
        <v>1510</v>
      </c>
      <c r="M827" s="1">
        <v>1</v>
      </c>
    </row>
    <row r="828" spans="1:13" ht="15.75" x14ac:dyDescent="0.3">
      <c r="A828" s="1" t="s">
        <v>1352</v>
      </c>
      <c r="J828" s="1" t="s">
        <v>1511</v>
      </c>
      <c r="K828" s="1" t="s">
        <v>1514</v>
      </c>
      <c r="L828" s="1" t="s">
        <v>1512</v>
      </c>
      <c r="M828" s="1">
        <v>30</v>
      </c>
    </row>
    <row r="829" spans="1:13" ht="15.75" x14ac:dyDescent="0.3">
      <c r="A829" s="1" t="s">
        <v>1320</v>
      </c>
      <c r="J829" s="1" t="s">
        <v>1511</v>
      </c>
      <c r="K829" s="1" t="s">
        <v>1509</v>
      </c>
      <c r="L829" s="1" t="s">
        <v>1512</v>
      </c>
      <c r="M829" s="1">
        <v>29</v>
      </c>
    </row>
    <row r="830" spans="1:13" ht="15.75" x14ac:dyDescent="0.3">
      <c r="A830" s="1" t="s">
        <v>1310</v>
      </c>
      <c r="J830" s="1" t="s">
        <v>1511</v>
      </c>
      <c r="K830" s="1" t="s">
        <v>1509</v>
      </c>
      <c r="L830" s="1" t="s">
        <v>1512</v>
      </c>
      <c r="M830" s="1">
        <v>1</v>
      </c>
    </row>
    <row r="831" spans="1:13" ht="15.75" x14ac:dyDescent="0.3">
      <c r="A831" s="1" t="s">
        <v>1310</v>
      </c>
      <c r="J831" s="1" t="s">
        <v>1511</v>
      </c>
      <c r="K831" s="1" t="s">
        <v>1509</v>
      </c>
      <c r="L831" s="1" t="s">
        <v>1512</v>
      </c>
      <c r="M831" s="1">
        <v>1</v>
      </c>
    </row>
    <row r="832" spans="1:13" ht="15.75" x14ac:dyDescent="0.3">
      <c r="A832" s="1" t="s">
        <v>1351</v>
      </c>
      <c r="J832" s="1" t="s">
        <v>1511</v>
      </c>
      <c r="K832" s="1" t="s">
        <v>1514</v>
      </c>
      <c r="L832" s="1" t="s">
        <v>1512</v>
      </c>
      <c r="M832" s="1">
        <v>60</v>
      </c>
    </row>
    <row r="833" spans="1:13" ht="15.75" x14ac:dyDescent="0.3">
      <c r="A833" s="1" t="s">
        <v>1347</v>
      </c>
      <c r="J833" s="1" t="s">
        <v>1511</v>
      </c>
      <c r="K833" s="1" t="s">
        <v>1509</v>
      </c>
      <c r="L833" s="1" t="s">
        <v>1512</v>
      </c>
      <c r="M833" s="1">
        <v>5</v>
      </c>
    </row>
    <row r="834" spans="1:13" ht="15.75" x14ac:dyDescent="0.3">
      <c r="A834" s="1" t="s">
        <v>1339</v>
      </c>
      <c r="J834" s="1" t="s">
        <v>1511</v>
      </c>
      <c r="K834" s="1" t="s">
        <v>1509</v>
      </c>
      <c r="L834" s="1" t="s">
        <v>1510</v>
      </c>
      <c r="M834" s="1">
        <v>10</v>
      </c>
    </row>
    <row r="835" spans="1:13" ht="15.75" x14ac:dyDescent="0.3">
      <c r="A835" s="1" t="s">
        <v>1353</v>
      </c>
      <c r="J835" s="1" t="s">
        <v>1511</v>
      </c>
      <c r="K835" s="1" t="s">
        <v>1509</v>
      </c>
      <c r="L835" s="1" t="s">
        <v>1512</v>
      </c>
      <c r="M835" s="1">
        <v>17</v>
      </c>
    </row>
    <row r="836" spans="1:13" ht="15.75" x14ac:dyDescent="0.3">
      <c r="A836" s="1" t="s">
        <v>1263</v>
      </c>
      <c r="J836" s="1" t="s">
        <v>1511</v>
      </c>
      <c r="K836" s="1" t="s">
        <v>1509</v>
      </c>
      <c r="L836" s="1" t="s">
        <v>1512</v>
      </c>
      <c r="M836" s="1">
        <v>1</v>
      </c>
    </row>
    <row r="837" spans="1:13" ht="15.75" x14ac:dyDescent="0.3">
      <c r="A837" s="1" t="s">
        <v>1271</v>
      </c>
      <c r="J837" s="1" t="s">
        <v>1511</v>
      </c>
      <c r="K837" s="1" t="s">
        <v>1509</v>
      </c>
      <c r="L837" s="1" t="s">
        <v>1512</v>
      </c>
      <c r="M837" s="1">
        <v>4</v>
      </c>
    </row>
    <row r="838" spans="1:13" ht="15.75" x14ac:dyDescent="0.3">
      <c r="A838" s="1" t="s">
        <v>1286</v>
      </c>
      <c r="J838" s="1" t="s">
        <v>1511</v>
      </c>
      <c r="K838" s="1" t="s">
        <v>1509</v>
      </c>
      <c r="L838" s="1" t="s">
        <v>1512</v>
      </c>
      <c r="M838" s="1">
        <v>7</v>
      </c>
    </row>
    <row r="839" spans="1:13" ht="15.75" x14ac:dyDescent="0.3">
      <c r="A839" s="1" t="s">
        <v>1286</v>
      </c>
      <c r="J839" s="1" t="s">
        <v>1511</v>
      </c>
      <c r="K839" s="1" t="s">
        <v>1509</v>
      </c>
      <c r="L839" s="1" t="s">
        <v>1512</v>
      </c>
      <c r="M839" s="1">
        <v>2</v>
      </c>
    </row>
    <row r="840" spans="1:13" ht="15.75" x14ac:dyDescent="0.3">
      <c r="A840" s="1" t="s">
        <v>1286</v>
      </c>
      <c r="J840" s="1" t="s">
        <v>1511</v>
      </c>
      <c r="K840" s="1" t="s">
        <v>1509</v>
      </c>
      <c r="L840" s="1" t="s">
        <v>1512</v>
      </c>
      <c r="M840" s="1">
        <v>24</v>
      </c>
    </row>
    <row r="841" spans="1:13" ht="15.75" x14ac:dyDescent="0.3">
      <c r="A841" s="1" t="s">
        <v>1307</v>
      </c>
      <c r="J841" s="1" t="s">
        <v>1511</v>
      </c>
      <c r="K841" s="1" t="s">
        <v>1509</v>
      </c>
      <c r="L841" s="1" t="s">
        <v>1513</v>
      </c>
      <c r="M841" s="1">
        <v>12</v>
      </c>
    </row>
    <row r="842" spans="1:13" ht="15.75" x14ac:dyDescent="0.3">
      <c r="A842" s="1" t="s">
        <v>1277</v>
      </c>
      <c r="J842" s="1" t="s">
        <v>1511</v>
      </c>
      <c r="K842" s="1" t="s">
        <v>1509</v>
      </c>
      <c r="L842" s="1" t="s">
        <v>1512</v>
      </c>
      <c r="M842" s="1">
        <v>1</v>
      </c>
    </row>
    <row r="843" spans="1:13" ht="15.75" x14ac:dyDescent="0.3">
      <c r="A843" s="1" t="s">
        <v>1277</v>
      </c>
      <c r="J843" s="1" t="s">
        <v>1511</v>
      </c>
      <c r="K843" s="1" t="s">
        <v>1509</v>
      </c>
      <c r="L843" s="1" t="s">
        <v>1512</v>
      </c>
      <c r="M843" s="1">
        <v>1</v>
      </c>
    </row>
    <row r="844" spans="1:13" ht="15.75" x14ac:dyDescent="0.3">
      <c r="A844" s="1" t="s">
        <v>1279</v>
      </c>
      <c r="J844" s="1" t="s">
        <v>1511</v>
      </c>
      <c r="K844" s="1" t="s">
        <v>1509</v>
      </c>
      <c r="L844" s="1" t="s">
        <v>1512</v>
      </c>
      <c r="M844" s="1">
        <v>1</v>
      </c>
    </row>
    <row r="845" spans="1:13" ht="15.75" x14ac:dyDescent="0.3">
      <c r="A845" s="1" t="s">
        <v>1285</v>
      </c>
      <c r="J845" s="1" t="s">
        <v>1511</v>
      </c>
      <c r="K845" s="1" t="s">
        <v>1509</v>
      </c>
      <c r="L845" s="1" t="s">
        <v>1512</v>
      </c>
      <c r="M845" s="1">
        <v>3</v>
      </c>
    </row>
    <row r="846" spans="1:13" ht="15.75" x14ac:dyDescent="0.3">
      <c r="A846" s="1" t="s">
        <v>1317</v>
      </c>
      <c r="J846" s="1" t="s">
        <v>1508</v>
      </c>
      <c r="K846" s="1" t="s">
        <v>1509</v>
      </c>
      <c r="L846" s="1" t="s">
        <v>1510</v>
      </c>
      <c r="M846" s="1">
        <v>1</v>
      </c>
    </row>
    <row r="847" spans="1:13" ht="15.75" x14ac:dyDescent="0.3">
      <c r="A847" s="1" t="s">
        <v>1328</v>
      </c>
      <c r="J847" s="1" t="s">
        <v>1508</v>
      </c>
      <c r="K847" s="1" t="s">
        <v>1509</v>
      </c>
      <c r="L847" s="1" t="s">
        <v>1512</v>
      </c>
      <c r="M847" s="1">
        <v>1</v>
      </c>
    </row>
    <row r="848" spans="1:13" ht="15.75" x14ac:dyDescent="0.3">
      <c r="A848" s="1" t="s">
        <v>1273</v>
      </c>
      <c r="J848" s="1" t="s">
        <v>1511</v>
      </c>
      <c r="K848" s="1" t="s">
        <v>1509</v>
      </c>
      <c r="L848" s="1" t="s">
        <v>1512</v>
      </c>
      <c r="M848" s="1">
        <v>1</v>
      </c>
    </row>
    <row r="849" spans="1:13" ht="15.75" x14ac:dyDescent="0.3">
      <c r="A849" s="1" t="s">
        <v>1305</v>
      </c>
      <c r="J849" s="1" t="s">
        <v>1511</v>
      </c>
      <c r="K849" s="1" t="s">
        <v>1509</v>
      </c>
      <c r="L849" s="1" t="s">
        <v>1512</v>
      </c>
      <c r="M849" s="1">
        <v>24</v>
      </c>
    </row>
    <row r="850" spans="1:13" ht="15.75" x14ac:dyDescent="0.3">
      <c r="A850" s="1" t="s">
        <v>1311</v>
      </c>
      <c r="J850" s="1" t="s">
        <v>1511</v>
      </c>
      <c r="K850" s="1" t="s">
        <v>1514</v>
      </c>
      <c r="L850" s="1" t="s">
        <v>1510</v>
      </c>
      <c r="M850" s="1">
        <v>1</v>
      </c>
    </row>
    <row r="851" spans="1:13" ht="15.75" x14ac:dyDescent="0.3">
      <c r="A851" s="1" t="s">
        <v>1354</v>
      </c>
      <c r="J851" s="1" t="s">
        <v>1511</v>
      </c>
      <c r="K851" s="1" t="s">
        <v>1509</v>
      </c>
      <c r="L851" s="1" t="s">
        <v>1512</v>
      </c>
      <c r="M851" s="1">
        <v>1</v>
      </c>
    </row>
    <row r="852" spans="1:13" ht="15.75" x14ac:dyDescent="0.3">
      <c r="A852" s="1" t="s">
        <v>1300</v>
      </c>
      <c r="J852" s="1" t="s">
        <v>1508</v>
      </c>
      <c r="K852" s="1" t="s">
        <v>1509</v>
      </c>
      <c r="L852" s="1" t="s">
        <v>1512</v>
      </c>
      <c r="M852" s="1">
        <v>3</v>
      </c>
    </row>
    <row r="853" spans="1:13" ht="15.75" x14ac:dyDescent="0.3">
      <c r="A853" s="1" t="s">
        <v>1277</v>
      </c>
      <c r="J853" s="1" t="s">
        <v>1511</v>
      </c>
      <c r="K853" s="1" t="s">
        <v>1509</v>
      </c>
      <c r="L853" s="1" t="s">
        <v>1512</v>
      </c>
      <c r="M853" s="1">
        <v>1</v>
      </c>
    </row>
    <row r="854" spans="1:13" ht="15.75" x14ac:dyDescent="0.3">
      <c r="A854" s="1" t="s">
        <v>1277</v>
      </c>
      <c r="J854" s="1" t="s">
        <v>1511</v>
      </c>
      <c r="K854" s="1" t="s">
        <v>1509</v>
      </c>
      <c r="L854" s="1" t="s">
        <v>1512</v>
      </c>
      <c r="M854" s="1">
        <v>1</v>
      </c>
    </row>
    <row r="855" spans="1:13" ht="15.75" x14ac:dyDescent="0.3">
      <c r="A855" s="1" t="s">
        <v>1279</v>
      </c>
      <c r="J855" s="1" t="s">
        <v>1511</v>
      </c>
      <c r="K855" s="1" t="s">
        <v>1509</v>
      </c>
      <c r="L855" s="1" t="s">
        <v>1512</v>
      </c>
      <c r="M855" s="1">
        <v>1</v>
      </c>
    </row>
    <row r="856" spans="1:13" ht="15.75" x14ac:dyDescent="0.3">
      <c r="A856" s="1" t="s">
        <v>1285</v>
      </c>
      <c r="J856" s="1" t="s">
        <v>1511</v>
      </c>
      <c r="K856" s="1" t="s">
        <v>1509</v>
      </c>
      <c r="L856" s="1" t="s">
        <v>1512</v>
      </c>
      <c r="M856" s="1">
        <v>9</v>
      </c>
    </row>
    <row r="857" spans="1:13" ht="15.75" x14ac:dyDescent="0.3">
      <c r="A857" s="1" t="s">
        <v>1326</v>
      </c>
      <c r="J857" s="1" t="s">
        <v>1511</v>
      </c>
      <c r="K857" s="1" t="s">
        <v>1514</v>
      </c>
      <c r="L857" s="1" t="s">
        <v>1510</v>
      </c>
      <c r="M857" s="1">
        <v>1</v>
      </c>
    </row>
    <row r="858" spans="1:13" ht="15.75" x14ac:dyDescent="0.3">
      <c r="A858" s="1" t="s">
        <v>1273</v>
      </c>
      <c r="J858" s="1" t="s">
        <v>1511</v>
      </c>
      <c r="K858" s="1" t="s">
        <v>1509</v>
      </c>
      <c r="L858" s="1" t="s">
        <v>1512</v>
      </c>
      <c r="M858" s="1">
        <v>1</v>
      </c>
    </row>
    <row r="859" spans="1:13" ht="15.75" x14ac:dyDescent="0.3">
      <c r="A859" s="1" t="s">
        <v>1355</v>
      </c>
      <c r="J859" s="1" t="s">
        <v>1511</v>
      </c>
      <c r="K859" s="1" t="s">
        <v>1509</v>
      </c>
      <c r="L859" s="1" t="s">
        <v>1512</v>
      </c>
      <c r="M859" s="1">
        <v>1</v>
      </c>
    </row>
    <row r="860" spans="1:13" ht="15.75" x14ac:dyDescent="0.3">
      <c r="A860" s="1" t="s">
        <v>1275</v>
      </c>
      <c r="J860" s="1" t="s">
        <v>1511</v>
      </c>
      <c r="K860" s="1" t="s">
        <v>1509</v>
      </c>
      <c r="L860" s="1" t="s">
        <v>1512</v>
      </c>
      <c r="M860" s="1">
        <v>1</v>
      </c>
    </row>
    <row r="861" spans="1:13" ht="15.75" x14ac:dyDescent="0.3">
      <c r="A861" s="1" t="s">
        <v>1275</v>
      </c>
      <c r="J861" s="1" t="s">
        <v>1511</v>
      </c>
      <c r="K861" s="1" t="s">
        <v>1509</v>
      </c>
      <c r="L861" s="1" t="s">
        <v>1512</v>
      </c>
      <c r="M861" s="1">
        <v>1</v>
      </c>
    </row>
    <row r="862" spans="1:13" ht="15.75" x14ac:dyDescent="0.3">
      <c r="A862" s="1" t="s">
        <v>1275</v>
      </c>
      <c r="J862" s="1" t="s">
        <v>1511</v>
      </c>
      <c r="K862" s="1" t="s">
        <v>1509</v>
      </c>
      <c r="L862" s="1" t="s">
        <v>1512</v>
      </c>
      <c r="M862" s="1">
        <v>1</v>
      </c>
    </row>
    <row r="863" spans="1:13" ht="15.75" x14ac:dyDescent="0.3">
      <c r="A863" s="1" t="s">
        <v>1275</v>
      </c>
      <c r="J863" s="1" t="s">
        <v>1511</v>
      </c>
      <c r="K863" s="1" t="s">
        <v>1509</v>
      </c>
      <c r="L863" s="1" t="s">
        <v>1512</v>
      </c>
      <c r="M863" s="1">
        <v>1</v>
      </c>
    </row>
    <row r="864" spans="1:13" ht="15.75" x14ac:dyDescent="0.3">
      <c r="A864" s="1" t="s">
        <v>1275</v>
      </c>
      <c r="J864" s="1" t="s">
        <v>1511</v>
      </c>
      <c r="K864" s="1" t="s">
        <v>1509</v>
      </c>
      <c r="L864" s="1" t="s">
        <v>1512</v>
      </c>
      <c r="M864" s="1">
        <v>1</v>
      </c>
    </row>
    <row r="865" spans="1:13" ht="15.75" x14ac:dyDescent="0.3">
      <c r="A865" s="1" t="s">
        <v>1272</v>
      </c>
      <c r="J865" s="1" t="s">
        <v>1511</v>
      </c>
      <c r="K865" s="1" t="s">
        <v>1509</v>
      </c>
      <c r="L865" s="1" t="s">
        <v>1512</v>
      </c>
      <c r="M865" s="1">
        <v>1</v>
      </c>
    </row>
    <row r="866" spans="1:13" ht="15.75" x14ac:dyDescent="0.3">
      <c r="A866" s="1" t="s">
        <v>1272</v>
      </c>
      <c r="J866" s="1" t="s">
        <v>1511</v>
      </c>
      <c r="K866" s="1" t="s">
        <v>1509</v>
      </c>
      <c r="L866" s="1" t="s">
        <v>1512</v>
      </c>
      <c r="M866" s="1">
        <v>1</v>
      </c>
    </row>
    <row r="867" spans="1:13" ht="15.75" x14ac:dyDescent="0.3">
      <c r="A867" s="1" t="s">
        <v>1272</v>
      </c>
      <c r="J867" s="1" t="s">
        <v>1511</v>
      </c>
      <c r="K867" s="1" t="s">
        <v>1509</v>
      </c>
      <c r="L867" s="1" t="s">
        <v>1512</v>
      </c>
      <c r="M867" s="1">
        <v>1</v>
      </c>
    </row>
    <row r="868" spans="1:13" ht="15.75" x14ac:dyDescent="0.3">
      <c r="A868" s="1" t="s">
        <v>1305</v>
      </c>
      <c r="J868" s="1" t="s">
        <v>1508</v>
      </c>
      <c r="K868" s="1" t="s">
        <v>1509</v>
      </c>
      <c r="L868" s="1" t="s">
        <v>1512</v>
      </c>
      <c r="M868" s="1">
        <v>15</v>
      </c>
    </row>
    <row r="869" spans="1:13" ht="15.75" x14ac:dyDescent="0.3">
      <c r="A869" s="1" t="s">
        <v>1356</v>
      </c>
      <c r="J869" s="1" t="s">
        <v>1508</v>
      </c>
      <c r="K869" s="1" t="s">
        <v>1509</v>
      </c>
      <c r="L869" s="1" t="s">
        <v>1512</v>
      </c>
      <c r="M869" s="1">
        <v>13</v>
      </c>
    </row>
    <row r="870" spans="1:13" ht="15.75" x14ac:dyDescent="0.3">
      <c r="A870" s="1" t="s">
        <v>1262</v>
      </c>
      <c r="J870" s="1" t="s">
        <v>1511</v>
      </c>
      <c r="K870" s="1" t="s">
        <v>1509</v>
      </c>
      <c r="L870" s="1" t="s">
        <v>1512</v>
      </c>
      <c r="M870" s="1">
        <v>1</v>
      </c>
    </row>
    <row r="871" spans="1:13" ht="15.75" x14ac:dyDescent="0.3">
      <c r="A871" s="1" t="s">
        <v>1262</v>
      </c>
      <c r="J871" s="1" t="s">
        <v>1511</v>
      </c>
      <c r="K871" s="1" t="s">
        <v>1509</v>
      </c>
      <c r="L871" s="1" t="s">
        <v>1512</v>
      </c>
      <c r="M871" s="1">
        <v>1</v>
      </c>
    </row>
    <row r="872" spans="1:13" ht="15.75" x14ac:dyDescent="0.3">
      <c r="A872" s="1" t="s">
        <v>1262</v>
      </c>
      <c r="J872" s="1" t="s">
        <v>1511</v>
      </c>
      <c r="K872" s="1" t="s">
        <v>1509</v>
      </c>
      <c r="L872" s="1" t="s">
        <v>1512</v>
      </c>
      <c r="M872" s="1">
        <v>1</v>
      </c>
    </row>
    <row r="873" spans="1:13" ht="15.75" x14ac:dyDescent="0.3">
      <c r="A873" s="1" t="s">
        <v>1262</v>
      </c>
      <c r="J873" s="1" t="s">
        <v>1511</v>
      </c>
      <c r="K873" s="1" t="s">
        <v>1509</v>
      </c>
      <c r="L873" s="1" t="s">
        <v>1512</v>
      </c>
      <c r="M873" s="1">
        <v>1</v>
      </c>
    </row>
    <row r="874" spans="1:13" ht="15.75" x14ac:dyDescent="0.3">
      <c r="A874" s="1" t="s">
        <v>1262</v>
      </c>
      <c r="J874" s="1" t="s">
        <v>1511</v>
      </c>
      <c r="K874" s="1" t="s">
        <v>1509</v>
      </c>
      <c r="L874" s="1" t="s">
        <v>1512</v>
      </c>
      <c r="M874" s="1">
        <v>1</v>
      </c>
    </row>
    <row r="875" spans="1:13" ht="15.75" x14ac:dyDescent="0.3">
      <c r="A875" s="1" t="s">
        <v>1262</v>
      </c>
      <c r="J875" s="1" t="s">
        <v>1511</v>
      </c>
      <c r="K875" s="1" t="s">
        <v>1509</v>
      </c>
      <c r="L875" s="1" t="s">
        <v>1512</v>
      </c>
      <c r="M875" s="1">
        <v>1</v>
      </c>
    </row>
    <row r="876" spans="1:13" ht="15.75" x14ac:dyDescent="0.3">
      <c r="A876" s="1" t="s">
        <v>1262</v>
      </c>
      <c r="J876" s="1" t="s">
        <v>1511</v>
      </c>
      <c r="K876" s="1" t="s">
        <v>1509</v>
      </c>
      <c r="L876" s="1" t="s">
        <v>1512</v>
      </c>
      <c r="M876" s="1">
        <v>1</v>
      </c>
    </row>
    <row r="877" spans="1:13" ht="15.75" x14ac:dyDescent="0.3">
      <c r="A877" s="1" t="s">
        <v>1271</v>
      </c>
      <c r="J877" s="1" t="s">
        <v>1511</v>
      </c>
      <c r="K877" s="1" t="s">
        <v>1509</v>
      </c>
      <c r="L877" s="1" t="s">
        <v>1512</v>
      </c>
      <c r="M877" s="1">
        <v>6</v>
      </c>
    </row>
    <row r="878" spans="1:13" ht="15.75" x14ac:dyDescent="0.3">
      <c r="A878" s="1" t="s">
        <v>1263</v>
      </c>
      <c r="J878" s="1" t="s">
        <v>1511</v>
      </c>
      <c r="K878" s="1" t="s">
        <v>1509</v>
      </c>
      <c r="L878" s="1" t="s">
        <v>1510</v>
      </c>
      <c r="M878" s="1">
        <v>1</v>
      </c>
    </row>
    <row r="879" spans="1:13" ht="15.75" x14ac:dyDescent="0.3">
      <c r="A879" s="1" t="s">
        <v>1262</v>
      </c>
      <c r="J879" s="1" t="s">
        <v>1511</v>
      </c>
      <c r="K879" s="1" t="s">
        <v>1509</v>
      </c>
      <c r="L879" s="1" t="s">
        <v>1512</v>
      </c>
      <c r="M879" s="1">
        <v>1</v>
      </c>
    </row>
    <row r="880" spans="1:13" ht="15.75" x14ac:dyDescent="0.3">
      <c r="A880" s="1" t="s">
        <v>1263</v>
      </c>
      <c r="J880" s="1" t="s">
        <v>1511</v>
      </c>
      <c r="K880" s="1" t="s">
        <v>1509</v>
      </c>
      <c r="L880" s="1" t="s">
        <v>1510</v>
      </c>
      <c r="M880" s="1">
        <v>1</v>
      </c>
    </row>
    <row r="881" spans="1:13" ht="15.75" x14ac:dyDescent="0.3">
      <c r="A881" s="1" t="s">
        <v>1262</v>
      </c>
      <c r="J881" s="1" t="s">
        <v>1511</v>
      </c>
      <c r="K881" s="1" t="s">
        <v>1509</v>
      </c>
      <c r="L881" s="1" t="s">
        <v>1512</v>
      </c>
      <c r="M881" s="1">
        <v>1</v>
      </c>
    </row>
    <row r="882" spans="1:13" ht="15.75" x14ac:dyDescent="0.3">
      <c r="A882" s="1" t="s">
        <v>1263</v>
      </c>
      <c r="J882" s="1" t="s">
        <v>1511</v>
      </c>
      <c r="K882" s="1" t="s">
        <v>1509</v>
      </c>
      <c r="L882" s="1" t="s">
        <v>1510</v>
      </c>
      <c r="M882" s="1">
        <v>1</v>
      </c>
    </row>
    <row r="883" spans="1:13" ht="15.75" x14ac:dyDescent="0.3">
      <c r="A883" s="1" t="s">
        <v>1263</v>
      </c>
      <c r="J883" s="1" t="s">
        <v>1511</v>
      </c>
      <c r="K883" s="1" t="s">
        <v>1509</v>
      </c>
      <c r="L883" s="1" t="s">
        <v>1510</v>
      </c>
      <c r="M883" s="1">
        <v>1</v>
      </c>
    </row>
    <row r="884" spans="1:13" ht="15.75" x14ac:dyDescent="0.3">
      <c r="A884" s="1" t="s">
        <v>1267</v>
      </c>
      <c r="J884" s="1" t="s">
        <v>1511</v>
      </c>
      <c r="K884" s="1" t="s">
        <v>1509</v>
      </c>
      <c r="L884" s="1" t="s">
        <v>1512</v>
      </c>
      <c r="M884" s="1">
        <v>1</v>
      </c>
    </row>
    <row r="885" spans="1:13" ht="15.75" x14ac:dyDescent="0.3">
      <c r="A885" s="1" t="s">
        <v>1325</v>
      </c>
      <c r="J885" s="1" t="s">
        <v>1511</v>
      </c>
      <c r="K885" s="1" t="s">
        <v>1514</v>
      </c>
      <c r="L885" s="1" t="s">
        <v>1512</v>
      </c>
      <c r="M885" s="1">
        <v>2</v>
      </c>
    </row>
    <row r="886" spans="1:13" ht="15.75" x14ac:dyDescent="0.3">
      <c r="A886" s="1" t="s">
        <v>1325</v>
      </c>
      <c r="J886" s="1" t="s">
        <v>1511</v>
      </c>
      <c r="K886" s="1" t="s">
        <v>1514</v>
      </c>
      <c r="L886" s="1" t="s">
        <v>1512</v>
      </c>
      <c r="M886" s="1">
        <v>2</v>
      </c>
    </row>
    <row r="887" spans="1:13" ht="15.75" x14ac:dyDescent="0.3">
      <c r="A887" s="1" t="s">
        <v>1325</v>
      </c>
      <c r="J887" s="1" t="s">
        <v>1511</v>
      </c>
      <c r="K887" s="1" t="s">
        <v>1514</v>
      </c>
      <c r="L887" s="1" t="s">
        <v>1512</v>
      </c>
      <c r="M887" s="1">
        <v>1</v>
      </c>
    </row>
    <row r="888" spans="1:13" ht="15.75" x14ac:dyDescent="0.3">
      <c r="A888" s="1" t="s">
        <v>1325</v>
      </c>
      <c r="J888" s="1" t="s">
        <v>1511</v>
      </c>
      <c r="K888" s="1" t="s">
        <v>1514</v>
      </c>
      <c r="L888" s="1" t="s">
        <v>1512</v>
      </c>
      <c r="M888" s="1">
        <v>1</v>
      </c>
    </row>
    <row r="889" spans="1:13" ht="15.75" x14ac:dyDescent="0.3">
      <c r="A889" s="1" t="s">
        <v>1325</v>
      </c>
      <c r="J889" s="1" t="s">
        <v>1511</v>
      </c>
      <c r="K889" s="1" t="s">
        <v>1514</v>
      </c>
      <c r="L889" s="1" t="s">
        <v>1512</v>
      </c>
      <c r="M889" s="1">
        <v>1</v>
      </c>
    </row>
    <row r="890" spans="1:13" ht="15.75" x14ac:dyDescent="0.3">
      <c r="A890" s="1" t="s">
        <v>1306</v>
      </c>
      <c r="J890" s="1" t="s">
        <v>1511</v>
      </c>
      <c r="K890" s="1" t="s">
        <v>1509</v>
      </c>
      <c r="L890" s="1" t="s">
        <v>1512</v>
      </c>
      <c r="M890" s="1">
        <v>60</v>
      </c>
    </row>
    <row r="891" spans="1:13" ht="15.75" x14ac:dyDescent="0.3">
      <c r="A891" s="1" t="s">
        <v>1306</v>
      </c>
      <c r="J891" s="1" t="s">
        <v>1511</v>
      </c>
      <c r="K891" s="1" t="s">
        <v>1514</v>
      </c>
      <c r="L891" s="1" t="s">
        <v>1512</v>
      </c>
      <c r="M891" s="1">
        <v>60</v>
      </c>
    </row>
    <row r="892" spans="1:13" ht="15.75" x14ac:dyDescent="0.3">
      <c r="A892" s="1" t="s">
        <v>1269</v>
      </c>
      <c r="J892" s="1" t="s">
        <v>1511</v>
      </c>
      <c r="K892" s="1" t="s">
        <v>1509</v>
      </c>
      <c r="L892" s="1" t="s">
        <v>1512</v>
      </c>
      <c r="M892" s="1">
        <v>4</v>
      </c>
    </row>
    <row r="893" spans="1:13" ht="15.75" x14ac:dyDescent="0.3">
      <c r="A893" s="1" t="s">
        <v>1357</v>
      </c>
      <c r="J893" s="1" t="s">
        <v>1511</v>
      </c>
      <c r="K893" s="1" t="s">
        <v>1509</v>
      </c>
      <c r="L893" s="1" t="s">
        <v>1512</v>
      </c>
      <c r="M893" s="1">
        <v>1</v>
      </c>
    </row>
    <row r="894" spans="1:13" ht="15.75" x14ac:dyDescent="0.3">
      <c r="A894" s="1" t="s">
        <v>1306</v>
      </c>
      <c r="J894" s="1" t="s">
        <v>1508</v>
      </c>
      <c r="K894" s="1" t="s">
        <v>1509</v>
      </c>
      <c r="L894" s="1" t="s">
        <v>1512</v>
      </c>
      <c r="M894" s="1">
        <v>60</v>
      </c>
    </row>
    <row r="895" spans="1:13" ht="15.75" x14ac:dyDescent="0.3">
      <c r="A895" s="1" t="s">
        <v>1357</v>
      </c>
      <c r="J895" s="1" t="s">
        <v>1511</v>
      </c>
      <c r="K895" s="1" t="s">
        <v>1509</v>
      </c>
      <c r="L895" s="1" t="s">
        <v>1512</v>
      </c>
      <c r="M895" s="1">
        <v>1</v>
      </c>
    </row>
    <row r="896" spans="1:13" ht="15.75" x14ac:dyDescent="0.3">
      <c r="A896" s="1" t="s">
        <v>1301</v>
      </c>
      <c r="J896" s="1" t="s">
        <v>1511</v>
      </c>
      <c r="K896" s="1" t="s">
        <v>1509</v>
      </c>
      <c r="L896" s="1" t="s">
        <v>1512</v>
      </c>
      <c r="M896" s="1">
        <v>1</v>
      </c>
    </row>
    <row r="897" spans="1:13" ht="15.75" x14ac:dyDescent="0.3">
      <c r="A897" s="1" t="s">
        <v>1357</v>
      </c>
      <c r="J897" s="1" t="s">
        <v>1511</v>
      </c>
      <c r="K897" s="1" t="s">
        <v>1509</v>
      </c>
      <c r="L897" s="1" t="s">
        <v>1512</v>
      </c>
      <c r="M897" s="1">
        <v>1</v>
      </c>
    </row>
    <row r="898" spans="1:13" ht="15.75" x14ac:dyDescent="0.3">
      <c r="A898" s="1" t="s">
        <v>1305</v>
      </c>
      <c r="J898" s="1" t="s">
        <v>1508</v>
      </c>
      <c r="K898" s="1" t="s">
        <v>1509</v>
      </c>
      <c r="L898" s="1" t="s">
        <v>1512</v>
      </c>
      <c r="M898" s="1">
        <v>5</v>
      </c>
    </row>
    <row r="899" spans="1:13" ht="15.75" x14ac:dyDescent="0.3">
      <c r="A899" s="1" t="s">
        <v>1357</v>
      </c>
      <c r="J899" s="1" t="s">
        <v>1511</v>
      </c>
      <c r="K899" s="1" t="s">
        <v>1509</v>
      </c>
      <c r="L899" s="1" t="s">
        <v>1512</v>
      </c>
      <c r="M899" s="1">
        <v>12</v>
      </c>
    </row>
    <row r="900" spans="1:13" ht="15.75" x14ac:dyDescent="0.3">
      <c r="A900" s="1" t="s">
        <v>1357</v>
      </c>
      <c r="J900" s="1" t="s">
        <v>1511</v>
      </c>
      <c r="K900" s="1" t="s">
        <v>1509</v>
      </c>
      <c r="L900" s="1" t="s">
        <v>1512</v>
      </c>
      <c r="M900" s="1">
        <v>1</v>
      </c>
    </row>
    <row r="901" spans="1:13" ht="15.75" x14ac:dyDescent="0.3">
      <c r="A901" s="1" t="s">
        <v>1357</v>
      </c>
      <c r="J901" s="1" t="s">
        <v>1511</v>
      </c>
      <c r="K901" s="1" t="s">
        <v>1509</v>
      </c>
      <c r="L901" s="1" t="s">
        <v>1512</v>
      </c>
      <c r="M901" s="1">
        <v>1</v>
      </c>
    </row>
    <row r="902" spans="1:13" ht="15.75" x14ac:dyDescent="0.3">
      <c r="A902" s="1" t="s">
        <v>1357</v>
      </c>
      <c r="J902" s="1" t="s">
        <v>1511</v>
      </c>
      <c r="K902" s="1" t="s">
        <v>1509</v>
      </c>
      <c r="L902" s="1" t="s">
        <v>1512</v>
      </c>
      <c r="M902" s="1">
        <v>1</v>
      </c>
    </row>
    <row r="903" spans="1:13" ht="15.75" x14ac:dyDescent="0.3">
      <c r="A903" s="1" t="s">
        <v>1308</v>
      </c>
      <c r="J903" s="1" t="s">
        <v>1511</v>
      </c>
      <c r="K903" s="1" t="s">
        <v>1509</v>
      </c>
      <c r="L903" s="1" t="s">
        <v>1512</v>
      </c>
      <c r="M903" s="1">
        <v>10</v>
      </c>
    </row>
    <row r="904" spans="1:13" ht="15.75" x14ac:dyDescent="0.3">
      <c r="A904" s="1" t="s">
        <v>1324</v>
      </c>
      <c r="J904" s="1" t="s">
        <v>1511</v>
      </c>
      <c r="K904" s="1" t="s">
        <v>1509</v>
      </c>
      <c r="L904" s="1" t="s">
        <v>1512</v>
      </c>
      <c r="M904" s="1">
        <v>6</v>
      </c>
    </row>
    <row r="905" spans="1:13" ht="15.75" x14ac:dyDescent="0.3">
      <c r="A905" s="1" t="s">
        <v>1306</v>
      </c>
      <c r="J905" s="1" t="s">
        <v>1511</v>
      </c>
      <c r="K905" s="1" t="s">
        <v>1514</v>
      </c>
      <c r="L905" s="1" t="s">
        <v>1512</v>
      </c>
      <c r="M905" s="1">
        <v>60</v>
      </c>
    </row>
    <row r="906" spans="1:13" ht="15.75" x14ac:dyDescent="0.3">
      <c r="A906" s="1" t="s">
        <v>1358</v>
      </c>
      <c r="J906" s="1" t="s">
        <v>1511</v>
      </c>
      <c r="K906" s="1" t="s">
        <v>1514</v>
      </c>
      <c r="L906" s="1" t="s">
        <v>1512</v>
      </c>
      <c r="M906" s="1">
        <v>4</v>
      </c>
    </row>
    <row r="907" spans="1:13" ht="15.75" x14ac:dyDescent="0.3">
      <c r="A907" s="1" t="s">
        <v>1308</v>
      </c>
      <c r="J907" s="1" t="s">
        <v>1508</v>
      </c>
      <c r="K907" s="1" t="s">
        <v>1509</v>
      </c>
      <c r="L907" s="1" t="s">
        <v>1512</v>
      </c>
      <c r="M907" s="1">
        <v>3</v>
      </c>
    </row>
    <row r="908" spans="1:13" ht="15.75" x14ac:dyDescent="0.3">
      <c r="A908" s="1" t="s">
        <v>1350</v>
      </c>
      <c r="J908" s="1" t="s">
        <v>1508</v>
      </c>
      <c r="K908" s="1" t="s">
        <v>1514</v>
      </c>
      <c r="L908" s="1" t="s">
        <v>1512</v>
      </c>
      <c r="M908" s="1">
        <v>45</v>
      </c>
    </row>
    <row r="909" spans="1:13" ht="15.75" x14ac:dyDescent="0.3">
      <c r="A909" s="1" t="s">
        <v>1314</v>
      </c>
      <c r="J909" s="1" t="s">
        <v>1511</v>
      </c>
      <c r="K909" s="1" t="s">
        <v>1509</v>
      </c>
      <c r="L909" s="1" t="s">
        <v>1510</v>
      </c>
      <c r="M909" s="1">
        <v>2</v>
      </c>
    </row>
    <row r="910" spans="1:13" ht="15.75" x14ac:dyDescent="0.3">
      <c r="A910" s="1" t="s">
        <v>1314</v>
      </c>
      <c r="J910" s="1" t="s">
        <v>1511</v>
      </c>
      <c r="K910" s="1" t="s">
        <v>1509</v>
      </c>
      <c r="L910" s="1" t="s">
        <v>1510</v>
      </c>
      <c r="M910" s="1">
        <v>2</v>
      </c>
    </row>
    <row r="911" spans="1:13" ht="15.75" x14ac:dyDescent="0.3">
      <c r="A911" s="1" t="s">
        <v>1314</v>
      </c>
      <c r="J911" s="1" t="s">
        <v>1511</v>
      </c>
      <c r="K911" s="1" t="s">
        <v>1509</v>
      </c>
      <c r="L911" s="1" t="s">
        <v>1510</v>
      </c>
      <c r="M911" s="1">
        <v>2</v>
      </c>
    </row>
    <row r="912" spans="1:13" ht="15.75" x14ac:dyDescent="0.3">
      <c r="A912" s="1" t="s">
        <v>1314</v>
      </c>
      <c r="J912" s="1" t="s">
        <v>1511</v>
      </c>
      <c r="K912" s="1" t="s">
        <v>1509</v>
      </c>
      <c r="L912" s="1" t="s">
        <v>1510</v>
      </c>
      <c r="M912" s="1">
        <v>2</v>
      </c>
    </row>
    <row r="913" spans="1:13" ht="15.75" x14ac:dyDescent="0.3">
      <c r="A913" s="1" t="s">
        <v>1277</v>
      </c>
      <c r="J913" s="1" t="s">
        <v>1511</v>
      </c>
      <c r="K913" s="1" t="s">
        <v>1509</v>
      </c>
      <c r="L913" s="1" t="s">
        <v>1512</v>
      </c>
      <c r="M913" s="1">
        <v>1</v>
      </c>
    </row>
    <row r="914" spans="1:13" ht="15.75" x14ac:dyDescent="0.3">
      <c r="A914" s="1" t="s">
        <v>1277</v>
      </c>
      <c r="J914" s="1" t="s">
        <v>1511</v>
      </c>
      <c r="K914" s="1" t="s">
        <v>1509</v>
      </c>
      <c r="L914" s="1" t="s">
        <v>1512</v>
      </c>
      <c r="M914" s="1">
        <v>1</v>
      </c>
    </row>
    <row r="915" spans="1:13" ht="15.75" x14ac:dyDescent="0.3">
      <c r="A915" s="1" t="s">
        <v>1314</v>
      </c>
      <c r="J915" s="1" t="s">
        <v>1511</v>
      </c>
      <c r="K915" s="1" t="s">
        <v>1509</v>
      </c>
      <c r="L915" s="1" t="s">
        <v>1510</v>
      </c>
      <c r="M915" s="1">
        <v>2</v>
      </c>
    </row>
    <row r="916" spans="1:13" ht="15.75" x14ac:dyDescent="0.3">
      <c r="A916" s="1" t="s">
        <v>1277</v>
      </c>
      <c r="J916" s="1" t="s">
        <v>1511</v>
      </c>
      <c r="K916" s="1" t="s">
        <v>1509</v>
      </c>
      <c r="L916" s="1" t="s">
        <v>1512</v>
      </c>
      <c r="M916" s="1">
        <v>1</v>
      </c>
    </row>
    <row r="917" spans="1:13" ht="15.75" x14ac:dyDescent="0.3">
      <c r="A917" s="1" t="s">
        <v>1314</v>
      </c>
      <c r="J917" s="1" t="s">
        <v>1511</v>
      </c>
      <c r="K917" s="1" t="s">
        <v>1509</v>
      </c>
      <c r="L917" s="1" t="s">
        <v>1510</v>
      </c>
      <c r="M917" s="1">
        <v>2</v>
      </c>
    </row>
    <row r="918" spans="1:13" ht="15.75" x14ac:dyDescent="0.3">
      <c r="A918" s="1" t="s">
        <v>1277</v>
      </c>
      <c r="J918" s="1" t="s">
        <v>1511</v>
      </c>
      <c r="K918" s="1" t="s">
        <v>1509</v>
      </c>
      <c r="L918" s="1" t="s">
        <v>1512</v>
      </c>
      <c r="M918" s="1">
        <v>1</v>
      </c>
    </row>
    <row r="919" spans="1:13" ht="15.75" x14ac:dyDescent="0.3">
      <c r="A919" s="1" t="s">
        <v>1314</v>
      </c>
      <c r="J919" s="1" t="s">
        <v>1511</v>
      </c>
      <c r="K919" s="1" t="s">
        <v>1509</v>
      </c>
      <c r="L919" s="1" t="s">
        <v>1510</v>
      </c>
      <c r="M919" s="1">
        <v>2</v>
      </c>
    </row>
    <row r="920" spans="1:13" ht="15.75" x14ac:dyDescent="0.3">
      <c r="A920" s="1" t="s">
        <v>1314</v>
      </c>
      <c r="J920" s="1" t="s">
        <v>1511</v>
      </c>
      <c r="K920" s="1" t="s">
        <v>1509</v>
      </c>
      <c r="L920" s="1" t="s">
        <v>1510</v>
      </c>
      <c r="M920" s="1">
        <v>2</v>
      </c>
    </row>
    <row r="921" spans="1:13" ht="15.75" x14ac:dyDescent="0.3">
      <c r="A921" s="1" t="s">
        <v>1314</v>
      </c>
      <c r="J921" s="1" t="s">
        <v>1511</v>
      </c>
      <c r="K921" s="1" t="s">
        <v>1509</v>
      </c>
      <c r="L921" s="1" t="s">
        <v>1510</v>
      </c>
      <c r="M921" s="1">
        <v>2</v>
      </c>
    </row>
    <row r="922" spans="1:13" ht="15.75" x14ac:dyDescent="0.3">
      <c r="A922" s="1" t="s">
        <v>1314</v>
      </c>
      <c r="J922" s="1" t="s">
        <v>1511</v>
      </c>
      <c r="K922" s="1" t="s">
        <v>1509</v>
      </c>
      <c r="L922" s="1" t="s">
        <v>1510</v>
      </c>
      <c r="M922" s="1">
        <v>2</v>
      </c>
    </row>
    <row r="923" spans="1:13" ht="15.75" x14ac:dyDescent="0.3">
      <c r="A923" s="1" t="s">
        <v>1314</v>
      </c>
      <c r="J923" s="1" t="s">
        <v>1511</v>
      </c>
      <c r="K923" s="1" t="s">
        <v>1509</v>
      </c>
      <c r="L923" s="1" t="s">
        <v>1510</v>
      </c>
      <c r="M923" s="1">
        <v>2</v>
      </c>
    </row>
    <row r="924" spans="1:13" ht="15.75" x14ac:dyDescent="0.3">
      <c r="A924" s="1" t="s">
        <v>1314</v>
      </c>
      <c r="J924" s="1" t="s">
        <v>1511</v>
      </c>
      <c r="K924" s="1" t="s">
        <v>1509</v>
      </c>
      <c r="L924" s="1" t="s">
        <v>1510</v>
      </c>
      <c r="M924" s="1">
        <v>2</v>
      </c>
    </row>
    <row r="925" spans="1:13" ht="15.75" x14ac:dyDescent="0.3">
      <c r="A925" s="1" t="s">
        <v>1305</v>
      </c>
      <c r="J925" s="1" t="s">
        <v>1508</v>
      </c>
      <c r="K925" s="1" t="s">
        <v>1509</v>
      </c>
      <c r="L925" s="1" t="s">
        <v>1512</v>
      </c>
      <c r="M925" s="1">
        <v>4</v>
      </c>
    </row>
    <row r="926" spans="1:13" ht="15.75" x14ac:dyDescent="0.3">
      <c r="A926" s="1" t="s">
        <v>1314</v>
      </c>
      <c r="J926" s="1" t="s">
        <v>1511</v>
      </c>
      <c r="K926" s="1" t="s">
        <v>1509</v>
      </c>
      <c r="L926" s="1" t="s">
        <v>1510</v>
      </c>
      <c r="M926" s="1">
        <v>2</v>
      </c>
    </row>
    <row r="927" spans="1:13" ht="15.75" x14ac:dyDescent="0.3">
      <c r="A927" s="1" t="s">
        <v>1271</v>
      </c>
      <c r="J927" s="1" t="s">
        <v>1511</v>
      </c>
      <c r="K927" s="1" t="s">
        <v>1509</v>
      </c>
      <c r="L927" s="1" t="s">
        <v>1512</v>
      </c>
      <c r="M927" s="1">
        <v>4</v>
      </c>
    </row>
    <row r="928" spans="1:13" ht="15.75" x14ac:dyDescent="0.3">
      <c r="A928" s="1" t="s">
        <v>1314</v>
      </c>
      <c r="J928" s="1" t="s">
        <v>1511</v>
      </c>
      <c r="K928" s="1" t="s">
        <v>1509</v>
      </c>
      <c r="L928" s="1" t="s">
        <v>1510</v>
      </c>
      <c r="M928" s="1">
        <v>2</v>
      </c>
    </row>
    <row r="929" spans="1:13" ht="15.75" x14ac:dyDescent="0.3">
      <c r="A929" s="1" t="s">
        <v>1314</v>
      </c>
      <c r="J929" s="1" t="s">
        <v>1511</v>
      </c>
      <c r="K929" s="1" t="s">
        <v>1509</v>
      </c>
      <c r="L929" s="1" t="s">
        <v>1510</v>
      </c>
      <c r="M929" s="1">
        <v>2</v>
      </c>
    </row>
    <row r="930" spans="1:13" ht="15.75" x14ac:dyDescent="0.3">
      <c r="A930" s="1" t="s">
        <v>1314</v>
      </c>
      <c r="J930" s="1" t="s">
        <v>1511</v>
      </c>
      <c r="K930" s="1" t="s">
        <v>1509</v>
      </c>
      <c r="L930" s="1" t="s">
        <v>1510</v>
      </c>
      <c r="M930" s="1">
        <v>2</v>
      </c>
    </row>
    <row r="931" spans="1:13" ht="15.75" x14ac:dyDescent="0.3">
      <c r="A931" s="1" t="s">
        <v>1314</v>
      </c>
      <c r="J931" s="1" t="s">
        <v>1511</v>
      </c>
      <c r="K931" s="1" t="s">
        <v>1509</v>
      </c>
      <c r="L931" s="1" t="s">
        <v>1510</v>
      </c>
      <c r="M931" s="1">
        <v>2</v>
      </c>
    </row>
    <row r="932" spans="1:13" ht="15.75" x14ac:dyDescent="0.3">
      <c r="A932" s="1" t="s">
        <v>1314</v>
      </c>
      <c r="J932" s="1" t="s">
        <v>1511</v>
      </c>
      <c r="K932" s="1" t="s">
        <v>1509</v>
      </c>
      <c r="L932" s="1" t="s">
        <v>1510</v>
      </c>
      <c r="M932" s="1">
        <v>2</v>
      </c>
    </row>
    <row r="933" spans="1:13" ht="15.75" x14ac:dyDescent="0.3">
      <c r="A933" s="1" t="s">
        <v>1314</v>
      </c>
      <c r="J933" s="1" t="s">
        <v>1511</v>
      </c>
      <c r="K933" s="1" t="s">
        <v>1509</v>
      </c>
      <c r="L933" s="1" t="s">
        <v>1510</v>
      </c>
      <c r="M933" s="1">
        <v>2</v>
      </c>
    </row>
    <row r="934" spans="1:13" ht="15.75" x14ac:dyDescent="0.3">
      <c r="A934" s="1" t="s">
        <v>1265</v>
      </c>
      <c r="J934" s="1" t="s">
        <v>1511</v>
      </c>
      <c r="K934" s="1" t="s">
        <v>1509</v>
      </c>
      <c r="L934" s="1" t="s">
        <v>1510</v>
      </c>
      <c r="M934" s="1">
        <v>1</v>
      </c>
    </row>
    <row r="935" spans="1:13" ht="15.75" x14ac:dyDescent="0.3">
      <c r="A935" s="1" t="s">
        <v>1277</v>
      </c>
      <c r="J935" s="1" t="s">
        <v>1511</v>
      </c>
      <c r="K935" s="1" t="s">
        <v>1509</v>
      </c>
      <c r="L935" s="1" t="s">
        <v>1512</v>
      </c>
      <c r="M935" s="1">
        <v>1</v>
      </c>
    </row>
    <row r="936" spans="1:13" ht="15.75" x14ac:dyDescent="0.3">
      <c r="A936" s="1" t="s">
        <v>1277</v>
      </c>
      <c r="J936" s="1" t="s">
        <v>1511</v>
      </c>
      <c r="K936" s="1" t="s">
        <v>1509</v>
      </c>
      <c r="L936" s="1" t="s">
        <v>1512</v>
      </c>
      <c r="M936" s="1">
        <v>1</v>
      </c>
    </row>
    <row r="937" spans="1:13" ht="15.75" x14ac:dyDescent="0.3">
      <c r="A937" s="1" t="s">
        <v>1277</v>
      </c>
      <c r="J937" s="1" t="s">
        <v>1511</v>
      </c>
      <c r="K937" s="1" t="s">
        <v>1509</v>
      </c>
      <c r="L937" s="1" t="s">
        <v>1512</v>
      </c>
      <c r="M937" s="1">
        <v>1</v>
      </c>
    </row>
    <row r="938" spans="1:13" ht="15.75" x14ac:dyDescent="0.3">
      <c r="A938" s="1" t="s">
        <v>1277</v>
      </c>
      <c r="J938" s="1" t="s">
        <v>1511</v>
      </c>
      <c r="K938" s="1" t="s">
        <v>1509</v>
      </c>
      <c r="L938" s="1" t="s">
        <v>1512</v>
      </c>
      <c r="M938" s="1">
        <v>1</v>
      </c>
    </row>
    <row r="939" spans="1:13" ht="15.75" x14ac:dyDescent="0.3">
      <c r="A939" s="1" t="s">
        <v>1277</v>
      </c>
      <c r="J939" s="1" t="s">
        <v>1511</v>
      </c>
      <c r="K939" s="1" t="s">
        <v>1509</v>
      </c>
      <c r="L939" s="1" t="s">
        <v>1512</v>
      </c>
      <c r="M939" s="1">
        <v>1</v>
      </c>
    </row>
    <row r="940" spans="1:13" ht="15.75" x14ac:dyDescent="0.3">
      <c r="A940" s="1" t="s">
        <v>1277</v>
      </c>
      <c r="J940" s="1" t="s">
        <v>1511</v>
      </c>
      <c r="K940" s="1" t="s">
        <v>1509</v>
      </c>
      <c r="L940" s="1" t="s">
        <v>1512</v>
      </c>
      <c r="M940" s="1">
        <v>1</v>
      </c>
    </row>
    <row r="941" spans="1:13" ht="15.75" x14ac:dyDescent="0.3">
      <c r="A941" s="1" t="s">
        <v>1279</v>
      </c>
      <c r="J941" s="1" t="s">
        <v>1511</v>
      </c>
      <c r="K941" s="1" t="s">
        <v>1509</v>
      </c>
      <c r="L941" s="1" t="s">
        <v>1512</v>
      </c>
      <c r="M941" s="1">
        <v>1</v>
      </c>
    </row>
    <row r="942" spans="1:13" ht="15.75" x14ac:dyDescent="0.3">
      <c r="A942" s="1" t="s">
        <v>1279</v>
      </c>
      <c r="J942" s="1" t="s">
        <v>1511</v>
      </c>
      <c r="K942" s="1" t="s">
        <v>1509</v>
      </c>
      <c r="L942" s="1" t="s">
        <v>1512</v>
      </c>
      <c r="M942" s="1">
        <v>1</v>
      </c>
    </row>
    <row r="943" spans="1:13" ht="15.75" x14ac:dyDescent="0.3">
      <c r="A943" s="1" t="s">
        <v>1279</v>
      </c>
      <c r="J943" s="1" t="s">
        <v>1511</v>
      </c>
      <c r="K943" s="1" t="s">
        <v>1509</v>
      </c>
      <c r="L943" s="1" t="s">
        <v>1512</v>
      </c>
      <c r="M943" s="1">
        <v>1</v>
      </c>
    </row>
    <row r="944" spans="1:13" ht="15.75" x14ac:dyDescent="0.3">
      <c r="A944" s="1" t="s">
        <v>1359</v>
      </c>
      <c r="J944" s="1" t="s">
        <v>1511</v>
      </c>
      <c r="K944" s="1" t="s">
        <v>1514</v>
      </c>
      <c r="L944" s="1" t="s">
        <v>1512</v>
      </c>
      <c r="M944" s="1">
        <v>10</v>
      </c>
    </row>
    <row r="945" spans="1:13" ht="15.75" x14ac:dyDescent="0.3">
      <c r="A945" s="1" t="s">
        <v>1279</v>
      </c>
      <c r="J945" s="1" t="s">
        <v>1511</v>
      </c>
      <c r="K945" s="1" t="s">
        <v>1509</v>
      </c>
      <c r="L945" s="1" t="s">
        <v>1512</v>
      </c>
      <c r="M945" s="1">
        <v>1</v>
      </c>
    </row>
    <row r="946" spans="1:13" ht="15.75" x14ac:dyDescent="0.3">
      <c r="A946" s="1" t="s">
        <v>1279</v>
      </c>
      <c r="J946" s="1" t="s">
        <v>1511</v>
      </c>
      <c r="K946" s="1" t="s">
        <v>1509</v>
      </c>
      <c r="L946" s="1" t="s">
        <v>1512</v>
      </c>
      <c r="M946" s="1">
        <v>1</v>
      </c>
    </row>
    <row r="947" spans="1:13" ht="15.75" x14ac:dyDescent="0.3">
      <c r="A947" s="1" t="s">
        <v>1279</v>
      </c>
      <c r="J947" s="1" t="s">
        <v>1511</v>
      </c>
      <c r="K947" s="1" t="s">
        <v>1509</v>
      </c>
      <c r="L947" s="1" t="s">
        <v>1512</v>
      </c>
      <c r="M947" s="1">
        <v>1</v>
      </c>
    </row>
    <row r="948" spans="1:13" ht="15.75" x14ac:dyDescent="0.3">
      <c r="A948" s="1" t="s">
        <v>1359</v>
      </c>
      <c r="J948" s="1" t="s">
        <v>1511</v>
      </c>
      <c r="K948" s="1" t="s">
        <v>1514</v>
      </c>
      <c r="L948" s="1" t="s">
        <v>1512</v>
      </c>
      <c r="M948" s="1">
        <v>10</v>
      </c>
    </row>
    <row r="949" spans="1:13" ht="15.75" x14ac:dyDescent="0.3">
      <c r="A949" s="1" t="s">
        <v>1305</v>
      </c>
      <c r="J949" s="1" t="s">
        <v>1508</v>
      </c>
      <c r="K949" s="1" t="s">
        <v>1509</v>
      </c>
      <c r="L949" s="1" t="s">
        <v>1512</v>
      </c>
      <c r="M949" s="1">
        <v>2</v>
      </c>
    </row>
    <row r="950" spans="1:13" ht="15.75" x14ac:dyDescent="0.3">
      <c r="A950" s="1" t="s">
        <v>1317</v>
      </c>
      <c r="J950" s="1" t="s">
        <v>1508</v>
      </c>
      <c r="K950" s="1" t="s">
        <v>1509</v>
      </c>
      <c r="L950" s="1" t="s">
        <v>1510</v>
      </c>
      <c r="M950" s="1">
        <v>1</v>
      </c>
    </row>
    <row r="951" spans="1:13" ht="15.75" x14ac:dyDescent="0.3">
      <c r="A951" s="1" t="s">
        <v>1262</v>
      </c>
      <c r="J951" s="1" t="s">
        <v>1511</v>
      </c>
      <c r="K951" s="1" t="s">
        <v>1509</v>
      </c>
      <c r="L951" s="1" t="s">
        <v>1512</v>
      </c>
      <c r="M951" s="1">
        <v>1</v>
      </c>
    </row>
    <row r="952" spans="1:13" ht="15.75" x14ac:dyDescent="0.3">
      <c r="A952" s="1" t="s">
        <v>1360</v>
      </c>
      <c r="J952" s="1" t="s">
        <v>1508</v>
      </c>
      <c r="K952" s="1" t="s">
        <v>1509</v>
      </c>
      <c r="L952" s="1" t="s">
        <v>1512</v>
      </c>
      <c r="M952" s="1">
        <v>15</v>
      </c>
    </row>
    <row r="953" spans="1:13" ht="15.75" x14ac:dyDescent="0.3">
      <c r="A953" s="1" t="s">
        <v>1262</v>
      </c>
      <c r="J953" s="1" t="s">
        <v>1511</v>
      </c>
      <c r="K953" s="1" t="s">
        <v>1509</v>
      </c>
      <c r="L953" s="1" t="s">
        <v>1512</v>
      </c>
      <c r="M953" s="1">
        <v>1</v>
      </c>
    </row>
    <row r="954" spans="1:13" ht="15.75" x14ac:dyDescent="0.3">
      <c r="A954" s="1" t="s">
        <v>1262</v>
      </c>
      <c r="J954" s="1" t="s">
        <v>1511</v>
      </c>
      <c r="K954" s="1" t="s">
        <v>1509</v>
      </c>
      <c r="L954" s="1" t="s">
        <v>1512</v>
      </c>
      <c r="M954" s="1">
        <v>1</v>
      </c>
    </row>
    <row r="955" spans="1:13" ht="15.75" x14ac:dyDescent="0.3">
      <c r="A955" s="1" t="s">
        <v>1262</v>
      </c>
      <c r="J955" s="1" t="s">
        <v>1511</v>
      </c>
      <c r="K955" s="1" t="s">
        <v>1509</v>
      </c>
      <c r="L955" s="1" t="s">
        <v>1512</v>
      </c>
      <c r="M955" s="1">
        <v>1</v>
      </c>
    </row>
    <row r="956" spans="1:13" ht="15.75" x14ac:dyDescent="0.3">
      <c r="A956" s="1" t="s">
        <v>1263</v>
      </c>
      <c r="J956" s="1" t="s">
        <v>1511</v>
      </c>
      <c r="K956" s="1" t="s">
        <v>1509</v>
      </c>
      <c r="L956" s="1" t="s">
        <v>1512</v>
      </c>
      <c r="M956" s="1">
        <v>1</v>
      </c>
    </row>
    <row r="957" spans="1:13" ht="15.75" x14ac:dyDescent="0.3">
      <c r="A957" s="1" t="s">
        <v>1306</v>
      </c>
      <c r="J957" s="1" t="s">
        <v>1511</v>
      </c>
      <c r="K957" s="1" t="s">
        <v>1509</v>
      </c>
      <c r="L957" s="1" t="s">
        <v>1512</v>
      </c>
      <c r="M957" s="1">
        <v>22</v>
      </c>
    </row>
    <row r="958" spans="1:13" ht="15.75" x14ac:dyDescent="0.3">
      <c r="A958" s="1" t="s">
        <v>1317</v>
      </c>
      <c r="J958" s="1" t="s">
        <v>1508</v>
      </c>
      <c r="K958" s="1" t="s">
        <v>1509</v>
      </c>
      <c r="L958" s="1" t="s">
        <v>1510</v>
      </c>
      <c r="M958" s="1">
        <v>10</v>
      </c>
    </row>
    <row r="959" spans="1:13" ht="15.75" x14ac:dyDescent="0.3">
      <c r="A959" s="1" t="s">
        <v>1263</v>
      </c>
      <c r="J959" s="1" t="s">
        <v>1511</v>
      </c>
      <c r="K959" s="1" t="s">
        <v>1509</v>
      </c>
      <c r="L959" s="1" t="s">
        <v>1512</v>
      </c>
      <c r="M959" s="1">
        <v>1</v>
      </c>
    </row>
    <row r="960" spans="1:13" ht="15.75" x14ac:dyDescent="0.3">
      <c r="A960" s="1" t="s">
        <v>1263</v>
      </c>
      <c r="J960" s="1" t="s">
        <v>1511</v>
      </c>
      <c r="K960" s="1" t="s">
        <v>1509</v>
      </c>
      <c r="L960" s="1" t="s">
        <v>1512</v>
      </c>
      <c r="M960" s="1">
        <v>1</v>
      </c>
    </row>
    <row r="961" spans="1:13" ht="15.75" x14ac:dyDescent="0.3">
      <c r="A961" s="1" t="s">
        <v>1306</v>
      </c>
      <c r="J961" s="1" t="s">
        <v>1508</v>
      </c>
      <c r="K961" s="1" t="s">
        <v>1509</v>
      </c>
      <c r="L961" s="1" t="s">
        <v>1512</v>
      </c>
      <c r="M961" s="1">
        <v>22</v>
      </c>
    </row>
    <row r="962" spans="1:13" ht="15.75" x14ac:dyDescent="0.3">
      <c r="A962" s="1" t="s">
        <v>1306</v>
      </c>
      <c r="J962" s="1" t="s">
        <v>1508</v>
      </c>
      <c r="K962" s="1" t="s">
        <v>1509</v>
      </c>
      <c r="L962" s="1" t="s">
        <v>1512</v>
      </c>
      <c r="M962" s="1">
        <v>22</v>
      </c>
    </row>
    <row r="963" spans="1:13" ht="15.75" x14ac:dyDescent="0.3">
      <c r="A963" s="1" t="s">
        <v>1306</v>
      </c>
      <c r="J963" s="1" t="s">
        <v>1508</v>
      </c>
      <c r="K963" s="1" t="s">
        <v>1509</v>
      </c>
      <c r="L963" s="1" t="s">
        <v>1512</v>
      </c>
      <c r="M963" s="1">
        <v>22</v>
      </c>
    </row>
    <row r="964" spans="1:13" ht="15.75" x14ac:dyDescent="0.3">
      <c r="A964" s="1" t="s">
        <v>1300</v>
      </c>
      <c r="J964" s="1" t="s">
        <v>1508</v>
      </c>
      <c r="K964" s="1" t="s">
        <v>1509</v>
      </c>
      <c r="L964" s="1" t="s">
        <v>1512</v>
      </c>
      <c r="M964" s="1">
        <v>1</v>
      </c>
    </row>
    <row r="965" spans="1:13" ht="15.75" x14ac:dyDescent="0.3">
      <c r="A965" s="1" t="s">
        <v>1300</v>
      </c>
      <c r="J965" s="1" t="s">
        <v>1508</v>
      </c>
      <c r="K965" s="1" t="s">
        <v>1509</v>
      </c>
      <c r="L965" s="1" t="s">
        <v>1512</v>
      </c>
      <c r="M965" s="1">
        <v>1</v>
      </c>
    </row>
    <row r="966" spans="1:13" ht="15.75" x14ac:dyDescent="0.3">
      <c r="A966" s="1" t="s">
        <v>1300</v>
      </c>
      <c r="J966" s="1" t="s">
        <v>1508</v>
      </c>
      <c r="K966" s="1" t="s">
        <v>1509</v>
      </c>
      <c r="L966" s="1" t="s">
        <v>1512</v>
      </c>
      <c r="M966" s="1">
        <v>1</v>
      </c>
    </row>
    <row r="967" spans="1:13" ht="15.75" x14ac:dyDescent="0.3">
      <c r="A967" s="1" t="s">
        <v>1300</v>
      </c>
      <c r="J967" s="1" t="s">
        <v>1508</v>
      </c>
      <c r="K967" s="1" t="s">
        <v>1509</v>
      </c>
      <c r="L967" s="1" t="s">
        <v>1512</v>
      </c>
      <c r="M967" s="1">
        <v>1</v>
      </c>
    </row>
    <row r="968" spans="1:13" ht="15.75" x14ac:dyDescent="0.3">
      <c r="A968" s="1" t="s">
        <v>1300</v>
      </c>
      <c r="J968" s="1" t="s">
        <v>1508</v>
      </c>
      <c r="K968" s="1" t="s">
        <v>1509</v>
      </c>
      <c r="L968" s="1" t="s">
        <v>1512</v>
      </c>
      <c r="M968" s="1">
        <v>1</v>
      </c>
    </row>
    <row r="969" spans="1:13" ht="15.75" x14ac:dyDescent="0.3">
      <c r="A969" s="1" t="s">
        <v>1290</v>
      </c>
      <c r="J969" s="1" t="s">
        <v>1511</v>
      </c>
      <c r="K969" s="1" t="s">
        <v>1509</v>
      </c>
      <c r="L969" s="1" t="s">
        <v>1512</v>
      </c>
      <c r="M969" s="1">
        <v>7</v>
      </c>
    </row>
    <row r="970" spans="1:13" ht="15.75" x14ac:dyDescent="0.3">
      <c r="A970" s="1" t="s">
        <v>1300</v>
      </c>
      <c r="J970" s="1" t="s">
        <v>1508</v>
      </c>
      <c r="K970" s="1" t="s">
        <v>1509</v>
      </c>
      <c r="L970" s="1" t="s">
        <v>1512</v>
      </c>
      <c r="M970" s="1">
        <v>1</v>
      </c>
    </row>
    <row r="971" spans="1:13" ht="15.75" x14ac:dyDescent="0.3">
      <c r="A971" s="1" t="s">
        <v>1300</v>
      </c>
      <c r="J971" s="1" t="s">
        <v>1508</v>
      </c>
      <c r="K971" s="1" t="s">
        <v>1509</v>
      </c>
      <c r="L971" s="1" t="s">
        <v>1512</v>
      </c>
      <c r="M971" s="1">
        <v>1</v>
      </c>
    </row>
    <row r="972" spans="1:13" ht="15.75" x14ac:dyDescent="0.3">
      <c r="A972" s="1" t="s">
        <v>1306</v>
      </c>
      <c r="J972" s="1" t="s">
        <v>1508</v>
      </c>
      <c r="K972" s="1" t="s">
        <v>1509</v>
      </c>
      <c r="L972" s="1" t="s">
        <v>1512</v>
      </c>
      <c r="M972" s="1">
        <v>22</v>
      </c>
    </row>
    <row r="973" spans="1:13" ht="15.75" x14ac:dyDescent="0.3">
      <c r="A973" s="1" t="s">
        <v>1300</v>
      </c>
      <c r="J973" s="1" t="s">
        <v>1508</v>
      </c>
      <c r="K973" s="1" t="s">
        <v>1509</v>
      </c>
      <c r="L973" s="1" t="s">
        <v>1512</v>
      </c>
      <c r="M973" s="1">
        <v>2</v>
      </c>
    </row>
    <row r="974" spans="1:13" ht="15.75" x14ac:dyDescent="0.3">
      <c r="A974" s="1" t="s">
        <v>1300</v>
      </c>
      <c r="J974" s="1" t="s">
        <v>1508</v>
      </c>
      <c r="K974" s="1" t="s">
        <v>1509</v>
      </c>
      <c r="L974" s="1" t="s">
        <v>1512</v>
      </c>
      <c r="M974" s="1">
        <v>1</v>
      </c>
    </row>
    <row r="975" spans="1:13" ht="15.75" x14ac:dyDescent="0.3">
      <c r="A975" s="1" t="s">
        <v>1300</v>
      </c>
      <c r="J975" s="1" t="s">
        <v>1508</v>
      </c>
      <c r="K975" s="1" t="s">
        <v>1509</v>
      </c>
      <c r="L975" s="1" t="s">
        <v>1512</v>
      </c>
      <c r="M975" s="1">
        <v>1</v>
      </c>
    </row>
    <row r="976" spans="1:13" ht="15.75" x14ac:dyDescent="0.3">
      <c r="A976" s="1" t="s">
        <v>1300</v>
      </c>
      <c r="J976" s="1" t="s">
        <v>1508</v>
      </c>
      <c r="K976" s="1" t="s">
        <v>1509</v>
      </c>
      <c r="L976" s="1" t="s">
        <v>1512</v>
      </c>
      <c r="M976" s="1">
        <v>1</v>
      </c>
    </row>
    <row r="977" spans="1:13" ht="15.75" x14ac:dyDescent="0.3">
      <c r="A977" s="1" t="s">
        <v>1319</v>
      </c>
      <c r="J977" s="1" t="s">
        <v>1511</v>
      </c>
      <c r="K977" s="1" t="s">
        <v>1509</v>
      </c>
      <c r="L977" s="1" t="s">
        <v>1512</v>
      </c>
      <c r="M977" s="1">
        <v>2</v>
      </c>
    </row>
    <row r="978" spans="1:13" ht="15.75" x14ac:dyDescent="0.3">
      <c r="A978" s="1" t="s">
        <v>1355</v>
      </c>
      <c r="J978" s="1" t="s">
        <v>1511</v>
      </c>
      <c r="K978" s="1" t="s">
        <v>1509</v>
      </c>
      <c r="L978" s="1" t="s">
        <v>1512</v>
      </c>
      <c r="M978" s="1">
        <v>3</v>
      </c>
    </row>
    <row r="979" spans="1:13" ht="15.75" x14ac:dyDescent="0.3">
      <c r="A979" s="1" t="s">
        <v>835</v>
      </c>
      <c r="J979" s="1" t="s">
        <v>1508</v>
      </c>
      <c r="K979" s="1" t="s">
        <v>1514</v>
      </c>
      <c r="L979" s="1" t="s">
        <v>1512</v>
      </c>
      <c r="M979" s="1">
        <v>1</v>
      </c>
    </row>
    <row r="980" spans="1:13" ht="15.75" x14ac:dyDescent="0.3">
      <c r="A980" s="1" t="s">
        <v>835</v>
      </c>
      <c r="J980" s="1" t="s">
        <v>1508</v>
      </c>
      <c r="K980" s="1" t="s">
        <v>1514</v>
      </c>
      <c r="L980" s="1" t="s">
        <v>1512</v>
      </c>
      <c r="M980" s="1">
        <v>1</v>
      </c>
    </row>
    <row r="981" spans="1:13" ht="15.75" x14ac:dyDescent="0.3">
      <c r="A981" s="1" t="s">
        <v>835</v>
      </c>
      <c r="J981" s="1" t="s">
        <v>1511</v>
      </c>
      <c r="K981" s="1" t="s">
        <v>1514</v>
      </c>
      <c r="L981" s="1" t="s">
        <v>1512</v>
      </c>
      <c r="M981" s="1">
        <v>1</v>
      </c>
    </row>
    <row r="982" spans="1:13" ht="15.75" x14ac:dyDescent="0.3">
      <c r="A982" s="1" t="s">
        <v>835</v>
      </c>
      <c r="J982" s="1" t="s">
        <v>1508</v>
      </c>
      <c r="K982" s="1" t="s">
        <v>1514</v>
      </c>
      <c r="L982" s="1" t="s">
        <v>1512</v>
      </c>
      <c r="M982" s="1">
        <v>1</v>
      </c>
    </row>
    <row r="983" spans="1:13" ht="15.75" x14ac:dyDescent="0.3">
      <c r="A983" s="1" t="s">
        <v>835</v>
      </c>
      <c r="J983" s="1" t="s">
        <v>1508</v>
      </c>
      <c r="K983" s="1" t="s">
        <v>1514</v>
      </c>
      <c r="L983" s="1" t="s">
        <v>1512</v>
      </c>
      <c r="M983" s="1">
        <v>1</v>
      </c>
    </row>
    <row r="984" spans="1:13" ht="15.75" x14ac:dyDescent="0.3">
      <c r="A984" s="1" t="s">
        <v>835</v>
      </c>
      <c r="J984" s="1" t="s">
        <v>1508</v>
      </c>
      <c r="K984" s="1" t="s">
        <v>1514</v>
      </c>
      <c r="L984" s="1" t="s">
        <v>1512</v>
      </c>
      <c r="M984" s="1">
        <v>1</v>
      </c>
    </row>
    <row r="985" spans="1:13" ht="15.75" x14ac:dyDescent="0.3">
      <c r="A985" s="1" t="s">
        <v>835</v>
      </c>
      <c r="J985" s="1" t="s">
        <v>1508</v>
      </c>
      <c r="K985" s="1" t="s">
        <v>1514</v>
      </c>
      <c r="L985" s="1" t="s">
        <v>1512</v>
      </c>
      <c r="M985" s="1">
        <v>1</v>
      </c>
    </row>
    <row r="986" spans="1:13" ht="15.75" x14ac:dyDescent="0.3">
      <c r="A986" s="1" t="s">
        <v>835</v>
      </c>
      <c r="J986" s="1" t="s">
        <v>1508</v>
      </c>
      <c r="K986" s="1" t="s">
        <v>1514</v>
      </c>
      <c r="L986" s="1" t="s">
        <v>1512</v>
      </c>
      <c r="M986" s="1">
        <v>1</v>
      </c>
    </row>
    <row r="987" spans="1:13" ht="15.75" x14ac:dyDescent="0.3">
      <c r="A987" s="1" t="s">
        <v>835</v>
      </c>
      <c r="J987" s="1" t="s">
        <v>1511</v>
      </c>
      <c r="K987" s="1" t="s">
        <v>1509</v>
      </c>
      <c r="L987" s="1" t="s">
        <v>1512</v>
      </c>
      <c r="M987" s="1">
        <v>1</v>
      </c>
    </row>
    <row r="988" spans="1:13" ht="15.75" x14ac:dyDescent="0.3">
      <c r="A988" s="1" t="s">
        <v>835</v>
      </c>
      <c r="J988" s="1" t="s">
        <v>1511</v>
      </c>
      <c r="K988" s="1" t="s">
        <v>1514</v>
      </c>
      <c r="L988" s="1" t="s">
        <v>1512</v>
      </c>
      <c r="M988" s="1">
        <v>1</v>
      </c>
    </row>
    <row r="989" spans="1:13" ht="15.75" x14ac:dyDescent="0.3">
      <c r="A989" s="1" t="s">
        <v>835</v>
      </c>
      <c r="J989" s="1" t="s">
        <v>1508</v>
      </c>
      <c r="K989" s="1" t="s">
        <v>1509</v>
      </c>
      <c r="L989" s="1" t="s">
        <v>1512</v>
      </c>
      <c r="M989" s="1">
        <v>1</v>
      </c>
    </row>
    <row r="990" spans="1:13" ht="15.75" x14ac:dyDescent="0.3">
      <c r="A990" s="1" t="s">
        <v>835</v>
      </c>
      <c r="J990" s="1" t="s">
        <v>1508</v>
      </c>
      <c r="K990" s="1" t="s">
        <v>1509</v>
      </c>
      <c r="L990" s="1" t="s">
        <v>1512</v>
      </c>
      <c r="M990" s="1">
        <v>1</v>
      </c>
    </row>
    <row r="991" spans="1:13" ht="15.75" x14ac:dyDescent="0.3">
      <c r="A991" s="1" t="s">
        <v>835</v>
      </c>
      <c r="J991" s="1" t="s">
        <v>1508</v>
      </c>
      <c r="K991" s="1" t="s">
        <v>1509</v>
      </c>
      <c r="L991" s="1" t="s">
        <v>1512</v>
      </c>
      <c r="M991" s="1">
        <v>1</v>
      </c>
    </row>
    <row r="992" spans="1:13" ht="15.75" x14ac:dyDescent="0.3">
      <c r="A992" s="1" t="s">
        <v>835</v>
      </c>
      <c r="J992" s="1" t="s">
        <v>1508</v>
      </c>
      <c r="K992" s="1" t="s">
        <v>1509</v>
      </c>
      <c r="L992" s="1" t="s">
        <v>1512</v>
      </c>
      <c r="M992" s="1">
        <v>1</v>
      </c>
    </row>
    <row r="993" spans="1:13" ht="15.75" x14ac:dyDescent="0.3">
      <c r="A993" s="1" t="s">
        <v>835</v>
      </c>
      <c r="J993" s="1" t="s">
        <v>1508</v>
      </c>
      <c r="K993" s="1" t="s">
        <v>1509</v>
      </c>
      <c r="L993" s="1" t="s">
        <v>1512</v>
      </c>
      <c r="M993" s="1">
        <v>1</v>
      </c>
    </row>
    <row r="994" spans="1:13" ht="15.75" x14ac:dyDescent="0.3">
      <c r="A994" s="1" t="s">
        <v>835</v>
      </c>
      <c r="J994" s="1" t="s">
        <v>1508</v>
      </c>
      <c r="K994" s="1" t="s">
        <v>1509</v>
      </c>
      <c r="L994" s="1" t="s">
        <v>1512</v>
      </c>
      <c r="M994" s="1">
        <v>1</v>
      </c>
    </row>
    <row r="995" spans="1:13" ht="15.75" x14ac:dyDescent="0.3">
      <c r="A995" s="1" t="s">
        <v>1345</v>
      </c>
      <c r="J995" s="1" t="s">
        <v>1508</v>
      </c>
      <c r="K995" s="1" t="s">
        <v>1509</v>
      </c>
      <c r="L995" s="1" t="s">
        <v>1512</v>
      </c>
      <c r="M995" s="1">
        <v>1</v>
      </c>
    </row>
    <row r="996" spans="1:13" ht="15.75" x14ac:dyDescent="0.3">
      <c r="A996" s="1" t="s">
        <v>1345</v>
      </c>
      <c r="J996" s="1" t="s">
        <v>1508</v>
      </c>
      <c r="K996" s="1" t="s">
        <v>1509</v>
      </c>
      <c r="L996" s="1" t="s">
        <v>1512</v>
      </c>
      <c r="M996" s="1">
        <v>1</v>
      </c>
    </row>
    <row r="997" spans="1:13" ht="15.75" x14ac:dyDescent="0.3">
      <c r="A997" s="1" t="s">
        <v>1345</v>
      </c>
      <c r="J997" s="1" t="s">
        <v>1508</v>
      </c>
      <c r="K997" s="1" t="s">
        <v>1509</v>
      </c>
      <c r="L997" s="1" t="s">
        <v>1512</v>
      </c>
      <c r="M997" s="1">
        <v>1</v>
      </c>
    </row>
    <row r="998" spans="1:13" ht="15.75" x14ac:dyDescent="0.3">
      <c r="A998" s="1" t="s">
        <v>835</v>
      </c>
      <c r="J998" s="1" t="s">
        <v>1511</v>
      </c>
      <c r="K998" s="1" t="s">
        <v>1514</v>
      </c>
      <c r="L998" s="1" t="s">
        <v>1512</v>
      </c>
      <c r="M998" s="1">
        <v>1</v>
      </c>
    </row>
    <row r="999" spans="1:13" ht="15.75" x14ac:dyDescent="0.3">
      <c r="A999" s="1" t="s">
        <v>835</v>
      </c>
      <c r="J999" s="1" t="s">
        <v>1511</v>
      </c>
      <c r="K999" s="1" t="s">
        <v>1514</v>
      </c>
      <c r="L999" s="1" t="s">
        <v>1512</v>
      </c>
      <c r="M999" s="1">
        <v>1</v>
      </c>
    </row>
    <row r="1000" spans="1:13" ht="15.75" x14ac:dyDescent="0.3">
      <c r="A1000" s="1" t="s">
        <v>1271</v>
      </c>
      <c r="J1000" s="1" t="s">
        <v>1511</v>
      </c>
      <c r="K1000" s="1" t="s">
        <v>1509</v>
      </c>
      <c r="L1000" s="1" t="s">
        <v>1510</v>
      </c>
      <c r="M1000" s="1">
        <v>4</v>
      </c>
    </row>
    <row r="1001" spans="1:13" ht="15.75" x14ac:dyDescent="0.3">
      <c r="A1001" s="1" t="s">
        <v>1265</v>
      </c>
      <c r="J1001" s="1" t="s">
        <v>1511</v>
      </c>
      <c r="K1001" s="1" t="s">
        <v>1509</v>
      </c>
      <c r="L1001" s="1" t="s">
        <v>1510</v>
      </c>
      <c r="M1001" s="1">
        <v>4</v>
      </c>
    </row>
    <row r="1002" spans="1:13" ht="15.75" x14ac:dyDescent="0.3">
      <c r="A1002" s="1" t="s">
        <v>1283</v>
      </c>
      <c r="J1002" s="1" t="s">
        <v>1508</v>
      </c>
      <c r="K1002" s="1" t="s">
        <v>1514</v>
      </c>
      <c r="L1002" s="1" t="s">
        <v>1510</v>
      </c>
      <c r="M1002" s="1">
        <v>1</v>
      </c>
    </row>
    <row r="1003" spans="1:13" ht="15.75" x14ac:dyDescent="0.3">
      <c r="A1003" s="1" t="s">
        <v>1265</v>
      </c>
      <c r="J1003" s="1" t="s">
        <v>1511</v>
      </c>
      <c r="K1003" s="1" t="s">
        <v>1509</v>
      </c>
      <c r="L1003" s="1" t="s">
        <v>1510</v>
      </c>
      <c r="M1003" s="1">
        <v>2</v>
      </c>
    </row>
    <row r="1004" spans="1:13" ht="15.75" x14ac:dyDescent="0.3">
      <c r="A1004" s="1" t="s">
        <v>1275</v>
      </c>
      <c r="J1004" s="1" t="s">
        <v>1508</v>
      </c>
      <c r="K1004" s="1" t="s">
        <v>1509</v>
      </c>
      <c r="L1004" s="1" t="s">
        <v>1512</v>
      </c>
      <c r="M1004" s="1">
        <v>41</v>
      </c>
    </row>
    <row r="1005" spans="1:13" ht="15.75" x14ac:dyDescent="0.3">
      <c r="A1005" s="1" t="s">
        <v>1269</v>
      </c>
      <c r="J1005" s="1" t="s">
        <v>1508</v>
      </c>
      <c r="K1005" s="1" t="s">
        <v>1509</v>
      </c>
      <c r="L1005" s="1" t="s">
        <v>1512</v>
      </c>
      <c r="M1005" s="1">
        <v>1</v>
      </c>
    </row>
    <row r="1006" spans="1:13" ht="15.75" x14ac:dyDescent="0.3">
      <c r="A1006" s="1" t="s">
        <v>1269</v>
      </c>
      <c r="J1006" s="1" t="s">
        <v>1508</v>
      </c>
      <c r="K1006" s="1" t="s">
        <v>1509</v>
      </c>
      <c r="L1006" s="1" t="s">
        <v>1512</v>
      </c>
      <c r="M1006" s="1">
        <v>1</v>
      </c>
    </row>
    <row r="1007" spans="1:13" ht="15.75" x14ac:dyDescent="0.3">
      <c r="A1007" s="1" t="s">
        <v>1265</v>
      </c>
      <c r="J1007" s="1" t="s">
        <v>1511</v>
      </c>
      <c r="K1007" s="1" t="s">
        <v>1509</v>
      </c>
      <c r="L1007" s="1" t="s">
        <v>1510</v>
      </c>
      <c r="M1007" s="1">
        <v>1</v>
      </c>
    </row>
    <row r="1008" spans="1:13" ht="15.75" x14ac:dyDescent="0.3">
      <c r="A1008" s="1" t="s">
        <v>1279</v>
      </c>
      <c r="J1008" s="1" t="s">
        <v>1511</v>
      </c>
      <c r="K1008" s="1" t="s">
        <v>1509</v>
      </c>
      <c r="L1008" s="1" t="s">
        <v>1512</v>
      </c>
      <c r="M1008" s="1">
        <v>2</v>
      </c>
    </row>
    <row r="1009" spans="1:13" ht="15.75" x14ac:dyDescent="0.3">
      <c r="A1009" s="1" t="s">
        <v>1277</v>
      </c>
      <c r="J1009" s="1" t="s">
        <v>1511</v>
      </c>
      <c r="K1009" s="1" t="s">
        <v>1509</v>
      </c>
      <c r="L1009" s="1" t="s">
        <v>1512</v>
      </c>
      <c r="M1009" s="1">
        <v>2</v>
      </c>
    </row>
    <row r="1010" spans="1:13" ht="15.75" x14ac:dyDescent="0.3">
      <c r="A1010" s="1" t="s">
        <v>1277</v>
      </c>
      <c r="J1010" s="1" t="s">
        <v>1511</v>
      </c>
      <c r="K1010" s="1" t="s">
        <v>1509</v>
      </c>
      <c r="L1010" s="1" t="s">
        <v>1512</v>
      </c>
      <c r="M1010" s="1">
        <v>2</v>
      </c>
    </row>
    <row r="1011" spans="1:13" ht="15.75" x14ac:dyDescent="0.3">
      <c r="A1011" s="1" t="s">
        <v>1273</v>
      </c>
      <c r="J1011" s="1" t="s">
        <v>1511</v>
      </c>
      <c r="K1011" s="1" t="s">
        <v>1509</v>
      </c>
      <c r="L1011" s="1" t="s">
        <v>1512</v>
      </c>
      <c r="M1011" s="1">
        <v>2</v>
      </c>
    </row>
    <row r="1012" spans="1:13" ht="15.75" x14ac:dyDescent="0.3">
      <c r="A1012" s="1" t="s">
        <v>1317</v>
      </c>
      <c r="J1012" s="1" t="s">
        <v>1508</v>
      </c>
      <c r="K1012" s="1" t="s">
        <v>1509</v>
      </c>
      <c r="L1012" s="1" t="s">
        <v>1510</v>
      </c>
      <c r="M1012" s="1">
        <v>1</v>
      </c>
    </row>
    <row r="1013" spans="1:13" ht="15.75" x14ac:dyDescent="0.3">
      <c r="A1013" s="1" t="s">
        <v>1353</v>
      </c>
      <c r="J1013" s="1" t="s">
        <v>1511</v>
      </c>
      <c r="K1013" s="1" t="s">
        <v>1509</v>
      </c>
      <c r="L1013" s="1" t="s">
        <v>1512</v>
      </c>
      <c r="M1013" s="1">
        <v>16</v>
      </c>
    </row>
    <row r="1014" spans="1:13" ht="15.75" x14ac:dyDescent="0.3">
      <c r="A1014" s="1" t="s">
        <v>1361</v>
      </c>
      <c r="J1014" s="1" t="s">
        <v>1511</v>
      </c>
      <c r="K1014" s="1" t="s">
        <v>1509</v>
      </c>
      <c r="L1014" s="1" t="s">
        <v>1510</v>
      </c>
      <c r="M1014" s="1">
        <v>19</v>
      </c>
    </row>
    <row r="1015" spans="1:13" ht="15.75" x14ac:dyDescent="0.3">
      <c r="A1015" s="1" t="s">
        <v>1324</v>
      </c>
      <c r="J1015" s="1" t="s">
        <v>1511</v>
      </c>
      <c r="K1015" s="1" t="s">
        <v>1509</v>
      </c>
      <c r="L1015" s="1" t="s">
        <v>1512</v>
      </c>
      <c r="M1015" s="1">
        <v>6</v>
      </c>
    </row>
    <row r="1016" spans="1:13" ht="15.75" x14ac:dyDescent="0.3">
      <c r="A1016" s="1" t="s">
        <v>1362</v>
      </c>
      <c r="J1016" s="1" t="s">
        <v>1508</v>
      </c>
      <c r="K1016" s="1" t="s">
        <v>1509</v>
      </c>
      <c r="L1016" s="1" t="s">
        <v>1512</v>
      </c>
      <c r="M1016" s="1">
        <v>11</v>
      </c>
    </row>
    <row r="1017" spans="1:13" ht="15.75" x14ac:dyDescent="0.3">
      <c r="A1017" s="1" t="s">
        <v>1361</v>
      </c>
      <c r="J1017" s="1" t="s">
        <v>1511</v>
      </c>
      <c r="K1017" s="1" t="s">
        <v>1514</v>
      </c>
      <c r="L1017" s="1" t="s">
        <v>1510</v>
      </c>
      <c r="M1017" s="1">
        <v>21</v>
      </c>
    </row>
    <row r="1018" spans="1:13" ht="15.75" x14ac:dyDescent="0.3">
      <c r="A1018" s="1" t="s">
        <v>1286</v>
      </c>
      <c r="J1018" s="1" t="s">
        <v>1511</v>
      </c>
      <c r="K1018" s="1" t="s">
        <v>1509</v>
      </c>
      <c r="L1018" s="1" t="s">
        <v>1512</v>
      </c>
      <c r="M1018" s="1">
        <v>8</v>
      </c>
    </row>
    <row r="1019" spans="1:13" ht="15.75" x14ac:dyDescent="0.3">
      <c r="A1019" s="1" t="s">
        <v>1306</v>
      </c>
      <c r="J1019" s="1" t="s">
        <v>1511</v>
      </c>
      <c r="K1019" s="1" t="s">
        <v>1509</v>
      </c>
      <c r="L1019" s="1" t="s">
        <v>1512</v>
      </c>
      <c r="M1019" s="1">
        <v>26</v>
      </c>
    </row>
    <row r="1020" spans="1:13" ht="15.75" x14ac:dyDescent="0.3">
      <c r="A1020" s="1" t="s">
        <v>1286</v>
      </c>
      <c r="J1020" s="1" t="s">
        <v>1511</v>
      </c>
      <c r="K1020" s="1" t="s">
        <v>1509</v>
      </c>
      <c r="L1020" s="1" t="s">
        <v>1512</v>
      </c>
      <c r="M1020" s="1">
        <v>3</v>
      </c>
    </row>
    <row r="1021" spans="1:13" ht="15.75" x14ac:dyDescent="0.3">
      <c r="A1021" s="1" t="s">
        <v>1326</v>
      </c>
      <c r="J1021" s="1" t="s">
        <v>1511</v>
      </c>
      <c r="K1021" s="1" t="s">
        <v>1509</v>
      </c>
      <c r="L1021" s="1" t="s">
        <v>1512</v>
      </c>
      <c r="M1021" s="1">
        <v>1</v>
      </c>
    </row>
    <row r="1022" spans="1:13" ht="15.75" x14ac:dyDescent="0.3">
      <c r="A1022" s="1" t="s">
        <v>1286</v>
      </c>
      <c r="J1022" s="1" t="s">
        <v>1511</v>
      </c>
      <c r="K1022" s="1" t="s">
        <v>1509</v>
      </c>
      <c r="L1022" s="1" t="s">
        <v>1512</v>
      </c>
      <c r="M1022" s="1">
        <v>22</v>
      </c>
    </row>
    <row r="1023" spans="1:13" ht="15.75" x14ac:dyDescent="0.3">
      <c r="A1023" s="1" t="s">
        <v>1326</v>
      </c>
      <c r="J1023" s="1" t="s">
        <v>1511</v>
      </c>
      <c r="K1023" s="1" t="s">
        <v>1509</v>
      </c>
      <c r="L1023" s="1" t="s">
        <v>1512</v>
      </c>
      <c r="M1023" s="1">
        <v>1</v>
      </c>
    </row>
    <row r="1024" spans="1:13" ht="15.75" x14ac:dyDescent="0.3">
      <c r="A1024" s="1" t="s">
        <v>1326</v>
      </c>
      <c r="J1024" s="1" t="s">
        <v>1511</v>
      </c>
      <c r="K1024" s="1" t="s">
        <v>1509</v>
      </c>
      <c r="L1024" s="1" t="s">
        <v>1512</v>
      </c>
      <c r="M1024" s="1">
        <v>1</v>
      </c>
    </row>
    <row r="1025" spans="1:13" ht="15.75" x14ac:dyDescent="0.3">
      <c r="A1025" s="1" t="s">
        <v>1307</v>
      </c>
      <c r="J1025" s="1" t="s">
        <v>1511</v>
      </c>
      <c r="K1025" s="1" t="s">
        <v>1509</v>
      </c>
      <c r="L1025" s="1" t="s">
        <v>1512</v>
      </c>
      <c r="M1025" s="1">
        <v>26</v>
      </c>
    </row>
    <row r="1026" spans="1:13" ht="15.75" x14ac:dyDescent="0.3">
      <c r="A1026" s="1" t="s">
        <v>1326</v>
      </c>
      <c r="J1026" s="1" t="s">
        <v>1511</v>
      </c>
      <c r="K1026" s="1" t="s">
        <v>1509</v>
      </c>
      <c r="L1026" s="1" t="s">
        <v>1512</v>
      </c>
      <c r="M1026" s="1">
        <v>1</v>
      </c>
    </row>
    <row r="1027" spans="1:13" ht="15.75" x14ac:dyDescent="0.3">
      <c r="A1027" s="1" t="s">
        <v>1286</v>
      </c>
      <c r="J1027" s="1" t="s">
        <v>1511</v>
      </c>
      <c r="K1027" s="1" t="s">
        <v>1509</v>
      </c>
      <c r="L1027" s="1" t="s">
        <v>1512</v>
      </c>
      <c r="M1027" s="1">
        <v>2</v>
      </c>
    </row>
    <row r="1028" spans="1:13" ht="15.75" x14ac:dyDescent="0.3">
      <c r="A1028" s="1" t="s">
        <v>1326</v>
      </c>
      <c r="J1028" s="1" t="s">
        <v>1511</v>
      </c>
      <c r="K1028" s="1" t="s">
        <v>1509</v>
      </c>
      <c r="L1028" s="1" t="s">
        <v>1512</v>
      </c>
      <c r="M1028" s="1">
        <v>1</v>
      </c>
    </row>
    <row r="1029" spans="1:13" ht="15.75" x14ac:dyDescent="0.3">
      <c r="A1029" s="1" t="s">
        <v>1308</v>
      </c>
      <c r="J1029" s="1" t="s">
        <v>1508</v>
      </c>
      <c r="K1029" s="1" t="s">
        <v>1509</v>
      </c>
      <c r="L1029" s="1" t="s">
        <v>1512</v>
      </c>
      <c r="M1029" s="1">
        <v>20</v>
      </c>
    </row>
    <row r="1030" spans="1:13" ht="15.75" x14ac:dyDescent="0.3">
      <c r="A1030" s="1" t="s">
        <v>1279</v>
      </c>
      <c r="J1030" s="1" t="s">
        <v>1511</v>
      </c>
      <c r="K1030" s="1" t="s">
        <v>1509</v>
      </c>
      <c r="L1030" s="1" t="s">
        <v>1512</v>
      </c>
      <c r="M1030" s="1">
        <v>5</v>
      </c>
    </row>
    <row r="1031" spans="1:13" ht="15.75" x14ac:dyDescent="0.3">
      <c r="A1031" s="1" t="s">
        <v>1277</v>
      </c>
      <c r="J1031" s="1" t="s">
        <v>1511</v>
      </c>
      <c r="K1031" s="1" t="s">
        <v>1509</v>
      </c>
      <c r="L1031" s="1" t="s">
        <v>1512</v>
      </c>
      <c r="M1031" s="1">
        <v>5</v>
      </c>
    </row>
    <row r="1032" spans="1:13" ht="15.75" x14ac:dyDescent="0.3">
      <c r="A1032" s="1" t="s">
        <v>1277</v>
      </c>
      <c r="J1032" s="1" t="s">
        <v>1511</v>
      </c>
      <c r="K1032" s="1" t="s">
        <v>1509</v>
      </c>
      <c r="L1032" s="1" t="s">
        <v>1512</v>
      </c>
      <c r="M1032" s="1">
        <v>5</v>
      </c>
    </row>
    <row r="1033" spans="1:13" ht="15.75" x14ac:dyDescent="0.3">
      <c r="A1033" s="1" t="s">
        <v>1363</v>
      </c>
      <c r="J1033" s="1" t="s">
        <v>1511</v>
      </c>
      <c r="K1033" s="1" t="s">
        <v>1509</v>
      </c>
      <c r="L1033" s="1" t="s">
        <v>1512</v>
      </c>
      <c r="M1033" s="1">
        <v>98</v>
      </c>
    </row>
    <row r="1034" spans="1:13" ht="15.75" x14ac:dyDescent="0.3">
      <c r="A1034" s="1" t="s">
        <v>1306</v>
      </c>
      <c r="J1034" s="1" t="s">
        <v>1508</v>
      </c>
      <c r="K1034" s="1" t="s">
        <v>1509</v>
      </c>
      <c r="L1034" s="1" t="s">
        <v>1512</v>
      </c>
      <c r="M1034" s="1">
        <v>12</v>
      </c>
    </row>
    <row r="1035" spans="1:13" ht="15.75" x14ac:dyDescent="0.3">
      <c r="A1035" s="1" t="s">
        <v>1306</v>
      </c>
      <c r="J1035" s="1" t="s">
        <v>1508</v>
      </c>
      <c r="K1035" s="1" t="s">
        <v>1509</v>
      </c>
      <c r="L1035" s="1" t="s">
        <v>1512</v>
      </c>
      <c r="M1035" s="1">
        <v>12</v>
      </c>
    </row>
    <row r="1036" spans="1:13" ht="15.75" x14ac:dyDescent="0.3">
      <c r="A1036" s="1" t="s">
        <v>1326</v>
      </c>
      <c r="J1036" s="1" t="s">
        <v>1508</v>
      </c>
      <c r="K1036" s="1" t="s">
        <v>1509</v>
      </c>
      <c r="L1036" s="1" t="s">
        <v>1510</v>
      </c>
      <c r="M1036" s="1">
        <v>2</v>
      </c>
    </row>
    <row r="1037" spans="1:13" ht="15.75" x14ac:dyDescent="0.3">
      <c r="A1037" s="1" t="s">
        <v>1306</v>
      </c>
      <c r="J1037" s="1" t="s">
        <v>1508</v>
      </c>
      <c r="K1037" s="1" t="s">
        <v>1509</v>
      </c>
      <c r="L1037" s="1" t="s">
        <v>1512</v>
      </c>
      <c r="M1037" s="1">
        <v>12</v>
      </c>
    </row>
    <row r="1038" spans="1:13" ht="15.75" x14ac:dyDescent="0.3">
      <c r="A1038" s="1" t="s">
        <v>1306</v>
      </c>
      <c r="J1038" s="1" t="s">
        <v>1508</v>
      </c>
      <c r="K1038" s="1" t="s">
        <v>1509</v>
      </c>
      <c r="L1038" s="1" t="s">
        <v>1512</v>
      </c>
      <c r="M1038" s="1">
        <v>12</v>
      </c>
    </row>
    <row r="1039" spans="1:13" ht="15.75" x14ac:dyDescent="0.3">
      <c r="A1039" s="1" t="s">
        <v>1306</v>
      </c>
      <c r="J1039" s="1" t="s">
        <v>1508</v>
      </c>
      <c r="K1039" s="1" t="s">
        <v>1509</v>
      </c>
      <c r="L1039" s="1" t="s">
        <v>1512</v>
      </c>
      <c r="M1039" s="1">
        <v>60</v>
      </c>
    </row>
    <row r="1040" spans="1:13" ht="15.75" x14ac:dyDescent="0.3">
      <c r="A1040" s="1" t="s">
        <v>1306</v>
      </c>
      <c r="J1040" s="1" t="s">
        <v>1508</v>
      </c>
      <c r="K1040" s="1" t="s">
        <v>1509</v>
      </c>
      <c r="L1040" s="1" t="s">
        <v>1512</v>
      </c>
      <c r="M1040" s="1">
        <v>12</v>
      </c>
    </row>
    <row r="1041" spans="1:13" ht="15.75" x14ac:dyDescent="0.3">
      <c r="A1041" s="1" t="s">
        <v>1326</v>
      </c>
      <c r="J1041" s="1" t="s">
        <v>1508</v>
      </c>
      <c r="K1041" s="1" t="s">
        <v>1509</v>
      </c>
      <c r="L1041" s="1" t="s">
        <v>1510</v>
      </c>
      <c r="M1041" s="1">
        <v>2</v>
      </c>
    </row>
    <row r="1042" spans="1:13" ht="15.75" x14ac:dyDescent="0.3">
      <c r="A1042" s="1" t="s">
        <v>1306</v>
      </c>
      <c r="J1042" s="1" t="s">
        <v>1508</v>
      </c>
      <c r="K1042" s="1" t="s">
        <v>1509</v>
      </c>
      <c r="L1042" s="1" t="s">
        <v>1512</v>
      </c>
      <c r="M1042" s="1">
        <v>12</v>
      </c>
    </row>
    <row r="1043" spans="1:13" ht="15.75" x14ac:dyDescent="0.3">
      <c r="A1043" s="1" t="s">
        <v>1364</v>
      </c>
      <c r="J1043" s="1" t="s">
        <v>1508</v>
      </c>
      <c r="K1043" s="1" t="s">
        <v>1514</v>
      </c>
      <c r="L1043" s="1" t="s">
        <v>1513</v>
      </c>
      <c r="M1043" s="1">
        <v>1</v>
      </c>
    </row>
    <row r="1044" spans="1:13" ht="15.75" x14ac:dyDescent="0.3">
      <c r="A1044" s="1" t="s">
        <v>1365</v>
      </c>
      <c r="J1044" s="1" t="s">
        <v>1511</v>
      </c>
      <c r="K1044" s="1" t="s">
        <v>1509</v>
      </c>
      <c r="L1044" s="1" t="s">
        <v>1513</v>
      </c>
      <c r="M1044" s="1">
        <v>114</v>
      </c>
    </row>
    <row r="1045" spans="1:13" ht="15.75" x14ac:dyDescent="0.3">
      <c r="A1045" s="1" t="s">
        <v>1273</v>
      </c>
      <c r="J1045" s="1" t="s">
        <v>1511</v>
      </c>
      <c r="K1045" s="1" t="s">
        <v>1509</v>
      </c>
      <c r="L1045" s="1" t="s">
        <v>1512</v>
      </c>
      <c r="M1045" s="1">
        <v>5</v>
      </c>
    </row>
    <row r="1046" spans="1:13" ht="15.75" x14ac:dyDescent="0.3">
      <c r="A1046" s="1" t="s">
        <v>1326</v>
      </c>
      <c r="J1046" s="1" t="s">
        <v>1508</v>
      </c>
      <c r="K1046" s="1" t="s">
        <v>1509</v>
      </c>
      <c r="L1046" s="1" t="s">
        <v>1510</v>
      </c>
      <c r="M1046" s="1">
        <v>1</v>
      </c>
    </row>
    <row r="1047" spans="1:13" ht="15.75" x14ac:dyDescent="0.3">
      <c r="A1047" s="1" t="s">
        <v>1334</v>
      </c>
      <c r="J1047" s="1" t="s">
        <v>1511</v>
      </c>
      <c r="K1047" s="1" t="s">
        <v>1509</v>
      </c>
      <c r="L1047" s="1" t="s">
        <v>1512</v>
      </c>
      <c r="M1047" s="1">
        <v>110</v>
      </c>
    </row>
    <row r="1048" spans="1:13" ht="15.75" x14ac:dyDescent="0.3">
      <c r="A1048" s="1" t="s">
        <v>1306</v>
      </c>
      <c r="J1048" s="1" t="s">
        <v>1511</v>
      </c>
      <c r="K1048" s="1" t="s">
        <v>1514</v>
      </c>
      <c r="L1048" s="1" t="s">
        <v>1512</v>
      </c>
      <c r="M1048" s="1">
        <v>12</v>
      </c>
    </row>
    <row r="1049" spans="1:13" ht="15.75" x14ac:dyDescent="0.3">
      <c r="A1049" s="1" t="s">
        <v>1311</v>
      </c>
      <c r="J1049" s="1" t="s">
        <v>1511</v>
      </c>
      <c r="K1049" s="1" t="s">
        <v>1514</v>
      </c>
      <c r="L1049" s="1" t="s">
        <v>1510</v>
      </c>
      <c r="M1049" s="1">
        <v>1</v>
      </c>
    </row>
    <row r="1050" spans="1:13" ht="15.75" x14ac:dyDescent="0.3">
      <c r="A1050" s="1" t="s">
        <v>1334</v>
      </c>
      <c r="J1050" s="1" t="s">
        <v>1511</v>
      </c>
      <c r="K1050" s="1" t="s">
        <v>1509</v>
      </c>
      <c r="L1050" s="1" t="s">
        <v>1512</v>
      </c>
      <c r="M1050" s="1">
        <v>180</v>
      </c>
    </row>
    <row r="1051" spans="1:13" ht="15.75" x14ac:dyDescent="0.3">
      <c r="A1051" s="1" t="s">
        <v>1355</v>
      </c>
      <c r="J1051" s="1" t="s">
        <v>1511</v>
      </c>
      <c r="K1051" s="1" t="s">
        <v>1509</v>
      </c>
      <c r="L1051" s="1" t="s">
        <v>1510</v>
      </c>
      <c r="M1051" s="1">
        <v>1</v>
      </c>
    </row>
    <row r="1052" spans="1:13" ht="15.75" x14ac:dyDescent="0.3">
      <c r="A1052" s="1" t="s">
        <v>1312</v>
      </c>
      <c r="J1052" s="1" t="s">
        <v>1511</v>
      </c>
      <c r="K1052" s="1" t="s">
        <v>1514</v>
      </c>
      <c r="L1052" s="1" t="s">
        <v>1513</v>
      </c>
      <c r="M1052" s="1">
        <v>4</v>
      </c>
    </row>
    <row r="1053" spans="1:13" ht="15.75" x14ac:dyDescent="0.3">
      <c r="A1053" s="1" t="s">
        <v>1317</v>
      </c>
      <c r="J1053" s="1" t="s">
        <v>1508</v>
      </c>
      <c r="K1053" s="1" t="s">
        <v>1509</v>
      </c>
      <c r="L1053" s="1" t="s">
        <v>1510</v>
      </c>
      <c r="M1053" s="1">
        <v>3</v>
      </c>
    </row>
    <row r="1054" spans="1:13" ht="15.75" x14ac:dyDescent="0.3">
      <c r="A1054" s="1" t="s">
        <v>1318</v>
      </c>
      <c r="J1054" s="1" t="s">
        <v>1511</v>
      </c>
      <c r="K1054" s="1" t="s">
        <v>1509</v>
      </c>
      <c r="L1054" s="1" t="s">
        <v>1512</v>
      </c>
      <c r="M1054" s="1">
        <v>1</v>
      </c>
    </row>
    <row r="1055" spans="1:13" ht="15.75" x14ac:dyDescent="0.3">
      <c r="A1055" s="1" t="s">
        <v>1334</v>
      </c>
      <c r="J1055" s="1" t="s">
        <v>1511</v>
      </c>
      <c r="K1055" s="1" t="s">
        <v>1509</v>
      </c>
      <c r="L1055" s="1" t="s">
        <v>1512</v>
      </c>
      <c r="M1055" s="1">
        <v>150</v>
      </c>
    </row>
    <row r="1056" spans="1:13" ht="15.75" x14ac:dyDescent="0.3">
      <c r="A1056" s="1" t="s">
        <v>1360</v>
      </c>
      <c r="J1056" s="1" t="s">
        <v>1508</v>
      </c>
      <c r="K1056" s="1" t="s">
        <v>1509</v>
      </c>
      <c r="L1056" s="1" t="s">
        <v>1512</v>
      </c>
      <c r="M1056" s="1">
        <v>7</v>
      </c>
    </row>
    <row r="1057" spans="1:13" ht="15.75" x14ac:dyDescent="0.3">
      <c r="A1057" s="1" t="s">
        <v>1325</v>
      </c>
      <c r="J1057" s="1" t="s">
        <v>1511</v>
      </c>
      <c r="K1057" s="1" t="s">
        <v>1509</v>
      </c>
      <c r="L1057" s="1" t="s">
        <v>1510</v>
      </c>
      <c r="M1057" s="1">
        <v>1</v>
      </c>
    </row>
    <row r="1058" spans="1:13" ht="15.75" x14ac:dyDescent="0.3">
      <c r="A1058" s="1" t="s">
        <v>1325</v>
      </c>
      <c r="J1058" s="1" t="s">
        <v>1511</v>
      </c>
      <c r="K1058" s="1" t="s">
        <v>1509</v>
      </c>
      <c r="L1058" s="1" t="s">
        <v>1510</v>
      </c>
      <c r="M1058" s="1">
        <v>3</v>
      </c>
    </row>
    <row r="1059" spans="1:13" ht="15.75" x14ac:dyDescent="0.3">
      <c r="A1059" s="1" t="s">
        <v>1325</v>
      </c>
      <c r="J1059" s="1" t="s">
        <v>1511</v>
      </c>
      <c r="K1059" s="1" t="s">
        <v>1509</v>
      </c>
      <c r="L1059" s="1" t="s">
        <v>1513</v>
      </c>
      <c r="M1059" s="1">
        <v>1</v>
      </c>
    </row>
    <row r="1060" spans="1:13" ht="15.75" x14ac:dyDescent="0.3">
      <c r="A1060" s="1" t="s">
        <v>1325</v>
      </c>
      <c r="J1060" s="1" t="s">
        <v>1511</v>
      </c>
      <c r="K1060" s="1" t="s">
        <v>1509</v>
      </c>
      <c r="L1060" s="1" t="s">
        <v>1513</v>
      </c>
      <c r="M1060" s="1">
        <v>1</v>
      </c>
    </row>
    <row r="1061" spans="1:13" ht="15.75" x14ac:dyDescent="0.3">
      <c r="A1061" s="1" t="s">
        <v>1325</v>
      </c>
      <c r="J1061" s="1" t="s">
        <v>1511</v>
      </c>
      <c r="K1061" s="1" t="s">
        <v>1509</v>
      </c>
      <c r="L1061" s="1" t="s">
        <v>1510</v>
      </c>
      <c r="M1061" s="1">
        <v>1</v>
      </c>
    </row>
    <row r="1062" spans="1:13" ht="15.75" x14ac:dyDescent="0.3">
      <c r="A1062" s="1" t="s">
        <v>1325</v>
      </c>
      <c r="J1062" s="1" t="s">
        <v>1511</v>
      </c>
      <c r="K1062" s="1" t="s">
        <v>1509</v>
      </c>
      <c r="L1062" s="1" t="s">
        <v>1510</v>
      </c>
      <c r="M1062" s="1">
        <v>2</v>
      </c>
    </row>
    <row r="1063" spans="1:13" ht="15.75" x14ac:dyDescent="0.3">
      <c r="A1063" s="1" t="s">
        <v>1334</v>
      </c>
      <c r="J1063" s="1" t="s">
        <v>1511</v>
      </c>
      <c r="K1063" s="1" t="s">
        <v>1509</v>
      </c>
      <c r="L1063" s="1" t="s">
        <v>1512</v>
      </c>
      <c r="M1063" s="1">
        <v>150</v>
      </c>
    </row>
    <row r="1064" spans="1:13" ht="15.75" x14ac:dyDescent="0.3">
      <c r="A1064" s="1" t="s">
        <v>1341</v>
      </c>
      <c r="J1064" s="1" t="s">
        <v>1511</v>
      </c>
      <c r="K1064" s="1" t="s">
        <v>1509</v>
      </c>
      <c r="L1064" s="1" t="s">
        <v>1512</v>
      </c>
      <c r="M1064" s="1">
        <v>15</v>
      </c>
    </row>
    <row r="1065" spans="1:13" ht="15.75" x14ac:dyDescent="0.3">
      <c r="A1065" s="1" t="s">
        <v>1341</v>
      </c>
      <c r="J1065" s="1" t="s">
        <v>1511</v>
      </c>
      <c r="K1065" s="1" t="s">
        <v>1509</v>
      </c>
      <c r="L1065" s="1" t="s">
        <v>1512</v>
      </c>
      <c r="M1065" s="1">
        <v>19</v>
      </c>
    </row>
    <row r="1066" spans="1:13" ht="15.75" x14ac:dyDescent="0.3">
      <c r="A1066" s="1" t="s">
        <v>1341</v>
      </c>
      <c r="J1066" s="1" t="s">
        <v>1511</v>
      </c>
      <c r="K1066" s="1" t="s">
        <v>1509</v>
      </c>
      <c r="L1066" s="1" t="s">
        <v>1512</v>
      </c>
      <c r="M1066" s="1">
        <v>60</v>
      </c>
    </row>
    <row r="1067" spans="1:13" ht="15.75" x14ac:dyDescent="0.3">
      <c r="A1067" s="1" t="s">
        <v>1341</v>
      </c>
      <c r="J1067" s="1" t="s">
        <v>1511</v>
      </c>
      <c r="K1067" s="1" t="s">
        <v>1509</v>
      </c>
      <c r="L1067" s="1" t="s">
        <v>1512</v>
      </c>
      <c r="M1067" s="1">
        <v>20</v>
      </c>
    </row>
    <row r="1068" spans="1:13" ht="15.75" x14ac:dyDescent="0.3">
      <c r="A1068" s="1" t="s">
        <v>1341</v>
      </c>
      <c r="J1068" s="1" t="s">
        <v>1511</v>
      </c>
      <c r="K1068" s="1" t="s">
        <v>1509</v>
      </c>
      <c r="L1068" s="1" t="s">
        <v>1512</v>
      </c>
      <c r="M1068" s="1">
        <v>13</v>
      </c>
    </row>
    <row r="1069" spans="1:13" ht="15.75" x14ac:dyDescent="0.3">
      <c r="A1069" s="1" t="s">
        <v>1341</v>
      </c>
      <c r="J1069" s="1" t="s">
        <v>1511</v>
      </c>
      <c r="K1069" s="1" t="s">
        <v>1509</v>
      </c>
      <c r="L1069" s="1" t="s">
        <v>1512</v>
      </c>
      <c r="M1069" s="1">
        <v>11</v>
      </c>
    </row>
    <row r="1070" spans="1:13" ht="15.75" x14ac:dyDescent="0.3">
      <c r="A1070" s="1" t="s">
        <v>1360</v>
      </c>
      <c r="J1070" s="1" t="s">
        <v>1508</v>
      </c>
      <c r="K1070" s="1" t="s">
        <v>1509</v>
      </c>
      <c r="L1070" s="1" t="s">
        <v>1512</v>
      </c>
      <c r="M1070" s="1">
        <v>7</v>
      </c>
    </row>
    <row r="1071" spans="1:13" ht="15.75" x14ac:dyDescent="0.3">
      <c r="A1071" s="1" t="s">
        <v>1360</v>
      </c>
      <c r="J1071" s="1" t="s">
        <v>1508</v>
      </c>
      <c r="K1071" s="1" t="s">
        <v>1509</v>
      </c>
      <c r="L1071" s="1" t="s">
        <v>1512</v>
      </c>
      <c r="M1071" s="1">
        <v>7</v>
      </c>
    </row>
    <row r="1072" spans="1:13" ht="15.75" x14ac:dyDescent="0.3">
      <c r="A1072" s="1" t="s">
        <v>1263</v>
      </c>
      <c r="J1072" s="1" t="s">
        <v>1508</v>
      </c>
      <c r="K1072" s="1" t="s">
        <v>1509</v>
      </c>
      <c r="L1072" s="1" t="s">
        <v>1510</v>
      </c>
      <c r="M1072" s="1">
        <v>1</v>
      </c>
    </row>
    <row r="1073" spans="1:13" ht="15.75" x14ac:dyDescent="0.3">
      <c r="A1073" s="1" t="s">
        <v>1263</v>
      </c>
      <c r="J1073" s="1" t="s">
        <v>1508</v>
      </c>
      <c r="K1073" s="1" t="s">
        <v>1509</v>
      </c>
      <c r="L1073" s="1" t="s">
        <v>1510</v>
      </c>
      <c r="M1073" s="1">
        <v>1</v>
      </c>
    </row>
    <row r="1074" spans="1:13" ht="15.75" x14ac:dyDescent="0.3">
      <c r="A1074" s="1" t="s">
        <v>1282</v>
      </c>
      <c r="J1074" s="1" t="s">
        <v>1511</v>
      </c>
      <c r="K1074" s="1" t="s">
        <v>1509</v>
      </c>
      <c r="L1074" s="1" t="s">
        <v>1512</v>
      </c>
      <c r="M1074" s="1">
        <v>3</v>
      </c>
    </row>
    <row r="1075" spans="1:13" ht="15.75" x14ac:dyDescent="0.3">
      <c r="A1075" s="1" t="s">
        <v>1362</v>
      </c>
      <c r="J1075" s="1" t="s">
        <v>1508</v>
      </c>
      <c r="K1075" s="1" t="s">
        <v>1509</v>
      </c>
      <c r="L1075" s="1" t="s">
        <v>1512</v>
      </c>
      <c r="M1075" s="1">
        <v>2</v>
      </c>
    </row>
    <row r="1076" spans="1:13" ht="15.75" x14ac:dyDescent="0.3">
      <c r="A1076" s="1" t="s">
        <v>1341</v>
      </c>
      <c r="J1076" s="1" t="s">
        <v>1511</v>
      </c>
      <c r="K1076" s="1" t="s">
        <v>1509</v>
      </c>
      <c r="L1076" s="1" t="s">
        <v>1512</v>
      </c>
      <c r="M1076" s="1">
        <v>49</v>
      </c>
    </row>
    <row r="1077" spans="1:13" ht="15.75" x14ac:dyDescent="0.3">
      <c r="A1077" s="1" t="s">
        <v>1341</v>
      </c>
      <c r="J1077" s="1" t="s">
        <v>1511</v>
      </c>
      <c r="K1077" s="1" t="s">
        <v>1509</v>
      </c>
      <c r="L1077" s="1" t="s">
        <v>1512</v>
      </c>
      <c r="M1077" s="1">
        <v>13</v>
      </c>
    </row>
    <row r="1078" spans="1:13" ht="15.75" x14ac:dyDescent="0.3">
      <c r="A1078" s="1" t="s">
        <v>1267</v>
      </c>
      <c r="J1078" s="1" t="s">
        <v>1511</v>
      </c>
      <c r="K1078" s="1" t="s">
        <v>1509</v>
      </c>
      <c r="L1078" s="1" t="s">
        <v>1512</v>
      </c>
      <c r="M1078" s="1">
        <v>1</v>
      </c>
    </row>
    <row r="1079" spans="1:13" ht="15.75" x14ac:dyDescent="0.3">
      <c r="A1079" s="1" t="s">
        <v>1267</v>
      </c>
      <c r="J1079" s="1" t="s">
        <v>1511</v>
      </c>
      <c r="K1079" s="1" t="s">
        <v>1509</v>
      </c>
      <c r="L1079" s="1" t="s">
        <v>1512</v>
      </c>
      <c r="M1079" s="1">
        <v>1</v>
      </c>
    </row>
    <row r="1080" spans="1:13" ht="15.75" x14ac:dyDescent="0.3">
      <c r="A1080" s="1" t="s">
        <v>1267</v>
      </c>
      <c r="J1080" s="1" t="s">
        <v>1511</v>
      </c>
      <c r="K1080" s="1" t="s">
        <v>1509</v>
      </c>
      <c r="L1080" s="1" t="s">
        <v>1512</v>
      </c>
      <c r="M1080" s="1">
        <v>1</v>
      </c>
    </row>
    <row r="1081" spans="1:13" ht="15.75" x14ac:dyDescent="0.3">
      <c r="A1081" s="1" t="s">
        <v>1267</v>
      </c>
      <c r="J1081" s="1" t="s">
        <v>1511</v>
      </c>
      <c r="K1081" s="1" t="s">
        <v>1509</v>
      </c>
      <c r="L1081" s="1" t="s">
        <v>1512</v>
      </c>
      <c r="M1081" s="1">
        <v>2</v>
      </c>
    </row>
    <row r="1082" spans="1:13" ht="15.75" x14ac:dyDescent="0.3">
      <c r="A1082" s="1" t="s">
        <v>1362</v>
      </c>
      <c r="J1082" s="1" t="s">
        <v>1508</v>
      </c>
      <c r="K1082" s="1" t="s">
        <v>1514</v>
      </c>
      <c r="L1082" s="1" t="s">
        <v>1513</v>
      </c>
      <c r="M1082" s="1">
        <v>11</v>
      </c>
    </row>
    <row r="1083" spans="1:13" ht="15.75" x14ac:dyDescent="0.3">
      <c r="A1083" s="1" t="s">
        <v>1282</v>
      </c>
      <c r="J1083" s="1" t="s">
        <v>1511</v>
      </c>
      <c r="K1083" s="1" t="s">
        <v>1509</v>
      </c>
      <c r="L1083" s="1" t="s">
        <v>1512</v>
      </c>
      <c r="M1083" s="1">
        <v>12</v>
      </c>
    </row>
    <row r="1084" spans="1:13" ht="15.75" x14ac:dyDescent="0.3">
      <c r="A1084" s="1" t="s">
        <v>1282</v>
      </c>
      <c r="J1084" s="1" t="s">
        <v>1511</v>
      </c>
      <c r="K1084" s="1" t="s">
        <v>1509</v>
      </c>
      <c r="L1084" s="1" t="s">
        <v>1512</v>
      </c>
      <c r="M1084" s="1">
        <v>4</v>
      </c>
    </row>
    <row r="1085" spans="1:13" ht="15.75" x14ac:dyDescent="0.3">
      <c r="A1085" s="1" t="s">
        <v>1324</v>
      </c>
      <c r="J1085" s="1" t="s">
        <v>1511</v>
      </c>
      <c r="K1085" s="1" t="s">
        <v>1509</v>
      </c>
      <c r="L1085" s="1" t="s">
        <v>1512</v>
      </c>
      <c r="M1085" s="1">
        <v>2</v>
      </c>
    </row>
    <row r="1086" spans="1:13" ht="15.75" x14ac:dyDescent="0.3">
      <c r="A1086" s="1" t="s">
        <v>1324</v>
      </c>
      <c r="J1086" s="1" t="s">
        <v>1511</v>
      </c>
      <c r="K1086" s="1" t="s">
        <v>1509</v>
      </c>
      <c r="L1086" s="1" t="s">
        <v>1512</v>
      </c>
      <c r="M1086" s="1">
        <v>2</v>
      </c>
    </row>
    <row r="1087" spans="1:13" ht="15.75" x14ac:dyDescent="0.3">
      <c r="A1087" s="1" t="s">
        <v>1319</v>
      </c>
      <c r="J1087" s="1" t="s">
        <v>1511</v>
      </c>
      <c r="K1087" s="1" t="s">
        <v>1509</v>
      </c>
      <c r="L1087" s="1" t="s">
        <v>1512</v>
      </c>
      <c r="M1087" s="1">
        <v>2</v>
      </c>
    </row>
    <row r="1088" spans="1:13" ht="15.75" x14ac:dyDescent="0.3">
      <c r="A1088" s="1" t="s">
        <v>1273</v>
      </c>
      <c r="J1088" s="1" t="s">
        <v>1511</v>
      </c>
      <c r="K1088" s="1" t="s">
        <v>1509</v>
      </c>
      <c r="L1088" s="1" t="s">
        <v>1512</v>
      </c>
      <c r="M1088" s="1">
        <v>1</v>
      </c>
    </row>
    <row r="1089" spans="1:13" ht="15.75" x14ac:dyDescent="0.3">
      <c r="A1089" s="1" t="s">
        <v>1273</v>
      </c>
      <c r="J1089" s="1" t="s">
        <v>1511</v>
      </c>
      <c r="K1089" s="1" t="s">
        <v>1509</v>
      </c>
      <c r="L1089" s="1" t="s">
        <v>1512</v>
      </c>
      <c r="M1089" s="1">
        <v>1</v>
      </c>
    </row>
    <row r="1090" spans="1:13" ht="15.75" x14ac:dyDescent="0.3">
      <c r="A1090" s="1" t="s">
        <v>1262</v>
      </c>
      <c r="J1090" s="1" t="s">
        <v>1511</v>
      </c>
      <c r="K1090" s="1" t="s">
        <v>1514</v>
      </c>
      <c r="L1090" s="1" t="s">
        <v>1510</v>
      </c>
      <c r="M1090" s="1">
        <v>1</v>
      </c>
    </row>
    <row r="1091" spans="1:13" ht="15.75" x14ac:dyDescent="0.3">
      <c r="A1091" s="1" t="s">
        <v>1275</v>
      </c>
      <c r="J1091" s="1" t="s">
        <v>1511</v>
      </c>
      <c r="K1091" s="1" t="s">
        <v>1509</v>
      </c>
      <c r="L1091" s="1" t="s">
        <v>1512</v>
      </c>
      <c r="M1091" s="1">
        <v>1</v>
      </c>
    </row>
    <row r="1092" spans="1:13" ht="15.75" x14ac:dyDescent="0.3">
      <c r="A1092" s="1" t="s">
        <v>1275</v>
      </c>
      <c r="J1092" s="1" t="s">
        <v>1511</v>
      </c>
      <c r="K1092" s="1" t="s">
        <v>1509</v>
      </c>
      <c r="L1092" s="1" t="s">
        <v>1512</v>
      </c>
      <c r="M1092" s="1">
        <v>1</v>
      </c>
    </row>
    <row r="1093" spans="1:13" ht="15.75" x14ac:dyDescent="0.3">
      <c r="A1093" s="1" t="s">
        <v>1275</v>
      </c>
      <c r="J1093" s="1" t="s">
        <v>1511</v>
      </c>
      <c r="K1093" s="1" t="s">
        <v>1509</v>
      </c>
      <c r="L1093" s="1" t="s">
        <v>1512</v>
      </c>
      <c r="M1093" s="1">
        <v>1</v>
      </c>
    </row>
    <row r="1094" spans="1:13" ht="15.75" x14ac:dyDescent="0.3">
      <c r="A1094" s="1" t="s">
        <v>1275</v>
      </c>
      <c r="J1094" s="1" t="s">
        <v>1511</v>
      </c>
      <c r="K1094" s="1" t="s">
        <v>1509</v>
      </c>
      <c r="L1094" s="1" t="s">
        <v>1512</v>
      </c>
      <c r="M1094" s="1">
        <v>1</v>
      </c>
    </row>
    <row r="1095" spans="1:13" ht="15.75" x14ac:dyDescent="0.3">
      <c r="A1095" s="1" t="s">
        <v>1275</v>
      </c>
      <c r="J1095" s="1" t="s">
        <v>1511</v>
      </c>
      <c r="K1095" s="1" t="s">
        <v>1509</v>
      </c>
      <c r="L1095" s="1" t="s">
        <v>1512</v>
      </c>
      <c r="M1095" s="1">
        <v>1</v>
      </c>
    </row>
    <row r="1096" spans="1:13" ht="15.75" x14ac:dyDescent="0.3">
      <c r="A1096" s="1" t="s">
        <v>1328</v>
      </c>
      <c r="J1096" s="1" t="s">
        <v>1511</v>
      </c>
      <c r="K1096" s="1" t="s">
        <v>1509</v>
      </c>
      <c r="L1096" s="1" t="s">
        <v>1513</v>
      </c>
      <c r="M1096" s="1">
        <v>19</v>
      </c>
    </row>
    <row r="1097" spans="1:13" ht="15.75" x14ac:dyDescent="0.3">
      <c r="A1097" s="1" t="s">
        <v>1317</v>
      </c>
      <c r="J1097" s="1" t="s">
        <v>1508</v>
      </c>
      <c r="K1097" s="1" t="s">
        <v>1509</v>
      </c>
      <c r="L1097" s="1" t="s">
        <v>1510</v>
      </c>
      <c r="M1097" s="1">
        <v>1</v>
      </c>
    </row>
    <row r="1098" spans="1:13" ht="15.75" x14ac:dyDescent="0.3">
      <c r="A1098" s="1" t="s">
        <v>1287</v>
      </c>
      <c r="J1098" s="1" t="s">
        <v>1511</v>
      </c>
      <c r="K1098" s="1" t="s">
        <v>1509</v>
      </c>
      <c r="L1098" s="1" t="s">
        <v>1512</v>
      </c>
      <c r="M1098" s="1">
        <v>1</v>
      </c>
    </row>
    <row r="1099" spans="1:13" ht="15.75" x14ac:dyDescent="0.3">
      <c r="A1099" s="1" t="s">
        <v>1287</v>
      </c>
      <c r="J1099" s="1" t="s">
        <v>1511</v>
      </c>
      <c r="K1099" s="1" t="s">
        <v>1509</v>
      </c>
      <c r="L1099" s="1" t="s">
        <v>1512</v>
      </c>
      <c r="M1099" s="1">
        <v>1</v>
      </c>
    </row>
    <row r="1100" spans="1:13" ht="15.75" x14ac:dyDescent="0.3">
      <c r="A1100" s="1" t="s">
        <v>1287</v>
      </c>
      <c r="J1100" s="1" t="s">
        <v>1511</v>
      </c>
      <c r="K1100" s="1" t="s">
        <v>1509</v>
      </c>
      <c r="L1100" s="1" t="s">
        <v>1512</v>
      </c>
      <c r="M1100" s="1">
        <v>1</v>
      </c>
    </row>
    <row r="1101" spans="1:13" ht="15.75" x14ac:dyDescent="0.3">
      <c r="A1101" s="1" t="s">
        <v>1306</v>
      </c>
      <c r="J1101" s="1" t="s">
        <v>1511</v>
      </c>
      <c r="K1101" s="1" t="s">
        <v>1514</v>
      </c>
      <c r="L1101" s="1" t="s">
        <v>1512</v>
      </c>
      <c r="M1101" s="1">
        <v>20</v>
      </c>
    </row>
    <row r="1102" spans="1:13" ht="15.75" x14ac:dyDescent="0.3">
      <c r="A1102" s="1" t="s">
        <v>1306</v>
      </c>
      <c r="J1102" s="1" t="s">
        <v>1508</v>
      </c>
      <c r="K1102" s="1" t="s">
        <v>1509</v>
      </c>
      <c r="L1102" s="1" t="s">
        <v>1512</v>
      </c>
      <c r="M1102" s="1">
        <v>8</v>
      </c>
    </row>
    <row r="1103" spans="1:13" ht="15.75" x14ac:dyDescent="0.3">
      <c r="A1103" s="1" t="s">
        <v>1348</v>
      </c>
      <c r="J1103" s="1" t="s">
        <v>1511</v>
      </c>
      <c r="K1103" s="1" t="s">
        <v>1509</v>
      </c>
      <c r="L1103" s="1" t="s">
        <v>1512</v>
      </c>
      <c r="M1103" s="1">
        <v>7</v>
      </c>
    </row>
    <row r="1104" spans="1:13" ht="15.75" x14ac:dyDescent="0.3">
      <c r="A1104" s="1" t="s">
        <v>1306</v>
      </c>
      <c r="J1104" s="1" t="s">
        <v>1511</v>
      </c>
      <c r="K1104" s="1" t="s">
        <v>1509</v>
      </c>
      <c r="L1104" s="1" t="s">
        <v>1512</v>
      </c>
      <c r="M1104" s="1">
        <v>60</v>
      </c>
    </row>
    <row r="1105" spans="1:13" ht="15.75" x14ac:dyDescent="0.3">
      <c r="A1105" s="1" t="s">
        <v>1296</v>
      </c>
      <c r="J1105" s="1" t="s">
        <v>1508</v>
      </c>
      <c r="K1105" s="1" t="s">
        <v>1509</v>
      </c>
      <c r="L1105" s="1" t="s">
        <v>1512</v>
      </c>
      <c r="M1105" s="1">
        <v>1</v>
      </c>
    </row>
    <row r="1106" spans="1:13" ht="15.75" x14ac:dyDescent="0.3">
      <c r="A1106" s="1" t="s">
        <v>1306</v>
      </c>
      <c r="J1106" s="1" t="s">
        <v>1508</v>
      </c>
      <c r="K1106" s="1" t="s">
        <v>1509</v>
      </c>
      <c r="L1106" s="1" t="s">
        <v>1512</v>
      </c>
      <c r="M1106" s="1">
        <v>4</v>
      </c>
    </row>
    <row r="1107" spans="1:13" ht="15.75" x14ac:dyDescent="0.3">
      <c r="A1107" s="1" t="s">
        <v>1296</v>
      </c>
      <c r="J1107" s="1" t="s">
        <v>1508</v>
      </c>
      <c r="K1107" s="1" t="s">
        <v>1509</v>
      </c>
      <c r="L1107" s="1" t="s">
        <v>1510</v>
      </c>
      <c r="M1107" s="1">
        <v>1</v>
      </c>
    </row>
    <row r="1108" spans="1:13" ht="15.75" x14ac:dyDescent="0.3">
      <c r="A1108" s="1" t="s">
        <v>1296</v>
      </c>
      <c r="J1108" s="1" t="s">
        <v>1508</v>
      </c>
      <c r="K1108" s="1" t="s">
        <v>1509</v>
      </c>
      <c r="L1108" s="1" t="s">
        <v>1510</v>
      </c>
      <c r="M1108" s="1">
        <v>1</v>
      </c>
    </row>
    <row r="1109" spans="1:13" ht="15.75" x14ac:dyDescent="0.3">
      <c r="A1109" s="1" t="s">
        <v>1366</v>
      </c>
      <c r="J1109" s="1" t="s">
        <v>1511</v>
      </c>
      <c r="K1109" s="1" t="s">
        <v>1509</v>
      </c>
      <c r="L1109" s="1" t="s">
        <v>1512</v>
      </c>
      <c r="M1109" s="1">
        <v>1</v>
      </c>
    </row>
    <row r="1110" spans="1:13" ht="15.75" x14ac:dyDescent="0.3">
      <c r="A1110" s="1" t="s">
        <v>1296</v>
      </c>
      <c r="J1110" s="1" t="s">
        <v>1508</v>
      </c>
      <c r="K1110" s="1" t="s">
        <v>1509</v>
      </c>
      <c r="L1110" s="1" t="s">
        <v>1510</v>
      </c>
      <c r="M1110" s="1">
        <v>1</v>
      </c>
    </row>
    <row r="1111" spans="1:13" ht="15.75" x14ac:dyDescent="0.3">
      <c r="A1111" s="1" t="s">
        <v>1367</v>
      </c>
      <c r="J1111" s="1" t="s">
        <v>1511</v>
      </c>
      <c r="K1111" s="1" t="s">
        <v>1509</v>
      </c>
      <c r="L1111" s="1" t="s">
        <v>1512</v>
      </c>
      <c r="M1111" s="1">
        <v>5</v>
      </c>
    </row>
    <row r="1112" spans="1:13" ht="15.75" x14ac:dyDescent="0.3">
      <c r="A1112" s="1" t="s">
        <v>1306</v>
      </c>
      <c r="J1112" s="1" t="s">
        <v>1508</v>
      </c>
      <c r="K1112" s="1" t="s">
        <v>1509</v>
      </c>
      <c r="L1112" s="1" t="s">
        <v>1512</v>
      </c>
      <c r="M1112" s="1">
        <v>60</v>
      </c>
    </row>
    <row r="1113" spans="1:13" ht="15.75" x14ac:dyDescent="0.3">
      <c r="A1113" s="1" t="s">
        <v>1292</v>
      </c>
      <c r="J1113" s="1" t="s">
        <v>1511</v>
      </c>
      <c r="K1113" s="1" t="s">
        <v>1514</v>
      </c>
      <c r="L1113" s="1" t="s">
        <v>1510</v>
      </c>
      <c r="M1113" s="1">
        <v>1</v>
      </c>
    </row>
    <row r="1114" spans="1:13" ht="15.75" x14ac:dyDescent="0.3">
      <c r="A1114" s="1" t="s">
        <v>1296</v>
      </c>
      <c r="J1114" s="1" t="s">
        <v>1508</v>
      </c>
      <c r="K1114" s="1" t="s">
        <v>1509</v>
      </c>
      <c r="L1114" s="1" t="s">
        <v>1512</v>
      </c>
      <c r="M1114" s="1">
        <v>2</v>
      </c>
    </row>
    <row r="1115" spans="1:13" ht="15.75" x14ac:dyDescent="0.3">
      <c r="A1115" s="1" t="s">
        <v>1296</v>
      </c>
      <c r="J1115" s="1" t="s">
        <v>1508</v>
      </c>
      <c r="K1115" s="1" t="s">
        <v>1509</v>
      </c>
      <c r="L1115" s="1" t="s">
        <v>1510</v>
      </c>
      <c r="M1115" s="1">
        <v>1</v>
      </c>
    </row>
    <row r="1116" spans="1:13" ht="15.75" x14ac:dyDescent="0.3">
      <c r="A1116" s="1" t="s">
        <v>1306</v>
      </c>
      <c r="J1116" s="1" t="s">
        <v>1511</v>
      </c>
      <c r="K1116" s="1" t="s">
        <v>1514</v>
      </c>
      <c r="L1116" s="1" t="s">
        <v>1512</v>
      </c>
      <c r="M1116" s="1">
        <v>60</v>
      </c>
    </row>
    <row r="1117" spans="1:13" ht="15.75" x14ac:dyDescent="0.3">
      <c r="A1117" s="1" t="s">
        <v>1296</v>
      </c>
      <c r="J1117" s="1" t="s">
        <v>1508</v>
      </c>
      <c r="K1117" s="1" t="s">
        <v>1509</v>
      </c>
      <c r="L1117" s="1" t="s">
        <v>1510</v>
      </c>
      <c r="M1117" s="1">
        <v>1</v>
      </c>
    </row>
    <row r="1118" spans="1:13" ht="15.75" x14ac:dyDescent="0.3">
      <c r="A1118" s="1" t="s">
        <v>1296</v>
      </c>
      <c r="J1118" s="1" t="s">
        <v>1508</v>
      </c>
      <c r="K1118" s="1" t="s">
        <v>1509</v>
      </c>
      <c r="L1118" s="1" t="s">
        <v>1510</v>
      </c>
      <c r="M1118" s="1">
        <v>1</v>
      </c>
    </row>
    <row r="1119" spans="1:13" ht="15.75" x14ac:dyDescent="0.3">
      <c r="A1119" s="1" t="s">
        <v>1306</v>
      </c>
      <c r="J1119" s="1" t="s">
        <v>1511</v>
      </c>
      <c r="K1119" s="1" t="s">
        <v>1509</v>
      </c>
      <c r="L1119" s="1" t="s">
        <v>1512</v>
      </c>
      <c r="M1119" s="1">
        <v>6</v>
      </c>
    </row>
    <row r="1120" spans="1:13" ht="15.75" x14ac:dyDescent="0.3">
      <c r="A1120" s="1" t="s">
        <v>1317</v>
      </c>
      <c r="J1120" s="1" t="s">
        <v>1508</v>
      </c>
      <c r="K1120" s="1" t="s">
        <v>1509</v>
      </c>
      <c r="L1120" s="1" t="s">
        <v>1510</v>
      </c>
      <c r="M1120" s="1">
        <v>1</v>
      </c>
    </row>
    <row r="1121" spans="1:13" ht="15.75" x14ac:dyDescent="0.3">
      <c r="A1121" s="1" t="s">
        <v>1324</v>
      </c>
      <c r="J1121" s="1" t="s">
        <v>1511</v>
      </c>
      <c r="K1121" s="1" t="s">
        <v>1509</v>
      </c>
      <c r="L1121" s="1" t="s">
        <v>1512</v>
      </c>
      <c r="M1121" s="1">
        <v>2</v>
      </c>
    </row>
    <row r="1122" spans="1:13" ht="15.75" x14ac:dyDescent="0.3">
      <c r="A1122" s="1" t="s">
        <v>1296</v>
      </c>
      <c r="J1122" s="1" t="s">
        <v>1508</v>
      </c>
      <c r="K1122" s="1" t="s">
        <v>1509</v>
      </c>
      <c r="L1122" s="1" t="s">
        <v>1512</v>
      </c>
      <c r="M1122" s="1">
        <v>1</v>
      </c>
    </row>
    <row r="1123" spans="1:13" ht="15.75" x14ac:dyDescent="0.3">
      <c r="A1123" s="1" t="s">
        <v>1296</v>
      </c>
      <c r="J1123" s="1" t="s">
        <v>1508</v>
      </c>
      <c r="K1123" s="1" t="s">
        <v>1509</v>
      </c>
      <c r="L1123" s="1" t="s">
        <v>1510</v>
      </c>
      <c r="M1123" s="1">
        <v>1</v>
      </c>
    </row>
    <row r="1124" spans="1:13" ht="15.75" x14ac:dyDescent="0.3">
      <c r="A1124" s="1" t="s">
        <v>1355</v>
      </c>
      <c r="J1124" s="1" t="s">
        <v>1511</v>
      </c>
      <c r="K1124" s="1" t="s">
        <v>1509</v>
      </c>
      <c r="L1124" s="1" t="s">
        <v>1510</v>
      </c>
      <c r="M1124" s="1">
        <v>1</v>
      </c>
    </row>
    <row r="1125" spans="1:13" ht="15.75" x14ac:dyDescent="0.3">
      <c r="A1125" s="1" t="s">
        <v>1368</v>
      </c>
      <c r="J1125" s="1" t="s">
        <v>1511</v>
      </c>
      <c r="K1125" s="1" t="s">
        <v>1509</v>
      </c>
      <c r="L1125" s="1" t="s">
        <v>1512</v>
      </c>
      <c r="M1125" s="1">
        <v>1</v>
      </c>
    </row>
    <row r="1126" spans="1:13" ht="15.75" x14ac:dyDescent="0.3">
      <c r="A1126" s="1" t="s">
        <v>1369</v>
      </c>
      <c r="J1126" s="1" t="s">
        <v>1511</v>
      </c>
      <c r="K1126" s="1" t="s">
        <v>1509</v>
      </c>
      <c r="L1126" s="1" t="s">
        <v>1512</v>
      </c>
      <c r="M1126" s="1">
        <v>3</v>
      </c>
    </row>
    <row r="1127" spans="1:13" ht="15.75" x14ac:dyDescent="0.3">
      <c r="A1127" s="1" t="s">
        <v>1326</v>
      </c>
      <c r="J1127" s="1" t="s">
        <v>1511</v>
      </c>
      <c r="K1127" s="1" t="s">
        <v>1509</v>
      </c>
      <c r="L1127" s="1" t="s">
        <v>1512</v>
      </c>
      <c r="M1127" s="1">
        <v>2</v>
      </c>
    </row>
    <row r="1128" spans="1:13" ht="15.75" x14ac:dyDescent="0.3">
      <c r="A1128" s="1" t="s">
        <v>835</v>
      </c>
      <c r="J1128" s="1" t="s">
        <v>1511</v>
      </c>
      <c r="K1128" s="1" t="s">
        <v>1509</v>
      </c>
      <c r="L1128" s="1" t="s">
        <v>1512</v>
      </c>
      <c r="M1128" s="1">
        <v>1</v>
      </c>
    </row>
    <row r="1129" spans="1:13" ht="15.75" x14ac:dyDescent="0.3">
      <c r="A1129" s="1" t="s">
        <v>835</v>
      </c>
      <c r="J1129" s="1" t="s">
        <v>1511</v>
      </c>
      <c r="K1129" s="1" t="s">
        <v>1509</v>
      </c>
      <c r="L1129" s="1" t="s">
        <v>1512</v>
      </c>
      <c r="M1129" s="1">
        <v>1</v>
      </c>
    </row>
    <row r="1130" spans="1:13" ht="15.75" x14ac:dyDescent="0.3">
      <c r="A1130" s="1" t="s">
        <v>835</v>
      </c>
      <c r="J1130" s="1" t="s">
        <v>1511</v>
      </c>
      <c r="K1130" s="1" t="s">
        <v>1509</v>
      </c>
      <c r="L1130" s="1" t="s">
        <v>1512</v>
      </c>
      <c r="M1130" s="1">
        <v>1</v>
      </c>
    </row>
    <row r="1131" spans="1:13" ht="15.75" x14ac:dyDescent="0.3">
      <c r="A1131" s="1" t="s">
        <v>835</v>
      </c>
      <c r="J1131" s="1" t="s">
        <v>1511</v>
      </c>
      <c r="K1131" s="1" t="s">
        <v>1509</v>
      </c>
      <c r="L1131" s="1" t="s">
        <v>1512</v>
      </c>
      <c r="M1131" s="1">
        <v>1</v>
      </c>
    </row>
    <row r="1132" spans="1:13" ht="15.75" x14ac:dyDescent="0.3">
      <c r="A1132" s="1" t="s">
        <v>835</v>
      </c>
      <c r="J1132" s="1" t="s">
        <v>1511</v>
      </c>
      <c r="K1132" s="1" t="s">
        <v>1509</v>
      </c>
      <c r="L1132" s="1" t="s">
        <v>1510</v>
      </c>
      <c r="M1132" s="1">
        <v>1</v>
      </c>
    </row>
    <row r="1133" spans="1:13" ht="15.75" x14ac:dyDescent="0.3">
      <c r="A1133" s="1" t="s">
        <v>1263</v>
      </c>
      <c r="J1133" s="1" t="s">
        <v>1511</v>
      </c>
      <c r="K1133" s="1" t="s">
        <v>1509</v>
      </c>
      <c r="L1133" s="1" t="s">
        <v>1512</v>
      </c>
      <c r="M1133" s="1">
        <v>1</v>
      </c>
    </row>
    <row r="1134" spans="1:13" ht="15.75" x14ac:dyDescent="0.3">
      <c r="A1134" s="1" t="s">
        <v>835</v>
      </c>
      <c r="J1134" s="1" t="s">
        <v>1511</v>
      </c>
      <c r="K1134" s="1" t="s">
        <v>1509</v>
      </c>
      <c r="L1134" s="1" t="s">
        <v>1512</v>
      </c>
      <c r="M1134" s="1">
        <v>1</v>
      </c>
    </row>
    <row r="1135" spans="1:13" ht="15.75" x14ac:dyDescent="0.3">
      <c r="A1135" s="1" t="s">
        <v>835</v>
      </c>
      <c r="J1135" s="1" t="s">
        <v>1511</v>
      </c>
      <c r="K1135" s="1" t="s">
        <v>1509</v>
      </c>
      <c r="L1135" s="1" t="s">
        <v>1512</v>
      </c>
      <c r="M1135" s="1">
        <v>1</v>
      </c>
    </row>
    <row r="1136" spans="1:13" ht="15.75" x14ac:dyDescent="0.3">
      <c r="A1136" s="1" t="s">
        <v>1262</v>
      </c>
      <c r="J1136" s="1" t="s">
        <v>1511</v>
      </c>
      <c r="K1136" s="1" t="s">
        <v>1509</v>
      </c>
      <c r="L1136" s="1" t="s">
        <v>1512</v>
      </c>
      <c r="M1136" s="1">
        <v>1</v>
      </c>
    </row>
    <row r="1137" spans="1:13" ht="15.75" x14ac:dyDescent="0.3">
      <c r="A1137" s="1" t="s">
        <v>1263</v>
      </c>
      <c r="J1137" s="1" t="s">
        <v>1511</v>
      </c>
      <c r="K1137" s="1" t="s">
        <v>1509</v>
      </c>
      <c r="L1137" s="1" t="s">
        <v>1512</v>
      </c>
      <c r="M1137" s="1">
        <v>1</v>
      </c>
    </row>
    <row r="1138" spans="1:13" ht="15.75" x14ac:dyDescent="0.3">
      <c r="A1138" s="1" t="s">
        <v>835</v>
      </c>
      <c r="J1138" s="1" t="s">
        <v>1511</v>
      </c>
      <c r="K1138" s="1" t="s">
        <v>1509</v>
      </c>
      <c r="L1138" s="1" t="s">
        <v>1512</v>
      </c>
      <c r="M1138" s="1">
        <v>1</v>
      </c>
    </row>
    <row r="1139" spans="1:13" ht="15.75" x14ac:dyDescent="0.3">
      <c r="A1139" s="1" t="s">
        <v>1263</v>
      </c>
      <c r="J1139" s="1" t="s">
        <v>1511</v>
      </c>
      <c r="K1139" s="1" t="s">
        <v>1509</v>
      </c>
      <c r="L1139" s="1" t="s">
        <v>1512</v>
      </c>
      <c r="M1139" s="1">
        <v>1</v>
      </c>
    </row>
    <row r="1140" spans="1:13" ht="15.75" x14ac:dyDescent="0.3">
      <c r="A1140" s="1" t="s">
        <v>1345</v>
      </c>
      <c r="J1140" s="1" t="s">
        <v>1511</v>
      </c>
      <c r="K1140" s="1" t="s">
        <v>1509</v>
      </c>
      <c r="L1140" s="1" t="s">
        <v>1512</v>
      </c>
      <c r="M1140" s="1">
        <v>1</v>
      </c>
    </row>
    <row r="1141" spans="1:13" ht="15.75" x14ac:dyDescent="0.3">
      <c r="A1141" s="1" t="s">
        <v>1263</v>
      </c>
      <c r="J1141" s="1" t="s">
        <v>1511</v>
      </c>
      <c r="K1141" s="1" t="s">
        <v>1509</v>
      </c>
      <c r="L1141" s="1" t="s">
        <v>1512</v>
      </c>
      <c r="M1141" s="1">
        <v>1</v>
      </c>
    </row>
    <row r="1142" spans="1:13" ht="15.75" x14ac:dyDescent="0.3">
      <c r="A1142" s="1" t="s">
        <v>835</v>
      </c>
      <c r="J1142" s="1" t="s">
        <v>1511</v>
      </c>
      <c r="K1142" s="1" t="s">
        <v>1509</v>
      </c>
      <c r="L1142" s="1" t="s">
        <v>1512</v>
      </c>
      <c r="M1142" s="1">
        <v>1</v>
      </c>
    </row>
    <row r="1143" spans="1:13" ht="15.75" x14ac:dyDescent="0.3">
      <c r="A1143" s="1" t="s">
        <v>1262</v>
      </c>
      <c r="J1143" s="1" t="s">
        <v>1511</v>
      </c>
      <c r="K1143" s="1" t="s">
        <v>1509</v>
      </c>
      <c r="L1143" s="1" t="s">
        <v>1512</v>
      </c>
      <c r="M1143" s="1">
        <v>1</v>
      </c>
    </row>
    <row r="1144" spans="1:13" ht="15.75" x14ac:dyDescent="0.3">
      <c r="A1144" s="1" t="s">
        <v>1263</v>
      </c>
      <c r="J1144" s="1" t="s">
        <v>1511</v>
      </c>
      <c r="K1144" s="1" t="s">
        <v>1509</v>
      </c>
      <c r="L1144" s="1" t="s">
        <v>1512</v>
      </c>
      <c r="M1144" s="1">
        <v>1</v>
      </c>
    </row>
    <row r="1145" spans="1:13" ht="15.75" x14ac:dyDescent="0.3">
      <c r="A1145" s="1" t="s">
        <v>1263</v>
      </c>
      <c r="J1145" s="1" t="s">
        <v>1511</v>
      </c>
      <c r="K1145" s="1" t="s">
        <v>1509</v>
      </c>
      <c r="L1145" s="1" t="s">
        <v>1512</v>
      </c>
      <c r="M1145" s="1">
        <v>1</v>
      </c>
    </row>
    <row r="1146" spans="1:13" ht="15.75" x14ac:dyDescent="0.3">
      <c r="A1146" s="1" t="s">
        <v>1262</v>
      </c>
      <c r="J1146" s="1" t="s">
        <v>1511</v>
      </c>
      <c r="K1146" s="1" t="s">
        <v>1509</v>
      </c>
      <c r="L1146" s="1" t="s">
        <v>1512</v>
      </c>
      <c r="M1146" s="1">
        <v>1</v>
      </c>
    </row>
    <row r="1147" spans="1:13" ht="15.75" x14ac:dyDescent="0.3">
      <c r="A1147" s="1" t="s">
        <v>1262</v>
      </c>
      <c r="J1147" s="1" t="s">
        <v>1511</v>
      </c>
      <c r="K1147" s="1" t="s">
        <v>1509</v>
      </c>
      <c r="L1147" s="1" t="s">
        <v>1512</v>
      </c>
      <c r="M1147" s="1">
        <v>1</v>
      </c>
    </row>
    <row r="1148" spans="1:13" ht="15.75" x14ac:dyDescent="0.3">
      <c r="A1148" s="1" t="s">
        <v>1370</v>
      </c>
      <c r="J1148" s="1" t="s">
        <v>1511</v>
      </c>
      <c r="K1148" s="1" t="s">
        <v>1509</v>
      </c>
      <c r="L1148" s="1" t="s">
        <v>1512</v>
      </c>
      <c r="M1148" s="1">
        <v>1</v>
      </c>
    </row>
    <row r="1149" spans="1:13" ht="15.75" x14ac:dyDescent="0.3">
      <c r="A1149" s="1" t="s">
        <v>1370</v>
      </c>
      <c r="J1149" s="1" t="s">
        <v>1511</v>
      </c>
      <c r="K1149" s="1" t="s">
        <v>1509</v>
      </c>
      <c r="L1149" s="1" t="s">
        <v>1512</v>
      </c>
      <c r="M1149" s="1">
        <v>1</v>
      </c>
    </row>
    <row r="1150" spans="1:13" ht="15.75" x14ac:dyDescent="0.3">
      <c r="A1150" s="1" t="s">
        <v>1370</v>
      </c>
      <c r="J1150" s="1" t="s">
        <v>1511</v>
      </c>
      <c r="K1150" s="1" t="s">
        <v>1509</v>
      </c>
      <c r="L1150" s="1" t="s">
        <v>1512</v>
      </c>
      <c r="M1150" s="1">
        <v>1</v>
      </c>
    </row>
    <row r="1151" spans="1:13" ht="15.75" x14ac:dyDescent="0.3">
      <c r="A1151" s="1" t="s">
        <v>1322</v>
      </c>
      <c r="J1151" s="1" t="s">
        <v>1511</v>
      </c>
      <c r="K1151" s="1" t="s">
        <v>1509</v>
      </c>
      <c r="L1151" s="1" t="s">
        <v>1512</v>
      </c>
      <c r="M1151" s="1">
        <v>1</v>
      </c>
    </row>
    <row r="1152" spans="1:13" ht="15.75" x14ac:dyDescent="0.3">
      <c r="A1152" s="1" t="s">
        <v>1332</v>
      </c>
      <c r="J1152" s="1" t="s">
        <v>1511</v>
      </c>
      <c r="K1152" s="1" t="s">
        <v>1509</v>
      </c>
      <c r="L1152" s="1" t="s">
        <v>1512</v>
      </c>
      <c r="M1152" s="1">
        <v>6</v>
      </c>
    </row>
    <row r="1153" spans="1:13" ht="15.75" x14ac:dyDescent="0.3">
      <c r="A1153" s="1" t="s">
        <v>1322</v>
      </c>
      <c r="J1153" s="1" t="s">
        <v>1511</v>
      </c>
      <c r="K1153" s="1" t="s">
        <v>1509</v>
      </c>
      <c r="L1153" s="1" t="s">
        <v>1512</v>
      </c>
      <c r="M1153" s="1">
        <v>2</v>
      </c>
    </row>
    <row r="1154" spans="1:13" ht="15.75" x14ac:dyDescent="0.3">
      <c r="A1154" s="1" t="s">
        <v>1370</v>
      </c>
      <c r="J1154" s="1" t="s">
        <v>1511</v>
      </c>
      <c r="K1154" s="1" t="s">
        <v>1509</v>
      </c>
      <c r="L1154" s="1" t="s">
        <v>1512</v>
      </c>
      <c r="M1154" s="1">
        <v>1</v>
      </c>
    </row>
    <row r="1155" spans="1:13" ht="15.75" x14ac:dyDescent="0.3">
      <c r="A1155" s="1" t="s">
        <v>1370</v>
      </c>
      <c r="J1155" s="1" t="s">
        <v>1511</v>
      </c>
      <c r="K1155" s="1" t="s">
        <v>1509</v>
      </c>
      <c r="L1155" s="1" t="s">
        <v>1512</v>
      </c>
      <c r="M1155" s="1">
        <v>1</v>
      </c>
    </row>
    <row r="1156" spans="1:13" ht="15.75" x14ac:dyDescent="0.3">
      <c r="A1156" s="1" t="s">
        <v>1370</v>
      </c>
      <c r="J1156" s="1" t="s">
        <v>1511</v>
      </c>
      <c r="K1156" s="1" t="s">
        <v>1509</v>
      </c>
      <c r="L1156" s="1" t="s">
        <v>1512</v>
      </c>
      <c r="M1156" s="1">
        <v>1</v>
      </c>
    </row>
    <row r="1157" spans="1:13" ht="15.75" x14ac:dyDescent="0.3">
      <c r="A1157" s="1" t="s">
        <v>835</v>
      </c>
      <c r="J1157" s="1" t="s">
        <v>1511</v>
      </c>
      <c r="K1157" s="1" t="s">
        <v>1509</v>
      </c>
      <c r="L1157" s="1" t="s">
        <v>1512</v>
      </c>
      <c r="M1157" s="1">
        <v>1</v>
      </c>
    </row>
    <row r="1158" spans="1:13" ht="15.75" x14ac:dyDescent="0.3">
      <c r="A1158" s="1" t="s">
        <v>835</v>
      </c>
      <c r="J1158" s="1" t="s">
        <v>1511</v>
      </c>
      <c r="K1158" s="1" t="s">
        <v>1509</v>
      </c>
      <c r="L1158" s="1" t="s">
        <v>1512</v>
      </c>
      <c r="M1158" s="1">
        <v>1</v>
      </c>
    </row>
    <row r="1159" spans="1:13" ht="15.75" x14ac:dyDescent="0.3">
      <c r="A1159" s="1" t="s">
        <v>835</v>
      </c>
      <c r="J1159" s="1" t="s">
        <v>1511</v>
      </c>
      <c r="K1159" s="1" t="s">
        <v>1509</v>
      </c>
      <c r="L1159" s="1" t="s">
        <v>1512</v>
      </c>
      <c r="M1159" s="1">
        <v>1</v>
      </c>
    </row>
    <row r="1160" spans="1:13" ht="15.75" x14ac:dyDescent="0.3">
      <c r="A1160" s="1" t="s">
        <v>1345</v>
      </c>
      <c r="J1160" s="1" t="s">
        <v>1511</v>
      </c>
      <c r="K1160" s="1" t="s">
        <v>1509</v>
      </c>
      <c r="L1160" s="1" t="s">
        <v>1512</v>
      </c>
      <c r="M1160" s="1">
        <v>1</v>
      </c>
    </row>
    <row r="1161" spans="1:13" ht="15.75" x14ac:dyDescent="0.3">
      <c r="A1161" s="1" t="s">
        <v>1345</v>
      </c>
      <c r="J1161" s="1" t="s">
        <v>1511</v>
      </c>
      <c r="K1161" s="1" t="s">
        <v>1509</v>
      </c>
      <c r="L1161" s="1" t="s">
        <v>1512</v>
      </c>
      <c r="M1161" s="1">
        <v>1</v>
      </c>
    </row>
    <row r="1162" spans="1:13" ht="15.75" x14ac:dyDescent="0.3">
      <c r="A1162" s="1" t="s">
        <v>1345</v>
      </c>
      <c r="J1162" s="1" t="s">
        <v>1511</v>
      </c>
      <c r="K1162" s="1" t="s">
        <v>1509</v>
      </c>
      <c r="L1162" s="1" t="s">
        <v>1512</v>
      </c>
      <c r="M1162" s="1">
        <v>1</v>
      </c>
    </row>
    <row r="1163" spans="1:13" ht="15.75" x14ac:dyDescent="0.3">
      <c r="A1163" s="1" t="s">
        <v>1345</v>
      </c>
      <c r="J1163" s="1" t="s">
        <v>1511</v>
      </c>
      <c r="K1163" s="1" t="s">
        <v>1509</v>
      </c>
      <c r="L1163" s="1" t="s">
        <v>1512</v>
      </c>
      <c r="M1163" s="1">
        <v>1</v>
      </c>
    </row>
    <row r="1164" spans="1:13" ht="15.75" x14ac:dyDescent="0.3">
      <c r="A1164" s="1" t="s">
        <v>1345</v>
      </c>
      <c r="J1164" s="1" t="s">
        <v>1511</v>
      </c>
      <c r="K1164" s="1" t="s">
        <v>1509</v>
      </c>
      <c r="L1164" s="1" t="s">
        <v>1512</v>
      </c>
      <c r="M1164" s="1">
        <v>1</v>
      </c>
    </row>
    <row r="1165" spans="1:13" ht="15.75" x14ac:dyDescent="0.3">
      <c r="A1165" s="1" t="s">
        <v>1350</v>
      </c>
      <c r="J1165" s="1" t="s">
        <v>1508</v>
      </c>
      <c r="K1165" s="1" t="s">
        <v>1514</v>
      </c>
      <c r="L1165" s="1" t="s">
        <v>1512</v>
      </c>
      <c r="M1165" s="1">
        <v>55</v>
      </c>
    </row>
    <row r="1166" spans="1:13" ht="15.75" x14ac:dyDescent="0.3">
      <c r="A1166" s="1" t="s">
        <v>1271</v>
      </c>
      <c r="J1166" s="1" t="s">
        <v>1511</v>
      </c>
      <c r="K1166" s="1" t="s">
        <v>1509</v>
      </c>
      <c r="L1166" s="1" t="s">
        <v>1512</v>
      </c>
      <c r="M1166" s="1">
        <v>72</v>
      </c>
    </row>
    <row r="1167" spans="1:13" ht="15.75" x14ac:dyDescent="0.3">
      <c r="A1167" s="1" t="s">
        <v>1305</v>
      </c>
      <c r="J1167" s="1" t="s">
        <v>1508</v>
      </c>
      <c r="K1167" s="1" t="s">
        <v>1514</v>
      </c>
      <c r="L1167" s="1" t="s">
        <v>1512</v>
      </c>
      <c r="M1167" s="1">
        <v>25</v>
      </c>
    </row>
    <row r="1168" spans="1:13" ht="15.75" x14ac:dyDescent="0.3">
      <c r="A1168" s="1" t="s">
        <v>1299</v>
      </c>
      <c r="J1168" s="1" t="s">
        <v>1508</v>
      </c>
      <c r="K1168" s="1" t="s">
        <v>1509</v>
      </c>
      <c r="L1168" s="1" t="s">
        <v>1510</v>
      </c>
      <c r="M1168" s="1">
        <v>301</v>
      </c>
    </row>
    <row r="1169" spans="1:13" ht="15.75" x14ac:dyDescent="0.3">
      <c r="A1169" s="1" t="s">
        <v>1299</v>
      </c>
      <c r="J1169" s="1" t="s">
        <v>1508</v>
      </c>
      <c r="K1169" s="1" t="s">
        <v>1509</v>
      </c>
      <c r="L1169" s="1" t="s">
        <v>1510</v>
      </c>
      <c r="M1169" s="1">
        <v>301</v>
      </c>
    </row>
    <row r="1170" spans="1:13" ht="15.75" x14ac:dyDescent="0.3">
      <c r="A1170" s="1" t="s">
        <v>1341</v>
      </c>
      <c r="J1170" s="1" t="s">
        <v>1511</v>
      </c>
      <c r="K1170" s="1" t="s">
        <v>1509</v>
      </c>
      <c r="L1170" s="1" t="s">
        <v>1512</v>
      </c>
      <c r="M1170" s="1">
        <v>63</v>
      </c>
    </row>
    <row r="1171" spans="1:13" ht="15.75" x14ac:dyDescent="0.3">
      <c r="A1171" s="1" t="s">
        <v>835</v>
      </c>
      <c r="J1171" s="1" t="s">
        <v>1511</v>
      </c>
      <c r="K1171" s="1" t="s">
        <v>1509</v>
      </c>
      <c r="L1171" s="1" t="s">
        <v>1512</v>
      </c>
      <c r="M1171" s="1">
        <v>4</v>
      </c>
    </row>
    <row r="1172" spans="1:13" ht="15.75" x14ac:dyDescent="0.3">
      <c r="A1172" s="1" t="s">
        <v>835</v>
      </c>
      <c r="J1172" s="1" t="s">
        <v>1511</v>
      </c>
      <c r="K1172" s="1" t="s">
        <v>1509</v>
      </c>
      <c r="L1172" s="1" t="s">
        <v>1512</v>
      </c>
      <c r="M1172" s="1">
        <v>1</v>
      </c>
    </row>
    <row r="1173" spans="1:13" ht="15.75" x14ac:dyDescent="0.3">
      <c r="A1173" s="1" t="s">
        <v>835</v>
      </c>
      <c r="J1173" s="1" t="s">
        <v>1511</v>
      </c>
      <c r="K1173" s="1" t="s">
        <v>1509</v>
      </c>
      <c r="L1173" s="1" t="s">
        <v>1512</v>
      </c>
      <c r="M1173" s="1">
        <v>1</v>
      </c>
    </row>
    <row r="1174" spans="1:13" ht="15.75" x14ac:dyDescent="0.3">
      <c r="A1174" s="1" t="s">
        <v>835</v>
      </c>
      <c r="J1174" s="1" t="s">
        <v>1511</v>
      </c>
      <c r="K1174" s="1" t="s">
        <v>1509</v>
      </c>
      <c r="L1174" s="1" t="s">
        <v>1512</v>
      </c>
      <c r="M1174" s="1">
        <v>1</v>
      </c>
    </row>
    <row r="1175" spans="1:13" ht="15.75" x14ac:dyDescent="0.3">
      <c r="A1175" s="1" t="s">
        <v>835</v>
      </c>
      <c r="J1175" s="1" t="s">
        <v>1511</v>
      </c>
      <c r="K1175" s="1" t="s">
        <v>1509</v>
      </c>
      <c r="L1175" s="1" t="s">
        <v>1512</v>
      </c>
      <c r="M1175" s="1">
        <v>1</v>
      </c>
    </row>
    <row r="1176" spans="1:13" ht="15.75" x14ac:dyDescent="0.3">
      <c r="A1176" s="1" t="s">
        <v>835</v>
      </c>
      <c r="J1176" s="1" t="s">
        <v>1511</v>
      </c>
      <c r="K1176" s="1" t="s">
        <v>1509</v>
      </c>
      <c r="L1176" s="1" t="s">
        <v>1512</v>
      </c>
      <c r="M1176" s="1">
        <v>1</v>
      </c>
    </row>
    <row r="1177" spans="1:13" ht="15.75" x14ac:dyDescent="0.3">
      <c r="A1177" s="1" t="s">
        <v>835</v>
      </c>
      <c r="J1177" s="1" t="s">
        <v>1511</v>
      </c>
      <c r="K1177" s="1" t="s">
        <v>1509</v>
      </c>
      <c r="L1177" s="1" t="s">
        <v>1512</v>
      </c>
      <c r="M1177" s="1">
        <v>1</v>
      </c>
    </row>
    <row r="1178" spans="1:13" ht="15.75" x14ac:dyDescent="0.3">
      <c r="A1178" s="1" t="s">
        <v>835</v>
      </c>
      <c r="J1178" s="1" t="s">
        <v>1511</v>
      </c>
      <c r="K1178" s="1" t="s">
        <v>1509</v>
      </c>
      <c r="L1178" s="1" t="s">
        <v>1512</v>
      </c>
      <c r="M1178" s="1">
        <v>1</v>
      </c>
    </row>
    <row r="1179" spans="1:13" ht="15.75" x14ac:dyDescent="0.3">
      <c r="A1179" s="1" t="s">
        <v>835</v>
      </c>
      <c r="J1179" s="1" t="s">
        <v>1511</v>
      </c>
      <c r="K1179" s="1" t="s">
        <v>1509</v>
      </c>
      <c r="L1179" s="1" t="s">
        <v>1512</v>
      </c>
      <c r="M1179" s="1">
        <v>4</v>
      </c>
    </row>
    <row r="1180" spans="1:13" ht="15.75" x14ac:dyDescent="0.3">
      <c r="A1180" s="1" t="s">
        <v>1297</v>
      </c>
      <c r="J1180" s="1" t="s">
        <v>1511</v>
      </c>
      <c r="K1180" s="1" t="s">
        <v>1509</v>
      </c>
      <c r="L1180" s="1" t="s">
        <v>1510</v>
      </c>
      <c r="M1180" s="1">
        <v>8</v>
      </c>
    </row>
    <row r="1181" spans="1:13" ht="15.75" x14ac:dyDescent="0.3">
      <c r="A1181" s="1" t="s">
        <v>1296</v>
      </c>
      <c r="J1181" s="1" t="s">
        <v>1508</v>
      </c>
      <c r="K1181" s="1" t="s">
        <v>1509</v>
      </c>
      <c r="L1181" s="1" t="s">
        <v>1512</v>
      </c>
      <c r="M1181" s="1">
        <v>1</v>
      </c>
    </row>
    <row r="1182" spans="1:13" ht="15.75" x14ac:dyDescent="0.3">
      <c r="A1182" s="1" t="s">
        <v>1297</v>
      </c>
      <c r="J1182" s="1" t="s">
        <v>1511</v>
      </c>
      <c r="K1182" s="1" t="s">
        <v>1509</v>
      </c>
      <c r="L1182" s="1" t="s">
        <v>1510</v>
      </c>
      <c r="M1182" s="1">
        <v>10</v>
      </c>
    </row>
    <row r="1183" spans="1:13" ht="15.75" x14ac:dyDescent="0.3">
      <c r="A1183" s="1" t="s">
        <v>1297</v>
      </c>
      <c r="J1183" s="1" t="s">
        <v>1511</v>
      </c>
      <c r="K1183" s="1" t="s">
        <v>1509</v>
      </c>
      <c r="L1183" s="1" t="s">
        <v>1510</v>
      </c>
      <c r="M1183" s="1">
        <v>8</v>
      </c>
    </row>
    <row r="1184" spans="1:13" ht="15.75" x14ac:dyDescent="0.3">
      <c r="A1184" s="1" t="s">
        <v>1296</v>
      </c>
      <c r="J1184" s="1" t="s">
        <v>1508</v>
      </c>
      <c r="K1184" s="1" t="s">
        <v>1509</v>
      </c>
      <c r="L1184" s="1" t="s">
        <v>1512</v>
      </c>
      <c r="M1184" s="1">
        <v>16</v>
      </c>
    </row>
    <row r="1185" spans="1:13" ht="15.75" x14ac:dyDescent="0.3">
      <c r="A1185" s="1" t="s">
        <v>1295</v>
      </c>
      <c r="J1185" s="1" t="s">
        <v>1511</v>
      </c>
      <c r="K1185" s="1" t="s">
        <v>1509</v>
      </c>
      <c r="L1185" s="1" t="s">
        <v>1512</v>
      </c>
      <c r="M1185" s="1">
        <v>22</v>
      </c>
    </row>
    <row r="1186" spans="1:13" ht="15.75" x14ac:dyDescent="0.3">
      <c r="A1186" s="1" t="s">
        <v>1295</v>
      </c>
      <c r="J1186" s="1" t="s">
        <v>1511</v>
      </c>
      <c r="K1186" s="1" t="s">
        <v>1509</v>
      </c>
      <c r="L1186" s="1" t="s">
        <v>1512</v>
      </c>
      <c r="M1186" s="1">
        <v>11</v>
      </c>
    </row>
    <row r="1187" spans="1:13" ht="15.75" x14ac:dyDescent="0.3">
      <c r="A1187" s="1" t="s">
        <v>1295</v>
      </c>
      <c r="J1187" s="1" t="s">
        <v>1511</v>
      </c>
      <c r="K1187" s="1" t="s">
        <v>1509</v>
      </c>
      <c r="L1187" s="1" t="s">
        <v>1512</v>
      </c>
      <c r="M1187" s="1">
        <v>2</v>
      </c>
    </row>
    <row r="1188" spans="1:13" ht="15.75" x14ac:dyDescent="0.3">
      <c r="A1188" s="1" t="s">
        <v>1275</v>
      </c>
      <c r="J1188" s="1" t="s">
        <v>1508</v>
      </c>
      <c r="K1188" s="1" t="s">
        <v>1509</v>
      </c>
      <c r="L1188" s="1" t="s">
        <v>1512</v>
      </c>
      <c r="M1188" s="1">
        <v>1</v>
      </c>
    </row>
    <row r="1189" spans="1:13" ht="15.75" x14ac:dyDescent="0.3">
      <c r="A1189" s="1" t="s">
        <v>1295</v>
      </c>
      <c r="J1189" s="1" t="s">
        <v>1511</v>
      </c>
      <c r="K1189" s="1" t="s">
        <v>1509</v>
      </c>
      <c r="L1189" s="1" t="s">
        <v>1512</v>
      </c>
      <c r="M1189" s="1">
        <v>2</v>
      </c>
    </row>
    <row r="1190" spans="1:13" ht="15.75" x14ac:dyDescent="0.3">
      <c r="A1190" s="1" t="s">
        <v>1295</v>
      </c>
      <c r="J1190" s="1" t="s">
        <v>1511</v>
      </c>
      <c r="K1190" s="1" t="s">
        <v>1509</v>
      </c>
      <c r="L1190" s="1" t="s">
        <v>1512</v>
      </c>
      <c r="M1190" s="1">
        <v>4</v>
      </c>
    </row>
    <row r="1191" spans="1:13" ht="15.75" x14ac:dyDescent="0.3">
      <c r="A1191" s="1" t="s">
        <v>1295</v>
      </c>
      <c r="J1191" s="1" t="s">
        <v>1511</v>
      </c>
      <c r="K1191" s="1" t="s">
        <v>1509</v>
      </c>
      <c r="L1191" s="1" t="s">
        <v>1512</v>
      </c>
      <c r="M1191" s="1">
        <v>11</v>
      </c>
    </row>
    <row r="1192" spans="1:13" ht="15.75" x14ac:dyDescent="0.3">
      <c r="A1192" s="1" t="s">
        <v>1295</v>
      </c>
      <c r="J1192" s="1" t="s">
        <v>1511</v>
      </c>
      <c r="K1192" s="1" t="s">
        <v>1509</v>
      </c>
      <c r="L1192" s="1" t="s">
        <v>1512</v>
      </c>
      <c r="M1192" s="1">
        <v>2</v>
      </c>
    </row>
    <row r="1193" spans="1:13" ht="15.75" x14ac:dyDescent="0.3">
      <c r="A1193" s="1" t="s">
        <v>1295</v>
      </c>
      <c r="J1193" s="1" t="s">
        <v>1511</v>
      </c>
      <c r="K1193" s="1" t="s">
        <v>1509</v>
      </c>
      <c r="L1193" s="1" t="s">
        <v>1512</v>
      </c>
      <c r="M1193" s="1">
        <v>4</v>
      </c>
    </row>
    <row r="1194" spans="1:13" ht="15.75" x14ac:dyDescent="0.3">
      <c r="A1194" s="1" t="s">
        <v>835</v>
      </c>
      <c r="J1194" s="1" t="s">
        <v>1511</v>
      </c>
      <c r="K1194" s="1" t="s">
        <v>1509</v>
      </c>
      <c r="L1194" s="1" t="s">
        <v>1512</v>
      </c>
      <c r="M1194" s="1">
        <v>3</v>
      </c>
    </row>
    <row r="1195" spans="1:13" ht="15.75" x14ac:dyDescent="0.3">
      <c r="A1195" s="1" t="s">
        <v>1348</v>
      </c>
      <c r="J1195" s="1" t="s">
        <v>1511</v>
      </c>
      <c r="K1195" s="1" t="s">
        <v>1509</v>
      </c>
      <c r="L1195" s="1" t="s">
        <v>1512</v>
      </c>
      <c r="M1195" s="1">
        <v>1</v>
      </c>
    </row>
    <row r="1196" spans="1:13" ht="15.75" x14ac:dyDescent="0.3">
      <c r="A1196" s="1" t="s">
        <v>835</v>
      </c>
      <c r="J1196" s="1" t="s">
        <v>1511</v>
      </c>
      <c r="K1196" s="1" t="s">
        <v>1509</v>
      </c>
      <c r="L1196" s="1" t="s">
        <v>1512</v>
      </c>
      <c r="M1196" s="1">
        <v>3</v>
      </c>
    </row>
    <row r="1197" spans="1:13" ht="15.75" x14ac:dyDescent="0.3">
      <c r="A1197" s="1" t="s">
        <v>835</v>
      </c>
      <c r="J1197" s="1" t="s">
        <v>1511</v>
      </c>
      <c r="K1197" s="1" t="s">
        <v>1509</v>
      </c>
      <c r="L1197" s="1" t="s">
        <v>1512</v>
      </c>
      <c r="M1197" s="1">
        <v>2</v>
      </c>
    </row>
    <row r="1198" spans="1:13" ht="15.75" x14ac:dyDescent="0.3">
      <c r="A1198" s="1" t="s">
        <v>1320</v>
      </c>
      <c r="J1198" s="1" t="s">
        <v>1511</v>
      </c>
      <c r="K1198" s="1" t="s">
        <v>1509</v>
      </c>
      <c r="L1198" s="1" t="s">
        <v>1512</v>
      </c>
      <c r="M1198" s="1">
        <v>90</v>
      </c>
    </row>
    <row r="1199" spans="1:13" ht="15.75" x14ac:dyDescent="0.3">
      <c r="A1199" s="1" t="s">
        <v>835</v>
      </c>
      <c r="J1199" s="1" t="s">
        <v>1511</v>
      </c>
      <c r="K1199" s="1" t="s">
        <v>1509</v>
      </c>
      <c r="L1199" s="1" t="s">
        <v>1512</v>
      </c>
      <c r="M1199" s="1">
        <v>2</v>
      </c>
    </row>
    <row r="1200" spans="1:13" ht="15.75" x14ac:dyDescent="0.3">
      <c r="A1200" s="1" t="s">
        <v>835</v>
      </c>
      <c r="J1200" s="1" t="s">
        <v>1511</v>
      </c>
      <c r="K1200" s="1" t="s">
        <v>1509</v>
      </c>
      <c r="L1200" s="1" t="s">
        <v>1512</v>
      </c>
      <c r="M1200" s="1">
        <v>1</v>
      </c>
    </row>
    <row r="1201" spans="1:13" ht="15.75" x14ac:dyDescent="0.3">
      <c r="A1201" s="1" t="s">
        <v>1339</v>
      </c>
      <c r="J1201" s="1" t="s">
        <v>1511</v>
      </c>
      <c r="K1201" s="1" t="s">
        <v>1509</v>
      </c>
      <c r="L1201" s="1" t="s">
        <v>1513</v>
      </c>
      <c r="M1201" s="1">
        <v>19</v>
      </c>
    </row>
    <row r="1202" spans="1:13" ht="15.75" x14ac:dyDescent="0.3">
      <c r="A1202" s="1" t="s">
        <v>835</v>
      </c>
      <c r="J1202" s="1" t="s">
        <v>1511</v>
      </c>
      <c r="K1202" s="1" t="s">
        <v>1509</v>
      </c>
      <c r="L1202" s="1" t="s">
        <v>1512</v>
      </c>
      <c r="M1202" s="1">
        <v>3</v>
      </c>
    </row>
    <row r="1203" spans="1:13" ht="15.75" x14ac:dyDescent="0.3">
      <c r="A1203" s="1" t="s">
        <v>835</v>
      </c>
      <c r="J1203" s="1" t="s">
        <v>1511</v>
      </c>
      <c r="K1203" s="1" t="s">
        <v>1509</v>
      </c>
      <c r="L1203" s="1" t="s">
        <v>1512</v>
      </c>
      <c r="M1203" s="1">
        <v>1</v>
      </c>
    </row>
    <row r="1204" spans="1:13" ht="15.75" x14ac:dyDescent="0.3">
      <c r="A1204" s="1" t="s">
        <v>1320</v>
      </c>
      <c r="J1204" s="1" t="s">
        <v>1511</v>
      </c>
      <c r="K1204" s="1" t="s">
        <v>1509</v>
      </c>
      <c r="L1204" s="1" t="s">
        <v>1512</v>
      </c>
      <c r="M1204" s="1">
        <v>70</v>
      </c>
    </row>
    <row r="1205" spans="1:13" ht="15.75" x14ac:dyDescent="0.3">
      <c r="A1205" s="1" t="s">
        <v>1345</v>
      </c>
      <c r="J1205" s="1" t="s">
        <v>1511</v>
      </c>
      <c r="K1205" s="1" t="s">
        <v>1509</v>
      </c>
      <c r="L1205" s="1" t="s">
        <v>1512</v>
      </c>
      <c r="M1205" s="1">
        <v>1</v>
      </c>
    </row>
    <row r="1206" spans="1:13" ht="15.75" x14ac:dyDescent="0.3">
      <c r="A1206" s="1" t="s">
        <v>835</v>
      </c>
      <c r="J1206" s="1" t="s">
        <v>1511</v>
      </c>
      <c r="K1206" s="1" t="s">
        <v>1509</v>
      </c>
      <c r="L1206" s="1" t="s">
        <v>1512</v>
      </c>
      <c r="M1206" s="1">
        <v>4</v>
      </c>
    </row>
    <row r="1207" spans="1:13" ht="15.75" x14ac:dyDescent="0.3">
      <c r="A1207" s="1" t="s">
        <v>835</v>
      </c>
      <c r="J1207" s="1" t="s">
        <v>1511</v>
      </c>
      <c r="K1207" s="1" t="s">
        <v>1509</v>
      </c>
      <c r="L1207" s="1" t="s">
        <v>1512</v>
      </c>
      <c r="M1207" s="1">
        <v>1</v>
      </c>
    </row>
    <row r="1208" spans="1:13" ht="15.75" x14ac:dyDescent="0.3">
      <c r="A1208" s="1" t="s">
        <v>835</v>
      </c>
      <c r="J1208" s="1" t="s">
        <v>1511</v>
      </c>
      <c r="K1208" s="1" t="s">
        <v>1509</v>
      </c>
      <c r="L1208" s="1" t="s">
        <v>1512</v>
      </c>
      <c r="M1208" s="1">
        <v>1</v>
      </c>
    </row>
    <row r="1209" spans="1:13" ht="15.75" x14ac:dyDescent="0.3">
      <c r="A1209" s="1" t="s">
        <v>835</v>
      </c>
      <c r="J1209" s="1" t="s">
        <v>1511</v>
      </c>
      <c r="K1209" s="1" t="s">
        <v>1509</v>
      </c>
      <c r="L1209" s="1" t="s">
        <v>1512</v>
      </c>
      <c r="M1209" s="1">
        <v>1</v>
      </c>
    </row>
    <row r="1210" spans="1:13" ht="15.75" x14ac:dyDescent="0.3">
      <c r="A1210" s="1" t="s">
        <v>1305</v>
      </c>
      <c r="J1210" s="1" t="s">
        <v>1508</v>
      </c>
      <c r="K1210" s="1" t="s">
        <v>1509</v>
      </c>
      <c r="L1210" s="1" t="s">
        <v>1512</v>
      </c>
      <c r="M1210" s="1">
        <v>12</v>
      </c>
    </row>
    <row r="1211" spans="1:13" ht="15.75" x14ac:dyDescent="0.3">
      <c r="A1211" s="1" t="s">
        <v>1305</v>
      </c>
      <c r="J1211" s="1" t="s">
        <v>1508</v>
      </c>
      <c r="K1211" s="1" t="s">
        <v>1509</v>
      </c>
      <c r="L1211" s="1" t="s">
        <v>1512</v>
      </c>
      <c r="M1211" s="1">
        <v>12</v>
      </c>
    </row>
    <row r="1212" spans="1:13" ht="15.75" x14ac:dyDescent="0.3">
      <c r="A1212" s="1" t="s">
        <v>1306</v>
      </c>
      <c r="J1212" s="1" t="s">
        <v>1508</v>
      </c>
      <c r="K1212" s="1" t="s">
        <v>1509</v>
      </c>
      <c r="L1212" s="1" t="s">
        <v>1512</v>
      </c>
      <c r="M1212" s="1">
        <v>60</v>
      </c>
    </row>
    <row r="1213" spans="1:13" ht="15.75" x14ac:dyDescent="0.3">
      <c r="A1213" s="1" t="s">
        <v>1306</v>
      </c>
      <c r="J1213" s="1" t="s">
        <v>1511</v>
      </c>
      <c r="K1213" s="1" t="s">
        <v>1514</v>
      </c>
      <c r="L1213" s="1" t="s">
        <v>1512</v>
      </c>
      <c r="M1213" s="1">
        <v>60</v>
      </c>
    </row>
    <row r="1214" spans="1:13" ht="15.75" x14ac:dyDescent="0.3">
      <c r="A1214" s="1" t="s">
        <v>1306</v>
      </c>
      <c r="J1214" s="1" t="s">
        <v>1508</v>
      </c>
      <c r="K1214" s="1" t="s">
        <v>1509</v>
      </c>
      <c r="L1214" s="1" t="s">
        <v>1512</v>
      </c>
      <c r="M1214" s="1">
        <v>60</v>
      </c>
    </row>
    <row r="1215" spans="1:13" ht="15.75" x14ac:dyDescent="0.3">
      <c r="A1215" s="1" t="s">
        <v>1306</v>
      </c>
      <c r="J1215" s="1" t="s">
        <v>1508</v>
      </c>
      <c r="K1215" s="1" t="s">
        <v>1509</v>
      </c>
      <c r="L1215" s="1" t="s">
        <v>1512</v>
      </c>
      <c r="M1215" s="1">
        <v>60</v>
      </c>
    </row>
    <row r="1216" spans="1:13" ht="15.75" x14ac:dyDescent="0.3">
      <c r="A1216" s="1" t="s">
        <v>1312</v>
      </c>
      <c r="J1216" s="1" t="s">
        <v>1511</v>
      </c>
      <c r="K1216" s="1" t="s">
        <v>1509</v>
      </c>
      <c r="L1216" s="1" t="s">
        <v>1512</v>
      </c>
      <c r="M1216" s="1">
        <v>10</v>
      </c>
    </row>
    <row r="1217" spans="1:13" ht="15.75" x14ac:dyDescent="0.3">
      <c r="A1217" s="1" t="s">
        <v>1286</v>
      </c>
      <c r="J1217" s="1" t="s">
        <v>1511</v>
      </c>
      <c r="K1217" s="1" t="s">
        <v>1509</v>
      </c>
      <c r="L1217" s="1" t="s">
        <v>1512</v>
      </c>
      <c r="M1217" s="1">
        <v>2</v>
      </c>
    </row>
    <row r="1218" spans="1:13" ht="15.75" x14ac:dyDescent="0.3">
      <c r="A1218" s="1" t="s">
        <v>1342</v>
      </c>
      <c r="J1218" s="1" t="s">
        <v>1511</v>
      </c>
      <c r="K1218" s="1" t="s">
        <v>1509</v>
      </c>
      <c r="L1218" s="1" t="s">
        <v>1512</v>
      </c>
      <c r="M1218" s="1">
        <v>28</v>
      </c>
    </row>
    <row r="1219" spans="1:13" ht="15.75" x14ac:dyDescent="0.3">
      <c r="A1219" s="1" t="s">
        <v>1320</v>
      </c>
      <c r="J1219" s="1" t="s">
        <v>1511</v>
      </c>
      <c r="K1219" s="1" t="s">
        <v>1509</v>
      </c>
      <c r="L1219" s="1" t="s">
        <v>1512</v>
      </c>
      <c r="M1219" s="1">
        <v>9</v>
      </c>
    </row>
    <row r="1220" spans="1:13" ht="15.75" x14ac:dyDescent="0.3">
      <c r="A1220" s="1" t="s">
        <v>1345</v>
      </c>
      <c r="J1220" s="1" t="s">
        <v>1511</v>
      </c>
      <c r="K1220" s="1" t="s">
        <v>1509</v>
      </c>
      <c r="L1220" s="1" t="s">
        <v>1512</v>
      </c>
      <c r="M1220" s="1">
        <v>1</v>
      </c>
    </row>
    <row r="1221" spans="1:13" ht="15.75" x14ac:dyDescent="0.3">
      <c r="A1221" s="1" t="s">
        <v>1345</v>
      </c>
      <c r="J1221" s="1" t="s">
        <v>1511</v>
      </c>
      <c r="K1221" s="1" t="s">
        <v>1509</v>
      </c>
      <c r="L1221" s="1" t="s">
        <v>1512</v>
      </c>
      <c r="M1221" s="1">
        <v>1</v>
      </c>
    </row>
    <row r="1222" spans="1:13" ht="15.75" x14ac:dyDescent="0.3">
      <c r="A1222" s="1" t="s">
        <v>1345</v>
      </c>
      <c r="J1222" s="1" t="s">
        <v>1511</v>
      </c>
      <c r="K1222" s="1" t="s">
        <v>1509</v>
      </c>
      <c r="L1222" s="1" t="s">
        <v>1512</v>
      </c>
      <c r="M1222" s="1">
        <v>1</v>
      </c>
    </row>
    <row r="1223" spans="1:13" ht="15.75" x14ac:dyDescent="0.3">
      <c r="A1223" s="1" t="s">
        <v>835</v>
      </c>
      <c r="J1223" s="1" t="s">
        <v>1511</v>
      </c>
      <c r="K1223" s="1" t="s">
        <v>1509</v>
      </c>
      <c r="L1223" s="1" t="s">
        <v>1512</v>
      </c>
      <c r="M1223" s="1">
        <v>1</v>
      </c>
    </row>
    <row r="1224" spans="1:13" ht="15.75" x14ac:dyDescent="0.3">
      <c r="A1224" s="1" t="s">
        <v>1345</v>
      </c>
      <c r="J1224" s="1" t="s">
        <v>1511</v>
      </c>
      <c r="K1224" s="1" t="s">
        <v>1509</v>
      </c>
      <c r="L1224" s="1" t="s">
        <v>1512</v>
      </c>
      <c r="M1224" s="1">
        <v>1</v>
      </c>
    </row>
    <row r="1225" spans="1:13" ht="15.75" x14ac:dyDescent="0.3">
      <c r="A1225" s="1" t="s">
        <v>835</v>
      </c>
      <c r="J1225" s="1" t="s">
        <v>1511</v>
      </c>
      <c r="K1225" s="1" t="s">
        <v>1509</v>
      </c>
      <c r="L1225" s="1" t="s">
        <v>1512</v>
      </c>
      <c r="M1225" s="1">
        <v>1</v>
      </c>
    </row>
    <row r="1226" spans="1:13" ht="15.75" x14ac:dyDescent="0.3">
      <c r="A1226" s="1" t="s">
        <v>835</v>
      </c>
      <c r="J1226" s="1" t="s">
        <v>1511</v>
      </c>
      <c r="K1226" s="1" t="s">
        <v>1509</v>
      </c>
      <c r="L1226" s="1" t="s">
        <v>1512</v>
      </c>
      <c r="M1226" s="1">
        <v>1</v>
      </c>
    </row>
    <row r="1227" spans="1:13" ht="15.75" x14ac:dyDescent="0.3">
      <c r="A1227" s="1" t="s">
        <v>835</v>
      </c>
      <c r="J1227" s="1" t="s">
        <v>1511</v>
      </c>
      <c r="K1227" s="1" t="s">
        <v>1509</v>
      </c>
      <c r="L1227" s="1" t="s">
        <v>1512</v>
      </c>
      <c r="M1227" s="1">
        <v>1</v>
      </c>
    </row>
    <row r="1228" spans="1:13" ht="15.75" x14ac:dyDescent="0.3">
      <c r="A1228" s="1" t="s">
        <v>1296</v>
      </c>
      <c r="J1228" s="1" t="s">
        <v>1508</v>
      </c>
      <c r="K1228" s="1" t="s">
        <v>1509</v>
      </c>
      <c r="L1228" s="1" t="s">
        <v>1512</v>
      </c>
      <c r="M1228" s="1">
        <v>2</v>
      </c>
    </row>
    <row r="1229" spans="1:13" ht="15.75" x14ac:dyDescent="0.3">
      <c r="A1229" s="1" t="s">
        <v>1362</v>
      </c>
      <c r="J1229" s="1" t="s">
        <v>1508</v>
      </c>
      <c r="K1229" s="1" t="s">
        <v>1509</v>
      </c>
      <c r="L1229" s="1" t="s">
        <v>1512</v>
      </c>
      <c r="M1229" s="1">
        <v>2</v>
      </c>
    </row>
    <row r="1230" spans="1:13" ht="15.75" x14ac:dyDescent="0.3">
      <c r="A1230" s="1" t="s">
        <v>1346</v>
      </c>
      <c r="J1230" s="1" t="s">
        <v>1508</v>
      </c>
      <c r="K1230" s="1" t="s">
        <v>1509</v>
      </c>
      <c r="L1230" s="1" t="s">
        <v>1510</v>
      </c>
      <c r="M1230" s="1">
        <v>72</v>
      </c>
    </row>
    <row r="1231" spans="1:13" ht="15.75" x14ac:dyDescent="0.3">
      <c r="A1231" s="1" t="s">
        <v>1346</v>
      </c>
      <c r="J1231" s="1" t="s">
        <v>1511</v>
      </c>
      <c r="K1231" s="1" t="s">
        <v>1509</v>
      </c>
      <c r="L1231" s="1" t="s">
        <v>1512</v>
      </c>
      <c r="M1231" s="1">
        <v>24</v>
      </c>
    </row>
    <row r="1232" spans="1:13" ht="15.75" x14ac:dyDescent="0.3">
      <c r="A1232" s="1" t="s">
        <v>1346</v>
      </c>
      <c r="J1232" s="1" t="s">
        <v>1508</v>
      </c>
      <c r="K1232" s="1" t="s">
        <v>1509</v>
      </c>
      <c r="L1232" s="1" t="s">
        <v>1512</v>
      </c>
      <c r="M1232" s="1">
        <v>8</v>
      </c>
    </row>
    <row r="1233" spans="1:13" ht="15.75" x14ac:dyDescent="0.3">
      <c r="A1233" s="1" t="s">
        <v>1346</v>
      </c>
      <c r="J1233" s="1" t="s">
        <v>1511</v>
      </c>
      <c r="K1233" s="1" t="s">
        <v>1509</v>
      </c>
      <c r="L1233" s="1" t="s">
        <v>1512</v>
      </c>
      <c r="M1233" s="1">
        <v>6</v>
      </c>
    </row>
    <row r="1234" spans="1:13" ht="15.75" x14ac:dyDescent="0.3">
      <c r="A1234" s="1" t="s">
        <v>1348</v>
      </c>
      <c r="J1234" s="1" t="s">
        <v>1508</v>
      </c>
      <c r="K1234" s="1" t="s">
        <v>1509</v>
      </c>
      <c r="L1234" s="1" t="s">
        <v>1512</v>
      </c>
      <c r="M1234" s="1">
        <v>1</v>
      </c>
    </row>
    <row r="1235" spans="1:13" ht="15.75" x14ac:dyDescent="0.3">
      <c r="A1235" s="1" t="s">
        <v>835</v>
      </c>
      <c r="J1235" s="1" t="s">
        <v>1511</v>
      </c>
      <c r="K1235" s="1" t="s">
        <v>1509</v>
      </c>
      <c r="L1235" s="1" t="s">
        <v>1512</v>
      </c>
      <c r="M1235" s="1">
        <v>1</v>
      </c>
    </row>
    <row r="1236" spans="1:13" ht="15.75" x14ac:dyDescent="0.3">
      <c r="A1236" s="1" t="s">
        <v>835</v>
      </c>
      <c r="J1236" s="1" t="s">
        <v>1511</v>
      </c>
      <c r="K1236" s="1" t="s">
        <v>1509</v>
      </c>
      <c r="L1236" s="1" t="s">
        <v>1512</v>
      </c>
      <c r="M1236" s="1">
        <v>3</v>
      </c>
    </row>
    <row r="1237" spans="1:13" ht="15.75" x14ac:dyDescent="0.3">
      <c r="A1237" s="1" t="s">
        <v>1348</v>
      </c>
      <c r="J1237" s="1" t="s">
        <v>1511</v>
      </c>
      <c r="K1237" s="1" t="s">
        <v>1509</v>
      </c>
      <c r="L1237" s="1" t="s">
        <v>1512</v>
      </c>
      <c r="M1237" s="1">
        <v>2</v>
      </c>
    </row>
    <row r="1238" spans="1:13" ht="15.75" x14ac:dyDescent="0.3">
      <c r="A1238" s="1" t="s">
        <v>835</v>
      </c>
      <c r="J1238" s="1" t="s">
        <v>1511</v>
      </c>
      <c r="K1238" s="1" t="s">
        <v>1509</v>
      </c>
      <c r="L1238" s="1" t="s">
        <v>1512</v>
      </c>
      <c r="M1238" s="1">
        <v>1</v>
      </c>
    </row>
    <row r="1239" spans="1:13" ht="15.75" x14ac:dyDescent="0.3">
      <c r="A1239" s="1" t="s">
        <v>835</v>
      </c>
      <c r="J1239" s="1" t="s">
        <v>1511</v>
      </c>
      <c r="K1239" s="1" t="s">
        <v>1509</v>
      </c>
      <c r="L1239" s="1" t="s">
        <v>1512</v>
      </c>
      <c r="M1239" s="1">
        <v>1</v>
      </c>
    </row>
    <row r="1240" spans="1:13" ht="15.75" x14ac:dyDescent="0.3">
      <c r="A1240" s="1" t="s">
        <v>835</v>
      </c>
      <c r="J1240" s="1" t="s">
        <v>1511</v>
      </c>
      <c r="K1240" s="1" t="s">
        <v>1509</v>
      </c>
      <c r="L1240" s="1" t="s">
        <v>1512</v>
      </c>
      <c r="M1240" s="1">
        <v>1</v>
      </c>
    </row>
    <row r="1241" spans="1:13" ht="15.75" x14ac:dyDescent="0.3">
      <c r="A1241" s="1" t="s">
        <v>1345</v>
      </c>
      <c r="J1241" s="1" t="s">
        <v>1511</v>
      </c>
      <c r="K1241" s="1" t="s">
        <v>1509</v>
      </c>
      <c r="L1241" s="1" t="s">
        <v>1512</v>
      </c>
      <c r="M1241" s="1">
        <v>1</v>
      </c>
    </row>
    <row r="1242" spans="1:13" ht="15.75" x14ac:dyDescent="0.3">
      <c r="A1242" s="1" t="s">
        <v>1275</v>
      </c>
      <c r="J1242" s="1" t="s">
        <v>1511</v>
      </c>
      <c r="K1242" s="1" t="s">
        <v>1509</v>
      </c>
      <c r="L1242" s="1" t="s">
        <v>1512</v>
      </c>
      <c r="M1242" s="1">
        <v>1</v>
      </c>
    </row>
    <row r="1243" spans="1:13" ht="15.75" x14ac:dyDescent="0.3">
      <c r="A1243" s="1" t="s">
        <v>1345</v>
      </c>
      <c r="J1243" s="1" t="s">
        <v>1511</v>
      </c>
      <c r="K1243" s="1" t="s">
        <v>1509</v>
      </c>
      <c r="L1243" s="1" t="s">
        <v>1512</v>
      </c>
      <c r="M1243" s="1">
        <v>1</v>
      </c>
    </row>
    <row r="1244" spans="1:13" ht="15.75" x14ac:dyDescent="0.3">
      <c r="A1244" s="1" t="s">
        <v>1340</v>
      </c>
      <c r="J1244" s="1" t="s">
        <v>1511</v>
      </c>
      <c r="K1244" s="1" t="s">
        <v>1509</v>
      </c>
      <c r="L1244" s="1" t="s">
        <v>1512</v>
      </c>
      <c r="M1244" s="1">
        <v>1</v>
      </c>
    </row>
    <row r="1245" spans="1:13" ht="15.75" x14ac:dyDescent="0.3">
      <c r="A1245" s="1" t="s">
        <v>1340</v>
      </c>
      <c r="J1245" s="1" t="s">
        <v>1511</v>
      </c>
      <c r="K1245" s="1" t="s">
        <v>1509</v>
      </c>
      <c r="L1245" s="1" t="s">
        <v>1512</v>
      </c>
      <c r="M1245" s="1">
        <v>5</v>
      </c>
    </row>
    <row r="1246" spans="1:13" ht="15.75" x14ac:dyDescent="0.3">
      <c r="A1246" s="1" t="s">
        <v>1340</v>
      </c>
      <c r="J1246" s="1" t="s">
        <v>1511</v>
      </c>
      <c r="K1246" s="1" t="s">
        <v>1509</v>
      </c>
      <c r="L1246" s="1" t="s">
        <v>1512</v>
      </c>
      <c r="M1246" s="1">
        <v>12</v>
      </c>
    </row>
    <row r="1247" spans="1:13" ht="15.75" x14ac:dyDescent="0.3">
      <c r="A1247" s="1" t="s">
        <v>1340</v>
      </c>
      <c r="J1247" s="1" t="s">
        <v>1511</v>
      </c>
      <c r="K1247" s="1" t="s">
        <v>1509</v>
      </c>
      <c r="L1247" s="1" t="s">
        <v>1512</v>
      </c>
      <c r="M1247" s="1">
        <v>1</v>
      </c>
    </row>
    <row r="1248" spans="1:13" ht="15.75" x14ac:dyDescent="0.3">
      <c r="A1248" s="1" t="s">
        <v>1340</v>
      </c>
      <c r="J1248" s="1" t="s">
        <v>1511</v>
      </c>
      <c r="K1248" s="1" t="s">
        <v>1509</v>
      </c>
      <c r="L1248" s="1" t="s">
        <v>1512</v>
      </c>
      <c r="M1248" s="1">
        <v>1</v>
      </c>
    </row>
    <row r="1249" spans="1:13" ht="15.75" x14ac:dyDescent="0.3">
      <c r="A1249" s="1" t="s">
        <v>1340</v>
      </c>
      <c r="J1249" s="1" t="s">
        <v>1511</v>
      </c>
      <c r="K1249" s="1" t="s">
        <v>1509</v>
      </c>
      <c r="L1249" s="1" t="s">
        <v>1512</v>
      </c>
      <c r="M1249" s="1">
        <v>1</v>
      </c>
    </row>
    <row r="1250" spans="1:13" ht="15.75" x14ac:dyDescent="0.3">
      <c r="A1250" s="1" t="s">
        <v>1340</v>
      </c>
      <c r="J1250" s="1" t="s">
        <v>1511</v>
      </c>
      <c r="K1250" s="1" t="s">
        <v>1509</v>
      </c>
      <c r="L1250" s="1" t="s">
        <v>1512</v>
      </c>
      <c r="M1250" s="1">
        <v>1</v>
      </c>
    </row>
    <row r="1251" spans="1:13" ht="15.75" x14ac:dyDescent="0.3">
      <c r="A1251" s="1" t="s">
        <v>1340</v>
      </c>
      <c r="J1251" s="1" t="s">
        <v>1511</v>
      </c>
      <c r="K1251" s="1" t="s">
        <v>1509</v>
      </c>
      <c r="L1251" s="1" t="s">
        <v>1512</v>
      </c>
      <c r="M1251" s="1">
        <v>1</v>
      </c>
    </row>
    <row r="1252" spans="1:13" ht="15.75" x14ac:dyDescent="0.3">
      <c r="A1252" s="1" t="s">
        <v>1297</v>
      </c>
      <c r="J1252" s="1" t="s">
        <v>1508</v>
      </c>
      <c r="K1252" s="1" t="s">
        <v>1509</v>
      </c>
      <c r="L1252" s="1" t="s">
        <v>1510</v>
      </c>
      <c r="M1252" s="1">
        <v>2</v>
      </c>
    </row>
    <row r="1253" spans="1:13" ht="15.75" x14ac:dyDescent="0.3">
      <c r="A1253" s="1" t="s">
        <v>1281</v>
      </c>
      <c r="J1253" s="1" t="s">
        <v>1511</v>
      </c>
      <c r="K1253" s="1" t="s">
        <v>1514</v>
      </c>
      <c r="L1253" s="1" t="s">
        <v>1510</v>
      </c>
      <c r="M1253" s="1">
        <v>2</v>
      </c>
    </row>
    <row r="1254" spans="1:13" ht="15.75" x14ac:dyDescent="0.3">
      <c r="A1254" s="1" t="s">
        <v>1296</v>
      </c>
      <c r="J1254" s="1" t="s">
        <v>1508</v>
      </c>
      <c r="K1254" s="1" t="s">
        <v>1509</v>
      </c>
      <c r="L1254" s="1" t="s">
        <v>1512</v>
      </c>
      <c r="M1254" s="1">
        <v>2</v>
      </c>
    </row>
    <row r="1255" spans="1:13" ht="15.75" x14ac:dyDescent="0.3">
      <c r="A1255" s="1" t="s">
        <v>1291</v>
      </c>
      <c r="J1255" s="1" t="s">
        <v>1511</v>
      </c>
      <c r="K1255" s="1" t="s">
        <v>1509</v>
      </c>
      <c r="L1255" s="1" t="s">
        <v>1512</v>
      </c>
      <c r="M1255" s="1">
        <v>8</v>
      </c>
    </row>
    <row r="1256" spans="1:13" ht="15.75" x14ac:dyDescent="0.3">
      <c r="A1256" s="1" t="s">
        <v>1296</v>
      </c>
      <c r="J1256" s="1" t="s">
        <v>1508</v>
      </c>
      <c r="K1256" s="1" t="s">
        <v>1509</v>
      </c>
      <c r="L1256" s="1" t="s">
        <v>1512</v>
      </c>
      <c r="M1256" s="1">
        <v>2</v>
      </c>
    </row>
    <row r="1257" spans="1:13" ht="15.75" x14ac:dyDescent="0.3">
      <c r="A1257" s="1" t="s">
        <v>1297</v>
      </c>
      <c r="J1257" s="1" t="s">
        <v>1508</v>
      </c>
      <c r="K1257" s="1" t="s">
        <v>1509</v>
      </c>
      <c r="L1257" s="1" t="s">
        <v>1510</v>
      </c>
      <c r="M1257" s="1">
        <v>4</v>
      </c>
    </row>
    <row r="1258" spans="1:13" ht="15.75" x14ac:dyDescent="0.3">
      <c r="A1258" s="1" t="s">
        <v>1296</v>
      </c>
      <c r="J1258" s="1" t="s">
        <v>1508</v>
      </c>
      <c r="K1258" s="1" t="s">
        <v>1509</v>
      </c>
      <c r="L1258" s="1" t="s">
        <v>1513</v>
      </c>
      <c r="M1258" s="1">
        <v>2</v>
      </c>
    </row>
    <row r="1259" spans="1:13" ht="15.75" x14ac:dyDescent="0.3">
      <c r="A1259" s="1" t="s">
        <v>1296</v>
      </c>
      <c r="J1259" s="1" t="s">
        <v>1508</v>
      </c>
      <c r="K1259" s="1" t="s">
        <v>1509</v>
      </c>
      <c r="L1259" s="1" t="s">
        <v>1513</v>
      </c>
      <c r="M1259" s="1">
        <v>2</v>
      </c>
    </row>
    <row r="1260" spans="1:13" ht="15.75" x14ac:dyDescent="0.3">
      <c r="A1260" s="1" t="s">
        <v>1371</v>
      </c>
      <c r="J1260" s="1" t="s">
        <v>1511</v>
      </c>
      <c r="K1260" s="1" t="s">
        <v>1509</v>
      </c>
      <c r="L1260" s="1" t="s">
        <v>1512</v>
      </c>
      <c r="M1260" s="1">
        <v>65</v>
      </c>
    </row>
    <row r="1261" spans="1:13" ht="15.75" x14ac:dyDescent="0.3">
      <c r="A1261" s="1" t="s">
        <v>1313</v>
      </c>
      <c r="J1261" s="1" t="s">
        <v>1511</v>
      </c>
      <c r="K1261" s="1" t="s">
        <v>1514</v>
      </c>
      <c r="L1261" s="1" t="s">
        <v>1510</v>
      </c>
      <c r="M1261" s="1">
        <v>10</v>
      </c>
    </row>
    <row r="1262" spans="1:13" ht="15.75" x14ac:dyDescent="0.3">
      <c r="A1262" s="1" t="s">
        <v>1296</v>
      </c>
      <c r="J1262" s="1" t="s">
        <v>1508</v>
      </c>
      <c r="K1262" s="1" t="s">
        <v>1509</v>
      </c>
      <c r="L1262" s="1" t="s">
        <v>1512</v>
      </c>
      <c r="M1262" s="1">
        <v>1</v>
      </c>
    </row>
    <row r="1263" spans="1:13" ht="15.75" x14ac:dyDescent="0.3">
      <c r="A1263" s="1" t="s">
        <v>1313</v>
      </c>
      <c r="J1263" s="1" t="s">
        <v>1508</v>
      </c>
      <c r="K1263" s="1" t="s">
        <v>1514</v>
      </c>
      <c r="L1263" s="1" t="s">
        <v>1510</v>
      </c>
      <c r="M1263" s="1">
        <v>10</v>
      </c>
    </row>
    <row r="1264" spans="1:13" ht="15.75" x14ac:dyDescent="0.3">
      <c r="A1264" s="1" t="s">
        <v>1311</v>
      </c>
      <c r="J1264" s="1" t="s">
        <v>1508</v>
      </c>
      <c r="K1264" s="1" t="s">
        <v>1514</v>
      </c>
      <c r="L1264" s="1" t="s">
        <v>1513</v>
      </c>
      <c r="M1264" s="1">
        <v>2</v>
      </c>
    </row>
    <row r="1265" spans="1:13" ht="15.75" x14ac:dyDescent="0.3">
      <c r="A1265" s="1" t="s">
        <v>1296</v>
      </c>
      <c r="J1265" s="1" t="s">
        <v>1508</v>
      </c>
      <c r="K1265" s="1" t="s">
        <v>1509</v>
      </c>
      <c r="L1265" s="1" t="s">
        <v>1512</v>
      </c>
      <c r="M1265" s="1">
        <v>1</v>
      </c>
    </row>
    <row r="1266" spans="1:13" ht="15.75" x14ac:dyDescent="0.3">
      <c r="A1266" s="1" t="s">
        <v>1313</v>
      </c>
      <c r="J1266" s="1" t="s">
        <v>1508</v>
      </c>
      <c r="K1266" s="1" t="s">
        <v>1514</v>
      </c>
      <c r="L1266" s="1" t="s">
        <v>1510</v>
      </c>
      <c r="M1266" s="1">
        <v>10</v>
      </c>
    </row>
    <row r="1267" spans="1:13" ht="15.75" x14ac:dyDescent="0.3">
      <c r="A1267" s="1" t="s">
        <v>1345</v>
      </c>
      <c r="J1267" s="1" t="s">
        <v>1511</v>
      </c>
      <c r="K1267" s="1" t="s">
        <v>1509</v>
      </c>
      <c r="L1267" s="1" t="s">
        <v>1512</v>
      </c>
      <c r="M1267" s="1">
        <v>1</v>
      </c>
    </row>
    <row r="1268" spans="1:13" ht="15.75" x14ac:dyDescent="0.3">
      <c r="A1268" s="1" t="s">
        <v>1296</v>
      </c>
      <c r="J1268" s="1" t="s">
        <v>1508</v>
      </c>
      <c r="K1268" s="1" t="s">
        <v>1509</v>
      </c>
      <c r="L1268" s="1" t="s">
        <v>1512</v>
      </c>
      <c r="M1268" s="1">
        <v>1</v>
      </c>
    </row>
    <row r="1269" spans="1:13" ht="15.75" x14ac:dyDescent="0.3">
      <c r="A1269" s="1" t="s">
        <v>1296</v>
      </c>
      <c r="J1269" s="1" t="s">
        <v>1508</v>
      </c>
      <c r="K1269" s="1" t="s">
        <v>1509</v>
      </c>
      <c r="L1269" s="1" t="s">
        <v>1512</v>
      </c>
      <c r="M1269" s="1">
        <v>3</v>
      </c>
    </row>
    <row r="1270" spans="1:13" ht="15.75" x14ac:dyDescent="0.3">
      <c r="A1270" s="1" t="s">
        <v>1345</v>
      </c>
      <c r="J1270" s="1" t="s">
        <v>1511</v>
      </c>
      <c r="K1270" s="1" t="s">
        <v>1509</v>
      </c>
      <c r="L1270" s="1" t="s">
        <v>1512</v>
      </c>
      <c r="M1270" s="1">
        <v>1</v>
      </c>
    </row>
    <row r="1271" spans="1:13" ht="15.75" x14ac:dyDescent="0.3">
      <c r="A1271" s="1" t="s">
        <v>1345</v>
      </c>
      <c r="J1271" s="1" t="s">
        <v>1511</v>
      </c>
      <c r="K1271" s="1" t="s">
        <v>1509</v>
      </c>
      <c r="L1271" s="1" t="s">
        <v>1512</v>
      </c>
      <c r="M1271" s="1">
        <v>1</v>
      </c>
    </row>
    <row r="1272" spans="1:13" ht="15.75" x14ac:dyDescent="0.3">
      <c r="A1272" s="1" t="s">
        <v>1282</v>
      </c>
      <c r="J1272" s="1" t="s">
        <v>1511</v>
      </c>
      <c r="K1272" s="1" t="s">
        <v>1509</v>
      </c>
      <c r="L1272" s="1" t="s">
        <v>1512</v>
      </c>
      <c r="M1272" s="1">
        <v>13</v>
      </c>
    </row>
    <row r="1273" spans="1:13" ht="15.75" x14ac:dyDescent="0.3">
      <c r="A1273" s="1" t="s">
        <v>1345</v>
      </c>
      <c r="J1273" s="1" t="s">
        <v>1511</v>
      </c>
      <c r="K1273" s="1" t="s">
        <v>1509</v>
      </c>
      <c r="L1273" s="1" t="s">
        <v>1512</v>
      </c>
      <c r="M1273" s="1">
        <v>1</v>
      </c>
    </row>
    <row r="1274" spans="1:13" ht="15.75" x14ac:dyDescent="0.3">
      <c r="A1274" s="1" t="s">
        <v>1345</v>
      </c>
      <c r="J1274" s="1" t="s">
        <v>1511</v>
      </c>
      <c r="K1274" s="1" t="s">
        <v>1509</v>
      </c>
      <c r="L1274" s="1" t="s">
        <v>1512</v>
      </c>
      <c r="M1274" s="1">
        <v>1</v>
      </c>
    </row>
    <row r="1275" spans="1:13" ht="15.75" x14ac:dyDescent="0.3">
      <c r="A1275" s="1" t="s">
        <v>1345</v>
      </c>
      <c r="J1275" s="1" t="s">
        <v>1511</v>
      </c>
      <c r="K1275" s="1" t="s">
        <v>1509</v>
      </c>
      <c r="L1275" s="1" t="s">
        <v>1512</v>
      </c>
      <c r="M1275" s="1">
        <v>1</v>
      </c>
    </row>
    <row r="1276" spans="1:13" ht="15.75" x14ac:dyDescent="0.3">
      <c r="A1276" s="1" t="s">
        <v>1282</v>
      </c>
      <c r="J1276" s="1" t="s">
        <v>1511</v>
      </c>
      <c r="K1276" s="1" t="s">
        <v>1509</v>
      </c>
      <c r="L1276" s="1" t="s">
        <v>1512</v>
      </c>
      <c r="M1276" s="1">
        <v>6</v>
      </c>
    </row>
    <row r="1277" spans="1:13" ht="15.75" x14ac:dyDescent="0.3">
      <c r="A1277" s="1" t="s">
        <v>1313</v>
      </c>
      <c r="J1277" s="1" t="s">
        <v>1511</v>
      </c>
      <c r="K1277" s="1" t="s">
        <v>1514</v>
      </c>
      <c r="L1277" s="1" t="s">
        <v>1510</v>
      </c>
      <c r="M1277" s="1">
        <v>10</v>
      </c>
    </row>
    <row r="1278" spans="1:13" ht="15.75" x14ac:dyDescent="0.3">
      <c r="A1278" s="1" t="s">
        <v>1282</v>
      </c>
      <c r="J1278" s="1" t="s">
        <v>1511</v>
      </c>
      <c r="K1278" s="1" t="s">
        <v>1509</v>
      </c>
      <c r="L1278" s="1" t="s">
        <v>1512</v>
      </c>
      <c r="M1278" s="1">
        <v>11</v>
      </c>
    </row>
    <row r="1279" spans="1:13" ht="15.75" x14ac:dyDescent="0.3">
      <c r="A1279" s="1" t="s">
        <v>1313</v>
      </c>
      <c r="J1279" s="1" t="s">
        <v>1508</v>
      </c>
      <c r="K1279" s="1" t="s">
        <v>1509</v>
      </c>
      <c r="L1279" s="1" t="s">
        <v>1510</v>
      </c>
      <c r="M1279" s="1">
        <v>10</v>
      </c>
    </row>
    <row r="1280" spans="1:13" ht="15.75" x14ac:dyDescent="0.3">
      <c r="A1280" s="1" t="s">
        <v>835</v>
      </c>
      <c r="J1280" s="1" t="s">
        <v>1511</v>
      </c>
      <c r="K1280" s="1" t="s">
        <v>1509</v>
      </c>
      <c r="L1280" s="1" t="s">
        <v>1512</v>
      </c>
      <c r="M1280" s="1">
        <v>5</v>
      </c>
    </row>
    <row r="1281" spans="1:13" ht="15.75" x14ac:dyDescent="0.3">
      <c r="A1281" s="1" t="s">
        <v>1340</v>
      </c>
      <c r="J1281" s="1" t="s">
        <v>1511</v>
      </c>
      <c r="K1281" s="1" t="s">
        <v>1509</v>
      </c>
      <c r="L1281" s="1" t="s">
        <v>1512</v>
      </c>
      <c r="M1281" s="1">
        <v>2</v>
      </c>
    </row>
    <row r="1282" spans="1:13" ht="15.75" x14ac:dyDescent="0.3">
      <c r="A1282" s="1" t="s">
        <v>1296</v>
      </c>
      <c r="J1282" s="1" t="s">
        <v>1508</v>
      </c>
      <c r="K1282" s="1" t="s">
        <v>1509</v>
      </c>
      <c r="L1282" s="1" t="s">
        <v>1512</v>
      </c>
      <c r="M1282" s="1">
        <v>1</v>
      </c>
    </row>
    <row r="1283" spans="1:13" ht="15.75" x14ac:dyDescent="0.3">
      <c r="A1283" s="1" t="s">
        <v>1340</v>
      </c>
      <c r="J1283" s="1" t="s">
        <v>1511</v>
      </c>
      <c r="K1283" s="1" t="s">
        <v>1509</v>
      </c>
      <c r="L1283" s="1" t="s">
        <v>1512</v>
      </c>
      <c r="M1283" s="1">
        <v>1</v>
      </c>
    </row>
    <row r="1284" spans="1:13" ht="15.75" x14ac:dyDescent="0.3">
      <c r="A1284" s="1" t="s">
        <v>1313</v>
      </c>
      <c r="J1284" s="1" t="s">
        <v>1511</v>
      </c>
      <c r="K1284" s="1" t="s">
        <v>1509</v>
      </c>
      <c r="L1284" s="1" t="s">
        <v>1510</v>
      </c>
      <c r="M1284" s="1">
        <v>7</v>
      </c>
    </row>
    <row r="1285" spans="1:13" ht="15.75" x14ac:dyDescent="0.3">
      <c r="A1285" s="1" t="s">
        <v>1313</v>
      </c>
      <c r="J1285" s="1" t="s">
        <v>1511</v>
      </c>
      <c r="K1285" s="1" t="s">
        <v>1509</v>
      </c>
      <c r="L1285" s="1" t="s">
        <v>1510</v>
      </c>
      <c r="M1285" s="1">
        <v>8</v>
      </c>
    </row>
    <row r="1286" spans="1:13" ht="15.75" x14ac:dyDescent="0.3">
      <c r="A1286" s="1" t="s">
        <v>1313</v>
      </c>
      <c r="J1286" s="1" t="s">
        <v>1508</v>
      </c>
      <c r="K1286" s="1" t="s">
        <v>1509</v>
      </c>
      <c r="L1286" s="1" t="s">
        <v>1510</v>
      </c>
      <c r="M1286" s="1">
        <v>10</v>
      </c>
    </row>
    <row r="1287" spans="1:13" ht="15.75" x14ac:dyDescent="0.3">
      <c r="A1287" s="1" t="s">
        <v>1282</v>
      </c>
      <c r="J1287" s="1" t="s">
        <v>1511</v>
      </c>
      <c r="K1287" s="1" t="s">
        <v>1509</v>
      </c>
      <c r="L1287" s="1" t="s">
        <v>1512</v>
      </c>
      <c r="M1287" s="1">
        <v>7</v>
      </c>
    </row>
    <row r="1288" spans="1:13" ht="15.75" x14ac:dyDescent="0.3">
      <c r="A1288" s="1" t="s">
        <v>1340</v>
      </c>
      <c r="J1288" s="1" t="s">
        <v>1511</v>
      </c>
      <c r="K1288" s="1" t="s">
        <v>1509</v>
      </c>
      <c r="L1288" s="1" t="s">
        <v>1512</v>
      </c>
      <c r="M1288" s="1">
        <v>1</v>
      </c>
    </row>
    <row r="1289" spans="1:13" ht="15.75" x14ac:dyDescent="0.3">
      <c r="A1289" s="1" t="s">
        <v>1340</v>
      </c>
      <c r="J1289" s="1" t="s">
        <v>1511</v>
      </c>
      <c r="K1289" s="1" t="s">
        <v>1509</v>
      </c>
      <c r="L1289" s="1" t="s">
        <v>1512</v>
      </c>
      <c r="M1289" s="1">
        <v>1</v>
      </c>
    </row>
    <row r="1290" spans="1:13" ht="15.75" x14ac:dyDescent="0.3">
      <c r="A1290" s="1" t="s">
        <v>1296</v>
      </c>
      <c r="J1290" s="1" t="s">
        <v>1508</v>
      </c>
      <c r="K1290" s="1" t="s">
        <v>1509</v>
      </c>
      <c r="L1290" s="1" t="s">
        <v>1512</v>
      </c>
      <c r="M1290" s="1">
        <v>2</v>
      </c>
    </row>
    <row r="1291" spans="1:13" ht="15.75" x14ac:dyDescent="0.3">
      <c r="A1291" s="1" t="s">
        <v>1340</v>
      </c>
      <c r="J1291" s="1" t="s">
        <v>1511</v>
      </c>
      <c r="K1291" s="1" t="s">
        <v>1509</v>
      </c>
      <c r="L1291" s="1" t="s">
        <v>1512</v>
      </c>
      <c r="M1291" s="1">
        <v>1</v>
      </c>
    </row>
    <row r="1292" spans="1:13" ht="15.75" x14ac:dyDescent="0.3">
      <c r="A1292" s="1" t="s">
        <v>1340</v>
      </c>
      <c r="J1292" s="1" t="s">
        <v>1511</v>
      </c>
      <c r="K1292" s="1" t="s">
        <v>1509</v>
      </c>
      <c r="L1292" s="1" t="s">
        <v>1512</v>
      </c>
      <c r="M1292" s="1">
        <v>1</v>
      </c>
    </row>
    <row r="1293" spans="1:13" ht="15.75" x14ac:dyDescent="0.3">
      <c r="A1293" s="1" t="s">
        <v>1348</v>
      </c>
      <c r="J1293" s="1" t="s">
        <v>1511</v>
      </c>
      <c r="K1293" s="1" t="s">
        <v>1509</v>
      </c>
      <c r="L1293" s="1" t="s">
        <v>1512</v>
      </c>
      <c r="M1293" s="1">
        <v>4</v>
      </c>
    </row>
    <row r="1294" spans="1:13" ht="15.75" x14ac:dyDescent="0.3">
      <c r="A1294" s="1" t="s">
        <v>1340</v>
      </c>
      <c r="J1294" s="1" t="s">
        <v>1511</v>
      </c>
      <c r="K1294" s="1" t="s">
        <v>1509</v>
      </c>
      <c r="L1294" s="1" t="s">
        <v>1512</v>
      </c>
      <c r="M1294" s="1">
        <v>1</v>
      </c>
    </row>
    <row r="1295" spans="1:13" ht="15.75" x14ac:dyDescent="0.3">
      <c r="A1295" s="1" t="s">
        <v>1340</v>
      </c>
      <c r="J1295" s="1" t="s">
        <v>1511</v>
      </c>
      <c r="K1295" s="1" t="s">
        <v>1509</v>
      </c>
      <c r="L1295" s="1" t="s">
        <v>1512</v>
      </c>
      <c r="M1295" s="1">
        <v>1</v>
      </c>
    </row>
    <row r="1296" spans="1:13" ht="15.75" x14ac:dyDescent="0.3">
      <c r="A1296" s="1" t="s">
        <v>1340</v>
      </c>
      <c r="J1296" s="1" t="s">
        <v>1511</v>
      </c>
      <c r="K1296" s="1" t="s">
        <v>1509</v>
      </c>
      <c r="L1296" s="1" t="s">
        <v>1512</v>
      </c>
      <c r="M1296" s="1">
        <v>1</v>
      </c>
    </row>
    <row r="1297" spans="1:13" ht="15.75" x14ac:dyDescent="0.3">
      <c r="A1297" s="1" t="s">
        <v>835</v>
      </c>
      <c r="J1297" s="1" t="s">
        <v>1511</v>
      </c>
      <c r="K1297" s="1" t="s">
        <v>1509</v>
      </c>
      <c r="L1297" s="1" t="s">
        <v>1512</v>
      </c>
      <c r="M1297" s="1">
        <v>5</v>
      </c>
    </row>
    <row r="1298" spans="1:13" ht="15.75" x14ac:dyDescent="0.3">
      <c r="A1298" s="1" t="s">
        <v>1340</v>
      </c>
      <c r="J1298" s="1" t="s">
        <v>1511</v>
      </c>
      <c r="K1298" s="1" t="s">
        <v>1509</v>
      </c>
      <c r="L1298" s="1" t="s">
        <v>1512</v>
      </c>
      <c r="M1298" s="1">
        <v>1</v>
      </c>
    </row>
    <row r="1299" spans="1:13" ht="15.75" x14ac:dyDescent="0.3">
      <c r="A1299" s="1" t="s">
        <v>1340</v>
      </c>
      <c r="J1299" s="1" t="s">
        <v>1511</v>
      </c>
      <c r="K1299" s="1" t="s">
        <v>1509</v>
      </c>
      <c r="L1299" s="1" t="s">
        <v>1512</v>
      </c>
      <c r="M1299" s="1">
        <v>1</v>
      </c>
    </row>
    <row r="1300" spans="1:13" ht="15.75" x14ac:dyDescent="0.3">
      <c r="A1300" s="1" t="s">
        <v>1340</v>
      </c>
      <c r="J1300" s="1" t="s">
        <v>1511</v>
      </c>
      <c r="K1300" s="1" t="s">
        <v>1509</v>
      </c>
      <c r="L1300" s="1" t="s">
        <v>1512</v>
      </c>
      <c r="M1300" s="1">
        <v>1</v>
      </c>
    </row>
    <row r="1301" spans="1:13" ht="15.75" x14ac:dyDescent="0.3">
      <c r="A1301" s="1" t="s">
        <v>1340</v>
      </c>
      <c r="J1301" s="1" t="s">
        <v>1511</v>
      </c>
      <c r="K1301" s="1" t="s">
        <v>1509</v>
      </c>
      <c r="L1301" s="1" t="s">
        <v>1512</v>
      </c>
      <c r="M1301" s="1">
        <v>1</v>
      </c>
    </row>
    <row r="1302" spans="1:13" ht="15.75" x14ac:dyDescent="0.3">
      <c r="A1302" s="1" t="s">
        <v>1340</v>
      </c>
      <c r="J1302" s="1" t="s">
        <v>1511</v>
      </c>
      <c r="K1302" s="1" t="s">
        <v>1509</v>
      </c>
      <c r="L1302" s="1" t="s">
        <v>1512</v>
      </c>
      <c r="M1302" s="1">
        <v>1</v>
      </c>
    </row>
    <row r="1303" spans="1:13" ht="15.75" x14ac:dyDescent="0.3">
      <c r="A1303" s="1" t="s">
        <v>1340</v>
      </c>
      <c r="J1303" s="1" t="s">
        <v>1511</v>
      </c>
      <c r="K1303" s="1" t="s">
        <v>1509</v>
      </c>
      <c r="L1303" s="1" t="s">
        <v>1512</v>
      </c>
      <c r="M1303" s="1">
        <v>1</v>
      </c>
    </row>
    <row r="1304" spans="1:13" ht="15.75" x14ac:dyDescent="0.3">
      <c r="A1304" s="1" t="s">
        <v>1340</v>
      </c>
      <c r="J1304" s="1" t="s">
        <v>1511</v>
      </c>
      <c r="K1304" s="1" t="s">
        <v>1509</v>
      </c>
      <c r="L1304" s="1" t="s">
        <v>1512</v>
      </c>
      <c r="M1304" s="1">
        <v>1</v>
      </c>
    </row>
    <row r="1305" spans="1:13" ht="15.75" x14ac:dyDescent="0.3">
      <c r="A1305" s="1" t="s">
        <v>1340</v>
      </c>
      <c r="J1305" s="1" t="s">
        <v>1511</v>
      </c>
      <c r="K1305" s="1" t="s">
        <v>1509</v>
      </c>
      <c r="L1305" s="1" t="s">
        <v>1512</v>
      </c>
      <c r="M1305" s="1">
        <v>1</v>
      </c>
    </row>
    <row r="1306" spans="1:13" ht="15.75" x14ac:dyDescent="0.3">
      <c r="A1306" s="1" t="s">
        <v>1372</v>
      </c>
      <c r="J1306" s="1" t="s">
        <v>1511</v>
      </c>
      <c r="K1306" s="1" t="s">
        <v>1509</v>
      </c>
      <c r="L1306" s="1" t="s">
        <v>1510</v>
      </c>
      <c r="M1306" s="1">
        <v>63</v>
      </c>
    </row>
    <row r="1307" spans="1:13" ht="15.75" x14ac:dyDescent="0.3">
      <c r="A1307" s="1" t="s">
        <v>1340</v>
      </c>
      <c r="J1307" s="1" t="s">
        <v>1511</v>
      </c>
      <c r="K1307" s="1" t="s">
        <v>1509</v>
      </c>
      <c r="L1307" s="1" t="s">
        <v>1512</v>
      </c>
      <c r="M1307" s="1">
        <v>1</v>
      </c>
    </row>
    <row r="1308" spans="1:13" ht="15.75" x14ac:dyDescent="0.3">
      <c r="A1308" s="1" t="s">
        <v>1340</v>
      </c>
      <c r="J1308" s="1" t="s">
        <v>1511</v>
      </c>
      <c r="K1308" s="1" t="s">
        <v>1509</v>
      </c>
      <c r="L1308" s="1" t="s">
        <v>1512</v>
      </c>
      <c r="M1308" s="1">
        <v>1</v>
      </c>
    </row>
    <row r="1309" spans="1:13" ht="15.75" x14ac:dyDescent="0.3">
      <c r="A1309" s="1" t="s">
        <v>1340</v>
      </c>
      <c r="J1309" s="1" t="s">
        <v>1511</v>
      </c>
      <c r="K1309" s="1" t="s">
        <v>1509</v>
      </c>
      <c r="L1309" s="1" t="s">
        <v>1512</v>
      </c>
      <c r="M1309" s="1">
        <v>1</v>
      </c>
    </row>
    <row r="1310" spans="1:13" ht="15.75" x14ac:dyDescent="0.3">
      <c r="A1310" s="1" t="s">
        <v>1340</v>
      </c>
      <c r="J1310" s="1" t="s">
        <v>1511</v>
      </c>
      <c r="K1310" s="1" t="s">
        <v>1509</v>
      </c>
      <c r="L1310" s="1" t="s">
        <v>1512</v>
      </c>
      <c r="M1310" s="1">
        <v>1</v>
      </c>
    </row>
    <row r="1311" spans="1:13" ht="15.75" x14ac:dyDescent="0.3">
      <c r="A1311" s="1" t="s">
        <v>1340</v>
      </c>
      <c r="J1311" s="1" t="s">
        <v>1511</v>
      </c>
      <c r="K1311" s="1" t="s">
        <v>1509</v>
      </c>
      <c r="L1311" s="1" t="s">
        <v>1512</v>
      </c>
      <c r="M1311" s="1">
        <v>1</v>
      </c>
    </row>
    <row r="1312" spans="1:13" ht="15.75" x14ac:dyDescent="0.3">
      <c r="A1312" s="1" t="s">
        <v>1340</v>
      </c>
      <c r="J1312" s="1" t="s">
        <v>1511</v>
      </c>
      <c r="K1312" s="1" t="s">
        <v>1509</v>
      </c>
      <c r="L1312" s="1" t="s">
        <v>1512</v>
      </c>
      <c r="M1312" s="1">
        <v>1</v>
      </c>
    </row>
    <row r="1313" spans="1:13" ht="15.75" x14ac:dyDescent="0.3">
      <c r="A1313" s="1" t="s">
        <v>1340</v>
      </c>
      <c r="J1313" s="1" t="s">
        <v>1511</v>
      </c>
      <c r="K1313" s="1" t="s">
        <v>1509</v>
      </c>
      <c r="L1313" s="1" t="s">
        <v>1510</v>
      </c>
      <c r="M1313" s="1">
        <v>5</v>
      </c>
    </row>
    <row r="1314" spans="1:13" ht="15.75" x14ac:dyDescent="0.3">
      <c r="A1314" s="1" t="s">
        <v>1340</v>
      </c>
      <c r="J1314" s="1" t="s">
        <v>1511</v>
      </c>
      <c r="K1314" s="1" t="s">
        <v>1509</v>
      </c>
      <c r="L1314" s="1" t="s">
        <v>1510</v>
      </c>
      <c r="M1314" s="1">
        <v>3</v>
      </c>
    </row>
    <row r="1315" spans="1:13" ht="15.75" x14ac:dyDescent="0.3">
      <c r="A1315" s="1" t="s">
        <v>1340</v>
      </c>
      <c r="J1315" s="1" t="s">
        <v>1511</v>
      </c>
      <c r="K1315" s="1" t="s">
        <v>1509</v>
      </c>
      <c r="L1315" s="1" t="s">
        <v>1510</v>
      </c>
      <c r="M1315" s="1">
        <v>2</v>
      </c>
    </row>
    <row r="1316" spans="1:13" ht="15.75" x14ac:dyDescent="0.3">
      <c r="A1316" s="1" t="s">
        <v>1293</v>
      </c>
      <c r="J1316" s="1" t="s">
        <v>1511</v>
      </c>
      <c r="K1316" s="1" t="s">
        <v>1509</v>
      </c>
      <c r="L1316" s="1" t="s">
        <v>1512</v>
      </c>
      <c r="M1316" s="1">
        <v>2</v>
      </c>
    </row>
    <row r="1317" spans="1:13" ht="15.75" x14ac:dyDescent="0.3">
      <c r="A1317" s="1" t="s">
        <v>1340</v>
      </c>
      <c r="J1317" s="1" t="s">
        <v>1511</v>
      </c>
      <c r="K1317" s="1" t="s">
        <v>1509</v>
      </c>
      <c r="L1317" s="1" t="s">
        <v>1510</v>
      </c>
      <c r="M1317" s="1">
        <v>3</v>
      </c>
    </row>
    <row r="1318" spans="1:13" ht="15.75" x14ac:dyDescent="0.3">
      <c r="A1318" s="1" t="s">
        <v>1293</v>
      </c>
      <c r="J1318" s="1" t="s">
        <v>1511</v>
      </c>
      <c r="K1318" s="1" t="s">
        <v>1509</v>
      </c>
      <c r="L1318" s="1" t="s">
        <v>1512</v>
      </c>
      <c r="M1318" s="1">
        <v>3</v>
      </c>
    </row>
    <row r="1319" spans="1:13" ht="15.75" x14ac:dyDescent="0.3">
      <c r="A1319" s="1" t="s">
        <v>1340</v>
      </c>
      <c r="J1319" s="1" t="s">
        <v>1511</v>
      </c>
      <c r="K1319" s="1" t="s">
        <v>1509</v>
      </c>
      <c r="L1319" s="1" t="s">
        <v>1510</v>
      </c>
      <c r="M1319" s="1">
        <v>1</v>
      </c>
    </row>
    <row r="1320" spans="1:13" ht="15.75" x14ac:dyDescent="0.3">
      <c r="A1320" s="1" t="s">
        <v>1293</v>
      </c>
      <c r="J1320" s="1" t="s">
        <v>1511</v>
      </c>
      <c r="K1320" s="1" t="s">
        <v>1509</v>
      </c>
      <c r="L1320" s="1" t="s">
        <v>1512</v>
      </c>
      <c r="M1320" s="1">
        <v>2</v>
      </c>
    </row>
    <row r="1321" spans="1:13" ht="15.75" x14ac:dyDescent="0.3">
      <c r="A1321" s="1" t="s">
        <v>1373</v>
      </c>
      <c r="J1321" s="1" t="s">
        <v>1511</v>
      </c>
      <c r="K1321" s="1" t="s">
        <v>1514</v>
      </c>
      <c r="L1321" s="1" t="s">
        <v>1510</v>
      </c>
      <c r="M1321" s="1">
        <v>2</v>
      </c>
    </row>
    <row r="1322" spans="1:13" ht="15.75" x14ac:dyDescent="0.3">
      <c r="A1322" s="1" t="s">
        <v>1340</v>
      </c>
      <c r="J1322" s="1" t="s">
        <v>1511</v>
      </c>
      <c r="K1322" s="1" t="s">
        <v>1509</v>
      </c>
      <c r="L1322" s="1" t="s">
        <v>1510</v>
      </c>
      <c r="M1322" s="1">
        <v>1</v>
      </c>
    </row>
    <row r="1323" spans="1:13" ht="15.75" x14ac:dyDescent="0.3">
      <c r="A1323" s="1" t="s">
        <v>1340</v>
      </c>
      <c r="J1323" s="1" t="s">
        <v>1511</v>
      </c>
      <c r="K1323" s="1" t="s">
        <v>1509</v>
      </c>
      <c r="L1323" s="1" t="s">
        <v>1510</v>
      </c>
      <c r="M1323" s="1">
        <v>3</v>
      </c>
    </row>
    <row r="1324" spans="1:13" ht="15.75" x14ac:dyDescent="0.3">
      <c r="A1324" s="1" t="s">
        <v>1340</v>
      </c>
      <c r="J1324" s="1" t="s">
        <v>1511</v>
      </c>
      <c r="K1324" s="1" t="s">
        <v>1509</v>
      </c>
      <c r="L1324" s="1" t="s">
        <v>1510</v>
      </c>
      <c r="M1324" s="1">
        <v>2</v>
      </c>
    </row>
    <row r="1325" spans="1:13" ht="15.75" x14ac:dyDescent="0.3">
      <c r="A1325" s="1" t="s">
        <v>1340</v>
      </c>
      <c r="J1325" s="1" t="s">
        <v>1511</v>
      </c>
      <c r="K1325" s="1" t="s">
        <v>1509</v>
      </c>
      <c r="L1325" s="1" t="s">
        <v>1510</v>
      </c>
      <c r="M1325" s="1">
        <v>1</v>
      </c>
    </row>
    <row r="1326" spans="1:13" ht="15.75" x14ac:dyDescent="0.3">
      <c r="A1326" s="1" t="s">
        <v>1340</v>
      </c>
      <c r="J1326" s="1" t="s">
        <v>1511</v>
      </c>
      <c r="K1326" s="1" t="s">
        <v>1509</v>
      </c>
      <c r="L1326" s="1" t="s">
        <v>1510</v>
      </c>
      <c r="M1326" s="1">
        <v>1</v>
      </c>
    </row>
    <row r="1327" spans="1:13" ht="15.75" x14ac:dyDescent="0.3">
      <c r="A1327" s="1" t="s">
        <v>1340</v>
      </c>
      <c r="J1327" s="1" t="s">
        <v>1511</v>
      </c>
      <c r="K1327" s="1" t="s">
        <v>1509</v>
      </c>
      <c r="L1327" s="1" t="s">
        <v>1510</v>
      </c>
      <c r="M1327" s="1">
        <v>1</v>
      </c>
    </row>
    <row r="1328" spans="1:13" ht="15.75" x14ac:dyDescent="0.3">
      <c r="A1328" s="1" t="s">
        <v>1373</v>
      </c>
      <c r="J1328" s="1" t="s">
        <v>1508</v>
      </c>
      <c r="K1328" s="1" t="s">
        <v>1514</v>
      </c>
      <c r="L1328" s="1" t="s">
        <v>1512</v>
      </c>
      <c r="M1328" s="1">
        <v>73</v>
      </c>
    </row>
    <row r="1329" spans="1:13" ht="15.75" x14ac:dyDescent="0.3">
      <c r="A1329" s="1" t="s">
        <v>1373</v>
      </c>
      <c r="J1329" s="1" t="s">
        <v>1511</v>
      </c>
      <c r="K1329" s="1" t="s">
        <v>1514</v>
      </c>
      <c r="L1329" s="1" t="s">
        <v>1512</v>
      </c>
      <c r="M1329" s="1">
        <v>188</v>
      </c>
    </row>
    <row r="1330" spans="1:13" ht="15.75" x14ac:dyDescent="0.3">
      <c r="A1330" s="1" t="s">
        <v>1340</v>
      </c>
      <c r="J1330" s="1" t="s">
        <v>1511</v>
      </c>
      <c r="K1330" s="1" t="s">
        <v>1509</v>
      </c>
      <c r="L1330" s="1" t="s">
        <v>1510</v>
      </c>
      <c r="M1330" s="1">
        <v>2</v>
      </c>
    </row>
    <row r="1331" spans="1:13" ht="15.75" x14ac:dyDescent="0.3">
      <c r="A1331" s="1" t="s">
        <v>1340</v>
      </c>
      <c r="J1331" s="1" t="s">
        <v>1511</v>
      </c>
      <c r="K1331" s="1" t="s">
        <v>1509</v>
      </c>
      <c r="L1331" s="1" t="s">
        <v>1512</v>
      </c>
      <c r="M1331" s="1">
        <v>2</v>
      </c>
    </row>
    <row r="1332" spans="1:13" ht="15.75" x14ac:dyDescent="0.3">
      <c r="A1332" s="1" t="s">
        <v>1340</v>
      </c>
      <c r="J1332" s="1" t="s">
        <v>1511</v>
      </c>
      <c r="K1332" s="1" t="s">
        <v>1509</v>
      </c>
      <c r="L1332" s="1" t="s">
        <v>1512</v>
      </c>
      <c r="M1332" s="1">
        <v>1</v>
      </c>
    </row>
    <row r="1333" spans="1:13" ht="15.75" x14ac:dyDescent="0.3">
      <c r="A1333" s="1" t="s">
        <v>1340</v>
      </c>
      <c r="J1333" s="1" t="s">
        <v>1511</v>
      </c>
      <c r="K1333" s="1" t="s">
        <v>1509</v>
      </c>
      <c r="L1333" s="1" t="s">
        <v>1512</v>
      </c>
      <c r="M1333" s="1">
        <v>1</v>
      </c>
    </row>
    <row r="1334" spans="1:13" ht="15.75" x14ac:dyDescent="0.3">
      <c r="A1334" s="1" t="s">
        <v>1340</v>
      </c>
      <c r="J1334" s="1" t="s">
        <v>1511</v>
      </c>
      <c r="K1334" s="1" t="s">
        <v>1509</v>
      </c>
      <c r="L1334" s="1" t="s">
        <v>1512</v>
      </c>
      <c r="M1334" s="1">
        <v>1</v>
      </c>
    </row>
    <row r="1335" spans="1:13" ht="15.75" x14ac:dyDescent="0.3">
      <c r="A1335" s="1" t="s">
        <v>1340</v>
      </c>
      <c r="J1335" s="1" t="s">
        <v>1511</v>
      </c>
      <c r="K1335" s="1" t="s">
        <v>1509</v>
      </c>
      <c r="L1335" s="1" t="s">
        <v>1512</v>
      </c>
      <c r="M1335" s="1">
        <v>2</v>
      </c>
    </row>
    <row r="1336" spans="1:13" ht="15.75" x14ac:dyDescent="0.3">
      <c r="A1336" s="1" t="s">
        <v>1340</v>
      </c>
      <c r="J1336" s="1" t="s">
        <v>1511</v>
      </c>
      <c r="K1336" s="1" t="s">
        <v>1509</v>
      </c>
      <c r="L1336" s="1" t="s">
        <v>1512</v>
      </c>
      <c r="M1336" s="1">
        <v>1</v>
      </c>
    </row>
    <row r="1337" spans="1:13" ht="15.75" x14ac:dyDescent="0.3">
      <c r="A1337" s="1" t="s">
        <v>1340</v>
      </c>
      <c r="J1337" s="1" t="s">
        <v>1511</v>
      </c>
      <c r="K1337" s="1" t="s">
        <v>1509</v>
      </c>
      <c r="L1337" s="1" t="s">
        <v>1512</v>
      </c>
      <c r="M1337" s="1">
        <v>1</v>
      </c>
    </row>
    <row r="1338" spans="1:13" ht="15.75" x14ac:dyDescent="0.3">
      <c r="A1338" s="1" t="s">
        <v>1340</v>
      </c>
      <c r="J1338" s="1" t="s">
        <v>1511</v>
      </c>
      <c r="K1338" s="1" t="s">
        <v>1509</v>
      </c>
      <c r="L1338" s="1" t="s">
        <v>1512</v>
      </c>
      <c r="M1338" s="1">
        <v>1</v>
      </c>
    </row>
    <row r="1339" spans="1:13" ht="15.75" x14ac:dyDescent="0.3">
      <c r="A1339" s="1" t="s">
        <v>1340</v>
      </c>
      <c r="J1339" s="1" t="s">
        <v>1511</v>
      </c>
      <c r="K1339" s="1" t="s">
        <v>1509</v>
      </c>
      <c r="L1339" s="1" t="s">
        <v>1512</v>
      </c>
      <c r="M1339" s="1">
        <v>1</v>
      </c>
    </row>
    <row r="1340" spans="1:13" ht="15.75" x14ac:dyDescent="0.3">
      <c r="A1340" s="1" t="s">
        <v>1340</v>
      </c>
      <c r="J1340" s="1" t="s">
        <v>1511</v>
      </c>
      <c r="K1340" s="1" t="s">
        <v>1509</v>
      </c>
      <c r="L1340" s="1" t="s">
        <v>1512</v>
      </c>
      <c r="M1340" s="1">
        <v>1</v>
      </c>
    </row>
    <row r="1341" spans="1:13" ht="15.75" x14ac:dyDescent="0.3">
      <c r="A1341" s="1" t="s">
        <v>1295</v>
      </c>
      <c r="J1341" s="1" t="s">
        <v>1511</v>
      </c>
      <c r="K1341" s="1" t="s">
        <v>1509</v>
      </c>
      <c r="L1341" s="1" t="s">
        <v>1512</v>
      </c>
      <c r="M1341" s="1">
        <v>22</v>
      </c>
    </row>
    <row r="1342" spans="1:13" ht="15.75" x14ac:dyDescent="0.3">
      <c r="A1342" s="1" t="s">
        <v>1340</v>
      </c>
      <c r="J1342" s="1" t="s">
        <v>1511</v>
      </c>
      <c r="K1342" s="1" t="s">
        <v>1509</v>
      </c>
      <c r="L1342" s="1" t="s">
        <v>1512</v>
      </c>
      <c r="M1342" s="1">
        <v>1</v>
      </c>
    </row>
    <row r="1343" spans="1:13" ht="15.75" x14ac:dyDescent="0.3">
      <c r="A1343" s="1" t="s">
        <v>1295</v>
      </c>
      <c r="J1343" s="1" t="s">
        <v>1511</v>
      </c>
      <c r="K1343" s="1" t="s">
        <v>1509</v>
      </c>
      <c r="L1343" s="1" t="s">
        <v>1512</v>
      </c>
      <c r="M1343" s="1">
        <v>2</v>
      </c>
    </row>
    <row r="1344" spans="1:13" ht="15.75" x14ac:dyDescent="0.3">
      <c r="A1344" s="1" t="s">
        <v>1340</v>
      </c>
      <c r="J1344" s="1" t="s">
        <v>1511</v>
      </c>
      <c r="K1344" s="1" t="s">
        <v>1509</v>
      </c>
      <c r="L1344" s="1" t="s">
        <v>1512</v>
      </c>
      <c r="M1344" s="1">
        <v>1</v>
      </c>
    </row>
    <row r="1345" spans="1:13" ht="15.75" x14ac:dyDescent="0.3">
      <c r="A1345" s="1" t="s">
        <v>1295</v>
      </c>
      <c r="J1345" s="1" t="s">
        <v>1511</v>
      </c>
      <c r="K1345" s="1" t="s">
        <v>1509</v>
      </c>
      <c r="L1345" s="1" t="s">
        <v>1512</v>
      </c>
      <c r="M1345" s="1">
        <v>11</v>
      </c>
    </row>
    <row r="1346" spans="1:13" ht="15.75" x14ac:dyDescent="0.3">
      <c r="A1346" s="1" t="s">
        <v>1340</v>
      </c>
      <c r="J1346" s="1" t="s">
        <v>1511</v>
      </c>
      <c r="K1346" s="1" t="s">
        <v>1509</v>
      </c>
      <c r="L1346" s="1" t="s">
        <v>1512</v>
      </c>
      <c r="M1346" s="1">
        <v>1</v>
      </c>
    </row>
    <row r="1347" spans="1:13" ht="15.75" x14ac:dyDescent="0.3">
      <c r="A1347" s="1" t="s">
        <v>1340</v>
      </c>
      <c r="J1347" s="1" t="s">
        <v>1511</v>
      </c>
      <c r="K1347" s="1" t="s">
        <v>1509</v>
      </c>
      <c r="L1347" s="1" t="s">
        <v>1512</v>
      </c>
      <c r="M1347" s="1">
        <v>1</v>
      </c>
    </row>
    <row r="1348" spans="1:13" ht="15.75" x14ac:dyDescent="0.3">
      <c r="A1348" s="1" t="s">
        <v>1340</v>
      </c>
      <c r="J1348" s="1" t="s">
        <v>1511</v>
      </c>
      <c r="K1348" s="1" t="s">
        <v>1509</v>
      </c>
      <c r="L1348" s="1" t="s">
        <v>1512</v>
      </c>
      <c r="M1348" s="1">
        <v>1</v>
      </c>
    </row>
    <row r="1349" spans="1:13" ht="15.75" x14ac:dyDescent="0.3">
      <c r="A1349" s="1" t="s">
        <v>1340</v>
      </c>
      <c r="J1349" s="1" t="s">
        <v>1511</v>
      </c>
      <c r="K1349" s="1" t="s">
        <v>1509</v>
      </c>
      <c r="L1349" s="1" t="s">
        <v>1512</v>
      </c>
      <c r="M1349" s="1">
        <v>1</v>
      </c>
    </row>
    <row r="1350" spans="1:13" ht="15.75" x14ac:dyDescent="0.3">
      <c r="A1350" s="1" t="s">
        <v>1340</v>
      </c>
      <c r="J1350" s="1" t="s">
        <v>1511</v>
      </c>
      <c r="K1350" s="1" t="s">
        <v>1509</v>
      </c>
      <c r="L1350" s="1" t="s">
        <v>1512</v>
      </c>
      <c r="M1350" s="1">
        <v>2</v>
      </c>
    </row>
    <row r="1351" spans="1:13" ht="15.75" x14ac:dyDescent="0.3">
      <c r="A1351" s="1" t="s">
        <v>1340</v>
      </c>
      <c r="J1351" s="1" t="s">
        <v>1511</v>
      </c>
      <c r="K1351" s="1" t="s">
        <v>1509</v>
      </c>
      <c r="L1351" s="1" t="s">
        <v>1512</v>
      </c>
      <c r="M1351" s="1">
        <v>1</v>
      </c>
    </row>
    <row r="1352" spans="1:13" ht="15.75" x14ac:dyDescent="0.3">
      <c r="A1352" s="1" t="s">
        <v>1340</v>
      </c>
      <c r="J1352" s="1" t="s">
        <v>1511</v>
      </c>
      <c r="K1352" s="1" t="s">
        <v>1509</v>
      </c>
      <c r="L1352" s="1" t="s">
        <v>1512</v>
      </c>
      <c r="M1352" s="1">
        <v>1</v>
      </c>
    </row>
    <row r="1353" spans="1:13" ht="15.75" x14ac:dyDescent="0.3">
      <c r="A1353" s="1" t="s">
        <v>1340</v>
      </c>
      <c r="J1353" s="1" t="s">
        <v>1511</v>
      </c>
      <c r="K1353" s="1" t="s">
        <v>1509</v>
      </c>
      <c r="L1353" s="1" t="s">
        <v>1512</v>
      </c>
      <c r="M1353" s="1">
        <v>1</v>
      </c>
    </row>
    <row r="1354" spans="1:13" ht="15.75" x14ac:dyDescent="0.3">
      <c r="A1354" s="1" t="s">
        <v>1340</v>
      </c>
      <c r="J1354" s="1" t="s">
        <v>1511</v>
      </c>
      <c r="K1354" s="1" t="s">
        <v>1509</v>
      </c>
      <c r="L1354" s="1" t="s">
        <v>1512</v>
      </c>
      <c r="M1354" s="1">
        <v>1</v>
      </c>
    </row>
    <row r="1355" spans="1:13" ht="15.75" x14ac:dyDescent="0.3">
      <c r="A1355" s="1" t="s">
        <v>1340</v>
      </c>
      <c r="J1355" s="1" t="s">
        <v>1511</v>
      </c>
      <c r="K1355" s="1" t="s">
        <v>1509</v>
      </c>
      <c r="L1355" s="1" t="s">
        <v>1512</v>
      </c>
      <c r="M1355" s="1">
        <v>1</v>
      </c>
    </row>
    <row r="1356" spans="1:13" ht="15.75" x14ac:dyDescent="0.3">
      <c r="A1356" s="1" t="s">
        <v>1340</v>
      </c>
      <c r="J1356" s="1" t="s">
        <v>1511</v>
      </c>
      <c r="K1356" s="1" t="s">
        <v>1509</v>
      </c>
      <c r="L1356" s="1" t="s">
        <v>1512</v>
      </c>
      <c r="M1356" s="1">
        <v>1</v>
      </c>
    </row>
    <row r="1357" spans="1:13" ht="15.75" x14ac:dyDescent="0.3">
      <c r="A1357" s="1" t="s">
        <v>1340</v>
      </c>
      <c r="J1357" s="1" t="s">
        <v>1511</v>
      </c>
      <c r="K1357" s="1" t="s">
        <v>1509</v>
      </c>
      <c r="L1357" s="1" t="s">
        <v>1512</v>
      </c>
      <c r="M1357" s="1">
        <v>1</v>
      </c>
    </row>
    <row r="1358" spans="1:13" ht="15.75" x14ac:dyDescent="0.3">
      <c r="A1358" s="1" t="s">
        <v>1340</v>
      </c>
      <c r="J1358" s="1" t="s">
        <v>1511</v>
      </c>
      <c r="K1358" s="1" t="s">
        <v>1509</v>
      </c>
      <c r="L1358" s="1" t="s">
        <v>1512</v>
      </c>
      <c r="M1358" s="1">
        <v>1</v>
      </c>
    </row>
    <row r="1359" spans="1:13" ht="15.75" x14ac:dyDescent="0.3">
      <c r="A1359" s="1" t="s">
        <v>1340</v>
      </c>
      <c r="J1359" s="1" t="s">
        <v>1511</v>
      </c>
      <c r="K1359" s="1" t="s">
        <v>1509</v>
      </c>
      <c r="L1359" s="1" t="s">
        <v>1512</v>
      </c>
      <c r="M1359" s="1">
        <v>1</v>
      </c>
    </row>
    <row r="1360" spans="1:13" ht="15.75" x14ac:dyDescent="0.3">
      <c r="A1360" s="1" t="s">
        <v>1374</v>
      </c>
      <c r="J1360" s="1" t="s">
        <v>1511</v>
      </c>
      <c r="K1360" s="1" t="s">
        <v>1509</v>
      </c>
      <c r="L1360" s="1" t="s">
        <v>1513</v>
      </c>
      <c r="M1360" s="1">
        <v>4</v>
      </c>
    </row>
    <row r="1361" spans="1:13" ht="15.75" x14ac:dyDescent="0.3">
      <c r="A1361" s="1" t="s">
        <v>1374</v>
      </c>
      <c r="J1361" s="1" t="s">
        <v>1511</v>
      </c>
      <c r="K1361" s="1" t="s">
        <v>1509</v>
      </c>
      <c r="L1361" s="1" t="s">
        <v>1510</v>
      </c>
      <c r="M1361" s="1">
        <v>7</v>
      </c>
    </row>
    <row r="1362" spans="1:13" ht="15.75" x14ac:dyDescent="0.3">
      <c r="A1362" s="1" t="s">
        <v>1374</v>
      </c>
      <c r="J1362" s="1" t="s">
        <v>1511</v>
      </c>
      <c r="K1362" s="1" t="s">
        <v>1509</v>
      </c>
      <c r="L1362" s="1" t="s">
        <v>1510</v>
      </c>
      <c r="M1362" s="1">
        <v>8</v>
      </c>
    </row>
    <row r="1363" spans="1:13" ht="15.75" x14ac:dyDescent="0.3">
      <c r="A1363" s="1" t="s">
        <v>1281</v>
      </c>
      <c r="J1363" s="1" t="s">
        <v>1511</v>
      </c>
      <c r="K1363" s="1" t="s">
        <v>1514</v>
      </c>
      <c r="L1363" s="1" t="s">
        <v>1510</v>
      </c>
      <c r="M1363" s="1">
        <v>2</v>
      </c>
    </row>
    <row r="1364" spans="1:13" ht="15.75" x14ac:dyDescent="0.3">
      <c r="A1364" s="1" t="s">
        <v>1281</v>
      </c>
      <c r="J1364" s="1" t="s">
        <v>1511</v>
      </c>
      <c r="K1364" s="1" t="s">
        <v>1514</v>
      </c>
      <c r="L1364" s="1" t="s">
        <v>1513</v>
      </c>
      <c r="M1364" s="1">
        <v>1</v>
      </c>
    </row>
    <row r="1365" spans="1:13" ht="15.75" x14ac:dyDescent="0.3">
      <c r="A1365" s="1" t="s">
        <v>1374</v>
      </c>
      <c r="J1365" s="1" t="s">
        <v>1511</v>
      </c>
      <c r="K1365" s="1" t="s">
        <v>1509</v>
      </c>
      <c r="L1365" s="1" t="s">
        <v>1512</v>
      </c>
      <c r="M1365" s="1">
        <v>7</v>
      </c>
    </row>
    <row r="1366" spans="1:13" ht="15.75" x14ac:dyDescent="0.3">
      <c r="A1366" s="1" t="s">
        <v>1374</v>
      </c>
      <c r="J1366" s="1" t="s">
        <v>1511</v>
      </c>
      <c r="K1366" s="1" t="s">
        <v>1509</v>
      </c>
      <c r="L1366" s="1" t="s">
        <v>1512</v>
      </c>
      <c r="M1366" s="1">
        <v>5</v>
      </c>
    </row>
    <row r="1367" spans="1:13" ht="15.75" x14ac:dyDescent="0.3">
      <c r="A1367" s="1" t="s">
        <v>1355</v>
      </c>
      <c r="J1367" s="1" t="s">
        <v>1511</v>
      </c>
      <c r="K1367" s="1" t="s">
        <v>1509</v>
      </c>
      <c r="L1367" s="1" t="s">
        <v>1510</v>
      </c>
      <c r="M1367" s="1">
        <v>1</v>
      </c>
    </row>
    <row r="1368" spans="1:13" ht="15.75" x14ac:dyDescent="0.3">
      <c r="A1368" s="1" t="s">
        <v>1321</v>
      </c>
      <c r="J1368" s="1" t="s">
        <v>1511</v>
      </c>
      <c r="K1368" s="1" t="s">
        <v>1509</v>
      </c>
      <c r="L1368" s="1" t="s">
        <v>1512</v>
      </c>
      <c r="M1368" s="1">
        <v>50</v>
      </c>
    </row>
    <row r="1369" spans="1:13" ht="15.75" x14ac:dyDescent="0.3">
      <c r="A1369" s="1" t="s">
        <v>1321</v>
      </c>
      <c r="J1369" s="1" t="s">
        <v>1511</v>
      </c>
      <c r="K1369" s="1" t="s">
        <v>1509</v>
      </c>
      <c r="L1369" s="1" t="s">
        <v>1512</v>
      </c>
      <c r="M1369" s="1">
        <v>17</v>
      </c>
    </row>
    <row r="1370" spans="1:13" ht="15.75" x14ac:dyDescent="0.3">
      <c r="A1370" s="1" t="s">
        <v>1318</v>
      </c>
      <c r="J1370" s="1" t="s">
        <v>1511</v>
      </c>
      <c r="K1370" s="1" t="s">
        <v>1509</v>
      </c>
      <c r="L1370" s="1" t="s">
        <v>1512</v>
      </c>
      <c r="M1370" s="1">
        <v>4</v>
      </c>
    </row>
    <row r="1371" spans="1:13" ht="15.75" x14ac:dyDescent="0.3">
      <c r="A1371" s="1" t="s">
        <v>1321</v>
      </c>
      <c r="J1371" s="1" t="s">
        <v>1511</v>
      </c>
      <c r="K1371" s="1" t="s">
        <v>1509</v>
      </c>
      <c r="L1371" s="1" t="s">
        <v>1512</v>
      </c>
      <c r="M1371" s="1">
        <v>2</v>
      </c>
    </row>
    <row r="1372" spans="1:13" ht="15.75" x14ac:dyDescent="0.3">
      <c r="A1372" s="1" t="s">
        <v>1296</v>
      </c>
      <c r="J1372" s="1" t="s">
        <v>1511</v>
      </c>
      <c r="K1372" s="1" t="s">
        <v>1514</v>
      </c>
      <c r="L1372" s="1" t="s">
        <v>1512</v>
      </c>
      <c r="M1372" s="1">
        <v>5</v>
      </c>
    </row>
    <row r="1373" spans="1:13" ht="15.75" x14ac:dyDescent="0.3">
      <c r="A1373" s="1" t="s">
        <v>1342</v>
      </c>
      <c r="J1373" s="1" t="s">
        <v>1508</v>
      </c>
      <c r="K1373" s="1" t="s">
        <v>1509</v>
      </c>
      <c r="L1373" s="1" t="s">
        <v>1512</v>
      </c>
      <c r="M1373" s="1">
        <v>40</v>
      </c>
    </row>
    <row r="1374" spans="1:13" ht="15.75" x14ac:dyDescent="0.3">
      <c r="A1374" s="1" t="s">
        <v>1320</v>
      </c>
      <c r="J1374" s="1" t="s">
        <v>1511</v>
      </c>
      <c r="K1374" s="1" t="s">
        <v>1509</v>
      </c>
      <c r="L1374" s="1" t="s">
        <v>1512</v>
      </c>
      <c r="M1374" s="1">
        <v>70</v>
      </c>
    </row>
    <row r="1375" spans="1:13" ht="15.75" x14ac:dyDescent="0.3">
      <c r="A1375" s="1" t="s">
        <v>1321</v>
      </c>
      <c r="J1375" s="1" t="s">
        <v>1511</v>
      </c>
      <c r="K1375" s="1" t="s">
        <v>1509</v>
      </c>
      <c r="L1375" s="1" t="s">
        <v>1512</v>
      </c>
      <c r="M1375" s="1">
        <v>90</v>
      </c>
    </row>
    <row r="1376" spans="1:13" ht="15.75" x14ac:dyDescent="0.3">
      <c r="A1376" s="1" t="s">
        <v>1342</v>
      </c>
      <c r="J1376" s="1" t="s">
        <v>1508</v>
      </c>
      <c r="K1376" s="1" t="s">
        <v>1509</v>
      </c>
      <c r="L1376" s="1" t="s">
        <v>1512</v>
      </c>
      <c r="M1376" s="1">
        <v>86</v>
      </c>
    </row>
    <row r="1377" spans="1:13" ht="15.75" x14ac:dyDescent="0.3">
      <c r="A1377" s="1" t="s">
        <v>1342</v>
      </c>
      <c r="J1377" s="1" t="s">
        <v>1508</v>
      </c>
      <c r="K1377" s="1" t="s">
        <v>1509</v>
      </c>
      <c r="L1377" s="1" t="s">
        <v>1512</v>
      </c>
      <c r="M1377" s="1">
        <v>10</v>
      </c>
    </row>
    <row r="1378" spans="1:13" ht="15.75" x14ac:dyDescent="0.3">
      <c r="A1378" s="1" t="s">
        <v>1321</v>
      </c>
      <c r="J1378" s="1" t="s">
        <v>1511</v>
      </c>
      <c r="K1378" s="1" t="s">
        <v>1509</v>
      </c>
      <c r="L1378" s="1" t="s">
        <v>1512</v>
      </c>
      <c r="M1378" s="1">
        <v>19</v>
      </c>
    </row>
    <row r="1379" spans="1:13" ht="15.75" x14ac:dyDescent="0.3">
      <c r="A1379" s="1" t="s">
        <v>1334</v>
      </c>
      <c r="J1379" s="1" t="s">
        <v>1511</v>
      </c>
      <c r="K1379" s="1" t="s">
        <v>1509</v>
      </c>
      <c r="L1379" s="1" t="s">
        <v>1512</v>
      </c>
      <c r="M1379" s="1">
        <v>96</v>
      </c>
    </row>
    <row r="1380" spans="1:13" ht="15.75" x14ac:dyDescent="0.3">
      <c r="A1380" s="1" t="s">
        <v>1334</v>
      </c>
      <c r="J1380" s="1" t="s">
        <v>1511</v>
      </c>
      <c r="K1380" s="1" t="s">
        <v>1509</v>
      </c>
      <c r="L1380" s="1" t="s">
        <v>1512</v>
      </c>
      <c r="M1380" s="1">
        <v>73</v>
      </c>
    </row>
    <row r="1381" spans="1:13" ht="15.75" x14ac:dyDescent="0.3">
      <c r="A1381" s="1" t="s">
        <v>835</v>
      </c>
      <c r="J1381" s="1" t="s">
        <v>1511</v>
      </c>
      <c r="K1381" s="1" t="s">
        <v>1509</v>
      </c>
      <c r="L1381" s="1" t="s">
        <v>1512</v>
      </c>
      <c r="M1381" s="1">
        <v>2</v>
      </c>
    </row>
    <row r="1382" spans="1:13" ht="15.75" x14ac:dyDescent="0.3">
      <c r="A1382" s="1" t="s">
        <v>835</v>
      </c>
      <c r="J1382" s="1" t="s">
        <v>1511</v>
      </c>
      <c r="K1382" s="1" t="s">
        <v>1509</v>
      </c>
      <c r="L1382" s="1" t="s">
        <v>1512</v>
      </c>
      <c r="M1382" s="1">
        <v>2</v>
      </c>
    </row>
    <row r="1383" spans="1:13" ht="15.75" x14ac:dyDescent="0.3">
      <c r="A1383" s="1" t="s">
        <v>1282</v>
      </c>
      <c r="J1383" s="1" t="s">
        <v>1511</v>
      </c>
      <c r="K1383" s="1" t="s">
        <v>1509</v>
      </c>
      <c r="L1383" s="1" t="s">
        <v>1512</v>
      </c>
      <c r="M1383" s="1">
        <v>5</v>
      </c>
    </row>
    <row r="1384" spans="1:13" ht="15.75" x14ac:dyDescent="0.3">
      <c r="A1384" s="1" t="s">
        <v>1282</v>
      </c>
      <c r="J1384" s="1" t="s">
        <v>1511</v>
      </c>
      <c r="K1384" s="1" t="s">
        <v>1509</v>
      </c>
      <c r="L1384" s="1" t="s">
        <v>1512</v>
      </c>
      <c r="M1384" s="1">
        <v>6</v>
      </c>
    </row>
    <row r="1385" spans="1:13" ht="15.75" x14ac:dyDescent="0.3">
      <c r="A1385" s="1" t="s">
        <v>1320</v>
      </c>
      <c r="J1385" s="1" t="s">
        <v>1511</v>
      </c>
      <c r="K1385" s="1" t="s">
        <v>1509</v>
      </c>
      <c r="L1385" s="1" t="s">
        <v>1512</v>
      </c>
      <c r="M1385" s="1">
        <v>62</v>
      </c>
    </row>
    <row r="1386" spans="1:13" ht="15.75" x14ac:dyDescent="0.3">
      <c r="A1386" s="1" t="s">
        <v>1320</v>
      </c>
      <c r="J1386" s="1" t="s">
        <v>1511</v>
      </c>
      <c r="K1386" s="1" t="s">
        <v>1509</v>
      </c>
      <c r="L1386" s="1" t="s">
        <v>1512</v>
      </c>
      <c r="M1386" s="1">
        <v>70</v>
      </c>
    </row>
    <row r="1387" spans="1:13" ht="15.75" x14ac:dyDescent="0.3">
      <c r="A1387" s="1" t="s">
        <v>1270</v>
      </c>
      <c r="J1387" s="1" t="s">
        <v>1511</v>
      </c>
      <c r="K1387" s="1" t="s">
        <v>1509</v>
      </c>
      <c r="L1387" s="1" t="s">
        <v>1512</v>
      </c>
      <c r="M1387" s="1">
        <v>1</v>
      </c>
    </row>
    <row r="1388" spans="1:13" ht="15.75" x14ac:dyDescent="0.3">
      <c r="A1388" s="1" t="s">
        <v>1270</v>
      </c>
      <c r="J1388" s="1" t="s">
        <v>1511</v>
      </c>
      <c r="K1388" s="1" t="s">
        <v>1509</v>
      </c>
      <c r="L1388" s="1" t="s">
        <v>1512</v>
      </c>
      <c r="M1388" s="1">
        <v>1</v>
      </c>
    </row>
    <row r="1389" spans="1:13" ht="15.75" x14ac:dyDescent="0.3">
      <c r="A1389" s="1" t="s">
        <v>1270</v>
      </c>
      <c r="J1389" s="1" t="s">
        <v>1511</v>
      </c>
      <c r="K1389" s="1" t="s">
        <v>1509</v>
      </c>
      <c r="L1389" s="1" t="s">
        <v>1512</v>
      </c>
      <c r="M1389" s="1">
        <v>1</v>
      </c>
    </row>
    <row r="1390" spans="1:13" ht="15.75" x14ac:dyDescent="0.3">
      <c r="A1390" s="1" t="s">
        <v>1270</v>
      </c>
      <c r="J1390" s="1" t="s">
        <v>1511</v>
      </c>
      <c r="K1390" s="1" t="s">
        <v>1509</v>
      </c>
      <c r="L1390" s="1" t="s">
        <v>1512</v>
      </c>
      <c r="M1390" s="1">
        <v>1</v>
      </c>
    </row>
    <row r="1391" spans="1:13" ht="15.75" x14ac:dyDescent="0.3">
      <c r="A1391" s="1" t="s">
        <v>1270</v>
      </c>
      <c r="J1391" s="1" t="s">
        <v>1511</v>
      </c>
      <c r="K1391" s="1" t="s">
        <v>1509</v>
      </c>
      <c r="L1391" s="1" t="s">
        <v>1512</v>
      </c>
      <c r="M1391" s="1">
        <v>1</v>
      </c>
    </row>
    <row r="1392" spans="1:13" ht="15.75" x14ac:dyDescent="0.3">
      <c r="A1392" s="1" t="s">
        <v>1270</v>
      </c>
      <c r="J1392" s="1" t="s">
        <v>1511</v>
      </c>
      <c r="K1392" s="1" t="s">
        <v>1509</v>
      </c>
      <c r="L1392" s="1" t="s">
        <v>1512</v>
      </c>
      <c r="M1392" s="1">
        <v>1</v>
      </c>
    </row>
    <row r="1393" spans="1:13" ht="15.75" x14ac:dyDescent="0.3">
      <c r="A1393" s="1" t="s">
        <v>1270</v>
      </c>
      <c r="J1393" s="1" t="s">
        <v>1511</v>
      </c>
      <c r="K1393" s="1" t="s">
        <v>1509</v>
      </c>
      <c r="L1393" s="1" t="s">
        <v>1512</v>
      </c>
      <c r="M1393" s="1">
        <v>1</v>
      </c>
    </row>
    <row r="1394" spans="1:13" ht="15.75" x14ac:dyDescent="0.3">
      <c r="A1394" s="1" t="s">
        <v>1270</v>
      </c>
      <c r="J1394" s="1" t="s">
        <v>1511</v>
      </c>
      <c r="K1394" s="1" t="s">
        <v>1509</v>
      </c>
      <c r="L1394" s="1" t="s">
        <v>1512</v>
      </c>
      <c r="M1394" s="1">
        <v>1</v>
      </c>
    </row>
    <row r="1395" spans="1:13" ht="15.75" x14ac:dyDescent="0.3">
      <c r="A1395" s="1" t="s">
        <v>1350</v>
      </c>
      <c r="J1395" s="1" t="s">
        <v>1511</v>
      </c>
      <c r="K1395" s="1" t="s">
        <v>1509</v>
      </c>
      <c r="L1395" s="1" t="s">
        <v>1512</v>
      </c>
      <c r="M1395" s="1">
        <v>29</v>
      </c>
    </row>
    <row r="1396" spans="1:13" ht="15.75" x14ac:dyDescent="0.3">
      <c r="A1396" s="1" t="s">
        <v>1350</v>
      </c>
      <c r="J1396" s="1" t="s">
        <v>1511</v>
      </c>
      <c r="K1396" s="1" t="s">
        <v>1509</v>
      </c>
      <c r="L1396" s="1" t="s">
        <v>1512</v>
      </c>
      <c r="M1396" s="1">
        <v>19</v>
      </c>
    </row>
    <row r="1397" spans="1:13" ht="15.75" x14ac:dyDescent="0.3">
      <c r="A1397" s="1" t="s">
        <v>1272</v>
      </c>
      <c r="J1397" s="1" t="s">
        <v>1511</v>
      </c>
      <c r="K1397" s="1" t="s">
        <v>1509</v>
      </c>
      <c r="L1397" s="1" t="s">
        <v>1512</v>
      </c>
      <c r="M1397" s="1">
        <v>1</v>
      </c>
    </row>
    <row r="1398" spans="1:13" ht="15.75" x14ac:dyDescent="0.3">
      <c r="A1398" s="1" t="s">
        <v>835</v>
      </c>
      <c r="J1398" s="1" t="s">
        <v>1511</v>
      </c>
      <c r="K1398" s="1" t="s">
        <v>1509</v>
      </c>
      <c r="L1398" s="1" t="s">
        <v>1512</v>
      </c>
      <c r="M1398" s="1">
        <v>1</v>
      </c>
    </row>
    <row r="1399" spans="1:13" ht="15.75" x14ac:dyDescent="0.3">
      <c r="A1399" s="1" t="s">
        <v>1262</v>
      </c>
      <c r="J1399" s="1" t="s">
        <v>1511</v>
      </c>
      <c r="K1399" s="1" t="s">
        <v>1509</v>
      </c>
      <c r="L1399" s="1" t="s">
        <v>1512</v>
      </c>
      <c r="M1399" s="1">
        <v>1</v>
      </c>
    </row>
    <row r="1400" spans="1:13" ht="15.75" x14ac:dyDescent="0.3">
      <c r="A1400" s="1" t="s">
        <v>835</v>
      </c>
      <c r="J1400" s="1" t="s">
        <v>1511</v>
      </c>
      <c r="K1400" s="1" t="s">
        <v>1509</v>
      </c>
      <c r="L1400" s="1" t="s">
        <v>1512</v>
      </c>
      <c r="M1400" s="1">
        <v>1</v>
      </c>
    </row>
    <row r="1401" spans="1:13" ht="15.75" x14ac:dyDescent="0.3">
      <c r="A1401" s="1" t="s">
        <v>835</v>
      </c>
      <c r="J1401" s="1" t="s">
        <v>1511</v>
      </c>
      <c r="K1401" s="1" t="s">
        <v>1509</v>
      </c>
      <c r="L1401" s="1" t="s">
        <v>1512</v>
      </c>
      <c r="M1401" s="1">
        <v>1</v>
      </c>
    </row>
    <row r="1402" spans="1:13" ht="15.75" x14ac:dyDescent="0.3">
      <c r="A1402" s="1" t="s">
        <v>1375</v>
      </c>
      <c r="J1402" s="1" t="s">
        <v>1511</v>
      </c>
      <c r="K1402" s="1" t="s">
        <v>1509</v>
      </c>
      <c r="L1402" s="1" t="s">
        <v>1510</v>
      </c>
      <c r="M1402" s="1">
        <v>3</v>
      </c>
    </row>
    <row r="1403" spans="1:13" ht="15.75" x14ac:dyDescent="0.3">
      <c r="A1403" s="1" t="s">
        <v>1375</v>
      </c>
      <c r="J1403" s="1" t="s">
        <v>1511</v>
      </c>
      <c r="K1403" s="1" t="s">
        <v>1509</v>
      </c>
      <c r="L1403" s="1" t="s">
        <v>1510</v>
      </c>
      <c r="M1403" s="1">
        <v>3</v>
      </c>
    </row>
    <row r="1404" spans="1:13" ht="15.75" x14ac:dyDescent="0.3">
      <c r="A1404" s="1" t="s">
        <v>1375</v>
      </c>
      <c r="J1404" s="1" t="s">
        <v>1511</v>
      </c>
      <c r="K1404" s="1" t="s">
        <v>1509</v>
      </c>
      <c r="L1404" s="1" t="s">
        <v>1510</v>
      </c>
      <c r="M1404" s="1">
        <v>3</v>
      </c>
    </row>
    <row r="1405" spans="1:13" ht="15.75" x14ac:dyDescent="0.3">
      <c r="A1405" s="1" t="s">
        <v>835</v>
      </c>
      <c r="J1405" s="1" t="s">
        <v>1511</v>
      </c>
      <c r="K1405" s="1" t="s">
        <v>1509</v>
      </c>
      <c r="L1405" s="1" t="s">
        <v>1512</v>
      </c>
      <c r="M1405" s="1">
        <v>1</v>
      </c>
    </row>
    <row r="1406" spans="1:13" ht="15.75" x14ac:dyDescent="0.3">
      <c r="A1406" s="1" t="s">
        <v>1272</v>
      </c>
      <c r="J1406" s="1" t="s">
        <v>1511</v>
      </c>
      <c r="K1406" s="1" t="s">
        <v>1509</v>
      </c>
      <c r="L1406" s="1" t="s">
        <v>1510</v>
      </c>
      <c r="M1406" s="1">
        <v>1</v>
      </c>
    </row>
    <row r="1407" spans="1:13" ht="15.75" x14ac:dyDescent="0.3">
      <c r="A1407" s="1" t="s">
        <v>1375</v>
      </c>
      <c r="J1407" s="1" t="s">
        <v>1511</v>
      </c>
      <c r="K1407" s="1" t="s">
        <v>1509</v>
      </c>
      <c r="L1407" s="1" t="s">
        <v>1510</v>
      </c>
      <c r="M1407" s="1">
        <v>3</v>
      </c>
    </row>
    <row r="1408" spans="1:13" ht="15.75" x14ac:dyDescent="0.3">
      <c r="A1408" s="1" t="s">
        <v>835</v>
      </c>
      <c r="J1408" s="1" t="s">
        <v>1511</v>
      </c>
      <c r="K1408" s="1" t="s">
        <v>1509</v>
      </c>
      <c r="L1408" s="1" t="s">
        <v>1512</v>
      </c>
      <c r="M1408" s="1">
        <v>1</v>
      </c>
    </row>
    <row r="1409" spans="1:13" ht="15.75" x14ac:dyDescent="0.3">
      <c r="A1409" s="1" t="s">
        <v>835</v>
      </c>
      <c r="J1409" s="1" t="s">
        <v>1511</v>
      </c>
      <c r="K1409" s="1" t="s">
        <v>1509</v>
      </c>
      <c r="L1409" s="1" t="s">
        <v>1512</v>
      </c>
      <c r="M1409" s="1">
        <v>1</v>
      </c>
    </row>
    <row r="1410" spans="1:13" ht="15.75" x14ac:dyDescent="0.3">
      <c r="A1410" s="1" t="s">
        <v>1262</v>
      </c>
      <c r="J1410" s="1" t="s">
        <v>1511</v>
      </c>
      <c r="K1410" s="1" t="s">
        <v>1509</v>
      </c>
      <c r="L1410" s="1" t="s">
        <v>1512</v>
      </c>
      <c r="M1410" s="1">
        <v>1</v>
      </c>
    </row>
    <row r="1411" spans="1:13" ht="15.75" x14ac:dyDescent="0.3">
      <c r="A1411" s="1" t="s">
        <v>1376</v>
      </c>
      <c r="J1411" s="1" t="s">
        <v>1511</v>
      </c>
      <c r="K1411" s="1" t="s">
        <v>1509</v>
      </c>
      <c r="L1411" s="1" t="s">
        <v>1512</v>
      </c>
      <c r="M1411" s="1">
        <v>51</v>
      </c>
    </row>
    <row r="1412" spans="1:13" ht="15.75" x14ac:dyDescent="0.3">
      <c r="A1412" s="1" t="s">
        <v>835</v>
      </c>
      <c r="J1412" s="1" t="s">
        <v>1511</v>
      </c>
      <c r="K1412" s="1" t="s">
        <v>1509</v>
      </c>
      <c r="L1412" s="1" t="s">
        <v>1512</v>
      </c>
      <c r="M1412" s="1">
        <v>1</v>
      </c>
    </row>
    <row r="1413" spans="1:13" ht="15.75" x14ac:dyDescent="0.3">
      <c r="A1413" s="1" t="s">
        <v>1272</v>
      </c>
      <c r="J1413" s="1" t="s">
        <v>1511</v>
      </c>
      <c r="K1413" s="1" t="s">
        <v>1509</v>
      </c>
      <c r="L1413" s="1" t="s">
        <v>1510</v>
      </c>
      <c r="M1413" s="1">
        <v>1</v>
      </c>
    </row>
    <row r="1414" spans="1:13" ht="15.75" x14ac:dyDescent="0.3">
      <c r="A1414" s="1" t="s">
        <v>1376</v>
      </c>
      <c r="J1414" s="1" t="s">
        <v>1511</v>
      </c>
      <c r="K1414" s="1" t="s">
        <v>1509</v>
      </c>
      <c r="L1414" s="1" t="s">
        <v>1512</v>
      </c>
      <c r="M1414" s="1">
        <v>51</v>
      </c>
    </row>
    <row r="1415" spans="1:13" ht="15.75" x14ac:dyDescent="0.3">
      <c r="A1415" s="1" t="s">
        <v>835</v>
      </c>
      <c r="J1415" s="1" t="s">
        <v>1511</v>
      </c>
      <c r="K1415" s="1" t="s">
        <v>1509</v>
      </c>
      <c r="L1415" s="1" t="s">
        <v>1512</v>
      </c>
      <c r="M1415" s="1">
        <v>1</v>
      </c>
    </row>
    <row r="1416" spans="1:13" ht="15.75" x14ac:dyDescent="0.3">
      <c r="A1416" s="1" t="s">
        <v>1270</v>
      </c>
      <c r="J1416" s="1" t="s">
        <v>1511</v>
      </c>
      <c r="K1416" s="1" t="s">
        <v>1509</v>
      </c>
      <c r="L1416" s="1" t="s">
        <v>1512</v>
      </c>
      <c r="M1416" s="1">
        <v>2</v>
      </c>
    </row>
    <row r="1417" spans="1:13" ht="15.75" x14ac:dyDescent="0.3">
      <c r="A1417" s="1" t="s">
        <v>1272</v>
      </c>
      <c r="J1417" s="1" t="s">
        <v>1511</v>
      </c>
      <c r="K1417" s="1" t="s">
        <v>1509</v>
      </c>
      <c r="L1417" s="1" t="s">
        <v>1512</v>
      </c>
      <c r="M1417" s="1">
        <v>1</v>
      </c>
    </row>
    <row r="1418" spans="1:13" ht="15.75" x14ac:dyDescent="0.3">
      <c r="A1418" s="1" t="s">
        <v>1270</v>
      </c>
      <c r="J1418" s="1" t="s">
        <v>1511</v>
      </c>
      <c r="K1418" s="1" t="s">
        <v>1509</v>
      </c>
      <c r="L1418" s="1" t="s">
        <v>1512</v>
      </c>
      <c r="M1418" s="1">
        <v>2</v>
      </c>
    </row>
    <row r="1419" spans="1:13" ht="15.75" x14ac:dyDescent="0.3">
      <c r="A1419" s="1" t="s">
        <v>1270</v>
      </c>
      <c r="J1419" s="1" t="s">
        <v>1511</v>
      </c>
      <c r="K1419" s="1" t="s">
        <v>1509</v>
      </c>
      <c r="L1419" s="1" t="s">
        <v>1512</v>
      </c>
      <c r="M1419" s="1">
        <v>2</v>
      </c>
    </row>
    <row r="1420" spans="1:13" ht="15.75" x14ac:dyDescent="0.3">
      <c r="A1420" s="1" t="s">
        <v>835</v>
      </c>
      <c r="J1420" s="1" t="s">
        <v>1511</v>
      </c>
      <c r="K1420" s="1" t="s">
        <v>1509</v>
      </c>
      <c r="L1420" s="1" t="s">
        <v>1512</v>
      </c>
      <c r="M1420" s="1">
        <v>1</v>
      </c>
    </row>
    <row r="1421" spans="1:13" ht="15.75" x14ac:dyDescent="0.3">
      <c r="A1421" s="1" t="s">
        <v>1270</v>
      </c>
      <c r="J1421" s="1" t="s">
        <v>1511</v>
      </c>
      <c r="K1421" s="1" t="s">
        <v>1509</v>
      </c>
      <c r="L1421" s="1" t="s">
        <v>1512</v>
      </c>
      <c r="M1421" s="1">
        <v>2</v>
      </c>
    </row>
    <row r="1422" spans="1:13" ht="15.75" x14ac:dyDescent="0.3">
      <c r="A1422" s="1" t="s">
        <v>835</v>
      </c>
      <c r="J1422" s="1" t="s">
        <v>1511</v>
      </c>
      <c r="K1422" s="1" t="s">
        <v>1509</v>
      </c>
      <c r="L1422" s="1" t="s">
        <v>1512</v>
      </c>
      <c r="M1422" s="1">
        <v>1</v>
      </c>
    </row>
    <row r="1423" spans="1:13" ht="15.75" x14ac:dyDescent="0.3">
      <c r="A1423" s="1" t="s">
        <v>1270</v>
      </c>
      <c r="J1423" s="1" t="s">
        <v>1511</v>
      </c>
      <c r="K1423" s="1" t="s">
        <v>1509</v>
      </c>
      <c r="L1423" s="1" t="s">
        <v>1512</v>
      </c>
      <c r="M1423" s="1">
        <v>1</v>
      </c>
    </row>
    <row r="1424" spans="1:13" ht="15.75" x14ac:dyDescent="0.3">
      <c r="A1424" s="1" t="s">
        <v>1270</v>
      </c>
      <c r="J1424" s="1" t="s">
        <v>1511</v>
      </c>
      <c r="K1424" s="1" t="s">
        <v>1509</v>
      </c>
      <c r="L1424" s="1" t="s">
        <v>1512</v>
      </c>
      <c r="M1424" s="1">
        <v>1</v>
      </c>
    </row>
    <row r="1425" spans="1:13" ht="15.75" x14ac:dyDescent="0.3">
      <c r="A1425" s="1" t="s">
        <v>1272</v>
      </c>
      <c r="J1425" s="1" t="s">
        <v>1511</v>
      </c>
      <c r="K1425" s="1" t="s">
        <v>1509</v>
      </c>
      <c r="L1425" s="1" t="s">
        <v>1510</v>
      </c>
      <c r="M1425" s="1">
        <v>1</v>
      </c>
    </row>
    <row r="1426" spans="1:13" ht="15.75" x14ac:dyDescent="0.3">
      <c r="A1426" s="1" t="s">
        <v>1270</v>
      </c>
      <c r="J1426" s="1" t="s">
        <v>1511</v>
      </c>
      <c r="K1426" s="1" t="s">
        <v>1509</v>
      </c>
      <c r="L1426" s="1" t="s">
        <v>1512</v>
      </c>
      <c r="M1426" s="1">
        <v>1</v>
      </c>
    </row>
    <row r="1427" spans="1:13" ht="15.75" x14ac:dyDescent="0.3">
      <c r="A1427" s="1" t="s">
        <v>835</v>
      </c>
      <c r="J1427" s="1" t="s">
        <v>1511</v>
      </c>
      <c r="K1427" s="1" t="s">
        <v>1509</v>
      </c>
      <c r="L1427" s="1" t="s">
        <v>1512</v>
      </c>
      <c r="M1427" s="1">
        <v>1</v>
      </c>
    </row>
    <row r="1428" spans="1:13" ht="15.75" x14ac:dyDescent="0.3">
      <c r="A1428" s="1" t="s">
        <v>1270</v>
      </c>
      <c r="J1428" s="1" t="s">
        <v>1511</v>
      </c>
      <c r="K1428" s="1" t="s">
        <v>1509</v>
      </c>
      <c r="L1428" s="1" t="s">
        <v>1512</v>
      </c>
      <c r="M1428" s="1">
        <v>1</v>
      </c>
    </row>
    <row r="1429" spans="1:13" ht="15.75" x14ac:dyDescent="0.3">
      <c r="A1429" s="1" t="s">
        <v>1270</v>
      </c>
      <c r="J1429" s="1" t="s">
        <v>1511</v>
      </c>
      <c r="K1429" s="1" t="s">
        <v>1509</v>
      </c>
      <c r="L1429" s="1" t="s">
        <v>1513</v>
      </c>
      <c r="M1429" s="1">
        <v>1</v>
      </c>
    </row>
    <row r="1430" spans="1:13" ht="15.75" x14ac:dyDescent="0.3">
      <c r="A1430" s="1" t="s">
        <v>1270</v>
      </c>
      <c r="J1430" s="1" t="s">
        <v>1511</v>
      </c>
      <c r="K1430" s="1" t="s">
        <v>1509</v>
      </c>
      <c r="L1430" s="1" t="s">
        <v>1513</v>
      </c>
      <c r="M1430" s="1">
        <v>1</v>
      </c>
    </row>
    <row r="1431" spans="1:13" ht="15.75" x14ac:dyDescent="0.3">
      <c r="A1431" s="1" t="s">
        <v>1272</v>
      </c>
      <c r="J1431" s="1" t="s">
        <v>1511</v>
      </c>
      <c r="K1431" s="1" t="s">
        <v>1509</v>
      </c>
      <c r="L1431" s="1" t="s">
        <v>1510</v>
      </c>
      <c r="M1431" s="1">
        <v>1</v>
      </c>
    </row>
    <row r="1432" spans="1:13" ht="15.75" x14ac:dyDescent="0.3">
      <c r="A1432" s="1" t="s">
        <v>1283</v>
      </c>
      <c r="J1432" s="1" t="s">
        <v>1508</v>
      </c>
      <c r="K1432" s="1" t="s">
        <v>1514</v>
      </c>
      <c r="L1432" s="1" t="s">
        <v>1510</v>
      </c>
      <c r="M1432" s="1">
        <v>1</v>
      </c>
    </row>
    <row r="1433" spans="1:13" ht="15.75" x14ac:dyDescent="0.3">
      <c r="A1433" s="1" t="s">
        <v>1272</v>
      </c>
      <c r="J1433" s="1" t="s">
        <v>1511</v>
      </c>
      <c r="K1433" s="1" t="s">
        <v>1509</v>
      </c>
      <c r="L1433" s="1" t="s">
        <v>1510</v>
      </c>
      <c r="M1433" s="1">
        <v>1</v>
      </c>
    </row>
    <row r="1434" spans="1:13" ht="15.75" x14ac:dyDescent="0.3">
      <c r="A1434" s="1" t="s">
        <v>1272</v>
      </c>
      <c r="J1434" s="1" t="s">
        <v>1511</v>
      </c>
      <c r="K1434" s="1" t="s">
        <v>1509</v>
      </c>
      <c r="L1434" s="1" t="s">
        <v>1510</v>
      </c>
      <c r="M1434" s="1">
        <v>1</v>
      </c>
    </row>
    <row r="1435" spans="1:13" ht="15.75" x14ac:dyDescent="0.3">
      <c r="A1435" s="1" t="s">
        <v>1376</v>
      </c>
      <c r="J1435" s="1" t="s">
        <v>1511</v>
      </c>
      <c r="K1435" s="1" t="s">
        <v>1509</v>
      </c>
      <c r="L1435" s="1" t="s">
        <v>1512</v>
      </c>
      <c r="M1435" s="1">
        <v>105</v>
      </c>
    </row>
    <row r="1436" spans="1:13" ht="15.75" x14ac:dyDescent="0.3">
      <c r="A1436" s="1" t="s">
        <v>1376</v>
      </c>
      <c r="J1436" s="1" t="s">
        <v>1511</v>
      </c>
      <c r="K1436" s="1" t="s">
        <v>1509</v>
      </c>
      <c r="L1436" s="1" t="s">
        <v>1512</v>
      </c>
      <c r="M1436" s="1">
        <v>7</v>
      </c>
    </row>
    <row r="1437" spans="1:13" ht="15.75" x14ac:dyDescent="0.3">
      <c r="A1437" s="1" t="s">
        <v>1376</v>
      </c>
      <c r="J1437" s="1" t="s">
        <v>1511</v>
      </c>
      <c r="K1437" s="1" t="s">
        <v>1509</v>
      </c>
      <c r="L1437" s="1" t="s">
        <v>1512</v>
      </c>
      <c r="M1437" s="1">
        <v>4</v>
      </c>
    </row>
    <row r="1438" spans="1:13" ht="15.75" x14ac:dyDescent="0.3">
      <c r="A1438" s="1" t="s">
        <v>1376</v>
      </c>
      <c r="J1438" s="1" t="s">
        <v>1511</v>
      </c>
      <c r="K1438" s="1" t="s">
        <v>1509</v>
      </c>
      <c r="L1438" s="1" t="s">
        <v>1512</v>
      </c>
      <c r="M1438" s="1">
        <v>1</v>
      </c>
    </row>
    <row r="1439" spans="1:13" ht="15.75" x14ac:dyDescent="0.3">
      <c r="A1439" s="1" t="s">
        <v>1272</v>
      </c>
      <c r="J1439" s="1" t="s">
        <v>1511</v>
      </c>
      <c r="K1439" s="1" t="s">
        <v>1509</v>
      </c>
      <c r="L1439" s="1" t="s">
        <v>1510</v>
      </c>
      <c r="M1439" s="1">
        <v>1</v>
      </c>
    </row>
    <row r="1440" spans="1:13" ht="15.75" x14ac:dyDescent="0.3">
      <c r="A1440" s="1" t="s">
        <v>1376</v>
      </c>
      <c r="J1440" s="1" t="s">
        <v>1511</v>
      </c>
      <c r="K1440" s="1" t="s">
        <v>1509</v>
      </c>
      <c r="L1440" s="1" t="s">
        <v>1512</v>
      </c>
      <c r="M1440" s="1">
        <v>9</v>
      </c>
    </row>
    <row r="1441" spans="1:13" ht="15.75" x14ac:dyDescent="0.3">
      <c r="A1441" s="1" t="s">
        <v>1376</v>
      </c>
      <c r="J1441" s="1" t="s">
        <v>1511</v>
      </c>
      <c r="K1441" s="1" t="s">
        <v>1509</v>
      </c>
      <c r="L1441" s="1" t="s">
        <v>1512</v>
      </c>
      <c r="M1441" s="1">
        <v>14</v>
      </c>
    </row>
    <row r="1442" spans="1:13" ht="15.75" x14ac:dyDescent="0.3">
      <c r="A1442" s="1" t="s">
        <v>1376</v>
      </c>
      <c r="J1442" s="1" t="s">
        <v>1511</v>
      </c>
      <c r="K1442" s="1" t="s">
        <v>1509</v>
      </c>
      <c r="L1442" s="1" t="s">
        <v>1512</v>
      </c>
      <c r="M1442" s="1">
        <v>14</v>
      </c>
    </row>
    <row r="1443" spans="1:13" ht="15.75" x14ac:dyDescent="0.3">
      <c r="A1443" s="1" t="s">
        <v>1376</v>
      </c>
      <c r="J1443" s="1" t="s">
        <v>1511</v>
      </c>
      <c r="K1443" s="1" t="s">
        <v>1509</v>
      </c>
      <c r="L1443" s="1" t="s">
        <v>1512</v>
      </c>
      <c r="M1443" s="1">
        <v>14</v>
      </c>
    </row>
    <row r="1444" spans="1:13" ht="15.75" x14ac:dyDescent="0.3">
      <c r="A1444" s="1" t="s">
        <v>1376</v>
      </c>
      <c r="J1444" s="1" t="s">
        <v>1511</v>
      </c>
      <c r="K1444" s="1" t="s">
        <v>1509</v>
      </c>
      <c r="L1444" s="1" t="s">
        <v>1512</v>
      </c>
      <c r="M1444" s="1">
        <v>14</v>
      </c>
    </row>
    <row r="1445" spans="1:13" ht="15.75" x14ac:dyDescent="0.3">
      <c r="A1445" s="1" t="s">
        <v>1272</v>
      </c>
      <c r="J1445" s="1" t="s">
        <v>1511</v>
      </c>
      <c r="K1445" s="1" t="s">
        <v>1509</v>
      </c>
      <c r="L1445" s="1" t="s">
        <v>1510</v>
      </c>
      <c r="M1445" s="1">
        <v>1</v>
      </c>
    </row>
    <row r="1446" spans="1:13" ht="15.75" x14ac:dyDescent="0.3">
      <c r="A1446" s="1" t="s">
        <v>1376</v>
      </c>
      <c r="J1446" s="1" t="s">
        <v>1511</v>
      </c>
      <c r="K1446" s="1" t="s">
        <v>1509</v>
      </c>
      <c r="L1446" s="1" t="s">
        <v>1512</v>
      </c>
      <c r="M1446" s="1">
        <v>6</v>
      </c>
    </row>
    <row r="1447" spans="1:13" ht="15.75" x14ac:dyDescent="0.3">
      <c r="A1447" s="1" t="s">
        <v>1362</v>
      </c>
      <c r="J1447" s="1" t="s">
        <v>1508</v>
      </c>
      <c r="K1447" s="1" t="s">
        <v>1509</v>
      </c>
      <c r="L1447" s="1" t="s">
        <v>1510</v>
      </c>
      <c r="M1447" s="1">
        <v>10</v>
      </c>
    </row>
    <row r="1448" spans="1:13" ht="15.75" x14ac:dyDescent="0.3">
      <c r="A1448" s="1" t="s">
        <v>1376</v>
      </c>
      <c r="J1448" s="1" t="s">
        <v>1511</v>
      </c>
      <c r="K1448" s="1" t="s">
        <v>1509</v>
      </c>
      <c r="L1448" s="1" t="s">
        <v>1512</v>
      </c>
      <c r="M1448" s="1">
        <v>2</v>
      </c>
    </row>
    <row r="1449" spans="1:13" ht="15.75" x14ac:dyDescent="0.3">
      <c r="A1449" s="1" t="s">
        <v>1376</v>
      </c>
      <c r="J1449" s="1" t="s">
        <v>1511</v>
      </c>
      <c r="K1449" s="1" t="s">
        <v>1509</v>
      </c>
      <c r="L1449" s="1" t="s">
        <v>1512</v>
      </c>
      <c r="M1449" s="1">
        <v>5</v>
      </c>
    </row>
    <row r="1450" spans="1:13" ht="15.75" x14ac:dyDescent="0.3">
      <c r="A1450" s="1" t="s">
        <v>1376</v>
      </c>
      <c r="J1450" s="1" t="s">
        <v>1511</v>
      </c>
      <c r="K1450" s="1" t="s">
        <v>1509</v>
      </c>
      <c r="L1450" s="1" t="s">
        <v>1512</v>
      </c>
      <c r="M1450" s="1">
        <v>11</v>
      </c>
    </row>
    <row r="1451" spans="1:13" ht="15.75" x14ac:dyDescent="0.3">
      <c r="A1451" s="1" t="s">
        <v>1362</v>
      </c>
      <c r="J1451" s="1" t="s">
        <v>1508</v>
      </c>
      <c r="K1451" s="1" t="s">
        <v>1509</v>
      </c>
      <c r="L1451" s="1" t="s">
        <v>1510</v>
      </c>
      <c r="M1451" s="1">
        <v>10</v>
      </c>
    </row>
    <row r="1452" spans="1:13" ht="15.75" x14ac:dyDescent="0.3">
      <c r="A1452" s="1" t="s">
        <v>1376</v>
      </c>
      <c r="J1452" s="1" t="s">
        <v>1511</v>
      </c>
      <c r="K1452" s="1" t="s">
        <v>1509</v>
      </c>
      <c r="L1452" s="1" t="s">
        <v>1512</v>
      </c>
      <c r="M1452" s="1">
        <v>1</v>
      </c>
    </row>
    <row r="1453" spans="1:13" ht="15.75" x14ac:dyDescent="0.3">
      <c r="A1453" s="1" t="s">
        <v>1360</v>
      </c>
      <c r="J1453" s="1" t="s">
        <v>1508</v>
      </c>
      <c r="K1453" s="1" t="s">
        <v>1509</v>
      </c>
      <c r="L1453" s="1" t="s">
        <v>1512</v>
      </c>
      <c r="M1453" s="1">
        <v>15</v>
      </c>
    </row>
    <row r="1454" spans="1:13" ht="15.75" x14ac:dyDescent="0.3">
      <c r="A1454" s="1" t="s">
        <v>1272</v>
      </c>
      <c r="J1454" s="1" t="s">
        <v>1511</v>
      </c>
      <c r="K1454" s="1" t="s">
        <v>1509</v>
      </c>
      <c r="L1454" s="1" t="s">
        <v>1510</v>
      </c>
      <c r="M1454" s="1">
        <v>1</v>
      </c>
    </row>
    <row r="1455" spans="1:13" ht="15.75" x14ac:dyDescent="0.3">
      <c r="A1455" s="1" t="s">
        <v>1320</v>
      </c>
      <c r="J1455" s="1" t="s">
        <v>1511</v>
      </c>
      <c r="K1455" s="1" t="s">
        <v>1509</v>
      </c>
      <c r="L1455" s="1" t="s">
        <v>1512</v>
      </c>
      <c r="M1455" s="1">
        <v>70</v>
      </c>
    </row>
    <row r="1456" spans="1:13" ht="15.75" x14ac:dyDescent="0.3">
      <c r="A1456" s="1" t="s">
        <v>1360</v>
      </c>
      <c r="J1456" s="1" t="s">
        <v>1508</v>
      </c>
      <c r="K1456" s="1" t="s">
        <v>1509</v>
      </c>
      <c r="L1456" s="1" t="s">
        <v>1512</v>
      </c>
      <c r="M1456" s="1">
        <v>3</v>
      </c>
    </row>
    <row r="1457" spans="1:13" ht="15.75" x14ac:dyDescent="0.3">
      <c r="A1457" s="1" t="s">
        <v>1315</v>
      </c>
      <c r="J1457" s="1" t="s">
        <v>1511</v>
      </c>
      <c r="K1457" s="1" t="s">
        <v>1509</v>
      </c>
      <c r="L1457" s="1" t="s">
        <v>1510</v>
      </c>
      <c r="M1457" s="1">
        <v>1</v>
      </c>
    </row>
    <row r="1458" spans="1:13" ht="15.75" x14ac:dyDescent="0.3">
      <c r="A1458" s="1" t="s">
        <v>1272</v>
      </c>
      <c r="J1458" s="1" t="s">
        <v>1511</v>
      </c>
      <c r="K1458" s="1" t="s">
        <v>1509</v>
      </c>
      <c r="L1458" s="1" t="s">
        <v>1512</v>
      </c>
      <c r="M1458" s="1">
        <v>1</v>
      </c>
    </row>
    <row r="1459" spans="1:13" ht="15.75" x14ac:dyDescent="0.3">
      <c r="A1459" s="1" t="s">
        <v>1315</v>
      </c>
      <c r="J1459" s="1" t="s">
        <v>1511</v>
      </c>
      <c r="K1459" s="1" t="s">
        <v>1509</v>
      </c>
      <c r="L1459" s="1" t="s">
        <v>1510</v>
      </c>
      <c r="M1459" s="1">
        <v>1</v>
      </c>
    </row>
    <row r="1460" spans="1:13" ht="15.75" x14ac:dyDescent="0.3">
      <c r="A1460" s="1" t="s">
        <v>1315</v>
      </c>
      <c r="J1460" s="1" t="s">
        <v>1508</v>
      </c>
      <c r="K1460" s="1" t="s">
        <v>1509</v>
      </c>
      <c r="L1460" s="1" t="s">
        <v>1512</v>
      </c>
      <c r="M1460" s="1">
        <v>5</v>
      </c>
    </row>
    <row r="1461" spans="1:13" ht="15.75" x14ac:dyDescent="0.3">
      <c r="A1461" s="1" t="s">
        <v>1360</v>
      </c>
      <c r="J1461" s="1" t="s">
        <v>1508</v>
      </c>
      <c r="K1461" s="1" t="s">
        <v>1509</v>
      </c>
      <c r="L1461" s="1" t="s">
        <v>1512</v>
      </c>
      <c r="M1461" s="1">
        <v>7</v>
      </c>
    </row>
    <row r="1462" spans="1:13" ht="15.75" x14ac:dyDescent="0.3">
      <c r="A1462" s="1" t="s">
        <v>1315</v>
      </c>
      <c r="J1462" s="1" t="s">
        <v>1508</v>
      </c>
      <c r="K1462" s="1" t="s">
        <v>1509</v>
      </c>
      <c r="L1462" s="1" t="s">
        <v>1512</v>
      </c>
      <c r="M1462" s="1">
        <v>5</v>
      </c>
    </row>
    <row r="1463" spans="1:13" ht="15.75" x14ac:dyDescent="0.3">
      <c r="A1463" s="1" t="s">
        <v>1272</v>
      </c>
      <c r="J1463" s="1" t="s">
        <v>1511</v>
      </c>
      <c r="K1463" s="1" t="s">
        <v>1509</v>
      </c>
      <c r="L1463" s="1" t="s">
        <v>1512</v>
      </c>
      <c r="M1463" s="1">
        <v>1</v>
      </c>
    </row>
    <row r="1464" spans="1:13" ht="15.75" x14ac:dyDescent="0.3">
      <c r="A1464" s="1" t="s">
        <v>1315</v>
      </c>
      <c r="J1464" s="1" t="s">
        <v>1508</v>
      </c>
      <c r="K1464" s="1" t="s">
        <v>1509</v>
      </c>
      <c r="L1464" s="1" t="s">
        <v>1512</v>
      </c>
      <c r="M1464" s="1">
        <v>1</v>
      </c>
    </row>
    <row r="1465" spans="1:13" ht="15.75" x14ac:dyDescent="0.3">
      <c r="A1465" s="1" t="s">
        <v>1360</v>
      </c>
      <c r="J1465" s="1" t="s">
        <v>1508</v>
      </c>
      <c r="K1465" s="1" t="s">
        <v>1509</v>
      </c>
      <c r="L1465" s="1" t="s">
        <v>1512</v>
      </c>
      <c r="M1465" s="1">
        <v>3</v>
      </c>
    </row>
    <row r="1466" spans="1:13" ht="15.75" x14ac:dyDescent="0.3">
      <c r="A1466" s="1" t="s">
        <v>1315</v>
      </c>
      <c r="J1466" s="1" t="s">
        <v>1508</v>
      </c>
      <c r="K1466" s="1" t="s">
        <v>1509</v>
      </c>
      <c r="L1466" s="1" t="s">
        <v>1512</v>
      </c>
      <c r="M1466" s="1">
        <v>1</v>
      </c>
    </row>
    <row r="1467" spans="1:13" ht="15.75" x14ac:dyDescent="0.3">
      <c r="A1467" s="1" t="s">
        <v>1315</v>
      </c>
      <c r="J1467" s="1" t="s">
        <v>1508</v>
      </c>
      <c r="K1467" s="1" t="s">
        <v>1509</v>
      </c>
      <c r="L1467" s="1" t="s">
        <v>1512</v>
      </c>
      <c r="M1467" s="1">
        <v>1</v>
      </c>
    </row>
    <row r="1468" spans="1:13" ht="15.75" x14ac:dyDescent="0.3">
      <c r="A1468" s="1" t="s">
        <v>1315</v>
      </c>
      <c r="J1468" s="1" t="s">
        <v>1508</v>
      </c>
      <c r="K1468" s="1" t="s">
        <v>1509</v>
      </c>
      <c r="L1468" s="1" t="s">
        <v>1512</v>
      </c>
      <c r="M1468" s="1">
        <v>1</v>
      </c>
    </row>
    <row r="1469" spans="1:13" ht="15.75" x14ac:dyDescent="0.3">
      <c r="A1469" s="1" t="s">
        <v>1315</v>
      </c>
      <c r="J1469" s="1" t="s">
        <v>1508</v>
      </c>
      <c r="K1469" s="1" t="s">
        <v>1509</v>
      </c>
      <c r="L1469" s="1" t="s">
        <v>1512</v>
      </c>
      <c r="M1469" s="1">
        <v>17</v>
      </c>
    </row>
    <row r="1470" spans="1:13" ht="15.75" x14ac:dyDescent="0.3">
      <c r="A1470" s="1" t="s">
        <v>1320</v>
      </c>
      <c r="J1470" s="1" t="s">
        <v>1511</v>
      </c>
      <c r="K1470" s="1" t="s">
        <v>1509</v>
      </c>
      <c r="L1470" s="1" t="s">
        <v>1512</v>
      </c>
      <c r="M1470" s="1">
        <v>60</v>
      </c>
    </row>
    <row r="1471" spans="1:13" ht="15.75" x14ac:dyDescent="0.3">
      <c r="A1471" s="1" t="s">
        <v>1315</v>
      </c>
      <c r="J1471" s="1" t="s">
        <v>1508</v>
      </c>
      <c r="K1471" s="1" t="s">
        <v>1509</v>
      </c>
      <c r="L1471" s="1" t="s">
        <v>1512</v>
      </c>
      <c r="M1471" s="1">
        <v>1</v>
      </c>
    </row>
    <row r="1472" spans="1:13" ht="15.75" x14ac:dyDescent="0.3">
      <c r="A1472" s="1" t="s">
        <v>1315</v>
      </c>
      <c r="J1472" s="1" t="s">
        <v>1511</v>
      </c>
      <c r="K1472" s="1" t="s">
        <v>1509</v>
      </c>
      <c r="L1472" s="1" t="s">
        <v>1510</v>
      </c>
      <c r="M1472" s="1">
        <v>1</v>
      </c>
    </row>
    <row r="1473" spans="1:13" ht="15.75" x14ac:dyDescent="0.3">
      <c r="A1473" s="1" t="s">
        <v>1315</v>
      </c>
      <c r="J1473" s="1" t="s">
        <v>1511</v>
      </c>
      <c r="K1473" s="1" t="s">
        <v>1509</v>
      </c>
      <c r="L1473" s="1" t="s">
        <v>1512</v>
      </c>
      <c r="M1473" s="1">
        <v>2</v>
      </c>
    </row>
    <row r="1474" spans="1:13" ht="15.75" x14ac:dyDescent="0.3">
      <c r="A1474" s="1" t="s">
        <v>1283</v>
      </c>
      <c r="J1474" s="1" t="s">
        <v>1508</v>
      </c>
      <c r="K1474" s="1" t="s">
        <v>1514</v>
      </c>
      <c r="L1474" s="1" t="s">
        <v>1510</v>
      </c>
      <c r="M1474" s="1">
        <v>1</v>
      </c>
    </row>
    <row r="1475" spans="1:13" ht="15.75" x14ac:dyDescent="0.3">
      <c r="A1475" s="1" t="s">
        <v>1315</v>
      </c>
      <c r="J1475" s="1" t="s">
        <v>1511</v>
      </c>
      <c r="K1475" s="1" t="s">
        <v>1509</v>
      </c>
      <c r="L1475" s="1" t="s">
        <v>1510</v>
      </c>
      <c r="M1475" s="1">
        <v>1</v>
      </c>
    </row>
    <row r="1476" spans="1:13" ht="15.75" x14ac:dyDescent="0.3">
      <c r="A1476" s="1" t="s">
        <v>1315</v>
      </c>
      <c r="J1476" s="1" t="s">
        <v>1511</v>
      </c>
      <c r="K1476" s="1" t="s">
        <v>1509</v>
      </c>
      <c r="L1476" s="1" t="s">
        <v>1513</v>
      </c>
      <c r="M1476" s="1">
        <v>2</v>
      </c>
    </row>
    <row r="1477" spans="1:13" ht="15.75" x14ac:dyDescent="0.3">
      <c r="A1477" s="1" t="s">
        <v>1315</v>
      </c>
      <c r="J1477" s="1" t="s">
        <v>1511</v>
      </c>
      <c r="K1477" s="1" t="s">
        <v>1509</v>
      </c>
      <c r="L1477" s="1" t="s">
        <v>1513</v>
      </c>
      <c r="M1477" s="1">
        <v>2</v>
      </c>
    </row>
    <row r="1478" spans="1:13" ht="15.75" x14ac:dyDescent="0.3">
      <c r="A1478" s="1" t="s">
        <v>1266</v>
      </c>
      <c r="J1478" s="1" t="s">
        <v>1511</v>
      </c>
      <c r="K1478" s="1" t="s">
        <v>1509</v>
      </c>
      <c r="L1478" s="1" t="s">
        <v>1512</v>
      </c>
      <c r="M1478" s="1">
        <v>35</v>
      </c>
    </row>
    <row r="1479" spans="1:13" ht="15.75" x14ac:dyDescent="0.3">
      <c r="A1479" s="1" t="s">
        <v>1296</v>
      </c>
      <c r="J1479" s="1" t="s">
        <v>1508</v>
      </c>
      <c r="K1479" s="1" t="s">
        <v>1509</v>
      </c>
      <c r="L1479" s="1" t="s">
        <v>1512</v>
      </c>
      <c r="M1479" s="1">
        <v>1</v>
      </c>
    </row>
    <row r="1480" spans="1:13" ht="15.75" x14ac:dyDescent="0.3">
      <c r="A1480" s="1" t="s">
        <v>1296</v>
      </c>
      <c r="J1480" s="1" t="s">
        <v>1508</v>
      </c>
      <c r="K1480" s="1" t="s">
        <v>1509</v>
      </c>
      <c r="L1480" s="1" t="s">
        <v>1512</v>
      </c>
      <c r="M1480" s="1">
        <v>1</v>
      </c>
    </row>
    <row r="1481" spans="1:13" ht="15.75" x14ac:dyDescent="0.3">
      <c r="A1481" s="1" t="s">
        <v>1296</v>
      </c>
      <c r="J1481" s="1" t="s">
        <v>1508</v>
      </c>
      <c r="K1481" s="1" t="s">
        <v>1509</v>
      </c>
      <c r="L1481" s="1" t="s">
        <v>1512</v>
      </c>
      <c r="M1481" s="1">
        <v>1</v>
      </c>
    </row>
    <row r="1482" spans="1:13" ht="15.75" x14ac:dyDescent="0.3">
      <c r="A1482" s="1" t="s">
        <v>1296</v>
      </c>
      <c r="J1482" s="1" t="s">
        <v>1508</v>
      </c>
      <c r="K1482" s="1" t="s">
        <v>1509</v>
      </c>
      <c r="L1482" s="1" t="s">
        <v>1510</v>
      </c>
      <c r="M1482" s="1">
        <v>1</v>
      </c>
    </row>
    <row r="1483" spans="1:13" ht="15.75" x14ac:dyDescent="0.3">
      <c r="A1483" s="1" t="s">
        <v>1296</v>
      </c>
      <c r="J1483" s="1" t="s">
        <v>1508</v>
      </c>
      <c r="K1483" s="1" t="s">
        <v>1509</v>
      </c>
      <c r="L1483" s="1" t="s">
        <v>1513</v>
      </c>
      <c r="M1483" s="1">
        <v>1</v>
      </c>
    </row>
    <row r="1484" spans="1:13" ht="15.75" x14ac:dyDescent="0.3">
      <c r="A1484" s="1" t="s">
        <v>1296</v>
      </c>
      <c r="J1484" s="1" t="s">
        <v>1508</v>
      </c>
      <c r="K1484" s="1" t="s">
        <v>1509</v>
      </c>
      <c r="L1484" s="1" t="s">
        <v>1512</v>
      </c>
      <c r="M1484" s="1">
        <v>1</v>
      </c>
    </row>
    <row r="1485" spans="1:13" ht="15.75" x14ac:dyDescent="0.3">
      <c r="A1485" s="1" t="s">
        <v>1377</v>
      </c>
      <c r="J1485" s="1" t="s">
        <v>1508</v>
      </c>
      <c r="K1485" s="1" t="s">
        <v>1509</v>
      </c>
      <c r="L1485" s="1" t="s">
        <v>1510</v>
      </c>
      <c r="M1485" s="1">
        <v>8</v>
      </c>
    </row>
    <row r="1486" spans="1:13" ht="15.75" x14ac:dyDescent="0.3">
      <c r="A1486" s="1" t="s">
        <v>1342</v>
      </c>
      <c r="J1486" s="1" t="s">
        <v>1508</v>
      </c>
      <c r="K1486" s="1" t="s">
        <v>1509</v>
      </c>
      <c r="L1486" s="1" t="s">
        <v>1513</v>
      </c>
      <c r="M1486" s="1">
        <v>10</v>
      </c>
    </row>
    <row r="1487" spans="1:13" ht="15.75" x14ac:dyDescent="0.3">
      <c r="A1487" s="1" t="s">
        <v>1377</v>
      </c>
      <c r="J1487" s="1" t="s">
        <v>1508</v>
      </c>
      <c r="K1487" s="1" t="s">
        <v>1509</v>
      </c>
      <c r="L1487" s="1" t="s">
        <v>1510</v>
      </c>
      <c r="M1487" s="1">
        <v>2</v>
      </c>
    </row>
    <row r="1488" spans="1:13" ht="15.75" x14ac:dyDescent="0.3">
      <c r="A1488" s="1" t="s">
        <v>1320</v>
      </c>
      <c r="J1488" s="1" t="s">
        <v>1511</v>
      </c>
      <c r="K1488" s="1" t="s">
        <v>1509</v>
      </c>
      <c r="L1488" s="1" t="s">
        <v>1512</v>
      </c>
      <c r="M1488" s="1">
        <v>47</v>
      </c>
    </row>
    <row r="1489" spans="1:13" ht="15.75" x14ac:dyDescent="0.3">
      <c r="A1489" s="1" t="s">
        <v>1378</v>
      </c>
      <c r="J1489" s="1" t="s">
        <v>1511</v>
      </c>
      <c r="K1489" s="1" t="s">
        <v>1509</v>
      </c>
      <c r="L1489" s="1" t="s">
        <v>1512</v>
      </c>
      <c r="M1489" s="1">
        <v>20</v>
      </c>
    </row>
    <row r="1490" spans="1:13" ht="15.75" x14ac:dyDescent="0.3">
      <c r="A1490" s="1" t="s">
        <v>1378</v>
      </c>
      <c r="J1490" s="1" t="s">
        <v>1511</v>
      </c>
      <c r="K1490" s="1" t="s">
        <v>1509</v>
      </c>
      <c r="L1490" s="1" t="s">
        <v>1512</v>
      </c>
      <c r="M1490" s="1">
        <v>20</v>
      </c>
    </row>
    <row r="1491" spans="1:13" ht="15.75" x14ac:dyDescent="0.3">
      <c r="A1491" s="1" t="s">
        <v>1378</v>
      </c>
      <c r="J1491" s="1" t="s">
        <v>1511</v>
      </c>
      <c r="K1491" s="1" t="s">
        <v>1509</v>
      </c>
      <c r="L1491" s="1" t="s">
        <v>1512</v>
      </c>
      <c r="M1491" s="1">
        <v>20</v>
      </c>
    </row>
    <row r="1492" spans="1:13" ht="15.75" x14ac:dyDescent="0.3">
      <c r="A1492" s="1" t="s">
        <v>1378</v>
      </c>
      <c r="J1492" s="1" t="s">
        <v>1511</v>
      </c>
      <c r="K1492" s="1" t="s">
        <v>1509</v>
      </c>
      <c r="L1492" s="1" t="s">
        <v>1512</v>
      </c>
      <c r="M1492" s="1">
        <v>20</v>
      </c>
    </row>
    <row r="1493" spans="1:13" ht="15.75" x14ac:dyDescent="0.3">
      <c r="A1493" s="1" t="s">
        <v>1378</v>
      </c>
      <c r="J1493" s="1" t="s">
        <v>1511</v>
      </c>
      <c r="K1493" s="1" t="s">
        <v>1509</v>
      </c>
      <c r="L1493" s="1" t="s">
        <v>1512</v>
      </c>
      <c r="M1493" s="1">
        <v>20</v>
      </c>
    </row>
    <row r="1494" spans="1:13" ht="15.75" x14ac:dyDescent="0.3">
      <c r="A1494" s="1" t="s">
        <v>1320</v>
      </c>
      <c r="J1494" s="1" t="s">
        <v>1511</v>
      </c>
      <c r="K1494" s="1" t="s">
        <v>1509</v>
      </c>
      <c r="L1494" s="1" t="s">
        <v>1512</v>
      </c>
      <c r="M1494" s="1">
        <v>50</v>
      </c>
    </row>
    <row r="1495" spans="1:13" ht="15.75" x14ac:dyDescent="0.3">
      <c r="A1495" s="1" t="s">
        <v>1275</v>
      </c>
      <c r="J1495" s="1" t="s">
        <v>1511</v>
      </c>
      <c r="K1495" s="1" t="s">
        <v>1509</v>
      </c>
      <c r="L1495" s="1" t="s">
        <v>1512</v>
      </c>
      <c r="M1495" s="1">
        <v>3</v>
      </c>
    </row>
    <row r="1496" spans="1:13" ht="15.75" x14ac:dyDescent="0.3">
      <c r="A1496" s="1" t="s">
        <v>1320</v>
      </c>
      <c r="J1496" s="1" t="s">
        <v>1511</v>
      </c>
      <c r="K1496" s="1" t="s">
        <v>1509</v>
      </c>
      <c r="L1496" s="1" t="s">
        <v>1512</v>
      </c>
      <c r="M1496" s="1">
        <v>17</v>
      </c>
    </row>
    <row r="1497" spans="1:13" ht="15.75" x14ac:dyDescent="0.3">
      <c r="A1497" s="1" t="s">
        <v>1342</v>
      </c>
      <c r="J1497" s="1" t="s">
        <v>1508</v>
      </c>
      <c r="K1497" s="1" t="s">
        <v>1509</v>
      </c>
      <c r="L1497" s="1" t="s">
        <v>1512</v>
      </c>
      <c r="M1497" s="1">
        <v>2</v>
      </c>
    </row>
    <row r="1498" spans="1:13" ht="15.75" x14ac:dyDescent="0.3">
      <c r="A1498" s="1" t="s">
        <v>1305</v>
      </c>
      <c r="J1498" s="1" t="s">
        <v>1508</v>
      </c>
      <c r="K1498" s="1" t="s">
        <v>1509</v>
      </c>
      <c r="L1498" s="1" t="s">
        <v>1512</v>
      </c>
      <c r="M1498" s="1">
        <v>5</v>
      </c>
    </row>
    <row r="1499" spans="1:13" ht="15.75" x14ac:dyDescent="0.3">
      <c r="A1499" s="1" t="s">
        <v>1317</v>
      </c>
      <c r="J1499" s="1" t="s">
        <v>1508</v>
      </c>
      <c r="K1499" s="1" t="s">
        <v>1509</v>
      </c>
      <c r="L1499" s="1" t="s">
        <v>1510</v>
      </c>
      <c r="M1499" s="1">
        <v>1</v>
      </c>
    </row>
    <row r="1500" spans="1:13" ht="15.75" x14ac:dyDescent="0.3">
      <c r="A1500" s="1" t="s">
        <v>1344</v>
      </c>
      <c r="J1500" s="1" t="s">
        <v>1508</v>
      </c>
      <c r="K1500" s="1" t="s">
        <v>1509</v>
      </c>
      <c r="L1500" s="1" t="s">
        <v>1512</v>
      </c>
      <c r="M1500" s="1">
        <v>3</v>
      </c>
    </row>
    <row r="1501" spans="1:13" ht="15.75" x14ac:dyDescent="0.3">
      <c r="A1501" s="1" t="s">
        <v>1320</v>
      </c>
      <c r="J1501" s="1" t="s">
        <v>1511</v>
      </c>
      <c r="K1501" s="1" t="s">
        <v>1509</v>
      </c>
      <c r="L1501" s="1" t="s">
        <v>1512</v>
      </c>
      <c r="M1501" s="1">
        <v>16</v>
      </c>
    </row>
    <row r="1502" spans="1:13" ht="15.75" x14ac:dyDescent="0.3">
      <c r="A1502" s="1" t="s">
        <v>1342</v>
      </c>
      <c r="J1502" s="1" t="s">
        <v>1508</v>
      </c>
      <c r="K1502" s="1" t="s">
        <v>1509</v>
      </c>
      <c r="L1502" s="1" t="s">
        <v>1510</v>
      </c>
      <c r="M1502" s="1">
        <v>10</v>
      </c>
    </row>
    <row r="1503" spans="1:13" ht="15.75" x14ac:dyDescent="0.3">
      <c r="A1503" s="1" t="s">
        <v>1282</v>
      </c>
      <c r="J1503" s="1" t="s">
        <v>1511</v>
      </c>
      <c r="K1503" s="1" t="s">
        <v>1509</v>
      </c>
      <c r="L1503" s="1" t="s">
        <v>1512</v>
      </c>
      <c r="M1503" s="1">
        <v>7</v>
      </c>
    </row>
    <row r="1504" spans="1:13" ht="15.75" x14ac:dyDescent="0.3">
      <c r="A1504" s="1" t="s">
        <v>1321</v>
      </c>
      <c r="J1504" s="1" t="s">
        <v>1511</v>
      </c>
      <c r="K1504" s="1" t="s">
        <v>1509</v>
      </c>
      <c r="L1504" s="1" t="s">
        <v>1512</v>
      </c>
      <c r="M1504" s="1">
        <v>40</v>
      </c>
    </row>
    <row r="1505" spans="1:13" ht="15.75" x14ac:dyDescent="0.3">
      <c r="A1505" s="1" t="s">
        <v>1320</v>
      </c>
      <c r="J1505" s="1" t="s">
        <v>1511</v>
      </c>
      <c r="K1505" s="1" t="s">
        <v>1509</v>
      </c>
      <c r="L1505" s="1" t="s">
        <v>1512</v>
      </c>
      <c r="M1505" s="1">
        <v>90</v>
      </c>
    </row>
    <row r="1506" spans="1:13" ht="15.75" x14ac:dyDescent="0.3">
      <c r="A1506" s="1" t="s">
        <v>1282</v>
      </c>
      <c r="J1506" s="1" t="s">
        <v>1511</v>
      </c>
      <c r="K1506" s="1" t="s">
        <v>1509</v>
      </c>
      <c r="L1506" s="1" t="s">
        <v>1512</v>
      </c>
      <c r="M1506" s="1">
        <v>8</v>
      </c>
    </row>
    <row r="1507" spans="1:13" ht="15.75" x14ac:dyDescent="0.3">
      <c r="A1507" s="1" t="s">
        <v>1379</v>
      </c>
      <c r="J1507" s="1" t="s">
        <v>1511</v>
      </c>
      <c r="K1507" s="1" t="s">
        <v>1509</v>
      </c>
      <c r="L1507" s="1" t="s">
        <v>1512</v>
      </c>
      <c r="M1507" s="1">
        <v>5</v>
      </c>
    </row>
    <row r="1508" spans="1:13" ht="15.75" x14ac:dyDescent="0.3">
      <c r="A1508" s="1" t="s">
        <v>1321</v>
      </c>
      <c r="J1508" s="1" t="s">
        <v>1511</v>
      </c>
      <c r="K1508" s="1" t="s">
        <v>1509</v>
      </c>
      <c r="L1508" s="1" t="s">
        <v>1512</v>
      </c>
      <c r="M1508" s="1">
        <v>86</v>
      </c>
    </row>
    <row r="1509" spans="1:13" ht="15.75" x14ac:dyDescent="0.3">
      <c r="A1509" s="1" t="s">
        <v>1282</v>
      </c>
      <c r="J1509" s="1" t="s">
        <v>1511</v>
      </c>
      <c r="K1509" s="1" t="s">
        <v>1509</v>
      </c>
      <c r="L1509" s="1" t="s">
        <v>1512</v>
      </c>
      <c r="M1509" s="1">
        <v>8</v>
      </c>
    </row>
    <row r="1510" spans="1:13" ht="15.75" x14ac:dyDescent="0.3">
      <c r="A1510" s="1" t="s">
        <v>1379</v>
      </c>
      <c r="J1510" s="1" t="s">
        <v>1511</v>
      </c>
      <c r="K1510" s="1" t="s">
        <v>1509</v>
      </c>
      <c r="L1510" s="1" t="s">
        <v>1512</v>
      </c>
      <c r="M1510" s="1">
        <v>5</v>
      </c>
    </row>
    <row r="1511" spans="1:13" ht="15.75" x14ac:dyDescent="0.3">
      <c r="A1511" s="1" t="s">
        <v>1320</v>
      </c>
      <c r="J1511" s="1" t="s">
        <v>1511</v>
      </c>
      <c r="K1511" s="1" t="s">
        <v>1509</v>
      </c>
      <c r="L1511" s="1" t="s">
        <v>1512</v>
      </c>
      <c r="M1511" s="1">
        <v>7</v>
      </c>
    </row>
    <row r="1512" spans="1:13" ht="15.75" x14ac:dyDescent="0.3">
      <c r="A1512" s="1" t="s">
        <v>1274</v>
      </c>
      <c r="J1512" s="1" t="s">
        <v>1511</v>
      </c>
      <c r="K1512" s="1" t="s">
        <v>1509</v>
      </c>
      <c r="L1512" s="1" t="s">
        <v>1510</v>
      </c>
      <c r="M1512" s="1">
        <v>1</v>
      </c>
    </row>
    <row r="1513" spans="1:13" ht="15.75" x14ac:dyDescent="0.3">
      <c r="A1513" s="1" t="s">
        <v>1317</v>
      </c>
      <c r="J1513" s="1" t="s">
        <v>1508</v>
      </c>
      <c r="K1513" s="1" t="s">
        <v>1509</v>
      </c>
      <c r="L1513" s="1" t="s">
        <v>1510</v>
      </c>
      <c r="M1513" s="1">
        <v>3</v>
      </c>
    </row>
    <row r="1514" spans="1:13" ht="15.75" x14ac:dyDescent="0.3">
      <c r="A1514" s="1" t="s">
        <v>1283</v>
      </c>
      <c r="J1514" s="1" t="s">
        <v>1508</v>
      </c>
      <c r="K1514" s="1" t="s">
        <v>1514</v>
      </c>
      <c r="L1514" s="1" t="s">
        <v>1510</v>
      </c>
      <c r="M1514" s="1">
        <v>1</v>
      </c>
    </row>
    <row r="1515" spans="1:13" ht="15.75" x14ac:dyDescent="0.3">
      <c r="A1515" s="1" t="s">
        <v>1357</v>
      </c>
      <c r="J1515" s="1" t="s">
        <v>1511</v>
      </c>
      <c r="K1515" s="1" t="s">
        <v>1509</v>
      </c>
      <c r="L1515" s="1" t="s">
        <v>1512</v>
      </c>
      <c r="M1515" s="1">
        <v>1</v>
      </c>
    </row>
    <row r="1516" spans="1:13" ht="15.75" x14ac:dyDescent="0.3">
      <c r="A1516" s="1" t="s">
        <v>1357</v>
      </c>
      <c r="J1516" s="1" t="s">
        <v>1511</v>
      </c>
      <c r="K1516" s="1" t="s">
        <v>1509</v>
      </c>
      <c r="L1516" s="1" t="s">
        <v>1512</v>
      </c>
      <c r="M1516" s="1">
        <v>1</v>
      </c>
    </row>
    <row r="1517" spans="1:13" ht="15.75" x14ac:dyDescent="0.3">
      <c r="A1517" s="1" t="s">
        <v>1357</v>
      </c>
      <c r="J1517" s="1" t="s">
        <v>1511</v>
      </c>
      <c r="K1517" s="1" t="s">
        <v>1509</v>
      </c>
      <c r="L1517" s="1" t="s">
        <v>1512</v>
      </c>
      <c r="M1517" s="1">
        <v>1</v>
      </c>
    </row>
    <row r="1518" spans="1:13" ht="15.75" x14ac:dyDescent="0.3">
      <c r="A1518" s="1" t="s">
        <v>1321</v>
      </c>
      <c r="J1518" s="1" t="s">
        <v>1511</v>
      </c>
      <c r="K1518" s="1" t="s">
        <v>1509</v>
      </c>
      <c r="L1518" s="1" t="s">
        <v>1510</v>
      </c>
      <c r="M1518" s="1">
        <v>10</v>
      </c>
    </row>
    <row r="1519" spans="1:13" ht="15.75" x14ac:dyDescent="0.3">
      <c r="A1519" s="1" t="s">
        <v>1357</v>
      </c>
      <c r="J1519" s="1" t="s">
        <v>1511</v>
      </c>
      <c r="K1519" s="1" t="s">
        <v>1509</v>
      </c>
      <c r="L1519" s="1" t="s">
        <v>1512</v>
      </c>
      <c r="M1519" s="1">
        <v>1</v>
      </c>
    </row>
    <row r="1520" spans="1:13" ht="15.75" x14ac:dyDescent="0.3">
      <c r="A1520" s="1" t="s">
        <v>1357</v>
      </c>
      <c r="J1520" s="1" t="s">
        <v>1511</v>
      </c>
      <c r="K1520" s="1" t="s">
        <v>1509</v>
      </c>
      <c r="L1520" s="1" t="s">
        <v>1512</v>
      </c>
      <c r="M1520" s="1">
        <v>30</v>
      </c>
    </row>
    <row r="1521" spans="1:13" ht="15.75" x14ac:dyDescent="0.3">
      <c r="A1521" s="1" t="s">
        <v>1296</v>
      </c>
      <c r="J1521" s="1" t="s">
        <v>1508</v>
      </c>
      <c r="K1521" s="1" t="s">
        <v>1509</v>
      </c>
      <c r="L1521" s="1" t="s">
        <v>1513</v>
      </c>
      <c r="M1521" s="1">
        <v>2</v>
      </c>
    </row>
    <row r="1522" spans="1:13" ht="15.75" x14ac:dyDescent="0.3">
      <c r="A1522" s="1" t="s">
        <v>1357</v>
      </c>
      <c r="J1522" s="1" t="s">
        <v>1511</v>
      </c>
      <c r="K1522" s="1" t="s">
        <v>1509</v>
      </c>
      <c r="L1522" s="1" t="s">
        <v>1512</v>
      </c>
      <c r="M1522" s="1">
        <v>1</v>
      </c>
    </row>
    <row r="1523" spans="1:13" ht="15.75" x14ac:dyDescent="0.3">
      <c r="A1523" s="1" t="s">
        <v>1357</v>
      </c>
      <c r="J1523" s="1" t="s">
        <v>1511</v>
      </c>
      <c r="K1523" s="1" t="s">
        <v>1509</v>
      </c>
      <c r="L1523" s="1" t="s">
        <v>1512</v>
      </c>
      <c r="M1523" s="1">
        <v>4</v>
      </c>
    </row>
    <row r="1524" spans="1:13" ht="15.75" x14ac:dyDescent="0.3">
      <c r="A1524" s="1" t="s">
        <v>1305</v>
      </c>
      <c r="J1524" s="1" t="s">
        <v>1508</v>
      </c>
      <c r="K1524" s="1" t="s">
        <v>1509</v>
      </c>
      <c r="L1524" s="1" t="s">
        <v>1512</v>
      </c>
      <c r="M1524" s="1">
        <v>2</v>
      </c>
    </row>
    <row r="1525" spans="1:13" ht="15.75" x14ac:dyDescent="0.3">
      <c r="A1525" s="1" t="s">
        <v>1357</v>
      </c>
      <c r="J1525" s="1" t="s">
        <v>1511</v>
      </c>
      <c r="K1525" s="1" t="s">
        <v>1509</v>
      </c>
      <c r="L1525" s="1" t="s">
        <v>1512</v>
      </c>
      <c r="M1525" s="1">
        <v>6</v>
      </c>
    </row>
    <row r="1526" spans="1:13" ht="15.75" x14ac:dyDescent="0.3">
      <c r="A1526" s="1" t="s">
        <v>1357</v>
      </c>
      <c r="J1526" s="1" t="s">
        <v>1511</v>
      </c>
      <c r="K1526" s="1" t="s">
        <v>1509</v>
      </c>
      <c r="L1526" s="1" t="s">
        <v>1512</v>
      </c>
      <c r="M1526" s="1">
        <v>1</v>
      </c>
    </row>
    <row r="1527" spans="1:13" ht="15.75" x14ac:dyDescent="0.3">
      <c r="A1527" s="1" t="s">
        <v>1305</v>
      </c>
      <c r="J1527" s="1" t="s">
        <v>1508</v>
      </c>
      <c r="K1527" s="1" t="s">
        <v>1509</v>
      </c>
      <c r="L1527" s="1" t="s">
        <v>1512</v>
      </c>
      <c r="M1527" s="1">
        <v>3</v>
      </c>
    </row>
    <row r="1528" spans="1:13" ht="15.75" x14ac:dyDescent="0.3">
      <c r="A1528" s="1" t="s">
        <v>1380</v>
      </c>
      <c r="J1528" s="1" t="s">
        <v>1511</v>
      </c>
      <c r="K1528" s="1" t="s">
        <v>1509</v>
      </c>
      <c r="L1528" s="1" t="s">
        <v>1512</v>
      </c>
      <c r="M1528" s="1">
        <v>34</v>
      </c>
    </row>
    <row r="1529" spans="1:13" ht="15.75" x14ac:dyDescent="0.3">
      <c r="A1529" s="1" t="s">
        <v>1357</v>
      </c>
      <c r="J1529" s="1" t="s">
        <v>1511</v>
      </c>
      <c r="K1529" s="1" t="s">
        <v>1509</v>
      </c>
      <c r="L1529" s="1" t="s">
        <v>1512</v>
      </c>
      <c r="M1529" s="1">
        <v>2</v>
      </c>
    </row>
    <row r="1530" spans="1:13" ht="15.75" x14ac:dyDescent="0.3">
      <c r="A1530" s="1" t="s">
        <v>1296</v>
      </c>
      <c r="J1530" s="1" t="s">
        <v>1508</v>
      </c>
      <c r="K1530" s="1" t="s">
        <v>1509</v>
      </c>
      <c r="L1530" s="1" t="s">
        <v>1512</v>
      </c>
      <c r="M1530" s="1">
        <v>1</v>
      </c>
    </row>
    <row r="1531" spans="1:13" ht="15.75" x14ac:dyDescent="0.3">
      <c r="A1531" s="1" t="s">
        <v>1305</v>
      </c>
      <c r="J1531" s="1" t="s">
        <v>1508</v>
      </c>
      <c r="K1531" s="1" t="s">
        <v>1509</v>
      </c>
      <c r="L1531" s="1" t="s">
        <v>1512</v>
      </c>
      <c r="M1531" s="1">
        <v>4</v>
      </c>
    </row>
    <row r="1532" spans="1:13" ht="15.75" x14ac:dyDescent="0.3">
      <c r="A1532" s="1" t="s">
        <v>1357</v>
      </c>
      <c r="J1532" s="1" t="s">
        <v>1511</v>
      </c>
      <c r="K1532" s="1" t="s">
        <v>1509</v>
      </c>
      <c r="L1532" s="1" t="s">
        <v>1512</v>
      </c>
      <c r="M1532" s="1">
        <v>33</v>
      </c>
    </row>
    <row r="1533" spans="1:13" ht="15.75" x14ac:dyDescent="0.3">
      <c r="A1533" s="1" t="s">
        <v>1357</v>
      </c>
      <c r="J1533" s="1" t="s">
        <v>1511</v>
      </c>
      <c r="K1533" s="1" t="s">
        <v>1509</v>
      </c>
      <c r="L1533" s="1" t="s">
        <v>1512</v>
      </c>
      <c r="M1533" s="1">
        <v>6</v>
      </c>
    </row>
    <row r="1534" spans="1:13" ht="15.75" x14ac:dyDescent="0.3">
      <c r="A1534" s="1" t="s">
        <v>1305</v>
      </c>
      <c r="J1534" s="1" t="s">
        <v>1508</v>
      </c>
      <c r="K1534" s="1" t="s">
        <v>1509</v>
      </c>
      <c r="L1534" s="1" t="s">
        <v>1512</v>
      </c>
      <c r="M1534" s="1">
        <v>2</v>
      </c>
    </row>
    <row r="1535" spans="1:13" ht="15.75" x14ac:dyDescent="0.3">
      <c r="A1535" s="1" t="s">
        <v>1275</v>
      </c>
      <c r="J1535" s="1" t="s">
        <v>1511</v>
      </c>
      <c r="K1535" s="1" t="s">
        <v>1509</v>
      </c>
      <c r="L1535" s="1" t="s">
        <v>1512</v>
      </c>
      <c r="M1535" s="1">
        <v>1</v>
      </c>
    </row>
    <row r="1536" spans="1:13" ht="15.75" x14ac:dyDescent="0.3">
      <c r="A1536" s="1" t="s">
        <v>1357</v>
      </c>
      <c r="J1536" s="1" t="s">
        <v>1511</v>
      </c>
      <c r="K1536" s="1" t="s">
        <v>1509</v>
      </c>
      <c r="L1536" s="1" t="s">
        <v>1512</v>
      </c>
      <c r="M1536" s="1">
        <v>2</v>
      </c>
    </row>
    <row r="1537" spans="1:13" ht="15.75" x14ac:dyDescent="0.3">
      <c r="A1537" s="1" t="s">
        <v>1357</v>
      </c>
      <c r="J1537" s="1" t="s">
        <v>1511</v>
      </c>
      <c r="K1537" s="1" t="s">
        <v>1509</v>
      </c>
      <c r="L1537" s="1" t="s">
        <v>1512</v>
      </c>
      <c r="M1537" s="1">
        <v>1</v>
      </c>
    </row>
    <row r="1538" spans="1:13" ht="15.75" x14ac:dyDescent="0.3">
      <c r="A1538" s="1" t="s">
        <v>1357</v>
      </c>
      <c r="J1538" s="1" t="s">
        <v>1511</v>
      </c>
      <c r="K1538" s="1" t="s">
        <v>1509</v>
      </c>
      <c r="L1538" s="1" t="s">
        <v>1512</v>
      </c>
      <c r="M1538" s="1">
        <v>2</v>
      </c>
    </row>
    <row r="1539" spans="1:13" ht="15.75" x14ac:dyDescent="0.3">
      <c r="A1539" s="1" t="s">
        <v>1357</v>
      </c>
      <c r="J1539" s="1" t="s">
        <v>1511</v>
      </c>
      <c r="K1539" s="1" t="s">
        <v>1509</v>
      </c>
      <c r="L1539" s="1" t="s">
        <v>1512</v>
      </c>
      <c r="M1539" s="1">
        <v>20</v>
      </c>
    </row>
    <row r="1540" spans="1:13" ht="15.75" x14ac:dyDescent="0.3">
      <c r="A1540" s="1" t="s">
        <v>1357</v>
      </c>
      <c r="J1540" s="1" t="s">
        <v>1511</v>
      </c>
      <c r="K1540" s="1" t="s">
        <v>1509</v>
      </c>
      <c r="L1540" s="1" t="s">
        <v>1512</v>
      </c>
      <c r="M1540" s="1">
        <v>20</v>
      </c>
    </row>
    <row r="1541" spans="1:13" ht="15.75" x14ac:dyDescent="0.3">
      <c r="A1541" s="1" t="s">
        <v>1357</v>
      </c>
      <c r="J1541" s="1" t="s">
        <v>1511</v>
      </c>
      <c r="K1541" s="1" t="s">
        <v>1509</v>
      </c>
      <c r="L1541" s="1" t="s">
        <v>1512</v>
      </c>
      <c r="M1541" s="1">
        <v>60</v>
      </c>
    </row>
    <row r="1542" spans="1:13" ht="15.75" x14ac:dyDescent="0.3">
      <c r="A1542" s="1" t="s">
        <v>1357</v>
      </c>
      <c r="J1542" s="1" t="s">
        <v>1511</v>
      </c>
      <c r="K1542" s="1" t="s">
        <v>1509</v>
      </c>
      <c r="L1542" s="1" t="s">
        <v>1512</v>
      </c>
      <c r="M1542" s="1">
        <v>60</v>
      </c>
    </row>
    <row r="1543" spans="1:13" ht="15.75" x14ac:dyDescent="0.3">
      <c r="A1543" s="1" t="s">
        <v>1357</v>
      </c>
      <c r="J1543" s="1" t="s">
        <v>1511</v>
      </c>
      <c r="K1543" s="1" t="s">
        <v>1509</v>
      </c>
      <c r="L1543" s="1" t="s">
        <v>1512</v>
      </c>
      <c r="M1543" s="1">
        <v>2</v>
      </c>
    </row>
    <row r="1544" spans="1:13" ht="15.75" x14ac:dyDescent="0.3">
      <c r="A1544" s="1" t="s">
        <v>1357</v>
      </c>
      <c r="J1544" s="1" t="s">
        <v>1511</v>
      </c>
      <c r="K1544" s="1" t="s">
        <v>1509</v>
      </c>
      <c r="L1544" s="1" t="s">
        <v>1512</v>
      </c>
      <c r="M1544" s="1">
        <v>7</v>
      </c>
    </row>
    <row r="1545" spans="1:13" ht="15.75" x14ac:dyDescent="0.3">
      <c r="A1545" s="1" t="s">
        <v>1357</v>
      </c>
      <c r="J1545" s="1" t="s">
        <v>1511</v>
      </c>
      <c r="K1545" s="1" t="s">
        <v>1509</v>
      </c>
      <c r="L1545" s="1" t="s">
        <v>1512</v>
      </c>
      <c r="M1545" s="1">
        <v>1</v>
      </c>
    </row>
    <row r="1546" spans="1:13" ht="15.75" x14ac:dyDescent="0.3">
      <c r="A1546" s="1" t="s">
        <v>1357</v>
      </c>
      <c r="J1546" s="1" t="s">
        <v>1511</v>
      </c>
      <c r="K1546" s="1" t="s">
        <v>1509</v>
      </c>
      <c r="L1546" s="1" t="s">
        <v>1512</v>
      </c>
      <c r="M1546" s="1">
        <v>4</v>
      </c>
    </row>
    <row r="1547" spans="1:13" ht="15.75" x14ac:dyDescent="0.3">
      <c r="A1547" s="1" t="s">
        <v>1283</v>
      </c>
      <c r="J1547" s="1" t="s">
        <v>1508</v>
      </c>
      <c r="K1547" s="1" t="s">
        <v>1509</v>
      </c>
      <c r="L1547" s="1" t="s">
        <v>1510</v>
      </c>
      <c r="M1547" s="1">
        <v>1</v>
      </c>
    </row>
    <row r="1548" spans="1:13" ht="15.75" x14ac:dyDescent="0.3">
      <c r="A1548" s="1" t="s">
        <v>1263</v>
      </c>
      <c r="J1548" s="1" t="s">
        <v>1511</v>
      </c>
      <c r="K1548" s="1" t="s">
        <v>1509</v>
      </c>
      <c r="L1548" s="1" t="s">
        <v>1512</v>
      </c>
      <c r="M1548" s="1">
        <v>1</v>
      </c>
    </row>
    <row r="1549" spans="1:13" ht="15.75" x14ac:dyDescent="0.3">
      <c r="A1549" s="1" t="s">
        <v>1263</v>
      </c>
      <c r="J1549" s="1" t="s">
        <v>1511</v>
      </c>
      <c r="K1549" s="1" t="s">
        <v>1509</v>
      </c>
      <c r="L1549" s="1" t="s">
        <v>1512</v>
      </c>
      <c r="M1549" s="1">
        <v>1</v>
      </c>
    </row>
    <row r="1550" spans="1:13" ht="15.75" x14ac:dyDescent="0.3">
      <c r="A1550" s="1" t="s">
        <v>1263</v>
      </c>
      <c r="J1550" s="1" t="s">
        <v>1511</v>
      </c>
      <c r="K1550" s="1" t="s">
        <v>1509</v>
      </c>
      <c r="L1550" s="1" t="s">
        <v>1512</v>
      </c>
      <c r="M1550" s="1">
        <v>1</v>
      </c>
    </row>
    <row r="1551" spans="1:13" ht="15.75" x14ac:dyDescent="0.3">
      <c r="A1551" s="1" t="s">
        <v>1296</v>
      </c>
      <c r="J1551" s="1" t="s">
        <v>1508</v>
      </c>
      <c r="K1551" s="1" t="s">
        <v>1509</v>
      </c>
      <c r="L1551" s="1" t="s">
        <v>1512</v>
      </c>
      <c r="M1551" s="1">
        <v>2</v>
      </c>
    </row>
    <row r="1552" spans="1:13" ht="15.75" x14ac:dyDescent="0.3">
      <c r="A1552" s="1" t="s">
        <v>1296</v>
      </c>
      <c r="J1552" s="1" t="s">
        <v>1508</v>
      </c>
      <c r="K1552" s="1" t="s">
        <v>1509</v>
      </c>
      <c r="L1552" s="1" t="s">
        <v>1512</v>
      </c>
      <c r="M1552" s="1">
        <v>2</v>
      </c>
    </row>
    <row r="1553" spans="1:13" ht="15.75" x14ac:dyDescent="0.3">
      <c r="A1553" s="1" t="s">
        <v>1283</v>
      </c>
      <c r="J1553" s="1" t="s">
        <v>1508</v>
      </c>
      <c r="K1553" s="1" t="s">
        <v>1509</v>
      </c>
      <c r="L1553" s="1" t="s">
        <v>1510</v>
      </c>
      <c r="M1553" s="1">
        <v>1</v>
      </c>
    </row>
    <row r="1554" spans="1:13" ht="15.75" x14ac:dyDescent="0.3">
      <c r="A1554" s="1" t="s">
        <v>1263</v>
      </c>
      <c r="J1554" s="1" t="s">
        <v>1511</v>
      </c>
      <c r="K1554" s="1" t="s">
        <v>1509</v>
      </c>
      <c r="L1554" s="1" t="s">
        <v>1512</v>
      </c>
      <c r="M1554" s="1">
        <v>1</v>
      </c>
    </row>
    <row r="1555" spans="1:13" ht="15.75" x14ac:dyDescent="0.3">
      <c r="A1555" s="1" t="s">
        <v>1263</v>
      </c>
      <c r="J1555" s="1" t="s">
        <v>1511</v>
      </c>
      <c r="K1555" s="1" t="s">
        <v>1509</v>
      </c>
      <c r="L1555" s="1" t="s">
        <v>1512</v>
      </c>
      <c r="M1555" s="1">
        <v>1</v>
      </c>
    </row>
    <row r="1556" spans="1:13" ht="15.75" x14ac:dyDescent="0.3">
      <c r="A1556" s="1" t="s">
        <v>1306</v>
      </c>
      <c r="J1556" s="1" t="s">
        <v>1508</v>
      </c>
      <c r="K1556" s="1" t="s">
        <v>1514</v>
      </c>
      <c r="L1556" s="1" t="s">
        <v>1512</v>
      </c>
      <c r="M1556" s="1">
        <v>7</v>
      </c>
    </row>
    <row r="1557" spans="1:13" ht="15.75" x14ac:dyDescent="0.3">
      <c r="A1557" s="1" t="s">
        <v>1306</v>
      </c>
      <c r="J1557" s="1" t="s">
        <v>1508</v>
      </c>
      <c r="K1557" s="1" t="s">
        <v>1509</v>
      </c>
      <c r="L1557" s="1" t="s">
        <v>1512</v>
      </c>
      <c r="M1557" s="1">
        <v>7</v>
      </c>
    </row>
    <row r="1558" spans="1:13" ht="15.75" x14ac:dyDescent="0.3">
      <c r="A1558" s="1" t="s">
        <v>1263</v>
      </c>
      <c r="J1558" s="1" t="s">
        <v>1511</v>
      </c>
      <c r="K1558" s="1" t="s">
        <v>1509</v>
      </c>
      <c r="L1558" s="1" t="s">
        <v>1512</v>
      </c>
      <c r="M1558" s="1">
        <v>1</v>
      </c>
    </row>
    <row r="1559" spans="1:13" ht="15.75" x14ac:dyDescent="0.3">
      <c r="A1559" s="1" t="s">
        <v>1263</v>
      </c>
      <c r="J1559" s="1" t="s">
        <v>1511</v>
      </c>
      <c r="K1559" s="1" t="s">
        <v>1509</v>
      </c>
      <c r="L1559" s="1" t="s">
        <v>1512</v>
      </c>
      <c r="M1559" s="1">
        <v>1</v>
      </c>
    </row>
    <row r="1560" spans="1:13" ht="15.75" x14ac:dyDescent="0.3">
      <c r="A1560" s="1" t="s">
        <v>1306</v>
      </c>
      <c r="J1560" s="1" t="s">
        <v>1508</v>
      </c>
      <c r="K1560" s="1" t="s">
        <v>1509</v>
      </c>
      <c r="L1560" s="1" t="s">
        <v>1512</v>
      </c>
      <c r="M1560" s="1">
        <v>7</v>
      </c>
    </row>
    <row r="1561" spans="1:13" ht="15.75" x14ac:dyDescent="0.3">
      <c r="A1561" s="1" t="s">
        <v>1263</v>
      </c>
      <c r="J1561" s="1" t="s">
        <v>1511</v>
      </c>
      <c r="K1561" s="1" t="s">
        <v>1509</v>
      </c>
      <c r="L1561" s="1" t="s">
        <v>1512</v>
      </c>
      <c r="M1561" s="1">
        <v>1</v>
      </c>
    </row>
    <row r="1562" spans="1:13" ht="15.75" x14ac:dyDescent="0.3">
      <c r="A1562" s="1" t="s">
        <v>1263</v>
      </c>
      <c r="J1562" s="1" t="s">
        <v>1511</v>
      </c>
      <c r="K1562" s="1" t="s">
        <v>1509</v>
      </c>
      <c r="L1562" s="1" t="s">
        <v>1512</v>
      </c>
      <c r="M1562" s="1">
        <v>1</v>
      </c>
    </row>
    <row r="1563" spans="1:13" ht="15.75" x14ac:dyDescent="0.3">
      <c r="A1563" s="1" t="s">
        <v>1263</v>
      </c>
      <c r="J1563" s="1" t="s">
        <v>1511</v>
      </c>
      <c r="K1563" s="1" t="s">
        <v>1509</v>
      </c>
      <c r="L1563" s="1" t="s">
        <v>1512</v>
      </c>
      <c r="M1563" s="1">
        <v>1</v>
      </c>
    </row>
    <row r="1564" spans="1:13" ht="15.75" x14ac:dyDescent="0.3">
      <c r="A1564" s="1" t="s">
        <v>1272</v>
      </c>
      <c r="J1564" s="1" t="s">
        <v>1511</v>
      </c>
      <c r="K1564" s="1" t="s">
        <v>1509</v>
      </c>
      <c r="L1564" s="1" t="s">
        <v>1512</v>
      </c>
      <c r="M1564" s="1">
        <v>1</v>
      </c>
    </row>
    <row r="1565" spans="1:13" ht="15.75" x14ac:dyDescent="0.3">
      <c r="A1565" s="1" t="s">
        <v>1381</v>
      </c>
      <c r="J1565" s="1" t="s">
        <v>1511</v>
      </c>
      <c r="K1565" s="1" t="s">
        <v>1509</v>
      </c>
      <c r="L1565" s="1" t="s">
        <v>1510</v>
      </c>
      <c r="M1565" s="1">
        <v>79</v>
      </c>
    </row>
    <row r="1566" spans="1:13" ht="15.75" x14ac:dyDescent="0.3">
      <c r="A1566" s="1" t="s">
        <v>1358</v>
      </c>
      <c r="J1566" s="1" t="s">
        <v>1511</v>
      </c>
      <c r="K1566" s="1" t="s">
        <v>1509</v>
      </c>
      <c r="L1566" s="1" t="s">
        <v>1512</v>
      </c>
      <c r="M1566" s="1">
        <v>5</v>
      </c>
    </row>
    <row r="1567" spans="1:13" ht="15.75" x14ac:dyDescent="0.3">
      <c r="A1567" s="1" t="s">
        <v>1306</v>
      </c>
      <c r="J1567" s="1" t="s">
        <v>1508</v>
      </c>
      <c r="K1567" s="1" t="s">
        <v>1509</v>
      </c>
      <c r="L1567" s="1" t="s">
        <v>1512</v>
      </c>
      <c r="M1567" s="1">
        <v>7</v>
      </c>
    </row>
    <row r="1568" spans="1:13" ht="15.75" x14ac:dyDescent="0.3">
      <c r="A1568" s="1" t="s">
        <v>1365</v>
      </c>
      <c r="J1568" s="1" t="s">
        <v>1511</v>
      </c>
      <c r="K1568" s="1" t="s">
        <v>1509</v>
      </c>
      <c r="L1568" s="1" t="s">
        <v>1510</v>
      </c>
      <c r="M1568" s="1">
        <v>710</v>
      </c>
    </row>
    <row r="1569" spans="1:13" ht="15.75" x14ac:dyDescent="0.3">
      <c r="A1569" s="1" t="s">
        <v>1382</v>
      </c>
      <c r="J1569" s="1" t="s">
        <v>1508</v>
      </c>
      <c r="K1569" s="1" t="s">
        <v>1509</v>
      </c>
      <c r="L1569" s="1" t="s">
        <v>1510</v>
      </c>
      <c r="M1569" s="1">
        <v>1</v>
      </c>
    </row>
    <row r="1570" spans="1:13" ht="15.75" x14ac:dyDescent="0.3">
      <c r="A1570" s="1" t="s">
        <v>1325</v>
      </c>
      <c r="J1570" s="1" t="s">
        <v>1511</v>
      </c>
      <c r="K1570" s="1" t="s">
        <v>1514</v>
      </c>
      <c r="L1570" s="1" t="s">
        <v>1513</v>
      </c>
      <c r="M1570" s="1">
        <v>1</v>
      </c>
    </row>
    <row r="1571" spans="1:13" ht="15.75" x14ac:dyDescent="0.3">
      <c r="A1571" s="1" t="s">
        <v>1275</v>
      </c>
      <c r="J1571" s="1" t="s">
        <v>1511</v>
      </c>
      <c r="K1571" s="1" t="s">
        <v>1509</v>
      </c>
      <c r="L1571" s="1" t="s">
        <v>1512</v>
      </c>
      <c r="M1571" s="1">
        <v>5</v>
      </c>
    </row>
    <row r="1572" spans="1:13" ht="15.75" x14ac:dyDescent="0.3">
      <c r="A1572" s="1" t="s">
        <v>1275</v>
      </c>
      <c r="J1572" s="1" t="s">
        <v>1511</v>
      </c>
      <c r="K1572" s="1" t="s">
        <v>1509</v>
      </c>
      <c r="L1572" s="1" t="s">
        <v>1512</v>
      </c>
      <c r="M1572" s="1">
        <v>1</v>
      </c>
    </row>
    <row r="1573" spans="1:13" ht="15.75" x14ac:dyDescent="0.3">
      <c r="A1573" s="1" t="s">
        <v>1275</v>
      </c>
      <c r="J1573" s="1" t="s">
        <v>1511</v>
      </c>
      <c r="K1573" s="1" t="s">
        <v>1509</v>
      </c>
      <c r="L1573" s="1" t="s">
        <v>1512</v>
      </c>
      <c r="M1573" s="1">
        <v>1</v>
      </c>
    </row>
    <row r="1574" spans="1:13" ht="15.75" x14ac:dyDescent="0.3">
      <c r="A1574" s="1" t="s">
        <v>1275</v>
      </c>
      <c r="J1574" s="1" t="s">
        <v>1511</v>
      </c>
      <c r="K1574" s="1" t="s">
        <v>1509</v>
      </c>
      <c r="L1574" s="1" t="s">
        <v>1512</v>
      </c>
      <c r="M1574" s="1">
        <v>2</v>
      </c>
    </row>
    <row r="1575" spans="1:13" ht="15.75" x14ac:dyDescent="0.3">
      <c r="A1575" s="1" t="s">
        <v>1275</v>
      </c>
      <c r="J1575" s="1" t="s">
        <v>1511</v>
      </c>
      <c r="K1575" s="1" t="s">
        <v>1509</v>
      </c>
      <c r="L1575" s="1" t="s">
        <v>1512</v>
      </c>
      <c r="M1575" s="1">
        <v>1</v>
      </c>
    </row>
    <row r="1576" spans="1:13" ht="15.75" x14ac:dyDescent="0.3">
      <c r="A1576" s="1" t="s">
        <v>1275</v>
      </c>
      <c r="J1576" s="1" t="s">
        <v>1511</v>
      </c>
      <c r="K1576" s="1" t="s">
        <v>1509</v>
      </c>
      <c r="L1576" s="1" t="s">
        <v>1512</v>
      </c>
      <c r="M1576" s="1">
        <v>1</v>
      </c>
    </row>
    <row r="1577" spans="1:13" ht="15.75" x14ac:dyDescent="0.3">
      <c r="A1577" s="1" t="s">
        <v>1383</v>
      </c>
      <c r="J1577" s="1" t="s">
        <v>1508</v>
      </c>
      <c r="K1577" s="1" t="s">
        <v>1509</v>
      </c>
      <c r="L1577" s="1" t="s">
        <v>1512</v>
      </c>
      <c r="M1577" s="1">
        <v>25</v>
      </c>
    </row>
    <row r="1578" spans="1:13" ht="15.75" x14ac:dyDescent="0.3">
      <c r="A1578" s="1" t="s">
        <v>1275</v>
      </c>
      <c r="J1578" s="1" t="s">
        <v>1511</v>
      </c>
      <c r="K1578" s="1" t="s">
        <v>1509</v>
      </c>
      <c r="L1578" s="1" t="s">
        <v>1512</v>
      </c>
      <c r="M1578" s="1">
        <v>1</v>
      </c>
    </row>
    <row r="1579" spans="1:13" ht="15.75" x14ac:dyDescent="0.3">
      <c r="A1579" s="1" t="s">
        <v>1275</v>
      </c>
      <c r="J1579" s="1" t="s">
        <v>1511</v>
      </c>
      <c r="K1579" s="1" t="s">
        <v>1509</v>
      </c>
      <c r="L1579" s="1" t="s">
        <v>1512</v>
      </c>
      <c r="M1579" s="1">
        <v>1</v>
      </c>
    </row>
    <row r="1580" spans="1:13" ht="15.75" x14ac:dyDescent="0.3">
      <c r="A1580" s="1" t="s">
        <v>1383</v>
      </c>
      <c r="J1580" s="1" t="s">
        <v>1508</v>
      </c>
      <c r="K1580" s="1" t="s">
        <v>1509</v>
      </c>
      <c r="L1580" s="1" t="s">
        <v>1512</v>
      </c>
      <c r="M1580" s="1">
        <v>7</v>
      </c>
    </row>
    <row r="1581" spans="1:13" ht="15.75" x14ac:dyDescent="0.3">
      <c r="A1581" s="1" t="s">
        <v>1275</v>
      </c>
      <c r="J1581" s="1" t="s">
        <v>1511</v>
      </c>
      <c r="K1581" s="1" t="s">
        <v>1514</v>
      </c>
      <c r="L1581" s="1" t="s">
        <v>1512</v>
      </c>
      <c r="M1581" s="1">
        <v>1</v>
      </c>
    </row>
    <row r="1582" spans="1:13" ht="15.75" x14ac:dyDescent="0.3">
      <c r="A1582" s="1" t="s">
        <v>1275</v>
      </c>
      <c r="J1582" s="1" t="s">
        <v>1511</v>
      </c>
      <c r="K1582" s="1" t="s">
        <v>1514</v>
      </c>
      <c r="L1582" s="1" t="s">
        <v>1512</v>
      </c>
      <c r="M1582" s="1">
        <v>1</v>
      </c>
    </row>
    <row r="1583" spans="1:13" ht="15.75" x14ac:dyDescent="0.3">
      <c r="A1583" s="1" t="s">
        <v>1275</v>
      </c>
      <c r="J1583" s="1" t="s">
        <v>1511</v>
      </c>
      <c r="K1583" s="1" t="s">
        <v>1509</v>
      </c>
      <c r="L1583" s="1" t="s">
        <v>1510</v>
      </c>
      <c r="M1583" s="1">
        <v>1</v>
      </c>
    </row>
    <row r="1584" spans="1:13" ht="15.75" x14ac:dyDescent="0.3">
      <c r="A1584" s="1" t="s">
        <v>1275</v>
      </c>
      <c r="J1584" s="1" t="s">
        <v>1511</v>
      </c>
      <c r="K1584" s="1" t="s">
        <v>1509</v>
      </c>
      <c r="L1584" s="1" t="s">
        <v>1512</v>
      </c>
      <c r="M1584" s="1">
        <v>1</v>
      </c>
    </row>
    <row r="1585" spans="1:13" ht="15.75" x14ac:dyDescent="0.3">
      <c r="A1585" s="1" t="s">
        <v>1282</v>
      </c>
      <c r="J1585" s="1" t="s">
        <v>1511</v>
      </c>
      <c r="K1585" s="1" t="s">
        <v>1509</v>
      </c>
      <c r="L1585" s="1" t="s">
        <v>1510</v>
      </c>
      <c r="M1585" s="1">
        <v>2</v>
      </c>
    </row>
    <row r="1586" spans="1:13" ht="15.75" x14ac:dyDescent="0.3">
      <c r="A1586" s="1" t="s">
        <v>1383</v>
      </c>
      <c r="J1586" s="1" t="s">
        <v>1508</v>
      </c>
      <c r="K1586" s="1" t="s">
        <v>1509</v>
      </c>
      <c r="L1586" s="1" t="s">
        <v>1512</v>
      </c>
      <c r="M1586" s="1">
        <v>9</v>
      </c>
    </row>
    <row r="1587" spans="1:13" ht="15.75" x14ac:dyDescent="0.3">
      <c r="A1587" s="1" t="s">
        <v>1282</v>
      </c>
      <c r="J1587" s="1" t="s">
        <v>1511</v>
      </c>
      <c r="K1587" s="1" t="s">
        <v>1509</v>
      </c>
      <c r="L1587" s="1" t="s">
        <v>1510</v>
      </c>
      <c r="M1587" s="1">
        <v>4</v>
      </c>
    </row>
    <row r="1588" spans="1:13" ht="15.75" x14ac:dyDescent="0.3">
      <c r="A1588" s="1" t="s">
        <v>1282</v>
      </c>
      <c r="J1588" s="1" t="s">
        <v>1511</v>
      </c>
      <c r="K1588" s="1" t="s">
        <v>1509</v>
      </c>
      <c r="L1588" s="1" t="s">
        <v>1512</v>
      </c>
      <c r="M1588" s="1">
        <v>4</v>
      </c>
    </row>
    <row r="1589" spans="1:13" ht="15.75" x14ac:dyDescent="0.3">
      <c r="A1589" s="1" t="s">
        <v>1383</v>
      </c>
      <c r="J1589" s="1" t="s">
        <v>1508</v>
      </c>
      <c r="K1589" s="1" t="s">
        <v>1509</v>
      </c>
      <c r="L1589" s="1" t="s">
        <v>1512</v>
      </c>
      <c r="M1589" s="1">
        <v>19</v>
      </c>
    </row>
    <row r="1590" spans="1:13" ht="15.75" x14ac:dyDescent="0.3">
      <c r="A1590" s="1" t="s">
        <v>1282</v>
      </c>
      <c r="J1590" s="1" t="s">
        <v>1511</v>
      </c>
      <c r="K1590" s="1" t="s">
        <v>1509</v>
      </c>
      <c r="L1590" s="1" t="s">
        <v>1512</v>
      </c>
      <c r="M1590" s="1">
        <v>7</v>
      </c>
    </row>
    <row r="1591" spans="1:13" ht="15.75" x14ac:dyDescent="0.3">
      <c r="A1591" s="1" t="s">
        <v>1339</v>
      </c>
      <c r="J1591" s="1" t="s">
        <v>1511</v>
      </c>
      <c r="K1591" s="1" t="s">
        <v>1509</v>
      </c>
      <c r="L1591" s="1" t="s">
        <v>1510</v>
      </c>
      <c r="M1591" s="1">
        <v>2</v>
      </c>
    </row>
    <row r="1592" spans="1:13" ht="15.75" x14ac:dyDescent="0.3">
      <c r="A1592" s="1" t="s">
        <v>1275</v>
      </c>
      <c r="J1592" s="1" t="s">
        <v>1511</v>
      </c>
      <c r="K1592" s="1" t="s">
        <v>1509</v>
      </c>
      <c r="L1592" s="1" t="s">
        <v>1512</v>
      </c>
      <c r="M1592" s="1">
        <v>1</v>
      </c>
    </row>
    <row r="1593" spans="1:13" ht="15.75" x14ac:dyDescent="0.3">
      <c r="A1593" s="1" t="s">
        <v>1275</v>
      </c>
      <c r="J1593" s="1" t="s">
        <v>1511</v>
      </c>
      <c r="K1593" s="1" t="s">
        <v>1509</v>
      </c>
      <c r="L1593" s="1" t="s">
        <v>1512</v>
      </c>
      <c r="M1593" s="1">
        <v>1</v>
      </c>
    </row>
    <row r="1594" spans="1:13" ht="15.75" x14ac:dyDescent="0.3">
      <c r="A1594" s="1" t="s">
        <v>1339</v>
      </c>
      <c r="J1594" s="1" t="s">
        <v>1511</v>
      </c>
      <c r="K1594" s="1" t="s">
        <v>1509</v>
      </c>
      <c r="L1594" s="1" t="s">
        <v>1510</v>
      </c>
      <c r="M1594" s="1">
        <v>1</v>
      </c>
    </row>
    <row r="1595" spans="1:13" ht="15.75" x14ac:dyDescent="0.3">
      <c r="A1595" s="1" t="s">
        <v>1272</v>
      </c>
      <c r="J1595" s="1" t="s">
        <v>1508</v>
      </c>
      <c r="K1595" s="1" t="s">
        <v>1509</v>
      </c>
      <c r="L1595" s="1" t="s">
        <v>1510</v>
      </c>
      <c r="M1595" s="1">
        <v>1</v>
      </c>
    </row>
    <row r="1596" spans="1:13" ht="15.75" x14ac:dyDescent="0.3">
      <c r="A1596" s="1" t="s">
        <v>1272</v>
      </c>
      <c r="J1596" s="1" t="s">
        <v>1508</v>
      </c>
      <c r="K1596" s="1" t="s">
        <v>1509</v>
      </c>
      <c r="L1596" s="1" t="s">
        <v>1512</v>
      </c>
      <c r="M1596" s="1">
        <v>1</v>
      </c>
    </row>
    <row r="1597" spans="1:13" ht="15.75" x14ac:dyDescent="0.3">
      <c r="A1597" s="1" t="s">
        <v>1272</v>
      </c>
      <c r="J1597" s="1" t="s">
        <v>1508</v>
      </c>
      <c r="K1597" s="1" t="s">
        <v>1509</v>
      </c>
      <c r="L1597" s="1" t="s">
        <v>1512</v>
      </c>
      <c r="M1597" s="1">
        <v>7</v>
      </c>
    </row>
    <row r="1598" spans="1:13" ht="15.75" x14ac:dyDescent="0.3">
      <c r="A1598" s="1" t="s">
        <v>1272</v>
      </c>
      <c r="J1598" s="1" t="s">
        <v>1508</v>
      </c>
      <c r="K1598" s="1" t="s">
        <v>1509</v>
      </c>
      <c r="L1598" s="1" t="s">
        <v>1510</v>
      </c>
      <c r="M1598" s="1">
        <v>12</v>
      </c>
    </row>
    <row r="1599" spans="1:13" ht="15.75" x14ac:dyDescent="0.3">
      <c r="A1599" s="1" t="s">
        <v>1272</v>
      </c>
      <c r="J1599" s="1" t="s">
        <v>1508</v>
      </c>
      <c r="K1599" s="1" t="s">
        <v>1509</v>
      </c>
      <c r="L1599" s="1" t="s">
        <v>1512</v>
      </c>
      <c r="M1599" s="1">
        <v>5</v>
      </c>
    </row>
    <row r="1600" spans="1:13" ht="15.75" x14ac:dyDescent="0.3">
      <c r="A1600" s="1" t="s">
        <v>1272</v>
      </c>
      <c r="J1600" s="1" t="s">
        <v>1508</v>
      </c>
      <c r="K1600" s="1" t="s">
        <v>1509</v>
      </c>
      <c r="L1600" s="1" t="s">
        <v>1512</v>
      </c>
      <c r="M1600" s="1">
        <v>2</v>
      </c>
    </row>
    <row r="1601" spans="1:13" ht="15.75" x14ac:dyDescent="0.3">
      <c r="A1601" s="1" t="s">
        <v>1272</v>
      </c>
      <c r="J1601" s="1" t="s">
        <v>1508</v>
      </c>
      <c r="K1601" s="1" t="s">
        <v>1509</v>
      </c>
      <c r="L1601" s="1" t="s">
        <v>1512</v>
      </c>
      <c r="M1601" s="1">
        <v>7</v>
      </c>
    </row>
    <row r="1602" spans="1:13" ht="15.75" x14ac:dyDescent="0.3">
      <c r="A1602" s="1" t="s">
        <v>1272</v>
      </c>
      <c r="J1602" s="1" t="s">
        <v>1508</v>
      </c>
      <c r="K1602" s="1" t="s">
        <v>1509</v>
      </c>
      <c r="L1602" s="1" t="s">
        <v>1512</v>
      </c>
      <c r="M1602" s="1">
        <v>1</v>
      </c>
    </row>
    <row r="1603" spans="1:13" ht="15.75" x14ac:dyDescent="0.3">
      <c r="A1603" s="1" t="s">
        <v>1282</v>
      </c>
      <c r="J1603" s="1" t="s">
        <v>1511</v>
      </c>
      <c r="K1603" s="1" t="s">
        <v>1514</v>
      </c>
      <c r="L1603" s="1" t="s">
        <v>1513</v>
      </c>
      <c r="M1603" s="1">
        <v>4</v>
      </c>
    </row>
    <row r="1604" spans="1:13" ht="15.75" x14ac:dyDescent="0.3">
      <c r="A1604" s="1" t="s">
        <v>1282</v>
      </c>
      <c r="J1604" s="1" t="s">
        <v>1511</v>
      </c>
      <c r="K1604" s="1" t="s">
        <v>1514</v>
      </c>
      <c r="L1604" s="1" t="s">
        <v>1512</v>
      </c>
      <c r="M1604" s="1">
        <v>6</v>
      </c>
    </row>
    <row r="1605" spans="1:13" ht="15.75" x14ac:dyDescent="0.3">
      <c r="A1605" s="1" t="s">
        <v>1282</v>
      </c>
      <c r="J1605" s="1" t="s">
        <v>1511</v>
      </c>
      <c r="K1605" s="1" t="s">
        <v>1514</v>
      </c>
      <c r="L1605" s="1" t="s">
        <v>1512</v>
      </c>
      <c r="M1605" s="1">
        <v>5</v>
      </c>
    </row>
    <row r="1606" spans="1:13" ht="15.75" x14ac:dyDescent="0.3">
      <c r="A1606" s="1" t="s">
        <v>1325</v>
      </c>
      <c r="J1606" s="1" t="s">
        <v>1511</v>
      </c>
      <c r="K1606" s="1" t="s">
        <v>1514</v>
      </c>
      <c r="L1606" s="1" t="s">
        <v>1512</v>
      </c>
      <c r="M1606" s="1">
        <v>3</v>
      </c>
    </row>
    <row r="1607" spans="1:13" ht="15.75" x14ac:dyDescent="0.3">
      <c r="A1607" s="1" t="s">
        <v>1325</v>
      </c>
      <c r="J1607" s="1" t="s">
        <v>1511</v>
      </c>
      <c r="K1607" s="1" t="s">
        <v>1514</v>
      </c>
      <c r="L1607" s="1" t="s">
        <v>1512</v>
      </c>
      <c r="M1607" s="1">
        <v>2</v>
      </c>
    </row>
    <row r="1608" spans="1:13" ht="15.75" x14ac:dyDescent="0.3">
      <c r="A1608" s="1" t="s">
        <v>1325</v>
      </c>
      <c r="J1608" s="1" t="s">
        <v>1511</v>
      </c>
      <c r="K1608" s="1" t="s">
        <v>1514</v>
      </c>
      <c r="L1608" s="1" t="s">
        <v>1512</v>
      </c>
      <c r="M1608" s="1">
        <v>1</v>
      </c>
    </row>
    <row r="1609" spans="1:13" ht="15.75" x14ac:dyDescent="0.3">
      <c r="A1609" s="1" t="s">
        <v>1275</v>
      </c>
      <c r="J1609" s="1" t="s">
        <v>1511</v>
      </c>
      <c r="K1609" s="1" t="s">
        <v>1509</v>
      </c>
      <c r="L1609" s="1" t="s">
        <v>1512</v>
      </c>
      <c r="M1609" s="1">
        <v>1</v>
      </c>
    </row>
    <row r="1610" spans="1:13" ht="15.75" x14ac:dyDescent="0.3">
      <c r="A1610" s="1" t="s">
        <v>1275</v>
      </c>
      <c r="J1610" s="1" t="s">
        <v>1511</v>
      </c>
      <c r="K1610" s="1" t="s">
        <v>1509</v>
      </c>
      <c r="L1610" s="1" t="s">
        <v>1512</v>
      </c>
      <c r="M1610" s="1">
        <v>1</v>
      </c>
    </row>
    <row r="1611" spans="1:13" ht="15.75" x14ac:dyDescent="0.3">
      <c r="A1611" s="1" t="s">
        <v>1382</v>
      </c>
      <c r="J1611" s="1" t="s">
        <v>1508</v>
      </c>
      <c r="K1611" s="1" t="s">
        <v>1509</v>
      </c>
      <c r="L1611" s="1" t="s">
        <v>1510</v>
      </c>
      <c r="M1611" s="1">
        <v>1</v>
      </c>
    </row>
    <row r="1612" spans="1:13" ht="15.75" x14ac:dyDescent="0.3">
      <c r="A1612" s="1" t="s">
        <v>1358</v>
      </c>
      <c r="J1612" s="1" t="s">
        <v>1511</v>
      </c>
      <c r="K1612" s="1" t="s">
        <v>1509</v>
      </c>
      <c r="L1612" s="1" t="s">
        <v>1512</v>
      </c>
      <c r="M1612" s="1">
        <v>6</v>
      </c>
    </row>
    <row r="1613" spans="1:13" ht="15.75" x14ac:dyDescent="0.3">
      <c r="A1613" s="1" t="s">
        <v>1358</v>
      </c>
      <c r="J1613" s="1" t="s">
        <v>1511</v>
      </c>
      <c r="K1613" s="1" t="s">
        <v>1509</v>
      </c>
      <c r="L1613" s="1" t="s">
        <v>1512</v>
      </c>
      <c r="M1613" s="1">
        <v>3</v>
      </c>
    </row>
    <row r="1614" spans="1:13" ht="15.75" x14ac:dyDescent="0.3">
      <c r="A1614" s="1" t="s">
        <v>1358</v>
      </c>
      <c r="J1614" s="1" t="s">
        <v>1511</v>
      </c>
      <c r="K1614" s="1" t="s">
        <v>1509</v>
      </c>
      <c r="L1614" s="1" t="s">
        <v>1512</v>
      </c>
      <c r="M1614" s="1">
        <v>37</v>
      </c>
    </row>
    <row r="1615" spans="1:13" ht="15.75" x14ac:dyDescent="0.3">
      <c r="A1615" s="1" t="s">
        <v>1358</v>
      </c>
      <c r="J1615" s="1" t="s">
        <v>1511</v>
      </c>
      <c r="K1615" s="1" t="s">
        <v>1509</v>
      </c>
      <c r="L1615" s="1" t="s">
        <v>1512</v>
      </c>
      <c r="M1615" s="1">
        <v>39</v>
      </c>
    </row>
    <row r="1616" spans="1:13" ht="15.75" x14ac:dyDescent="0.3">
      <c r="A1616" s="1" t="s">
        <v>1358</v>
      </c>
      <c r="J1616" s="1" t="s">
        <v>1511</v>
      </c>
      <c r="K1616" s="1" t="s">
        <v>1509</v>
      </c>
      <c r="L1616" s="1" t="s">
        <v>1512</v>
      </c>
      <c r="M1616" s="1">
        <v>5</v>
      </c>
    </row>
    <row r="1617" spans="1:13" ht="15.75" x14ac:dyDescent="0.3">
      <c r="A1617" s="1" t="s">
        <v>1358</v>
      </c>
      <c r="J1617" s="1" t="s">
        <v>1511</v>
      </c>
      <c r="K1617" s="1" t="s">
        <v>1509</v>
      </c>
      <c r="L1617" s="1" t="s">
        <v>1512</v>
      </c>
      <c r="M1617" s="1">
        <v>34</v>
      </c>
    </row>
    <row r="1618" spans="1:13" ht="15.75" x14ac:dyDescent="0.3">
      <c r="A1618" s="1" t="s">
        <v>1382</v>
      </c>
      <c r="J1618" s="1" t="s">
        <v>1508</v>
      </c>
      <c r="K1618" s="1" t="s">
        <v>1509</v>
      </c>
      <c r="L1618" s="1" t="s">
        <v>1510</v>
      </c>
      <c r="M1618" s="1">
        <v>1</v>
      </c>
    </row>
    <row r="1619" spans="1:13" ht="15.75" x14ac:dyDescent="0.3">
      <c r="A1619" s="1" t="s">
        <v>1275</v>
      </c>
      <c r="J1619" s="1" t="s">
        <v>1511</v>
      </c>
      <c r="K1619" s="1" t="s">
        <v>1509</v>
      </c>
      <c r="L1619" s="1" t="s">
        <v>1512</v>
      </c>
      <c r="M1619" s="1">
        <v>1</v>
      </c>
    </row>
    <row r="1620" spans="1:13" ht="15.75" x14ac:dyDescent="0.3">
      <c r="A1620" s="1" t="s">
        <v>1341</v>
      </c>
      <c r="J1620" s="1" t="s">
        <v>1511</v>
      </c>
      <c r="K1620" s="1" t="s">
        <v>1509</v>
      </c>
      <c r="L1620" s="1" t="s">
        <v>1512</v>
      </c>
      <c r="M1620" s="1">
        <v>57</v>
      </c>
    </row>
    <row r="1621" spans="1:13" ht="15.75" x14ac:dyDescent="0.3">
      <c r="A1621" s="1" t="s">
        <v>1306</v>
      </c>
      <c r="J1621" s="1" t="s">
        <v>1511</v>
      </c>
      <c r="K1621" s="1" t="s">
        <v>1509</v>
      </c>
      <c r="L1621" s="1" t="s">
        <v>1512</v>
      </c>
      <c r="M1621" s="1">
        <v>3</v>
      </c>
    </row>
    <row r="1622" spans="1:13" ht="15.75" x14ac:dyDescent="0.3">
      <c r="A1622" s="1" t="s">
        <v>1306</v>
      </c>
      <c r="J1622" s="1" t="s">
        <v>1508</v>
      </c>
      <c r="K1622" s="1" t="s">
        <v>1509</v>
      </c>
      <c r="L1622" s="1" t="s">
        <v>1512</v>
      </c>
      <c r="M1622" s="1">
        <v>3</v>
      </c>
    </row>
    <row r="1623" spans="1:13" ht="15.75" x14ac:dyDescent="0.3">
      <c r="A1623" s="1" t="s">
        <v>1306</v>
      </c>
      <c r="J1623" s="1" t="s">
        <v>1508</v>
      </c>
      <c r="K1623" s="1" t="s">
        <v>1509</v>
      </c>
      <c r="L1623" s="1" t="s">
        <v>1512</v>
      </c>
      <c r="M1623" s="1">
        <v>3</v>
      </c>
    </row>
    <row r="1624" spans="1:13" ht="15.75" x14ac:dyDescent="0.3">
      <c r="A1624" s="1" t="s">
        <v>1275</v>
      </c>
      <c r="J1624" s="1" t="s">
        <v>1511</v>
      </c>
      <c r="K1624" s="1" t="s">
        <v>1509</v>
      </c>
      <c r="L1624" s="1" t="s">
        <v>1512</v>
      </c>
      <c r="M1624" s="1">
        <v>1</v>
      </c>
    </row>
    <row r="1625" spans="1:13" ht="15.75" x14ac:dyDescent="0.3">
      <c r="A1625" s="1" t="s">
        <v>1283</v>
      </c>
      <c r="J1625" s="1" t="s">
        <v>1508</v>
      </c>
      <c r="K1625" s="1" t="s">
        <v>1514</v>
      </c>
      <c r="L1625" s="1" t="s">
        <v>1510</v>
      </c>
      <c r="M1625" s="1">
        <v>1</v>
      </c>
    </row>
    <row r="1626" spans="1:13" ht="15.75" x14ac:dyDescent="0.3">
      <c r="A1626" s="1" t="s">
        <v>1283</v>
      </c>
      <c r="J1626" s="1" t="s">
        <v>1508</v>
      </c>
      <c r="K1626" s="1" t="s">
        <v>1514</v>
      </c>
      <c r="L1626" s="1" t="s">
        <v>1510</v>
      </c>
      <c r="M1626" s="1">
        <v>1</v>
      </c>
    </row>
    <row r="1627" spans="1:13" ht="15.75" x14ac:dyDescent="0.3">
      <c r="A1627" s="1" t="s">
        <v>1306</v>
      </c>
      <c r="J1627" s="1" t="s">
        <v>1511</v>
      </c>
      <c r="K1627" s="1" t="s">
        <v>1509</v>
      </c>
      <c r="L1627" s="1" t="s">
        <v>1512</v>
      </c>
      <c r="M1627" s="1">
        <v>3</v>
      </c>
    </row>
    <row r="1628" spans="1:13" ht="15.75" x14ac:dyDescent="0.3">
      <c r="A1628" s="1" t="s">
        <v>1306</v>
      </c>
      <c r="J1628" s="1" t="s">
        <v>1511</v>
      </c>
      <c r="K1628" s="1" t="s">
        <v>1509</v>
      </c>
      <c r="L1628" s="1" t="s">
        <v>1512</v>
      </c>
      <c r="M1628" s="1">
        <v>3</v>
      </c>
    </row>
    <row r="1629" spans="1:13" ht="15.75" x14ac:dyDescent="0.3">
      <c r="A1629" s="1" t="s">
        <v>1306</v>
      </c>
      <c r="J1629" s="1" t="s">
        <v>1508</v>
      </c>
      <c r="K1629" s="1" t="s">
        <v>1509</v>
      </c>
      <c r="L1629" s="1" t="s">
        <v>1512</v>
      </c>
      <c r="M1629" s="1">
        <v>3</v>
      </c>
    </row>
    <row r="1630" spans="1:13" ht="15.75" x14ac:dyDescent="0.3">
      <c r="A1630" s="1" t="s">
        <v>1283</v>
      </c>
      <c r="J1630" s="1" t="s">
        <v>1508</v>
      </c>
      <c r="K1630" s="1" t="s">
        <v>1514</v>
      </c>
      <c r="L1630" s="1" t="s">
        <v>1510</v>
      </c>
      <c r="M1630" s="1">
        <v>1</v>
      </c>
    </row>
    <row r="1631" spans="1:13" ht="15.75" x14ac:dyDescent="0.3">
      <c r="A1631" s="1" t="s">
        <v>1283</v>
      </c>
      <c r="J1631" s="1" t="s">
        <v>1508</v>
      </c>
      <c r="K1631" s="1" t="s">
        <v>1509</v>
      </c>
      <c r="L1631" s="1" t="s">
        <v>1510</v>
      </c>
      <c r="M1631" s="1">
        <v>1</v>
      </c>
    </row>
    <row r="1632" spans="1:13" ht="15.75" x14ac:dyDescent="0.3">
      <c r="A1632" s="1" t="s">
        <v>1275</v>
      </c>
      <c r="J1632" s="1" t="s">
        <v>1511</v>
      </c>
      <c r="K1632" s="1" t="s">
        <v>1509</v>
      </c>
      <c r="L1632" s="1" t="s">
        <v>1512</v>
      </c>
      <c r="M1632" s="1">
        <v>2</v>
      </c>
    </row>
    <row r="1633" spans="1:13" ht="15.75" x14ac:dyDescent="0.3">
      <c r="A1633" s="1" t="s">
        <v>1304</v>
      </c>
      <c r="J1633" s="1" t="s">
        <v>1511</v>
      </c>
      <c r="K1633" s="1" t="s">
        <v>1509</v>
      </c>
      <c r="L1633" s="1" t="s">
        <v>1510</v>
      </c>
      <c r="M1633" s="1">
        <v>2</v>
      </c>
    </row>
    <row r="1634" spans="1:13" ht="15.75" x14ac:dyDescent="0.3">
      <c r="A1634" s="1" t="s">
        <v>1304</v>
      </c>
      <c r="J1634" s="1" t="s">
        <v>1511</v>
      </c>
      <c r="K1634" s="1" t="s">
        <v>1509</v>
      </c>
      <c r="L1634" s="1" t="s">
        <v>1510</v>
      </c>
      <c r="M1634" s="1">
        <v>2</v>
      </c>
    </row>
    <row r="1635" spans="1:13" ht="15.75" x14ac:dyDescent="0.3">
      <c r="A1635" s="1" t="s">
        <v>1304</v>
      </c>
      <c r="J1635" s="1" t="s">
        <v>1511</v>
      </c>
      <c r="K1635" s="1" t="s">
        <v>1509</v>
      </c>
      <c r="L1635" s="1" t="s">
        <v>1510</v>
      </c>
      <c r="M1635" s="1">
        <v>2</v>
      </c>
    </row>
    <row r="1636" spans="1:13" ht="15.75" x14ac:dyDescent="0.3">
      <c r="A1636" s="1" t="s">
        <v>1269</v>
      </c>
      <c r="J1636" s="1" t="s">
        <v>1508</v>
      </c>
      <c r="K1636" s="1" t="s">
        <v>1509</v>
      </c>
      <c r="L1636" s="1" t="s">
        <v>1512</v>
      </c>
      <c r="M1636" s="1">
        <v>1</v>
      </c>
    </row>
    <row r="1637" spans="1:13" ht="15.75" x14ac:dyDescent="0.3">
      <c r="A1637" s="1" t="s">
        <v>1314</v>
      </c>
      <c r="J1637" s="1" t="s">
        <v>1511</v>
      </c>
      <c r="K1637" s="1" t="s">
        <v>1509</v>
      </c>
      <c r="L1637" s="1" t="s">
        <v>1510</v>
      </c>
      <c r="M1637" s="1">
        <v>2</v>
      </c>
    </row>
    <row r="1638" spans="1:13" ht="15.75" x14ac:dyDescent="0.3">
      <c r="A1638" s="1" t="s">
        <v>1269</v>
      </c>
      <c r="J1638" s="1" t="s">
        <v>1508</v>
      </c>
      <c r="K1638" s="1" t="s">
        <v>1509</v>
      </c>
      <c r="L1638" s="1" t="s">
        <v>1512</v>
      </c>
      <c r="M1638" s="1">
        <v>1</v>
      </c>
    </row>
    <row r="1639" spans="1:13" ht="15.75" x14ac:dyDescent="0.3">
      <c r="A1639" s="1" t="s">
        <v>1314</v>
      </c>
      <c r="J1639" s="1" t="s">
        <v>1511</v>
      </c>
      <c r="K1639" s="1" t="s">
        <v>1509</v>
      </c>
      <c r="L1639" s="1" t="s">
        <v>1510</v>
      </c>
      <c r="M1639" s="1">
        <v>2</v>
      </c>
    </row>
    <row r="1640" spans="1:13" ht="15.75" x14ac:dyDescent="0.3">
      <c r="A1640" s="1" t="s">
        <v>1314</v>
      </c>
      <c r="J1640" s="1" t="s">
        <v>1511</v>
      </c>
      <c r="K1640" s="1" t="s">
        <v>1509</v>
      </c>
      <c r="L1640" s="1" t="s">
        <v>1510</v>
      </c>
      <c r="M1640" s="1">
        <v>2</v>
      </c>
    </row>
    <row r="1641" spans="1:13" ht="15.75" x14ac:dyDescent="0.3">
      <c r="A1641" s="1" t="s">
        <v>1314</v>
      </c>
      <c r="J1641" s="1" t="s">
        <v>1511</v>
      </c>
      <c r="K1641" s="1" t="s">
        <v>1509</v>
      </c>
      <c r="L1641" s="1" t="s">
        <v>1510</v>
      </c>
      <c r="M1641" s="1">
        <v>2</v>
      </c>
    </row>
    <row r="1642" spans="1:13" ht="15.75" x14ac:dyDescent="0.3">
      <c r="A1642" s="1" t="s">
        <v>1314</v>
      </c>
      <c r="J1642" s="1" t="s">
        <v>1511</v>
      </c>
      <c r="K1642" s="1" t="s">
        <v>1509</v>
      </c>
      <c r="L1642" s="1" t="s">
        <v>1510</v>
      </c>
      <c r="M1642" s="1">
        <v>2</v>
      </c>
    </row>
    <row r="1643" spans="1:13" ht="15.75" x14ac:dyDescent="0.3">
      <c r="A1643" s="1" t="s">
        <v>1314</v>
      </c>
      <c r="J1643" s="1" t="s">
        <v>1511</v>
      </c>
      <c r="K1643" s="1" t="s">
        <v>1509</v>
      </c>
      <c r="L1643" s="1" t="s">
        <v>1510</v>
      </c>
      <c r="M1643" s="1">
        <v>2</v>
      </c>
    </row>
    <row r="1644" spans="1:13" ht="15.75" x14ac:dyDescent="0.3">
      <c r="A1644" s="1" t="s">
        <v>1314</v>
      </c>
      <c r="J1644" s="1" t="s">
        <v>1511</v>
      </c>
      <c r="K1644" s="1" t="s">
        <v>1509</v>
      </c>
      <c r="L1644" s="1" t="s">
        <v>1510</v>
      </c>
      <c r="M1644" s="1">
        <v>2</v>
      </c>
    </row>
    <row r="1645" spans="1:13" ht="15.75" x14ac:dyDescent="0.3">
      <c r="A1645" s="1" t="s">
        <v>1314</v>
      </c>
      <c r="J1645" s="1" t="s">
        <v>1511</v>
      </c>
      <c r="K1645" s="1" t="s">
        <v>1509</v>
      </c>
      <c r="L1645" s="1" t="s">
        <v>1510</v>
      </c>
      <c r="M1645" s="1">
        <v>2</v>
      </c>
    </row>
    <row r="1646" spans="1:13" ht="15.75" x14ac:dyDescent="0.3">
      <c r="A1646" s="1" t="s">
        <v>1314</v>
      </c>
      <c r="J1646" s="1" t="s">
        <v>1511</v>
      </c>
      <c r="K1646" s="1" t="s">
        <v>1509</v>
      </c>
      <c r="L1646" s="1" t="s">
        <v>1510</v>
      </c>
      <c r="M1646" s="1">
        <v>2</v>
      </c>
    </row>
    <row r="1647" spans="1:13" ht="15.75" x14ac:dyDescent="0.3">
      <c r="A1647" s="1" t="s">
        <v>1314</v>
      </c>
      <c r="J1647" s="1" t="s">
        <v>1511</v>
      </c>
      <c r="K1647" s="1" t="s">
        <v>1509</v>
      </c>
      <c r="L1647" s="1" t="s">
        <v>1510</v>
      </c>
      <c r="M1647" s="1">
        <v>2</v>
      </c>
    </row>
    <row r="1648" spans="1:13" ht="15.75" x14ac:dyDescent="0.3">
      <c r="A1648" s="1" t="s">
        <v>1314</v>
      </c>
      <c r="J1648" s="1" t="s">
        <v>1511</v>
      </c>
      <c r="K1648" s="1" t="s">
        <v>1509</v>
      </c>
      <c r="L1648" s="1" t="s">
        <v>1510</v>
      </c>
      <c r="M1648" s="1">
        <v>2</v>
      </c>
    </row>
    <row r="1649" spans="1:13" ht="15.75" x14ac:dyDescent="0.3">
      <c r="A1649" s="1" t="s">
        <v>1314</v>
      </c>
      <c r="J1649" s="1" t="s">
        <v>1511</v>
      </c>
      <c r="K1649" s="1" t="s">
        <v>1509</v>
      </c>
      <c r="L1649" s="1" t="s">
        <v>1510</v>
      </c>
      <c r="M1649" s="1">
        <v>2</v>
      </c>
    </row>
    <row r="1650" spans="1:13" ht="15.75" x14ac:dyDescent="0.3">
      <c r="A1650" s="1" t="s">
        <v>1339</v>
      </c>
      <c r="J1650" s="1" t="s">
        <v>1511</v>
      </c>
      <c r="K1650" s="1" t="s">
        <v>1509</v>
      </c>
      <c r="L1650" s="1" t="s">
        <v>1510</v>
      </c>
      <c r="M1650" s="1">
        <v>2</v>
      </c>
    </row>
    <row r="1651" spans="1:13" ht="15.75" x14ac:dyDescent="0.3">
      <c r="A1651" s="1" t="s">
        <v>1384</v>
      </c>
      <c r="J1651" s="1" t="s">
        <v>1508</v>
      </c>
      <c r="K1651" s="1" t="s">
        <v>1509</v>
      </c>
      <c r="L1651" s="1" t="s">
        <v>1512</v>
      </c>
      <c r="M1651" s="1">
        <v>72</v>
      </c>
    </row>
    <row r="1652" spans="1:13" ht="15.75" x14ac:dyDescent="0.3">
      <c r="A1652" s="1" t="s">
        <v>1339</v>
      </c>
      <c r="J1652" s="1" t="s">
        <v>1511</v>
      </c>
      <c r="K1652" s="1" t="s">
        <v>1509</v>
      </c>
      <c r="L1652" s="1" t="s">
        <v>1510</v>
      </c>
      <c r="M1652" s="1">
        <v>1</v>
      </c>
    </row>
    <row r="1653" spans="1:13" ht="15.75" x14ac:dyDescent="0.3">
      <c r="A1653" s="1" t="s">
        <v>1325</v>
      </c>
      <c r="J1653" s="1" t="s">
        <v>1511</v>
      </c>
      <c r="K1653" s="1" t="s">
        <v>1514</v>
      </c>
      <c r="L1653" s="1" t="s">
        <v>1510</v>
      </c>
      <c r="M1653" s="1">
        <v>4</v>
      </c>
    </row>
    <row r="1654" spans="1:13" ht="15.75" x14ac:dyDescent="0.3">
      <c r="A1654" s="1" t="s">
        <v>1275</v>
      </c>
      <c r="J1654" s="1" t="s">
        <v>1511</v>
      </c>
      <c r="K1654" s="1" t="s">
        <v>1509</v>
      </c>
      <c r="L1654" s="1" t="s">
        <v>1512</v>
      </c>
      <c r="M1654" s="1">
        <v>1</v>
      </c>
    </row>
    <row r="1655" spans="1:13" ht="15.75" x14ac:dyDescent="0.3">
      <c r="A1655" s="1" t="s">
        <v>1382</v>
      </c>
      <c r="J1655" s="1" t="s">
        <v>1508</v>
      </c>
      <c r="K1655" s="1" t="s">
        <v>1509</v>
      </c>
      <c r="L1655" s="1" t="s">
        <v>1510</v>
      </c>
      <c r="M1655" s="1">
        <v>1</v>
      </c>
    </row>
    <row r="1656" spans="1:13" ht="15.75" x14ac:dyDescent="0.3">
      <c r="A1656" s="1" t="s">
        <v>1275</v>
      </c>
      <c r="J1656" s="1" t="s">
        <v>1511</v>
      </c>
      <c r="K1656" s="1" t="s">
        <v>1509</v>
      </c>
      <c r="L1656" s="1" t="s">
        <v>1512</v>
      </c>
      <c r="M1656" s="1">
        <v>2</v>
      </c>
    </row>
    <row r="1657" spans="1:13" ht="15.75" x14ac:dyDescent="0.3">
      <c r="A1657" s="1" t="s">
        <v>1275</v>
      </c>
      <c r="J1657" s="1" t="s">
        <v>1511</v>
      </c>
      <c r="K1657" s="1" t="s">
        <v>1509</v>
      </c>
      <c r="L1657" s="1" t="s">
        <v>1512</v>
      </c>
      <c r="M1657" s="1">
        <v>1</v>
      </c>
    </row>
    <row r="1658" spans="1:13" ht="15.75" x14ac:dyDescent="0.3">
      <c r="A1658" s="1" t="s">
        <v>1307</v>
      </c>
      <c r="J1658" s="1" t="s">
        <v>1511</v>
      </c>
      <c r="K1658" s="1" t="s">
        <v>1509</v>
      </c>
      <c r="L1658" s="1" t="s">
        <v>1512</v>
      </c>
      <c r="M1658" s="1">
        <v>3</v>
      </c>
    </row>
    <row r="1659" spans="1:13" ht="15.75" x14ac:dyDescent="0.3">
      <c r="A1659" s="1" t="s">
        <v>1307</v>
      </c>
      <c r="J1659" s="1" t="s">
        <v>1508</v>
      </c>
      <c r="K1659" s="1" t="s">
        <v>1509</v>
      </c>
      <c r="L1659" s="1" t="s">
        <v>1512</v>
      </c>
      <c r="M1659" s="1">
        <v>23</v>
      </c>
    </row>
    <row r="1660" spans="1:13" ht="15.75" x14ac:dyDescent="0.3">
      <c r="A1660" s="1" t="s">
        <v>1306</v>
      </c>
      <c r="J1660" s="1" t="s">
        <v>1508</v>
      </c>
      <c r="K1660" s="1" t="s">
        <v>1509</v>
      </c>
      <c r="L1660" s="1" t="s">
        <v>1512</v>
      </c>
      <c r="M1660" s="1">
        <v>3</v>
      </c>
    </row>
    <row r="1661" spans="1:13" ht="15.75" x14ac:dyDescent="0.3">
      <c r="A1661" s="1" t="s">
        <v>1280</v>
      </c>
      <c r="J1661" s="1" t="s">
        <v>1511</v>
      </c>
      <c r="K1661" s="1" t="s">
        <v>1509</v>
      </c>
      <c r="L1661" s="1" t="s">
        <v>1513</v>
      </c>
      <c r="M1661" s="1">
        <v>2</v>
      </c>
    </row>
    <row r="1662" spans="1:13" ht="15.75" x14ac:dyDescent="0.3">
      <c r="A1662" s="1" t="s">
        <v>1275</v>
      </c>
      <c r="J1662" s="1" t="s">
        <v>1511</v>
      </c>
      <c r="K1662" s="1" t="s">
        <v>1509</v>
      </c>
      <c r="L1662" s="1" t="s">
        <v>1512</v>
      </c>
      <c r="M1662" s="1">
        <v>1</v>
      </c>
    </row>
    <row r="1663" spans="1:13" ht="15.75" x14ac:dyDescent="0.3">
      <c r="A1663" s="1" t="s">
        <v>1307</v>
      </c>
      <c r="J1663" s="1" t="s">
        <v>1508</v>
      </c>
      <c r="K1663" s="1" t="s">
        <v>1509</v>
      </c>
      <c r="L1663" s="1" t="s">
        <v>1512</v>
      </c>
      <c r="M1663" s="1">
        <v>3</v>
      </c>
    </row>
    <row r="1664" spans="1:13" ht="15.75" x14ac:dyDescent="0.3">
      <c r="A1664" s="1" t="s">
        <v>1385</v>
      </c>
      <c r="J1664" s="1" t="s">
        <v>1508</v>
      </c>
      <c r="K1664" s="1" t="s">
        <v>1509</v>
      </c>
      <c r="L1664" s="1" t="s">
        <v>1513</v>
      </c>
      <c r="M1664" s="1">
        <v>2</v>
      </c>
    </row>
    <row r="1665" spans="1:13" ht="15.75" x14ac:dyDescent="0.3">
      <c r="A1665" s="1" t="s">
        <v>1275</v>
      </c>
      <c r="J1665" s="1" t="s">
        <v>1511</v>
      </c>
      <c r="K1665" s="1" t="s">
        <v>1509</v>
      </c>
      <c r="L1665" s="1" t="s">
        <v>1512</v>
      </c>
      <c r="M1665" s="1">
        <v>1</v>
      </c>
    </row>
    <row r="1666" spans="1:13" ht="15.75" x14ac:dyDescent="0.3">
      <c r="A1666" s="1" t="s">
        <v>1306</v>
      </c>
      <c r="J1666" s="1" t="s">
        <v>1508</v>
      </c>
      <c r="K1666" s="1" t="s">
        <v>1509</v>
      </c>
      <c r="L1666" s="1" t="s">
        <v>1512</v>
      </c>
      <c r="M1666" s="1">
        <v>80</v>
      </c>
    </row>
    <row r="1667" spans="1:13" ht="15.75" x14ac:dyDescent="0.3">
      <c r="A1667" s="1" t="s">
        <v>1275</v>
      </c>
      <c r="J1667" s="1" t="s">
        <v>1511</v>
      </c>
      <c r="K1667" s="1" t="s">
        <v>1509</v>
      </c>
      <c r="L1667" s="1" t="s">
        <v>1512</v>
      </c>
      <c r="M1667" s="1">
        <v>1</v>
      </c>
    </row>
    <row r="1668" spans="1:13" ht="15.75" x14ac:dyDescent="0.3">
      <c r="A1668" s="1" t="s">
        <v>1328</v>
      </c>
      <c r="J1668" s="1" t="s">
        <v>1511</v>
      </c>
      <c r="K1668" s="1" t="s">
        <v>1509</v>
      </c>
      <c r="L1668" s="1" t="s">
        <v>1513</v>
      </c>
      <c r="M1668" s="1">
        <v>9</v>
      </c>
    </row>
    <row r="1669" spans="1:13" ht="15.75" x14ac:dyDescent="0.3">
      <c r="A1669" s="1" t="s">
        <v>1386</v>
      </c>
      <c r="J1669" s="1" t="s">
        <v>1508</v>
      </c>
      <c r="K1669" s="1" t="s">
        <v>1514</v>
      </c>
      <c r="L1669" s="1" t="s">
        <v>1513</v>
      </c>
      <c r="M1669" s="1">
        <v>3</v>
      </c>
    </row>
    <row r="1670" spans="1:13" ht="15.75" x14ac:dyDescent="0.3">
      <c r="A1670" s="1" t="s">
        <v>1275</v>
      </c>
      <c r="J1670" s="1" t="s">
        <v>1511</v>
      </c>
      <c r="K1670" s="1" t="s">
        <v>1509</v>
      </c>
      <c r="L1670" s="1" t="s">
        <v>1512</v>
      </c>
      <c r="M1670" s="1">
        <v>1</v>
      </c>
    </row>
    <row r="1671" spans="1:13" ht="15.75" x14ac:dyDescent="0.3">
      <c r="A1671" s="1" t="s">
        <v>1275</v>
      </c>
      <c r="J1671" s="1" t="s">
        <v>1511</v>
      </c>
      <c r="K1671" s="1" t="s">
        <v>1509</v>
      </c>
      <c r="L1671" s="1" t="s">
        <v>1512</v>
      </c>
      <c r="M1671" s="1">
        <v>1</v>
      </c>
    </row>
    <row r="1672" spans="1:13" ht="15.75" x14ac:dyDescent="0.3">
      <c r="A1672" s="1" t="s">
        <v>1360</v>
      </c>
      <c r="J1672" s="1" t="s">
        <v>1511</v>
      </c>
      <c r="K1672" s="1" t="s">
        <v>1509</v>
      </c>
      <c r="L1672" s="1" t="s">
        <v>1512</v>
      </c>
      <c r="M1672" s="1">
        <v>4</v>
      </c>
    </row>
    <row r="1673" spans="1:13" ht="15.75" x14ac:dyDescent="0.3">
      <c r="A1673" s="1" t="s">
        <v>835</v>
      </c>
      <c r="J1673" s="1" t="s">
        <v>1511</v>
      </c>
      <c r="K1673" s="1" t="s">
        <v>1509</v>
      </c>
      <c r="L1673" s="1" t="s">
        <v>1512</v>
      </c>
      <c r="M1673" s="1">
        <v>1</v>
      </c>
    </row>
    <row r="1674" spans="1:13" ht="15.75" x14ac:dyDescent="0.3">
      <c r="A1674" s="1" t="s">
        <v>1345</v>
      </c>
      <c r="J1674" s="1" t="s">
        <v>1511</v>
      </c>
      <c r="K1674" s="1" t="s">
        <v>1509</v>
      </c>
      <c r="L1674" s="1" t="s">
        <v>1512</v>
      </c>
      <c r="M1674" s="1">
        <v>1</v>
      </c>
    </row>
    <row r="1675" spans="1:13" ht="15.75" x14ac:dyDescent="0.3">
      <c r="A1675" s="1" t="s">
        <v>1386</v>
      </c>
      <c r="J1675" s="1" t="s">
        <v>1508</v>
      </c>
      <c r="K1675" s="1" t="s">
        <v>1509</v>
      </c>
      <c r="L1675" s="1" t="s">
        <v>1513</v>
      </c>
      <c r="M1675" s="1">
        <v>1</v>
      </c>
    </row>
    <row r="1676" spans="1:13" ht="15.75" x14ac:dyDescent="0.3">
      <c r="A1676" s="1" t="s">
        <v>1345</v>
      </c>
      <c r="J1676" s="1" t="s">
        <v>1511</v>
      </c>
      <c r="K1676" s="1" t="s">
        <v>1509</v>
      </c>
      <c r="L1676" s="1" t="s">
        <v>1512</v>
      </c>
      <c r="M1676" s="1">
        <v>1</v>
      </c>
    </row>
    <row r="1677" spans="1:13" ht="15.75" x14ac:dyDescent="0.3">
      <c r="A1677" s="1" t="s">
        <v>1345</v>
      </c>
      <c r="J1677" s="1" t="s">
        <v>1511</v>
      </c>
      <c r="K1677" s="1" t="s">
        <v>1509</v>
      </c>
      <c r="L1677" s="1" t="s">
        <v>1512</v>
      </c>
      <c r="M1677" s="1">
        <v>1</v>
      </c>
    </row>
    <row r="1678" spans="1:13" ht="15.75" x14ac:dyDescent="0.3">
      <c r="A1678" s="1" t="s">
        <v>835</v>
      </c>
      <c r="J1678" s="1" t="s">
        <v>1511</v>
      </c>
      <c r="K1678" s="1" t="s">
        <v>1509</v>
      </c>
      <c r="L1678" s="1" t="s">
        <v>1512</v>
      </c>
      <c r="M1678" s="1">
        <v>1</v>
      </c>
    </row>
    <row r="1679" spans="1:13" ht="15.75" x14ac:dyDescent="0.3">
      <c r="A1679" s="1" t="s">
        <v>1371</v>
      </c>
      <c r="J1679" s="1" t="s">
        <v>1511</v>
      </c>
      <c r="K1679" s="1" t="s">
        <v>1514</v>
      </c>
      <c r="L1679" s="1" t="s">
        <v>1512</v>
      </c>
      <c r="M1679" s="1">
        <v>115</v>
      </c>
    </row>
    <row r="1680" spans="1:13" ht="15.75" x14ac:dyDescent="0.3">
      <c r="A1680" s="1" t="s">
        <v>1386</v>
      </c>
      <c r="J1680" s="1" t="s">
        <v>1511</v>
      </c>
      <c r="K1680" s="1" t="s">
        <v>1514</v>
      </c>
      <c r="L1680" s="1" t="s">
        <v>1513</v>
      </c>
      <c r="M1680" s="1">
        <v>10</v>
      </c>
    </row>
    <row r="1681" spans="1:13" ht="15.75" x14ac:dyDescent="0.3">
      <c r="A1681" s="1" t="s">
        <v>1275</v>
      </c>
      <c r="J1681" s="1" t="s">
        <v>1511</v>
      </c>
      <c r="K1681" s="1" t="s">
        <v>1509</v>
      </c>
      <c r="L1681" s="1" t="s">
        <v>1512</v>
      </c>
      <c r="M1681" s="1">
        <v>1</v>
      </c>
    </row>
    <row r="1682" spans="1:13" ht="15.75" x14ac:dyDescent="0.3">
      <c r="A1682" s="1" t="s">
        <v>1275</v>
      </c>
      <c r="J1682" s="1" t="s">
        <v>1511</v>
      </c>
      <c r="K1682" s="1" t="s">
        <v>1509</v>
      </c>
      <c r="L1682" s="1" t="s">
        <v>1512</v>
      </c>
      <c r="M1682" s="1">
        <v>1</v>
      </c>
    </row>
    <row r="1683" spans="1:13" ht="15.75" x14ac:dyDescent="0.3">
      <c r="A1683" s="1" t="s">
        <v>1360</v>
      </c>
      <c r="J1683" s="1" t="s">
        <v>1508</v>
      </c>
      <c r="K1683" s="1" t="s">
        <v>1509</v>
      </c>
      <c r="L1683" s="1" t="s">
        <v>1512</v>
      </c>
      <c r="M1683" s="1">
        <v>5</v>
      </c>
    </row>
    <row r="1684" spans="1:13" ht="15.75" x14ac:dyDescent="0.3">
      <c r="A1684" s="1" t="s">
        <v>1360</v>
      </c>
      <c r="J1684" s="1" t="s">
        <v>1508</v>
      </c>
      <c r="K1684" s="1" t="s">
        <v>1509</v>
      </c>
      <c r="L1684" s="1" t="s">
        <v>1512</v>
      </c>
      <c r="M1684" s="1">
        <v>3</v>
      </c>
    </row>
    <row r="1685" spans="1:13" ht="15.75" x14ac:dyDescent="0.3">
      <c r="A1685" s="1" t="s">
        <v>1360</v>
      </c>
      <c r="J1685" s="1" t="s">
        <v>1508</v>
      </c>
      <c r="K1685" s="1" t="s">
        <v>1509</v>
      </c>
      <c r="L1685" s="1" t="s">
        <v>1512</v>
      </c>
      <c r="M1685" s="1">
        <v>14</v>
      </c>
    </row>
    <row r="1686" spans="1:13" ht="15.75" x14ac:dyDescent="0.3">
      <c r="A1686" s="1" t="s">
        <v>1360</v>
      </c>
      <c r="J1686" s="1" t="s">
        <v>1508</v>
      </c>
      <c r="K1686" s="1" t="s">
        <v>1509</v>
      </c>
      <c r="L1686" s="1" t="s">
        <v>1512</v>
      </c>
      <c r="M1686" s="1">
        <v>14</v>
      </c>
    </row>
    <row r="1687" spans="1:13" ht="15.75" x14ac:dyDescent="0.3">
      <c r="A1687" s="1" t="s">
        <v>1387</v>
      </c>
      <c r="J1687" s="1" t="s">
        <v>1511</v>
      </c>
      <c r="K1687" s="1" t="s">
        <v>1514</v>
      </c>
      <c r="L1687" s="1" t="s">
        <v>1512</v>
      </c>
      <c r="M1687" s="1">
        <v>93</v>
      </c>
    </row>
    <row r="1688" spans="1:13" ht="15.75" x14ac:dyDescent="0.3">
      <c r="A1688" s="1" t="s">
        <v>1317</v>
      </c>
      <c r="J1688" s="1" t="s">
        <v>1508</v>
      </c>
      <c r="K1688" s="1" t="s">
        <v>1509</v>
      </c>
      <c r="L1688" s="1" t="s">
        <v>1510</v>
      </c>
      <c r="M1688" s="1">
        <v>3</v>
      </c>
    </row>
    <row r="1689" spans="1:13" ht="15.75" x14ac:dyDescent="0.3">
      <c r="A1689" s="1" t="s">
        <v>1275</v>
      </c>
      <c r="J1689" s="1" t="s">
        <v>1511</v>
      </c>
      <c r="K1689" s="1" t="s">
        <v>1509</v>
      </c>
      <c r="L1689" s="1" t="s">
        <v>1512</v>
      </c>
      <c r="M1689" s="1">
        <v>1</v>
      </c>
    </row>
    <row r="1690" spans="1:13" ht="15.75" x14ac:dyDescent="0.3">
      <c r="A1690" s="1" t="s">
        <v>1267</v>
      </c>
      <c r="J1690" s="1" t="s">
        <v>1511</v>
      </c>
      <c r="K1690" s="1" t="s">
        <v>1509</v>
      </c>
      <c r="L1690" s="1" t="s">
        <v>1512</v>
      </c>
      <c r="M1690" s="1">
        <v>1</v>
      </c>
    </row>
    <row r="1691" spans="1:13" ht="15.75" x14ac:dyDescent="0.3">
      <c r="A1691" s="1" t="s">
        <v>1267</v>
      </c>
      <c r="J1691" s="1" t="s">
        <v>1511</v>
      </c>
      <c r="K1691" s="1" t="s">
        <v>1509</v>
      </c>
      <c r="L1691" s="1" t="s">
        <v>1510</v>
      </c>
      <c r="M1691" s="1">
        <v>5</v>
      </c>
    </row>
    <row r="1692" spans="1:13" ht="15.75" x14ac:dyDescent="0.3">
      <c r="A1692" s="1" t="s">
        <v>1275</v>
      </c>
      <c r="J1692" s="1" t="s">
        <v>1511</v>
      </c>
      <c r="K1692" s="1" t="s">
        <v>1509</v>
      </c>
      <c r="L1692" s="1" t="s">
        <v>1512</v>
      </c>
      <c r="M1692" s="1">
        <v>2</v>
      </c>
    </row>
    <row r="1693" spans="1:13" ht="15.75" x14ac:dyDescent="0.3">
      <c r="A1693" s="1" t="s">
        <v>1388</v>
      </c>
      <c r="J1693" s="1" t="s">
        <v>1508</v>
      </c>
      <c r="K1693" s="1" t="s">
        <v>1514</v>
      </c>
      <c r="L1693" s="1" t="s">
        <v>1510</v>
      </c>
      <c r="M1693" s="1">
        <v>4</v>
      </c>
    </row>
    <row r="1694" spans="1:13" ht="15.75" x14ac:dyDescent="0.3">
      <c r="A1694" s="1" t="s">
        <v>1325</v>
      </c>
      <c r="J1694" s="1" t="s">
        <v>1511</v>
      </c>
      <c r="K1694" s="1" t="s">
        <v>1509</v>
      </c>
      <c r="L1694" s="1" t="s">
        <v>1510</v>
      </c>
      <c r="M1694" s="1">
        <v>1</v>
      </c>
    </row>
    <row r="1695" spans="1:13" ht="15.75" x14ac:dyDescent="0.3">
      <c r="A1695" s="1" t="s">
        <v>1325</v>
      </c>
      <c r="J1695" s="1" t="s">
        <v>1511</v>
      </c>
      <c r="K1695" s="1" t="s">
        <v>1509</v>
      </c>
      <c r="L1695" s="1" t="s">
        <v>1510</v>
      </c>
      <c r="M1695" s="1">
        <v>1</v>
      </c>
    </row>
    <row r="1696" spans="1:13" ht="15.75" x14ac:dyDescent="0.3">
      <c r="A1696" s="1" t="s">
        <v>1325</v>
      </c>
      <c r="J1696" s="1" t="s">
        <v>1511</v>
      </c>
      <c r="K1696" s="1" t="s">
        <v>1509</v>
      </c>
      <c r="L1696" s="1" t="s">
        <v>1510</v>
      </c>
      <c r="M1696" s="1">
        <v>5</v>
      </c>
    </row>
    <row r="1697" spans="1:13" ht="15.75" x14ac:dyDescent="0.3">
      <c r="A1697" s="1" t="s">
        <v>1325</v>
      </c>
      <c r="J1697" s="1" t="s">
        <v>1511</v>
      </c>
      <c r="K1697" s="1" t="s">
        <v>1509</v>
      </c>
      <c r="L1697" s="1" t="s">
        <v>1510</v>
      </c>
      <c r="M1697" s="1">
        <v>2</v>
      </c>
    </row>
    <row r="1698" spans="1:13" ht="15.75" x14ac:dyDescent="0.3">
      <c r="A1698" s="1" t="s">
        <v>1263</v>
      </c>
      <c r="J1698" s="1" t="s">
        <v>1511</v>
      </c>
      <c r="K1698" s="1" t="s">
        <v>1509</v>
      </c>
      <c r="L1698" s="1" t="s">
        <v>1512</v>
      </c>
      <c r="M1698" s="1">
        <v>1</v>
      </c>
    </row>
    <row r="1699" spans="1:13" ht="15.75" x14ac:dyDescent="0.3">
      <c r="A1699" s="1" t="s">
        <v>1263</v>
      </c>
      <c r="J1699" s="1" t="s">
        <v>1511</v>
      </c>
      <c r="K1699" s="1" t="s">
        <v>1509</v>
      </c>
      <c r="L1699" s="1" t="s">
        <v>1512</v>
      </c>
      <c r="M1699" s="1">
        <v>1</v>
      </c>
    </row>
    <row r="1700" spans="1:13" ht="15.75" x14ac:dyDescent="0.3">
      <c r="A1700" s="1" t="s">
        <v>1271</v>
      </c>
      <c r="J1700" s="1" t="s">
        <v>1511</v>
      </c>
      <c r="K1700" s="1" t="s">
        <v>1509</v>
      </c>
      <c r="L1700" s="1" t="s">
        <v>1512</v>
      </c>
      <c r="M1700" s="1">
        <v>6</v>
      </c>
    </row>
    <row r="1701" spans="1:13" ht="15.75" x14ac:dyDescent="0.3">
      <c r="A1701" s="1" t="s">
        <v>1374</v>
      </c>
      <c r="J1701" s="1" t="s">
        <v>1508</v>
      </c>
      <c r="K1701" s="1" t="s">
        <v>1509</v>
      </c>
      <c r="L1701" s="1" t="s">
        <v>1510</v>
      </c>
      <c r="M1701" s="1">
        <v>1</v>
      </c>
    </row>
    <row r="1702" spans="1:13" ht="15.75" x14ac:dyDescent="0.3">
      <c r="A1702" s="1" t="s">
        <v>1263</v>
      </c>
      <c r="J1702" s="1" t="s">
        <v>1511</v>
      </c>
      <c r="K1702" s="1" t="s">
        <v>1509</v>
      </c>
      <c r="L1702" s="1" t="s">
        <v>1512</v>
      </c>
      <c r="M1702" s="1">
        <v>1</v>
      </c>
    </row>
    <row r="1703" spans="1:13" ht="15.75" x14ac:dyDescent="0.3">
      <c r="A1703" s="1" t="s">
        <v>1303</v>
      </c>
      <c r="J1703" s="1" t="s">
        <v>1511</v>
      </c>
      <c r="K1703" s="1" t="s">
        <v>1509</v>
      </c>
      <c r="L1703" s="1" t="s">
        <v>1512</v>
      </c>
      <c r="M1703" s="1">
        <v>1</v>
      </c>
    </row>
    <row r="1704" spans="1:13" ht="15.75" x14ac:dyDescent="0.3">
      <c r="A1704" s="1" t="s">
        <v>1271</v>
      </c>
      <c r="J1704" s="1" t="s">
        <v>1511</v>
      </c>
      <c r="K1704" s="1" t="s">
        <v>1509</v>
      </c>
      <c r="L1704" s="1" t="s">
        <v>1512</v>
      </c>
      <c r="M1704" s="1">
        <v>12</v>
      </c>
    </row>
    <row r="1705" spans="1:13" ht="15.75" x14ac:dyDescent="0.3">
      <c r="A1705" s="1" t="s">
        <v>1271</v>
      </c>
      <c r="J1705" s="1" t="s">
        <v>1511</v>
      </c>
      <c r="K1705" s="1" t="s">
        <v>1509</v>
      </c>
      <c r="L1705" s="1" t="s">
        <v>1512</v>
      </c>
      <c r="M1705" s="1">
        <v>4</v>
      </c>
    </row>
    <row r="1706" spans="1:13" ht="15.75" x14ac:dyDescent="0.3">
      <c r="A1706" s="1" t="s">
        <v>1374</v>
      </c>
      <c r="J1706" s="1" t="s">
        <v>1508</v>
      </c>
      <c r="K1706" s="1" t="s">
        <v>1509</v>
      </c>
      <c r="L1706" s="1" t="s">
        <v>1513</v>
      </c>
      <c r="M1706" s="1">
        <v>1</v>
      </c>
    </row>
    <row r="1707" spans="1:13" ht="15.75" x14ac:dyDescent="0.3">
      <c r="A1707" s="1" t="s">
        <v>1303</v>
      </c>
      <c r="J1707" s="1" t="s">
        <v>1511</v>
      </c>
      <c r="K1707" s="1" t="s">
        <v>1509</v>
      </c>
      <c r="L1707" s="1" t="s">
        <v>1512</v>
      </c>
      <c r="M1707" s="1">
        <v>1</v>
      </c>
    </row>
    <row r="1708" spans="1:13" ht="15.75" x14ac:dyDescent="0.3">
      <c r="A1708" s="1" t="s">
        <v>1303</v>
      </c>
      <c r="J1708" s="1" t="s">
        <v>1511</v>
      </c>
      <c r="K1708" s="1" t="s">
        <v>1509</v>
      </c>
      <c r="L1708" s="1" t="s">
        <v>1512</v>
      </c>
      <c r="M1708" s="1">
        <v>1</v>
      </c>
    </row>
    <row r="1709" spans="1:13" ht="15.75" x14ac:dyDescent="0.3">
      <c r="A1709" s="1" t="s">
        <v>1271</v>
      </c>
      <c r="J1709" s="1" t="s">
        <v>1511</v>
      </c>
      <c r="K1709" s="1" t="s">
        <v>1509</v>
      </c>
      <c r="L1709" s="1" t="s">
        <v>1512</v>
      </c>
      <c r="M1709" s="1">
        <v>6</v>
      </c>
    </row>
    <row r="1710" spans="1:13" ht="15.75" x14ac:dyDescent="0.3">
      <c r="A1710" s="1" t="s">
        <v>1306</v>
      </c>
      <c r="J1710" s="1" t="s">
        <v>1511</v>
      </c>
      <c r="K1710" s="1" t="s">
        <v>1509</v>
      </c>
      <c r="L1710" s="1" t="s">
        <v>1512</v>
      </c>
      <c r="M1710" s="1">
        <v>23</v>
      </c>
    </row>
    <row r="1711" spans="1:13" ht="15.75" x14ac:dyDescent="0.3">
      <c r="A1711" s="1" t="s">
        <v>1306</v>
      </c>
      <c r="J1711" s="1" t="s">
        <v>1511</v>
      </c>
      <c r="K1711" s="1" t="s">
        <v>1509</v>
      </c>
      <c r="L1711" s="1" t="s">
        <v>1512</v>
      </c>
      <c r="M1711" s="1">
        <v>23</v>
      </c>
    </row>
    <row r="1712" spans="1:13" ht="15.75" x14ac:dyDescent="0.3">
      <c r="A1712" s="1" t="s">
        <v>1306</v>
      </c>
      <c r="J1712" s="1" t="s">
        <v>1511</v>
      </c>
      <c r="K1712" s="1" t="s">
        <v>1509</v>
      </c>
      <c r="L1712" s="1" t="s">
        <v>1512</v>
      </c>
      <c r="M1712" s="1">
        <v>23</v>
      </c>
    </row>
    <row r="1713" spans="1:13" ht="15.75" x14ac:dyDescent="0.3">
      <c r="A1713" s="1" t="s">
        <v>1271</v>
      </c>
      <c r="J1713" s="1" t="s">
        <v>1511</v>
      </c>
      <c r="K1713" s="1" t="s">
        <v>1509</v>
      </c>
      <c r="L1713" s="1" t="s">
        <v>1512</v>
      </c>
      <c r="M1713" s="1">
        <v>1</v>
      </c>
    </row>
    <row r="1714" spans="1:13" ht="15.75" x14ac:dyDescent="0.3">
      <c r="A1714" s="1" t="s">
        <v>1306</v>
      </c>
      <c r="J1714" s="1" t="s">
        <v>1508</v>
      </c>
      <c r="K1714" s="1" t="s">
        <v>1509</v>
      </c>
      <c r="L1714" s="1" t="s">
        <v>1512</v>
      </c>
      <c r="M1714" s="1">
        <v>23</v>
      </c>
    </row>
    <row r="1715" spans="1:13" ht="15.75" x14ac:dyDescent="0.3">
      <c r="A1715" s="1" t="s">
        <v>1306</v>
      </c>
      <c r="J1715" s="1" t="s">
        <v>1511</v>
      </c>
      <c r="K1715" s="1" t="s">
        <v>1509</v>
      </c>
      <c r="L1715" s="1" t="s">
        <v>1512</v>
      </c>
      <c r="M1715" s="1">
        <v>23</v>
      </c>
    </row>
    <row r="1716" spans="1:13" ht="15.75" x14ac:dyDescent="0.3">
      <c r="A1716" s="1" t="s">
        <v>1306</v>
      </c>
      <c r="J1716" s="1" t="s">
        <v>1511</v>
      </c>
      <c r="K1716" s="1" t="s">
        <v>1509</v>
      </c>
      <c r="L1716" s="1" t="s">
        <v>1512</v>
      </c>
      <c r="M1716" s="1">
        <v>23</v>
      </c>
    </row>
    <row r="1717" spans="1:13" ht="15.75" x14ac:dyDescent="0.3">
      <c r="A1717" s="1" t="s">
        <v>1263</v>
      </c>
      <c r="J1717" s="1" t="s">
        <v>1511</v>
      </c>
      <c r="K1717" s="1" t="s">
        <v>1509</v>
      </c>
      <c r="L1717" s="1" t="s">
        <v>1512</v>
      </c>
      <c r="M1717" s="1">
        <v>1</v>
      </c>
    </row>
    <row r="1718" spans="1:13" ht="15.75" x14ac:dyDescent="0.3">
      <c r="A1718" s="1" t="s">
        <v>1275</v>
      </c>
      <c r="J1718" s="1" t="s">
        <v>1511</v>
      </c>
      <c r="K1718" s="1" t="s">
        <v>1509</v>
      </c>
      <c r="L1718" s="1" t="s">
        <v>1512</v>
      </c>
      <c r="M1718" s="1">
        <v>1</v>
      </c>
    </row>
    <row r="1719" spans="1:13" ht="15.75" x14ac:dyDescent="0.3">
      <c r="A1719" s="1" t="s">
        <v>1271</v>
      </c>
      <c r="J1719" s="1" t="s">
        <v>1511</v>
      </c>
      <c r="K1719" s="1" t="s">
        <v>1509</v>
      </c>
      <c r="L1719" s="1" t="s">
        <v>1512</v>
      </c>
      <c r="M1719" s="1">
        <v>6</v>
      </c>
    </row>
    <row r="1720" spans="1:13" ht="15.75" x14ac:dyDescent="0.3">
      <c r="A1720" s="1" t="s">
        <v>1275</v>
      </c>
      <c r="J1720" s="1" t="s">
        <v>1511</v>
      </c>
      <c r="K1720" s="1" t="s">
        <v>1509</v>
      </c>
      <c r="L1720" s="1" t="s">
        <v>1512</v>
      </c>
      <c r="M1720" s="1">
        <v>1</v>
      </c>
    </row>
    <row r="1721" spans="1:13" ht="15.75" x14ac:dyDescent="0.3">
      <c r="A1721" s="1" t="s">
        <v>1263</v>
      </c>
      <c r="J1721" s="1" t="s">
        <v>1511</v>
      </c>
      <c r="K1721" s="1" t="s">
        <v>1509</v>
      </c>
      <c r="L1721" s="1" t="s">
        <v>1512</v>
      </c>
      <c r="M1721" s="1">
        <v>1</v>
      </c>
    </row>
    <row r="1722" spans="1:13" ht="15.75" x14ac:dyDescent="0.3">
      <c r="A1722" s="1" t="s">
        <v>1311</v>
      </c>
      <c r="J1722" s="1" t="s">
        <v>1511</v>
      </c>
      <c r="K1722" s="1" t="s">
        <v>1514</v>
      </c>
      <c r="L1722" s="1" t="s">
        <v>1510</v>
      </c>
      <c r="M1722" s="1">
        <v>1</v>
      </c>
    </row>
    <row r="1723" spans="1:13" ht="15.75" x14ac:dyDescent="0.3">
      <c r="A1723" s="1" t="s">
        <v>1275</v>
      </c>
      <c r="J1723" s="1" t="s">
        <v>1511</v>
      </c>
      <c r="K1723" s="1" t="s">
        <v>1509</v>
      </c>
      <c r="L1723" s="1" t="s">
        <v>1512</v>
      </c>
      <c r="M1723" s="1">
        <v>1</v>
      </c>
    </row>
    <row r="1724" spans="1:13" ht="15.75" x14ac:dyDescent="0.3">
      <c r="A1724" s="1" t="s">
        <v>1290</v>
      </c>
      <c r="J1724" s="1" t="s">
        <v>1511</v>
      </c>
      <c r="K1724" s="1" t="s">
        <v>1509</v>
      </c>
      <c r="L1724" s="1" t="s">
        <v>1512</v>
      </c>
      <c r="M1724" s="1">
        <v>1</v>
      </c>
    </row>
    <row r="1725" spans="1:13" ht="15.75" x14ac:dyDescent="0.3">
      <c r="A1725" s="1" t="s">
        <v>1275</v>
      </c>
      <c r="J1725" s="1" t="s">
        <v>1511</v>
      </c>
      <c r="K1725" s="1" t="s">
        <v>1509</v>
      </c>
      <c r="L1725" s="1" t="s">
        <v>1512</v>
      </c>
      <c r="M1725" s="1">
        <v>1</v>
      </c>
    </row>
    <row r="1726" spans="1:13" ht="15.75" x14ac:dyDescent="0.3">
      <c r="A1726" s="1" t="s">
        <v>1341</v>
      </c>
      <c r="J1726" s="1" t="s">
        <v>1511</v>
      </c>
      <c r="K1726" s="1" t="s">
        <v>1514</v>
      </c>
      <c r="L1726" s="1" t="s">
        <v>1512</v>
      </c>
      <c r="M1726" s="1">
        <v>22</v>
      </c>
    </row>
    <row r="1727" spans="1:13" ht="15.75" x14ac:dyDescent="0.3">
      <c r="A1727" s="1" t="s">
        <v>1275</v>
      </c>
      <c r="J1727" s="1" t="s">
        <v>1511</v>
      </c>
      <c r="K1727" s="1" t="s">
        <v>1509</v>
      </c>
      <c r="L1727" s="1" t="s">
        <v>1512</v>
      </c>
      <c r="M1727" s="1">
        <v>1</v>
      </c>
    </row>
    <row r="1728" spans="1:13" ht="15.75" x14ac:dyDescent="0.3">
      <c r="A1728" s="1" t="s">
        <v>1303</v>
      </c>
      <c r="J1728" s="1" t="s">
        <v>1511</v>
      </c>
      <c r="K1728" s="1" t="s">
        <v>1509</v>
      </c>
      <c r="L1728" s="1" t="s">
        <v>1512</v>
      </c>
      <c r="M1728" s="1">
        <v>1</v>
      </c>
    </row>
    <row r="1729" spans="1:13" ht="15.75" x14ac:dyDescent="0.3">
      <c r="A1729" s="1" t="s">
        <v>1303</v>
      </c>
      <c r="J1729" s="1" t="s">
        <v>1511</v>
      </c>
      <c r="K1729" s="1" t="s">
        <v>1509</v>
      </c>
      <c r="L1729" s="1" t="s">
        <v>1512</v>
      </c>
      <c r="M1729" s="1">
        <v>1</v>
      </c>
    </row>
    <row r="1730" spans="1:13" ht="15.75" x14ac:dyDescent="0.3">
      <c r="A1730" s="1" t="s">
        <v>1303</v>
      </c>
      <c r="J1730" s="1" t="s">
        <v>1511</v>
      </c>
      <c r="K1730" s="1" t="s">
        <v>1509</v>
      </c>
      <c r="L1730" s="1" t="s">
        <v>1512</v>
      </c>
      <c r="M1730" s="1">
        <v>1</v>
      </c>
    </row>
    <row r="1731" spans="1:13" ht="15.75" x14ac:dyDescent="0.3">
      <c r="A1731" s="1" t="s">
        <v>1303</v>
      </c>
      <c r="J1731" s="1" t="s">
        <v>1511</v>
      </c>
      <c r="K1731" s="1" t="s">
        <v>1509</v>
      </c>
      <c r="L1731" s="1" t="s">
        <v>1512</v>
      </c>
      <c r="M1731" s="1">
        <v>1</v>
      </c>
    </row>
    <row r="1732" spans="1:13" ht="15.75" x14ac:dyDescent="0.3">
      <c r="A1732" s="1" t="s">
        <v>1303</v>
      </c>
      <c r="J1732" s="1" t="s">
        <v>1511</v>
      </c>
      <c r="K1732" s="1" t="s">
        <v>1509</v>
      </c>
      <c r="L1732" s="1" t="s">
        <v>1512</v>
      </c>
      <c r="M1732" s="1">
        <v>2</v>
      </c>
    </row>
    <row r="1733" spans="1:13" ht="15.75" x14ac:dyDescent="0.3">
      <c r="A1733" s="1" t="s">
        <v>1303</v>
      </c>
      <c r="J1733" s="1" t="s">
        <v>1511</v>
      </c>
      <c r="K1733" s="1" t="s">
        <v>1509</v>
      </c>
      <c r="L1733" s="1" t="s">
        <v>1512</v>
      </c>
      <c r="M1733" s="1">
        <v>1</v>
      </c>
    </row>
    <row r="1734" spans="1:13" ht="15.75" x14ac:dyDescent="0.3">
      <c r="A1734" s="1" t="s">
        <v>1303</v>
      </c>
      <c r="J1734" s="1" t="s">
        <v>1511</v>
      </c>
      <c r="K1734" s="1" t="s">
        <v>1509</v>
      </c>
      <c r="L1734" s="1" t="s">
        <v>1512</v>
      </c>
      <c r="M1734" s="1">
        <v>1</v>
      </c>
    </row>
    <row r="1735" spans="1:13" ht="15.75" x14ac:dyDescent="0.3">
      <c r="A1735" s="1" t="s">
        <v>1303</v>
      </c>
      <c r="J1735" s="1" t="s">
        <v>1511</v>
      </c>
      <c r="K1735" s="1" t="s">
        <v>1509</v>
      </c>
      <c r="L1735" s="1" t="s">
        <v>1512</v>
      </c>
      <c r="M1735" s="1">
        <v>1</v>
      </c>
    </row>
    <row r="1736" spans="1:13" ht="15.75" x14ac:dyDescent="0.3">
      <c r="A1736" s="1" t="s">
        <v>1329</v>
      </c>
      <c r="J1736" s="1" t="s">
        <v>1511</v>
      </c>
      <c r="K1736" s="1" t="s">
        <v>1509</v>
      </c>
      <c r="L1736" s="1" t="s">
        <v>1512</v>
      </c>
      <c r="M1736" s="1">
        <v>2</v>
      </c>
    </row>
    <row r="1737" spans="1:13" ht="15.75" x14ac:dyDescent="0.3">
      <c r="A1737" s="1" t="s">
        <v>1329</v>
      </c>
      <c r="J1737" s="1" t="s">
        <v>1511</v>
      </c>
      <c r="K1737" s="1" t="s">
        <v>1509</v>
      </c>
      <c r="L1737" s="1" t="s">
        <v>1512</v>
      </c>
      <c r="M1737" s="1">
        <v>1</v>
      </c>
    </row>
    <row r="1738" spans="1:13" ht="15.75" x14ac:dyDescent="0.3">
      <c r="A1738" s="1" t="s">
        <v>1329</v>
      </c>
      <c r="J1738" s="1" t="s">
        <v>1511</v>
      </c>
      <c r="K1738" s="1" t="s">
        <v>1509</v>
      </c>
      <c r="L1738" s="1" t="s">
        <v>1512</v>
      </c>
      <c r="M1738" s="1">
        <v>2</v>
      </c>
    </row>
    <row r="1739" spans="1:13" ht="15.75" x14ac:dyDescent="0.3">
      <c r="A1739" s="1" t="s">
        <v>1329</v>
      </c>
      <c r="J1739" s="1" t="s">
        <v>1511</v>
      </c>
      <c r="K1739" s="1" t="s">
        <v>1509</v>
      </c>
      <c r="L1739" s="1" t="s">
        <v>1512</v>
      </c>
      <c r="M1739" s="1">
        <v>2</v>
      </c>
    </row>
    <row r="1740" spans="1:13" ht="15.75" x14ac:dyDescent="0.3">
      <c r="A1740" s="1" t="s">
        <v>1329</v>
      </c>
      <c r="J1740" s="1" t="s">
        <v>1511</v>
      </c>
      <c r="K1740" s="1" t="s">
        <v>1509</v>
      </c>
      <c r="L1740" s="1" t="s">
        <v>1512</v>
      </c>
      <c r="M1740" s="1">
        <v>2</v>
      </c>
    </row>
    <row r="1741" spans="1:13" ht="15.75" x14ac:dyDescent="0.3">
      <c r="A1741" s="1" t="s">
        <v>1329</v>
      </c>
      <c r="J1741" s="1" t="s">
        <v>1511</v>
      </c>
      <c r="K1741" s="1" t="s">
        <v>1509</v>
      </c>
      <c r="L1741" s="1" t="s">
        <v>1512</v>
      </c>
      <c r="M1741" s="1">
        <v>2</v>
      </c>
    </row>
    <row r="1742" spans="1:13" ht="15.75" x14ac:dyDescent="0.3">
      <c r="A1742" s="1" t="s">
        <v>1329</v>
      </c>
      <c r="J1742" s="1" t="s">
        <v>1511</v>
      </c>
      <c r="K1742" s="1" t="s">
        <v>1509</v>
      </c>
      <c r="L1742" s="1" t="s">
        <v>1512</v>
      </c>
      <c r="M1742" s="1">
        <v>1</v>
      </c>
    </row>
    <row r="1743" spans="1:13" ht="15.75" x14ac:dyDescent="0.3">
      <c r="A1743" s="1" t="s">
        <v>1329</v>
      </c>
      <c r="J1743" s="1" t="s">
        <v>1511</v>
      </c>
      <c r="K1743" s="1" t="s">
        <v>1509</v>
      </c>
      <c r="L1743" s="1" t="s">
        <v>1512</v>
      </c>
      <c r="M1743" s="1">
        <v>1</v>
      </c>
    </row>
    <row r="1744" spans="1:13" ht="15.75" x14ac:dyDescent="0.3">
      <c r="A1744" s="1" t="s">
        <v>1329</v>
      </c>
      <c r="J1744" s="1" t="s">
        <v>1511</v>
      </c>
      <c r="K1744" s="1" t="s">
        <v>1509</v>
      </c>
      <c r="L1744" s="1" t="s">
        <v>1512</v>
      </c>
      <c r="M1744" s="1">
        <v>1</v>
      </c>
    </row>
    <row r="1745" spans="1:13" ht="15.75" x14ac:dyDescent="0.3">
      <c r="A1745" s="1" t="s">
        <v>1329</v>
      </c>
      <c r="J1745" s="1" t="s">
        <v>1511</v>
      </c>
      <c r="K1745" s="1" t="s">
        <v>1509</v>
      </c>
      <c r="L1745" s="1" t="s">
        <v>1512</v>
      </c>
      <c r="M1745" s="1">
        <v>1</v>
      </c>
    </row>
    <row r="1746" spans="1:13" ht="15.75" x14ac:dyDescent="0.3">
      <c r="A1746" s="1" t="s">
        <v>1329</v>
      </c>
      <c r="J1746" s="1" t="s">
        <v>1511</v>
      </c>
      <c r="K1746" s="1" t="s">
        <v>1509</v>
      </c>
      <c r="L1746" s="1" t="s">
        <v>1512</v>
      </c>
      <c r="M1746" s="1">
        <v>2</v>
      </c>
    </row>
    <row r="1747" spans="1:13" ht="15.75" x14ac:dyDescent="0.3">
      <c r="A1747" s="1" t="s">
        <v>1329</v>
      </c>
      <c r="J1747" s="1" t="s">
        <v>1511</v>
      </c>
      <c r="K1747" s="1" t="s">
        <v>1509</v>
      </c>
      <c r="L1747" s="1" t="s">
        <v>1512</v>
      </c>
      <c r="M1747" s="1">
        <v>1</v>
      </c>
    </row>
    <row r="1748" spans="1:13" ht="15.75" x14ac:dyDescent="0.3">
      <c r="A1748" s="1" t="s">
        <v>1275</v>
      </c>
      <c r="J1748" s="1" t="s">
        <v>1511</v>
      </c>
      <c r="K1748" s="1" t="s">
        <v>1509</v>
      </c>
      <c r="L1748" s="1" t="s">
        <v>1512</v>
      </c>
      <c r="M1748" s="1">
        <v>1</v>
      </c>
    </row>
    <row r="1749" spans="1:13" ht="15.75" x14ac:dyDescent="0.3">
      <c r="A1749" s="1" t="s">
        <v>1275</v>
      </c>
      <c r="J1749" s="1" t="s">
        <v>1511</v>
      </c>
      <c r="K1749" s="1" t="s">
        <v>1509</v>
      </c>
      <c r="L1749" s="1" t="s">
        <v>1512</v>
      </c>
      <c r="M1749" s="1">
        <v>1</v>
      </c>
    </row>
    <row r="1750" spans="1:13" ht="15.75" x14ac:dyDescent="0.3">
      <c r="A1750" s="1" t="s">
        <v>1353</v>
      </c>
      <c r="J1750" s="1" t="s">
        <v>1511</v>
      </c>
      <c r="K1750" s="1" t="s">
        <v>1509</v>
      </c>
      <c r="L1750" s="1" t="s">
        <v>1512</v>
      </c>
      <c r="M1750" s="1">
        <v>26</v>
      </c>
    </row>
    <row r="1751" spans="1:13" ht="15.75" x14ac:dyDescent="0.3">
      <c r="A1751" s="1" t="s">
        <v>1275</v>
      </c>
      <c r="J1751" s="1" t="s">
        <v>1511</v>
      </c>
      <c r="K1751" s="1" t="s">
        <v>1509</v>
      </c>
      <c r="L1751" s="1" t="s">
        <v>1512</v>
      </c>
      <c r="M1751" s="1">
        <v>1</v>
      </c>
    </row>
    <row r="1752" spans="1:13" ht="15.75" x14ac:dyDescent="0.3">
      <c r="A1752" s="1" t="s">
        <v>1382</v>
      </c>
      <c r="J1752" s="1" t="s">
        <v>1508</v>
      </c>
      <c r="K1752" s="1" t="s">
        <v>1509</v>
      </c>
      <c r="L1752" s="1" t="s">
        <v>1510</v>
      </c>
      <c r="M1752" s="1">
        <v>1</v>
      </c>
    </row>
    <row r="1753" spans="1:13" ht="15.75" x14ac:dyDescent="0.3">
      <c r="A1753" s="1" t="s">
        <v>1267</v>
      </c>
      <c r="J1753" s="1" t="s">
        <v>1511</v>
      </c>
      <c r="K1753" s="1" t="s">
        <v>1509</v>
      </c>
      <c r="L1753" s="1" t="s">
        <v>1510</v>
      </c>
      <c r="M1753" s="1">
        <v>5</v>
      </c>
    </row>
    <row r="1754" spans="1:13" ht="15.75" x14ac:dyDescent="0.3">
      <c r="A1754" s="1" t="s">
        <v>1342</v>
      </c>
      <c r="J1754" s="1" t="s">
        <v>1508</v>
      </c>
      <c r="K1754" s="1" t="s">
        <v>1509</v>
      </c>
      <c r="L1754" s="1" t="s">
        <v>1512</v>
      </c>
      <c r="M1754" s="1">
        <v>20</v>
      </c>
    </row>
    <row r="1755" spans="1:13" ht="15.75" x14ac:dyDescent="0.3">
      <c r="A1755" s="1" t="s">
        <v>1320</v>
      </c>
      <c r="J1755" s="1" t="s">
        <v>1511</v>
      </c>
      <c r="K1755" s="1" t="s">
        <v>1509</v>
      </c>
      <c r="L1755" s="1" t="s">
        <v>1512</v>
      </c>
      <c r="M1755" s="1">
        <v>150</v>
      </c>
    </row>
    <row r="1756" spans="1:13" ht="15.75" x14ac:dyDescent="0.3">
      <c r="A1756" s="1" t="s">
        <v>1291</v>
      </c>
      <c r="J1756" s="1" t="s">
        <v>1511</v>
      </c>
      <c r="K1756" s="1" t="s">
        <v>1514</v>
      </c>
      <c r="L1756" s="1" t="s">
        <v>1512</v>
      </c>
      <c r="M1756" s="1">
        <v>9</v>
      </c>
    </row>
    <row r="1757" spans="1:13" ht="15.75" x14ac:dyDescent="0.3">
      <c r="A1757" s="1" t="s">
        <v>1271</v>
      </c>
      <c r="J1757" s="1" t="s">
        <v>1511</v>
      </c>
      <c r="K1757" s="1" t="s">
        <v>1509</v>
      </c>
      <c r="L1757" s="1" t="s">
        <v>1512</v>
      </c>
      <c r="M1757" s="1">
        <v>5</v>
      </c>
    </row>
    <row r="1758" spans="1:13" ht="15.75" x14ac:dyDescent="0.3">
      <c r="A1758" s="1" t="s">
        <v>1271</v>
      </c>
      <c r="J1758" s="1" t="s">
        <v>1511</v>
      </c>
      <c r="K1758" s="1" t="s">
        <v>1509</v>
      </c>
      <c r="L1758" s="1" t="s">
        <v>1512</v>
      </c>
      <c r="M1758" s="1">
        <v>6</v>
      </c>
    </row>
    <row r="1759" spans="1:13" ht="15.75" x14ac:dyDescent="0.3">
      <c r="A1759" s="1" t="s">
        <v>1269</v>
      </c>
      <c r="J1759" s="1" t="s">
        <v>1511</v>
      </c>
      <c r="K1759" s="1" t="s">
        <v>1509</v>
      </c>
      <c r="L1759" s="1" t="s">
        <v>1512</v>
      </c>
      <c r="M1759" s="1">
        <v>3</v>
      </c>
    </row>
    <row r="1760" spans="1:13" ht="15.75" x14ac:dyDescent="0.3">
      <c r="A1760" s="1" t="s">
        <v>1269</v>
      </c>
      <c r="J1760" s="1" t="s">
        <v>1511</v>
      </c>
      <c r="K1760" s="1" t="s">
        <v>1509</v>
      </c>
      <c r="L1760" s="1" t="s">
        <v>1512</v>
      </c>
      <c r="M1760" s="1">
        <v>1</v>
      </c>
    </row>
    <row r="1761" spans="1:13" ht="15.75" x14ac:dyDescent="0.3">
      <c r="A1761" s="1" t="s">
        <v>1269</v>
      </c>
      <c r="J1761" s="1" t="s">
        <v>1511</v>
      </c>
      <c r="K1761" s="1" t="s">
        <v>1509</v>
      </c>
      <c r="L1761" s="1" t="s">
        <v>1512</v>
      </c>
      <c r="M1761" s="1">
        <v>2</v>
      </c>
    </row>
    <row r="1762" spans="1:13" ht="15.75" x14ac:dyDescent="0.3">
      <c r="A1762" s="1" t="s">
        <v>1269</v>
      </c>
      <c r="J1762" s="1" t="s">
        <v>1511</v>
      </c>
      <c r="K1762" s="1" t="s">
        <v>1509</v>
      </c>
      <c r="L1762" s="1" t="s">
        <v>1512</v>
      </c>
      <c r="M1762" s="1">
        <v>1</v>
      </c>
    </row>
    <row r="1763" spans="1:13" ht="15.75" x14ac:dyDescent="0.3">
      <c r="A1763" s="1" t="s">
        <v>1269</v>
      </c>
      <c r="J1763" s="1" t="s">
        <v>1511</v>
      </c>
      <c r="K1763" s="1" t="s">
        <v>1509</v>
      </c>
      <c r="L1763" s="1" t="s">
        <v>1513</v>
      </c>
      <c r="M1763" s="1">
        <v>23</v>
      </c>
    </row>
    <row r="1764" spans="1:13" ht="15.75" x14ac:dyDescent="0.3">
      <c r="A1764" s="1" t="s">
        <v>1269</v>
      </c>
      <c r="J1764" s="1" t="s">
        <v>1511</v>
      </c>
      <c r="K1764" s="1" t="s">
        <v>1509</v>
      </c>
      <c r="L1764" s="1" t="s">
        <v>1512</v>
      </c>
      <c r="M1764" s="1">
        <v>1</v>
      </c>
    </row>
    <row r="1765" spans="1:13" ht="15.75" x14ac:dyDescent="0.3">
      <c r="A1765" s="1" t="s">
        <v>1269</v>
      </c>
      <c r="J1765" s="1" t="s">
        <v>1511</v>
      </c>
      <c r="K1765" s="1" t="s">
        <v>1509</v>
      </c>
      <c r="L1765" s="1" t="s">
        <v>1513</v>
      </c>
      <c r="M1765" s="1">
        <v>25</v>
      </c>
    </row>
    <row r="1766" spans="1:13" ht="15.75" x14ac:dyDescent="0.3">
      <c r="A1766" s="1" t="s">
        <v>1306</v>
      </c>
      <c r="J1766" s="1" t="s">
        <v>1508</v>
      </c>
      <c r="K1766" s="1" t="s">
        <v>1509</v>
      </c>
      <c r="L1766" s="1" t="s">
        <v>1512</v>
      </c>
      <c r="M1766" s="1">
        <v>17</v>
      </c>
    </row>
    <row r="1767" spans="1:13" ht="15.75" x14ac:dyDescent="0.3">
      <c r="A1767" s="1" t="s">
        <v>1306</v>
      </c>
      <c r="J1767" s="1" t="s">
        <v>1508</v>
      </c>
      <c r="K1767" s="1" t="s">
        <v>1509</v>
      </c>
      <c r="L1767" s="1" t="s">
        <v>1512</v>
      </c>
      <c r="M1767" s="1">
        <v>17</v>
      </c>
    </row>
    <row r="1768" spans="1:13" ht="15.75" x14ac:dyDescent="0.3">
      <c r="A1768" s="1" t="s">
        <v>1306</v>
      </c>
      <c r="J1768" s="1" t="s">
        <v>1508</v>
      </c>
      <c r="K1768" s="1" t="s">
        <v>1509</v>
      </c>
      <c r="L1768" s="1" t="s">
        <v>1512</v>
      </c>
      <c r="M1768" s="1">
        <v>17</v>
      </c>
    </row>
    <row r="1769" spans="1:13" ht="15.75" x14ac:dyDescent="0.3">
      <c r="A1769" s="1" t="s">
        <v>1306</v>
      </c>
      <c r="J1769" s="1" t="s">
        <v>1508</v>
      </c>
      <c r="K1769" s="1" t="s">
        <v>1509</v>
      </c>
      <c r="L1769" s="1" t="s">
        <v>1512</v>
      </c>
      <c r="M1769" s="1">
        <v>17</v>
      </c>
    </row>
    <row r="1770" spans="1:13" ht="15.75" x14ac:dyDescent="0.3">
      <c r="A1770" s="1" t="s">
        <v>1306</v>
      </c>
      <c r="J1770" s="1" t="s">
        <v>1508</v>
      </c>
      <c r="K1770" s="1" t="s">
        <v>1509</v>
      </c>
      <c r="L1770" s="1" t="s">
        <v>1512</v>
      </c>
      <c r="M1770" s="1">
        <v>20</v>
      </c>
    </row>
    <row r="1771" spans="1:13" ht="15.75" x14ac:dyDescent="0.3">
      <c r="A1771" s="1" t="s">
        <v>1334</v>
      </c>
      <c r="J1771" s="1" t="s">
        <v>1511</v>
      </c>
      <c r="K1771" s="1" t="s">
        <v>1509</v>
      </c>
      <c r="L1771" s="1" t="s">
        <v>1512</v>
      </c>
      <c r="M1771" s="1">
        <v>3</v>
      </c>
    </row>
    <row r="1772" spans="1:13" ht="15.75" x14ac:dyDescent="0.3">
      <c r="A1772" s="1" t="s">
        <v>1306</v>
      </c>
      <c r="J1772" s="1" t="s">
        <v>1508</v>
      </c>
      <c r="K1772" s="1" t="s">
        <v>1509</v>
      </c>
      <c r="L1772" s="1" t="s">
        <v>1512</v>
      </c>
      <c r="M1772" s="1">
        <v>26</v>
      </c>
    </row>
    <row r="1773" spans="1:13" ht="15.75" x14ac:dyDescent="0.3">
      <c r="A1773" s="1" t="s">
        <v>1262</v>
      </c>
      <c r="J1773" s="1" t="s">
        <v>1511</v>
      </c>
      <c r="K1773" s="1" t="s">
        <v>1509</v>
      </c>
      <c r="L1773" s="1" t="s">
        <v>1512</v>
      </c>
      <c r="M1773" s="1">
        <v>1</v>
      </c>
    </row>
    <row r="1774" spans="1:13" ht="15.75" x14ac:dyDescent="0.3">
      <c r="A1774" s="1" t="s">
        <v>1262</v>
      </c>
      <c r="J1774" s="1" t="s">
        <v>1511</v>
      </c>
      <c r="K1774" s="1" t="s">
        <v>1509</v>
      </c>
      <c r="L1774" s="1" t="s">
        <v>1512</v>
      </c>
      <c r="M1774" s="1">
        <v>1</v>
      </c>
    </row>
    <row r="1775" spans="1:13" ht="15.75" x14ac:dyDescent="0.3">
      <c r="A1775" s="1" t="s">
        <v>1262</v>
      </c>
      <c r="J1775" s="1" t="s">
        <v>1511</v>
      </c>
      <c r="K1775" s="1" t="s">
        <v>1509</v>
      </c>
      <c r="L1775" s="1" t="s">
        <v>1512</v>
      </c>
      <c r="M1775" s="1">
        <v>1</v>
      </c>
    </row>
    <row r="1776" spans="1:13" ht="15.75" x14ac:dyDescent="0.3">
      <c r="A1776" s="1" t="s">
        <v>1262</v>
      </c>
      <c r="J1776" s="1" t="s">
        <v>1511</v>
      </c>
      <c r="K1776" s="1" t="s">
        <v>1509</v>
      </c>
      <c r="L1776" s="1" t="s">
        <v>1512</v>
      </c>
      <c r="M1776" s="1">
        <v>1</v>
      </c>
    </row>
    <row r="1777" spans="1:13" ht="15.75" x14ac:dyDescent="0.3">
      <c r="A1777" s="1" t="s">
        <v>1342</v>
      </c>
      <c r="J1777" s="1" t="s">
        <v>1508</v>
      </c>
      <c r="K1777" s="1" t="s">
        <v>1509</v>
      </c>
      <c r="L1777" s="1" t="s">
        <v>1512</v>
      </c>
      <c r="M1777" s="1">
        <v>3</v>
      </c>
    </row>
    <row r="1778" spans="1:13" ht="15.75" x14ac:dyDescent="0.3">
      <c r="A1778" s="1" t="s">
        <v>1262</v>
      </c>
      <c r="J1778" s="1" t="s">
        <v>1511</v>
      </c>
      <c r="K1778" s="1" t="s">
        <v>1509</v>
      </c>
      <c r="L1778" s="1" t="s">
        <v>1512</v>
      </c>
      <c r="M1778" s="1">
        <v>1</v>
      </c>
    </row>
    <row r="1779" spans="1:13" ht="15.75" x14ac:dyDescent="0.3">
      <c r="A1779" s="1" t="s">
        <v>1321</v>
      </c>
      <c r="J1779" s="1" t="s">
        <v>1511</v>
      </c>
      <c r="K1779" s="1" t="s">
        <v>1509</v>
      </c>
      <c r="L1779" s="1" t="s">
        <v>1512</v>
      </c>
      <c r="M1779" s="1">
        <v>3</v>
      </c>
    </row>
    <row r="1780" spans="1:13" ht="15.75" x14ac:dyDescent="0.3">
      <c r="A1780" s="1" t="s">
        <v>1262</v>
      </c>
      <c r="J1780" s="1" t="s">
        <v>1511</v>
      </c>
      <c r="K1780" s="1" t="s">
        <v>1509</v>
      </c>
      <c r="L1780" s="1" t="s">
        <v>1512</v>
      </c>
      <c r="M1780" s="1">
        <v>1</v>
      </c>
    </row>
    <row r="1781" spans="1:13" ht="15.75" x14ac:dyDescent="0.3">
      <c r="A1781" s="1" t="s">
        <v>1342</v>
      </c>
      <c r="J1781" s="1" t="s">
        <v>1508</v>
      </c>
      <c r="K1781" s="1" t="s">
        <v>1509</v>
      </c>
      <c r="L1781" s="1" t="s">
        <v>1512</v>
      </c>
      <c r="M1781" s="1">
        <v>146</v>
      </c>
    </row>
    <row r="1782" spans="1:13" ht="15.75" x14ac:dyDescent="0.3">
      <c r="A1782" s="1" t="s">
        <v>1262</v>
      </c>
      <c r="J1782" s="1" t="s">
        <v>1511</v>
      </c>
      <c r="K1782" s="1" t="s">
        <v>1509</v>
      </c>
      <c r="L1782" s="1" t="s">
        <v>1512</v>
      </c>
      <c r="M1782" s="1">
        <v>1</v>
      </c>
    </row>
    <row r="1783" spans="1:13" ht="15.75" x14ac:dyDescent="0.3">
      <c r="A1783" s="1" t="s">
        <v>1262</v>
      </c>
      <c r="J1783" s="1" t="s">
        <v>1511</v>
      </c>
      <c r="K1783" s="1" t="s">
        <v>1509</v>
      </c>
      <c r="L1783" s="1" t="s">
        <v>1512</v>
      </c>
      <c r="M1783" s="1">
        <v>1</v>
      </c>
    </row>
    <row r="1784" spans="1:13" ht="15.75" x14ac:dyDescent="0.3">
      <c r="A1784" s="1" t="s">
        <v>1262</v>
      </c>
      <c r="J1784" s="1" t="s">
        <v>1511</v>
      </c>
      <c r="K1784" s="1" t="s">
        <v>1509</v>
      </c>
      <c r="L1784" s="1" t="s">
        <v>1512</v>
      </c>
      <c r="M1784" s="1">
        <v>1</v>
      </c>
    </row>
    <row r="1785" spans="1:13" ht="15.75" x14ac:dyDescent="0.3">
      <c r="A1785" s="1" t="s">
        <v>1334</v>
      </c>
      <c r="J1785" s="1" t="s">
        <v>1511</v>
      </c>
      <c r="K1785" s="1" t="s">
        <v>1509</v>
      </c>
      <c r="L1785" s="1" t="s">
        <v>1512</v>
      </c>
      <c r="M1785" s="1">
        <v>3</v>
      </c>
    </row>
    <row r="1786" spans="1:13" ht="15.75" x14ac:dyDescent="0.3">
      <c r="A1786" s="1" t="s">
        <v>1334</v>
      </c>
      <c r="J1786" s="1" t="s">
        <v>1511</v>
      </c>
      <c r="K1786" s="1" t="s">
        <v>1509</v>
      </c>
      <c r="L1786" s="1" t="s">
        <v>1512</v>
      </c>
      <c r="M1786" s="1">
        <v>3</v>
      </c>
    </row>
    <row r="1787" spans="1:13" ht="15.75" x14ac:dyDescent="0.3">
      <c r="A1787" s="1" t="s">
        <v>1342</v>
      </c>
      <c r="J1787" s="1" t="s">
        <v>1508</v>
      </c>
      <c r="K1787" s="1" t="s">
        <v>1509</v>
      </c>
      <c r="L1787" s="1" t="s">
        <v>1512</v>
      </c>
      <c r="M1787" s="1">
        <v>9</v>
      </c>
    </row>
    <row r="1788" spans="1:13" ht="15.75" x14ac:dyDescent="0.3">
      <c r="A1788" s="1" t="s">
        <v>1339</v>
      </c>
      <c r="J1788" s="1" t="s">
        <v>1511</v>
      </c>
      <c r="K1788" s="1" t="s">
        <v>1509</v>
      </c>
      <c r="L1788" s="1" t="s">
        <v>1510</v>
      </c>
      <c r="M1788" s="1">
        <v>2</v>
      </c>
    </row>
    <row r="1789" spans="1:13" ht="15.75" x14ac:dyDescent="0.3">
      <c r="A1789" s="1" t="s">
        <v>1342</v>
      </c>
      <c r="J1789" s="1" t="s">
        <v>1508</v>
      </c>
      <c r="K1789" s="1" t="s">
        <v>1509</v>
      </c>
      <c r="L1789" s="1" t="s">
        <v>1512</v>
      </c>
      <c r="M1789" s="1">
        <v>11</v>
      </c>
    </row>
    <row r="1790" spans="1:13" ht="15.75" x14ac:dyDescent="0.3">
      <c r="A1790" s="1" t="s">
        <v>1334</v>
      </c>
      <c r="J1790" s="1" t="s">
        <v>1511</v>
      </c>
      <c r="K1790" s="1" t="s">
        <v>1509</v>
      </c>
      <c r="L1790" s="1" t="s">
        <v>1512</v>
      </c>
      <c r="M1790" s="1">
        <v>3</v>
      </c>
    </row>
    <row r="1791" spans="1:13" ht="15.75" x14ac:dyDescent="0.3">
      <c r="A1791" s="1" t="s">
        <v>1334</v>
      </c>
      <c r="J1791" s="1" t="s">
        <v>1511</v>
      </c>
      <c r="K1791" s="1" t="s">
        <v>1509</v>
      </c>
      <c r="L1791" s="1" t="s">
        <v>1512</v>
      </c>
      <c r="M1791" s="1">
        <v>3</v>
      </c>
    </row>
    <row r="1792" spans="1:13" ht="15.75" x14ac:dyDescent="0.3">
      <c r="A1792" s="1" t="s">
        <v>1377</v>
      </c>
      <c r="J1792" s="1" t="s">
        <v>1508</v>
      </c>
      <c r="K1792" s="1" t="s">
        <v>1509</v>
      </c>
      <c r="L1792" s="1" t="s">
        <v>1510</v>
      </c>
      <c r="M1792" s="1">
        <v>12</v>
      </c>
    </row>
    <row r="1793" spans="1:13" ht="15.75" x14ac:dyDescent="0.3">
      <c r="A1793" s="1" t="s">
        <v>1321</v>
      </c>
      <c r="J1793" s="1" t="s">
        <v>1511</v>
      </c>
      <c r="K1793" s="1" t="s">
        <v>1509</v>
      </c>
      <c r="L1793" s="1" t="s">
        <v>1510</v>
      </c>
      <c r="M1793" s="1">
        <v>6</v>
      </c>
    </row>
    <row r="1794" spans="1:13" ht="15.75" x14ac:dyDescent="0.3">
      <c r="A1794" s="1" t="s">
        <v>1321</v>
      </c>
      <c r="J1794" s="1" t="s">
        <v>1511</v>
      </c>
      <c r="K1794" s="1" t="s">
        <v>1509</v>
      </c>
      <c r="L1794" s="1" t="s">
        <v>1510</v>
      </c>
      <c r="M1794" s="1">
        <v>6</v>
      </c>
    </row>
    <row r="1795" spans="1:13" ht="15.75" x14ac:dyDescent="0.3">
      <c r="A1795" s="1" t="s">
        <v>1321</v>
      </c>
      <c r="J1795" s="1" t="s">
        <v>1511</v>
      </c>
      <c r="K1795" s="1" t="s">
        <v>1509</v>
      </c>
      <c r="L1795" s="1" t="s">
        <v>1510</v>
      </c>
      <c r="M1795" s="1">
        <v>6</v>
      </c>
    </row>
    <row r="1796" spans="1:13" ht="15.75" x14ac:dyDescent="0.3">
      <c r="A1796" s="1" t="s">
        <v>1283</v>
      </c>
      <c r="J1796" s="1" t="s">
        <v>1508</v>
      </c>
      <c r="K1796" s="1" t="s">
        <v>1514</v>
      </c>
      <c r="L1796" s="1" t="s">
        <v>1510</v>
      </c>
      <c r="M1796" s="1">
        <v>1</v>
      </c>
    </row>
    <row r="1797" spans="1:13" ht="15.75" x14ac:dyDescent="0.3">
      <c r="A1797" s="1" t="s">
        <v>1306</v>
      </c>
      <c r="J1797" s="1" t="s">
        <v>1508</v>
      </c>
      <c r="K1797" s="1" t="s">
        <v>1509</v>
      </c>
      <c r="L1797" s="1" t="s">
        <v>1512</v>
      </c>
      <c r="M1797" s="1">
        <v>20</v>
      </c>
    </row>
    <row r="1798" spans="1:13" ht="15.75" x14ac:dyDescent="0.3">
      <c r="A1798" s="1" t="s">
        <v>1283</v>
      </c>
      <c r="J1798" s="1" t="s">
        <v>1508</v>
      </c>
      <c r="K1798" s="1" t="s">
        <v>1514</v>
      </c>
      <c r="L1798" s="1" t="s">
        <v>1510</v>
      </c>
      <c r="M1798" s="1">
        <v>1</v>
      </c>
    </row>
    <row r="1799" spans="1:13" ht="15.75" x14ac:dyDescent="0.3">
      <c r="A1799" s="1" t="s">
        <v>1306</v>
      </c>
      <c r="J1799" s="1" t="s">
        <v>1508</v>
      </c>
      <c r="K1799" s="1" t="s">
        <v>1509</v>
      </c>
      <c r="L1799" s="1" t="s">
        <v>1512</v>
      </c>
      <c r="M1799" s="1">
        <v>30</v>
      </c>
    </row>
    <row r="1800" spans="1:13" ht="15.75" x14ac:dyDescent="0.3">
      <c r="A1800" s="1" t="s">
        <v>1275</v>
      </c>
      <c r="J1800" s="1" t="s">
        <v>1511</v>
      </c>
      <c r="K1800" s="1" t="s">
        <v>1509</v>
      </c>
      <c r="L1800" s="1" t="s">
        <v>1512</v>
      </c>
      <c r="M1800" s="1">
        <v>1</v>
      </c>
    </row>
    <row r="1801" spans="1:13" ht="15.75" x14ac:dyDescent="0.3">
      <c r="A1801" s="1" t="s">
        <v>1275</v>
      </c>
      <c r="J1801" s="1" t="s">
        <v>1511</v>
      </c>
      <c r="K1801" s="1" t="s">
        <v>1509</v>
      </c>
      <c r="L1801" s="1" t="s">
        <v>1512</v>
      </c>
      <c r="M1801" s="1">
        <v>1</v>
      </c>
    </row>
    <row r="1802" spans="1:13" ht="15.75" x14ac:dyDescent="0.3">
      <c r="A1802" s="1" t="s">
        <v>1275</v>
      </c>
      <c r="J1802" s="1" t="s">
        <v>1511</v>
      </c>
      <c r="K1802" s="1" t="s">
        <v>1509</v>
      </c>
      <c r="L1802" s="1" t="s">
        <v>1512</v>
      </c>
      <c r="M1802" s="1">
        <v>1</v>
      </c>
    </row>
    <row r="1803" spans="1:13" ht="15.75" x14ac:dyDescent="0.3">
      <c r="A1803" s="1" t="s">
        <v>1275</v>
      </c>
      <c r="J1803" s="1" t="s">
        <v>1511</v>
      </c>
      <c r="K1803" s="1" t="s">
        <v>1509</v>
      </c>
      <c r="L1803" s="1" t="s">
        <v>1512</v>
      </c>
      <c r="M1803" s="1">
        <v>1</v>
      </c>
    </row>
    <row r="1804" spans="1:13" ht="15.75" x14ac:dyDescent="0.3">
      <c r="A1804" s="1" t="s">
        <v>1275</v>
      </c>
      <c r="J1804" s="1" t="s">
        <v>1511</v>
      </c>
      <c r="K1804" s="1" t="s">
        <v>1509</v>
      </c>
      <c r="L1804" s="1" t="s">
        <v>1512</v>
      </c>
      <c r="M1804" s="1">
        <v>1</v>
      </c>
    </row>
    <row r="1805" spans="1:13" ht="15.75" x14ac:dyDescent="0.3">
      <c r="A1805" s="1" t="s">
        <v>1275</v>
      </c>
      <c r="J1805" s="1" t="s">
        <v>1511</v>
      </c>
      <c r="K1805" s="1" t="s">
        <v>1509</v>
      </c>
      <c r="L1805" s="1" t="s">
        <v>1512</v>
      </c>
      <c r="M1805" s="1">
        <v>1</v>
      </c>
    </row>
    <row r="1806" spans="1:13" ht="15.75" x14ac:dyDescent="0.3">
      <c r="A1806" s="1" t="s">
        <v>1275</v>
      </c>
      <c r="J1806" s="1" t="s">
        <v>1511</v>
      </c>
      <c r="K1806" s="1" t="s">
        <v>1509</v>
      </c>
      <c r="L1806" s="1" t="s">
        <v>1512</v>
      </c>
      <c r="M1806" s="1">
        <v>1</v>
      </c>
    </row>
    <row r="1807" spans="1:13" ht="15.75" x14ac:dyDescent="0.3">
      <c r="A1807" s="1" t="s">
        <v>1275</v>
      </c>
      <c r="J1807" s="1" t="s">
        <v>1508</v>
      </c>
      <c r="K1807" s="1" t="s">
        <v>1509</v>
      </c>
      <c r="L1807" s="1" t="s">
        <v>1512</v>
      </c>
      <c r="M1807" s="1">
        <v>1</v>
      </c>
    </row>
    <row r="1808" spans="1:13" ht="15.75" x14ac:dyDescent="0.3">
      <c r="A1808" s="1" t="s">
        <v>1275</v>
      </c>
      <c r="J1808" s="1" t="s">
        <v>1511</v>
      </c>
      <c r="K1808" s="1" t="s">
        <v>1509</v>
      </c>
      <c r="L1808" s="1" t="s">
        <v>1512</v>
      </c>
      <c r="M1808" s="1">
        <v>1</v>
      </c>
    </row>
    <row r="1809" spans="1:13" ht="15.75" x14ac:dyDescent="0.3">
      <c r="A1809" s="1" t="s">
        <v>1275</v>
      </c>
      <c r="J1809" s="1" t="s">
        <v>1511</v>
      </c>
      <c r="K1809" s="1" t="s">
        <v>1509</v>
      </c>
      <c r="L1809" s="1" t="s">
        <v>1512</v>
      </c>
      <c r="M1809" s="1">
        <v>1</v>
      </c>
    </row>
    <row r="1810" spans="1:13" ht="15.75" x14ac:dyDescent="0.3">
      <c r="A1810" s="1" t="s">
        <v>1275</v>
      </c>
      <c r="J1810" s="1" t="s">
        <v>1511</v>
      </c>
      <c r="K1810" s="1" t="s">
        <v>1509</v>
      </c>
      <c r="L1810" s="1" t="s">
        <v>1512</v>
      </c>
      <c r="M1810" s="1">
        <v>1</v>
      </c>
    </row>
    <row r="1811" spans="1:13" ht="15.75" x14ac:dyDescent="0.3">
      <c r="A1811" s="1" t="s">
        <v>1275</v>
      </c>
      <c r="J1811" s="1" t="s">
        <v>1511</v>
      </c>
      <c r="K1811" s="1" t="s">
        <v>1509</v>
      </c>
      <c r="L1811" s="1" t="s">
        <v>1512</v>
      </c>
      <c r="M1811" s="1">
        <v>1</v>
      </c>
    </row>
    <row r="1812" spans="1:13" ht="15.75" x14ac:dyDescent="0.3">
      <c r="A1812" s="1" t="s">
        <v>1275</v>
      </c>
      <c r="J1812" s="1" t="s">
        <v>1511</v>
      </c>
      <c r="K1812" s="1" t="s">
        <v>1509</v>
      </c>
      <c r="L1812" s="1" t="s">
        <v>1512</v>
      </c>
      <c r="M1812" s="1">
        <v>1</v>
      </c>
    </row>
    <row r="1813" spans="1:13" ht="15.75" x14ac:dyDescent="0.3">
      <c r="A1813" s="1" t="s">
        <v>1275</v>
      </c>
      <c r="J1813" s="1" t="s">
        <v>1511</v>
      </c>
      <c r="K1813" s="1" t="s">
        <v>1509</v>
      </c>
      <c r="L1813" s="1" t="s">
        <v>1512</v>
      </c>
      <c r="M1813" s="1">
        <v>1</v>
      </c>
    </row>
    <row r="1814" spans="1:13" ht="15.75" x14ac:dyDescent="0.3">
      <c r="A1814" s="1" t="s">
        <v>1275</v>
      </c>
      <c r="J1814" s="1" t="s">
        <v>1511</v>
      </c>
      <c r="K1814" s="1" t="s">
        <v>1509</v>
      </c>
      <c r="L1814" s="1" t="s">
        <v>1512</v>
      </c>
      <c r="M1814" s="1">
        <v>1</v>
      </c>
    </row>
    <row r="1815" spans="1:13" ht="15.75" x14ac:dyDescent="0.3">
      <c r="A1815" s="1" t="s">
        <v>1275</v>
      </c>
      <c r="J1815" s="1" t="s">
        <v>1511</v>
      </c>
      <c r="K1815" s="1" t="s">
        <v>1509</v>
      </c>
      <c r="L1815" s="1" t="s">
        <v>1512</v>
      </c>
      <c r="M1815" s="1">
        <v>1</v>
      </c>
    </row>
    <row r="1816" spans="1:13" ht="15.75" x14ac:dyDescent="0.3">
      <c r="A1816" s="1" t="s">
        <v>1275</v>
      </c>
      <c r="J1816" s="1" t="s">
        <v>1511</v>
      </c>
      <c r="K1816" s="1" t="s">
        <v>1509</v>
      </c>
      <c r="L1816" s="1" t="s">
        <v>1512</v>
      </c>
      <c r="M1816" s="1">
        <v>1</v>
      </c>
    </row>
    <row r="1817" spans="1:13" ht="15.75" x14ac:dyDescent="0.3">
      <c r="A1817" s="1" t="s">
        <v>1325</v>
      </c>
      <c r="J1817" s="1" t="s">
        <v>1511</v>
      </c>
      <c r="K1817" s="1" t="s">
        <v>1509</v>
      </c>
      <c r="L1817" s="1" t="s">
        <v>1512</v>
      </c>
      <c r="M1817" s="1">
        <v>1</v>
      </c>
    </row>
    <row r="1818" spans="1:13" ht="15.75" x14ac:dyDescent="0.3">
      <c r="A1818" s="1" t="s">
        <v>1286</v>
      </c>
      <c r="J1818" s="1" t="s">
        <v>1511</v>
      </c>
      <c r="K1818" s="1" t="s">
        <v>1509</v>
      </c>
      <c r="L1818" s="1" t="s">
        <v>1512</v>
      </c>
      <c r="M1818" s="1">
        <v>1</v>
      </c>
    </row>
    <row r="1819" spans="1:13" ht="15.75" x14ac:dyDescent="0.3">
      <c r="A1819" s="1" t="s">
        <v>1286</v>
      </c>
      <c r="J1819" s="1" t="s">
        <v>1511</v>
      </c>
      <c r="K1819" s="1" t="s">
        <v>1509</v>
      </c>
      <c r="L1819" s="1" t="s">
        <v>1512</v>
      </c>
      <c r="M1819" s="1">
        <v>7</v>
      </c>
    </row>
    <row r="1820" spans="1:13" ht="15.75" x14ac:dyDescent="0.3">
      <c r="A1820" s="1" t="s">
        <v>1286</v>
      </c>
      <c r="J1820" s="1" t="s">
        <v>1511</v>
      </c>
      <c r="K1820" s="1" t="s">
        <v>1509</v>
      </c>
      <c r="L1820" s="1" t="s">
        <v>1512</v>
      </c>
      <c r="M1820" s="1">
        <v>1</v>
      </c>
    </row>
    <row r="1821" spans="1:13" ht="15.75" x14ac:dyDescent="0.3">
      <c r="A1821" s="1" t="s">
        <v>1286</v>
      </c>
      <c r="J1821" s="1" t="s">
        <v>1511</v>
      </c>
      <c r="K1821" s="1" t="s">
        <v>1509</v>
      </c>
      <c r="L1821" s="1" t="s">
        <v>1512</v>
      </c>
      <c r="M1821" s="1">
        <v>1</v>
      </c>
    </row>
    <row r="1822" spans="1:13" ht="15.75" x14ac:dyDescent="0.3">
      <c r="A1822" s="1" t="s">
        <v>1389</v>
      </c>
      <c r="J1822" s="1" t="s">
        <v>1511</v>
      </c>
      <c r="K1822" s="1" t="s">
        <v>1509</v>
      </c>
      <c r="L1822" s="1" t="s">
        <v>1513</v>
      </c>
      <c r="M1822" s="1">
        <v>1</v>
      </c>
    </row>
    <row r="1823" spans="1:13" ht="15.75" x14ac:dyDescent="0.3">
      <c r="A1823" s="1" t="s">
        <v>1317</v>
      </c>
      <c r="J1823" s="1" t="s">
        <v>1508</v>
      </c>
      <c r="K1823" s="1" t="s">
        <v>1509</v>
      </c>
      <c r="L1823" s="1" t="s">
        <v>1510</v>
      </c>
      <c r="M1823" s="1">
        <v>2</v>
      </c>
    </row>
    <row r="1824" spans="1:13" ht="15.75" x14ac:dyDescent="0.3">
      <c r="A1824" s="1" t="s">
        <v>1269</v>
      </c>
      <c r="J1824" s="1" t="s">
        <v>1511</v>
      </c>
      <c r="K1824" s="1" t="s">
        <v>1509</v>
      </c>
      <c r="L1824" s="1" t="s">
        <v>1512</v>
      </c>
      <c r="M1824" s="1">
        <v>1</v>
      </c>
    </row>
    <row r="1825" spans="1:13" ht="15.75" x14ac:dyDescent="0.3">
      <c r="A1825" s="1" t="s">
        <v>1269</v>
      </c>
      <c r="J1825" s="1" t="s">
        <v>1511</v>
      </c>
      <c r="K1825" s="1" t="s">
        <v>1509</v>
      </c>
      <c r="L1825" s="1" t="s">
        <v>1512</v>
      </c>
      <c r="M1825" s="1">
        <v>1</v>
      </c>
    </row>
    <row r="1826" spans="1:13" ht="15.75" x14ac:dyDescent="0.3">
      <c r="A1826" s="1" t="s">
        <v>1269</v>
      </c>
      <c r="J1826" s="1" t="s">
        <v>1511</v>
      </c>
      <c r="K1826" s="1" t="s">
        <v>1509</v>
      </c>
      <c r="L1826" s="1" t="s">
        <v>1512</v>
      </c>
      <c r="M1826" s="1">
        <v>1</v>
      </c>
    </row>
    <row r="1827" spans="1:13" ht="15.75" x14ac:dyDescent="0.3">
      <c r="A1827" s="1" t="s">
        <v>1269</v>
      </c>
      <c r="J1827" s="1" t="s">
        <v>1511</v>
      </c>
      <c r="K1827" s="1" t="s">
        <v>1509</v>
      </c>
      <c r="L1827" s="1" t="s">
        <v>1512</v>
      </c>
      <c r="M1827" s="1">
        <v>2</v>
      </c>
    </row>
    <row r="1828" spans="1:13" ht="15.75" x14ac:dyDescent="0.3">
      <c r="A1828" s="1" t="s">
        <v>1269</v>
      </c>
      <c r="J1828" s="1" t="s">
        <v>1511</v>
      </c>
      <c r="K1828" s="1" t="s">
        <v>1509</v>
      </c>
      <c r="L1828" s="1" t="s">
        <v>1513</v>
      </c>
      <c r="M1828" s="1">
        <v>6</v>
      </c>
    </row>
    <row r="1829" spans="1:13" ht="15.75" x14ac:dyDescent="0.3">
      <c r="A1829" s="1" t="s">
        <v>1269</v>
      </c>
      <c r="J1829" s="1" t="s">
        <v>1511</v>
      </c>
      <c r="K1829" s="1" t="s">
        <v>1509</v>
      </c>
      <c r="L1829" s="1" t="s">
        <v>1512</v>
      </c>
      <c r="M1829" s="1">
        <v>4</v>
      </c>
    </row>
    <row r="1830" spans="1:13" ht="15.75" x14ac:dyDescent="0.3">
      <c r="A1830" s="1" t="s">
        <v>1390</v>
      </c>
      <c r="J1830" s="1" t="s">
        <v>1511</v>
      </c>
      <c r="K1830" s="1" t="s">
        <v>1509</v>
      </c>
      <c r="L1830" s="1" t="s">
        <v>1512</v>
      </c>
      <c r="M1830" s="1">
        <v>48</v>
      </c>
    </row>
    <row r="1831" spans="1:13" ht="15.75" x14ac:dyDescent="0.3">
      <c r="A1831" s="1" t="s">
        <v>1269</v>
      </c>
      <c r="J1831" s="1" t="s">
        <v>1511</v>
      </c>
      <c r="K1831" s="1" t="s">
        <v>1509</v>
      </c>
      <c r="L1831" s="1" t="s">
        <v>1512</v>
      </c>
      <c r="M1831" s="1">
        <v>3</v>
      </c>
    </row>
    <row r="1832" spans="1:13" ht="15.75" x14ac:dyDescent="0.3">
      <c r="A1832" s="1" t="s">
        <v>1324</v>
      </c>
      <c r="J1832" s="1" t="s">
        <v>1511</v>
      </c>
      <c r="K1832" s="1" t="s">
        <v>1509</v>
      </c>
      <c r="L1832" s="1" t="s">
        <v>1512</v>
      </c>
      <c r="M1832" s="1">
        <v>5</v>
      </c>
    </row>
    <row r="1833" spans="1:13" ht="15.75" x14ac:dyDescent="0.3">
      <c r="A1833" s="1" t="s">
        <v>1269</v>
      </c>
      <c r="J1833" s="1" t="s">
        <v>1511</v>
      </c>
      <c r="K1833" s="1" t="s">
        <v>1509</v>
      </c>
      <c r="L1833" s="1" t="s">
        <v>1512</v>
      </c>
      <c r="M1833" s="1">
        <v>8</v>
      </c>
    </row>
    <row r="1834" spans="1:13" ht="15.75" x14ac:dyDescent="0.3">
      <c r="A1834" s="1" t="s">
        <v>1269</v>
      </c>
      <c r="J1834" s="1" t="s">
        <v>1511</v>
      </c>
      <c r="K1834" s="1" t="s">
        <v>1509</v>
      </c>
      <c r="L1834" s="1" t="s">
        <v>1512</v>
      </c>
      <c r="M1834" s="1">
        <v>2</v>
      </c>
    </row>
    <row r="1835" spans="1:13" ht="15.75" x14ac:dyDescent="0.3">
      <c r="A1835" s="1" t="s">
        <v>1312</v>
      </c>
      <c r="J1835" s="1" t="s">
        <v>1511</v>
      </c>
      <c r="K1835" s="1" t="s">
        <v>1509</v>
      </c>
      <c r="L1835" s="1" t="s">
        <v>1512</v>
      </c>
      <c r="M1835" s="1">
        <v>10</v>
      </c>
    </row>
    <row r="1836" spans="1:13" ht="15.75" x14ac:dyDescent="0.3">
      <c r="A1836" s="1" t="s">
        <v>1283</v>
      </c>
      <c r="J1836" s="1" t="s">
        <v>1508</v>
      </c>
      <c r="K1836" s="1" t="s">
        <v>1514</v>
      </c>
      <c r="L1836" s="1" t="s">
        <v>1510</v>
      </c>
      <c r="M1836" s="1">
        <v>1</v>
      </c>
    </row>
    <row r="1837" spans="1:13" ht="15.75" x14ac:dyDescent="0.3">
      <c r="A1837" s="1" t="s">
        <v>1262</v>
      </c>
      <c r="J1837" s="1" t="s">
        <v>1511</v>
      </c>
      <c r="K1837" s="1" t="s">
        <v>1509</v>
      </c>
      <c r="L1837" s="1" t="s">
        <v>1510</v>
      </c>
      <c r="M1837" s="1">
        <v>1</v>
      </c>
    </row>
    <row r="1838" spans="1:13" ht="15.75" x14ac:dyDescent="0.3">
      <c r="A1838" s="1" t="s">
        <v>1367</v>
      </c>
      <c r="J1838" s="1" t="s">
        <v>1511</v>
      </c>
      <c r="K1838" s="1" t="s">
        <v>1514</v>
      </c>
      <c r="L1838" s="1" t="s">
        <v>1513</v>
      </c>
      <c r="M1838" s="1">
        <v>12</v>
      </c>
    </row>
    <row r="1839" spans="1:13" ht="15.75" x14ac:dyDescent="0.3">
      <c r="A1839" s="1" t="s">
        <v>1367</v>
      </c>
      <c r="J1839" s="1" t="s">
        <v>1511</v>
      </c>
      <c r="K1839" s="1" t="s">
        <v>1514</v>
      </c>
      <c r="L1839" s="1" t="s">
        <v>1513</v>
      </c>
      <c r="M1839" s="1">
        <v>12</v>
      </c>
    </row>
    <row r="1840" spans="1:13" ht="15.75" x14ac:dyDescent="0.3">
      <c r="A1840" s="1" t="s">
        <v>1262</v>
      </c>
      <c r="J1840" s="1" t="s">
        <v>1511</v>
      </c>
      <c r="K1840" s="1" t="s">
        <v>1509</v>
      </c>
      <c r="L1840" s="1" t="s">
        <v>1510</v>
      </c>
      <c r="M1840" s="1">
        <v>1</v>
      </c>
    </row>
    <row r="1841" spans="1:13" ht="15.75" x14ac:dyDescent="0.3">
      <c r="A1841" s="1" t="s">
        <v>1367</v>
      </c>
      <c r="J1841" s="1" t="s">
        <v>1511</v>
      </c>
      <c r="K1841" s="1" t="s">
        <v>1509</v>
      </c>
      <c r="L1841" s="1" t="s">
        <v>1513</v>
      </c>
      <c r="M1841" s="1">
        <v>4</v>
      </c>
    </row>
    <row r="1842" spans="1:13" ht="15.75" x14ac:dyDescent="0.3">
      <c r="A1842" s="1" t="s">
        <v>1367</v>
      </c>
      <c r="J1842" s="1" t="s">
        <v>1511</v>
      </c>
      <c r="K1842" s="1" t="s">
        <v>1514</v>
      </c>
      <c r="L1842" s="1" t="s">
        <v>1513</v>
      </c>
      <c r="M1842" s="1">
        <v>12</v>
      </c>
    </row>
    <row r="1843" spans="1:13" ht="15.75" x14ac:dyDescent="0.3">
      <c r="A1843" s="1" t="s">
        <v>1391</v>
      </c>
      <c r="J1843" s="1" t="s">
        <v>1511</v>
      </c>
      <c r="K1843" s="1" t="s">
        <v>1509</v>
      </c>
      <c r="L1843" s="1" t="s">
        <v>1510</v>
      </c>
      <c r="M1843" s="1">
        <v>2</v>
      </c>
    </row>
    <row r="1844" spans="1:13" ht="15.75" x14ac:dyDescent="0.3">
      <c r="A1844" s="1" t="s">
        <v>1325</v>
      </c>
      <c r="J1844" s="1" t="s">
        <v>1511</v>
      </c>
      <c r="K1844" s="1" t="s">
        <v>1514</v>
      </c>
      <c r="L1844" s="1" t="s">
        <v>1513</v>
      </c>
      <c r="M1844" s="1">
        <v>4</v>
      </c>
    </row>
    <row r="1845" spans="1:13" ht="15.75" x14ac:dyDescent="0.3">
      <c r="A1845" s="1" t="s">
        <v>1290</v>
      </c>
      <c r="J1845" s="1" t="s">
        <v>1511</v>
      </c>
      <c r="K1845" s="1" t="s">
        <v>1509</v>
      </c>
      <c r="L1845" s="1" t="s">
        <v>1512</v>
      </c>
      <c r="M1845" s="1">
        <v>2</v>
      </c>
    </row>
    <row r="1846" spans="1:13" ht="15.75" x14ac:dyDescent="0.3">
      <c r="A1846" s="1" t="s">
        <v>1271</v>
      </c>
      <c r="J1846" s="1" t="s">
        <v>1511</v>
      </c>
      <c r="K1846" s="1" t="s">
        <v>1509</v>
      </c>
      <c r="L1846" s="1" t="s">
        <v>1512</v>
      </c>
      <c r="M1846" s="1">
        <v>5</v>
      </c>
    </row>
    <row r="1847" spans="1:13" ht="15.75" x14ac:dyDescent="0.3">
      <c r="A1847" s="1" t="s">
        <v>1281</v>
      </c>
      <c r="J1847" s="1" t="s">
        <v>1511</v>
      </c>
      <c r="K1847" s="1" t="s">
        <v>1514</v>
      </c>
      <c r="L1847" s="1" t="s">
        <v>1513</v>
      </c>
      <c r="M1847" s="1">
        <v>2</v>
      </c>
    </row>
    <row r="1848" spans="1:13" ht="15.75" x14ac:dyDescent="0.3">
      <c r="A1848" s="1" t="s">
        <v>1281</v>
      </c>
      <c r="J1848" s="1" t="s">
        <v>1511</v>
      </c>
      <c r="K1848" s="1" t="s">
        <v>1514</v>
      </c>
      <c r="L1848" s="1" t="s">
        <v>1513</v>
      </c>
      <c r="M1848" s="1">
        <v>7</v>
      </c>
    </row>
    <row r="1849" spans="1:13" ht="15.75" x14ac:dyDescent="0.3">
      <c r="A1849" s="1" t="s">
        <v>1281</v>
      </c>
      <c r="J1849" s="1" t="s">
        <v>1511</v>
      </c>
      <c r="K1849" s="1" t="s">
        <v>1514</v>
      </c>
      <c r="L1849" s="1" t="s">
        <v>1512</v>
      </c>
      <c r="M1849" s="1">
        <v>1</v>
      </c>
    </row>
    <row r="1850" spans="1:13" ht="15.75" x14ac:dyDescent="0.3">
      <c r="A1850" s="1" t="s">
        <v>1281</v>
      </c>
      <c r="J1850" s="1" t="s">
        <v>1511</v>
      </c>
      <c r="K1850" s="1" t="s">
        <v>1514</v>
      </c>
      <c r="L1850" s="1" t="s">
        <v>1510</v>
      </c>
      <c r="M1850" s="1">
        <v>8</v>
      </c>
    </row>
    <row r="1851" spans="1:13" ht="15.75" x14ac:dyDescent="0.3">
      <c r="A1851" s="1" t="s">
        <v>1281</v>
      </c>
      <c r="J1851" s="1" t="s">
        <v>1511</v>
      </c>
      <c r="K1851" s="1" t="s">
        <v>1514</v>
      </c>
      <c r="L1851" s="1" t="s">
        <v>1513</v>
      </c>
      <c r="M1851" s="1">
        <v>1</v>
      </c>
    </row>
    <row r="1852" spans="1:13" ht="15.75" x14ac:dyDescent="0.3">
      <c r="A1852" s="1" t="s">
        <v>1281</v>
      </c>
      <c r="J1852" s="1" t="s">
        <v>1511</v>
      </c>
      <c r="K1852" s="1" t="s">
        <v>1514</v>
      </c>
      <c r="L1852" s="1" t="s">
        <v>1510</v>
      </c>
      <c r="M1852" s="1">
        <v>27</v>
      </c>
    </row>
    <row r="1853" spans="1:13" ht="15.75" x14ac:dyDescent="0.3">
      <c r="A1853" s="1" t="s">
        <v>1271</v>
      </c>
      <c r="J1853" s="1" t="s">
        <v>1511</v>
      </c>
      <c r="K1853" s="1" t="s">
        <v>1509</v>
      </c>
      <c r="L1853" s="1" t="s">
        <v>1512</v>
      </c>
      <c r="M1853" s="1">
        <v>5</v>
      </c>
    </row>
    <row r="1854" spans="1:13" ht="15.75" x14ac:dyDescent="0.3">
      <c r="A1854" s="1" t="s">
        <v>1281</v>
      </c>
      <c r="J1854" s="1" t="s">
        <v>1511</v>
      </c>
      <c r="K1854" s="1" t="s">
        <v>1514</v>
      </c>
      <c r="L1854" s="1" t="s">
        <v>1510</v>
      </c>
      <c r="M1854" s="1">
        <v>2</v>
      </c>
    </row>
    <row r="1855" spans="1:13" ht="15.75" x14ac:dyDescent="0.3">
      <c r="A1855" s="1" t="s">
        <v>1374</v>
      </c>
      <c r="J1855" s="1" t="s">
        <v>1511</v>
      </c>
      <c r="K1855" s="1" t="s">
        <v>1509</v>
      </c>
      <c r="L1855" s="1" t="s">
        <v>1513</v>
      </c>
      <c r="M1855" s="1">
        <v>29</v>
      </c>
    </row>
    <row r="1856" spans="1:13" ht="15.75" x14ac:dyDescent="0.3">
      <c r="A1856" s="1" t="s">
        <v>1281</v>
      </c>
      <c r="J1856" s="1" t="s">
        <v>1511</v>
      </c>
      <c r="K1856" s="1" t="s">
        <v>1514</v>
      </c>
      <c r="L1856" s="1" t="s">
        <v>1510</v>
      </c>
      <c r="M1856" s="1">
        <v>12</v>
      </c>
    </row>
    <row r="1857" spans="1:13" ht="15.75" x14ac:dyDescent="0.3">
      <c r="A1857" s="1" t="s">
        <v>1293</v>
      </c>
      <c r="J1857" s="1" t="s">
        <v>1511</v>
      </c>
      <c r="K1857" s="1" t="s">
        <v>1509</v>
      </c>
      <c r="L1857" s="1" t="s">
        <v>1512</v>
      </c>
      <c r="M1857" s="1">
        <v>2</v>
      </c>
    </row>
    <row r="1858" spans="1:13" ht="15.75" x14ac:dyDescent="0.3">
      <c r="A1858" s="1" t="s">
        <v>1293</v>
      </c>
      <c r="J1858" s="1" t="s">
        <v>1511</v>
      </c>
      <c r="K1858" s="1" t="s">
        <v>1509</v>
      </c>
      <c r="L1858" s="1" t="s">
        <v>1512</v>
      </c>
      <c r="M1858" s="1">
        <v>3</v>
      </c>
    </row>
    <row r="1859" spans="1:13" ht="15.75" x14ac:dyDescent="0.3">
      <c r="A1859" s="1" t="s">
        <v>1271</v>
      </c>
      <c r="J1859" s="1" t="s">
        <v>1511</v>
      </c>
      <c r="K1859" s="1" t="s">
        <v>1509</v>
      </c>
      <c r="L1859" s="1" t="s">
        <v>1512</v>
      </c>
      <c r="M1859" s="1">
        <v>10</v>
      </c>
    </row>
    <row r="1860" spans="1:13" ht="15.75" x14ac:dyDescent="0.3">
      <c r="A1860" s="1" t="s">
        <v>1293</v>
      </c>
      <c r="J1860" s="1" t="s">
        <v>1511</v>
      </c>
      <c r="K1860" s="1" t="s">
        <v>1514</v>
      </c>
      <c r="L1860" s="1" t="s">
        <v>1513</v>
      </c>
      <c r="M1860" s="1">
        <v>5</v>
      </c>
    </row>
    <row r="1861" spans="1:13" ht="15.75" x14ac:dyDescent="0.3">
      <c r="A1861" s="1" t="s">
        <v>1267</v>
      </c>
      <c r="J1861" s="1" t="s">
        <v>1511</v>
      </c>
      <c r="K1861" s="1" t="s">
        <v>1509</v>
      </c>
      <c r="L1861" s="1" t="s">
        <v>1512</v>
      </c>
      <c r="M1861" s="1">
        <v>1</v>
      </c>
    </row>
    <row r="1862" spans="1:13" ht="15.75" x14ac:dyDescent="0.3">
      <c r="A1862" s="1" t="s">
        <v>1267</v>
      </c>
      <c r="J1862" s="1" t="s">
        <v>1511</v>
      </c>
      <c r="K1862" s="1" t="s">
        <v>1509</v>
      </c>
      <c r="L1862" s="1" t="s">
        <v>1512</v>
      </c>
      <c r="M1862" s="1">
        <v>1</v>
      </c>
    </row>
    <row r="1863" spans="1:13" ht="15.75" x14ac:dyDescent="0.3">
      <c r="A1863" s="1" t="s">
        <v>1267</v>
      </c>
      <c r="J1863" s="1" t="s">
        <v>1511</v>
      </c>
      <c r="K1863" s="1" t="s">
        <v>1509</v>
      </c>
      <c r="L1863" s="1" t="s">
        <v>1512</v>
      </c>
      <c r="M1863" s="1">
        <v>1</v>
      </c>
    </row>
    <row r="1864" spans="1:13" ht="15.75" x14ac:dyDescent="0.3">
      <c r="A1864" s="1" t="s">
        <v>1324</v>
      </c>
      <c r="J1864" s="1" t="s">
        <v>1511</v>
      </c>
      <c r="K1864" s="1" t="s">
        <v>1509</v>
      </c>
      <c r="L1864" s="1" t="s">
        <v>1512</v>
      </c>
      <c r="M1864" s="1">
        <v>1</v>
      </c>
    </row>
    <row r="1865" spans="1:13" ht="15.75" x14ac:dyDescent="0.3">
      <c r="A1865" s="1" t="s">
        <v>1324</v>
      </c>
      <c r="J1865" s="1" t="s">
        <v>1511</v>
      </c>
      <c r="K1865" s="1" t="s">
        <v>1509</v>
      </c>
      <c r="L1865" s="1" t="s">
        <v>1512</v>
      </c>
      <c r="M1865" s="1">
        <v>1</v>
      </c>
    </row>
    <row r="1866" spans="1:13" ht="15.75" x14ac:dyDescent="0.3">
      <c r="A1866" s="1" t="s">
        <v>1391</v>
      </c>
      <c r="J1866" s="1" t="s">
        <v>1511</v>
      </c>
      <c r="K1866" s="1" t="s">
        <v>1509</v>
      </c>
      <c r="L1866" s="1" t="s">
        <v>1510</v>
      </c>
      <c r="M1866" s="1">
        <v>2</v>
      </c>
    </row>
    <row r="1867" spans="1:13" ht="15.75" x14ac:dyDescent="0.3">
      <c r="A1867" s="1" t="s">
        <v>1392</v>
      </c>
      <c r="J1867" s="1" t="s">
        <v>1511</v>
      </c>
      <c r="K1867" s="1" t="s">
        <v>1509</v>
      </c>
      <c r="L1867" s="1" t="s">
        <v>1510</v>
      </c>
      <c r="M1867" s="1">
        <v>1</v>
      </c>
    </row>
    <row r="1868" spans="1:13" ht="15.75" x14ac:dyDescent="0.3">
      <c r="A1868" s="1" t="s">
        <v>1392</v>
      </c>
      <c r="J1868" s="1" t="s">
        <v>1511</v>
      </c>
      <c r="K1868" s="1" t="s">
        <v>1509</v>
      </c>
      <c r="L1868" s="1" t="s">
        <v>1510</v>
      </c>
      <c r="M1868" s="1">
        <v>2</v>
      </c>
    </row>
    <row r="1869" spans="1:13" ht="15.75" x14ac:dyDescent="0.3">
      <c r="A1869" s="1" t="s">
        <v>1392</v>
      </c>
      <c r="J1869" s="1" t="s">
        <v>1511</v>
      </c>
      <c r="K1869" s="1" t="s">
        <v>1509</v>
      </c>
      <c r="L1869" s="1" t="s">
        <v>1510</v>
      </c>
      <c r="M1869" s="1">
        <v>1</v>
      </c>
    </row>
    <row r="1870" spans="1:13" ht="15.75" x14ac:dyDescent="0.3">
      <c r="A1870" s="1" t="s">
        <v>1325</v>
      </c>
      <c r="J1870" s="1" t="s">
        <v>1511</v>
      </c>
      <c r="K1870" s="1" t="s">
        <v>1514</v>
      </c>
      <c r="L1870" s="1" t="s">
        <v>1513</v>
      </c>
      <c r="M1870" s="1">
        <v>2</v>
      </c>
    </row>
    <row r="1871" spans="1:13" ht="15.75" x14ac:dyDescent="0.3">
      <c r="A1871" s="1" t="s">
        <v>1392</v>
      </c>
      <c r="J1871" s="1" t="s">
        <v>1511</v>
      </c>
      <c r="K1871" s="1" t="s">
        <v>1509</v>
      </c>
      <c r="L1871" s="1" t="s">
        <v>1510</v>
      </c>
      <c r="M1871" s="1">
        <v>1</v>
      </c>
    </row>
    <row r="1872" spans="1:13" ht="15.75" x14ac:dyDescent="0.3">
      <c r="A1872" s="1" t="s">
        <v>1392</v>
      </c>
      <c r="J1872" s="1" t="s">
        <v>1511</v>
      </c>
      <c r="K1872" s="1" t="s">
        <v>1509</v>
      </c>
      <c r="L1872" s="1" t="s">
        <v>1510</v>
      </c>
      <c r="M1872" s="1">
        <v>1</v>
      </c>
    </row>
    <row r="1873" spans="1:13" ht="15.75" x14ac:dyDescent="0.3">
      <c r="A1873" s="1" t="s">
        <v>835</v>
      </c>
      <c r="J1873" s="1" t="s">
        <v>1511</v>
      </c>
      <c r="K1873" s="1" t="s">
        <v>1509</v>
      </c>
      <c r="L1873" s="1" t="s">
        <v>1512</v>
      </c>
      <c r="M1873" s="1">
        <v>2</v>
      </c>
    </row>
    <row r="1874" spans="1:13" ht="15.75" x14ac:dyDescent="0.3">
      <c r="A1874" s="1" t="s">
        <v>835</v>
      </c>
      <c r="J1874" s="1" t="s">
        <v>1511</v>
      </c>
      <c r="K1874" s="1" t="s">
        <v>1509</v>
      </c>
      <c r="L1874" s="1" t="s">
        <v>1512</v>
      </c>
      <c r="M1874" s="1">
        <v>4</v>
      </c>
    </row>
    <row r="1875" spans="1:13" ht="15.75" x14ac:dyDescent="0.3">
      <c r="A1875" s="1" t="s">
        <v>1392</v>
      </c>
      <c r="J1875" s="1" t="s">
        <v>1511</v>
      </c>
      <c r="K1875" s="1" t="s">
        <v>1509</v>
      </c>
      <c r="L1875" s="1" t="s">
        <v>1510</v>
      </c>
      <c r="M1875" s="1">
        <v>1</v>
      </c>
    </row>
    <row r="1876" spans="1:13" ht="15.75" x14ac:dyDescent="0.3">
      <c r="A1876" s="1" t="s">
        <v>1392</v>
      </c>
      <c r="J1876" s="1" t="s">
        <v>1511</v>
      </c>
      <c r="K1876" s="1" t="s">
        <v>1509</v>
      </c>
      <c r="L1876" s="1" t="s">
        <v>1510</v>
      </c>
      <c r="M1876" s="1">
        <v>1</v>
      </c>
    </row>
    <row r="1877" spans="1:13" ht="15.75" x14ac:dyDescent="0.3">
      <c r="A1877" s="1" t="s">
        <v>835</v>
      </c>
      <c r="J1877" s="1" t="s">
        <v>1511</v>
      </c>
      <c r="K1877" s="1" t="s">
        <v>1509</v>
      </c>
      <c r="L1877" s="1" t="s">
        <v>1512</v>
      </c>
      <c r="M1877" s="1">
        <v>4</v>
      </c>
    </row>
    <row r="1878" spans="1:13" ht="15.75" x14ac:dyDescent="0.3">
      <c r="A1878" s="1" t="s">
        <v>835</v>
      </c>
      <c r="J1878" s="1" t="s">
        <v>1511</v>
      </c>
      <c r="K1878" s="1" t="s">
        <v>1509</v>
      </c>
      <c r="L1878" s="1" t="s">
        <v>1512</v>
      </c>
      <c r="M1878" s="1">
        <v>2</v>
      </c>
    </row>
    <row r="1879" spans="1:13" ht="15.75" x14ac:dyDescent="0.3">
      <c r="A1879" s="1" t="s">
        <v>835</v>
      </c>
      <c r="J1879" s="1" t="s">
        <v>1511</v>
      </c>
      <c r="K1879" s="1" t="s">
        <v>1509</v>
      </c>
      <c r="L1879" s="1" t="s">
        <v>1512</v>
      </c>
      <c r="M1879" s="1">
        <v>4</v>
      </c>
    </row>
    <row r="1880" spans="1:13" ht="15.75" x14ac:dyDescent="0.3">
      <c r="A1880" s="1" t="s">
        <v>1271</v>
      </c>
      <c r="J1880" s="1" t="s">
        <v>1511</v>
      </c>
      <c r="K1880" s="1" t="s">
        <v>1509</v>
      </c>
      <c r="L1880" s="1" t="s">
        <v>1512</v>
      </c>
      <c r="M1880" s="1">
        <v>7</v>
      </c>
    </row>
    <row r="1881" spans="1:13" ht="15.75" x14ac:dyDescent="0.3">
      <c r="A1881" s="1" t="s">
        <v>1267</v>
      </c>
      <c r="J1881" s="1" t="s">
        <v>1511</v>
      </c>
      <c r="K1881" s="1" t="s">
        <v>1509</v>
      </c>
      <c r="L1881" s="1" t="s">
        <v>1512</v>
      </c>
      <c r="M1881" s="1">
        <v>1</v>
      </c>
    </row>
    <row r="1882" spans="1:13" ht="15.75" x14ac:dyDescent="0.3">
      <c r="A1882" s="1" t="s">
        <v>1267</v>
      </c>
      <c r="J1882" s="1" t="s">
        <v>1511</v>
      </c>
      <c r="K1882" s="1" t="s">
        <v>1509</v>
      </c>
      <c r="L1882" s="1" t="s">
        <v>1512</v>
      </c>
      <c r="M1882" s="1">
        <v>1</v>
      </c>
    </row>
    <row r="1883" spans="1:13" ht="15.75" x14ac:dyDescent="0.3">
      <c r="A1883" s="1" t="s">
        <v>1283</v>
      </c>
      <c r="J1883" s="1" t="s">
        <v>1508</v>
      </c>
      <c r="K1883" s="1" t="s">
        <v>1514</v>
      </c>
      <c r="L1883" s="1" t="s">
        <v>1510</v>
      </c>
      <c r="M1883" s="1">
        <v>1</v>
      </c>
    </row>
    <row r="1884" spans="1:13" ht="15.75" x14ac:dyDescent="0.3">
      <c r="A1884" s="1" t="s">
        <v>1269</v>
      </c>
      <c r="J1884" s="1" t="s">
        <v>1508</v>
      </c>
      <c r="K1884" s="1" t="s">
        <v>1509</v>
      </c>
      <c r="L1884" s="1" t="s">
        <v>1512</v>
      </c>
      <c r="M1884" s="1">
        <v>1</v>
      </c>
    </row>
    <row r="1885" spans="1:13" ht="15.75" x14ac:dyDescent="0.3">
      <c r="A1885" s="1" t="s">
        <v>1294</v>
      </c>
      <c r="J1885" s="1" t="s">
        <v>1511</v>
      </c>
      <c r="K1885" s="1" t="s">
        <v>1514</v>
      </c>
      <c r="L1885" s="1" t="s">
        <v>1512</v>
      </c>
      <c r="M1885" s="1">
        <v>3</v>
      </c>
    </row>
    <row r="1886" spans="1:13" ht="15.75" x14ac:dyDescent="0.3">
      <c r="A1886" s="1" t="s">
        <v>1269</v>
      </c>
      <c r="J1886" s="1" t="s">
        <v>1508</v>
      </c>
      <c r="K1886" s="1" t="s">
        <v>1509</v>
      </c>
      <c r="L1886" s="1" t="s">
        <v>1512</v>
      </c>
      <c r="M1886" s="1">
        <v>1</v>
      </c>
    </row>
    <row r="1887" spans="1:13" ht="15.75" x14ac:dyDescent="0.3">
      <c r="A1887" s="1" t="s">
        <v>1274</v>
      </c>
      <c r="J1887" s="1" t="s">
        <v>1511</v>
      </c>
      <c r="K1887" s="1" t="s">
        <v>1509</v>
      </c>
      <c r="L1887" s="1" t="s">
        <v>1510</v>
      </c>
      <c r="M1887" s="1">
        <v>1</v>
      </c>
    </row>
    <row r="1888" spans="1:13" ht="15.75" x14ac:dyDescent="0.3">
      <c r="A1888" s="1" t="s">
        <v>1274</v>
      </c>
      <c r="J1888" s="1" t="s">
        <v>1511</v>
      </c>
      <c r="K1888" s="1" t="s">
        <v>1509</v>
      </c>
      <c r="L1888" s="1" t="s">
        <v>1510</v>
      </c>
      <c r="M1888" s="1">
        <v>1</v>
      </c>
    </row>
    <row r="1889" spans="1:13" ht="15.75" x14ac:dyDescent="0.3">
      <c r="A1889" s="1" t="s">
        <v>1274</v>
      </c>
      <c r="J1889" s="1" t="s">
        <v>1511</v>
      </c>
      <c r="K1889" s="1" t="s">
        <v>1509</v>
      </c>
      <c r="L1889" s="1" t="s">
        <v>1510</v>
      </c>
      <c r="M1889" s="1">
        <v>1</v>
      </c>
    </row>
    <row r="1890" spans="1:13" ht="15.75" x14ac:dyDescent="0.3">
      <c r="A1890" s="1" t="s">
        <v>1274</v>
      </c>
      <c r="J1890" s="1" t="s">
        <v>1511</v>
      </c>
      <c r="K1890" s="1" t="s">
        <v>1509</v>
      </c>
      <c r="L1890" s="1" t="s">
        <v>1510</v>
      </c>
      <c r="M1890" s="1">
        <v>1</v>
      </c>
    </row>
    <row r="1891" spans="1:13" ht="15.75" x14ac:dyDescent="0.3">
      <c r="A1891" s="1" t="s">
        <v>1274</v>
      </c>
      <c r="J1891" s="1" t="s">
        <v>1511</v>
      </c>
      <c r="K1891" s="1" t="s">
        <v>1509</v>
      </c>
      <c r="L1891" s="1" t="s">
        <v>1510</v>
      </c>
      <c r="M1891" s="1">
        <v>1</v>
      </c>
    </row>
    <row r="1892" spans="1:13" ht="15.75" x14ac:dyDescent="0.3">
      <c r="A1892" s="1" t="s">
        <v>1274</v>
      </c>
      <c r="J1892" s="1" t="s">
        <v>1511</v>
      </c>
      <c r="K1892" s="1" t="s">
        <v>1509</v>
      </c>
      <c r="L1892" s="1" t="s">
        <v>1510</v>
      </c>
      <c r="M1892" s="1">
        <v>1</v>
      </c>
    </row>
    <row r="1893" spans="1:13" ht="15.75" x14ac:dyDescent="0.3">
      <c r="A1893" s="1" t="s">
        <v>1325</v>
      </c>
      <c r="J1893" s="1" t="s">
        <v>1511</v>
      </c>
      <c r="K1893" s="1" t="s">
        <v>1514</v>
      </c>
      <c r="L1893" s="1" t="s">
        <v>1513</v>
      </c>
      <c r="M1893" s="1">
        <v>1</v>
      </c>
    </row>
    <row r="1894" spans="1:13" ht="15.75" x14ac:dyDescent="0.3">
      <c r="A1894" s="1" t="s">
        <v>1274</v>
      </c>
      <c r="J1894" s="1" t="s">
        <v>1511</v>
      </c>
      <c r="K1894" s="1" t="s">
        <v>1509</v>
      </c>
      <c r="L1894" s="1" t="s">
        <v>1510</v>
      </c>
      <c r="M1894" s="1">
        <v>1</v>
      </c>
    </row>
    <row r="1895" spans="1:13" ht="15.75" x14ac:dyDescent="0.3">
      <c r="A1895" s="1" t="s">
        <v>1274</v>
      </c>
      <c r="J1895" s="1" t="s">
        <v>1511</v>
      </c>
      <c r="K1895" s="1" t="s">
        <v>1509</v>
      </c>
      <c r="L1895" s="1" t="s">
        <v>1510</v>
      </c>
      <c r="M1895" s="1">
        <v>1</v>
      </c>
    </row>
    <row r="1896" spans="1:13" ht="15.75" x14ac:dyDescent="0.3">
      <c r="A1896" s="1" t="s">
        <v>1274</v>
      </c>
      <c r="J1896" s="1" t="s">
        <v>1511</v>
      </c>
      <c r="K1896" s="1" t="s">
        <v>1509</v>
      </c>
      <c r="L1896" s="1" t="s">
        <v>1510</v>
      </c>
      <c r="M1896" s="1">
        <v>1</v>
      </c>
    </row>
    <row r="1897" spans="1:13" ht="15.75" x14ac:dyDescent="0.3">
      <c r="A1897" s="1" t="s">
        <v>1274</v>
      </c>
      <c r="J1897" s="1" t="s">
        <v>1511</v>
      </c>
      <c r="K1897" s="1" t="s">
        <v>1509</v>
      </c>
      <c r="L1897" s="1" t="s">
        <v>1510</v>
      </c>
      <c r="M1897" s="1">
        <v>1</v>
      </c>
    </row>
    <row r="1898" spans="1:13" ht="15.75" x14ac:dyDescent="0.3">
      <c r="A1898" s="1" t="s">
        <v>1274</v>
      </c>
      <c r="J1898" s="1" t="s">
        <v>1511</v>
      </c>
      <c r="K1898" s="1" t="s">
        <v>1509</v>
      </c>
      <c r="L1898" s="1" t="s">
        <v>1510</v>
      </c>
      <c r="M1898" s="1">
        <v>1</v>
      </c>
    </row>
    <row r="1899" spans="1:13" ht="15.75" x14ac:dyDescent="0.3">
      <c r="A1899" s="1" t="s">
        <v>1275</v>
      </c>
      <c r="J1899" s="1" t="s">
        <v>1511</v>
      </c>
      <c r="K1899" s="1" t="s">
        <v>1509</v>
      </c>
      <c r="L1899" s="1" t="s">
        <v>1512</v>
      </c>
      <c r="M1899" s="1">
        <v>2</v>
      </c>
    </row>
    <row r="1900" spans="1:13" ht="15.75" x14ac:dyDescent="0.3">
      <c r="A1900" s="1" t="s">
        <v>1274</v>
      </c>
      <c r="J1900" s="1" t="s">
        <v>1511</v>
      </c>
      <c r="K1900" s="1" t="s">
        <v>1509</v>
      </c>
      <c r="L1900" s="1" t="s">
        <v>1510</v>
      </c>
      <c r="M1900" s="1">
        <v>1</v>
      </c>
    </row>
    <row r="1901" spans="1:13" ht="15.75" x14ac:dyDescent="0.3">
      <c r="A1901" s="1" t="s">
        <v>1274</v>
      </c>
      <c r="J1901" s="1" t="s">
        <v>1511</v>
      </c>
      <c r="K1901" s="1" t="s">
        <v>1509</v>
      </c>
      <c r="L1901" s="1" t="s">
        <v>1510</v>
      </c>
      <c r="M1901" s="1">
        <v>1</v>
      </c>
    </row>
    <row r="1902" spans="1:13" ht="15.75" x14ac:dyDescent="0.3">
      <c r="A1902" s="1" t="s">
        <v>1393</v>
      </c>
      <c r="J1902" s="1" t="s">
        <v>1508</v>
      </c>
      <c r="K1902" s="1" t="s">
        <v>1509</v>
      </c>
      <c r="L1902" s="1" t="s">
        <v>1512</v>
      </c>
      <c r="M1902" s="1">
        <v>2</v>
      </c>
    </row>
    <row r="1903" spans="1:13" ht="15.75" x14ac:dyDescent="0.3">
      <c r="A1903" s="1" t="s">
        <v>1268</v>
      </c>
      <c r="J1903" s="1" t="s">
        <v>1511</v>
      </c>
      <c r="K1903" s="1" t="s">
        <v>1514</v>
      </c>
      <c r="L1903" s="1" t="s">
        <v>1513</v>
      </c>
      <c r="M1903" s="1">
        <v>13</v>
      </c>
    </row>
    <row r="1904" spans="1:13" ht="15.75" x14ac:dyDescent="0.3">
      <c r="A1904" s="1" t="s">
        <v>1265</v>
      </c>
      <c r="J1904" s="1" t="s">
        <v>1511</v>
      </c>
      <c r="K1904" s="1" t="s">
        <v>1509</v>
      </c>
      <c r="L1904" s="1" t="s">
        <v>1510</v>
      </c>
      <c r="M1904" s="1">
        <v>8</v>
      </c>
    </row>
    <row r="1905" spans="1:13" ht="15.75" x14ac:dyDescent="0.3">
      <c r="A1905" s="1" t="s">
        <v>1265</v>
      </c>
      <c r="J1905" s="1" t="s">
        <v>1511</v>
      </c>
      <c r="K1905" s="1" t="s">
        <v>1509</v>
      </c>
      <c r="L1905" s="1" t="s">
        <v>1510</v>
      </c>
      <c r="M1905" s="1">
        <v>8</v>
      </c>
    </row>
    <row r="1906" spans="1:13" ht="15.75" x14ac:dyDescent="0.3">
      <c r="A1906" s="1" t="s">
        <v>1291</v>
      </c>
      <c r="J1906" s="1" t="s">
        <v>1511</v>
      </c>
      <c r="K1906" s="1" t="s">
        <v>1509</v>
      </c>
      <c r="L1906" s="1" t="s">
        <v>1512</v>
      </c>
      <c r="M1906" s="1">
        <v>11</v>
      </c>
    </row>
    <row r="1907" spans="1:13" ht="15.75" x14ac:dyDescent="0.3">
      <c r="A1907" s="1" t="s">
        <v>1290</v>
      </c>
      <c r="J1907" s="1" t="s">
        <v>1511</v>
      </c>
      <c r="K1907" s="1" t="s">
        <v>1509</v>
      </c>
      <c r="L1907" s="1" t="s">
        <v>1512</v>
      </c>
      <c r="M1907" s="1">
        <v>7</v>
      </c>
    </row>
    <row r="1908" spans="1:13" ht="15.75" x14ac:dyDescent="0.3">
      <c r="A1908" s="1" t="s">
        <v>1394</v>
      </c>
      <c r="J1908" s="1" t="s">
        <v>1508</v>
      </c>
      <c r="K1908" s="1" t="s">
        <v>1509</v>
      </c>
      <c r="L1908" s="1" t="s">
        <v>1513</v>
      </c>
      <c r="M1908" s="1">
        <v>3</v>
      </c>
    </row>
    <row r="1909" spans="1:13" ht="15.75" x14ac:dyDescent="0.3">
      <c r="A1909" s="1" t="s">
        <v>835</v>
      </c>
      <c r="J1909" s="1" t="s">
        <v>1511</v>
      </c>
      <c r="K1909" s="1" t="s">
        <v>1509</v>
      </c>
      <c r="L1909" s="1" t="s">
        <v>1512</v>
      </c>
      <c r="M1909" s="1">
        <v>5</v>
      </c>
    </row>
    <row r="1910" spans="1:13" ht="15.75" x14ac:dyDescent="0.3">
      <c r="A1910" s="1" t="s">
        <v>835</v>
      </c>
      <c r="J1910" s="1" t="s">
        <v>1511</v>
      </c>
      <c r="K1910" s="1" t="s">
        <v>1509</v>
      </c>
      <c r="L1910" s="1" t="s">
        <v>1512</v>
      </c>
      <c r="M1910" s="1">
        <v>4</v>
      </c>
    </row>
    <row r="1911" spans="1:13" ht="15.75" x14ac:dyDescent="0.3">
      <c r="A1911" s="1" t="s">
        <v>1345</v>
      </c>
      <c r="J1911" s="1" t="s">
        <v>1511</v>
      </c>
      <c r="K1911" s="1" t="s">
        <v>1509</v>
      </c>
      <c r="L1911" s="1" t="s">
        <v>1512</v>
      </c>
      <c r="M1911" s="1">
        <v>3</v>
      </c>
    </row>
    <row r="1912" spans="1:13" ht="15.75" x14ac:dyDescent="0.3">
      <c r="A1912" s="1" t="s">
        <v>1350</v>
      </c>
      <c r="J1912" s="1" t="s">
        <v>1508</v>
      </c>
      <c r="K1912" s="1" t="s">
        <v>1509</v>
      </c>
      <c r="L1912" s="1" t="s">
        <v>1512</v>
      </c>
      <c r="M1912" s="1">
        <v>29</v>
      </c>
    </row>
    <row r="1913" spans="1:13" ht="15.75" x14ac:dyDescent="0.3">
      <c r="A1913" s="1" t="s">
        <v>1395</v>
      </c>
      <c r="J1913" s="1" t="s">
        <v>1511</v>
      </c>
      <c r="K1913" s="1" t="s">
        <v>1509</v>
      </c>
      <c r="L1913" s="1" t="s">
        <v>1512</v>
      </c>
      <c r="M1913" s="1">
        <v>1</v>
      </c>
    </row>
    <row r="1914" spans="1:13" ht="15.75" x14ac:dyDescent="0.3">
      <c r="A1914" s="1" t="s">
        <v>1395</v>
      </c>
      <c r="J1914" s="1" t="s">
        <v>1511</v>
      </c>
      <c r="K1914" s="1" t="s">
        <v>1509</v>
      </c>
      <c r="L1914" s="1" t="s">
        <v>1512</v>
      </c>
      <c r="M1914" s="1">
        <v>1</v>
      </c>
    </row>
    <row r="1915" spans="1:13" ht="15.75" x14ac:dyDescent="0.3">
      <c r="A1915" s="1" t="s">
        <v>1282</v>
      </c>
      <c r="J1915" s="1" t="s">
        <v>1511</v>
      </c>
      <c r="K1915" s="1" t="s">
        <v>1509</v>
      </c>
      <c r="L1915" s="1" t="s">
        <v>1512</v>
      </c>
      <c r="M1915" s="1">
        <v>8</v>
      </c>
    </row>
    <row r="1916" spans="1:13" ht="15.75" x14ac:dyDescent="0.3">
      <c r="A1916" s="1" t="s">
        <v>1282</v>
      </c>
      <c r="J1916" s="1" t="s">
        <v>1511</v>
      </c>
      <c r="K1916" s="1" t="s">
        <v>1509</v>
      </c>
      <c r="L1916" s="1" t="s">
        <v>1512</v>
      </c>
      <c r="M1916" s="1">
        <v>7</v>
      </c>
    </row>
    <row r="1917" spans="1:13" ht="15.75" x14ac:dyDescent="0.3">
      <c r="A1917" s="1" t="s">
        <v>835</v>
      </c>
      <c r="J1917" s="1" t="s">
        <v>1511</v>
      </c>
      <c r="K1917" s="1" t="s">
        <v>1509</v>
      </c>
      <c r="L1917" s="1" t="s">
        <v>1512</v>
      </c>
      <c r="M1917" s="1">
        <v>4</v>
      </c>
    </row>
    <row r="1918" spans="1:13" ht="15.75" x14ac:dyDescent="0.3">
      <c r="A1918" s="1" t="s">
        <v>1282</v>
      </c>
      <c r="J1918" s="1" t="s">
        <v>1511</v>
      </c>
      <c r="K1918" s="1" t="s">
        <v>1509</v>
      </c>
      <c r="L1918" s="1" t="s">
        <v>1512</v>
      </c>
      <c r="M1918" s="1">
        <v>4</v>
      </c>
    </row>
    <row r="1919" spans="1:13" ht="15.75" x14ac:dyDescent="0.3">
      <c r="A1919" s="1" t="s">
        <v>1318</v>
      </c>
      <c r="J1919" s="1" t="s">
        <v>1511</v>
      </c>
      <c r="K1919" s="1" t="s">
        <v>1509</v>
      </c>
      <c r="L1919" s="1" t="s">
        <v>1512</v>
      </c>
      <c r="M1919" s="1">
        <v>2</v>
      </c>
    </row>
    <row r="1920" spans="1:13" ht="15.75" x14ac:dyDescent="0.3">
      <c r="A1920" s="1" t="s">
        <v>1282</v>
      </c>
      <c r="J1920" s="1" t="s">
        <v>1511</v>
      </c>
      <c r="K1920" s="1" t="s">
        <v>1509</v>
      </c>
      <c r="L1920" s="1" t="s">
        <v>1512</v>
      </c>
      <c r="M1920" s="1">
        <v>10</v>
      </c>
    </row>
    <row r="1921" spans="1:13" ht="15.75" x14ac:dyDescent="0.3">
      <c r="A1921" s="1" t="s">
        <v>1345</v>
      </c>
      <c r="J1921" s="1" t="s">
        <v>1511</v>
      </c>
      <c r="K1921" s="1" t="s">
        <v>1509</v>
      </c>
      <c r="L1921" s="1" t="s">
        <v>1512</v>
      </c>
      <c r="M1921" s="1">
        <v>2</v>
      </c>
    </row>
    <row r="1922" spans="1:13" ht="15.75" x14ac:dyDescent="0.3">
      <c r="A1922" s="1" t="s">
        <v>1360</v>
      </c>
      <c r="J1922" s="1" t="s">
        <v>1508</v>
      </c>
      <c r="K1922" s="1" t="s">
        <v>1509</v>
      </c>
      <c r="L1922" s="1" t="s">
        <v>1512</v>
      </c>
      <c r="M1922" s="1">
        <v>31</v>
      </c>
    </row>
    <row r="1923" spans="1:13" ht="15.75" x14ac:dyDescent="0.3">
      <c r="A1923" s="1" t="s">
        <v>1360</v>
      </c>
      <c r="J1923" s="1" t="s">
        <v>1508</v>
      </c>
      <c r="K1923" s="1" t="s">
        <v>1509</v>
      </c>
      <c r="L1923" s="1" t="s">
        <v>1512</v>
      </c>
      <c r="M1923" s="1">
        <v>5</v>
      </c>
    </row>
    <row r="1924" spans="1:13" ht="15.75" x14ac:dyDescent="0.3">
      <c r="A1924" s="1" t="s">
        <v>1360</v>
      </c>
      <c r="J1924" s="1" t="s">
        <v>1508</v>
      </c>
      <c r="K1924" s="1" t="s">
        <v>1509</v>
      </c>
      <c r="L1924" s="1" t="s">
        <v>1512</v>
      </c>
      <c r="M1924" s="1">
        <v>6</v>
      </c>
    </row>
    <row r="1925" spans="1:13" ht="15.75" x14ac:dyDescent="0.3">
      <c r="A1925" s="1" t="s">
        <v>1283</v>
      </c>
      <c r="J1925" s="1" t="s">
        <v>1508</v>
      </c>
      <c r="K1925" s="1" t="s">
        <v>1514</v>
      </c>
      <c r="L1925" s="1" t="s">
        <v>1510</v>
      </c>
      <c r="M1925" s="1">
        <v>1</v>
      </c>
    </row>
    <row r="1926" spans="1:13" ht="15.75" x14ac:dyDescent="0.3">
      <c r="A1926" s="1" t="s">
        <v>1360</v>
      </c>
      <c r="J1926" s="1" t="s">
        <v>1508</v>
      </c>
      <c r="K1926" s="1" t="s">
        <v>1509</v>
      </c>
      <c r="L1926" s="1" t="s">
        <v>1512</v>
      </c>
      <c r="M1926" s="1">
        <v>10</v>
      </c>
    </row>
    <row r="1927" spans="1:13" ht="15.75" x14ac:dyDescent="0.3">
      <c r="A1927" s="1" t="s">
        <v>1360</v>
      </c>
      <c r="J1927" s="1" t="s">
        <v>1508</v>
      </c>
      <c r="K1927" s="1" t="s">
        <v>1509</v>
      </c>
      <c r="L1927" s="1" t="s">
        <v>1512</v>
      </c>
      <c r="M1927" s="1">
        <v>4</v>
      </c>
    </row>
    <row r="1928" spans="1:13" ht="15.75" x14ac:dyDescent="0.3">
      <c r="A1928" s="1" t="s">
        <v>1275</v>
      </c>
      <c r="J1928" s="1" t="s">
        <v>1511</v>
      </c>
      <c r="K1928" s="1" t="s">
        <v>1509</v>
      </c>
      <c r="L1928" s="1" t="s">
        <v>1512</v>
      </c>
      <c r="M1928" s="1">
        <v>1</v>
      </c>
    </row>
    <row r="1929" spans="1:13" ht="15.75" x14ac:dyDescent="0.3">
      <c r="A1929" s="1" t="s">
        <v>1275</v>
      </c>
      <c r="J1929" s="1" t="s">
        <v>1511</v>
      </c>
      <c r="K1929" s="1" t="s">
        <v>1509</v>
      </c>
      <c r="L1929" s="1" t="s">
        <v>1512</v>
      </c>
      <c r="M1929" s="1">
        <v>1</v>
      </c>
    </row>
    <row r="1930" spans="1:13" ht="15.75" x14ac:dyDescent="0.3">
      <c r="A1930" s="1" t="s">
        <v>1275</v>
      </c>
      <c r="J1930" s="1" t="s">
        <v>1511</v>
      </c>
      <c r="K1930" s="1" t="s">
        <v>1509</v>
      </c>
      <c r="L1930" s="1" t="s">
        <v>1512</v>
      </c>
      <c r="M1930" s="1">
        <v>1</v>
      </c>
    </row>
    <row r="1931" spans="1:13" ht="15.75" x14ac:dyDescent="0.3">
      <c r="A1931" s="1" t="s">
        <v>1275</v>
      </c>
      <c r="J1931" s="1" t="s">
        <v>1511</v>
      </c>
      <c r="K1931" s="1" t="s">
        <v>1509</v>
      </c>
      <c r="L1931" s="1" t="s">
        <v>1512</v>
      </c>
      <c r="M1931" s="1">
        <v>1</v>
      </c>
    </row>
    <row r="1932" spans="1:13" ht="15.75" x14ac:dyDescent="0.3">
      <c r="A1932" s="1" t="s">
        <v>1262</v>
      </c>
      <c r="J1932" s="1" t="s">
        <v>1511</v>
      </c>
      <c r="K1932" s="1" t="s">
        <v>1509</v>
      </c>
      <c r="L1932" s="1" t="s">
        <v>1512</v>
      </c>
      <c r="M1932" s="1">
        <v>1</v>
      </c>
    </row>
    <row r="1933" spans="1:13" ht="15.75" x14ac:dyDescent="0.3">
      <c r="A1933" s="1" t="s">
        <v>1295</v>
      </c>
      <c r="J1933" s="1" t="s">
        <v>1511</v>
      </c>
      <c r="K1933" s="1" t="s">
        <v>1509</v>
      </c>
      <c r="L1933" s="1" t="s">
        <v>1512</v>
      </c>
      <c r="M1933" s="1">
        <v>2</v>
      </c>
    </row>
    <row r="1934" spans="1:13" ht="15.75" x14ac:dyDescent="0.3">
      <c r="A1934" s="1" t="s">
        <v>1262</v>
      </c>
      <c r="J1934" s="1" t="s">
        <v>1511</v>
      </c>
      <c r="K1934" s="1" t="s">
        <v>1509</v>
      </c>
      <c r="L1934" s="1" t="s">
        <v>1512</v>
      </c>
      <c r="M1934" s="1">
        <v>1</v>
      </c>
    </row>
    <row r="1935" spans="1:13" ht="15.75" x14ac:dyDescent="0.3">
      <c r="A1935" s="1" t="s">
        <v>1275</v>
      </c>
      <c r="J1935" s="1" t="s">
        <v>1511</v>
      </c>
      <c r="K1935" s="1" t="s">
        <v>1509</v>
      </c>
      <c r="L1935" s="1" t="s">
        <v>1512</v>
      </c>
      <c r="M1935" s="1">
        <v>1</v>
      </c>
    </row>
    <row r="1936" spans="1:13" ht="15.75" x14ac:dyDescent="0.3">
      <c r="A1936" s="1" t="s">
        <v>1262</v>
      </c>
      <c r="J1936" s="1" t="s">
        <v>1511</v>
      </c>
      <c r="K1936" s="1" t="s">
        <v>1509</v>
      </c>
      <c r="L1936" s="1" t="s">
        <v>1512</v>
      </c>
      <c r="M1936" s="1">
        <v>1</v>
      </c>
    </row>
    <row r="1937" spans="1:13" ht="15.75" x14ac:dyDescent="0.3">
      <c r="A1937" s="1" t="s">
        <v>1262</v>
      </c>
      <c r="J1937" s="1" t="s">
        <v>1511</v>
      </c>
      <c r="K1937" s="1" t="s">
        <v>1509</v>
      </c>
      <c r="L1937" s="1" t="s">
        <v>1512</v>
      </c>
      <c r="M1937" s="1">
        <v>1</v>
      </c>
    </row>
    <row r="1938" spans="1:13" ht="15.75" x14ac:dyDescent="0.3">
      <c r="A1938" s="1" t="s">
        <v>1341</v>
      </c>
      <c r="J1938" s="1" t="s">
        <v>1511</v>
      </c>
      <c r="K1938" s="1" t="s">
        <v>1509</v>
      </c>
      <c r="L1938" s="1" t="s">
        <v>1512</v>
      </c>
      <c r="M1938" s="1">
        <v>18</v>
      </c>
    </row>
    <row r="1939" spans="1:13" ht="15.75" x14ac:dyDescent="0.3">
      <c r="A1939" s="1" t="s">
        <v>1273</v>
      </c>
      <c r="J1939" s="1" t="s">
        <v>1511</v>
      </c>
      <c r="K1939" s="1" t="s">
        <v>1509</v>
      </c>
      <c r="L1939" s="1" t="s">
        <v>1512</v>
      </c>
      <c r="M1939" s="1">
        <v>3</v>
      </c>
    </row>
    <row r="1940" spans="1:13" ht="15.75" x14ac:dyDescent="0.3">
      <c r="A1940" s="1" t="s">
        <v>1275</v>
      </c>
      <c r="J1940" s="1" t="s">
        <v>1511</v>
      </c>
      <c r="K1940" s="1" t="s">
        <v>1509</v>
      </c>
      <c r="L1940" s="1" t="s">
        <v>1512</v>
      </c>
      <c r="M1940" s="1">
        <v>1</v>
      </c>
    </row>
    <row r="1941" spans="1:13" ht="15.75" x14ac:dyDescent="0.3">
      <c r="A1941" s="1" t="s">
        <v>1262</v>
      </c>
      <c r="J1941" s="1" t="s">
        <v>1511</v>
      </c>
      <c r="K1941" s="1" t="s">
        <v>1509</v>
      </c>
      <c r="L1941" s="1" t="s">
        <v>1512</v>
      </c>
      <c r="M1941" s="1">
        <v>1</v>
      </c>
    </row>
    <row r="1942" spans="1:13" ht="15.75" x14ac:dyDescent="0.3">
      <c r="A1942" s="1" t="s">
        <v>1262</v>
      </c>
      <c r="J1942" s="1" t="s">
        <v>1511</v>
      </c>
      <c r="K1942" s="1" t="s">
        <v>1509</v>
      </c>
      <c r="L1942" s="1" t="s">
        <v>1512</v>
      </c>
      <c r="M1942" s="1">
        <v>1</v>
      </c>
    </row>
    <row r="1943" spans="1:13" ht="15.75" x14ac:dyDescent="0.3">
      <c r="A1943" s="1" t="s">
        <v>1319</v>
      </c>
      <c r="J1943" s="1" t="s">
        <v>1511</v>
      </c>
      <c r="K1943" s="1" t="s">
        <v>1509</v>
      </c>
      <c r="L1943" s="1" t="s">
        <v>1512</v>
      </c>
      <c r="M1943" s="1">
        <v>2</v>
      </c>
    </row>
    <row r="1944" spans="1:13" ht="15.75" x14ac:dyDescent="0.3">
      <c r="A1944" s="1" t="s">
        <v>1262</v>
      </c>
      <c r="J1944" s="1" t="s">
        <v>1511</v>
      </c>
      <c r="K1944" s="1" t="s">
        <v>1509</v>
      </c>
      <c r="L1944" s="1" t="s">
        <v>1512</v>
      </c>
      <c r="M1944" s="1">
        <v>1</v>
      </c>
    </row>
    <row r="1945" spans="1:13" ht="15.75" x14ac:dyDescent="0.3">
      <c r="A1945" s="1" t="s">
        <v>1275</v>
      </c>
      <c r="J1945" s="1" t="s">
        <v>1511</v>
      </c>
      <c r="K1945" s="1" t="s">
        <v>1509</v>
      </c>
      <c r="L1945" s="1" t="s">
        <v>1512</v>
      </c>
      <c r="M1945" s="1">
        <v>1</v>
      </c>
    </row>
    <row r="1946" spans="1:13" ht="15.75" x14ac:dyDescent="0.3">
      <c r="A1946" s="1" t="s">
        <v>1306</v>
      </c>
      <c r="J1946" s="1" t="s">
        <v>1508</v>
      </c>
      <c r="K1946" s="1" t="s">
        <v>1509</v>
      </c>
      <c r="L1946" s="1" t="s">
        <v>1512</v>
      </c>
      <c r="M1946" s="1">
        <v>12</v>
      </c>
    </row>
    <row r="1947" spans="1:13" ht="15.75" x14ac:dyDescent="0.3">
      <c r="A1947" s="1" t="s">
        <v>1306</v>
      </c>
      <c r="J1947" s="1" t="s">
        <v>1508</v>
      </c>
      <c r="K1947" s="1" t="s">
        <v>1509</v>
      </c>
      <c r="L1947" s="1" t="s">
        <v>1512</v>
      </c>
      <c r="M1947" s="1">
        <v>12</v>
      </c>
    </row>
    <row r="1948" spans="1:13" ht="15.75" x14ac:dyDescent="0.3">
      <c r="A1948" s="1" t="s">
        <v>1306</v>
      </c>
      <c r="J1948" s="1" t="s">
        <v>1508</v>
      </c>
      <c r="K1948" s="1" t="s">
        <v>1509</v>
      </c>
      <c r="L1948" s="1" t="s">
        <v>1512</v>
      </c>
      <c r="M1948" s="1">
        <v>12</v>
      </c>
    </row>
    <row r="1949" spans="1:13" ht="15.75" x14ac:dyDescent="0.3">
      <c r="A1949" s="1" t="s">
        <v>1295</v>
      </c>
      <c r="J1949" s="1" t="s">
        <v>1511</v>
      </c>
      <c r="K1949" s="1" t="s">
        <v>1509</v>
      </c>
      <c r="L1949" s="1" t="s">
        <v>1512</v>
      </c>
      <c r="M1949" s="1">
        <v>2</v>
      </c>
    </row>
    <row r="1950" spans="1:13" ht="15.75" x14ac:dyDescent="0.3">
      <c r="A1950" s="1" t="s">
        <v>1306</v>
      </c>
      <c r="J1950" s="1" t="s">
        <v>1508</v>
      </c>
      <c r="K1950" s="1" t="s">
        <v>1509</v>
      </c>
      <c r="L1950" s="1" t="s">
        <v>1512</v>
      </c>
      <c r="M1950" s="1">
        <v>80</v>
      </c>
    </row>
    <row r="1951" spans="1:13" ht="15.75" x14ac:dyDescent="0.3">
      <c r="A1951" s="1" t="s">
        <v>1307</v>
      </c>
      <c r="J1951" s="1" t="s">
        <v>1508</v>
      </c>
      <c r="K1951" s="1" t="s">
        <v>1509</v>
      </c>
      <c r="L1951" s="1" t="s">
        <v>1512</v>
      </c>
      <c r="M1951" s="1">
        <v>80</v>
      </c>
    </row>
    <row r="1952" spans="1:13" ht="15.75" x14ac:dyDescent="0.3">
      <c r="A1952" s="1" t="s">
        <v>1306</v>
      </c>
      <c r="J1952" s="1" t="s">
        <v>1508</v>
      </c>
      <c r="K1952" s="1" t="s">
        <v>1509</v>
      </c>
      <c r="L1952" s="1" t="s">
        <v>1512</v>
      </c>
      <c r="M1952" s="1">
        <v>12</v>
      </c>
    </row>
    <row r="1953" spans="1:13" ht="15.75" x14ac:dyDescent="0.3">
      <c r="A1953" s="1" t="s">
        <v>1262</v>
      </c>
      <c r="J1953" s="1" t="s">
        <v>1511</v>
      </c>
      <c r="K1953" s="1" t="s">
        <v>1509</v>
      </c>
      <c r="L1953" s="1" t="s">
        <v>1512</v>
      </c>
      <c r="M1953" s="1">
        <v>1</v>
      </c>
    </row>
    <row r="1954" spans="1:13" ht="15.75" x14ac:dyDescent="0.3">
      <c r="A1954" s="1" t="s">
        <v>1296</v>
      </c>
      <c r="J1954" s="1" t="s">
        <v>1508</v>
      </c>
      <c r="K1954" s="1" t="s">
        <v>1509</v>
      </c>
      <c r="L1954" s="1" t="s">
        <v>1512</v>
      </c>
      <c r="M1954" s="1">
        <v>1</v>
      </c>
    </row>
    <row r="1955" spans="1:13" ht="15.75" x14ac:dyDescent="0.3">
      <c r="A1955" s="1" t="s">
        <v>1265</v>
      </c>
      <c r="J1955" s="1" t="s">
        <v>1511</v>
      </c>
      <c r="K1955" s="1" t="s">
        <v>1509</v>
      </c>
      <c r="L1955" s="1" t="s">
        <v>1510</v>
      </c>
      <c r="M1955" s="1">
        <v>2</v>
      </c>
    </row>
    <row r="1956" spans="1:13" ht="15.75" x14ac:dyDescent="0.3">
      <c r="A1956" s="1" t="s">
        <v>1265</v>
      </c>
      <c r="J1956" s="1" t="s">
        <v>1511</v>
      </c>
      <c r="K1956" s="1" t="s">
        <v>1509</v>
      </c>
      <c r="L1956" s="1" t="s">
        <v>1510</v>
      </c>
      <c r="M1956" s="1">
        <v>2</v>
      </c>
    </row>
    <row r="1957" spans="1:13" ht="15.75" x14ac:dyDescent="0.3">
      <c r="A1957" s="1" t="s">
        <v>1396</v>
      </c>
      <c r="J1957" s="1" t="s">
        <v>1511</v>
      </c>
      <c r="K1957" s="1" t="s">
        <v>1514</v>
      </c>
      <c r="L1957" s="1" t="s">
        <v>1513</v>
      </c>
      <c r="M1957" s="1">
        <v>1</v>
      </c>
    </row>
    <row r="1958" spans="1:13" ht="15.75" x14ac:dyDescent="0.3">
      <c r="A1958" s="1" t="s">
        <v>1265</v>
      </c>
      <c r="J1958" s="1" t="s">
        <v>1511</v>
      </c>
      <c r="K1958" s="1" t="s">
        <v>1509</v>
      </c>
      <c r="L1958" s="1" t="s">
        <v>1510</v>
      </c>
      <c r="M1958" s="1">
        <v>1</v>
      </c>
    </row>
    <row r="1959" spans="1:13" ht="15.75" x14ac:dyDescent="0.3">
      <c r="A1959" s="1" t="s">
        <v>1296</v>
      </c>
      <c r="J1959" s="1" t="s">
        <v>1508</v>
      </c>
      <c r="K1959" s="1" t="s">
        <v>1509</v>
      </c>
      <c r="L1959" s="1" t="s">
        <v>1512</v>
      </c>
      <c r="M1959" s="1">
        <v>1</v>
      </c>
    </row>
    <row r="1960" spans="1:13" ht="15.75" x14ac:dyDescent="0.3">
      <c r="A1960" s="1" t="s">
        <v>1300</v>
      </c>
      <c r="J1960" s="1" t="s">
        <v>1511</v>
      </c>
      <c r="K1960" s="1" t="s">
        <v>1509</v>
      </c>
      <c r="L1960" s="1" t="s">
        <v>1512</v>
      </c>
      <c r="M1960" s="1">
        <v>1</v>
      </c>
    </row>
    <row r="1961" spans="1:13" ht="15.75" x14ac:dyDescent="0.3">
      <c r="A1961" s="1" t="s">
        <v>1300</v>
      </c>
      <c r="J1961" s="1" t="s">
        <v>1511</v>
      </c>
      <c r="K1961" s="1" t="s">
        <v>1509</v>
      </c>
      <c r="L1961" s="1" t="s">
        <v>1512</v>
      </c>
      <c r="M1961" s="1">
        <v>2</v>
      </c>
    </row>
    <row r="1962" spans="1:13" ht="15.75" x14ac:dyDescent="0.3">
      <c r="A1962" s="1" t="s">
        <v>1300</v>
      </c>
      <c r="J1962" s="1" t="s">
        <v>1511</v>
      </c>
      <c r="K1962" s="1" t="s">
        <v>1509</v>
      </c>
      <c r="L1962" s="1" t="s">
        <v>1512</v>
      </c>
      <c r="M1962" s="1">
        <v>1</v>
      </c>
    </row>
    <row r="1963" spans="1:13" ht="15.75" x14ac:dyDescent="0.3">
      <c r="A1963" s="1" t="s">
        <v>1300</v>
      </c>
      <c r="J1963" s="1" t="s">
        <v>1511</v>
      </c>
      <c r="K1963" s="1" t="s">
        <v>1509</v>
      </c>
      <c r="L1963" s="1" t="s">
        <v>1512</v>
      </c>
      <c r="M1963" s="1">
        <v>1</v>
      </c>
    </row>
    <row r="1964" spans="1:13" ht="15.75" x14ac:dyDescent="0.3">
      <c r="A1964" s="1" t="s">
        <v>1300</v>
      </c>
      <c r="J1964" s="1" t="s">
        <v>1511</v>
      </c>
      <c r="K1964" s="1" t="s">
        <v>1509</v>
      </c>
      <c r="L1964" s="1" t="s">
        <v>1512</v>
      </c>
      <c r="M1964" s="1">
        <v>1</v>
      </c>
    </row>
    <row r="1965" spans="1:13" ht="15.75" x14ac:dyDescent="0.3">
      <c r="A1965" s="1" t="s">
        <v>1300</v>
      </c>
      <c r="J1965" s="1" t="s">
        <v>1511</v>
      </c>
      <c r="K1965" s="1" t="s">
        <v>1509</v>
      </c>
      <c r="L1965" s="1" t="s">
        <v>1512</v>
      </c>
      <c r="M1965" s="1">
        <v>1</v>
      </c>
    </row>
    <row r="1966" spans="1:13" ht="15.75" x14ac:dyDescent="0.3">
      <c r="A1966" s="1" t="s">
        <v>1300</v>
      </c>
      <c r="J1966" s="1" t="s">
        <v>1511</v>
      </c>
      <c r="K1966" s="1" t="s">
        <v>1509</v>
      </c>
      <c r="L1966" s="1" t="s">
        <v>1512</v>
      </c>
      <c r="M1966" s="1">
        <v>1</v>
      </c>
    </row>
    <row r="1967" spans="1:13" ht="15.75" x14ac:dyDescent="0.3">
      <c r="A1967" s="1" t="s">
        <v>1275</v>
      </c>
      <c r="J1967" s="1" t="s">
        <v>1511</v>
      </c>
      <c r="K1967" s="1" t="s">
        <v>1509</v>
      </c>
      <c r="L1967" s="1" t="s">
        <v>1512</v>
      </c>
      <c r="M1967" s="1">
        <v>1</v>
      </c>
    </row>
    <row r="1968" spans="1:13" ht="15.75" x14ac:dyDescent="0.3">
      <c r="A1968" s="1" t="s">
        <v>1300</v>
      </c>
      <c r="J1968" s="1" t="s">
        <v>1511</v>
      </c>
      <c r="K1968" s="1" t="s">
        <v>1509</v>
      </c>
      <c r="L1968" s="1" t="s">
        <v>1512</v>
      </c>
      <c r="M1968" s="1">
        <v>1</v>
      </c>
    </row>
    <row r="1969" spans="1:13" ht="15.75" x14ac:dyDescent="0.3">
      <c r="A1969" s="1" t="s">
        <v>1300</v>
      </c>
      <c r="J1969" s="1" t="s">
        <v>1511</v>
      </c>
      <c r="K1969" s="1" t="s">
        <v>1509</v>
      </c>
      <c r="L1969" s="1" t="s">
        <v>1512</v>
      </c>
      <c r="M1969" s="1">
        <v>1</v>
      </c>
    </row>
    <row r="1970" spans="1:13" ht="15.75" x14ac:dyDescent="0.3">
      <c r="A1970" s="1" t="s">
        <v>1390</v>
      </c>
      <c r="J1970" s="1" t="s">
        <v>1511</v>
      </c>
      <c r="K1970" s="1" t="s">
        <v>1509</v>
      </c>
      <c r="L1970" s="1" t="s">
        <v>1512</v>
      </c>
      <c r="M1970" s="1">
        <v>19</v>
      </c>
    </row>
    <row r="1971" spans="1:13" ht="15.75" x14ac:dyDescent="0.3">
      <c r="A1971" s="1" t="s">
        <v>1311</v>
      </c>
      <c r="J1971" s="1" t="s">
        <v>1508</v>
      </c>
      <c r="K1971" s="1" t="s">
        <v>1514</v>
      </c>
      <c r="L1971" s="1" t="s">
        <v>1513</v>
      </c>
      <c r="M1971" s="1">
        <v>6</v>
      </c>
    </row>
    <row r="1972" spans="1:13" ht="15.75" x14ac:dyDescent="0.3">
      <c r="A1972" s="1" t="s">
        <v>1397</v>
      </c>
      <c r="J1972" s="1" t="s">
        <v>1511</v>
      </c>
      <c r="K1972" s="1" t="s">
        <v>1509</v>
      </c>
      <c r="L1972" s="1" t="s">
        <v>1510</v>
      </c>
      <c r="M1972" s="1">
        <v>17</v>
      </c>
    </row>
    <row r="1973" spans="1:13" ht="15.75" x14ac:dyDescent="0.3">
      <c r="A1973" s="1" t="s">
        <v>1278</v>
      </c>
      <c r="J1973" s="1" t="s">
        <v>1511</v>
      </c>
      <c r="K1973" s="1" t="s">
        <v>1509</v>
      </c>
      <c r="L1973" s="1" t="s">
        <v>1510</v>
      </c>
      <c r="M1973" s="1">
        <v>44</v>
      </c>
    </row>
    <row r="1974" spans="1:13" ht="15.75" x14ac:dyDescent="0.3">
      <c r="A1974" s="1" t="s">
        <v>1397</v>
      </c>
      <c r="J1974" s="1" t="s">
        <v>1511</v>
      </c>
      <c r="K1974" s="1" t="s">
        <v>1509</v>
      </c>
      <c r="L1974" s="1" t="s">
        <v>1510</v>
      </c>
      <c r="M1974" s="1">
        <v>5</v>
      </c>
    </row>
    <row r="1975" spans="1:13" ht="15.75" x14ac:dyDescent="0.3">
      <c r="A1975" s="1" t="s">
        <v>1397</v>
      </c>
      <c r="J1975" s="1" t="s">
        <v>1511</v>
      </c>
      <c r="K1975" s="1" t="s">
        <v>1509</v>
      </c>
      <c r="L1975" s="1" t="s">
        <v>1510</v>
      </c>
      <c r="M1975" s="1">
        <v>12</v>
      </c>
    </row>
    <row r="1976" spans="1:13" ht="15.75" x14ac:dyDescent="0.3">
      <c r="A1976" s="1" t="s">
        <v>1397</v>
      </c>
      <c r="J1976" s="1" t="s">
        <v>1511</v>
      </c>
      <c r="K1976" s="1" t="s">
        <v>1509</v>
      </c>
      <c r="L1976" s="1" t="s">
        <v>1510</v>
      </c>
      <c r="M1976" s="1">
        <v>6</v>
      </c>
    </row>
    <row r="1977" spans="1:13" ht="15.75" x14ac:dyDescent="0.3">
      <c r="A1977" s="1" t="s">
        <v>1295</v>
      </c>
      <c r="J1977" s="1" t="s">
        <v>1511</v>
      </c>
      <c r="K1977" s="1" t="s">
        <v>1509</v>
      </c>
      <c r="L1977" s="1" t="s">
        <v>1512</v>
      </c>
      <c r="M1977" s="1">
        <v>1</v>
      </c>
    </row>
    <row r="1978" spans="1:13" ht="15.75" x14ac:dyDescent="0.3">
      <c r="A1978" s="1" t="s">
        <v>1295</v>
      </c>
      <c r="J1978" s="1" t="s">
        <v>1511</v>
      </c>
      <c r="K1978" s="1" t="s">
        <v>1509</v>
      </c>
      <c r="L1978" s="1" t="s">
        <v>1512</v>
      </c>
      <c r="M1978" s="1">
        <v>4</v>
      </c>
    </row>
    <row r="1979" spans="1:13" ht="15.75" x14ac:dyDescent="0.3">
      <c r="A1979" s="1" t="s">
        <v>1295</v>
      </c>
      <c r="J1979" s="1" t="s">
        <v>1511</v>
      </c>
      <c r="K1979" s="1" t="s">
        <v>1509</v>
      </c>
      <c r="L1979" s="1" t="s">
        <v>1512</v>
      </c>
      <c r="M1979" s="1">
        <v>1</v>
      </c>
    </row>
    <row r="1980" spans="1:13" ht="15.75" x14ac:dyDescent="0.3">
      <c r="A1980" s="1" t="s">
        <v>1290</v>
      </c>
      <c r="J1980" s="1" t="s">
        <v>1511</v>
      </c>
      <c r="K1980" s="1" t="s">
        <v>1509</v>
      </c>
      <c r="L1980" s="1" t="s">
        <v>1512</v>
      </c>
      <c r="M1980" s="1">
        <v>9</v>
      </c>
    </row>
    <row r="1981" spans="1:13" ht="15.75" x14ac:dyDescent="0.3">
      <c r="A1981" s="1" t="s">
        <v>1295</v>
      </c>
      <c r="J1981" s="1" t="s">
        <v>1511</v>
      </c>
      <c r="K1981" s="1" t="s">
        <v>1509</v>
      </c>
      <c r="L1981" s="1" t="s">
        <v>1512</v>
      </c>
      <c r="M1981" s="1">
        <v>1</v>
      </c>
    </row>
    <row r="1982" spans="1:13" ht="15.75" x14ac:dyDescent="0.3">
      <c r="A1982" s="1" t="s">
        <v>1318</v>
      </c>
      <c r="J1982" s="1" t="s">
        <v>1511</v>
      </c>
      <c r="K1982" s="1" t="s">
        <v>1509</v>
      </c>
      <c r="L1982" s="1" t="s">
        <v>1512</v>
      </c>
      <c r="M1982" s="1">
        <v>3</v>
      </c>
    </row>
    <row r="1983" spans="1:13" ht="15.75" x14ac:dyDescent="0.3">
      <c r="A1983" s="1" t="s">
        <v>1295</v>
      </c>
      <c r="J1983" s="1" t="s">
        <v>1511</v>
      </c>
      <c r="K1983" s="1" t="s">
        <v>1509</v>
      </c>
      <c r="L1983" s="1" t="s">
        <v>1512</v>
      </c>
      <c r="M1983" s="1">
        <v>7</v>
      </c>
    </row>
    <row r="1984" spans="1:13" ht="15.75" x14ac:dyDescent="0.3">
      <c r="A1984" s="1" t="s">
        <v>1295</v>
      </c>
      <c r="J1984" s="1" t="s">
        <v>1511</v>
      </c>
      <c r="K1984" s="1" t="s">
        <v>1509</v>
      </c>
      <c r="L1984" s="1" t="s">
        <v>1512</v>
      </c>
      <c r="M1984" s="1">
        <v>7</v>
      </c>
    </row>
    <row r="1985" spans="1:13" ht="15.75" x14ac:dyDescent="0.3">
      <c r="A1985" s="1" t="s">
        <v>1295</v>
      </c>
      <c r="J1985" s="1" t="s">
        <v>1511</v>
      </c>
      <c r="K1985" s="1" t="s">
        <v>1509</v>
      </c>
      <c r="L1985" s="1" t="s">
        <v>1512</v>
      </c>
      <c r="M1985" s="1">
        <v>1</v>
      </c>
    </row>
    <row r="1986" spans="1:13" ht="15.75" x14ac:dyDescent="0.3">
      <c r="A1986" s="1" t="s">
        <v>1295</v>
      </c>
      <c r="J1986" s="1" t="s">
        <v>1511</v>
      </c>
      <c r="K1986" s="1" t="s">
        <v>1509</v>
      </c>
      <c r="L1986" s="1" t="s">
        <v>1512</v>
      </c>
      <c r="M1986" s="1">
        <v>1</v>
      </c>
    </row>
    <row r="1987" spans="1:13" ht="15.75" x14ac:dyDescent="0.3">
      <c r="A1987" s="1" t="s">
        <v>1345</v>
      </c>
      <c r="J1987" s="1" t="s">
        <v>1511</v>
      </c>
      <c r="K1987" s="1" t="s">
        <v>1514</v>
      </c>
      <c r="L1987" s="1" t="s">
        <v>1512</v>
      </c>
      <c r="M1987" s="1">
        <v>3</v>
      </c>
    </row>
    <row r="1988" spans="1:13" ht="15.75" x14ac:dyDescent="0.3">
      <c r="A1988" s="1" t="s">
        <v>1345</v>
      </c>
      <c r="J1988" s="1" t="s">
        <v>1511</v>
      </c>
      <c r="K1988" s="1" t="s">
        <v>1514</v>
      </c>
      <c r="L1988" s="1" t="s">
        <v>1512</v>
      </c>
      <c r="M1988" s="1">
        <v>3</v>
      </c>
    </row>
    <row r="1989" spans="1:13" ht="15.75" x14ac:dyDescent="0.3">
      <c r="A1989" s="1" t="s">
        <v>1345</v>
      </c>
      <c r="J1989" s="1" t="s">
        <v>1511</v>
      </c>
      <c r="K1989" s="1" t="s">
        <v>1514</v>
      </c>
      <c r="L1989" s="1" t="s">
        <v>1512</v>
      </c>
      <c r="M1989" s="1">
        <v>3</v>
      </c>
    </row>
    <row r="1990" spans="1:13" ht="15.75" x14ac:dyDescent="0.3">
      <c r="A1990" s="1" t="s">
        <v>1345</v>
      </c>
      <c r="J1990" s="1" t="s">
        <v>1511</v>
      </c>
      <c r="K1990" s="1" t="s">
        <v>1514</v>
      </c>
      <c r="L1990" s="1" t="s">
        <v>1512</v>
      </c>
      <c r="M1990" s="1">
        <v>3</v>
      </c>
    </row>
    <row r="1991" spans="1:13" ht="15.75" x14ac:dyDescent="0.3">
      <c r="A1991" s="1" t="s">
        <v>1345</v>
      </c>
      <c r="J1991" s="1" t="s">
        <v>1511</v>
      </c>
      <c r="K1991" s="1" t="s">
        <v>1514</v>
      </c>
      <c r="L1991" s="1" t="s">
        <v>1512</v>
      </c>
      <c r="M1991" s="1">
        <v>3</v>
      </c>
    </row>
    <row r="1992" spans="1:13" ht="15.75" x14ac:dyDescent="0.3">
      <c r="A1992" s="1" t="s">
        <v>1345</v>
      </c>
      <c r="J1992" s="1" t="s">
        <v>1511</v>
      </c>
      <c r="K1992" s="1" t="s">
        <v>1514</v>
      </c>
      <c r="L1992" s="1" t="s">
        <v>1512</v>
      </c>
      <c r="M1992" s="1">
        <v>3</v>
      </c>
    </row>
    <row r="1993" spans="1:13" ht="15.75" x14ac:dyDescent="0.3">
      <c r="A1993" s="1" t="s">
        <v>1345</v>
      </c>
      <c r="J1993" s="1" t="s">
        <v>1511</v>
      </c>
      <c r="K1993" s="1" t="s">
        <v>1514</v>
      </c>
      <c r="L1993" s="1" t="s">
        <v>1512</v>
      </c>
      <c r="M1993" s="1">
        <v>4</v>
      </c>
    </row>
    <row r="1994" spans="1:13" ht="15.75" x14ac:dyDescent="0.3">
      <c r="A1994" s="1" t="s">
        <v>1345</v>
      </c>
      <c r="J1994" s="1" t="s">
        <v>1511</v>
      </c>
      <c r="K1994" s="1" t="s">
        <v>1514</v>
      </c>
      <c r="L1994" s="1" t="s">
        <v>1512</v>
      </c>
      <c r="M1994" s="1">
        <v>3</v>
      </c>
    </row>
    <row r="1995" spans="1:13" ht="15.75" x14ac:dyDescent="0.3">
      <c r="A1995" s="1" t="s">
        <v>1345</v>
      </c>
      <c r="J1995" s="1" t="s">
        <v>1511</v>
      </c>
      <c r="K1995" s="1" t="s">
        <v>1509</v>
      </c>
      <c r="L1995" s="1" t="s">
        <v>1512</v>
      </c>
      <c r="M1995" s="1">
        <v>4</v>
      </c>
    </row>
    <row r="1996" spans="1:13" ht="15.75" x14ac:dyDescent="0.3">
      <c r="A1996" s="1" t="s">
        <v>1345</v>
      </c>
      <c r="J1996" s="1" t="s">
        <v>1511</v>
      </c>
      <c r="K1996" s="1" t="s">
        <v>1509</v>
      </c>
      <c r="L1996" s="1" t="s">
        <v>1512</v>
      </c>
      <c r="M1996" s="1">
        <v>3</v>
      </c>
    </row>
    <row r="1997" spans="1:13" ht="15.75" x14ac:dyDescent="0.3">
      <c r="A1997" s="1" t="s">
        <v>1345</v>
      </c>
      <c r="J1997" s="1" t="s">
        <v>1511</v>
      </c>
      <c r="K1997" s="1" t="s">
        <v>1509</v>
      </c>
      <c r="L1997" s="1" t="s">
        <v>1512</v>
      </c>
      <c r="M1997" s="1">
        <v>3</v>
      </c>
    </row>
    <row r="1998" spans="1:13" ht="15.75" x14ac:dyDescent="0.3">
      <c r="A1998" s="1" t="s">
        <v>1345</v>
      </c>
      <c r="J1998" s="1" t="s">
        <v>1511</v>
      </c>
      <c r="K1998" s="1" t="s">
        <v>1509</v>
      </c>
      <c r="L1998" s="1" t="s">
        <v>1512</v>
      </c>
      <c r="M1998" s="1">
        <v>3</v>
      </c>
    </row>
    <row r="1999" spans="1:13" ht="15.75" x14ac:dyDescent="0.3">
      <c r="A1999" s="1" t="s">
        <v>1345</v>
      </c>
      <c r="J1999" s="1" t="s">
        <v>1511</v>
      </c>
      <c r="K1999" s="1" t="s">
        <v>1509</v>
      </c>
      <c r="L1999" s="1" t="s">
        <v>1512</v>
      </c>
      <c r="M1999" s="1">
        <v>3</v>
      </c>
    </row>
    <row r="2000" spans="1:13" ht="15.75" x14ac:dyDescent="0.3">
      <c r="A2000" s="1" t="s">
        <v>1345</v>
      </c>
      <c r="J2000" s="1" t="s">
        <v>1511</v>
      </c>
      <c r="K2000" s="1" t="s">
        <v>1509</v>
      </c>
      <c r="L2000" s="1" t="s">
        <v>1512</v>
      </c>
      <c r="M2000" s="1">
        <v>3</v>
      </c>
    </row>
    <row r="2001" spans="1:13" ht="15.75" x14ac:dyDescent="0.3">
      <c r="A2001" s="1" t="s">
        <v>1345</v>
      </c>
      <c r="J2001" s="1" t="s">
        <v>1511</v>
      </c>
      <c r="K2001" s="1" t="s">
        <v>1509</v>
      </c>
      <c r="L2001" s="1" t="s">
        <v>1512</v>
      </c>
      <c r="M2001" s="1">
        <v>3</v>
      </c>
    </row>
    <row r="2002" spans="1:13" ht="15.75" x14ac:dyDescent="0.3">
      <c r="A2002" s="1" t="s">
        <v>1345</v>
      </c>
      <c r="J2002" s="1" t="s">
        <v>1511</v>
      </c>
      <c r="K2002" s="1" t="s">
        <v>1509</v>
      </c>
      <c r="L2002" s="1" t="s">
        <v>1512</v>
      </c>
      <c r="M2002" s="1">
        <v>3</v>
      </c>
    </row>
    <row r="2003" spans="1:13" ht="15.75" x14ac:dyDescent="0.3">
      <c r="A2003" s="1" t="s">
        <v>1345</v>
      </c>
      <c r="J2003" s="1" t="s">
        <v>1511</v>
      </c>
      <c r="K2003" s="1" t="s">
        <v>1509</v>
      </c>
      <c r="L2003" s="1" t="s">
        <v>1512</v>
      </c>
      <c r="M2003" s="1">
        <v>4</v>
      </c>
    </row>
    <row r="2004" spans="1:13" ht="15.75" x14ac:dyDescent="0.3">
      <c r="A2004" s="1" t="s">
        <v>1397</v>
      </c>
      <c r="J2004" s="1" t="s">
        <v>1511</v>
      </c>
      <c r="K2004" s="1" t="s">
        <v>1509</v>
      </c>
      <c r="L2004" s="1" t="s">
        <v>1513</v>
      </c>
      <c r="M2004" s="1">
        <v>12</v>
      </c>
    </row>
    <row r="2005" spans="1:13" ht="15.75" x14ac:dyDescent="0.3">
      <c r="A2005" s="1" t="s">
        <v>1345</v>
      </c>
      <c r="J2005" s="1" t="s">
        <v>1511</v>
      </c>
      <c r="K2005" s="1" t="s">
        <v>1509</v>
      </c>
      <c r="L2005" s="1" t="s">
        <v>1512</v>
      </c>
      <c r="M2005" s="1">
        <v>3</v>
      </c>
    </row>
    <row r="2006" spans="1:13" ht="15.75" x14ac:dyDescent="0.3">
      <c r="A2006" s="1" t="s">
        <v>1397</v>
      </c>
      <c r="J2006" s="1" t="s">
        <v>1511</v>
      </c>
      <c r="K2006" s="1" t="s">
        <v>1509</v>
      </c>
      <c r="L2006" s="1" t="s">
        <v>1512</v>
      </c>
      <c r="M2006" s="1">
        <v>10</v>
      </c>
    </row>
    <row r="2007" spans="1:13" ht="15.75" x14ac:dyDescent="0.3">
      <c r="A2007" s="1" t="s">
        <v>1345</v>
      </c>
      <c r="J2007" s="1" t="s">
        <v>1511</v>
      </c>
      <c r="K2007" s="1" t="s">
        <v>1509</v>
      </c>
      <c r="L2007" s="1" t="s">
        <v>1512</v>
      </c>
      <c r="M2007" s="1">
        <v>3</v>
      </c>
    </row>
    <row r="2008" spans="1:13" ht="15.75" x14ac:dyDescent="0.3">
      <c r="A2008" s="1" t="s">
        <v>1345</v>
      </c>
      <c r="J2008" s="1" t="s">
        <v>1511</v>
      </c>
      <c r="K2008" s="1" t="s">
        <v>1509</v>
      </c>
      <c r="L2008" s="1" t="s">
        <v>1512</v>
      </c>
      <c r="M2008" s="1">
        <v>3</v>
      </c>
    </row>
    <row r="2009" spans="1:13" ht="15.75" x14ac:dyDescent="0.3">
      <c r="A2009" s="1" t="s">
        <v>1345</v>
      </c>
      <c r="J2009" s="1" t="s">
        <v>1511</v>
      </c>
      <c r="K2009" s="1" t="s">
        <v>1509</v>
      </c>
      <c r="L2009" s="1" t="s">
        <v>1512</v>
      </c>
      <c r="M2009" s="1">
        <v>4</v>
      </c>
    </row>
    <row r="2010" spans="1:13" ht="15.75" x14ac:dyDescent="0.3">
      <c r="A2010" s="1" t="s">
        <v>1345</v>
      </c>
      <c r="J2010" s="1" t="s">
        <v>1511</v>
      </c>
      <c r="K2010" s="1" t="s">
        <v>1509</v>
      </c>
      <c r="L2010" s="1" t="s">
        <v>1512</v>
      </c>
      <c r="M2010" s="1">
        <v>3</v>
      </c>
    </row>
    <row r="2011" spans="1:13" ht="15.75" x14ac:dyDescent="0.3">
      <c r="A2011" s="1" t="s">
        <v>1398</v>
      </c>
      <c r="J2011" s="1" t="s">
        <v>1511</v>
      </c>
      <c r="K2011" s="1" t="s">
        <v>1509</v>
      </c>
      <c r="L2011" s="1" t="s">
        <v>1512</v>
      </c>
      <c r="M2011" s="1">
        <v>12</v>
      </c>
    </row>
    <row r="2012" spans="1:13" ht="15.75" x14ac:dyDescent="0.3">
      <c r="A2012" s="1" t="s">
        <v>1399</v>
      </c>
      <c r="J2012" s="1" t="s">
        <v>1508</v>
      </c>
      <c r="K2012" s="1" t="s">
        <v>1509</v>
      </c>
      <c r="L2012" s="1" t="s">
        <v>1513</v>
      </c>
      <c r="M2012" s="1">
        <v>1</v>
      </c>
    </row>
    <row r="2013" spans="1:13" ht="15.75" x14ac:dyDescent="0.3">
      <c r="A2013" s="1" t="s">
        <v>1265</v>
      </c>
      <c r="J2013" s="1" t="s">
        <v>1511</v>
      </c>
      <c r="K2013" s="1" t="s">
        <v>1509</v>
      </c>
      <c r="L2013" s="1" t="s">
        <v>1510</v>
      </c>
      <c r="M2013" s="1">
        <v>3</v>
      </c>
    </row>
    <row r="2014" spans="1:13" ht="15.75" x14ac:dyDescent="0.3">
      <c r="A2014" s="1" t="s">
        <v>1290</v>
      </c>
      <c r="J2014" s="1" t="s">
        <v>1511</v>
      </c>
      <c r="K2014" s="1" t="s">
        <v>1509</v>
      </c>
      <c r="L2014" s="1" t="s">
        <v>1512</v>
      </c>
      <c r="M2014" s="1">
        <v>6</v>
      </c>
    </row>
    <row r="2015" spans="1:13" ht="15.75" x14ac:dyDescent="0.3">
      <c r="A2015" s="1" t="s">
        <v>1383</v>
      </c>
      <c r="J2015" s="1" t="s">
        <v>1511</v>
      </c>
      <c r="K2015" s="1" t="s">
        <v>1509</v>
      </c>
      <c r="L2015" s="1" t="s">
        <v>1510</v>
      </c>
      <c r="M2015" s="1">
        <v>2</v>
      </c>
    </row>
    <row r="2016" spans="1:13" ht="15.75" x14ac:dyDescent="0.3">
      <c r="A2016" s="1" t="s">
        <v>1296</v>
      </c>
      <c r="J2016" s="1" t="s">
        <v>1508</v>
      </c>
      <c r="K2016" s="1" t="s">
        <v>1509</v>
      </c>
      <c r="L2016" s="1" t="s">
        <v>1510</v>
      </c>
      <c r="M2016" s="1">
        <v>1</v>
      </c>
    </row>
    <row r="2017" spans="1:13" ht="15.75" x14ac:dyDescent="0.3">
      <c r="A2017" s="1" t="s">
        <v>1296</v>
      </c>
      <c r="J2017" s="1" t="s">
        <v>1508</v>
      </c>
      <c r="K2017" s="1" t="s">
        <v>1509</v>
      </c>
      <c r="L2017" s="1" t="s">
        <v>1510</v>
      </c>
      <c r="M2017" s="1">
        <v>1</v>
      </c>
    </row>
    <row r="2018" spans="1:13" ht="15.75" x14ac:dyDescent="0.3">
      <c r="A2018" s="1" t="s">
        <v>1300</v>
      </c>
      <c r="J2018" s="1" t="s">
        <v>1511</v>
      </c>
      <c r="K2018" s="1" t="s">
        <v>1509</v>
      </c>
      <c r="L2018" s="1" t="s">
        <v>1512</v>
      </c>
      <c r="M2018" s="1">
        <v>16</v>
      </c>
    </row>
    <row r="2019" spans="1:13" ht="15.75" x14ac:dyDescent="0.3">
      <c r="A2019" s="1" t="s">
        <v>1300</v>
      </c>
      <c r="J2019" s="1" t="s">
        <v>1511</v>
      </c>
      <c r="K2019" s="1" t="s">
        <v>1509</v>
      </c>
      <c r="L2019" s="1" t="s">
        <v>1512</v>
      </c>
      <c r="M2019" s="1">
        <v>8</v>
      </c>
    </row>
    <row r="2020" spans="1:13" ht="15.75" x14ac:dyDescent="0.3">
      <c r="A2020" s="1" t="s">
        <v>1300</v>
      </c>
      <c r="J2020" s="1" t="s">
        <v>1511</v>
      </c>
      <c r="K2020" s="1" t="s">
        <v>1509</v>
      </c>
      <c r="L2020" s="1" t="s">
        <v>1512</v>
      </c>
      <c r="M2020" s="1">
        <v>1</v>
      </c>
    </row>
    <row r="2021" spans="1:13" ht="15.75" x14ac:dyDescent="0.3">
      <c r="A2021" s="1" t="s">
        <v>1300</v>
      </c>
      <c r="J2021" s="1" t="s">
        <v>1511</v>
      </c>
      <c r="K2021" s="1" t="s">
        <v>1509</v>
      </c>
      <c r="L2021" s="1" t="s">
        <v>1512</v>
      </c>
      <c r="M2021" s="1">
        <v>1</v>
      </c>
    </row>
    <row r="2022" spans="1:13" ht="15.75" x14ac:dyDescent="0.3">
      <c r="A2022" s="1" t="s">
        <v>1300</v>
      </c>
      <c r="J2022" s="1" t="s">
        <v>1511</v>
      </c>
      <c r="K2022" s="1" t="s">
        <v>1509</v>
      </c>
      <c r="L2022" s="1" t="s">
        <v>1512</v>
      </c>
      <c r="M2022" s="1">
        <v>3</v>
      </c>
    </row>
    <row r="2023" spans="1:13" ht="15.75" x14ac:dyDescent="0.3">
      <c r="A2023" s="1" t="s">
        <v>1300</v>
      </c>
      <c r="J2023" s="1" t="s">
        <v>1511</v>
      </c>
      <c r="K2023" s="1" t="s">
        <v>1509</v>
      </c>
      <c r="L2023" s="1" t="s">
        <v>1512</v>
      </c>
      <c r="M2023" s="1">
        <v>7</v>
      </c>
    </row>
    <row r="2024" spans="1:13" ht="15.75" x14ac:dyDescent="0.3">
      <c r="A2024" s="1" t="s">
        <v>1398</v>
      </c>
      <c r="J2024" s="1" t="s">
        <v>1511</v>
      </c>
      <c r="K2024" s="1" t="s">
        <v>1509</v>
      </c>
      <c r="L2024" s="1" t="s">
        <v>1512</v>
      </c>
      <c r="M2024" s="1">
        <v>16</v>
      </c>
    </row>
    <row r="2025" spans="1:13" ht="15.75" x14ac:dyDescent="0.3">
      <c r="A2025" s="1" t="s">
        <v>1295</v>
      </c>
      <c r="J2025" s="1" t="s">
        <v>1511</v>
      </c>
      <c r="K2025" s="1" t="s">
        <v>1509</v>
      </c>
      <c r="L2025" s="1" t="s">
        <v>1512</v>
      </c>
      <c r="M2025" s="1">
        <v>2</v>
      </c>
    </row>
    <row r="2026" spans="1:13" ht="15.75" x14ac:dyDescent="0.3">
      <c r="A2026" s="1" t="s">
        <v>1398</v>
      </c>
      <c r="J2026" s="1" t="s">
        <v>1511</v>
      </c>
      <c r="K2026" s="1" t="s">
        <v>1509</v>
      </c>
      <c r="L2026" s="1" t="s">
        <v>1512</v>
      </c>
      <c r="M2026" s="1">
        <v>21</v>
      </c>
    </row>
    <row r="2027" spans="1:13" ht="15.75" x14ac:dyDescent="0.3">
      <c r="A2027" s="1" t="s">
        <v>1271</v>
      </c>
      <c r="J2027" s="1" t="s">
        <v>1511</v>
      </c>
      <c r="K2027" s="1" t="s">
        <v>1509</v>
      </c>
      <c r="L2027" s="1" t="s">
        <v>1512</v>
      </c>
      <c r="M2027" s="1">
        <v>31</v>
      </c>
    </row>
    <row r="2028" spans="1:13" ht="15.75" x14ac:dyDescent="0.3">
      <c r="A2028" s="1" t="s">
        <v>1361</v>
      </c>
      <c r="J2028" s="1" t="s">
        <v>1511</v>
      </c>
      <c r="K2028" s="1" t="s">
        <v>1514</v>
      </c>
      <c r="L2028" s="1" t="s">
        <v>1510</v>
      </c>
      <c r="M2028" s="1">
        <v>1</v>
      </c>
    </row>
    <row r="2029" spans="1:13" ht="15.75" x14ac:dyDescent="0.3">
      <c r="A2029" s="1" t="s">
        <v>1398</v>
      </c>
      <c r="J2029" s="1" t="s">
        <v>1511</v>
      </c>
      <c r="K2029" s="1" t="s">
        <v>1509</v>
      </c>
      <c r="L2029" s="1" t="s">
        <v>1512</v>
      </c>
      <c r="M2029" s="1">
        <v>26</v>
      </c>
    </row>
    <row r="2030" spans="1:13" ht="15.75" x14ac:dyDescent="0.3">
      <c r="A2030" s="1" t="s">
        <v>1398</v>
      </c>
      <c r="J2030" s="1" t="s">
        <v>1511</v>
      </c>
      <c r="K2030" s="1" t="s">
        <v>1509</v>
      </c>
      <c r="L2030" s="1" t="s">
        <v>1512</v>
      </c>
      <c r="M2030" s="1">
        <v>18</v>
      </c>
    </row>
    <row r="2031" spans="1:13" ht="15.75" x14ac:dyDescent="0.3">
      <c r="A2031" s="1" t="s">
        <v>1398</v>
      </c>
      <c r="J2031" s="1" t="s">
        <v>1511</v>
      </c>
      <c r="K2031" s="1" t="s">
        <v>1509</v>
      </c>
      <c r="L2031" s="1" t="s">
        <v>1512</v>
      </c>
      <c r="M2031" s="1">
        <v>28</v>
      </c>
    </row>
    <row r="2032" spans="1:13" ht="15.75" x14ac:dyDescent="0.3">
      <c r="A2032" s="1" t="s">
        <v>1400</v>
      </c>
      <c r="J2032" s="1" t="s">
        <v>1511</v>
      </c>
      <c r="K2032" s="1" t="s">
        <v>1509</v>
      </c>
      <c r="L2032" s="1" t="s">
        <v>1512</v>
      </c>
      <c r="M2032" s="1">
        <v>1</v>
      </c>
    </row>
    <row r="2033" spans="1:13" ht="15.75" x14ac:dyDescent="0.3">
      <c r="A2033" s="1" t="s">
        <v>1400</v>
      </c>
      <c r="J2033" s="1" t="s">
        <v>1511</v>
      </c>
      <c r="K2033" s="1" t="s">
        <v>1509</v>
      </c>
      <c r="L2033" s="1" t="s">
        <v>1512</v>
      </c>
      <c r="M2033" s="1">
        <v>1</v>
      </c>
    </row>
    <row r="2034" spans="1:13" ht="15.75" x14ac:dyDescent="0.3">
      <c r="A2034" s="1" t="s">
        <v>1400</v>
      </c>
      <c r="J2034" s="1" t="s">
        <v>1511</v>
      </c>
      <c r="K2034" s="1" t="s">
        <v>1509</v>
      </c>
      <c r="L2034" s="1" t="s">
        <v>1512</v>
      </c>
      <c r="M2034" s="1">
        <v>1</v>
      </c>
    </row>
    <row r="2035" spans="1:13" ht="15.75" x14ac:dyDescent="0.3">
      <c r="A2035" s="1" t="s">
        <v>1400</v>
      </c>
      <c r="J2035" s="1" t="s">
        <v>1511</v>
      </c>
      <c r="K2035" s="1" t="s">
        <v>1509</v>
      </c>
      <c r="L2035" s="1" t="s">
        <v>1512</v>
      </c>
      <c r="M2035" s="1">
        <v>2</v>
      </c>
    </row>
    <row r="2036" spans="1:13" ht="15.75" x14ac:dyDescent="0.3">
      <c r="A2036" s="1" t="s">
        <v>1400</v>
      </c>
      <c r="J2036" s="1" t="s">
        <v>1511</v>
      </c>
      <c r="K2036" s="1" t="s">
        <v>1509</v>
      </c>
      <c r="L2036" s="1" t="s">
        <v>1512</v>
      </c>
      <c r="M2036" s="1">
        <v>2</v>
      </c>
    </row>
    <row r="2037" spans="1:13" ht="15.75" x14ac:dyDescent="0.3">
      <c r="A2037" s="1" t="s">
        <v>1334</v>
      </c>
      <c r="J2037" s="1" t="s">
        <v>1511</v>
      </c>
      <c r="K2037" s="1" t="s">
        <v>1509</v>
      </c>
      <c r="L2037" s="1" t="s">
        <v>1512</v>
      </c>
      <c r="M2037" s="1">
        <v>224</v>
      </c>
    </row>
    <row r="2038" spans="1:13" ht="15.75" x14ac:dyDescent="0.3">
      <c r="A2038" s="1" t="s">
        <v>1334</v>
      </c>
      <c r="J2038" s="1" t="s">
        <v>1511</v>
      </c>
      <c r="K2038" s="1" t="s">
        <v>1509</v>
      </c>
      <c r="L2038" s="1" t="s">
        <v>1512</v>
      </c>
      <c r="M2038" s="1">
        <v>109</v>
      </c>
    </row>
    <row r="2039" spans="1:13" ht="15.75" x14ac:dyDescent="0.3">
      <c r="A2039" s="1" t="s">
        <v>1334</v>
      </c>
      <c r="J2039" s="1" t="s">
        <v>1511</v>
      </c>
      <c r="K2039" s="1" t="s">
        <v>1509</v>
      </c>
      <c r="L2039" s="1" t="s">
        <v>1512</v>
      </c>
      <c r="M2039" s="1">
        <v>61</v>
      </c>
    </row>
    <row r="2040" spans="1:13" ht="15.75" x14ac:dyDescent="0.3">
      <c r="A2040" s="1" t="s">
        <v>1334</v>
      </c>
      <c r="J2040" s="1" t="s">
        <v>1511</v>
      </c>
      <c r="K2040" s="1" t="s">
        <v>1509</v>
      </c>
      <c r="L2040" s="1" t="s">
        <v>1512</v>
      </c>
      <c r="M2040" s="1">
        <v>163</v>
      </c>
    </row>
    <row r="2041" spans="1:13" ht="15.75" x14ac:dyDescent="0.3">
      <c r="A2041" s="1" t="s">
        <v>1398</v>
      </c>
      <c r="J2041" s="1" t="s">
        <v>1511</v>
      </c>
      <c r="K2041" s="1" t="s">
        <v>1509</v>
      </c>
      <c r="L2041" s="1" t="s">
        <v>1512</v>
      </c>
      <c r="M2041" s="1">
        <v>30</v>
      </c>
    </row>
    <row r="2042" spans="1:13" ht="15.75" x14ac:dyDescent="0.3">
      <c r="A2042" s="1" t="s">
        <v>1271</v>
      </c>
      <c r="J2042" s="1" t="s">
        <v>1511</v>
      </c>
      <c r="K2042" s="1" t="s">
        <v>1509</v>
      </c>
      <c r="L2042" s="1" t="s">
        <v>1512</v>
      </c>
      <c r="M2042" s="1">
        <v>2</v>
      </c>
    </row>
    <row r="2043" spans="1:13" ht="15.75" x14ac:dyDescent="0.3">
      <c r="A2043" s="1" t="s">
        <v>1269</v>
      </c>
      <c r="J2043" s="1" t="s">
        <v>1508</v>
      </c>
      <c r="K2043" s="1" t="s">
        <v>1509</v>
      </c>
      <c r="L2043" s="1" t="s">
        <v>1512</v>
      </c>
      <c r="M2043" s="1">
        <v>3</v>
      </c>
    </row>
    <row r="2044" spans="1:13" ht="15.75" x14ac:dyDescent="0.3">
      <c r="A2044" s="1" t="s">
        <v>1271</v>
      </c>
      <c r="J2044" s="1" t="s">
        <v>1511</v>
      </c>
      <c r="K2044" s="1" t="s">
        <v>1509</v>
      </c>
      <c r="L2044" s="1" t="s">
        <v>1512</v>
      </c>
      <c r="M2044" s="1">
        <v>5</v>
      </c>
    </row>
    <row r="2045" spans="1:13" ht="15.75" x14ac:dyDescent="0.3">
      <c r="A2045" s="1" t="s">
        <v>1339</v>
      </c>
      <c r="J2045" s="1" t="s">
        <v>1511</v>
      </c>
      <c r="K2045" s="1" t="s">
        <v>1509</v>
      </c>
      <c r="L2045" s="1" t="s">
        <v>1510</v>
      </c>
      <c r="M2045" s="1">
        <v>2</v>
      </c>
    </row>
    <row r="2046" spans="1:13" ht="15.75" x14ac:dyDescent="0.3">
      <c r="A2046" s="1" t="s">
        <v>1269</v>
      </c>
      <c r="J2046" s="1" t="s">
        <v>1508</v>
      </c>
      <c r="K2046" s="1" t="s">
        <v>1509</v>
      </c>
      <c r="L2046" s="1" t="s">
        <v>1512</v>
      </c>
      <c r="M2046" s="1">
        <v>1</v>
      </c>
    </row>
    <row r="2047" spans="1:13" ht="15.75" x14ac:dyDescent="0.3">
      <c r="A2047" s="1" t="s">
        <v>1339</v>
      </c>
      <c r="J2047" s="1" t="s">
        <v>1511</v>
      </c>
      <c r="K2047" s="1" t="s">
        <v>1509</v>
      </c>
      <c r="L2047" s="1" t="s">
        <v>1510</v>
      </c>
      <c r="M2047" s="1">
        <v>14</v>
      </c>
    </row>
    <row r="2048" spans="1:13" ht="15.75" x14ac:dyDescent="0.3">
      <c r="A2048" s="1" t="s">
        <v>1339</v>
      </c>
      <c r="J2048" s="1" t="s">
        <v>1511</v>
      </c>
      <c r="K2048" s="1" t="s">
        <v>1509</v>
      </c>
      <c r="L2048" s="1" t="s">
        <v>1510</v>
      </c>
      <c r="M2048" s="1">
        <v>5</v>
      </c>
    </row>
    <row r="2049" spans="1:13" ht="15.75" x14ac:dyDescent="0.3">
      <c r="A2049" s="1" t="s">
        <v>1324</v>
      </c>
      <c r="J2049" s="1" t="s">
        <v>1511</v>
      </c>
      <c r="K2049" s="1" t="s">
        <v>1509</v>
      </c>
      <c r="L2049" s="1" t="s">
        <v>1512</v>
      </c>
      <c r="M2049" s="1">
        <v>3</v>
      </c>
    </row>
    <row r="2050" spans="1:13" ht="15.75" x14ac:dyDescent="0.3">
      <c r="A2050" s="1" t="s">
        <v>1324</v>
      </c>
      <c r="J2050" s="1" t="s">
        <v>1511</v>
      </c>
      <c r="K2050" s="1" t="s">
        <v>1509</v>
      </c>
      <c r="L2050" s="1" t="s">
        <v>1512</v>
      </c>
      <c r="M2050" s="1">
        <v>2</v>
      </c>
    </row>
    <row r="2051" spans="1:13" ht="15.75" x14ac:dyDescent="0.3">
      <c r="A2051" s="1" t="s">
        <v>1335</v>
      </c>
      <c r="J2051" s="1" t="s">
        <v>1511</v>
      </c>
      <c r="K2051" s="1" t="s">
        <v>1509</v>
      </c>
      <c r="L2051" s="1" t="s">
        <v>1512</v>
      </c>
      <c r="M2051" s="1">
        <v>53</v>
      </c>
    </row>
    <row r="2052" spans="1:13" ht="15.75" x14ac:dyDescent="0.3">
      <c r="A2052" s="1" t="s">
        <v>1311</v>
      </c>
      <c r="J2052" s="1" t="s">
        <v>1508</v>
      </c>
      <c r="K2052" s="1" t="s">
        <v>1514</v>
      </c>
      <c r="L2052" s="1" t="s">
        <v>1510</v>
      </c>
      <c r="M2052" s="1">
        <v>1</v>
      </c>
    </row>
    <row r="2053" spans="1:13" ht="15.75" x14ac:dyDescent="0.3">
      <c r="A2053" s="1" t="s">
        <v>1311</v>
      </c>
      <c r="J2053" s="1" t="s">
        <v>1508</v>
      </c>
      <c r="K2053" s="1" t="s">
        <v>1514</v>
      </c>
      <c r="L2053" s="1" t="s">
        <v>1510</v>
      </c>
      <c r="M2053" s="1">
        <v>2</v>
      </c>
    </row>
    <row r="2054" spans="1:13" ht="15.75" x14ac:dyDescent="0.3">
      <c r="A2054" s="1" t="s">
        <v>1311</v>
      </c>
      <c r="J2054" s="1" t="s">
        <v>1508</v>
      </c>
      <c r="K2054" s="1" t="s">
        <v>1514</v>
      </c>
      <c r="L2054" s="1" t="s">
        <v>1513</v>
      </c>
      <c r="M2054" s="1">
        <v>1</v>
      </c>
    </row>
    <row r="2055" spans="1:13" ht="15.75" x14ac:dyDescent="0.3">
      <c r="A2055" s="1" t="s">
        <v>1311</v>
      </c>
      <c r="J2055" s="1" t="s">
        <v>1508</v>
      </c>
      <c r="K2055" s="1" t="s">
        <v>1514</v>
      </c>
      <c r="L2055" s="1" t="s">
        <v>1513</v>
      </c>
      <c r="M2055" s="1">
        <v>2</v>
      </c>
    </row>
    <row r="2056" spans="1:13" ht="15.75" x14ac:dyDescent="0.3">
      <c r="A2056" s="1" t="s">
        <v>1273</v>
      </c>
      <c r="J2056" s="1" t="s">
        <v>1511</v>
      </c>
      <c r="K2056" s="1" t="s">
        <v>1509</v>
      </c>
      <c r="L2056" s="1" t="s">
        <v>1512</v>
      </c>
      <c r="M2056" s="1">
        <v>1</v>
      </c>
    </row>
    <row r="2057" spans="1:13" ht="15.75" x14ac:dyDescent="0.3">
      <c r="A2057" s="1" t="s">
        <v>1279</v>
      </c>
      <c r="J2057" s="1" t="s">
        <v>1511</v>
      </c>
      <c r="K2057" s="1" t="s">
        <v>1509</v>
      </c>
      <c r="L2057" s="1" t="s">
        <v>1512</v>
      </c>
      <c r="M2057" s="1">
        <v>1</v>
      </c>
    </row>
    <row r="2058" spans="1:13" ht="15.75" x14ac:dyDescent="0.3">
      <c r="A2058" s="1" t="s">
        <v>1277</v>
      </c>
      <c r="J2058" s="1" t="s">
        <v>1511</v>
      </c>
      <c r="K2058" s="1" t="s">
        <v>1509</v>
      </c>
      <c r="L2058" s="1" t="s">
        <v>1512</v>
      </c>
      <c r="M2058" s="1">
        <v>1</v>
      </c>
    </row>
    <row r="2059" spans="1:13" ht="15.75" x14ac:dyDescent="0.3">
      <c r="A2059" s="1" t="s">
        <v>1277</v>
      </c>
      <c r="J2059" s="1" t="s">
        <v>1511</v>
      </c>
      <c r="K2059" s="1" t="s">
        <v>1509</v>
      </c>
      <c r="L2059" s="1" t="s">
        <v>1512</v>
      </c>
      <c r="M2059" s="1">
        <v>1</v>
      </c>
    </row>
    <row r="2060" spans="1:13" ht="15.75" x14ac:dyDescent="0.3">
      <c r="A2060" s="1" t="s">
        <v>1401</v>
      </c>
      <c r="J2060" s="1" t="s">
        <v>1511</v>
      </c>
      <c r="K2060" s="1" t="s">
        <v>1509</v>
      </c>
      <c r="L2060" s="1" t="s">
        <v>1512</v>
      </c>
      <c r="M2060" s="1">
        <v>13</v>
      </c>
    </row>
    <row r="2061" spans="1:13" ht="15.75" x14ac:dyDescent="0.3">
      <c r="A2061" s="1" t="s">
        <v>1401</v>
      </c>
      <c r="J2061" s="1" t="s">
        <v>1511</v>
      </c>
      <c r="K2061" s="1" t="s">
        <v>1509</v>
      </c>
      <c r="L2061" s="1" t="s">
        <v>1512</v>
      </c>
      <c r="M2061" s="1">
        <v>10</v>
      </c>
    </row>
    <row r="2062" spans="1:13" ht="15.75" x14ac:dyDescent="0.3">
      <c r="A2062" s="1" t="s">
        <v>1401</v>
      </c>
      <c r="J2062" s="1" t="s">
        <v>1511</v>
      </c>
      <c r="K2062" s="1" t="s">
        <v>1509</v>
      </c>
      <c r="L2062" s="1" t="s">
        <v>1512</v>
      </c>
      <c r="M2062" s="1">
        <v>9</v>
      </c>
    </row>
    <row r="2063" spans="1:13" ht="15.75" x14ac:dyDescent="0.3">
      <c r="A2063" s="1" t="s">
        <v>1401</v>
      </c>
      <c r="J2063" s="1" t="s">
        <v>1511</v>
      </c>
      <c r="K2063" s="1" t="s">
        <v>1509</v>
      </c>
      <c r="L2063" s="1" t="s">
        <v>1512</v>
      </c>
      <c r="M2063" s="1">
        <v>30</v>
      </c>
    </row>
    <row r="2064" spans="1:13" ht="15.75" x14ac:dyDescent="0.3">
      <c r="A2064" s="1" t="s">
        <v>1401</v>
      </c>
      <c r="J2064" s="1" t="s">
        <v>1511</v>
      </c>
      <c r="K2064" s="1" t="s">
        <v>1509</v>
      </c>
      <c r="L2064" s="1" t="s">
        <v>1510</v>
      </c>
      <c r="M2064" s="1">
        <v>16</v>
      </c>
    </row>
    <row r="2065" spans="1:13" ht="15.75" x14ac:dyDescent="0.3">
      <c r="A2065" s="1" t="s">
        <v>1401</v>
      </c>
      <c r="J2065" s="1" t="s">
        <v>1511</v>
      </c>
      <c r="K2065" s="1" t="s">
        <v>1509</v>
      </c>
      <c r="L2065" s="1" t="s">
        <v>1512</v>
      </c>
      <c r="M2065" s="1">
        <v>19</v>
      </c>
    </row>
    <row r="2066" spans="1:13" ht="15.75" x14ac:dyDescent="0.3">
      <c r="A2066" s="1" t="s">
        <v>1401</v>
      </c>
      <c r="J2066" s="1" t="s">
        <v>1511</v>
      </c>
      <c r="K2066" s="1" t="s">
        <v>1509</v>
      </c>
      <c r="L2066" s="1" t="s">
        <v>1512</v>
      </c>
      <c r="M2066" s="1">
        <v>12</v>
      </c>
    </row>
    <row r="2067" spans="1:13" ht="15.75" x14ac:dyDescent="0.3">
      <c r="A2067" s="1" t="s">
        <v>1402</v>
      </c>
      <c r="J2067" s="1" t="s">
        <v>1508</v>
      </c>
      <c r="K2067" s="1" t="s">
        <v>1509</v>
      </c>
      <c r="L2067" s="1" t="s">
        <v>1512</v>
      </c>
      <c r="M2067" s="1">
        <v>10</v>
      </c>
    </row>
    <row r="2068" spans="1:13" ht="15.75" x14ac:dyDescent="0.3">
      <c r="A2068" s="1" t="s">
        <v>1403</v>
      </c>
      <c r="J2068" s="1" t="s">
        <v>1511</v>
      </c>
      <c r="K2068" s="1" t="s">
        <v>1514</v>
      </c>
      <c r="L2068" s="1" t="s">
        <v>1512</v>
      </c>
      <c r="M2068" s="1">
        <v>1</v>
      </c>
    </row>
    <row r="2069" spans="1:13" ht="15.75" x14ac:dyDescent="0.3">
      <c r="A2069" s="1" t="s">
        <v>1277</v>
      </c>
      <c r="J2069" s="1" t="s">
        <v>1511</v>
      </c>
      <c r="K2069" s="1" t="s">
        <v>1509</v>
      </c>
      <c r="L2069" s="1" t="s">
        <v>1512</v>
      </c>
      <c r="M2069" s="1">
        <v>1</v>
      </c>
    </row>
    <row r="2070" spans="1:13" ht="15.75" x14ac:dyDescent="0.3">
      <c r="A2070" s="1" t="s">
        <v>1279</v>
      </c>
      <c r="J2070" s="1" t="s">
        <v>1511</v>
      </c>
      <c r="K2070" s="1" t="s">
        <v>1509</v>
      </c>
      <c r="L2070" s="1" t="s">
        <v>1512</v>
      </c>
      <c r="M2070" s="1">
        <v>1</v>
      </c>
    </row>
    <row r="2071" spans="1:13" ht="15.75" x14ac:dyDescent="0.3">
      <c r="A2071" s="1" t="s">
        <v>1277</v>
      </c>
      <c r="J2071" s="1" t="s">
        <v>1511</v>
      </c>
      <c r="K2071" s="1" t="s">
        <v>1509</v>
      </c>
      <c r="L2071" s="1" t="s">
        <v>1512</v>
      </c>
      <c r="M2071" s="1">
        <v>1</v>
      </c>
    </row>
    <row r="2072" spans="1:13" ht="15.75" x14ac:dyDescent="0.3">
      <c r="A2072" s="1" t="s">
        <v>1398</v>
      </c>
      <c r="J2072" s="1" t="s">
        <v>1511</v>
      </c>
      <c r="K2072" s="1" t="s">
        <v>1509</v>
      </c>
      <c r="L2072" s="1" t="s">
        <v>1512</v>
      </c>
      <c r="M2072" s="1">
        <v>18</v>
      </c>
    </row>
    <row r="2073" spans="1:13" ht="15.75" x14ac:dyDescent="0.3">
      <c r="A2073" s="1" t="s">
        <v>1401</v>
      </c>
      <c r="J2073" s="1" t="s">
        <v>1511</v>
      </c>
      <c r="K2073" s="1" t="s">
        <v>1509</v>
      </c>
      <c r="L2073" s="1" t="s">
        <v>1512</v>
      </c>
      <c r="M2073" s="1">
        <v>7</v>
      </c>
    </row>
    <row r="2074" spans="1:13" ht="15.75" x14ac:dyDescent="0.3">
      <c r="A2074" s="1" t="s">
        <v>1401</v>
      </c>
      <c r="J2074" s="1" t="s">
        <v>1511</v>
      </c>
      <c r="K2074" s="1" t="s">
        <v>1509</v>
      </c>
      <c r="L2074" s="1" t="s">
        <v>1512</v>
      </c>
      <c r="M2074" s="1">
        <v>4</v>
      </c>
    </row>
    <row r="2075" spans="1:13" ht="15.75" x14ac:dyDescent="0.3">
      <c r="A2075" s="1" t="s">
        <v>1312</v>
      </c>
      <c r="J2075" s="1" t="s">
        <v>1511</v>
      </c>
      <c r="K2075" s="1" t="s">
        <v>1509</v>
      </c>
      <c r="L2075" s="1" t="s">
        <v>1512</v>
      </c>
      <c r="M2075" s="1">
        <v>8</v>
      </c>
    </row>
    <row r="2076" spans="1:13" ht="15.75" x14ac:dyDescent="0.3">
      <c r="A2076" s="1" t="s">
        <v>1403</v>
      </c>
      <c r="J2076" s="1" t="s">
        <v>1511</v>
      </c>
      <c r="K2076" s="1" t="s">
        <v>1514</v>
      </c>
      <c r="L2076" s="1" t="s">
        <v>1512</v>
      </c>
      <c r="M2076" s="1">
        <v>1</v>
      </c>
    </row>
    <row r="2077" spans="1:13" ht="15.75" x14ac:dyDescent="0.3">
      <c r="A2077" s="1" t="s">
        <v>1401</v>
      </c>
      <c r="J2077" s="1" t="s">
        <v>1511</v>
      </c>
      <c r="K2077" s="1" t="s">
        <v>1514</v>
      </c>
      <c r="L2077" s="1" t="s">
        <v>1512</v>
      </c>
      <c r="M2077" s="1">
        <v>1</v>
      </c>
    </row>
    <row r="2078" spans="1:13" ht="15.75" x14ac:dyDescent="0.3">
      <c r="A2078" s="1" t="s">
        <v>1273</v>
      </c>
      <c r="J2078" s="1" t="s">
        <v>1511</v>
      </c>
      <c r="K2078" s="1" t="s">
        <v>1509</v>
      </c>
      <c r="L2078" s="1" t="s">
        <v>1512</v>
      </c>
      <c r="M2078" s="1">
        <v>1</v>
      </c>
    </row>
    <row r="2079" spans="1:13" ht="15.75" x14ac:dyDescent="0.3">
      <c r="A2079" s="1" t="s">
        <v>1282</v>
      </c>
      <c r="J2079" s="1" t="s">
        <v>1511</v>
      </c>
      <c r="K2079" s="1" t="s">
        <v>1509</v>
      </c>
      <c r="L2079" s="1" t="s">
        <v>1512</v>
      </c>
      <c r="M2079" s="1">
        <v>4</v>
      </c>
    </row>
    <row r="2080" spans="1:13" ht="15.75" x14ac:dyDescent="0.3">
      <c r="A2080" s="1" t="s">
        <v>1389</v>
      </c>
      <c r="J2080" s="1" t="s">
        <v>1511</v>
      </c>
      <c r="K2080" s="1" t="s">
        <v>1509</v>
      </c>
      <c r="L2080" s="1" t="s">
        <v>1513</v>
      </c>
      <c r="M2080" s="1">
        <v>1</v>
      </c>
    </row>
    <row r="2081" spans="1:13" ht="15.75" x14ac:dyDescent="0.3">
      <c r="A2081" s="1" t="s">
        <v>1403</v>
      </c>
      <c r="J2081" s="1" t="s">
        <v>1508</v>
      </c>
      <c r="K2081" s="1" t="s">
        <v>1514</v>
      </c>
      <c r="L2081" s="1" t="s">
        <v>1512</v>
      </c>
      <c r="M2081" s="1">
        <v>3</v>
      </c>
    </row>
    <row r="2082" spans="1:13" ht="15.75" x14ac:dyDescent="0.3">
      <c r="A2082" s="1" t="s">
        <v>1311</v>
      </c>
      <c r="J2082" s="1" t="s">
        <v>1511</v>
      </c>
      <c r="K2082" s="1" t="s">
        <v>1514</v>
      </c>
      <c r="L2082" s="1" t="s">
        <v>1510</v>
      </c>
      <c r="M2082" s="1">
        <v>32</v>
      </c>
    </row>
    <row r="2083" spans="1:13" ht="15.75" x14ac:dyDescent="0.3">
      <c r="A2083" s="1" t="s">
        <v>1262</v>
      </c>
      <c r="J2083" s="1" t="s">
        <v>1511</v>
      </c>
      <c r="K2083" s="1" t="s">
        <v>1509</v>
      </c>
      <c r="L2083" s="1" t="s">
        <v>1510</v>
      </c>
      <c r="M2083" s="1">
        <v>1</v>
      </c>
    </row>
    <row r="2084" spans="1:13" ht="15.75" x14ac:dyDescent="0.3">
      <c r="A2084" s="1" t="s">
        <v>1404</v>
      </c>
      <c r="J2084" s="1" t="s">
        <v>1511</v>
      </c>
      <c r="K2084" s="1" t="s">
        <v>1509</v>
      </c>
      <c r="L2084" s="1" t="s">
        <v>1510</v>
      </c>
      <c r="M2084" s="1">
        <v>6</v>
      </c>
    </row>
    <row r="2085" spans="1:13" ht="15.75" x14ac:dyDescent="0.3">
      <c r="A2085" s="1" t="s">
        <v>1404</v>
      </c>
      <c r="J2085" s="1" t="s">
        <v>1511</v>
      </c>
      <c r="K2085" s="1" t="s">
        <v>1509</v>
      </c>
      <c r="L2085" s="1" t="s">
        <v>1510</v>
      </c>
      <c r="M2085" s="1">
        <v>6</v>
      </c>
    </row>
    <row r="2086" spans="1:13" ht="15.75" x14ac:dyDescent="0.3">
      <c r="A2086" s="1" t="s">
        <v>1398</v>
      </c>
      <c r="J2086" s="1" t="s">
        <v>1511</v>
      </c>
      <c r="K2086" s="1" t="s">
        <v>1509</v>
      </c>
      <c r="L2086" s="1" t="s">
        <v>1512</v>
      </c>
      <c r="M2086" s="1">
        <v>10</v>
      </c>
    </row>
    <row r="2087" spans="1:13" ht="15.75" x14ac:dyDescent="0.3">
      <c r="A2087" s="1" t="s">
        <v>1388</v>
      </c>
      <c r="J2087" s="1" t="s">
        <v>1508</v>
      </c>
      <c r="K2087" s="1" t="s">
        <v>1514</v>
      </c>
      <c r="L2087" s="1" t="s">
        <v>1510</v>
      </c>
      <c r="M2087" s="1">
        <v>1</v>
      </c>
    </row>
    <row r="2088" spans="1:13" ht="15.75" x14ac:dyDescent="0.3">
      <c r="A2088" s="1" t="s">
        <v>1343</v>
      </c>
      <c r="J2088" s="1" t="s">
        <v>1511</v>
      </c>
      <c r="K2088" s="1" t="s">
        <v>1509</v>
      </c>
      <c r="L2088" s="1" t="s">
        <v>1512</v>
      </c>
      <c r="M2088" s="1">
        <v>5</v>
      </c>
    </row>
    <row r="2089" spans="1:13" ht="15.75" x14ac:dyDescent="0.3">
      <c r="A2089" s="1" t="s">
        <v>1343</v>
      </c>
      <c r="J2089" s="1" t="s">
        <v>1511</v>
      </c>
      <c r="K2089" s="1" t="s">
        <v>1509</v>
      </c>
      <c r="L2089" s="1" t="s">
        <v>1512</v>
      </c>
      <c r="M2089" s="1">
        <v>7</v>
      </c>
    </row>
    <row r="2090" spans="1:13" ht="15.75" x14ac:dyDescent="0.3">
      <c r="A2090" s="1" t="s">
        <v>1343</v>
      </c>
      <c r="J2090" s="1" t="s">
        <v>1511</v>
      </c>
      <c r="K2090" s="1" t="s">
        <v>1509</v>
      </c>
      <c r="L2090" s="1" t="s">
        <v>1512</v>
      </c>
      <c r="M2090" s="1">
        <v>3</v>
      </c>
    </row>
    <row r="2091" spans="1:13" ht="15.75" x14ac:dyDescent="0.3">
      <c r="A2091" s="1" t="s">
        <v>1343</v>
      </c>
      <c r="J2091" s="1" t="s">
        <v>1511</v>
      </c>
      <c r="K2091" s="1" t="s">
        <v>1509</v>
      </c>
      <c r="L2091" s="1" t="s">
        <v>1512</v>
      </c>
      <c r="M2091" s="1">
        <v>2</v>
      </c>
    </row>
    <row r="2092" spans="1:13" ht="15.75" x14ac:dyDescent="0.3">
      <c r="A2092" s="1" t="s">
        <v>1295</v>
      </c>
      <c r="J2092" s="1" t="s">
        <v>1511</v>
      </c>
      <c r="K2092" s="1" t="s">
        <v>1509</v>
      </c>
      <c r="L2092" s="1" t="s">
        <v>1512</v>
      </c>
      <c r="M2092" s="1">
        <v>2</v>
      </c>
    </row>
    <row r="2093" spans="1:13" ht="15.75" x14ac:dyDescent="0.3">
      <c r="A2093" s="1" t="s">
        <v>1269</v>
      </c>
      <c r="J2093" s="1" t="s">
        <v>1508</v>
      </c>
      <c r="K2093" s="1" t="s">
        <v>1509</v>
      </c>
      <c r="L2093" s="1" t="s">
        <v>1512</v>
      </c>
      <c r="M2093" s="1">
        <v>1</v>
      </c>
    </row>
    <row r="2094" spans="1:13" ht="15.75" x14ac:dyDescent="0.3">
      <c r="A2094" s="1" t="s">
        <v>1295</v>
      </c>
      <c r="J2094" s="1" t="s">
        <v>1511</v>
      </c>
      <c r="K2094" s="1" t="s">
        <v>1509</v>
      </c>
      <c r="L2094" s="1" t="s">
        <v>1512</v>
      </c>
      <c r="M2094" s="1">
        <v>3</v>
      </c>
    </row>
    <row r="2095" spans="1:13" ht="15.75" x14ac:dyDescent="0.3">
      <c r="A2095" s="1" t="s">
        <v>1405</v>
      </c>
      <c r="J2095" s="1" t="s">
        <v>1511</v>
      </c>
      <c r="K2095" s="1" t="s">
        <v>1509</v>
      </c>
      <c r="L2095" s="1" t="s">
        <v>1510</v>
      </c>
      <c r="M2095" s="1">
        <v>17</v>
      </c>
    </row>
    <row r="2096" spans="1:13" ht="15.75" x14ac:dyDescent="0.3">
      <c r="A2096" s="1" t="s">
        <v>1341</v>
      </c>
      <c r="J2096" s="1" t="s">
        <v>1511</v>
      </c>
      <c r="K2096" s="1" t="s">
        <v>1509</v>
      </c>
      <c r="L2096" s="1" t="s">
        <v>1512</v>
      </c>
      <c r="M2096" s="1">
        <v>15</v>
      </c>
    </row>
    <row r="2097" spans="1:13" ht="15.75" x14ac:dyDescent="0.3">
      <c r="A2097" s="1" t="s">
        <v>1341</v>
      </c>
      <c r="J2097" s="1" t="s">
        <v>1511</v>
      </c>
      <c r="K2097" s="1" t="s">
        <v>1509</v>
      </c>
      <c r="L2097" s="1" t="s">
        <v>1512</v>
      </c>
      <c r="M2097" s="1">
        <v>35</v>
      </c>
    </row>
    <row r="2098" spans="1:13" ht="15.75" x14ac:dyDescent="0.3">
      <c r="A2098" s="1" t="s">
        <v>1283</v>
      </c>
      <c r="J2098" s="1" t="s">
        <v>1508</v>
      </c>
      <c r="K2098" s="1" t="s">
        <v>1514</v>
      </c>
      <c r="L2098" s="1" t="s">
        <v>1510</v>
      </c>
      <c r="M2098" s="1">
        <v>1</v>
      </c>
    </row>
    <row r="2099" spans="1:13" ht="15.75" x14ac:dyDescent="0.3">
      <c r="A2099" s="1" t="s">
        <v>1271</v>
      </c>
      <c r="J2099" s="1" t="s">
        <v>1511</v>
      </c>
      <c r="K2099" s="1" t="s">
        <v>1509</v>
      </c>
      <c r="L2099" s="1" t="s">
        <v>1512</v>
      </c>
      <c r="M2099" s="1">
        <v>3</v>
      </c>
    </row>
    <row r="2100" spans="1:13" ht="15.75" x14ac:dyDescent="0.3">
      <c r="A2100" s="1" t="s">
        <v>1346</v>
      </c>
      <c r="J2100" s="1" t="s">
        <v>1511</v>
      </c>
      <c r="K2100" s="1" t="s">
        <v>1509</v>
      </c>
      <c r="L2100" s="1" t="s">
        <v>1512</v>
      </c>
      <c r="M2100" s="1">
        <v>26</v>
      </c>
    </row>
    <row r="2101" spans="1:13" ht="15.75" x14ac:dyDescent="0.3">
      <c r="A2101" s="1" t="s">
        <v>1346</v>
      </c>
      <c r="J2101" s="1" t="s">
        <v>1511</v>
      </c>
      <c r="K2101" s="1" t="s">
        <v>1509</v>
      </c>
      <c r="L2101" s="1" t="s">
        <v>1512</v>
      </c>
      <c r="M2101" s="1">
        <v>23</v>
      </c>
    </row>
    <row r="2102" spans="1:13" ht="15.75" x14ac:dyDescent="0.3">
      <c r="A2102" s="1" t="s">
        <v>1346</v>
      </c>
      <c r="J2102" s="1" t="s">
        <v>1511</v>
      </c>
      <c r="K2102" s="1" t="s">
        <v>1509</v>
      </c>
      <c r="L2102" s="1" t="s">
        <v>1512</v>
      </c>
      <c r="M2102" s="1">
        <v>10</v>
      </c>
    </row>
    <row r="2103" spans="1:13" ht="15.75" x14ac:dyDescent="0.3">
      <c r="A2103" s="1" t="s">
        <v>1346</v>
      </c>
      <c r="J2103" s="1" t="s">
        <v>1511</v>
      </c>
      <c r="K2103" s="1" t="s">
        <v>1509</v>
      </c>
      <c r="L2103" s="1" t="s">
        <v>1510</v>
      </c>
      <c r="M2103" s="1">
        <v>293</v>
      </c>
    </row>
    <row r="2104" spans="1:13" ht="15.75" x14ac:dyDescent="0.3">
      <c r="A2104" s="1" t="s">
        <v>1294</v>
      </c>
      <c r="J2104" s="1" t="s">
        <v>1511</v>
      </c>
      <c r="K2104" s="1" t="s">
        <v>1514</v>
      </c>
      <c r="L2104" s="1" t="s">
        <v>1512</v>
      </c>
      <c r="M2104" s="1">
        <v>1</v>
      </c>
    </row>
    <row r="2105" spans="1:13" ht="15.75" x14ac:dyDescent="0.3">
      <c r="A2105" s="1" t="s">
        <v>1295</v>
      </c>
      <c r="J2105" s="1" t="s">
        <v>1511</v>
      </c>
      <c r="K2105" s="1" t="s">
        <v>1509</v>
      </c>
      <c r="L2105" s="1" t="s">
        <v>1512</v>
      </c>
      <c r="M2105" s="1">
        <v>1</v>
      </c>
    </row>
    <row r="2106" spans="1:13" ht="15.75" x14ac:dyDescent="0.3">
      <c r="A2106" s="1" t="s">
        <v>1295</v>
      </c>
      <c r="J2106" s="1" t="s">
        <v>1511</v>
      </c>
      <c r="K2106" s="1" t="s">
        <v>1509</v>
      </c>
      <c r="L2106" s="1" t="s">
        <v>1512</v>
      </c>
      <c r="M2106" s="1">
        <v>1</v>
      </c>
    </row>
    <row r="2107" spans="1:13" ht="15.75" x14ac:dyDescent="0.3">
      <c r="A2107" s="1" t="s">
        <v>1401</v>
      </c>
      <c r="J2107" s="1" t="s">
        <v>1511</v>
      </c>
      <c r="K2107" s="1" t="s">
        <v>1509</v>
      </c>
      <c r="L2107" s="1" t="s">
        <v>1512</v>
      </c>
      <c r="M2107" s="1">
        <v>6</v>
      </c>
    </row>
    <row r="2108" spans="1:13" ht="15.75" x14ac:dyDescent="0.3">
      <c r="A2108" s="1" t="s">
        <v>1401</v>
      </c>
      <c r="J2108" s="1" t="s">
        <v>1511</v>
      </c>
      <c r="K2108" s="1" t="s">
        <v>1509</v>
      </c>
      <c r="L2108" s="1" t="s">
        <v>1512</v>
      </c>
      <c r="M2108" s="1">
        <v>5</v>
      </c>
    </row>
    <row r="2109" spans="1:13" ht="15.75" x14ac:dyDescent="0.3">
      <c r="A2109" s="1" t="s">
        <v>1401</v>
      </c>
      <c r="J2109" s="1" t="s">
        <v>1511</v>
      </c>
      <c r="K2109" s="1" t="s">
        <v>1509</v>
      </c>
      <c r="L2109" s="1" t="s">
        <v>1512</v>
      </c>
      <c r="M2109" s="1">
        <v>5</v>
      </c>
    </row>
    <row r="2110" spans="1:13" ht="15.75" x14ac:dyDescent="0.3">
      <c r="A2110" s="1" t="s">
        <v>1388</v>
      </c>
      <c r="J2110" s="1" t="s">
        <v>1508</v>
      </c>
      <c r="K2110" s="1" t="s">
        <v>1514</v>
      </c>
      <c r="L2110" s="1" t="s">
        <v>1510</v>
      </c>
      <c r="M2110" s="1">
        <v>1</v>
      </c>
    </row>
    <row r="2111" spans="1:13" ht="15.75" x14ac:dyDescent="0.3">
      <c r="A2111" s="1" t="s">
        <v>1388</v>
      </c>
      <c r="J2111" s="1" t="s">
        <v>1508</v>
      </c>
      <c r="K2111" s="1" t="s">
        <v>1514</v>
      </c>
      <c r="L2111" s="1" t="s">
        <v>1510</v>
      </c>
      <c r="M2111" s="1">
        <v>4</v>
      </c>
    </row>
    <row r="2112" spans="1:13" ht="15.75" x14ac:dyDescent="0.3">
      <c r="A2112" s="1" t="s">
        <v>1281</v>
      </c>
      <c r="J2112" s="1" t="s">
        <v>1511</v>
      </c>
      <c r="K2112" s="1" t="s">
        <v>1514</v>
      </c>
      <c r="L2112" s="1" t="s">
        <v>1513</v>
      </c>
      <c r="M2112" s="1">
        <v>1</v>
      </c>
    </row>
    <row r="2113" spans="1:13" ht="15.75" x14ac:dyDescent="0.3">
      <c r="A2113" s="1" t="s">
        <v>1281</v>
      </c>
      <c r="J2113" s="1" t="s">
        <v>1508</v>
      </c>
      <c r="K2113" s="1" t="s">
        <v>1514</v>
      </c>
      <c r="L2113" s="1" t="s">
        <v>1513</v>
      </c>
      <c r="M2113" s="1">
        <v>4</v>
      </c>
    </row>
    <row r="2114" spans="1:13" ht="15.75" x14ac:dyDescent="0.3">
      <c r="A2114" s="1" t="s">
        <v>1406</v>
      </c>
      <c r="J2114" s="1" t="s">
        <v>1511</v>
      </c>
      <c r="K2114" s="1" t="s">
        <v>1514</v>
      </c>
      <c r="L2114" s="1" t="s">
        <v>1513</v>
      </c>
      <c r="M2114" s="1">
        <v>4</v>
      </c>
    </row>
    <row r="2115" spans="1:13" ht="15.75" x14ac:dyDescent="0.3">
      <c r="A2115" s="1" t="s">
        <v>1374</v>
      </c>
      <c r="J2115" s="1" t="s">
        <v>1511</v>
      </c>
      <c r="K2115" s="1" t="s">
        <v>1514</v>
      </c>
      <c r="L2115" s="1" t="s">
        <v>1513</v>
      </c>
      <c r="M2115" s="1">
        <v>3</v>
      </c>
    </row>
    <row r="2116" spans="1:13" ht="15.75" x14ac:dyDescent="0.3">
      <c r="A2116" s="1" t="s">
        <v>1281</v>
      </c>
      <c r="J2116" s="1" t="s">
        <v>1511</v>
      </c>
      <c r="K2116" s="1" t="s">
        <v>1514</v>
      </c>
      <c r="L2116" s="1" t="s">
        <v>1513</v>
      </c>
      <c r="M2116" s="1">
        <v>4</v>
      </c>
    </row>
    <row r="2117" spans="1:13" ht="15.75" x14ac:dyDescent="0.3">
      <c r="A2117" s="1" t="s">
        <v>1281</v>
      </c>
      <c r="J2117" s="1" t="s">
        <v>1508</v>
      </c>
      <c r="K2117" s="1" t="s">
        <v>1514</v>
      </c>
      <c r="L2117" s="1" t="s">
        <v>1513</v>
      </c>
      <c r="M2117" s="1">
        <v>3</v>
      </c>
    </row>
    <row r="2118" spans="1:13" ht="15.75" x14ac:dyDescent="0.3">
      <c r="A2118" s="1" t="s">
        <v>1374</v>
      </c>
      <c r="J2118" s="1" t="s">
        <v>1511</v>
      </c>
      <c r="K2118" s="1" t="s">
        <v>1509</v>
      </c>
      <c r="L2118" s="1" t="s">
        <v>1510</v>
      </c>
      <c r="M2118" s="1">
        <v>1</v>
      </c>
    </row>
    <row r="2119" spans="1:13" ht="15.75" x14ac:dyDescent="0.3">
      <c r="A2119" s="1" t="s">
        <v>1281</v>
      </c>
      <c r="J2119" s="1" t="s">
        <v>1511</v>
      </c>
      <c r="K2119" s="1" t="s">
        <v>1509</v>
      </c>
      <c r="L2119" s="1" t="s">
        <v>1513</v>
      </c>
      <c r="M2119" s="1">
        <v>7</v>
      </c>
    </row>
    <row r="2120" spans="1:13" ht="15.75" x14ac:dyDescent="0.3">
      <c r="A2120" s="1" t="s">
        <v>1289</v>
      </c>
      <c r="J2120" s="1" t="s">
        <v>1508</v>
      </c>
      <c r="K2120" s="1" t="s">
        <v>1509</v>
      </c>
      <c r="L2120" s="1" t="s">
        <v>1512</v>
      </c>
      <c r="M2120" s="1">
        <v>7</v>
      </c>
    </row>
    <row r="2121" spans="1:13" ht="15.75" x14ac:dyDescent="0.3">
      <c r="A2121" s="1" t="s">
        <v>1386</v>
      </c>
      <c r="J2121" s="1" t="s">
        <v>1508</v>
      </c>
      <c r="K2121" s="1" t="s">
        <v>1514</v>
      </c>
      <c r="L2121" s="1" t="s">
        <v>1513</v>
      </c>
      <c r="M2121" s="1">
        <v>15</v>
      </c>
    </row>
    <row r="2122" spans="1:13" ht="15.75" x14ac:dyDescent="0.3">
      <c r="A2122" s="1" t="s">
        <v>1274</v>
      </c>
      <c r="J2122" s="1" t="s">
        <v>1511</v>
      </c>
      <c r="K2122" s="1" t="s">
        <v>1509</v>
      </c>
      <c r="L2122" s="1" t="s">
        <v>1510</v>
      </c>
      <c r="M2122" s="1">
        <v>1</v>
      </c>
    </row>
    <row r="2123" spans="1:13" ht="15.75" x14ac:dyDescent="0.3">
      <c r="A2123" s="1" t="s">
        <v>1274</v>
      </c>
      <c r="J2123" s="1" t="s">
        <v>1511</v>
      </c>
      <c r="K2123" s="1" t="s">
        <v>1509</v>
      </c>
      <c r="L2123" s="1" t="s">
        <v>1510</v>
      </c>
      <c r="M2123" s="1">
        <v>1</v>
      </c>
    </row>
    <row r="2124" spans="1:13" ht="15.75" x14ac:dyDescent="0.3">
      <c r="A2124" s="1" t="s">
        <v>1274</v>
      </c>
      <c r="J2124" s="1" t="s">
        <v>1511</v>
      </c>
      <c r="K2124" s="1" t="s">
        <v>1509</v>
      </c>
      <c r="L2124" s="1" t="s">
        <v>1510</v>
      </c>
      <c r="M2124" s="1">
        <v>1</v>
      </c>
    </row>
    <row r="2125" spans="1:13" ht="15.75" x14ac:dyDescent="0.3">
      <c r="A2125" s="1" t="s">
        <v>1274</v>
      </c>
      <c r="J2125" s="1" t="s">
        <v>1511</v>
      </c>
      <c r="K2125" s="1" t="s">
        <v>1509</v>
      </c>
      <c r="L2125" s="1" t="s">
        <v>1510</v>
      </c>
      <c r="M2125" s="1">
        <v>1</v>
      </c>
    </row>
    <row r="2126" spans="1:13" ht="15.75" x14ac:dyDescent="0.3">
      <c r="A2126" s="1" t="s">
        <v>1274</v>
      </c>
      <c r="J2126" s="1" t="s">
        <v>1511</v>
      </c>
      <c r="K2126" s="1" t="s">
        <v>1509</v>
      </c>
      <c r="L2126" s="1" t="s">
        <v>1510</v>
      </c>
      <c r="M2126" s="1">
        <v>1</v>
      </c>
    </row>
    <row r="2127" spans="1:13" ht="15.75" x14ac:dyDescent="0.3">
      <c r="A2127" s="1" t="s">
        <v>1274</v>
      </c>
      <c r="J2127" s="1" t="s">
        <v>1511</v>
      </c>
      <c r="K2127" s="1" t="s">
        <v>1509</v>
      </c>
      <c r="L2127" s="1" t="s">
        <v>1510</v>
      </c>
      <c r="M2127" s="1">
        <v>1</v>
      </c>
    </row>
    <row r="2128" spans="1:13" ht="15.75" x14ac:dyDescent="0.3">
      <c r="A2128" s="1" t="s">
        <v>1346</v>
      </c>
      <c r="J2128" s="1" t="s">
        <v>1508</v>
      </c>
      <c r="K2128" s="1" t="s">
        <v>1509</v>
      </c>
      <c r="L2128" s="1" t="s">
        <v>1510</v>
      </c>
      <c r="M2128" s="1">
        <v>52</v>
      </c>
    </row>
    <row r="2129" spans="1:13" ht="15.75" x14ac:dyDescent="0.3">
      <c r="A2129" s="1" t="s">
        <v>1388</v>
      </c>
      <c r="J2129" s="1" t="s">
        <v>1511</v>
      </c>
      <c r="K2129" s="1" t="s">
        <v>1514</v>
      </c>
      <c r="L2129" s="1" t="s">
        <v>1510</v>
      </c>
      <c r="M2129" s="1">
        <v>1</v>
      </c>
    </row>
    <row r="2130" spans="1:13" ht="15.75" x14ac:dyDescent="0.3">
      <c r="A2130" s="1" t="s">
        <v>1365</v>
      </c>
      <c r="J2130" s="1" t="s">
        <v>1508</v>
      </c>
      <c r="K2130" s="1" t="s">
        <v>1509</v>
      </c>
      <c r="L2130" s="1" t="s">
        <v>1513</v>
      </c>
      <c r="M2130" s="1">
        <v>531</v>
      </c>
    </row>
    <row r="2131" spans="1:13" ht="15.75" x14ac:dyDescent="0.3">
      <c r="A2131" s="1" t="s">
        <v>1363</v>
      </c>
      <c r="J2131" s="1" t="s">
        <v>1508</v>
      </c>
      <c r="K2131" s="1" t="s">
        <v>1509</v>
      </c>
      <c r="L2131" s="1" t="s">
        <v>1510</v>
      </c>
      <c r="M2131" s="1">
        <v>2</v>
      </c>
    </row>
    <row r="2132" spans="1:13" ht="15.75" x14ac:dyDescent="0.3">
      <c r="A2132" s="1" t="s">
        <v>1277</v>
      </c>
      <c r="J2132" s="1" t="s">
        <v>1511</v>
      </c>
      <c r="K2132" s="1" t="s">
        <v>1509</v>
      </c>
      <c r="L2132" s="1" t="s">
        <v>1512</v>
      </c>
      <c r="M2132" s="1">
        <v>1</v>
      </c>
    </row>
    <row r="2133" spans="1:13" ht="15.75" x14ac:dyDescent="0.3">
      <c r="A2133" s="1" t="s">
        <v>1277</v>
      </c>
      <c r="J2133" s="1" t="s">
        <v>1511</v>
      </c>
      <c r="K2133" s="1" t="s">
        <v>1509</v>
      </c>
      <c r="L2133" s="1" t="s">
        <v>1512</v>
      </c>
      <c r="M2133" s="1">
        <v>1</v>
      </c>
    </row>
    <row r="2134" spans="1:13" ht="15.75" x14ac:dyDescent="0.3">
      <c r="A2134" s="1" t="s">
        <v>1279</v>
      </c>
      <c r="J2134" s="1" t="s">
        <v>1511</v>
      </c>
      <c r="K2134" s="1" t="s">
        <v>1514</v>
      </c>
      <c r="L2134" s="1" t="s">
        <v>1512</v>
      </c>
      <c r="M2134" s="1">
        <v>1</v>
      </c>
    </row>
    <row r="2135" spans="1:13" ht="15.75" x14ac:dyDescent="0.3">
      <c r="A2135" s="1" t="s">
        <v>1325</v>
      </c>
      <c r="J2135" s="1" t="s">
        <v>1511</v>
      </c>
      <c r="K2135" s="1" t="s">
        <v>1509</v>
      </c>
      <c r="L2135" s="1" t="s">
        <v>1512</v>
      </c>
      <c r="M2135" s="1">
        <v>5</v>
      </c>
    </row>
    <row r="2136" spans="1:13" ht="15.75" x14ac:dyDescent="0.3">
      <c r="A2136" s="1" t="s">
        <v>1273</v>
      </c>
      <c r="J2136" s="1" t="s">
        <v>1511</v>
      </c>
      <c r="K2136" s="1" t="s">
        <v>1509</v>
      </c>
      <c r="L2136" s="1" t="s">
        <v>1512</v>
      </c>
      <c r="M2136" s="1">
        <v>1</v>
      </c>
    </row>
    <row r="2137" spans="1:13" ht="15.75" x14ac:dyDescent="0.3">
      <c r="A2137" s="1" t="s">
        <v>1296</v>
      </c>
      <c r="J2137" s="1" t="s">
        <v>1508</v>
      </c>
      <c r="K2137" s="1" t="s">
        <v>1509</v>
      </c>
      <c r="L2137" s="1" t="s">
        <v>1512</v>
      </c>
      <c r="M2137" s="1">
        <v>2</v>
      </c>
    </row>
    <row r="2138" spans="1:13" ht="15.75" x14ac:dyDescent="0.3">
      <c r="A2138" s="1" t="s">
        <v>1407</v>
      </c>
      <c r="J2138" s="1" t="s">
        <v>1508</v>
      </c>
      <c r="K2138" s="1" t="s">
        <v>1509</v>
      </c>
      <c r="L2138" s="1" t="s">
        <v>1513</v>
      </c>
      <c r="M2138" s="1">
        <v>3</v>
      </c>
    </row>
    <row r="2139" spans="1:13" ht="15.75" x14ac:dyDescent="0.3">
      <c r="A2139" s="1" t="s">
        <v>1389</v>
      </c>
      <c r="J2139" s="1" t="s">
        <v>1511</v>
      </c>
      <c r="K2139" s="1" t="s">
        <v>1509</v>
      </c>
      <c r="L2139" s="1" t="s">
        <v>1513</v>
      </c>
      <c r="M2139" s="1">
        <v>1</v>
      </c>
    </row>
    <row r="2140" spans="1:13" ht="15.75" x14ac:dyDescent="0.3">
      <c r="A2140" s="1" t="s">
        <v>1356</v>
      </c>
      <c r="J2140" s="1" t="s">
        <v>1511</v>
      </c>
      <c r="K2140" s="1" t="s">
        <v>1509</v>
      </c>
      <c r="L2140" s="1" t="s">
        <v>1512</v>
      </c>
      <c r="M2140" s="1">
        <v>8</v>
      </c>
    </row>
    <row r="2141" spans="1:13" ht="15.75" x14ac:dyDescent="0.3">
      <c r="A2141" s="1" t="s">
        <v>1296</v>
      </c>
      <c r="J2141" s="1" t="s">
        <v>1508</v>
      </c>
      <c r="K2141" s="1" t="s">
        <v>1509</v>
      </c>
      <c r="L2141" s="1" t="s">
        <v>1512</v>
      </c>
      <c r="M2141" s="1">
        <v>2</v>
      </c>
    </row>
    <row r="2142" spans="1:13" ht="15.75" x14ac:dyDescent="0.3">
      <c r="A2142" s="1" t="s">
        <v>1296</v>
      </c>
      <c r="J2142" s="1" t="s">
        <v>1508</v>
      </c>
      <c r="K2142" s="1" t="s">
        <v>1509</v>
      </c>
      <c r="L2142" s="1" t="s">
        <v>1512</v>
      </c>
      <c r="M2142" s="1">
        <v>1</v>
      </c>
    </row>
    <row r="2143" spans="1:13" ht="15.75" x14ac:dyDescent="0.3">
      <c r="A2143" s="1" t="s">
        <v>1408</v>
      </c>
      <c r="J2143" s="1" t="s">
        <v>1508</v>
      </c>
      <c r="K2143" s="1" t="s">
        <v>1509</v>
      </c>
      <c r="L2143" s="1" t="s">
        <v>1512</v>
      </c>
      <c r="M2143" s="1">
        <v>13</v>
      </c>
    </row>
    <row r="2144" spans="1:13" ht="15.75" x14ac:dyDescent="0.3">
      <c r="A2144" s="1" t="s">
        <v>1269</v>
      </c>
      <c r="J2144" s="1" t="s">
        <v>1511</v>
      </c>
      <c r="K2144" s="1" t="s">
        <v>1514</v>
      </c>
      <c r="L2144" s="1" t="s">
        <v>1512</v>
      </c>
      <c r="M2144" s="1">
        <v>1</v>
      </c>
    </row>
    <row r="2145" spans="1:13" ht="15.75" x14ac:dyDescent="0.3">
      <c r="A2145" s="1" t="s">
        <v>1267</v>
      </c>
      <c r="J2145" s="1" t="s">
        <v>1511</v>
      </c>
      <c r="K2145" s="1" t="s">
        <v>1509</v>
      </c>
      <c r="L2145" s="1" t="s">
        <v>1512</v>
      </c>
      <c r="M2145" s="1">
        <v>3</v>
      </c>
    </row>
    <row r="2146" spans="1:13" ht="15.75" x14ac:dyDescent="0.3">
      <c r="A2146" s="1" t="s">
        <v>1267</v>
      </c>
      <c r="J2146" s="1" t="s">
        <v>1511</v>
      </c>
      <c r="K2146" s="1" t="s">
        <v>1509</v>
      </c>
      <c r="L2146" s="1" t="s">
        <v>1510</v>
      </c>
      <c r="M2146" s="1">
        <v>2</v>
      </c>
    </row>
    <row r="2147" spans="1:13" ht="15.75" x14ac:dyDescent="0.3">
      <c r="A2147" s="1" t="s">
        <v>1403</v>
      </c>
      <c r="J2147" s="1" t="s">
        <v>1511</v>
      </c>
      <c r="K2147" s="1" t="s">
        <v>1509</v>
      </c>
      <c r="L2147" s="1" t="s">
        <v>1512</v>
      </c>
      <c r="M2147" s="1">
        <v>1</v>
      </c>
    </row>
    <row r="2148" spans="1:13" ht="15.75" x14ac:dyDescent="0.3">
      <c r="A2148" s="1" t="s">
        <v>1403</v>
      </c>
      <c r="J2148" s="1" t="s">
        <v>1511</v>
      </c>
      <c r="K2148" s="1" t="s">
        <v>1509</v>
      </c>
      <c r="L2148" s="1" t="s">
        <v>1513</v>
      </c>
      <c r="M2148" s="1">
        <v>8</v>
      </c>
    </row>
    <row r="2149" spans="1:13" ht="15.75" x14ac:dyDescent="0.3">
      <c r="A2149" s="1" t="s">
        <v>1282</v>
      </c>
      <c r="J2149" s="1" t="s">
        <v>1511</v>
      </c>
      <c r="K2149" s="1" t="s">
        <v>1509</v>
      </c>
      <c r="L2149" s="1" t="s">
        <v>1512</v>
      </c>
      <c r="M2149" s="1">
        <v>8</v>
      </c>
    </row>
    <row r="2150" spans="1:13" ht="15.75" x14ac:dyDescent="0.3">
      <c r="A2150" s="1" t="s">
        <v>1282</v>
      </c>
      <c r="J2150" s="1" t="s">
        <v>1511</v>
      </c>
      <c r="K2150" s="1" t="s">
        <v>1509</v>
      </c>
      <c r="L2150" s="1" t="s">
        <v>1512</v>
      </c>
      <c r="M2150" s="1">
        <v>5</v>
      </c>
    </row>
    <row r="2151" spans="1:13" ht="15.75" x14ac:dyDescent="0.3">
      <c r="A2151" s="1" t="s">
        <v>1282</v>
      </c>
      <c r="J2151" s="1" t="s">
        <v>1511</v>
      </c>
      <c r="K2151" s="1" t="s">
        <v>1509</v>
      </c>
      <c r="L2151" s="1" t="s">
        <v>1512</v>
      </c>
      <c r="M2151" s="1">
        <v>9</v>
      </c>
    </row>
    <row r="2152" spans="1:13" ht="15.75" x14ac:dyDescent="0.3">
      <c r="A2152" s="1" t="s">
        <v>1312</v>
      </c>
      <c r="J2152" s="1" t="s">
        <v>1511</v>
      </c>
      <c r="K2152" s="1" t="s">
        <v>1509</v>
      </c>
      <c r="L2152" s="1" t="s">
        <v>1512</v>
      </c>
      <c r="M2152" s="1">
        <v>1</v>
      </c>
    </row>
    <row r="2153" spans="1:13" ht="15.75" x14ac:dyDescent="0.3">
      <c r="A2153" s="1" t="s">
        <v>1312</v>
      </c>
      <c r="J2153" s="1" t="s">
        <v>1511</v>
      </c>
      <c r="K2153" s="1" t="s">
        <v>1509</v>
      </c>
      <c r="L2153" s="1" t="s">
        <v>1512</v>
      </c>
      <c r="M2153" s="1">
        <v>2</v>
      </c>
    </row>
    <row r="2154" spans="1:13" ht="15.75" x14ac:dyDescent="0.3">
      <c r="A2154" s="1" t="s">
        <v>1312</v>
      </c>
      <c r="J2154" s="1" t="s">
        <v>1511</v>
      </c>
      <c r="K2154" s="1" t="s">
        <v>1509</v>
      </c>
      <c r="L2154" s="1" t="s">
        <v>1512</v>
      </c>
      <c r="M2154" s="1">
        <v>6</v>
      </c>
    </row>
    <row r="2155" spans="1:13" ht="15.75" x14ac:dyDescent="0.3">
      <c r="A2155" s="1" t="s">
        <v>1312</v>
      </c>
      <c r="J2155" s="1" t="s">
        <v>1511</v>
      </c>
      <c r="K2155" s="1" t="s">
        <v>1509</v>
      </c>
      <c r="L2155" s="1" t="s">
        <v>1512</v>
      </c>
      <c r="M2155" s="1">
        <v>5</v>
      </c>
    </row>
    <row r="2156" spans="1:13" ht="15.75" x14ac:dyDescent="0.3">
      <c r="A2156" s="1" t="s">
        <v>1312</v>
      </c>
      <c r="J2156" s="1" t="s">
        <v>1511</v>
      </c>
      <c r="K2156" s="1" t="s">
        <v>1509</v>
      </c>
      <c r="L2156" s="1" t="s">
        <v>1512</v>
      </c>
      <c r="M2156" s="1">
        <v>2</v>
      </c>
    </row>
    <row r="2157" spans="1:13" ht="15.75" x14ac:dyDescent="0.3">
      <c r="A2157" s="1" t="s">
        <v>1312</v>
      </c>
      <c r="J2157" s="1" t="s">
        <v>1511</v>
      </c>
      <c r="K2157" s="1" t="s">
        <v>1509</v>
      </c>
      <c r="L2157" s="1" t="s">
        <v>1512</v>
      </c>
      <c r="M2157" s="1">
        <v>6</v>
      </c>
    </row>
    <row r="2158" spans="1:13" ht="15.75" x14ac:dyDescent="0.3">
      <c r="A2158" s="1" t="s">
        <v>1312</v>
      </c>
      <c r="J2158" s="1" t="s">
        <v>1511</v>
      </c>
      <c r="K2158" s="1" t="s">
        <v>1509</v>
      </c>
      <c r="L2158" s="1" t="s">
        <v>1512</v>
      </c>
      <c r="M2158" s="1">
        <v>1</v>
      </c>
    </row>
    <row r="2159" spans="1:13" ht="15.75" x14ac:dyDescent="0.3">
      <c r="A2159" s="1" t="s">
        <v>1398</v>
      </c>
      <c r="J2159" s="1" t="s">
        <v>1511</v>
      </c>
      <c r="K2159" s="1" t="s">
        <v>1509</v>
      </c>
      <c r="L2159" s="1" t="s">
        <v>1512</v>
      </c>
      <c r="M2159" s="1">
        <v>21</v>
      </c>
    </row>
    <row r="2160" spans="1:13" ht="15.75" x14ac:dyDescent="0.3">
      <c r="A2160" s="1" t="s">
        <v>1312</v>
      </c>
      <c r="J2160" s="1" t="s">
        <v>1511</v>
      </c>
      <c r="K2160" s="1" t="s">
        <v>1509</v>
      </c>
      <c r="L2160" s="1" t="s">
        <v>1512</v>
      </c>
      <c r="M2160" s="1">
        <v>4</v>
      </c>
    </row>
    <row r="2161" spans="1:13" ht="15.75" x14ac:dyDescent="0.3">
      <c r="A2161" s="1" t="s">
        <v>1312</v>
      </c>
      <c r="J2161" s="1" t="s">
        <v>1511</v>
      </c>
      <c r="K2161" s="1" t="s">
        <v>1509</v>
      </c>
      <c r="L2161" s="1" t="s">
        <v>1512</v>
      </c>
      <c r="M2161" s="1">
        <v>4</v>
      </c>
    </row>
    <row r="2162" spans="1:13" ht="15.75" x14ac:dyDescent="0.3">
      <c r="A2162" s="1" t="s">
        <v>1295</v>
      </c>
      <c r="J2162" s="1" t="s">
        <v>1511</v>
      </c>
      <c r="K2162" s="1" t="s">
        <v>1509</v>
      </c>
      <c r="L2162" s="1" t="s">
        <v>1512</v>
      </c>
      <c r="M2162" s="1">
        <v>2</v>
      </c>
    </row>
    <row r="2163" spans="1:13" ht="15.75" x14ac:dyDescent="0.3">
      <c r="A2163" s="1" t="s">
        <v>1295</v>
      </c>
      <c r="J2163" s="1" t="s">
        <v>1511</v>
      </c>
      <c r="K2163" s="1" t="s">
        <v>1509</v>
      </c>
      <c r="L2163" s="1" t="s">
        <v>1512</v>
      </c>
      <c r="M2163" s="1">
        <v>2</v>
      </c>
    </row>
    <row r="2164" spans="1:13" ht="15.75" x14ac:dyDescent="0.3">
      <c r="A2164" s="1" t="s">
        <v>1282</v>
      </c>
      <c r="J2164" s="1" t="s">
        <v>1511</v>
      </c>
      <c r="K2164" s="1" t="s">
        <v>1509</v>
      </c>
      <c r="L2164" s="1" t="s">
        <v>1512</v>
      </c>
      <c r="M2164" s="1">
        <v>8</v>
      </c>
    </row>
    <row r="2165" spans="1:13" ht="15.75" x14ac:dyDescent="0.3">
      <c r="A2165" s="1" t="s">
        <v>1336</v>
      </c>
      <c r="J2165" s="1" t="s">
        <v>1511</v>
      </c>
      <c r="K2165" s="1" t="s">
        <v>1514</v>
      </c>
      <c r="L2165" s="1" t="s">
        <v>1510</v>
      </c>
      <c r="M2165" s="1">
        <v>3</v>
      </c>
    </row>
    <row r="2166" spans="1:13" ht="15.75" x14ac:dyDescent="0.3">
      <c r="A2166" s="1" t="s">
        <v>1323</v>
      </c>
      <c r="J2166" s="1" t="s">
        <v>1511</v>
      </c>
      <c r="K2166" s="1" t="s">
        <v>1509</v>
      </c>
      <c r="L2166" s="1" t="s">
        <v>1513</v>
      </c>
      <c r="M2166" s="1">
        <v>1</v>
      </c>
    </row>
    <row r="2167" spans="1:13" ht="15.75" x14ac:dyDescent="0.3">
      <c r="A2167" s="1" t="s">
        <v>1306</v>
      </c>
      <c r="J2167" s="1" t="s">
        <v>1508</v>
      </c>
      <c r="K2167" s="1" t="s">
        <v>1509</v>
      </c>
      <c r="L2167" s="1" t="s">
        <v>1512</v>
      </c>
      <c r="M2167" s="1">
        <v>3</v>
      </c>
    </row>
    <row r="2168" spans="1:13" ht="15.75" x14ac:dyDescent="0.3">
      <c r="A2168" s="1" t="s">
        <v>1306</v>
      </c>
      <c r="J2168" s="1" t="s">
        <v>1508</v>
      </c>
      <c r="K2168" s="1" t="s">
        <v>1509</v>
      </c>
      <c r="L2168" s="1" t="s">
        <v>1512</v>
      </c>
      <c r="M2168" s="1">
        <v>3</v>
      </c>
    </row>
    <row r="2169" spans="1:13" ht="15.75" x14ac:dyDescent="0.3">
      <c r="A2169" s="1" t="s">
        <v>1306</v>
      </c>
      <c r="J2169" s="1" t="s">
        <v>1508</v>
      </c>
      <c r="K2169" s="1" t="s">
        <v>1509</v>
      </c>
      <c r="L2169" s="1" t="s">
        <v>1512</v>
      </c>
      <c r="M2169" s="1">
        <v>3</v>
      </c>
    </row>
    <row r="2170" spans="1:13" ht="15.75" x14ac:dyDescent="0.3">
      <c r="A2170" s="1" t="s">
        <v>1306</v>
      </c>
      <c r="J2170" s="1" t="s">
        <v>1508</v>
      </c>
      <c r="K2170" s="1" t="s">
        <v>1509</v>
      </c>
      <c r="L2170" s="1" t="s">
        <v>1512</v>
      </c>
      <c r="M2170" s="1">
        <v>3</v>
      </c>
    </row>
    <row r="2171" spans="1:13" ht="15.75" x14ac:dyDescent="0.3">
      <c r="A2171" s="1" t="s">
        <v>1323</v>
      </c>
      <c r="J2171" s="1" t="s">
        <v>1511</v>
      </c>
      <c r="K2171" s="1" t="s">
        <v>1509</v>
      </c>
      <c r="L2171" s="1" t="s">
        <v>1512</v>
      </c>
      <c r="M2171" s="1">
        <v>1</v>
      </c>
    </row>
    <row r="2172" spans="1:13" ht="15.75" x14ac:dyDescent="0.3">
      <c r="A2172" s="1" t="s">
        <v>1306</v>
      </c>
      <c r="J2172" s="1" t="s">
        <v>1508</v>
      </c>
      <c r="K2172" s="1" t="s">
        <v>1509</v>
      </c>
      <c r="L2172" s="1" t="s">
        <v>1512</v>
      </c>
      <c r="M2172" s="1">
        <v>3</v>
      </c>
    </row>
    <row r="2173" spans="1:13" ht="15.75" x14ac:dyDescent="0.3">
      <c r="A2173" s="1" t="s">
        <v>1323</v>
      </c>
      <c r="J2173" s="1" t="s">
        <v>1511</v>
      </c>
      <c r="K2173" s="1" t="s">
        <v>1509</v>
      </c>
      <c r="L2173" s="1" t="s">
        <v>1512</v>
      </c>
      <c r="M2173" s="1">
        <v>1</v>
      </c>
    </row>
    <row r="2174" spans="1:13" ht="15.75" x14ac:dyDescent="0.3">
      <c r="A2174" s="1" t="s">
        <v>1323</v>
      </c>
      <c r="J2174" s="1" t="s">
        <v>1511</v>
      </c>
      <c r="K2174" s="1" t="s">
        <v>1509</v>
      </c>
      <c r="L2174" s="1" t="s">
        <v>1512</v>
      </c>
      <c r="M2174" s="1">
        <v>1</v>
      </c>
    </row>
    <row r="2175" spans="1:13" ht="15.75" x14ac:dyDescent="0.3">
      <c r="A2175" s="1" t="s">
        <v>1323</v>
      </c>
      <c r="J2175" s="1" t="s">
        <v>1511</v>
      </c>
      <c r="K2175" s="1" t="s">
        <v>1509</v>
      </c>
      <c r="L2175" s="1" t="s">
        <v>1512</v>
      </c>
      <c r="M2175" s="1">
        <v>1</v>
      </c>
    </row>
    <row r="2176" spans="1:13" ht="15.75" x14ac:dyDescent="0.3">
      <c r="A2176" s="1" t="s">
        <v>1323</v>
      </c>
      <c r="J2176" s="1" t="s">
        <v>1511</v>
      </c>
      <c r="K2176" s="1" t="s">
        <v>1509</v>
      </c>
      <c r="L2176" s="1" t="s">
        <v>1512</v>
      </c>
      <c r="M2176" s="1">
        <v>1</v>
      </c>
    </row>
    <row r="2177" spans="1:13" ht="15.75" x14ac:dyDescent="0.3">
      <c r="A2177" s="1" t="s">
        <v>1323</v>
      </c>
      <c r="J2177" s="1" t="s">
        <v>1511</v>
      </c>
      <c r="K2177" s="1" t="s">
        <v>1509</v>
      </c>
      <c r="L2177" s="1" t="s">
        <v>1512</v>
      </c>
      <c r="M2177" s="1">
        <v>1</v>
      </c>
    </row>
    <row r="2178" spans="1:13" ht="15.75" x14ac:dyDescent="0.3">
      <c r="A2178" s="1" t="s">
        <v>1323</v>
      </c>
      <c r="J2178" s="1" t="s">
        <v>1511</v>
      </c>
      <c r="K2178" s="1" t="s">
        <v>1509</v>
      </c>
      <c r="L2178" s="1" t="s">
        <v>1512</v>
      </c>
      <c r="M2178" s="1">
        <v>1</v>
      </c>
    </row>
    <row r="2179" spans="1:13" ht="15.75" x14ac:dyDescent="0.3">
      <c r="A2179" s="1" t="s">
        <v>1323</v>
      </c>
      <c r="J2179" s="1" t="s">
        <v>1511</v>
      </c>
      <c r="K2179" s="1" t="s">
        <v>1509</v>
      </c>
      <c r="L2179" s="1" t="s">
        <v>1512</v>
      </c>
      <c r="M2179" s="1">
        <v>1</v>
      </c>
    </row>
    <row r="2180" spans="1:13" ht="15.75" x14ac:dyDescent="0.3">
      <c r="A2180" s="1" t="s">
        <v>1273</v>
      </c>
      <c r="J2180" s="1" t="s">
        <v>1511</v>
      </c>
      <c r="K2180" s="1" t="s">
        <v>1509</v>
      </c>
      <c r="L2180" s="1" t="s">
        <v>1512</v>
      </c>
      <c r="M2180" s="1">
        <v>1</v>
      </c>
    </row>
    <row r="2181" spans="1:13" ht="15.75" x14ac:dyDescent="0.3">
      <c r="A2181" s="1" t="s">
        <v>1323</v>
      </c>
      <c r="J2181" s="1" t="s">
        <v>1511</v>
      </c>
      <c r="K2181" s="1" t="s">
        <v>1509</v>
      </c>
      <c r="L2181" s="1" t="s">
        <v>1512</v>
      </c>
      <c r="M2181" s="1">
        <v>1</v>
      </c>
    </row>
    <row r="2182" spans="1:13" ht="15.75" x14ac:dyDescent="0.3">
      <c r="A2182" s="1" t="s">
        <v>1323</v>
      </c>
      <c r="J2182" s="1" t="s">
        <v>1511</v>
      </c>
      <c r="K2182" s="1" t="s">
        <v>1509</v>
      </c>
      <c r="L2182" s="1" t="s">
        <v>1512</v>
      </c>
      <c r="M2182" s="1">
        <v>1</v>
      </c>
    </row>
    <row r="2183" spans="1:13" ht="15.75" x14ac:dyDescent="0.3">
      <c r="A2183" s="1" t="s">
        <v>1323</v>
      </c>
      <c r="J2183" s="1" t="s">
        <v>1511</v>
      </c>
      <c r="K2183" s="1" t="s">
        <v>1509</v>
      </c>
      <c r="L2183" s="1" t="s">
        <v>1512</v>
      </c>
      <c r="M2183" s="1">
        <v>1</v>
      </c>
    </row>
    <row r="2184" spans="1:13" ht="15.75" x14ac:dyDescent="0.3">
      <c r="A2184" s="1" t="s">
        <v>1323</v>
      </c>
      <c r="J2184" s="1" t="s">
        <v>1511</v>
      </c>
      <c r="K2184" s="1" t="s">
        <v>1509</v>
      </c>
      <c r="L2184" s="1" t="s">
        <v>1512</v>
      </c>
      <c r="M2184" s="1">
        <v>1</v>
      </c>
    </row>
    <row r="2185" spans="1:13" ht="15.75" x14ac:dyDescent="0.3">
      <c r="A2185" s="1" t="s">
        <v>1323</v>
      </c>
      <c r="J2185" s="1" t="s">
        <v>1511</v>
      </c>
      <c r="K2185" s="1" t="s">
        <v>1509</v>
      </c>
      <c r="L2185" s="1" t="s">
        <v>1512</v>
      </c>
      <c r="M2185" s="1">
        <v>1</v>
      </c>
    </row>
    <row r="2186" spans="1:13" ht="15.75" x14ac:dyDescent="0.3">
      <c r="A2186" s="1" t="s">
        <v>1273</v>
      </c>
      <c r="J2186" s="1" t="s">
        <v>1511</v>
      </c>
      <c r="K2186" s="1" t="s">
        <v>1509</v>
      </c>
      <c r="L2186" s="1" t="s">
        <v>1512</v>
      </c>
      <c r="M2186" s="1">
        <v>2</v>
      </c>
    </row>
    <row r="2187" spans="1:13" ht="15.75" x14ac:dyDescent="0.3">
      <c r="A2187" s="1" t="s">
        <v>1271</v>
      </c>
      <c r="J2187" s="1" t="s">
        <v>1511</v>
      </c>
      <c r="K2187" s="1" t="s">
        <v>1509</v>
      </c>
      <c r="L2187" s="1" t="s">
        <v>1512</v>
      </c>
      <c r="M2187" s="1">
        <v>3</v>
      </c>
    </row>
    <row r="2188" spans="1:13" ht="15.75" x14ac:dyDescent="0.3">
      <c r="A2188" s="1" t="s">
        <v>1319</v>
      </c>
      <c r="J2188" s="1" t="s">
        <v>1511</v>
      </c>
      <c r="K2188" s="1" t="s">
        <v>1509</v>
      </c>
      <c r="L2188" s="1" t="s">
        <v>1512</v>
      </c>
      <c r="M2188" s="1">
        <v>2</v>
      </c>
    </row>
    <row r="2189" spans="1:13" ht="15.75" x14ac:dyDescent="0.3">
      <c r="A2189" s="1" t="s">
        <v>1408</v>
      </c>
      <c r="J2189" s="1" t="s">
        <v>1508</v>
      </c>
      <c r="K2189" s="1" t="s">
        <v>1509</v>
      </c>
      <c r="L2189" s="1" t="s">
        <v>1510</v>
      </c>
      <c r="M2189" s="1">
        <v>1</v>
      </c>
    </row>
    <row r="2190" spans="1:13" ht="15.75" x14ac:dyDescent="0.3">
      <c r="A2190" s="1" t="s">
        <v>1409</v>
      </c>
      <c r="J2190" s="1" t="s">
        <v>1511</v>
      </c>
      <c r="K2190" s="1" t="s">
        <v>1514</v>
      </c>
      <c r="L2190" s="1" t="s">
        <v>1510</v>
      </c>
      <c r="M2190" s="1">
        <v>1</v>
      </c>
    </row>
    <row r="2191" spans="1:13" ht="15.75" x14ac:dyDescent="0.3">
      <c r="A2191" s="1" t="s">
        <v>1410</v>
      </c>
      <c r="J2191" s="1" t="s">
        <v>1508</v>
      </c>
      <c r="K2191" s="1" t="s">
        <v>1509</v>
      </c>
      <c r="L2191" s="1" t="s">
        <v>1512</v>
      </c>
      <c r="M2191" s="1">
        <v>15</v>
      </c>
    </row>
    <row r="2192" spans="1:13" ht="15.75" x14ac:dyDescent="0.3">
      <c r="A2192" s="1" t="s">
        <v>1410</v>
      </c>
      <c r="J2192" s="1" t="s">
        <v>1508</v>
      </c>
      <c r="K2192" s="1" t="s">
        <v>1509</v>
      </c>
      <c r="L2192" s="1" t="s">
        <v>1512</v>
      </c>
      <c r="M2192" s="1">
        <v>28</v>
      </c>
    </row>
    <row r="2193" spans="1:13" ht="15.75" x14ac:dyDescent="0.3">
      <c r="A2193" s="1" t="s">
        <v>1279</v>
      </c>
      <c r="J2193" s="1" t="s">
        <v>1511</v>
      </c>
      <c r="K2193" s="1" t="s">
        <v>1509</v>
      </c>
      <c r="L2193" s="1" t="s">
        <v>1512</v>
      </c>
      <c r="M2193" s="1">
        <v>3</v>
      </c>
    </row>
    <row r="2194" spans="1:13" ht="15.75" x14ac:dyDescent="0.3">
      <c r="A2194" s="1" t="s">
        <v>1279</v>
      </c>
      <c r="J2194" s="1" t="s">
        <v>1511</v>
      </c>
      <c r="K2194" s="1" t="s">
        <v>1509</v>
      </c>
      <c r="L2194" s="1" t="s">
        <v>1512</v>
      </c>
      <c r="M2194" s="1">
        <v>2</v>
      </c>
    </row>
    <row r="2195" spans="1:13" ht="15.75" x14ac:dyDescent="0.3">
      <c r="A2195" s="1" t="s">
        <v>1279</v>
      </c>
      <c r="J2195" s="1" t="s">
        <v>1511</v>
      </c>
      <c r="K2195" s="1" t="s">
        <v>1509</v>
      </c>
      <c r="L2195" s="1" t="s">
        <v>1512</v>
      </c>
      <c r="M2195" s="1">
        <v>2</v>
      </c>
    </row>
    <row r="2196" spans="1:13" ht="15.75" x14ac:dyDescent="0.3">
      <c r="A2196" s="1" t="s">
        <v>1280</v>
      </c>
      <c r="J2196" s="1" t="s">
        <v>1511</v>
      </c>
      <c r="K2196" s="1" t="s">
        <v>1509</v>
      </c>
      <c r="L2196" s="1" t="s">
        <v>1513</v>
      </c>
      <c r="M2196" s="1">
        <v>1</v>
      </c>
    </row>
    <row r="2197" spans="1:13" ht="15.75" x14ac:dyDescent="0.3">
      <c r="A2197" s="1" t="s">
        <v>1291</v>
      </c>
      <c r="J2197" s="1" t="s">
        <v>1511</v>
      </c>
      <c r="K2197" s="1" t="s">
        <v>1514</v>
      </c>
      <c r="L2197" s="1" t="s">
        <v>1512</v>
      </c>
      <c r="M2197" s="1">
        <v>10</v>
      </c>
    </row>
    <row r="2198" spans="1:13" ht="15.75" x14ac:dyDescent="0.3">
      <c r="A2198" s="1" t="s">
        <v>1383</v>
      </c>
      <c r="J2198" s="1" t="s">
        <v>1511</v>
      </c>
      <c r="K2198" s="1" t="s">
        <v>1509</v>
      </c>
      <c r="L2198" s="1" t="s">
        <v>1512</v>
      </c>
      <c r="M2198" s="1">
        <v>3</v>
      </c>
    </row>
    <row r="2199" spans="1:13" ht="15.75" x14ac:dyDescent="0.3">
      <c r="A2199" s="1" t="s">
        <v>1262</v>
      </c>
      <c r="J2199" s="1" t="s">
        <v>1511</v>
      </c>
      <c r="K2199" s="1" t="s">
        <v>1509</v>
      </c>
      <c r="L2199" s="1" t="s">
        <v>1510</v>
      </c>
      <c r="M2199" s="1">
        <v>1</v>
      </c>
    </row>
    <row r="2200" spans="1:13" ht="15.75" x14ac:dyDescent="0.3">
      <c r="A2200" s="1" t="s">
        <v>1269</v>
      </c>
      <c r="J2200" s="1" t="s">
        <v>1508</v>
      </c>
      <c r="K2200" s="1" t="s">
        <v>1509</v>
      </c>
      <c r="L2200" s="1" t="s">
        <v>1512</v>
      </c>
      <c r="M2200" s="1">
        <v>1</v>
      </c>
    </row>
    <row r="2201" spans="1:13" ht="15.75" x14ac:dyDescent="0.3">
      <c r="A2201" s="1" t="s">
        <v>1398</v>
      </c>
      <c r="J2201" s="1" t="s">
        <v>1511</v>
      </c>
      <c r="K2201" s="1" t="s">
        <v>1509</v>
      </c>
      <c r="L2201" s="1" t="s">
        <v>1512</v>
      </c>
      <c r="M2201" s="1">
        <v>15</v>
      </c>
    </row>
    <row r="2202" spans="1:13" ht="15.75" x14ac:dyDescent="0.3">
      <c r="A2202" s="1" t="s">
        <v>1262</v>
      </c>
      <c r="J2202" s="1" t="s">
        <v>1511</v>
      </c>
      <c r="K2202" s="1" t="s">
        <v>1509</v>
      </c>
      <c r="L2202" s="1" t="s">
        <v>1510</v>
      </c>
      <c r="M2202" s="1">
        <v>1</v>
      </c>
    </row>
    <row r="2203" spans="1:13" ht="15.75" x14ac:dyDescent="0.3">
      <c r="A2203" s="1" t="s">
        <v>1262</v>
      </c>
      <c r="J2203" s="1" t="s">
        <v>1511</v>
      </c>
      <c r="K2203" s="1" t="s">
        <v>1509</v>
      </c>
      <c r="L2203" s="1" t="s">
        <v>1510</v>
      </c>
      <c r="M2203" s="1">
        <v>1</v>
      </c>
    </row>
    <row r="2204" spans="1:13" ht="15.75" x14ac:dyDescent="0.3">
      <c r="A2204" s="1" t="s">
        <v>1403</v>
      </c>
      <c r="J2204" s="1" t="s">
        <v>1511</v>
      </c>
      <c r="K2204" s="1" t="s">
        <v>1509</v>
      </c>
      <c r="L2204" s="1" t="s">
        <v>1512</v>
      </c>
      <c r="M2204" s="1">
        <v>3</v>
      </c>
    </row>
    <row r="2205" spans="1:13" ht="15.75" x14ac:dyDescent="0.3">
      <c r="A2205" s="1" t="s">
        <v>1355</v>
      </c>
      <c r="J2205" s="1" t="s">
        <v>1511</v>
      </c>
      <c r="K2205" s="1" t="s">
        <v>1509</v>
      </c>
      <c r="L2205" s="1" t="s">
        <v>1512</v>
      </c>
      <c r="M2205" s="1">
        <v>1</v>
      </c>
    </row>
    <row r="2206" spans="1:13" ht="15.75" x14ac:dyDescent="0.3">
      <c r="A2206" s="1" t="s">
        <v>1319</v>
      </c>
      <c r="J2206" s="1" t="s">
        <v>1511</v>
      </c>
      <c r="K2206" s="1" t="s">
        <v>1509</v>
      </c>
      <c r="L2206" s="1" t="s">
        <v>1512</v>
      </c>
      <c r="M2206" s="1">
        <v>6</v>
      </c>
    </row>
    <row r="2207" spans="1:13" ht="15.75" x14ac:dyDescent="0.3">
      <c r="A2207" s="1" t="s">
        <v>1316</v>
      </c>
      <c r="J2207" s="1" t="s">
        <v>1511</v>
      </c>
      <c r="K2207" s="1" t="s">
        <v>1509</v>
      </c>
      <c r="L2207" s="1" t="s">
        <v>1510</v>
      </c>
      <c r="M2207" s="1">
        <v>1</v>
      </c>
    </row>
    <row r="2208" spans="1:13" ht="15.75" x14ac:dyDescent="0.3">
      <c r="A2208" s="1" t="s">
        <v>1398</v>
      </c>
      <c r="J2208" s="1" t="s">
        <v>1511</v>
      </c>
      <c r="K2208" s="1" t="s">
        <v>1509</v>
      </c>
      <c r="L2208" s="1" t="s">
        <v>1512</v>
      </c>
      <c r="M2208" s="1">
        <v>14</v>
      </c>
    </row>
    <row r="2209" spans="1:13" ht="15.75" x14ac:dyDescent="0.3">
      <c r="A2209" s="1" t="s">
        <v>1398</v>
      </c>
      <c r="J2209" s="1" t="s">
        <v>1511</v>
      </c>
      <c r="K2209" s="1" t="s">
        <v>1509</v>
      </c>
      <c r="L2209" s="1" t="s">
        <v>1512</v>
      </c>
      <c r="M2209" s="1">
        <v>13</v>
      </c>
    </row>
    <row r="2210" spans="1:13" ht="15.75" x14ac:dyDescent="0.3">
      <c r="A2210" s="1" t="s">
        <v>1398</v>
      </c>
      <c r="J2210" s="1" t="s">
        <v>1511</v>
      </c>
      <c r="K2210" s="1" t="s">
        <v>1509</v>
      </c>
      <c r="L2210" s="1" t="s">
        <v>1512</v>
      </c>
      <c r="M2210" s="1">
        <v>9</v>
      </c>
    </row>
    <row r="2211" spans="1:13" ht="15.75" x14ac:dyDescent="0.3">
      <c r="A2211" s="1" t="s">
        <v>1295</v>
      </c>
      <c r="J2211" s="1" t="s">
        <v>1511</v>
      </c>
      <c r="K2211" s="1" t="s">
        <v>1509</v>
      </c>
      <c r="L2211" s="1" t="s">
        <v>1510</v>
      </c>
      <c r="M2211" s="1">
        <v>10</v>
      </c>
    </row>
    <row r="2212" spans="1:13" ht="15.75" x14ac:dyDescent="0.3">
      <c r="A2212" s="1" t="s">
        <v>1318</v>
      </c>
      <c r="J2212" s="1" t="s">
        <v>1511</v>
      </c>
      <c r="K2212" s="1" t="s">
        <v>1509</v>
      </c>
      <c r="L2212" s="1" t="s">
        <v>1512</v>
      </c>
      <c r="M2212" s="1">
        <v>2</v>
      </c>
    </row>
    <row r="2213" spans="1:13" ht="15.75" x14ac:dyDescent="0.3">
      <c r="A2213" s="1" t="s">
        <v>1310</v>
      </c>
      <c r="J2213" s="1" t="s">
        <v>1511</v>
      </c>
      <c r="K2213" s="1" t="s">
        <v>1509</v>
      </c>
      <c r="L2213" s="1" t="s">
        <v>1512</v>
      </c>
      <c r="M2213" s="1">
        <v>28</v>
      </c>
    </row>
    <row r="2214" spans="1:13" ht="15.75" x14ac:dyDescent="0.3">
      <c r="A2214" s="1" t="s">
        <v>1310</v>
      </c>
      <c r="J2214" s="1" t="s">
        <v>1511</v>
      </c>
      <c r="K2214" s="1" t="s">
        <v>1509</v>
      </c>
      <c r="L2214" s="1" t="s">
        <v>1512</v>
      </c>
      <c r="M2214" s="1">
        <v>1</v>
      </c>
    </row>
    <row r="2215" spans="1:13" ht="15.75" x14ac:dyDescent="0.3">
      <c r="A2215" s="1" t="s">
        <v>1310</v>
      </c>
      <c r="J2215" s="1" t="s">
        <v>1511</v>
      </c>
      <c r="K2215" s="1" t="s">
        <v>1509</v>
      </c>
      <c r="L2215" s="1" t="s">
        <v>1512</v>
      </c>
      <c r="M2215" s="1">
        <v>1</v>
      </c>
    </row>
    <row r="2216" spans="1:13" ht="15.75" x14ac:dyDescent="0.3">
      <c r="A2216" s="1" t="s">
        <v>1310</v>
      </c>
      <c r="J2216" s="1" t="s">
        <v>1511</v>
      </c>
      <c r="K2216" s="1" t="s">
        <v>1509</v>
      </c>
      <c r="L2216" s="1" t="s">
        <v>1512</v>
      </c>
      <c r="M2216" s="1">
        <v>10</v>
      </c>
    </row>
    <row r="2217" spans="1:13" ht="15.75" x14ac:dyDescent="0.3">
      <c r="A2217" s="1" t="s">
        <v>1268</v>
      </c>
      <c r="J2217" s="1" t="s">
        <v>1508</v>
      </c>
      <c r="K2217" s="1" t="s">
        <v>1514</v>
      </c>
      <c r="L2217" s="1" t="s">
        <v>1510</v>
      </c>
      <c r="M2217" s="1">
        <v>4</v>
      </c>
    </row>
    <row r="2218" spans="1:13" ht="15.75" x14ac:dyDescent="0.3">
      <c r="A2218" s="1" t="s">
        <v>1268</v>
      </c>
      <c r="J2218" s="1" t="s">
        <v>1508</v>
      </c>
      <c r="K2218" s="1" t="s">
        <v>1514</v>
      </c>
      <c r="L2218" s="1" t="s">
        <v>1510</v>
      </c>
      <c r="M2218" s="1">
        <v>4</v>
      </c>
    </row>
    <row r="2219" spans="1:13" ht="15.75" x14ac:dyDescent="0.3">
      <c r="A2219" s="1" t="s">
        <v>1268</v>
      </c>
      <c r="J2219" s="1" t="s">
        <v>1508</v>
      </c>
      <c r="K2219" s="1" t="s">
        <v>1514</v>
      </c>
      <c r="L2219" s="1" t="s">
        <v>1510</v>
      </c>
      <c r="M2219" s="1">
        <v>1</v>
      </c>
    </row>
    <row r="2220" spans="1:13" ht="15.75" x14ac:dyDescent="0.3">
      <c r="A2220" s="1" t="s">
        <v>1341</v>
      </c>
      <c r="J2220" s="1" t="s">
        <v>1511</v>
      </c>
      <c r="K2220" s="1" t="s">
        <v>1509</v>
      </c>
      <c r="L2220" s="1" t="s">
        <v>1512</v>
      </c>
      <c r="M2220" s="1">
        <v>68</v>
      </c>
    </row>
    <row r="2221" spans="1:13" ht="15.75" x14ac:dyDescent="0.3">
      <c r="A2221" s="1" t="s">
        <v>1291</v>
      </c>
      <c r="J2221" s="1" t="s">
        <v>1511</v>
      </c>
      <c r="K2221" s="1" t="s">
        <v>1509</v>
      </c>
      <c r="L2221" s="1" t="s">
        <v>1512</v>
      </c>
      <c r="M2221" s="1">
        <v>1</v>
      </c>
    </row>
    <row r="2222" spans="1:13" ht="15.75" x14ac:dyDescent="0.3">
      <c r="A2222" s="1" t="s">
        <v>1291</v>
      </c>
      <c r="J2222" s="1" t="s">
        <v>1511</v>
      </c>
      <c r="K2222" s="1" t="s">
        <v>1509</v>
      </c>
      <c r="L2222" s="1" t="s">
        <v>1512</v>
      </c>
      <c r="M2222" s="1">
        <v>1</v>
      </c>
    </row>
    <row r="2223" spans="1:13" ht="15.75" x14ac:dyDescent="0.3">
      <c r="A2223" s="1" t="s">
        <v>1339</v>
      </c>
      <c r="J2223" s="1" t="s">
        <v>1511</v>
      </c>
      <c r="K2223" s="1" t="s">
        <v>1509</v>
      </c>
      <c r="L2223" s="1" t="s">
        <v>1510</v>
      </c>
      <c r="M2223" s="1">
        <v>5</v>
      </c>
    </row>
    <row r="2224" spans="1:13" ht="15.75" x14ac:dyDescent="0.3">
      <c r="A2224" s="1" t="s">
        <v>1398</v>
      </c>
      <c r="J2224" s="1" t="s">
        <v>1511</v>
      </c>
      <c r="K2224" s="1" t="s">
        <v>1509</v>
      </c>
      <c r="L2224" s="1" t="s">
        <v>1512</v>
      </c>
      <c r="M2224" s="1">
        <v>17</v>
      </c>
    </row>
    <row r="2225" spans="1:13" ht="15.75" x14ac:dyDescent="0.3">
      <c r="A2225" s="1" t="s">
        <v>1339</v>
      </c>
      <c r="J2225" s="1" t="s">
        <v>1511</v>
      </c>
      <c r="K2225" s="1" t="s">
        <v>1509</v>
      </c>
      <c r="L2225" s="1" t="s">
        <v>1512</v>
      </c>
      <c r="M2225" s="1">
        <v>3</v>
      </c>
    </row>
    <row r="2226" spans="1:13" ht="15.75" x14ac:dyDescent="0.3">
      <c r="A2226" s="1" t="s">
        <v>1279</v>
      </c>
      <c r="J2226" s="1" t="s">
        <v>1511</v>
      </c>
      <c r="K2226" s="1" t="s">
        <v>1509</v>
      </c>
      <c r="L2226" s="1" t="s">
        <v>1512</v>
      </c>
      <c r="M2226" s="1">
        <v>1</v>
      </c>
    </row>
    <row r="2227" spans="1:13" ht="15.75" x14ac:dyDescent="0.3">
      <c r="A2227" s="1" t="s">
        <v>1277</v>
      </c>
      <c r="J2227" s="1" t="s">
        <v>1511</v>
      </c>
      <c r="K2227" s="1" t="s">
        <v>1509</v>
      </c>
      <c r="L2227" s="1" t="s">
        <v>1512</v>
      </c>
      <c r="M2227" s="1">
        <v>1</v>
      </c>
    </row>
    <row r="2228" spans="1:13" ht="15.75" x14ac:dyDescent="0.3">
      <c r="A2228" s="1" t="s">
        <v>1277</v>
      </c>
      <c r="J2228" s="1" t="s">
        <v>1511</v>
      </c>
      <c r="K2228" s="1" t="s">
        <v>1509</v>
      </c>
      <c r="L2228" s="1" t="s">
        <v>1512</v>
      </c>
      <c r="M2228" s="1">
        <v>1</v>
      </c>
    </row>
    <row r="2229" spans="1:13" ht="15.75" x14ac:dyDescent="0.3">
      <c r="A2229" s="1" t="s">
        <v>1398</v>
      </c>
      <c r="J2229" s="1" t="s">
        <v>1511</v>
      </c>
      <c r="K2229" s="1" t="s">
        <v>1509</v>
      </c>
      <c r="L2229" s="1" t="s">
        <v>1512</v>
      </c>
      <c r="M2229" s="1">
        <v>200</v>
      </c>
    </row>
    <row r="2230" spans="1:13" ht="15.75" x14ac:dyDescent="0.3">
      <c r="A2230" s="1" t="s">
        <v>1306</v>
      </c>
      <c r="J2230" s="1" t="s">
        <v>1508</v>
      </c>
      <c r="K2230" s="1" t="s">
        <v>1509</v>
      </c>
      <c r="L2230" s="1" t="s">
        <v>1512</v>
      </c>
      <c r="M2230" s="1">
        <v>4</v>
      </c>
    </row>
    <row r="2231" spans="1:13" ht="15.75" x14ac:dyDescent="0.3">
      <c r="A2231" s="1" t="s">
        <v>1306</v>
      </c>
      <c r="J2231" s="1" t="s">
        <v>1508</v>
      </c>
      <c r="K2231" s="1" t="s">
        <v>1509</v>
      </c>
      <c r="L2231" s="1" t="s">
        <v>1512</v>
      </c>
      <c r="M2231" s="1">
        <v>4</v>
      </c>
    </row>
    <row r="2232" spans="1:13" ht="15.75" x14ac:dyDescent="0.3">
      <c r="A2232" s="1" t="s">
        <v>1306</v>
      </c>
      <c r="J2232" s="1" t="s">
        <v>1508</v>
      </c>
      <c r="K2232" s="1" t="s">
        <v>1509</v>
      </c>
      <c r="L2232" s="1" t="s">
        <v>1512</v>
      </c>
      <c r="M2232" s="1">
        <v>4</v>
      </c>
    </row>
    <row r="2233" spans="1:13" ht="15.75" x14ac:dyDescent="0.3">
      <c r="A2233" s="1" t="s">
        <v>1306</v>
      </c>
      <c r="J2233" s="1" t="s">
        <v>1508</v>
      </c>
      <c r="K2233" s="1" t="s">
        <v>1509</v>
      </c>
      <c r="L2233" s="1" t="s">
        <v>1512</v>
      </c>
      <c r="M2233" s="1">
        <v>4</v>
      </c>
    </row>
    <row r="2234" spans="1:13" ht="15.75" x14ac:dyDescent="0.3">
      <c r="A2234" s="1" t="s">
        <v>1306</v>
      </c>
      <c r="J2234" s="1" t="s">
        <v>1508</v>
      </c>
      <c r="K2234" s="1" t="s">
        <v>1509</v>
      </c>
      <c r="L2234" s="1" t="s">
        <v>1512</v>
      </c>
      <c r="M2234" s="1">
        <v>4</v>
      </c>
    </row>
    <row r="2235" spans="1:13" ht="15.75" x14ac:dyDescent="0.3">
      <c r="A2235" s="1" t="s">
        <v>1273</v>
      </c>
      <c r="J2235" s="1" t="s">
        <v>1511</v>
      </c>
      <c r="K2235" s="1" t="s">
        <v>1509</v>
      </c>
      <c r="L2235" s="1" t="s">
        <v>1512</v>
      </c>
      <c r="M2235" s="1">
        <v>1</v>
      </c>
    </row>
    <row r="2236" spans="1:13" ht="15.75" x14ac:dyDescent="0.3">
      <c r="A2236" s="1" t="s">
        <v>1275</v>
      </c>
      <c r="J2236" s="1" t="s">
        <v>1511</v>
      </c>
      <c r="K2236" s="1" t="s">
        <v>1509</v>
      </c>
      <c r="L2236" s="1" t="s">
        <v>1512</v>
      </c>
      <c r="M2236" s="1">
        <v>1</v>
      </c>
    </row>
    <row r="2237" spans="1:13" ht="15.75" x14ac:dyDescent="0.3">
      <c r="A2237" s="1" t="s">
        <v>1281</v>
      </c>
      <c r="J2237" s="1" t="s">
        <v>1511</v>
      </c>
      <c r="K2237" s="1" t="s">
        <v>1514</v>
      </c>
      <c r="L2237" s="1" t="s">
        <v>1513</v>
      </c>
      <c r="M2237" s="1">
        <v>1</v>
      </c>
    </row>
    <row r="2238" spans="1:13" ht="15.75" x14ac:dyDescent="0.3">
      <c r="A2238" s="1" t="s">
        <v>1275</v>
      </c>
      <c r="J2238" s="1" t="s">
        <v>1511</v>
      </c>
      <c r="K2238" s="1" t="s">
        <v>1509</v>
      </c>
      <c r="L2238" s="1" t="s">
        <v>1512</v>
      </c>
      <c r="M2238" s="1">
        <v>1</v>
      </c>
    </row>
    <row r="2239" spans="1:13" ht="15.75" x14ac:dyDescent="0.3">
      <c r="A2239" s="1" t="s">
        <v>1275</v>
      </c>
      <c r="J2239" s="1" t="s">
        <v>1511</v>
      </c>
      <c r="K2239" s="1" t="s">
        <v>1509</v>
      </c>
      <c r="L2239" s="1" t="s">
        <v>1512</v>
      </c>
      <c r="M2239" s="1">
        <v>1</v>
      </c>
    </row>
    <row r="2240" spans="1:13" ht="15.75" x14ac:dyDescent="0.3">
      <c r="A2240" s="1" t="s">
        <v>1275</v>
      </c>
      <c r="J2240" s="1" t="s">
        <v>1511</v>
      </c>
      <c r="K2240" s="1" t="s">
        <v>1509</v>
      </c>
      <c r="L2240" s="1" t="s">
        <v>1512</v>
      </c>
      <c r="M2240" s="1">
        <v>1</v>
      </c>
    </row>
    <row r="2241" spans="1:13" ht="15.75" x14ac:dyDescent="0.3">
      <c r="A2241" s="1" t="s">
        <v>1275</v>
      </c>
      <c r="J2241" s="1" t="s">
        <v>1511</v>
      </c>
      <c r="K2241" s="1" t="s">
        <v>1509</v>
      </c>
      <c r="L2241" s="1" t="s">
        <v>1512</v>
      </c>
      <c r="M2241" s="1">
        <v>1</v>
      </c>
    </row>
    <row r="2242" spans="1:13" ht="15.75" x14ac:dyDescent="0.3">
      <c r="A2242" s="1" t="s">
        <v>1275</v>
      </c>
      <c r="J2242" s="1" t="s">
        <v>1511</v>
      </c>
      <c r="K2242" s="1" t="s">
        <v>1509</v>
      </c>
      <c r="L2242" s="1" t="s">
        <v>1512</v>
      </c>
      <c r="M2242" s="1">
        <v>1</v>
      </c>
    </row>
    <row r="2243" spans="1:13" ht="15.75" x14ac:dyDescent="0.3">
      <c r="A2243" s="1" t="s">
        <v>1325</v>
      </c>
      <c r="J2243" s="1" t="s">
        <v>1511</v>
      </c>
      <c r="K2243" s="1" t="s">
        <v>1509</v>
      </c>
      <c r="L2243" s="1" t="s">
        <v>1513</v>
      </c>
      <c r="M2243" s="1">
        <v>2</v>
      </c>
    </row>
    <row r="2244" spans="1:13" ht="15.75" x14ac:dyDescent="0.3">
      <c r="A2244" s="1" t="s">
        <v>1267</v>
      </c>
      <c r="J2244" s="1" t="s">
        <v>1511</v>
      </c>
      <c r="K2244" s="1" t="s">
        <v>1509</v>
      </c>
      <c r="L2244" s="1" t="s">
        <v>1512</v>
      </c>
      <c r="M2244" s="1">
        <v>1</v>
      </c>
    </row>
    <row r="2245" spans="1:13" ht="15.75" x14ac:dyDescent="0.3">
      <c r="A2245" s="1" t="s">
        <v>1267</v>
      </c>
      <c r="J2245" s="1" t="s">
        <v>1511</v>
      </c>
      <c r="K2245" s="1" t="s">
        <v>1509</v>
      </c>
      <c r="L2245" s="1" t="s">
        <v>1512</v>
      </c>
      <c r="M2245" s="1">
        <v>1</v>
      </c>
    </row>
    <row r="2246" spans="1:13" ht="15.75" x14ac:dyDescent="0.3">
      <c r="A2246" s="1" t="s">
        <v>1317</v>
      </c>
      <c r="J2246" s="1" t="s">
        <v>1508</v>
      </c>
      <c r="K2246" s="1" t="s">
        <v>1509</v>
      </c>
      <c r="L2246" s="1" t="s">
        <v>1510</v>
      </c>
      <c r="M2246" s="1">
        <v>4</v>
      </c>
    </row>
    <row r="2247" spans="1:13" ht="15.75" x14ac:dyDescent="0.3">
      <c r="A2247" s="1" t="s">
        <v>1267</v>
      </c>
      <c r="J2247" s="1" t="s">
        <v>1511</v>
      </c>
      <c r="K2247" s="1" t="s">
        <v>1509</v>
      </c>
      <c r="L2247" s="1" t="s">
        <v>1512</v>
      </c>
      <c r="M2247" s="1">
        <v>1</v>
      </c>
    </row>
    <row r="2248" spans="1:13" ht="15.75" x14ac:dyDescent="0.3">
      <c r="A2248" s="1" t="s">
        <v>1275</v>
      </c>
      <c r="J2248" s="1" t="s">
        <v>1511</v>
      </c>
      <c r="K2248" s="1" t="s">
        <v>1509</v>
      </c>
      <c r="L2248" s="1" t="s">
        <v>1512</v>
      </c>
      <c r="M2248" s="1">
        <v>1</v>
      </c>
    </row>
    <row r="2249" spans="1:13" ht="15.75" x14ac:dyDescent="0.3">
      <c r="A2249" s="1" t="s">
        <v>1267</v>
      </c>
      <c r="J2249" s="1" t="s">
        <v>1511</v>
      </c>
      <c r="K2249" s="1" t="s">
        <v>1509</v>
      </c>
      <c r="L2249" s="1" t="s">
        <v>1512</v>
      </c>
      <c r="M2249" s="1">
        <v>1</v>
      </c>
    </row>
    <row r="2250" spans="1:13" ht="15.75" x14ac:dyDescent="0.3">
      <c r="A2250" s="1" t="s">
        <v>1275</v>
      </c>
      <c r="J2250" s="1" t="s">
        <v>1511</v>
      </c>
      <c r="K2250" s="1" t="s">
        <v>1509</v>
      </c>
      <c r="L2250" s="1" t="s">
        <v>1512</v>
      </c>
      <c r="M2250" s="1">
        <v>1</v>
      </c>
    </row>
    <row r="2251" spans="1:13" ht="15.75" x14ac:dyDescent="0.3">
      <c r="A2251" s="1" t="s">
        <v>1275</v>
      </c>
      <c r="J2251" s="1" t="s">
        <v>1511</v>
      </c>
      <c r="K2251" s="1" t="s">
        <v>1509</v>
      </c>
      <c r="L2251" s="1" t="s">
        <v>1512</v>
      </c>
      <c r="M2251" s="1">
        <v>1</v>
      </c>
    </row>
    <row r="2252" spans="1:13" ht="15.75" x14ac:dyDescent="0.3">
      <c r="A2252" s="1" t="s">
        <v>1411</v>
      </c>
      <c r="J2252" s="1" t="s">
        <v>1511</v>
      </c>
      <c r="K2252" s="1" t="s">
        <v>1509</v>
      </c>
      <c r="L2252" s="1" t="s">
        <v>1510</v>
      </c>
      <c r="M2252" s="1">
        <v>28</v>
      </c>
    </row>
    <row r="2253" spans="1:13" ht="15.75" x14ac:dyDescent="0.3">
      <c r="A2253" s="1" t="s">
        <v>1325</v>
      </c>
      <c r="J2253" s="1" t="s">
        <v>1511</v>
      </c>
      <c r="K2253" s="1" t="s">
        <v>1514</v>
      </c>
      <c r="L2253" s="1" t="s">
        <v>1513</v>
      </c>
      <c r="M2253" s="1">
        <v>2</v>
      </c>
    </row>
    <row r="2254" spans="1:13" ht="15.75" x14ac:dyDescent="0.3">
      <c r="A2254" s="1" t="s">
        <v>1385</v>
      </c>
      <c r="J2254" s="1" t="s">
        <v>1511</v>
      </c>
      <c r="K2254" s="1" t="s">
        <v>1509</v>
      </c>
      <c r="L2254" s="1" t="s">
        <v>1510</v>
      </c>
      <c r="M2254" s="1">
        <v>28</v>
      </c>
    </row>
    <row r="2255" spans="1:13" ht="15.75" x14ac:dyDescent="0.3">
      <c r="A2255" s="1" t="s">
        <v>1412</v>
      </c>
      <c r="J2255" s="1" t="s">
        <v>1511</v>
      </c>
      <c r="K2255" s="1" t="s">
        <v>1509</v>
      </c>
      <c r="L2255" s="1" t="s">
        <v>1512</v>
      </c>
      <c r="M2255" s="1">
        <v>5</v>
      </c>
    </row>
    <row r="2256" spans="1:13" ht="15.75" x14ac:dyDescent="0.3">
      <c r="A2256" s="1" t="s">
        <v>1275</v>
      </c>
      <c r="J2256" s="1" t="s">
        <v>1511</v>
      </c>
      <c r="K2256" s="1" t="s">
        <v>1509</v>
      </c>
      <c r="L2256" s="1" t="s">
        <v>1512</v>
      </c>
      <c r="M2256" s="1">
        <v>1</v>
      </c>
    </row>
    <row r="2257" spans="1:13" ht="15.75" x14ac:dyDescent="0.3">
      <c r="A2257" s="1" t="s">
        <v>1275</v>
      </c>
      <c r="J2257" s="1" t="s">
        <v>1511</v>
      </c>
      <c r="K2257" s="1" t="s">
        <v>1509</v>
      </c>
      <c r="L2257" s="1" t="s">
        <v>1512</v>
      </c>
      <c r="M2257" s="1">
        <v>1</v>
      </c>
    </row>
    <row r="2258" spans="1:13" ht="15.75" x14ac:dyDescent="0.3">
      <c r="A2258" s="1" t="s">
        <v>1306</v>
      </c>
      <c r="J2258" s="1" t="s">
        <v>1508</v>
      </c>
      <c r="K2258" s="1" t="s">
        <v>1509</v>
      </c>
      <c r="L2258" s="1" t="s">
        <v>1512</v>
      </c>
      <c r="M2258" s="1">
        <v>4</v>
      </c>
    </row>
    <row r="2259" spans="1:13" ht="15.75" x14ac:dyDescent="0.3">
      <c r="A2259" s="1" t="s">
        <v>1306</v>
      </c>
      <c r="J2259" s="1" t="s">
        <v>1508</v>
      </c>
      <c r="K2259" s="1" t="s">
        <v>1509</v>
      </c>
      <c r="L2259" s="1" t="s">
        <v>1512</v>
      </c>
      <c r="M2259" s="1">
        <v>4</v>
      </c>
    </row>
    <row r="2260" spans="1:13" ht="15.75" x14ac:dyDescent="0.3">
      <c r="A2260" s="1" t="s">
        <v>1306</v>
      </c>
      <c r="J2260" s="1" t="s">
        <v>1508</v>
      </c>
      <c r="K2260" s="1" t="s">
        <v>1509</v>
      </c>
      <c r="L2260" s="1" t="s">
        <v>1512</v>
      </c>
      <c r="M2260" s="1">
        <v>4</v>
      </c>
    </row>
    <row r="2261" spans="1:13" ht="15.75" x14ac:dyDescent="0.3">
      <c r="A2261" s="1" t="s">
        <v>1306</v>
      </c>
      <c r="J2261" s="1" t="s">
        <v>1508</v>
      </c>
      <c r="K2261" s="1" t="s">
        <v>1509</v>
      </c>
      <c r="L2261" s="1" t="s">
        <v>1512</v>
      </c>
      <c r="M2261" s="1">
        <v>4</v>
      </c>
    </row>
    <row r="2262" spans="1:13" ht="15.75" x14ac:dyDescent="0.3">
      <c r="A2262" s="1" t="s">
        <v>1306</v>
      </c>
      <c r="J2262" s="1" t="s">
        <v>1508</v>
      </c>
      <c r="K2262" s="1" t="s">
        <v>1509</v>
      </c>
      <c r="L2262" s="1" t="s">
        <v>1512</v>
      </c>
      <c r="M2262" s="1">
        <v>4</v>
      </c>
    </row>
    <row r="2263" spans="1:13" ht="15.75" x14ac:dyDescent="0.3">
      <c r="A2263" s="1" t="s">
        <v>1279</v>
      </c>
      <c r="J2263" s="1" t="s">
        <v>1511</v>
      </c>
      <c r="K2263" s="1" t="s">
        <v>1509</v>
      </c>
      <c r="L2263" s="1" t="s">
        <v>1512</v>
      </c>
      <c r="M2263" s="1">
        <v>1</v>
      </c>
    </row>
    <row r="2264" spans="1:13" ht="15.75" x14ac:dyDescent="0.3">
      <c r="A2264" s="1" t="s">
        <v>1312</v>
      </c>
      <c r="J2264" s="1" t="s">
        <v>1511</v>
      </c>
      <c r="K2264" s="1" t="s">
        <v>1509</v>
      </c>
      <c r="L2264" s="1" t="s">
        <v>1512</v>
      </c>
      <c r="M2264" s="1">
        <v>1</v>
      </c>
    </row>
    <row r="2265" spans="1:13" ht="15.75" x14ac:dyDescent="0.3">
      <c r="A2265" s="1" t="s">
        <v>1277</v>
      </c>
      <c r="J2265" s="1" t="s">
        <v>1511</v>
      </c>
      <c r="K2265" s="1" t="s">
        <v>1509</v>
      </c>
      <c r="L2265" s="1" t="s">
        <v>1512</v>
      </c>
      <c r="M2265" s="1">
        <v>1</v>
      </c>
    </row>
    <row r="2266" spans="1:13" ht="15.75" x14ac:dyDescent="0.3">
      <c r="A2266" s="1" t="s">
        <v>1277</v>
      </c>
      <c r="J2266" s="1" t="s">
        <v>1511</v>
      </c>
      <c r="K2266" s="1" t="s">
        <v>1509</v>
      </c>
      <c r="L2266" s="1" t="s">
        <v>1512</v>
      </c>
      <c r="M2266" s="1">
        <v>1</v>
      </c>
    </row>
    <row r="2267" spans="1:13" ht="15.75" x14ac:dyDescent="0.3">
      <c r="A2267" s="1" t="s">
        <v>1273</v>
      </c>
      <c r="J2267" s="1" t="s">
        <v>1511</v>
      </c>
      <c r="K2267" s="1" t="s">
        <v>1509</v>
      </c>
      <c r="L2267" s="1" t="s">
        <v>1512</v>
      </c>
      <c r="M2267" s="1">
        <v>1</v>
      </c>
    </row>
    <row r="2268" spans="1:13" ht="15.75" x14ac:dyDescent="0.3">
      <c r="A2268" s="1" t="s">
        <v>1403</v>
      </c>
      <c r="J2268" s="1" t="s">
        <v>1511</v>
      </c>
      <c r="K2268" s="1" t="s">
        <v>1509</v>
      </c>
      <c r="L2268" s="1" t="s">
        <v>1512</v>
      </c>
      <c r="M2268" s="1">
        <v>3</v>
      </c>
    </row>
    <row r="2269" spans="1:13" ht="15.75" x14ac:dyDescent="0.3">
      <c r="A2269" s="1" t="s">
        <v>1305</v>
      </c>
      <c r="J2269" s="1" t="s">
        <v>1508</v>
      </c>
      <c r="K2269" s="1" t="s">
        <v>1509</v>
      </c>
      <c r="L2269" s="1" t="s">
        <v>1512</v>
      </c>
      <c r="M2269" s="1">
        <v>18</v>
      </c>
    </row>
    <row r="2270" spans="1:13" ht="15.75" x14ac:dyDescent="0.3">
      <c r="A2270" s="1" t="s">
        <v>1305</v>
      </c>
      <c r="J2270" s="1" t="s">
        <v>1511</v>
      </c>
      <c r="K2270" s="1" t="s">
        <v>1509</v>
      </c>
      <c r="L2270" s="1" t="s">
        <v>1512</v>
      </c>
      <c r="M2270" s="1">
        <v>5</v>
      </c>
    </row>
    <row r="2271" spans="1:13" ht="15.75" x14ac:dyDescent="0.3">
      <c r="A2271" s="1" t="s">
        <v>1312</v>
      </c>
      <c r="J2271" s="1" t="s">
        <v>1511</v>
      </c>
      <c r="K2271" s="1" t="s">
        <v>1509</v>
      </c>
      <c r="L2271" s="1" t="s">
        <v>1512</v>
      </c>
      <c r="M2271" s="1">
        <v>1</v>
      </c>
    </row>
    <row r="2272" spans="1:13" ht="15.75" x14ac:dyDescent="0.3">
      <c r="A2272" s="1" t="s">
        <v>1262</v>
      </c>
      <c r="J2272" s="1" t="s">
        <v>1511</v>
      </c>
      <c r="K2272" s="1" t="s">
        <v>1509</v>
      </c>
      <c r="L2272" s="1" t="s">
        <v>1512</v>
      </c>
      <c r="M2272" s="1">
        <v>1</v>
      </c>
    </row>
    <row r="2273" spans="1:13" ht="15.75" x14ac:dyDescent="0.3">
      <c r="A2273" s="1" t="s">
        <v>1262</v>
      </c>
      <c r="J2273" s="1" t="s">
        <v>1511</v>
      </c>
      <c r="K2273" s="1" t="s">
        <v>1509</v>
      </c>
      <c r="L2273" s="1" t="s">
        <v>1512</v>
      </c>
      <c r="M2273" s="1">
        <v>1</v>
      </c>
    </row>
    <row r="2274" spans="1:13" ht="15.75" x14ac:dyDescent="0.3">
      <c r="A2274" s="1" t="s">
        <v>1262</v>
      </c>
      <c r="J2274" s="1" t="s">
        <v>1511</v>
      </c>
      <c r="K2274" s="1" t="s">
        <v>1509</v>
      </c>
      <c r="L2274" s="1" t="s">
        <v>1512</v>
      </c>
      <c r="M2274" s="1">
        <v>1</v>
      </c>
    </row>
    <row r="2275" spans="1:13" ht="15.75" x14ac:dyDescent="0.3">
      <c r="A2275" s="1" t="s">
        <v>1262</v>
      </c>
      <c r="J2275" s="1" t="s">
        <v>1511</v>
      </c>
      <c r="K2275" s="1" t="s">
        <v>1509</v>
      </c>
      <c r="L2275" s="1" t="s">
        <v>1512</v>
      </c>
      <c r="M2275" s="1">
        <v>1</v>
      </c>
    </row>
    <row r="2276" spans="1:13" ht="15.75" x14ac:dyDescent="0.3">
      <c r="A2276" s="1" t="s">
        <v>1262</v>
      </c>
      <c r="J2276" s="1" t="s">
        <v>1511</v>
      </c>
      <c r="K2276" s="1" t="s">
        <v>1509</v>
      </c>
      <c r="L2276" s="1" t="s">
        <v>1512</v>
      </c>
      <c r="M2276" s="1">
        <v>1</v>
      </c>
    </row>
    <row r="2277" spans="1:13" ht="15.75" x14ac:dyDescent="0.3">
      <c r="A2277" s="1" t="s">
        <v>1262</v>
      </c>
      <c r="J2277" s="1" t="s">
        <v>1511</v>
      </c>
      <c r="K2277" s="1" t="s">
        <v>1509</v>
      </c>
      <c r="L2277" s="1" t="s">
        <v>1512</v>
      </c>
      <c r="M2277" s="1">
        <v>1</v>
      </c>
    </row>
    <row r="2278" spans="1:13" ht="15.75" x14ac:dyDescent="0.3">
      <c r="A2278" s="1" t="s">
        <v>1262</v>
      </c>
      <c r="J2278" s="1" t="s">
        <v>1511</v>
      </c>
      <c r="K2278" s="1" t="s">
        <v>1509</v>
      </c>
      <c r="L2278" s="1" t="s">
        <v>1512</v>
      </c>
      <c r="M2278" s="1">
        <v>1</v>
      </c>
    </row>
    <row r="2279" spans="1:13" ht="15.75" x14ac:dyDescent="0.3">
      <c r="A2279" s="1" t="s">
        <v>1262</v>
      </c>
      <c r="J2279" s="1" t="s">
        <v>1511</v>
      </c>
      <c r="K2279" s="1" t="s">
        <v>1509</v>
      </c>
      <c r="L2279" s="1" t="s">
        <v>1512</v>
      </c>
      <c r="M2279" s="1">
        <v>1</v>
      </c>
    </row>
    <row r="2280" spans="1:13" ht="15.75" x14ac:dyDescent="0.3">
      <c r="A2280" s="1" t="s">
        <v>1262</v>
      </c>
      <c r="J2280" s="1" t="s">
        <v>1511</v>
      </c>
      <c r="K2280" s="1" t="s">
        <v>1509</v>
      </c>
      <c r="L2280" s="1" t="s">
        <v>1512</v>
      </c>
      <c r="M2280" s="1">
        <v>8</v>
      </c>
    </row>
    <row r="2281" spans="1:13" ht="15.75" x14ac:dyDescent="0.3">
      <c r="A2281" s="1" t="s">
        <v>1291</v>
      </c>
      <c r="J2281" s="1" t="s">
        <v>1511</v>
      </c>
      <c r="K2281" s="1" t="s">
        <v>1509</v>
      </c>
      <c r="L2281" s="1" t="s">
        <v>1512</v>
      </c>
      <c r="M2281" s="1">
        <v>7</v>
      </c>
    </row>
    <row r="2282" spans="1:13" ht="15.75" x14ac:dyDescent="0.3">
      <c r="A2282" s="1" t="s">
        <v>1295</v>
      </c>
      <c r="J2282" s="1" t="s">
        <v>1511</v>
      </c>
      <c r="K2282" s="1" t="s">
        <v>1509</v>
      </c>
      <c r="L2282" s="1" t="s">
        <v>1510</v>
      </c>
      <c r="M2282" s="1">
        <v>2</v>
      </c>
    </row>
    <row r="2283" spans="1:13" ht="15.75" x14ac:dyDescent="0.3">
      <c r="A2283" s="1" t="s">
        <v>1295</v>
      </c>
      <c r="J2283" s="1" t="s">
        <v>1511</v>
      </c>
      <c r="K2283" s="1" t="s">
        <v>1509</v>
      </c>
      <c r="L2283" s="1" t="s">
        <v>1510</v>
      </c>
      <c r="M2283" s="1">
        <v>1</v>
      </c>
    </row>
    <row r="2284" spans="1:13" ht="15.75" x14ac:dyDescent="0.3">
      <c r="A2284" s="1" t="s">
        <v>1398</v>
      </c>
      <c r="J2284" s="1" t="s">
        <v>1511</v>
      </c>
      <c r="K2284" s="1" t="s">
        <v>1509</v>
      </c>
      <c r="L2284" s="1" t="s">
        <v>1512</v>
      </c>
      <c r="M2284" s="1">
        <v>20</v>
      </c>
    </row>
    <row r="2285" spans="1:13" ht="15.75" x14ac:dyDescent="0.3">
      <c r="A2285" s="1" t="s">
        <v>1267</v>
      </c>
      <c r="J2285" s="1" t="s">
        <v>1511</v>
      </c>
      <c r="K2285" s="1" t="s">
        <v>1509</v>
      </c>
      <c r="L2285" s="1" t="s">
        <v>1512</v>
      </c>
      <c r="M2285" s="1">
        <v>3</v>
      </c>
    </row>
    <row r="2286" spans="1:13" ht="15.75" x14ac:dyDescent="0.3">
      <c r="A2286" s="1" t="s">
        <v>1267</v>
      </c>
      <c r="J2286" s="1" t="s">
        <v>1511</v>
      </c>
      <c r="K2286" s="1" t="s">
        <v>1509</v>
      </c>
      <c r="L2286" s="1" t="s">
        <v>1512</v>
      </c>
      <c r="M2286" s="1">
        <v>1</v>
      </c>
    </row>
    <row r="2287" spans="1:13" ht="15.75" x14ac:dyDescent="0.3">
      <c r="A2287" s="1" t="s">
        <v>1398</v>
      </c>
      <c r="J2287" s="1" t="s">
        <v>1511</v>
      </c>
      <c r="K2287" s="1" t="s">
        <v>1509</v>
      </c>
      <c r="L2287" s="1" t="s">
        <v>1512</v>
      </c>
      <c r="M2287" s="1">
        <v>24</v>
      </c>
    </row>
    <row r="2288" spans="1:13" ht="15.75" x14ac:dyDescent="0.3">
      <c r="A2288" s="1" t="s">
        <v>1310</v>
      </c>
      <c r="J2288" s="1" t="s">
        <v>1511</v>
      </c>
      <c r="K2288" s="1" t="s">
        <v>1509</v>
      </c>
      <c r="L2288" s="1" t="s">
        <v>1512</v>
      </c>
      <c r="M2288" s="1">
        <v>2</v>
      </c>
    </row>
    <row r="2289" spans="1:13" ht="15.75" x14ac:dyDescent="0.3">
      <c r="A2289" s="1" t="s">
        <v>1413</v>
      </c>
      <c r="J2289" s="1" t="s">
        <v>1511</v>
      </c>
      <c r="K2289" s="1" t="s">
        <v>1509</v>
      </c>
      <c r="L2289" s="1" t="s">
        <v>1512</v>
      </c>
      <c r="M2289" s="1">
        <v>26</v>
      </c>
    </row>
    <row r="2290" spans="1:13" ht="15.75" x14ac:dyDescent="0.3">
      <c r="A2290" s="1" t="s">
        <v>1272</v>
      </c>
      <c r="J2290" s="1" t="s">
        <v>1511</v>
      </c>
      <c r="K2290" s="1" t="s">
        <v>1514</v>
      </c>
      <c r="L2290" s="1" t="s">
        <v>1512</v>
      </c>
      <c r="M2290" s="1">
        <v>10</v>
      </c>
    </row>
    <row r="2291" spans="1:13" ht="15.75" x14ac:dyDescent="0.3">
      <c r="A2291" s="1" t="s">
        <v>1276</v>
      </c>
      <c r="J2291" s="1" t="s">
        <v>1511</v>
      </c>
      <c r="K2291" s="1" t="s">
        <v>1509</v>
      </c>
      <c r="L2291" s="1" t="s">
        <v>1510</v>
      </c>
      <c r="M2291" s="1">
        <v>3</v>
      </c>
    </row>
    <row r="2292" spans="1:13" ht="15.75" x14ac:dyDescent="0.3">
      <c r="A2292" s="1" t="s">
        <v>1276</v>
      </c>
      <c r="J2292" s="1" t="s">
        <v>1511</v>
      </c>
      <c r="K2292" s="1" t="s">
        <v>1509</v>
      </c>
      <c r="L2292" s="1" t="s">
        <v>1510</v>
      </c>
      <c r="M2292" s="1">
        <v>3</v>
      </c>
    </row>
    <row r="2293" spans="1:13" ht="15.75" x14ac:dyDescent="0.3">
      <c r="A2293" s="1" t="s">
        <v>1398</v>
      </c>
      <c r="J2293" s="1" t="s">
        <v>1511</v>
      </c>
      <c r="K2293" s="1" t="s">
        <v>1514</v>
      </c>
      <c r="L2293" s="1" t="s">
        <v>1512</v>
      </c>
      <c r="M2293" s="1">
        <v>13</v>
      </c>
    </row>
    <row r="2294" spans="1:13" ht="15.75" x14ac:dyDescent="0.3">
      <c r="A2294" s="1" t="s">
        <v>1398</v>
      </c>
      <c r="J2294" s="1" t="s">
        <v>1511</v>
      </c>
      <c r="K2294" s="1" t="s">
        <v>1514</v>
      </c>
      <c r="L2294" s="1" t="s">
        <v>1512</v>
      </c>
      <c r="M2294" s="1">
        <v>10</v>
      </c>
    </row>
    <row r="2295" spans="1:13" ht="15.75" x14ac:dyDescent="0.3">
      <c r="A2295" s="1" t="s">
        <v>1398</v>
      </c>
      <c r="J2295" s="1" t="s">
        <v>1511</v>
      </c>
      <c r="K2295" s="1" t="s">
        <v>1514</v>
      </c>
      <c r="L2295" s="1" t="s">
        <v>1512</v>
      </c>
      <c r="M2295" s="1">
        <v>10</v>
      </c>
    </row>
    <row r="2296" spans="1:13" ht="15.75" x14ac:dyDescent="0.3">
      <c r="A2296" s="1" t="s">
        <v>1398</v>
      </c>
      <c r="J2296" s="1" t="s">
        <v>1511</v>
      </c>
      <c r="K2296" s="1" t="s">
        <v>1509</v>
      </c>
      <c r="L2296" s="1" t="s">
        <v>1512</v>
      </c>
      <c r="M2296" s="1">
        <v>10</v>
      </c>
    </row>
    <row r="2297" spans="1:13" ht="15.75" x14ac:dyDescent="0.3">
      <c r="A2297" s="1" t="s">
        <v>1398</v>
      </c>
      <c r="J2297" s="1" t="s">
        <v>1511</v>
      </c>
      <c r="K2297" s="1" t="s">
        <v>1514</v>
      </c>
      <c r="L2297" s="1" t="s">
        <v>1512</v>
      </c>
      <c r="M2297" s="1">
        <v>10</v>
      </c>
    </row>
    <row r="2298" spans="1:13" ht="15.75" x14ac:dyDescent="0.3">
      <c r="A2298" s="1" t="s">
        <v>1398</v>
      </c>
      <c r="J2298" s="1" t="s">
        <v>1511</v>
      </c>
      <c r="K2298" s="1" t="s">
        <v>1514</v>
      </c>
      <c r="L2298" s="1" t="s">
        <v>1512</v>
      </c>
      <c r="M2298" s="1">
        <v>10</v>
      </c>
    </row>
    <row r="2299" spans="1:13" ht="15.75" x14ac:dyDescent="0.3">
      <c r="A2299" s="1" t="s">
        <v>1306</v>
      </c>
      <c r="J2299" s="1" t="s">
        <v>1508</v>
      </c>
      <c r="K2299" s="1" t="s">
        <v>1509</v>
      </c>
      <c r="L2299" s="1" t="s">
        <v>1512</v>
      </c>
      <c r="M2299" s="1">
        <v>4</v>
      </c>
    </row>
    <row r="2300" spans="1:13" ht="15.75" x14ac:dyDescent="0.3">
      <c r="A2300" s="1" t="s">
        <v>1307</v>
      </c>
      <c r="J2300" s="1" t="s">
        <v>1508</v>
      </c>
      <c r="K2300" s="1" t="s">
        <v>1509</v>
      </c>
      <c r="L2300" s="1" t="s">
        <v>1512</v>
      </c>
      <c r="M2300" s="1">
        <v>5</v>
      </c>
    </row>
    <row r="2301" spans="1:13" ht="15.75" x14ac:dyDescent="0.3">
      <c r="A2301" s="1" t="s">
        <v>1408</v>
      </c>
      <c r="J2301" s="1" t="s">
        <v>1508</v>
      </c>
      <c r="K2301" s="1" t="s">
        <v>1509</v>
      </c>
      <c r="L2301" s="1" t="s">
        <v>1510</v>
      </c>
      <c r="M2301" s="1">
        <v>1</v>
      </c>
    </row>
    <row r="2302" spans="1:13" ht="15.75" x14ac:dyDescent="0.3">
      <c r="A2302" s="1" t="s">
        <v>1385</v>
      </c>
      <c r="J2302" s="1" t="s">
        <v>1511</v>
      </c>
      <c r="K2302" s="1" t="s">
        <v>1509</v>
      </c>
      <c r="L2302" s="1" t="s">
        <v>1510</v>
      </c>
      <c r="M2302" s="1">
        <v>13</v>
      </c>
    </row>
    <row r="2303" spans="1:13" ht="15.75" x14ac:dyDescent="0.3">
      <c r="A2303" s="1" t="s">
        <v>1306</v>
      </c>
      <c r="J2303" s="1" t="s">
        <v>1508</v>
      </c>
      <c r="K2303" s="1" t="s">
        <v>1509</v>
      </c>
      <c r="L2303" s="1" t="s">
        <v>1512</v>
      </c>
      <c r="M2303" s="1">
        <v>4</v>
      </c>
    </row>
    <row r="2304" spans="1:13" ht="15.75" x14ac:dyDescent="0.3">
      <c r="A2304" s="1" t="s">
        <v>1325</v>
      </c>
      <c r="J2304" s="1" t="s">
        <v>1511</v>
      </c>
      <c r="K2304" s="1" t="s">
        <v>1509</v>
      </c>
      <c r="L2304" s="1" t="s">
        <v>1513</v>
      </c>
      <c r="M2304" s="1">
        <v>2</v>
      </c>
    </row>
    <row r="2305" spans="1:13" ht="15.75" x14ac:dyDescent="0.3">
      <c r="A2305" s="1" t="s">
        <v>1411</v>
      </c>
      <c r="J2305" s="1" t="s">
        <v>1511</v>
      </c>
      <c r="K2305" s="1" t="s">
        <v>1509</v>
      </c>
      <c r="L2305" s="1" t="s">
        <v>1510</v>
      </c>
      <c r="M2305" s="1">
        <v>13</v>
      </c>
    </row>
    <row r="2306" spans="1:13" ht="15.75" x14ac:dyDescent="0.3">
      <c r="A2306" s="1" t="s">
        <v>1292</v>
      </c>
      <c r="J2306" s="1" t="s">
        <v>1511</v>
      </c>
      <c r="K2306" s="1" t="s">
        <v>1509</v>
      </c>
      <c r="L2306" s="1" t="s">
        <v>1510</v>
      </c>
      <c r="M2306" s="1">
        <v>1</v>
      </c>
    </row>
    <row r="2307" spans="1:13" ht="15.75" x14ac:dyDescent="0.3">
      <c r="A2307" s="1" t="s">
        <v>1341</v>
      </c>
      <c r="J2307" s="1" t="s">
        <v>1511</v>
      </c>
      <c r="K2307" s="1" t="s">
        <v>1509</v>
      </c>
      <c r="L2307" s="1" t="s">
        <v>1512</v>
      </c>
      <c r="M2307" s="1">
        <v>59</v>
      </c>
    </row>
    <row r="2308" spans="1:13" ht="15.75" x14ac:dyDescent="0.3">
      <c r="A2308" s="1" t="s">
        <v>1341</v>
      </c>
      <c r="J2308" s="1" t="s">
        <v>1511</v>
      </c>
      <c r="K2308" s="1" t="s">
        <v>1509</v>
      </c>
      <c r="L2308" s="1" t="s">
        <v>1512</v>
      </c>
      <c r="M2308" s="1">
        <v>14</v>
      </c>
    </row>
    <row r="2309" spans="1:13" ht="15.75" x14ac:dyDescent="0.3">
      <c r="A2309" s="1" t="s">
        <v>1359</v>
      </c>
      <c r="J2309" s="1" t="s">
        <v>1511</v>
      </c>
      <c r="K2309" s="1" t="s">
        <v>1514</v>
      </c>
      <c r="L2309" s="1" t="s">
        <v>1512</v>
      </c>
      <c r="M2309" s="1">
        <v>10</v>
      </c>
    </row>
    <row r="2310" spans="1:13" ht="15.75" x14ac:dyDescent="0.3">
      <c r="A2310" s="1" t="s">
        <v>1359</v>
      </c>
      <c r="J2310" s="1" t="s">
        <v>1511</v>
      </c>
      <c r="K2310" s="1" t="s">
        <v>1514</v>
      </c>
      <c r="L2310" s="1" t="s">
        <v>1512</v>
      </c>
      <c r="M2310" s="1">
        <v>10</v>
      </c>
    </row>
    <row r="2311" spans="1:13" ht="15.75" x14ac:dyDescent="0.3">
      <c r="A2311" s="1" t="s">
        <v>1296</v>
      </c>
      <c r="J2311" s="1" t="s">
        <v>1508</v>
      </c>
      <c r="K2311" s="1" t="s">
        <v>1509</v>
      </c>
      <c r="L2311" s="1" t="s">
        <v>1512</v>
      </c>
      <c r="M2311" s="1">
        <v>72</v>
      </c>
    </row>
    <row r="2312" spans="1:13" ht="15.75" x14ac:dyDescent="0.3">
      <c r="A2312" s="1" t="s">
        <v>1296</v>
      </c>
      <c r="J2312" s="1" t="s">
        <v>1508</v>
      </c>
      <c r="K2312" s="1" t="s">
        <v>1509</v>
      </c>
      <c r="L2312" s="1" t="s">
        <v>1512</v>
      </c>
      <c r="M2312" s="1">
        <v>2</v>
      </c>
    </row>
    <row r="2313" spans="1:13" ht="15.75" x14ac:dyDescent="0.3">
      <c r="A2313" s="1" t="s">
        <v>1297</v>
      </c>
      <c r="J2313" s="1" t="s">
        <v>1508</v>
      </c>
      <c r="K2313" s="1" t="s">
        <v>1509</v>
      </c>
      <c r="L2313" s="1" t="s">
        <v>1513</v>
      </c>
      <c r="M2313" s="1">
        <v>15</v>
      </c>
    </row>
    <row r="2314" spans="1:13" ht="15.75" x14ac:dyDescent="0.3">
      <c r="A2314" s="1" t="s">
        <v>1296</v>
      </c>
      <c r="J2314" s="1" t="s">
        <v>1508</v>
      </c>
      <c r="K2314" s="1" t="s">
        <v>1509</v>
      </c>
      <c r="L2314" s="1" t="s">
        <v>1512</v>
      </c>
      <c r="M2314" s="1">
        <v>3</v>
      </c>
    </row>
    <row r="2315" spans="1:13" ht="15.75" x14ac:dyDescent="0.3">
      <c r="A2315" s="1" t="s">
        <v>1296</v>
      </c>
      <c r="J2315" s="1" t="s">
        <v>1508</v>
      </c>
      <c r="K2315" s="1" t="s">
        <v>1509</v>
      </c>
      <c r="L2315" s="1" t="s">
        <v>1512</v>
      </c>
      <c r="M2315" s="1">
        <v>1</v>
      </c>
    </row>
    <row r="2316" spans="1:13" ht="15.75" x14ac:dyDescent="0.3">
      <c r="A2316" s="1" t="s">
        <v>1296</v>
      </c>
      <c r="J2316" s="1" t="s">
        <v>1508</v>
      </c>
      <c r="K2316" s="1" t="s">
        <v>1509</v>
      </c>
      <c r="L2316" s="1" t="s">
        <v>1510</v>
      </c>
      <c r="M2316" s="1">
        <v>1</v>
      </c>
    </row>
    <row r="2317" spans="1:13" ht="15.75" x14ac:dyDescent="0.3">
      <c r="A2317" s="1" t="s">
        <v>1297</v>
      </c>
      <c r="J2317" s="1" t="s">
        <v>1508</v>
      </c>
      <c r="K2317" s="1" t="s">
        <v>1509</v>
      </c>
      <c r="L2317" s="1" t="s">
        <v>1513</v>
      </c>
      <c r="M2317" s="1">
        <v>1</v>
      </c>
    </row>
    <row r="2318" spans="1:13" ht="15.75" x14ac:dyDescent="0.3">
      <c r="A2318" s="1" t="s">
        <v>1297</v>
      </c>
      <c r="J2318" s="1" t="s">
        <v>1508</v>
      </c>
      <c r="K2318" s="1" t="s">
        <v>1509</v>
      </c>
      <c r="L2318" s="1" t="s">
        <v>1513</v>
      </c>
      <c r="M2318" s="1">
        <v>2</v>
      </c>
    </row>
    <row r="2319" spans="1:13" ht="15.75" x14ac:dyDescent="0.3">
      <c r="A2319" s="1" t="s">
        <v>1414</v>
      </c>
      <c r="J2319" s="1" t="s">
        <v>1511</v>
      </c>
      <c r="K2319" s="1" t="s">
        <v>1514</v>
      </c>
      <c r="L2319" s="1" t="s">
        <v>1510</v>
      </c>
      <c r="M2319" s="1">
        <v>3</v>
      </c>
    </row>
    <row r="2320" spans="1:13" ht="15.75" x14ac:dyDescent="0.3">
      <c r="A2320" s="1" t="s">
        <v>1414</v>
      </c>
      <c r="J2320" s="1" t="s">
        <v>1511</v>
      </c>
      <c r="K2320" s="1" t="s">
        <v>1509</v>
      </c>
      <c r="L2320" s="1" t="s">
        <v>1510</v>
      </c>
      <c r="M2320" s="1">
        <v>3</v>
      </c>
    </row>
    <row r="2321" spans="1:13" ht="15.75" x14ac:dyDescent="0.3">
      <c r="A2321" s="1" t="s">
        <v>1265</v>
      </c>
      <c r="J2321" s="1" t="s">
        <v>1511</v>
      </c>
      <c r="K2321" s="1" t="s">
        <v>1509</v>
      </c>
      <c r="L2321" s="1" t="s">
        <v>1510</v>
      </c>
      <c r="M2321" s="1">
        <v>1</v>
      </c>
    </row>
    <row r="2322" spans="1:13" ht="15.75" x14ac:dyDescent="0.3">
      <c r="A2322" s="1" t="s">
        <v>1265</v>
      </c>
      <c r="J2322" s="1" t="s">
        <v>1511</v>
      </c>
      <c r="K2322" s="1" t="s">
        <v>1509</v>
      </c>
      <c r="L2322" s="1" t="s">
        <v>1510</v>
      </c>
      <c r="M2322" s="1">
        <v>1</v>
      </c>
    </row>
    <row r="2323" spans="1:13" ht="15.75" x14ac:dyDescent="0.3">
      <c r="A2323" s="1" t="s">
        <v>1265</v>
      </c>
      <c r="J2323" s="1" t="s">
        <v>1511</v>
      </c>
      <c r="K2323" s="1" t="s">
        <v>1509</v>
      </c>
      <c r="L2323" s="1" t="s">
        <v>1510</v>
      </c>
      <c r="M2323" s="1">
        <v>2</v>
      </c>
    </row>
    <row r="2324" spans="1:13" ht="15.75" x14ac:dyDescent="0.3">
      <c r="A2324" s="1" t="s">
        <v>1361</v>
      </c>
      <c r="J2324" s="1" t="s">
        <v>1511</v>
      </c>
      <c r="K2324" s="1" t="s">
        <v>1514</v>
      </c>
      <c r="L2324" s="1" t="s">
        <v>1510</v>
      </c>
      <c r="M2324" s="1">
        <v>2</v>
      </c>
    </row>
    <row r="2325" spans="1:13" ht="15.75" x14ac:dyDescent="0.3">
      <c r="A2325" s="1" t="s">
        <v>1265</v>
      </c>
      <c r="J2325" s="1" t="s">
        <v>1511</v>
      </c>
      <c r="K2325" s="1" t="s">
        <v>1509</v>
      </c>
      <c r="L2325" s="1" t="s">
        <v>1510</v>
      </c>
      <c r="M2325" s="1">
        <v>1</v>
      </c>
    </row>
    <row r="2326" spans="1:13" ht="15.75" x14ac:dyDescent="0.3">
      <c r="A2326" s="1" t="s">
        <v>1355</v>
      </c>
      <c r="J2326" s="1" t="s">
        <v>1511</v>
      </c>
      <c r="K2326" s="1" t="s">
        <v>1509</v>
      </c>
      <c r="L2326" s="1" t="s">
        <v>1510</v>
      </c>
      <c r="M2326" s="1">
        <v>86</v>
      </c>
    </row>
    <row r="2327" spans="1:13" ht="15.75" x14ac:dyDescent="0.3">
      <c r="A2327" s="1" t="s">
        <v>1355</v>
      </c>
      <c r="J2327" s="1" t="s">
        <v>1511</v>
      </c>
      <c r="K2327" s="1" t="s">
        <v>1509</v>
      </c>
      <c r="L2327" s="1" t="s">
        <v>1512</v>
      </c>
      <c r="M2327" s="1">
        <v>3</v>
      </c>
    </row>
    <row r="2328" spans="1:13" ht="15.75" x14ac:dyDescent="0.3">
      <c r="A2328" s="1" t="s">
        <v>1355</v>
      </c>
      <c r="J2328" s="1" t="s">
        <v>1511</v>
      </c>
      <c r="K2328" s="1" t="s">
        <v>1509</v>
      </c>
      <c r="L2328" s="1" t="s">
        <v>1512</v>
      </c>
      <c r="M2328" s="1">
        <v>2</v>
      </c>
    </row>
    <row r="2329" spans="1:13" ht="15.75" x14ac:dyDescent="0.3">
      <c r="A2329" s="1" t="s">
        <v>1355</v>
      </c>
      <c r="J2329" s="1" t="s">
        <v>1511</v>
      </c>
      <c r="K2329" s="1" t="s">
        <v>1509</v>
      </c>
      <c r="L2329" s="1" t="s">
        <v>1512</v>
      </c>
      <c r="M2329" s="1">
        <v>2</v>
      </c>
    </row>
    <row r="2330" spans="1:13" ht="15.75" x14ac:dyDescent="0.3">
      <c r="A2330" s="1" t="s">
        <v>1405</v>
      </c>
      <c r="J2330" s="1" t="s">
        <v>1511</v>
      </c>
      <c r="K2330" s="1" t="s">
        <v>1509</v>
      </c>
      <c r="L2330" s="1" t="s">
        <v>1510</v>
      </c>
      <c r="M2330" s="1">
        <v>24</v>
      </c>
    </row>
    <row r="2331" spans="1:13" ht="15.75" x14ac:dyDescent="0.3">
      <c r="A2331" s="1" t="s">
        <v>1355</v>
      </c>
      <c r="J2331" s="1" t="s">
        <v>1511</v>
      </c>
      <c r="K2331" s="1" t="s">
        <v>1509</v>
      </c>
      <c r="L2331" s="1" t="s">
        <v>1512</v>
      </c>
      <c r="M2331" s="1">
        <v>4</v>
      </c>
    </row>
    <row r="2332" spans="1:13" ht="15.75" x14ac:dyDescent="0.3">
      <c r="A2332" s="1" t="s">
        <v>1398</v>
      </c>
      <c r="J2332" s="1" t="s">
        <v>1511</v>
      </c>
      <c r="K2332" s="1" t="s">
        <v>1509</v>
      </c>
      <c r="L2332" s="1" t="s">
        <v>1512</v>
      </c>
      <c r="M2332" s="1">
        <v>25</v>
      </c>
    </row>
    <row r="2333" spans="1:13" ht="15.75" x14ac:dyDescent="0.3">
      <c r="A2333" s="1" t="s">
        <v>1393</v>
      </c>
      <c r="J2333" s="1" t="s">
        <v>1511</v>
      </c>
      <c r="K2333" s="1" t="s">
        <v>1509</v>
      </c>
      <c r="L2333" s="1" t="s">
        <v>1512</v>
      </c>
      <c r="M2333" s="1">
        <v>4</v>
      </c>
    </row>
    <row r="2334" spans="1:13" ht="15.75" x14ac:dyDescent="0.3">
      <c r="A2334" s="1" t="s">
        <v>1403</v>
      </c>
      <c r="J2334" s="1" t="s">
        <v>1511</v>
      </c>
      <c r="K2334" s="1" t="s">
        <v>1509</v>
      </c>
      <c r="L2334" s="1" t="s">
        <v>1510</v>
      </c>
      <c r="M2334" s="1">
        <v>8</v>
      </c>
    </row>
    <row r="2335" spans="1:13" ht="15.75" x14ac:dyDescent="0.3">
      <c r="A2335" s="1" t="s">
        <v>1276</v>
      </c>
      <c r="J2335" s="1" t="s">
        <v>1511</v>
      </c>
      <c r="K2335" s="1" t="s">
        <v>1509</v>
      </c>
      <c r="L2335" s="1" t="s">
        <v>1510</v>
      </c>
      <c r="M2335" s="1">
        <v>3</v>
      </c>
    </row>
    <row r="2336" spans="1:13" ht="15.75" x14ac:dyDescent="0.3">
      <c r="A2336" s="1" t="s">
        <v>1276</v>
      </c>
      <c r="J2336" s="1" t="s">
        <v>1511</v>
      </c>
      <c r="K2336" s="1" t="s">
        <v>1509</v>
      </c>
      <c r="L2336" s="1" t="s">
        <v>1510</v>
      </c>
      <c r="M2336" s="1">
        <v>3</v>
      </c>
    </row>
    <row r="2337" spans="1:13" ht="15.75" x14ac:dyDescent="0.3">
      <c r="A2337" s="1" t="s">
        <v>1276</v>
      </c>
      <c r="J2337" s="1" t="s">
        <v>1511</v>
      </c>
      <c r="K2337" s="1" t="s">
        <v>1509</v>
      </c>
      <c r="L2337" s="1" t="s">
        <v>1510</v>
      </c>
      <c r="M2337" s="1">
        <v>3</v>
      </c>
    </row>
    <row r="2338" spans="1:13" ht="15.75" x14ac:dyDescent="0.3">
      <c r="A2338" s="1" t="s">
        <v>1276</v>
      </c>
      <c r="J2338" s="1" t="s">
        <v>1511</v>
      </c>
      <c r="K2338" s="1" t="s">
        <v>1509</v>
      </c>
      <c r="L2338" s="1" t="s">
        <v>1510</v>
      </c>
      <c r="M2338" s="1">
        <v>3</v>
      </c>
    </row>
    <row r="2339" spans="1:13" ht="15.75" x14ac:dyDescent="0.3">
      <c r="A2339" s="1" t="s">
        <v>1276</v>
      </c>
      <c r="J2339" s="1" t="s">
        <v>1511</v>
      </c>
      <c r="K2339" s="1" t="s">
        <v>1509</v>
      </c>
      <c r="L2339" s="1" t="s">
        <v>1510</v>
      </c>
      <c r="M2339" s="1">
        <v>3</v>
      </c>
    </row>
    <row r="2340" spans="1:13" ht="15.75" x14ac:dyDescent="0.3">
      <c r="A2340" s="1" t="s">
        <v>1276</v>
      </c>
      <c r="J2340" s="1" t="s">
        <v>1511</v>
      </c>
      <c r="K2340" s="1" t="s">
        <v>1509</v>
      </c>
      <c r="L2340" s="1" t="s">
        <v>1510</v>
      </c>
      <c r="M2340" s="1">
        <v>3</v>
      </c>
    </row>
    <row r="2341" spans="1:13" ht="15.75" x14ac:dyDescent="0.3">
      <c r="A2341" s="1" t="s">
        <v>1276</v>
      </c>
      <c r="J2341" s="1" t="s">
        <v>1511</v>
      </c>
      <c r="K2341" s="1" t="s">
        <v>1509</v>
      </c>
      <c r="L2341" s="1" t="s">
        <v>1510</v>
      </c>
      <c r="M2341" s="1">
        <v>3</v>
      </c>
    </row>
    <row r="2342" spans="1:13" ht="15.75" x14ac:dyDescent="0.3">
      <c r="A2342" s="1" t="s">
        <v>1276</v>
      </c>
      <c r="J2342" s="1" t="s">
        <v>1511</v>
      </c>
      <c r="K2342" s="1" t="s">
        <v>1509</v>
      </c>
      <c r="L2342" s="1" t="s">
        <v>1510</v>
      </c>
      <c r="M2342" s="1">
        <v>3</v>
      </c>
    </row>
    <row r="2343" spans="1:13" ht="15.75" x14ac:dyDescent="0.3">
      <c r="A2343" s="1" t="s">
        <v>1276</v>
      </c>
      <c r="J2343" s="1" t="s">
        <v>1511</v>
      </c>
      <c r="K2343" s="1" t="s">
        <v>1509</v>
      </c>
      <c r="L2343" s="1" t="s">
        <v>1510</v>
      </c>
      <c r="M2343" s="1">
        <v>3</v>
      </c>
    </row>
    <row r="2344" spans="1:13" ht="15.75" x14ac:dyDescent="0.3">
      <c r="A2344" s="1" t="s">
        <v>1276</v>
      </c>
      <c r="J2344" s="1" t="s">
        <v>1511</v>
      </c>
      <c r="K2344" s="1" t="s">
        <v>1509</v>
      </c>
      <c r="L2344" s="1" t="s">
        <v>1510</v>
      </c>
      <c r="M2344" s="1">
        <v>3</v>
      </c>
    </row>
    <row r="2345" spans="1:13" ht="15.75" x14ac:dyDescent="0.3">
      <c r="A2345" s="1" t="s">
        <v>1276</v>
      </c>
      <c r="J2345" s="1" t="s">
        <v>1511</v>
      </c>
      <c r="K2345" s="1" t="s">
        <v>1509</v>
      </c>
      <c r="L2345" s="1" t="s">
        <v>1510</v>
      </c>
      <c r="M2345" s="1">
        <v>3</v>
      </c>
    </row>
    <row r="2346" spans="1:13" ht="15.75" x14ac:dyDescent="0.3">
      <c r="A2346" s="1" t="s">
        <v>1276</v>
      </c>
      <c r="J2346" s="1" t="s">
        <v>1511</v>
      </c>
      <c r="K2346" s="1" t="s">
        <v>1509</v>
      </c>
      <c r="L2346" s="1" t="s">
        <v>1510</v>
      </c>
      <c r="M2346" s="1">
        <v>3</v>
      </c>
    </row>
    <row r="2347" spans="1:13" ht="15.75" x14ac:dyDescent="0.3">
      <c r="A2347" s="1" t="s">
        <v>1276</v>
      </c>
      <c r="J2347" s="1" t="s">
        <v>1511</v>
      </c>
      <c r="K2347" s="1" t="s">
        <v>1509</v>
      </c>
      <c r="L2347" s="1" t="s">
        <v>1510</v>
      </c>
      <c r="M2347" s="1">
        <v>3</v>
      </c>
    </row>
    <row r="2348" spans="1:13" ht="15.75" x14ac:dyDescent="0.3">
      <c r="A2348" s="1" t="s">
        <v>1276</v>
      </c>
      <c r="J2348" s="1" t="s">
        <v>1511</v>
      </c>
      <c r="K2348" s="1" t="s">
        <v>1509</v>
      </c>
      <c r="L2348" s="1" t="s">
        <v>1510</v>
      </c>
      <c r="M2348" s="1">
        <v>3</v>
      </c>
    </row>
    <row r="2349" spans="1:13" ht="15.75" x14ac:dyDescent="0.3">
      <c r="A2349" s="1" t="s">
        <v>1276</v>
      </c>
      <c r="J2349" s="1" t="s">
        <v>1511</v>
      </c>
      <c r="K2349" s="1" t="s">
        <v>1509</v>
      </c>
      <c r="L2349" s="1" t="s">
        <v>1510</v>
      </c>
      <c r="M2349" s="1">
        <v>3</v>
      </c>
    </row>
    <row r="2350" spans="1:13" ht="15.75" x14ac:dyDescent="0.3">
      <c r="A2350" s="1" t="s">
        <v>1276</v>
      </c>
      <c r="J2350" s="1" t="s">
        <v>1511</v>
      </c>
      <c r="K2350" s="1" t="s">
        <v>1509</v>
      </c>
      <c r="L2350" s="1" t="s">
        <v>1510</v>
      </c>
      <c r="M2350" s="1">
        <v>3</v>
      </c>
    </row>
    <row r="2351" spans="1:13" ht="15.75" x14ac:dyDescent="0.3">
      <c r="A2351" s="1" t="s">
        <v>1276</v>
      </c>
      <c r="J2351" s="1" t="s">
        <v>1511</v>
      </c>
      <c r="K2351" s="1" t="s">
        <v>1509</v>
      </c>
      <c r="L2351" s="1" t="s">
        <v>1510</v>
      </c>
      <c r="M2351" s="1">
        <v>3</v>
      </c>
    </row>
    <row r="2352" spans="1:13" ht="15.75" x14ac:dyDescent="0.3">
      <c r="A2352" s="1" t="s">
        <v>1276</v>
      </c>
      <c r="J2352" s="1" t="s">
        <v>1511</v>
      </c>
      <c r="K2352" s="1" t="s">
        <v>1509</v>
      </c>
      <c r="L2352" s="1" t="s">
        <v>1510</v>
      </c>
      <c r="M2352" s="1">
        <v>3</v>
      </c>
    </row>
    <row r="2353" spans="1:13" ht="15.75" x14ac:dyDescent="0.3">
      <c r="A2353" s="1" t="s">
        <v>1276</v>
      </c>
      <c r="J2353" s="1" t="s">
        <v>1511</v>
      </c>
      <c r="K2353" s="1" t="s">
        <v>1509</v>
      </c>
      <c r="L2353" s="1" t="s">
        <v>1510</v>
      </c>
      <c r="M2353" s="1">
        <v>3</v>
      </c>
    </row>
    <row r="2354" spans="1:13" ht="15.75" x14ac:dyDescent="0.3">
      <c r="A2354" s="1" t="s">
        <v>1276</v>
      </c>
      <c r="J2354" s="1" t="s">
        <v>1511</v>
      </c>
      <c r="K2354" s="1" t="s">
        <v>1509</v>
      </c>
      <c r="L2354" s="1" t="s">
        <v>1510</v>
      </c>
      <c r="M2354" s="1">
        <v>3</v>
      </c>
    </row>
    <row r="2355" spans="1:13" ht="15.75" x14ac:dyDescent="0.3">
      <c r="A2355" s="1" t="s">
        <v>1276</v>
      </c>
      <c r="J2355" s="1" t="s">
        <v>1511</v>
      </c>
      <c r="K2355" s="1" t="s">
        <v>1509</v>
      </c>
      <c r="L2355" s="1" t="s">
        <v>1510</v>
      </c>
      <c r="M2355" s="1">
        <v>3</v>
      </c>
    </row>
    <row r="2356" spans="1:13" ht="15.75" x14ac:dyDescent="0.3">
      <c r="A2356" s="1" t="s">
        <v>1276</v>
      </c>
      <c r="J2356" s="1" t="s">
        <v>1511</v>
      </c>
      <c r="K2356" s="1" t="s">
        <v>1509</v>
      </c>
      <c r="L2356" s="1" t="s">
        <v>1510</v>
      </c>
      <c r="M2356" s="1">
        <v>3</v>
      </c>
    </row>
    <row r="2357" spans="1:13" ht="15.75" x14ac:dyDescent="0.3">
      <c r="A2357" s="1" t="s">
        <v>1276</v>
      </c>
      <c r="J2357" s="1" t="s">
        <v>1511</v>
      </c>
      <c r="K2357" s="1" t="s">
        <v>1509</v>
      </c>
      <c r="L2357" s="1" t="s">
        <v>1510</v>
      </c>
      <c r="M2357" s="1">
        <v>3</v>
      </c>
    </row>
    <row r="2358" spans="1:13" ht="15.75" x14ac:dyDescent="0.3">
      <c r="A2358" s="1" t="s">
        <v>1276</v>
      </c>
      <c r="J2358" s="1" t="s">
        <v>1511</v>
      </c>
      <c r="K2358" s="1" t="s">
        <v>1509</v>
      </c>
      <c r="L2358" s="1" t="s">
        <v>1510</v>
      </c>
      <c r="M2358" s="1">
        <v>3</v>
      </c>
    </row>
    <row r="2359" spans="1:13" ht="15.75" x14ac:dyDescent="0.3">
      <c r="A2359" s="1" t="s">
        <v>1276</v>
      </c>
      <c r="J2359" s="1" t="s">
        <v>1511</v>
      </c>
      <c r="K2359" s="1" t="s">
        <v>1509</v>
      </c>
      <c r="L2359" s="1" t="s">
        <v>1510</v>
      </c>
      <c r="M2359" s="1">
        <v>3</v>
      </c>
    </row>
    <row r="2360" spans="1:13" ht="15.75" x14ac:dyDescent="0.3">
      <c r="A2360" s="1" t="s">
        <v>1276</v>
      </c>
      <c r="J2360" s="1" t="s">
        <v>1511</v>
      </c>
      <c r="K2360" s="1" t="s">
        <v>1509</v>
      </c>
      <c r="L2360" s="1" t="s">
        <v>1510</v>
      </c>
      <c r="M2360" s="1">
        <v>3</v>
      </c>
    </row>
    <row r="2361" spans="1:13" ht="15.75" x14ac:dyDescent="0.3">
      <c r="A2361" s="1" t="s">
        <v>1276</v>
      </c>
      <c r="J2361" s="1" t="s">
        <v>1511</v>
      </c>
      <c r="K2361" s="1" t="s">
        <v>1509</v>
      </c>
      <c r="L2361" s="1" t="s">
        <v>1510</v>
      </c>
      <c r="M2361" s="1">
        <v>3</v>
      </c>
    </row>
    <row r="2362" spans="1:13" ht="15.75" x14ac:dyDescent="0.3">
      <c r="A2362" s="1" t="s">
        <v>1276</v>
      </c>
      <c r="J2362" s="1" t="s">
        <v>1511</v>
      </c>
      <c r="K2362" s="1" t="s">
        <v>1509</v>
      </c>
      <c r="L2362" s="1" t="s">
        <v>1510</v>
      </c>
      <c r="M2362" s="1">
        <v>3</v>
      </c>
    </row>
    <row r="2363" spans="1:13" ht="15.75" x14ac:dyDescent="0.3">
      <c r="A2363" s="1" t="s">
        <v>1398</v>
      </c>
      <c r="J2363" s="1" t="s">
        <v>1511</v>
      </c>
      <c r="K2363" s="1" t="s">
        <v>1509</v>
      </c>
      <c r="L2363" s="1" t="s">
        <v>1512</v>
      </c>
      <c r="M2363" s="1">
        <v>20</v>
      </c>
    </row>
    <row r="2364" spans="1:13" ht="15.75" x14ac:dyDescent="0.3">
      <c r="A2364" s="1" t="s">
        <v>1353</v>
      </c>
      <c r="J2364" s="1" t="s">
        <v>1511</v>
      </c>
      <c r="K2364" s="1" t="s">
        <v>1509</v>
      </c>
      <c r="L2364" s="1" t="s">
        <v>1512</v>
      </c>
      <c r="M2364" s="1">
        <v>11</v>
      </c>
    </row>
    <row r="2365" spans="1:13" ht="15.75" x14ac:dyDescent="0.3">
      <c r="A2365" s="1" t="s">
        <v>1325</v>
      </c>
      <c r="J2365" s="1" t="s">
        <v>1511</v>
      </c>
      <c r="K2365" s="1" t="s">
        <v>1514</v>
      </c>
      <c r="L2365" s="1" t="s">
        <v>1512</v>
      </c>
      <c r="M2365" s="1">
        <v>1</v>
      </c>
    </row>
    <row r="2366" spans="1:13" ht="15.75" x14ac:dyDescent="0.3">
      <c r="A2366" s="1" t="s">
        <v>1325</v>
      </c>
      <c r="J2366" s="1" t="s">
        <v>1511</v>
      </c>
      <c r="K2366" s="1" t="s">
        <v>1514</v>
      </c>
      <c r="L2366" s="1" t="s">
        <v>1512</v>
      </c>
      <c r="M2366" s="1">
        <v>1</v>
      </c>
    </row>
    <row r="2367" spans="1:13" ht="15.75" x14ac:dyDescent="0.3">
      <c r="A2367" s="1" t="s">
        <v>1325</v>
      </c>
      <c r="J2367" s="1" t="s">
        <v>1511</v>
      </c>
      <c r="K2367" s="1" t="s">
        <v>1514</v>
      </c>
      <c r="L2367" s="1" t="s">
        <v>1512</v>
      </c>
      <c r="M2367" s="1">
        <v>1</v>
      </c>
    </row>
    <row r="2368" spans="1:13" ht="15.75" x14ac:dyDescent="0.3">
      <c r="A2368" s="1" t="s">
        <v>1325</v>
      </c>
      <c r="J2368" s="1" t="s">
        <v>1511</v>
      </c>
      <c r="K2368" s="1" t="s">
        <v>1514</v>
      </c>
      <c r="L2368" s="1" t="s">
        <v>1512</v>
      </c>
      <c r="M2368" s="1">
        <v>1</v>
      </c>
    </row>
    <row r="2369" spans="1:13" ht="15.75" x14ac:dyDescent="0.3">
      <c r="A2369" s="1" t="s">
        <v>1325</v>
      </c>
      <c r="J2369" s="1" t="s">
        <v>1511</v>
      </c>
      <c r="K2369" s="1" t="s">
        <v>1514</v>
      </c>
      <c r="L2369" s="1" t="s">
        <v>1512</v>
      </c>
      <c r="M2369" s="1">
        <v>1</v>
      </c>
    </row>
    <row r="2370" spans="1:13" ht="15.75" x14ac:dyDescent="0.3">
      <c r="A2370" s="1" t="s">
        <v>1325</v>
      </c>
      <c r="J2370" s="1" t="s">
        <v>1511</v>
      </c>
      <c r="K2370" s="1" t="s">
        <v>1514</v>
      </c>
      <c r="L2370" s="1" t="s">
        <v>1512</v>
      </c>
      <c r="M2370" s="1">
        <v>1</v>
      </c>
    </row>
    <row r="2371" spans="1:13" ht="15.75" x14ac:dyDescent="0.3">
      <c r="A2371" s="1" t="s">
        <v>1325</v>
      </c>
      <c r="J2371" s="1" t="s">
        <v>1511</v>
      </c>
      <c r="K2371" s="1" t="s">
        <v>1514</v>
      </c>
      <c r="L2371" s="1" t="s">
        <v>1512</v>
      </c>
      <c r="M2371" s="1">
        <v>1</v>
      </c>
    </row>
    <row r="2372" spans="1:13" ht="15.75" x14ac:dyDescent="0.3">
      <c r="A2372" s="1" t="s">
        <v>1325</v>
      </c>
      <c r="J2372" s="1" t="s">
        <v>1511</v>
      </c>
      <c r="K2372" s="1" t="s">
        <v>1514</v>
      </c>
      <c r="L2372" s="1" t="s">
        <v>1512</v>
      </c>
      <c r="M2372" s="1">
        <v>1</v>
      </c>
    </row>
    <row r="2373" spans="1:13" ht="15.75" x14ac:dyDescent="0.3">
      <c r="A2373" s="1" t="s">
        <v>1325</v>
      </c>
      <c r="J2373" s="1" t="s">
        <v>1511</v>
      </c>
      <c r="K2373" s="1" t="s">
        <v>1514</v>
      </c>
      <c r="L2373" s="1" t="s">
        <v>1512</v>
      </c>
      <c r="M2373" s="1">
        <v>1</v>
      </c>
    </row>
    <row r="2374" spans="1:13" ht="15.75" x14ac:dyDescent="0.3">
      <c r="A2374" s="1" t="s">
        <v>1325</v>
      </c>
      <c r="J2374" s="1" t="s">
        <v>1511</v>
      </c>
      <c r="K2374" s="1" t="s">
        <v>1514</v>
      </c>
      <c r="L2374" s="1" t="s">
        <v>1512</v>
      </c>
      <c r="M2374" s="1">
        <v>1</v>
      </c>
    </row>
    <row r="2375" spans="1:13" ht="15.75" x14ac:dyDescent="0.3">
      <c r="A2375" s="1" t="s">
        <v>1325</v>
      </c>
      <c r="J2375" s="1" t="s">
        <v>1511</v>
      </c>
      <c r="K2375" s="1" t="s">
        <v>1514</v>
      </c>
      <c r="L2375" s="1" t="s">
        <v>1512</v>
      </c>
      <c r="M2375" s="1">
        <v>1</v>
      </c>
    </row>
    <row r="2376" spans="1:13" ht="15.75" x14ac:dyDescent="0.3">
      <c r="A2376" s="1" t="s">
        <v>1267</v>
      </c>
      <c r="J2376" s="1" t="s">
        <v>1511</v>
      </c>
      <c r="K2376" s="1" t="s">
        <v>1509</v>
      </c>
      <c r="L2376" s="1" t="s">
        <v>1512</v>
      </c>
      <c r="M2376" s="1">
        <v>1</v>
      </c>
    </row>
    <row r="2377" spans="1:13" ht="15.75" x14ac:dyDescent="0.3">
      <c r="A2377" s="1" t="s">
        <v>1295</v>
      </c>
      <c r="J2377" s="1" t="s">
        <v>1511</v>
      </c>
      <c r="K2377" s="1" t="s">
        <v>1509</v>
      </c>
      <c r="L2377" s="1" t="s">
        <v>1512</v>
      </c>
      <c r="M2377" s="1">
        <v>9</v>
      </c>
    </row>
    <row r="2378" spans="1:13" ht="15.75" x14ac:dyDescent="0.3">
      <c r="A2378" s="1" t="s">
        <v>1394</v>
      </c>
      <c r="J2378" s="1" t="s">
        <v>1511</v>
      </c>
      <c r="K2378" s="1" t="s">
        <v>1509</v>
      </c>
      <c r="L2378" s="1" t="s">
        <v>1510</v>
      </c>
      <c r="M2378" s="1">
        <v>52</v>
      </c>
    </row>
    <row r="2379" spans="1:13" ht="15.75" x14ac:dyDescent="0.3">
      <c r="A2379" s="1" t="s">
        <v>1398</v>
      </c>
      <c r="J2379" s="1" t="s">
        <v>1511</v>
      </c>
      <c r="K2379" s="1" t="s">
        <v>1509</v>
      </c>
      <c r="L2379" s="1" t="s">
        <v>1512</v>
      </c>
      <c r="M2379" s="1">
        <v>24</v>
      </c>
    </row>
    <row r="2380" spans="1:13" ht="15.75" x14ac:dyDescent="0.3">
      <c r="A2380" s="1" t="s">
        <v>1398</v>
      </c>
      <c r="J2380" s="1" t="s">
        <v>1511</v>
      </c>
      <c r="K2380" s="1" t="s">
        <v>1514</v>
      </c>
      <c r="L2380" s="1" t="s">
        <v>1512</v>
      </c>
      <c r="M2380" s="1">
        <v>15</v>
      </c>
    </row>
    <row r="2381" spans="1:13" ht="15.75" x14ac:dyDescent="0.3">
      <c r="A2381" s="1" t="s">
        <v>1273</v>
      </c>
      <c r="J2381" s="1" t="s">
        <v>1511</v>
      </c>
      <c r="K2381" s="1" t="s">
        <v>1509</v>
      </c>
      <c r="L2381" s="1" t="s">
        <v>1512</v>
      </c>
      <c r="M2381" s="1">
        <v>1</v>
      </c>
    </row>
    <row r="2382" spans="1:13" ht="15.75" x14ac:dyDescent="0.3">
      <c r="A2382" s="1" t="s">
        <v>1398</v>
      </c>
      <c r="J2382" s="1" t="s">
        <v>1511</v>
      </c>
      <c r="K2382" s="1" t="s">
        <v>1509</v>
      </c>
      <c r="L2382" s="1" t="s">
        <v>1512</v>
      </c>
      <c r="M2382" s="1">
        <v>15</v>
      </c>
    </row>
    <row r="2383" spans="1:13" ht="15.75" x14ac:dyDescent="0.3">
      <c r="A2383" s="1" t="s">
        <v>1415</v>
      </c>
      <c r="J2383" s="1" t="s">
        <v>1508</v>
      </c>
      <c r="K2383" s="1" t="s">
        <v>1509</v>
      </c>
      <c r="L2383" s="1" t="s">
        <v>1512</v>
      </c>
      <c r="M2383" s="1">
        <v>105</v>
      </c>
    </row>
    <row r="2384" spans="1:13" ht="15.75" x14ac:dyDescent="0.3">
      <c r="A2384" s="1" t="s">
        <v>1276</v>
      </c>
      <c r="J2384" s="1" t="s">
        <v>1511</v>
      </c>
      <c r="K2384" s="1" t="s">
        <v>1509</v>
      </c>
      <c r="L2384" s="1" t="s">
        <v>1510</v>
      </c>
      <c r="M2384" s="1">
        <v>3</v>
      </c>
    </row>
    <row r="2385" spans="1:13" ht="15.75" x14ac:dyDescent="0.3">
      <c r="A2385" s="1" t="s">
        <v>1276</v>
      </c>
      <c r="J2385" s="1" t="s">
        <v>1511</v>
      </c>
      <c r="K2385" s="1" t="s">
        <v>1509</v>
      </c>
      <c r="L2385" s="1" t="s">
        <v>1510</v>
      </c>
      <c r="M2385" s="1">
        <v>3</v>
      </c>
    </row>
    <row r="2386" spans="1:13" ht="15.75" x14ac:dyDescent="0.3">
      <c r="A2386" s="1" t="s">
        <v>1276</v>
      </c>
      <c r="J2386" s="1" t="s">
        <v>1511</v>
      </c>
      <c r="K2386" s="1" t="s">
        <v>1509</v>
      </c>
      <c r="L2386" s="1" t="s">
        <v>1510</v>
      </c>
      <c r="M2386" s="1">
        <v>3</v>
      </c>
    </row>
    <row r="2387" spans="1:13" ht="15.75" x14ac:dyDescent="0.3">
      <c r="A2387" s="1" t="s">
        <v>1276</v>
      </c>
      <c r="J2387" s="1" t="s">
        <v>1511</v>
      </c>
      <c r="K2387" s="1" t="s">
        <v>1509</v>
      </c>
      <c r="L2387" s="1" t="s">
        <v>1510</v>
      </c>
      <c r="M2387" s="1">
        <v>3</v>
      </c>
    </row>
    <row r="2388" spans="1:13" ht="15.75" x14ac:dyDescent="0.3">
      <c r="A2388" s="1" t="s">
        <v>1276</v>
      </c>
      <c r="J2388" s="1" t="s">
        <v>1511</v>
      </c>
      <c r="K2388" s="1" t="s">
        <v>1509</v>
      </c>
      <c r="L2388" s="1" t="s">
        <v>1510</v>
      </c>
      <c r="M2388" s="1">
        <v>3</v>
      </c>
    </row>
    <row r="2389" spans="1:13" ht="15.75" x14ac:dyDescent="0.3">
      <c r="A2389" s="1" t="s">
        <v>1310</v>
      </c>
      <c r="J2389" s="1" t="s">
        <v>1511</v>
      </c>
      <c r="K2389" s="1" t="s">
        <v>1509</v>
      </c>
      <c r="L2389" s="1" t="s">
        <v>1512</v>
      </c>
      <c r="M2389" s="1">
        <v>1</v>
      </c>
    </row>
    <row r="2390" spans="1:13" ht="15.75" x14ac:dyDescent="0.3">
      <c r="A2390" s="1" t="s">
        <v>1294</v>
      </c>
      <c r="J2390" s="1" t="s">
        <v>1511</v>
      </c>
      <c r="K2390" s="1" t="s">
        <v>1514</v>
      </c>
      <c r="L2390" s="1" t="s">
        <v>1512</v>
      </c>
      <c r="M2390" s="1">
        <v>1</v>
      </c>
    </row>
    <row r="2391" spans="1:13" ht="15.75" x14ac:dyDescent="0.3">
      <c r="A2391" s="1" t="s">
        <v>1294</v>
      </c>
      <c r="J2391" s="1" t="s">
        <v>1511</v>
      </c>
      <c r="K2391" s="1" t="s">
        <v>1514</v>
      </c>
      <c r="L2391" s="1" t="s">
        <v>1512</v>
      </c>
      <c r="M2391" s="1">
        <v>1</v>
      </c>
    </row>
    <row r="2392" spans="1:13" ht="15.75" x14ac:dyDescent="0.3">
      <c r="A2392" s="1" t="s">
        <v>1294</v>
      </c>
      <c r="J2392" s="1" t="s">
        <v>1511</v>
      </c>
      <c r="K2392" s="1" t="s">
        <v>1514</v>
      </c>
      <c r="L2392" s="1" t="s">
        <v>1512</v>
      </c>
      <c r="M2392" s="1">
        <v>1</v>
      </c>
    </row>
    <row r="2393" spans="1:13" ht="15.75" x14ac:dyDescent="0.3">
      <c r="A2393" s="1" t="s">
        <v>1294</v>
      </c>
      <c r="J2393" s="1" t="s">
        <v>1511</v>
      </c>
      <c r="K2393" s="1" t="s">
        <v>1514</v>
      </c>
      <c r="L2393" s="1" t="s">
        <v>1512</v>
      </c>
      <c r="M2393" s="1">
        <v>1</v>
      </c>
    </row>
    <row r="2394" spans="1:13" ht="15.75" x14ac:dyDescent="0.3">
      <c r="A2394" s="1" t="s">
        <v>1294</v>
      </c>
      <c r="J2394" s="1" t="s">
        <v>1511</v>
      </c>
      <c r="K2394" s="1" t="s">
        <v>1514</v>
      </c>
      <c r="L2394" s="1" t="s">
        <v>1512</v>
      </c>
      <c r="M2394" s="1">
        <v>1</v>
      </c>
    </row>
    <row r="2395" spans="1:13" ht="15.75" x14ac:dyDescent="0.3">
      <c r="A2395" s="1" t="s">
        <v>1294</v>
      </c>
      <c r="J2395" s="1" t="s">
        <v>1511</v>
      </c>
      <c r="K2395" s="1" t="s">
        <v>1514</v>
      </c>
      <c r="L2395" s="1" t="s">
        <v>1512</v>
      </c>
      <c r="M2395" s="1">
        <v>1</v>
      </c>
    </row>
    <row r="2396" spans="1:13" ht="15.75" x14ac:dyDescent="0.3">
      <c r="A2396" s="1" t="s">
        <v>1267</v>
      </c>
      <c r="J2396" s="1" t="s">
        <v>1511</v>
      </c>
      <c r="K2396" s="1" t="s">
        <v>1509</v>
      </c>
      <c r="L2396" s="1" t="s">
        <v>1512</v>
      </c>
      <c r="M2396" s="1">
        <v>4</v>
      </c>
    </row>
    <row r="2397" spans="1:13" ht="15.75" x14ac:dyDescent="0.3">
      <c r="A2397" s="1" t="s">
        <v>1294</v>
      </c>
      <c r="J2397" s="1" t="s">
        <v>1511</v>
      </c>
      <c r="K2397" s="1" t="s">
        <v>1514</v>
      </c>
      <c r="L2397" s="1" t="s">
        <v>1512</v>
      </c>
      <c r="M2397" s="1">
        <v>7</v>
      </c>
    </row>
    <row r="2398" spans="1:13" ht="15.75" x14ac:dyDescent="0.3">
      <c r="A2398" s="1" t="s">
        <v>1294</v>
      </c>
      <c r="J2398" s="1" t="s">
        <v>1511</v>
      </c>
      <c r="K2398" s="1" t="s">
        <v>1514</v>
      </c>
      <c r="L2398" s="1" t="s">
        <v>1512</v>
      </c>
      <c r="M2398" s="1">
        <v>1</v>
      </c>
    </row>
    <row r="2399" spans="1:13" ht="15.75" x14ac:dyDescent="0.3">
      <c r="A2399" s="1" t="s">
        <v>1295</v>
      </c>
      <c r="J2399" s="1" t="s">
        <v>1511</v>
      </c>
      <c r="K2399" s="1" t="s">
        <v>1509</v>
      </c>
      <c r="L2399" s="1" t="s">
        <v>1512</v>
      </c>
      <c r="M2399" s="1">
        <v>1</v>
      </c>
    </row>
    <row r="2400" spans="1:13" ht="15.75" x14ac:dyDescent="0.3">
      <c r="A2400" s="1" t="s">
        <v>1295</v>
      </c>
      <c r="J2400" s="1" t="s">
        <v>1511</v>
      </c>
      <c r="K2400" s="1" t="s">
        <v>1509</v>
      </c>
      <c r="L2400" s="1" t="s">
        <v>1512</v>
      </c>
      <c r="M2400" s="1">
        <v>70</v>
      </c>
    </row>
    <row r="2401" spans="1:13" ht="15.75" x14ac:dyDescent="0.3">
      <c r="A2401" s="1" t="s">
        <v>1398</v>
      </c>
      <c r="J2401" s="1" t="s">
        <v>1511</v>
      </c>
      <c r="K2401" s="1" t="s">
        <v>1509</v>
      </c>
      <c r="L2401" s="1" t="s">
        <v>1512</v>
      </c>
      <c r="M2401" s="1">
        <v>21</v>
      </c>
    </row>
    <row r="2402" spans="1:13" ht="15.75" x14ac:dyDescent="0.3">
      <c r="A2402" s="1" t="s">
        <v>1406</v>
      </c>
      <c r="J2402" s="1" t="s">
        <v>1511</v>
      </c>
      <c r="K2402" s="1" t="s">
        <v>1514</v>
      </c>
      <c r="L2402" s="1" t="s">
        <v>1510</v>
      </c>
      <c r="M2402" s="1">
        <v>1</v>
      </c>
    </row>
    <row r="2403" spans="1:13" ht="15.75" x14ac:dyDescent="0.3">
      <c r="A2403" s="1" t="s">
        <v>1406</v>
      </c>
      <c r="J2403" s="1" t="s">
        <v>1511</v>
      </c>
      <c r="K2403" s="1" t="s">
        <v>1514</v>
      </c>
      <c r="L2403" s="1" t="s">
        <v>1510</v>
      </c>
      <c r="M2403" s="1">
        <v>2</v>
      </c>
    </row>
    <row r="2404" spans="1:13" ht="15.75" x14ac:dyDescent="0.3">
      <c r="A2404" s="1" t="s">
        <v>1406</v>
      </c>
      <c r="J2404" s="1" t="s">
        <v>1511</v>
      </c>
      <c r="K2404" s="1" t="s">
        <v>1514</v>
      </c>
      <c r="L2404" s="1" t="s">
        <v>1510</v>
      </c>
      <c r="M2404" s="1">
        <v>1</v>
      </c>
    </row>
    <row r="2405" spans="1:13" ht="15.75" x14ac:dyDescent="0.3">
      <c r="A2405" s="1" t="s">
        <v>1406</v>
      </c>
      <c r="J2405" s="1" t="s">
        <v>1511</v>
      </c>
      <c r="K2405" s="1" t="s">
        <v>1514</v>
      </c>
      <c r="L2405" s="1" t="s">
        <v>1510</v>
      </c>
      <c r="M2405" s="1">
        <v>1</v>
      </c>
    </row>
    <row r="2406" spans="1:13" ht="15.75" x14ac:dyDescent="0.3">
      <c r="A2406" s="1" t="s">
        <v>1406</v>
      </c>
      <c r="J2406" s="1" t="s">
        <v>1511</v>
      </c>
      <c r="K2406" s="1" t="s">
        <v>1514</v>
      </c>
      <c r="L2406" s="1" t="s">
        <v>1510</v>
      </c>
      <c r="M2406" s="1">
        <v>2</v>
      </c>
    </row>
    <row r="2407" spans="1:13" ht="15.75" x14ac:dyDescent="0.3">
      <c r="A2407" s="1" t="s">
        <v>1406</v>
      </c>
      <c r="J2407" s="1" t="s">
        <v>1511</v>
      </c>
      <c r="K2407" s="1" t="s">
        <v>1514</v>
      </c>
      <c r="L2407" s="1" t="s">
        <v>1513</v>
      </c>
      <c r="M2407" s="1">
        <v>4</v>
      </c>
    </row>
    <row r="2408" spans="1:13" ht="15.75" x14ac:dyDescent="0.3">
      <c r="A2408" s="1" t="s">
        <v>1406</v>
      </c>
      <c r="J2408" s="1" t="s">
        <v>1511</v>
      </c>
      <c r="K2408" s="1" t="s">
        <v>1514</v>
      </c>
      <c r="L2408" s="1" t="s">
        <v>1510</v>
      </c>
      <c r="M2408" s="1">
        <v>38</v>
      </c>
    </row>
    <row r="2409" spans="1:13" ht="15.75" x14ac:dyDescent="0.3">
      <c r="A2409" s="1" t="s">
        <v>1406</v>
      </c>
      <c r="J2409" s="1" t="s">
        <v>1511</v>
      </c>
      <c r="K2409" s="1" t="s">
        <v>1514</v>
      </c>
      <c r="L2409" s="1" t="s">
        <v>1510</v>
      </c>
      <c r="M2409" s="1">
        <v>1</v>
      </c>
    </row>
    <row r="2410" spans="1:13" ht="15.75" x14ac:dyDescent="0.3">
      <c r="A2410" s="1" t="s">
        <v>1406</v>
      </c>
      <c r="J2410" s="1" t="s">
        <v>1511</v>
      </c>
      <c r="K2410" s="1" t="s">
        <v>1514</v>
      </c>
      <c r="L2410" s="1" t="s">
        <v>1510</v>
      </c>
      <c r="M2410" s="1">
        <v>2</v>
      </c>
    </row>
    <row r="2411" spans="1:13" ht="15.75" x14ac:dyDescent="0.3">
      <c r="A2411" s="1" t="s">
        <v>1406</v>
      </c>
      <c r="J2411" s="1" t="s">
        <v>1511</v>
      </c>
      <c r="K2411" s="1" t="s">
        <v>1514</v>
      </c>
      <c r="L2411" s="1" t="s">
        <v>1510</v>
      </c>
      <c r="M2411" s="1">
        <v>1</v>
      </c>
    </row>
    <row r="2412" spans="1:13" ht="15.75" x14ac:dyDescent="0.3">
      <c r="A2412" s="1" t="s">
        <v>1406</v>
      </c>
      <c r="J2412" s="1" t="s">
        <v>1511</v>
      </c>
      <c r="K2412" s="1" t="s">
        <v>1514</v>
      </c>
      <c r="L2412" s="1" t="s">
        <v>1510</v>
      </c>
      <c r="M2412" s="1">
        <v>1</v>
      </c>
    </row>
    <row r="2413" spans="1:13" ht="15.75" x14ac:dyDescent="0.3">
      <c r="A2413" s="1" t="s">
        <v>1406</v>
      </c>
      <c r="J2413" s="1" t="s">
        <v>1511</v>
      </c>
      <c r="K2413" s="1" t="s">
        <v>1514</v>
      </c>
      <c r="L2413" s="1" t="s">
        <v>1510</v>
      </c>
      <c r="M2413" s="1">
        <v>2</v>
      </c>
    </row>
    <row r="2414" spans="1:13" ht="15.75" x14ac:dyDescent="0.3">
      <c r="A2414" s="1" t="s">
        <v>1339</v>
      </c>
      <c r="J2414" s="1" t="s">
        <v>1511</v>
      </c>
      <c r="K2414" s="1" t="s">
        <v>1509</v>
      </c>
      <c r="L2414" s="1" t="s">
        <v>1510</v>
      </c>
      <c r="M2414" s="1">
        <v>9</v>
      </c>
    </row>
    <row r="2415" spans="1:13" ht="15.75" x14ac:dyDescent="0.3">
      <c r="A2415" s="1" t="s">
        <v>1398</v>
      </c>
      <c r="J2415" s="1" t="s">
        <v>1511</v>
      </c>
      <c r="K2415" s="1" t="s">
        <v>1509</v>
      </c>
      <c r="L2415" s="1" t="s">
        <v>1512</v>
      </c>
      <c r="M2415" s="1">
        <v>12</v>
      </c>
    </row>
    <row r="2416" spans="1:13" ht="15.75" x14ac:dyDescent="0.3">
      <c r="A2416" s="1" t="s">
        <v>1398</v>
      </c>
      <c r="J2416" s="1" t="s">
        <v>1511</v>
      </c>
      <c r="K2416" s="1" t="s">
        <v>1509</v>
      </c>
      <c r="L2416" s="1" t="s">
        <v>1512</v>
      </c>
      <c r="M2416" s="1">
        <v>11</v>
      </c>
    </row>
    <row r="2417" spans="1:13" ht="15.75" x14ac:dyDescent="0.3">
      <c r="A2417" s="1" t="s">
        <v>1398</v>
      </c>
      <c r="J2417" s="1" t="s">
        <v>1511</v>
      </c>
      <c r="K2417" s="1" t="s">
        <v>1509</v>
      </c>
      <c r="L2417" s="1" t="s">
        <v>1512</v>
      </c>
      <c r="M2417" s="1">
        <v>8</v>
      </c>
    </row>
    <row r="2418" spans="1:13" ht="15.75" x14ac:dyDescent="0.3">
      <c r="A2418" s="1" t="s">
        <v>1294</v>
      </c>
      <c r="J2418" s="1" t="s">
        <v>1511</v>
      </c>
      <c r="K2418" s="1" t="s">
        <v>1514</v>
      </c>
      <c r="L2418" s="1" t="s">
        <v>1512</v>
      </c>
      <c r="M2418" s="1">
        <v>1</v>
      </c>
    </row>
    <row r="2419" spans="1:13" ht="15.75" x14ac:dyDescent="0.3">
      <c r="A2419" s="1" t="s">
        <v>1294</v>
      </c>
      <c r="J2419" s="1" t="s">
        <v>1511</v>
      </c>
      <c r="K2419" s="1" t="s">
        <v>1514</v>
      </c>
      <c r="L2419" s="1" t="s">
        <v>1512</v>
      </c>
      <c r="M2419" s="1">
        <v>1</v>
      </c>
    </row>
    <row r="2420" spans="1:13" ht="15.75" x14ac:dyDescent="0.3">
      <c r="A2420" s="1" t="s">
        <v>1294</v>
      </c>
      <c r="J2420" s="1" t="s">
        <v>1511</v>
      </c>
      <c r="K2420" s="1" t="s">
        <v>1514</v>
      </c>
      <c r="L2420" s="1" t="s">
        <v>1512</v>
      </c>
      <c r="M2420" s="1">
        <v>1</v>
      </c>
    </row>
    <row r="2421" spans="1:13" ht="15.75" x14ac:dyDescent="0.3">
      <c r="A2421" s="1" t="s">
        <v>1294</v>
      </c>
      <c r="J2421" s="1" t="s">
        <v>1511</v>
      </c>
      <c r="K2421" s="1" t="s">
        <v>1514</v>
      </c>
      <c r="L2421" s="1" t="s">
        <v>1512</v>
      </c>
      <c r="M2421" s="1">
        <v>1</v>
      </c>
    </row>
    <row r="2422" spans="1:13" ht="15.75" x14ac:dyDescent="0.3">
      <c r="A2422" s="1" t="s">
        <v>1294</v>
      </c>
      <c r="J2422" s="1" t="s">
        <v>1511</v>
      </c>
      <c r="K2422" s="1" t="s">
        <v>1514</v>
      </c>
      <c r="L2422" s="1" t="s">
        <v>1512</v>
      </c>
      <c r="M2422" s="1">
        <v>2</v>
      </c>
    </row>
    <row r="2423" spans="1:13" ht="15.75" x14ac:dyDescent="0.3">
      <c r="A2423" s="1" t="s">
        <v>1294</v>
      </c>
      <c r="J2423" s="1" t="s">
        <v>1511</v>
      </c>
      <c r="K2423" s="1" t="s">
        <v>1514</v>
      </c>
      <c r="L2423" s="1" t="s">
        <v>1512</v>
      </c>
      <c r="M2423" s="1">
        <v>2</v>
      </c>
    </row>
    <row r="2424" spans="1:13" ht="15.75" x14ac:dyDescent="0.3">
      <c r="A2424" s="1" t="s">
        <v>1294</v>
      </c>
      <c r="J2424" s="1" t="s">
        <v>1511</v>
      </c>
      <c r="K2424" s="1" t="s">
        <v>1514</v>
      </c>
      <c r="L2424" s="1" t="s">
        <v>1512</v>
      </c>
      <c r="M2424" s="1">
        <v>2</v>
      </c>
    </row>
    <row r="2425" spans="1:13" ht="15.75" x14ac:dyDescent="0.3">
      <c r="A2425" s="1" t="s">
        <v>1262</v>
      </c>
      <c r="J2425" s="1" t="s">
        <v>1511</v>
      </c>
      <c r="K2425" s="1" t="s">
        <v>1509</v>
      </c>
      <c r="L2425" s="1" t="s">
        <v>1512</v>
      </c>
      <c r="M2425" s="1">
        <v>1</v>
      </c>
    </row>
    <row r="2426" spans="1:13" ht="15.75" x14ac:dyDescent="0.3">
      <c r="A2426" s="1" t="s">
        <v>1294</v>
      </c>
      <c r="J2426" s="1" t="s">
        <v>1511</v>
      </c>
      <c r="K2426" s="1" t="s">
        <v>1514</v>
      </c>
      <c r="L2426" s="1" t="s">
        <v>1512</v>
      </c>
      <c r="M2426" s="1">
        <v>2</v>
      </c>
    </row>
    <row r="2427" spans="1:13" ht="15.75" x14ac:dyDescent="0.3">
      <c r="A2427" s="1" t="s">
        <v>1262</v>
      </c>
      <c r="J2427" s="1" t="s">
        <v>1511</v>
      </c>
      <c r="K2427" s="1" t="s">
        <v>1509</v>
      </c>
      <c r="L2427" s="1" t="s">
        <v>1512</v>
      </c>
      <c r="M2427" s="1">
        <v>1</v>
      </c>
    </row>
    <row r="2428" spans="1:13" ht="15.75" x14ac:dyDescent="0.3">
      <c r="A2428" s="1" t="s">
        <v>1262</v>
      </c>
      <c r="J2428" s="1" t="s">
        <v>1511</v>
      </c>
      <c r="K2428" s="1" t="s">
        <v>1509</v>
      </c>
      <c r="L2428" s="1" t="s">
        <v>1512</v>
      </c>
      <c r="M2428" s="1">
        <v>1</v>
      </c>
    </row>
    <row r="2429" spans="1:13" ht="15.75" x14ac:dyDescent="0.3">
      <c r="A2429" s="1" t="s">
        <v>1262</v>
      </c>
      <c r="J2429" s="1" t="s">
        <v>1511</v>
      </c>
      <c r="K2429" s="1" t="s">
        <v>1509</v>
      </c>
      <c r="L2429" s="1" t="s">
        <v>1512</v>
      </c>
      <c r="M2429" s="1">
        <v>1</v>
      </c>
    </row>
    <row r="2430" spans="1:13" ht="15.75" x14ac:dyDescent="0.3">
      <c r="A2430" s="1" t="s">
        <v>1262</v>
      </c>
      <c r="J2430" s="1" t="s">
        <v>1511</v>
      </c>
      <c r="K2430" s="1" t="s">
        <v>1509</v>
      </c>
      <c r="L2430" s="1" t="s">
        <v>1512</v>
      </c>
      <c r="M2430" s="1">
        <v>1</v>
      </c>
    </row>
    <row r="2431" spans="1:13" ht="15.75" x14ac:dyDescent="0.3">
      <c r="A2431" s="1" t="s">
        <v>1262</v>
      </c>
      <c r="J2431" s="1" t="s">
        <v>1511</v>
      </c>
      <c r="K2431" s="1" t="s">
        <v>1509</v>
      </c>
      <c r="L2431" s="1" t="s">
        <v>1512</v>
      </c>
      <c r="M2431" s="1">
        <v>1</v>
      </c>
    </row>
    <row r="2432" spans="1:13" ht="15.75" x14ac:dyDescent="0.3">
      <c r="A2432" s="1" t="s">
        <v>1262</v>
      </c>
      <c r="J2432" s="1" t="s">
        <v>1511</v>
      </c>
      <c r="K2432" s="1" t="s">
        <v>1509</v>
      </c>
      <c r="L2432" s="1" t="s">
        <v>1512</v>
      </c>
      <c r="M2432" s="1">
        <v>1</v>
      </c>
    </row>
    <row r="2433" spans="1:13" ht="15.75" x14ac:dyDescent="0.3">
      <c r="A2433" s="1" t="s">
        <v>1262</v>
      </c>
      <c r="J2433" s="1" t="s">
        <v>1511</v>
      </c>
      <c r="K2433" s="1" t="s">
        <v>1509</v>
      </c>
      <c r="L2433" s="1" t="s">
        <v>1512</v>
      </c>
      <c r="M2433" s="1">
        <v>1</v>
      </c>
    </row>
    <row r="2434" spans="1:13" ht="15.75" x14ac:dyDescent="0.3">
      <c r="A2434" s="1" t="s">
        <v>1262</v>
      </c>
      <c r="J2434" s="1" t="s">
        <v>1511</v>
      </c>
      <c r="K2434" s="1" t="s">
        <v>1509</v>
      </c>
      <c r="L2434" s="1" t="s">
        <v>1512</v>
      </c>
      <c r="M2434" s="1">
        <v>1</v>
      </c>
    </row>
    <row r="2435" spans="1:13" ht="15.75" x14ac:dyDescent="0.3">
      <c r="A2435" s="1" t="s">
        <v>1262</v>
      </c>
      <c r="J2435" s="1" t="s">
        <v>1511</v>
      </c>
      <c r="K2435" s="1" t="s">
        <v>1509</v>
      </c>
      <c r="L2435" s="1" t="s">
        <v>1512</v>
      </c>
      <c r="M2435" s="1">
        <v>1</v>
      </c>
    </row>
    <row r="2436" spans="1:13" ht="15.75" x14ac:dyDescent="0.3">
      <c r="A2436" s="1" t="s">
        <v>1294</v>
      </c>
      <c r="J2436" s="1" t="s">
        <v>1511</v>
      </c>
      <c r="K2436" s="1" t="s">
        <v>1514</v>
      </c>
      <c r="L2436" s="1" t="s">
        <v>1512</v>
      </c>
      <c r="M2436" s="1">
        <v>2</v>
      </c>
    </row>
    <row r="2437" spans="1:13" ht="15.75" x14ac:dyDescent="0.3">
      <c r="A2437" s="1" t="s">
        <v>1294</v>
      </c>
      <c r="J2437" s="1" t="s">
        <v>1511</v>
      </c>
      <c r="K2437" s="1" t="s">
        <v>1514</v>
      </c>
      <c r="L2437" s="1" t="s">
        <v>1512</v>
      </c>
      <c r="M2437" s="1">
        <v>3</v>
      </c>
    </row>
    <row r="2438" spans="1:13" ht="15.75" x14ac:dyDescent="0.3">
      <c r="A2438" s="1" t="s">
        <v>1355</v>
      </c>
      <c r="J2438" s="1" t="s">
        <v>1511</v>
      </c>
      <c r="K2438" s="1" t="s">
        <v>1509</v>
      </c>
      <c r="L2438" s="1" t="s">
        <v>1512</v>
      </c>
      <c r="M2438" s="1">
        <v>2</v>
      </c>
    </row>
    <row r="2439" spans="1:13" ht="15.75" x14ac:dyDescent="0.3">
      <c r="A2439" s="1" t="s">
        <v>1300</v>
      </c>
      <c r="J2439" s="1" t="s">
        <v>1511</v>
      </c>
      <c r="K2439" s="1" t="s">
        <v>1514</v>
      </c>
      <c r="L2439" s="1" t="s">
        <v>1512</v>
      </c>
      <c r="M2439" s="1">
        <v>7</v>
      </c>
    </row>
    <row r="2440" spans="1:13" ht="15.75" x14ac:dyDescent="0.3">
      <c r="A2440" s="1" t="s">
        <v>1273</v>
      </c>
      <c r="J2440" s="1" t="s">
        <v>1511</v>
      </c>
      <c r="K2440" s="1" t="s">
        <v>1509</v>
      </c>
      <c r="L2440" s="1" t="s">
        <v>1510</v>
      </c>
      <c r="M2440" s="1">
        <v>2</v>
      </c>
    </row>
    <row r="2441" spans="1:13" ht="15.75" x14ac:dyDescent="0.3">
      <c r="A2441" s="1" t="s">
        <v>1355</v>
      </c>
      <c r="J2441" s="1" t="s">
        <v>1511</v>
      </c>
      <c r="K2441" s="1" t="s">
        <v>1509</v>
      </c>
      <c r="L2441" s="1" t="s">
        <v>1510</v>
      </c>
      <c r="M2441" s="1">
        <v>39</v>
      </c>
    </row>
    <row r="2442" spans="1:13" ht="15.75" x14ac:dyDescent="0.3">
      <c r="A2442" s="1" t="s">
        <v>1273</v>
      </c>
      <c r="J2442" s="1" t="s">
        <v>1511</v>
      </c>
      <c r="K2442" s="1" t="s">
        <v>1509</v>
      </c>
      <c r="L2442" s="1" t="s">
        <v>1510</v>
      </c>
      <c r="M2442" s="1">
        <v>1</v>
      </c>
    </row>
    <row r="2443" spans="1:13" ht="15.75" x14ac:dyDescent="0.3">
      <c r="A2443" s="1" t="s">
        <v>1408</v>
      </c>
      <c r="J2443" s="1" t="s">
        <v>1508</v>
      </c>
      <c r="K2443" s="1" t="s">
        <v>1509</v>
      </c>
      <c r="L2443" s="1" t="s">
        <v>1513</v>
      </c>
      <c r="M2443" s="1">
        <v>6</v>
      </c>
    </row>
    <row r="2444" spans="1:13" ht="15.75" x14ac:dyDescent="0.3">
      <c r="A2444" s="1" t="s">
        <v>1408</v>
      </c>
      <c r="J2444" s="1" t="s">
        <v>1508</v>
      </c>
      <c r="K2444" s="1" t="s">
        <v>1509</v>
      </c>
      <c r="L2444" s="1" t="s">
        <v>1512</v>
      </c>
      <c r="M2444" s="1">
        <v>6</v>
      </c>
    </row>
    <row r="2445" spans="1:13" ht="15.75" x14ac:dyDescent="0.3">
      <c r="A2445" s="1" t="s">
        <v>1408</v>
      </c>
      <c r="J2445" s="1" t="s">
        <v>1508</v>
      </c>
      <c r="K2445" s="1" t="s">
        <v>1509</v>
      </c>
      <c r="L2445" s="1" t="s">
        <v>1510</v>
      </c>
      <c r="M2445" s="1">
        <v>1</v>
      </c>
    </row>
    <row r="2446" spans="1:13" ht="15.75" x14ac:dyDescent="0.3">
      <c r="A2446" s="1" t="s">
        <v>1325</v>
      </c>
      <c r="J2446" s="1" t="s">
        <v>1511</v>
      </c>
      <c r="K2446" s="1" t="s">
        <v>1509</v>
      </c>
      <c r="L2446" s="1" t="s">
        <v>1513</v>
      </c>
      <c r="M2446" s="1">
        <v>3</v>
      </c>
    </row>
    <row r="2447" spans="1:13" ht="15.75" x14ac:dyDescent="0.3">
      <c r="A2447" s="1" t="s">
        <v>1286</v>
      </c>
      <c r="J2447" s="1" t="s">
        <v>1511</v>
      </c>
      <c r="K2447" s="1" t="s">
        <v>1509</v>
      </c>
      <c r="L2447" s="1" t="s">
        <v>1512</v>
      </c>
      <c r="M2447" s="1">
        <v>2</v>
      </c>
    </row>
    <row r="2448" spans="1:13" ht="15.75" x14ac:dyDescent="0.3">
      <c r="A2448" s="1" t="s">
        <v>1286</v>
      </c>
      <c r="J2448" s="1" t="s">
        <v>1511</v>
      </c>
      <c r="K2448" s="1" t="s">
        <v>1509</v>
      </c>
      <c r="L2448" s="1" t="s">
        <v>1513</v>
      </c>
      <c r="M2448" s="1">
        <v>2</v>
      </c>
    </row>
    <row r="2449" spans="1:13" ht="15.75" x14ac:dyDescent="0.3">
      <c r="A2449" s="1" t="s">
        <v>1408</v>
      </c>
      <c r="J2449" s="1" t="s">
        <v>1508</v>
      </c>
      <c r="K2449" s="1" t="s">
        <v>1509</v>
      </c>
      <c r="L2449" s="1" t="s">
        <v>1513</v>
      </c>
      <c r="M2449" s="1">
        <v>3</v>
      </c>
    </row>
    <row r="2450" spans="1:13" ht="15.75" x14ac:dyDescent="0.3">
      <c r="A2450" s="1" t="s">
        <v>1416</v>
      </c>
      <c r="J2450" s="1" t="s">
        <v>1508</v>
      </c>
      <c r="K2450" s="1" t="s">
        <v>1509</v>
      </c>
      <c r="L2450" s="1" t="s">
        <v>1510</v>
      </c>
      <c r="M2450" s="1">
        <v>17</v>
      </c>
    </row>
    <row r="2451" spans="1:13" ht="15.75" x14ac:dyDescent="0.3">
      <c r="A2451" s="1" t="s">
        <v>1398</v>
      </c>
      <c r="J2451" s="1" t="s">
        <v>1511</v>
      </c>
      <c r="K2451" s="1" t="s">
        <v>1514</v>
      </c>
      <c r="L2451" s="1" t="s">
        <v>1512</v>
      </c>
      <c r="M2451" s="1">
        <v>28</v>
      </c>
    </row>
    <row r="2452" spans="1:13" ht="15.75" x14ac:dyDescent="0.3">
      <c r="A2452" s="1" t="s">
        <v>1398</v>
      </c>
      <c r="J2452" s="1" t="s">
        <v>1511</v>
      </c>
      <c r="K2452" s="1" t="s">
        <v>1514</v>
      </c>
      <c r="L2452" s="1" t="s">
        <v>1512</v>
      </c>
      <c r="M2452" s="1">
        <v>19</v>
      </c>
    </row>
    <row r="2453" spans="1:13" ht="15.75" x14ac:dyDescent="0.3">
      <c r="A2453" s="1" t="s">
        <v>1398</v>
      </c>
      <c r="J2453" s="1" t="s">
        <v>1511</v>
      </c>
      <c r="K2453" s="1" t="s">
        <v>1514</v>
      </c>
      <c r="L2453" s="1" t="s">
        <v>1512</v>
      </c>
      <c r="M2453" s="1">
        <v>19</v>
      </c>
    </row>
    <row r="2454" spans="1:13" ht="15.75" x14ac:dyDescent="0.3">
      <c r="A2454" s="1" t="s">
        <v>1287</v>
      </c>
      <c r="J2454" s="1" t="s">
        <v>1511</v>
      </c>
      <c r="K2454" s="1" t="s">
        <v>1509</v>
      </c>
      <c r="L2454" s="1" t="s">
        <v>1512</v>
      </c>
      <c r="M2454" s="1">
        <v>1</v>
      </c>
    </row>
    <row r="2455" spans="1:13" ht="15.75" x14ac:dyDescent="0.3">
      <c r="A2455" s="1" t="s">
        <v>1287</v>
      </c>
      <c r="J2455" s="1" t="s">
        <v>1511</v>
      </c>
      <c r="K2455" s="1" t="s">
        <v>1509</v>
      </c>
      <c r="L2455" s="1" t="s">
        <v>1512</v>
      </c>
      <c r="M2455" s="1">
        <v>1</v>
      </c>
    </row>
    <row r="2456" spans="1:13" ht="15.75" x14ac:dyDescent="0.3">
      <c r="A2456" s="1" t="s">
        <v>1287</v>
      </c>
      <c r="J2456" s="1" t="s">
        <v>1511</v>
      </c>
      <c r="K2456" s="1" t="s">
        <v>1509</v>
      </c>
      <c r="L2456" s="1" t="s">
        <v>1512</v>
      </c>
      <c r="M2456" s="1">
        <v>1</v>
      </c>
    </row>
    <row r="2457" spans="1:13" ht="15.75" x14ac:dyDescent="0.3">
      <c r="A2457" s="1" t="s">
        <v>1287</v>
      </c>
      <c r="J2457" s="1" t="s">
        <v>1511</v>
      </c>
      <c r="K2457" s="1" t="s">
        <v>1509</v>
      </c>
      <c r="L2457" s="1" t="s">
        <v>1512</v>
      </c>
      <c r="M2457" s="1">
        <v>1</v>
      </c>
    </row>
    <row r="2458" spans="1:13" ht="15.75" x14ac:dyDescent="0.3">
      <c r="A2458" s="1" t="s">
        <v>1287</v>
      </c>
      <c r="J2458" s="1" t="s">
        <v>1511</v>
      </c>
      <c r="K2458" s="1" t="s">
        <v>1509</v>
      </c>
      <c r="L2458" s="1" t="s">
        <v>1512</v>
      </c>
      <c r="M2458" s="1">
        <v>1</v>
      </c>
    </row>
    <row r="2459" spans="1:13" ht="15.75" x14ac:dyDescent="0.3">
      <c r="A2459" s="1" t="s">
        <v>1287</v>
      </c>
      <c r="J2459" s="1" t="s">
        <v>1511</v>
      </c>
      <c r="K2459" s="1" t="s">
        <v>1509</v>
      </c>
      <c r="L2459" s="1" t="s">
        <v>1512</v>
      </c>
      <c r="M2459" s="1">
        <v>1</v>
      </c>
    </row>
    <row r="2460" spans="1:13" ht="15.75" x14ac:dyDescent="0.3">
      <c r="A2460" s="1" t="s">
        <v>1287</v>
      </c>
      <c r="J2460" s="1" t="s">
        <v>1511</v>
      </c>
      <c r="K2460" s="1" t="s">
        <v>1509</v>
      </c>
      <c r="L2460" s="1" t="s">
        <v>1512</v>
      </c>
      <c r="M2460" s="1">
        <v>1</v>
      </c>
    </row>
    <row r="2461" spans="1:13" ht="15.75" x14ac:dyDescent="0.3">
      <c r="A2461" s="1" t="s">
        <v>1405</v>
      </c>
      <c r="J2461" s="1" t="s">
        <v>1511</v>
      </c>
      <c r="K2461" s="1" t="s">
        <v>1509</v>
      </c>
      <c r="L2461" s="1" t="s">
        <v>1510</v>
      </c>
      <c r="M2461" s="1">
        <v>13</v>
      </c>
    </row>
    <row r="2462" spans="1:13" ht="15.75" x14ac:dyDescent="0.3">
      <c r="A2462" s="1" t="s">
        <v>1287</v>
      </c>
      <c r="J2462" s="1" t="s">
        <v>1511</v>
      </c>
      <c r="K2462" s="1" t="s">
        <v>1509</v>
      </c>
      <c r="L2462" s="1" t="s">
        <v>1512</v>
      </c>
      <c r="M2462" s="1">
        <v>1</v>
      </c>
    </row>
    <row r="2463" spans="1:13" ht="15.75" x14ac:dyDescent="0.3">
      <c r="A2463" s="1" t="s">
        <v>1287</v>
      </c>
      <c r="J2463" s="1" t="s">
        <v>1511</v>
      </c>
      <c r="K2463" s="1" t="s">
        <v>1509</v>
      </c>
      <c r="L2463" s="1" t="s">
        <v>1512</v>
      </c>
      <c r="M2463" s="1">
        <v>1</v>
      </c>
    </row>
    <row r="2464" spans="1:13" ht="15.75" x14ac:dyDescent="0.3">
      <c r="A2464" s="1" t="s">
        <v>1398</v>
      </c>
      <c r="J2464" s="1" t="s">
        <v>1511</v>
      </c>
      <c r="K2464" s="1" t="s">
        <v>1514</v>
      </c>
      <c r="L2464" s="1" t="s">
        <v>1512</v>
      </c>
      <c r="M2464" s="1">
        <v>32</v>
      </c>
    </row>
    <row r="2465" spans="1:13" ht="15.75" x14ac:dyDescent="0.3">
      <c r="A2465" s="1" t="s">
        <v>1324</v>
      </c>
      <c r="J2465" s="1" t="s">
        <v>1511</v>
      </c>
      <c r="K2465" s="1" t="s">
        <v>1509</v>
      </c>
      <c r="L2465" s="1" t="s">
        <v>1512</v>
      </c>
      <c r="M2465" s="1">
        <v>1</v>
      </c>
    </row>
    <row r="2466" spans="1:13" ht="15.75" x14ac:dyDescent="0.3">
      <c r="A2466" s="1" t="s">
        <v>1329</v>
      </c>
      <c r="J2466" s="1" t="s">
        <v>1511</v>
      </c>
      <c r="K2466" s="1" t="s">
        <v>1509</v>
      </c>
      <c r="L2466" s="1" t="s">
        <v>1512</v>
      </c>
      <c r="M2466" s="1">
        <v>1</v>
      </c>
    </row>
    <row r="2467" spans="1:13" ht="15.75" x14ac:dyDescent="0.3">
      <c r="A2467" s="1" t="s">
        <v>1398</v>
      </c>
      <c r="J2467" s="1" t="s">
        <v>1511</v>
      </c>
      <c r="K2467" s="1" t="s">
        <v>1514</v>
      </c>
      <c r="L2467" s="1" t="s">
        <v>1512</v>
      </c>
      <c r="M2467" s="1">
        <v>28</v>
      </c>
    </row>
    <row r="2468" spans="1:13" ht="15.75" x14ac:dyDescent="0.3">
      <c r="A2468" s="1" t="s">
        <v>1329</v>
      </c>
      <c r="J2468" s="1" t="s">
        <v>1511</v>
      </c>
      <c r="K2468" s="1" t="s">
        <v>1509</v>
      </c>
      <c r="L2468" s="1" t="s">
        <v>1512</v>
      </c>
      <c r="M2468" s="1">
        <v>1</v>
      </c>
    </row>
    <row r="2469" spans="1:13" ht="15.75" x14ac:dyDescent="0.3">
      <c r="A2469" s="1" t="s">
        <v>1398</v>
      </c>
      <c r="J2469" s="1" t="s">
        <v>1511</v>
      </c>
      <c r="K2469" s="1" t="s">
        <v>1514</v>
      </c>
      <c r="L2469" s="1" t="s">
        <v>1512</v>
      </c>
      <c r="M2469" s="1">
        <v>28</v>
      </c>
    </row>
    <row r="2470" spans="1:13" ht="15.75" x14ac:dyDescent="0.3">
      <c r="A2470" s="1" t="s">
        <v>1329</v>
      </c>
      <c r="J2470" s="1" t="s">
        <v>1511</v>
      </c>
      <c r="K2470" s="1" t="s">
        <v>1509</v>
      </c>
      <c r="L2470" s="1" t="s">
        <v>1512</v>
      </c>
      <c r="M2470" s="1">
        <v>1</v>
      </c>
    </row>
    <row r="2471" spans="1:13" ht="15.75" x14ac:dyDescent="0.3">
      <c r="A2471" s="1" t="s">
        <v>1329</v>
      </c>
      <c r="J2471" s="1" t="s">
        <v>1511</v>
      </c>
      <c r="K2471" s="1" t="s">
        <v>1509</v>
      </c>
      <c r="L2471" s="1" t="s">
        <v>1512</v>
      </c>
      <c r="M2471" s="1">
        <v>1</v>
      </c>
    </row>
    <row r="2472" spans="1:13" ht="15.75" x14ac:dyDescent="0.3">
      <c r="A2472" s="1" t="s">
        <v>1329</v>
      </c>
      <c r="J2472" s="1" t="s">
        <v>1511</v>
      </c>
      <c r="K2472" s="1" t="s">
        <v>1509</v>
      </c>
      <c r="L2472" s="1" t="s">
        <v>1512</v>
      </c>
      <c r="M2472" s="1">
        <v>1</v>
      </c>
    </row>
    <row r="2473" spans="1:13" ht="15.75" x14ac:dyDescent="0.3">
      <c r="A2473" s="1" t="s">
        <v>1398</v>
      </c>
      <c r="J2473" s="1" t="s">
        <v>1511</v>
      </c>
      <c r="K2473" s="1" t="s">
        <v>1514</v>
      </c>
      <c r="L2473" s="1" t="s">
        <v>1512</v>
      </c>
      <c r="M2473" s="1">
        <v>28</v>
      </c>
    </row>
    <row r="2474" spans="1:13" ht="15.75" x14ac:dyDescent="0.3">
      <c r="A2474" s="1" t="s">
        <v>1329</v>
      </c>
      <c r="J2474" s="1" t="s">
        <v>1511</v>
      </c>
      <c r="K2474" s="1" t="s">
        <v>1509</v>
      </c>
      <c r="L2474" s="1" t="s">
        <v>1512</v>
      </c>
      <c r="M2474" s="1">
        <v>1</v>
      </c>
    </row>
    <row r="2475" spans="1:13" ht="15.75" x14ac:dyDescent="0.3">
      <c r="A2475" s="1" t="s">
        <v>1329</v>
      </c>
      <c r="J2475" s="1" t="s">
        <v>1511</v>
      </c>
      <c r="K2475" s="1" t="s">
        <v>1509</v>
      </c>
      <c r="L2475" s="1" t="s">
        <v>1512</v>
      </c>
      <c r="M2475" s="1">
        <v>1</v>
      </c>
    </row>
    <row r="2476" spans="1:13" ht="15.75" x14ac:dyDescent="0.3">
      <c r="A2476" s="1" t="s">
        <v>1329</v>
      </c>
      <c r="J2476" s="1" t="s">
        <v>1511</v>
      </c>
      <c r="K2476" s="1" t="s">
        <v>1509</v>
      </c>
      <c r="L2476" s="1" t="s">
        <v>1512</v>
      </c>
      <c r="M2476" s="1">
        <v>1</v>
      </c>
    </row>
    <row r="2477" spans="1:13" ht="15.75" x14ac:dyDescent="0.3">
      <c r="A2477" s="1" t="s">
        <v>1329</v>
      </c>
      <c r="J2477" s="1" t="s">
        <v>1511</v>
      </c>
      <c r="K2477" s="1" t="s">
        <v>1509</v>
      </c>
      <c r="L2477" s="1" t="s">
        <v>1512</v>
      </c>
      <c r="M2477" s="1">
        <v>1</v>
      </c>
    </row>
    <row r="2478" spans="1:13" ht="15.75" x14ac:dyDescent="0.3">
      <c r="A2478" s="1" t="s">
        <v>1329</v>
      </c>
      <c r="J2478" s="1" t="s">
        <v>1511</v>
      </c>
      <c r="K2478" s="1" t="s">
        <v>1509</v>
      </c>
      <c r="L2478" s="1" t="s">
        <v>1512</v>
      </c>
      <c r="M2478" s="1">
        <v>1</v>
      </c>
    </row>
    <row r="2479" spans="1:13" ht="15.75" x14ac:dyDescent="0.3">
      <c r="A2479" s="1" t="s">
        <v>1329</v>
      </c>
      <c r="J2479" s="1" t="s">
        <v>1511</v>
      </c>
      <c r="K2479" s="1" t="s">
        <v>1509</v>
      </c>
      <c r="L2479" s="1" t="s">
        <v>1512</v>
      </c>
      <c r="M2479" s="1">
        <v>1</v>
      </c>
    </row>
    <row r="2480" spans="1:13" ht="15.75" x14ac:dyDescent="0.3">
      <c r="A2480" s="1" t="s">
        <v>1329</v>
      </c>
      <c r="J2480" s="1" t="s">
        <v>1511</v>
      </c>
      <c r="K2480" s="1" t="s">
        <v>1509</v>
      </c>
      <c r="L2480" s="1" t="s">
        <v>1512</v>
      </c>
      <c r="M2480" s="1">
        <v>1</v>
      </c>
    </row>
    <row r="2481" spans="1:13" ht="15.75" x14ac:dyDescent="0.3">
      <c r="A2481" s="1" t="s">
        <v>1329</v>
      </c>
      <c r="J2481" s="1" t="s">
        <v>1511</v>
      </c>
      <c r="K2481" s="1" t="s">
        <v>1509</v>
      </c>
      <c r="L2481" s="1" t="s">
        <v>1512</v>
      </c>
      <c r="M2481" s="1">
        <v>1</v>
      </c>
    </row>
    <row r="2482" spans="1:13" ht="15.75" x14ac:dyDescent="0.3">
      <c r="A2482" s="1" t="s">
        <v>1329</v>
      </c>
      <c r="J2482" s="1" t="s">
        <v>1511</v>
      </c>
      <c r="K2482" s="1" t="s">
        <v>1509</v>
      </c>
      <c r="L2482" s="1" t="s">
        <v>1512</v>
      </c>
      <c r="M2482" s="1">
        <v>1</v>
      </c>
    </row>
    <row r="2483" spans="1:13" ht="15.75" x14ac:dyDescent="0.3">
      <c r="A2483" s="1" t="s">
        <v>1329</v>
      </c>
      <c r="J2483" s="1" t="s">
        <v>1511</v>
      </c>
      <c r="K2483" s="1" t="s">
        <v>1509</v>
      </c>
      <c r="L2483" s="1" t="s">
        <v>1512</v>
      </c>
      <c r="M2483" s="1">
        <v>1</v>
      </c>
    </row>
    <row r="2484" spans="1:13" ht="15.75" x14ac:dyDescent="0.3">
      <c r="A2484" s="1" t="s">
        <v>1329</v>
      </c>
      <c r="J2484" s="1" t="s">
        <v>1511</v>
      </c>
      <c r="K2484" s="1" t="s">
        <v>1509</v>
      </c>
      <c r="L2484" s="1" t="s">
        <v>1512</v>
      </c>
      <c r="M2484" s="1">
        <v>1</v>
      </c>
    </row>
    <row r="2485" spans="1:13" ht="15.75" x14ac:dyDescent="0.3">
      <c r="A2485" s="1" t="s">
        <v>1329</v>
      </c>
      <c r="J2485" s="1" t="s">
        <v>1511</v>
      </c>
      <c r="K2485" s="1" t="s">
        <v>1509</v>
      </c>
      <c r="L2485" s="1" t="s">
        <v>1512</v>
      </c>
      <c r="M2485" s="1">
        <v>1</v>
      </c>
    </row>
    <row r="2486" spans="1:13" ht="15.75" x14ac:dyDescent="0.3">
      <c r="A2486" s="1" t="s">
        <v>1349</v>
      </c>
      <c r="J2486" s="1" t="s">
        <v>1511</v>
      </c>
      <c r="K2486" s="1" t="s">
        <v>1509</v>
      </c>
      <c r="L2486" s="1" t="s">
        <v>1512</v>
      </c>
      <c r="M2486" s="1">
        <v>6</v>
      </c>
    </row>
    <row r="2487" spans="1:13" ht="15.75" x14ac:dyDescent="0.3">
      <c r="A2487" s="1" t="s">
        <v>1329</v>
      </c>
      <c r="J2487" s="1" t="s">
        <v>1511</v>
      </c>
      <c r="K2487" s="1" t="s">
        <v>1509</v>
      </c>
      <c r="L2487" s="1" t="s">
        <v>1512</v>
      </c>
      <c r="M2487" s="1">
        <v>22</v>
      </c>
    </row>
    <row r="2488" spans="1:13" ht="15.75" x14ac:dyDescent="0.3">
      <c r="A2488" s="1" t="s">
        <v>1329</v>
      </c>
      <c r="J2488" s="1" t="s">
        <v>1511</v>
      </c>
      <c r="K2488" s="1" t="s">
        <v>1509</v>
      </c>
      <c r="L2488" s="1" t="s">
        <v>1512</v>
      </c>
      <c r="M2488" s="1">
        <v>22</v>
      </c>
    </row>
    <row r="2489" spans="1:13" ht="15.75" x14ac:dyDescent="0.3">
      <c r="A2489" s="1" t="s">
        <v>1303</v>
      </c>
      <c r="J2489" s="1" t="s">
        <v>1508</v>
      </c>
      <c r="K2489" s="1" t="s">
        <v>1509</v>
      </c>
      <c r="L2489" s="1" t="s">
        <v>1513</v>
      </c>
      <c r="M2489" s="1">
        <v>2</v>
      </c>
    </row>
    <row r="2490" spans="1:13" ht="15.75" x14ac:dyDescent="0.3">
      <c r="A2490" s="1" t="s">
        <v>1329</v>
      </c>
      <c r="J2490" s="1" t="s">
        <v>1511</v>
      </c>
      <c r="K2490" s="1" t="s">
        <v>1509</v>
      </c>
      <c r="L2490" s="1" t="s">
        <v>1512</v>
      </c>
      <c r="M2490" s="1">
        <v>1</v>
      </c>
    </row>
    <row r="2491" spans="1:13" ht="15.75" x14ac:dyDescent="0.3">
      <c r="A2491" s="1" t="s">
        <v>1329</v>
      </c>
      <c r="J2491" s="1" t="s">
        <v>1511</v>
      </c>
      <c r="K2491" s="1" t="s">
        <v>1509</v>
      </c>
      <c r="L2491" s="1" t="s">
        <v>1512</v>
      </c>
      <c r="M2491" s="1">
        <v>1</v>
      </c>
    </row>
    <row r="2492" spans="1:13" ht="15.75" x14ac:dyDescent="0.3">
      <c r="A2492" s="1" t="s">
        <v>1329</v>
      </c>
      <c r="J2492" s="1" t="s">
        <v>1511</v>
      </c>
      <c r="K2492" s="1" t="s">
        <v>1509</v>
      </c>
      <c r="L2492" s="1" t="s">
        <v>1512</v>
      </c>
      <c r="M2492" s="1">
        <v>1</v>
      </c>
    </row>
    <row r="2493" spans="1:13" ht="15.75" x14ac:dyDescent="0.3">
      <c r="A2493" s="1" t="s">
        <v>1329</v>
      </c>
      <c r="J2493" s="1" t="s">
        <v>1511</v>
      </c>
      <c r="K2493" s="1" t="s">
        <v>1509</v>
      </c>
      <c r="L2493" s="1" t="s">
        <v>1512</v>
      </c>
      <c r="M2493" s="1">
        <v>1</v>
      </c>
    </row>
    <row r="2494" spans="1:13" ht="15.75" x14ac:dyDescent="0.3">
      <c r="A2494" s="1" t="s">
        <v>1329</v>
      </c>
      <c r="J2494" s="1" t="s">
        <v>1511</v>
      </c>
      <c r="K2494" s="1" t="s">
        <v>1509</v>
      </c>
      <c r="L2494" s="1" t="s">
        <v>1512</v>
      </c>
      <c r="M2494" s="1">
        <v>1</v>
      </c>
    </row>
    <row r="2495" spans="1:13" ht="15.75" x14ac:dyDescent="0.3">
      <c r="A2495" s="1" t="s">
        <v>1329</v>
      </c>
      <c r="J2495" s="1" t="s">
        <v>1511</v>
      </c>
      <c r="K2495" s="1" t="s">
        <v>1509</v>
      </c>
      <c r="L2495" s="1" t="s">
        <v>1512</v>
      </c>
      <c r="M2495" s="1">
        <v>1</v>
      </c>
    </row>
    <row r="2496" spans="1:13" ht="15.75" x14ac:dyDescent="0.3">
      <c r="A2496" s="1" t="s">
        <v>1398</v>
      </c>
      <c r="J2496" s="1" t="s">
        <v>1511</v>
      </c>
      <c r="K2496" s="1" t="s">
        <v>1514</v>
      </c>
      <c r="L2496" s="1" t="s">
        <v>1512</v>
      </c>
      <c r="M2496" s="1">
        <v>60</v>
      </c>
    </row>
    <row r="2497" spans="1:13" ht="15.75" x14ac:dyDescent="0.3">
      <c r="A2497" s="1" t="s">
        <v>1398</v>
      </c>
      <c r="J2497" s="1" t="s">
        <v>1511</v>
      </c>
      <c r="K2497" s="1" t="s">
        <v>1514</v>
      </c>
      <c r="L2497" s="1" t="s">
        <v>1512</v>
      </c>
      <c r="M2497" s="1">
        <v>60</v>
      </c>
    </row>
    <row r="2498" spans="1:13" ht="15.75" x14ac:dyDescent="0.3">
      <c r="A2498" s="1" t="s">
        <v>1398</v>
      </c>
      <c r="J2498" s="1" t="s">
        <v>1511</v>
      </c>
      <c r="K2498" s="1" t="s">
        <v>1514</v>
      </c>
      <c r="L2498" s="1" t="s">
        <v>1512</v>
      </c>
      <c r="M2498" s="1">
        <v>60</v>
      </c>
    </row>
    <row r="2499" spans="1:13" ht="15.75" x14ac:dyDescent="0.3">
      <c r="A2499" s="1" t="s">
        <v>1398</v>
      </c>
      <c r="J2499" s="1" t="s">
        <v>1511</v>
      </c>
      <c r="K2499" s="1" t="s">
        <v>1514</v>
      </c>
      <c r="L2499" s="1" t="s">
        <v>1512</v>
      </c>
      <c r="M2499" s="1">
        <v>60</v>
      </c>
    </row>
    <row r="2500" spans="1:13" ht="15.75" x14ac:dyDescent="0.3">
      <c r="A2500" s="1" t="s">
        <v>1398</v>
      </c>
      <c r="J2500" s="1" t="s">
        <v>1511</v>
      </c>
      <c r="K2500" s="1" t="s">
        <v>1514</v>
      </c>
      <c r="L2500" s="1" t="s">
        <v>1512</v>
      </c>
      <c r="M2500" s="1">
        <v>60</v>
      </c>
    </row>
    <row r="2501" spans="1:13" ht="15.75" x14ac:dyDescent="0.3">
      <c r="A2501" s="1" t="s">
        <v>1398</v>
      </c>
      <c r="J2501" s="1" t="s">
        <v>1511</v>
      </c>
      <c r="K2501" s="1" t="s">
        <v>1514</v>
      </c>
      <c r="L2501" s="1" t="s">
        <v>1512</v>
      </c>
      <c r="M2501" s="1">
        <v>60</v>
      </c>
    </row>
    <row r="2502" spans="1:13" ht="15.75" x14ac:dyDescent="0.3">
      <c r="A2502" s="1" t="s">
        <v>1417</v>
      </c>
      <c r="J2502" s="1" t="s">
        <v>1511</v>
      </c>
      <c r="K2502" s="1" t="s">
        <v>1514</v>
      </c>
      <c r="L2502" s="1" t="s">
        <v>1512</v>
      </c>
      <c r="M2502" s="1">
        <v>1</v>
      </c>
    </row>
    <row r="2503" spans="1:13" ht="15.75" x14ac:dyDescent="0.3">
      <c r="A2503" s="1" t="s">
        <v>1408</v>
      </c>
      <c r="J2503" s="1" t="s">
        <v>1508</v>
      </c>
      <c r="K2503" s="1" t="s">
        <v>1509</v>
      </c>
      <c r="L2503" s="1" t="s">
        <v>1510</v>
      </c>
      <c r="M2503" s="1">
        <v>1</v>
      </c>
    </row>
    <row r="2504" spans="1:13" ht="15.75" x14ac:dyDescent="0.3">
      <c r="A2504" s="1" t="s">
        <v>1398</v>
      </c>
      <c r="J2504" s="1" t="s">
        <v>1511</v>
      </c>
      <c r="K2504" s="1" t="s">
        <v>1514</v>
      </c>
      <c r="L2504" s="1" t="s">
        <v>1512</v>
      </c>
      <c r="M2504" s="1">
        <v>60</v>
      </c>
    </row>
    <row r="2505" spans="1:13" ht="15.75" x14ac:dyDescent="0.3">
      <c r="A2505" s="1" t="s">
        <v>1398</v>
      </c>
      <c r="J2505" s="1" t="s">
        <v>1511</v>
      </c>
      <c r="K2505" s="1" t="s">
        <v>1514</v>
      </c>
      <c r="L2505" s="1" t="s">
        <v>1512</v>
      </c>
      <c r="M2505" s="1">
        <v>19</v>
      </c>
    </row>
    <row r="2506" spans="1:13" ht="15.75" x14ac:dyDescent="0.3">
      <c r="A2506" s="1" t="s">
        <v>1398</v>
      </c>
      <c r="J2506" s="1" t="s">
        <v>1511</v>
      </c>
      <c r="K2506" s="1" t="s">
        <v>1514</v>
      </c>
      <c r="L2506" s="1" t="s">
        <v>1512</v>
      </c>
      <c r="M2506" s="1">
        <v>19</v>
      </c>
    </row>
    <row r="2507" spans="1:13" ht="15.75" x14ac:dyDescent="0.3">
      <c r="A2507" s="1" t="s">
        <v>1408</v>
      </c>
      <c r="J2507" s="1" t="s">
        <v>1508</v>
      </c>
      <c r="K2507" s="1" t="s">
        <v>1509</v>
      </c>
      <c r="L2507" s="1" t="s">
        <v>1510</v>
      </c>
      <c r="M2507" s="1">
        <v>2</v>
      </c>
    </row>
    <row r="2508" spans="1:13" ht="15.75" x14ac:dyDescent="0.3">
      <c r="A2508" s="1" t="s">
        <v>1408</v>
      </c>
      <c r="J2508" s="1" t="s">
        <v>1508</v>
      </c>
      <c r="K2508" s="1" t="s">
        <v>1509</v>
      </c>
      <c r="L2508" s="1" t="s">
        <v>1510</v>
      </c>
      <c r="M2508" s="1">
        <v>1</v>
      </c>
    </row>
    <row r="2509" spans="1:13" ht="15.75" x14ac:dyDescent="0.3">
      <c r="A2509" s="1" t="s">
        <v>1303</v>
      </c>
      <c r="J2509" s="1" t="s">
        <v>1511</v>
      </c>
      <c r="K2509" s="1" t="s">
        <v>1509</v>
      </c>
      <c r="L2509" s="1" t="s">
        <v>1512</v>
      </c>
      <c r="M2509" s="1">
        <v>1</v>
      </c>
    </row>
    <row r="2510" spans="1:13" ht="15.75" x14ac:dyDescent="0.3">
      <c r="A2510" s="1" t="s">
        <v>1303</v>
      </c>
      <c r="J2510" s="1" t="s">
        <v>1511</v>
      </c>
      <c r="K2510" s="1" t="s">
        <v>1509</v>
      </c>
      <c r="L2510" s="1" t="s">
        <v>1512</v>
      </c>
      <c r="M2510" s="1">
        <v>1</v>
      </c>
    </row>
    <row r="2511" spans="1:13" ht="15.75" x14ac:dyDescent="0.3">
      <c r="A2511" s="1" t="s">
        <v>1303</v>
      </c>
      <c r="J2511" s="1" t="s">
        <v>1511</v>
      </c>
      <c r="K2511" s="1" t="s">
        <v>1509</v>
      </c>
      <c r="L2511" s="1" t="s">
        <v>1512</v>
      </c>
      <c r="M2511" s="1">
        <v>1</v>
      </c>
    </row>
    <row r="2512" spans="1:13" ht="15.75" x14ac:dyDescent="0.3">
      <c r="A2512" s="1" t="s">
        <v>1303</v>
      </c>
      <c r="J2512" s="1" t="s">
        <v>1511</v>
      </c>
      <c r="K2512" s="1" t="s">
        <v>1509</v>
      </c>
      <c r="L2512" s="1" t="s">
        <v>1512</v>
      </c>
      <c r="M2512" s="1">
        <v>1</v>
      </c>
    </row>
    <row r="2513" spans="1:13" ht="15.75" x14ac:dyDescent="0.3">
      <c r="A2513" s="1" t="s">
        <v>1303</v>
      </c>
      <c r="J2513" s="1" t="s">
        <v>1511</v>
      </c>
      <c r="K2513" s="1" t="s">
        <v>1509</v>
      </c>
      <c r="L2513" s="1" t="s">
        <v>1512</v>
      </c>
      <c r="M2513" s="1">
        <v>1</v>
      </c>
    </row>
    <row r="2514" spans="1:13" ht="15.75" x14ac:dyDescent="0.3">
      <c r="A2514" s="1" t="s">
        <v>1303</v>
      </c>
      <c r="J2514" s="1" t="s">
        <v>1511</v>
      </c>
      <c r="K2514" s="1" t="s">
        <v>1509</v>
      </c>
      <c r="L2514" s="1" t="s">
        <v>1512</v>
      </c>
      <c r="M2514" s="1">
        <v>1</v>
      </c>
    </row>
    <row r="2515" spans="1:13" ht="15.75" x14ac:dyDescent="0.3">
      <c r="A2515" s="1" t="s">
        <v>1303</v>
      </c>
      <c r="J2515" s="1" t="s">
        <v>1511</v>
      </c>
      <c r="K2515" s="1" t="s">
        <v>1509</v>
      </c>
      <c r="L2515" s="1" t="s">
        <v>1512</v>
      </c>
      <c r="M2515" s="1">
        <v>1</v>
      </c>
    </row>
    <row r="2516" spans="1:13" ht="15.75" x14ac:dyDescent="0.3">
      <c r="A2516" s="1" t="s">
        <v>1303</v>
      </c>
      <c r="J2516" s="1" t="s">
        <v>1511</v>
      </c>
      <c r="K2516" s="1" t="s">
        <v>1509</v>
      </c>
      <c r="L2516" s="1" t="s">
        <v>1512</v>
      </c>
      <c r="M2516" s="1">
        <v>1</v>
      </c>
    </row>
    <row r="2517" spans="1:13" ht="15.75" x14ac:dyDescent="0.3">
      <c r="A2517" s="1" t="s">
        <v>1303</v>
      </c>
      <c r="J2517" s="1" t="s">
        <v>1511</v>
      </c>
      <c r="K2517" s="1" t="s">
        <v>1509</v>
      </c>
      <c r="L2517" s="1" t="s">
        <v>1512</v>
      </c>
      <c r="M2517" s="1">
        <v>1</v>
      </c>
    </row>
    <row r="2518" spans="1:13" ht="15.75" x14ac:dyDescent="0.3">
      <c r="A2518" s="1" t="s">
        <v>1303</v>
      </c>
      <c r="J2518" s="1" t="s">
        <v>1511</v>
      </c>
      <c r="K2518" s="1" t="s">
        <v>1509</v>
      </c>
      <c r="L2518" s="1" t="s">
        <v>1512</v>
      </c>
      <c r="M2518" s="1">
        <v>1</v>
      </c>
    </row>
    <row r="2519" spans="1:13" ht="15.75" x14ac:dyDescent="0.3">
      <c r="A2519" s="1" t="s">
        <v>1303</v>
      </c>
      <c r="J2519" s="1" t="s">
        <v>1511</v>
      </c>
      <c r="K2519" s="1" t="s">
        <v>1509</v>
      </c>
      <c r="L2519" s="1" t="s">
        <v>1512</v>
      </c>
      <c r="M2519" s="1">
        <v>1</v>
      </c>
    </row>
    <row r="2520" spans="1:13" ht="15.75" x14ac:dyDescent="0.3">
      <c r="A2520" s="1" t="s">
        <v>1398</v>
      </c>
      <c r="J2520" s="1" t="s">
        <v>1511</v>
      </c>
      <c r="K2520" s="1" t="s">
        <v>1514</v>
      </c>
      <c r="L2520" s="1" t="s">
        <v>1512</v>
      </c>
      <c r="M2520" s="1">
        <v>16</v>
      </c>
    </row>
    <row r="2521" spans="1:13" ht="15.75" x14ac:dyDescent="0.3">
      <c r="A2521" s="1" t="s">
        <v>1398</v>
      </c>
      <c r="J2521" s="1" t="s">
        <v>1511</v>
      </c>
      <c r="K2521" s="1" t="s">
        <v>1514</v>
      </c>
      <c r="L2521" s="1" t="s">
        <v>1512</v>
      </c>
      <c r="M2521" s="1">
        <v>16</v>
      </c>
    </row>
    <row r="2522" spans="1:13" ht="15.75" x14ac:dyDescent="0.3">
      <c r="A2522" s="1" t="s">
        <v>1303</v>
      </c>
      <c r="J2522" s="1" t="s">
        <v>1511</v>
      </c>
      <c r="K2522" s="1" t="s">
        <v>1509</v>
      </c>
      <c r="L2522" s="1" t="s">
        <v>1512</v>
      </c>
      <c r="M2522" s="1">
        <v>1</v>
      </c>
    </row>
    <row r="2523" spans="1:13" ht="15.75" x14ac:dyDescent="0.3">
      <c r="A2523" s="1" t="s">
        <v>1303</v>
      </c>
      <c r="J2523" s="1" t="s">
        <v>1511</v>
      </c>
      <c r="K2523" s="1" t="s">
        <v>1509</v>
      </c>
      <c r="L2523" s="1" t="s">
        <v>1512</v>
      </c>
      <c r="M2523" s="1">
        <v>1</v>
      </c>
    </row>
    <row r="2524" spans="1:13" ht="15.75" x14ac:dyDescent="0.3">
      <c r="A2524" s="1" t="s">
        <v>1303</v>
      </c>
      <c r="J2524" s="1" t="s">
        <v>1511</v>
      </c>
      <c r="K2524" s="1" t="s">
        <v>1509</v>
      </c>
      <c r="L2524" s="1" t="s">
        <v>1512</v>
      </c>
      <c r="M2524" s="1">
        <v>1</v>
      </c>
    </row>
    <row r="2525" spans="1:13" ht="15.75" x14ac:dyDescent="0.3">
      <c r="A2525" s="1" t="s">
        <v>1303</v>
      </c>
      <c r="J2525" s="1" t="s">
        <v>1511</v>
      </c>
      <c r="K2525" s="1" t="s">
        <v>1509</v>
      </c>
      <c r="L2525" s="1" t="s">
        <v>1512</v>
      </c>
      <c r="M2525" s="1">
        <v>1</v>
      </c>
    </row>
    <row r="2526" spans="1:13" ht="15.75" x14ac:dyDescent="0.3">
      <c r="A2526" s="1" t="s">
        <v>1303</v>
      </c>
      <c r="J2526" s="1" t="s">
        <v>1511</v>
      </c>
      <c r="K2526" s="1" t="s">
        <v>1509</v>
      </c>
      <c r="L2526" s="1" t="s">
        <v>1512</v>
      </c>
      <c r="M2526" s="1">
        <v>1</v>
      </c>
    </row>
    <row r="2527" spans="1:13" ht="15.75" x14ac:dyDescent="0.3">
      <c r="A2527" s="1" t="s">
        <v>1303</v>
      </c>
      <c r="J2527" s="1" t="s">
        <v>1511</v>
      </c>
      <c r="K2527" s="1" t="s">
        <v>1509</v>
      </c>
      <c r="L2527" s="1" t="s">
        <v>1512</v>
      </c>
      <c r="M2527" s="1">
        <v>1</v>
      </c>
    </row>
    <row r="2528" spans="1:13" ht="15.75" x14ac:dyDescent="0.3">
      <c r="A2528" s="1" t="s">
        <v>1303</v>
      </c>
      <c r="J2528" s="1" t="s">
        <v>1511</v>
      </c>
      <c r="K2528" s="1" t="s">
        <v>1509</v>
      </c>
      <c r="L2528" s="1" t="s">
        <v>1512</v>
      </c>
      <c r="M2528" s="1">
        <v>1</v>
      </c>
    </row>
    <row r="2529" spans="1:13" ht="15.75" x14ac:dyDescent="0.3">
      <c r="A2529" s="1" t="s">
        <v>1398</v>
      </c>
      <c r="J2529" s="1" t="s">
        <v>1511</v>
      </c>
      <c r="K2529" s="1" t="s">
        <v>1509</v>
      </c>
      <c r="L2529" s="1" t="s">
        <v>1512</v>
      </c>
      <c r="M2529" s="1">
        <v>35</v>
      </c>
    </row>
    <row r="2530" spans="1:13" ht="15.75" x14ac:dyDescent="0.3">
      <c r="A2530" s="1" t="s">
        <v>1374</v>
      </c>
      <c r="J2530" s="1" t="s">
        <v>1511</v>
      </c>
      <c r="K2530" s="1" t="s">
        <v>1509</v>
      </c>
      <c r="L2530" s="1" t="s">
        <v>1513</v>
      </c>
      <c r="M2530" s="1">
        <v>4</v>
      </c>
    </row>
    <row r="2531" spans="1:13" ht="15.75" x14ac:dyDescent="0.3">
      <c r="A2531" s="1" t="s">
        <v>1281</v>
      </c>
      <c r="J2531" s="1" t="s">
        <v>1511</v>
      </c>
      <c r="K2531" s="1" t="s">
        <v>1514</v>
      </c>
      <c r="L2531" s="1" t="s">
        <v>1510</v>
      </c>
      <c r="M2531" s="1">
        <v>3</v>
      </c>
    </row>
    <row r="2532" spans="1:13" ht="15.75" x14ac:dyDescent="0.3">
      <c r="A2532" s="1" t="s">
        <v>1281</v>
      </c>
      <c r="J2532" s="1" t="s">
        <v>1511</v>
      </c>
      <c r="K2532" s="1" t="s">
        <v>1514</v>
      </c>
      <c r="L2532" s="1" t="s">
        <v>1510</v>
      </c>
      <c r="M2532" s="1">
        <v>2</v>
      </c>
    </row>
    <row r="2533" spans="1:13" ht="15.75" x14ac:dyDescent="0.3">
      <c r="A2533" s="1" t="s">
        <v>1281</v>
      </c>
      <c r="J2533" s="1" t="s">
        <v>1511</v>
      </c>
      <c r="K2533" s="1" t="s">
        <v>1514</v>
      </c>
      <c r="L2533" s="1" t="s">
        <v>1510</v>
      </c>
      <c r="M2533" s="1">
        <v>2</v>
      </c>
    </row>
    <row r="2534" spans="1:13" ht="15.75" x14ac:dyDescent="0.3">
      <c r="A2534" s="1" t="s">
        <v>1281</v>
      </c>
      <c r="J2534" s="1" t="s">
        <v>1511</v>
      </c>
      <c r="K2534" s="1" t="s">
        <v>1514</v>
      </c>
      <c r="L2534" s="1" t="s">
        <v>1510</v>
      </c>
      <c r="M2534" s="1">
        <v>1</v>
      </c>
    </row>
    <row r="2535" spans="1:13" ht="15.75" x14ac:dyDescent="0.3">
      <c r="A2535" s="1" t="s">
        <v>1413</v>
      </c>
      <c r="J2535" s="1" t="s">
        <v>1511</v>
      </c>
      <c r="K2535" s="1" t="s">
        <v>1514</v>
      </c>
      <c r="L2535" s="1" t="s">
        <v>1512</v>
      </c>
      <c r="M2535" s="1">
        <v>8</v>
      </c>
    </row>
    <row r="2536" spans="1:13" ht="15.75" x14ac:dyDescent="0.3">
      <c r="A2536" s="1" t="s">
        <v>1312</v>
      </c>
      <c r="J2536" s="1" t="s">
        <v>1511</v>
      </c>
      <c r="K2536" s="1" t="s">
        <v>1509</v>
      </c>
      <c r="L2536" s="1" t="s">
        <v>1512</v>
      </c>
      <c r="M2536" s="1">
        <v>2</v>
      </c>
    </row>
    <row r="2537" spans="1:13" ht="15.75" x14ac:dyDescent="0.3">
      <c r="A2537" s="1" t="s">
        <v>1418</v>
      </c>
      <c r="J2537" s="1" t="s">
        <v>1511</v>
      </c>
      <c r="K2537" s="1" t="s">
        <v>1509</v>
      </c>
      <c r="L2537" s="1" t="s">
        <v>1512</v>
      </c>
      <c r="M2537" s="1">
        <v>8</v>
      </c>
    </row>
    <row r="2538" spans="1:13" ht="15.75" x14ac:dyDescent="0.3">
      <c r="A2538" s="1" t="s">
        <v>1419</v>
      </c>
      <c r="J2538" s="1" t="s">
        <v>1508</v>
      </c>
      <c r="K2538" s="1" t="s">
        <v>1514</v>
      </c>
      <c r="L2538" s="1" t="s">
        <v>1513</v>
      </c>
      <c r="M2538" s="1">
        <v>1</v>
      </c>
    </row>
    <row r="2539" spans="1:13" ht="15.75" x14ac:dyDescent="0.3">
      <c r="A2539" s="1" t="s">
        <v>1398</v>
      </c>
      <c r="J2539" s="1" t="s">
        <v>1511</v>
      </c>
      <c r="K2539" s="1" t="s">
        <v>1514</v>
      </c>
      <c r="L2539" s="1" t="s">
        <v>1512</v>
      </c>
      <c r="M2539" s="1">
        <v>34</v>
      </c>
    </row>
    <row r="2540" spans="1:13" ht="15.75" x14ac:dyDescent="0.3">
      <c r="A2540" s="1" t="s">
        <v>1398</v>
      </c>
      <c r="J2540" s="1" t="s">
        <v>1511</v>
      </c>
      <c r="K2540" s="1" t="s">
        <v>1514</v>
      </c>
      <c r="L2540" s="1" t="s">
        <v>1512</v>
      </c>
      <c r="M2540" s="1">
        <v>34</v>
      </c>
    </row>
    <row r="2541" spans="1:13" ht="15.75" x14ac:dyDescent="0.3">
      <c r="A2541" s="1" t="s">
        <v>1398</v>
      </c>
      <c r="J2541" s="1" t="s">
        <v>1511</v>
      </c>
      <c r="K2541" s="1" t="s">
        <v>1514</v>
      </c>
      <c r="L2541" s="1" t="s">
        <v>1512</v>
      </c>
      <c r="M2541" s="1">
        <v>34</v>
      </c>
    </row>
    <row r="2542" spans="1:13" ht="15.75" x14ac:dyDescent="0.3">
      <c r="A2542" s="1" t="s">
        <v>1398</v>
      </c>
      <c r="J2542" s="1" t="s">
        <v>1511</v>
      </c>
      <c r="K2542" s="1" t="s">
        <v>1514</v>
      </c>
      <c r="L2542" s="1" t="s">
        <v>1512</v>
      </c>
      <c r="M2542" s="1">
        <v>34</v>
      </c>
    </row>
    <row r="2543" spans="1:13" ht="15.75" x14ac:dyDescent="0.3">
      <c r="A2543" s="1" t="s">
        <v>1287</v>
      </c>
      <c r="J2543" s="1" t="s">
        <v>1511</v>
      </c>
      <c r="K2543" s="1" t="s">
        <v>1509</v>
      </c>
      <c r="L2543" s="1" t="s">
        <v>1512</v>
      </c>
      <c r="M2543" s="1">
        <v>10</v>
      </c>
    </row>
    <row r="2544" spans="1:13" ht="15.75" x14ac:dyDescent="0.3">
      <c r="A2544" s="1" t="s">
        <v>1355</v>
      </c>
      <c r="J2544" s="1" t="s">
        <v>1511</v>
      </c>
      <c r="K2544" s="1" t="s">
        <v>1509</v>
      </c>
      <c r="L2544" s="1" t="s">
        <v>1512</v>
      </c>
      <c r="M2544" s="1">
        <v>2</v>
      </c>
    </row>
    <row r="2545" spans="1:13" ht="15.75" x14ac:dyDescent="0.3">
      <c r="A2545" s="1" t="s">
        <v>1275</v>
      </c>
      <c r="J2545" s="1" t="s">
        <v>1511</v>
      </c>
      <c r="K2545" s="1" t="s">
        <v>1509</v>
      </c>
      <c r="L2545" s="1" t="s">
        <v>1513</v>
      </c>
      <c r="M2545" s="1">
        <v>23</v>
      </c>
    </row>
    <row r="2546" spans="1:13" ht="15.75" x14ac:dyDescent="0.3">
      <c r="A2546" s="1" t="s">
        <v>835</v>
      </c>
      <c r="J2546" s="1" t="s">
        <v>1511</v>
      </c>
      <c r="K2546" s="1" t="s">
        <v>1509</v>
      </c>
      <c r="L2546" s="1" t="s">
        <v>1512</v>
      </c>
      <c r="M2546" s="1">
        <v>2</v>
      </c>
    </row>
    <row r="2547" spans="1:13" ht="15.75" x14ac:dyDescent="0.3">
      <c r="A2547" s="1" t="s">
        <v>1413</v>
      </c>
      <c r="J2547" s="1" t="s">
        <v>1511</v>
      </c>
      <c r="K2547" s="1" t="s">
        <v>1514</v>
      </c>
      <c r="L2547" s="1" t="s">
        <v>1512</v>
      </c>
      <c r="M2547" s="1">
        <v>12</v>
      </c>
    </row>
    <row r="2548" spans="1:13" ht="15.75" x14ac:dyDescent="0.3">
      <c r="A2548" s="1" t="s">
        <v>835</v>
      </c>
      <c r="J2548" s="1" t="s">
        <v>1511</v>
      </c>
      <c r="K2548" s="1" t="s">
        <v>1509</v>
      </c>
      <c r="L2548" s="1" t="s">
        <v>1512</v>
      </c>
      <c r="M2548" s="1">
        <v>2</v>
      </c>
    </row>
    <row r="2549" spans="1:13" ht="15.75" x14ac:dyDescent="0.3">
      <c r="A2549" s="1" t="s">
        <v>1413</v>
      </c>
      <c r="J2549" s="1" t="s">
        <v>1511</v>
      </c>
      <c r="K2549" s="1" t="s">
        <v>1509</v>
      </c>
      <c r="L2549" s="1" t="s">
        <v>1512</v>
      </c>
      <c r="M2549" s="1">
        <v>10</v>
      </c>
    </row>
    <row r="2550" spans="1:13" ht="15.75" x14ac:dyDescent="0.3">
      <c r="A2550" s="1" t="s">
        <v>1413</v>
      </c>
      <c r="J2550" s="1" t="s">
        <v>1511</v>
      </c>
      <c r="K2550" s="1" t="s">
        <v>1509</v>
      </c>
      <c r="L2550" s="1" t="s">
        <v>1512</v>
      </c>
      <c r="M2550" s="1">
        <v>17</v>
      </c>
    </row>
    <row r="2551" spans="1:13" ht="15.75" x14ac:dyDescent="0.3">
      <c r="A2551" s="1" t="s">
        <v>1279</v>
      </c>
      <c r="J2551" s="1" t="s">
        <v>1511</v>
      </c>
      <c r="K2551" s="1" t="s">
        <v>1509</v>
      </c>
      <c r="L2551" s="1" t="s">
        <v>1510</v>
      </c>
      <c r="M2551" s="1">
        <v>2</v>
      </c>
    </row>
    <row r="2552" spans="1:13" ht="15.75" x14ac:dyDescent="0.3">
      <c r="A2552" s="1" t="s">
        <v>1413</v>
      </c>
      <c r="J2552" s="1" t="s">
        <v>1511</v>
      </c>
      <c r="K2552" s="1" t="s">
        <v>1509</v>
      </c>
      <c r="L2552" s="1" t="s">
        <v>1512</v>
      </c>
      <c r="M2552" s="1">
        <v>12</v>
      </c>
    </row>
    <row r="2553" spans="1:13" ht="15.75" x14ac:dyDescent="0.3">
      <c r="A2553" s="1" t="s">
        <v>1271</v>
      </c>
      <c r="J2553" s="1" t="s">
        <v>1511</v>
      </c>
      <c r="K2553" s="1" t="s">
        <v>1509</v>
      </c>
      <c r="L2553" s="1" t="s">
        <v>1512</v>
      </c>
      <c r="M2553" s="1">
        <v>1</v>
      </c>
    </row>
    <row r="2554" spans="1:13" ht="15.75" x14ac:dyDescent="0.3">
      <c r="A2554" s="1" t="s">
        <v>1350</v>
      </c>
      <c r="J2554" s="1" t="s">
        <v>1508</v>
      </c>
      <c r="K2554" s="1" t="s">
        <v>1509</v>
      </c>
      <c r="L2554" s="1" t="s">
        <v>1512</v>
      </c>
      <c r="M2554" s="1">
        <v>20</v>
      </c>
    </row>
    <row r="2555" spans="1:13" ht="15.75" x14ac:dyDescent="0.3">
      <c r="A2555" s="1" t="s">
        <v>1355</v>
      </c>
      <c r="J2555" s="1" t="s">
        <v>1511</v>
      </c>
      <c r="K2555" s="1" t="s">
        <v>1509</v>
      </c>
      <c r="L2555" s="1" t="s">
        <v>1512</v>
      </c>
      <c r="M2555" s="1">
        <v>2</v>
      </c>
    </row>
    <row r="2556" spans="1:13" ht="15.75" x14ac:dyDescent="0.3">
      <c r="A2556" s="1" t="s">
        <v>1283</v>
      </c>
      <c r="J2556" s="1" t="s">
        <v>1508</v>
      </c>
      <c r="K2556" s="1" t="s">
        <v>1514</v>
      </c>
      <c r="L2556" s="1" t="s">
        <v>1510</v>
      </c>
      <c r="M2556" s="1">
        <v>1</v>
      </c>
    </row>
    <row r="2557" spans="1:13" ht="15.75" x14ac:dyDescent="0.3">
      <c r="A2557" s="1" t="s">
        <v>1398</v>
      </c>
      <c r="J2557" s="1" t="s">
        <v>1511</v>
      </c>
      <c r="K2557" s="1" t="s">
        <v>1509</v>
      </c>
      <c r="L2557" s="1" t="s">
        <v>1512</v>
      </c>
      <c r="M2557" s="1">
        <v>50</v>
      </c>
    </row>
    <row r="2558" spans="1:13" ht="15.75" x14ac:dyDescent="0.3">
      <c r="A2558" s="1" t="s">
        <v>1398</v>
      </c>
      <c r="J2558" s="1" t="s">
        <v>1511</v>
      </c>
      <c r="K2558" s="1" t="s">
        <v>1509</v>
      </c>
      <c r="L2558" s="1" t="s">
        <v>1512</v>
      </c>
      <c r="M2558" s="1">
        <v>28</v>
      </c>
    </row>
    <row r="2559" spans="1:13" ht="15.75" x14ac:dyDescent="0.3">
      <c r="A2559" s="1" t="s">
        <v>1290</v>
      </c>
      <c r="J2559" s="1" t="s">
        <v>1511</v>
      </c>
      <c r="K2559" s="1" t="s">
        <v>1509</v>
      </c>
      <c r="L2559" s="1" t="s">
        <v>1512</v>
      </c>
      <c r="M2559" s="1">
        <v>9</v>
      </c>
    </row>
    <row r="2560" spans="1:13" ht="15.75" x14ac:dyDescent="0.3">
      <c r="A2560" s="1" t="s">
        <v>1295</v>
      </c>
      <c r="J2560" s="1" t="s">
        <v>1511</v>
      </c>
      <c r="K2560" s="1" t="s">
        <v>1509</v>
      </c>
      <c r="L2560" s="1" t="s">
        <v>1512</v>
      </c>
      <c r="M2560" s="1">
        <v>4</v>
      </c>
    </row>
    <row r="2561" spans="1:13" ht="15.75" x14ac:dyDescent="0.3">
      <c r="A2561" s="1" t="s">
        <v>1275</v>
      </c>
      <c r="J2561" s="1" t="s">
        <v>1511</v>
      </c>
      <c r="K2561" s="1" t="s">
        <v>1509</v>
      </c>
      <c r="L2561" s="1" t="s">
        <v>1512</v>
      </c>
      <c r="M2561" s="1">
        <v>1</v>
      </c>
    </row>
    <row r="2562" spans="1:13" ht="15.75" x14ac:dyDescent="0.3">
      <c r="A2562" s="1" t="s">
        <v>1277</v>
      </c>
      <c r="J2562" s="1" t="s">
        <v>1511</v>
      </c>
      <c r="K2562" s="1" t="s">
        <v>1509</v>
      </c>
      <c r="L2562" s="1" t="s">
        <v>1512</v>
      </c>
      <c r="M2562" s="1">
        <v>1</v>
      </c>
    </row>
    <row r="2563" spans="1:13" ht="15.75" x14ac:dyDescent="0.3">
      <c r="A2563" s="1" t="s">
        <v>1277</v>
      </c>
      <c r="J2563" s="1" t="s">
        <v>1511</v>
      </c>
      <c r="K2563" s="1" t="s">
        <v>1509</v>
      </c>
      <c r="L2563" s="1" t="s">
        <v>1512</v>
      </c>
      <c r="M2563" s="1">
        <v>1</v>
      </c>
    </row>
    <row r="2564" spans="1:13" ht="15.75" x14ac:dyDescent="0.3">
      <c r="A2564" s="1" t="s">
        <v>1279</v>
      </c>
      <c r="J2564" s="1" t="s">
        <v>1511</v>
      </c>
      <c r="K2564" s="1" t="s">
        <v>1509</v>
      </c>
      <c r="L2564" s="1" t="s">
        <v>1512</v>
      </c>
      <c r="M2564" s="1">
        <v>1</v>
      </c>
    </row>
    <row r="2565" spans="1:13" ht="15.75" x14ac:dyDescent="0.3">
      <c r="A2565" s="1" t="s">
        <v>1380</v>
      </c>
      <c r="J2565" s="1" t="s">
        <v>1511</v>
      </c>
      <c r="K2565" s="1" t="s">
        <v>1509</v>
      </c>
      <c r="L2565" s="1" t="s">
        <v>1512</v>
      </c>
      <c r="M2565" s="1">
        <v>34</v>
      </c>
    </row>
    <row r="2566" spans="1:13" ht="15.75" x14ac:dyDescent="0.3">
      <c r="A2566" s="1" t="s">
        <v>1273</v>
      </c>
      <c r="J2566" s="1" t="s">
        <v>1511</v>
      </c>
      <c r="K2566" s="1" t="s">
        <v>1509</v>
      </c>
      <c r="L2566" s="1" t="s">
        <v>1512</v>
      </c>
      <c r="M2566" s="1">
        <v>1</v>
      </c>
    </row>
    <row r="2567" spans="1:13" ht="15.75" x14ac:dyDescent="0.3">
      <c r="A2567" s="1" t="s">
        <v>1312</v>
      </c>
      <c r="J2567" s="1" t="s">
        <v>1511</v>
      </c>
      <c r="K2567" s="1" t="s">
        <v>1509</v>
      </c>
      <c r="L2567" s="1" t="s">
        <v>1510</v>
      </c>
      <c r="M2567" s="1">
        <v>10</v>
      </c>
    </row>
    <row r="2568" spans="1:13" ht="15.75" x14ac:dyDescent="0.3">
      <c r="A2568" s="1" t="s">
        <v>1275</v>
      </c>
      <c r="J2568" s="1" t="s">
        <v>1511</v>
      </c>
      <c r="K2568" s="1" t="s">
        <v>1509</v>
      </c>
      <c r="L2568" s="1" t="s">
        <v>1512</v>
      </c>
      <c r="M2568" s="1">
        <v>1</v>
      </c>
    </row>
    <row r="2569" spans="1:13" ht="15.75" x14ac:dyDescent="0.3">
      <c r="A2569" s="1" t="s">
        <v>1312</v>
      </c>
      <c r="J2569" s="1" t="s">
        <v>1511</v>
      </c>
      <c r="K2569" s="1" t="s">
        <v>1509</v>
      </c>
      <c r="L2569" s="1" t="s">
        <v>1512</v>
      </c>
      <c r="M2569" s="1">
        <v>1</v>
      </c>
    </row>
    <row r="2570" spans="1:13" ht="15.75" x14ac:dyDescent="0.3">
      <c r="A2570" s="1" t="s">
        <v>1275</v>
      </c>
      <c r="J2570" s="1" t="s">
        <v>1511</v>
      </c>
      <c r="K2570" s="1" t="s">
        <v>1509</v>
      </c>
      <c r="L2570" s="1" t="s">
        <v>1512</v>
      </c>
      <c r="M2570" s="1">
        <v>1</v>
      </c>
    </row>
    <row r="2571" spans="1:13" ht="15.75" x14ac:dyDescent="0.3">
      <c r="A2571" s="1" t="s">
        <v>1312</v>
      </c>
      <c r="J2571" s="1" t="s">
        <v>1511</v>
      </c>
      <c r="K2571" s="1" t="s">
        <v>1509</v>
      </c>
      <c r="L2571" s="1" t="s">
        <v>1512</v>
      </c>
      <c r="M2571" s="1">
        <v>2</v>
      </c>
    </row>
    <row r="2572" spans="1:13" ht="15.75" x14ac:dyDescent="0.3">
      <c r="A2572" s="1" t="s">
        <v>1277</v>
      </c>
      <c r="J2572" s="1" t="s">
        <v>1511</v>
      </c>
      <c r="K2572" s="1" t="s">
        <v>1509</v>
      </c>
      <c r="L2572" s="1" t="s">
        <v>1512</v>
      </c>
      <c r="M2572" s="1">
        <v>1</v>
      </c>
    </row>
    <row r="2573" spans="1:13" ht="15.75" x14ac:dyDescent="0.3">
      <c r="A2573" s="1" t="s">
        <v>1277</v>
      </c>
      <c r="J2573" s="1" t="s">
        <v>1511</v>
      </c>
      <c r="K2573" s="1" t="s">
        <v>1509</v>
      </c>
      <c r="L2573" s="1" t="s">
        <v>1512</v>
      </c>
      <c r="M2573" s="1">
        <v>1</v>
      </c>
    </row>
    <row r="2574" spans="1:13" ht="15.75" x14ac:dyDescent="0.3">
      <c r="A2574" s="1" t="s">
        <v>1279</v>
      </c>
      <c r="J2574" s="1" t="s">
        <v>1511</v>
      </c>
      <c r="K2574" s="1" t="s">
        <v>1509</v>
      </c>
      <c r="L2574" s="1" t="s">
        <v>1512</v>
      </c>
      <c r="M2574" s="1">
        <v>1</v>
      </c>
    </row>
    <row r="2575" spans="1:13" ht="15.75" x14ac:dyDescent="0.3">
      <c r="A2575" s="1" t="s">
        <v>1275</v>
      </c>
      <c r="J2575" s="1" t="s">
        <v>1511</v>
      </c>
      <c r="K2575" s="1" t="s">
        <v>1509</v>
      </c>
      <c r="L2575" s="1" t="s">
        <v>1512</v>
      </c>
      <c r="M2575" s="1">
        <v>1</v>
      </c>
    </row>
    <row r="2576" spans="1:13" ht="15.75" x14ac:dyDescent="0.3">
      <c r="A2576" s="1" t="s">
        <v>1382</v>
      </c>
      <c r="J2576" s="1" t="s">
        <v>1511</v>
      </c>
      <c r="K2576" s="1" t="s">
        <v>1509</v>
      </c>
      <c r="L2576" s="1" t="s">
        <v>1510</v>
      </c>
      <c r="M2576" s="1">
        <v>1</v>
      </c>
    </row>
    <row r="2577" spans="1:13" ht="15.75" x14ac:dyDescent="0.3">
      <c r="A2577" s="1" t="s">
        <v>1382</v>
      </c>
      <c r="J2577" s="1" t="s">
        <v>1511</v>
      </c>
      <c r="K2577" s="1" t="s">
        <v>1509</v>
      </c>
      <c r="L2577" s="1" t="s">
        <v>1510</v>
      </c>
      <c r="M2577" s="1">
        <v>1</v>
      </c>
    </row>
    <row r="2578" spans="1:13" ht="15.75" x14ac:dyDescent="0.3">
      <c r="A2578" s="1" t="s">
        <v>1382</v>
      </c>
      <c r="J2578" s="1" t="s">
        <v>1511</v>
      </c>
      <c r="K2578" s="1" t="s">
        <v>1509</v>
      </c>
      <c r="L2578" s="1" t="s">
        <v>1510</v>
      </c>
      <c r="M2578" s="1">
        <v>1</v>
      </c>
    </row>
    <row r="2579" spans="1:13" ht="15.75" x14ac:dyDescent="0.3">
      <c r="A2579" s="1" t="s">
        <v>1382</v>
      </c>
      <c r="J2579" s="1" t="s">
        <v>1511</v>
      </c>
      <c r="K2579" s="1" t="s">
        <v>1509</v>
      </c>
      <c r="L2579" s="1" t="s">
        <v>1510</v>
      </c>
      <c r="M2579" s="1">
        <v>1</v>
      </c>
    </row>
    <row r="2580" spans="1:13" ht="15.75" x14ac:dyDescent="0.3">
      <c r="A2580" s="1" t="s">
        <v>1312</v>
      </c>
      <c r="J2580" s="1" t="s">
        <v>1511</v>
      </c>
      <c r="K2580" s="1" t="s">
        <v>1509</v>
      </c>
      <c r="L2580" s="1" t="s">
        <v>1512</v>
      </c>
      <c r="M2580" s="1">
        <v>2</v>
      </c>
    </row>
    <row r="2581" spans="1:13" ht="15.75" x14ac:dyDescent="0.3">
      <c r="A2581" s="1" t="s">
        <v>1273</v>
      </c>
      <c r="J2581" s="1" t="s">
        <v>1511</v>
      </c>
      <c r="K2581" s="1" t="s">
        <v>1509</v>
      </c>
      <c r="L2581" s="1" t="s">
        <v>1512</v>
      </c>
      <c r="M2581" s="1">
        <v>1</v>
      </c>
    </row>
    <row r="2582" spans="1:13" ht="15.75" x14ac:dyDescent="0.3">
      <c r="A2582" s="1" t="s">
        <v>1271</v>
      </c>
      <c r="J2582" s="1" t="s">
        <v>1511</v>
      </c>
      <c r="K2582" s="1" t="s">
        <v>1509</v>
      </c>
      <c r="L2582" s="1" t="s">
        <v>1512</v>
      </c>
      <c r="M2582" s="1">
        <v>3</v>
      </c>
    </row>
    <row r="2583" spans="1:13" ht="15.75" x14ac:dyDescent="0.3">
      <c r="A2583" s="1" t="s">
        <v>1312</v>
      </c>
      <c r="J2583" s="1" t="s">
        <v>1511</v>
      </c>
      <c r="K2583" s="1" t="s">
        <v>1509</v>
      </c>
      <c r="L2583" s="1" t="s">
        <v>1512</v>
      </c>
      <c r="M2583" s="1">
        <v>1</v>
      </c>
    </row>
    <row r="2584" spans="1:13" ht="15.75" x14ac:dyDescent="0.3">
      <c r="A2584" s="1" t="s">
        <v>1341</v>
      </c>
      <c r="J2584" s="1" t="s">
        <v>1511</v>
      </c>
      <c r="K2584" s="1" t="s">
        <v>1509</v>
      </c>
      <c r="L2584" s="1" t="s">
        <v>1512</v>
      </c>
      <c r="M2584" s="1">
        <v>14</v>
      </c>
    </row>
    <row r="2585" spans="1:13" ht="15.75" x14ac:dyDescent="0.3">
      <c r="A2585" s="1" t="s">
        <v>1398</v>
      </c>
      <c r="J2585" s="1" t="s">
        <v>1511</v>
      </c>
      <c r="K2585" s="1" t="s">
        <v>1509</v>
      </c>
      <c r="L2585" s="1" t="s">
        <v>1512</v>
      </c>
      <c r="M2585" s="1">
        <v>10</v>
      </c>
    </row>
    <row r="2586" spans="1:13" ht="15.75" x14ac:dyDescent="0.3">
      <c r="A2586" s="1" t="s">
        <v>1341</v>
      </c>
      <c r="J2586" s="1" t="s">
        <v>1511</v>
      </c>
      <c r="K2586" s="1" t="s">
        <v>1509</v>
      </c>
      <c r="L2586" s="1" t="s">
        <v>1512</v>
      </c>
      <c r="M2586" s="1">
        <v>10</v>
      </c>
    </row>
    <row r="2587" spans="1:13" ht="15.75" x14ac:dyDescent="0.3">
      <c r="A2587" s="1" t="s">
        <v>1341</v>
      </c>
      <c r="J2587" s="1" t="s">
        <v>1511</v>
      </c>
      <c r="K2587" s="1" t="s">
        <v>1509</v>
      </c>
      <c r="L2587" s="1" t="s">
        <v>1512</v>
      </c>
      <c r="M2587" s="1">
        <v>12</v>
      </c>
    </row>
    <row r="2588" spans="1:13" ht="15.75" x14ac:dyDescent="0.3">
      <c r="A2588" s="1" t="s">
        <v>1312</v>
      </c>
      <c r="J2588" s="1" t="s">
        <v>1511</v>
      </c>
      <c r="K2588" s="1" t="s">
        <v>1509</v>
      </c>
      <c r="L2588" s="1" t="s">
        <v>1512</v>
      </c>
      <c r="M2588" s="1">
        <v>30</v>
      </c>
    </row>
    <row r="2589" spans="1:13" ht="15.75" x14ac:dyDescent="0.3">
      <c r="A2589" s="1" t="s">
        <v>1312</v>
      </c>
      <c r="J2589" s="1" t="s">
        <v>1511</v>
      </c>
      <c r="K2589" s="1" t="s">
        <v>1509</v>
      </c>
      <c r="L2589" s="1" t="s">
        <v>1512</v>
      </c>
      <c r="M2589" s="1">
        <v>1</v>
      </c>
    </row>
    <row r="2590" spans="1:13" ht="15.75" x14ac:dyDescent="0.3">
      <c r="A2590" s="1" t="s">
        <v>1413</v>
      </c>
      <c r="J2590" s="1" t="s">
        <v>1511</v>
      </c>
      <c r="K2590" s="1" t="s">
        <v>1509</v>
      </c>
      <c r="L2590" s="1" t="s">
        <v>1512</v>
      </c>
      <c r="M2590" s="1">
        <v>13</v>
      </c>
    </row>
    <row r="2591" spans="1:13" ht="15.75" x14ac:dyDescent="0.3">
      <c r="A2591" s="1" t="s">
        <v>1413</v>
      </c>
      <c r="J2591" s="1" t="s">
        <v>1511</v>
      </c>
      <c r="K2591" s="1" t="s">
        <v>1509</v>
      </c>
      <c r="L2591" s="1" t="s">
        <v>1512</v>
      </c>
      <c r="M2591" s="1">
        <v>26</v>
      </c>
    </row>
    <row r="2592" spans="1:13" ht="15.75" x14ac:dyDescent="0.3">
      <c r="A2592" s="1" t="s">
        <v>1413</v>
      </c>
      <c r="J2592" s="1" t="s">
        <v>1511</v>
      </c>
      <c r="K2592" s="1" t="s">
        <v>1509</v>
      </c>
      <c r="L2592" s="1" t="s">
        <v>1512</v>
      </c>
      <c r="M2592" s="1">
        <v>18</v>
      </c>
    </row>
    <row r="2593" spans="1:13" ht="15.75" x14ac:dyDescent="0.3">
      <c r="A2593" s="1" t="s">
        <v>1413</v>
      </c>
      <c r="J2593" s="1" t="s">
        <v>1511</v>
      </c>
      <c r="K2593" s="1" t="s">
        <v>1509</v>
      </c>
      <c r="L2593" s="1" t="s">
        <v>1510</v>
      </c>
      <c r="M2593" s="1">
        <v>10</v>
      </c>
    </row>
    <row r="2594" spans="1:13" ht="15.75" x14ac:dyDescent="0.3">
      <c r="A2594" s="1" t="s">
        <v>1413</v>
      </c>
      <c r="J2594" s="1" t="s">
        <v>1511</v>
      </c>
      <c r="K2594" s="1" t="s">
        <v>1509</v>
      </c>
      <c r="L2594" s="1" t="s">
        <v>1512</v>
      </c>
      <c r="M2594" s="1">
        <v>27</v>
      </c>
    </row>
    <row r="2595" spans="1:13" ht="15.75" x14ac:dyDescent="0.3">
      <c r="A2595" s="1" t="s">
        <v>1371</v>
      </c>
      <c r="J2595" s="1" t="s">
        <v>1511</v>
      </c>
      <c r="K2595" s="1" t="s">
        <v>1514</v>
      </c>
      <c r="L2595" s="1" t="s">
        <v>1512</v>
      </c>
      <c r="M2595" s="1">
        <v>55</v>
      </c>
    </row>
    <row r="2596" spans="1:13" ht="15.75" x14ac:dyDescent="0.3">
      <c r="A2596" s="1" t="s">
        <v>1277</v>
      </c>
      <c r="J2596" s="1" t="s">
        <v>1511</v>
      </c>
      <c r="K2596" s="1" t="s">
        <v>1509</v>
      </c>
      <c r="L2596" s="1" t="s">
        <v>1512</v>
      </c>
      <c r="M2596" s="1">
        <v>1</v>
      </c>
    </row>
    <row r="2597" spans="1:13" ht="15.75" x14ac:dyDescent="0.3">
      <c r="A2597" s="1" t="s">
        <v>1277</v>
      </c>
      <c r="J2597" s="1" t="s">
        <v>1511</v>
      </c>
      <c r="K2597" s="1" t="s">
        <v>1509</v>
      </c>
      <c r="L2597" s="1" t="s">
        <v>1512</v>
      </c>
      <c r="M2597" s="1">
        <v>1</v>
      </c>
    </row>
    <row r="2598" spans="1:13" ht="15.75" x14ac:dyDescent="0.3">
      <c r="A2598" s="1" t="s">
        <v>1279</v>
      </c>
      <c r="J2598" s="1" t="s">
        <v>1511</v>
      </c>
      <c r="K2598" s="1" t="s">
        <v>1509</v>
      </c>
      <c r="L2598" s="1" t="s">
        <v>1512</v>
      </c>
      <c r="M2598" s="1">
        <v>1</v>
      </c>
    </row>
    <row r="2599" spans="1:13" ht="15.75" x14ac:dyDescent="0.3">
      <c r="A2599" s="1" t="s">
        <v>1328</v>
      </c>
      <c r="J2599" s="1" t="s">
        <v>1511</v>
      </c>
      <c r="K2599" s="1" t="s">
        <v>1509</v>
      </c>
      <c r="L2599" s="1" t="s">
        <v>1513</v>
      </c>
      <c r="M2599" s="1">
        <v>10</v>
      </c>
    </row>
    <row r="2600" spans="1:13" ht="15.75" x14ac:dyDescent="0.3">
      <c r="A2600" s="1" t="s">
        <v>1328</v>
      </c>
      <c r="J2600" s="1" t="s">
        <v>1511</v>
      </c>
      <c r="K2600" s="1" t="s">
        <v>1509</v>
      </c>
      <c r="L2600" s="1" t="s">
        <v>1513</v>
      </c>
      <c r="M2600" s="1">
        <v>7</v>
      </c>
    </row>
    <row r="2601" spans="1:13" ht="15.75" x14ac:dyDescent="0.3">
      <c r="A2601" s="1" t="s">
        <v>1328</v>
      </c>
      <c r="J2601" s="1" t="s">
        <v>1511</v>
      </c>
      <c r="K2601" s="1" t="s">
        <v>1509</v>
      </c>
      <c r="L2601" s="1" t="s">
        <v>1513</v>
      </c>
      <c r="M2601" s="1">
        <v>8</v>
      </c>
    </row>
    <row r="2602" spans="1:13" ht="15.75" x14ac:dyDescent="0.3">
      <c r="A2602" s="1" t="s">
        <v>1273</v>
      </c>
      <c r="J2602" s="1" t="s">
        <v>1511</v>
      </c>
      <c r="K2602" s="1" t="s">
        <v>1509</v>
      </c>
      <c r="L2602" s="1" t="s">
        <v>1512</v>
      </c>
      <c r="M2602" s="1">
        <v>1</v>
      </c>
    </row>
    <row r="2603" spans="1:13" ht="15.75" x14ac:dyDescent="0.3">
      <c r="A2603" s="1" t="s">
        <v>1413</v>
      </c>
      <c r="J2603" s="1" t="s">
        <v>1511</v>
      </c>
      <c r="K2603" s="1" t="s">
        <v>1509</v>
      </c>
      <c r="L2603" s="1" t="s">
        <v>1512</v>
      </c>
      <c r="M2603" s="1">
        <v>800</v>
      </c>
    </row>
    <row r="2604" spans="1:13" ht="15.75" x14ac:dyDescent="0.3">
      <c r="A2604" s="1" t="s">
        <v>1341</v>
      </c>
      <c r="J2604" s="1" t="s">
        <v>1511</v>
      </c>
      <c r="K2604" s="1" t="s">
        <v>1509</v>
      </c>
      <c r="L2604" s="1" t="s">
        <v>1512</v>
      </c>
      <c r="M2604" s="1">
        <v>63</v>
      </c>
    </row>
    <row r="2605" spans="1:13" ht="15.75" x14ac:dyDescent="0.3">
      <c r="A2605" s="1" t="s">
        <v>1318</v>
      </c>
      <c r="J2605" s="1" t="s">
        <v>1511</v>
      </c>
      <c r="K2605" s="1" t="s">
        <v>1509</v>
      </c>
      <c r="L2605" s="1" t="s">
        <v>1512</v>
      </c>
      <c r="M2605" s="1">
        <v>2</v>
      </c>
    </row>
    <row r="2606" spans="1:13" ht="15.75" x14ac:dyDescent="0.3">
      <c r="A2606" s="1" t="s">
        <v>1355</v>
      </c>
      <c r="J2606" s="1" t="s">
        <v>1511</v>
      </c>
      <c r="K2606" s="1" t="s">
        <v>1509</v>
      </c>
      <c r="L2606" s="1" t="s">
        <v>1512</v>
      </c>
      <c r="M2606" s="1">
        <v>2</v>
      </c>
    </row>
    <row r="2607" spans="1:13" ht="15.75" x14ac:dyDescent="0.3">
      <c r="A2607" s="1" t="s">
        <v>1275</v>
      </c>
      <c r="J2607" s="1" t="s">
        <v>1508</v>
      </c>
      <c r="K2607" s="1" t="s">
        <v>1514</v>
      </c>
      <c r="L2607" s="1" t="s">
        <v>1512</v>
      </c>
      <c r="M2607" s="1">
        <v>9</v>
      </c>
    </row>
    <row r="2608" spans="1:13" ht="15.75" x14ac:dyDescent="0.3">
      <c r="A2608" s="1" t="s">
        <v>1413</v>
      </c>
      <c r="J2608" s="1" t="s">
        <v>1511</v>
      </c>
      <c r="K2608" s="1" t="s">
        <v>1509</v>
      </c>
      <c r="L2608" s="1" t="s">
        <v>1513</v>
      </c>
      <c r="M2608" s="1">
        <v>1</v>
      </c>
    </row>
    <row r="2609" spans="1:13" ht="15.75" x14ac:dyDescent="0.3">
      <c r="A2609" s="1" t="s">
        <v>1413</v>
      </c>
      <c r="J2609" s="1" t="s">
        <v>1511</v>
      </c>
      <c r="K2609" s="1" t="s">
        <v>1509</v>
      </c>
      <c r="L2609" s="1" t="s">
        <v>1512</v>
      </c>
      <c r="M2609" s="1">
        <v>5</v>
      </c>
    </row>
    <row r="2610" spans="1:13" ht="15.75" x14ac:dyDescent="0.3">
      <c r="A2610" s="1" t="s">
        <v>1290</v>
      </c>
      <c r="J2610" s="1" t="s">
        <v>1511</v>
      </c>
      <c r="K2610" s="1" t="s">
        <v>1509</v>
      </c>
      <c r="L2610" s="1" t="s">
        <v>1512</v>
      </c>
      <c r="M2610" s="1">
        <v>1</v>
      </c>
    </row>
    <row r="2611" spans="1:13" ht="15.75" x14ac:dyDescent="0.3">
      <c r="A2611" s="1" t="s">
        <v>1413</v>
      </c>
      <c r="J2611" s="1" t="s">
        <v>1511</v>
      </c>
      <c r="K2611" s="1" t="s">
        <v>1509</v>
      </c>
      <c r="L2611" s="1" t="s">
        <v>1512</v>
      </c>
      <c r="M2611" s="1">
        <v>10</v>
      </c>
    </row>
    <row r="2612" spans="1:13" ht="15.75" x14ac:dyDescent="0.3">
      <c r="A2612" s="1" t="s">
        <v>1413</v>
      </c>
      <c r="J2612" s="1" t="s">
        <v>1511</v>
      </c>
      <c r="K2612" s="1" t="s">
        <v>1509</v>
      </c>
      <c r="L2612" s="1" t="s">
        <v>1512</v>
      </c>
      <c r="M2612" s="1">
        <v>5</v>
      </c>
    </row>
    <row r="2613" spans="1:13" ht="15.75" x14ac:dyDescent="0.3">
      <c r="A2613" s="1" t="s">
        <v>1332</v>
      </c>
      <c r="J2613" s="1" t="s">
        <v>1511</v>
      </c>
      <c r="K2613" s="1" t="s">
        <v>1509</v>
      </c>
      <c r="L2613" s="1" t="s">
        <v>1512</v>
      </c>
      <c r="M2613" s="1">
        <v>3</v>
      </c>
    </row>
    <row r="2614" spans="1:13" ht="15.75" x14ac:dyDescent="0.3">
      <c r="A2614" s="1" t="s">
        <v>1393</v>
      </c>
      <c r="J2614" s="1" t="s">
        <v>1511</v>
      </c>
      <c r="K2614" s="1" t="s">
        <v>1509</v>
      </c>
      <c r="L2614" s="1" t="s">
        <v>1513</v>
      </c>
      <c r="M2614" s="1">
        <v>5</v>
      </c>
    </row>
    <row r="2615" spans="1:13" ht="15.75" x14ac:dyDescent="0.3">
      <c r="A2615" s="1" t="s">
        <v>1355</v>
      </c>
      <c r="J2615" s="1" t="s">
        <v>1511</v>
      </c>
      <c r="K2615" s="1" t="s">
        <v>1509</v>
      </c>
      <c r="L2615" s="1" t="s">
        <v>1512</v>
      </c>
      <c r="M2615" s="1">
        <v>1</v>
      </c>
    </row>
    <row r="2616" spans="1:13" ht="15.75" x14ac:dyDescent="0.3">
      <c r="A2616" s="1" t="s">
        <v>1281</v>
      </c>
      <c r="J2616" s="1" t="s">
        <v>1511</v>
      </c>
      <c r="K2616" s="1" t="s">
        <v>1514</v>
      </c>
      <c r="L2616" s="1" t="s">
        <v>1512</v>
      </c>
      <c r="M2616" s="1">
        <v>1</v>
      </c>
    </row>
    <row r="2617" spans="1:13" ht="15.75" x14ac:dyDescent="0.3">
      <c r="A2617" s="1" t="s">
        <v>1281</v>
      </c>
      <c r="J2617" s="1" t="s">
        <v>1511</v>
      </c>
      <c r="K2617" s="1" t="s">
        <v>1514</v>
      </c>
      <c r="L2617" s="1" t="s">
        <v>1510</v>
      </c>
      <c r="M2617" s="1">
        <v>4</v>
      </c>
    </row>
    <row r="2618" spans="1:13" ht="15.75" x14ac:dyDescent="0.3">
      <c r="A2618" s="1" t="s">
        <v>1281</v>
      </c>
      <c r="J2618" s="1" t="s">
        <v>1511</v>
      </c>
      <c r="K2618" s="1" t="s">
        <v>1514</v>
      </c>
      <c r="L2618" s="1" t="s">
        <v>1510</v>
      </c>
      <c r="M2618" s="1">
        <v>2</v>
      </c>
    </row>
    <row r="2619" spans="1:13" ht="15.75" x14ac:dyDescent="0.3">
      <c r="A2619" s="1" t="s">
        <v>1339</v>
      </c>
      <c r="J2619" s="1" t="s">
        <v>1511</v>
      </c>
      <c r="K2619" s="1" t="s">
        <v>1509</v>
      </c>
      <c r="L2619" s="1" t="s">
        <v>1512</v>
      </c>
      <c r="M2619" s="1">
        <v>11</v>
      </c>
    </row>
    <row r="2620" spans="1:13" ht="15.75" x14ac:dyDescent="0.3">
      <c r="A2620" s="1" t="s">
        <v>1275</v>
      </c>
      <c r="J2620" s="1" t="s">
        <v>1511</v>
      </c>
      <c r="K2620" s="1" t="s">
        <v>1509</v>
      </c>
      <c r="L2620" s="1" t="s">
        <v>1512</v>
      </c>
      <c r="M2620" s="1">
        <v>11</v>
      </c>
    </row>
    <row r="2621" spans="1:13" ht="15.75" x14ac:dyDescent="0.3">
      <c r="A2621" s="1" t="s">
        <v>1275</v>
      </c>
      <c r="J2621" s="1" t="s">
        <v>1511</v>
      </c>
      <c r="K2621" s="1" t="s">
        <v>1509</v>
      </c>
      <c r="L2621" s="1" t="s">
        <v>1512</v>
      </c>
      <c r="M2621" s="1">
        <v>23</v>
      </c>
    </row>
    <row r="2622" spans="1:13" ht="15.75" x14ac:dyDescent="0.3">
      <c r="A2622" s="1" t="s">
        <v>1339</v>
      </c>
      <c r="J2622" s="1" t="s">
        <v>1511</v>
      </c>
      <c r="K2622" s="1" t="s">
        <v>1509</v>
      </c>
      <c r="L2622" s="1" t="s">
        <v>1512</v>
      </c>
      <c r="M2622" s="1">
        <v>6</v>
      </c>
    </row>
    <row r="2623" spans="1:13" ht="15.75" x14ac:dyDescent="0.3">
      <c r="A2623" s="1" t="s">
        <v>1275</v>
      </c>
      <c r="J2623" s="1" t="s">
        <v>1511</v>
      </c>
      <c r="K2623" s="1" t="s">
        <v>1509</v>
      </c>
      <c r="L2623" s="1" t="s">
        <v>1512</v>
      </c>
      <c r="M2623" s="1">
        <v>54</v>
      </c>
    </row>
    <row r="2624" spans="1:13" ht="15.75" x14ac:dyDescent="0.3">
      <c r="A2624" s="1" t="s">
        <v>1383</v>
      </c>
      <c r="J2624" s="1" t="s">
        <v>1511</v>
      </c>
      <c r="K2624" s="1" t="s">
        <v>1509</v>
      </c>
      <c r="L2624" s="1" t="s">
        <v>1512</v>
      </c>
      <c r="M2624" s="1">
        <v>2</v>
      </c>
    </row>
    <row r="2625" spans="1:13" ht="15.75" x14ac:dyDescent="0.3">
      <c r="A2625" s="1" t="s">
        <v>1339</v>
      </c>
      <c r="J2625" s="1" t="s">
        <v>1511</v>
      </c>
      <c r="K2625" s="1" t="s">
        <v>1509</v>
      </c>
      <c r="L2625" s="1" t="s">
        <v>1510</v>
      </c>
      <c r="M2625" s="1">
        <v>1</v>
      </c>
    </row>
    <row r="2626" spans="1:13" ht="15.75" x14ac:dyDescent="0.3">
      <c r="A2626" s="1" t="s">
        <v>1398</v>
      </c>
      <c r="J2626" s="1" t="s">
        <v>1511</v>
      </c>
      <c r="K2626" s="1" t="s">
        <v>1509</v>
      </c>
      <c r="L2626" s="1" t="s">
        <v>1512</v>
      </c>
      <c r="M2626" s="1">
        <v>27</v>
      </c>
    </row>
    <row r="2627" spans="1:13" ht="15.75" x14ac:dyDescent="0.3">
      <c r="A2627" s="1" t="s">
        <v>1398</v>
      </c>
      <c r="J2627" s="1" t="s">
        <v>1511</v>
      </c>
      <c r="K2627" s="1" t="s">
        <v>1509</v>
      </c>
      <c r="L2627" s="1" t="s">
        <v>1512</v>
      </c>
      <c r="M2627" s="1">
        <v>13</v>
      </c>
    </row>
    <row r="2628" spans="1:13" ht="15.75" x14ac:dyDescent="0.3">
      <c r="A2628" s="1" t="s">
        <v>1398</v>
      </c>
      <c r="J2628" s="1" t="s">
        <v>1511</v>
      </c>
      <c r="K2628" s="1" t="s">
        <v>1509</v>
      </c>
      <c r="L2628" s="1" t="s">
        <v>1512</v>
      </c>
      <c r="M2628" s="1">
        <v>15</v>
      </c>
    </row>
    <row r="2629" spans="1:13" ht="15.75" x14ac:dyDescent="0.3">
      <c r="A2629" s="1" t="s">
        <v>1398</v>
      </c>
      <c r="J2629" s="1" t="s">
        <v>1511</v>
      </c>
      <c r="K2629" s="1" t="s">
        <v>1509</v>
      </c>
      <c r="L2629" s="1" t="s">
        <v>1512</v>
      </c>
      <c r="M2629" s="1">
        <v>17</v>
      </c>
    </row>
    <row r="2630" spans="1:13" ht="15.75" x14ac:dyDescent="0.3">
      <c r="A2630" s="1" t="s">
        <v>1296</v>
      </c>
      <c r="J2630" s="1" t="s">
        <v>1508</v>
      </c>
      <c r="K2630" s="1" t="s">
        <v>1509</v>
      </c>
      <c r="L2630" s="1" t="s">
        <v>1512</v>
      </c>
      <c r="M2630" s="1">
        <v>1</v>
      </c>
    </row>
    <row r="2631" spans="1:13" ht="15.75" x14ac:dyDescent="0.3">
      <c r="A2631" s="1" t="s">
        <v>835</v>
      </c>
      <c r="J2631" s="1" t="s">
        <v>1511</v>
      </c>
      <c r="K2631" s="1" t="s">
        <v>1509</v>
      </c>
      <c r="L2631" s="1" t="s">
        <v>1512</v>
      </c>
      <c r="M2631" s="1">
        <v>5</v>
      </c>
    </row>
    <row r="2632" spans="1:13" ht="15.75" x14ac:dyDescent="0.3">
      <c r="A2632" s="1" t="s">
        <v>835</v>
      </c>
      <c r="J2632" s="1" t="s">
        <v>1511</v>
      </c>
      <c r="K2632" s="1" t="s">
        <v>1509</v>
      </c>
      <c r="L2632" s="1" t="s">
        <v>1512</v>
      </c>
      <c r="M2632" s="1">
        <v>3</v>
      </c>
    </row>
    <row r="2633" spans="1:13" ht="15.75" x14ac:dyDescent="0.3">
      <c r="A2633" s="1" t="s">
        <v>835</v>
      </c>
      <c r="J2633" s="1" t="s">
        <v>1511</v>
      </c>
      <c r="K2633" s="1" t="s">
        <v>1509</v>
      </c>
      <c r="L2633" s="1" t="s">
        <v>1512</v>
      </c>
      <c r="M2633" s="1">
        <v>3</v>
      </c>
    </row>
    <row r="2634" spans="1:13" ht="15.75" x14ac:dyDescent="0.3">
      <c r="A2634" s="1" t="s">
        <v>835</v>
      </c>
      <c r="J2634" s="1" t="s">
        <v>1511</v>
      </c>
      <c r="K2634" s="1" t="s">
        <v>1509</v>
      </c>
      <c r="L2634" s="1" t="s">
        <v>1512</v>
      </c>
      <c r="M2634" s="1">
        <v>2</v>
      </c>
    </row>
    <row r="2635" spans="1:13" ht="15.75" x14ac:dyDescent="0.3">
      <c r="A2635" s="1" t="s">
        <v>1366</v>
      </c>
      <c r="J2635" s="1" t="s">
        <v>1511</v>
      </c>
      <c r="K2635" s="1" t="s">
        <v>1509</v>
      </c>
      <c r="L2635" s="1" t="s">
        <v>1512</v>
      </c>
      <c r="M2635" s="1">
        <v>2</v>
      </c>
    </row>
    <row r="2636" spans="1:13" ht="15.75" x14ac:dyDescent="0.3">
      <c r="A2636" s="1" t="s">
        <v>1348</v>
      </c>
      <c r="J2636" s="1" t="s">
        <v>1511</v>
      </c>
      <c r="K2636" s="1" t="s">
        <v>1509</v>
      </c>
      <c r="L2636" s="1" t="s">
        <v>1512</v>
      </c>
      <c r="M2636" s="1">
        <v>2</v>
      </c>
    </row>
    <row r="2637" spans="1:13" ht="15.75" x14ac:dyDescent="0.3">
      <c r="A2637" s="1" t="s">
        <v>1398</v>
      </c>
      <c r="J2637" s="1" t="s">
        <v>1511</v>
      </c>
      <c r="K2637" s="1" t="s">
        <v>1509</v>
      </c>
      <c r="L2637" s="1" t="s">
        <v>1512</v>
      </c>
      <c r="M2637" s="1">
        <v>1</v>
      </c>
    </row>
    <row r="2638" spans="1:13" ht="15.75" x14ac:dyDescent="0.3">
      <c r="A2638" s="1" t="s">
        <v>1306</v>
      </c>
      <c r="J2638" s="1" t="s">
        <v>1508</v>
      </c>
      <c r="K2638" s="1" t="s">
        <v>1509</v>
      </c>
      <c r="L2638" s="1" t="s">
        <v>1512</v>
      </c>
      <c r="M2638" s="1">
        <v>14</v>
      </c>
    </row>
    <row r="2639" spans="1:13" ht="15.75" x14ac:dyDescent="0.3">
      <c r="A2639" s="1" t="s">
        <v>1306</v>
      </c>
      <c r="J2639" s="1" t="s">
        <v>1508</v>
      </c>
      <c r="K2639" s="1" t="s">
        <v>1509</v>
      </c>
      <c r="L2639" s="1" t="s">
        <v>1512</v>
      </c>
      <c r="M2639" s="1">
        <v>14</v>
      </c>
    </row>
    <row r="2640" spans="1:13" ht="15.75" x14ac:dyDescent="0.3">
      <c r="A2640" s="1" t="s">
        <v>1306</v>
      </c>
      <c r="J2640" s="1" t="s">
        <v>1508</v>
      </c>
      <c r="K2640" s="1" t="s">
        <v>1509</v>
      </c>
      <c r="L2640" s="1" t="s">
        <v>1512</v>
      </c>
      <c r="M2640" s="1">
        <v>14</v>
      </c>
    </row>
    <row r="2641" spans="1:13" ht="15.75" x14ac:dyDescent="0.3">
      <c r="A2641" s="1" t="s">
        <v>1398</v>
      </c>
      <c r="J2641" s="1" t="s">
        <v>1511</v>
      </c>
      <c r="K2641" s="1" t="s">
        <v>1509</v>
      </c>
      <c r="L2641" s="1" t="s">
        <v>1512</v>
      </c>
      <c r="M2641" s="1">
        <v>45</v>
      </c>
    </row>
    <row r="2642" spans="1:13" ht="15.75" x14ac:dyDescent="0.3">
      <c r="A2642" s="1" t="s">
        <v>1306</v>
      </c>
      <c r="J2642" s="1" t="s">
        <v>1508</v>
      </c>
      <c r="K2642" s="1" t="s">
        <v>1509</v>
      </c>
      <c r="L2642" s="1" t="s">
        <v>1512</v>
      </c>
      <c r="M2642" s="1">
        <v>14</v>
      </c>
    </row>
    <row r="2643" spans="1:13" ht="15.75" x14ac:dyDescent="0.3">
      <c r="A2643" s="1" t="s">
        <v>1306</v>
      </c>
      <c r="J2643" s="1" t="s">
        <v>1508</v>
      </c>
      <c r="K2643" s="1" t="s">
        <v>1509</v>
      </c>
      <c r="L2643" s="1" t="s">
        <v>1512</v>
      </c>
      <c r="M2643" s="1">
        <v>14</v>
      </c>
    </row>
    <row r="2644" spans="1:13" ht="15.75" x14ac:dyDescent="0.3">
      <c r="A2644" s="1" t="s">
        <v>1398</v>
      </c>
      <c r="J2644" s="1" t="s">
        <v>1511</v>
      </c>
      <c r="K2644" s="1" t="s">
        <v>1509</v>
      </c>
      <c r="L2644" s="1" t="s">
        <v>1512</v>
      </c>
      <c r="M2644" s="1">
        <v>100</v>
      </c>
    </row>
    <row r="2645" spans="1:13" ht="15.75" x14ac:dyDescent="0.3">
      <c r="A2645" s="1" t="s">
        <v>1398</v>
      </c>
      <c r="J2645" s="1" t="s">
        <v>1511</v>
      </c>
      <c r="K2645" s="1" t="s">
        <v>1509</v>
      </c>
      <c r="L2645" s="1" t="s">
        <v>1512</v>
      </c>
      <c r="M2645" s="1">
        <v>340</v>
      </c>
    </row>
    <row r="2646" spans="1:13" ht="15.75" x14ac:dyDescent="0.3">
      <c r="A2646" s="1" t="s">
        <v>1329</v>
      </c>
      <c r="J2646" s="1" t="s">
        <v>1511</v>
      </c>
      <c r="K2646" s="1" t="s">
        <v>1509</v>
      </c>
      <c r="L2646" s="1" t="s">
        <v>1512</v>
      </c>
      <c r="M2646" s="1">
        <v>38</v>
      </c>
    </row>
    <row r="2647" spans="1:13" ht="15.75" x14ac:dyDescent="0.3">
      <c r="A2647" s="1" t="s">
        <v>1398</v>
      </c>
      <c r="J2647" s="1" t="s">
        <v>1511</v>
      </c>
      <c r="K2647" s="1" t="s">
        <v>1509</v>
      </c>
      <c r="L2647" s="1" t="s">
        <v>1512</v>
      </c>
      <c r="M2647" s="1">
        <v>33</v>
      </c>
    </row>
    <row r="2648" spans="1:13" ht="15.75" x14ac:dyDescent="0.3">
      <c r="A2648" s="1" t="s">
        <v>1398</v>
      </c>
      <c r="J2648" s="1" t="s">
        <v>1511</v>
      </c>
      <c r="K2648" s="1" t="s">
        <v>1509</v>
      </c>
      <c r="L2648" s="1" t="s">
        <v>1512</v>
      </c>
      <c r="M2648" s="1">
        <v>63</v>
      </c>
    </row>
    <row r="2649" spans="1:13" ht="15.75" x14ac:dyDescent="0.3">
      <c r="A2649" s="1" t="s">
        <v>1398</v>
      </c>
      <c r="J2649" s="1" t="s">
        <v>1511</v>
      </c>
      <c r="K2649" s="1" t="s">
        <v>1509</v>
      </c>
      <c r="L2649" s="1" t="s">
        <v>1512</v>
      </c>
      <c r="M2649" s="1">
        <v>100</v>
      </c>
    </row>
    <row r="2650" spans="1:13" ht="15.75" x14ac:dyDescent="0.3">
      <c r="A2650" s="1" t="s">
        <v>1353</v>
      </c>
      <c r="J2650" s="1" t="s">
        <v>1511</v>
      </c>
      <c r="K2650" s="1" t="s">
        <v>1509</v>
      </c>
      <c r="L2650" s="1" t="s">
        <v>1512</v>
      </c>
      <c r="M2650" s="1">
        <v>17</v>
      </c>
    </row>
    <row r="2651" spans="1:13" ht="15.75" x14ac:dyDescent="0.3">
      <c r="A2651" s="1" t="s">
        <v>1324</v>
      </c>
      <c r="J2651" s="1" t="s">
        <v>1511</v>
      </c>
      <c r="K2651" s="1" t="s">
        <v>1509</v>
      </c>
      <c r="L2651" s="1" t="s">
        <v>1512</v>
      </c>
      <c r="M2651" s="1">
        <v>3</v>
      </c>
    </row>
    <row r="2652" spans="1:13" ht="15.75" x14ac:dyDescent="0.3">
      <c r="A2652" s="1" t="s">
        <v>1324</v>
      </c>
      <c r="J2652" s="1" t="s">
        <v>1511</v>
      </c>
      <c r="K2652" s="1" t="s">
        <v>1509</v>
      </c>
      <c r="L2652" s="1" t="s">
        <v>1512</v>
      </c>
      <c r="M2652" s="1">
        <v>2</v>
      </c>
    </row>
    <row r="2653" spans="1:13" ht="15.75" x14ac:dyDescent="0.3">
      <c r="A2653" s="1" t="s">
        <v>1353</v>
      </c>
      <c r="J2653" s="1" t="s">
        <v>1511</v>
      </c>
      <c r="K2653" s="1" t="s">
        <v>1509</v>
      </c>
      <c r="L2653" s="1" t="s">
        <v>1512</v>
      </c>
      <c r="M2653" s="1">
        <v>40</v>
      </c>
    </row>
    <row r="2654" spans="1:13" ht="15.75" x14ac:dyDescent="0.3">
      <c r="A2654" s="1" t="s">
        <v>1296</v>
      </c>
      <c r="J2654" s="1" t="s">
        <v>1508</v>
      </c>
      <c r="K2654" s="1" t="s">
        <v>1509</v>
      </c>
      <c r="L2654" s="1" t="s">
        <v>1512</v>
      </c>
      <c r="M2654" s="1">
        <v>1</v>
      </c>
    </row>
    <row r="2655" spans="1:13" ht="15.75" x14ac:dyDescent="0.3">
      <c r="A2655" s="1" t="s">
        <v>1296</v>
      </c>
      <c r="J2655" s="1" t="s">
        <v>1508</v>
      </c>
      <c r="K2655" s="1" t="s">
        <v>1509</v>
      </c>
      <c r="L2655" s="1" t="s">
        <v>1512</v>
      </c>
      <c r="M2655" s="1">
        <v>1</v>
      </c>
    </row>
    <row r="2656" spans="1:13" ht="15.75" x14ac:dyDescent="0.3">
      <c r="A2656" s="1" t="s">
        <v>1419</v>
      </c>
      <c r="J2656" s="1" t="s">
        <v>1508</v>
      </c>
      <c r="K2656" s="1" t="s">
        <v>1514</v>
      </c>
      <c r="L2656" s="1" t="s">
        <v>1513</v>
      </c>
      <c r="M2656" s="1">
        <v>4</v>
      </c>
    </row>
    <row r="2657" spans="1:13" ht="15.75" x14ac:dyDescent="0.3">
      <c r="A2657" s="1" t="s">
        <v>1296</v>
      </c>
      <c r="J2657" s="1" t="s">
        <v>1508</v>
      </c>
      <c r="K2657" s="1" t="s">
        <v>1509</v>
      </c>
      <c r="L2657" s="1" t="s">
        <v>1510</v>
      </c>
      <c r="M2657" s="1">
        <v>1</v>
      </c>
    </row>
    <row r="2658" spans="1:13" ht="15.75" x14ac:dyDescent="0.3">
      <c r="A2658" s="1" t="s">
        <v>1296</v>
      </c>
      <c r="J2658" s="1" t="s">
        <v>1508</v>
      </c>
      <c r="K2658" s="1" t="s">
        <v>1509</v>
      </c>
      <c r="L2658" s="1" t="s">
        <v>1512</v>
      </c>
      <c r="M2658" s="1">
        <v>1</v>
      </c>
    </row>
    <row r="2659" spans="1:13" ht="15.75" x14ac:dyDescent="0.3">
      <c r="A2659" s="1" t="s">
        <v>1296</v>
      </c>
      <c r="J2659" s="1" t="s">
        <v>1508</v>
      </c>
      <c r="K2659" s="1" t="s">
        <v>1509</v>
      </c>
      <c r="L2659" s="1" t="s">
        <v>1512</v>
      </c>
      <c r="M2659" s="1">
        <v>1</v>
      </c>
    </row>
    <row r="2660" spans="1:13" ht="15.75" x14ac:dyDescent="0.3">
      <c r="A2660" s="1" t="s">
        <v>1296</v>
      </c>
      <c r="J2660" s="1" t="s">
        <v>1508</v>
      </c>
      <c r="K2660" s="1" t="s">
        <v>1509</v>
      </c>
      <c r="L2660" s="1" t="s">
        <v>1512</v>
      </c>
      <c r="M2660" s="1">
        <v>1</v>
      </c>
    </row>
    <row r="2661" spans="1:13" ht="15.75" x14ac:dyDescent="0.3">
      <c r="A2661" s="1" t="s">
        <v>1296</v>
      </c>
      <c r="J2661" s="1" t="s">
        <v>1508</v>
      </c>
      <c r="K2661" s="1" t="s">
        <v>1509</v>
      </c>
      <c r="L2661" s="1" t="s">
        <v>1512</v>
      </c>
      <c r="M2661" s="1">
        <v>1</v>
      </c>
    </row>
    <row r="2662" spans="1:13" ht="15.75" x14ac:dyDescent="0.3">
      <c r="A2662" s="1" t="s">
        <v>1296</v>
      </c>
      <c r="J2662" s="1" t="s">
        <v>1508</v>
      </c>
      <c r="K2662" s="1" t="s">
        <v>1509</v>
      </c>
      <c r="L2662" s="1" t="s">
        <v>1510</v>
      </c>
      <c r="M2662" s="1">
        <v>1</v>
      </c>
    </row>
    <row r="2663" spans="1:13" ht="15.75" x14ac:dyDescent="0.3">
      <c r="A2663" s="1" t="s">
        <v>1296</v>
      </c>
      <c r="J2663" s="1" t="s">
        <v>1508</v>
      </c>
      <c r="K2663" s="1" t="s">
        <v>1514</v>
      </c>
      <c r="L2663" s="1" t="s">
        <v>1510</v>
      </c>
      <c r="M2663" s="1">
        <v>1</v>
      </c>
    </row>
    <row r="2664" spans="1:13" ht="15.75" x14ac:dyDescent="0.3">
      <c r="A2664" s="1" t="s">
        <v>1296</v>
      </c>
      <c r="J2664" s="1" t="s">
        <v>1508</v>
      </c>
      <c r="K2664" s="1" t="s">
        <v>1514</v>
      </c>
      <c r="L2664" s="1" t="s">
        <v>1510</v>
      </c>
      <c r="M2664" s="1">
        <v>1</v>
      </c>
    </row>
    <row r="2665" spans="1:13" ht="15.75" x14ac:dyDescent="0.3">
      <c r="A2665" s="1" t="s">
        <v>835</v>
      </c>
      <c r="J2665" s="1" t="s">
        <v>1511</v>
      </c>
      <c r="K2665" s="1" t="s">
        <v>1509</v>
      </c>
      <c r="L2665" s="1" t="s">
        <v>1512</v>
      </c>
      <c r="M2665" s="1">
        <v>2</v>
      </c>
    </row>
    <row r="2666" spans="1:13" ht="15.75" x14ac:dyDescent="0.3">
      <c r="A2666" s="1" t="s">
        <v>1291</v>
      </c>
      <c r="J2666" s="1" t="s">
        <v>1511</v>
      </c>
      <c r="K2666" s="1" t="s">
        <v>1509</v>
      </c>
      <c r="L2666" s="1" t="s">
        <v>1512</v>
      </c>
      <c r="M2666" s="1">
        <v>6</v>
      </c>
    </row>
    <row r="2667" spans="1:13" ht="15.75" x14ac:dyDescent="0.3">
      <c r="A2667" s="1" t="s">
        <v>1276</v>
      </c>
      <c r="J2667" s="1" t="s">
        <v>1508</v>
      </c>
      <c r="K2667" s="1" t="s">
        <v>1509</v>
      </c>
      <c r="L2667" s="1" t="s">
        <v>1510</v>
      </c>
      <c r="M2667" s="1">
        <v>3</v>
      </c>
    </row>
    <row r="2668" spans="1:13" ht="15.75" x14ac:dyDescent="0.3">
      <c r="A2668" s="1" t="s">
        <v>1393</v>
      </c>
      <c r="J2668" s="1" t="s">
        <v>1511</v>
      </c>
      <c r="K2668" s="1" t="s">
        <v>1509</v>
      </c>
      <c r="L2668" s="1" t="s">
        <v>1510</v>
      </c>
      <c r="M2668" s="1">
        <v>1</v>
      </c>
    </row>
    <row r="2669" spans="1:13" ht="15.75" x14ac:dyDescent="0.3">
      <c r="A2669" s="1" t="s">
        <v>1276</v>
      </c>
      <c r="J2669" s="1" t="s">
        <v>1511</v>
      </c>
      <c r="K2669" s="1" t="s">
        <v>1509</v>
      </c>
      <c r="L2669" s="1" t="s">
        <v>1510</v>
      </c>
      <c r="M2669" s="1">
        <v>3</v>
      </c>
    </row>
    <row r="2670" spans="1:13" ht="15.75" x14ac:dyDescent="0.3">
      <c r="A2670" s="1" t="s">
        <v>1393</v>
      </c>
      <c r="J2670" s="1" t="s">
        <v>1511</v>
      </c>
      <c r="K2670" s="1" t="s">
        <v>1509</v>
      </c>
      <c r="L2670" s="1" t="s">
        <v>1510</v>
      </c>
      <c r="M2670" s="1">
        <v>1</v>
      </c>
    </row>
    <row r="2671" spans="1:13" ht="15.75" x14ac:dyDescent="0.3">
      <c r="A2671" s="1" t="s">
        <v>1319</v>
      </c>
      <c r="J2671" s="1" t="s">
        <v>1511</v>
      </c>
      <c r="K2671" s="1" t="s">
        <v>1509</v>
      </c>
      <c r="L2671" s="1" t="s">
        <v>1512</v>
      </c>
      <c r="M2671" s="1">
        <v>7</v>
      </c>
    </row>
    <row r="2672" spans="1:13" ht="15.75" x14ac:dyDescent="0.3">
      <c r="A2672" s="1" t="s">
        <v>1275</v>
      </c>
      <c r="J2672" s="1" t="s">
        <v>1511</v>
      </c>
      <c r="K2672" s="1" t="s">
        <v>1509</v>
      </c>
      <c r="L2672" s="1" t="s">
        <v>1512</v>
      </c>
      <c r="M2672" s="1">
        <v>1</v>
      </c>
    </row>
    <row r="2673" spans="1:13" ht="15.75" x14ac:dyDescent="0.3">
      <c r="A2673" s="1" t="s">
        <v>1275</v>
      </c>
      <c r="J2673" s="1" t="s">
        <v>1511</v>
      </c>
      <c r="K2673" s="1" t="s">
        <v>1509</v>
      </c>
      <c r="L2673" s="1" t="s">
        <v>1512</v>
      </c>
      <c r="M2673" s="1">
        <v>1</v>
      </c>
    </row>
    <row r="2674" spans="1:13" ht="15.75" x14ac:dyDescent="0.3">
      <c r="A2674" s="1" t="s">
        <v>1275</v>
      </c>
      <c r="J2674" s="1" t="s">
        <v>1511</v>
      </c>
      <c r="K2674" s="1" t="s">
        <v>1509</v>
      </c>
      <c r="L2674" s="1" t="s">
        <v>1512</v>
      </c>
      <c r="M2674" s="1">
        <v>1</v>
      </c>
    </row>
    <row r="2675" spans="1:13" ht="15.75" x14ac:dyDescent="0.3">
      <c r="A2675" s="1" t="s">
        <v>1275</v>
      </c>
      <c r="J2675" s="1" t="s">
        <v>1511</v>
      </c>
      <c r="K2675" s="1" t="s">
        <v>1509</v>
      </c>
      <c r="L2675" s="1" t="s">
        <v>1512</v>
      </c>
      <c r="M2675" s="1">
        <v>1</v>
      </c>
    </row>
    <row r="2676" spans="1:13" ht="15.75" x14ac:dyDescent="0.3">
      <c r="A2676" s="1" t="s">
        <v>1275</v>
      </c>
      <c r="J2676" s="1" t="s">
        <v>1511</v>
      </c>
      <c r="K2676" s="1" t="s">
        <v>1509</v>
      </c>
      <c r="L2676" s="1" t="s">
        <v>1512</v>
      </c>
      <c r="M2676" s="1">
        <v>1</v>
      </c>
    </row>
    <row r="2677" spans="1:13" ht="15.75" x14ac:dyDescent="0.3">
      <c r="A2677" s="1" t="s">
        <v>1275</v>
      </c>
      <c r="J2677" s="1" t="s">
        <v>1511</v>
      </c>
      <c r="K2677" s="1" t="s">
        <v>1509</v>
      </c>
      <c r="L2677" s="1" t="s">
        <v>1512</v>
      </c>
      <c r="M2677" s="1">
        <v>1</v>
      </c>
    </row>
    <row r="2678" spans="1:13" ht="15.75" x14ac:dyDescent="0.3">
      <c r="A2678" s="1" t="s">
        <v>1275</v>
      </c>
      <c r="J2678" s="1" t="s">
        <v>1511</v>
      </c>
      <c r="K2678" s="1" t="s">
        <v>1509</v>
      </c>
      <c r="L2678" s="1" t="s">
        <v>1512</v>
      </c>
      <c r="M2678" s="1">
        <v>1</v>
      </c>
    </row>
    <row r="2679" spans="1:13" ht="15.75" x14ac:dyDescent="0.3">
      <c r="A2679" s="1" t="s">
        <v>1350</v>
      </c>
      <c r="J2679" s="1" t="s">
        <v>1508</v>
      </c>
      <c r="K2679" s="1" t="s">
        <v>1514</v>
      </c>
      <c r="L2679" s="1" t="s">
        <v>1512</v>
      </c>
      <c r="M2679" s="1">
        <v>58</v>
      </c>
    </row>
    <row r="2680" spans="1:13" ht="15.75" x14ac:dyDescent="0.3">
      <c r="A2680" s="1" t="s">
        <v>1275</v>
      </c>
      <c r="J2680" s="1" t="s">
        <v>1511</v>
      </c>
      <c r="K2680" s="1" t="s">
        <v>1509</v>
      </c>
      <c r="L2680" s="1" t="s">
        <v>1512</v>
      </c>
      <c r="M2680" s="1">
        <v>1</v>
      </c>
    </row>
    <row r="2681" spans="1:13" ht="15.75" x14ac:dyDescent="0.3">
      <c r="A2681" s="1" t="s">
        <v>1275</v>
      </c>
      <c r="J2681" s="1" t="s">
        <v>1511</v>
      </c>
      <c r="K2681" s="1" t="s">
        <v>1509</v>
      </c>
      <c r="L2681" s="1" t="s">
        <v>1512</v>
      </c>
      <c r="M2681" s="1">
        <v>1</v>
      </c>
    </row>
    <row r="2682" spans="1:13" ht="15.75" x14ac:dyDescent="0.3">
      <c r="A2682" s="1" t="s">
        <v>1275</v>
      </c>
      <c r="J2682" s="1" t="s">
        <v>1511</v>
      </c>
      <c r="K2682" s="1" t="s">
        <v>1509</v>
      </c>
      <c r="L2682" s="1" t="s">
        <v>1512</v>
      </c>
      <c r="M2682" s="1">
        <v>1</v>
      </c>
    </row>
    <row r="2683" spans="1:13" ht="15.75" x14ac:dyDescent="0.3">
      <c r="A2683" s="1" t="s">
        <v>1275</v>
      </c>
      <c r="J2683" s="1" t="s">
        <v>1511</v>
      </c>
      <c r="K2683" s="1" t="s">
        <v>1509</v>
      </c>
      <c r="L2683" s="1" t="s">
        <v>1512</v>
      </c>
      <c r="M2683" s="1">
        <v>1</v>
      </c>
    </row>
    <row r="2684" spans="1:13" ht="15.75" x14ac:dyDescent="0.3">
      <c r="A2684" s="1" t="s">
        <v>1275</v>
      </c>
      <c r="J2684" s="1" t="s">
        <v>1511</v>
      </c>
      <c r="K2684" s="1" t="s">
        <v>1509</v>
      </c>
      <c r="L2684" s="1" t="s">
        <v>1512</v>
      </c>
      <c r="M2684" s="1">
        <v>1</v>
      </c>
    </row>
    <row r="2685" spans="1:13" ht="15.75" x14ac:dyDescent="0.3">
      <c r="A2685" s="1" t="s">
        <v>1275</v>
      </c>
      <c r="J2685" s="1" t="s">
        <v>1511</v>
      </c>
      <c r="K2685" s="1" t="s">
        <v>1509</v>
      </c>
      <c r="L2685" s="1" t="s">
        <v>1512</v>
      </c>
      <c r="M2685" s="1">
        <v>1</v>
      </c>
    </row>
    <row r="2686" spans="1:13" ht="15.75" x14ac:dyDescent="0.3">
      <c r="A2686" s="1" t="s">
        <v>1275</v>
      </c>
      <c r="J2686" s="1" t="s">
        <v>1511</v>
      </c>
      <c r="K2686" s="1" t="s">
        <v>1509</v>
      </c>
      <c r="L2686" s="1" t="s">
        <v>1512</v>
      </c>
      <c r="M2686" s="1">
        <v>1</v>
      </c>
    </row>
    <row r="2687" spans="1:13" ht="15.75" x14ac:dyDescent="0.3">
      <c r="A2687" s="1" t="s">
        <v>1275</v>
      </c>
      <c r="J2687" s="1" t="s">
        <v>1511</v>
      </c>
      <c r="K2687" s="1" t="s">
        <v>1509</v>
      </c>
      <c r="L2687" s="1" t="s">
        <v>1512</v>
      </c>
      <c r="M2687" s="1">
        <v>1</v>
      </c>
    </row>
    <row r="2688" spans="1:13" ht="15.75" x14ac:dyDescent="0.3">
      <c r="A2688" s="1" t="s">
        <v>1275</v>
      </c>
      <c r="J2688" s="1" t="s">
        <v>1511</v>
      </c>
      <c r="K2688" s="1" t="s">
        <v>1509</v>
      </c>
      <c r="L2688" s="1" t="s">
        <v>1512</v>
      </c>
      <c r="M2688" s="1">
        <v>1</v>
      </c>
    </row>
    <row r="2689" spans="1:13" ht="15.75" x14ac:dyDescent="0.3">
      <c r="A2689" s="1" t="s">
        <v>1275</v>
      </c>
      <c r="J2689" s="1" t="s">
        <v>1511</v>
      </c>
      <c r="K2689" s="1" t="s">
        <v>1509</v>
      </c>
      <c r="L2689" s="1" t="s">
        <v>1512</v>
      </c>
      <c r="M2689" s="1">
        <v>1</v>
      </c>
    </row>
    <row r="2690" spans="1:13" ht="15.75" x14ac:dyDescent="0.3">
      <c r="A2690" s="1" t="s">
        <v>1398</v>
      </c>
      <c r="J2690" s="1" t="s">
        <v>1511</v>
      </c>
      <c r="K2690" s="1" t="s">
        <v>1509</v>
      </c>
      <c r="L2690" s="1" t="s">
        <v>1512</v>
      </c>
      <c r="M2690" s="1">
        <v>25</v>
      </c>
    </row>
    <row r="2691" spans="1:13" ht="15.75" x14ac:dyDescent="0.3">
      <c r="A2691" s="1" t="s">
        <v>1401</v>
      </c>
      <c r="J2691" s="1" t="s">
        <v>1511</v>
      </c>
      <c r="K2691" s="1" t="s">
        <v>1509</v>
      </c>
      <c r="L2691" s="1" t="s">
        <v>1512</v>
      </c>
      <c r="M2691" s="1">
        <v>13</v>
      </c>
    </row>
    <row r="2692" spans="1:13" ht="15.75" x14ac:dyDescent="0.3">
      <c r="A2692" s="1" t="s">
        <v>1398</v>
      </c>
      <c r="J2692" s="1" t="s">
        <v>1511</v>
      </c>
      <c r="K2692" s="1" t="s">
        <v>1509</v>
      </c>
      <c r="L2692" s="1" t="s">
        <v>1512</v>
      </c>
      <c r="M2692" s="1">
        <v>35</v>
      </c>
    </row>
    <row r="2693" spans="1:13" ht="15.75" x14ac:dyDescent="0.3">
      <c r="A2693" s="1" t="s">
        <v>1398</v>
      </c>
      <c r="J2693" s="1" t="s">
        <v>1511</v>
      </c>
      <c r="K2693" s="1" t="s">
        <v>1509</v>
      </c>
      <c r="L2693" s="1" t="s">
        <v>1512</v>
      </c>
      <c r="M2693" s="1">
        <v>18</v>
      </c>
    </row>
    <row r="2694" spans="1:13" ht="15.75" x14ac:dyDescent="0.3">
      <c r="A2694" s="1" t="s">
        <v>1398</v>
      </c>
      <c r="J2694" s="1" t="s">
        <v>1511</v>
      </c>
      <c r="K2694" s="1" t="s">
        <v>1509</v>
      </c>
      <c r="L2694" s="1" t="s">
        <v>1512</v>
      </c>
      <c r="M2694" s="1">
        <v>10</v>
      </c>
    </row>
    <row r="2695" spans="1:13" ht="15.75" x14ac:dyDescent="0.3">
      <c r="A2695" s="1" t="s">
        <v>1398</v>
      </c>
      <c r="J2695" s="1" t="s">
        <v>1511</v>
      </c>
      <c r="K2695" s="1" t="s">
        <v>1509</v>
      </c>
      <c r="L2695" s="1" t="s">
        <v>1512</v>
      </c>
      <c r="M2695" s="1">
        <v>20</v>
      </c>
    </row>
    <row r="2696" spans="1:13" ht="15.75" x14ac:dyDescent="0.3">
      <c r="A2696" s="1" t="s">
        <v>1398</v>
      </c>
      <c r="J2696" s="1" t="s">
        <v>1511</v>
      </c>
      <c r="K2696" s="1" t="s">
        <v>1509</v>
      </c>
      <c r="L2696" s="1" t="s">
        <v>1512</v>
      </c>
      <c r="M2696" s="1">
        <v>22</v>
      </c>
    </row>
    <row r="2697" spans="1:13" ht="15.75" x14ac:dyDescent="0.3">
      <c r="A2697" s="1" t="s">
        <v>835</v>
      </c>
      <c r="J2697" s="1" t="s">
        <v>1511</v>
      </c>
      <c r="K2697" s="1" t="s">
        <v>1509</v>
      </c>
      <c r="L2697" s="1" t="s">
        <v>1512</v>
      </c>
      <c r="M2697" s="1">
        <v>2</v>
      </c>
    </row>
    <row r="2698" spans="1:13" ht="15.75" x14ac:dyDescent="0.3">
      <c r="A2698" s="1" t="s">
        <v>1398</v>
      </c>
      <c r="J2698" s="1" t="s">
        <v>1511</v>
      </c>
      <c r="K2698" s="1" t="s">
        <v>1509</v>
      </c>
      <c r="L2698" s="1" t="s">
        <v>1512</v>
      </c>
      <c r="M2698" s="1">
        <v>32</v>
      </c>
    </row>
    <row r="2699" spans="1:13" ht="15.75" x14ac:dyDescent="0.3">
      <c r="A2699" s="1" t="s">
        <v>1398</v>
      </c>
      <c r="J2699" s="1" t="s">
        <v>1511</v>
      </c>
      <c r="K2699" s="1" t="s">
        <v>1509</v>
      </c>
      <c r="L2699" s="1" t="s">
        <v>1512</v>
      </c>
      <c r="M2699" s="1">
        <v>4</v>
      </c>
    </row>
    <row r="2700" spans="1:13" ht="15.75" x14ac:dyDescent="0.3">
      <c r="A2700" s="1" t="s">
        <v>1398</v>
      </c>
      <c r="J2700" s="1" t="s">
        <v>1511</v>
      </c>
      <c r="K2700" s="1" t="s">
        <v>1509</v>
      </c>
      <c r="L2700" s="1" t="s">
        <v>1512</v>
      </c>
      <c r="M2700" s="1">
        <v>55</v>
      </c>
    </row>
    <row r="2701" spans="1:13" ht="15.75" x14ac:dyDescent="0.3">
      <c r="A2701" s="1" t="s">
        <v>1398</v>
      </c>
      <c r="J2701" s="1" t="s">
        <v>1511</v>
      </c>
      <c r="K2701" s="1" t="s">
        <v>1509</v>
      </c>
      <c r="L2701" s="1" t="s">
        <v>1512</v>
      </c>
      <c r="M2701" s="1">
        <v>8</v>
      </c>
    </row>
    <row r="2702" spans="1:13" ht="15.75" x14ac:dyDescent="0.3">
      <c r="A2702" s="1" t="s">
        <v>835</v>
      </c>
      <c r="J2702" s="1" t="s">
        <v>1511</v>
      </c>
      <c r="K2702" s="1" t="s">
        <v>1509</v>
      </c>
      <c r="L2702" s="1" t="s">
        <v>1512</v>
      </c>
      <c r="M2702" s="1">
        <v>4</v>
      </c>
    </row>
    <row r="2703" spans="1:13" ht="15.75" x14ac:dyDescent="0.3">
      <c r="A2703" s="1" t="s">
        <v>835</v>
      </c>
      <c r="J2703" s="1" t="s">
        <v>1511</v>
      </c>
      <c r="K2703" s="1" t="s">
        <v>1509</v>
      </c>
      <c r="L2703" s="1" t="s">
        <v>1512</v>
      </c>
      <c r="M2703" s="1">
        <v>3</v>
      </c>
    </row>
    <row r="2704" spans="1:13" ht="15.75" x14ac:dyDescent="0.3">
      <c r="A2704" s="1" t="s">
        <v>1345</v>
      </c>
      <c r="J2704" s="1" t="s">
        <v>1511</v>
      </c>
      <c r="K2704" s="1" t="s">
        <v>1509</v>
      </c>
      <c r="L2704" s="1" t="s">
        <v>1512</v>
      </c>
      <c r="M2704" s="1">
        <v>4</v>
      </c>
    </row>
    <row r="2705" spans="1:13" ht="15.75" x14ac:dyDescent="0.3">
      <c r="A2705" s="1" t="s">
        <v>1401</v>
      </c>
      <c r="J2705" s="1" t="s">
        <v>1511</v>
      </c>
      <c r="K2705" s="1" t="s">
        <v>1509</v>
      </c>
      <c r="L2705" s="1" t="s">
        <v>1512</v>
      </c>
      <c r="M2705" s="1">
        <v>3</v>
      </c>
    </row>
    <row r="2706" spans="1:13" ht="15.75" x14ac:dyDescent="0.3">
      <c r="A2706" s="1" t="s">
        <v>1401</v>
      </c>
      <c r="J2706" s="1" t="s">
        <v>1511</v>
      </c>
      <c r="K2706" s="1" t="s">
        <v>1509</v>
      </c>
      <c r="L2706" s="1" t="s">
        <v>1512</v>
      </c>
      <c r="M2706" s="1">
        <v>19</v>
      </c>
    </row>
    <row r="2707" spans="1:13" ht="15.75" x14ac:dyDescent="0.3">
      <c r="A2707" s="1" t="s">
        <v>1345</v>
      </c>
      <c r="J2707" s="1" t="s">
        <v>1511</v>
      </c>
      <c r="K2707" s="1" t="s">
        <v>1509</v>
      </c>
      <c r="L2707" s="1" t="s">
        <v>1512</v>
      </c>
      <c r="M2707" s="1">
        <v>3</v>
      </c>
    </row>
    <row r="2708" spans="1:13" ht="15.75" x14ac:dyDescent="0.3">
      <c r="A2708" s="1" t="s">
        <v>1345</v>
      </c>
      <c r="J2708" s="1" t="s">
        <v>1511</v>
      </c>
      <c r="K2708" s="1" t="s">
        <v>1509</v>
      </c>
      <c r="L2708" s="1" t="s">
        <v>1512</v>
      </c>
      <c r="M2708" s="1">
        <v>3</v>
      </c>
    </row>
    <row r="2709" spans="1:13" ht="15.75" x14ac:dyDescent="0.3">
      <c r="A2709" s="1" t="s">
        <v>1324</v>
      </c>
      <c r="J2709" s="1" t="s">
        <v>1511</v>
      </c>
      <c r="K2709" s="1" t="s">
        <v>1509</v>
      </c>
      <c r="L2709" s="1" t="s">
        <v>1512</v>
      </c>
      <c r="M2709" s="1">
        <v>7</v>
      </c>
    </row>
    <row r="2710" spans="1:13" ht="15.75" x14ac:dyDescent="0.3">
      <c r="A2710" s="1" t="s">
        <v>1296</v>
      </c>
      <c r="J2710" s="1" t="s">
        <v>1508</v>
      </c>
      <c r="K2710" s="1" t="s">
        <v>1509</v>
      </c>
      <c r="L2710" s="1" t="s">
        <v>1512</v>
      </c>
      <c r="M2710" s="1">
        <v>2</v>
      </c>
    </row>
    <row r="2711" spans="1:13" ht="15.75" x14ac:dyDescent="0.3">
      <c r="A2711" s="1" t="s">
        <v>1296</v>
      </c>
      <c r="J2711" s="1" t="s">
        <v>1508</v>
      </c>
      <c r="K2711" s="1" t="s">
        <v>1509</v>
      </c>
      <c r="L2711" s="1" t="s">
        <v>1512</v>
      </c>
      <c r="M2711" s="1">
        <v>2</v>
      </c>
    </row>
    <row r="2712" spans="1:13" ht="15.75" x14ac:dyDescent="0.3">
      <c r="A2712" s="1" t="s">
        <v>1296</v>
      </c>
      <c r="J2712" s="1" t="s">
        <v>1508</v>
      </c>
      <c r="K2712" s="1" t="s">
        <v>1509</v>
      </c>
      <c r="L2712" s="1" t="s">
        <v>1512</v>
      </c>
      <c r="M2712" s="1">
        <v>1</v>
      </c>
    </row>
    <row r="2713" spans="1:13" ht="15.75" x14ac:dyDescent="0.3">
      <c r="A2713" s="1" t="s">
        <v>1296</v>
      </c>
      <c r="J2713" s="1" t="s">
        <v>1508</v>
      </c>
      <c r="K2713" s="1" t="s">
        <v>1509</v>
      </c>
      <c r="L2713" s="1" t="s">
        <v>1512</v>
      </c>
      <c r="M2713" s="1">
        <v>1</v>
      </c>
    </row>
    <row r="2714" spans="1:13" ht="15.75" x14ac:dyDescent="0.3">
      <c r="A2714" s="1" t="s">
        <v>1401</v>
      </c>
      <c r="J2714" s="1" t="s">
        <v>1511</v>
      </c>
      <c r="K2714" s="1" t="s">
        <v>1509</v>
      </c>
      <c r="L2714" s="1" t="s">
        <v>1512</v>
      </c>
      <c r="M2714" s="1">
        <v>12</v>
      </c>
    </row>
    <row r="2715" spans="1:13" ht="15.75" x14ac:dyDescent="0.3">
      <c r="A2715" s="1" t="s">
        <v>1296</v>
      </c>
      <c r="J2715" s="1" t="s">
        <v>1508</v>
      </c>
      <c r="K2715" s="1" t="s">
        <v>1509</v>
      </c>
      <c r="L2715" s="1" t="s">
        <v>1512</v>
      </c>
      <c r="M2715" s="1">
        <v>1</v>
      </c>
    </row>
    <row r="2716" spans="1:13" ht="15.75" x14ac:dyDescent="0.3">
      <c r="A2716" s="1" t="s">
        <v>1276</v>
      </c>
      <c r="J2716" s="1" t="s">
        <v>1511</v>
      </c>
      <c r="K2716" s="1" t="s">
        <v>1509</v>
      </c>
      <c r="L2716" s="1" t="s">
        <v>1510</v>
      </c>
      <c r="M2716" s="1">
        <v>3</v>
      </c>
    </row>
    <row r="2717" spans="1:13" ht="15.75" x14ac:dyDescent="0.3">
      <c r="A2717" s="1" t="s">
        <v>1285</v>
      </c>
      <c r="J2717" s="1" t="s">
        <v>1511</v>
      </c>
      <c r="K2717" s="1" t="s">
        <v>1509</v>
      </c>
      <c r="L2717" s="1" t="s">
        <v>1512</v>
      </c>
      <c r="M2717" s="1">
        <v>1</v>
      </c>
    </row>
    <row r="2718" spans="1:13" ht="15.75" x14ac:dyDescent="0.3">
      <c r="A2718" s="1" t="s">
        <v>1286</v>
      </c>
      <c r="J2718" s="1" t="s">
        <v>1511</v>
      </c>
      <c r="K2718" s="1" t="s">
        <v>1509</v>
      </c>
      <c r="L2718" s="1" t="s">
        <v>1512</v>
      </c>
      <c r="M2718" s="1">
        <v>1</v>
      </c>
    </row>
    <row r="2719" spans="1:13" ht="15.75" x14ac:dyDescent="0.3">
      <c r="A2719" s="1" t="s">
        <v>1268</v>
      </c>
      <c r="J2719" s="1" t="s">
        <v>1511</v>
      </c>
      <c r="K2719" s="1" t="s">
        <v>1514</v>
      </c>
      <c r="L2719" s="1" t="s">
        <v>1510</v>
      </c>
      <c r="M2719" s="1">
        <v>6</v>
      </c>
    </row>
    <row r="2720" spans="1:13" ht="15.75" x14ac:dyDescent="0.3">
      <c r="A2720" s="1" t="s">
        <v>1262</v>
      </c>
      <c r="J2720" s="1" t="s">
        <v>1511</v>
      </c>
      <c r="K2720" s="1" t="s">
        <v>1509</v>
      </c>
      <c r="L2720" s="1" t="s">
        <v>1512</v>
      </c>
      <c r="M2720" s="1">
        <v>1</v>
      </c>
    </row>
    <row r="2721" spans="1:13" ht="15.75" x14ac:dyDescent="0.3">
      <c r="A2721" s="1" t="s">
        <v>1262</v>
      </c>
      <c r="J2721" s="1" t="s">
        <v>1511</v>
      </c>
      <c r="K2721" s="1" t="s">
        <v>1509</v>
      </c>
      <c r="L2721" s="1" t="s">
        <v>1512</v>
      </c>
      <c r="M2721" s="1">
        <v>1</v>
      </c>
    </row>
    <row r="2722" spans="1:13" ht="15.75" x14ac:dyDescent="0.3">
      <c r="A2722" s="1" t="s">
        <v>1262</v>
      </c>
      <c r="J2722" s="1" t="s">
        <v>1511</v>
      </c>
      <c r="K2722" s="1" t="s">
        <v>1509</v>
      </c>
      <c r="L2722" s="1" t="s">
        <v>1510</v>
      </c>
      <c r="M2722" s="1">
        <v>1</v>
      </c>
    </row>
    <row r="2723" spans="1:13" ht="15.75" x14ac:dyDescent="0.3">
      <c r="A2723" s="1" t="s">
        <v>1313</v>
      </c>
      <c r="J2723" s="1" t="s">
        <v>1511</v>
      </c>
      <c r="K2723" s="1" t="s">
        <v>1514</v>
      </c>
      <c r="L2723" s="1" t="s">
        <v>1510</v>
      </c>
      <c r="M2723" s="1">
        <v>2</v>
      </c>
    </row>
    <row r="2724" spans="1:13" ht="15.75" x14ac:dyDescent="0.3">
      <c r="A2724" s="1" t="s">
        <v>1361</v>
      </c>
      <c r="J2724" s="1" t="s">
        <v>1508</v>
      </c>
      <c r="K2724" s="1" t="s">
        <v>1509</v>
      </c>
      <c r="L2724" s="1" t="s">
        <v>1510</v>
      </c>
      <c r="M2724" s="1">
        <v>2</v>
      </c>
    </row>
    <row r="2725" spans="1:13" ht="15.75" x14ac:dyDescent="0.3">
      <c r="A2725" s="1" t="s">
        <v>1296</v>
      </c>
      <c r="J2725" s="1" t="s">
        <v>1508</v>
      </c>
      <c r="K2725" s="1" t="s">
        <v>1509</v>
      </c>
      <c r="L2725" s="1" t="s">
        <v>1512</v>
      </c>
      <c r="M2725" s="1">
        <v>3</v>
      </c>
    </row>
    <row r="2726" spans="1:13" ht="15.75" x14ac:dyDescent="0.3">
      <c r="A2726" s="1" t="s">
        <v>1293</v>
      </c>
      <c r="J2726" s="1" t="s">
        <v>1511</v>
      </c>
      <c r="K2726" s="1" t="s">
        <v>1509</v>
      </c>
      <c r="L2726" s="1" t="s">
        <v>1512</v>
      </c>
      <c r="M2726" s="1">
        <v>10</v>
      </c>
    </row>
    <row r="2727" spans="1:13" ht="15.75" x14ac:dyDescent="0.3">
      <c r="A2727" s="1" t="s">
        <v>1293</v>
      </c>
      <c r="J2727" s="1" t="s">
        <v>1511</v>
      </c>
      <c r="K2727" s="1" t="s">
        <v>1509</v>
      </c>
      <c r="L2727" s="1" t="s">
        <v>1512</v>
      </c>
      <c r="M2727" s="1">
        <v>3</v>
      </c>
    </row>
    <row r="2728" spans="1:13" ht="15.75" x14ac:dyDescent="0.3">
      <c r="A2728" s="1" t="s">
        <v>1307</v>
      </c>
      <c r="J2728" s="1" t="s">
        <v>1508</v>
      </c>
      <c r="K2728" s="1" t="s">
        <v>1509</v>
      </c>
      <c r="L2728" s="1" t="s">
        <v>1512</v>
      </c>
      <c r="M2728" s="1">
        <v>10</v>
      </c>
    </row>
    <row r="2729" spans="1:13" ht="15.75" x14ac:dyDescent="0.3">
      <c r="A2729" s="1" t="s">
        <v>1307</v>
      </c>
      <c r="J2729" s="1" t="s">
        <v>1508</v>
      </c>
      <c r="K2729" s="1" t="s">
        <v>1509</v>
      </c>
      <c r="L2729" s="1" t="s">
        <v>1512</v>
      </c>
      <c r="M2729" s="1">
        <v>10</v>
      </c>
    </row>
    <row r="2730" spans="1:13" ht="15.75" x14ac:dyDescent="0.3">
      <c r="A2730" s="1" t="s">
        <v>1307</v>
      </c>
      <c r="J2730" s="1" t="s">
        <v>1508</v>
      </c>
      <c r="K2730" s="1" t="s">
        <v>1509</v>
      </c>
      <c r="L2730" s="1" t="s">
        <v>1512</v>
      </c>
      <c r="M2730" s="1">
        <v>10</v>
      </c>
    </row>
    <row r="2731" spans="1:13" ht="15.75" x14ac:dyDescent="0.3">
      <c r="A2731" s="1" t="s">
        <v>1307</v>
      </c>
      <c r="J2731" s="1" t="s">
        <v>1508</v>
      </c>
      <c r="K2731" s="1" t="s">
        <v>1509</v>
      </c>
      <c r="L2731" s="1" t="s">
        <v>1512</v>
      </c>
      <c r="M2731" s="1">
        <v>10</v>
      </c>
    </row>
    <row r="2732" spans="1:13" ht="15.75" x14ac:dyDescent="0.3">
      <c r="A2732" s="1" t="s">
        <v>1281</v>
      </c>
      <c r="J2732" s="1" t="s">
        <v>1511</v>
      </c>
      <c r="K2732" s="1" t="s">
        <v>1509</v>
      </c>
      <c r="L2732" s="1" t="s">
        <v>1513</v>
      </c>
      <c r="M2732" s="1">
        <v>1</v>
      </c>
    </row>
    <row r="2733" spans="1:13" ht="15.75" x14ac:dyDescent="0.3">
      <c r="A2733" s="1" t="s">
        <v>1281</v>
      </c>
      <c r="J2733" s="1" t="s">
        <v>1511</v>
      </c>
      <c r="K2733" s="1" t="s">
        <v>1514</v>
      </c>
      <c r="L2733" s="1" t="s">
        <v>1513</v>
      </c>
      <c r="M2733" s="1">
        <v>4</v>
      </c>
    </row>
    <row r="2734" spans="1:13" ht="15.75" x14ac:dyDescent="0.3">
      <c r="A2734" s="1" t="s">
        <v>1374</v>
      </c>
      <c r="J2734" s="1" t="s">
        <v>1511</v>
      </c>
      <c r="K2734" s="1" t="s">
        <v>1509</v>
      </c>
      <c r="L2734" s="1" t="s">
        <v>1510</v>
      </c>
      <c r="M2734" s="1">
        <v>2</v>
      </c>
    </row>
    <row r="2735" spans="1:13" ht="15.75" x14ac:dyDescent="0.3">
      <c r="A2735" s="1" t="s">
        <v>1326</v>
      </c>
      <c r="J2735" s="1" t="s">
        <v>1508</v>
      </c>
      <c r="K2735" s="1" t="s">
        <v>1509</v>
      </c>
      <c r="L2735" s="1" t="s">
        <v>1512</v>
      </c>
      <c r="M2735" s="1">
        <v>6</v>
      </c>
    </row>
    <row r="2736" spans="1:13" ht="15.75" x14ac:dyDescent="0.3">
      <c r="A2736" s="1" t="s">
        <v>1374</v>
      </c>
      <c r="J2736" s="1" t="s">
        <v>1511</v>
      </c>
      <c r="K2736" s="1" t="s">
        <v>1514</v>
      </c>
      <c r="L2736" s="1" t="s">
        <v>1510</v>
      </c>
      <c r="M2736" s="1">
        <v>2</v>
      </c>
    </row>
    <row r="2737" spans="1:13" ht="15.75" x14ac:dyDescent="0.3">
      <c r="A2737" s="1" t="s">
        <v>1310</v>
      </c>
      <c r="J2737" s="1" t="s">
        <v>1511</v>
      </c>
      <c r="K2737" s="1" t="s">
        <v>1509</v>
      </c>
      <c r="L2737" s="1" t="s">
        <v>1512</v>
      </c>
      <c r="M2737" s="1">
        <v>1</v>
      </c>
    </row>
    <row r="2738" spans="1:13" ht="15.75" x14ac:dyDescent="0.3">
      <c r="A2738" s="1" t="s">
        <v>1310</v>
      </c>
      <c r="J2738" s="1" t="s">
        <v>1511</v>
      </c>
      <c r="K2738" s="1" t="s">
        <v>1509</v>
      </c>
      <c r="L2738" s="1" t="s">
        <v>1512</v>
      </c>
      <c r="M2738" s="1">
        <v>2</v>
      </c>
    </row>
    <row r="2739" spans="1:13" ht="15.75" x14ac:dyDescent="0.3">
      <c r="A2739" s="1" t="s">
        <v>1275</v>
      </c>
      <c r="J2739" s="1" t="s">
        <v>1511</v>
      </c>
      <c r="K2739" s="1" t="s">
        <v>1509</v>
      </c>
      <c r="L2739" s="1" t="s">
        <v>1512</v>
      </c>
      <c r="M2739" s="1">
        <v>1</v>
      </c>
    </row>
    <row r="2740" spans="1:13" ht="15.75" x14ac:dyDescent="0.3">
      <c r="A2740" s="1" t="s">
        <v>1275</v>
      </c>
      <c r="J2740" s="1" t="s">
        <v>1511</v>
      </c>
      <c r="K2740" s="1" t="s">
        <v>1509</v>
      </c>
      <c r="L2740" s="1" t="s">
        <v>1512</v>
      </c>
      <c r="M2740" s="1">
        <v>1</v>
      </c>
    </row>
    <row r="2741" spans="1:13" ht="15.75" x14ac:dyDescent="0.3">
      <c r="A2741" s="1" t="s">
        <v>1275</v>
      </c>
      <c r="J2741" s="1" t="s">
        <v>1511</v>
      </c>
      <c r="K2741" s="1" t="s">
        <v>1509</v>
      </c>
      <c r="L2741" s="1" t="s">
        <v>1512</v>
      </c>
      <c r="M2741" s="1">
        <v>1</v>
      </c>
    </row>
    <row r="2742" spans="1:13" ht="15.75" x14ac:dyDescent="0.3">
      <c r="A2742" s="1" t="s">
        <v>1275</v>
      </c>
      <c r="J2742" s="1" t="s">
        <v>1511</v>
      </c>
      <c r="K2742" s="1" t="s">
        <v>1509</v>
      </c>
      <c r="L2742" s="1" t="s">
        <v>1512</v>
      </c>
      <c r="M2742" s="1">
        <v>1</v>
      </c>
    </row>
    <row r="2743" spans="1:13" ht="15.75" x14ac:dyDescent="0.3">
      <c r="A2743" s="1" t="s">
        <v>1275</v>
      </c>
      <c r="J2743" s="1" t="s">
        <v>1511</v>
      </c>
      <c r="K2743" s="1" t="s">
        <v>1509</v>
      </c>
      <c r="L2743" s="1" t="s">
        <v>1512</v>
      </c>
      <c r="M2743" s="1">
        <v>1</v>
      </c>
    </row>
    <row r="2744" spans="1:13" ht="15.75" x14ac:dyDescent="0.3">
      <c r="A2744" s="1" t="s">
        <v>1275</v>
      </c>
      <c r="J2744" s="1" t="s">
        <v>1511</v>
      </c>
      <c r="K2744" s="1" t="s">
        <v>1509</v>
      </c>
      <c r="L2744" s="1" t="s">
        <v>1512</v>
      </c>
      <c r="M2744" s="1">
        <v>1</v>
      </c>
    </row>
    <row r="2745" spans="1:13" ht="15.75" x14ac:dyDescent="0.3">
      <c r="A2745" s="1" t="s">
        <v>1281</v>
      </c>
      <c r="J2745" s="1" t="s">
        <v>1511</v>
      </c>
      <c r="K2745" s="1" t="s">
        <v>1514</v>
      </c>
      <c r="L2745" s="1" t="s">
        <v>1510</v>
      </c>
      <c r="M2745" s="1">
        <v>5</v>
      </c>
    </row>
    <row r="2746" spans="1:13" ht="15.75" x14ac:dyDescent="0.3">
      <c r="A2746" s="1" t="s">
        <v>1275</v>
      </c>
      <c r="J2746" s="1" t="s">
        <v>1511</v>
      </c>
      <c r="K2746" s="1" t="s">
        <v>1509</v>
      </c>
      <c r="L2746" s="1" t="s">
        <v>1512</v>
      </c>
      <c r="M2746" s="1">
        <v>1</v>
      </c>
    </row>
    <row r="2747" spans="1:13" ht="15.75" x14ac:dyDescent="0.3">
      <c r="A2747" s="1" t="s">
        <v>1275</v>
      </c>
      <c r="J2747" s="1" t="s">
        <v>1511</v>
      </c>
      <c r="K2747" s="1" t="s">
        <v>1509</v>
      </c>
      <c r="L2747" s="1" t="s">
        <v>1512</v>
      </c>
      <c r="M2747" s="1">
        <v>1</v>
      </c>
    </row>
    <row r="2748" spans="1:13" ht="15.75" x14ac:dyDescent="0.3">
      <c r="A2748" s="1" t="s">
        <v>1275</v>
      </c>
      <c r="J2748" s="1" t="s">
        <v>1511</v>
      </c>
      <c r="K2748" s="1" t="s">
        <v>1509</v>
      </c>
      <c r="L2748" s="1" t="s">
        <v>1512</v>
      </c>
      <c r="M2748" s="1">
        <v>1</v>
      </c>
    </row>
    <row r="2749" spans="1:13" ht="15.75" x14ac:dyDescent="0.3">
      <c r="A2749" s="1" t="s">
        <v>1275</v>
      </c>
      <c r="J2749" s="1" t="s">
        <v>1511</v>
      </c>
      <c r="K2749" s="1" t="s">
        <v>1509</v>
      </c>
      <c r="L2749" s="1" t="s">
        <v>1510</v>
      </c>
      <c r="M2749" s="1">
        <v>1</v>
      </c>
    </row>
    <row r="2750" spans="1:13" ht="15.75" x14ac:dyDescent="0.3">
      <c r="A2750" s="1" t="s">
        <v>1275</v>
      </c>
      <c r="J2750" s="1" t="s">
        <v>1511</v>
      </c>
      <c r="K2750" s="1" t="s">
        <v>1509</v>
      </c>
      <c r="L2750" s="1" t="s">
        <v>1512</v>
      </c>
      <c r="M2750" s="1">
        <v>20</v>
      </c>
    </row>
    <row r="2751" spans="1:13" ht="15.75" x14ac:dyDescent="0.3">
      <c r="A2751" s="1" t="s">
        <v>1290</v>
      </c>
      <c r="J2751" s="1" t="s">
        <v>1511</v>
      </c>
      <c r="K2751" s="1" t="s">
        <v>1509</v>
      </c>
      <c r="L2751" s="1" t="s">
        <v>1512</v>
      </c>
      <c r="M2751" s="1">
        <v>2</v>
      </c>
    </row>
    <row r="2752" spans="1:13" ht="15.75" x14ac:dyDescent="0.3">
      <c r="A2752" s="1" t="s">
        <v>1275</v>
      </c>
      <c r="J2752" s="1" t="s">
        <v>1511</v>
      </c>
      <c r="K2752" s="1" t="s">
        <v>1509</v>
      </c>
      <c r="L2752" s="1" t="s">
        <v>1512</v>
      </c>
      <c r="M2752" s="1">
        <v>1</v>
      </c>
    </row>
    <row r="2753" spans="1:13" ht="15.75" x14ac:dyDescent="0.3">
      <c r="A2753" s="1" t="s">
        <v>1275</v>
      </c>
      <c r="J2753" s="1" t="s">
        <v>1511</v>
      </c>
      <c r="K2753" s="1" t="s">
        <v>1509</v>
      </c>
      <c r="L2753" s="1" t="s">
        <v>1512</v>
      </c>
      <c r="M2753" s="1">
        <v>1</v>
      </c>
    </row>
    <row r="2754" spans="1:13" ht="15.75" x14ac:dyDescent="0.3">
      <c r="A2754" s="1" t="s">
        <v>1275</v>
      </c>
      <c r="J2754" s="1" t="s">
        <v>1511</v>
      </c>
      <c r="K2754" s="1" t="s">
        <v>1509</v>
      </c>
      <c r="L2754" s="1" t="s">
        <v>1512</v>
      </c>
      <c r="M2754" s="1">
        <v>1</v>
      </c>
    </row>
    <row r="2755" spans="1:13" ht="15.75" x14ac:dyDescent="0.3">
      <c r="A2755" s="1" t="s">
        <v>1275</v>
      </c>
      <c r="J2755" s="1" t="s">
        <v>1511</v>
      </c>
      <c r="K2755" s="1" t="s">
        <v>1509</v>
      </c>
      <c r="L2755" s="1" t="s">
        <v>1510</v>
      </c>
      <c r="M2755" s="1">
        <v>1</v>
      </c>
    </row>
    <row r="2756" spans="1:13" ht="15.75" x14ac:dyDescent="0.3">
      <c r="A2756" s="1" t="s">
        <v>1275</v>
      </c>
      <c r="J2756" s="1" t="s">
        <v>1511</v>
      </c>
      <c r="K2756" s="1" t="s">
        <v>1509</v>
      </c>
      <c r="L2756" s="1" t="s">
        <v>1510</v>
      </c>
      <c r="M2756" s="1">
        <v>1</v>
      </c>
    </row>
    <row r="2757" spans="1:13" ht="15.75" x14ac:dyDescent="0.3">
      <c r="A2757" s="1" t="s">
        <v>1275</v>
      </c>
      <c r="J2757" s="1" t="s">
        <v>1511</v>
      </c>
      <c r="K2757" s="1" t="s">
        <v>1509</v>
      </c>
      <c r="L2757" s="1" t="s">
        <v>1510</v>
      </c>
      <c r="M2757" s="1">
        <v>1</v>
      </c>
    </row>
    <row r="2758" spans="1:13" ht="15.75" x14ac:dyDescent="0.3">
      <c r="A2758" s="1" t="s">
        <v>1275</v>
      </c>
      <c r="J2758" s="1" t="s">
        <v>1511</v>
      </c>
      <c r="K2758" s="1" t="s">
        <v>1509</v>
      </c>
      <c r="L2758" s="1" t="s">
        <v>1512</v>
      </c>
      <c r="M2758" s="1">
        <v>1</v>
      </c>
    </row>
    <row r="2759" spans="1:13" ht="15.75" x14ac:dyDescent="0.3">
      <c r="A2759" s="1" t="s">
        <v>1275</v>
      </c>
      <c r="J2759" s="1" t="s">
        <v>1511</v>
      </c>
      <c r="K2759" s="1" t="s">
        <v>1509</v>
      </c>
      <c r="L2759" s="1" t="s">
        <v>1512</v>
      </c>
      <c r="M2759" s="1">
        <v>1</v>
      </c>
    </row>
    <row r="2760" spans="1:13" ht="15.75" x14ac:dyDescent="0.3">
      <c r="A2760" s="1" t="s">
        <v>1275</v>
      </c>
      <c r="J2760" s="1" t="s">
        <v>1511</v>
      </c>
      <c r="K2760" s="1" t="s">
        <v>1509</v>
      </c>
      <c r="L2760" s="1" t="s">
        <v>1510</v>
      </c>
      <c r="M2760" s="1">
        <v>1</v>
      </c>
    </row>
    <row r="2761" spans="1:13" ht="15.75" x14ac:dyDescent="0.3">
      <c r="A2761" s="1" t="s">
        <v>1275</v>
      </c>
      <c r="J2761" s="1" t="s">
        <v>1511</v>
      </c>
      <c r="K2761" s="1" t="s">
        <v>1509</v>
      </c>
      <c r="L2761" s="1" t="s">
        <v>1510</v>
      </c>
      <c r="M2761" s="1">
        <v>1</v>
      </c>
    </row>
    <row r="2762" spans="1:13" ht="15.75" x14ac:dyDescent="0.3">
      <c r="A2762" s="1" t="s">
        <v>1310</v>
      </c>
      <c r="J2762" s="1" t="s">
        <v>1511</v>
      </c>
      <c r="K2762" s="1" t="s">
        <v>1509</v>
      </c>
      <c r="L2762" s="1" t="s">
        <v>1512</v>
      </c>
      <c r="M2762" s="1">
        <v>3</v>
      </c>
    </row>
    <row r="2763" spans="1:13" ht="15.75" x14ac:dyDescent="0.3">
      <c r="A2763" s="1" t="s">
        <v>1310</v>
      </c>
      <c r="J2763" s="1" t="s">
        <v>1511</v>
      </c>
      <c r="K2763" s="1" t="s">
        <v>1509</v>
      </c>
      <c r="L2763" s="1" t="s">
        <v>1512</v>
      </c>
      <c r="M2763" s="1">
        <v>2</v>
      </c>
    </row>
    <row r="2764" spans="1:13" ht="15.75" x14ac:dyDescent="0.3">
      <c r="A2764" s="1" t="s">
        <v>1296</v>
      </c>
      <c r="J2764" s="1" t="s">
        <v>1508</v>
      </c>
      <c r="K2764" s="1" t="s">
        <v>1509</v>
      </c>
      <c r="L2764" s="1" t="s">
        <v>1512</v>
      </c>
      <c r="M2764" s="1">
        <v>3</v>
      </c>
    </row>
    <row r="2765" spans="1:13" ht="15.75" x14ac:dyDescent="0.3">
      <c r="A2765" s="1" t="s">
        <v>1275</v>
      </c>
      <c r="J2765" s="1" t="s">
        <v>1511</v>
      </c>
      <c r="K2765" s="1" t="s">
        <v>1509</v>
      </c>
      <c r="L2765" s="1" t="s">
        <v>1512</v>
      </c>
      <c r="M2765" s="1">
        <v>1</v>
      </c>
    </row>
    <row r="2766" spans="1:13" ht="15.75" x14ac:dyDescent="0.3">
      <c r="A2766" s="1" t="s">
        <v>1275</v>
      </c>
      <c r="J2766" s="1" t="s">
        <v>1511</v>
      </c>
      <c r="K2766" s="1" t="s">
        <v>1509</v>
      </c>
      <c r="L2766" s="1" t="s">
        <v>1512</v>
      </c>
      <c r="M2766" s="1">
        <v>1</v>
      </c>
    </row>
    <row r="2767" spans="1:13" ht="15.75" x14ac:dyDescent="0.3">
      <c r="A2767" s="1" t="s">
        <v>1275</v>
      </c>
      <c r="J2767" s="1" t="s">
        <v>1511</v>
      </c>
      <c r="K2767" s="1" t="s">
        <v>1509</v>
      </c>
      <c r="L2767" s="1" t="s">
        <v>1512</v>
      </c>
      <c r="M2767" s="1">
        <v>1</v>
      </c>
    </row>
    <row r="2768" spans="1:13" ht="15.75" x14ac:dyDescent="0.3">
      <c r="A2768" s="1" t="s">
        <v>1275</v>
      </c>
      <c r="J2768" s="1" t="s">
        <v>1511</v>
      </c>
      <c r="K2768" s="1" t="s">
        <v>1509</v>
      </c>
      <c r="L2768" s="1" t="s">
        <v>1510</v>
      </c>
      <c r="M2768" s="1">
        <v>1</v>
      </c>
    </row>
    <row r="2769" spans="1:13" ht="15.75" x14ac:dyDescent="0.3">
      <c r="A2769" s="1" t="s">
        <v>1275</v>
      </c>
      <c r="J2769" s="1" t="s">
        <v>1511</v>
      </c>
      <c r="K2769" s="1" t="s">
        <v>1509</v>
      </c>
      <c r="L2769" s="1" t="s">
        <v>1510</v>
      </c>
      <c r="M2769" s="1">
        <v>1</v>
      </c>
    </row>
    <row r="2770" spans="1:13" ht="15.75" x14ac:dyDescent="0.3">
      <c r="A2770" s="1" t="s">
        <v>1275</v>
      </c>
      <c r="J2770" s="1" t="s">
        <v>1511</v>
      </c>
      <c r="K2770" s="1" t="s">
        <v>1509</v>
      </c>
      <c r="L2770" s="1" t="s">
        <v>1512</v>
      </c>
      <c r="M2770" s="1">
        <v>1</v>
      </c>
    </row>
    <row r="2771" spans="1:13" ht="15.75" x14ac:dyDescent="0.3">
      <c r="A2771" s="1" t="s">
        <v>1275</v>
      </c>
      <c r="J2771" s="1" t="s">
        <v>1511</v>
      </c>
      <c r="K2771" s="1" t="s">
        <v>1509</v>
      </c>
      <c r="L2771" s="1" t="s">
        <v>1510</v>
      </c>
      <c r="M2771" s="1">
        <v>1</v>
      </c>
    </row>
    <row r="2772" spans="1:13" ht="15.75" x14ac:dyDescent="0.3">
      <c r="A2772" s="1" t="s">
        <v>1275</v>
      </c>
      <c r="J2772" s="1" t="s">
        <v>1511</v>
      </c>
      <c r="K2772" s="1" t="s">
        <v>1509</v>
      </c>
      <c r="L2772" s="1" t="s">
        <v>1512</v>
      </c>
      <c r="M2772" s="1">
        <v>1</v>
      </c>
    </row>
    <row r="2773" spans="1:13" ht="15.75" x14ac:dyDescent="0.3">
      <c r="A2773" s="1" t="s">
        <v>1275</v>
      </c>
      <c r="J2773" s="1" t="s">
        <v>1511</v>
      </c>
      <c r="K2773" s="1" t="s">
        <v>1509</v>
      </c>
      <c r="L2773" s="1" t="s">
        <v>1510</v>
      </c>
      <c r="M2773" s="1">
        <v>1</v>
      </c>
    </row>
    <row r="2774" spans="1:13" ht="15.75" x14ac:dyDescent="0.3">
      <c r="A2774" s="1" t="s">
        <v>1275</v>
      </c>
      <c r="J2774" s="1" t="s">
        <v>1511</v>
      </c>
      <c r="K2774" s="1" t="s">
        <v>1509</v>
      </c>
      <c r="L2774" s="1" t="s">
        <v>1510</v>
      </c>
      <c r="M2774" s="1">
        <v>1</v>
      </c>
    </row>
    <row r="2775" spans="1:13" ht="15.75" x14ac:dyDescent="0.3">
      <c r="A2775" s="1" t="s">
        <v>1382</v>
      </c>
      <c r="J2775" s="1" t="s">
        <v>1511</v>
      </c>
      <c r="K2775" s="1" t="s">
        <v>1509</v>
      </c>
      <c r="L2775" s="1" t="s">
        <v>1510</v>
      </c>
      <c r="M2775" s="1">
        <v>1</v>
      </c>
    </row>
    <row r="2776" spans="1:13" ht="15.75" x14ac:dyDescent="0.3">
      <c r="A2776" s="1" t="s">
        <v>1382</v>
      </c>
      <c r="J2776" s="1" t="s">
        <v>1511</v>
      </c>
      <c r="K2776" s="1" t="s">
        <v>1509</v>
      </c>
      <c r="L2776" s="1" t="s">
        <v>1510</v>
      </c>
      <c r="M2776" s="1">
        <v>1</v>
      </c>
    </row>
    <row r="2777" spans="1:13" ht="15.75" x14ac:dyDescent="0.3">
      <c r="A2777" s="1" t="s">
        <v>1382</v>
      </c>
      <c r="J2777" s="1" t="s">
        <v>1511</v>
      </c>
      <c r="K2777" s="1" t="s">
        <v>1509</v>
      </c>
      <c r="L2777" s="1" t="s">
        <v>1510</v>
      </c>
      <c r="M2777" s="1">
        <v>1</v>
      </c>
    </row>
    <row r="2778" spans="1:13" ht="15.75" x14ac:dyDescent="0.3">
      <c r="A2778" s="1" t="s">
        <v>1415</v>
      </c>
      <c r="J2778" s="1" t="s">
        <v>1508</v>
      </c>
      <c r="K2778" s="1" t="s">
        <v>1509</v>
      </c>
      <c r="L2778" s="1" t="s">
        <v>1512</v>
      </c>
      <c r="M2778" s="1">
        <v>16</v>
      </c>
    </row>
    <row r="2779" spans="1:13" ht="15.75" x14ac:dyDescent="0.3">
      <c r="A2779" s="1" t="s">
        <v>1269</v>
      </c>
      <c r="J2779" s="1" t="s">
        <v>1508</v>
      </c>
      <c r="K2779" s="1" t="s">
        <v>1509</v>
      </c>
      <c r="L2779" s="1" t="s">
        <v>1512</v>
      </c>
      <c r="M2779" s="1">
        <v>1</v>
      </c>
    </row>
    <row r="2780" spans="1:13" ht="15.75" x14ac:dyDescent="0.3">
      <c r="A2780" s="1" t="s">
        <v>1263</v>
      </c>
      <c r="J2780" s="1" t="s">
        <v>1508</v>
      </c>
      <c r="K2780" s="1" t="s">
        <v>1509</v>
      </c>
      <c r="L2780" s="1" t="s">
        <v>1512</v>
      </c>
      <c r="M2780" s="1">
        <v>1</v>
      </c>
    </row>
    <row r="2781" spans="1:13" ht="15.75" x14ac:dyDescent="0.3">
      <c r="A2781" s="1" t="s">
        <v>1263</v>
      </c>
      <c r="J2781" s="1" t="s">
        <v>1508</v>
      </c>
      <c r="K2781" s="1" t="s">
        <v>1509</v>
      </c>
      <c r="L2781" s="1" t="s">
        <v>1512</v>
      </c>
      <c r="M2781" s="1">
        <v>1</v>
      </c>
    </row>
    <row r="2782" spans="1:13" ht="15.75" x14ac:dyDescent="0.3">
      <c r="A2782" s="1" t="s">
        <v>1263</v>
      </c>
      <c r="J2782" s="1" t="s">
        <v>1508</v>
      </c>
      <c r="K2782" s="1" t="s">
        <v>1509</v>
      </c>
      <c r="L2782" s="1" t="s">
        <v>1512</v>
      </c>
      <c r="M2782" s="1">
        <v>1</v>
      </c>
    </row>
    <row r="2783" spans="1:13" ht="15.75" x14ac:dyDescent="0.3">
      <c r="A2783" s="1" t="s">
        <v>1263</v>
      </c>
      <c r="J2783" s="1" t="s">
        <v>1508</v>
      </c>
      <c r="K2783" s="1" t="s">
        <v>1509</v>
      </c>
      <c r="L2783" s="1" t="s">
        <v>1512</v>
      </c>
      <c r="M2783" s="1">
        <v>1</v>
      </c>
    </row>
    <row r="2784" spans="1:13" ht="15.75" x14ac:dyDescent="0.3">
      <c r="A2784" s="1" t="s">
        <v>1332</v>
      </c>
      <c r="J2784" s="1" t="s">
        <v>1511</v>
      </c>
      <c r="K2784" s="1" t="s">
        <v>1509</v>
      </c>
      <c r="L2784" s="1" t="s">
        <v>1512</v>
      </c>
      <c r="M2784" s="1">
        <v>3</v>
      </c>
    </row>
    <row r="2785" spans="1:13" ht="15.75" x14ac:dyDescent="0.3">
      <c r="A2785" s="1" t="s">
        <v>1369</v>
      </c>
      <c r="J2785" s="1" t="s">
        <v>1511</v>
      </c>
      <c r="K2785" s="1" t="s">
        <v>1509</v>
      </c>
      <c r="L2785" s="1" t="s">
        <v>1512</v>
      </c>
      <c r="M2785" s="1">
        <v>1</v>
      </c>
    </row>
    <row r="2786" spans="1:13" ht="15.75" x14ac:dyDescent="0.3">
      <c r="A2786" s="1" t="s">
        <v>1275</v>
      </c>
      <c r="J2786" s="1" t="s">
        <v>1511</v>
      </c>
      <c r="K2786" s="1" t="s">
        <v>1509</v>
      </c>
      <c r="L2786" s="1" t="s">
        <v>1512</v>
      </c>
      <c r="M2786" s="1">
        <v>1</v>
      </c>
    </row>
    <row r="2787" spans="1:13" ht="15.75" x14ac:dyDescent="0.3">
      <c r="A2787" s="1" t="s">
        <v>1275</v>
      </c>
      <c r="J2787" s="1" t="s">
        <v>1511</v>
      </c>
      <c r="K2787" s="1" t="s">
        <v>1509</v>
      </c>
      <c r="L2787" s="1" t="s">
        <v>1512</v>
      </c>
      <c r="M2787" s="1">
        <v>1</v>
      </c>
    </row>
    <row r="2788" spans="1:13" ht="15.75" x14ac:dyDescent="0.3">
      <c r="A2788" s="1" t="s">
        <v>1275</v>
      </c>
      <c r="J2788" s="1" t="s">
        <v>1511</v>
      </c>
      <c r="K2788" s="1" t="s">
        <v>1509</v>
      </c>
      <c r="L2788" s="1" t="s">
        <v>1510</v>
      </c>
      <c r="M2788" s="1">
        <v>1</v>
      </c>
    </row>
    <row r="2789" spans="1:13" ht="15.75" x14ac:dyDescent="0.3">
      <c r="A2789" s="1" t="s">
        <v>1275</v>
      </c>
      <c r="J2789" s="1" t="s">
        <v>1511</v>
      </c>
      <c r="K2789" s="1" t="s">
        <v>1509</v>
      </c>
      <c r="L2789" s="1" t="s">
        <v>1512</v>
      </c>
      <c r="M2789" s="1">
        <v>1</v>
      </c>
    </row>
    <row r="2790" spans="1:13" ht="15.75" x14ac:dyDescent="0.3">
      <c r="A2790" s="1" t="s">
        <v>1275</v>
      </c>
      <c r="J2790" s="1" t="s">
        <v>1511</v>
      </c>
      <c r="K2790" s="1" t="s">
        <v>1509</v>
      </c>
      <c r="L2790" s="1" t="s">
        <v>1512</v>
      </c>
      <c r="M2790" s="1">
        <v>1</v>
      </c>
    </row>
    <row r="2791" spans="1:13" ht="15.75" x14ac:dyDescent="0.3">
      <c r="A2791" s="1" t="s">
        <v>1275</v>
      </c>
      <c r="J2791" s="1" t="s">
        <v>1511</v>
      </c>
      <c r="K2791" s="1" t="s">
        <v>1509</v>
      </c>
      <c r="L2791" s="1" t="s">
        <v>1512</v>
      </c>
      <c r="M2791" s="1">
        <v>1</v>
      </c>
    </row>
    <row r="2792" spans="1:13" ht="15.75" x14ac:dyDescent="0.3">
      <c r="A2792" s="1" t="s">
        <v>1275</v>
      </c>
      <c r="J2792" s="1" t="s">
        <v>1511</v>
      </c>
      <c r="K2792" s="1" t="s">
        <v>1509</v>
      </c>
      <c r="L2792" s="1" t="s">
        <v>1510</v>
      </c>
      <c r="M2792" s="1">
        <v>1</v>
      </c>
    </row>
    <row r="2793" spans="1:13" ht="15.75" x14ac:dyDescent="0.3">
      <c r="A2793" s="1" t="s">
        <v>1275</v>
      </c>
      <c r="J2793" s="1" t="s">
        <v>1511</v>
      </c>
      <c r="K2793" s="1" t="s">
        <v>1509</v>
      </c>
      <c r="L2793" s="1" t="s">
        <v>1512</v>
      </c>
      <c r="M2793" s="1">
        <v>1</v>
      </c>
    </row>
    <row r="2794" spans="1:13" ht="15.75" x14ac:dyDescent="0.3">
      <c r="A2794" s="1" t="s">
        <v>1275</v>
      </c>
      <c r="J2794" s="1" t="s">
        <v>1511</v>
      </c>
      <c r="K2794" s="1" t="s">
        <v>1509</v>
      </c>
      <c r="L2794" s="1" t="s">
        <v>1510</v>
      </c>
      <c r="M2794" s="1">
        <v>1</v>
      </c>
    </row>
    <row r="2795" spans="1:13" ht="15.75" x14ac:dyDescent="0.3">
      <c r="A2795" s="1" t="s">
        <v>1275</v>
      </c>
      <c r="J2795" s="1" t="s">
        <v>1511</v>
      </c>
      <c r="K2795" s="1" t="s">
        <v>1509</v>
      </c>
      <c r="L2795" s="1" t="s">
        <v>1510</v>
      </c>
      <c r="M2795" s="1">
        <v>1</v>
      </c>
    </row>
    <row r="2796" spans="1:13" ht="15.75" x14ac:dyDescent="0.3">
      <c r="A2796" s="1" t="s">
        <v>1263</v>
      </c>
      <c r="J2796" s="1" t="s">
        <v>1508</v>
      </c>
      <c r="K2796" s="1" t="s">
        <v>1509</v>
      </c>
      <c r="L2796" s="1" t="s">
        <v>1512</v>
      </c>
      <c r="M2796" s="1">
        <v>1</v>
      </c>
    </row>
    <row r="2797" spans="1:13" ht="15.75" x14ac:dyDescent="0.3">
      <c r="A2797" s="1" t="s">
        <v>1263</v>
      </c>
      <c r="J2797" s="1" t="s">
        <v>1508</v>
      </c>
      <c r="K2797" s="1" t="s">
        <v>1509</v>
      </c>
      <c r="L2797" s="1" t="s">
        <v>1512</v>
      </c>
      <c r="M2797" s="1">
        <v>1</v>
      </c>
    </row>
    <row r="2798" spans="1:13" ht="15.75" x14ac:dyDescent="0.3">
      <c r="A2798" s="1" t="s">
        <v>1263</v>
      </c>
      <c r="J2798" s="1" t="s">
        <v>1508</v>
      </c>
      <c r="K2798" s="1" t="s">
        <v>1509</v>
      </c>
      <c r="L2798" s="1" t="s">
        <v>1512</v>
      </c>
      <c r="M2798" s="1">
        <v>1</v>
      </c>
    </row>
    <row r="2799" spans="1:13" ht="15.75" x14ac:dyDescent="0.3">
      <c r="A2799" s="1" t="s">
        <v>1263</v>
      </c>
      <c r="J2799" s="1" t="s">
        <v>1508</v>
      </c>
      <c r="K2799" s="1" t="s">
        <v>1509</v>
      </c>
      <c r="L2799" s="1" t="s">
        <v>1512</v>
      </c>
      <c r="M2799" s="1">
        <v>1</v>
      </c>
    </row>
    <row r="2800" spans="1:13" ht="15.75" x14ac:dyDescent="0.3">
      <c r="A2800" s="1" t="s">
        <v>1263</v>
      </c>
      <c r="J2800" s="1" t="s">
        <v>1508</v>
      </c>
      <c r="K2800" s="1" t="s">
        <v>1509</v>
      </c>
      <c r="L2800" s="1" t="s">
        <v>1512</v>
      </c>
      <c r="M2800" s="1">
        <v>1</v>
      </c>
    </row>
    <row r="2801" spans="1:13" ht="15.75" x14ac:dyDescent="0.3">
      <c r="A2801" s="1" t="s">
        <v>1319</v>
      </c>
      <c r="J2801" s="1" t="s">
        <v>1511</v>
      </c>
      <c r="K2801" s="1" t="s">
        <v>1509</v>
      </c>
      <c r="L2801" s="1" t="s">
        <v>1512</v>
      </c>
      <c r="M2801" s="1">
        <v>6</v>
      </c>
    </row>
    <row r="2802" spans="1:13" ht="15.75" x14ac:dyDescent="0.3">
      <c r="A2802" s="1" t="s">
        <v>1383</v>
      </c>
      <c r="J2802" s="1" t="s">
        <v>1511</v>
      </c>
      <c r="K2802" s="1" t="s">
        <v>1509</v>
      </c>
      <c r="L2802" s="1" t="s">
        <v>1512</v>
      </c>
      <c r="M2802" s="1">
        <v>2</v>
      </c>
    </row>
    <row r="2803" spans="1:13" ht="15.75" x14ac:dyDescent="0.3">
      <c r="A2803" s="1" t="s">
        <v>1383</v>
      </c>
      <c r="J2803" s="1" t="s">
        <v>1511</v>
      </c>
      <c r="K2803" s="1" t="s">
        <v>1509</v>
      </c>
      <c r="L2803" s="1" t="s">
        <v>1512</v>
      </c>
      <c r="M2803" s="1">
        <v>2</v>
      </c>
    </row>
    <row r="2804" spans="1:13" ht="15.75" x14ac:dyDescent="0.3">
      <c r="A2804" s="1" t="s">
        <v>1383</v>
      </c>
      <c r="J2804" s="1" t="s">
        <v>1511</v>
      </c>
      <c r="K2804" s="1" t="s">
        <v>1509</v>
      </c>
      <c r="L2804" s="1" t="s">
        <v>1512</v>
      </c>
      <c r="M2804" s="1">
        <v>2</v>
      </c>
    </row>
    <row r="2805" spans="1:13" ht="15.75" x14ac:dyDescent="0.3">
      <c r="A2805" s="1" t="s">
        <v>1319</v>
      </c>
      <c r="J2805" s="1" t="s">
        <v>1511</v>
      </c>
      <c r="K2805" s="1" t="s">
        <v>1509</v>
      </c>
      <c r="L2805" s="1" t="s">
        <v>1512</v>
      </c>
      <c r="M2805" s="1">
        <v>2</v>
      </c>
    </row>
    <row r="2806" spans="1:13" ht="15.75" x14ac:dyDescent="0.3">
      <c r="A2806" s="1" t="s">
        <v>1334</v>
      </c>
      <c r="J2806" s="1" t="s">
        <v>1511</v>
      </c>
      <c r="K2806" s="1" t="s">
        <v>1509</v>
      </c>
      <c r="L2806" s="1" t="s">
        <v>1512</v>
      </c>
      <c r="M2806" s="1">
        <v>26</v>
      </c>
    </row>
    <row r="2807" spans="1:13" ht="15.75" x14ac:dyDescent="0.3">
      <c r="A2807" s="1" t="s">
        <v>1334</v>
      </c>
      <c r="J2807" s="1" t="s">
        <v>1511</v>
      </c>
      <c r="K2807" s="1" t="s">
        <v>1509</v>
      </c>
      <c r="L2807" s="1" t="s">
        <v>1512</v>
      </c>
      <c r="M2807" s="1">
        <v>26</v>
      </c>
    </row>
    <row r="2808" spans="1:13" ht="15.75" x14ac:dyDescent="0.3">
      <c r="A2808" s="1" t="s">
        <v>1334</v>
      </c>
      <c r="J2808" s="1" t="s">
        <v>1511</v>
      </c>
      <c r="K2808" s="1" t="s">
        <v>1509</v>
      </c>
      <c r="L2808" s="1" t="s">
        <v>1512</v>
      </c>
      <c r="M2808" s="1">
        <v>30</v>
      </c>
    </row>
    <row r="2809" spans="1:13" ht="15.75" x14ac:dyDescent="0.3">
      <c r="A2809" s="1" t="s">
        <v>1271</v>
      </c>
      <c r="J2809" s="1" t="s">
        <v>1511</v>
      </c>
      <c r="K2809" s="1" t="s">
        <v>1509</v>
      </c>
      <c r="L2809" s="1" t="s">
        <v>1512</v>
      </c>
      <c r="M2809" s="1">
        <v>90</v>
      </c>
    </row>
    <row r="2810" spans="1:13" ht="15.75" x14ac:dyDescent="0.3">
      <c r="A2810" s="1" t="s">
        <v>1271</v>
      </c>
      <c r="J2810" s="1" t="s">
        <v>1511</v>
      </c>
      <c r="K2810" s="1" t="s">
        <v>1509</v>
      </c>
      <c r="L2810" s="1" t="s">
        <v>1512</v>
      </c>
      <c r="M2810" s="1">
        <v>27</v>
      </c>
    </row>
    <row r="2811" spans="1:13" ht="15.75" x14ac:dyDescent="0.3">
      <c r="A2811" s="1" t="s">
        <v>1334</v>
      </c>
      <c r="J2811" s="1" t="s">
        <v>1511</v>
      </c>
      <c r="K2811" s="1" t="s">
        <v>1509</v>
      </c>
      <c r="L2811" s="1" t="s">
        <v>1512</v>
      </c>
      <c r="M2811" s="1">
        <v>30</v>
      </c>
    </row>
    <row r="2812" spans="1:13" ht="15.75" x14ac:dyDescent="0.3">
      <c r="A2812" s="1" t="s">
        <v>1334</v>
      </c>
      <c r="J2812" s="1" t="s">
        <v>1511</v>
      </c>
      <c r="K2812" s="1" t="s">
        <v>1509</v>
      </c>
      <c r="L2812" s="1" t="s">
        <v>1512</v>
      </c>
      <c r="M2812" s="1">
        <v>30</v>
      </c>
    </row>
    <row r="2813" spans="1:13" ht="15.75" x14ac:dyDescent="0.3">
      <c r="A2813" s="1" t="s">
        <v>1334</v>
      </c>
      <c r="J2813" s="1" t="s">
        <v>1511</v>
      </c>
      <c r="K2813" s="1" t="s">
        <v>1509</v>
      </c>
      <c r="L2813" s="1" t="s">
        <v>1512</v>
      </c>
      <c r="M2813" s="1">
        <v>20</v>
      </c>
    </row>
    <row r="2814" spans="1:13" ht="15.75" x14ac:dyDescent="0.3">
      <c r="A2814" s="1" t="s">
        <v>1334</v>
      </c>
      <c r="J2814" s="1" t="s">
        <v>1511</v>
      </c>
      <c r="K2814" s="1" t="s">
        <v>1509</v>
      </c>
      <c r="L2814" s="1" t="s">
        <v>1512</v>
      </c>
      <c r="M2814" s="1">
        <v>20</v>
      </c>
    </row>
    <row r="2815" spans="1:13" ht="15.75" x14ac:dyDescent="0.3">
      <c r="A2815" s="1" t="s">
        <v>1362</v>
      </c>
      <c r="J2815" s="1" t="s">
        <v>1508</v>
      </c>
      <c r="K2815" s="1" t="s">
        <v>1509</v>
      </c>
      <c r="L2815" s="1" t="s">
        <v>1512</v>
      </c>
      <c r="M2815" s="1">
        <v>17</v>
      </c>
    </row>
    <row r="2816" spans="1:13" ht="15.75" x14ac:dyDescent="0.3">
      <c r="A2816" s="1" t="s">
        <v>1362</v>
      </c>
      <c r="J2816" s="1" t="s">
        <v>1508</v>
      </c>
      <c r="K2816" s="1" t="s">
        <v>1509</v>
      </c>
      <c r="L2816" s="1" t="s">
        <v>1512</v>
      </c>
      <c r="M2816" s="1">
        <v>21</v>
      </c>
    </row>
    <row r="2817" spans="1:13" ht="15.75" x14ac:dyDescent="0.3">
      <c r="A2817" s="1" t="s">
        <v>1398</v>
      </c>
      <c r="J2817" s="1" t="s">
        <v>1511</v>
      </c>
      <c r="K2817" s="1" t="s">
        <v>1509</v>
      </c>
      <c r="L2817" s="1" t="s">
        <v>1512</v>
      </c>
      <c r="M2817" s="1">
        <v>8</v>
      </c>
    </row>
    <row r="2818" spans="1:13" ht="15.75" x14ac:dyDescent="0.3">
      <c r="A2818" s="1" t="s">
        <v>1339</v>
      </c>
      <c r="J2818" s="1" t="s">
        <v>1511</v>
      </c>
      <c r="K2818" s="1" t="s">
        <v>1509</v>
      </c>
      <c r="L2818" s="1" t="s">
        <v>1512</v>
      </c>
      <c r="M2818" s="1">
        <v>3</v>
      </c>
    </row>
    <row r="2819" spans="1:13" ht="15.75" x14ac:dyDescent="0.3">
      <c r="A2819" s="1" t="s">
        <v>1415</v>
      </c>
      <c r="J2819" s="1" t="s">
        <v>1511</v>
      </c>
      <c r="K2819" s="1" t="s">
        <v>1509</v>
      </c>
      <c r="L2819" s="1" t="s">
        <v>1512</v>
      </c>
      <c r="M2819" s="1">
        <v>100</v>
      </c>
    </row>
    <row r="2820" spans="1:13" ht="15.75" x14ac:dyDescent="0.3">
      <c r="A2820" s="1" t="s">
        <v>1285</v>
      </c>
      <c r="J2820" s="1" t="s">
        <v>1511</v>
      </c>
      <c r="K2820" s="1" t="s">
        <v>1509</v>
      </c>
      <c r="L2820" s="1" t="s">
        <v>1512</v>
      </c>
      <c r="M2820" s="1">
        <v>2</v>
      </c>
    </row>
    <row r="2821" spans="1:13" ht="15.75" x14ac:dyDescent="0.3">
      <c r="A2821" s="1" t="s">
        <v>1285</v>
      </c>
      <c r="J2821" s="1" t="s">
        <v>1511</v>
      </c>
      <c r="K2821" s="1" t="s">
        <v>1509</v>
      </c>
      <c r="L2821" s="1" t="s">
        <v>1512</v>
      </c>
      <c r="M2821" s="1">
        <v>1</v>
      </c>
    </row>
    <row r="2822" spans="1:13" ht="15.75" x14ac:dyDescent="0.3">
      <c r="A2822" s="1" t="s">
        <v>1285</v>
      </c>
      <c r="J2822" s="1" t="s">
        <v>1511</v>
      </c>
      <c r="K2822" s="1" t="s">
        <v>1509</v>
      </c>
      <c r="L2822" s="1" t="s">
        <v>1512</v>
      </c>
      <c r="M2822" s="1">
        <v>4</v>
      </c>
    </row>
    <row r="2823" spans="1:13" ht="15.75" x14ac:dyDescent="0.3">
      <c r="A2823" s="1" t="s">
        <v>1285</v>
      </c>
      <c r="J2823" s="1" t="s">
        <v>1511</v>
      </c>
      <c r="K2823" s="1" t="s">
        <v>1509</v>
      </c>
      <c r="L2823" s="1" t="s">
        <v>1512</v>
      </c>
      <c r="M2823" s="1">
        <v>3</v>
      </c>
    </row>
    <row r="2824" spans="1:13" ht="15.75" x14ac:dyDescent="0.3">
      <c r="A2824" s="1" t="s">
        <v>1271</v>
      </c>
      <c r="J2824" s="1" t="s">
        <v>1511</v>
      </c>
      <c r="K2824" s="1" t="s">
        <v>1509</v>
      </c>
      <c r="L2824" s="1" t="s">
        <v>1512</v>
      </c>
      <c r="M2824" s="1">
        <v>2</v>
      </c>
    </row>
    <row r="2825" spans="1:13" ht="15.75" x14ac:dyDescent="0.3">
      <c r="A2825" s="1" t="s">
        <v>1319</v>
      </c>
      <c r="J2825" s="1" t="s">
        <v>1511</v>
      </c>
      <c r="K2825" s="1" t="s">
        <v>1509</v>
      </c>
      <c r="L2825" s="1" t="s">
        <v>1512</v>
      </c>
      <c r="M2825" s="1">
        <v>24</v>
      </c>
    </row>
    <row r="2826" spans="1:13" ht="15.75" x14ac:dyDescent="0.3">
      <c r="A2826" s="1" t="s">
        <v>1319</v>
      </c>
      <c r="J2826" s="1" t="s">
        <v>1511</v>
      </c>
      <c r="K2826" s="1" t="s">
        <v>1509</v>
      </c>
      <c r="L2826" s="1" t="s">
        <v>1512</v>
      </c>
      <c r="M2826" s="1">
        <v>1</v>
      </c>
    </row>
    <row r="2827" spans="1:13" ht="15.75" x14ac:dyDescent="0.3">
      <c r="A2827" s="1" t="s">
        <v>1371</v>
      </c>
      <c r="J2827" s="1" t="s">
        <v>1511</v>
      </c>
      <c r="K2827" s="1" t="s">
        <v>1514</v>
      </c>
      <c r="L2827" s="1" t="s">
        <v>1512</v>
      </c>
      <c r="M2827" s="1">
        <v>30</v>
      </c>
    </row>
    <row r="2828" spans="1:13" ht="15.75" x14ac:dyDescent="0.3">
      <c r="A2828" s="1" t="s">
        <v>1363</v>
      </c>
      <c r="J2828" s="1" t="s">
        <v>1511</v>
      </c>
      <c r="K2828" s="1" t="s">
        <v>1509</v>
      </c>
      <c r="L2828" s="1" t="s">
        <v>1512</v>
      </c>
      <c r="M2828" s="1">
        <v>35</v>
      </c>
    </row>
    <row r="2829" spans="1:13" ht="15.75" x14ac:dyDescent="0.3">
      <c r="A2829" s="1" t="s">
        <v>1346</v>
      </c>
      <c r="J2829" s="1" t="s">
        <v>1511</v>
      </c>
      <c r="K2829" s="1" t="s">
        <v>1509</v>
      </c>
      <c r="L2829" s="1" t="s">
        <v>1510</v>
      </c>
      <c r="M2829" s="1">
        <v>239</v>
      </c>
    </row>
    <row r="2830" spans="1:13" ht="15.75" x14ac:dyDescent="0.3">
      <c r="A2830" s="1" t="s">
        <v>1346</v>
      </c>
      <c r="J2830" s="1" t="s">
        <v>1511</v>
      </c>
      <c r="K2830" s="1" t="s">
        <v>1509</v>
      </c>
      <c r="L2830" s="1" t="s">
        <v>1512</v>
      </c>
      <c r="M2830" s="1">
        <v>36</v>
      </c>
    </row>
    <row r="2831" spans="1:13" ht="15.75" x14ac:dyDescent="0.3">
      <c r="A2831" s="1" t="s">
        <v>1383</v>
      </c>
      <c r="J2831" s="1" t="s">
        <v>1511</v>
      </c>
      <c r="K2831" s="1" t="s">
        <v>1514</v>
      </c>
      <c r="L2831" s="1" t="s">
        <v>1510</v>
      </c>
      <c r="M2831" s="1">
        <v>1</v>
      </c>
    </row>
    <row r="2832" spans="1:13" ht="15.75" x14ac:dyDescent="0.3">
      <c r="A2832" s="1" t="s">
        <v>1383</v>
      </c>
      <c r="J2832" s="1" t="s">
        <v>1511</v>
      </c>
      <c r="K2832" s="1" t="s">
        <v>1514</v>
      </c>
      <c r="L2832" s="1" t="s">
        <v>1512</v>
      </c>
      <c r="M2832" s="1">
        <v>2</v>
      </c>
    </row>
    <row r="2833" spans="1:13" ht="15.75" x14ac:dyDescent="0.3">
      <c r="A2833" s="1" t="s">
        <v>1383</v>
      </c>
      <c r="J2833" s="1" t="s">
        <v>1511</v>
      </c>
      <c r="K2833" s="1" t="s">
        <v>1514</v>
      </c>
      <c r="L2833" s="1" t="s">
        <v>1510</v>
      </c>
      <c r="M2833" s="1">
        <v>1</v>
      </c>
    </row>
    <row r="2834" spans="1:13" ht="15.75" x14ac:dyDescent="0.3">
      <c r="A2834" s="1" t="s">
        <v>1398</v>
      </c>
      <c r="J2834" s="1" t="s">
        <v>1511</v>
      </c>
      <c r="K2834" s="1" t="s">
        <v>1514</v>
      </c>
      <c r="L2834" s="1" t="s">
        <v>1512</v>
      </c>
      <c r="M2834" s="1">
        <v>14</v>
      </c>
    </row>
    <row r="2835" spans="1:13" ht="15.75" x14ac:dyDescent="0.3">
      <c r="A2835" s="1" t="s">
        <v>1398</v>
      </c>
      <c r="J2835" s="1" t="s">
        <v>1511</v>
      </c>
      <c r="K2835" s="1" t="s">
        <v>1514</v>
      </c>
      <c r="L2835" s="1" t="s">
        <v>1512</v>
      </c>
      <c r="M2835" s="1">
        <v>14</v>
      </c>
    </row>
    <row r="2836" spans="1:13" ht="15.75" x14ac:dyDescent="0.3">
      <c r="A2836" s="1" t="s">
        <v>1317</v>
      </c>
      <c r="J2836" s="1" t="s">
        <v>1508</v>
      </c>
      <c r="K2836" s="1" t="s">
        <v>1509</v>
      </c>
      <c r="L2836" s="1" t="s">
        <v>1510</v>
      </c>
      <c r="M2836" s="1">
        <v>1</v>
      </c>
    </row>
    <row r="2837" spans="1:13" ht="15.75" x14ac:dyDescent="0.3">
      <c r="A2837" s="1" t="s">
        <v>1271</v>
      </c>
      <c r="J2837" s="1" t="s">
        <v>1511</v>
      </c>
      <c r="K2837" s="1" t="s">
        <v>1509</v>
      </c>
      <c r="L2837" s="1" t="s">
        <v>1512</v>
      </c>
      <c r="M2837" s="1">
        <v>6</v>
      </c>
    </row>
    <row r="2838" spans="1:13" ht="15.75" x14ac:dyDescent="0.3">
      <c r="A2838" s="1" t="s">
        <v>1378</v>
      </c>
      <c r="J2838" s="1" t="s">
        <v>1511</v>
      </c>
      <c r="K2838" s="1" t="s">
        <v>1509</v>
      </c>
      <c r="L2838" s="1" t="s">
        <v>1512</v>
      </c>
      <c r="M2838" s="1">
        <v>7</v>
      </c>
    </row>
    <row r="2839" spans="1:13" ht="15.75" x14ac:dyDescent="0.3">
      <c r="A2839" s="1" t="s">
        <v>1378</v>
      </c>
      <c r="J2839" s="1" t="s">
        <v>1511</v>
      </c>
      <c r="K2839" s="1" t="s">
        <v>1509</v>
      </c>
      <c r="L2839" s="1" t="s">
        <v>1512</v>
      </c>
      <c r="M2839" s="1">
        <v>6</v>
      </c>
    </row>
    <row r="2840" spans="1:13" ht="15.75" x14ac:dyDescent="0.3">
      <c r="A2840" s="1" t="s">
        <v>1321</v>
      </c>
      <c r="J2840" s="1" t="s">
        <v>1511</v>
      </c>
      <c r="K2840" s="1" t="s">
        <v>1509</v>
      </c>
      <c r="L2840" s="1" t="s">
        <v>1512</v>
      </c>
      <c r="M2840" s="1">
        <v>10</v>
      </c>
    </row>
    <row r="2841" spans="1:13" ht="15.75" x14ac:dyDescent="0.3">
      <c r="A2841" s="1" t="s">
        <v>1378</v>
      </c>
      <c r="J2841" s="1" t="s">
        <v>1511</v>
      </c>
      <c r="K2841" s="1" t="s">
        <v>1509</v>
      </c>
      <c r="L2841" s="1" t="s">
        <v>1512</v>
      </c>
      <c r="M2841" s="1">
        <v>120</v>
      </c>
    </row>
    <row r="2842" spans="1:13" ht="15.75" x14ac:dyDescent="0.3">
      <c r="A2842" s="1" t="s">
        <v>1378</v>
      </c>
      <c r="J2842" s="1" t="s">
        <v>1511</v>
      </c>
      <c r="K2842" s="1" t="s">
        <v>1509</v>
      </c>
      <c r="L2842" s="1" t="s">
        <v>1512</v>
      </c>
      <c r="M2842" s="1">
        <v>17</v>
      </c>
    </row>
    <row r="2843" spans="1:13" ht="15.75" x14ac:dyDescent="0.3">
      <c r="A2843" s="1" t="s">
        <v>1378</v>
      </c>
      <c r="J2843" s="1" t="s">
        <v>1511</v>
      </c>
      <c r="K2843" s="1" t="s">
        <v>1509</v>
      </c>
      <c r="L2843" s="1" t="s">
        <v>1512</v>
      </c>
      <c r="M2843" s="1">
        <v>3</v>
      </c>
    </row>
    <row r="2844" spans="1:13" ht="15.75" x14ac:dyDescent="0.3">
      <c r="A2844" s="1" t="s">
        <v>1378</v>
      </c>
      <c r="J2844" s="1" t="s">
        <v>1511</v>
      </c>
      <c r="K2844" s="1" t="s">
        <v>1509</v>
      </c>
      <c r="L2844" s="1" t="s">
        <v>1512</v>
      </c>
      <c r="M2844" s="1">
        <v>19</v>
      </c>
    </row>
    <row r="2845" spans="1:13" ht="15.75" x14ac:dyDescent="0.3">
      <c r="A2845" s="1" t="s">
        <v>1378</v>
      </c>
      <c r="J2845" s="1" t="s">
        <v>1511</v>
      </c>
      <c r="K2845" s="1" t="s">
        <v>1509</v>
      </c>
      <c r="L2845" s="1" t="s">
        <v>1512</v>
      </c>
      <c r="M2845" s="1">
        <v>8</v>
      </c>
    </row>
    <row r="2846" spans="1:13" ht="15.75" x14ac:dyDescent="0.3">
      <c r="A2846" s="1" t="s">
        <v>1378</v>
      </c>
      <c r="J2846" s="1" t="s">
        <v>1511</v>
      </c>
      <c r="K2846" s="1" t="s">
        <v>1509</v>
      </c>
      <c r="L2846" s="1" t="s">
        <v>1512</v>
      </c>
      <c r="M2846" s="1">
        <v>8</v>
      </c>
    </row>
    <row r="2847" spans="1:13" ht="15.75" x14ac:dyDescent="0.3">
      <c r="A2847" s="1" t="s">
        <v>1378</v>
      </c>
      <c r="J2847" s="1" t="s">
        <v>1511</v>
      </c>
      <c r="K2847" s="1" t="s">
        <v>1509</v>
      </c>
      <c r="L2847" s="1" t="s">
        <v>1512</v>
      </c>
      <c r="M2847" s="1">
        <v>36</v>
      </c>
    </row>
    <row r="2848" spans="1:13" ht="15.75" x14ac:dyDescent="0.3">
      <c r="A2848" s="1" t="s">
        <v>1378</v>
      </c>
      <c r="J2848" s="1" t="s">
        <v>1511</v>
      </c>
      <c r="K2848" s="1" t="s">
        <v>1509</v>
      </c>
      <c r="L2848" s="1" t="s">
        <v>1512</v>
      </c>
      <c r="M2848" s="1">
        <v>7</v>
      </c>
    </row>
    <row r="2849" spans="1:13" ht="15.75" x14ac:dyDescent="0.3">
      <c r="A2849" s="1" t="s">
        <v>1378</v>
      </c>
      <c r="J2849" s="1" t="s">
        <v>1511</v>
      </c>
      <c r="K2849" s="1" t="s">
        <v>1509</v>
      </c>
      <c r="L2849" s="1" t="s">
        <v>1512</v>
      </c>
      <c r="M2849" s="1">
        <v>10</v>
      </c>
    </row>
    <row r="2850" spans="1:13" ht="15.75" x14ac:dyDescent="0.3">
      <c r="A2850" s="1" t="s">
        <v>1378</v>
      </c>
      <c r="J2850" s="1" t="s">
        <v>1511</v>
      </c>
      <c r="K2850" s="1" t="s">
        <v>1509</v>
      </c>
      <c r="L2850" s="1" t="s">
        <v>1512</v>
      </c>
      <c r="M2850" s="1">
        <v>10</v>
      </c>
    </row>
    <row r="2851" spans="1:13" ht="15.75" x14ac:dyDescent="0.3">
      <c r="A2851" s="1" t="s">
        <v>1378</v>
      </c>
      <c r="J2851" s="1" t="s">
        <v>1511</v>
      </c>
      <c r="K2851" s="1" t="s">
        <v>1509</v>
      </c>
      <c r="L2851" s="1" t="s">
        <v>1512</v>
      </c>
      <c r="M2851" s="1">
        <v>6</v>
      </c>
    </row>
    <row r="2852" spans="1:13" ht="15.75" x14ac:dyDescent="0.3">
      <c r="A2852" s="1" t="s">
        <v>1378</v>
      </c>
      <c r="J2852" s="1" t="s">
        <v>1511</v>
      </c>
      <c r="K2852" s="1" t="s">
        <v>1509</v>
      </c>
      <c r="L2852" s="1" t="s">
        <v>1512</v>
      </c>
      <c r="M2852" s="1">
        <v>6</v>
      </c>
    </row>
    <row r="2853" spans="1:13" ht="15.75" x14ac:dyDescent="0.3">
      <c r="A2853" s="1" t="s">
        <v>1272</v>
      </c>
      <c r="J2853" s="1" t="s">
        <v>1511</v>
      </c>
      <c r="K2853" s="1" t="s">
        <v>1509</v>
      </c>
      <c r="L2853" s="1" t="s">
        <v>1512</v>
      </c>
      <c r="M2853" s="1">
        <v>1</v>
      </c>
    </row>
    <row r="2854" spans="1:13" ht="15.75" x14ac:dyDescent="0.3">
      <c r="A2854" s="1" t="s">
        <v>1413</v>
      </c>
      <c r="J2854" s="1" t="s">
        <v>1511</v>
      </c>
      <c r="K2854" s="1" t="s">
        <v>1509</v>
      </c>
      <c r="L2854" s="1" t="s">
        <v>1512</v>
      </c>
      <c r="M2854" s="1">
        <v>28</v>
      </c>
    </row>
    <row r="2855" spans="1:13" ht="15.75" x14ac:dyDescent="0.3">
      <c r="A2855" s="1" t="s">
        <v>1262</v>
      </c>
      <c r="J2855" s="1" t="s">
        <v>1511</v>
      </c>
      <c r="K2855" s="1" t="s">
        <v>1509</v>
      </c>
      <c r="L2855" s="1" t="s">
        <v>1512</v>
      </c>
      <c r="M2855" s="1">
        <v>1</v>
      </c>
    </row>
    <row r="2856" spans="1:13" ht="15.75" x14ac:dyDescent="0.3">
      <c r="A2856" s="1" t="s">
        <v>1389</v>
      </c>
      <c r="J2856" s="1" t="s">
        <v>1511</v>
      </c>
      <c r="K2856" s="1" t="s">
        <v>1509</v>
      </c>
      <c r="L2856" s="1" t="s">
        <v>1510</v>
      </c>
      <c r="M2856" s="1">
        <v>1</v>
      </c>
    </row>
    <row r="2857" spans="1:13" ht="15.75" x14ac:dyDescent="0.3">
      <c r="A2857" s="1" t="s">
        <v>1262</v>
      </c>
      <c r="J2857" s="1" t="s">
        <v>1511</v>
      </c>
      <c r="K2857" s="1" t="s">
        <v>1509</v>
      </c>
      <c r="L2857" s="1" t="s">
        <v>1512</v>
      </c>
      <c r="M2857" s="1">
        <v>1</v>
      </c>
    </row>
    <row r="2858" spans="1:13" ht="15.75" x14ac:dyDescent="0.3">
      <c r="A2858" s="1" t="s">
        <v>1262</v>
      </c>
      <c r="J2858" s="1" t="s">
        <v>1511</v>
      </c>
      <c r="K2858" s="1" t="s">
        <v>1509</v>
      </c>
      <c r="L2858" s="1" t="s">
        <v>1512</v>
      </c>
      <c r="M2858" s="1">
        <v>1</v>
      </c>
    </row>
    <row r="2859" spans="1:13" ht="15.75" x14ac:dyDescent="0.3">
      <c r="A2859" s="1" t="s">
        <v>1389</v>
      </c>
      <c r="J2859" s="1" t="s">
        <v>1511</v>
      </c>
      <c r="K2859" s="1" t="s">
        <v>1509</v>
      </c>
      <c r="L2859" s="1" t="s">
        <v>1510</v>
      </c>
      <c r="M2859" s="1">
        <v>1</v>
      </c>
    </row>
    <row r="2860" spans="1:13" ht="15.75" x14ac:dyDescent="0.3">
      <c r="A2860" s="1" t="s">
        <v>1262</v>
      </c>
      <c r="J2860" s="1" t="s">
        <v>1511</v>
      </c>
      <c r="K2860" s="1" t="s">
        <v>1509</v>
      </c>
      <c r="L2860" s="1" t="s">
        <v>1512</v>
      </c>
      <c r="M2860" s="1">
        <v>1</v>
      </c>
    </row>
    <row r="2861" spans="1:13" ht="15.75" x14ac:dyDescent="0.3">
      <c r="A2861" s="1" t="s">
        <v>1413</v>
      </c>
      <c r="J2861" s="1" t="s">
        <v>1511</v>
      </c>
      <c r="K2861" s="1" t="s">
        <v>1509</v>
      </c>
      <c r="L2861" s="1" t="s">
        <v>1512</v>
      </c>
      <c r="M2861" s="1">
        <v>5</v>
      </c>
    </row>
    <row r="2862" spans="1:13" ht="15.75" x14ac:dyDescent="0.3">
      <c r="A2862" s="1" t="s">
        <v>1262</v>
      </c>
      <c r="J2862" s="1" t="s">
        <v>1511</v>
      </c>
      <c r="K2862" s="1" t="s">
        <v>1509</v>
      </c>
      <c r="L2862" s="1" t="s">
        <v>1512</v>
      </c>
      <c r="M2862" s="1">
        <v>1</v>
      </c>
    </row>
    <row r="2863" spans="1:13" ht="15.75" x14ac:dyDescent="0.3">
      <c r="A2863" s="1" t="s">
        <v>1349</v>
      </c>
      <c r="J2863" s="1" t="s">
        <v>1511</v>
      </c>
      <c r="K2863" s="1" t="s">
        <v>1509</v>
      </c>
      <c r="L2863" s="1" t="s">
        <v>1512</v>
      </c>
      <c r="M2863" s="1">
        <v>3</v>
      </c>
    </row>
    <row r="2864" spans="1:13" ht="15.75" x14ac:dyDescent="0.3">
      <c r="A2864" s="1" t="s">
        <v>1272</v>
      </c>
      <c r="J2864" s="1" t="s">
        <v>1511</v>
      </c>
      <c r="K2864" s="1" t="s">
        <v>1509</v>
      </c>
      <c r="L2864" s="1" t="s">
        <v>1512</v>
      </c>
      <c r="M2864" s="1">
        <v>1</v>
      </c>
    </row>
    <row r="2865" spans="1:13" ht="15.75" x14ac:dyDescent="0.3">
      <c r="A2865" s="1" t="s">
        <v>1281</v>
      </c>
      <c r="J2865" s="1" t="s">
        <v>1511</v>
      </c>
      <c r="K2865" s="1" t="s">
        <v>1514</v>
      </c>
      <c r="L2865" s="1" t="s">
        <v>1510</v>
      </c>
      <c r="M2865" s="1">
        <v>2</v>
      </c>
    </row>
    <row r="2866" spans="1:13" ht="15.75" x14ac:dyDescent="0.3">
      <c r="A2866" s="1" t="s">
        <v>1281</v>
      </c>
      <c r="J2866" s="1" t="s">
        <v>1511</v>
      </c>
      <c r="K2866" s="1" t="s">
        <v>1514</v>
      </c>
      <c r="L2866" s="1" t="s">
        <v>1510</v>
      </c>
      <c r="M2866" s="1">
        <v>2</v>
      </c>
    </row>
    <row r="2867" spans="1:13" ht="15.75" x14ac:dyDescent="0.3">
      <c r="A2867" s="1" t="s">
        <v>1374</v>
      </c>
      <c r="J2867" s="1" t="s">
        <v>1508</v>
      </c>
      <c r="K2867" s="1" t="s">
        <v>1509</v>
      </c>
      <c r="L2867" s="1" t="s">
        <v>1513</v>
      </c>
      <c r="M2867" s="1">
        <v>1</v>
      </c>
    </row>
    <row r="2868" spans="1:13" ht="15.75" x14ac:dyDescent="0.3">
      <c r="A2868" s="1" t="s">
        <v>1379</v>
      </c>
      <c r="J2868" s="1" t="s">
        <v>1511</v>
      </c>
      <c r="K2868" s="1" t="s">
        <v>1509</v>
      </c>
      <c r="L2868" s="1" t="s">
        <v>1512</v>
      </c>
      <c r="M2868" s="1">
        <v>4</v>
      </c>
    </row>
    <row r="2869" spans="1:13" ht="15.75" x14ac:dyDescent="0.3">
      <c r="A2869" s="1" t="s">
        <v>1379</v>
      </c>
      <c r="J2869" s="1" t="s">
        <v>1511</v>
      </c>
      <c r="K2869" s="1" t="s">
        <v>1509</v>
      </c>
      <c r="L2869" s="1" t="s">
        <v>1512</v>
      </c>
      <c r="M2869" s="1">
        <v>4</v>
      </c>
    </row>
    <row r="2870" spans="1:13" ht="15.75" x14ac:dyDescent="0.3">
      <c r="A2870" s="1" t="s">
        <v>1379</v>
      </c>
      <c r="J2870" s="1" t="s">
        <v>1511</v>
      </c>
      <c r="K2870" s="1" t="s">
        <v>1509</v>
      </c>
      <c r="L2870" s="1" t="s">
        <v>1512</v>
      </c>
      <c r="M2870" s="1">
        <v>1</v>
      </c>
    </row>
    <row r="2871" spans="1:13" ht="15.75" x14ac:dyDescent="0.3">
      <c r="A2871" s="1" t="s">
        <v>1379</v>
      </c>
      <c r="J2871" s="1" t="s">
        <v>1511</v>
      </c>
      <c r="K2871" s="1" t="s">
        <v>1509</v>
      </c>
      <c r="L2871" s="1" t="s">
        <v>1512</v>
      </c>
      <c r="M2871" s="1">
        <v>2</v>
      </c>
    </row>
    <row r="2872" spans="1:13" ht="15.75" x14ac:dyDescent="0.3">
      <c r="A2872" s="1" t="s">
        <v>1379</v>
      </c>
      <c r="J2872" s="1" t="s">
        <v>1511</v>
      </c>
      <c r="K2872" s="1" t="s">
        <v>1509</v>
      </c>
      <c r="L2872" s="1" t="s">
        <v>1512</v>
      </c>
      <c r="M2872" s="1">
        <v>19</v>
      </c>
    </row>
    <row r="2873" spans="1:13" ht="15.75" x14ac:dyDescent="0.3">
      <c r="A2873" s="1" t="s">
        <v>1343</v>
      </c>
      <c r="J2873" s="1" t="s">
        <v>1511</v>
      </c>
      <c r="K2873" s="1" t="s">
        <v>1509</v>
      </c>
      <c r="L2873" s="1" t="s">
        <v>1512</v>
      </c>
      <c r="M2873" s="1">
        <v>3</v>
      </c>
    </row>
    <row r="2874" spans="1:13" ht="15.75" x14ac:dyDescent="0.3">
      <c r="A2874" s="1" t="s">
        <v>1379</v>
      </c>
      <c r="J2874" s="1" t="s">
        <v>1511</v>
      </c>
      <c r="K2874" s="1" t="s">
        <v>1509</v>
      </c>
      <c r="L2874" s="1" t="s">
        <v>1512</v>
      </c>
      <c r="M2874" s="1">
        <v>19</v>
      </c>
    </row>
    <row r="2875" spans="1:13" ht="15.75" x14ac:dyDescent="0.3">
      <c r="A2875" s="1" t="s">
        <v>1379</v>
      </c>
      <c r="J2875" s="1" t="s">
        <v>1511</v>
      </c>
      <c r="K2875" s="1" t="s">
        <v>1509</v>
      </c>
      <c r="L2875" s="1" t="s">
        <v>1512</v>
      </c>
      <c r="M2875" s="1">
        <v>38</v>
      </c>
    </row>
    <row r="2876" spans="1:13" ht="15.75" x14ac:dyDescent="0.3">
      <c r="A2876" s="1" t="s">
        <v>1379</v>
      </c>
      <c r="J2876" s="1" t="s">
        <v>1511</v>
      </c>
      <c r="K2876" s="1" t="s">
        <v>1509</v>
      </c>
      <c r="L2876" s="1" t="s">
        <v>1512</v>
      </c>
      <c r="M2876" s="1">
        <v>33</v>
      </c>
    </row>
    <row r="2877" spans="1:13" ht="15.75" x14ac:dyDescent="0.3">
      <c r="A2877" s="1" t="s">
        <v>1323</v>
      </c>
      <c r="J2877" s="1" t="s">
        <v>1511</v>
      </c>
      <c r="K2877" s="1" t="s">
        <v>1509</v>
      </c>
      <c r="L2877" s="1" t="s">
        <v>1512</v>
      </c>
      <c r="M2877" s="1">
        <v>1</v>
      </c>
    </row>
    <row r="2878" spans="1:13" ht="15.75" x14ac:dyDescent="0.3">
      <c r="A2878" s="1" t="s">
        <v>1379</v>
      </c>
      <c r="J2878" s="1" t="s">
        <v>1511</v>
      </c>
      <c r="K2878" s="1" t="s">
        <v>1509</v>
      </c>
      <c r="L2878" s="1" t="s">
        <v>1512</v>
      </c>
      <c r="M2878" s="1">
        <v>31</v>
      </c>
    </row>
    <row r="2879" spans="1:13" ht="15.75" x14ac:dyDescent="0.3">
      <c r="A2879" s="1" t="s">
        <v>1379</v>
      </c>
      <c r="J2879" s="1" t="s">
        <v>1511</v>
      </c>
      <c r="K2879" s="1" t="s">
        <v>1509</v>
      </c>
      <c r="L2879" s="1" t="s">
        <v>1512</v>
      </c>
      <c r="M2879" s="1">
        <v>43</v>
      </c>
    </row>
    <row r="2880" spans="1:13" ht="15.75" x14ac:dyDescent="0.3">
      <c r="A2880" s="1" t="s">
        <v>1379</v>
      </c>
      <c r="J2880" s="1" t="s">
        <v>1511</v>
      </c>
      <c r="K2880" s="1" t="s">
        <v>1509</v>
      </c>
      <c r="L2880" s="1" t="s">
        <v>1512</v>
      </c>
      <c r="M2880" s="1">
        <v>38</v>
      </c>
    </row>
    <row r="2881" spans="1:13" ht="15.75" x14ac:dyDescent="0.3">
      <c r="A2881" s="1" t="s">
        <v>1343</v>
      </c>
      <c r="J2881" s="1" t="s">
        <v>1511</v>
      </c>
      <c r="K2881" s="1" t="s">
        <v>1509</v>
      </c>
      <c r="L2881" s="1" t="s">
        <v>1512</v>
      </c>
      <c r="M2881" s="1">
        <v>2</v>
      </c>
    </row>
    <row r="2882" spans="1:13" ht="15.75" x14ac:dyDescent="0.3">
      <c r="A2882" s="1" t="s">
        <v>1383</v>
      </c>
      <c r="J2882" s="1" t="s">
        <v>1508</v>
      </c>
      <c r="K2882" s="1" t="s">
        <v>1509</v>
      </c>
      <c r="L2882" s="1" t="s">
        <v>1512</v>
      </c>
      <c r="M2882" s="1">
        <v>29</v>
      </c>
    </row>
    <row r="2883" spans="1:13" ht="15.75" x14ac:dyDescent="0.3">
      <c r="A2883" s="1" t="s">
        <v>1383</v>
      </c>
      <c r="J2883" s="1" t="s">
        <v>1508</v>
      </c>
      <c r="K2883" s="1" t="s">
        <v>1509</v>
      </c>
      <c r="L2883" s="1" t="s">
        <v>1512</v>
      </c>
      <c r="M2883" s="1">
        <v>21</v>
      </c>
    </row>
    <row r="2884" spans="1:13" ht="15.75" x14ac:dyDescent="0.3">
      <c r="A2884" s="1" t="s">
        <v>1383</v>
      </c>
      <c r="J2884" s="1" t="s">
        <v>1508</v>
      </c>
      <c r="K2884" s="1" t="s">
        <v>1509</v>
      </c>
      <c r="L2884" s="1" t="s">
        <v>1512</v>
      </c>
      <c r="M2884" s="1">
        <v>16</v>
      </c>
    </row>
    <row r="2885" spans="1:13" ht="15.75" x14ac:dyDescent="0.3">
      <c r="A2885" s="1" t="s">
        <v>1357</v>
      </c>
      <c r="J2885" s="1" t="s">
        <v>1511</v>
      </c>
      <c r="K2885" s="1" t="s">
        <v>1509</v>
      </c>
      <c r="L2885" s="1" t="s">
        <v>1512</v>
      </c>
      <c r="M2885" s="1">
        <v>1</v>
      </c>
    </row>
    <row r="2886" spans="1:13" ht="15.75" x14ac:dyDescent="0.3">
      <c r="A2886" s="1" t="s">
        <v>1357</v>
      </c>
      <c r="J2886" s="1" t="s">
        <v>1511</v>
      </c>
      <c r="K2886" s="1" t="s">
        <v>1509</v>
      </c>
      <c r="L2886" s="1" t="s">
        <v>1512</v>
      </c>
      <c r="M2886" s="1">
        <v>1</v>
      </c>
    </row>
    <row r="2887" spans="1:13" ht="15.75" x14ac:dyDescent="0.3">
      <c r="A2887" s="1" t="s">
        <v>1357</v>
      </c>
      <c r="J2887" s="1" t="s">
        <v>1511</v>
      </c>
      <c r="K2887" s="1" t="s">
        <v>1509</v>
      </c>
      <c r="L2887" s="1" t="s">
        <v>1512</v>
      </c>
      <c r="M2887" s="1">
        <v>1</v>
      </c>
    </row>
    <row r="2888" spans="1:13" ht="15.75" x14ac:dyDescent="0.3">
      <c r="A2888" s="1" t="s">
        <v>1276</v>
      </c>
      <c r="J2888" s="1" t="s">
        <v>1511</v>
      </c>
      <c r="K2888" s="1" t="s">
        <v>1509</v>
      </c>
      <c r="L2888" s="1" t="s">
        <v>1510</v>
      </c>
      <c r="M2888" s="1">
        <v>3</v>
      </c>
    </row>
    <row r="2889" spans="1:13" ht="15.75" x14ac:dyDescent="0.3">
      <c r="A2889" s="1" t="s">
        <v>1357</v>
      </c>
      <c r="J2889" s="1" t="s">
        <v>1511</v>
      </c>
      <c r="K2889" s="1" t="s">
        <v>1509</v>
      </c>
      <c r="L2889" s="1" t="s">
        <v>1512</v>
      </c>
      <c r="M2889" s="1">
        <v>1</v>
      </c>
    </row>
    <row r="2890" spans="1:13" ht="15.75" x14ac:dyDescent="0.3">
      <c r="A2890" s="1" t="s">
        <v>1357</v>
      </c>
      <c r="J2890" s="1" t="s">
        <v>1511</v>
      </c>
      <c r="K2890" s="1" t="s">
        <v>1509</v>
      </c>
      <c r="L2890" s="1" t="s">
        <v>1512</v>
      </c>
      <c r="M2890" s="1">
        <v>1</v>
      </c>
    </row>
    <row r="2891" spans="1:13" ht="15.75" x14ac:dyDescent="0.3">
      <c r="A2891" s="1" t="s">
        <v>1357</v>
      </c>
      <c r="J2891" s="1" t="s">
        <v>1511</v>
      </c>
      <c r="K2891" s="1" t="s">
        <v>1509</v>
      </c>
      <c r="L2891" s="1" t="s">
        <v>1512</v>
      </c>
      <c r="M2891" s="1">
        <v>1</v>
      </c>
    </row>
    <row r="2892" spans="1:13" ht="15.75" x14ac:dyDescent="0.3">
      <c r="A2892" s="1" t="s">
        <v>1262</v>
      </c>
      <c r="J2892" s="1" t="s">
        <v>1508</v>
      </c>
      <c r="K2892" s="1" t="s">
        <v>1509</v>
      </c>
      <c r="L2892" s="1" t="s">
        <v>1512</v>
      </c>
      <c r="M2892" s="1">
        <v>1</v>
      </c>
    </row>
    <row r="2893" spans="1:13" ht="15.75" x14ac:dyDescent="0.3">
      <c r="A2893" s="1" t="s">
        <v>1262</v>
      </c>
      <c r="J2893" s="1" t="s">
        <v>1508</v>
      </c>
      <c r="K2893" s="1" t="s">
        <v>1509</v>
      </c>
      <c r="L2893" s="1" t="s">
        <v>1512</v>
      </c>
      <c r="M2893" s="1">
        <v>1</v>
      </c>
    </row>
    <row r="2894" spans="1:13" ht="15.75" x14ac:dyDescent="0.3">
      <c r="A2894" s="1" t="s">
        <v>1262</v>
      </c>
      <c r="J2894" s="1" t="s">
        <v>1508</v>
      </c>
      <c r="K2894" s="1" t="s">
        <v>1509</v>
      </c>
      <c r="L2894" s="1" t="s">
        <v>1512</v>
      </c>
      <c r="M2894" s="1">
        <v>1</v>
      </c>
    </row>
    <row r="2895" spans="1:13" ht="15.75" x14ac:dyDescent="0.3">
      <c r="A2895" s="1" t="s">
        <v>1262</v>
      </c>
      <c r="J2895" s="1" t="s">
        <v>1508</v>
      </c>
      <c r="K2895" s="1" t="s">
        <v>1509</v>
      </c>
      <c r="L2895" s="1" t="s">
        <v>1512</v>
      </c>
      <c r="M2895" s="1">
        <v>1</v>
      </c>
    </row>
    <row r="2896" spans="1:13" ht="15.75" x14ac:dyDescent="0.3">
      <c r="A2896" s="1" t="s">
        <v>1262</v>
      </c>
      <c r="J2896" s="1" t="s">
        <v>1508</v>
      </c>
      <c r="K2896" s="1" t="s">
        <v>1509</v>
      </c>
      <c r="L2896" s="1" t="s">
        <v>1512</v>
      </c>
      <c r="M2896" s="1">
        <v>1</v>
      </c>
    </row>
    <row r="2897" spans="1:13" ht="15.75" x14ac:dyDescent="0.3">
      <c r="A2897" s="1" t="s">
        <v>1262</v>
      </c>
      <c r="J2897" s="1" t="s">
        <v>1508</v>
      </c>
      <c r="K2897" s="1" t="s">
        <v>1509</v>
      </c>
      <c r="L2897" s="1" t="s">
        <v>1512</v>
      </c>
      <c r="M2897" s="1">
        <v>1</v>
      </c>
    </row>
    <row r="2898" spans="1:13" ht="15.75" x14ac:dyDescent="0.3">
      <c r="A2898" s="1" t="s">
        <v>1262</v>
      </c>
      <c r="J2898" s="1" t="s">
        <v>1508</v>
      </c>
      <c r="K2898" s="1" t="s">
        <v>1509</v>
      </c>
      <c r="L2898" s="1" t="s">
        <v>1512</v>
      </c>
      <c r="M2898" s="1">
        <v>1</v>
      </c>
    </row>
    <row r="2899" spans="1:13" ht="15.75" x14ac:dyDescent="0.3">
      <c r="A2899" s="1" t="s">
        <v>1262</v>
      </c>
      <c r="J2899" s="1" t="s">
        <v>1508</v>
      </c>
      <c r="K2899" s="1" t="s">
        <v>1509</v>
      </c>
      <c r="L2899" s="1" t="s">
        <v>1512</v>
      </c>
      <c r="M2899" s="1">
        <v>1</v>
      </c>
    </row>
    <row r="2900" spans="1:13" ht="15.75" x14ac:dyDescent="0.3">
      <c r="A2900" s="1" t="s">
        <v>835</v>
      </c>
      <c r="J2900" s="1" t="s">
        <v>1511</v>
      </c>
      <c r="K2900" s="1" t="s">
        <v>1509</v>
      </c>
      <c r="L2900" s="1" t="s">
        <v>1512</v>
      </c>
      <c r="M2900" s="1">
        <v>1</v>
      </c>
    </row>
    <row r="2901" spans="1:13" ht="15.75" x14ac:dyDescent="0.3">
      <c r="A2901" s="1" t="s">
        <v>1262</v>
      </c>
      <c r="J2901" s="1" t="s">
        <v>1508</v>
      </c>
      <c r="K2901" s="1" t="s">
        <v>1509</v>
      </c>
      <c r="L2901" s="1" t="s">
        <v>1512</v>
      </c>
      <c r="M2901" s="1">
        <v>1</v>
      </c>
    </row>
    <row r="2902" spans="1:13" ht="15.75" x14ac:dyDescent="0.3">
      <c r="A2902" s="1" t="s">
        <v>1345</v>
      </c>
      <c r="J2902" s="1" t="s">
        <v>1511</v>
      </c>
      <c r="K2902" s="1" t="s">
        <v>1509</v>
      </c>
      <c r="L2902" s="1" t="s">
        <v>1512</v>
      </c>
      <c r="M2902" s="1">
        <v>1</v>
      </c>
    </row>
    <row r="2903" spans="1:13" ht="15.75" x14ac:dyDescent="0.3">
      <c r="A2903" s="1" t="s">
        <v>835</v>
      </c>
      <c r="J2903" s="1" t="s">
        <v>1511</v>
      </c>
      <c r="K2903" s="1" t="s">
        <v>1509</v>
      </c>
      <c r="L2903" s="1" t="s">
        <v>1512</v>
      </c>
      <c r="M2903" s="1">
        <v>1</v>
      </c>
    </row>
    <row r="2904" spans="1:13" ht="15.75" x14ac:dyDescent="0.3">
      <c r="A2904" s="1" t="s">
        <v>1297</v>
      </c>
      <c r="J2904" s="1" t="s">
        <v>1508</v>
      </c>
      <c r="K2904" s="1" t="s">
        <v>1509</v>
      </c>
      <c r="L2904" s="1" t="s">
        <v>1510</v>
      </c>
      <c r="M2904" s="1">
        <v>4</v>
      </c>
    </row>
    <row r="2905" spans="1:13" ht="15.75" x14ac:dyDescent="0.3">
      <c r="A2905" s="1" t="s">
        <v>1345</v>
      </c>
      <c r="J2905" s="1" t="s">
        <v>1511</v>
      </c>
      <c r="K2905" s="1" t="s">
        <v>1509</v>
      </c>
      <c r="L2905" s="1" t="s">
        <v>1512</v>
      </c>
      <c r="M2905" s="1">
        <v>1</v>
      </c>
    </row>
    <row r="2906" spans="1:13" ht="15.75" x14ac:dyDescent="0.3">
      <c r="A2906" s="1" t="s">
        <v>835</v>
      </c>
      <c r="J2906" s="1" t="s">
        <v>1511</v>
      </c>
      <c r="K2906" s="1" t="s">
        <v>1509</v>
      </c>
      <c r="L2906" s="1" t="s">
        <v>1512</v>
      </c>
      <c r="M2906" s="1">
        <v>1</v>
      </c>
    </row>
    <row r="2907" spans="1:13" ht="15.75" x14ac:dyDescent="0.3">
      <c r="A2907" s="1" t="s">
        <v>835</v>
      </c>
      <c r="J2907" s="1" t="s">
        <v>1511</v>
      </c>
      <c r="K2907" s="1" t="s">
        <v>1509</v>
      </c>
      <c r="L2907" s="1" t="s">
        <v>1512</v>
      </c>
      <c r="M2907" s="1">
        <v>1</v>
      </c>
    </row>
    <row r="2908" spans="1:13" ht="15.75" x14ac:dyDescent="0.3">
      <c r="A2908" s="1" t="s">
        <v>835</v>
      </c>
      <c r="J2908" s="1" t="s">
        <v>1511</v>
      </c>
      <c r="K2908" s="1" t="s">
        <v>1509</v>
      </c>
      <c r="L2908" s="1" t="s">
        <v>1512</v>
      </c>
      <c r="M2908" s="1">
        <v>1</v>
      </c>
    </row>
    <row r="2909" spans="1:13" ht="15.75" x14ac:dyDescent="0.3">
      <c r="A2909" s="1" t="s">
        <v>835</v>
      </c>
      <c r="J2909" s="1" t="s">
        <v>1511</v>
      </c>
      <c r="K2909" s="1" t="s">
        <v>1509</v>
      </c>
      <c r="L2909" s="1" t="s">
        <v>1512</v>
      </c>
      <c r="M2909" s="1">
        <v>2</v>
      </c>
    </row>
    <row r="2910" spans="1:13" ht="15.75" x14ac:dyDescent="0.3">
      <c r="A2910" s="1" t="s">
        <v>1312</v>
      </c>
      <c r="J2910" s="1" t="s">
        <v>1511</v>
      </c>
      <c r="K2910" s="1" t="s">
        <v>1514</v>
      </c>
      <c r="L2910" s="1" t="s">
        <v>1512</v>
      </c>
      <c r="M2910" s="1">
        <v>1</v>
      </c>
    </row>
    <row r="2911" spans="1:13" ht="15.75" x14ac:dyDescent="0.3">
      <c r="A2911" s="1" t="s">
        <v>1415</v>
      </c>
      <c r="J2911" s="1" t="s">
        <v>1508</v>
      </c>
      <c r="K2911" s="1" t="s">
        <v>1509</v>
      </c>
      <c r="L2911" s="1" t="s">
        <v>1512</v>
      </c>
      <c r="M2911" s="1">
        <v>13</v>
      </c>
    </row>
    <row r="2912" spans="1:13" ht="15.75" x14ac:dyDescent="0.3">
      <c r="A2912" s="1" t="s">
        <v>1312</v>
      </c>
      <c r="J2912" s="1" t="s">
        <v>1511</v>
      </c>
      <c r="K2912" s="1" t="s">
        <v>1514</v>
      </c>
      <c r="L2912" s="1" t="s">
        <v>1512</v>
      </c>
      <c r="M2912" s="1">
        <v>1</v>
      </c>
    </row>
    <row r="2913" spans="1:13" ht="15.75" x14ac:dyDescent="0.3">
      <c r="A2913" s="1" t="s">
        <v>1262</v>
      </c>
      <c r="J2913" s="1" t="s">
        <v>1511</v>
      </c>
      <c r="K2913" s="1" t="s">
        <v>1509</v>
      </c>
      <c r="L2913" s="1" t="s">
        <v>1512</v>
      </c>
      <c r="M2913" s="1">
        <v>1</v>
      </c>
    </row>
    <row r="2914" spans="1:13" ht="15.75" x14ac:dyDescent="0.3">
      <c r="A2914" s="1" t="s">
        <v>1296</v>
      </c>
      <c r="J2914" s="1" t="s">
        <v>1508</v>
      </c>
      <c r="K2914" s="1" t="s">
        <v>1509</v>
      </c>
      <c r="L2914" s="1" t="s">
        <v>1512</v>
      </c>
      <c r="M2914" s="1">
        <v>5</v>
      </c>
    </row>
    <row r="2915" spans="1:13" ht="15.75" x14ac:dyDescent="0.3">
      <c r="A2915" s="1" t="s">
        <v>1296</v>
      </c>
      <c r="J2915" s="1" t="s">
        <v>1508</v>
      </c>
      <c r="K2915" s="1" t="s">
        <v>1509</v>
      </c>
      <c r="L2915" s="1" t="s">
        <v>1512</v>
      </c>
      <c r="M2915" s="1">
        <v>5</v>
      </c>
    </row>
    <row r="2916" spans="1:13" ht="15.75" x14ac:dyDescent="0.3">
      <c r="A2916" s="1" t="s">
        <v>1382</v>
      </c>
      <c r="J2916" s="1" t="s">
        <v>1511</v>
      </c>
      <c r="K2916" s="1" t="s">
        <v>1509</v>
      </c>
      <c r="L2916" s="1" t="s">
        <v>1510</v>
      </c>
      <c r="M2916" s="1">
        <v>1</v>
      </c>
    </row>
    <row r="2917" spans="1:13" ht="15.75" x14ac:dyDescent="0.3">
      <c r="A2917" s="1" t="s">
        <v>1296</v>
      </c>
      <c r="J2917" s="1" t="s">
        <v>1508</v>
      </c>
      <c r="K2917" s="1" t="s">
        <v>1509</v>
      </c>
      <c r="L2917" s="1" t="s">
        <v>1512</v>
      </c>
      <c r="M2917" s="1">
        <v>5</v>
      </c>
    </row>
    <row r="2918" spans="1:13" ht="15.75" x14ac:dyDescent="0.3">
      <c r="A2918" s="1" t="s">
        <v>1296</v>
      </c>
      <c r="J2918" s="1" t="s">
        <v>1508</v>
      </c>
      <c r="K2918" s="1" t="s">
        <v>1509</v>
      </c>
      <c r="L2918" s="1" t="s">
        <v>1512</v>
      </c>
      <c r="M2918" s="1">
        <v>5</v>
      </c>
    </row>
    <row r="2919" spans="1:13" ht="15.75" x14ac:dyDescent="0.3">
      <c r="A2919" s="1" t="s">
        <v>1296</v>
      </c>
      <c r="J2919" s="1" t="s">
        <v>1508</v>
      </c>
      <c r="K2919" s="1" t="s">
        <v>1509</v>
      </c>
      <c r="L2919" s="1" t="s">
        <v>1512</v>
      </c>
      <c r="M2919" s="1">
        <v>4</v>
      </c>
    </row>
    <row r="2920" spans="1:13" ht="15.75" x14ac:dyDescent="0.3">
      <c r="A2920" s="1" t="s">
        <v>1345</v>
      </c>
      <c r="J2920" s="1" t="s">
        <v>1511</v>
      </c>
      <c r="K2920" s="1" t="s">
        <v>1514</v>
      </c>
      <c r="L2920" s="1" t="s">
        <v>1512</v>
      </c>
      <c r="M2920" s="1">
        <v>1</v>
      </c>
    </row>
    <row r="2921" spans="1:13" ht="15.75" x14ac:dyDescent="0.3">
      <c r="A2921" s="1" t="s">
        <v>1345</v>
      </c>
      <c r="J2921" s="1" t="s">
        <v>1511</v>
      </c>
      <c r="K2921" s="1" t="s">
        <v>1514</v>
      </c>
      <c r="L2921" s="1" t="s">
        <v>1512</v>
      </c>
      <c r="M2921" s="1">
        <v>1</v>
      </c>
    </row>
    <row r="2922" spans="1:13" ht="15.75" x14ac:dyDescent="0.3">
      <c r="A2922" s="1" t="s">
        <v>1262</v>
      </c>
      <c r="J2922" s="1" t="s">
        <v>1511</v>
      </c>
      <c r="K2922" s="1" t="s">
        <v>1509</v>
      </c>
      <c r="L2922" s="1" t="s">
        <v>1512</v>
      </c>
      <c r="M2922" s="1">
        <v>1</v>
      </c>
    </row>
    <row r="2923" spans="1:13" ht="15.75" x14ac:dyDescent="0.3">
      <c r="A2923" s="1" t="s">
        <v>1345</v>
      </c>
      <c r="J2923" s="1" t="s">
        <v>1511</v>
      </c>
      <c r="K2923" s="1" t="s">
        <v>1514</v>
      </c>
      <c r="L2923" s="1" t="s">
        <v>1512</v>
      </c>
      <c r="M2923" s="1">
        <v>1</v>
      </c>
    </row>
    <row r="2924" spans="1:13" ht="15.75" x14ac:dyDescent="0.3">
      <c r="A2924" s="1" t="s">
        <v>1262</v>
      </c>
      <c r="J2924" s="1" t="s">
        <v>1511</v>
      </c>
      <c r="K2924" s="1" t="s">
        <v>1509</v>
      </c>
      <c r="L2924" s="1" t="s">
        <v>1512</v>
      </c>
      <c r="M2924" s="1">
        <v>1</v>
      </c>
    </row>
    <row r="2925" spans="1:13" ht="15.75" x14ac:dyDescent="0.3">
      <c r="A2925" s="1" t="s">
        <v>1262</v>
      </c>
      <c r="J2925" s="1" t="s">
        <v>1511</v>
      </c>
      <c r="K2925" s="1" t="s">
        <v>1509</v>
      </c>
      <c r="L2925" s="1" t="s">
        <v>1512</v>
      </c>
      <c r="M2925" s="1">
        <v>1</v>
      </c>
    </row>
    <row r="2926" spans="1:13" ht="15.75" x14ac:dyDescent="0.3">
      <c r="A2926" s="1" t="s">
        <v>1262</v>
      </c>
      <c r="J2926" s="1" t="s">
        <v>1511</v>
      </c>
      <c r="K2926" s="1" t="s">
        <v>1509</v>
      </c>
      <c r="L2926" s="1" t="s">
        <v>1512</v>
      </c>
      <c r="M2926" s="1">
        <v>1</v>
      </c>
    </row>
    <row r="2927" spans="1:13" ht="15.75" x14ac:dyDescent="0.3">
      <c r="A2927" s="1" t="s">
        <v>1262</v>
      </c>
      <c r="J2927" s="1" t="s">
        <v>1511</v>
      </c>
      <c r="K2927" s="1" t="s">
        <v>1509</v>
      </c>
      <c r="L2927" s="1" t="s">
        <v>1512</v>
      </c>
      <c r="M2927" s="1">
        <v>1</v>
      </c>
    </row>
    <row r="2928" spans="1:13" ht="15.75" x14ac:dyDescent="0.3">
      <c r="A2928" s="1" t="s">
        <v>1357</v>
      </c>
      <c r="J2928" s="1" t="s">
        <v>1511</v>
      </c>
      <c r="K2928" s="1" t="s">
        <v>1509</v>
      </c>
      <c r="L2928" s="1" t="s">
        <v>1512</v>
      </c>
      <c r="M2928" s="1">
        <v>1</v>
      </c>
    </row>
    <row r="2929" spans="1:13" ht="15.75" x14ac:dyDescent="0.3">
      <c r="A2929" s="1" t="s">
        <v>1357</v>
      </c>
      <c r="J2929" s="1" t="s">
        <v>1511</v>
      </c>
      <c r="K2929" s="1" t="s">
        <v>1509</v>
      </c>
      <c r="L2929" s="1" t="s">
        <v>1512</v>
      </c>
      <c r="M2929" s="1">
        <v>7</v>
      </c>
    </row>
    <row r="2930" spans="1:13" ht="15.75" x14ac:dyDescent="0.3">
      <c r="A2930" s="1" t="s">
        <v>1362</v>
      </c>
      <c r="J2930" s="1" t="s">
        <v>1508</v>
      </c>
      <c r="K2930" s="1" t="s">
        <v>1509</v>
      </c>
      <c r="L2930" s="1" t="s">
        <v>1512</v>
      </c>
      <c r="M2930" s="1">
        <v>2</v>
      </c>
    </row>
    <row r="2931" spans="1:13" ht="15.75" x14ac:dyDescent="0.3">
      <c r="A2931" s="1" t="s">
        <v>1345</v>
      </c>
      <c r="J2931" s="1" t="s">
        <v>1511</v>
      </c>
      <c r="K2931" s="1" t="s">
        <v>1514</v>
      </c>
      <c r="L2931" s="1" t="s">
        <v>1512</v>
      </c>
      <c r="M2931" s="1">
        <v>1</v>
      </c>
    </row>
    <row r="2932" spans="1:13" ht="15.75" x14ac:dyDescent="0.3">
      <c r="A2932" s="1" t="s">
        <v>1262</v>
      </c>
      <c r="J2932" s="1" t="s">
        <v>1511</v>
      </c>
      <c r="K2932" s="1" t="s">
        <v>1509</v>
      </c>
      <c r="L2932" s="1" t="s">
        <v>1512</v>
      </c>
      <c r="M2932" s="1">
        <v>1</v>
      </c>
    </row>
    <row r="2933" spans="1:13" ht="15.75" x14ac:dyDescent="0.3">
      <c r="A2933" s="1" t="s">
        <v>1345</v>
      </c>
      <c r="J2933" s="1" t="s">
        <v>1511</v>
      </c>
      <c r="K2933" s="1" t="s">
        <v>1514</v>
      </c>
      <c r="L2933" s="1" t="s">
        <v>1512</v>
      </c>
      <c r="M2933" s="1">
        <v>1</v>
      </c>
    </row>
    <row r="2934" spans="1:13" ht="15.75" x14ac:dyDescent="0.3">
      <c r="A2934" s="1" t="s">
        <v>1345</v>
      </c>
      <c r="J2934" s="1" t="s">
        <v>1511</v>
      </c>
      <c r="K2934" s="1" t="s">
        <v>1514</v>
      </c>
      <c r="L2934" s="1" t="s">
        <v>1512</v>
      </c>
      <c r="M2934" s="1">
        <v>1</v>
      </c>
    </row>
    <row r="2935" spans="1:13" ht="15.75" x14ac:dyDescent="0.3">
      <c r="A2935" s="1" t="s">
        <v>1357</v>
      </c>
      <c r="J2935" s="1" t="s">
        <v>1511</v>
      </c>
      <c r="K2935" s="1" t="s">
        <v>1509</v>
      </c>
      <c r="L2935" s="1" t="s">
        <v>1512</v>
      </c>
      <c r="M2935" s="1">
        <v>1</v>
      </c>
    </row>
    <row r="2936" spans="1:13" ht="15.75" x14ac:dyDescent="0.3">
      <c r="A2936" s="1" t="s">
        <v>1345</v>
      </c>
      <c r="J2936" s="1" t="s">
        <v>1511</v>
      </c>
      <c r="K2936" s="1" t="s">
        <v>1514</v>
      </c>
      <c r="L2936" s="1" t="s">
        <v>1512</v>
      </c>
      <c r="M2936" s="1">
        <v>1</v>
      </c>
    </row>
    <row r="2937" spans="1:13" ht="15.75" x14ac:dyDescent="0.3">
      <c r="A2937" s="1" t="s">
        <v>1345</v>
      </c>
      <c r="J2937" s="1" t="s">
        <v>1511</v>
      </c>
      <c r="K2937" s="1" t="s">
        <v>1514</v>
      </c>
      <c r="L2937" s="1" t="s">
        <v>1512</v>
      </c>
      <c r="M2937" s="1">
        <v>1</v>
      </c>
    </row>
    <row r="2938" spans="1:13" ht="15.75" x14ac:dyDescent="0.3">
      <c r="A2938" s="1" t="s">
        <v>1296</v>
      </c>
      <c r="J2938" s="1" t="s">
        <v>1508</v>
      </c>
      <c r="K2938" s="1" t="s">
        <v>1509</v>
      </c>
      <c r="L2938" s="1" t="s">
        <v>1512</v>
      </c>
      <c r="M2938" s="1">
        <v>4</v>
      </c>
    </row>
    <row r="2939" spans="1:13" ht="15.75" x14ac:dyDescent="0.3">
      <c r="A2939" s="1" t="s">
        <v>1345</v>
      </c>
      <c r="J2939" s="1" t="s">
        <v>1511</v>
      </c>
      <c r="K2939" s="1" t="s">
        <v>1514</v>
      </c>
      <c r="L2939" s="1" t="s">
        <v>1512</v>
      </c>
      <c r="M2939" s="1">
        <v>1</v>
      </c>
    </row>
    <row r="2940" spans="1:13" ht="15.75" x14ac:dyDescent="0.3">
      <c r="A2940" s="1" t="s">
        <v>835</v>
      </c>
      <c r="J2940" s="1" t="s">
        <v>1511</v>
      </c>
      <c r="K2940" s="1" t="s">
        <v>1514</v>
      </c>
      <c r="L2940" s="1" t="s">
        <v>1512</v>
      </c>
      <c r="M2940" s="1">
        <v>1</v>
      </c>
    </row>
    <row r="2941" spans="1:13" ht="15.75" x14ac:dyDescent="0.3">
      <c r="A2941" s="1" t="s">
        <v>1357</v>
      </c>
      <c r="J2941" s="1" t="s">
        <v>1511</v>
      </c>
      <c r="K2941" s="1" t="s">
        <v>1509</v>
      </c>
      <c r="L2941" s="1" t="s">
        <v>1512</v>
      </c>
      <c r="M2941" s="1">
        <v>1</v>
      </c>
    </row>
    <row r="2942" spans="1:13" ht="15.75" x14ac:dyDescent="0.3">
      <c r="A2942" s="1" t="s">
        <v>1345</v>
      </c>
      <c r="J2942" s="1" t="s">
        <v>1511</v>
      </c>
      <c r="K2942" s="1" t="s">
        <v>1514</v>
      </c>
      <c r="L2942" s="1" t="s">
        <v>1512</v>
      </c>
      <c r="M2942" s="1">
        <v>1</v>
      </c>
    </row>
    <row r="2943" spans="1:13" ht="15.75" x14ac:dyDescent="0.3">
      <c r="A2943" s="1" t="s">
        <v>1345</v>
      </c>
      <c r="J2943" s="1" t="s">
        <v>1511</v>
      </c>
      <c r="K2943" s="1" t="s">
        <v>1514</v>
      </c>
      <c r="L2943" s="1" t="s">
        <v>1512</v>
      </c>
      <c r="M2943" s="1">
        <v>1</v>
      </c>
    </row>
    <row r="2944" spans="1:13" ht="15.75" x14ac:dyDescent="0.3">
      <c r="A2944" s="1" t="s">
        <v>1345</v>
      </c>
      <c r="J2944" s="1" t="s">
        <v>1511</v>
      </c>
      <c r="K2944" s="1" t="s">
        <v>1514</v>
      </c>
      <c r="L2944" s="1" t="s">
        <v>1512</v>
      </c>
      <c r="M2944" s="1">
        <v>1</v>
      </c>
    </row>
    <row r="2945" spans="1:13" ht="15.75" x14ac:dyDescent="0.3">
      <c r="A2945" s="1" t="s">
        <v>1345</v>
      </c>
      <c r="J2945" s="1" t="s">
        <v>1511</v>
      </c>
      <c r="K2945" s="1" t="s">
        <v>1514</v>
      </c>
      <c r="L2945" s="1" t="s">
        <v>1512</v>
      </c>
      <c r="M2945" s="1">
        <v>1</v>
      </c>
    </row>
    <row r="2946" spans="1:13" ht="15.75" x14ac:dyDescent="0.3">
      <c r="A2946" s="1" t="s">
        <v>1357</v>
      </c>
      <c r="J2946" s="1" t="s">
        <v>1511</v>
      </c>
      <c r="K2946" s="1" t="s">
        <v>1509</v>
      </c>
      <c r="L2946" s="1" t="s">
        <v>1512</v>
      </c>
      <c r="M2946" s="1">
        <v>26</v>
      </c>
    </row>
    <row r="2947" spans="1:13" ht="15.75" x14ac:dyDescent="0.3">
      <c r="A2947" s="1" t="s">
        <v>1345</v>
      </c>
      <c r="J2947" s="1" t="s">
        <v>1511</v>
      </c>
      <c r="K2947" s="1" t="s">
        <v>1514</v>
      </c>
      <c r="L2947" s="1" t="s">
        <v>1512</v>
      </c>
      <c r="M2947" s="1">
        <v>1</v>
      </c>
    </row>
    <row r="2948" spans="1:13" ht="15.75" x14ac:dyDescent="0.3">
      <c r="A2948" s="1" t="s">
        <v>1345</v>
      </c>
      <c r="J2948" s="1" t="s">
        <v>1511</v>
      </c>
      <c r="K2948" s="1" t="s">
        <v>1514</v>
      </c>
      <c r="L2948" s="1" t="s">
        <v>1512</v>
      </c>
      <c r="M2948" s="1">
        <v>1</v>
      </c>
    </row>
    <row r="2949" spans="1:13" ht="15.75" x14ac:dyDescent="0.3">
      <c r="A2949" s="1" t="s">
        <v>1357</v>
      </c>
      <c r="J2949" s="1" t="s">
        <v>1511</v>
      </c>
      <c r="K2949" s="1" t="s">
        <v>1509</v>
      </c>
      <c r="L2949" s="1" t="s">
        <v>1512</v>
      </c>
      <c r="M2949" s="1">
        <v>1</v>
      </c>
    </row>
    <row r="2950" spans="1:13" ht="15.75" x14ac:dyDescent="0.3">
      <c r="A2950" s="1" t="s">
        <v>1357</v>
      </c>
      <c r="J2950" s="1" t="s">
        <v>1511</v>
      </c>
      <c r="K2950" s="1" t="s">
        <v>1509</v>
      </c>
      <c r="L2950" s="1" t="s">
        <v>1512</v>
      </c>
      <c r="M2950" s="1">
        <v>1</v>
      </c>
    </row>
    <row r="2951" spans="1:13" ht="15.75" x14ac:dyDescent="0.3">
      <c r="A2951" s="1" t="s">
        <v>1357</v>
      </c>
      <c r="J2951" s="1" t="s">
        <v>1511</v>
      </c>
      <c r="K2951" s="1" t="s">
        <v>1509</v>
      </c>
      <c r="L2951" s="1" t="s">
        <v>1512</v>
      </c>
      <c r="M2951" s="1">
        <v>1</v>
      </c>
    </row>
    <row r="2952" spans="1:13" ht="15.75" x14ac:dyDescent="0.3">
      <c r="A2952" s="1" t="s">
        <v>1357</v>
      </c>
      <c r="J2952" s="1" t="s">
        <v>1511</v>
      </c>
      <c r="K2952" s="1" t="s">
        <v>1509</v>
      </c>
      <c r="L2952" s="1" t="s">
        <v>1512</v>
      </c>
      <c r="M2952" s="1">
        <v>1</v>
      </c>
    </row>
    <row r="2953" spans="1:13" ht="15.75" x14ac:dyDescent="0.3">
      <c r="A2953" s="1" t="s">
        <v>835</v>
      </c>
      <c r="J2953" s="1" t="s">
        <v>1511</v>
      </c>
      <c r="K2953" s="1" t="s">
        <v>1509</v>
      </c>
      <c r="L2953" s="1" t="s">
        <v>1512</v>
      </c>
      <c r="M2953" s="1">
        <v>1</v>
      </c>
    </row>
    <row r="2954" spans="1:13" ht="15.75" x14ac:dyDescent="0.3">
      <c r="A2954" s="1" t="s">
        <v>1262</v>
      </c>
      <c r="J2954" s="1" t="s">
        <v>1511</v>
      </c>
      <c r="K2954" s="1" t="s">
        <v>1509</v>
      </c>
      <c r="L2954" s="1" t="s">
        <v>1510</v>
      </c>
      <c r="M2954" s="1">
        <v>12</v>
      </c>
    </row>
    <row r="2955" spans="1:13" ht="15.75" x14ac:dyDescent="0.3">
      <c r="A2955" s="1" t="s">
        <v>1357</v>
      </c>
      <c r="J2955" s="1" t="s">
        <v>1511</v>
      </c>
      <c r="K2955" s="1" t="s">
        <v>1509</v>
      </c>
      <c r="L2955" s="1" t="s">
        <v>1512</v>
      </c>
      <c r="M2955" s="1">
        <v>3</v>
      </c>
    </row>
    <row r="2956" spans="1:13" ht="15.75" x14ac:dyDescent="0.3">
      <c r="A2956" s="1" t="s">
        <v>835</v>
      </c>
      <c r="J2956" s="1" t="s">
        <v>1511</v>
      </c>
      <c r="K2956" s="1" t="s">
        <v>1509</v>
      </c>
      <c r="L2956" s="1" t="s">
        <v>1512</v>
      </c>
      <c r="M2956" s="1">
        <v>1</v>
      </c>
    </row>
    <row r="2957" spans="1:13" ht="15.75" x14ac:dyDescent="0.3">
      <c r="A2957" s="1" t="s">
        <v>1345</v>
      </c>
      <c r="J2957" s="1" t="s">
        <v>1511</v>
      </c>
      <c r="K2957" s="1" t="s">
        <v>1509</v>
      </c>
      <c r="L2957" s="1" t="s">
        <v>1512</v>
      </c>
      <c r="M2957" s="1">
        <v>1</v>
      </c>
    </row>
    <row r="2958" spans="1:13" ht="15.75" x14ac:dyDescent="0.3">
      <c r="A2958" s="1" t="s">
        <v>835</v>
      </c>
      <c r="J2958" s="1" t="s">
        <v>1511</v>
      </c>
      <c r="K2958" s="1" t="s">
        <v>1509</v>
      </c>
      <c r="L2958" s="1" t="s">
        <v>1512</v>
      </c>
      <c r="M2958" s="1">
        <v>1</v>
      </c>
    </row>
    <row r="2959" spans="1:13" ht="15.75" x14ac:dyDescent="0.3">
      <c r="A2959" s="1" t="s">
        <v>1291</v>
      </c>
      <c r="J2959" s="1" t="s">
        <v>1511</v>
      </c>
      <c r="K2959" s="1" t="s">
        <v>1509</v>
      </c>
      <c r="L2959" s="1" t="s">
        <v>1512</v>
      </c>
      <c r="M2959" s="1">
        <v>6</v>
      </c>
    </row>
    <row r="2960" spans="1:13" ht="15.75" x14ac:dyDescent="0.3">
      <c r="A2960" s="1" t="s">
        <v>1291</v>
      </c>
      <c r="J2960" s="1" t="s">
        <v>1511</v>
      </c>
      <c r="K2960" s="1" t="s">
        <v>1514</v>
      </c>
      <c r="L2960" s="1" t="s">
        <v>1512</v>
      </c>
      <c r="M2960" s="1">
        <v>6</v>
      </c>
    </row>
    <row r="2961" spans="1:13" ht="15.75" x14ac:dyDescent="0.3">
      <c r="A2961" s="1" t="s">
        <v>1291</v>
      </c>
      <c r="J2961" s="1" t="s">
        <v>1511</v>
      </c>
      <c r="K2961" s="1" t="s">
        <v>1514</v>
      </c>
      <c r="L2961" s="1" t="s">
        <v>1512</v>
      </c>
      <c r="M2961" s="1">
        <v>14</v>
      </c>
    </row>
    <row r="2962" spans="1:13" ht="15.75" x14ac:dyDescent="0.3">
      <c r="A2962" s="1" t="s">
        <v>1358</v>
      </c>
      <c r="J2962" s="1" t="s">
        <v>1511</v>
      </c>
      <c r="K2962" s="1" t="s">
        <v>1509</v>
      </c>
      <c r="L2962" s="1" t="s">
        <v>1512</v>
      </c>
      <c r="M2962" s="1">
        <v>30</v>
      </c>
    </row>
    <row r="2963" spans="1:13" ht="15.75" x14ac:dyDescent="0.3">
      <c r="A2963" s="1" t="s">
        <v>1358</v>
      </c>
      <c r="J2963" s="1" t="s">
        <v>1511</v>
      </c>
      <c r="K2963" s="1" t="s">
        <v>1509</v>
      </c>
      <c r="L2963" s="1" t="s">
        <v>1512</v>
      </c>
      <c r="M2963" s="1">
        <v>30</v>
      </c>
    </row>
    <row r="2964" spans="1:13" ht="15.75" x14ac:dyDescent="0.3">
      <c r="A2964" s="1" t="s">
        <v>1358</v>
      </c>
      <c r="J2964" s="1" t="s">
        <v>1511</v>
      </c>
      <c r="K2964" s="1" t="s">
        <v>1509</v>
      </c>
      <c r="L2964" s="1" t="s">
        <v>1512</v>
      </c>
      <c r="M2964" s="1">
        <v>34</v>
      </c>
    </row>
    <row r="2965" spans="1:13" ht="15.75" x14ac:dyDescent="0.3">
      <c r="A2965" s="1" t="s">
        <v>1296</v>
      </c>
      <c r="J2965" s="1" t="s">
        <v>1508</v>
      </c>
      <c r="K2965" s="1" t="s">
        <v>1509</v>
      </c>
      <c r="L2965" s="1" t="s">
        <v>1512</v>
      </c>
      <c r="M2965" s="1">
        <v>2</v>
      </c>
    </row>
    <row r="2966" spans="1:13" ht="15.75" x14ac:dyDescent="0.3">
      <c r="A2966" s="1" t="s">
        <v>1312</v>
      </c>
      <c r="J2966" s="1" t="s">
        <v>1511</v>
      </c>
      <c r="K2966" s="1" t="s">
        <v>1514</v>
      </c>
      <c r="L2966" s="1" t="s">
        <v>1512</v>
      </c>
      <c r="M2966" s="1">
        <v>2</v>
      </c>
    </row>
    <row r="2967" spans="1:13" ht="15.75" x14ac:dyDescent="0.3">
      <c r="A2967" s="1" t="s">
        <v>1378</v>
      </c>
      <c r="J2967" s="1" t="s">
        <v>1511</v>
      </c>
      <c r="K2967" s="1" t="s">
        <v>1509</v>
      </c>
      <c r="L2967" s="1" t="s">
        <v>1512</v>
      </c>
      <c r="M2967" s="1">
        <v>38</v>
      </c>
    </row>
    <row r="2968" spans="1:13" ht="15.75" x14ac:dyDescent="0.3">
      <c r="A2968" s="1" t="s">
        <v>1378</v>
      </c>
      <c r="J2968" s="1" t="s">
        <v>1511</v>
      </c>
      <c r="K2968" s="1" t="s">
        <v>1509</v>
      </c>
      <c r="L2968" s="1" t="s">
        <v>1512</v>
      </c>
      <c r="M2968" s="1">
        <v>12</v>
      </c>
    </row>
    <row r="2969" spans="1:13" ht="15.75" x14ac:dyDescent="0.3">
      <c r="A2969" s="1" t="s">
        <v>1378</v>
      </c>
      <c r="J2969" s="1" t="s">
        <v>1511</v>
      </c>
      <c r="K2969" s="1" t="s">
        <v>1509</v>
      </c>
      <c r="L2969" s="1" t="s">
        <v>1512</v>
      </c>
      <c r="M2969" s="1">
        <v>12</v>
      </c>
    </row>
    <row r="2970" spans="1:13" ht="15.75" x14ac:dyDescent="0.3">
      <c r="A2970" s="1" t="s">
        <v>1378</v>
      </c>
      <c r="J2970" s="1" t="s">
        <v>1511</v>
      </c>
      <c r="K2970" s="1" t="s">
        <v>1509</v>
      </c>
      <c r="L2970" s="1" t="s">
        <v>1512</v>
      </c>
      <c r="M2970" s="1">
        <v>208</v>
      </c>
    </row>
    <row r="2971" spans="1:13" ht="15.75" x14ac:dyDescent="0.3">
      <c r="A2971" s="1" t="s">
        <v>1378</v>
      </c>
      <c r="J2971" s="1" t="s">
        <v>1511</v>
      </c>
      <c r="K2971" s="1" t="s">
        <v>1509</v>
      </c>
      <c r="L2971" s="1" t="s">
        <v>1512</v>
      </c>
      <c r="M2971" s="1">
        <v>83</v>
      </c>
    </row>
    <row r="2972" spans="1:13" ht="15.75" x14ac:dyDescent="0.3">
      <c r="A2972" s="1" t="s">
        <v>1378</v>
      </c>
      <c r="J2972" s="1" t="s">
        <v>1511</v>
      </c>
      <c r="K2972" s="1" t="s">
        <v>1509</v>
      </c>
      <c r="L2972" s="1" t="s">
        <v>1512</v>
      </c>
      <c r="M2972" s="1">
        <v>83</v>
      </c>
    </row>
    <row r="2973" spans="1:13" ht="15.75" x14ac:dyDescent="0.3">
      <c r="A2973" s="1" t="s">
        <v>835</v>
      </c>
      <c r="J2973" s="1" t="s">
        <v>1511</v>
      </c>
      <c r="K2973" s="1" t="s">
        <v>1509</v>
      </c>
      <c r="L2973" s="1" t="s">
        <v>1512</v>
      </c>
      <c r="M2973" s="1">
        <v>1</v>
      </c>
    </row>
    <row r="2974" spans="1:13" ht="15.75" x14ac:dyDescent="0.3">
      <c r="A2974" s="1" t="s">
        <v>1378</v>
      </c>
      <c r="J2974" s="1" t="s">
        <v>1511</v>
      </c>
      <c r="K2974" s="1" t="s">
        <v>1509</v>
      </c>
      <c r="L2974" s="1" t="s">
        <v>1512</v>
      </c>
      <c r="M2974" s="1">
        <v>37</v>
      </c>
    </row>
    <row r="2975" spans="1:13" ht="15.75" x14ac:dyDescent="0.3">
      <c r="A2975" s="1" t="s">
        <v>835</v>
      </c>
      <c r="J2975" s="1" t="s">
        <v>1511</v>
      </c>
      <c r="K2975" s="1" t="s">
        <v>1509</v>
      </c>
      <c r="L2975" s="1" t="s">
        <v>1512</v>
      </c>
      <c r="M2975" s="1">
        <v>1</v>
      </c>
    </row>
    <row r="2976" spans="1:13" ht="15.75" x14ac:dyDescent="0.3">
      <c r="A2976" s="1" t="s">
        <v>1378</v>
      </c>
      <c r="J2976" s="1" t="s">
        <v>1511</v>
      </c>
      <c r="K2976" s="1" t="s">
        <v>1509</v>
      </c>
      <c r="L2976" s="1" t="s">
        <v>1512</v>
      </c>
      <c r="M2976" s="1">
        <v>6</v>
      </c>
    </row>
    <row r="2977" spans="1:13" ht="15.75" x14ac:dyDescent="0.3">
      <c r="A2977" s="1" t="s">
        <v>1378</v>
      </c>
      <c r="J2977" s="1" t="s">
        <v>1511</v>
      </c>
      <c r="K2977" s="1" t="s">
        <v>1509</v>
      </c>
      <c r="L2977" s="1" t="s">
        <v>1512</v>
      </c>
      <c r="M2977" s="1">
        <v>11</v>
      </c>
    </row>
    <row r="2978" spans="1:13" ht="15.75" x14ac:dyDescent="0.3">
      <c r="A2978" s="1" t="s">
        <v>1296</v>
      </c>
      <c r="J2978" s="1" t="s">
        <v>1508</v>
      </c>
      <c r="K2978" s="1" t="s">
        <v>1509</v>
      </c>
      <c r="L2978" s="1" t="s">
        <v>1512</v>
      </c>
      <c r="M2978" s="1">
        <v>1</v>
      </c>
    </row>
    <row r="2979" spans="1:13" ht="15.75" x14ac:dyDescent="0.3">
      <c r="A2979" s="1" t="s">
        <v>835</v>
      </c>
      <c r="J2979" s="1" t="s">
        <v>1511</v>
      </c>
      <c r="K2979" s="1" t="s">
        <v>1509</v>
      </c>
      <c r="L2979" s="1" t="s">
        <v>1512</v>
      </c>
      <c r="M2979" s="1">
        <v>1</v>
      </c>
    </row>
    <row r="2980" spans="1:13" ht="15.75" x14ac:dyDescent="0.3">
      <c r="A2980" s="1" t="s">
        <v>835</v>
      </c>
      <c r="J2980" s="1" t="s">
        <v>1511</v>
      </c>
      <c r="K2980" s="1" t="s">
        <v>1509</v>
      </c>
      <c r="L2980" s="1" t="s">
        <v>1512</v>
      </c>
      <c r="M2980" s="1">
        <v>1</v>
      </c>
    </row>
    <row r="2981" spans="1:13" ht="15.75" x14ac:dyDescent="0.3">
      <c r="A2981" s="1" t="s">
        <v>835</v>
      </c>
      <c r="J2981" s="1" t="s">
        <v>1511</v>
      </c>
      <c r="K2981" s="1" t="s">
        <v>1509</v>
      </c>
      <c r="L2981" s="1" t="s">
        <v>1512</v>
      </c>
      <c r="M2981" s="1">
        <v>1</v>
      </c>
    </row>
    <row r="2982" spans="1:13" ht="15.75" x14ac:dyDescent="0.3">
      <c r="A2982" s="1" t="s">
        <v>835</v>
      </c>
      <c r="J2982" s="1" t="s">
        <v>1511</v>
      </c>
      <c r="K2982" s="1" t="s">
        <v>1509</v>
      </c>
      <c r="L2982" s="1" t="s">
        <v>1512</v>
      </c>
      <c r="M2982" s="1">
        <v>1</v>
      </c>
    </row>
    <row r="2983" spans="1:13" ht="15.75" x14ac:dyDescent="0.3">
      <c r="A2983" s="1" t="s">
        <v>1382</v>
      </c>
      <c r="J2983" s="1" t="s">
        <v>1511</v>
      </c>
      <c r="K2983" s="1" t="s">
        <v>1509</v>
      </c>
      <c r="L2983" s="1" t="s">
        <v>1510</v>
      </c>
      <c r="M2983" s="1">
        <v>1</v>
      </c>
    </row>
    <row r="2984" spans="1:13" ht="15.75" x14ac:dyDescent="0.3">
      <c r="A2984" s="1" t="s">
        <v>1398</v>
      </c>
      <c r="J2984" s="1" t="s">
        <v>1511</v>
      </c>
      <c r="K2984" s="1" t="s">
        <v>1509</v>
      </c>
      <c r="L2984" s="1" t="s">
        <v>1512</v>
      </c>
      <c r="M2984" s="1">
        <v>12</v>
      </c>
    </row>
    <row r="2985" spans="1:13" ht="15.75" x14ac:dyDescent="0.3">
      <c r="A2985" s="1" t="s">
        <v>1263</v>
      </c>
      <c r="J2985" s="1" t="s">
        <v>1511</v>
      </c>
      <c r="K2985" s="1" t="s">
        <v>1509</v>
      </c>
      <c r="L2985" s="1" t="s">
        <v>1512</v>
      </c>
      <c r="M2985" s="1">
        <v>1</v>
      </c>
    </row>
    <row r="2986" spans="1:13" ht="15.75" x14ac:dyDescent="0.3">
      <c r="A2986" s="1" t="s">
        <v>835</v>
      </c>
      <c r="J2986" s="1" t="s">
        <v>1511</v>
      </c>
      <c r="K2986" s="1" t="s">
        <v>1509</v>
      </c>
      <c r="L2986" s="1" t="s">
        <v>1512</v>
      </c>
      <c r="M2986" s="1">
        <v>1</v>
      </c>
    </row>
    <row r="2987" spans="1:13" ht="15.75" x14ac:dyDescent="0.3">
      <c r="A2987" s="1" t="s">
        <v>1398</v>
      </c>
      <c r="J2987" s="1" t="s">
        <v>1511</v>
      </c>
      <c r="K2987" s="1" t="s">
        <v>1509</v>
      </c>
      <c r="L2987" s="1" t="s">
        <v>1512</v>
      </c>
      <c r="M2987" s="1">
        <v>18</v>
      </c>
    </row>
    <row r="2988" spans="1:13" ht="15.75" x14ac:dyDescent="0.3">
      <c r="A2988" s="1" t="s">
        <v>1263</v>
      </c>
      <c r="J2988" s="1" t="s">
        <v>1511</v>
      </c>
      <c r="K2988" s="1" t="s">
        <v>1509</v>
      </c>
      <c r="L2988" s="1" t="s">
        <v>1513</v>
      </c>
      <c r="M2988" s="1">
        <v>1</v>
      </c>
    </row>
    <row r="2989" spans="1:13" ht="15.75" x14ac:dyDescent="0.3">
      <c r="A2989" s="1" t="s">
        <v>1398</v>
      </c>
      <c r="J2989" s="1" t="s">
        <v>1511</v>
      </c>
      <c r="K2989" s="1" t="s">
        <v>1509</v>
      </c>
      <c r="L2989" s="1" t="s">
        <v>1512</v>
      </c>
      <c r="M2989" s="1">
        <v>12</v>
      </c>
    </row>
    <row r="2990" spans="1:13" ht="15.75" x14ac:dyDescent="0.3">
      <c r="A2990" s="1" t="s">
        <v>1263</v>
      </c>
      <c r="J2990" s="1" t="s">
        <v>1511</v>
      </c>
      <c r="K2990" s="1" t="s">
        <v>1509</v>
      </c>
      <c r="L2990" s="1" t="s">
        <v>1513</v>
      </c>
      <c r="M2990" s="1">
        <v>1</v>
      </c>
    </row>
    <row r="2991" spans="1:13" ht="15.75" x14ac:dyDescent="0.3">
      <c r="A2991" s="1" t="s">
        <v>1398</v>
      </c>
      <c r="J2991" s="1" t="s">
        <v>1511</v>
      </c>
      <c r="K2991" s="1" t="s">
        <v>1509</v>
      </c>
      <c r="L2991" s="1" t="s">
        <v>1512</v>
      </c>
      <c r="M2991" s="1">
        <v>12</v>
      </c>
    </row>
    <row r="2992" spans="1:13" ht="15.75" x14ac:dyDescent="0.3">
      <c r="A2992" s="1" t="s">
        <v>1276</v>
      </c>
      <c r="J2992" s="1" t="s">
        <v>1511</v>
      </c>
      <c r="K2992" s="1" t="s">
        <v>1509</v>
      </c>
      <c r="L2992" s="1" t="s">
        <v>1510</v>
      </c>
      <c r="M2992" s="1">
        <v>3</v>
      </c>
    </row>
    <row r="2993" spans="1:13" ht="15.75" x14ac:dyDescent="0.3">
      <c r="A2993" s="1" t="s">
        <v>1398</v>
      </c>
      <c r="J2993" s="1" t="s">
        <v>1511</v>
      </c>
      <c r="K2993" s="1" t="s">
        <v>1509</v>
      </c>
      <c r="L2993" s="1" t="s">
        <v>1512</v>
      </c>
      <c r="M2993" s="1">
        <v>18</v>
      </c>
    </row>
    <row r="2994" spans="1:13" ht="15.75" x14ac:dyDescent="0.3">
      <c r="A2994" s="1" t="s">
        <v>1345</v>
      </c>
      <c r="J2994" s="1" t="s">
        <v>1511</v>
      </c>
      <c r="K2994" s="1" t="s">
        <v>1509</v>
      </c>
      <c r="L2994" s="1" t="s">
        <v>1512</v>
      </c>
      <c r="M2994" s="1">
        <v>1</v>
      </c>
    </row>
    <row r="2995" spans="1:13" ht="15.75" x14ac:dyDescent="0.3">
      <c r="A2995" s="1" t="s">
        <v>1263</v>
      </c>
      <c r="J2995" s="1" t="s">
        <v>1511</v>
      </c>
      <c r="K2995" s="1" t="s">
        <v>1509</v>
      </c>
      <c r="L2995" s="1" t="s">
        <v>1513</v>
      </c>
      <c r="M2995" s="1">
        <v>1</v>
      </c>
    </row>
    <row r="2996" spans="1:13" ht="15.75" x14ac:dyDescent="0.3">
      <c r="A2996" s="1" t="s">
        <v>1296</v>
      </c>
      <c r="J2996" s="1" t="s">
        <v>1508</v>
      </c>
      <c r="K2996" s="1" t="s">
        <v>1509</v>
      </c>
      <c r="L2996" s="1" t="s">
        <v>1512</v>
      </c>
      <c r="M2996" s="1">
        <v>1</v>
      </c>
    </row>
    <row r="2997" spans="1:13" ht="15.75" x14ac:dyDescent="0.3">
      <c r="A2997" s="1" t="s">
        <v>1398</v>
      </c>
      <c r="J2997" s="1" t="s">
        <v>1511</v>
      </c>
      <c r="K2997" s="1" t="s">
        <v>1509</v>
      </c>
      <c r="L2997" s="1" t="s">
        <v>1512</v>
      </c>
      <c r="M2997" s="1">
        <v>15</v>
      </c>
    </row>
    <row r="2998" spans="1:13" ht="15.75" x14ac:dyDescent="0.3">
      <c r="A2998" s="1" t="s">
        <v>1345</v>
      </c>
      <c r="J2998" s="1" t="s">
        <v>1511</v>
      </c>
      <c r="K2998" s="1" t="s">
        <v>1509</v>
      </c>
      <c r="L2998" s="1" t="s">
        <v>1512</v>
      </c>
      <c r="M2998" s="1">
        <v>1</v>
      </c>
    </row>
    <row r="2999" spans="1:13" ht="15.75" x14ac:dyDescent="0.3">
      <c r="A2999" s="1" t="s">
        <v>1263</v>
      </c>
      <c r="J2999" s="1" t="s">
        <v>1511</v>
      </c>
      <c r="K2999" s="1" t="s">
        <v>1509</v>
      </c>
      <c r="L2999" s="1" t="s">
        <v>1513</v>
      </c>
      <c r="M2999" s="1">
        <v>2</v>
      </c>
    </row>
    <row r="3000" spans="1:13" ht="15.75" x14ac:dyDescent="0.3">
      <c r="A3000" s="1" t="s">
        <v>1312</v>
      </c>
      <c r="J3000" s="1" t="s">
        <v>1511</v>
      </c>
      <c r="K3000" s="1" t="s">
        <v>1514</v>
      </c>
      <c r="L3000" s="1" t="s">
        <v>1512</v>
      </c>
      <c r="M3000" s="1">
        <v>1</v>
      </c>
    </row>
    <row r="3001" spans="1:13" ht="15.75" x14ac:dyDescent="0.3">
      <c r="A3001" s="1" t="s">
        <v>1263</v>
      </c>
      <c r="J3001" s="1" t="s">
        <v>1511</v>
      </c>
      <c r="K3001" s="1" t="s">
        <v>1509</v>
      </c>
      <c r="L3001" s="1" t="s">
        <v>1513</v>
      </c>
      <c r="M3001" s="1">
        <v>1</v>
      </c>
    </row>
    <row r="3002" spans="1:13" ht="15.75" x14ac:dyDescent="0.3">
      <c r="A3002" s="1" t="s">
        <v>1345</v>
      </c>
      <c r="J3002" s="1" t="s">
        <v>1511</v>
      </c>
      <c r="K3002" s="1" t="s">
        <v>1509</v>
      </c>
      <c r="L3002" s="1" t="s">
        <v>1512</v>
      </c>
      <c r="M3002" s="1">
        <v>1</v>
      </c>
    </row>
    <row r="3003" spans="1:13" ht="15.75" x14ac:dyDescent="0.3">
      <c r="A3003" s="1" t="s">
        <v>1398</v>
      </c>
      <c r="J3003" s="1" t="s">
        <v>1511</v>
      </c>
      <c r="K3003" s="1" t="s">
        <v>1509</v>
      </c>
      <c r="L3003" s="1" t="s">
        <v>1512</v>
      </c>
      <c r="M3003" s="1">
        <v>12</v>
      </c>
    </row>
    <row r="3004" spans="1:13" ht="15.75" x14ac:dyDescent="0.3">
      <c r="A3004" s="1" t="s">
        <v>1263</v>
      </c>
      <c r="J3004" s="1" t="s">
        <v>1511</v>
      </c>
      <c r="K3004" s="1" t="s">
        <v>1509</v>
      </c>
      <c r="L3004" s="1" t="s">
        <v>1513</v>
      </c>
      <c r="M3004" s="1">
        <v>1</v>
      </c>
    </row>
    <row r="3005" spans="1:13" ht="15.75" x14ac:dyDescent="0.3">
      <c r="A3005" s="1" t="s">
        <v>835</v>
      </c>
      <c r="J3005" s="1" t="s">
        <v>1511</v>
      </c>
      <c r="K3005" s="1" t="s">
        <v>1509</v>
      </c>
      <c r="L3005" s="1" t="s">
        <v>1512</v>
      </c>
      <c r="M3005" s="1">
        <v>1</v>
      </c>
    </row>
    <row r="3006" spans="1:13" ht="15.75" x14ac:dyDescent="0.3">
      <c r="A3006" s="1" t="s">
        <v>1281</v>
      </c>
      <c r="J3006" s="1" t="s">
        <v>1511</v>
      </c>
      <c r="K3006" s="1" t="s">
        <v>1514</v>
      </c>
      <c r="L3006" s="1" t="s">
        <v>1513</v>
      </c>
      <c r="M3006" s="1">
        <v>2</v>
      </c>
    </row>
    <row r="3007" spans="1:13" ht="15.75" x14ac:dyDescent="0.3">
      <c r="A3007" s="1" t="s">
        <v>1345</v>
      </c>
      <c r="J3007" s="1" t="s">
        <v>1511</v>
      </c>
      <c r="K3007" s="1" t="s">
        <v>1509</v>
      </c>
      <c r="L3007" s="1" t="s">
        <v>1512</v>
      </c>
      <c r="M3007" s="1">
        <v>1</v>
      </c>
    </row>
    <row r="3008" spans="1:13" ht="15.75" x14ac:dyDescent="0.3">
      <c r="A3008" s="1" t="s">
        <v>1263</v>
      </c>
      <c r="J3008" s="1" t="s">
        <v>1511</v>
      </c>
      <c r="K3008" s="1" t="s">
        <v>1509</v>
      </c>
      <c r="L3008" s="1" t="s">
        <v>1513</v>
      </c>
      <c r="M3008" s="1">
        <v>2</v>
      </c>
    </row>
    <row r="3009" spans="1:13" ht="15.75" x14ac:dyDescent="0.3">
      <c r="A3009" s="1" t="s">
        <v>1281</v>
      </c>
      <c r="J3009" s="1" t="s">
        <v>1511</v>
      </c>
      <c r="K3009" s="1" t="s">
        <v>1514</v>
      </c>
      <c r="L3009" s="1" t="s">
        <v>1513</v>
      </c>
      <c r="M3009" s="1">
        <v>4</v>
      </c>
    </row>
    <row r="3010" spans="1:13" ht="15.75" x14ac:dyDescent="0.3">
      <c r="A3010" s="1" t="s">
        <v>1379</v>
      </c>
      <c r="J3010" s="1" t="s">
        <v>1511</v>
      </c>
      <c r="K3010" s="1" t="s">
        <v>1509</v>
      </c>
      <c r="L3010" s="1" t="s">
        <v>1512</v>
      </c>
      <c r="M3010" s="1">
        <v>14</v>
      </c>
    </row>
    <row r="3011" spans="1:13" ht="15.75" x14ac:dyDescent="0.3">
      <c r="A3011" s="1" t="s">
        <v>1345</v>
      </c>
      <c r="J3011" s="1" t="s">
        <v>1511</v>
      </c>
      <c r="K3011" s="1" t="s">
        <v>1509</v>
      </c>
      <c r="L3011" s="1" t="s">
        <v>1512</v>
      </c>
      <c r="M3011" s="1">
        <v>1</v>
      </c>
    </row>
    <row r="3012" spans="1:13" ht="15.75" x14ac:dyDescent="0.3">
      <c r="A3012" s="1" t="s">
        <v>1281</v>
      </c>
      <c r="J3012" s="1" t="s">
        <v>1511</v>
      </c>
      <c r="K3012" s="1" t="s">
        <v>1514</v>
      </c>
      <c r="L3012" s="1" t="s">
        <v>1513</v>
      </c>
      <c r="M3012" s="1">
        <v>4</v>
      </c>
    </row>
    <row r="3013" spans="1:13" ht="15.75" x14ac:dyDescent="0.3">
      <c r="A3013" s="1" t="s">
        <v>1263</v>
      </c>
      <c r="J3013" s="1" t="s">
        <v>1511</v>
      </c>
      <c r="K3013" s="1" t="s">
        <v>1509</v>
      </c>
      <c r="L3013" s="1" t="s">
        <v>1513</v>
      </c>
      <c r="M3013" s="1">
        <v>1</v>
      </c>
    </row>
    <row r="3014" spans="1:13" ht="15.75" x14ac:dyDescent="0.3">
      <c r="A3014" s="1" t="s">
        <v>1379</v>
      </c>
      <c r="J3014" s="1" t="s">
        <v>1511</v>
      </c>
      <c r="K3014" s="1" t="s">
        <v>1509</v>
      </c>
      <c r="L3014" s="1" t="s">
        <v>1512</v>
      </c>
      <c r="M3014" s="1">
        <v>82</v>
      </c>
    </row>
    <row r="3015" spans="1:13" ht="15.75" x14ac:dyDescent="0.3">
      <c r="A3015" s="1" t="s">
        <v>1379</v>
      </c>
      <c r="J3015" s="1" t="s">
        <v>1511</v>
      </c>
      <c r="K3015" s="1" t="s">
        <v>1509</v>
      </c>
      <c r="L3015" s="1" t="s">
        <v>1512</v>
      </c>
      <c r="M3015" s="1">
        <v>54</v>
      </c>
    </row>
    <row r="3016" spans="1:13" ht="15.75" x14ac:dyDescent="0.3">
      <c r="A3016" s="1" t="s">
        <v>1263</v>
      </c>
      <c r="J3016" s="1" t="s">
        <v>1511</v>
      </c>
      <c r="K3016" s="1" t="s">
        <v>1509</v>
      </c>
      <c r="L3016" s="1" t="s">
        <v>1513</v>
      </c>
      <c r="M3016" s="1">
        <v>1</v>
      </c>
    </row>
    <row r="3017" spans="1:13" ht="15.75" x14ac:dyDescent="0.3">
      <c r="A3017" s="1" t="s">
        <v>1379</v>
      </c>
      <c r="J3017" s="1" t="s">
        <v>1511</v>
      </c>
      <c r="K3017" s="1" t="s">
        <v>1509</v>
      </c>
      <c r="L3017" s="1" t="s">
        <v>1512</v>
      </c>
      <c r="M3017" s="1">
        <v>41</v>
      </c>
    </row>
    <row r="3018" spans="1:13" ht="15.75" x14ac:dyDescent="0.3">
      <c r="A3018" s="1" t="s">
        <v>1398</v>
      </c>
      <c r="J3018" s="1" t="s">
        <v>1511</v>
      </c>
      <c r="K3018" s="1" t="s">
        <v>1514</v>
      </c>
      <c r="L3018" s="1" t="s">
        <v>1512</v>
      </c>
      <c r="M3018" s="1">
        <v>31</v>
      </c>
    </row>
    <row r="3019" spans="1:13" ht="15.75" x14ac:dyDescent="0.3">
      <c r="A3019" s="1" t="s">
        <v>1398</v>
      </c>
      <c r="J3019" s="1" t="s">
        <v>1511</v>
      </c>
      <c r="K3019" s="1" t="s">
        <v>1514</v>
      </c>
      <c r="L3019" s="1" t="s">
        <v>1512</v>
      </c>
      <c r="M3019" s="1">
        <v>31</v>
      </c>
    </row>
    <row r="3020" spans="1:13" ht="15.75" x14ac:dyDescent="0.3">
      <c r="A3020" s="1" t="s">
        <v>1281</v>
      </c>
      <c r="J3020" s="1" t="s">
        <v>1511</v>
      </c>
      <c r="K3020" s="1" t="s">
        <v>1509</v>
      </c>
      <c r="L3020" s="1" t="s">
        <v>1513</v>
      </c>
      <c r="M3020" s="1">
        <v>4</v>
      </c>
    </row>
    <row r="3021" spans="1:13" ht="15.75" x14ac:dyDescent="0.3">
      <c r="A3021" s="1" t="s">
        <v>1379</v>
      </c>
      <c r="J3021" s="1" t="s">
        <v>1511</v>
      </c>
      <c r="K3021" s="1" t="s">
        <v>1509</v>
      </c>
      <c r="L3021" s="1" t="s">
        <v>1512</v>
      </c>
      <c r="M3021" s="1">
        <v>37</v>
      </c>
    </row>
    <row r="3022" spans="1:13" ht="15.75" x14ac:dyDescent="0.3">
      <c r="A3022" s="1" t="s">
        <v>1379</v>
      </c>
      <c r="J3022" s="1" t="s">
        <v>1511</v>
      </c>
      <c r="K3022" s="1" t="s">
        <v>1509</v>
      </c>
      <c r="L3022" s="1" t="s">
        <v>1512</v>
      </c>
      <c r="M3022" s="1">
        <v>29</v>
      </c>
    </row>
    <row r="3023" spans="1:13" ht="15.75" x14ac:dyDescent="0.3">
      <c r="A3023" s="1" t="s">
        <v>1398</v>
      </c>
      <c r="J3023" s="1" t="s">
        <v>1511</v>
      </c>
      <c r="K3023" s="1" t="s">
        <v>1514</v>
      </c>
      <c r="L3023" s="1" t="s">
        <v>1512</v>
      </c>
      <c r="M3023" s="1">
        <v>31</v>
      </c>
    </row>
    <row r="3024" spans="1:13" ht="15.75" x14ac:dyDescent="0.3">
      <c r="A3024" s="1" t="s">
        <v>1263</v>
      </c>
      <c r="J3024" s="1" t="s">
        <v>1511</v>
      </c>
      <c r="K3024" s="1" t="s">
        <v>1509</v>
      </c>
      <c r="L3024" s="1" t="s">
        <v>1513</v>
      </c>
      <c r="M3024" s="1">
        <v>7</v>
      </c>
    </row>
    <row r="3025" spans="1:13" ht="15.75" x14ac:dyDescent="0.3">
      <c r="A3025" s="1" t="s">
        <v>1379</v>
      </c>
      <c r="J3025" s="1" t="s">
        <v>1511</v>
      </c>
      <c r="K3025" s="1" t="s">
        <v>1509</v>
      </c>
      <c r="L3025" s="1" t="s">
        <v>1512</v>
      </c>
      <c r="M3025" s="1">
        <v>7</v>
      </c>
    </row>
    <row r="3026" spans="1:13" ht="15.75" x14ac:dyDescent="0.3">
      <c r="A3026" s="1" t="s">
        <v>1379</v>
      </c>
      <c r="J3026" s="1" t="s">
        <v>1511</v>
      </c>
      <c r="K3026" s="1" t="s">
        <v>1509</v>
      </c>
      <c r="L3026" s="1" t="s">
        <v>1512</v>
      </c>
      <c r="M3026" s="1">
        <v>55</v>
      </c>
    </row>
    <row r="3027" spans="1:13" ht="15.75" x14ac:dyDescent="0.3">
      <c r="A3027" s="1" t="s">
        <v>1263</v>
      </c>
      <c r="J3027" s="1" t="s">
        <v>1511</v>
      </c>
      <c r="K3027" s="1" t="s">
        <v>1509</v>
      </c>
      <c r="L3027" s="1" t="s">
        <v>1513</v>
      </c>
      <c r="M3027" s="1">
        <v>1</v>
      </c>
    </row>
    <row r="3028" spans="1:13" ht="15.75" x14ac:dyDescent="0.3">
      <c r="A3028" s="1" t="s">
        <v>1379</v>
      </c>
      <c r="J3028" s="1" t="s">
        <v>1511</v>
      </c>
      <c r="K3028" s="1" t="s">
        <v>1509</v>
      </c>
      <c r="L3028" s="1" t="s">
        <v>1512</v>
      </c>
      <c r="M3028" s="1">
        <v>39</v>
      </c>
    </row>
    <row r="3029" spans="1:13" ht="15.75" x14ac:dyDescent="0.3">
      <c r="A3029" s="1" t="s">
        <v>1379</v>
      </c>
      <c r="J3029" s="1" t="s">
        <v>1511</v>
      </c>
      <c r="K3029" s="1" t="s">
        <v>1509</v>
      </c>
      <c r="L3029" s="1" t="s">
        <v>1512</v>
      </c>
      <c r="M3029" s="1">
        <v>21</v>
      </c>
    </row>
    <row r="3030" spans="1:13" ht="15.75" x14ac:dyDescent="0.3">
      <c r="A3030" s="1" t="s">
        <v>1263</v>
      </c>
      <c r="J3030" s="1" t="s">
        <v>1511</v>
      </c>
      <c r="K3030" s="1" t="s">
        <v>1509</v>
      </c>
      <c r="L3030" s="1" t="s">
        <v>1513</v>
      </c>
      <c r="M3030" s="1">
        <v>1</v>
      </c>
    </row>
    <row r="3031" spans="1:13" ht="15.75" x14ac:dyDescent="0.3">
      <c r="A3031" s="1" t="s">
        <v>1297</v>
      </c>
      <c r="J3031" s="1" t="s">
        <v>1508</v>
      </c>
      <c r="K3031" s="1" t="s">
        <v>1509</v>
      </c>
      <c r="L3031" s="1" t="s">
        <v>1513</v>
      </c>
      <c r="M3031" s="1">
        <v>2</v>
      </c>
    </row>
    <row r="3032" spans="1:13" ht="15.75" x14ac:dyDescent="0.3">
      <c r="A3032" s="1" t="s">
        <v>1398</v>
      </c>
      <c r="J3032" s="1" t="s">
        <v>1511</v>
      </c>
      <c r="K3032" s="1" t="s">
        <v>1514</v>
      </c>
      <c r="L3032" s="1" t="s">
        <v>1512</v>
      </c>
      <c r="M3032" s="1">
        <v>37</v>
      </c>
    </row>
    <row r="3033" spans="1:13" ht="15.75" x14ac:dyDescent="0.3">
      <c r="A3033" s="1" t="s">
        <v>1398</v>
      </c>
      <c r="J3033" s="1" t="s">
        <v>1511</v>
      </c>
      <c r="K3033" s="1" t="s">
        <v>1509</v>
      </c>
      <c r="L3033" s="1" t="s">
        <v>1512</v>
      </c>
      <c r="M3033" s="1">
        <v>22</v>
      </c>
    </row>
    <row r="3034" spans="1:13" ht="15.75" x14ac:dyDescent="0.3">
      <c r="A3034" s="1" t="s">
        <v>1398</v>
      </c>
      <c r="J3034" s="1" t="s">
        <v>1511</v>
      </c>
      <c r="K3034" s="1" t="s">
        <v>1509</v>
      </c>
      <c r="L3034" s="1" t="s">
        <v>1512</v>
      </c>
      <c r="M3034" s="1">
        <v>15</v>
      </c>
    </row>
    <row r="3035" spans="1:13" ht="15.75" x14ac:dyDescent="0.3">
      <c r="A3035" s="1" t="s">
        <v>1262</v>
      </c>
      <c r="J3035" s="1" t="s">
        <v>1511</v>
      </c>
      <c r="K3035" s="1" t="s">
        <v>1509</v>
      </c>
      <c r="L3035" s="1" t="s">
        <v>1512</v>
      </c>
      <c r="M3035" s="1">
        <v>1</v>
      </c>
    </row>
    <row r="3036" spans="1:13" ht="15.75" x14ac:dyDescent="0.3">
      <c r="A3036" s="1" t="s">
        <v>1398</v>
      </c>
      <c r="J3036" s="1" t="s">
        <v>1511</v>
      </c>
      <c r="K3036" s="1" t="s">
        <v>1509</v>
      </c>
      <c r="L3036" s="1" t="s">
        <v>1512</v>
      </c>
      <c r="M3036" s="1">
        <v>11</v>
      </c>
    </row>
    <row r="3037" spans="1:13" ht="15.75" x14ac:dyDescent="0.3">
      <c r="A3037" s="1" t="s">
        <v>1262</v>
      </c>
      <c r="J3037" s="1" t="s">
        <v>1511</v>
      </c>
      <c r="K3037" s="1" t="s">
        <v>1509</v>
      </c>
      <c r="L3037" s="1" t="s">
        <v>1512</v>
      </c>
      <c r="M3037" s="1">
        <v>1</v>
      </c>
    </row>
    <row r="3038" spans="1:13" ht="15.75" x14ac:dyDescent="0.3">
      <c r="A3038" s="1" t="s">
        <v>1398</v>
      </c>
      <c r="J3038" s="1" t="s">
        <v>1511</v>
      </c>
      <c r="K3038" s="1" t="s">
        <v>1509</v>
      </c>
      <c r="L3038" s="1" t="s">
        <v>1512</v>
      </c>
      <c r="M3038" s="1">
        <v>14</v>
      </c>
    </row>
    <row r="3039" spans="1:13" ht="15.75" x14ac:dyDescent="0.3">
      <c r="A3039" s="1" t="s">
        <v>1398</v>
      </c>
      <c r="J3039" s="1" t="s">
        <v>1511</v>
      </c>
      <c r="K3039" s="1" t="s">
        <v>1509</v>
      </c>
      <c r="L3039" s="1" t="s">
        <v>1512</v>
      </c>
      <c r="M3039" s="1">
        <v>17</v>
      </c>
    </row>
    <row r="3040" spans="1:13" ht="15.75" x14ac:dyDescent="0.3">
      <c r="A3040" s="1" t="s">
        <v>1262</v>
      </c>
      <c r="J3040" s="1" t="s">
        <v>1511</v>
      </c>
      <c r="K3040" s="1" t="s">
        <v>1509</v>
      </c>
      <c r="L3040" s="1" t="s">
        <v>1512</v>
      </c>
      <c r="M3040" s="1">
        <v>1</v>
      </c>
    </row>
    <row r="3041" spans="1:13" ht="15.75" x14ac:dyDescent="0.3">
      <c r="A3041" s="1" t="s">
        <v>1262</v>
      </c>
      <c r="J3041" s="1" t="s">
        <v>1511</v>
      </c>
      <c r="K3041" s="1" t="s">
        <v>1509</v>
      </c>
      <c r="L3041" s="1" t="s">
        <v>1512</v>
      </c>
      <c r="M3041" s="1">
        <v>1</v>
      </c>
    </row>
    <row r="3042" spans="1:13" ht="15.75" x14ac:dyDescent="0.3">
      <c r="A3042" s="1" t="s">
        <v>1398</v>
      </c>
      <c r="J3042" s="1" t="s">
        <v>1511</v>
      </c>
      <c r="K3042" s="1" t="s">
        <v>1509</v>
      </c>
      <c r="L3042" s="1" t="s">
        <v>1512</v>
      </c>
      <c r="M3042" s="1">
        <v>12</v>
      </c>
    </row>
    <row r="3043" spans="1:13" ht="15.75" x14ac:dyDescent="0.3">
      <c r="A3043" s="1" t="s">
        <v>1262</v>
      </c>
      <c r="J3043" s="1" t="s">
        <v>1511</v>
      </c>
      <c r="K3043" s="1" t="s">
        <v>1509</v>
      </c>
      <c r="L3043" s="1" t="s">
        <v>1512</v>
      </c>
      <c r="M3043" s="1">
        <v>1</v>
      </c>
    </row>
    <row r="3044" spans="1:13" ht="15.75" x14ac:dyDescent="0.3">
      <c r="A3044" s="1" t="s">
        <v>1398</v>
      </c>
      <c r="J3044" s="1" t="s">
        <v>1511</v>
      </c>
      <c r="K3044" s="1" t="s">
        <v>1509</v>
      </c>
      <c r="L3044" s="1" t="s">
        <v>1512</v>
      </c>
      <c r="M3044" s="1">
        <v>22</v>
      </c>
    </row>
    <row r="3045" spans="1:13" ht="15.75" x14ac:dyDescent="0.3">
      <c r="A3045" s="1" t="s">
        <v>1262</v>
      </c>
      <c r="J3045" s="1" t="s">
        <v>1511</v>
      </c>
      <c r="K3045" s="1" t="s">
        <v>1509</v>
      </c>
      <c r="L3045" s="1" t="s">
        <v>1512</v>
      </c>
      <c r="M3045" s="1">
        <v>1</v>
      </c>
    </row>
    <row r="3046" spans="1:13" ht="15.75" x14ac:dyDescent="0.3">
      <c r="A3046" s="1" t="s">
        <v>1398</v>
      </c>
      <c r="J3046" s="1" t="s">
        <v>1511</v>
      </c>
      <c r="K3046" s="1" t="s">
        <v>1509</v>
      </c>
      <c r="L3046" s="1" t="s">
        <v>1512</v>
      </c>
      <c r="M3046" s="1">
        <v>14</v>
      </c>
    </row>
    <row r="3047" spans="1:13" ht="15.75" x14ac:dyDescent="0.3">
      <c r="A3047" s="1" t="s">
        <v>1262</v>
      </c>
      <c r="J3047" s="1" t="s">
        <v>1511</v>
      </c>
      <c r="K3047" s="1" t="s">
        <v>1509</v>
      </c>
      <c r="L3047" s="1" t="s">
        <v>1512</v>
      </c>
      <c r="M3047" s="1">
        <v>1</v>
      </c>
    </row>
    <row r="3048" spans="1:13" ht="15.75" x14ac:dyDescent="0.3">
      <c r="A3048" s="1" t="s">
        <v>1398</v>
      </c>
      <c r="J3048" s="1" t="s">
        <v>1511</v>
      </c>
      <c r="K3048" s="1" t="s">
        <v>1509</v>
      </c>
      <c r="L3048" s="1" t="s">
        <v>1512</v>
      </c>
      <c r="M3048" s="1">
        <v>11</v>
      </c>
    </row>
    <row r="3049" spans="1:13" ht="15.75" x14ac:dyDescent="0.3">
      <c r="A3049" s="1" t="s">
        <v>1262</v>
      </c>
      <c r="J3049" s="1" t="s">
        <v>1511</v>
      </c>
      <c r="K3049" s="1" t="s">
        <v>1509</v>
      </c>
      <c r="L3049" s="1" t="s">
        <v>1512</v>
      </c>
      <c r="M3049" s="1">
        <v>1</v>
      </c>
    </row>
    <row r="3050" spans="1:13" ht="15.75" x14ac:dyDescent="0.3">
      <c r="A3050" s="1" t="s">
        <v>1262</v>
      </c>
      <c r="J3050" s="1" t="s">
        <v>1511</v>
      </c>
      <c r="K3050" s="1" t="s">
        <v>1509</v>
      </c>
      <c r="L3050" s="1" t="s">
        <v>1512</v>
      </c>
      <c r="M3050" s="1">
        <v>1</v>
      </c>
    </row>
    <row r="3051" spans="1:13" ht="15.75" x14ac:dyDescent="0.3">
      <c r="A3051" s="1" t="s">
        <v>1398</v>
      </c>
      <c r="J3051" s="1" t="s">
        <v>1511</v>
      </c>
      <c r="K3051" s="1" t="s">
        <v>1509</v>
      </c>
      <c r="L3051" s="1" t="s">
        <v>1512</v>
      </c>
      <c r="M3051" s="1">
        <v>20</v>
      </c>
    </row>
    <row r="3052" spans="1:13" ht="15.75" x14ac:dyDescent="0.3">
      <c r="A3052" s="1" t="s">
        <v>1262</v>
      </c>
      <c r="J3052" s="1" t="s">
        <v>1511</v>
      </c>
      <c r="K3052" s="1" t="s">
        <v>1509</v>
      </c>
      <c r="L3052" s="1" t="s">
        <v>1512</v>
      </c>
      <c r="M3052" s="1">
        <v>1</v>
      </c>
    </row>
    <row r="3053" spans="1:13" ht="15.75" x14ac:dyDescent="0.3">
      <c r="A3053" s="1" t="s">
        <v>1290</v>
      </c>
      <c r="J3053" s="1" t="s">
        <v>1511</v>
      </c>
      <c r="K3053" s="1" t="s">
        <v>1509</v>
      </c>
      <c r="L3053" s="1" t="s">
        <v>1512</v>
      </c>
      <c r="M3053" s="1">
        <v>2</v>
      </c>
    </row>
    <row r="3054" spans="1:13" ht="15.75" x14ac:dyDescent="0.3">
      <c r="A3054" s="1" t="s">
        <v>1420</v>
      </c>
      <c r="J3054" s="1" t="s">
        <v>1511</v>
      </c>
      <c r="K3054" s="1" t="s">
        <v>1509</v>
      </c>
      <c r="L3054" s="1" t="s">
        <v>1512</v>
      </c>
      <c r="M3054" s="1">
        <v>95</v>
      </c>
    </row>
    <row r="3055" spans="1:13" ht="15.75" x14ac:dyDescent="0.3">
      <c r="A3055" s="1" t="s">
        <v>835</v>
      </c>
      <c r="J3055" s="1" t="s">
        <v>1511</v>
      </c>
      <c r="K3055" s="1" t="s">
        <v>1509</v>
      </c>
      <c r="L3055" s="1" t="s">
        <v>1512</v>
      </c>
      <c r="M3055" s="1">
        <v>1</v>
      </c>
    </row>
    <row r="3056" spans="1:13" ht="15.75" x14ac:dyDescent="0.3">
      <c r="A3056" s="1" t="s">
        <v>835</v>
      </c>
      <c r="J3056" s="1" t="s">
        <v>1511</v>
      </c>
      <c r="K3056" s="1" t="s">
        <v>1509</v>
      </c>
      <c r="L3056" s="1" t="s">
        <v>1512</v>
      </c>
      <c r="M3056" s="1">
        <v>1</v>
      </c>
    </row>
    <row r="3057" spans="1:13" ht="15.75" x14ac:dyDescent="0.3">
      <c r="A3057" s="1" t="s">
        <v>835</v>
      </c>
      <c r="J3057" s="1" t="s">
        <v>1511</v>
      </c>
      <c r="K3057" s="1" t="s">
        <v>1509</v>
      </c>
      <c r="L3057" s="1" t="s">
        <v>1512</v>
      </c>
      <c r="M3057" s="1">
        <v>1</v>
      </c>
    </row>
    <row r="3058" spans="1:13" ht="15.75" x14ac:dyDescent="0.3">
      <c r="A3058" s="1" t="s">
        <v>1385</v>
      </c>
      <c r="J3058" s="1" t="s">
        <v>1508</v>
      </c>
      <c r="K3058" s="1" t="s">
        <v>1514</v>
      </c>
      <c r="L3058" s="1" t="s">
        <v>1510</v>
      </c>
      <c r="M3058" s="1">
        <v>1</v>
      </c>
    </row>
    <row r="3059" spans="1:13" ht="15.75" x14ac:dyDescent="0.3">
      <c r="A3059" s="1" t="s">
        <v>1421</v>
      </c>
      <c r="J3059" s="1" t="s">
        <v>1511</v>
      </c>
      <c r="K3059" s="1" t="s">
        <v>1509</v>
      </c>
      <c r="L3059" s="1" t="s">
        <v>1512</v>
      </c>
      <c r="M3059" s="1">
        <v>40</v>
      </c>
    </row>
    <row r="3060" spans="1:13" ht="15.75" x14ac:dyDescent="0.3">
      <c r="A3060" s="1" t="s">
        <v>1385</v>
      </c>
      <c r="J3060" s="1" t="s">
        <v>1511</v>
      </c>
      <c r="K3060" s="1" t="s">
        <v>1509</v>
      </c>
      <c r="L3060" s="1" t="s">
        <v>1510</v>
      </c>
      <c r="M3060" s="1">
        <v>7</v>
      </c>
    </row>
    <row r="3061" spans="1:13" ht="15.75" x14ac:dyDescent="0.3">
      <c r="A3061" s="1" t="s">
        <v>1411</v>
      </c>
      <c r="J3061" s="1" t="s">
        <v>1511</v>
      </c>
      <c r="K3061" s="1" t="s">
        <v>1509</v>
      </c>
      <c r="L3061" s="1" t="s">
        <v>1510</v>
      </c>
      <c r="M3061" s="1">
        <v>7</v>
      </c>
    </row>
    <row r="3062" spans="1:13" ht="15.75" x14ac:dyDescent="0.3">
      <c r="A3062" s="1" t="s">
        <v>1421</v>
      </c>
      <c r="J3062" s="1" t="s">
        <v>1511</v>
      </c>
      <c r="K3062" s="1" t="s">
        <v>1509</v>
      </c>
      <c r="L3062" s="1" t="s">
        <v>1512</v>
      </c>
      <c r="M3062" s="1">
        <v>40</v>
      </c>
    </row>
    <row r="3063" spans="1:13" ht="15.75" x14ac:dyDescent="0.3">
      <c r="A3063" s="1" t="s">
        <v>1422</v>
      </c>
      <c r="J3063" s="1" t="s">
        <v>1511</v>
      </c>
      <c r="K3063" s="1" t="s">
        <v>1509</v>
      </c>
      <c r="L3063" s="1" t="s">
        <v>1512</v>
      </c>
      <c r="M3063" s="1">
        <v>2</v>
      </c>
    </row>
    <row r="3064" spans="1:13" ht="15.75" x14ac:dyDescent="0.3">
      <c r="A3064" s="1" t="s">
        <v>1421</v>
      </c>
      <c r="J3064" s="1" t="s">
        <v>1511</v>
      </c>
      <c r="K3064" s="1" t="s">
        <v>1509</v>
      </c>
      <c r="L3064" s="1" t="s">
        <v>1512</v>
      </c>
      <c r="M3064" s="1">
        <v>40</v>
      </c>
    </row>
    <row r="3065" spans="1:13" ht="15.75" x14ac:dyDescent="0.3">
      <c r="A3065" s="1" t="s">
        <v>1422</v>
      </c>
      <c r="J3065" s="1" t="s">
        <v>1511</v>
      </c>
      <c r="K3065" s="1" t="s">
        <v>1509</v>
      </c>
      <c r="L3065" s="1" t="s">
        <v>1512</v>
      </c>
      <c r="M3065" s="1">
        <v>1</v>
      </c>
    </row>
    <row r="3066" spans="1:13" ht="15.75" x14ac:dyDescent="0.3">
      <c r="A3066" s="1" t="s">
        <v>1421</v>
      </c>
      <c r="J3066" s="1" t="s">
        <v>1511</v>
      </c>
      <c r="K3066" s="1" t="s">
        <v>1509</v>
      </c>
      <c r="L3066" s="1" t="s">
        <v>1512</v>
      </c>
      <c r="M3066" s="1">
        <v>104</v>
      </c>
    </row>
    <row r="3067" spans="1:13" ht="15.75" x14ac:dyDescent="0.3">
      <c r="A3067" s="1" t="s">
        <v>1421</v>
      </c>
      <c r="J3067" s="1" t="s">
        <v>1511</v>
      </c>
      <c r="K3067" s="1" t="s">
        <v>1509</v>
      </c>
      <c r="L3067" s="1" t="s">
        <v>1512</v>
      </c>
      <c r="M3067" s="1">
        <v>96</v>
      </c>
    </row>
    <row r="3068" spans="1:13" ht="15.75" x14ac:dyDescent="0.3">
      <c r="A3068" s="1" t="s">
        <v>1421</v>
      </c>
      <c r="J3068" s="1" t="s">
        <v>1511</v>
      </c>
      <c r="K3068" s="1" t="s">
        <v>1509</v>
      </c>
      <c r="L3068" s="1" t="s">
        <v>1512</v>
      </c>
      <c r="M3068" s="1">
        <v>140</v>
      </c>
    </row>
    <row r="3069" spans="1:13" ht="15.75" x14ac:dyDescent="0.3">
      <c r="A3069" s="1" t="s">
        <v>1332</v>
      </c>
      <c r="J3069" s="1" t="s">
        <v>1511</v>
      </c>
      <c r="K3069" s="1" t="s">
        <v>1509</v>
      </c>
      <c r="L3069" s="1" t="s">
        <v>1512</v>
      </c>
      <c r="M3069" s="1">
        <v>4</v>
      </c>
    </row>
    <row r="3070" spans="1:13" ht="15.75" x14ac:dyDescent="0.3">
      <c r="A3070" s="1" t="s">
        <v>1271</v>
      </c>
      <c r="J3070" s="1" t="s">
        <v>1511</v>
      </c>
      <c r="K3070" s="1" t="s">
        <v>1509</v>
      </c>
      <c r="L3070" s="1" t="s">
        <v>1512</v>
      </c>
      <c r="M3070" s="1">
        <v>97</v>
      </c>
    </row>
    <row r="3071" spans="1:13" ht="15.75" x14ac:dyDescent="0.3">
      <c r="A3071" s="1" t="s">
        <v>835</v>
      </c>
      <c r="J3071" s="1" t="s">
        <v>1511</v>
      </c>
      <c r="K3071" s="1" t="s">
        <v>1509</v>
      </c>
      <c r="L3071" s="1" t="s">
        <v>1512</v>
      </c>
      <c r="M3071" s="1">
        <v>1</v>
      </c>
    </row>
    <row r="3072" spans="1:13" ht="15.75" x14ac:dyDescent="0.3">
      <c r="A3072" s="1" t="s">
        <v>835</v>
      </c>
      <c r="J3072" s="1" t="s">
        <v>1511</v>
      </c>
      <c r="K3072" s="1" t="s">
        <v>1509</v>
      </c>
      <c r="L3072" s="1" t="s">
        <v>1512</v>
      </c>
      <c r="M3072" s="1">
        <v>1</v>
      </c>
    </row>
    <row r="3073" spans="1:13" ht="15.75" x14ac:dyDescent="0.3">
      <c r="A3073" s="1" t="s">
        <v>835</v>
      </c>
      <c r="J3073" s="1" t="s">
        <v>1511</v>
      </c>
      <c r="K3073" s="1" t="s">
        <v>1509</v>
      </c>
      <c r="L3073" s="1" t="s">
        <v>1512</v>
      </c>
      <c r="M3073" s="1">
        <v>1</v>
      </c>
    </row>
    <row r="3074" spans="1:13" ht="15.75" x14ac:dyDescent="0.3">
      <c r="A3074" s="1" t="s">
        <v>835</v>
      </c>
      <c r="J3074" s="1" t="s">
        <v>1511</v>
      </c>
      <c r="K3074" s="1" t="s">
        <v>1509</v>
      </c>
      <c r="L3074" s="1" t="s">
        <v>1512</v>
      </c>
      <c r="M3074" s="1">
        <v>1</v>
      </c>
    </row>
    <row r="3075" spans="1:13" ht="15.75" x14ac:dyDescent="0.3">
      <c r="A3075" s="1" t="s">
        <v>835</v>
      </c>
      <c r="J3075" s="1" t="s">
        <v>1511</v>
      </c>
      <c r="K3075" s="1" t="s">
        <v>1509</v>
      </c>
      <c r="L3075" s="1" t="s">
        <v>1512</v>
      </c>
      <c r="M3075" s="1">
        <v>1</v>
      </c>
    </row>
    <row r="3076" spans="1:13" ht="15.75" x14ac:dyDescent="0.3">
      <c r="A3076" s="1" t="s">
        <v>1342</v>
      </c>
      <c r="J3076" s="1" t="s">
        <v>1511</v>
      </c>
      <c r="K3076" s="1" t="s">
        <v>1509</v>
      </c>
      <c r="L3076" s="1" t="s">
        <v>1512</v>
      </c>
      <c r="M3076" s="1">
        <v>70</v>
      </c>
    </row>
    <row r="3077" spans="1:13" ht="15.75" x14ac:dyDescent="0.3">
      <c r="A3077" s="1" t="s">
        <v>835</v>
      </c>
      <c r="J3077" s="1" t="s">
        <v>1511</v>
      </c>
      <c r="K3077" s="1" t="s">
        <v>1509</v>
      </c>
      <c r="L3077" s="1" t="s">
        <v>1512</v>
      </c>
      <c r="M3077" s="1">
        <v>1</v>
      </c>
    </row>
    <row r="3078" spans="1:13" ht="15.75" x14ac:dyDescent="0.3">
      <c r="A3078" s="1" t="s">
        <v>835</v>
      </c>
      <c r="J3078" s="1" t="s">
        <v>1511</v>
      </c>
      <c r="K3078" s="1" t="s">
        <v>1509</v>
      </c>
      <c r="L3078" s="1" t="s">
        <v>1512</v>
      </c>
      <c r="M3078" s="1">
        <v>1</v>
      </c>
    </row>
    <row r="3079" spans="1:13" ht="15.75" x14ac:dyDescent="0.3">
      <c r="A3079" s="1" t="s">
        <v>835</v>
      </c>
      <c r="J3079" s="1" t="s">
        <v>1511</v>
      </c>
      <c r="K3079" s="1" t="s">
        <v>1509</v>
      </c>
      <c r="L3079" s="1" t="s">
        <v>1512</v>
      </c>
      <c r="M3079" s="1">
        <v>1</v>
      </c>
    </row>
    <row r="3080" spans="1:13" ht="15.75" x14ac:dyDescent="0.3">
      <c r="A3080" s="1" t="s">
        <v>1342</v>
      </c>
      <c r="J3080" s="1" t="s">
        <v>1511</v>
      </c>
      <c r="K3080" s="1" t="s">
        <v>1509</v>
      </c>
      <c r="L3080" s="1" t="s">
        <v>1512</v>
      </c>
      <c r="M3080" s="1">
        <v>70</v>
      </c>
    </row>
    <row r="3081" spans="1:13" ht="15.75" x14ac:dyDescent="0.3">
      <c r="A3081" s="1" t="s">
        <v>835</v>
      </c>
      <c r="J3081" s="1" t="s">
        <v>1511</v>
      </c>
      <c r="K3081" s="1" t="s">
        <v>1509</v>
      </c>
      <c r="L3081" s="1" t="s">
        <v>1512</v>
      </c>
      <c r="M3081" s="1">
        <v>1</v>
      </c>
    </row>
    <row r="3082" spans="1:13" ht="15.75" x14ac:dyDescent="0.3">
      <c r="A3082" s="1" t="s">
        <v>835</v>
      </c>
      <c r="J3082" s="1" t="s">
        <v>1511</v>
      </c>
      <c r="K3082" s="1" t="s">
        <v>1509</v>
      </c>
      <c r="L3082" s="1" t="s">
        <v>1512</v>
      </c>
      <c r="M3082" s="1">
        <v>1</v>
      </c>
    </row>
    <row r="3083" spans="1:13" ht="15.75" x14ac:dyDescent="0.3">
      <c r="A3083" s="1" t="s">
        <v>835</v>
      </c>
      <c r="J3083" s="1" t="s">
        <v>1511</v>
      </c>
      <c r="K3083" s="1" t="s">
        <v>1509</v>
      </c>
      <c r="L3083" s="1" t="s">
        <v>1512</v>
      </c>
      <c r="M3083" s="1">
        <v>1</v>
      </c>
    </row>
    <row r="3084" spans="1:13" ht="15.75" x14ac:dyDescent="0.3">
      <c r="A3084" s="1" t="s">
        <v>835</v>
      </c>
      <c r="J3084" s="1" t="s">
        <v>1511</v>
      </c>
      <c r="K3084" s="1" t="s">
        <v>1509</v>
      </c>
      <c r="L3084" s="1" t="s">
        <v>1512</v>
      </c>
      <c r="M3084" s="1">
        <v>1</v>
      </c>
    </row>
    <row r="3085" spans="1:13" ht="15.75" x14ac:dyDescent="0.3">
      <c r="A3085" s="1" t="s">
        <v>835</v>
      </c>
      <c r="J3085" s="1" t="s">
        <v>1511</v>
      </c>
      <c r="K3085" s="1" t="s">
        <v>1509</v>
      </c>
      <c r="L3085" s="1" t="s">
        <v>1512</v>
      </c>
      <c r="M3085" s="1">
        <v>1</v>
      </c>
    </row>
    <row r="3086" spans="1:13" ht="15.75" x14ac:dyDescent="0.3">
      <c r="A3086" s="1" t="s">
        <v>835</v>
      </c>
      <c r="J3086" s="1" t="s">
        <v>1511</v>
      </c>
      <c r="K3086" s="1" t="s">
        <v>1509</v>
      </c>
      <c r="L3086" s="1" t="s">
        <v>1512</v>
      </c>
      <c r="M3086" s="1">
        <v>1</v>
      </c>
    </row>
    <row r="3087" spans="1:13" ht="15.75" x14ac:dyDescent="0.3">
      <c r="A3087" s="1" t="s">
        <v>1263</v>
      </c>
      <c r="J3087" s="1" t="s">
        <v>1511</v>
      </c>
      <c r="K3087" s="1" t="s">
        <v>1509</v>
      </c>
      <c r="L3087" s="1" t="s">
        <v>1512</v>
      </c>
      <c r="M3087" s="1">
        <v>1</v>
      </c>
    </row>
    <row r="3088" spans="1:13" ht="15.75" x14ac:dyDescent="0.3">
      <c r="A3088" s="1" t="s">
        <v>1263</v>
      </c>
      <c r="J3088" s="1" t="s">
        <v>1511</v>
      </c>
      <c r="K3088" s="1" t="s">
        <v>1509</v>
      </c>
      <c r="L3088" s="1" t="s">
        <v>1512</v>
      </c>
      <c r="M3088" s="1">
        <v>1</v>
      </c>
    </row>
    <row r="3089" spans="1:13" ht="15.75" x14ac:dyDescent="0.3">
      <c r="A3089" s="1" t="s">
        <v>1263</v>
      </c>
      <c r="J3089" s="1" t="s">
        <v>1511</v>
      </c>
      <c r="K3089" s="1" t="s">
        <v>1509</v>
      </c>
      <c r="L3089" s="1" t="s">
        <v>1512</v>
      </c>
      <c r="M3089" s="1">
        <v>1</v>
      </c>
    </row>
    <row r="3090" spans="1:13" ht="15.75" x14ac:dyDescent="0.3">
      <c r="A3090" s="1" t="s">
        <v>1263</v>
      </c>
      <c r="J3090" s="1" t="s">
        <v>1511</v>
      </c>
      <c r="K3090" s="1" t="s">
        <v>1509</v>
      </c>
      <c r="L3090" s="1" t="s">
        <v>1513</v>
      </c>
      <c r="M3090" s="1">
        <v>3</v>
      </c>
    </row>
    <row r="3091" spans="1:13" ht="15.75" x14ac:dyDescent="0.3">
      <c r="A3091" s="1" t="s">
        <v>1263</v>
      </c>
      <c r="J3091" s="1" t="s">
        <v>1511</v>
      </c>
      <c r="K3091" s="1" t="s">
        <v>1509</v>
      </c>
      <c r="L3091" s="1" t="s">
        <v>1512</v>
      </c>
      <c r="M3091" s="1">
        <v>2</v>
      </c>
    </row>
    <row r="3092" spans="1:13" ht="15.75" x14ac:dyDescent="0.3">
      <c r="A3092" s="1" t="s">
        <v>1263</v>
      </c>
      <c r="J3092" s="1" t="s">
        <v>1511</v>
      </c>
      <c r="K3092" s="1" t="s">
        <v>1509</v>
      </c>
      <c r="L3092" s="1" t="s">
        <v>1512</v>
      </c>
      <c r="M3092" s="1">
        <v>1</v>
      </c>
    </row>
    <row r="3093" spans="1:13" ht="15.75" x14ac:dyDescent="0.3">
      <c r="A3093" s="1" t="s">
        <v>1263</v>
      </c>
      <c r="J3093" s="1" t="s">
        <v>1511</v>
      </c>
      <c r="K3093" s="1" t="s">
        <v>1509</v>
      </c>
      <c r="L3093" s="1" t="s">
        <v>1512</v>
      </c>
      <c r="M3093" s="1">
        <v>1</v>
      </c>
    </row>
    <row r="3094" spans="1:13" ht="15.75" x14ac:dyDescent="0.3">
      <c r="A3094" s="1" t="s">
        <v>1263</v>
      </c>
      <c r="J3094" s="1" t="s">
        <v>1511</v>
      </c>
      <c r="K3094" s="1" t="s">
        <v>1509</v>
      </c>
      <c r="L3094" s="1" t="s">
        <v>1512</v>
      </c>
      <c r="M3094" s="1">
        <v>1</v>
      </c>
    </row>
    <row r="3095" spans="1:13" ht="15.75" x14ac:dyDescent="0.3">
      <c r="A3095" s="1" t="s">
        <v>1263</v>
      </c>
      <c r="J3095" s="1" t="s">
        <v>1511</v>
      </c>
      <c r="K3095" s="1" t="s">
        <v>1509</v>
      </c>
      <c r="L3095" s="1" t="s">
        <v>1512</v>
      </c>
      <c r="M3095" s="1">
        <v>1</v>
      </c>
    </row>
    <row r="3096" spans="1:13" ht="15.75" x14ac:dyDescent="0.3">
      <c r="A3096" s="1" t="s">
        <v>1263</v>
      </c>
      <c r="J3096" s="1" t="s">
        <v>1511</v>
      </c>
      <c r="K3096" s="1" t="s">
        <v>1509</v>
      </c>
      <c r="L3096" s="1" t="s">
        <v>1512</v>
      </c>
      <c r="M3096" s="1">
        <v>1</v>
      </c>
    </row>
    <row r="3097" spans="1:13" ht="15.75" x14ac:dyDescent="0.3">
      <c r="A3097" s="1" t="s">
        <v>1263</v>
      </c>
      <c r="J3097" s="1" t="s">
        <v>1511</v>
      </c>
      <c r="K3097" s="1" t="s">
        <v>1509</v>
      </c>
      <c r="L3097" s="1" t="s">
        <v>1512</v>
      </c>
      <c r="M3097" s="1">
        <v>1</v>
      </c>
    </row>
    <row r="3098" spans="1:13" ht="15.75" x14ac:dyDescent="0.3">
      <c r="A3098" s="1" t="s">
        <v>1263</v>
      </c>
      <c r="J3098" s="1" t="s">
        <v>1511</v>
      </c>
      <c r="K3098" s="1" t="s">
        <v>1509</v>
      </c>
      <c r="L3098" s="1" t="s">
        <v>1512</v>
      </c>
      <c r="M3098" s="1">
        <v>1</v>
      </c>
    </row>
    <row r="3099" spans="1:13" ht="15.75" x14ac:dyDescent="0.3">
      <c r="A3099" s="1" t="s">
        <v>1263</v>
      </c>
      <c r="J3099" s="1" t="s">
        <v>1511</v>
      </c>
      <c r="K3099" s="1" t="s">
        <v>1509</v>
      </c>
      <c r="L3099" s="1" t="s">
        <v>1512</v>
      </c>
      <c r="M3099" s="1">
        <v>1</v>
      </c>
    </row>
    <row r="3100" spans="1:13" ht="15.75" x14ac:dyDescent="0.3">
      <c r="A3100" s="1" t="s">
        <v>1263</v>
      </c>
      <c r="J3100" s="1" t="s">
        <v>1511</v>
      </c>
      <c r="K3100" s="1" t="s">
        <v>1509</v>
      </c>
      <c r="L3100" s="1" t="s">
        <v>1513</v>
      </c>
      <c r="M3100" s="1">
        <v>1</v>
      </c>
    </row>
    <row r="3101" spans="1:13" ht="15.75" x14ac:dyDescent="0.3">
      <c r="A3101" s="1" t="s">
        <v>1321</v>
      </c>
      <c r="J3101" s="1" t="s">
        <v>1511</v>
      </c>
      <c r="K3101" s="1" t="s">
        <v>1514</v>
      </c>
      <c r="L3101" s="1" t="s">
        <v>1512</v>
      </c>
      <c r="M3101" s="1">
        <v>40</v>
      </c>
    </row>
    <row r="3102" spans="1:13" ht="15.75" x14ac:dyDescent="0.3">
      <c r="A3102" s="1" t="s">
        <v>1371</v>
      </c>
      <c r="J3102" s="1" t="s">
        <v>1511</v>
      </c>
      <c r="K3102" s="1" t="s">
        <v>1514</v>
      </c>
      <c r="L3102" s="1" t="s">
        <v>1512</v>
      </c>
      <c r="M3102" s="1">
        <v>40</v>
      </c>
    </row>
    <row r="3103" spans="1:13" ht="15.75" x14ac:dyDescent="0.3">
      <c r="A3103" s="1" t="s">
        <v>1262</v>
      </c>
      <c r="J3103" s="1" t="s">
        <v>1508</v>
      </c>
      <c r="K3103" s="1" t="s">
        <v>1509</v>
      </c>
      <c r="L3103" s="1" t="s">
        <v>1512</v>
      </c>
      <c r="M3103" s="1">
        <v>1</v>
      </c>
    </row>
    <row r="3104" spans="1:13" ht="15.75" x14ac:dyDescent="0.3">
      <c r="A3104" s="1" t="s">
        <v>1262</v>
      </c>
      <c r="J3104" s="1" t="s">
        <v>1508</v>
      </c>
      <c r="K3104" s="1" t="s">
        <v>1509</v>
      </c>
      <c r="L3104" s="1" t="s">
        <v>1512</v>
      </c>
      <c r="M3104" s="1">
        <v>1</v>
      </c>
    </row>
    <row r="3105" spans="1:13" ht="15.75" x14ac:dyDescent="0.3">
      <c r="A3105" s="1" t="s">
        <v>1262</v>
      </c>
      <c r="J3105" s="1" t="s">
        <v>1508</v>
      </c>
      <c r="K3105" s="1" t="s">
        <v>1509</v>
      </c>
      <c r="L3105" s="1" t="s">
        <v>1512</v>
      </c>
      <c r="M3105" s="1">
        <v>1</v>
      </c>
    </row>
    <row r="3106" spans="1:13" ht="15.75" x14ac:dyDescent="0.3">
      <c r="A3106" s="1" t="s">
        <v>1262</v>
      </c>
      <c r="J3106" s="1" t="s">
        <v>1508</v>
      </c>
      <c r="K3106" s="1" t="s">
        <v>1509</v>
      </c>
      <c r="L3106" s="1" t="s">
        <v>1512</v>
      </c>
      <c r="M3106" s="1">
        <v>1</v>
      </c>
    </row>
    <row r="3107" spans="1:13" ht="15.75" x14ac:dyDescent="0.3">
      <c r="A3107" s="1" t="s">
        <v>1342</v>
      </c>
      <c r="J3107" s="1" t="s">
        <v>1511</v>
      </c>
      <c r="K3107" s="1" t="s">
        <v>1514</v>
      </c>
      <c r="L3107" s="1" t="s">
        <v>1512</v>
      </c>
      <c r="M3107" s="1">
        <v>20</v>
      </c>
    </row>
    <row r="3108" spans="1:13" ht="15.75" x14ac:dyDescent="0.3">
      <c r="A3108" s="1" t="s">
        <v>1262</v>
      </c>
      <c r="J3108" s="1" t="s">
        <v>1508</v>
      </c>
      <c r="K3108" s="1" t="s">
        <v>1509</v>
      </c>
      <c r="L3108" s="1" t="s">
        <v>1512</v>
      </c>
      <c r="M3108" s="1">
        <v>1</v>
      </c>
    </row>
    <row r="3109" spans="1:13" ht="15.75" x14ac:dyDescent="0.3">
      <c r="A3109" s="1" t="s">
        <v>1262</v>
      </c>
      <c r="J3109" s="1" t="s">
        <v>1508</v>
      </c>
      <c r="K3109" s="1" t="s">
        <v>1509</v>
      </c>
      <c r="L3109" s="1" t="s">
        <v>1512</v>
      </c>
      <c r="M3109" s="1">
        <v>1</v>
      </c>
    </row>
    <row r="3110" spans="1:13" ht="15.75" x14ac:dyDescent="0.3">
      <c r="A3110" s="1" t="s">
        <v>1262</v>
      </c>
      <c r="J3110" s="1" t="s">
        <v>1508</v>
      </c>
      <c r="K3110" s="1" t="s">
        <v>1509</v>
      </c>
      <c r="L3110" s="1" t="s">
        <v>1512</v>
      </c>
      <c r="M3110" s="1">
        <v>1</v>
      </c>
    </row>
    <row r="3111" spans="1:13" ht="15.75" x14ac:dyDescent="0.3">
      <c r="A3111" s="1" t="s">
        <v>1262</v>
      </c>
      <c r="J3111" s="1" t="s">
        <v>1508</v>
      </c>
      <c r="K3111" s="1" t="s">
        <v>1509</v>
      </c>
      <c r="L3111" s="1" t="s">
        <v>1512</v>
      </c>
      <c r="M3111" s="1">
        <v>1</v>
      </c>
    </row>
    <row r="3112" spans="1:13" ht="15.75" x14ac:dyDescent="0.3">
      <c r="A3112" s="1" t="s">
        <v>1262</v>
      </c>
      <c r="J3112" s="1" t="s">
        <v>1508</v>
      </c>
      <c r="K3112" s="1" t="s">
        <v>1509</v>
      </c>
      <c r="L3112" s="1" t="s">
        <v>1512</v>
      </c>
      <c r="M3112" s="1">
        <v>1</v>
      </c>
    </row>
    <row r="3113" spans="1:13" ht="15.75" x14ac:dyDescent="0.3">
      <c r="A3113" s="1" t="s">
        <v>1321</v>
      </c>
      <c r="J3113" s="1" t="s">
        <v>1511</v>
      </c>
      <c r="K3113" s="1" t="s">
        <v>1514</v>
      </c>
      <c r="L3113" s="1" t="s">
        <v>1512</v>
      </c>
      <c r="M3113" s="1">
        <v>10</v>
      </c>
    </row>
    <row r="3114" spans="1:13" ht="15.75" x14ac:dyDescent="0.3">
      <c r="A3114" s="1" t="s">
        <v>1321</v>
      </c>
      <c r="J3114" s="1" t="s">
        <v>1511</v>
      </c>
      <c r="K3114" s="1" t="s">
        <v>1514</v>
      </c>
      <c r="L3114" s="1" t="s">
        <v>1512</v>
      </c>
      <c r="M3114" s="1">
        <v>10</v>
      </c>
    </row>
    <row r="3115" spans="1:13" ht="15.75" x14ac:dyDescent="0.3">
      <c r="A3115" s="1" t="s">
        <v>1348</v>
      </c>
      <c r="J3115" s="1" t="s">
        <v>1511</v>
      </c>
      <c r="K3115" s="1" t="s">
        <v>1509</v>
      </c>
      <c r="L3115" s="1" t="s">
        <v>1512</v>
      </c>
      <c r="M3115" s="1">
        <v>1</v>
      </c>
    </row>
    <row r="3116" spans="1:13" ht="15.75" x14ac:dyDescent="0.3">
      <c r="A3116" s="1" t="s">
        <v>1348</v>
      </c>
      <c r="J3116" s="1" t="s">
        <v>1511</v>
      </c>
      <c r="K3116" s="1" t="s">
        <v>1509</v>
      </c>
      <c r="L3116" s="1" t="s">
        <v>1512</v>
      </c>
      <c r="M3116" s="1">
        <v>1</v>
      </c>
    </row>
    <row r="3117" spans="1:13" ht="15.75" x14ac:dyDescent="0.3">
      <c r="A3117" s="1" t="s">
        <v>1421</v>
      </c>
      <c r="J3117" s="1" t="s">
        <v>1511</v>
      </c>
      <c r="K3117" s="1" t="s">
        <v>1509</v>
      </c>
      <c r="L3117" s="1" t="s">
        <v>1512</v>
      </c>
      <c r="M3117" s="1">
        <v>76</v>
      </c>
    </row>
    <row r="3118" spans="1:13" ht="15.75" x14ac:dyDescent="0.3">
      <c r="A3118" s="1" t="s">
        <v>1275</v>
      </c>
      <c r="J3118" s="1" t="s">
        <v>1511</v>
      </c>
      <c r="K3118" s="1" t="s">
        <v>1509</v>
      </c>
      <c r="L3118" s="1" t="s">
        <v>1510</v>
      </c>
      <c r="M3118" s="1">
        <v>1</v>
      </c>
    </row>
    <row r="3119" spans="1:13" ht="15.75" x14ac:dyDescent="0.3">
      <c r="A3119" s="1" t="s">
        <v>1275</v>
      </c>
      <c r="J3119" s="1" t="s">
        <v>1511</v>
      </c>
      <c r="K3119" s="1" t="s">
        <v>1509</v>
      </c>
      <c r="L3119" s="1" t="s">
        <v>1512</v>
      </c>
      <c r="M3119" s="1">
        <v>1</v>
      </c>
    </row>
    <row r="3120" spans="1:13" ht="15.75" x14ac:dyDescent="0.3">
      <c r="A3120" s="1" t="s">
        <v>1275</v>
      </c>
      <c r="J3120" s="1" t="s">
        <v>1511</v>
      </c>
      <c r="K3120" s="1" t="s">
        <v>1509</v>
      </c>
      <c r="L3120" s="1" t="s">
        <v>1510</v>
      </c>
      <c r="M3120" s="1">
        <v>1</v>
      </c>
    </row>
    <row r="3121" spans="1:13" ht="15.75" x14ac:dyDescent="0.3">
      <c r="A3121" s="1" t="s">
        <v>1275</v>
      </c>
      <c r="J3121" s="1" t="s">
        <v>1511</v>
      </c>
      <c r="K3121" s="1" t="s">
        <v>1509</v>
      </c>
      <c r="L3121" s="1" t="s">
        <v>1510</v>
      </c>
      <c r="M3121" s="1">
        <v>1</v>
      </c>
    </row>
    <row r="3122" spans="1:13" ht="15.75" x14ac:dyDescent="0.3">
      <c r="A3122" s="1" t="s">
        <v>1275</v>
      </c>
      <c r="J3122" s="1" t="s">
        <v>1511</v>
      </c>
      <c r="K3122" s="1" t="s">
        <v>1509</v>
      </c>
      <c r="L3122" s="1" t="s">
        <v>1512</v>
      </c>
      <c r="M3122" s="1">
        <v>1</v>
      </c>
    </row>
    <row r="3123" spans="1:13" ht="15.75" x14ac:dyDescent="0.3">
      <c r="A3123" s="1" t="s">
        <v>1275</v>
      </c>
      <c r="J3123" s="1" t="s">
        <v>1511</v>
      </c>
      <c r="K3123" s="1" t="s">
        <v>1509</v>
      </c>
      <c r="L3123" s="1" t="s">
        <v>1512</v>
      </c>
      <c r="M3123" s="1">
        <v>1</v>
      </c>
    </row>
    <row r="3124" spans="1:13" ht="15.75" x14ac:dyDescent="0.3">
      <c r="A3124" s="1" t="s">
        <v>1275</v>
      </c>
      <c r="J3124" s="1" t="s">
        <v>1511</v>
      </c>
      <c r="K3124" s="1" t="s">
        <v>1509</v>
      </c>
      <c r="L3124" s="1" t="s">
        <v>1510</v>
      </c>
      <c r="M3124" s="1">
        <v>1</v>
      </c>
    </row>
    <row r="3125" spans="1:13" ht="15.75" x14ac:dyDescent="0.3">
      <c r="A3125" s="1" t="s">
        <v>1275</v>
      </c>
      <c r="J3125" s="1" t="s">
        <v>1508</v>
      </c>
      <c r="K3125" s="1" t="s">
        <v>1509</v>
      </c>
      <c r="L3125" s="1" t="s">
        <v>1510</v>
      </c>
      <c r="M3125" s="1">
        <v>1</v>
      </c>
    </row>
    <row r="3126" spans="1:13" ht="15.75" x14ac:dyDescent="0.3">
      <c r="A3126" s="1" t="s">
        <v>1275</v>
      </c>
      <c r="J3126" s="1" t="s">
        <v>1508</v>
      </c>
      <c r="K3126" s="1" t="s">
        <v>1509</v>
      </c>
      <c r="L3126" s="1" t="s">
        <v>1512</v>
      </c>
      <c r="M3126" s="1">
        <v>1</v>
      </c>
    </row>
    <row r="3127" spans="1:13" ht="15.75" x14ac:dyDescent="0.3">
      <c r="A3127" s="1" t="s">
        <v>1275</v>
      </c>
      <c r="J3127" s="1" t="s">
        <v>1511</v>
      </c>
      <c r="K3127" s="1" t="s">
        <v>1509</v>
      </c>
      <c r="L3127" s="1" t="s">
        <v>1512</v>
      </c>
      <c r="M3127" s="1">
        <v>1</v>
      </c>
    </row>
    <row r="3128" spans="1:13" ht="15.75" x14ac:dyDescent="0.3">
      <c r="A3128" s="1" t="s">
        <v>1423</v>
      </c>
      <c r="J3128" s="1" t="s">
        <v>1511</v>
      </c>
      <c r="K3128" s="1" t="s">
        <v>1509</v>
      </c>
      <c r="L3128" s="1" t="s">
        <v>1512</v>
      </c>
      <c r="M3128" s="1">
        <v>50</v>
      </c>
    </row>
    <row r="3129" spans="1:13" ht="15.75" x14ac:dyDescent="0.3">
      <c r="A3129" s="1" t="s">
        <v>1423</v>
      </c>
      <c r="J3129" s="1" t="s">
        <v>1511</v>
      </c>
      <c r="K3129" s="1" t="s">
        <v>1509</v>
      </c>
      <c r="L3129" s="1" t="s">
        <v>1512</v>
      </c>
      <c r="M3129" s="1">
        <v>20</v>
      </c>
    </row>
    <row r="3130" spans="1:13" ht="15.75" x14ac:dyDescent="0.3">
      <c r="A3130" s="1" t="s">
        <v>1275</v>
      </c>
      <c r="J3130" s="1" t="s">
        <v>1511</v>
      </c>
      <c r="K3130" s="1" t="s">
        <v>1509</v>
      </c>
      <c r="L3130" s="1" t="s">
        <v>1512</v>
      </c>
      <c r="M3130" s="1">
        <v>1</v>
      </c>
    </row>
    <row r="3131" spans="1:13" ht="15.75" x14ac:dyDescent="0.3">
      <c r="A3131" s="1" t="s">
        <v>1423</v>
      </c>
      <c r="J3131" s="1" t="s">
        <v>1511</v>
      </c>
      <c r="K3131" s="1" t="s">
        <v>1509</v>
      </c>
      <c r="L3131" s="1" t="s">
        <v>1512</v>
      </c>
      <c r="M3131" s="1">
        <v>10</v>
      </c>
    </row>
    <row r="3132" spans="1:13" ht="15.75" x14ac:dyDescent="0.3">
      <c r="A3132" s="1" t="s">
        <v>1408</v>
      </c>
      <c r="J3132" s="1" t="s">
        <v>1508</v>
      </c>
      <c r="K3132" s="1" t="s">
        <v>1509</v>
      </c>
      <c r="L3132" s="1" t="s">
        <v>1513</v>
      </c>
      <c r="M3132" s="1">
        <v>1</v>
      </c>
    </row>
    <row r="3133" spans="1:13" ht="15.75" x14ac:dyDescent="0.3">
      <c r="A3133" s="1" t="s">
        <v>1423</v>
      </c>
      <c r="J3133" s="1" t="s">
        <v>1511</v>
      </c>
      <c r="K3133" s="1" t="s">
        <v>1509</v>
      </c>
      <c r="L3133" s="1" t="s">
        <v>1512</v>
      </c>
      <c r="M3133" s="1">
        <v>15</v>
      </c>
    </row>
    <row r="3134" spans="1:13" ht="15.75" x14ac:dyDescent="0.3">
      <c r="A3134" s="1" t="s">
        <v>1423</v>
      </c>
      <c r="J3134" s="1" t="s">
        <v>1511</v>
      </c>
      <c r="K3134" s="1" t="s">
        <v>1509</v>
      </c>
      <c r="L3134" s="1" t="s">
        <v>1512</v>
      </c>
      <c r="M3134" s="1">
        <v>20</v>
      </c>
    </row>
    <row r="3135" spans="1:13" ht="15.75" x14ac:dyDescent="0.3">
      <c r="A3135" s="1" t="s">
        <v>1423</v>
      </c>
      <c r="J3135" s="1" t="s">
        <v>1511</v>
      </c>
      <c r="K3135" s="1" t="s">
        <v>1509</v>
      </c>
      <c r="L3135" s="1" t="s">
        <v>1512</v>
      </c>
      <c r="M3135" s="1">
        <v>25</v>
      </c>
    </row>
    <row r="3136" spans="1:13" ht="15.75" x14ac:dyDescent="0.3">
      <c r="A3136" s="1" t="s">
        <v>1423</v>
      </c>
      <c r="J3136" s="1" t="s">
        <v>1511</v>
      </c>
      <c r="K3136" s="1" t="s">
        <v>1509</v>
      </c>
      <c r="L3136" s="1" t="s">
        <v>1512</v>
      </c>
      <c r="M3136" s="1">
        <v>10</v>
      </c>
    </row>
    <row r="3137" spans="1:13" ht="15.75" x14ac:dyDescent="0.3">
      <c r="A3137" s="1" t="s">
        <v>1297</v>
      </c>
      <c r="J3137" s="1" t="s">
        <v>1508</v>
      </c>
      <c r="K3137" s="1" t="s">
        <v>1509</v>
      </c>
      <c r="L3137" s="1" t="s">
        <v>1513</v>
      </c>
      <c r="M3137" s="1">
        <v>13</v>
      </c>
    </row>
    <row r="3138" spans="1:13" ht="15.75" x14ac:dyDescent="0.3">
      <c r="A3138" s="1" t="s">
        <v>1311</v>
      </c>
      <c r="J3138" s="1" t="s">
        <v>1511</v>
      </c>
      <c r="K3138" s="1" t="s">
        <v>1514</v>
      </c>
      <c r="L3138" s="1" t="s">
        <v>1510</v>
      </c>
      <c r="M3138" s="1">
        <v>13</v>
      </c>
    </row>
    <row r="3139" spans="1:13" ht="15.75" x14ac:dyDescent="0.3">
      <c r="A3139" s="1" t="s">
        <v>1423</v>
      </c>
      <c r="J3139" s="1" t="s">
        <v>1511</v>
      </c>
      <c r="K3139" s="1" t="s">
        <v>1509</v>
      </c>
      <c r="L3139" s="1" t="s">
        <v>1512</v>
      </c>
      <c r="M3139" s="1">
        <v>10</v>
      </c>
    </row>
    <row r="3140" spans="1:13" ht="15.75" x14ac:dyDescent="0.3">
      <c r="A3140" s="1" t="s">
        <v>1423</v>
      </c>
      <c r="J3140" s="1" t="s">
        <v>1511</v>
      </c>
      <c r="K3140" s="1" t="s">
        <v>1509</v>
      </c>
      <c r="L3140" s="1" t="s">
        <v>1512</v>
      </c>
      <c r="M3140" s="1">
        <v>25</v>
      </c>
    </row>
    <row r="3141" spans="1:13" ht="15.75" x14ac:dyDescent="0.3">
      <c r="A3141" s="1" t="s">
        <v>1423</v>
      </c>
      <c r="J3141" s="1" t="s">
        <v>1511</v>
      </c>
      <c r="K3141" s="1" t="s">
        <v>1509</v>
      </c>
      <c r="L3141" s="1" t="s">
        <v>1512</v>
      </c>
      <c r="M3141" s="1">
        <v>20</v>
      </c>
    </row>
    <row r="3142" spans="1:13" ht="15.75" x14ac:dyDescent="0.3">
      <c r="A3142" s="1" t="s">
        <v>1423</v>
      </c>
      <c r="J3142" s="1" t="s">
        <v>1511</v>
      </c>
      <c r="K3142" s="1" t="s">
        <v>1509</v>
      </c>
      <c r="L3142" s="1" t="s">
        <v>1512</v>
      </c>
      <c r="M3142" s="1">
        <v>10</v>
      </c>
    </row>
    <row r="3143" spans="1:13" ht="15.75" x14ac:dyDescent="0.3">
      <c r="A3143" s="1" t="s">
        <v>1423</v>
      </c>
      <c r="J3143" s="1" t="s">
        <v>1511</v>
      </c>
      <c r="K3143" s="1" t="s">
        <v>1509</v>
      </c>
      <c r="L3143" s="1" t="s">
        <v>1512</v>
      </c>
      <c r="M3143" s="1">
        <v>10</v>
      </c>
    </row>
    <row r="3144" spans="1:13" ht="15.75" x14ac:dyDescent="0.3">
      <c r="A3144" s="1" t="s">
        <v>1424</v>
      </c>
      <c r="J3144" s="1" t="s">
        <v>1511</v>
      </c>
      <c r="K3144" s="1" t="s">
        <v>1514</v>
      </c>
      <c r="L3144" s="1" t="s">
        <v>1513</v>
      </c>
      <c r="M3144" s="1">
        <v>2</v>
      </c>
    </row>
    <row r="3145" spans="1:13" ht="15.75" x14ac:dyDescent="0.3">
      <c r="A3145" s="1" t="s">
        <v>1262</v>
      </c>
      <c r="J3145" s="1" t="s">
        <v>1508</v>
      </c>
      <c r="K3145" s="1" t="s">
        <v>1509</v>
      </c>
      <c r="L3145" s="1" t="s">
        <v>1513</v>
      </c>
      <c r="M3145" s="1">
        <v>1</v>
      </c>
    </row>
    <row r="3146" spans="1:13" ht="15.75" x14ac:dyDescent="0.3">
      <c r="A3146" s="1" t="s">
        <v>1262</v>
      </c>
      <c r="J3146" s="1" t="s">
        <v>1508</v>
      </c>
      <c r="K3146" s="1" t="s">
        <v>1509</v>
      </c>
      <c r="L3146" s="1" t="s">
        <v>1513</v>
      </c>
      <c r="M3146" s="1">
        <v>1</v>
      </c>
    </row>
    <row r="3147" spans="1:13" ht="15.75" x14ac:dyDescent="0.3">
      <c r="A3147" s="1" t="s">
        <v>1424</v>
      </c>
      <c r="J3147" s="1" t="s">
        <v>1511</v>
      </c>
      <c r="K3147" s="1" t="s">
        <v>1514</v>
      </c>
      <c r="L3147" s="1" t="s">
        <v>1513</v>
      </c>
      <c r="M3147" s="1">
        <v>3</v>
      </c>
    </row>
    <row r="3148" spans="1:13" ht="15.75" x14ac:dyDescent="0.3">
      <c r="A3148" s="1" t="s">
        <v>1262</v>
      </c>
      <c r="J3148" s="1" t="s">
        <v>1508</v>
      </c>
      <c r="K3148" s="1" t="s">
        <v>1509</v>
      </c>
      <c r="L3148" s="1" t="s">
        <v>1513</v>
      </c>
      <c r="M3148" s="1">
        <v>1</v>
      </c>
    </row>
    <row r="3149" spans="1:13" ht="15.75" x14ac:dyDescent="0.3">
      <c r="A3149" s="1" t="s">
        <v>1325</v>
      </c>
      <c r="J3149" s="1" t="s">
        <v>1511</v>
      </c>
      <c r="K3149" s="1" t="s">
        <v>1509</v>
      </c>
      <c r="L3149" s="1" t="s">
        <v>1513</v>
      </c>
      <c r="M3149" s="1">
        <v>3</v>
      </c>
    </row>
    <row r="3150" spans="1:13" ht="15.75" x14ac:dyDescent="0.3">
      <c r="A3150" s="1" t="s">
        <v>1398</v>
      </c>
      <c r="J3150" s="1" t="s">
        <v>1511</v>
      </c>
      <c r="K3150" s="1" t="s">
        <v>1509</v>
      </c>
      <c r="L3150" s="1" t="s">
        <v>1512</v>
      </c>
      <c r="M3150" s="1">
        <v>6</v>
      </c>
    </row>
    <row r="3151" spans="1:13" ht="15.75" x14ac:dyDescent="0.3">
      <c r="A3151" s="1" t="s">
        <v>1343</v>
      </c>
      <c r="J3151" s="1" t="s">
        <v>1511</v>
      </c>
      <c r="K3151" s="1" t="s">
        <v>1509</v>
      </c>
      <c r="L3151" s="1" t="s">
        <v>1512</v>
      </c>
      <c r="M3151" s="1">
        <v>2</v>
      </c>
    </row>
    <row r="3152" spans="1:13" ht="15.75" x14ac:dyDescent="0.3">
      <c r="A3152" s="1" t="s">
        <v>1398</v>
      </c>
      <c r="J3152" s="1" t="s">
        <v>1511</v>
      </c>
      <c r="K3152" s="1" t="s">
        <v>1509</v>
      </c>
      <c r="L3152" s="1" t="s">
        <v>1512</v>
      </c>
      <c r="M3152" s="1">
        <v>5</v>
      </c>
    </row>
    <row r="3153" spans="1:13" ht="15.75" x14ac:dyDescent="0.3">
      <c r="A3153" s="1" t="s">
        <v>1275</v>
      </c>
      <c r="J3153" s="1" t="s">
        <v>1511</v>
      </c>
      <c r="K3153" s="1" t="s">
        <v>1509</v>
      </c>
      <c r="L3153" s="1" t="s">
        <v>1512</v>
      </c>
      <c r="M3153" s="1">
        <v>1</v>
      </c>
    </row>
    <row r="3154" spans="1:13" ht="15.75" x14ac:dyDescent="0.3">
      <c r="A3154" s="1" t="s">
        <v>1398</v>
      </c>
      <c r="J3154" s="1" t="s">
        <v>1511</v>
      </c>
      <c r="K3154" s="1" t="s">
        <v>1509</v>
      </c>
      <c r="L3154" s="1" t="s">
        <v>1512</v>
      </c>
      <c r="M3154" s="1">
        <v>6</v>
      </c>
    </row>
    <row r="3155" spans="1:13" ht="15.75" x14ac:dyDescent="0.3">
      <c r="A3155" s="1" t="s">
        <v>1398</v>
      </c>
      <c r="J3155" s="1" t="s">
        <v>1511</v>
      </c>
      <c r="K3155" s="1" t="s">
        <v>1509</v>
      </c>
      <c r="L3155" s="1" t="s">
        <v>1512</v>
      </c>
      <c r="M3155" s="1">
        <v>6</v>
      </c>
    </row>
    <row r="3156" spans="1:13" ht="15.75" x14ac:dyDescent="0.3">
      <c r="A3156" s="1" t="s">
        <v>1262</v>
      </c>
      <c r="J3156" s="1" t="s">
        <v>1508</v>
      </c>
      <c r="K3156" s="1" t="s">
        <v>1509</v>
      </c>
      <c r="L3156" s="1" t="s">
        <v>1513</v>
      </c>
      <c r="M3156" s="1">
        <v>1</v>
      </c>
    </row>
    <row r="3157" spans="1:13" ht="15.75" x14ac:dyDescent="0.3">
      <c r="A3157" s="1" t="s">
        <v>1398</v>
      </c>
      <c r="J3157" s="1" t="s">
        <v>1511</v>
      </c>
      <c r="K3157" s="1" t="s">
        <v>1509</v>
      </c>
      <c r="L3157" s="1" t="s">
        <v>1512</v>
      </c>
      <c r="M3157" s="1">
        <v>3</v>
      </c>
    </row>
    <row r="3158" spans="1:13" ht="15.75" x14ac:dyDescent="0.3">
      <c r="A3158" s="1" t="s">
        <v>1262</v>
      </c>
      <c r="J3158" s="1" t="s">
        <v>1508</v>
      </c>
      <c r="K3158" s="1" t="s">
        <v>1509</v>
      </c>
      <c r="L3158" s="1" t="s">
        <v>1513</v>
      </c>
      <c r="M3158" s="1">
        <v>1</v>
      </c>
    </row>
    <row r="3159" spans="1:13" ht="15.75" x14ac:dyDescent="0.3">
      <c r="A3159" s="1" t="s">
        <v>1398</v>
      </c>
      <c r="J3159" s="1" t="s">
        <v>1511</v>
      </c>
      <c r="K3159" s="1" t="s">
        <v>1509</v>
      </c>
      <c r="L3159" s="1" t="s">
        <v>1512</v>
      </c>
      <c r="M3159" s="1">
        <v>6</v>
      </c>
    </row>
    <row r="3160" spans="1:13" ht="15.75" x14ac:dyDescent="0.3">
      <c r="A3160" s="1" t="s">
        <v>1398</v>
      </c>
      <c r="J3160" s="1" t="s">
        <v>1511</v>
      </c>
      <c r="K3160" s="1" t="s">
        <v>1509</v>
      </c>
      <c r="L3160" s="1" t="s">
        <v>1512</v>
      </c>
      <c r="M3160" s="1">
        <v>6</v>
      </c>
    </row>
    <row r="3161" spans="1:13" ht="15.75" x14ac:dyDescent="0.3">
      <c r="A3161" s="1" t="s">
        <v>1262</v>
      </c>
      <c r="J3161" s="1" t="s">
        <v>1508</v>
      </c>
      <c r="K3161" s="1" t="s">
        <v>1509</v>
      </c>
      <c r="L3161" s="1" t="s">
        <v>1513</v>
      </c>
      <c r="M3161" s="1">
        <v>1</v>
      </c>
    </row>
    <row r="3162" spans="1:13" ht="15.75" x14ac:dyDescent="0.3">
      <c r="A3162" s="1" t="s">
        <v>1398</v>
      </c>
      <c r="J3162" s="1" t="s">
        <v>1511</v>
      </c>
      <c r="K3162" s="1" t="s">
        <v>1509</v>
      </c>
      <c r="L3162" s="1" t="s">
        <v>1512</v>
      </c>
      <c r="M3162" s="1">
        <v>8</v>
      </c>
    </row>
    <row r="3163" spans="1:13" ht="15.75" x14ac:dyDescent="0.3">
      <c r="A3163" s="1" t="s">
        <v>1398</v>
      </c>
      <c r="J3163" s="1" t="s">
        <v>1511</v>
      </c>
      <c r="K3163" s="1" t="s">
        <v>1509</v>
      </c>
      <c r="L3163" s="1" t="s">
        <v>1512</v>
      </c>
      <c r="M3163" s="1">
        <v>4</v>
      </c>
    </row>
    <row r="3164" spans="1:13" ht="15.75" x14ac:dyDescent="0.3">
      <c r="A3164" s="1" t="s">
        <v>1398</v>
      </c>
      <c r="J3164" s="1" t="s">
        <v>1511</v>
      </c>
      <c r="K3164" s="1" t="s">
        <v>1509</v>
      </c>
      <c r="L3164" s="1" t="s">
        <v>1512</v>
      </c>
      <c r="M3164" s="1">
        <v>7</v>
      </c>
    </row>
    <row r="3165" spans="1:13" ht="15.75" x14ac:dyDescent="0.3">
      <c r="A3165" s="1" t="s">
        <v>1318</v>
      </c>
      <c r="J3165" s="1" t="s">
        <v>1511</v>
      </c>
      <c r="K3165" s="1" t="s">
        <v>1509</v>
      </c>
      <c r="L3165" s="1" t="s">
        <v>1512</v>
      </c>
      <c r="M3165" s="1">
        <v>2</v>
      </c>
    </row>
    <row r="3166" spans="1:13" ht="15.75" x14ac:dyDescent="0.3">
      <c r="A3166" s="1" t="s">
        <v>1263</v>
      </c>
      <c r="J3166" s="1" t="s">
        <v>1511</v>
      </c>
      <c r="K3166" s="1" t="s">
        <v>1509</v>
      </c>
      <c r="L3166" s="1" t="s">
        <v>1512</v>
      </c>
      <c r="M3166" s="1">
        <v>1</v>
      </c>
    </row>
    <row r="3167" spans="1:13" ht="15.75" x14ac:dyDescent="0.3">
      <c r="A3167" s="1" t="s">
        <v>1263</v>
      </c>
      <c r="J3167" s="1" t="s">
        <v>1511</v>
      </c>
      <c r="K3167" s="1" t="s">
        <v>1509</v>
      </c>
      <c r="L3167" s="1" t="s">
        <v>1512</v>
      </c>
      <c r="M3167" s="1">
        <v>1</v>
      </c>
    </row>
    <row r="3168" spans="1:13" ht="15.75" x14ac:dyDescent="0.3">
      <c r="A3168" s="1" t="s">
        <v>1263</v>
      </c>
      <c r="J3168" s="1" t="s">
        <v>1511</v>
      </c>
      <c r="K3168" s="1" t="s">
        <v>1509</v>
      </c>
      <c r="L3168" s="1" t="s">
        <v>1512</v>
      </c>
      <c r="M3168" s="1">
        <v>1</v>
      </c>
    </row>
    <row r="3169" spans="1:13" ht="15.75" x14ac:dyDescent="0.3">
      <c r="A3169" s="1" t="s">
        <v>1408</v>
      </c>
      <c r="J3169" s="1" t="s">
        <v>1508</v>
      </c>
      <c r="K3169" s="1" t="s">
        <v>1509</v>
      </c>
      <c r="L3169" s="1" t="s">
        <v>1510</v>
      </c>
      <c r="M3169" s="1">
        <v>1</v>
      </c>
    </row>
    <row r="3170" spans="1:13" ht="15.75" x14ac:dyDescent="0.3">
      <c r="A3170" s="1" t="s">
        <v>1263</v>
      </c>
      <c r="J3170" s="1" t="s">
        <v>1511</v>
      </c>
      <c r="K3170" s="1" t="s">
        <v>1509</v>
      </c>
      <c r="L3170" s="1" t="s">
        <v>1512</v>
      </c>
      <c r="M3170" s="1">
        <v>1</v>
      </c>
    </row>
    <row r="3171" spans="1:13" ht="15.75" x14ac:dyDescent="0.3">
      <c r="A3171" s="1" t="s">
        <v>1263</v>
      </c>
      <c r="J3171" s="1" t="s">
        <v>1511</v>
      </c>
      <c r="K3171" s="1" t="s">
        <v>1509</v>
      </c>
      <c r="L3171" s="1" t="s">
        <v>1512</v>
      </c>
      <c r="M3171" s="1">
        <v>1</v>
      </c>
    </row>
    <row r="3172" spans="1:13" ht="15.75" x14ac:dyDescent="0.3">
      <c r="A3172" s="1" t="s">
        <v>1262</v>
      </c>
      <c r="J3172" s="1" t="s">
        <v>1511</v>
      </c>
      <c r="K3172" s="1" t="s">
        <v>1509</v>
      </c>
      <c r="L3172" s="1" t="s">
        <v>1510</v>
      </c>
      <c r="M3172" s="1">
        <v>1</v>
      </c>
    </row>
    <row r="3173" spans="1:13" ht="15.75" x14ac:dyDescent="0.3">
      <c r="A3173" s="1" t="s">
        <v>1262</v>
      </c>
      <c r="J3173" s="1" t="s">
        <v>1511</v>
      </c>
      <c r="K3173" s="1" t="s">
        <v>1509</v>
      </c>
      <c r="L3173" s="1" t="s">
        <v>1510</v>
      </c>
      <c r="M3173" s="1">
        <v>1</v>
      </c>
    </row>
    <row r="3174" spans="1:13" ht="15.75" x14ac:dyDescent="0.3">
      <c r="A3174" s="1" t="s">
        <v>1334</v>
      </c>
      <c r="J3174" s="1" t="s">
        <v>1511</v>
      </c>
      <c r="K3174" s="1" t="s">
        <v>1509</v>
      </c>
      <c r="L3174" s="1" t="s">
        <v>1512</v>
      </c>
      <c r="M3174" s="1">
        <v>77</v>
      </c>
    </row>
    <row r="3175" spans="1:13" ht="15.75" x14ac:dyDescent="0.3">
      <c r="A3175" s="1" t="s">
        <v>1334</v>
      </c>
      <c r="J3175" s="1" t="s">
        <v>1511</v>
      </c>
      <c r="K3175" s="1" t="s">
        <v>1509</v>
      </c>
      <c r="L3175" s="1" t="s">
        <v>1512</v>
      </c>
      <c r="M3175" s="1">
        <v>73</v>
      </c>
    </row>
    <row r="3176" spans="1:13" ht="15.75" x14ac:dyDescent="0.3">
      <c r="A3176" s="1" t="s">
        <v>1398</v>
      </c>
      <c r="J3176" s="1" t="s">
        <v>1511</v>
      </c>
      <c r="K3176" s="1" t="s">
        <v>1509</v>
      </c>
      <c r="L3176" s="1" t="s">
        <v>1512</v>
      </c>
      <c r="M3176" s="1">
        <v>10</v>
      </c>
    </row>
    <row r="3177" spans="1:13" ht="15.75" x14ac:dyDescent="0.3">
      <c r="A3177" s="1" t="s">
        <v>1334</v>
      </c>
      <c r="J3177" s="1" t="s">
        <v>1511</v>
      </c>
      <c r="K3177" s="1" t="s">
        <v>1509</v>
      </c>
      <c r="L3177" s="1" t="s">
        <v>1512</v>
      </c>
      <c r="M3177" s="1">
        <v>96</v>
      </c>
    </row>
    <row r="3178" spans="1:13" ht="15.75" x14ac:dyDescent="0.3">
      <c r="A3178" s="1" t="s">
        <v>1398</v>
      </c>
      <c r="J3178" s="1" t="s">
        <v>1511</v>
      </c>
      <c r="K3178" s="1" t="s">
        <v>1509</v>
      </c>
      <c r="L3178" s="1" t="s">
        <v>1512</v>
      </c>
      <c r="M3178" s="1">
        <v>8</v>
      </c>
    </row>
    <row r="3179" spans="1:13" ht="15.75" x14ac:dyDescent="0.3">
      <c r="A3179" s="1" t="s">
        <v>1398</v>
      </c>
      <c r="J3179" s="1" t="s">
        <v>1511</v>
      </c>
      <c r="K3179" s="1" t="s">
        <v>1509</v>
      </c>
      <c r="L3179" s="1" t="s">
        <v>1512</v>
      </c>
      <c r="M3179" s="1">
        <v>12</v>
      </c>
    </row>
    <row r="3180" spans="1:13" ht="15.75" x14ac:dyDescent="0.3">
      <c r="A3180" s="1" t="s">
        <v>1398</v>
      </c>
      <c r="J3180" s="1" t="s">
        <v>1511</v>
      </c>
      <c r="K3180" s="1" t="s">
        <v>1509</v>
      </c>
      <c r="L3180" s="1" t="s">
        <v>1512</v>
      </c>
      <c r="M3180" s="1">
        <v>6</v>
      </c>
    </row>
    <row r="3181" spans="1:13" ht="15.75" x14ac:dyDescent="0.3">
      <c r="A3181" s="1" t="s">
        <v>1398</v>
      </c>
      <c r="J3181" s="1" t="s">
        <v>1511</v>
      </c>
      <c r="K3181" s="1" t="s">
        <v>1509</v>
      </c>
      <c r="L3181" s="1" t="s">
        <v>1512</v>
      </c>
      <c r="M3181" s="1">
        <v>4</v>
      </c>
    </row>
    <row r="3182" spans="1:13" ht="15.75" x14ac:dyDescent="0.3">
      <c r="A3182" s="1" t="s">
        <v>1398</v>
      </c>
      <c r="J3182" s="1" t="s">
        <v>1511</v>
      </c>
      <c r="K3182" s="1" t="s">
        <v>1509</v>
      </c>
      <c r="L3182" s="1" t="s">
        <v>1512</v>
      </c>
      <c r="M3182" s="1">
        <v>10</v>
      </c>
    </row>
    <row r="3183" spans="1:13" ht="15.75" x14ac:dyDescent="0.3">
      <c r="A3183" s="1" t="s">
        <v>1398</v>
      </c>
      <c r="J3183" s="1" t="s">
        <v>1511</v>
      </c>
      <c r="K3183" s="1" t="s">
        <v>1509</v>
      </c>
      <c r="L3183" s="1" t="s">
        <v>1512</v>
      </c>
      <c r="M3183" s="1">
        <v>5</v>
      </c>
    </row>
    <row r="3184" spans="1:13" ht="15.75" x14ac:dyDescent="0.3">
      <c r="A3184" s="1" t="s">
        <v>1398</v>
      </c>
      <c r="J3184" s="1" t="s">
        <v>1511</v>
      </c>
      <c r="K3184" s="1" t="s">
        <v>1509</v>
      </c>
      <c r="L3184" s="1" t="s">
        <v>1512</v>
      </c>
      <c r="M3184" s="1">
        <v>3</v>
      </c>
    </row>
    <row r="3185" spans="1:13" ht="15.75" x14ac:dyDescent="0.3">
      <c r="A3185" s="1" t="s">
        <v>1334</v>
      </c>
      <c r="J3185" s="1" t="s">
        <v>1511</v>
      </c>
      <c r="K3185" s="1" t="s">
        <v>1509</v>
      </c>
      <c r="L3185" s="1" t="s">
        <v>1512</v>
      </c>
      <c r="M3185" s="1">
        <v>97</v>
      </c>
    </row>
    <row r="3186" spans="1:13" ht="15.75" x14ac:dyDescent="0.3">
      <c r="A3186" s="1" t="s">
        <v>1398</v>
      </c>
      <c r="J3186" s="1" t="s">
        <v>1511</v>
      </c>
      <c r="K3186" s="1" t="s">
        <v>1509</v>
      </c>
      <c r="L3186" s="1" t="s">
        <v>1512</v>
      </c>
      <c r="M3186" s="1">
        <v>8</v>
      </c>
    </row>
    <row r="3187" spans="1:13" ht="15.75" x14ac:dyDescent="0.3">
      <c r="A3187" s="1" t="s">
        <v>1334</v>
      </c>
      <c r="J3187" s="1" t="s">
        <v>1511</v>
      </c>
      <c r="K3187" s="1" t="s">
        <v>1509</v>
      </c>
      <c r="L3187" s="1" t="s">
        <v>1512</v>
      </c>
      <c r="M3187" s="1">
        <v>73</v>
      </c>
    </row>
    <row r="3188" spans="1:13" ht="15.75" x14ac:dyDescent="0.3">
      <c r="A3188" s="1" t="s">
        <v>1398</v>
      </c>
      <c r="J3188" s="1" t="s">
        <v>1511</v>
      </c>
      <c r="K3188" s="1" t="s">
        <v>1509</v>
      </c>
      <c r="L3188" s="1" t="s">
        <v>1512</v>
      </c>
      <c r="M3188" s="1">
        <v>8</v>
      </c>
    </row>
    <row r="3189" spans="1:13" ht="15.75" x14ac:dyDescent="0.3">
      <c r="A3189" s="1" t="s">
        <v>1425</v>
      </c>
      <c r="J3189" s="1" t="s">
        <v>1511</v>
      </c>
      <c r="K3189" s="1" t="s">
        <v>1514</v>
      </c>
      <c r="L3189" s="1" t="s">
        <v>1513</v>
      </c>
      <c r="M3189" s="1">
        <v>15</v>
      </c>
    </row>
    <row r="3190" spans="1:13" ht="15.75" x14ac:dyDescent="0.3">
      <c r="A3190" s="1" t="s">
        <v>1287</v>
      </c>
      <c r="J3190" s="1" t="s">
        <v>1511</v>
      </c>
      <c r="K3190" s="1" t="s">
        <v>1509</v>
      </c>
      <c r="L3190" s="1" t="s">
        <v>1512</v>
      </c>
      <c r="M3190" s="1">
        <v>3</v>
      </c>
    </row>
    <row r="3191" spans="1:13" ht="15.75" x14ac:dyDescent="0.3">
      <c r="A3191" s="1" t="s">
        <v>1334</v>
      </c>
      <c r="J3191" s="1" t="s">
        <v>1511</v>
      </c>
      <c r="K3191" s="1" t="s">
        <v>1509</v>
      </c>
      <c r="L3191" s="1" t="s">
        <v>1512</v>
      </c>
      <c r="M3191" s="1">
        <v>83</v>
      </c>
    </row>
    <row r="3192" spans="1:13" ht="15.75" x14ac:dyDescent="0.3">
      <c r="A3192" s="1" t="s">
        <v>1287</v>
      </c>
      <c r="J3192" s="1" t="s">
        <v>1511</v>
      </c>
      <c r="K3192" s="1" t="s">
        <v>1509</v>
      </c>
      <c r="L3192" s="1" t="s">
        <v>1512</v>
      </c>
      <c r="M3192" s="1">
        <v>4</v>
      </c>
    </row>
    <row r="3193" spans="1:13" ht="15.75" x14ac:dyDescent="0.3">
      <c r="A3193" s="1" t="s">
        <v>1334</v>
      </c>
      <c r="J3193" s="1" t="s">
        <v>1511</v>
      </c>
      <c r="K3193" s="1" t="s">
        <v>1509</v>
      </c>
      <c r="L3193" s="1" t="s">
        <v>1512</v>
      </c>
      <c r="M3193" s="1">
        <v>101</v>
      </c>
    </row>
    <row r="3194" spans="1:13" ht="15.75" x14ac:dyDescent="0.3">
      <c r="A3194" s="1" t="s">
        <v>1334</v>
      </c>
      <c r="J3194" s="1" t="s">
        <v>1511</v>
      </c>
      <c r="K3194" s="1" t="s">
        <v>1509</v>
      </c>
      <c r="L3194" s="1" t="s">
        <v>1512</v>
      </c>
      <c r="M3194" s="1">
        <v>100</v>
      </c>
    </row>
    <row r="3195" spans="1:13" ht="15.75" x14ac:dyDescent="0.3">
      <c r="A3195" s="1" t="s">
        <v>1334</v>
      </c>
      <c r="J3195" s="1" t="s">
        <v>1511</v>
      </c>
      <c r="K3195" s="1" t="s">
        <v>1509</v>
      </c>
      <c r="L3195" s="1" t="s">
        <v>1512</v>
      </c>
      <c r="M3195" s="1">
        <v>99</v>
      </c>
    </row>
    <row r="3196" spans="1:13" ht="15.75" x14ac:dyDescent="0.3">
      <c r="A3196" s="1" t="s">
        <v>1382</v>
      </c>
      <c r="J3196" s="1" t="s">
        <v>1511</v>
      </c>
      <c r="K3196" s="1" t="s">
        <v>1509</v>
      </c>
      <c r="L3196" s="1" t="s">
        <v>1510</v>
      </c>
      <c r="M3196" s="1">
        <v>1</v>
      </c>
    </row>
    <row r="3197" spans="1:13" ht="15.75" x14ac:dyDescent="0.3">
      <c r="A3197" s="1" t="s">
        <v>1334</v>
      </c>
      <c r="J3197" s="1" t="s">
        <v>1511</v>
      </c>
      <c r="K3197" s="1" t="s">
        <v>1509</v>
      </c>
      <c r="L3197" s="1" t="s">
        <v>1512</v>
      </c>
      <c r="M3197" s="1">
        <v>31</v>
      </c>
    </row>
    <row r="3198" spans="1:13" ht="15.75" x14ac:dyDescent="0.3">
      <c r="A3198" s="1" t="s">
        <v>1334</v>
      </c>
      <c r="J3198" s="1" t="s">
        <v>1511</v>
      </c>
      <c r="K3198" s="1" t="s">
        <v>1509</v>
      </c>
      <c r="L3198" s="1" t="s">
        <v>1512</v>
      </c>
      <c r="M3198" s="1">
        <v>24</v>
      </c>
    </row>
    <row r="3199" spans="1:13" ht="15.75" x14ac:dyDescent="0.3">
      <c r="A3199" s="1" t="s">
        <v>1382</v>
      </c>
      <c r="J3199" s="1" t="s">
        <v>1511</v>
      </c>
      <c r="K3199" s="1" t="s">
        <v>1509</v>
      </c>
      <c r="L3199" s="1" t="s">
        <v>1510</v>
      </c>
      <c r="M3199" s="1">
        <v>2</v>
      </c>
    </row>
    <row r="3200" spans="1:13" ht="15.75" x14ac:dyDescent="0.3">
      <c r="A3200" s="1" t="s">
        <v>1382</v>
      </c>
      <c r="J3200" s="1" t="s">
        <v>1511</v>
      </c>
      <c r="K3200" s="1" t="s">
        <v>1509</v>
      </c>
      <c r="L3200" s="1" t="s">
        <v>1510</v>
      </c>
      <c r="M3200" s="1">
        <v>1</v>
      </c>
    </row>
    <row r="3201" spans="1:13" ht="15.75" x14ac:dyDescent="0.3">
      <c r="A3201" s="1" t="s">
        <v>1265</v>
      </c>
      <c r="J3201" s="1" t="s">
        <v>1508</v>
      </c>
      <c r="K3201" s="1" t="s">
        <v>1509</v>
      </c>
      <c r="L3201" s="1" t="s">
        <v>1510</v>
      </c>
      <c r="M3201" s="1">
        <v>4</v>
      </c>
    </row>
    <row r="3202" spans="1:13" ht="15.75" x14ac:dyDescent="0.3">
      <c r="A3202" s="1" t="s">
        <v>1263</v>
      </c>
      <c r="J3202" s="1" t="s">
        <v>1511</v>
      </c>
      <c r="K3202" s="1" t="s">
        <v>1509</v>
      </c>
      <c r="L3202" s="1" t="s">
        <v>1512</v>
      </c>
      <c r="M3202" s="1">
        <v>1</v>
      </c>
    </row>
    <row r="3203" spans="1:13" ht="15.75" x14ac:dyDescent="0.3">
      <c r="A3203" s="1" t="s">
        <v>1263</v>
      </c>
      <c r="J3203" s="1" t="s">
        <v>1511</v>
      </c>
      <c r="K3203" s="1" t="s">
        <v>1509</v>
      </c>
      <c r="L3203" s="1" t="s">
        <v>1512</v>
      </c>
      <c r="M3203" s="1">
        <v>1</v>
      </c>
    </row>
    <row r="3204" spans="1:13" ht="15.75" x14ac:dyDescent="0.3">
      <c r="A3204" s="1" t="s">
        <v>1263</v>
      </c>
      <c r="J3204" s="1" t="s">
        <v>1511</v>
      </c>
      <c r="K3204" s="1" t="s">
        <v>1509</v>
      </c>
      <c r="L3204" s="1" t="s">
        <v>1512</v>
      </c>
      <c r="M3204" s="1">
        <v>1</v>
      </c>
    </row>
    <row r="3205" spans="1:13" ht="15.75" x14ac:dyDescent="0.3">
      <c r="A3205" s="1" t="s">
        <v>1263</v>
      </c>
      <c r="J3205" s="1" t="s">
        <v>1511</v>
      </c>
      <c r="K3205" s="1" t="s">
        <v>1509</v>
      </c>
      <c r="L3205" s="1" t="s">
        <v>1512</v>
      </c>
      <c r="M3205" s="1">
        <v>1</v>
      </c>
    </row>
    <row r="3206" spans="1:13" ht="15.75" x14ac:dyDescent="0.3">
      <c r="A3206" s="1" t="s">
        <v>1271</v>
      </c>
      <c r="J3206" s="1" t="s">
        <v>1511</v>
      </c>
      <c r="K3206" s="1" t="s">
        <v>1509</v>
      </c>
      <c r="L3206" s="1" t="s">
        <v>1512</v>
      </c>
      <c r="M3206" s="1">
        <v>9</v>
      </c>
    </row>
    <row r="3207" spans="1:13" ht="15.75" x14ac:dyDescent="0.3">
      <c r="A3207" s="1" t="s">
        <v>1272</v>
      </c>
      <c r="J3207" s="1" t="s">
        <v>1511</v>
      </c>
      <c r="K3207" s="1" t="s">
        <v>1509</v>
      </c>
      <c r="L3207" s="1" t="s">
        <v>1512</v>
      </c>
      <c r="M3207" s="1">
        <v>1</v>
      </c>
    </row>
    <row r="3208" spans="1:13" ht="15.75" x14ac:dyDescent="0.3">
      <c r="A3208" s="1" t="s">
        <v>1278</v>
      </c>
      <c r="J3208" s="1" t="s">
        <v>1511</v>
      </c>
      <c r="K3208" s="1" t="s">
        <v>1509</v>
      </c>
      <c r="L3208" s="1" t="s">
        <v>1510</v>
      </c>
      <c r="M3208" s="1">
        <v>91</v>
      </c>
    </row>
    <row r="3209" spans="1:13" ht="15.75" x14ac:dyDescent="0.3">
      <c r="A3209" s="1" t="s">
        <v>1263</v>
      </c>
      <c r="J3209" s="1" t="s">
        <v>1511</v>
      </c>
      <c r="K3209" s="1" t="s">
        <v>1509</v>
      </c>
      <c r="L3209" s="1" t="s">
        <v>1512</v>
      </c>
      <c r="M3209" s="1">
        <v>13</v>
      </c>
    </row>
    <row r="3210" spans="1:13" ht="15.75" x14ac:dyDescent="0.3">
      <c r="A3210" s="1" t="s">
        <v>1263</v>
      </c>
      <c r="J3210" s="1" t="s">
        <v>1511</v>
      </c>
      <c r="K3210" s="1" t="s">
        <v>1509</v>
      </c>
      <c r="L3210" s="1" t="s">
        <v>1512</v>
      </c>
      <c r="M3210" s="1">
        <v>1</v>
      </c>
    </row>
    <row r="3211" spans="1:13" ht="15.75" x14ac:dyDescent="0.3">
      <c r="A3211" s="1" t="s">
        <v>1263</v>
      </c>
      <c r="J3211" s="1" t="s">
        <v>1511</v>
      </c>
      <c r="K3211" s="1" t="s">
        <v>1509</v>
      </c>
      <c r="L3211" s="1" t="s">
        <v>1512</v>
      </c>
      <c r="M3211" s="1">
        <v>1</v>
      </c>
    </row>
    <row r="3212" spans="1:13" ht="15.75" x14ac:dyDescent="0.3">
      <c r="A3212" s="1" t="s">
        <v>1263</v>
      </c>
      <c r="J3212" s="1" t="s">
        <v>1511</v>
      </c>
      <c r="K3212" s="1" t="s">
        <v>1509</v>
      </c>
      <c r="L3212" s="1" t="s">
        <v>1512</v>
      </c>
      <c r="M3212" s="1">
        <v>1</v>
      </c>
    </row>
    <row r="3213" spans="1:13" ht="15.75" x14ac:dyDescent="0.3">
      <c r="A3213" s="1" t="s">
        <v>1263</v>
      </c>
      <c r="J3213" s="1" t="s">
        <v>1511</v>
      </c>
      <c r="K3213" s="1" t="s">
        <v>1509</v>
      </c>
      <c r="L3213" s="1" t="s">
        <v>1512</v>
      </c>
      <c r="M3213" s="1">
        <v>1</v>
      </c>
    </row>
    <row r="3214" spans="1:13" ht="15.75" x14ac:dyDescent="0.3">
      <c r="A3214" s="1" t="s">
        <v>1281</v>
      </c>
      <c r="J3214" s="1" t="s">
        <v>1511</v>
      </c>
      <c r="K3214" s="1" t="s">
        <v>1514</v>
      </c>
      <c r="L3214" s="1" t="s">
        <v>1513</v>
      </c>
      <c r="M3214" s="1">
        <v>3</v>
      </c>
    </row>
    <row r="3215" spans="1:13" ht="15.75" x14ac:dyDescent="0.3">
      <c r="A3215" s="1" t="s">
        <v>1263</v>
      </c>
      <c r="J3215" s="1" t="s">
        <v>1511</v>
      </c>
      <c r="K3215" s="1" t="s">
        <v>1509</v>
      </c>
      <c r="L3215" s="1" t="s">
        <v>1512</v>
      </c>
      <c r="M3215" s="1">
        <v>1</v>
      </c>
    </row>
    <row r="3216" spans="1:13" ht="15.75" x14ac:dyDescent="0.3">
      <c r="A3216" s="1" t="s">
        <v>1281</v>
      </c>
      <c r="J3216" s="1" t="s">
        <v>1511</v>
      </c>
      <c r="K3216" s="1" t="s">
        <v>1514</v>
      </c>
      <c r="L3216" s="1" t="s">
        <v>1513</v>
      </c>
      <c r="M3216" s="1">
        <v>2</v>
      </c>
    </row>
    <row r="3217" spans="1:13" ht="15.75" x14ac:dyDescent="0.3">
      <c r="A3217" s="1" t="s">
        <v>1263</v>
      </c>
      <c r="J3217" s="1" t="s">
        <v>1511</v>
      </c>
      <c r="K3217" s="1" t="s">
        <v>1509</v>
      </c>
      <c r="L3217" s="1" t="s">
        <v>1512</v>
      </c>
      <c r="M3217" s="1">
        <v>1</v>
      </c>
    </row>
    <row r="3218" spans="1:13" ht="15.75" x14ac:dyDescent="0.3">
      <c r="A3218" s="1" t="s">
        <v>1263</v>
      </c>
      <c r="J3218" s="1" t="s">
        <v>1511</v>
      </c>
      <c r="K3218" s="1" t="s">
        <v>1509</v>
      </c>
      <c r="L3218" s="1" t="s">
        <v>1512</v>
      </c>
      <c r="M3218" s="1">
        <v>1</v>
      </c>
    </row>
    <row r="3219" spans="1:13" ht="15.75" x14ac:dyDescent="0.3">
      <c r="A3219" s="1" t="s">
        <v>1328</v>
      </c>
      <c r="J3219" s="1" t="s">
        <v>1511</v>
      </c>
      <c r="K3219" s="1" t="s">
        <v>1509</v>
      </c>
      <c r="L3219" s="1" t="s">
        <v>1513</v>
      </c>
      <c r="M3219" s="1">
        <v>16</v>
      </c>
    </row>
    <row r="3220" spans="1:13" ht="15.75" x14ac:dyDescent="0.3">
      <c r="A3220" s="1" t="s">
        <v>1281</v>
      </c>
      <c r="J3220" s="1" t="s">
        <v>1511</v>
      </c>
      <c r="K3220" s="1" t="s">
        <v>1514</v>
      </c>
      <c r="L3220" s="1" t="s">
        <v>1513</v>
      </c>
      <c r="M3220" s="1">
        <v>2</v>
      </c>
    </row>
    <row r="3221" spans="1:13" ht="15.75" x14ac:dyDescent="0.3">
      <c r="A3221" s="1" t="s">
        <v>1281</v>
      </c>
      <c r="J3221" s="1" t="s">
        <v>1511</v>
      </c>
      <c r="K3221" s="1" t="s">
        <v>1514</v>
      </c>
      <c r="L3221" s="1" t="s">
        <v>1510</v>
      </c>
      <c r="M3221" s="1">
        <v>3</v>
      </c>
    </row>
    <row r="3222" spans="1:13" ht="15.75" x14ac:dyDescent="0.3">
      <c r="A3222" s="1" t="s">
        <v>1263</v>
      </c>
      <c r="J3222" s="1" t="s">
        <v>1511</v>
      </c>
      <c r="K3222" s="1" t="s">
        <v>1509</v>
      </c>
      <c r="L3222" s="1" t="s">
        <v>1512</v>
      </c>
      <c r="M3222" s="1">
        <v>1</v>
      </c>
    </row>
    <row r="3223" spans="1:13" ht="15.75" x14ac:dyDescent="0.3">
      <c r="A3223" s="1" t="s">
        <v>1263</v>
      </c>
      <c r="J3223" s="1" t="s">
        <v>1511</v>
      </c>
      <c r="K3223" s="1" t="s">
        <v>1509</v>
      </c>
      <c r="L3223" s="1" t="s">
        <v>1512</v>
      </c>
      <c r="M3223" s="1">
        <v>1</v>
      </c>
    </row>
    <row r="3224" spans="1:13" ht="15.75" x14ac:dyDescent="0.3">
      <c r="A3224" s="1" t="s">
        <v>1263</v>
      </c>
      <c r="J3224" s="1" t="s">
        <v>1511</v>
      </c>
      <c r="K3224" s="1" t="s">
        <v>1509</v>
      </c>
      <c r="L3224" s="1" t="s">
        <v>1512</v>
      </c>
      <c r="M3224" s="1">
        <v>1</v>
      </c>
    </row>
    <row r="3225" spans="1:13" ht="15.75" x14ac:dyDescent="0.3">
      <c r="A3225" s="1" t="s">
        <v>1348</v>
      </c>
      <c r="J3225" s="1" t="s">
        <v>1511</v>
      </c>
      <c r="K3225" s="1" t="s">
        <v>1509</v>
      </c>
      <c r="L3225" s="1" t="s">
        <v>1512</v>
      </c>
      <c r="M3225" s="1">
        <v>1</v>
      </c>
    </row>
    <row r="3226" spans="1:13" ht="15.75" x14ac:dyDescent="0.3">
      <c r="A3226" s="1" t="s">
        <v>1413</v>
      </c>
      <c r="J3226" s="1" t="s">
        <v>1511</v>
      </c>
      <c r="K3226" s="1" t="s">
        <v>1509</v>
      </c>
      <c r="L3226" s="1" t="s">
        <v>1512</v>
      </c>
      <c r="M3226" s="1">
        <v>16</v>
      </c>
    </row>
    <row r="3227" spans="1:13" ht="15.75" x14ac:dyDescent="0.3">
      <c r="A3227" s="1" t="s">
        <v>1275</v>
      </c>
      <c r="J3227" s="1" t="s">
        <v>1511</v>
      </c>
      <c r="K3227" s="1" t="s">
        <v>1509</v>
      </c>
      <c r="L3227" s="1" t="s">
        <v>1512</v>
      </c>
      <c r="M3227" s="1">
        <v>1</v>
      </c>
    </row>
    <row r="3228" spans="1:13" ht="15.75" x14ac:dyDescent="0.3">
      <c r="A3228" s="1" t="s">
        <v>835</v>
      </c>
      <c r="J3228" s="1" t="s">
        <v>1511</v>
      </c>
      <c r="K3228" s="1" t="s">
        <v>1509</v>
      </c>
      <c r="L3228" s="1" t="s">
        <v>1512</v>
      </c>
      <c r="M3228" s="1">
        <v>1</v>
      </c>
    </row>
    <row r="3229" spans="1:13" ht="15.75" x14ac:dyDescent="0.3">
      <c r="A3229" s="1" t="s">
        <v>835</v>
      </c>
      <c r="J3229" s="1" t="s">
        <v>1511</v>
      </c>
      <c r="K3229" s="1" t="s">
        <v>1509</v>
      </c>
      <c r="L3229" s="1" t="s">
        <v>1512</v>
      </c>
      <c r="M3229" s="1">
        <v>1</v>
      </c>
    </row>
    <row r="3230" spans="1:13" ht="15.75" x14ac:dyDescent="0.3">
      <c r="A3230" s="1" t="s">
        <v>1398</v>
      </c>
      <c r="J3230" s="1" t="s">
        <v>1511</v>
      </c>
      <c r="K3230" s="1" t="s">
        <v>1509</v>
      </c>
      <c r="L3230" s="1" t="s">
        <v>1512</v>
      </c>
      <c r="M3230" s="1">
        <v>35</v>
      </c>
    </row>
    <row r="3231" spans="1:13" ht="15.75" x14ac:dyDescent="0.3">
      <c r="A3231" s="1" t="s">
        <v>1262</v>
      </c>
      <c r="J3231" s="1" t="s">
        <v>1511</v>
      </c>
      <c r="K3231" s="1" t="s">
        <v>1509</v>
      </c>
      <c r="L3231" s="1" t="s">
        <v>1510</v>
      </c>
      <c r="M3231" s="1">
        <v>1</v>
      </c>
    </row>
    <row r="3232" spans="1:13" ht="15.75" x14ac:dyDescent="0.3">
      <c r="A3232" s="1" t="s">
        <v>1262</v>
      </c>
      <c r="J3232" s="1" t="s">
        <v>1511</v>
      </c>
      <c r="K3232" s="1" t="s">
        <v>1509</v>
      </c>
      <c r="L3232" s="1" t="s">
        <v>1510</v>
      </c>
      <c r="M3232" s="1">
        <v>1</v>
      </c>
    </row>
    <row r="3233" spans="1:13" ht="15.75" x14ac:dyDescent="0.3">
      <c r="A3233" s="1" t="s">
        <v>1413</v>
      </c>
      <c r="J3233" s="1" t="s">
        <v>1511</v>
      </c>
      <c r="K3233" s="1" t="s">
        <v>1509</v>
      </c>
      <c r="L3233" s="1" t="s">
        <v>1513</v>
      </c>
      <c r="M3233" s="1">
        <v>46</v>
      </c>
    </row>
    <row r="3234" spans="1:13" ht="15.75" x14ac:dyDescent="0.3">
      <c r="A3234" s="1" t="s">
        <v>1398</v>
      </c>
      <c r="J3234" s="1" t="s">
        <v>1511</v>
      </c>
      <c r="K3234" s="1" t="s">
        <v>1509</v>
      </c>
      <c r="L3234" s="1" t="s">
        <v>1512</v>
      </c>
      <c r="M3234" s="1">
        <v>15</v>
      </c>
    </row>
    <row r="3235" spans="1:13" ht="15.75" x14ac:dyDescent="0.3">
      <c r="A3235" s="1" t="s">
        <v>1345</v>
      </c>
      <c r="J3235" s="1" t="s">
        <v>1511</v>
      </c>
      <c r="K3235" s="1" t="s">
        <v>1509</v>
      </c>
      <c r="L3235" s="1" t="s">
        <v>1512</v>
      </c>
      <c r="M3235" s="1">
        <v>3</v>
      </c>
    </row>
    <row r="3236" spans="1:13" ht="15.75" x14ac:dyDescent="0.3">
      <c r="A3236" s="1" t="s">
        <v>1398</v>
      </c>
      <c r="J3236" s="1" t="s">
        <v>1511</v>
      </c>
      <c r="K3236" s="1" t="s">
        <v>1509</v>
      </c>
      <c r="L3236" s="1" t="s">
        <v>1512</v>
      </c>
      <c r="M3236" s="1">
        <v>15</v>
      </c>
    </row>
    <row r="3237" spans="1:13" ht="15.75" x14ac:dyDescent="0.3">
      <c r="A3237" s="1" t="s">
        <v>1345</v>
      </c>
      <c r="J3237" s="1" t="s">
        <v>1511</v>
      </c>
      <c r="K3237" s="1" t="s">
        <v>1509</v>
      </c>
      <c r="L3237" s="1" t="s">
        <v>1512</v>
      </c>
      <c r="M3237" s="1">
        <v>3</v>
      </c>
    </row>
    <row r="3238" spans="1:13" ht="15.75" x14ac:dyDescent="0.3">
      <c r="A3238" s="1" t="s">
        <v>1341</v>
      </c>
      <c r="J3238" s="1" t="s">
        <v>1511</v>
      </c>
      <c r="K3238" s="1" t="s">
        <v>1509</v>
      </c>
      <c r="L3238" s="1" t="s">
        <v>1512</v>
      </c>
      <c r="M3238" s="1">
        <v>17</v>
      </c>
    </row>
    <row r="3239" spans="1:13" ht="15.75" x14ac:dyDescent="0.3">
      <c r="A3239" s="1" t="s">
        <v>1345</v>
      </c>
      <c r="J3239" s="1" t="s">
        <v>1511</v>
      </c>
      <c r="K3239" s="1" t="s">
        <v>1509</v>
      </c>
      <c r="L3239" s="1" t="s">
        <v>1512</v>
      </c>
      <c r="M3239" s="1">
        <v>2</v>
      </c>
    </row>
    <row r="3240" spans="1:13" ht="15.75" x14ac:dyDescent="0.3">
      <c r="A3240" s="1" t="s">
        <v>1345</v>
      </c>
      <c r="J3240" s="1" t="s">
        <v>1511</v>
      </c>
      <c r="K3240" s="1" t="s">
        <v>1509</v>
      </c>
      <c r="L3240" s="1" t="s">
        <v>1512</v>
      </c>
      <c r="M3240" s="1">
        <v>4</v>
      </c>
    </row>
    <row r="3241" spans="1:13" ht="15.75" x14ac:dyDescent="0.3">
      <c r="A3241" s="1" t="s">
        <v>1345</v>
      </c>
      <c r="J3241" s="1" t="s">
        <v>1511</v>
      </c>
      <c r="K3241" s="1" t="s">
        <v>1509</v>
      </c>
      <c r="L3241" s="1" t="s">
        <v>1512</v>
      </c>
      <c r="M3241" s="1">
        <v>4</v>
      </c>
    </row>
    <row r="3242" spans="1:13" ht="15.75" x14ac:dyDescent="0.3">
      <c r="A3242" s="1" t="s">
        <v>1271</v>
      </c>
      <c r="J3242" s="1" t="s">
        <v>1511</v>
      </c>
      <c r="K3242" s="1" t="s">
        <v>1509</v>
      </c>
      <c r="L3242" s="1" t="s">
        <v>1512</v>
      </c>
      <c r="M3242" s="1">
        <v>2</v>
      </c>
    </row>
    <row r="3243" spans="1:13" ht="15.75" x14ac:dyDescent="0.3">
      <c r="A3243" s="1" t="s">
        <v>1345</v>
      </c>
      <c r="J3243" s="1" t="s">
        <v>1511</v>
      </c>
      <c r="K3243" s="1" t="s">
        <v>1509</v>
      </c>
      <c r="L3243" s="1" t="s">
        <v>1512</v>
      </c>
      <c r="M3243" s="1">
        <v>4</v>
      </c>
    </row>
    <row r="3244" spans="1:13" ht="15.75" x14ac:dyDescent="0.3">
      <c r="A3244" s="1" t="s">
        <v>1281</v>
      </c>
      <c r="J3244" s="1" t="s">
        <v>1511</v>
      </c>
      <c r="K3244" s="1" t="s">
        <v>1514</v>
      </c>
      <c r="L3244" s="1" t="s">
        <v>1510</v>
      </c>
      <c r="M3244" s="1">
        <v>12</v>
      </c>
    </row>
    <row r="3245" spans="1:13" ht="15.75" x14ac:dyDescent="0.3">
      <c r="A3245" s="1" t="s">
        <v>1345</v>
      </c>
      <c r="J3245" s="1" t="s">
        <v>1511</v>
      </c>
      <c r="K3245" s="1" t="s">
        <v>1509</v>
      </c>
      <c r="L3245" s="1" t="s">
        <v>1512</v>
      </c>
      <c r="M3245" s="1">
        <v>4</v>
      </c>
    </row>
    <row r="3246" spans="1:13" ht="15.75" x14ac:dyDescent="0.3">
      <c r="A3246" s="1" t="s">
        <v>1281</v>
      </c>
      <c r="J3246" s="1" t="s">
        <v>1511</v>
      </c>
      <c r="K3246" s="1" t="s">
        <v>1514</v>
      </c>
      <c r="L3246" s="1" t="s">
        <v>1513</v>
      </c>
      <c r="M3246" s="1">
        <v>30</v>
      </c>
    </row>
    <row r="3247" spans="1:13" ht="15.75" x14ac:dyDescent="0.3">
      <c r="A3247" s="1" t="s">
        <v>1345</v>
      </c>
      <c r="J3247" s="1" t="s">
        <v>1511</v>
      </c>
      <c r="K3247" s="1" t="s">
        <v>1509</v>
      </c>
      <c r="L3247" s="1" t="s">
        <v>1512</v>
      </c>
      <c r="M3247" s="1">
        <v>4</v>
      </c>
    </row>
    <row r="3248" spans="1:13" ht="15.75" x14ac:dyDescent="0.3">
      <c r="A3248" s="1" t="s">
        <v>1281</v>
      </c>
      <c r="J3248" s="1" t="s">
        <v>1511</v>
      </c>
      <c r="K3248" s="1" t="s">
        <v>1509</v>
      </c>
      <c r="L3248" s="1" t="s">
        <v>1510</v>
      </c>
      <c r="M3248" s="1">
        <v>2</v>
      </c>
    </row>
    <row r="3249" spans="1:13" ht="15.75" x14ac:dyDescent="0.3">
      <c r="A3249" s="1" t="s">
        <v>1345</v>
      </c>
      <c r="J3249" s="1" t="s">
        <v>1511</v>
      </c>
      <c r="K3249" s="1" t="s">
        <v>1509</v>
      </c>
      <c r="L3249" s="1" t="s">
        <v>1512</v>
      </c>
      <c r="M3249" s="1">
        <v>4</v>
      </c>
    </row>
    <row r="3250" spans="1:13" ht="15.75" x14ac:dyDescent="0.3">
      <c r="A3250" s="1" t="s">
        <v>1281</v>
      </c>
      <c r="J3250" s="1" t="s">
        <v>1511</v>
      </c>
      <c r="K3250" s="1" t="s">
        <v>1514</v>
      </c>
      <c r="L3250" s="1" t="s">
        <v>1510</v>
      </c>
      <c r="M3250" s="1">
        <v>6</v>
      </c>
    </row>
    <row r="3251" spans="1:13" ht="15.75" x14ac:dyDescent="0.3">
      <c r="A3251" s="1" t="s">
        <v>1281</v>
      </c>
      <c r="J3251" s="1" t="s">
        <v>1511</v>
      </c>
      <c r="K3251" s="1" t="s">
        <v>1509</v>
      </c>
      <c r="L3251" s="1" t="s">
        <v>1513</v>
      </c>
      <c r="M3251" s="1">
        <v>4</v>
      </c>
    </row>
    <row r="3252" spans="1:13" ht="15.75" x14ac:dyDescent="0.3">
      <c r="A3252" s="1" t="s">
        <v>1345</v>
      </c>
      <c r="J3252" s="1" t="s">
        <v>1511</v>
      </c>
      <c r="K3252" s="1" t="s">
        <v>1509</v>
      </c>
      <c r="L3252" s="1" t="s">
        <v>1512</v>
      </c>
      <c r="M3252" s="1">
        <v>4</v>
      </c>
    </row>
    <row r="3253" spans="1:13" ht="15.75" x14ac:dyDescent="0.3">
      <c r="A3253" s="1" t="s">
        <v>1345</v>
      </c>
      <c r="J3253" s="1" t="s">
        <v>1511</v>
      </c>
      <c r="K3253" s="1" t="s">
        <v>1509</v>
      </c>
      <c r="L3253" s="1" t="s">
        <v>1512</v>
      </c>
      <c r="M3253" s="1">
        <v>4</v>
      </c>
    </row>
    <row r="3254" spans="1:13" ht="15.75" x14ac:dyDescent="0.3">
      <c r="A3254" s="1" t="s">
        <v>1345</v>
      </c>
      <c r="J3254" s="1" t="s">
        <v>1511</v>
      </c>
      <c r="K3254" s="1" t="s">
        <v>1509</v>
      </c>
      <c r="L3254" s="1" t="s">
        <v>1512</v>
      </c>
      <c r="M3254" s="1">
        <v>4</v>
      </c>
    </row>
    <row r="3255" spans="1:13" ht="15.75" x14ac:dyDescent="0.3">
      <c r="A3255" s="1" t="s">
        <v>1345</v>
      </c>
      <c r="J3255" s="1" t="s">
        <v>1511</v>
      </c>
      <c r="K3255" s="1" t="s">
        <v>1509</v>
      </c>
      <c r="L3255" s="1" t="s">
        <v>1512</v>
      </c>
      <c r="M3255" s="1">
        <v>4</v>
      </c>
    </row>
    <row r="3256" spans="1:13" ht="15.75" x14ac:dyDescent="0.3">
      <c r="A3256" s="1" t="s">
        <v>1345</v>
      </c>
      <c r="J3256" s="1" t="s">
        <v>1511</v>
      </c>
      <c r="K3256" s="1" t="s">
        <v>1509</v>
      </c>
      <c r="L3256" s="1" t="s">
        <v>1512</v>
      </c>
      <c r="M3256" s="1">
        <v>4</v>
      </c>
    </row>
    <row r="3257" spans="1:13" ht="15.75" x14ac:dyDescent="0.3">
      <c r="A3257" s="1" t="s">
        <v>1296</v>
      </c>
      <c r="J3257" s="1" t="s">
        <v>1508</v>
      </c>
      <c r="K3257" s="1" t="s">
        <v>1509</v>
      </c>
      <c r="L3257" s="1" t="s">
        <v>1512</v>
      </c>
      <c r="M3257" s="1">
        <v>1</v>
      </c>
    </row>
    <row r="3258" spans="1:13" ht="15.75" x14ac:dyDescent="0.3">
      <c r="A3258" s="1" t="s">
        <v>1296</v>
      </c>
      <c r="J3258" s="1" t="s">
        <v>1508</v>
      </c>
      <c r="K3258" s="1" t="s">
        <v>1509</v>
      </c>
      <c r="L3258" s="1" t="s">
        <v>1512</v>
      </c>
      <c r="M3258" s="1">
        <v>1</v>
      </c>
    </row>
    <row r="3259" spans="1:13" ht="15.75" x14ac:dyDescent="0.3">
      <c r="A3259" s="1" t="s">
        <v>1296</v>
      </c>
      <c r="J3259" s="1" t="s">
        <v>1508</v>
      </c>
      <c r="K3259" s="1" t="s">
        <v>1509</v>
      </c>
      <c r="L3259" s="1" t="s">
        <v>1512</v>
      </c>
      <c r="M3259" s="1">
        <v>1</v>
      </c>
    </row>
    <row r="3260" spans="1:13" ht="15.75" x14ac:dyDescent="0.3">
      <c r="A3260" s="1" t="s">
        <v>1296</v>
      </c>
      <c r="J3260" s="1" t="s">
        <v>1508</v>
      </c>
      <c r="K3260" s="1" t="s">
        <v>1509</v>
      </c>
      <c r="L3260" s="1" t="s">
        <v>1512</v>
      </c>
      <c r="M3260" s="1">
        <v>1</v>
      </c>
    </row>
    <row r="3261" spans="1:13" ht="15.75" x14ac:dyDescent="0.3">
      <c r="A3261" s="1" t="s">
        <v>1296</v>
      </c>
      <c r="J3261" s="1" t="s">
        <v>1508</v>
      </c>
      <c r="K3261" s="1" t="s">
        <v>1509</v>
      </c>
      <c r="L3261" s="1" t="s">
        <v>1512</v>
      </c>
      <c r="M3261" s="1">
        <v>1</v>
      </c>
    </row>
    <row r="3262" spans="1:13" ht="15.75" x14ac:dyDescent="0.3">
      <c r="A3262" s="1" t="s">
        <v>1296</v>
      </c>
      <c r="J3262" s="1" t="s">
        <v>1508</v>
      </c>
      <c r="K3262" s="1" t="s">
        <v>1509</v>
      </c>
      <c r="L3262" s="1" t="s">
        <v>1512</v>
      </c>
      <c r="M3262" s="1">
        <v>1</v>
      </c>
    </row>
    <row r="3263" spans="1:13" ht="15.75" x14ac:dyDescent="0.3">
      <c r="A3263" s="1" t="s">
        <v>1296</v>
      </c>
      <c r="J3263" s="1" t="s">
        <v>1508</v>
      </c>
      <c r="K3263" s="1" t="s">
        <v>1509</v>
      </c>
      <c r="L3263" s="1" t="s">
        <v>1512</v>
      </c>
      <c r="M3263" s="1">
        <v>1</v>
      </c>
    </row>
    <row r="3264" spans="1:13" ht="15.75" x14ac:dyDescent="0.3">
      <c r="A3264" s="1" t="s">
        <v>1296</v>
      </c>
      <c r="J3264" s="1" t="s">
        <v>1508</v>
      </c>
      <c r="K3264" s="1" t="s">
        <v>1509</v>
      </c>
      <c r="L3264" s="1" t="s">
        <v>1512</v>
      </c>
      <c r="M3264" s="1">
        <v>1</v>
      </c>
    </row>
    <row r="3265" spans="1:13" ht="15.75" x14ac:dyDescent="0.3">
      <c r="A3265" s="1" t="s">
        <v>1296</v>
      </c>
      <c r="J3265" s="1" t="s">
        <v>1508</v>
      </c>
      <c r="K3265" s="1" t="s">
        <v>1509</v>
      </c>
      <c r="L3265" s="1" t="s">
        <v>1512</v>
      </c>
      <c r="M3265" s="1">
        <v>1</v>
      </c>
    </row>
    <row r="3266" spans="1:13" ht="15.75" x14ac:dyDescent="0.3">
      <c r="A3266" s="1" t="s">
        <v>1296</v>
      </c>
      <c r="J3266" s="1" t="s">
        <v>1508</v>
      </c>
      <c r="K3266" s="1" t="s">
        <v>1509</v>
      </c>
      <c r="L3266" s="1" t="s">
        <v>1512</v>
      </c>
      <c r="M3266" s="1">
        <v>1</v>
      </c>
    </row>
    <row r="3267" spans="1:13" ht="15.75" x14ac:dyDescent="0.3">
      <c r="A3267" s="1" t="s">
        <v>1296</v>
      </c>
      <c r="J3267" s="1" t="s">
        <v>1508</v>
      </c>
      <c r="K3267" s="1" t="s">
        <v>1509</v>
      </c>
      <c r="L3267" s="1" t="s">
        <v>1512</v>
      </c>
      <c r="M3267" s="1">
        <v>1</v>
      </c>
    </row>
    <row r="3268" spans="1:13" ht="15.75" x14ac:dyDescent="0.3">
      <c r="A3268" s="1" t="s">
        <v>1296</v>
      </c>
      <c r="J3268" s="1" t="s">
        <v>1508</v>
      </c>
      <c r="K3268" s="1" t="s">
        <v>1509</v>
      </c>
      <c r="L3268" s="1" t="s">
        <v>1512</v>
      </c>
      <c r="M3268" s="1">
        <v>1</v>
      </c>
    </row>
    <row r="3269" spans="1:13" ht="15.75" x14ac:dyDescent="0.3">
      <c r="A3269" s="1" t="s">
        <v>1296</v>
      </c>
      <c r="J3269" s="1" t="s">
        <v>1508</v>
      </c>
      <c r="K3269" s="1" t="s">
        <v>1509</v>
      </c>
      <c r="L3269" s="1" t="s">
        <v>1512</v>
      </c>
      <c r="M3269" s="1">
        <v>1</v>
      </c>
    </row>
    <row r="3270" spans="1:13" ht="15.75" x14ac:dyDescent="0.3">
      <c r="A3270" s="1" t="s">
        <v>1319</v>
      </c>
      <c r="J3270" s="1" t="s">
        <v>1511</v>
      </c>
      <c r="K3270" s="1" t="s">
        <v>1509</v>
      </c>
      <c r="L3270" s="1" t="s">
        <v>1512</v>
      </c>
      <c r="M3270" s="1">
        <v>4</v>
      </c>
    </row>
    <row r="3271" spans="1:13" ht="15.75" x14ac:dyDescent="0.3">
      <c r="A3271" s="1" t="s">
        <v>1296</v>
      </c>
      <c r="J3271" s="1" t="s">
        <v>1508</v>
      </c>
      <c r="K3271" s="1" t="s">
        <v>1509</v>
      </c>
      <c r="L3271" s="1" t="s">
        <v>1512</v>
      </c>
      <c r="M3271" s="1">
        <v>1</v>
      </c>
    </row>
    <row r="3272" spans="1:13" ht="15.75" x14ac:dyDescent="0.3">
      <c r="A3272" s="1" t="s">
        <v>1319</v>
      </c>
      <c r="J3272" s="1" t="s">
        <v>1511</v>
      </c>
      <c r="K3272" s="1" t="s">
        <v>1509</v>
      </c>
      <c r="L3272" s="1" t="s">
        <v>1512</v>
      </c>
      <c r="M3272" s="1">
        <v>5</v>
      </c>
    </row>
    <row r="3273" spans="1:13" ht="15.75" x14ac:dyDescent="0.3">
      <c r="A3273" s="1" t="s">
        <v>1319</v>
      </c>
      <c r="J3273" s="1" t="s">
        <v>1511</v>
      </c>
      <c r="K3273" s="1" t="s">
        <v>1509</v>
      </c>
      <c r="L3273" s="1" t="s">
        <v>1512</v>
      </c>
      <c r="M3273" s="1">
        <v>5</v>
      </c>
    </row>
    <row r="3274" spans="1:13" ht="15.75" x14ac:dyDescent="0.3">
      <c r="A3274" s="1" t="s">
        <v>1319</v>
      </c>
      <c r="J3274" s="1" t="s">
        <v>1511</v>
      </c>
      <c r="K3274" s="1" t="s">
        <v>1509</v>
      </c>
      <c r="L3274" s="1" t="s">
        <v>1512</v>
      </c>
      <c r="M3274" s="1">
        <v>4</v>
      </c>
    </row>
    <row r="3275" spans="1:13" ht="15.75" x14ac:dyDescent="0.3">
      <c r="A3275" s="1" t="s">
        <v>1319</v>
      </c>
      <c r="J3275" s="1" t="s">
        <v>1511</v>
      </c>
      <c r="K3275" s="1" t="s">
        <v>1509</v>
      </c>
      <c r="L3275" s="1" t="s">
        <v>1512</v>
      </c>
      <c r="M3275" s="1">
        <v>5</v>
      </c>
    </row>
    <row r="3276" spans="1:13" ht="15.75" x14ac:dyDescent="0.3">
      <c r="A3276" s="1" t="s">
        <v>1341</v>
      </c>
      <c r="J3276" s="1" t="s">
        <v>1511</v>
      </c>
      <c r="K3276" s="1" t="s">
        <v>1509</v>
      </c>
      <c r="L3276" s="1" t="s">
        <v>1512</v>
      </c>
      <c r="M3276" s="1">
        <v>14</v>
      </c>
    </row>
    <row r="3277" spans="1:13" ht="15.75" x14ac:dyDescent="0.3">
      <c r="A3277" s="1" t="s">
        <v>1296</v>
      </c>
      <c r="J3277" s="1" t="s">
        <v>1508</v>
      </c>
      <c r="K3277" s="1" t="s">
        <v>1509</v>
      </c>
      <c r="L3277" s="1" t="s">
        <v>1512</v>
      </c>
      <c r="M3277" s="1">
        <v>1</v>
      </c>
    </row>
    <row r="3278" spans="1:13" ht="15.75" x14ac:dyDescent="0.3">
      <c r="A3278" s="1" t="s">
        <v>1262</v>
      </c>
      <c r="J3278" s="1" t="s">
        <v>1511</v>
      </c>
      <c r="K3278" s="1" t="s">
        <v>1509</v>
      </c>
      <c r="L3278" s="1" t="s">
        <v>1512</v>
      </c>
      <c r="M3278" s="1">
        <v>1</v>
      </c>
    </row>
    <row r="3279" spans="1:13" ht="15.75" x14ac:dyDescent="0.3">
      <c r="A3279" s="1" t="s">
        <v>1341</v>
      </c>
      <c r="J3279" s="1" t="s">
        <v>1511</v>
      </c>
      <c r="K3279" s="1" t="s">
        <v>1509</v>
      </c>
      <c r="L3279" s="1" t="s">
        <v>1512</v>
      </c>
      <c r="M3279" s="1">
        <v>17</v>
      </c>
    </row>
    <row r="3280" spans="1:13" ht="15.75" x14ac:dyDescent="0.3">
      <c r="A3280" s="1" t="s">
        <v>1341</v>
      </c>
      <c r="J3280" s="1" t="s">
        <v>1511</v>
      </c>
      <c r="K3280" s="1" t="s">
        <v>1509</v>
      </c>
      <c r="L3280" s="1" t="s">
        <v>1512</v>
      </c>
      <c r="M3280" s="1">
        <v>13</v>
      </c>
    </row>
    <row r="3281" spans="1:13" ht="15.75" x14ac:dyDescent="0.3">
      <c r="A3281" s="1" t="s">
        <v>1262</v>
      </c>
      <c r="J3281" s="1" t="s">
        <v>1511</v>
      </c>
      <c r="K3281" s="1" t="s">
        <v>1509</v>
      </c>
      <c r="L3281" s="1" t="s">
        <v>1512</v>
      </c>
      <c r="M3281" s="1">
        <v>1</v>
      </c>
    </row>
    <row r="3282" spans="1:13" ht="15.75" x14ac:dyDescent="0.3">
      <c r="A3282" s="1" t="s">
        <v>1296</v>
      </c>
      <c r="J3282" s="1" t="s">
        <v>1508</v>
      </c>
      <c r="K3282" s="1" t="s">
        <v>1509</v>
      </c>
      <c r="L3282" s="1" t="s">
        <v>1512</v>
      </c>
      <c r="M3282" s="1">
        <v>1</v>
      </c>
    </row>
    <row r="3283" spans="1:13" ht="15.75" x14ac:dyDescent="0.3">
      <c r="A3283" s="1" t="s">
        <v>1281</v>
      </c>
      <c r="J3283" s="1" t="s">
        <v>1511</v>
      </c>
      <c r="K3283" s="1" t="s">
        <v>1509</v>
      </c>
      <c r="L3283" s="1" t="s">
        <v>1513</v>
      </c>
      <c r="M3283" s="1">
        <v>1</v>
      </c>
    </row>
    <row r="3284" spans="1:13" ht="15.75" x14ac:dyDescent="0.3">
      <c r="A3284" s="1" t="s">
        <v>1281</v>
      </c>
      <c r="J3284" s="1" t="s">
        <v>1508</v>
      </c>
      <c r="K3284" s="1" t="s">
        <v>1514</v>
      </c>
      <c r="L3284" s="1" t="s">
        <v>1513</v>
      </c>
      <c r="M3284" s="1">
        <v>3</v>
      </c>
    </row>
    <row r="3285" spans="1:13" ht="15.75" x14ac:dyDescent="0.3">
      <c r="A3285" s="1" t="s">
        <v>1374</v>
      </c>
      <c r="J3285" s="1" t="s">
        <v>1511</v>
      </c>
      <c r="K3285" s="1" t="s">
        <v>1509</v>
      </c>
      <c r="L3285" s="1" t="s">
        <v>1510</v>
      </c>
      <c r="M3285" s="1">
        <v>4</v>
      </c>
    </row>
    <row r="3286" spans="1:13" ht="15.75" x14ac:dyDescent="0.3">
      <c r="A3286" s="1" t="s">
        <v>1262</v>
      </c>
      <c r="J3286" s="1" t="s">
        <v>1511</v>
      </c>
      <c r="K3286" s="1" t="s">
        <v>1509</v>
      </c>
      <c r="L3286" s="1" t="s">
        <v>1512</v>
      </c>
      <c r="M3286" s="1">
        <v>1</v>
      </c>
    </row>
    <row r="3287" spans="1:13" ht="15.75" x14ac:dyDescent="0.3">
      <c r="A3287" s="1" t="s">
        <v>1296</v>
      </c>
      <c r="J3287" s="1" t="s">
        <v>1508</v>
      </c>
      <c r="K3287" s="1" t="s">
        <v>1509</v>
      </c>
      <c r="L3287" s="1" t="s">
        <v>1512</v>
      </c>
      <c r="M3287" s="1">
        <v>1</v>
      </c>
    </row>
    <row r="3288" spans="1:13" ht="15.75" x14ac:dyDescent="0.3">
      <c r="A3288" s="1" t="s">
        <v>1296</v>
      </c>
      <c r="J3288" s="1" t="s">
        <v>1508</v>
      </c>
      <c r="K3288" s="1" t="s">
        <v>1509</v>
      </c>
      <c r="L3288" s="1" t="s">
        <v>1512</v>
      </c>
      <c r="M3288" s="1">
        <v>1</v>
      </c>
    </row>
    <row r="3289" spans="1:13" ht="15.75" x14ac:dyDescent="0.3">
      <c r="A3289" s="1" t="s">
        <v>1296</v>
      </c>
      <c r="J3289" s="1" t="s">
        <v>1508</v>
      </c>
      <c r="K3289" s="1" t="s">
        <v>1509</v>
      </c>
      <c r="L3289" s="1" t="s">
        <v>1512</v>
      </c>
      <c r="M3289" s="1">
        <v>1</v>
      </c>
    </row>
    <row r="3290" spans="1:13" ht="15.75" x14ac:dyDescent="0.3">
      <c r="A3290" s="1" t="s">
        <v>1345</v>
      </c>
      <c r="J3290" s="1" t="s">
        <v>1511</v>
      </c>
      <c r="K3290" s="1" t="s">
        <v>1509</v>
      </c>
      <c r="L3290" s="1" t="s">
        <v>1512</v>
      </c>
      <c r="M3290" s="1">
        <v>4</v>
      </c>
    </row>
    <row r="3291" spans="1:13" ht="15.75" x14ac:dyDescent="0.3">
      <c r="A3291" s="1" t="s">
        <v>1345</v>
      </c>
      <c r="J3291" s="1" t="s">
        <v>1511</v>
      </c>
      <c r="K3291" s="1" t="s">
        <v>1509</v>
      </c>
      <c r="L3291" s="1" t="s">
        <v>1512</v>
      </c>
      <c r="M3291" s="1">
        <v>4</v>
      </c>
    </row>
    <row r="3292" spans="1:13" ht="15.75" x14ac:dyDescent="0.3">
      <c r="A3292" s="1" t="s">
        <v>1345</v>
      </c>
      <c r="J3292" s="1" t="s">
        <v>1511</v>
      </c>
      <c r="K3292" s="1" t="s">
        <v>1509</v>
      </c>
      <c r="L3292" s="1" t="s">
        <v>1512</v>
      </c>
      <c r="M3292" s="1">
        <v>4</v>
      </c>
    </row>
    <row r="3293" spans="1:13" ht="15.75" x14ac:dyDescent="0.3">
      <c r="A3293" s="1" t="s">
        <v>1345</v>
      </c>
      <c r="J3293" s="1" t="s">
        <v>1511</v>
      </c>
      <c r="K3293" s="1" t="s">
        <v>1509</v>
      </c>
      <c r="L3293" s="1" t="s">
        <v>1512</v>
      </c>
      <c r="M3293" s="1">
        <v>4</v>
      </c>
    </row>
    <row r="3294" spans="1:13" ht="15.75" x14ac:dyDescent="0.3">
      <c r="A3294" s="1" t="s">
        <v>1296</v>
      </c>
      <c r="J3294" s="1" t="s">
        <v>1508</v>
      </c>
      <c r="K3294" s="1" t="s">
        <v>1509</v>
      </c>
      <c r="L3294" s="1" t="s">
        <v>1512</v>
      </c>
      <c r="M3294" s="1">
        <v>1</v>
      </c>
    </row>
    <row r="3295" spans="1:13" ht="15.75" x14ac:dyDescent="0.3">
      <c r="A3295" s="1" t="s">
        <v>1345</v>
      </c>
      <c r="J3295" s="1" t="s">
        <v>1511</v>
      </c>
      <c r="K3295" s="1" t="s">
        <v>1509</v>
      </c>
      <c r="L3295" s="1" t="s">
        <v>1512</v>
      </c>
      <c r="M3295" s="1">
        <v>4</v>
      </c>
    </row>
    <row r="3296" spans="1:13" ht="15.75" x14ac:dyDescent="0.3">
      <c r="A3296" s="1" t="s">
        <v>1345</v>
      </c>
      <c r="J3296" s="1" t="s">
        <v>1511</v>
      </c>
      <c r="K3296" s="1" t="s">
        <v>1509</v>
      </c>
      <c r="L3296" s="1" t="s">
        <v>1512</v>
      </c>
      <c r="M3296" s="1">
        <v>4</v>
      </c>
    </row>
    <row r="3297" spans="1:13" ht="15.75" x14ac:dyDescent="0.3">
      <c r="A3297" s="1" t="s">
        <v>1345</v>
      </c>
      <c r="J3297" s="1" t="s">
        <v>1511</v>
      </c>
      <c r="K3297" s="1" t="s">
        <v>1509</v>
      </c>
      <c r="L3297" s="1" t="s">
        <v>1512</v>
      </c>
      <c r="M3297" s="1">
        <v>4</v>
      </c>
    </row>
    <row r="3298" spans="1:13" ht="15.75" x14ac:dyDescent="0.3">
      <c r="A3298" s="1" t="s">
        <v>1296</v>
      </c>
      <c r="J3298" s="1" t="s">
        <v>1508</v>
      </c>
      <c r="K3298" s="1" t="s">
        <v>1509</v>
      </c>
      <c r="L3298" s="1" t="s">
        <v>1512</v>
      </c>
      <c r="M3298" s="1">
        <v>1</v>
      </c>
    </row>
    <row r="3299" spans="1:13" ht="15.75" x14ac:dyDescent="0.3">
      <c r="A3299" s="1" t="s">
        <v>1345</v>
      </c>
      <c r="J3299" s="1" t="s">
        <v>1511</v>
      </c>
      <c r="K3299" s="1" t="s">
        <v>1509</v>
      </c>
      <c r="L3299" s="1" t="s">
        <v>1512</v>
      </c>
      <c r="M3299" s="1">
        <v>4</v>
      </c>
    </row>
    <row r="3300" spans="1:13" ht="15.75" x14ac:dyDescent="0.3">
      <c r="A3300" s="1" t="s">
        <v>1296</v>
      </c>
      <c r="J3300" s="1" t="s">
        <v>1508</v>
      </c>
      <c r="K3300" s="1" t="s">
        <v>1509</v>
      </c>
      <c r="L3300" s="1" t="s">
        <v>1512</v>
      </c>
      <c r="M3300" s="1">
        <v>1</v>
      </c>
    </row>
    <row r="3301" spans="1:13" ht="15.75" x14ac:dyDescent="0.3">
      <c r="A3301" s="1" t="s">
        <v>1296</v>
      </c>
      <c r="J3301" s="1" t="s">
        <v>1508</v>
      </c>
      <c r="K3301" s="1" t="s">
        <v>1509</v>
      </c>
      <c r="L3301" s="1" t="s">
        <v>1512</v>
      </c>
      <c r="M3301" s="1">
        <v>1</v>
      </c>
    </row>
    <row r="3302" spans="1:13" ht="15.75" x14ac:dyDescent="0.3">
      <c r="A3302" s="1" t="s">
        <v>1345</v>
      </c>
      <c r="J3302" s="1" t="s">
        <v>1511</v>
      </c>
      <c r="K3302" s="1" t="s">
        <v>1509</v>
      </c>
      <c r="L3302" s="1" t="s">
        <v>1512</v>
      </c>
      <c r="M3302" s="1">
        <v>4</v>
      </c>
    </row>
    <row r="3303" spans="1:13" ht="15.75" x14ac:dyDescent="0.3">
      <c r="A3303" s="1" t="s">
        <v>1296</v>
      </c>
      <c r="J3303" s="1" t="s">
        <v>1508</v>
      </c>
      <c r="K3303" s="1" t="s">
        <v>1509</v>
      </c>
      <c r="L3303" s="1" t="s">
        <v>1512</v>
      </c>
      <c r="M3303" s="1">
        <v>1</v>
      </c>
    </row>
    <row r="3304" spans="1:13" ht="15.75" x14ac:dyDescent="0.3">
      <c r="A3304" s="1" t="s">
        <v>1296</v>
      </c>
      <c r="J3304" s="1" t="s">
        <v>1508</v>
      </c>
      <c r="K3304" s="1" t="s">
        <v>1509</v>
      </c>
      <c r="L3304" s="1" t="s">
        <v>1512</v>
      </c>
      <c r="M3304" s="1">
        <v>1</v>
      </c>
    </row>
    <row r="3305" spans="1:13" ht="15.75" x14ac:dyDescent="0.3">
      <c r="A3305" s="1" t="s">
        <v>1296</v>
      </c>
      <c r="J3305" s="1" t="s">
        <v>1508</v>
      </c>
      <c r="K3305" s="1" t="s">
        <v>1509</v>
      </c>
      <c r="L3305" s="1" t="s">
        <v>1512</v>
      </c>
      <c r="M3305" s="1">
        <v>1</v>
      </c>
    </row>
    <row r="3306" spans="1:13" ht="15.75" x14ac:dyDescent="0.3">
      <c r="A3306" s="1" t="s">
        <v>1296</v>
      </c>
      <c r="J3306" s="1" t="s">
        <v>1508</v>
      </c>
      <c r="K3306" s="1" t="s">
        <v>1509</v>
      </c>
      <c r="L3306" s="1" t="s">
        <v>1512</v>
      </c>
      <c r="M3306" s="1">
        <v>1</v>
      </c>
    </row>
    <row r="3307" spans="1:13" ht="15.75" x14ac:dyDescent="0.3">
      <c r="A3307" s="1" t="s">
        <v>1296</v>
      </c>
      <c r="J3307" s="1" t="s">
        <v>1508</v>
      </c>
      <c r="K3307" s="1" t="s">
        <v>1509</v>
      </c>
      <c r="L3307" s="1" t="s">
        <v>1512</v>
      </c>
      <c r="M3307" s="1">
        <v>1</v>
      </c>
    </row>
    <row r="3308" spans="1:13" ht="15.75" x14ac:dyDescent="0.3">
      <c r="A3308" s="1" t="s">
        <v>1296</v>
      </c>
      <c r="J3308" s="1" t="s">
        <v>1508</v>
      </c>
      <c r="K3308" s="1" t="s">
        <v>1509</v>
      </c>
      <c r="L3308" s="1" t="s">
        <v>1512</v>
      </c>
      <c r="M3308" s="1">
        <v>1</v>
      </c>
    </row>
    <row r="3309" spans="1:13" ht="15.75" x14ac:dyDescent="0.3">
      <c r="A3309" s="1" t="s">
        <v>1296</v>
      </c>
      <c r="J3309" s="1" t="s">
        <v>1508</v>
      </c>
      <c r="K3309" s="1" t="s">
        <v>1509</v>
      </c>
      <c r="L3309" s="1" t="s">
        <v>1512</v>
      </c>
      <c r="M3309" s="1">
        <v>1</v>
      </c>
    </row>
    <row r="3310" spans="1:13" ht="15.75" x14ac:dyDescent="0.3">
      <c r="A3310" s="1" t="s">
        <v>1345</v>
      </c>
      <c r="J3310" s="1" t="s">
        <v>1511</v>
      </c>
      <c r="K3310" s="1" t="s">
        <v>1509</v>
      </c>
      <c r="L3310" s="1" t="s">
        <v>1512</v>
      </c>
      <c r="M3310" s="1">
        <v>1</v>
      </c>
    </row>
    <row r="3311" spans="1:13" ht="15.75" x14ac:dyDescent="0.3">
      <c r="A3311" s="1" t="s">
        <v>835</v>
      </c>
      <c r="J3311" s="1" t="s">
        <v>1511</v>
      </c>
      <c r="K3311" s="1" t="s">
        <v>1509</v>
      </c>
      <c r="L3311" s="1" t="s">
        <v>1512</v>
      </c>
      <c r="M3311" s="1">
        <v>1</v>
      </c>
    </row>
    <row r="3312" spans="1:13" ht="15.75" x14ac:dyDescent="0.3">
      <c r="A3312" s="1" t="s">
        <v>1345</v>
      </c>
      <c r="J3312" s="1" t="s">
        <v>1511</v>
      </c>
      <c r="K3312" s="1" t="s">
        <v>1509</v>
      </c>
      <c r="L3312" s="1" t="s">
        <v>1512</v>
      </c>
      <c r="M3312" s="1">
        <v>1</v>
      </c>
    </row>
    <row r="3313" spans="1:13" ht="15.75" x14ac:dyDescent="0.3">
      <c r="A3313" s="1" t="s">
        <v>835</v>
      </c>
      <c r="J3313" s="1" t="s">
        <v>1511</v>
      </c>
      <c r="K3313" s="1" t="s">
        <v>1509</v>
      </c>
      <c r="L3313" s="1" t="s">
        <v>1512</v>
      </c>
      <c r="M3313" s="1">
        <v>1</v>
      </c>
    </row>
    <row r="3314" spans="1:13" ht="15.75" x14ac:dyDescent="0.3">
      <c r="A3314" s="1" t="s">
        <v>1345</v>
      </c>
      <c r="J3314" s="1" t="s">
        <v>1511</v>
      </c>
      <c r="K3314" s="1" t="s">
        <v>1509</v>
      </c>
      <c r="L3314" s="1" t="s">
        <v>1512</v>
      </c>
      <c r="M3314" s="1">
        <v>1</v>
      </c>
    </row>
    <row r="3315" spans="1:13" ht="15.75" x14ac:dyDescent="0.3">
      <c r="A3315" s="1" t="s">
        <v>835</v>
      </c>
      <c r="J3315" s="1" t="s">
        <v>1511</v>
      </c>
      <c r="K3315" s="1" t="s">
        <v>1509</v>
      </c>
      <c r="L3315" s="1" t="s">
        <v>1512</v>
      </c>
      <c r="M3315" s="1">
        <v>1</v>
      </c>
    </row>
    <row r="3316" spans="1:13" ht="15.75" x14ac:dyDescent="0.3">
      <c r="A3316" s="1" t="s">
        <v>1274</v>
      </c>
      <c r="J3316" s="1" t="s">
        <v>1511</v>
      </c>
      <c r="K3316" s="1" t="s">
        <v>1509</v>
      </c>
      <c r="L3316" s="1" t="s">
        <v>1510</v>
      </c>
      <c r="M3316" s="1">
        <v>1</v>
      </c>
    </row>
    <row r="3317" spans="1:13" ht="15.75" x14ac:dyDescent="0.3">
      <c r="A3317" s="1" t="s">
        <v>1275</v>
      </c>
      <c r="J3317" s="1" t="s">
        <v>1511</v>
      </c>
      <c r="K3317" s="1" t="s">
        <v>1509</v>
      </c>
      <c r="L3317" s="1" t="s">
        <v>1512</v>
      </c>
      <c r="M3317" s="1">
        <v>1</v>
      </c>
    </row>
    <row r="3318" spans="1:13" ht="15.75" x14ac:dyDescent="0.3">
      <c r="A3318" s="1" t="s">
        <v>1274</v>
      </c>
      <c r="J3318" s="1" t="s">
        <v>1511</v>
      </c>
      <c r="K3318" s="1" t="s">
        <v>1509</v>
      </c>
      <c r="L3318" s="1" t="s">
        <v>1510</v>
      </c>
      <c r="M3318" s="1">
        <v>1</v>
      </c>
    </row>
    <row r="3319" spans="1:13" ht="15.75" x14ac:dyDescent="0.3">
      <c r="A3319" s="1" t="s">
        <v>1275</v>
      </c>
      <c r="J3319" s="1" t="s">
        <v>1511</v>
      </c>
      <c r="K3319" s="1" t="s">
        <v>1509</v>
      </c>
      <c r="L3319" s="1" t="s">
        <v>1512</v>
      </c>
      <c r="M3319" s="1">
        <v>1</v>
      </c>
    </row>
    <row r="3320" spans="1:13" ht="15.75" x14ac:dyDescent="0.3">
      <c r="A3320" s="1" t="s">
        <v>835</v>
      </c>
      <c r="J3320" s="1" t="s">
        <v>1511</v>
      </c>
      <c r="K3320" s="1" t="s">
        <v>1509</v>
      </c>
      <c r="L3320" s="1" t="s">
        <v>1512</v>
      </c>
      <c r="M3320" s="1">
        <v>1</v>
      </c>
    </row>
    <row r="3321" spans="1:13" ht="15.75" x14ac:dyDescent="0.3">
      <c r="A3321" s="1" t="s">
        <v>835</v>
      </c>
      <c r="J3321" s="1" t="s">
        <v>1511</v>
      </c>
      <c r="K3321" s="1" t="s">
        <v>1509</v>
      </c>
      <c r="L3321" s="1" t="s">
        <v>1512</v>
      </c>
      <c r="M3321" s="1">
        <v>1</v>
      </c>
    </row>
    <row r="3322" spans="1:13" ht="15.75" x14ac:dyDescent="0.3">
      <c r="A3322" s="1" t="s">
        <v>835</v>
      </c>
      <c r="J3322" s="1" t="s">
        <v>1511</v>
      </c>
      <c r="K3322" s="1" t="s">
        <v>1509</v>
      </c>
      <c r="L3322" s="1" t="s">
        <v>1512</v>
      </c>
      <c r="M3322" s="1">
        <v>1</v>
      </c>
    </row>
    <row r="3323" spans="1:13" ht="15.75" x14ac:dyDescent="0.3">
      <c r="A3323" s="1" t="s">
        <v>835</v>
      </c>
      <c r="J3323" s="1" t="s">
        <v>1511</v>
      </c>
      <c r="K3323" s="1" t="s">
        <v>1509</v>
      </c>
      <c r="L3323" s="1" t="s">
        <v>1512</v>
      </c>
      <c r="M3323" s="1">
        <v>1</v>
      </c>
    </row>
    <row r="3324" spans="1:13" ht="15.75" x14ac:dyDescent="0.3">
      <c r="A3324" s="1" t="s">
        <v>835</v>
      </c>
      <c r="J3324" s="1" t="s">
        <v>1511</v>
      </c>
      <c r="K3324" s="1" t="s">
        <v>1509</v>
      </c>
      <c r="L3324" s="1" t="s">
        <v>1512</v>
      </c>
      <c r="M3324" s="1">
        <v>1</v>
      </c>
    </row>
    <row r="3325" spans="1:13" ht="15.75" x14ac:dyDescent="0.3">
      <c r="A3325" s="1" t="s">
        <v>835</v>
      </c>
      <c r="J3325" s="1" t="s">
        <v>1511</v>
      </c>
      <c r="K3325" s="1" t="s">
        <v>1509</v>
      </c>
      <c r="L3325" s="1" t="s">
        <v>1512</v>
      </c>
      <c r="M3325" s="1">
        <v>1</v>
      </c>
    </row>
    <row r="3326" spans="1:13" ht="15.75" x14ac:dyDescent="0.3">
      <c r="A3326" s="1" t="s">
        <v>835</v>
      </c>
      <c r="J3326" s="1" t="s">
        <v>1511</v>
      </c>
      <c r="K3326" s="1" t="s">
        <v>1509</v>
      </c>
      <c r="L3326" s="1" t="s">
        <v>1512</v>
      </c>
      <c r="M3326" s="1">
        <v>1</v>
      </c>
    </row>
    <row r="3327" spans="1:13" ht="15.75" x14ac:dyDescent="0.3">
      <c r="A3327" s="1" t="s">
        <v>835</v>
      </c>
      <c r="J3327" s="1" t="s">
        <v>1511</v>
      </c>
      <c r="K3327" s="1" t="s">
        <v>1509</v>
      </c>
      <c r="L3327" s="1" t="s">
        <v>1512</v>
      </c>
      <c r="M3327" s="1">
        <v>1</v>
      </c>
    </row>
    <row r="3328" spans="1:13" ht="15.75" x14ac:dyDescent="0.3">
      <c r="A3328" s="1" t="s">
        <v>835</v>
      </c>
      <c r="J3328" s="1" t="s">
        <v>1511</v>
      </c>
      <c r="K3328" s="1" t="s">
        <v>1509</v>
      </c>
      <c r="L3328" s="1" t="s">
        <v>1512</v>
      </c>
      <c r="M3328" s="1">
        <v>1</v>
      </c>
    </row>
    <row r="3329" spans="1:13" ht="15.75" x14ac:dyDescent="0.3">
      <c r="A3329" s="1" t="s">
        <v>835</v>
      </c>
      <c r="J3329" s="1" t="s">
        <v>1511</v>
      </c>
      <c r="K3329" s="1" t="s">
        <v>1509</v>
      </c>
      <c r="L3329" s="1" t="s">
        <v>1510</v>
      </c>
      <c r="M3329" s="1">
        <v>1</v>
      </c>
    </row>
    <row r="3330" spans="1:13" ht="15.75" x14ac:dyDescent="0.3">
      <c r="A3330" s="1" t="s">
        <v>835</v>
      </c>
      <c r="J3330" s="1" t="s">
        <v>1511</v>
      </c>
      <c r="K3330" s="1" t="s">
        <v>1509</v>
      </c>
      <c r="L3330" s="1" t="s">
        <v>1510</v>
      </c>
      <c r="M3330" s="1">
        <v>1</v>
      </c>
    </row>
    <row r="3331" spans="1:13" ht="15.75" x14ac:dyDescent="0.3">
      <c r="A3331" s="1" t="s">
        <v>835</v>
      </c>
      <c r="J3331" s="1" t="s">
        <v>1511</v>
      </c>
      <c r="K3331" s="1" t="s">
        <v>1509</v>
      </c>
      <c r="L3331" s="1" t="s">
        <v>1510</v>
      </c>
      <c r="M3331" s="1">
        <v>1</v>
      </c>
    </row>
    <row r="3332" spans="1:13" ht="15.75" x14ac:dyDescent="0.3">
      <c r="A3332" s="1" t="s">
        <v>835</v>
      </c>
      <c r="J3332" s="1" t="s">
        <v>1511</v>
      </c>
      <c r="K3332" s="1" t="s">
        <v>1509</v>
      </c>
      <c r="L3332" s="1" t="s">
        <v>1510</v>
      </c>
      <c r="M3332" s="1">
        <v>1</v>
      </c>
    </row>
    <row r="3333" spans="1:13" ht="15.75" x14ac:dyDescent="0.3">
      <c r="A3333" s="1" t="s">
        <v>835</v>
      </c>
      <c r="J3333" s="1" t="s">
        <v>1511</v>
      </c>
      <c r="K3333" s="1" t="s">
        <v>1509</v>
      </c>
      <c r="L3333" s="1" t="s">
        <v>1510</v>
      </c>
      <c r="M3333" s="1">
        <v>1</v>
      </c>
    </row>
    <row r="3334" spans="1:13" ht="15.75" x14ac:dyDescent="0.3">
      <c r="A3334" s="1" t="s">
        <v>835</v>
      </c>
      <c r="J3334" s="1" t="s">
        <v>1511</v>
      </c>
      <c r="K3334" s="1" t="s">
        <v>1509</v>
      </c>
      <c r="L3334" s="1" t="s">
        <v>1510</v>
      </c>
      <c r="M3334" s="1">
        <v>1</v>
      </c>
    </row>
    <row r="3335" spans="1:13" ht="15.75" x14ac:dyDescent="0.3">
      <c r="A3335" s="1" t="s">
        <v>835</v>
      </c>
      <c r="J3335" s="1" t="s">
        <v>1511</v>
      </c>
      <c r="K3335" s="1" t="s">
        <v>1509</v>
      </c>
      <c r="L3335" s="1" t="s">
        <v>1510</v>
      </c>
      <c r="M3335" s="1">
        <v>1</v>
      </c>
    </row>
    <row r="3336" spans="1:13" ht="15.75" x14ac:dyDescent="0.3">
      <c r="A3336" s="1" t="s">
        <v>835</v>
      </c>
      <c r="J3336" s="1" t="s">
        <v>1511</v>
      </c>
      <c r="K3336" s="1" t="s">
        <v>1509</v>
      </c>
      <c r="L3336" s="1" t="s">
        <v>1510</v>
      </c>
      <c r="M3336" s="1">
        <v>1</v>
      </c>
    </row>
    <row r="3337" spans="1:13" ht="15.75" x14ac:dyDescent="0.3">
      <c r="A3337" s="1" t="s">
        <v>835</v>
      </c>
      <c r="J3337" s="1" t="s">
        <v>1511</v>
      </c>
      <c r="K3337" s="1" t="s">
        <v>1509</v>
      </c>
      <c r="L3337" s="1" t="s">
        <v>1510</v>
      </c>
      <c r="M3337" s="1">
        <v>1</v>
      </c>
    </row>
    <row r="3338" spans="1:13" ht="15.75" x14ac:dyDescent="0.3">
      <c r="A3338" s="1" t="s">
        <v>1345</v>
      </c>
      <c r="J3338" s="1" t="s">
        <v>1511</v>
      </c>
      <c r="K3338" s="1" t="s">
        <v>1509</v>
      </c>
      <c r="L3338" s="1" t="s">
        <v>1512</v>
      </c>
      <c r="M3338" s="1">
        <v>1</v>
      </c>
    </row>
    <row r="3339" spans="1:13" ht="15.75" x14ac:dyDescent="0.3">
      <c r="A3339" s="1" t="s">
        <v>835</v>
      </c>
      <c r="J3339" s="1" t="s">
        <v>1511</v>
      </c>
      <c r="K3339" s="1" t="s">
        <v>1509</v>
      </c>
      <c r="L3339" s="1" t="s">
        <v>1510</v>
      </c>
      <c r="M3339" s="1">
        <v>1</v>
      </c>
    </row>
    <row r="3340" spans="1:13" ht="15.75" x14ac:dyDescent="0.3">
      <c r="A3340" s="1" t="s">
        <v>835</v>
      </c>
      <c r="J3340" s="1" t="s">
        <v>1511</v>
      </c>
      <c r="K3340" s="1" t="s">
        <v>1509</v>
      </c>
      <c r="L3340" s="1" t="s">
        <v>1510</v>
      </c>
      <c r="M3340" s="1">
        <v>1</v>
      </c>
    </row>
    <row r="3341" spans="1:13" ht="15.75" x14ac:dyDescent="0.3">
      <c r="A3341" s="1" t="s">
        <v>835</v>
      </c>
      <c r="J3341" s="1" t="s">
        <v>1511</v>
      </c>
      <c r="K3341" s="1" t="s">
        <v>1509</v>
      </c>
      <c r="L3341" s="1" t="s">
        <v>1512</v>
      </c>
      <c r="M3341" s="1">
        <v>1</v>
      </c>
    </row>
    <row r="3342" spans="1:13" ht="15.75" x14ac:dyDescent="0.3">
      <c r="A3342" s="1" t="s">
        <v>835</v>
      </c>
      <c r="J3342" s="1" t="s">
        <v>1511</v>
      </c>
      <c r="K3342" s="1" t="s">
        <v>1509</v>
      </c>
      <c r="L3342" s="1" t="s">
        <v>1512</v>
      </c>
      <c r="M3342" s="1">
        <v>1</v>
      </c>
    </row>
    <row r="3343" spans="1:13" ht="15.75" x14ac:dyDescent="0.3">
      <c r="A3343" s="1" t="s">
        <v>1312</v>
      </c>
      <c r="J3343" s="1" t="s">
        <v>1511</v>
      </c>
      <c r="K3343" s="1" t="s">
        <v>1514</v>
      </c>
      <c r="L3343" s="1" t="s">
        <v>1512</v>
      </c>
      <c r="M3343" s="1">
        <v>1</v>
      </c>
    </row>
    <row r="3344" spans="1:13" ht="15.75" x14ac:dyDescent="0.3">
      <c r="A3344" s="1" t="s">
        <v>1270</v>
      </c>
      <c r="J3344" s="1" t="s">
        <v>1511</v>
      </c>
      <c r="K3344" s="1" t="s">
        <v>1509</v>
      </c>
      <c r="L3344" s="1" t="s">
        <v>1512</v>
      </c>
      <c r="M3344" s="1">
        <v>1</v>
      </c>
    </row>
    <row r="3345" spans="1:13" ht="15.75" x14ac:dyDescent="0.3">
      <c r="A3345" s="1" t="s">
        <v>1270</v>
      </c>
      <c r="J3345" s="1" t="s">
        <v>1511</v>
      </c>
      <c r="K3345" s="1" t="s">
        <v>1509</v>
      </c>
      <c r="L3345" s="1" t="s">
        <v>1512</v>
      </c>
      <c r="M3345" s="1">
        <v>1</v>
      </c>
    </row>
    <row r="3346" spans="1:13" ht="15.75" x14ac:dyDescent="0.3">
      <c r="A3346" s="1" t="s">
        <v>835</v>
      </c>
      <c r="J3346" s="1" t="s">
        <v>1511</v>
      </c>
      <c r="K3346" s="1" t="s">
        <v>1509</v>
      </c>
      <c r="L3346" s="1" t="s">
        <v>1512</v>
      </c>
      <c r="M3346" s="1">
        <v>1</v>
      </c>
    </row>
    <row r="3347" spans="1:13" ht="15.75" x14ac:dyDescent="0.3">
      <c r="A3347" s="1" t="s">
        <v>1398</v>
      </c>
      <c r="J3347" s="1" t="s">
        <v>1511</v>
      </c>
      <c r="K3347" s="1" t="s">
        <v>1514</v>
      </c>
      <c r="L3347" s="1" t="s">
        <v>1512</v>
      </c>
      <c r="M3347" s="1">
        <v>35</v>
      </c>
    </row>
    <row r="3348" spans="1:13" ht="15.75" x14ac:dyDescent="0.3">
      <c r="A3348" s="1" t="s">
        <v>1270</v>
      </c>
      <c r="J3348" s="1" t="s">
        <v>1511</v>
      </c>
      <c r="K3348" s="1" t="s">
        <v>1509</v>
      </c>
      <c r="L3348" s="1" t="s">
        <v>1512</v>
      </c>
      <c r="M3348" s="1">
        <v>1</v>
      </c>
    </row>
    <row r="3349" spans="1:13" ht="15.75" x14ac:dyDescent="0.3">
      <c r="A3349" s="1" t="s">
        <v>1270</v>
      </c>
      <c r="J3349" s="1" t="s">
        <v>1511</v>
      </c>
      <c r="K3349" s="1" t="s">
        <v>1509</v>
      </c>
      <c r="L3349" s="1" t="s">
        <v>1512</v>
      </c>
      <c r="M3349" s="1">
        <v>1</v>
      </c>
    </row>
    <row r="3350" spans="1:13" ht="15.75" x14ac:dyDescent="0.3">
      <c r="A3350" s="1" t="s">
        <v>1270</v>
      </c>
      <c r="J3350" s="1" t="s">
        <v>1511</v>
      </c>
      <c r="K3350" s="1" t="s">
        <v>1509</v>
      </c>
      <c r="L3350" s="1" t="s">
        <v>1512</v>
      </c>
      <c r="M3350" s="1">
        <v>1</v>
      </c>
    </row>
    <row r="3351" spans="1:13" ht="15.75" x14ac:dyDescent="0.3">
      <c r="A3351" s="1" t="s">
        <v>1270</v>
      </c>
      <c r="J3351" s="1" t="s">
        <v>1511</v>
      </c>
      <c r="K3351" s="1" t="s">
        <v>1509</v>
      </c>
      <c r="L3351" s="1" t="s">
        <v>1512</v>
      </c>
      <c r="M3351" s="1">
        <v>1</v>
      </c>
    </row>
    <row r="3352" spans="1:13" ht="15.75" x14ac:dyDescent="0.3">
      <c r="A3352" s="1" t="s">
        <v>1270</v>
      </c>
      <c r="J3352" s="1" t="s">
        <v>1511</v>
      </c>
      <c r="K3352" s="1" t="s">
        <v>1509</v>
      </c>
      <c r="L3352" s="1" t="s">
        <v>1512</v>
      </c>
      <c r="M3352" s="1">
        <v>1</v>
      </c>
    </row>
    <row r="3353" spans="1:13" ht="15.75" x14ac:dyDescent="0.3">
      <c r="A3353" s="1" t="s">
        <v>835</v>
      </c>
      <c r="J3353" s="1" t="s">
        <v>1511</v>
      </c>
      <c r="K3353" s="1" t="s">
        <v>1509</v>
      </c>
      <c r="L3353" s="1" t="s">
        <v>1512</v>
      </c>
      <c r="M3353" s="1">
        <v>1</v>
      </c>
    </row>
    <row r="3354" spans="1:13" ht="15.75" x14ac:dyDescent="0.3">
      <c r="A3354" s="1" t="s">
        <v>1270</v>
      </c>
      <c r="J3354" s="1" t="s">
        <v>1511</v>
      </c>
      <c r="K3354" s="1" t="s">
        <v>1509</v>
      </c>
      <c r="L3354" s="1" t="s">
        <v>1512</v>
      </c>
      <c r="M3354" s="1">
        <v>1</v>
      </c>
    </row>
    <row r="3355" spans="1:13" ht="15.75" x14ac:dyDescent="0.3">
      <c r="A3355" s="1" t="s">
        <v>1270</v>
      </c>
      <c r="J3355" s="1" t="s">
        <v>1511</v>
      </c>
      <c r="K3355" s="1" t="s">
        <v>1509</v>
      </c>
      <c r="L3355" s="1" t="s">
        <v>1512</v>
      </c>
      <c r="M3355" s="1">
        <v>1</v>
      </c>
    </row>
    <row r="3356" spans="1:13" ht="15.75" x14ac:dyDescent="0.3">
      <c r="A3356" s="1" t="s">
        <v>835</v>
      </c>
      <c r="J3356" s="1" t="s">
        <v>1511</v>
      </c>
      <c r="K3356" s="1" t="s">
        <v>1509</v>
      </c>
      <c r="L3356" s="1" t="s">
        <v>1512</v>
      </c>
      <c r="M3356" s="1">
        <v>1</v>
      </c>
    </row>
    <row r="3357" spans="1:13" ht="15.75" x14ac:dyDescent="0.3">
      <c r="A3357" s="1" t="s">
        <v>1398</v>
      </c>
      <c r="J3357" s="1" t="s">
        <v>1511</v>
      </c>
      <c r="K3357" s="1" t="s">
        <v>1509</v>
      </c>
      <c r="L3357" s="1" t="s">
        <v>1512</v>
      </c>
      <c r="M3357" s="1">
        <v>31</v>
      </c>
    </row>
    <row r="3358" spans="1:13" ht="15.75" x14ac:dyDescent="0.3">
      <c r="A3358" s="1" t="s">
        <v>835</v>
      </c>
      <c r="J3358" s="1" t="s">
        <v>1511</v>
      </c>
      <c r="K3358" s="1" t="s">
        <v>1509</v>
      </c>
      <c r="L3358" s="1" t="s">
        <v>1512</v>
      </c>
      <c r="M3358" s="1">
        <v>1</v>
      </c>
    </row>
    <row r="3359" spans="1:13" ht="15.75" x14ac:dyDescent="0.3">
      <c r="A3359" s="1" t="s">
        <v>1357</v>
      </c>
      <c r="J3359" s="1" t="s">
        <v>1511</v>
      </c>
      <c r="K3359" s="1" t="s">
        <v>1509</v>
      </c>
      <c r="L3359" s="1" t="s">
        <v>1512</v>
      </c>
      <c r="M3359" s="1">
        <v>6</v>
      </c>
    </row>
    <row r="3360" spans="1:13" ht="15.75" x14ac:dyDescent="0.3">
      <c r="A3360" s="1" t="s">
        <v>1270</v>
      </c>
      <c r="J3360" s="1" t="s">
        <v>1511</v>
      </c>
      <c r="K3360" s="1" t="s">
        <v>1509</v>
      </c>
      <c r="L3360" s="1" t="s">
        <v>1512</v>
      </c>
      <c r="M3360" s="1">
        <v>1</v>
      </c>
    </row>
    <row r="3361" spans="1:13" ht="15.75" x14ac:dyDescent="0.3">
      <c r="A3361" s="1" t="s">
        <v>1357</v>
      </c>
      <c r="J3361" s="1" t="s">
        <v>1511</v>
      </c>
      <c r="K3361" s="1" t="s">
        <v>1509</v>
      </c>
      <c r="L3361" s="1" t="s">
        <v>1512</v>
      </c>
      <c r="M3361" s="1">
        <v>40</v>
      </c>
    </row>
    <row r="3362" spans="1:13" ht="15.75" x14ac:dyDescent="0.3">
      <c r="A3362" s="1" t="s">
        <v>1312</v>
      </c>
      <c r="J3362" s="1" t="s">
        <v>1511</v>
      </c>
      <c r="K3362" s="1" t="s">
        <v>1514</v>
      </c>
      <c r="L3362" s="1" t="s">
        <v>1512</v>
      </c>
      <c r="M3362" s="1">
        <v>1</v>
      </c>
    </row>
    <row r="3363" spans="1:13" ht="15.75" x14ac:dyDescent="0.3">
      <c r="A3363" s="1" t="s">
        <v>1270</v>
      </c>
      <c r="J3363" s="1" t="s">
        <v>1511</v>
      </c>
      <c r="K3363" s="1" t="s">
        <v>1509</v>
      </c>
      <c r="L3363" s="1" t="s">
        <v>1512</v>
      </c>
      <c r="M3363" s="1">
        <v>1</v>
      </c>
    </row>
    <row r="3364" spans="1:13" ht="15.75" x14ac:dyDescent="0.3">
      <c r="A3364" s="1" t="s">
        <v>1270</v>
      </c>
      <c r="J3364" s="1" t="s">
        <v>1511</v>
      </c>
      <c r="K3364" s="1" t="s">
        <v>1509</v>
      </c>
      <c r="L3364" s="1" t="s">
        <v>1512</v>
      </c>
      <c r="M3364" s="1">
        <v>1</v>
      </c>
    </row>
    <row r="3365" spans="1:13" ht="15.75" x14ac:dyDescent="0.3">
      <c r="A3365" s="1" t="s">
        <v>1357</v>
      </c>
      <c r="J3365" s="1" t="s">
        <v>1511</v>
      </c>
      <c r="K3365" s="1" t="s">
        <v>1509</v>
      </c>
      <c r="L3365" s="1" t="s">
        <v>1512</v>
      </c>
      <c r="M3365" s="1">
        <v>66</v>
      </c>
    </row>
    <row r="3366" spans="1:13" ht="15.75" x14ac:dyDescent="0.3">
      <c r="A3366" s="1" t="s">
        <v>1270</v>
      </c>
      <c r="J3366" s="1" t="s">
        <v>1511</v>
      </c>
      <c r="K3366" s="1" t="s">
        <v>1509</v>
      </c>
      <c r="L3366" s="1" t="s">
        <v>1512</v>
      </c>
      <c r="M3366" s="1">
        <v>1</v>
      </c>
    </row>
    <row r="3367" spans="1:13" ht="15.75" x14ac:dyDescent="0.3">
      <c r="A3367" s="1" t="s">
        <v>1398</v>
      </c>
      <c r="J3367" s="1" t="s">
        <v>1511</v>
      </c>
      <c r="K3367" s="1" t="s">
        <v>1509</v>
      </c>
      <c r="L3367" s="1" t="s">
        <v>1512</v>
      </c>
      <c r="M3367" s="1">
        <v>53</v>
      </c>
    </row>
    <row r="3368" spans="1:13" ht="15.75" x14ac:dyDescent="0.3">
      <c r="A3368" s="1" t="s">
        <v>1340</v>
      </c>
      <c r="J3368" s="1" t="s">
        <v>1511</v>
      </c>
      <c r="K3368" s="1" t="s">
        <v>1509</v>
      </c>
      <c r="L3368" s="1" t="s">
        <v>1512</v>
      </c>
      <c r="M3368" s="1">
        <v>4</v>
      </c>
    </row>
    <row r="3369" spans="1:13" ht="15.75" x14ac:dyDescent="0.3">
      <c r="A3369" s="1" t="s">
        <v>1270</v>
      </c>
      <c r="J3369" s="1" t="s">
        <v>1511</v>
      </c>
      <c r="K3369" s="1" t="s">
        <v>1509</v>
      </c>
      <c r="L3369" s="1" t="s">
        <v>1512</v>
      </c>
      <c r="M3369" s="1">
        <v>1</v>
      </c>
    </row>
    <row r="3370" spans="1:13" ht="15.75" x14ac:dyDescent="0.3">
      <c r="A3370" s="1" t="s">
        <v>1357</v>
      </c>
      <c r="J3370" s="1" t="s">
        <v>1511</v>
      </c>
      <c r="K3370" s="1" t="s">
        <v>1509</v>
      </c>
      <c r="L3370" s="1" t="s">
        <v>1512</v>
      </c>
      <c r="M3370" s="1">
        <v>23</v>
      </c>
    </row>
    <row r="3371" spans="1:13" ht="15.75" x14ac:dyDescent="0.3">
      <c r="A3371" s="1" t="s">
        <v>1270</v>
      </c>
      <c r="J3371" s="1" t="s">
        <v>1511</v>
      </c>
      <c r="K3371" s="1" t="s">
        <v>1509</v>
      </c>
      <c r="L3371" s="1" t="s">
        <v>1512</v>
      </c>
      <c r="M3371" s="1">
        <v>1</v>
      </c>
    </row>
    <row r="3372" spans="1:13" ht="15.75" x14ac:dyDescent="0.3">
      <c r="A3372" s="1" t="s">
        <v>1340</v>
      </c>
      <c r="J3372" s="1" t="s">
        <v>1511</v>
      </c>
      <c r="K3372" s="1" t="s">
        <v>1509</v>
      </c>
      <c r="L3372" s="1" t="s">
        <v>1512</v>
      </c>
      <c r="M3372" s="1">
        <v>14</v>
      </c>
    </row>
    <row r="3373" spans="1:13" ht="15.75" x14ac:dyDescent="0.3">
      <c r="A3373" s="1" t="s">
        <v>1340</v>
      </c>
      <c r="J3373" s="1" t="s">
        <v>1511</v>
      </c>
      <c r="K3373" s="1" t="s">
        <v>1509</v>
      </c>
      <c r="L3373" s="1" t="s">
        <v>1512</v>
      </c>
      <c r="M3373" s="1">
        <v>1</v>
      </c>
    </row>
    <row r="3374" spans="1:13" ht="15.75" x14ac:dyDescent="0.3">
      <c r="A3374" s="1" t="s">
        <v>1270</v>
      </c>
      <c r="J3374" s="1" t="s">
        <v>1511</v>
      </c>
      <c r="K3374" s="1" t="s">
        <v>1509</v>
      </c>
      <c r="L3374" s="1" t="s">
        <v>1512</v>
      </c>
      <c r="M3374" s="1">
        <v>1</v>
      </c>
    </row>
    <row r="3375" spans="1:13" ht="15.75" x14ac:dyDescent="0.3">
      <c r="A3375" s="1" t="s">
        <v>1357</v>
      </c>
      <c r="J3375" s="1" t="s">
        <v>1511</v>
      </c>
      <c r="K3375" s="1" t="s">
        <v>1509</v>
      </c>
      <c r="L3375" s="1" t="s">
        <v>1512</v>
      </c>
      <c r="M3375" s="1">
        <v>23</v>
      </c>
    </row>
    <row r="3376" spans="1:13" ht="15.75" x14ac:dyDescent="0.3">
      <c r="A3376" s="1" t="s">
        <v>1340</v>
      </c>
      <c r="J3376" s="1" t="s">
        <v>1511</v>
      </c>
      <c r="K3376" s="1" t="s">
        <v>1509</v>
      </c>
      <c r="L3376" s="1" t="s">
        <v>1512</v>
      </c>
      <c r="M3376" s="1">
        <v>1</v>
      </c>
    </row>
    <row r="3377" spans="1:13" ht="15.75" x14ac:dyDescent="0.3">
      <c r="A3377" s="1" t="s">
        <v>1270</v>
      </c>
      <c r="J3377" s="1" t="s">
        <v>1511</v>
      </c>
      <c r="K3377" s="1" t="s">
        <v>1509</v>
      </c>
      <c r="L3377" s="1" t="s">
        <v>1512</v>
      </c>
      <c r="M3377" s="1">
        <v>1</v>
      </c>
    </row>
    <row r="3378" spans="1:13" ht="15.75" x14ac:dyDescent="0.3">
      <c r="A3378" s="1" t="s">
        <v>1340</v>
      </c>
      <c r="J3378" s="1" t="s">
        <v>1511</v>
      </c>
      <c r="K3378" s="1" t="s">
        <v>1509</v>
      </c>
      <c r="L3378" s="1" t="s">
        <v>1512</v>
      </c>
      <c r="M3378" s="1">
        <v>1</v>
      </c>
    </row>
    <row r="3379" spans="1:13" ht="15.75" x14ac:dyDescent="0.3">
      <c r="A3379" s="1" t="s">
        <v>1426</v>
      </c>
      <c r="J3379" s="1" t="s">
        <v>1511</v>
      </c>
      <c r="K3379" s="1" t="s">
        <v>1509</v>
      </c>
      <c r="L3379" s="1" t="s">
        <v>1512</v>
      </c>
      <c r="M3379" s="1">
        <v>27</v>
      </c>
    </row>
    <row r="3380" spans="1:13" ht="15.75" x14ac:dyDescent="0.3">
      <c r="A3380" s="1" t="s">
        <v>1304</v>
      </c>
      <c r="J3380" s="1" t="s">
        <v>1508</v>
      </c>
      <c r="K3380" s="1" t="s">
        <v>1509</v>
      </c>
      <c r="L3380" s="1" t="s">
        <v>1510</v>
      </c>
      <c r="M3380" s="1">
        <v>1</v>
      </c>
    </row>
    <row r="3381" spans="1:13" ht="15.75" x14ac:dyDescent="0.3">
      <c r="A3381" s="1" t="s">
        <v>1340</v>
      </c>
      <c r="J3381" s="1" t="s">
        <v>1511</v>
      </c>
      <c r="K3381" s="1" t="s">
        <v>1509</v>
      </c>
      <c r="L3381" s="1" t="s">
        <v>1512</v>
      </c>
      <c r="M3381" s="1">
        <v>1</v>
      </c>
    </row>
    <row r="3382" spans="1:13" ht="15.75" x14ac:dyDescent="0.3">
      <c r="A3382" s="1" t="s">
        <v>1270</v>
      </c>
      <c r="J3382" s="1" t="s">
        <v>1511</v>
      </c>
      <c r="K3382" s="1" t="s">
        <v>1509</v>
      </c>
      <c r="L3382" s="1" t="s">
        <v>1512</v>
      </c>
      <c r="M3382" s="1">
        <v>1</v>
      </c>
    </row>
    <row r="3383" spans="1:13" ht="15.75" x14ac:dyDescent="0.3">
      <c r="A3383" s="1" t="s">
        <v>1340</v>
      </c>
      <c r="J3383" s="1" t="s">
        <v>1511</v>
      </c>
      <c r="K3383" s="1" t="s">
        <v>1509</v>
      </c>
      <c r="L3383" s="1" t="s">
        <v>1512</v>
      </c>
      <c r="M3383" s="1">
        <v>2</v>
      </c>
    </row>
    <row r="3384" spans="1:13" ht="15.75" x14ac:dyDescent="0.3">
      <c r="A3384" s="1" t="s">
        <v>1357</v>
      </c>
      <c r="J3384" s="1" t="s">
        <v>1511</v>
      </c>
      <c r="K3384" s="1" t="s">
        <v>1509</v>
      </c>
      <c r="L3384" s="1" t="s">
        <v>1512</v>
      </c>
      <c r="M3384" s="1">
        <v>2</v>
      </c>
    </row>
    <row r="3385" spans="1:13" ht="15.75" x14ac:dyDescent="0.3">
      <c r="A3385" s="1" t="s">
        <v>1270</v>
      </c>
      <c r="J3385" s="1" t="s">
        <v>1511</v>
      </c>
      <c r="K3385" s="1" t="s">
        <v>1509</v>
      </c>
      <c r="L3385" s="1" t="s">
        <v>1512</v>
      </c>
      <c r="M3385" s="1">
        <v>1</v>
      </c>
    </row>
    <row r="3386" spans="1:13" ht="15.75" x14ac:dyDescent="0.3">
      <c r="A3386" s="1" t="s">
        <v>1314</v>
      </c>
      <c r="J3386" s="1" t="s">
        <v>1511</v>
      </c>
      <c r="K3386" s="1" t="s">
        <v>1509</v>
      </c>
      <c r="L3386" s="1" t="s">
        <v>1510</v>
      </c>
      <c r="M3386" s="1">
        <v>1</v>
      </c>
    </row>
    <row r="3387" spans="1:13" ht="15.75" x14ac:dyDescent="0.3">
      <c r="A3387" s="1" t="s">
        <v>1270</v>
      </c>
      <c r="J3387" s="1" t="s">
        <v>1511</v>
      </c>
      <c r="K3387" s="1" t="s">
        <v>1509</v>
      </c>
      <c r="L3387" s="1" t="s">
        <v>1512</v>
      </c>
      <c r="M3387" s="1">
        <v>1</v>
      </c>
    </row>
    <row r="3388" spans="1:13" ht="15.75" x14ac:dyDescent="0.3">
      <c r="A3388" s="1" t="s">
        <v>1340</v>
      </c>
      <c r="J3388" s="1" t="s">
        <v>1511</v>
      </c>
      <c r="K3388" s="1" t="s">
        <v>1509</v>
      </c>
      <c r="L3388" s="1" t="s">
        <v>1512</v>
      </c>
      <c r="M3388" s="1">
        <v>2</v>
      </c>
    </row>
    <row r="3389" spans="1:13" ht="15.75" x14ac:dyDescent="0.3">
      <c r="A3389" s="1" t="s">
        <v>1270</v>
      </c>
      <c r="J3389" s="1" t="s">
        <v>1511</v>
      </c>
      <c r="K3389" s="1" t="s">
        <v>1509</v>
      </c>
      <c r="L3389" s="1" t="s">
        <v>1512</v>
      </c>
      <c r="M3389" s="1">
        <v>1</v>
      </c>
    </row>
    <row r="3390" spans="1:13" ht="15.75" x14ac:dyDescent="0.3">
      <c r="A3390" s="1" t="s">
        <v>1340</v>
      </c>
      <c r="J3390" s="1" t="s">
        <v>1511</v>
      </c>
      <c r="K3390" s="1" t="s">
        <v>1509</v>
      </c>
      <c r="L3390" s="1" t="s">
        <v>1512</v>
      </c>
      <c r="M3390" s="1">
        <v>1</v>
      </c>
    </row>
    <row r="3391" spans="1:13" ht="15.75" x14ac:dyDescent="0.3">
      <c r="A3391" s="1" t="s">
        <v>1426</v>
      </c>
      <c r="J3391" s="1" t="s">
        <v>1511</v>
      </c>
      <c r="K3391" s="1" t="s">
        <v>1509</v>
      </c>
      <c r="L3391" s="1" t="s">
        <v>1512</v>
      </c>
      <c r="M3391" s="1">
        <v>18</v>
      </c>
    </row>
    <row r="3392" spans="1:13" ht="15.75" x14ac:dyDescent="0.3">
      <c r="A3392" s="1" t="s">
        <v>1340</v>
      </c>
      <c r="J3392" s="1" t="s">
        <v>1511</v>
      </c>
      <c r="K3392" s="1" t="s">
        <v>1509</v>
      </c>
      <c r="L3392" s="1" t="s">
        <v>1512</v>
      </c>
      <c r="M3392" s="1">
        <v>2</v>
      </c>
    </row>
    <row r="3393" spans="1:13" ht="15.75" x14ac:dyDescent="0.3">
      <c r="A3393" s="1" t="s">
        <v>1270</v>
      </c>
      <c r="J3393" s="1" t="s">
        <v>1511</v>
      </c>
      <c r="K3393" s="1" t="s">
        <v>1509</v>
      </c>
      <c r="L3393" s="1" t="s">
        <v>1512</v>
      </c>
      <c r="M3393" s="1">
        <v>1</v>
      </c>
    </row>
    <row r="3394" spans="1:13" ht="15.75" x14ac:dyDescent="0.3">
      <c r="A3394" s="1" t="s">
        <v>1270</v>
      </c>
      <c r="J3394" s="1" t="s">
        <v>1511</v>
      </c>
      <c r="K3394" s="1" t="s">
        <v>1509</v>
      </c>
      <c r="L3394" s="1" t="s">
        <v>1512</v>
      </c>
      <c r="M3394" s="1">
        <v>1</v>
      </c>
    </row>
    <row r="3395" spans="1:13" ht="15.75" x14ac:dyDescent="0.3">
      <c r="A3395" s="1" t="s">
        <v>1398</v>
      </c>
      <c r="J3395" s="1" t="s">
        <v>1511</v>
      </c>
      <c r="K3395" s="1" t="s">
        <v>1509</v>
      </c>
      <c r="L3395" s="1" t="s">
        <v>1512</v>
      </c>
      <c r="M3395" s="1">
        <v>45</v>
      </c>
    </row>
    <row r="3396" spans="1:13" ht="15.75" x14ac:dyDescent="0.3">
      <c r="A3396" s="1" t="s">
        <v>1340</v>
      </c>
      <c r="J3396" s="1" t="s">
        <v>1511</v>
      </c>
      <c r="K3396" s="1" t="s">
        <v>1509</v>
      </c>
      <c r="L3396" s="1" t="s">
        <v>1512</v>
      </c>
      <c r="M3396" s="1">
        <v>1</v>
      </c>
    </row>
    <row r="3397" spans="1:13" ht="15.75" x14ac:dyDescent="0.3">
      <c r="A3397" s="1" t="s">
        <v>1270</v>
      </c>
      <c r="J3397" s="1" t="s">
        <v>1511</v>
      </c>
      <c r="K3397" s="1" t="s">
        <v>1509</v>
      </c>
      <c r="L3397" s="1" t="s">
        <v>1512</v>
      </c>
      <c r="M3397" s="1">
        <v>1</v>
      </c>
    </row>
    <row r="3398" spans="1:13" ht="15.75" x14ac:dyDescent="0.3">
      <c r="A3398" s="1" t="s">
        <v>1340</v>
      </c>
      <c r="J3398" s="1" t="s">
        <v>1511</v>
      </c>
      <c r="K3398" s="1" t="s">
        <v>1509</v>
      </c>
      <c r="L3398" s="1" t="s">
        <v>1512</v>
      </c>
      <c r="M3398" s="1">
        <v>2</v>
      </c>
    </row>
    <row r="3399" spans="1:13" ht="15.75" x14ac:dyDescent="0.3">
      <c r="A3399" s="1" t="s">
        <v>1270</v>
      </c>
      <c r="J3399" s="1" t="s">
        <v>1511</v>
      </c>
      <c r="K3399" s="1" t="s">
        <v>1509</v>
      </c>
      <c r="L3399" s="1" t="s">
        <v>1512</v>
      </c>
      <c r="M3399" s="1">
        <v>1</v>
      </c>
    </row>
    <row r="3400" spans="1:13" ht="15.75" x14ac:dyDescent="0.3">
      <c r="A3400" s="1" t="s">
        <v>1426</v>
      </c>
      <c r="J3400" s="1" t="s">
        <v>1511</v>
      </c>
      <c r="K3400" s="1" t="s">
        <v>1509</v>
      </c>
      <c r="L3400" s="1" t="s">
        <v>1512</v>
      </c>
      <c r="M3400" s="1">
        <v>35</v>
      </c>
    </row>
    <row r="3401" spans="1:13" ht="15.75" x14ac:dyDescent="0.3">
      <c r="A3401" s="1" t="s">
        <v>1314</v>
      </c>
      <c r="J3401" s="1" t="s">
        <v>1511</v>
      </c>
      <c r="K3401" s="1" t="s">
        <v>1509</v>
      </c>
      <c r="L3401" s="1" t="s">
        <v>1510</v>
      </c>
      <c r="M3401" s="1">
        <v>1</v>
      </c>
    </row>
    <row r="3402" spans="1:13" ht="15.75" x14ac:dyDescent="0.3">
      <c r="A3402" s="1" t="s">
        <v>1357</v>
      </c>
      <c r="J3402" s="1" t="s">
        <v>1511</v>
      </c>
      <c r="K3402" s="1" t="s">
        <v>1509</v>
      </c>
      <c r="L3402" s="1" t="s">
        <v>1512</v>
      </c>
      <c r="M3402" s="1">
        <v>1</v>
      </c>
    </row>
    <row r="3403" spans="1:13" ht="15.75" x14ac:dyDescent="0.3">
      <c r="A3403" s="1" t="s">
        <v>1340</v>
      </c>
      <c r="J3403" s="1" t="s">
        <v>1511</v>
      </c>
      <c r="K3403" s="1" t="s">
        <v>1509</v>
      </c>
      <c r="L3403" s="1" t="s">
        <v>1512</v>
      </c>
      <c r="M3403" s="1">
        <v>1</v>
      </c>
    </row>
    <row r="3404" spans="1:13" ht="15.75" x14ac:dyDescent="0.3">
      <c r="A3404" s="1" t="s">
        <v>1270</v>
      </c>
      <c r="J3404" s="1" t="s">
        <v>1511</v>
      </c>
      <c r="K3404" s="1" t="s">
        <v>1509</v>
      </c>
      <c r="L3404" s="1" t="s">
        <v>1512</v>
      </c>
      <c r="M3404" s="1">
        <v>1</v>
      </c>
    </row>
    <row r="3405" spans="1:13" ht="15.75" x14ac:dyDescent="0.3">
      <c r="A3405" s="1" t="s">
        <v>1270</v>
      </c>
      <c r="J3405" s="1" t="s">
        <v>1511</v>
      </c>
      <c r="K3405" s="1" t="s">
        <v>1509</v>
      </c>
      <c r="L3405" s="1" t="s">
        <v>1512</v>
      </c>
      <c r="M3405" s="1">
        <v>1</v>
      </c>
    </row>
    <row r="3406" spans="1:13" ht="15.75" x14ac:dyDescent="0.3">
      <c r="A3406" s="1" t="s">
        <v>1314</v>
      </c>
      <c r="J3406" s="1" t="s">
        <v>1511</v>
      </c>
      <c r="K3406" s="1" t="s">
        <v>1509</v>
      </c>
      <c r="L3406" s="1" t="s">
        <v>1510</v>
      </c>
      <c r="M3406" s="1">
        <v>1</v>
      </c>
    </row>
    <row r="3407" spans="1:13" ht="15.75" x14ac:dyDescent="0.3">
      <c r="A3407" s="1" t="s">
        <v>1270</v>
      </c>
      <c r="J3407" s="1" t="s">
        <v>1511</v>
      </c>
      <c r="K3407" s="1" t="s">
        <v>1509</v>
      </c>
      <c r="L3407" s="1" t="s">
        <v>1512</v>
      </c>
      <c r="M3407" s="1">
        <v>1</v>
      </c>
    </row>
    <row r="3408" spans="1:13" ht="15.75" x14ac:dyDescent="0.3">
      <c r="A3408" s="1" t="s">
        <v>1314</v>
      </c>
      <c r="J3408" s="1" t="s">
        <v>1511</v>
      </c>
      <c r="K3408" s="1" t="s">
        <v>1509</v>
      </c>
      <c r="L3408" s="1" t="s">
        <v>1510</v>
      </c>
      <c r="M3408" s="1">
        <v>1</v>
      </c>
    </row>
    <row r="3409" spans="1:13" ht="15.75" x14ac:dyDescent="0.3">
      <c r="A3409" s="1" t="s">
        <v>1357</v>
      </c>
      <c r="J3409" s="1" t="s">
        <v>1511</v>
      </c>
      <c r="K3409" s="1" t="s">
        <v>1509</v>
      </c>
      <c r="L3409" s="1" t="s">
        <v>1512</v>
      </c>
      <c r="M3409" s="1">
        <v>1</v>
      </c>
    </row>
    <row r="3410" spans="1:13" ht="15.75" x14ac:dyDescent="0.3">
      <c r="A3410" s="1" t="s">
        <v>1270</v>
      </c>
      <c r="J3410" s="1" t="s">
        <v>1511</v>
      </c>
      <c r="K3410" s="1" t="s">
        <v>1509</v>
      </c>
      <c r="L3410" s="1" t="s">
        <v>1512</v>
      </c>
      <c r="M3410" s="1">
        <v>1</v>
      </c>
    </row>
    <row r="3411" spans="1:13" ht="15.75" x14ac:dyDescent="0.3">
      <c r="A3411" s="1" t="s">
        <v>1314</v>
      </c>
      <c r="J3411" s="1" t="s">
        <v>1511</v>
      </c>
      <c r="K3411" s="1" t="s">
        <v>1509</v>
      </c>
      <c r="L3411" s="1" t="s">
        <v>1510</v>
      </c>
      <c r="M3411" s="1">
        <v>1</v>
      </c>
    </row>
    <row r="3412" spans="1:13" ht="15.75" x14ac:dyDescent="0.3">
      <c r="A3412" s="1" t="s">
        <v>1340</v>
      </c>
      <c r="J3412" s="1" t="s">
        <v>1511</v>
      </c>
      <c r="K3412" s="1" t="s">
        <v>1509</v>
      </c>
      <c r="L3412" s="1" t="s">
        <v>1512</v>
      </c>
      <c r="M3412" s="1">
        <v>1</v>
      </c>
    </row>
    <row r="3413" spans="1:13" ht="15.75" x14ac:dyDescent="0.3">
      <c r="A3413" s="1" t="s">
        <v>1270</v>
      </c>
      <c r="J3413" s="1" t="s">
        <v>1511</v>
      </c>
      <c r="K3413" s="1" t="s">
        <v>1509</v>
      </c>
      <c r="L3413" s="1" t="s">
        <v>1512</v>
      </c>
      <c r="M3413" s="1">
        <v>7</v>
      </c>
    </row>
    <row r="3414" spans="1:13" ht="15.75" x14ac:dyDescent="0.3">
      <c r="A3414" s="1" t="s">
        <v>1314</v>
      </c>
      <c r="J3414" s="1" t="s">
        <v>1511</v>
      </c>
      <c r="K3414" s="1" t="s">
        <v>1509</v>
      </c>
      <c r="L3414" s="1" t="s">
        <v>1510</v>
      </c>
      <c r="M3414" s="1">
        <v>1</v>
      </c>
    </row>
    <row r="3415" spans="1:13" ht="15.75" x14ac:dyDescent="0.3">
      <c r="A3415" s="1" t="s">
        <v>1340</v>
      </c>
      <c r="J3415" s="1" t="s">
        <v>1511</v>
      </c>
      <c r="K3415" s="1" t="s">
        <v>1509</v>
      </c>
      <c r="L3415" s="1" t="s">
        <v>1512</v>
      </c>
      <c r="M3415" s="1">
        <v>1</v>
      </c>
    </row>
    <row r="3416" spans="1:13" ht="15.75" x14ac:dyDescent="0.3">
      <c r="A3416" s="1" t="s">
        <v>1426</v>
      </c>
      <c r="J3416" s="1" t="s">
        <v>1511</v>
      </c>
      <c r="K3416" s="1" t="s">
        <v>1509</v>
      </c>
      <c r="L3416" s="1" t="s">
        <v>1512</v>
      </c>
      <c r="M3416" s="1">
        <v>25</v>
      </c>
    </row>
    <row r="3417" spans="1:13" ht="15.75" x14ac:dyDescent="0.3">
      <c r="A3417" s="1" t="s">
        <v>1270</v>
      </c>
      <c r="J3417" s="1" t="s">
        <v>1511</v>
      </c>
      <c r="K3417" s="1" t="s">
        <v>1509</v>
      </c>
      <c r="L3417" s="1" t="s">
        <v>1512</v>
      </c>
      <c r="M3417" s="1">
        <v>7</v>
      </c>
    </row>
    <row r="3418" spans="1:13" ht="15.75" x14ac:dyDescent="0.3">
      <c r="A3418" s="1" t="s">
        <v>1398</v>
      </c>
      <c r="J3418" s="1" t="s">
        <v>1511</v>
      </c>
      <c r="K3418" s="1" t="s">
        <v>1509</v>
      </c>
      <c r="L3418" s="1" t="s">
        <v>1512</v>
      </c>
      <c r="M3418" s="1">
        <v>20</v>
      </c>
    </row>
    <row r="3419" spans="1:13" ht="15.75" x14ac:dyDescent="0.3">
      <c r="A3419" s="1" t="s">
        <v>1314</v>
      </c>
      <c r="J3419" s="1" t="s">
        <v>1511</v>
      </c>
      <c r="K3419" s="1" t="s">
        <v>1509</v>
      </c>
      <c r="L3419" s="1" t="s">
        <v>1510</v>
      </c>
      <c r="M3419" s="1">
        <v>1</v>
      </c>
    </row>
    <row r="3420" spans="1:13" ht="15.75" x14ac:dyDescent="0.3">
      <c r="A3420" s="1" t="s">
        <v>1340</v>
      </c>
      <c r="J3420" s="1" t="s">
        <v>1511</v>
      </c>
      <c r="K3420" s="1" t="s">
        <v>1509</v>
      </c>
      <c r="L3420" s="1" t="s">
        <v>1512</v>
      </c>
      <c r="M3420" s="1">
        <v>1</v>
      </c>
    </row>
    <row r="3421" spans="1:13" ht="15.75" x14ac:dyDescent="0.3">
      <c r="A3421" s="1" t="s">
        <v>1314</v>
      </c>
      <c r="J3421" s="1" t="s">
        <v>1511</v>
      </c>
      <c r="K3421" s="1" t="s">
        <v>1509</v>
      </c>
      <c r="L3421" s="1" t="s">
        <v>1510</v>
      </c>
      <c r="M3421" s="1">
        <v>1</v>
      </c>
    </row>
    <row r="3422" spans="1:13" ht="15.75" x14ac:dyDescent="0.3">
      <c r="A3422" s="1" t="s">
        <v>1314</v>
      </c>
      <c r="J3422" s="1" t="s">
        <v>1511</v>
      </c>
      <c r="K3422" s="1" t="s">
        <v>1509</v>
      </c>
      <c r="L3422" s="1" t="s">
        <v>1510</v>
      </c>
      <c r="M3422" s="1">
        <v>1</v>
      </c>
    </row>
    <row r="3423" spans="1:13" ht="15.75" x14ac:dyDescent="0.3">
      <c r="A3423" s="1" t="s">
        <v>1370</v>
      </c>
      <c r="J3423" s="1" t="s">
        <v>1511</v>
      </c>
      <c r="K3423" s="1" t="s">
        <v>1509</v>
      </c>
      <c r="L3423" s="1" t="s">
        <v>1512</v>
      </c>
      <c r="M3423" s="1">
        <v>3</v>
      </c>
    </row>
    <row r="3424" spans="1:13" ht="15.75" x14ac:dyDescent="0.3">
      <c r="A3424" s="1" t="s">
        <v>1296</v>
      </c>
      <c r="J3424" s="1" t="s">
        <v>1508</v>
      </c>
      <c r="K3424" s="1" t="s">
        <v>1509</v>
      </c>
      <c r="L3424" s="1" t="s">
        <v>1512</v>
      </c>
      <c r="M3424" s="1">
        <v>2</v>
      </c>
    </row>
    <row r="3425" spans="1:13" ht="15.75" x14ac:dyDescent="0.3">
      <c r="A3425" s="1" t="s">
        <v>1270</v>
      </c>
      <c r="J3425" s="1" t="s">
        <v>1511</v>
      </c>
      <c r="K3425" s="1" t="s">
        <v>1509</v>
      </c>
      <c r="L3425" s="1" t="s">
        <v>1512</v>
      </c>
      <c r="M3425" s="1">
        <v>7</v>
      </c>
    </row>
    <row r="3426" spans="1:13" ht="15.75" x14ac:dyDescent="0.3">
      <c r="A3426" s="1" t="s">
        <v>1314</v>
      </c>
      <c r="J3426" s="1" t="s">
        <v>1511</v>
      </c>
      <c r="K3426" s="1" t="s">
        <v>1509</v>
      </c>
      <c r="L3426" s="1" t="s">
        <v>1510</v>
      </c>
      <c r="M3426" s="1">
        <v>1</v>
      </c>
    </row>
    <row r="3427" spans="1:13" ht="15.75" x14ac:dyDescent="0.3">
      <c r="A3427" s="1" t="s">
        <v>1270</v>
      </c>
      <c r="J3427" s="1" t="s">
        <v>1511</v>
      </c>
      <c r="K3427" s="1" t="s">
        <v>1509</v>
      </c>
      <c r="L3427" s="1" t="s">
        <v>1512</v>
      </c>
      <c r="M3427" s="1">
        <v>7</v>
      </c>
    </row>
    <row r="3428" spans="1:13" ht="15.75" x14ac:dyDescent="0.3">
      <c r="A3428" s="1" t="s">
        <v>1426</v>
      </c>
      <c r="J3428" s="1" t="s">
        <v>1511</v>
      </c>
      <c r="K3428" s="1" t="s">
        <v>1509</v>
      </c>
      <c r="L3428" s="1" t="s">
        <v>1512</v>
      </c>
      <c r="M3428" s="1">
        <v>24</v>
      </c>
    </row>
    <row r="3429" spans="1:13" ht="15.75" x14ac:dyDescent="0.3">
      <c r="A3429" s="1" t="s">
        <v>1314</v>
      </c>
      <c r="J3429" s="1" t="s">
        <v>1511</v>
      </c>
      <c r="K3429" s="1" t="s">
        <v>1509</v>
      </c>
      <c r="L3429" s="1" t="s">
        <v>1510</v>
      </c>
      <c r="M3429" s="1">
        <v>1</v>
      </c>
    </row>
    <row r="3430" spans="1:13" ht="15.75" x14ac:dyDescent="0.3">
      <c r="A3430" s="1" t="s">
        <v>1314</v>
      </c>
      <c r="J3430" s="1" t="s">
        <v>1511</v>
      </c>
      <c r="K3430" s="1" t="s">
        <v>1509</v>
      </c>
      <c r="L3430" s="1" t="s">
        <v>1510</v>
      </c>
      <c r="M3430" s="1">
        <v>1</v>
      </c>
    </row>
    <row r="3431" spans="1:13" ht="15.75" x14ac:dyDescent="0.3">
      <c r="A3431" s="1" t="s">
        <v>1426</v>
      </c>
      <c r="J3431" s="1" t="s">
        <v>1511</v>
      </c>
      <c r="K3431" s="1" t="s">
        <v>1509</v>
      </c>
      <c r="L3431" s="1" t="s">
        <v>1512</v>
      </c>
      <c r="M3431" s="1">
        <v>27</v>
      </c>
    </row>
    <row r="3432" spans="1:13" ht="15.75" x14ac:dyDescent="0.3">
      <c r="A3432" s="1" t="s">
        <v>1370</v>
      </c>
      <c r="J3432" s="1" t="s">
        <v>1511</v>
      </c>
      <c r="K3432" s="1" t="s">
        <v>1509</v>
      </c>
      <c r="L3432" s="1" t="s">
        <v>1512</v>
      </c>
      <c r="M3432" s="1">
        <v>1</v>
      </c>
    </row>
    <row r="3433" spans="1:13" ht="15.75" x14ac:dyDescent="0.3">
      <c r="A3433" s="1" t="s">
        <v>1398</v>
      </c>
      <c r="J3433" s="1" t="s">
        <v>1511</v>
      </c>
      <c r="K3433" s="1" t="s">
        <v>1509</v>
      </c>
      <c r="L3433" s="1" t="s">
        <v>1512</v>
      </c>
      <c r="M3433" s="1">
        <v>42</v>
      </c>
    </row>
    <row r="3434" spans="1:13" ht="15.75" x14ac:dyDescent="0.3">
      <c r="A3434" s="1" t="s">
        <v>1296</v>
      </c>
      <c r="J3434" s="1" t="s">
        <v>1508</v>
      </c>
      <c r="K3434" s="1" t="s">
        <v>1509</v>
      </c>
      <c r="L3434" s="1" t="s">
        <v>1512</v>
      </c>
      <c r="M3434" s="1">
        <v>1</v>
      </c>
    </row>
    <row r="3435" spans="1:13" ht="15.75" x14ac:dyDescent="0.3">
      <c r="A3435" s="1" t="s">
        <v>1426</v>
      </c>
      <c r="J3435" s="1" t="s">
        <v>1511</v>
      </c>
      <c r="K3435" s="1" t="s">
        <v>1509</v>
      </c>
      <c r="L3435" s="1" t="s">
        <v>1512</v>
      </c>
      <c r="M3435" s="1">
        <v>28</v>
      </c>
    </row>
    <row r="3436" spans="1:13" ht="15.75" x14ac:dyDescent="0.3">
      <c r="A3436" s="1" t="s">
        <v>1296</v>
      </c>
      <c r="J3436" s="1" t="s">
        <v>1508</v>
      </c>
      <c r="K3436" s="1" t="s">
        <v>1509</v>
      </c>
      <c r="L3436" s="1" t="s">
        <v>1512</v>
      </c>
      <c r="M3436" s="1">
        <v>3</v>
      </c>
    </row>
    <row r="3437" spans="1:13" ht="15.75" x14ac:dyDescent="0.3">
      <c r="A3437" s="1" t="s">
        <v>1296</v>
      </c>
      <c r="J3437" s="1" t="s">
        <v>1508</v>
      </c>
      <c r="K3437" s="1" t="s">
        <v>1509</v>
      </c>
      <c r="L3437" s="1" t="s">
        <v>1512</v>
      </c>
      <c r="M3437" s="1">
        <v>1</v>
      </c>
    </row>
    <row r="3438" spans="1:13" ht="15.75" x14ac:dyDescent="0.3">
      <c r="A3438" s="1" t="s">
        <v>1270</v>
      </c>
      <c r="J3438" s="1" t="s">
        <v>1511</v>
      </c>
      <c r="K3438" s="1" t="s">
        <v>1509</v>
      </c>
      <c r="L3438" s="1" t="s">
        <v>1512</v>
      </c>
      <c r="M3438" s="1">
        <v>1</v>
      </c>
    </row>
    <row r="3439" spans="1:13" ht="15.75" x14ac:dyDescent="0.3">
      <c r="A3439" s="1" t="s">
        <v>1407</v>
      </c>
      <c r="J3439" s="1" t="s">
        <v>1511</v>
      </c>
      <c r="K3439" s="1" t="s">
        <v>1509</v>
      </c>
      <c r="L3439" s="1" t="s">
        <v>1513</v>
      </c>
      <c r="M3439" s="1">
        <v>3</v>
      </c>
    </row>
    <row r="3440" spans="1:13" ht="15.75" x14ac:dyDescent="0.3">
      <c r="A3440" s="1" t="s">
        <v>1312</v>
      </c>
      <c r="J3440" s="1" t="s">
        <v>1511</v>
      </c>
      <c r="K3440" s="1" t="s">
        <v>1514</v>
      </c>
      <c r="L3440" s="1" t="s">
        <v>1512</v>
      </c>
      <c r="M3440" s="1">
        <v>2</v>
      </c>
    </row>
    <row r="3441" spans="1:13" ht="15.75" x14ac:dyDescent="0.3">
      <c r="A3441" s="1" t="s">
        <v>1270</v>
      </c>
      <c r="J3441" s="1" t="s">
        <v>1511</v>
      </c>
      <c r="K3441" s="1" t="s">
        <v>1514</v>
      </c>
      <c r="L3441" s="1" t="s">
        <v>1512</v>
      </c>
      <c r="M3441" s="1">
        <v>1</v>
      </c>
    </row>
    <row r="3442" spans="1:13" ht="15.75" x14ac:dyDescent="0.3">
      <c r="A3442" s="1" t="s">
        <v>1270</v>
      </c>
      <c r="J3442" s="1" t="s">
        <v>1511</v>
      </c>
      <c r="K3442" s="1" t="s">
        <v>1509</v>
      </c>
      <c r="L3442" s="1" t="s">
        <v>1512</v>
      </c>
      <c r="M3442" s="1">
        <v>1</v>
      </c>
    </row>
    <row r="3443" spans="1:13" ht="15.75" x14ac:dyDescent="0.3">
      <c r="A3443" s="1" t="s">
        <v>1304</v>
      </c>
      <c r="J3443" s="1" t="s">
        <v>1511</v>
      </c>
      <c r="K3443" s="1" t="s">
        <v>1509</v>
      </c>
      <c r="L3443" s="1" t="s">
        <v>1510</v>
      </c>
      <c r="M3443" s="1">
        <v>1</v>
      </c>
    </row>
    <row r="3444" spans="1:13" ht="15.75" x14ac:dyDescent="0.3">
      <c r="A3444" s="1" t="s">
        <v>1304</v>
      </c>
      <c r="J3444" s="1" t="s">
        <v>1511</v>
      </c>
      <c r="K3444" s="1" t="s">
        <v>1509</v>
      </c>
      <c r="L3444" s="1" t="s">
        <v>1510</v>
      </c>
      <c r="M3444" s="1">
        <v>1</v>
      </c>
    </row>
    <row r="3445" spans="1:13" ht="15.75" x14ac:dyDescent="0.3">
      <c r="A3445" s="1" t="s">
        <v>1357</v>
      </c>
      <c r="J3445" s="1" t="s">
        <v>1511</v>
      </c>
      <c r="K3445" s="1" t="s">
        <v>1509</v>
      </c>
      <c r="L3445" s="1" t="s">
        <v>1512</v>
      </c>
      <c r="M3445" s="1">
        <v>80</v>
      </c>
    </row>
    <row r="3446" spans="1:13" ht="15.75" x14ac:dyDescent="0.3">
      <c r="A3446" s="1" t="s">
        <v>1340</v>
      </c>
      <c r="J3446" s="1" t="s">
        <v>1511</v>
      </c>
      <c r="K3446" s="1" t="s">
        <v>1509</v>
      </c>
      <c r="L3446" s="1" t="s">
        <v>1512</v>
      </c>
      <c r="M3446" s="1">
        <v>1</v>
      </c>
    </row>
    <row r="3447" spans="1:13" ht="15.75" x14ac:dyDescent="0.3">
      <c r="A3447" s="1" t="s">
        <v>1340</v>
      </c>
      <c r="J3447" s="1" t="s">
        <v>1511</v>
      </c>
      <c r="K3447" s="1" t="s">
        <v>1509</v>
      </c>
      <c r="L3447" s="1" t="s">
        <v>1512</v>
      </c>
      <c r="M3447" s="1">
        <v>1</v>
      </c>
    </row>
    <row r="3448" spans="1:13" ht="15.75" x14ac:dyDescent="0.3">
      <c r="A3448" s="1" t="s">
        <v>1268</v>
      </c>
      <c r="J3448" s="1" t="s">
        <v>1511</v>
      </c>
      <c r="K3448" s="1" t="s">
        <v>1514</v>
      </c>
      <c r="L3448" s="1" t="s">
        <v>1510</v>
      </c>
      <c r="M3448" s="1">
        <v>2</v>
      </c>
    </row>
    <row r="3449" spans="1:13" ht="15.75" x14ac:dyDescent="0.3">
      <c r="A3449" s="1" t="s">
        <v>1340</v>
      </c>
      <c r="J3449" s="1" t="s">
        <v>1511</v>
      </c>
      <c r="K3449" s="1" t="s">
        <v>1509</v>
      </c>
      <c r="L3449" s="1" t="s">
        <v>1512</v>
      </c>
      <c r="M3449" s="1">
        <v>1</v>
      </c>
    </row>
    <row r="3450" spans="1:13" ht="15.75" x14ac:dyDescent="0.3">
      <c r="A3450" s="1" t="s">
        <v>1357</v>
      </c>
      <c r="J3450" s="1" t="s">
        <v>1511</v>
      </c>
      <c r="K3450" s="1" t="s">
        <v>1509</v>
      </c>
      <c r="L3450" s="1" t="s">
        <v>1512</v>
      </c>
      <c r="M3450" s="1">
        <v>13</v>
      </c>
    </row>
    <row r="3451" spans="1:13" ht="15.75" x14ac:dyDescent="0.3">
      <c r="A3451" s="1" t="s">
        <v>1340</v>
      </c>
      <c r="J3451" s="1" t="s">
        <v>1511</v>
      </c>
      <c r="K3451" s="1" t="s">
        <v>1509</v>
      </c>
      <c r="L3451" s="1" t="s">
        <v>1512</v>
      </c>
      <c r="M3451" s="1">
        <v>1</v>
      </c>
    </row>
    <row r="3452" spans="1:13" ht="15.75" x14ac:dyDescent="0.3">
      <c r="A3452" s="1" t="s">
        <v>1340</v>
      </c>
      <c r="J3452" s="1" t="s">
        <v>1511</v>
      </c>
      <c r="K3452" s="1" t="s">
        <v>1509</v>
      </c>
      <c r="L3452" s="1" t="s">
        <v>1512</v>
      </c>
      <c r="M3452" s="1">
        <v>1</v>
      </c>
    </row>
    <row r="3453" spans="1:13" ht="15.75" x14ac:dyDescent="0.3">
      <c r="A3453" s="1" t="s">
        <v>1340</v>
      </c>
      <c r="J3453" s="1" t="s">
        <v>1511</v>
      </c>
      <c r="K3453" s="1" t="s">
        <v>1509</v>
      </c>
      <c r="L3453" s="1" t="s">
        <v>1512</v>
      </c>
      <c r="M3453" s="1">
        <v>1</v>
      </c>
    </row>
    <row r="3454" spans="1:13" ht="15.75" x14ac:dyDescent="0.3">
      <c r="A3454" s="1" t="s">
        <v>1340</v>
      </c>
      <c r="J3454" s="1" t="s">
        <v>1511</v>
      </c>
      <c r="K3454" s="1" t="s">
        <v>1509</v>
      </c>
      <c r="L3454" s="1" t="s">
        <v>1512</v>
      </c>
      <c r="M3454" s="1">
        <v>1</v>
      </c>
    </row>
    <row r="3455" spans="1:13" ht="15.75" x14ac:dyDescent="0.3">
      <c r="A3455" s="1" t="s">
        <v>1340</v>
      </c>
      <c r="J3455" s="1" t="s">
        <v>1511</v>
      </c>
      <c r="K3455" s="1" t="s">
        <v>1509</v>
      </c>
      <c r="L3455" s="1" t="s">
        <v>1512</v>
      </c>
      <c r="M3455" s="1">
        <v>1</v>
      </c>
    </row>
    <row r="3456" spans="1:13" ht="15.75" x14ac:dyDescent="0.3">
      <c r="A3456" s="1" t="s">
        <v>1292</v>
      </c>
      <c r="J3456" s="1" t="s">
        <v>1511</v>
      </c>
      <c r="K3456" s="1" t="s">
        <v>1514</v>
      </c>
      <c r="L3456" s="1" t="s">
        <v>1510</v>
      </c>
      <c r="M3456" s="1">
        <v>2</v>
      </c>
    </row>
    <row r="3457" spans="1:13" ht="15.75" x14ac:dyDescent="0.3">
      <c r="A3457" s="1" t="s">
        <v>1292</v>
      </c>
      <c r="J3457" s="1" t="s">
        <v>1511</v>
      </c>
      <c r="K3457" s="1" t="s">
        <v>1514</v>
      </c>
      <c r="L3457" s="1" t="s">
        <v>1510</v>
      </c>
      <c r="M3457" s="1">
        <v>2</v>
      </c>
    </row>
    <row r="3458" spans="1:13" ht="15.75" x14ac:dyDescent="0.3">
      <c r="A3458" s="1" t="s">
        <v>1358</v>
      </c>
      <c r="J3458" s="1" t="s">
        <v>1511</v>
      </c>
      <c r="K3458" s="1" t="s">
        <v>1509</v>
      </c>
      <c r="L3458" s="1" t="s">
        <v>1512</v>
      </c>
      <c r="M3458" s="1">
        <v>27</v>
      </c>
    </row>
    <row r="3459" spans="1:13" ht="15.75" x14ac:dyDescent="0.3">
      <c r="A3459" s="1" t="s">
        <v>835</v>
      </c>
      <c r="J3459" s="1" t="s">
        <v>1511</v>
      </c>
      <c r="K3459" s="1" t="s">
        <v>1509</v>
      </c>
      <c r="L3459" s="1" t="s">
        <v>1512</v>
      </c>
      <c r="M3459" s="1">
        <v>1</v>
      </c>
    </row>
    <row r="3460" spans="1:13" ht="15.75" x14ac:dyDescent="0.3">
      <c r="A3460" s="1" t="s">
        <v>1292</v>
      </c>
      <c r="J3460" s="1" t="s">
        <v>1511</v>
      </c>
      <c r="K3460" s="1" t="s">
        <v>1509</v>
      </c>
      <c r="L3460" s="1" t="s">
        <v>1510</v>
      </c>
      <c r="M3460" s="1">
        <v>6</v>
      </c>
    </row>
    <row r="3461" spans="1:13" ht="15.75" x14ac:dyDescent="0.3">
      <c r="A3461" s="1" t="s">
        <v>1292</v>
      </c>
      <c r="J3461" s="1" t="s">
        <v>1511</v>
      </c>
      <c r="K3461" s="1" t="s">
        <v>1514</v>
      </c>
      <c r="L3461" s="1" t="s">
        <v>1510</v>
      </c>
      <c r="M3461" s="1">
        <v>2</v>
      </c>
    </row>
    <row r="3462" spans="1:13" ht="15.75" x14ac:dyDescent="0.3">
      <c r="A3462" s="1" t="s">
        <v>835</v>
      </c>
      <c r="J3462" s="1" t="s">
        <v>1511</v>
      </c>
      <c r="K3462" s="1" t="s">
        <v>1509</v>
      </c>
      <c r="L3462" s="1" t="s">
        <v>1512</v>
      </c>
      <c r="M3462" s="1">
        <v>1</v>
      </c>
    </row>
    <row r="3463" spans="1:13" ht="15.75" x14ac:dyDescent="0.3">
      <c r="A3463" s="1" t="s">
        <v>1340</v>
      </c>
      <c r="J3463" s="1" t="s">
        <v>1511</v>
      </c>
      <c r="K3463" s="1" t="s">
        <v>1509</v>
      </c>
      <c r="L3463" s="1" t="s">
        <v>1512</v>
      </c>
      <c r="M3463" s="1">
        <v>1</v>
      </c>
    </row>
    <row r="3464" spans="1:13" ht="15.75" x14ac:dyDescent="0.3">
      <c r="A3464" s="1" t="s">
        <v>1340</v>
      </c>
      <c r="J3464" s="1" t="s">
        <v>1511</v>
      </c>
      <c r="K3464" s="1" t="s">
        <v>1509</v>
      </c>
      <c r="L3464" s="1" t="s">
        <v>1512</v>
      </c>
      <c r="M3464" s="1">
        <v>1</v>
      </c>
    </row>
    <row r="3465" spans="1:13" ht="15.75" x14ac:dyDescent="0.3">
      <c r="A3465" s="1" t="s">
        <v>1340</v>
      </c>
      <c r="J3465" s="1" t="s">
        <v>1511</v>
      </c>
      <c r="K3465" s="1" t="s">
        <v>1509</v>
      </c>
      <c r="L3465" s="1" t="s">
        <v>1512</v>
      </c>
      <c r="M3465" s="1">
        <v>1</v>
      </c>
    </row>
    <row r="3466" spans="1:13" ht="15.75" x14ac:dyDescent="0.3">
      <c r="A3466" s="1" t="s">
        <v>1340</v>
      </c>
      <c r="J3466" s="1" t="s">
        <v>1511</v>
      </c>
      <c r="K3466" s="1" t="s">
        <v>1509</v>
      </c>
      <c r="L3466" s="1" t="s">
        <v>1512</v>
      </c>
      <c r="M3466" s="1">
        <v>1</v>
      </c>
    </row>
    <row r="3467" spans="1:13" ht="15.75" x14ac:dyDescent="0.3">
      <c r="A3467" s="1" t="s">
        <v>1340</v>
      </c>
      <c r="J3467" s="1" t="s">
        <v>1511</v>
      </c>
      <c r="K3467" s="1" t="s">
        <v>1509</v>
      </c>
      <c r="L3467" s="1" t="s">
        <v>1512</v>
      </c>
      <c r="M3467" s="1">
        <v>1</v>
      </c>
    </row>
    <row r="3468" spans="1:13" ht="15.75" x14ac:dyDescent="0.3">
      <c r="A3468" s="1" t="s">
        <v>1292</v>
      </c>
      <c r="J3468" s="1" t="s">
        <v>1511</v>
      </c>
      <c r="K3468" s="1" t="s">
        <v>1514</v>
      </c>
      <c r="L3468" s="1" t="s">
        <v>1513</v>
      </c>
      <c r="M3468" s="1">
        <v>1</v>
      </c>
    </row>
    <row r="3469" spans="1:13" ht="15.75" x14ac:dyDescent="0.3">
      <c r="A3469" s="1" t="s">
        <v>1340</v>
      </c>
      <c r="J3469" s="1" t="s">
        <v>1511</v>
      </c>
      <c r="K3469" s="1" t="s">
        <v>1509</v>
      </c>
      <c r="L3469" s="1" t="s">
        <v>1512</v>
      </c>
      <c r="M3469" s="1">
        <v>1</v>
      </c>
    </row>
    <row r="3470" spans="1:13" ht="15.75" x14ac:dyDescent="0.3">
      <c r="A3470" s="1" t="s">
        <v>1340</v>
      </c>
      <c r="J3470" s="1" t="s">
        <v>1511</v>
      </c>
      <c r="K3470" s="1" t="s">
        <v>1509</v>
      </c>
      <c r="L3470" s="1" t="s">
        <v>1512</v>
      </c>
      <c r="M3470" s="1">
        <v>1</v>
      </c>
    </row>
    <row r="3471" spans="1:13" ht="15.75" x14ac:dyDescent="0.3">
      <c r="A3471" s="1" t="s">
        <v>1404</v>
      </c>
      <c r="J3471" s="1" t="s">
        <v>1511</v>
      </c>
      <c r="K3471" s="1" t="s">
        <v>1509</v>
      </c>
      <c r="L3471" s="1" t="s">
        <v>1510</v>
      </c>
      <c r="M3471" s="1">
        <v>6</v>
      </c>
    </row>
    <row r="3472" spans="1:13" ht="15.75" x14ac:dyDescent="0.3">
      <c r="A3472" s="1" t="s">
        <v>1340</v>
      </c>
      <c r="J3472" s="1" t="s">
        <v>1511</v>
      </c>
      <c r="K3472" s="1" t="s">
        <v>1509</v>
      </c>
      <c r="L3472" s="1" t="s">
        <v>1512</v>
      </c>
      <c r="M3472" s="1">
        <v>1</v>
      </c>
    </row>
    <row r="3473" spans="1:13" ht="15.75" x14ac:dyDescent="0.3">
      <c r="A3473" s="1" t="s">
        <v>1340</v>
      </c>
      <c r="J3473" s="1" t="s">
        <v>1511</v>
      </c>
      <c r="K3473" s="1" t="s">
        <v>1509</v>
      </c>
      <c r="L3473" s="1" t="s">
        <v>1512</v>
      </c>
      <c r="M3473" s="1">
        <v>1</v>
      </c>
    </row>
    <row r="3474" spans="1:13" ht="15.75" x14ac:dyDescent="0.3">
      <c r="A3474" s="1" t="s">
        <v>1340</v>
      </c>
      <c r="J3474" s="1" t="s">
        <v>1511</v>
      </c>
      <c r="K3474" s="1" t="s">
        <v>1509</v>
      </c>
      <c r="L3474" s="1" t="s">
        <v>1512</v>
      </c>
      <c r="M3474" s="1">
        <v>1</v>
      </c>
    </row>
    <row r="3475" spans="1:13" ht="15.75" x14ac:dyDescent="0.3">
      <c r="A3475" s="1" t="s">
        <v>1340</v>
      </c>
      <c r="J3475" s="1" t="s">
        <v>1511</v>
      </c>
      <c r="K3475" s="1" t="s">
        <v>1509</v>
      </c>
      <c r="L3475" s="1" t="s">
        <v>1512</v>
      </c>
      <c r="M3475" s="1">
        <v>1</v>
      </c>
    </row>
    <row r="3476" spans="1:13" ht="15.75" x14ac:dyDescent="0.3">
      <c r="A3476" s="1" t="s">
        <v>1340</v>
      </c>
      <c r="J3476" s="1" t="s">
        <v>1511</v>
      </c>
      <c r="K3476" s="1" t="s">
        <v>1509</v>
      </c>
      <c r="L3476" s="1" t="s">
        <v>1512</v>
      </c>
      <c r="M3476" s="1">
        <v>1</v>
      </c>
    </row>
    <row r="3477" spans="1:13" ht="15.75" x14ac:dyDescent="0.3">
      <c r="A3477" s="1" t="s">
        <v>1325</v>
      </c>
      <c r="J3477" s="1" t="s">
        <v>1511</v>
      </c>
      <c r="K3477" s="1" t="s">
        <v>1509</v>
      </c>
      <c r="L3477" s="1" t="s">
        <v>1513</v>
      </c>
      <c r="M3477" s="1">
        <v>2</v>
      </c>
    </row>
    <row r="3478" spans="1:13" ht="15.75" x14ac:dyDescent="0.3">
      <c r="A3478" s="1" t="s">
        <v>1340</v>
      </c>
      <c r="J3478" s="1" t="s">
        <v>1511</v>
      </c>
      <c r="K3478" s="1" t="s">
        <v>1509</v>
      </c>
      <c r="L3478" s="1" t="s">
        <v>1512</v>
      </c>
      <c r="M3478" s="1">
        <v>1</v>
      </c>
    </row>
    <row r="3479" spans="1:13" ht="15.75" x14ac:dyDescent="0.3">
      <c r="A3479" s="1" t="s">
        <v>1340</v>
      </c>
      <c r="J3479" s="1" t="s">
        <v>1511</v>
      </c>
      <c r="K3479" s="1" t="s">
        <v>1509</v>
      </c>
      <c r="L3479" s="1" t="s">
        <v>1512</v>
      </c>
      <c r="M3479" s="1">
        <v>1</v>
      </c>
    </row>
    <row r="3480" spans="1:13" ht="15.75" x14ac:dyDescent="0.3">
      <c r="A3480" s="1" t="s">
        <v>1340</v>
      </c>
      <c r="J3480" s="1" t="s">
        <v>1511</v>
      </c>
      <c r="K3480" s="1" t="s">
        <v>1509</v>
      </c>
      <c r="L3480" s="1" t="s">
        <v>1512</v>
      </c>
      <c r="M3480" s="1">
        <v>1</v>
      </c>
    </row>
    <row r="3481" spans="1:13" ht="15.75" x14ac:dyDescent="0.3">
      <c r="A3481" s="1" t="s">
        <v>1296</v>
      </c>
      <c r="J3481" s="1" t="s">
        <v>1508</v>
      </c>
      <c r="K3481" s="1" t="s">
        <v>1509</v>
      </c>
      <c r="L3481" s="1" t="s">
        <v>1510</v>
      </c>
      <c r="M3481" s="1">
        <v>3</v>
      </c>
    </row>
    <row r="3482" spans="1:13" ht="15.75" x14ac:dyDescent="0.3">
      <c r="A3482" s="1" t="s">
        <v>1358</v>
      </c>
      <c r="J3482" s="1" t="s">
        <v>1511</v>
      </c>
      <c r="K3482" s="1" t="s">
        <v>1509</v>
      </c>
      <c r="L3482" s="1" t="s">
        <v>1512</v>
      </c>
      <c r="M3482" s="1">
        <v>42</v>
      </c>
    </row>
    <row r="3483" spans="1:13" ht="15.75" x14ac:dyDescent="0.3">
      <c r="A3483" s="1" t="s">
        <v>1334</v>
      </c>
      <c r="J3483" s="1" t="s">
        <v>1511</v>
      </c>
      <c r="K3483" s="1" t="s">
        <v>1509</v>
      </c>
      <c r="L3483" s="1" t="s">
        <v>1512</v>
      </c>
      <c r="M3483" s="1">
        <v>26</v>
      </c>
    </row>
    <row r="3484" spans="1:13" ht="15.75" x14ac:dyDescent="0.3">
      <c r="A3484" s="1" t="s">
        <v>1340</v>
      </c>
      <c r="J3484" s="1" t="s">
        <v>1511</v>
      </c>
      <c r="K3484" s="1" t="s">
        <v>1509</v>
      </c>
      <c r="L3484" s="1" t="s">
        <v>1512</v>
      </c>
      <c r="M3484" s="1">
        <v>1</v>
      </c>
    </row>
    <row r="3485" spans="1:13" ht="15.75" x14ac:dyDescent="0.3">
      <c r="A3485" s="1" t="s">
        <v>1340</v>
      </c>
      <c r="J3485" s="1" t="s">
        <v>1511</v>
      </c>
      <c r="K3485" s="1" t="s">
        <v>1509</v>
      </c>
      <c r="L3485" s="1" t="s">
        <v>1512</v>
      </c>
      <c r="M3485" s="1">
        <v>1</v>
      </c>
    </row>
    <row r="3486" spans="1:13" ht="15.75" x14ac:dyDescent="0.3">
      <c r="A3486" s="1" t="s">
        <v>1358</v>
      </c>
      <c r="J3486" s="1" t="s">
        <v>1511</v>
      </c>
      <c r="K3486" s="1" t="s">
        <v>1509</v>
      </c>
      <c r="L3486" s="1" t="s">
        <v>1512</v>
      </c>
      <c r="M3486" s="1">
        <v>64</v>
      </c>
    </row>
    <row r="3487" spans="1:13" ht="15.75" x14ac:dyDescent="0.3">
      <c r="A3487" s="1" t="s">
        <v>1340</v>
      </c>
      <c r="J3487" s="1" t="s">
        <v>1511</v>
      </c>
      <c r="K3487" s="1" t="s">
        <v>1509</v>
      </c>
      <c r="L3487" s="1" t="s">
        <v>1512</v>
      </c>
      <c r="M3487" s="1">
        <v>1</v>
      </c>
    </row>
    <row r="3488" spans="1:13" ht="15.75" x14ac:dyDescent="0.3">
      <c r="A3488" s="1" t="s">
        <v>1358</v>
      </c>
      <c r="J3488" s="1" t="s">
        <v>1511</v>
      </c>
      <c r="K3488" s="1" t="s">
        <v>1509</v>
      </c>
      <c r="L3488" s="1" t="s">
        <v>1512</v>
      </c>
      <c r="M3488" s="1">
        <v>6</v>
      </c>
    </row>
    <row r="3489" spans="1:13" ht="15.75" x14ac:dyDescent="0.3">
      <c r="A3489" s="1" t="s">
        <v>1340</v>
      </c>
      <c r="J3489" s="1" t="s">
        <v>1511</v>
      </c>
      <c r="K3489" s="1" t="s">
        <v>1509</v>
      </c>
      <c r="L3489" s="1" t="s">
        <v>1512</v>
      </c>
      <c r="M3489" s="1">
        <v>1</v>
      </c>
    </row>
    <row r="3490" spans="1:13" ht="15.75" x14ac:dyDescent="0.3">
      <c r="A3490" s="1" t="s">
        <v>1358</v>
      </c>
      <c r="J3490" s="1" t="s">
        <v>1511</v>
      </c>
      <c r="K3490" s="1" t="s">
        <v>1509</v>
      </c>
      <c r="L3490" s="1" t="s">
        <v>1512</v>
      </c>
      <c r="M3490" s="1">
        <v>4</v>
      </c>
    </row>
    <row r="3491" spans="1:13" ht="15.75" x14ac:dyDescent="0.3">
      <c r="A3491" s="1" t="s">
        <v>1340</v>
      </c>
      <c r="J3491" s="1" t="s">
        <v>1511</v>
      </c>
      <c r="K3491" s="1" t="s">
        <v>1509</v>
      </c>
      <c r="L3491" s="1" t="s">
        <v>1512</v>
      </c>
      <c r="M3491" s="1">
        <v>1</v>
      </c>
    </row>
    <row r="3492" spans="1:13" ht="15.75" x14ac:dyDescent="0.3">
      <c r="A3492" s="1" t="s">
        <v>1340</v>
      </c>
      <c r="J3492" s="1" t="s">
        <v>1511</v>
      </c>
      <c r="K3492" s="1" t="s">
        <v>1509</v>
      </c>
      <c r="L3492" s="1" t="s">
        <v>1512</v>
      </c>
      <c r="M3492" s="1">
        <v>1</v>
      </c>
    </row>
    <row r="3493" spans="1:13" ht="15.75" x14ac:dyDescent="0.3">
      <c r="A3493" s="1" t="s">
        <v>1340</v>
      </c>
      <c r="J3493" s="1" t="s">
        <v>1511</v>
      </c>
      <c r="K3493" s="1" t="s">
        <v>1509</v>
      </c>
      <c r="L3493" s="1" t="s">
        <v>1512</v>
      </c>
      <c r="M3493" s="1">
        <v>1</v>
      </c>
    </row>
    <row r="3494" spans="1:13" ht="15.75" x14ac:dyDescent="0.3">
      <c r="A3494" s="1" t="s">
        <v>1340</v>
      </c>
      <c r="J3494" s="1" t="s">
        <v>1511</v>
      </c>
      <c r="K3494" s="1" t="s">
        <v>1509</v>
      </c>
      <c r="L3494" s="1" t="s">
        <v>1512</v>
      </c>
      <c r="M3494" s="1">
        <v>1</v>
      </c>
    </row>
    <row r="3495" spans="1:13" ht="15.75" x14ac:dyDescent="0.3">
      <c r="A3495" s="1" t="s">
        <v>1340</v>
      </c>
      <c r="J3495" s="1" t="s">
        <v>1511</v>
      </c>
      <c r="K3495" s="1" t="s">
        <v>1509</v>
      </c>
      <c r="L3495" s="1" t="s">
        <v>1512</v>
      </c>
      <c r="M3495" s="1">
        <v>1</v>
      </c>
    </row>
    <row r="3496" spans="1:13" ht="15.75" x14ac:dyDescent="0.3">
      <c r="A3496" s="1" t="s">
        <v>1358</v>
      </c>
      <c r="J3496" s="1" t="s">
        <v>1511</v>
      </c>
      <c r="K3496" s="1" t="s">
        <v>1509</v>
      </c>
      <c r="L3496" s="1" t="s">
        <v>1512</v>
      </c>
      <c r="M3496" s="1">
        <v>26</v>
      </c>
    </row>
    <row r="3497" spans="1:13" ht="15.75" x14ac:dyDescent="0.3">
      <c r="A3497" s="1" t="s">
        <v>1262</v>
      </c>
      <c r="J3497" s="1" t="s">
        <v>1508</v>
      </c>
      <c r="K3497" s="1" t="s">
        <v>1509</v>
      </c>
      <c r="L3497" s="1" t="s">
        <v>1512</v>
      </c>
      <c r="M3497" s="1">
        <v>1</v>
      </c>
    </row>
    <row r="3498" spans="1:13" ht="15.75" x14ac:dyDescent="0.3">
      <c r="A3498" s="1" t="s">
        <v>1262</v>
      </c>
      <c r="J3498" s="1" t="s">
        <v>1508</v>
      </c>
      <c r="K3498" s="1" t="s">
        <v>1509</v>
      </c>
      <c r="L3498" s="1" t="s">
        <v>1512</v>
      </c>
      <c r="M3498" s="1">
        <v>1</v>
      </c>
    </row>
    <row r="3499" spans="1:13" ht="15.75" x14ac:dyDescent="0.3">
      <c r="A3499" s="1" t="s">
        <v>1340</v>
      </c>
      <c r="J3499" s="1" t="s">
        <v>1511</v>
      </c>
      <c r="K3499" s="1" t="s">
        <v>1509</v>
      </c>
      <c r="L3499" s="1" t="s">
        <v>1512</v>
      </c>
      <c r="M3499" s="1">
        <v>3</v>
      </c>
    </row>
    <row r="3500" spans="1:13" ht="15.75" x14ac:dyDescent="0.3">
      <c r="A3500" s="1" t="s">
        <v>1262</v>
      </c>
      <c r="J3500" s="1" t="s">
        <v>1508</v>
      </c>
      <c r="K3500" s="1" t="s">
        <v>1509</v>
      </c>
      <c r="L3500" s="1" t="s">
        <v>1510</v>
      </c>
      <c r="M3500" s="1">
        <v>1</v>
      </c>
    </row>
    <row r="3501" spans="1:13" ht="15.75" x14ac:dyDescent="0.3">
      <c r="A3501" s="1" t="s">
        <v>1340</v>
      </c>
      <c r="J3501" s="1" t="s">
        <v>1511</v>
      </c>
      <c r="K3501" s="1" t="s">
        <v>1509</v>
      </c>
      <c r="L3501" s="1" t="s">
        <v>1512</v>
      </c>
      <c r="M3501" s="1">
        <v>2</v>
      </c>
    </row>
    <row r="3502" spans="1:13" ht="15.75" x14ac:dyDescent="0.3">
      <c r="A3502" s="1" t="s">
        <v>1270</v>
      </c>
      <c r="J3502" s="1" t="s">
        <v>1511</v>
      </c>
      <c r="K3502" s="1" t="s">
        <v>1509</v>
      </c>
      <c r="L3502" s="1" t="s">
        <v>1512</v>
      </c>
      <c r="M3502" s="1">
        <v>1</v>
      </c>
    </row>
    <row r="3503" spans="1:13" ht="15.75" x14ac:dyDescent="0.3">
      <c r="A3503" s="1" t="s">
        <v>1340</v>
      </c>
      <c r="J3503" s="1" t="s">
        <v>1511</v>
      </c>
      <c r="K3503" s="1" t="s">
        <v>1509</v>
      </c>
      <c r="L3503" s="1" t="s">
        <v>1512</v>
      </c>
      <c r="M3503" s="1">
        <v>1</v>
      </c>
    </row>
    <row r="3504" spans="1:13" ht="15.75" x14ac:dyDescent="0.3">
      <c r="A3504" s="1" t="s">
        <v>1262</v>
      </c>
      <c r="J3504" s="1" t="s">
        <v>1508</v>
      </c>
      <c r="K3504" s="1" t="s">
        <v>1509</v>
      </c>
      <c r="L3504" s="1" t="s">
        <v>1512</v>
      </c>
      <c r="M3504" s="1">
        <v>1</v>
      </c>
    </row>
    <row r="3505" spans="1:13" ht="15.75" x14ac:dyDescent="0.3">
      <c r="A3505" s="1" t="s">
        <v>1296</v>
      </c>
      <c r="J3505" s="1" t="s">
        <v>1508</v>
      </c>
      <c r="K3505" s="1" t="s">
        <v>1509</v>
      </c>
      <c r="L3505" s="1" t="s">
        <v>1512</v>
      </c>
      <c r="M3505" s="1">
        <v>3</v>
      </c>
    </row>
    <row r="3506" spans="1:13" ht="15.75" x14ac:dyDescent="0.3">
      <c r="A3506" s="1" t="s">
        <v>1270</v>
      </c>
      <c r="J3506" s="1" t="s">
        <v>1511</v>
      </c>
      <c r="K3506" s="1" t="s">
        <v>1509</v>
      </c>
      <c r="L3506" s="1" t="s">
        <v>1512</v>
      </c>
      <c r="M3506" s="1">
        <v>5</v>
      </c>
    </row>
    <row r="3507" spans="1:13" ht="15.75" x14ac:dyDescent="0.3">
      <c r="A3507" s="1" t="s">
        <v>1340</v>
      </c>
      <c r="J3507" s="1" t="s">
        <v>1511</v>
      </c>
      <c r="K3507" s="1" t="s">
        <v>1509</v>
      </c>
      <c r="L3507" s="1" t="s">
        <v>1512</v>
      </c>
      <c r="M3507" s="1">
        <v>2</v>
      </c>
    </row>
    <row r="3508" spans="1:13" ht="15.75" x14ac:dyDescent="0.3">
      <c r="A3508" s="1" t="s">
        <v>1270</v>
      </c>
      <c r="J3508" s="1" t="s">
        <v>1511</v>
      </c>
      <c r="K3508" s="1" t="s">
        <v>1509</v>
      </c>
      <c r="L3508" s="1" t="s">
        <v>1512</v>
      </c>
      <c r="M3508" s="1">
        <v>5</v>
      </c>
    </row>
    <row r="3509" spans="1:13" ht="15.75" x14ac:dyDescent="0.3">
      <c r="A3509" s="1" t="s">
        <v>1340</v>
      </c>
      <c r="J3509" s="1" t="s">
        <v>1511</v>
      </c>
      <c r="K3509" s="1" t="s">
        <v>1509</v>
      </c>
      <c r="L3509" s="1" t="s">
        <v>1512</v>
      </c>
      <c r="M3509" s="1">
        <v>1</v>
      </c>
    </row>
    <row r="3510" spans="1:13" ht="15.75" x14ac:dyDescent="0.3">
      <c r="A3510" s="1" t="s">
        <v>1262</v>
      </c>
      <c r="J3510" s="1" t="s">
        <v>1508</v>
      </c>
      <c r="K3510" s="1" t="s">
        <v>1509</v>
      </c>
      <c r="L3510" s="1" t="s">
        <v>1512</v>
      </c>
      <c r="M3510" s="1">
        <v>1</v>
      </c>
    </row>
    <row r="3511" spans="1:13" ht="15.75" x14ac:dyDescent="0.3">
      <c r="A3511" s="1" t="s">
        <v>1270</v>
      </c>
      <c r="J3511" s="1" t="s">
        <v>1511</v>
      </c>
      <c r="K3511" s="1" t="s">
        <v>1509</v>
      </c>
      <c r="L3511" s="1" t="s">
        <v>1512</v>
      </c>
      <c r="M3511" s="1">
        <v>5</v>
      </c>
    </row>
    <row r="3512" spans="1:13" ht="15.75" x14ac:dyDescent="0.3">
      <c r="A3512" s="1" t="s">
        <v>1340</v>
      </c>
      <c r="J3512" s="1" t="s">
        <v>1511</v>
      </c>
      <c r="K3512" s="1" t="s">
        <v>1509</v>
      </c>
      <c r="L3512" s="1" t="s">
        <v>1512</v>
      </c>
      <c r="M3512" s="1">
        <v>2</v>
      </c>
    </row>
    <row r="3513" spans="1:13" ht="15.75" x14ac:dyDescent="0.3">
      <c r="A3513" s="1" t="s">
        <v>1270</v>
      </c>
      <c r="J3513" s="1" t="s">
        <v>1511</v>
      </c>
      <c r="K3513" s="1" t="s">
        <v>1509</v>
      </c>
      <c r="L3513" s="1" t="s">
        <v>1512</v>
      </c>
      <c r="M3513" s="1">
        <v>5</v>
      </c>
    </row>
    <row r="3514" spans="1:13" ht="15.75" x14ac:dyDescent="0.3">
      <c r="A3514" s="1" t="s">
        <v>1340</v>
      </c>
      <c r="J3514" s="1" t="s">
        <v>1511</v>
      </c>
      <c r="K3514" s="1" t="s">
        <v>1509</v>
      </c>
      <c r="L3514" s="1" t="s">
        <v>1512</v>
      </c>
      <c r="M3514" s="1">
        <v>1</v>
      </c>
    </row>
    <row r="3515" spans="1:13" ht="15.75" x14ac:dyDescent="0.3">
      <c r="A3515" s="1" t="s">
        <v>1340</v>
      </c>
      <c r="J3515" s="1" t="s">
        <v>1511</v>
      </c>
      <c r="K3515" s="1" t="s">
        <v>1509</v>
      </c>
      <c r="L3515" s="1" t="s">
        <v>1512</v>
      </c>
      <c r="M3515" s="1">
        <v>2</v>
      </c>
    </row>
    <row r="3516" spans="1:13" ht="15.75" x14ac:dyDescent="0.3">
      <c r="A3516" s="1" t="s">
        <v>1270</v>
      </c>
      <c r="J3516" s="1" t="s">
        <v>1511</v>
      </c>
      <c r="K3516" s="1" t="s">
        <v>1509</v>
      </c>
      <c r="L3516" s="1" t="s">
        <v>1512</v>
      </c>
      <c r="M3516" s="1">
        <v>1</v>
      </c>
    </row>
    <row r="3517" spans="1:13" ht="15.75" x14ac:dyDescent="0.3">
      <c r="A3517" s="1" t="s">
        <v>1340</v>
      </c>
      <c r="J3517" s="1" t="s">
        <v>1511</v>
      </c>
      <c r="K3517" s="1" t="s">
        <v>1509</v>
      </c>
      <c r="L3517" s="1" t="s">
        <v>1512</v>
      </c>
      <c r="M3517" s="1">
        <v>1</v>
      </c>
    </row>
    <row r="3518" spans="1:13" ht="15.75" x14ac:dyDescent="0.3">
      <c r="A3518" s="1" t="s">
        <v>1270</v>
      </c>
      <c r="J3518" s="1" t="s">
        <v>1511</v>
      </c>
      <c r="K3518" s="1" t="s">
        <v>1509</v>
      </c>
      <c r="L3518" s="1" t="s">
        <v>1512</v>
      </c>
      <c r="M3518" s="1">
        <v>1</v>
      </c>
    </row>
    <row r="3519" spans="1:13" ht="15.75" x14ac:dyDescent="0.3">
      <c r="A3519" s="1" t="s">
        <v>1340</v>
      </c>
      <c r="J3519" s="1" t="s">
        <v>1511</v>
      </c>
      <c r="K3519" s="1" t="s">
        <v>1509</v>
      </c>
      <c r="L3519" s="1" t="s">
        <v>1512</v>
      </c>
      <c r="M3519" s="1">
        <v>2</v>
      </c>
    </row>
    <row r="3520" spans="1:13" ht="15.75" x14ac:dyDescent="0.3">
      <c r="A3520" s="1" t="s">
        <v>1270</v>
      </c>
      <c r="J3520" s="1" t="s">
        <v>1511</v>
      </c>
      <c r="K3520" s="1" t="s">
        <v>1509</v>
      </c>
      <c r="L3520" s="1" t="s">
        <v>1512</v>
      </c>
      <c r="M3520" s="1">
        <v>1</v>
      </c>
    </row>
    <row r="3521" spans="1:13" ht="15.75" x14ac:dyDescent="0.3">
      <c r="A3521" s="1" t="s">
        <v>1262</v>
      </c>
      <c r="J3521" s="1" t="s">
        <v>1508</v>
      </c>
      <c r="K3521" s="1" t="s">
        <v>1509</v>
      </c>
      <c r="L3521" s="1" t="s">
        <v>1510</v>
      </c>
      <c r="M3521" s="1">
        <v>1</v>
      </c>
    </row>
    <row r="3522" spans="1:13" ht="15.75" x14ac:dyDescent="0.3">
      <c r="A3522" s="1" t="s">
        <v>1340</v>
      </c>
      <c r="J3522" s="1" t="s">
        <v>1511</v>
      </c>
      <c r="K3522" s="1" t="s">
        <v>1509</v>
      </c>
      <c r="L3522" s="1" t="s">
        <v>1512</v>
      </c>
      <c r="M3522" s="1">
        <v>1</v>
      </c>
    </row>
    <row r="3523" spans="1:13" ht="15.75" x14ac:dyDescent="0.3">
      <c r="A3523" s="1" t="s">
        <v>1340</v>
      </c>
      <c r="J3523" s="1" t="s">
        <v>1511</v>
      </c>
      <c r="K3523" s="1" t="s">
        <v>1509</v>
      </c>
      <c r="L3523" s="1" t="s">
        <v>1512</v>
      </c>
      <c r="M3523" s="1">
        <v>2</v>
      </c>
    </row>
    <row r="3524" spans="1:13" ht="15.75" x14ac:dyDescent="0.3">
      <c r="A3524" s="1" t="s">
        <v>1427</v>
      </c>
      <c r="J3524" s="1" t="s">
        <v>1511</v>
      </c>
      <c r="K3524" s="1" t="s">
        <v>1514</v>
      </c>
      <c r="L3524" s="1" t="s">
        <v>1510</v>
      </c>
      <c r="M3524" s="1">
        <v>1</v>
      </c>
    </row>
    <row r="3525" spans="1:13" ht="15.75" x14ac:dyDescent="0.3">
      <c r="A3525" s="1" t="s">
        <v>1340</v>
      </c>
      <c r="J3525" s="1" t="s">
        <v>1511</v>
      </c>
      <c r="K3525" s="1" t="s">
        <v>1509</v>
      </c>
      <c r="L3525" s="1" t="s">
        <v>1512</v>
      </c>
      <c r="M3525" s="1">
        <v>1</v>
      </c>
    </row>
    <row r="3526" spans="1:13" ht="15.75" x14ac:dyDescent="0.3">
      <c r="A3526" s="1" t="s">
        <v>1340</v>
      </c>
      <c r="J3526" s="1" t="s">
        <v>1511</v>
      </c>
      <c r="K3526" s="1" t="s">
        <v>1509</v>
      </c>
      <c r="L3526" s="1" t="s">
        <v>1512</v>
      </c>
      <c r="M3526" s="1">
        <v>1</v>
      </c>
    </row>
    <row r="3527" spans="1:13" ht="15.75" x14ac:dyDescent="0.3">
      <c r="A3527" s="1" t="s">
        <v>1340</v>
      </c>
      <c r="J3527" s="1" t="s">
        <v>1511</v>
      </c>
      <c r="K3527" s="1" t="s">
        <v>1509</v>
      </c>
      <c r="L3527" s="1" t="s">
        <v>1512</v>
      </c>
      <c r="M3527" s="1">
        <v>1</v>
      </c>
    </row>
    <row r="3528" spans="1:13" ht="15.75" x14ac:dyDescent="0.3">
      <c r="A3528" s="1" t="s">
        <v>1340</v>
      </c>
      <c r="J3528" s="1" t="s">
        <v>1511</v>
      </c>
      <c r="K3528" s="1" t="s">
        <v>1509</v>
      </c>
      <c r="L3528" s="1" t="s">
        <v>1512</v>
      </c>
      <c r="M3528" s="1">
        <v>1</v>
      </c>
    </row>
    <row r="3529" spans="1:13" ht="15.75" x14ac:dyDescent="0.3">
      <c r="A3529" s="1" t="s">
        <v>1340</v>
      </c>
      <c r="J3529" s="1" t="s">
        <v>1511</v>
      </c>
      <c r="K3529" s="1" t="s">
        <v>1509</v>
      </c>
      <c r="L3529" s="1" t="s">
        <v>1512</v>
      </c>
      <c r="M3529" s="1">
        <v>1</v>
      </c>
    </row>
    <row r="3530" spans="1:13" ht="15.75" x14ac:dyDescent="0.3">
      <c r="A3530" s="1" t="s">
        <v>1340</v>
      </c>
      <c r="J3530" s="1" t="s">
        <v>1511</v>
      </c>
      <c r="K3530" s="1" t="s">
        <v>1509</v>
      </c>
      <c r="L3530" s="1" t="s">
        <v>1512</v>
      </c>
      <c r="M3530" s="1">
        <v>2</v>
      </c>
    </row>
    <row r="3531" spans="1:13" ht="15.75" x14ac:dyDescent="0.3">
      <c r="A3531" s="1" t="s">
        <v>1340</v>
      </c>
      <c r="J3531" s="1" t="s">
        <v>1511</v>
      </c>
      <c r="K3531" s="1" t="s">
        <v>1509</v>
      </c>
      <c r="L3531" s="1" t="s">
        <v>1512</v>
      </c>
      <c r="M3531" s="1">
        <v>1</v>
      </c>
    </row>
    <row r="3532" spans="1:13" ht="15.75" x14ac:dyDescent="0.3">
      <c r="A3532" s="1" t="s">
        <v>1340</v>
      </c>
      <c r="J3532" s="1" t="s">
        <v>1511</v>
      </c>
      <c r="K3532" s="1" t="s">
        <v>1509</v>
      </c>
      <c r="L3532" s="1" t="s">
        <v>1512</v>
      </c>
      <c r="M3532" s="1">
        <v>1</v>
      </c>
    </row>
    <row r="3533" spans="1:13" ht="15.75" x14ac:dyDescent="0.3">
      <c r="A3533" s="1" t="s">
        <v>1340</v>
      </c>
      <c r="J3533" s="1" t="s">
        <v>1511</v>
      </c>
      <c r="K3533" s="1" t="s">
        <v>1509</v>
      </c>
      <c r="L3533" s="1" t="s">
        <v>1512</v>
      </c>
      <c r="M3533" s="1">
        <v>1</v>
      </c>
    </row>
    <row r="3534" spans="1:13" ht="15.75" x14ac:dyDescent="0.3">
      <c r="A3534" s="1" t="s">
        <v>1340</v>
      </c>
      <c r="J3534" s="1" t="s">
        <v>1511</v>
      </c>
      <c r="K3534" s="1" t="s">
        <v>1509</v>
      </c>
      <c r="L3534" s="1" t="s">
        <v>1512</v>
      </c>
      <c r="M3534" s="1">
        <v>1</v>
      </c>
    </row>
    <row r="3535" spans="1:13" ht="15.75" x14ac:dyDescent="0.3">
      <c r="A3535" s="1" t="s">
        <v>1340</v>
      </c>
      <c r="J3535" s="1" t="s">
        <v>1511</v>
      </c>
      <c r="K3535" s="1" t="s">
        <v>1509</v>
      </c>
      <c r="L3535" s="1" t="s">
        <v>1512</v>
      </c>
      <c r="M3535" s="1">
        <v>1</v>
      </c>
    </row>
    <row r="3536" spans="1:13" ht="15.75" x14ac:dyDescent="0.3">
      <c r="A3536" s="1" t="s">
        <v>1340</v>
      </c>
      <c r="J3536" s="1" t="s">
        <v>1511</v>
      </c>
      <c r="K3536" s="1" t="s">
        <v>1509</v>
      </c>
      <c r="L3536" s="1" t="s">
        <v>1512</v>
      </c>
      <c r="M3536" s="1">
        <v>1</v>
      </c>
    </row>
    <row r="3537" spans="1:13" ht="15.75" x14ac:dyDescent="0.3">
      <c r="A3537" s="1" t="s">
        <v>1340</v>
      </c>
      <c r="J3537" s="1" t="s">
        <v>1511</v>
      </c>
      <c r="K3537" s="1" t="s">
        <v>1509</v>
      </c>
      <c r="L3537" s="1" t="s">
        <v>1512</v>
      </c>
      <c r="M3537" s="1">
        <v>1</v>
      </c>
    </row>
    <row r="3538" spans="1:13" ht="15.75" x14ac:dyDescent="0.3">
      <c r="A3538" s="1" t="s">
        <v>1340</v>
      </c>
      <c r="J3538" s="1" t="s">
        <v>1511</v>
      </c>
      <c r="K3538" s="1" t="s">
        <v>1509</v>
      </c>
      <c r="L3538" s="1" t="s">
        <v>1512</v>
      </c>
      <c r="M3538" s="1">
        <v>1</v>
      </c>
    </row>
    <row r="3539" spans="1:13" ht="15.75" x14ac:dyDescent="0.3">
      <c r="A3539" s="1" t="s">
        <v>1340</v>
      </c>
      <c r="J3539" s="1" t="s">
        <v>1511</v>
      </c>
      <c r="K3539" s="1" t="s">
        <v>1509</v>
      </c>
      <c r="L3539" s="1" t="s">
        <v>1512</v>
      </c>
      <c r="M3539" s="1">
        <v>1</v>
      </c>
    </row>
    <row r="3540" spans="1:13" ht="15.75" x14ac:dyDescent="0.3">
      <c r="A3540" s="1" t="s">
        <v>1367</v>
      </c>
      <c r="J3540" s="1" t="s">
        <v>1511</v>
      </c>
      <c r="K3540" s="1" t="s">
        <v>1509</v>
      </c>
      <c r="L3540" s="1" t="s">
        <v>1512</v>
      </c>
      <c r="M3540" s="1">
        <v>9</v>
      </c>
    </row>
    <row r="3541" spans="1:13" ht="15.75" x14ac:dyDescent="0.3">
      <c r="A3541" s="1" t="s">
        <v>1263</v>
      </c>
      <c r="J3541" s="1" t="s">
        <v>1511</v>
      </c>
      <c r="K3541" s="1" t="s">
        <v>1509</v>
      </c>
      <c r="L3541" s="1" t="s">
        <v>1512</v>
      </c>
      <c r="M3541" s="1">
        <v>1</v>
      </c>
    </row>
    <row r="3542" spans="1:13" ht="15.75" x14ac:dyDescent="0.3">
      <c r="A3542" s="1" t="s">
        <v>1263</v>
      </c>
      <c r="J3542" s="1" t="s">
        <v>1511</v>
      </c>
      <c r="K3542" s="1" t="s">
        <v>1509</v>
      </c>
      <c r="L3542" s="1" t="s">
        <v>1512</v>
      </c>
      <c r="M3542" s="1">
        <v>1</v>
      </c>
    </row>
    <row r="3543" spans="1:13" ht="15.75" x14ac:dyDescent="0.3">
      <c r="A3543" s="1" t="s">
        <v>1263</v>
      </c>
      <c r="J3543" s="1" t="s">
        <v>1511</v>
      </c>
      <c r="K3543" s="1" t="s">
        <v>1509</v>
      </c>
      <c r="L3543" s="1" t="s">
        <v>1512</v>
      </c>
      <c r="M3543" s="1">
        <v>1</v>
      </c>
    </row>
    <row r="3544" spans="1:13" ht="15.75" x14ac:dyDescent="0.3">
      <c r="A3544" s="1" t="s">
        <v>1263</v>
      </c>
      <c r="J3544" s="1" t="s">
        <v>1511</v>
      </c>
      <c r="K3544" s="1" t="s">
        <v>1509</v>
      </c>
      <c r="L3544" s="1" t="s">
        <v>1512</v>
      </c>
      <c r="M3544" s="1">
        <v>1</v>
      </c>
    </row>
    <row r="3545" spans="1:13" ht="15.75" x14ac:dyDescent="0.3">
      <c r="A3545" s="1" t="s">
        <v>1263</v>
      </c>
      <c r="J3545" s="1" t="s">
        <v>1511</v>
      </c>
      <c r="K3545" s="1" t="s">
        <v>1509</v>
      </c>
      <c r="L3545" s="1" t="s">
        <v>1512</v>
      </c>
      <c r="M3545" s="1">
        <v>1</v>
      </c>
    </row>
    <row r="3546" spans="1:13" ht="15.75" x14ac:dyDescent="0.3">
      <c r="A3546" s="1" t="s">
        <v>1263</v>
      </c>
      <c r="J3546" s="1" t="s">
        <v>1511</v>
      </c>
      <c r="K3546" s="1" t="s">
        <v>1509</v>
      </c>
      <c r="L3546" s="1" t="s">
        <v>1512</v>
      </c>
      <c r="M3546" s="1">
        <v>1</v>
      </c>
    </row>
    <row r="3547" spans="1:13" ht="15.75" x14ac:dyDescent="0.3">
      <c r="A3547" s="1" t="s">
        <v>1263</v>
      </c>
      <c r="J3547" s="1" t="s">
        <v>1511</v>
      </c>
      <c r="K3547" s="1" t="s">
        <v>1509</v>
      </c>
      <c r="L3547" s="1" t="s">
        <v>1512</v>
      </c>
      <c r="M3547" s="1">
        <v>1</v>
      </c>
    </row>
    <row r="3548" spans="1:13" ht="15.75" x14ac:dyDescent="0.3">
      <c r="A3548" s="1" t="s">
        <v>1263</v>
      </c>
      <c r="J3548" s="1" t="s">
        <v>1511</v>
      </c>
      <c r="K3548" s="1" t="s">
        <v>1509</v>
      </c>
      <c r="L3548" s="1" t="s">
        <v>1512</v>
      </c>
      <c r="M3548" s="1">
        <v>1</v>
      </c>
    </row>
    <row r="3549" spans="1:13" ht="15.75" x14ac:dyDescent="0.3">
      <c r="A3549" s="1" t="s">
        <v>1314</v>
      </c>
      <c r="J3549" s="1" t="s">
        <v>1511</v>
      </c>
      <c r="K3549" s="1" t="s">
        <v>1509</v>
      </c>
      <c r="L3549" s="1" t="s">
        <v>1510</v>
      </c>
      <c r="M3549" s="1">
        <v>1</v>
      </c>
    </row>
    <row r="3550" spans="1:13" ht="15.75" x14ac:dyDescent="0.3">
      <c r="A3550" s="1" t="s">
        <v>1314</v>
      </c>
      <c r="J3550" s="1" t="s">
        <v>1511</v>
      </c>
      <c r="K3550" s="1" t="s">
        <v>1509</v>
      </c>
      <c r="L3550" s="1" t="s">
        <v>1510</v>
      </c>
      <c r="M3550" s="1">
        <v>1</v>
      </c>
    </row>
    <row r="3551" spans="1:13" ht="15.75" x14ac:dyDescent="0.3">
      <c r="A3551" s="1" t="s">
        <v>1373</v>
      </c>
      <c r="J3551" s="1" t="s">
        <v>1511</v>
      </c>
      <c r="K3551" s="1" t="s">
        <v>1514</v>
      </c>
      <c r="L3551" s="1" t="s">
        <v>1512</v>
      </c>
      <c r="M3551" s="1">
        <v>24</v>
      </c>
    </row>
    <row r="3552" spans="1:13" ht="15.75" x14ac:dyDescent="0.3">
      <c r="A3552" s="1" t="s">
        <v>1373</v>
      </c>
      <c r="J3552" s="1" t="s">
        <v>1511</v>
      </c>
      <c r="K3552" s="1" t="s">
        <v>1514</v>
      </c>
      <c r="L3552" s="1" t="s">
        <v>1512</v>
      </c>
      <c r="M3552" s="1">
        <v>19</v>
      </c>
    </row>
    <row r="3553" spans="1:13" ht="15.75" x14ac:dyDescent="0.3">
      <c r="A3553" s="1" t="s">
        <v>1373</v>
      </c>
      <c r="J3553" s="1" t="s">
        <v>1511</v>
      </c>
      <c r="K3553" s="1" t="s">
        <v>1514</v>
      </c>
      <c r="L3553" s="1" t="s">
        <v>1512</v>
      </c>
      <c r="M3553" s="1">
        <v>7</v>
      </c>
    </row>
    <row r="3554" spans="1:13" ht="15.75" x14ac:dyDescent="0.3">
      <c r="A3554" s="1" t="s">
        <v>1278</v>
      </c>
      <c r="J3554" s="1" t="s">
        <v>1511</v>
      </c>
      <c r="K3554" s="1" t="s">
        <v>1514</v>
      </c>
      <c r="L3554" s="1" t="s">
        <v>1510</v>
      </c>
      <c r="M3554" s="1">
        <v>44</v>
      </c>
    </row>
    <row r="3555" spans="1:13" ht="15.75" x14ac:dyDescent="0.3">
      <c r="A3555" s="1" t="s">
        <v>1348</v>
      </c>
      <c r="J3555" s="1" t="s">
        <v>1511</v>
      </c>
      <c r="K3555" s="1" t="s">
        <v>1509</v>
      </c>
      <c r="L3555" s="1" t="s">
        <v>1512</v>
      </c>
      <c r="M3555" s="1">
        <v>2</v>
      </c>
    </row>
    <row r="3556" spans="1:13" ht="15.75" x14ac:dyDescent="0.3">
      <c r="A3556" s="1" t="s">
        <v>1263</v>
      </c>
      <c r="J3556" s="1" t="s">
        <v>1511</v>
      </c>
      <c r="K3556" s="1" t="s">
        <v>1509</v>
      </c>
      <c r="L3556" s="1" t="s">
        <v>1512</v>
      </c>
      <c r="M3556" s="1">
        <v>1</v>
      </c>
    </row>
    <row r="3557" spans="1:13" ht="15.75" x14ac:dyDescent="0.3">
      <c r="A3557" s="1" t="s">
        <v>1287</v>
      </c>
      <c r="J3557" s="1" t="s">
        <v>1511</v>
      </c>
      <c r="K3557" s="1" t="s">
        <v>1509</v>
      </c>
      <c r="L3557" s="1" t="s">
        <v>1512</v>
      </c>
      <c r="M3557" s="1">
        <v>1</v>
      </c>
    </row>
    <row r="3558" spans="1:13" ht="15.75" x14ac:dyDescent="0.3">
      <c r="A3558" s="1" t="s">
        <v>1287</v>
      </c>
      <c r="J3558" s="1" t="s">
        <v>1511</v>
      </c>
      <c r="K3558" s="1" t="s">
        <v>1509</v>
      </c>
      <c r="L3558" s="1" t="s">
        <v>1512</v>
      </c>
      <c r="M3558" s="1">
        <v>1</v>
      </c>
    </row>
    <row r="3559" spans="1:13" ht="15.75" x14ac:dyDescent="0.3">
      <c r="A3559" s="1" t="s">
        <v>1314</v>
      </c>
      <c r="J3559" s="1" t="s">
        <v>1511</v>
      </c>
      <c r="K3559" s="1" t="s">
        <v>1509</v>
      </c>
      <c r="L3559" s="1" t="s">
        <v>1510</v>
      </c>
      <c r="M3559" s="1">
        <v>1</v>
      </c>
    </row>
    <row r="3560" spans="1:13" ht="15.75" x14ac:dyDescent="0.3">
      <c r="A3560" s="1" t="s">
        <v>1263</v>
      </c>
      <c r="J3560" s="1" t="s">
        <v>1511</v>
      </c>
      <c r="K3560" s="1" t="s">
        <v>1509</v>
      </c>
      <c r="L3560" s="1" t="s">
        <v>1512</v>
      </c>
      <c r="M3560" s="1">
        <v>1</v>
      </c>
    </row>
    <row r="3561" spans="1:13" ht="15.75" x14ac:dyDescent="0.3">
      <c r="A3561" s="1" t="s">
        <v>1263</v>
      </c>
      <c r="J3561" s="1" t="s">
        <v>1511</v>
      </c>
      <c r="K3561" s="1" t="s">
        <v>1509</v>
      </c>
      <c r="L3561" s="1" t="s">
        <v>1512</v>
      </c>
      <c r="M3561" s="1">
        <v>1</v>
      </c>
    </row>
    <row r="3562" spans="1:13" ht="15.75" x14ac:dyDescent="0.3">
      <c r="A3562" s="1" t="s">
        <v>1263</v>
      </c>
      <c r="J3562" s="1" t="s">
        <v>1511</v>
      </c>
      <c r="K3562" s="1" t="s">
        <v>1509</v>
      </c>
      <c r="L3562" s="1" t="s">
        <v>1510</v>
      </c>
      <c r="M3562" s="1">
        <v>1</v>
      </c>
    </row>
    <row r="3563" spans="1:13" ht="15.75" x14ac:dyDescent="0.3">
      <c r="A3563" s="1" t="s">
        <v>1340</v>
      </c>
      <c r="J3563" s="1" t="s">
        <v>1511</v>
      </c>
      <c r="K3563" s="1" t="s">
        <v>1509</v>
      </c>
      <c r="L3563" s="1" t="s">
        <v>1512</v>
      </c>
      <c r="M3563" s="1">
        <v>1</v>
      </c>
    </row>
    <row r="3564" spans="1:13" ht="15.75" x14ac:dyDescent="0.3">
      <c r="A3564" s="1" t="s">
        <v>1340</v>
      </c>
      <c r="J3564" s="1" t="s">
        <v>1511</v>
      </c>
      <c r="K3564" s="1" t="s">
        <v>1509</v>
      </c>
      <c r="L3564" s="1" t="s">
        <v>1512</v>
      </c>
      <c r="M3564" s="1">
        <v>1</v>
      </c>
    </row>
    <row r="3565" spans="1:13" ht="15.75" x14ac:dyDescent="0.3">
      <c r="A3565" s="1" t="s">
        <v>1263</v>
      </c>
      <c r="J3565" s="1" t="s">
        <v>1511</v>
      </c>
      <c r="K3565" s="1" t="s">
        <v>1509</v>
      </c>
      <c r="L3565" s="1" t="s">
        <v>1512</v>
      </c>
      <c r="M3565" s="1">
        <v>1</v>
      </c>
    </row>
    <row r="3566" spans="1:13" ht="15.75" x14ac:dyDescent="0.3">
      <c r="A3566" s="1" t="s">
        <v>1340</v>
      </c>
      <c r="J3566" s="1" t="s">
        <v>1511</v>
      </c>
      <c r="K3566" s="1" t="s">
        <v>1509</v>
      </c>
      <c r="L3566" s="1" t="s">
        <v>1512</v>
      </c>
      <c r="M3566" s="1">
        <v>1</v>
      </c>
    </row>
    <row r="3567" spans="1:13" ht="15.75" x14ac:dyDescent="0.3">
      <c r="A3567" s="1" t="s">
        <v>1340</v>
      </c>
      <c r="J3567" s="1" t="s">
        <v>1511</v>
      </c>
      <c r="K3567" s="1" t="s">
        <v>1509</v>
      </c>
      <c r="L3567" s="1" t="s">
        <v>1512</v>
      </c>
      <c r="M3567" s="1">
        <v>1</v>
      </c>
    </row>
    <row r="3568" spans="1:13" ht="15.75" x14ac:dyDescent="0.3">
      <c r="A3568" s="1" t="s">
        <v>1263</v>
      </c>
      <c r="J3568" s="1" t="s">
        <v>1511</v>
      </c>
      <c r="K3568" s="1" t="s">
        <v>1509</v>
      </c>
      <c r="L3568" s="1" t="s">
        <v>1512</v>
      </c>
      <c r="M3568" s="1">
        <v>1</v>
      </c>
    </row>
    <row r="3569" spans="1:13" ht="15.75" x14ac:dyDescent="0.3">
      <c r="A3569" s="1" t="s">
        <v>1314</v>
      </c>
      <c r="J3569" s="1" t="s">
        <v>1511</v>
      </c>
      <c r="K3569" s="1" t="s">
        <v>1509</v>
      </c>
      <c r="L3569" s="1" t="s">
        <v>1510</v>
      </c>
      <c r="M3569" s="1">
        <v>1</v>
      </c>
    </row>
    <row r="3570" spans="1:13" ht="15.75" x14ac:dyDescent="0.3">
      <c r="A3570" s="1" t="s">
        <v>1340</v>
      </c>
      <c r="J3570" s="1" t="s">
        <v>1511</v>
      </c>
      <c r="K3570" s="1" t="s">
        <v>1509</v>
      </c>
      <c r="L3570" s="1" t="s">
        <v>1512</v>
      </c>
      <c r="M3570" s="1">
        <v>1</v>
      </c>
    </row>
    <row r="3571" spans="1:13" ht="15.75" x14ac:dyDescent="0.3">
      <c r="A3571" s="1" t="s">
        <v>1340</v>
      </c>
      <c r="J3571" s="1" t="s">
        <v>1511</v>
      </c>
      <c r="K3571" s="1" t="s">
        <v>1509</v>
      </c>
      <c r="L3571" s="1" t="s">
        <v>1512</v>
      </c>
      <c r="M3571" s="1">
        <v>1</v>
      </c>
    </row>
    <row r="3572" spans="1:13" ht="15.75" x14ac:dyDescent="0.3">
      <c r="A3572" s="1" t="s">
        <v>835</v>
      </c>
      <c r="J3572" s="1" t="s">
        <v>1511</v>
      </c>
      <c r="K3572" s="1" t="s">
        <v>1509</v>
      </c>
      <c r="L3572" s="1" t="s">
        <v>1512</v>
      </c>
      <c r="M3572" s="1">
        <v>1</v>
      </c>
    </row>
    <row r="3573" spans="1:13" ht="15.75" x14ac:dyDescent="0.3">
      <c r="A3573" s="1" t="s">
        <v>1340</v>
      </c>
      <c r="J3573" s="1" t="s">
        <v>1511</v>
      </c>
      <c r="K3573" s="1" t="s">
        <v>1509</v>
      </c>
      <c r="L3573" s="1" t="s">
        <v>1512</v>
      </c>
      <c r="M3573" s="1">
        <v>1</v>
      </c>
    </row>
    <row r="3574" spans="1:13" ht="15.75" x14ac:dyDescent="0.3">
      <c r="A3574" s="1" t="s">
        <v>1314</v>
      </c>
      <c r="J3574" s="1" t="s">
        <v>1511</v>
      </c>
      <c r="K3574" s="1" t="s">
        <v>1509</v>
      </c>
      <c r="L3574" s="1" t="s">
        <v>1510</v>
      </c>
      <c r="M3574" s="1">
        <v>1</v>
      </c>
    </row>
    <row r="3575" spans="1:13" ht="15.75" x14ac:dyDescent="0.3">
      <c r="A3575" s="1" t="s">
        <v>1340</v>
      </c>
      <c r="J3575" s="1" t="s">
        <v>1511</v>
      </c>
      <c r="K3575" s="1" t="s">
        <v>1509</v>
      </c>
      <c r="L3575" s="1" t="s">
        <v>1512</v>
      </c>
      <c r="M3575" s="1">
        <v>1</v>
      </c>
    </row>
    <row r="3576" spans="1:13" ht="15.75" x14ac:dyDescent="0.3">
      <c r="A3576" s="1" t="s">
        <v>1340</v>
      </c>
      <c r="J3576" s="1" t="s">
        <v>1511</v>
      </c>
      <c r="K3576" s="1" t="s">
        <v>1509</v>
      </c>
      <c r="L3576" s="1" t="s">
        <v>1512</v>
      </c>
      <c r="M3576" s="1">
        <v>1</v>
      </c>
    </row>
    <row r="3577" spans="1:13" ht="15.75" x14ac:dyDescent="0.3">
      <c r="A3577" s="1" t="s">
        <v>835</v>
      </c>
      <c r="J3577" s="1" t="s">
        <v>1511</v>
      </c>
      <c r="K3577" s="1" t="s">
        <v>1509</v>
      </c>
      <c r="L3577" s="1" t="s">
        <v>1512</v>
      </c>
      <c r="M3577" s="1">
        <v>1</v>
      </c>
    </row>
    <row r="3578" spans="1:13" ht="15.75" x14ac:dyDescent="0.3">
      <c r="A3578" s="1" t="s">
        <v>1398</v>
      </c>
      <c r="J3578" s="1" t="s">
        <v>1511</v>
      </c>
      <c r="K3578" s="1" t="s">
        <v>1509</v>
      </c>
      <c r="L3578" s="1" t="s">
        <v>1512</v>
      </c>
      <c r="M3578" s="1">
        <v>35</v>
      </c>
    </row>
    <row r="3579" spans="1:13" ht="15.75" x14ac:dyDescent="0.3">
      <c r="A3579" s="1" t="s">
        <v>1275</v>
      </c>
      <c r="J3579" s="1" t="s">
        <v>1511</v>
      </c>
      <c r="K3579" s="1" t="s">
        <v>1509</v>
      </c>
      <c r="L3579" s="1" t="s">
        <v>1512</v>
      </c>
      <c r="M3579" s="1">
        <v>43</v>
      </c>
    </row>
    <row r="3580" spans="1:13" ht="15.75" x14ac:dyDescent="0.3">
      <c r="A3580" s="1" t="s">
        <v>1428</v>
      </c>
      <c r="J3580" s="1" t="s">
        <v>1511</v>
      </c>
      <c r="K3580" s="1" t="s">
        <v>1514</v>
      </c>
      <c r="L3580" s="1" t="s">
        <v>1513</v>
      </c>
      <c r="M3580" s="1">
        <v>33</v>
      </c>
    </row>
    <row r="3581" spans="1:13" ht="15.75" x14ac:dyDescent="0.3">
      <c r="A3581" s="1" t="s">
        <v>1398</v>
      </c>
      <c r="J3581" s="1" t="s">
        <v>1511</v>
      </c>
      <c r="K3581" s="1" t="s">
        <v>1509</v>
      </c>
      <c r="L3581" s="1" t="s">
        <v>1512</v>
      </c>
      <c r="M3581" s="1">
        <v>35</v>
      </c>
    </row>
    <row r="3582" spans="1:13" ht="15.75" x14ac:dyDescent="0.3">
      <c r="A3582" s="1" t="s">
        <v>1304</v>
      </c>
      <c r="J3582" s="1" t="s">
        <v>1511</v>
      </c>
      <c r="K3582" s="1" t="s">
        <v>1509</v>
      </c>
      <c r="L3582" s="1" t="s">
        <v>1510</v>
      </c>
      <c r="M3582" s="1">
        <v>1</v>
      </c>
    </row>
    <row r="3583" spans="1:13" ht="15.75" x14ac:dyDescent="0.3">
      <c r="A3583" s="1" t="s">
        <v>1345</v>
      </c>
      <c r="J3583" s="1" t="s">
        <v>1511</v>
      </c>
      <c r="K3583" s="1" t="s">
        <v>1509</v>
      </c>
      <c r="L3583" s="1" t="s">
        <v>1512</v>
      </c>
      <c r="M3583" s="1">
        <v>1</v>
      </c>
    </row>
    <row r="3584" spans="1:13" ht="15.75" x14ac:dyDescent="0.3">
      <c r="A3584" s="1" t="s">
        <v>1314</v>
      </c>
      <c r="J3584" s="1" t="s">
        <v>1511</v>
      </c>
      <c r="K3584" s="1" t="s">
        <v>1509</v>
      </c>
      <c r="L3584" s="1" t="s">
        <v>1510</v>
      </c>
      <c r="M3584" s="1">
        <v>1</v>
      </c>
    </row>
    <row r="3585" spans="1:13" ht="15.75" x14ac:dyDescent="0.3">
      <c r="A3585" s="1" t="s">
        <v>1314</v>
      </c>
      <c r="J3585" s="1" t="s">
        <v>1511</v>
      </c>
      <c r="K3585" s="1" t="s">
        <v>1509</v>
      </c>
      <c r="L3585" s="1" t="s">
        <v>1510</v>
      </c>
      <c r="M3585" s="1">
        <v>1</v>
      </c>
    </row>
    <row r="3586" spans="1:13" ht="15.75" x14ac:dyDescent="0.3">
      <c r="A3586" s="1" t="s">
        <v>1345</v>
      </c>
      <c r="J3586" s="1" t="s">
        <v>1511</v>
      </c>
      <c r="K3586" s="1" t="s">
        <v>1509</v>
      </c>
      <c r="L3586" s="1" t="s">
        <v>1510</v>
      </c>
      <c r="M3586" s="1">
        <v>1</v>
      </c>
    </row>
    <row r="3587" spans="1:13" ht="15.75" x14ac:dyDescent="0.3">
      <c r="A3587" s="1" t="s">
        <v>1314</v>
      </c>
      <c r="J3587" s="1" t="s">
        <v>1511</v>
      </c>
      <c r="K3587" s="1" t="s">
        <v>1509</v>
      </c>
      <c r="L3587" s="1" t="s">
        <v>1510</v>
      </c>
      <c r="M3587" s="1">
        <v>1</v>
      </c>
    </row>
    <row r="3588" spans="1:13" ht="15.75" x14ac:dyDescent="0.3">
      <c r="A3588" s="1" t="s">
        <v>1429</v>
      </c>
      <c r="J3588" s="1" t="s">
        <v>1511</v>
      </c>
      <c r="K3588" s="1" t="s">
        <v>1514</v>
      </c>
      <c r="L3588" s="1" t="s">
        <v>1513</v>
      </c>
      <c r="M3588" s="1">
        <v>3</v>
      </c>
    </row>
    <row r="3589" spans="1:13" ht="15.75" x14ac:dyDescent="0.3">
      <c r="A3589" s="1" t="s">
        <v>1314</v>
      </c>
      <c r="J3589" s="1" t="s">
        <v>1511</v>
      </c>
      <c r="K3589" s="1" t="s">
        <v>1509</v>
      </c>
      <c r="L3589" s="1" t="s">
        <v>1510</v>
      </c>
      <c r="M3589" s="1">
        <v>1</v>
      </c>
    </row>
    <row r="3590" spans="1:13" ht="15.75" x14ac:dyDescent="0.3">
      <c r="A3590" s="1" t="s">
        <v>1398</v>
      </c>
      <c r="J3590" s="1" t="s">
        <v>1511</v>
      </c>
      <c r="K3590" s="1" t="s">
        <v>1509</v>
      </c>
      <c r="L3590" s="1" t="s">
        <v>1512</v>
      </c>
      <c r="M3590" s="1">
        <v>48</v>
      </c>
    </row>
    <row r="3591" spans="1:13" ht="15.75" x14ac:dyDescent="0.3">
      <c r="A3591" s="1" t="s">
        <v>1345</v>
      </c>
      <c r="J3591" s="1" t="s">
        <v>1511</v>
      </c>
      <c r="K3591" s="1" t="s">
        <v>1509</v>
      </c>
      <c r="L3591" s="1" t="s">
        <v>1510</v>
      </c>
      <c r="M3591" s="1">
        <v>1</v>
      </c>
    </row>
    <row r="3592" spans="1:13" ht="15.75" x14ac:dyDescent="0.3">
      <c r="A3592" s="1" t="s">
        <v>1314</v>
      </c>
      <c r="J3592" s="1" t="s">
        <v>1511</v>
      </c>
      <c r="K3592" s="1" t="s">
        <v>1509</v>
      </c>
      <c r="L3592" s="1" t="s">
        <v>1510</v>
      </c>
      <c r="M3592" s="1">
        <v>1</v>
      </c>
    </row>
    <row r="3593" spans="1:13" ht="15.75" x14ac:dyDescent="0.3">
      <c r="A3593" s="1" t="s">
        <v>835</v>
      </c>
      <c r="J3593" s="1" t="s">
        <v>1511</v>
      </c>
      <c r="K3593" s="1" t="s">
        <v>1509</v>
      </c>
      <c r="L3593" s="1" t="s">
        <v>1510</v>
      </c>
      <c r="M3593" s="1">
        <v>1</v>
      </c>
    </row>
    <row r="3594" spans="1:13" ht="15.75" x14ac:dyDescent="0.3">
      <c r="A3594" s="1" t="s">
        <v>1314</v>
      </c>
      <c r="J3594" s="1" t="s">
        <v>1511</v>
      </c>
      <c r="K3594" s="1" t="s">
        <v>1509</v>
      </c>
      <c r="L3594" s="1" t="s">
        <v>1510</v>
      </c>
      <c r="M3594" s="1">
        <v>1</v>
      </c>
    </row>
    <row r="3595" spans="1:13" ht="15.75" x14ac:dyDescent="0.3">
      <c r="A3595" s="1" t="s">
        <v>1412</v>
      </c>
      <c r="J3595" s="1" t="s">
        <v>1511</v>
      </c>
      <c r="K3595" s="1" t="s">
        <v>1509</v>
      </c>
      <c r="L3595" s="1" t="s">
        <v>1512</v>
      </c>
      <c r="M3595" s="1">
        <v>2</v>
      </c>
    </row>
    <row r="3596" spans="1:13" ht="15.75" x14ac:dyDescent="0.3">
      <c r="A3596" s="1" t="s">
        <v>1398</v>
      </c>
      <c r="J3596" s="1" t="s">
        <v>1511</v>
      </c>
      <c r="K3596" s="1" t="s">
        <v>1509</v>
      </c>
      <c r="L3596" s="1" t="s">
        <v>1512</v>
      </c>
      <c r="M3596" s="1">
        <v>31</v>
      </c>
    </row>
    <row r="3597" spans="1:13" ht="15.75" x14ac:dyDescent="0.3">
      <c r="A3597" s="1" t="s">
        <v>1345</v>
      </c>
      <c r="J3597" s="1" t="s">
        <v>1511</v>
      </c>
      <c r="K3597" s="1" t="s">
        <v>1509</v>
      </c>
      <c r="L3597" s="1" t="s">
        <v>1512</v>
      </c>
      <c r="M3597" s="1">
        <v>1</v>
      </c>
    </row>
    <row r="3598" spans="1:13" ht="15.75" x14ac:dyDescent="0.3">
      <c r="A3598" s="1" t="s">
        <v>1412</v>
      </c>
      <c r="J3598" s="1" t="s">
        <v>1511</v>
      </c>
      <c r="K3598" s="1" t="s">
        <v>1509</v>
      </c>
      <c r="L3598" s="1" t="s">
        <v>1512</v>
      </c>
      <c r="M3598" s="1">
        <v>2</v>
      </c>
    </row>
    <row r="3599" spans="1:13" ht="15.75" x14ac:dyDescent="0.3">
      <c r="A3599" s="1" t="s">
        <v>1314</v>
      </c>
      <c r="J3599" s="1" t="s">
        <v>1511</v>
      </c>
      <c r="K3599" s="1" t="s">
        <v>1509</v>
      </c>
      <c r="L3599" s="1" t="s">
        <v>1510</v>
      </c>
      <c r="M3599" s="1">
        <v>1</v>
      </c>
    </row>
    <row r="3600" spans="1:13" ht="15.75" x14ac:dyDescent="0.3">
      <c r="A3600" s="1" t="s">
        <v>1345</v>
      </c>
      <c r="J3600" s="1" t="s">
        <v>1511</v>
      </c>
      <c r="K3600" s="1" t="s">
        <v>1509</v>
      </c>
      <c r="L3600" s="1" t="s">
        <v>1512</v>
      </c>
      <c r="M3600" s="1">
        <v>1</v>
      </c>
    </row>
    <row r="3601" spans="1:13" ht="15.75" x14ac:dyDescent="0.3">
      <c r="A3601" s="1" t="s">
        <v>835</v>
      </c>
      <c r="J3601" s="1" t="s">
        <v>1511</v>
      </c>
      <c r="K3601" s="1" t="s">
        <v>1509</v>
      </c>
      <c r="L3601" s="1" t="s">
        <v>1512</v>
      </c>
      <c r="M3601" s="1">
        <v>1</v>
      </c>
    </row>
    <row r="3602" spans="1:13" ht="15.75" x14ac:dyDescent="0.3">
      <c r="A3602" s="1" t="s">
        <v>835</v>
      </c>
      <c r="J3602" s="1" t="s">
        <v>1511</v>
      </c>
      <c r="K3602" s="1" t="s">
        <v>1509</v>
      </c>
      <c r="L3602" s="1" t="s">
        <v>1512</v>
      </c>
      <c r="M3602" s="1">
        <v>1</v>
      </c>
    </row>
    <row r="3603" spans="1:13" ht="15.75" x14ac:dyDescent="0.3">
      <c r="A3603" s="1" t="s">
        <v>1398</v>
      </c>
      <c r="J3603" s="1" t="s">
        <v>1511</v>
      </c>
      <c r="K3603" s="1" t="s">
        <v>1509</v>
      </c>
      <c r="L3603" s="1" t="s">
        <v>1512</v>
      </c>
      <c r="M3603" s="1">
        <v>45</v>
      </c>
    </row>
    <row r="3604" spans="1:13" ht="15.75" x14ac:dyDescent="0.3">
      <c r="A3604" s="1" t="s">
        <v>1345</v>
      </c>
      <c r="J3604" s="1" t="s">
        <v>1511</v>
      </c>
      <c r="K3604" s="1" t="s">
        <v>1509</v>
      </c>
      <c r="L3604" s="1" t="s">
        <v>1512</v>
      </c>
      <c r="M3604" s="1">
        <v>1</v>
      </c>
    </row>
    <row r="3605" spans="1:13" ht="15.75" x14ac:dyDescent="0.3">
      <c r="A3605" s="1" t="s">
        <v>1314</v>
      </c>
      <c r="J3605" s="1" t="s">
        <v>1511</v>
      </c>
      <c r="K3605" s="1" t="s">
        <v>1509</v>
      </c>
      <c r="L3605" s="1" t="s">
        <v>1510</v>
      </c>
      <c r="M3605" s="1">
        <v>1</v>
      </c>
    </row>
    <row r="3606" spans="1:13" ht="15.75" x14ac:dyDescent="0.3">
      <c r="A3606" s="1" t="s">
        <v>1345</v>
      </c>
      <c r="J3606" s="1" t="s">
        <v>1511</v>
      </c>
      <c r="K3606" s="1" t="s">
        <v>1509</v>
      </c>
      <c r="L3606" s="1" t="s">
        <v>1512</v>
      </c>
      <c r="M3606" s="1">
        <v>1</v>
      </c>
    </row>
    <row r="3607" spans="1:13" ht="15.75" x14ac:dyDescent="0.3">
      <c r="A3607" s="1" t="s">
        <v>1312</v>
      </c>
      <c r="J3607" s="1" t="s">
        <v>1511</v>
      </c>
      <c r="K3607" s="1" t="s">
        <v>1514</v>
      </c>
      <c r="L3607" s="1" t="s">
        <v>1512</v>
      </c>
      <c r="M3607" s="1">
        <v>1</v>
      </c>
    </row>
    <row r="3608" spans="1:13" ht="15.75" x14ac:dyDescent="0.3">
      <c r="A3608" s="1" t="s">
        <v>1345</v>
      </c>
      <c r="J3608" s="1" t="s">
        <v>1511</v>
      </c>
      <c r="K3608" s="1" t="s">
        <v>1509</v>
      </c>
      <c r="L3608" s="1" t="s">
        <v>1512</v>
      </c>
      <c r="M3608" s="1">
        <v>1</v>
      </c>
    </row>
    <row r="3609" spans="1:13" ht="15.75" x14ac:dyDescent="0.3">
      <c r="A3609" s="1" t="s">
        <v>1395</v>
      </c>
      <c r="J3609" s="1" t="s">
        <v>1511</v>
      </c>
      <c r="K3609" s="1" t="s">
        <v>1509</v>
      </c>
      <c r="L3609" s="1" t="s">
        <v>1512</v>
      </c>
      <c r="M3609" s="1">
        <v>26</v>
      </c>
    </row>
    <row r="3610" spans="1:13" ht="15.75" x14ac:dyDescent="0.3">
      <c r="A3610" s="1" t="s">
        <v>1345</v>
      </c>
      <c r="J3610" s="1" t="s">
        <v>1511</v>
      </c>
      <c r="K3610" s="1" t="s">
        <v>1509</v>
      </c>
      <c r="L3610" s="1" t="s">
        <v>1510</v>
      </c>
      <c r="M3610" s="1">
        <v>1</v>
      </c>
    </row>
    <row r="3611" spans="1:13" ht="15.75" x14ac:dyDescent="0.3">
      <c r="A3611" s="1" t="s">
        <v>1314</v>
      </c>
      <c r="J3611" s="1" t="s">
        <v>1508</v>
      </c>
      <c r="K3611" s="1" t="s">
        <v>1509</v>
      </c>
      <c r="L3611" s="1" t="s">
        <v>1510</v>
      </c>
      <c r="M3611" s="1">
        <v>1</v>
      </c>
    </row>
    <row r="3612" spans="1:13" ht="15.75" x14ac:dyDescent="0.3">
      <c r="A3612" s="1" t="s">
        <v>835</v>
      </c>
      <c r="J3612" s="1" t="s">
        <v>1511</v>
      </c>
      <c r="K3612" s="1" t="s">
        <v>1509</v>
      </c>
      <c r="L3612" s="1" t="s">
        <v>1512</v>
      </c>
      <c r="M3612" s="1">
        <v>1</v>
      </c>
    </row>
    <row r="3613" spans="1:13" ht="15.75" x14ac:dyDescent="0.3">
      <c r="A3613" s="1" t="s">
        <v>1314</v>
      </c>
      <c r="J3613" s="1" t="s">
        <v>1508</v>
      </c>
      <c r="K3613" s="1" t="s">
        <v>1509</v>
      </c>
      <c r="L3613" s="1" t="s">
        <v>1510</v>
      </c>
      <c r="M3613" s="1">
        <v>1</v>
      </c>
    </row>
    <row r="3614" spans="1:13" ht="15.75" x14ac:dyDescent="0.3">
      <c r="A3614" s="1" t="s">
        <v>1314</v>
      </c>
      <c r="J3614" s="1" t="s">
        <v>1508</v>
      </c>
      <c r="K3614" s="1" t="s">
        <v>1509</v>
      </c>
      <c r="L3614" s="1" t="s">
        <v>1510</v>
      </c>
      <c r="M3614" s="1">
        <v>2</v>
      </c>
    </row>
    <row r="3615" spans="1:13" ht="15.75" x14ac:dyDescent="0.3">
      <c r="A3615" s="1" t="s">
        <v>1314</v>
      </c>
      <c r="J3615" s="1" t="s">
        <v>1511</v>
      </c>
      <c r="K3615" s="1" t="s">
        <v>1509</v>
      </c>
      <c r="L3615" s="1" t="s">
        <v>1513</v>
      </c>
      <c r="M3615" s="1">
        <v>1</v>
      </c>
    </row>
    <row r="3616" spans="1:13" ht="15.75" x14ac:dyDescent="0.3">
      <c r="A3616" s="1" t="s">
        <v>835</v>
      </c>
      <c r="J3616" s="1" t="s">
        <v>1511</v>
      </c>
      <c r="K3616" s="1" t="s">
        <v>1509</v>
      </c>
      <c r="L3616" s="1" t="s">
        <v>1512</v>
      </c>
      <c r="M3616" s="1">
        <v>1</v>
      </c>
    </row>
    <row r="3617" spans="1:13" ht="15.75" x14ac:dyDescent="0.3">
      <c r="A3617" s="1" t="s">
        <v>1314</v>
      </c>
      <c r="J3617" s="1" t="s">
        <v>1511</v>
      </c>
      <c r="K3617" s="1" t="s">
        <v>1509</v>
      </c>
      <c r="L3617" s="1" t="s">
        <v>1510</v>
      </c>
      <c r="M3617" s="1">
        <v>1</v>
      </c>
    </row>
    <row r="3618" spans="1:13" ht="15.75" x14ac:dyDescent="0.3">
      <c r="A3618" s="1" t="s">
        <v>1314</v>
      </c>
      <c r="J3618" s="1" t="s">
        <v>1511</v>
      </c>
      <c r="K3618" s="1" t="s">
        <v>1509</v>
      </c>
      <c r="L3618" s="1" t="s">
        <v>1510</v>
      </c>
      <c r="M3618" s="1">
        <v>1</v>
      </c>
    </row>
    <row r="3619" spans="1:13" ht="15.75" x14ac:dyDescent="0.3">
      <c r="A3619" s="1" t="s">
        <v>1304</v>
      </c>
      <c r="J3619" s="1" t="s">
        <v>1511</v>
      </c>
      <c r="K3619" s="1" t="s">
        <v>1509</v>
      </c>
      <c r="L3619" s="1" t="s">
        <v>1510</v>
      </c>
      <c r="M3619" s="1">
        <v>1</v>
      </c>
    </row>
    <row r="3620" spans="1:13" ht="15.75" x14ac:dyDescent="0.3">
      <c r="A3620" s="1" t="s">
        <v>1304</v>
      </c>
      <c r="J3620" s="1" t="s">
        <v>1511</v>
      </c>
      <c r="K3620" s="1" t="s">
        <v>1509</v>
      </c>
      <c r="L3620" s="1" t="s">
        <v>1510</v>
      </c>
      <c r="M3620" s="1">
        <v>1</v>
      </c>
    </row>
    <row r="3621" spans="1:13" ht="15.75" x14ac:dyDescent="0.3">
      <c r="A3621" s="1" t="s">
        <v>1345</v>
      </c>
      <c r="J3621" s="1" t="s">
        <v>1511</v>
      </c>
      <c r="K3621" s="1" t="s">
        <v>1509</v>
      </c>
      <c r="L3621" s="1" t="s">
        <v>1512</v>
      </c>
      <c r="M3621" s="1">
        <v>1</v>
      </c>
    </row>
    <row r="3622" spans="1:13" ht="15.75" x14ac:dyDescent="0.3">
      <c r="A3622" s="1" t="s">
        <v>1314</v>
      </c>
      <c r="J3622" s="1" t="s">
        <v>1511</v>
      </c>
      <c r="K3622" s="1" t="s">
        <v>1509</v>
      </c>
      <c r="L3622" s="1" t="s">
        <v>1510</v>
      </c>
      <c r="M3622" s="1">
        <v>1</v>
      </c>
    </row>
    <row r="3623" spans="1:13" ht="15.75" x14ac:dyDescent="0.3">
      <c r="A3623" s="1" t="s">
        <v>1304</v>
      </c>
      <c r="J3623" s="1" t="s">
        <v>1511</v>
      </c>
      <c r="K3623" s="1" t="s">
        <v>1509</v>
      </c>
      <c r="L3623" s="1" t="s">
        <v>1510</v>
      </c>
      <c r="M3623" s="1">
        <v>1</v>
      </c>
    </row>
    <row r="3624" spans="1:13" ht="15.75" x14ac:dyDescent="0.3">
      <c r="A3624" s="1" t="s">
        <v>1314</v>
      </c>
      <c r="J3624" s="1" t="s">
        <v>1508</v>
      </c>
      <c r="K3624" s="1" t="s">
        <v>1509</v>
      </c>
      <c r="L3624" s="1" t="s">
        <v>1513</v>
      </c>
      <c r="M3624" s="1">
        <v>1</v>
      </c>
    </row>
    <row r="3625" spans="1:13" ht="15.75" x14ac:dyDescent="0.3">
      <c r="A3625" s="1" t="s">
        <v>1314</v>
      </c>
      <c r="J3625" s="1" t="s">
        <v>1511</v>
      </c>
      <c r="K3625" s="1" t="s">
        <v>1509</v>
      </c>
      <c r="L3625" s="1" t="s">
        <v>1510</v>
      </c>
      <c r="M3625" s="1">
        <v>1</v>
      </c>
    </row>
    <row r="3626" spans="1:13" ht="15.75" x14ac:dyDescent="0.3">
      <c r="A3626" s="1" t="s">
        <v>1395</v>
      </c>
      <c r="J3626" s="1" t="s">
        <v>1511</v>
      </c>
      <c r="K3626" s="1" t="s">
        <v>1509</v>
      </c>
      <c r="L3626" s="1" t="s">
        <v>1512</v>
      </c>
      <c r="M3626" s="1">
        <v>29</v>
      </c>
    </row>
    <row r="3627" spans="1:13" ht="15.75" x14ac:dyDescent="0.3">
      <c r="A3627" s="1" t="s">
        <v>1345</v>
      </c>
      <c r="J3627" s="1" t="s">
        <v>1511</v>
      </c>
      <c r="K3627" s="1" t="s">
        <v>1509</v>
      </c>
      <c r="L3627" s="1" t="s">
        <v>1512</v>
      </c>
      <c r="M3627" s="1">
        <v>1</v>
      </c>
    </row>
    <row r="3628" spans="1:13" ht="15.75" x14ac:dyDescent="0.3">
      <c r="A3628" s="1" t="s">
        <v>1304</v>
      </c>
      <c r="J3628" s="1" t="s">
        <v>1511</v>
      </c>
      <c r="K3628" s="1" t="s">
        <v>1509</v>
      </c>
      <c r="L3628" s="1" t="s">
        <v>1510</v>
      </c>
      <c r="M3628" s="1">
        <v>1</v>
      </c>
    </row>
    <row r="3629" spans="1:13" ht="15.75" x14ac:dyDescent="0.3">
      <c r="A3629" s="1" t="s">
        <v>1304</v>
      </c>
      <c r="J3629" s="1" t="s">
        <v>1511</v>
      </c>
      <c r="K3629" s="1" t="s">
        <v>1509</v>
      </c>
      <c r="L3629" s="1" t="s">
        <v>1510</v>
      </c>
      <c r="M3629" s="1">
        <v>1</v>
      </c>
    </row>
    <row r="3630" spans="1:13" ht="15.75" x14ac:dyDescent="0.3">
      <c r="A3630" s="1" t="s">
        <v>1314</v>
      </c>
      <c r="J3630" s="1" t="s">
        <v>1511</v>
      </c>
      <c r="K3630" s="1" t="s">
        <v>1509</v>
      </c>
      <c r="L3630" s="1" t="s">
        <v>1510</v>
      </c>
      <c r="M3630" s="1">
        <v>1</v>
      </c>
    </row>
    <row r="3631" spans="1:13" ht="15.75" x14ac:dyDescent="0.3">
      <c r="A3631" s="1" t="s">
        <v>1345</v>
      </c>
      <c r="J3631" s="1" t="s">
        <v>1511</v>
      </c>
      <c r="K3631" s="1" t="s">
        <v>1509</v>
      </c>
      <c r="L3631" s="1" t="s">
        <v>1510</v>
      </c>
      <c r="M3631" s="1">
        <v>1</v>
      </c>
    </row>
    <row r="3632" spans="1:13" ht="15.75" x14ac:dyDescent="0.3">
      <c r="A3632" s="1" t="s">
        <v>1314</v>
      </c>
      <c r="J3632" s="1" t="s">
        <v>1511</v>
      </c>
      <c r="K3632" s="1" t="s">
        <v>1509</v>
      </c>
      <c r="L3632" s="1" t="s">
        <v>1513</v>
      </c>
      <c r="M3632" s="1">
        <v>1</v>
      </c>
    </row>
    <row r="3633" spans="1:13" ht="15.75" x14ac:dyDescent="0.3">
      <c r="A3633" s="1" t="s">
        <v>835</v>
      </c>
      <c r="J3633" s="1" t="s">
        <v>1511</v>
      </c>
      <c r="K3633" s="1" t="s">
        <v>1509</v>
      </c>
      <c r="L3633" s="1" t="s">
        <v>1510</v>
      </c>
      <c r="M3633" s="1">
        <v>1</v>
      </c>
    </row>
    <row r="3634" spans="1:13" ht="15.75" x14ac:dyDescent="0.3">
      <c r="A3634" s="1" t="s">
        <v>1314</v>
      </c>
      <c r="J3634" s="1" t="s">
        <v>1511</v>
      </c>
      <c r="K3634" s="1" t="s">
        <v>1509</v>
      </c>
      <c r="L3634" s="1" t="s">
        <v>1510</v>
      </c>
      <c r="M3634" s="1">
        <v>1</v>
      </c>
    </row>
    <row r="3635" spans="1:13" ht="15.75" x14ac:dyDescent="0.3">
      <c r="A3635" s="1" t="s">
        <v>1312</v>
      </c>
      <c r="J3635" s="1" t="s">
        <v>1511</v>
      </c>
      <c r="K3635" s="1" t="s">
        <v>1514</v>
      </c>
      <c r="L3635" s="1" t="s">
        <v>1512</v>
      </c>
      <c r="M3635" s="1">
        <v>2</v>
      </c>
    </row>
    <row r="3636" spans="1:13" ht="15.75" x14ac:dyDescent="0.3">
      <c r="A3636" s="1" t="s">
        <v>1314</v>
      </c>
      <c r="J3636" s="1" t="s">
        <v>1511</v>
      </c>
      <c r="K3636" s="1" t="s">
        <v>1509</v>
      </c>
      <c r="L3636" s="1" t="s">
        <v>1510</v>
      </c>
      <c r="M3636" s="1">
        <v>1</v>
      </c>
    </row>
    <row r="3637" spans="1:13" ht="15.75" x14ac:dyDescent="0.3">
      <c r="A3637" s="1" t="s">
        <v>1345</v>
      </c>
      <c r="J3637" s="1" t="s">
        <v>1511</v>
      </c>
      <c r="K3637" s="1" t="s">
        <v>1509</v>
      </c>
      <c r="L3637" s="1" t="s">
        <v>1512</v>
      </c>
      <c r="M3637" s="1">
        <v>1</v>
      </c>
    </row>
    <row r="3638" spans="1:13" ht="15.75" x14ac:dyDescent="0.3">
      <c r="A3638" s="1" t="s">
        <v>1314</v>
      </c>
      <c r="J3638" s="1" t="s">
        <v>1511</v>
      </c>
      <c r="K3638" s="1" t="s">
        <v>1509</v>
      </c>
      <c r="L3638" s="1" t="s">
        <v>1510</v>
      </c>
      <c r="M3638" s="1">
        <v>1</v>
      </c>
    </row>
    <row r="3639" spans="1:13" ht="15.75" x14ac:dyDescent="0.3">
      <c r="A3639" s="1" t="s">
        <v>1395</v>
      </c>
      <c r="J3639" s="1" t="s">
        <v>1511</v>
      </c>
      <c r="K3639" s="1" t="s">
        <v>1509</v>
      </c>
      <c r="L3639" s="1" t="s">
        <v>1512</v>
      </c>
      <c r="M3639" s="1">
        <v>23</v>
      </c>
    </row>
    <row r="3640" spans="1:13" ht="15.75" x14ac:dyDescent="0.3">
      <c r="A3640" s="1" t="s">
        <v>1314</v>
      </c>
      <c r="J3640" s="1" t="s">
        <v>1511</v>
      </c>
      <c r="K3640" s="1" t="s">
        <v>1509</v>
      </c>
      <c r="L3640" s="1" t="s">
        <v>1510</v>
      </c>
      <c r="M3640" s="1">
        <v>1</v>
      </c>
    </row>
    <row r="3641" spans="1:13" ht="15.75" x14ac:dyDescent="0.3">
      <c r="A3641" s="1" t="s">
        <v>835</v>
      </c>
      <c r="J3641" s="1" t="s">
        <v>1511</v>
      </c>
      <c r="K3641" s="1" t="s">
        <v>1509</v>
      </c>
      <c r="L3641" s="1" t="s">
        <v>1510</v>
      </c>
      <c r="M3641" s="1">
        <v>1</v>
      </c>
    </row>
    <row r="3642" spans="1:13" ht="15.75" x14ac:dyDescent="0.3">
      <c r="A3642" s="1" t="s">
        <v>1314</v>
      </c>
      <c r="J3642" s="1" t="s">
        <v>1511</v>
      </c>
      <c r="K3642" s="1" t="s">
        <v>1509</v>
      </c>
      <c r="L3642" s="1" t="s">
        <v>1510</v>
      </c>
      <c r="M3642" s="1">
        <v>1</v>
      </c>
    </row>
    <row r="3643" spans="1:13" ht="15.75" x14ac:dyDescent="0.3">
      <c r="A3643" s="1" t="s">
        <v>1314</v>
      </c>
      <c r="J3643" s="1" t="s">
        <v>1511</v>
      </c>
      <c r="K3643" s="1" t="s">
        <v>1509</v>
      </c>
      <c r="L3643" s="1" t="s">
        <v>1510</v>
      </c>
      <c r="M3643" s="1">
        <v>1</v>
      </c>
    </row>
    <row r="3644" spans="1:13" ht="15.75" x14ac:dyDescent="0.3">
      <c r="A3644" s="1" t="s">
        <v>1312</v>
      </c>
      <c r="J3644" s="1" t="s">
        <v>1511</v>
      </c>
      <c r="K3644" s="1" t="s">
        <v>1514</v>
      </c>
      <c r="L3644" s="1" t="s">
        <v>1512</v>
      </c>
      <c r="M3644" s="1">
        <v>3</v>
      </c>
    </row>
    <row r="3645" spans="1:13" ht="15.75" x14ac:dyDescent="0.3">
      <c r="A3645" s="1" t="s">
        <v>1395</v>
      </c>
      <c r="J3645" s="1" t="s">
        <v>1511</v>
      </c>
      <c r="K3645" s="1" t="s">
        <v>1509</v>
      </c>
      <c r="L3645" s="1" t="s">
        <v>1512</v>
      </c>
      <c r="M3645" s="1">
        <v>18</v>
      </c>
    </row>
    <row r="3646" spans="1:13" ht="15.75" x14ac:dyDescent="0.3">
      <c r="A3646" s="1" t="s">
        <v>1398</v>
      </c>
      <c r="J3646" s="1" t="s">
        <v>1511</v>
      </c>
      <c r="K3646" s="1" t="s">
        <v>1514</v>
      </c>
      <c r="L3646" s="1" t="s">
        <v>1512</v>
      </c>
      <c r="M3646" s="1">
        <v>60</v>
      </c>
    </row>
    <row r="3647" spans="1:13" ht="15.75" x14ac:dyDescent="0.3">
      <c r="A3647" s="1" t="s">
        <v>1312</v>
      </c>
      <c r="J3647" s="1" t="s">
        <v>1511</v>
      </c>
      <c r="K3647" s="1" t="s">
        <v>1514</v>
      </c>
      <c r="L3647" s="1" t="s">
        <v>1512</v>
      </c>
      <c r="M3647" s="1">
        <v>1</v>
      </c>
    </row>
    <row r="3648" spans="1:13" ht="15.75" x14ac:dyDescent="0.3">
      <c r="A3648" s="1" t="s">
        <v>1395</v>
      </c>
      <c r="J3648" s="1" t="s">
        <v>1511</v>
      </c>
      <c r="K3648" s="1" t="s">
        <v>1509</v>
      </c>
      <c r="L3648" s="1" t="s">
        <v>1512</v>
      </c>
      <c r="M3648" s="1">
        <v>10</v>
      </c>
    </row>
    <row r="3649" spans="1:13" ht="15.75" x14ac:dyDescent="0.3">
      <c r="A3649" s="1" t="s">
        <v>1382</v>
      </c>
      <c r="J3649" s="1" t="s">
        <v>1511</v>
      </c>
      <c r="K3649" s="1" t="s">
        <v>1509</v>
      </c>
      <c r="L3649" s="1" t="s">
        <v>1510</v>
      </c>
      <c r="M3649" s="1">
        <v>2</v>
      </c>
    </row>
    <row r="3650" spans="1:13" ht="15.75" x14ac:dyDescent="0.3">
      <c r="A3650" s="1" t="s">
        <v>1382</v>
      </c>
      <c r="J3650" s="1" t="s">
        <v>1511</v>
      </c>
      <c r="K3650" s="1" t="s">
        <v>1509</v>
      </c>
      <c r="L3650" s="1" t="s">
        <v>1510</v>
      </c>
      <c r="M3650" s="1">
        <v>1</v>
      </c>
    </row>
    <row r="3651" spans="1:13" ht="15.75" x14ac:dyDescent="0.3">
      <c r="A3651" s="1" t="s">
        <v>1362</v>
      </c>
      <c r="J3651" s="1" t="s">
        <v>1508</v>
      </c>
      <c r="K3651" s="1" t="s">
        <v>1509</v>
      </c>
      <c r="L3651" s="1" t="s">
        <v>1512</v>
      </c>
      <c r="M3651" s="1">
        <v>41</v>
      </c>
    </row>
    <row r="3652" spans="1:13" ht="15.75" x14ac:dyDescent="0.3">
      <c r="A3652" s="1" t="s">
        <v>1312</v>
      </c>
      <c r="J3652" s="1" t="s">
        <v>1511</v>
      </c>
      <c r="K3652" s="1" t="s">
        <v>1514</v>
      </c>
      <c r="L3652" s="1" t="s">
        <v>1513</v>
      </c>
      <c r="M3652" s="1">
        <v>2</v>
      </c>
    </row>
    <row r="3653" spans="1:13" ht="15.75" x14ac:dyDescent="0.3">
      <c r="A3653" s="1" t="s">
        <v>1394</v>
      </c>
      <c r="J3653" s="1" t="s">
        <v>1508</v>
      </c>
      <c r="K3653" s="1" t="s">
        <v>1509</v>
      </c>
      <c r="L3653" s="1" t="s">
        <v>1513</v>
      </c>
      <c r="M3653" s="1">
        <v>4</v>
      </c>
    </row>
    <row r="3654" spans="1:13" ht="15.75" x14ac:dyDescent="0.3">
      <c r="A3654" s="1" t="s">
        <v>1394</v>
      </c>
      <c r="J3654" s="1" t="s">
        <v>1511</v>
      </c>
      <c r="K3654" s="1" t="s">
        <v>1509</v>
      </c>
      <c r="L3654" s="1" t="s">
        <v>1510</v>
      </c>
      <c r="M3654" s="1">
        <v>52</v>
      </c>
    </row>
    <row r="3655" spans="1:13" ht="15.75" x14ac:dyDescent="0.3">
      <c r="A3655" s="1" t="s">
        <v>1348</v>
      </c>
      <c r="J3655" s="1" t="s">
        <v>1511</v>
      </c>
      <c r="K3655" s="1" t="s">
        <v>1509</v>
      </c>
      <c r="L3655" s="1" t="s">
        <v>1512</v>
      </c>
      <c r="M3655" s="1">
        <v>5</v>
      </c>
    </row>
    <row r="3656" spans="1:13" ht="15.75" x14ac:dyDescent="0.3">
      <c r="A3656" s="1" t="s">
        <v>1377</v>
      </c>
      <c r="J3656" s="1" t="s">
        <v>1511</v>
      </c>
      <c r="K3656" s="1" t="s">
        <v>1514</v>
      </c>
      <c r="L3656" s="1" t="s">
        <v>1512</v>
      </c>
      <c r="M3656" s="1">
        <v>10</v>
      </c>
    </row>
    <row r="3657" spans="1:13" ht="15.75" x14ac:dyDescent="0.3">
      <c r="A3657" s="1" t="s">
        <v>1296</v>
      </c>
      <c r="J3657" s="1" t="s">
        <v>1508</v>
      </c>
      <c r="K3657" s="1" t="s">
        <v>1509</v>
      </c>
      <c r="L3657" s="1" t="s">
        <v>1512</v>
      </c>
      <c r="M3657" s="1">
        <v>1</v>
      </c>
    </row>
    <row r="3658" spans="1:13" ht="15.75" x14ac:dyDescent="0.3">
      <c r="A3658" s="1" t="s">
        <v>1296</v>
      </c>
      <c r="J3658" s="1" t="s">
        <v>1508</v>
      </c>
      <c r="K3658" s="1" t="s">
        <v>1509</v>
      </c>
      <c r="L3658" s="1" t="s">
        <v>1512</v>
      </c>
      <c r="M3658" s="1">
        <v>3</v>
      </c>
    </row>
    <row r="3659" spans="1:13" ht="15.75" x14ac:dyDescent="0.3">
      <c r="A3659" s="1" t="s">
        <v>1296</v>
      </c>
      <c r="J3659" s="1" t="s">
        <v>1508</v>
      </c>
      <c r="K3659" s="1" t="s">
        <v>1509</v>
      </c>
      <c r="L3659" s="1" t="s">
        <v>1512</v>
      </c>
      <c r="M3659" s="1">
        <v>3</v>
      </c>
    </row>
    <row r="3660" spans="1:13" ht="15.75" x14ac:dyDescent="0.3">
      <c r="A3660" s="1" t="s">
        <v>1321</v>
      </c>
      <c r="J3660" s="1" t="s">
        <v>1511</v>
      </c>
      <c r="K3660" s="1" t="s">
        <v>1514</v>
      </c>
      <c r="L3660" s="1" t="s">
        <v>1512</v>
      </c>
      <c r="M3660" s="1">
        <v>20</v>
      </c>
    </row>
    <row r="3661" spans="1:13" ht="15.75" x14ac:dyDescent="0.3">
      <c r="A3661" s="1" t="s">
        <v>835</v>
      </c>
      <c r="J3661" s="1" t="s">
        <v>1511</v>
      </c>
      <c r="K3661" s="1" t="s">
        <v>1514</v>
      </c>
      <c r="L3661" s="1" t="s">
        <v>1512</v>
      </c>
      <c r="M3661" s="1">
        <v>1</v>
      </c>
    </row>
    <row r="3662" spans="1:13" ht="15.75" x14ac:dyDescent="0.3">
      <c r="A3662" s="1" t="s">
        <v>1361</v>
      </c>
      <c r="J3662" s="1" t="s">
        <v>1508</v>
      </c>
      <c r="K3662" s="1" t="s">
        <v>1509</v>
      </c>
      <c r="L3662" s="1" t="s">
        <v>1510</v>
      </c>
      <c r="M3662" s="1">
        <v>1</v>
      </c>
    </row>
    <row r="3663" spans="1:13" ht="15.75" x14ac:dyDescent="0.3">
      <c r="A3663" s="1" t="s">
        <v>1361</v>
      </c>
      <c r="J3663" s="1" t="s">
        <v>1508</v>
      </c>
      <c r="K3663" s="1" t="s">
        <v>1509</v>
      </c>
      <c r="L3663" s="1" t="s">
        <v>1510</v>
      </c>
      <c r="M3663" s="1">
        <v>1</v>
      </c>
    </row>
    <row r="3664" spans="1:13" ht="15.75" x14ac:dyDescent="0.3">
      <c r="A3664" s="1" t="s">
        <v>1361</v>
      </c>
      <c r="J3664" s="1" t="s">
        <v>1508</v>
      </c>
      <c r="K3664" s="1" t="s">
        <v>1509</v>
      </c>
      <c r="L3664" s="1" t="s">
        <v>1510</v>
      </c>
      <c r="M3664" s="1">
        <v>1</v>
      </c>
    </row>
    <row r="3665" spans="1:13" ht="15.75" x14ac:dyDescent="0.3">
      <c r="A3665" s="1" t="s">
        <v>835</v>
      </c>
      <c r="J3665" s="1" t="s">
        <v>1508</v>
      </c>
      <c r="K3665" s="1" t="s">
        <v>1514</v>
      </c>
      <c r="L3665" s="1" t="s">
        <v>1512</v>
      </c>
      <c r="M3665" s="1">
        <v>1</v>
      </c>
    </row>
    <row r="3666" spans="1:13" ht="15.75" x14ac:dyDescent="0.3">
      <c r="A3666" s="1" t="s">
        <v>1361</v>
      </c>
      <c r="J3666" s="1" t="s">
        <v>1508</v>
      </c>
      <c r="K3666" s="1" t="s">
        <v>1509</v>
      </c>
      <c r="L3666" s="1" t="s">
        <v>1510</v>
      </c>
      <c r="M3666" s="1">
        <v>1</v>
      </c>
    </row>
    <row r="3667" spans="1:13" ht="15.75" x14ac:dyDescent="0.3">
      <c r="A3667" s="1" t="s">
        <v>1361</v>
      </c>
      <c r="J3667" s="1" t="s">
        <v>1508</v>
      </c>
      <c r="K3667" s="1" t="s">
        <v>1509</v>
      </c>
      <c r="L3667" s="1" t="s">
        <v>1510</v>
      </c>
      <c r="M3667" s="1">
        <v>1</v>
      </c>
    </row>
    <row r="3668" spans="1:13" ht="15.75" x14ac:dyDescent="0.3">
      <c r="A3668" s="1" t="s">
        <v>1296</v>
      </c>
      <c r="J3668" s="1" t="s">
        <v>1508</v>
      </c>
      <c r="K3668" s="1" t="s">
        <v>1509</v>
      </c>
      <c r="L3668" s="1" t="s">
        <v>1512</v>
      </c>
      <c r="M3668" s="1">
        <v>2</v>
      </c>
    </row>
    <row r="3669" spans="1:13" ht="15.75" x14ac:dyDescent="0.3">
      <c r="A3669" s="1" t="s">
        <v>1345</v>
      </c>
      <c r="J3669" s="1" t="s">
        <v>1508</v>
      </c>
      <c r="K3669" s="1" t="s">
        <v>1514</v>
      </c>
      <c r="L3669" s="1" t="s">
        <v>1512</v>
      </c>
      <c r="M3669" s="1">
        <v>1</v>
      </c>
    </row>
    <row r="3670" spans="1:13" ht="15.75" x14ac:dyDescent="0.3">
      <c r="A3670" s="1" t="s">
        <v>1345</v>
      </c>
      <c r="J3670" s="1" t="s">
        <v>1508</v>
      </c>
      <c r="K3670" s="1" t="s">
        <v>1514</v>
      </c>
      <c r="L3670" s="1" t="s">
        <v>1512</v>
      </c>
      <c r="M3670" s="1">
        <v>1</v>
      </c>
    </row>
    <row r="3671" spans="1:13" ht="15.75" x14ac:dyDescent="0.3">
      <c r="A3671" s="1" t="s">
        <v>1345</v>
      </c>
      <c r="J3671" s="1" t="s">
        <v>1508</v>
      </c>
      <c r="K3671" s="1" t="s">
        <v>1514</v>
      </c>
      <c r="L3671" s="1" t="s">
        <v>1512</v>
      </c>
      <c r="M3671" s="1">
        <v>1</v>
      </c>
    </row>
    <row r="3672" spans="1:13" ht="15.75" x14ac:dyDescent="0.3">
      <c r="A3672" s="1" t="s">
        <v>1398</v>
      </c>
      <c r="J3672" s="1" t="s">
        <v>1508</v>
      </c>
      <c r="K3672" s="1" t="s">
        <v>1509</v>
      </c>
      <c r="L3672" s="1" t="s">
        <v>1512</v>
      </c>
      <c r="M3672" s="1">
        <v>11</v>
      </c>
    </row>
    <row r="3673" spans="1:13" ht="15.75" x14ac:dyDescent="0.3">
      <c r="A3673" s="1" t="s">
        <v>1321</v>
      </c>
      <c r="J3673" s="1" t="s">
        <v>1511</v>
      </c>
      <c r="K3673" s="1" t="s">
        <v>1514</v>
      </c>
      <c r="L3673" s="1" t="s">
        <v>1512</v>
      </c>
      <c r="M3673" s="1">
        <v>30</v>
      </c>
    </row>
    <row r="3674" spans="1:13" ht="15.75" x14ac:dyDescent="0.3">
      <c r="A3674" s="1" t="s">
        <v>1398</v>
      </c>
      <c r="J3674" s="1" t="s">
        <v>1508</v>
      </c>
      <c r="K3674" s="1" t="s">
        <v>1509</v>
      </c>
      <c r="L3674" s="1" t="s">
        <v>1512</v>
      </c>
      <c r="M3674" s="1">
        <v>12</v>
      </c>
    </row>
    <row r="3675" spans="1:13" ht="15.75" x14ac:dyDescent="0.3">
      <c r="A3675" s="1" t="s">
        <v>835</v>
      </c>
      <c r="J3675" s="1" t="s">
        <v>1508</v>
      </c>
      <c r="K3675" s="1" t="s">
        <v>1514</v>
      </c>
      <c r="L3675" s="1" t="s">
        <v>1512</v>
      </c>
      <c r="M3675" s="1">
        <v>1</v>
      </c>
    </row>
    <row r="3676" spans="1:13" ht="15.75" x14ac:dyDescent="0.3">
      <c r="A3676" s="1" t="s">
        <v>1398</v>
      </c>
      <c r="J3676" s="1" t="s">
        <v>1508</v>
      </c>
      <c r="K3676" s="1" t="s">
        <v>1509</v>
      </c>
      <c r="L3676" s="1" t="s">
        <v>1512</v>
      </c>
      <c r="M3676" s="1">
        <v>8</v>
      </c>
    </row>
    <row r="3677" spans="1:13" ht="15.75" x14ac:dyDescent="0.3">
      <c r="A3677" s="1" t="s">
        <v>1398</v>
      </c>
      <c r="J3677" s="1" t="s">
        <v>1508</v>
      </c>
      <c r="K3677" s="1" t="s">
        <v>1509</v>
      </c>
      <c r="L3677" s="1" t="s">
        <v>1512</v>
      </c>
      <c r="M3677" s="1">
        <v>19</v>
      </c>
    </row>
    <row r="3678" spans="1:13" ht="15.75" x14ac:dyDescent="0.3">
      <c r="A3678" s="1" t="s">
        <v>1398</v>
      </c>
      <c r="J3678" s="1" t="s">
        <v>1508</v>
      </c>
      <c r="K3678" s="1" t="s">
        <v>1509</v>
      </c>
      <c r="L3678" s="1" t="s">
        <v>1512</v>
      </c>
      <c r="M3678" s="1">
        <v>15</v>
      </c>
    </row>
    <row r="3679" spans="1:13" ht="15.75" x14ac:dyDescent="0.3">
      <c r="A3679" s="1" t="s">
        <v>1398</v>
      </c>
      <c r="J3679" s="1" t="s">
        <v>1508</v>
      </c>
      <c r="K3679" s="1" t="s">
        <v>1509</v>
      </c>
      <c r="L3679" s="1" t="s">
        <v>1512</v>
      </c>
      <c r="M3679" s="1">
        <v>23</v>
      </c>
    </row>
    <row r="3680" spans="1:13" ht="15.75" x14ac:dyDescent="0.3">
      <c r="A3680" s="1" t="s">
        <v>1398</v>
      </c>
      <c r="J3680" s="1" t="s">
        <v>1508</v>
      </c>
      <c r="K3680" s="1" t="s">
        <v>1509</v>
      </c>
      <c r="L3680" s="1" t="s">
        <v>1512</v>
      </c>
      <c r="M3680" s="1">
        <v>16</v>
      </c>
    </row>
    <row r="3681" spans="1:13" ht="15.75" x14ac:dyDescent="0.3">
      <c r="A3681" s="1" t="s">
        <v>1398</v>
      </c>
      <c r="J3681" s="1" t="s">
        <v>1508</v>
      </c>
      <c r="K3681" s="1" t="s">
        <v>1509</v>
      </c>
      <c r="L3681" s="1" t="s">
        <v>1512</v>
      </c>
      <c r="M3681" s="1">
        <v>16</v>
      </c>
    </row>
    <row r="3682" spans="1:13" ht="15.75" x14ac:dyDescent="0.3">
      <c r="A3682" s="1" t="s">
        <v>1398</v>
      </c>
      <c r="J3682" s="1" t="s">
        <v>1508</v>
      </c>
      <c r="K3682" s="1" t="s">
        <v>1509</v>
      </c>
      <c r="L3682" s="1" t="s">
        <v>1512</v>
      </c>
      <c r="M3682" s="1">
        <v>11</v>
      </c>
    </row>
    <row r="3683" spans="1:13" ht="15.75" x14ac:dyDescent="0.3">
      <c r="A3683" s="1" t="s">
        <v>1398</v>
      </c>
      <c r="J3683" s="1" t="s">
        <v>1508</v>
      </c>
      <c r="K3683" s="1" t="s">
        <v>1509</v>
      </c>
      <c r="L3683" s="1" t="s">
        <v>1510</v>
      </c>
      <c r="M3683" s="1">
        <v>17</v>
      </c>
    </row>
    <row r="3684" spans="1:13" ht="15.75" x14ac:dyDescent="0.3">
      <c r="A3684" s="1" t="s">
        <v>1398</v>
      </c>
      <c r="J3684" s="1" t="s">
        <v>1508</v>
      </c>
      <c r="K3684" s="1" t="s">
        <v>1509</v>
      </c>
      <c r="L3684" s="1" t="s">
        <v>1512</v>
      </c>
      <c r="M3684" s="1">
        <v>11</v>
      </c>
    </row>
    <row r="3685" spans="1:13" ht="15.75" x14ac:dyDescent="0.3">
      <c r="A3685" s="1" t="s">
        <v>835</v>
      </c>
      <c r="J3685" s="1" t="s">
        <v>1511</v>
      </c>
      <c r="K3685" s="1" t="s">
        <v>1509</v>
      </c>
      <c r="L3685" s="1" t="s">
        <v>1512</v>
      </c>
      <c r="M3685" s="1">
        <v>1</v>
      </c>
    </row>
    <row r="3686" spans="1:13" ht="15.75" x14ac:dyDescent="0.3">
      <c r="A3686" s="1" t="s">
        <v>835</v>
      </c>
      <c r="J3686" s="1" t="s">
        <v>1511</v>
      </c>
      <c r="K3686" s="1" t="s">
        <v>1509</v>
      </c>
      <c r="L3686" s="1" t="s">
        <v>1513</v>
      </c>
      <c r="M3686" s="1">
        <v>1</v>
      </c>
    </row>
    <row r="3687" spans="1:13" ht="15.75" x14ac:dyDescent="0.3">
      <c r="A3687" s="1" t="s">
        <v>1345</v>
      </c>
      <c r="J3687" s="1" t="s">
        <v>1508</v>
      </c>
      <c r="K3687" s="1" t="s">
        <v>1509</v>
      </c>
      <c r="L3687" s="1" t="s">
        <v>1512</v>
      </c>
      <c r="M3687" s="1">
        <v>1</v>
      </c>
    </row>
    <row r="3688" spans="1:13" ht="15.75" x14ac:dyDescent="0.3">
      <c r="A3688" s="1" t="s">
        <v>835</v>
      </c>
      <c r="J3688" s="1" t="s">
        <v>1508</v>
      </c>
      <c r="K3688" s="1" t="s">
        <v>1509</v>
      </c>
      <c r="L3688" s="1" t="s">
        <v>1512</v>
      </c>
      <c r="M3688" s="1">
        <v>1</v>
      </c>
    </row>
    <row r="3689" spans="1:13" ht="15.75" x14ac:dyDescent="0.3">
      <c r="A3689" s="1" t="s">
        <v>1348</v>
      </c>
      <c r="J3689" s="1" t="s">
        <v>1511</v>
      </c>
      <c r="K3689" s="1" t="s">
        <v>1509</v>
      </c>
      <c r="L3689" s="1" t="s">
        <v>1512</v>
      </c>
      <c r="M3689" s="1">
        <v>4</v>
      </c>
    </row>
    <row r="3690" spans="1:13" ht="15.75" x14ac:dyDescent="0.3">
      <c r="A3690" s="1" t="s">
        <v>1263</v>
      </c>
      <c r="J3690" s="1" t="s">
        <v>1508</v>
      </c>
      <c r="K3690" s="1" t="s">
        <v>1509</v>
      </c>
      <c r="L3690" s="1" t="s">
        <v>1512</v>
      </c>
      <c r="M3690" s="1">
        <v>1</v>
      </c>
    </row>
    <row r="3691" spans="1:13" ht="15.75" x14ac:dyDescent="0.3">
      <c r="A3691" s="1" t="s">
        <v>1263</v>
      </c>
      <c r="J3691" s="1" t="s">
        <v>1508</v>
      </c>
      <c r="K3691" s="1" t="s">
        <v>1509</v>
      </c>
      <c r="L3691" s="1" t="s">
        <v>1512</v>
      </c>
      <c r="M3691" s="1">
        <v>1</v>
      </c>
    </row>
    <row r="3692" spans="1:13" ht="15.75" x14ac:dyDescent="0.3">
      <c r="A3692" s="1" t="s">
        <v>1320</v>
      </c>
      <c r="J3692" s="1" t="s">
        <v>1511</v>
      </c>
      <c r="K3692" s="1" t="s">
        <v>1514</v>
      </c>
      <c r="L3692" s="1" t="s">
        <v>1512</v>
      </c>
      <c r="M3692" s="1">
        <v>19</v>
      </c>
    </row>
    <row r="3693" spans="1:13" ht="15.75" x14ac:dyDescent="0.3">
      <c r="A3693" s="1" t="s">
        <v>1263</v>
      </c>
      <c r="J3693" s="1" t="s">
        <v>1508</v>
      </c>
      <c r="K3693" s="1" t="s">
        <v>1509</v>
      </c>
      <c r="L3693" s="1" t="s">
        <v>1512</v>
      </c>
      <c r="M3693" s="1">
        <v>1</v>
      </c>
    </row>
    <row r="3694" spans="1:13" ht="15.75" x14ac:dyDescent="0.3">
      <c r="A3694" s="1" t="s">
        <v>1263</v>
      </c>
      <c r="J3694" s="1" t="s">
        <v>1508</v>
      </c>
      <c r="K3694" s="1" t="s">
        <v>1509</v>
      </c>
      <c r="L3694" s="1" t="s">
        <v>1512</v>
      </c>
      <c r="M3694" s="1">
        <v>1</v>
      </c>
    </row>
    <row r="3695" spans="1:13" ht="15.75" x14ac:dyDescent="0.3">
      <c r="A3695" s="1" t="s">
        <v>1398</v>
      </c>
      <c r="J3695" s="1" t="s">
        <v>1511</v>
      </c>
      <c r="K3695" s="1" t="s">
        <v>1509</v>
      </c>
      <c r="L3695" s="1" t="s">
        <v>1512</v>
      </c>
      <c r="M3695" s="1">
        <v>160</v>
      </c>
    </row>
    <row r="3696" spans="1:13" ht="15.75" x14ac:dyDescent="0.3">
      <c r="A3696" s="1" t="s">
        <v>1398</v>
      </c>
      <c r="J3696" s="1" t="s">
        <v>1511</v>
      </c>
      <c r="K3696" s="1" t="s">
        <v>1509</v>
      </c>
      <c r="L3696" s="1" t="s">
        <v>1512</v>
      </c>
      <c r="M3696" s="1">
        <v>107</v>
      </c>
    </row>
    <row r="3697" spans="1:13" ht="15.75" x14ac:dyDescent="0.3">
      <c r="A3697" s="1" t="s">
        <v>1296</v>
      </c>
      <c r="J3697" s="1" t="s">
        <v>1508</v>
      </c>
      <c r="K3697" s="1" t="s">
        <v>1509</v>
      </c>
      <c r="L3697" s="1" t="s">
        <v>1512</v>
      </c>
      <c r="M3697" s="1">
        <v>3</v>
      </c>
    </row>
    <row r="3698" spans="1:13" ht="15.75" x14ac:dyDescent="0.3">
      <c r="A3698" s="1" t="s">
        <v>1263</v>
      </c>
      <c r="J3698" s="1" t="s">
        <v>1508</v>
      </c>
      <c r="K3698" s="1" t="s">
        <v>1509</v>
      </c>
      <c r="L3698" s="1" t="s">
        <v>1512</v>
      </c>
      <c r="M3698" s="1">
        <v>1</v>
      </c>
    </row>
    <row r="3699" spans="1:13" ht="15.75" x14ac:dyDescent="0.3">
      <c r="A3699" s="1" t="s">
        <v>1430</v>
      </c>
      <c r="J3699" s="1" t="s">
        <v>1508</v>
      </c>
      <c r="K3699" s="1" t="s">
        <v>1509</v>
      </c>
      <c r="L3699" s="1" t="s">
        <v>1512</v>
      </c>
      <c r="M3699" s="1">
        <v>1</v>
      </c>
    </row>
    <row r="3700" spans="1:13" ht="15.75" x14ac:dyDescent="0.3">
      <c r="A3700" s="1" t="s">
        <v>1275</v>
      </c>
      <c r="J3700" s="1" t="s">
        <v>1511</v>
      </c>
      <c r="K3700" s="1" t="s">
        <v>1509</v>
      </c>
      <c r="L3700" s="1" t="s">
        <v>1512</v>
      </c>
      <c r="M3700" s="1">
        <v>1</v>
      </c>
    </row>
    <row r="3701" spans="1:13" ht="15.75" x14ac:dyDescent="0.3">
      <c r="A3701" s="1" t="s">
        <v>1263</v>
      </c>
      <c r="J3701" s="1" t="s">
        <v>1508</v>
      </c>
      <c r="K3701" s="1" t="s">
        <v>1509</v>
      </c>
      <c r="L3701" s="1" t="s">
        <v>1512</v>
      </c>
      <c r="M3701" s="1">
        <v>1</v>
      </c>
    </row>
    <row r="3702" spans="1:13" ht="15.75" x14ac:dyDescent="0.3">
      <c r="A3702" s="1" t="s">
        <v>1275</v>
      </c>
      <c r="J3702" s="1" t="s">
        <v>1511</v>
      </c>
      <c r="K3702" s="1" t="s">
        <v>1509</v>
      </c>
      <c r="L3702" s="1" t="s">
        <v>1510</v>
      </c>
      <c r="M3702" s="1">
        <v>1</v>
      </c>
    </row>
    <row r="3703" spans="1:13" ht="15.75" x14ac:dyDescent="0.3">
      <c r="A3703" s="1" t="s">
        <v>1263</v>
      </c>
      <c r="J3703" s="1" t="s">
        <v>1508</v>
      </c>
      <c r="K3703" s="1" t="s">
        <v>1509</v>
      </c>
      <c r="L3703" s="1" t="s">
        <v>1512</v>
      </c>
      <c r="M3703" s="1">
        <v>1</v>
      </c>
    </row>
    <row r="3704" spans="1:13" ht="15.75" x14ac:dyDescent="0.3">
      <c r="A3704" s="1" t="s">
        <v>1275</v>
      </c>
      <c r="J3704" s="1" t="s">
        <v>1511</v>
      </c>
      <c r="K3704" s="1" t="s">
        <v>1509</v>
      </c>
      <c r="L3704" s="1" t="s">
        <v>1510</v>
      </c>
      <c r="M3704" s="1">
        <v>1</v>
      </c>
    </row>
    <row r="3705" spans="1:13" ht="15.75" x14ac:dyDescent="0.3">
      <c r="A3705" s="1" t="s">
        <v>1430</v>
      </c>
      <c r="J3705" s="1" t="s">
        <v>1511</v>
      </c>
      <c r="K3705" s="1" t="s">
        <v>1509</v>
      </c>
      <c r="L3705" s="1" t="s">
        <v>1512</v>
      </c>
      <c r="M3705" s="1">
        <v>1</v>
      </c>
    </row>
    <row r="3706" spans="1:13" ht="15.75" x14ac:dyDescent="0.3">
      <c r="A3706" s="1" t="s">
        <v>1275</v>
      </c>
      <c r="J3706" s="1" t="s">
        <v>1511</v>
      </c>
      <c r="K3706" s="1" t="s">
        <v>1509</v>
      </c>
      <c r="L3706" s="1" t="s">
        <v>1512</v>
      </c>
      <c r="M3706" s="1">
        <v>1</v>
      </c>
    </row>
    <row r="3707" spans="1:13" ht="15.75" x14ac:dyDescent="0.3">
      <c r="A3707" s="1" t="s">
        <v>1275</v>
      </c>
      <c r="J3707" s="1" t="s">
        <v>1508</v>
      </c>
      <c r="K3707" s="1" t="s">
        <v>1509</v>
      </c>
      <c r="L3707" s="1" t="s">
        <v>1510</v>
      </c>
      <c r="M3707" s="1">
        <v>1</v>
      </c>
    </row>
    <row r="3708" spans="1:13" ht="15.75" x14ac:dyDescent="0.3">
      <c r="A3708" s="1" t="s">
        <v>1430</v>
      </c>
      <c r="J3708" s="1" t="s">
        <v>1511</v>
      </c>
      <c r="K3708" s="1" t="s">
        <v>1509</v>
      </c>
      <c r="L3708" s="1" t="s">
        <v>1512</v>
      </c>
      <c r="M3708" s="1">
        <v>1</v>
      </c>
    </row>
    <row r="3709" spans="1:13" ht="15.75" x14ac:dyDescent="0.3">
      <c r="A3709" s="1" t="s">
        <v>1275</v>
      </c>
      <c r="J3709" s="1" t="s">
        <v>1511</v>
      </c>
      <c r="K3709" s="1" t="s">
        <v>1509</v>
      </c>
      <c r="L3709" s="1" t="s">
        <v>1512</v>
      </c>
      <c r="M3709" s="1">
        <v>1</v>
      </c>
    </row>
    <row r="3710" spans="1:13" ht="15.75" x14ac:dyDescent="0.3">
      <c r="A3710" s="1" t="s">
        <v>1263</v>
      </c>
      <c r="J3710" s="1" t="s">
        <v>1508</v>
      </c>
      <c r="K3710" s="1" t="s">
        <v>1509</v>
      </c>
      <c r="L3710" s="1" t="s">
        <v>1512</v>
      </c>
      <c r="M3710" s="1">
        <v>1</v>
      </c>
    </row>
    <row r="3711" spans="1:13" ht="15.75" x14ac:dyDescent="0.3">
      <c r="A3711" s="1" t="s">
        <v>1275</v>
      </c>
      <c r="J3711" s="1" t="s">
        <v>1511</v>
      </c>
      <c r="K3711" s="1" t="s">
        <v>1509</v>
      </c>
      <c r="L3711" s="1" t="s">
        <v>1510</v>
      </c>
      <c r="M3711" s="1">
        <v>1</v>
      </c>
    </row>
    <row r="3712" spans="1:13" ht="15.75" x14ac:dyDescent="0.3">
      <c r="A3712" s="1" t="s">
        <v>1430</v>
      </c>
      <c r="J3712" s="1" t="s">
        <v>1511</v>
      </c>
      <c r="K3712" s="1" t="s">
        <v>1509</v>
      </c>
      <c r="L3712" s="1" t="s">
        <v>1512</v>
      </c>
      <c r="M3712" s="1">
        <v>4</v>
      </c>
    </row>
    <row r="3713" spans="1:13" ht="15.75" x14ac:dyDescent="0.3">
      <c r="A3713" s="1" t="s">
        <v>1296</v>
      </c>
      <c r="J3713" s="1" t="s">
        <v>1508</v>
      </c>
      <c r="K3713" s="1" t="s">
        <v>1509</v>
      </c>
      <c r="L3713" s="1" t="s">
        <v>1512</v>
      </c>
      <c r="M3713" s="1">
        <v>1</v>
      </c>
    </row>
    <row r="3714" spans="1:13" ht="15.75" x14ac:dyDescent="0.3">
      <c r="A3714" s="1" t="s">
        <v>1275</v>
      </c>
      <c r="J3714" s="1" t="s">
        <v>1511</v>
      </c>
      <c r="K3714" s="1" t="s">
        <v>1509</v>
      </c>
      <c r="L3714" s="1" t="s">
        <v>1510</v>
      </c>
      <c r="M3714" s="1">
        <v>1</v>
      </c>
    </row>
    <row r="3715" spans="1:13" ht="15.75" x14ac:dyDescent="0.3">
      <c r="A3715" s="1" t="s">
        <v>1275</v>
      </c>
      <c r="J3715" s="1" t="s">
        <v>1511</v>
      </c>
      <c r="K3715" s="1" t="s">
        <v>1509</v>
      </c>
      <c r="L3715" s="1" t="s">
        <v>1510</v>
      </c>
      <c r="M3715" s="1">
        <v>1</v>
      </c>
    </row>
    <row r="3716" spans="1:13" ht="15.75" x14ac:dyDescent="0.3">
      <c r="A3716" s="1" t="s">
        <v>1430</v>
      </c>
      <c r="J3716" s="1" t="s">
        <v>1511</v>
      </c>
      <c r="K3716" s="1" t="s">
        <v>1509</v>
      </c>
      <c r="L3716" s="1" t="s">
        <v>1512</v>
      </c>
      <c r="M3716" s="1">
        <v>4</v>
      </c>
    </row>
    <row r="3717" spans="1:13" ht="15.75" x14ac:dyDescent="0.3">
      <c r="A3717" s="1" t="s">
        <v>1275</v>
      </c>
      <c r="J3717" s="1" t="s">
        <v>1511</v>
      </c>
      <c r="K3717" s="1" t="s">
        <v>1509</v>
      </c>
      <c r="L3717" s="1" t="s">
        <v>1510</v>
      </c>
      <c r="M3717" s="1">
        <v>1</v>
      </c>
    </row>
    <row r="3718" spans="1:13" ht="15.75" x14ac:dyDescent="0.3">
      <c r="A3718" s="1" t="s">
        <v>1275</v>
      </c>
      <c r="J3718" s="1" t="s">
        <v>1511</v>
      </c>
      <c r="K3718" s="1" t="s">
        <v>1509</v>
      </c>
      <c r="L3718" s="1" t="s">
        <v>1510</v>
      </c>
      <c r="M3718" s="1">
        <v>1</v>
      </c>
    </row>
    <row r="3719" spans="1:13" ht="15.75" x14ac:dyDescent="0.3">
      <c r="A3719" s="1" t="s">
        <v>1275</v>
      </c>
      <c r="J3719" s="1" t="s">
        <v>1511</v>
      </c>
      <c r="K3719" s="1" t="s">
        <v>1509</v>
      </c>
      <c r="L3719" s="1" t="s">
        <v>1512</v>
      </c>
      <c r="M3719" s="1">
        <v>1</v>
      </c>
    </row>
    <row r="3720" spans="1:13" ht="15.75" x14ac:dyDescent="0.3">
      <c r="A3720" s="1" t="s">
        <v>1275</v>
      </c>
      <c r="J3720" s="1" t="s">
        <v>1511</v>
      </c>
      <c r="K3720" s="1" t="s">
        <v>1509</v>
      </c>
      <c r="L3720" s="1" t="s">
        <v>1512</v>
      </c>
      <c r="M3720" s="1">
        <v>1</v>
      </c>
    </row>
    <row r="3721" spans="1:13" ht="15.75" x14ac:dyDescent="0.3">
      <c r="A3721" s="1" t="s">
        <v>1275</v>
      </c>
      <c r="J3721" s="1" t="s">
        <v>1511</v>
      </c>
      <c r="K3721" s="1" t="s">
        <v>1509</v>
      </c>
      <c r="L3721" s="1" t="s">
        <v>1510</v>
      </c>
      <c r="M3721" s="1">
        <v>1</v>
      </c>
    </row>
    <row r="3722" spans="1:13" ht="15.75" x14ac:dyDescent="0.3">
      <c r="A3722" s="1" t="s">
        <v>1275</v>
      </c>
      <c r="J3722" s="1" t="s">
        <v>1511</v>
      </c>
      <c r="K3722" s="1" t="s">
        <v>1509</v>
      </c>
      <c r="L3722" s="1" t="s">
        <v>1510</v>
      </c>
      <c r="M3722" s="1">
        <v>1</v>
      </c>
    </row>
    <row r="3723" spans="1:13" ht="15.75" x14ac:dyDescent="0.3">
      <c r="A3723" s="1" t="s">
        <v>1275</v>
      </c>
      <c r="J3723" s="1" t="s">
        <v>1511</v>
      </c>
      <c r="K3723" s="1" t="s">
        <v>1509</v>
      </c>
      <c r="L3723" s="1" t="s">
        <v>1512</v>
      </c>
      <c r="M3723" s="1">
        <v>1</v>
      </c>
    </row>
    <row r="3724" spans="1:13" ht="15.75" x14ac:dyDescent="0.3">
      <c r="A3724" s="1" t="s">
        <v>1275</v>
      </c>
      <c r="J3724" s="1" t="s">
        <v>1511</v>
      </c>
      <c r="K3724" s="1" t="s">
        <v>1509</v>
      </c>
      <c r="L3724" s="1" t="s">
        <v>1510</v>
      </c>
      <c r="M3724" s="1">
        <v>1</v>
      </c>
    </row>
    <row r="3725" spans="1:13" ht="15.75" x14ac:dyDescent="0.3">
      <c r="A3725" s="1" t="s">
        <v>1275</v>
      </c>
      <c r="J3725" s="1" t="s">
        <v>1511</v>
      </c>
      <c r="K3725" s="1" t="s">
        <v>1509</v>
      </c>
      <c r="L3725" s="1" t="s">
        <v>1510</v>
      </c>
      <c r="M3725" s="1">
        <v>1</v>
      </c>
    </row>
    <row r="3726" spans="1:13" ht="15.75" x14ac:dyDescent="0.3">
      <c r="A3726" s="1" t="s">
        <v>1275</v>
      </c>
      <c r="J3726" s="1" t="s">
        <v>1511</v>
      </c>
      <c r="K3726" s="1" t="s">
        <v>1509</v>
      </c>
      <c r="L3726" s="1" t="s">
        <v>1510</v>
      </c>
      <c r="M3726" s="1">
        <v>1</v>
      </c>
    </row>
    <row r="3727" spans="1:13" ht="15.75" x14ac:dyDescent="0.3">
      <c r="A3727" s="1" t="s">
        <v>1275</v>
      </c>
      <c r="J3727" s="1" t="s">
        <v>1511</v>
      </c>
      <c r="K3727" s="1" t="s">
        <v>1509</v>
      </c>
      <c r="L3727" s="1" t="s">
        <v>1510</v>
      </c>
      <c r="M3727" s="1">
        <v>1</v>
      </c>
    </row>
    <row r="3728" spans="1:13" ht="15.75" x14ac:dyDescent="0.3">
      <c r="A3728" s="1" t="s">
        <v>1296</v>
      </c>
      <c r="J3728" s="1" t="s">
        <v>1508</v>
      </c>
      <c r="K3728" s="1" t="s">
        <v>1509</v>
      </c>
      <c r="L3728" s="1" t="s">
        <v>1512</v>
      </c>
      <c r="M3728" s="1">
        <v>1</v>
      </c>
    </row>
    <row r="3729" spans="1:13" ht="15.75" x14ac:dyDescent="0.3">
      <c r="A3729" s="1" t="s">
        <v>1320</v>
      </c>
      <c r="J3729" s="1" t="s">
        <v>1511</v>
      </c>
      <c r="K3729" s="1" t="s">
        <v>1509</v>
      </c>
      <c r="L3729" s="1" t="s">
        <v>1512</v>
      </c>
      <c r="M3729" s="1">
        <v>14</v>
      </c>
    </row>
    <row r="3730" spans="1:13" ht="15.75" x14ac:dyDescent="0.3">
      <c r="A3730" s="1" t="s">
        <v>1320</v>
      </c>
      <c r="J3730" s="1" t="s">
        <v>1511</v>
      </c>
      <c r="K3730" s="1" t="s">
        <v>1509</v>
      </c>
      <c r="L3730" s="1" t="s">
        <v>1512</v>
      </c>
      <c r="M3730" s="1">
        <v>19</v>
      </c>
    </row>
    <row r="3731" spans="1:13" ht="15.75" x14ac:dyDescent="0.3">
      <c r="A3731" s="1" t="s">
        <v>1296</v>
      </c>
      <c r="J3731" s="1" t="s">
        <v>1508</v>
      </c>
      <c r="K3731" s="1" t="s">
        <v>1509</v>
      </c>
      <c r="L3731" s="1" t="s">
        <v>1512</v>
      </c>
      <c r="M3731" s="1">
        <v>1</v>
      </c>
    </row>
    <row r="3732" spans="1:13" ht="15.75" x14ac:dyDescent="0.3">
      <c r="A3732" s="1" t="s">
        <v>1321</v>
      </c>
      <c r="J3732" s="1" t="s">
        <v>1511</v>
      </c>
      <c r="K3732" s="1" t="s">
        <v>1509</v>
      </c>
      <c r="L3732" s="1" t="s">
        <v>1512</v>
      </c>
      <c r="M3732" s="1">
        <v>7</v>
      </c>
    </row>
    <row r="3733" spans="1:13" ht="15.75" x14ac:dyDescent="0.3">
      <c r="A3733" s="1" t="s">
        <v>1320</v>
      </c>
      <c r="J3733" s="1" t="s">
        <v>1511</v>
      </c>
      <c r="K3733" s="1" t="s">
        <v>1509</v>
      </c>
      <c r="L3733" s="1" t="s">
        <v>1512</v>
      </c>
      <c r="M3733" s="1">
        <v>30</v>
      </c>
    </row>
    <row r="3734" spans="1:13" ht="15.75" x14ac:dyDescent="0.3">
      <c r="A3734" s="1" t="s">
        <v>1320</v>
      </c>
      <c r="J3734" s="1" t="s">
        <v>1511</v>
      </c>
      <c r="K3734" s="1" t="s">
        <v>1514</v>
      </c>
      <c r="L3734" s="1" t="s">
        <v>1512</v>
      </c>
      <c r="M3734" s="1">
        <v>19</v>
      </c>
    </row>
    <row r="3735" spans="1:13" ht="15.75" x14ac:dyDescent="0.3">
      <c r="A3735" s="1" t="s">
        <v>1321</v>
      </c>
      <c r="J3735" s="1" t="s">
        <v>1511</v>
      </c>
      <c r="K3735" s="1" t="s">
        <v>1509</v>
      </c>
      <c r="L3735" s="1" t="s">
        <v>1512</v>
      </c>
      <c r="M3735" s="1">
        <v>5</v>
      </c>
    </row>
    <row r="3736" spans="1:13" ht="15.75" x14ac:dyDescent="0.3">
      <c r="A3736" s="1" t="s">
        <v>1296</v>
      </c>
      <c r="J3736" s="1" t="s">
        <v>1508</v>
      </c>
      <c r="K3736" s="1" t="s">
        <v>1509</v>
      </c>
      <c r="L3736" s="1" t="s">
        <v>1512</v>
      </c>
      <c r="M3736" s="1">
        <v>1</v>
      </c>
    </row>
    <row r="3737" spans="1:13" ht="15.75" x14ac:dyDescent="0.3">
      <c r="A3737" s="1" t="s">
        <v>1321</v>
      </c>
      <c r="J3737" s="1" t="s">
        <v>1511</v>
      </c>
      <c r="K3737" s="1" t="s">
        <v>1509</v>
      </c>
      <c r="L3737" s="1" t="s">
        <v>1512</v>
      </c>
      <c r="M3737" s="1">
        <v>44</v>
      </c>
    </row>
    <row r="3738" spans="1:13" ht="15.75" x14ac:dyDescent="0.3">
      <c r="A3738" s="1" t="s">
        <v>1321</v>
      </c>
      <c r="J3738" s="1" t="s">
        <v>1511</v>
      </c>
      <c r="K3738" s="1" t="s">
        <v>1509</v>
      </c>
      <c r="L3738" s="1" t="s">
        <v>1512</v>
      </c>
      <c r="M3738" s="1">
        <v>7</v>
      </c>
    </row>
    <row r="3739" spans="1:13" ht="15.75" x14ac:dyDescent="0.3">
      <c r="A3739" s="1" t="s">
        <v>1321</v>
      </c>
      <c r="J3739" s="1" t="s">
        <v>1511</v>
      </c>
      <c r="K3739" s="1" t="s">
        <v>1514</v>
      </c>
      <c r="L3739" s="1" t="s">
        <v>1512</v>
      </c>
      <c r="M3739" s="1">
        <v>30</v>
      </c>
    </row>
    <row r="3740" spans="1:13" ht="15.75" x14ac:dyDescent="0.3">
      <c r="A3740" s="1" t="s">
        <v>1296</v>
      </c>
      <c r="J3740" s="1" t="s">
        <v>1508</v>
      </c>
      <c r="K3740" s="1" t="s">
        <v>1509</v>
      </c>
      <c r="L3740" s="1" t="s">
        <v>1512</v>
      </c>
      <c r="M3740" s="1">
        <v>7</v>
      </c>
    </row>
    <row r="3741" spans="1:13" ht="15.75" x14ac:dyDescent="0.3">
      <c r="A3741" s="1" t="s">
        <v>1296</v>
      </c>
      <c r="J3741" s="1" t="s">
        <v>1508</v>
      </c>
      <c r="K3741" s="1" t="s">
        <v>1509</v>
      </c>
      <c r="L3741" s="1" t="s">
        <v>1512</v>
      </c>
      <c r="M3741" s="1">
        <v>2</v>
      </c>
    </row>
    <row r="3742" spans="1:13" ht="15.75" x14ac:dyDescent="0.3">
      <c r="A3742" s="1" t="s">
        <v>1296</v>
      </c>
      <c r="J3742" s="1" t="s">
        <v>1508</v>
      </c>
      <c r="K3742" s="1" t="s">
        <v>1509</v>
      </c>
      <c r="L3742" s="1" t="s">
        <v>1512</v>
      </c>
      <c r="M3742" s="1">
        <v>2</v>
      </c>
    </row>
    <row r="3743" spans="1:13" ht="15.75" x14ac:dyDescent="0.3">
      <c r="A3743" s="1" t="s">
        <v>1420</v>
      </c>
      <c r="J3743" s="1" t="s">
        <v>1508</v>
      </c>
      <c r="K3743" s="1" t="s">
        <v>1514</v>
      </c>
      <c r="L3743" s="1" t="s">
        <v>1510</v>
      </c>
      <c r="M3743" s="1">
        <v>12</v>
      </c>
    </row>
    <row r="3744" spans="1:13" ht="15.75" x14ac:dyDescent="0.3">
      <c r="A3744" s="1" t="s">
        <v>1420</v>
      </c>
      <c r="J3744" s="1" t="s">
        <v>1508</v>
      </c>
      <c r="K3744" s="1" t="s">
        <v>1514</v>
      </c>
      <c r="L3744" s="1" t="s">
        <v>1510</v>
      </c>
      <c r="M3744" s="1">
        <v>7</v>
      </c>
    </row>
    <row r="3745" spans="1:13" ht="15.75" x14ac:dyDescent="0.3">
      <c r="A3745" s="1" t="s">
        <v>1345</v>
      </c>
      <c r="J3745" s="1" t="s">
        <v>1511</v>
      </c>
      <c r="K3745" s="1" t="s">
        <v>1509</v>
      </c>
      <c r="L3745" s="1" t="s">
        <v>1512</v>
      </c>
      <c r="M3745" s="1">
        <v>1</v>
      </c>
    </row>
    <row r="3746" spans="1:13" ht="15.75" x14ac:dyDescent="0.3">
      <c r="A3746" s="1" t="s">
        <v>1345</v>
      </c>
      <c r="J3746" s="1" t="s">
        <v>1511</v>
      </c>
      <c r="K3746" s="1" t="s">
        <v>1509</v>
      </c>
      <c r="L3746" s="1" t="s">
        <v>1512</v>
      </c>
      <c r="M3746" s="1">
        <v>1</v>
      </c>
    </row>
    <row r="3747" spans="1:13" ht="15.75" x14ac:dyDescent="0.3">
      <c r="A3747" s="1" t="s">
        <v>1314</v>
      </c>
      <c r="J3747" s="1" t="s">
        <v>1511</v>
      </c>
      <c r="K3747" s="1" t="s">
        <v>1509</v>
      </c>
      <c r="L3747" s="1" t="s">
        <v>1510</v>
      </c>
      <c r="M3747" s="1">
        <v>1</v>
      </c>
    </row>
    <row r="3748" spans="1:13" ht="15.75" x14ac:dyDescent="0.3">
      <c r="A3748" s="1" t="s">
        <v>1314</v>
      </c>
      <c r="J3748" s="1" t="s">
        <v>1511</v>
      </c>
      <c r="K3748" s="1" t="s">
        <v>1509</v>
      </c>
      <c r="L3748" s="1" t="s">
        <v>1510</v>
      </c>
      <c r="M3748" s="1">
        <v>1</v>
      </c>
    </row>
    <row r="3749" spans="1:13" ht="15.75" x14ac:dyDescent="0.3">
      <c r="A3749" s="1" t="s">
        <v>1314</v>
      </c>
      <c r="J3749" s="1" t="s">
        <v>1511</v>
      </c>
      <c r="K3749" s="1" t="s">
        <v>1509</v>
      </c>
      <c r="L3749" s="1" t="s">
        <v>1510</v>
      </c>
      <c r="M3749" s="1">
        <v>1</v>
      </c>
    </row>
    <row r="3750" spans="1:13" ht="15.75" x14ac:dyDescent="0.3">
      <c r="A3750" s="1" t="s">
        <v>1314</v>
      </c>
      <c r="J3750" s="1" t="s">
        <v>1511</v>
      </c>
      <c r="K3750" s="1" t="s">
        <v>1509</v>
      </c>
      <c r="L3750" s="1" t="s">
        <v>1510</v>
      </c>
      <c r="M3750" s="1">
        <v>1</v>
      </c>
    </row>
    <row r="3751" spans="1:13" ht="15.75" x14ac:dyDescent="0.3">
      <c r="A3751" s="1" t="s">
        <v>1314</v>
      </c>
      <c r="J3751" s="1" t="s">
        <v>1511</v>
      </c>
      <c r="K3751" s="1" t="s">
        <v>1509</v>
      </c>
      <c r="L3751" s="1" t="s">
        <v>1510</v>
      </c>
      <c r="M3751" s="1">
        <v>1</v>
      </c>
    </row>
    <row r="3752" spans="1:13" ht="15.75" x14ac:dyDescent="0.3">
      <c r="A3752" s="1" t="s">
        <v>1314</v>
      </c>
      <c r="J3752" s="1" t="s">
        <v>1511</v>
      </c>
      <c r="K3752" s="1" t="s">
        <v>1509</v>
      </c>
      <c r="L3752" s="1" t="s">
        <v>1510</v>
      </c>
      <c r="M3752" s="1">
        <v>1</v>
      </c>
    </row>
    <row r="3753" spans="1:13" ht="15.75" x14ac:dyDescent="0.3">
      <c r="A3753" s="1" t="s">
        <v>1314</v>
      </c>
      <c r="J3753" s="1" t="s">
        <v>1511</v>
      </c>
      <c r="K3753" s="1" t="s">
        <v>1509</v>
      </c>
      <c r="L3753" s="1" t="s">
        <v>1510</v>
      </c>
      <c r="M3753" s="1">
        <v>2</v>
      </c>
    </row>
    <row r="3754" spans="1:13" ht="15.75" x14ac:dyDescent="0.3">
      <c r="A3754" s="1" t="s">
        <v>1314</v>
      </c>
      <c r="J3754" s="1" t="s">
        <v>1511</v>
      </c>
      <c r="K3754" s="1" t="s">
        <v>1509</v>
      </c>
      <c r="L3754" s="1" t="s">
        <v>1510</v>
      </c>
      <c r="M3754" s="1">
        <v>1</v>
      </c>
    </row>
    <row r="3755" spans="1:13" ht="15.75" x14ac:dyDescent="0.3">
      <c r="A3755" s="1" t="s">
        <v>1313</v>
      </c>
      <c r="J3755" s="1" t="s">
        <v>1511</v>
      </c>
      <c r="K3755" s="1" t="s">
        <v>1514</v>
      </c>
      <c r="L3755" s="1" t="s">
        <v>1510</v>
      </c>
      <c r="M3755" s="1">
        <v>1</v>
      </c>
    </row>
    <row r="3756" spans="1:13" ht="15.75" x14ac:dyDescent="0.3">
      <c r="A3756" s="1" t="s">
        <v>1314</v>
      </c>
      <c r="J3756" s="1" t="s">
        <v>1511</v>
      </c>
      <c r="K3756" s="1" t="s">
        <v>1509</v>
      </c>
      <c r="L3756" s="1" t="s">
        <v>1510</v>
      </c>
      <c r="M3756" s="1">
        <v>1</v>
      </c>
    </row>
    <row r="3757" spans="1:13" ht="15.75" x14ac:dyDescent="0.3">
      <c r="A3757" s="1" t="s">
        <v>1314</v>
      </c>
      <c r="J3757" s="1" t="s">
        <v>1511</v>
      </c>
      <c r="K3757" s="1" t="s">
        <v>1509</v>
      </c>
      <c r="L3757" s="1" t="s">
        <v>1510</v>
      </c>
      <c r="M3757" s="1">
        <v>1</v>
      </c>
    </row>
    <row r="3758" spans="1:13" ht="15.75" x14ac:dyDescent="0.3">
      <c r="A3758" s="1" t="s">
        <v>1314</v>
      </c>
      <c r="J3758" s="1" t="s">
        <v>1511</v>
      </c>
      <c r="K3758" s="1" t="s">
        <v>1509</v>
      </c>
      <c r="L3758" s="1" t="s">
        <v>1510</v>
      </c>
      <c r="M3758" s="1">
        <v>1</v>
      </c>
    </row>
    <row r="3759" spans="1:13" ht="15.75" x14ac:dyDescent="0.3">
      <c r="A3759" s="1" t="s">
        <v>1314</v>
      </c>
      <c r="J3759" s="1" t="s">
        <v>1511</v>
      </c>
      <c r="K3759" s="1" t="s">
        <v>1509</v>
      </c>
      <c r="L3759" s="1" t="s">
        <v>1510</v>
      </c>
      <c r="M3759" s="1">
        <v>1</v>
      </c>
    </row>
    <row r="3760" spans="1:13" ht="15.75" x14ac:dyDescent="0.3">
      <c r="A3760" s="1" t="s">
        <v>1314</v>
      </c>
      <c r="J3760" s="1" t="s">
        <v>1511</v>
      </c>
      <c r="K3760" s="1" t="s">
        <v>1509</v>
      </c>
      <c r="L3760" s="1" t="s">
        <v>1510</v>
      </c>
      <c r="M3760" s="1">
        <v>1</v>
      </c>
    </row>
    <row r="3761" spans="1:13" ht="15.75" x14ac:dyDescent="0.3">
      <c r="A3761" s="1" t="s">
        <v>1314</v>
      </c>
      <c r="J3761" s="1" t="s">
        <v>1511</v>
      </c>
      <c r="K3761" s="1" t="s">
        <v>1509</v>
      </c>
      <c r="L3761" s="1" t="s">
        <v>1510</v>
      </c>
      <c r="M3761" s="1">
        <v>1</v>
      </c>
    </row>
    <row r="3762" spans="1:13" ht="15.75" x14ac:dyDescent="0.3">
      <c r="A3762" s="1" t="s">
        <v>1275</v>
      </c>
      <c r="J3762" s="1" t="s">
        <v>1511</v>
      </c>
      <c r="K3762" s="1" t="s">
        <v>1509</v>
      </c>
      <c r="L3762" s="1" t="s">
        <v>1512</v>
      </c>
      <c r="M3762" s="1">
        <v>1</v>
      </c>
    </row>
    <row r="3763" spans="1:13" ht="15.75" x14ac:dyDescent="0.3">
      <c r="A3763" s="1" t="s">
        <v>1275</v>
      </c>
      <c r="J3763" s="1" t="s">
        <v>1511</v>
      </c>
      <c r="K3763" s="1" t="s">
        <v>1509</v>
      </c>
      <c r="L3763" s="1" t="s">
        <v>1512</v>
      </c>
      <c r="M3763" s="1">
        <v>1</v>
      </c>
    </row>
    <row r="3764" spans="1:13" ht="15.75" x14ac:dyDescent="0.3">
      <c r="A3764" s="1" t="s">
        <v>1382</v>
      </c>
      <c r="J3764" s="1" t="s">
        <v>1511</v>
      </c>
      <c r="K3764" s="1" t="s">
        <v>1509</v>
      </c>
      <c r="L3764" s="1" t="s">
        <v>1510</v>
      </c>
      <c r="M3764" s="1">
        <v>1</v>
      </c>
    </row>
    <row r="3765" spans="1:13" ht="15.75" x14ac:dyDescent="0.3">
      <c r="A3765" s="1" t="s">
        <v>1314</v>
      </c>
      <c r="J3765" s="1" t="s">
        <v>1511</v>
      </c>
      <c r="K3765" s="1" t="s">
        <v>1509</v>
      </c>
      <c r="L3765" s="1" t="s">
        <v>1510</v>
      </c>
      <c r="M3765" s="1">
        <v>1</v>
      </c>
    </row>
    <row r="3766" spans="1:13" ht="15.75" x14ac:dyDescent="0.3">
      <c r="A3766" s="1" t="s">
        <v>1314</v>
      </c>
      <c r="J3766" s="1" t="s">
        <v>1511</v>
      </c>
      <c r="K3766" s="1" t="s">
        <v>1509</v>
      </c>
      <c r="L3766" s="1" t="s">
        <v>1510</v>
      </c>
      <c r="M3766" s="1">
        <v>1</v>
      </c>
    </row>
    <row r="3767" spans="1:13" ht="15.75" x14ac:dyDescent="0.3">
      <c r="A3767" s="1" t="s">
        <v>1314</v>
      </c>
      <c r="J3767" s="1" t="s">
        <v>1511</v>
      </c>
      <c r="K3767" s="1" t="s">
        <v>1509</v>
      </c>
      <c r="L3767" s="1" t="s">
        <v>1510</v>
      </c>
      <c r="M3767" s="1">
        <v>1</v>
      </c>
    </row>
    <row r="3768" spans="1:13" ht="15.75" x14ac:dyDescent="0.3">
      <c r="A3768" s="1" t="s">
        <v>1314</v>
      </c>
      <c r="J3768" s="1" t="s">
        <v>1511</v>
      </c>
      <c r="K3768" s="1" t="s">
        <v>1509</v>
      </c>
      <c r="L3768" s="1" t="s">
        <v>1510</v>
      </c>
      <c r="M3768" s="1">
        <v>1</v>
      </c>
    </row>
    <row r="3769" spans="1:13" ht="15.75" x14ac:dyDescent="0.3">
      <c r="A3769" s="1" t="s">
        <v>1313</v>
      </c>
      <c r="J3769" s="1" t="s">
        <v>1511</v>
      </c>
      <c r="K3769" s="1" t="s">
        <v>1514</v>
      </c>
      <c r="L3769" s="1" t="s">
        <v>1510</v>
      </c>
      <c r="M3769" s="1">
        <v>1</v>
      </c>
    </row>
    <row r="3770" spans="1:13" ht="15.75" x14ac:dyDescent="0.3">
      <c r="A3770" s="1" t="s">
        <v>1312</v>
      </c>
      <c r="J3770" s="1" t="s">
        <v>1511</v>
      </c>
      <c r="K3770" s="1" t="s">
        <v>1514</v>
      </c>
      <c r="L3770" s="1" t="s">
        <v>1512</v>
      </c>
      <c r="M3770" s="1">
        <v>2</v>
      </c>
    </row>
    <row r="3771" spans="1:13" ht="15.75" x14ac:dyDescent="0.3">
      <c r="A3771" s="1" t="s">
        <v>1314</v>
      </c>
      <c r="J3771" s="1" t="s">
        <v>1511</v>
      </c>
      <c r="K3771" s="1" t="s">
        <v>1509</v>
      </c>
      <c r="L3771" s="1" t="s">
        <v>1510</v>
      </c>
      <c r="M3771" s="1">
        <v>1</v>
      </c>
    </row>
    <row r="3772" spans="1:13" ht="15.75" x14ac:dyDescent="0.3">
      <c r="A3772" s="1" t="s">
        <v>1314</v>
      </c>
      <c r="J3772" s="1" t="s">
        <v>1511</v>
      </c>
      <c r="K3772" s="1" t="s">
        <v>1509</v>
      </c>
      <c r="L3772" s="1" t="s">
        <v>1510</v>
      </c>
      <c r="M3772" s="1">
        <v>1</v>
      </c>
    </row>
    <row r="3773" spans="1:13" ht="15.75" x14ac:dyDescent="0.3">
      <c r="A3773" s="1" t="s">
        <v>1314</v>
      </c>
      <c r="J3773" s="1" t="s">
        <v>1511</v>
      </c>
      <c r="K3773" s="1" t="s">
        <v>1509</v>
      </c>
      <c r="L3773" s="1" t="s">
        <v>1510</v>
      </c>
      <c r="M3773" s="1">
        <v>1</v>
      </c>
    </row>
    <row r="3774" spans="1:13" ht="15.75" x14ac:dyDescent="0.3">
      <c r="A3774" s="1" t="s">
        <v>1314</v>
      </c>
      <c r="J3774" s="1" t="s">
        <v>1511</v>
      </c>
      <c r="K3774" s="1" t="s">
        <v>1509</v>
      </c>
      <c r="L3774" s="1" t="s">
        <v>1510</v>
      </c>
      <c r="M3774" s="1">
        <v>1</v>
      </c>
    </row>
    <row r="3775" spans="1:13" ht="15.75" x14ac:dyDescent="0.3">
      <c r="A3775" s="1" t="s">
        <v>1314</v>
      </c>
      <c r="J3775" s="1" t="s">
        <v>1511</v>
      </c>
      <c r="K3775" s="1" t="s">
        <v>1509</v>
      </c>
      <c r="L3775" s="1" t="s">
        <v>1510</v>
      </c>
      <c r="M3775" s="1">
        <v>1</v>
      </c>
    </row>
    <row r="3776" spans="1:13" ht="15.75" x14ac:dyDescent="0.3">
      <c r="A3776" s="1" t="s">
        <v>1314</v>
      </c>
      <c r="J3776" s="1" t="s">
        <v>1511</v>
      </c>
      <c r="K3776" s="1" t="s">
        <v>1509</v>
      </c>
      <c r="L3776" s="1" t="s">
        <v>1510</v>
      </c>
      <c r="M3776" s="1">
        <v>1</v>
      </c>
    </row>
    <row r="3777" spans="1:13" ht="15.75" x14ac:dyDescent="0.3">
      <c r="A3777" s="1" t="s">
        <v>1314</v>
      </c>
      <c r="J3777" s="1" t="s">
        <v>1511</v>
      </c>
      <c r="K3777" s="1" t="s">
        <v>1509</v>
      </c>
      <c r="L3777" s="1" t="s">
        <v>1510</v>
      </c>
      <c r="M3777" s="1">
        <v>1</v>
      </c>
    </row>
    <row r="3778" spans="1:13" ht="15.75" x14ac:dyDescent="0.3">
      <c r="A3778" s="1" t="s">
        <v>1275</v>
      </c>
      <c r="J3778" s="1" t="s">
        <v>1511</v>
      </c>
      <c r="K3778" s="1" t="s">
        <v>1509</v>
      </c>
      <c r="L3778" s="1" t="s">
        <v>1512</v>
      </c>
      <c r="M3778" s="1">
        <v>1</v>
      </c>
    </row>
    <row r="3779" spans="1:13" ht="15.75" x14ac:dyDescent="0.3">
      <c r="A3779" s="1" t="s">
        <v>1314</v>
      </c>
      <c r="J3779" s="1" t="s">
        <v>1511</v>
      </c>
      <c r="K3779" s="1" t="s">
        <v>1509</v>
      </c>
      <c r="L3779" s="1" t="s">
        <v>1510</v>
      </c>
      <c r="M3779" s="1">
        <v>1</v>
      </c>
    </row>
    <row r="3780" spans="1:13" ht="15.75" x14ac:dyDescent="0.3">
      <c r="A3780" s="1" t="s">
        <v>1431</v>
      </c>
      <c r="J3780" s="1" t="s">
        <v>1508</v>
      </c>
      <c r="K3780" s="1" t="s">
        <v>1514</v>
      </c>
      <c r="L3780" s="1" t="s">
        <v>1512</v>
      </c>
      <c r="M3780" s="1">
        <v>20</v>
      </c>
    </row>
    <row r="3781" spans="1:13" ht="15.75" x14ac:dyDescent="0.3">
      <c r="A3781" s="1" t="s">
        <v>1431</v>
      </c>
      <c r="J3781" s="1" t="s">
        <v>1511</v>
      </c>
      <c r="K3781" s="1" t="s">
        <v>1514</v>
      </c>
      <c r="L3781" s="1" t="s">
        <v>1512</v>
      </c>
      <c r="M3781" s="1">
        <v>3</v>
      </c>
    </row>
    <row r="3782" spans="1:13" ht="15.75" x14ac:dyDescent="0.3">
      <c r="A3782" s="1" t="s">
        <v>1431</v>
      </c>
      <c r="J3782" s="1" t="s">
        <v>1511</v>
      </c>
      <c r="K3782" s="1" t="s">
        <v>1514</v>
      </c>
      <c r="L3782" s="1" t="s">
        <v>1512</v>
      </c>
      <c r="M3782" s="1">
        <v>9</v>
      </c>
    </row>
    <row r="3783" spans="1:13" ht="15.75" x14ac:dyDescent="0.3">
      <c r="A3783" s="1" t="s">
        <v>1431</v>
      </c>
      <c r="J3783" s="1" t="s">
        <v>1508</v>
      </c>
      <c r="K3783" s="1" t="s">
        <v>1514</v>
      </c>
      <c r="L3783" s="1" t="s">
        <v>1510</v>
      </c>
      <c r="M3783" s="1">
        <v>15</v>
      </c>
    </row>
    <row r="3784" spans="1:13" ht="15.75" x14ac:dyDescent="0.3">
      <c r="A3784" s="1" t="s">
        <v>1431</v>
      </c>
      <c r="J3784" s="1" t="s">
        <v>1508</v>
      </c>
      <c r="K3784" s="1" t="s">
        <v>1514</v>
      </c>
      <c r="L3784" s="1" t="s">
        <v>1510</v>
      </c>
      <c r="M3784" s="1">
        <v>16</v>
      </c>
    </row>
    <row r="3785" spans="1:13" ht="15.75" x14ac:dyDescent="0.3">
      <c r="A3785" s="1" t="s">
        <v>1431</v>
      </c>
      <c r="J3785" s="1" t="s">
        <v>1508</v>
      </c>
      <c r="K3785" s="1" t="s">
        <v>1514</v>
      </c>
      <c r="L3785" s="1" t="s">
        <v>1512</v>
      </c>
      <c r="M3785" s="1">
        <v>20</v>
      </c>
    </row>
    <row r="3786" spans="1:13" ht="15.75" x14ac:dyDescent="0.3">
      <c r="A3786" s="1" t="s">
        <v>1431</v>
      </c>
      <c r="J3786" s="1" t="s">
        <v>1508</v>
      </c>
      <c r="K3786" s="1" t="s">
        <v>1514</v>
      </c>
      <c r="L3786" s="1" t="s">
        <v>1512</v>
      </c>
      <c r="M3786" s="1">
        <v>19</v>
      </c>
    </row>
    <row r="3787" spans="1:13" ht="15.75" x14ac:dyDescent="0.3">
      <c r="A3787" s="1" t="s">
        <v>1432</v>
      </c>
      <c r="J3787" s="1" t="s">
        <v>1511</v>
      </c>
      <c r="K3787" s="1" t="s">
        <v>1509</v>
      </c>
      <c r="L3787" s="1" t="s">
        <v>1510</v>
      </c>
      <c r="M3787" s="1">
        <v>3</v>
      </c>
    </row>
    <row r="3788" spans="1:13" ht="15.75" x14ac:dyDescent="0.3">
      <c r="A3788" s="1" t="s">
        <v>1431</v>
      </c>
      <c r="J3788" s="1" t="s">
        <v>1508</v>
      </c>
      <c r="K3788" s="1" t="s">
        <v>1514</v>
      </c>
      <c r="L3788" s="1" t="s">
        <v>1512</v>
      </c>
      <c r="M3788" s="1">
        <v>130</v>
      </c>
    </row>
    <row r="3789" spans="1:13" ht="15.75" x14ac:dyDescent="0.3">
      <c r="A3789" s="1" t="s">
        <v>1431</v>
      </c>
      <c r="J3789" s="1" t="s">
        <v>1508</v>
      </c>
      <c r="K3789" s="1" t="s">
        <v>1514</v>
      </c>
      <c r="L3789" s="1" t="s">
        <v>1512</v>
      </c>
      <c r="M3789" s="1">
        <v>130</v>
      </c>
    </row>
    <row r="3790" spans="1:13" ht="15.75" x14ac:dyDescent="0.3">
      <c r="A3790" s="1" t="s">
        <v>1431</v>
      </c>
      <c r="J3790" s="1" t="s">
        <v>1508</v>
      </c>
      <c r="K3790" s="1" t="s">
        <v>1514</v>
      </c>
      <c r="L3790" s="1" t="s">
        <v>1512</v>
      </c>
      <c r="M3790" s="1">
        <v>150</v>
      </c>
    </row>
    <row r="3791" spans="1:13" ht="15.75" x14ac:dyDescent="0.3">
      <c r="A3791" s="1" t="s">
        <v>1431</v>
      </c>
      <c r="J3791" s="1" t="s">
        <v>1508</v>
      </c>
      <c r="K3791" s="1" t="s">
        <v>1509</v>
      </c>
      <c r="L3791" s="1" t="s">
        <v>1510</v>
      </c>
      <c r="M3791" s="1">
        <v>14</v>
      </c>
    </row>
    <row r="3792" spans="1:13" ht="15.75" x14ac:dyDescent="0.3">
      <c r="A3792" s="1" t="s">
        <v>1431</v>
      </c>
      <c r="J3792" s="1" t="s">
        <v>1508</v>
      </c>
      <c r="K3792" s="1" t="s">
        <v>1514</v>
      </c>
      <c r="L3792" s="1" t="s">
        <v>1512</v>
      </c>
      <c r="M3792" s="1">
        <v>121</v>
      </c>
    </row>
    <row r="3793" spans="1:13" ht="15.75" x14ac:dyDescent="0.3">
      <c r="A3793" s="1" t="s">
        <v>1431</v>
      </c>
      <c r="J3793" s="1" t="s">
        <v>1508</v>
      </c>
      <c r="K3793" s="1" t="s">
        <v>1514</v>
      </c>
      <c r="L3793" s="1" t="s">
        <v>1512</v>
      </c>
      <c r="M3793" s="1">
        <v>117</v>
      </c>
    </row>
    <row r="3794" spans="1:13" ht="15.75" x14ac:dyDescent="0.3">
      <c r="A3794" s="1" t="s">
        <v>1431</v>
      </c>
      <c r="J3794" s="1" t="s">
        <v>1511</v>
      </c>
      <c r="K3794" s="1" t="s">
        <v>1514</v>
      </c>
      <c r="L3794" s="1" t="s">
        <v>1512</v>
      </c>
      <c r="M3794" s="1">
        <v>22</v>
      </c>
    </row>
    <row r="3795" spans="1:13" ht="15.75" x14ac:dyDescent="0.3">
      <c r="A3795" s="1" t="s">
        <v>1431</v>
      </c>
      <c r="J3795" s="1" t="s">
        <v>1511</v>
      </c>
      <c r="K3795" s="1" t="s">
        <v>1509</v>
      </c>
      <c r="L3795" s="1" t="s">
        <v>1512</v>
      </c>
      <c r="M3795" s="1">
        <v>9</v>
      </c>
    </row>
    <row r="3796" spans="1:13" ht="15.75" x14ac:dyDescent="0.3">
      <c r="A3796" s="1" t="s">
        <v>1398</v>
      </c>
      <c r="J3796" s="1" t="s">
        <v>1511</v>
      </c>
      <c r="K3796" s="1" t="s">
        <v>1509</v>
      </c>
      <c r="L3796" s="1" t="s">
        <v>1512</v>
      </c>
      <c r="M3796" s="1">
        <v>12</v>
      </c>
    </row>
    <row r="3797" spans="1:13" ht="15.75" x14ac:dyDescent="0.3">
      <c r="A3797" s="1" t="s">
        <v>1376</v>
      </c>
      <c r="J3797" s="1" t="s">
        <v>1511</v>
      </c>
      <c r="K3797" s="1" t="s">
        <v>1509</v>
      </c>
      <c r="L3797" s="1" t="s">
        <v>1512</v>
      </c>
      <c r="M3797" s="1">
        <v>5</v>
      </c>
    </row>
    <row r="3798" spans="1:13" ht="15.75" x14ac:dyDescent="0.3">
      <c r="A3798" s="1" t="s">
        <v>1398</v>
      </c>
      <c r="J3798" s="1" t="s">
        <v>1511</v>
      </c>
      <c r="K3798" s="1" t="s">
        <v>1509</v>
      </c>
      <c r="L3798" s="1" t="s">
        <v>1512</v>
      </c>
      <c r="M3798" s="1">
        <v>12</v>
      </c>
    </row>
    <row r="3799" spans="1:13" ht="15.75" x14ac:dyDescent="0.3">
      <c r="A3799" s="1" t="s">
        <v>1376</v>
      </c>
      <c r="J3799" s="1" t="s">
        <v>1508</v>
      </c>
      <c r="K3799" s="1" t="s">
        <v>1509</v>
      </c>
      <c r="L3799" s="1" t="s">
        <v>1512</v>
      </c>
      <c r="M3799" s="1">
        <v>2</v>
      </c>
    </row>
    <row r="3800" spans="1:13" ht="15.75" x14ac:dyDescent="0.3">
      <c r="A3800" s="1" t="s">
        <v>1376</v>
      </c>
      <c r="J3800" s="1" t="s">
        <v>1508</v>
      </c>
      <c r="K3800" s="1" t="s">
        <v>1509</v>
      </c>
      <c r="L3800" s="1" t="s">
        <v>1512</v>
      </c>
      <c r="M3800" s="1">
        <v>2</v>
      </c>
    </row>
    <row r="3801" spans="1:13" ht="15.75" x14ac:dyDescent="0.3">
      <c r="A3801" s="1" t="s">
        <v>1295</v>
      </c>
      <c r="J3801" s="1" t="s">
        <v>1511</v>
      </c>
      <c r="K3801" s="1" t="s">
        <v>1509</v>
      </c>
      <c r="L3801" s="1" t="s">
        <v>1512</v>
      </c>
      <c r="M3801" s="1">
        <v>10</v>
      </c>
    </row>
    <row r="3802" spans="1:13" ht="15.75" x14ac:dyDescent="0.3">
      <c r="A3802" s="1" t="s">
        <v>1376</v>
      </c>
      <c r="J3802" s="1" t="s">
        <v>1508</v>
      </c>
      <c r="K3802" s="1" t="s">
        <v>1509</v>
      </c>
      <c r="L3802" s="1" t="s">
        <v>1512</v>
      </c>
      <c r="M3802" s="1">
        <v>2</v>
      </c>
    </row>
    <row r="3803" spans="1:13" ht="15.75" x14ac:dyDescent="0.3">
      <c r="A3803" s="1" t="s">
        <v>1376</v>
      </c>
      <c r="J3803" s="1" t="s">
        <v>1508</v>
      </c>
      <c r="K3803" s="1" t="s">
        <v>1509</v>
      </c>
      <c r="L3803" s="1" t="s">
        <v>1512</v>
      </c>
      <c r="M3803" s="1">
        <v>1</v>
      </c>
    </row>
    <row r="3804" spans="1:13" ht="15.75" x14ac:dyDescent="0.3">
      <c r="A3804" s="1" t="s">
        <v>1398</v>
      </c>
      <c r="J3804" s="1" t="s">
        <v>1511</v>
      </c>
      <c r="K3804" s="1" t="s">
        <v>1509</v>
      </c>
      <c r="L3804" s="1" t="s">
        <v>1512</v>
      </c>
      <c r="M3804" s="1">
        <v>10</v>
      </c>
    </row>
    <row r="3805" spans="1:13" ht="15.75" x14ac:dyDescent="0.3">
      <c r="A3805" s="1" t="s">
        <v>1398</v>
      </c>
      <c r="J3805" s="1" t="s">
        <v>1511</v>
      </c>
      <c r="K3805" s="1" t="s">
        <v>1509</v>
      </c>
      <c r="L3805" s="1" t="s">
        <v>1512</v>
      </c>
      <c r="M3805" s="1">
        <v>10</v>
      </c>
    </row>
    <row r="3806" spans="1:13" ht="15.75" x14ac:dyDescent="0.3">
      <c r="A3806" s="1" t="s">
        <v>1398</v>
      </c>
      <c r="J3806" s="1" t="s">
        <v>1511</v>
      </c>
      <c r="K3806" s="1" t="s">
        <v>1509</v>
      </c>
      <c r="L3806" s="1" t="s">
        <v>1512</v>
      </c>
      <c r="M3806" s="1">
        <v>12</v>
      </c>
    </row>
    <row r="3807" spans="1:13" ht="15.75" x14ac:dyDescent="0.3">
      <c r="A3807" s="1" t="s">
        <v>1398</v>
      </c>
      <c r="J3807" s="1" t="s">
        <v>1511</v>
      </c>
      <c r="K3807" s="1" t="s">
        <v>1509</v>
      </c>
      <c r="L3807" s="1" t="s">
        <v>1512</v>
      </c>
      <c r="M3807" s="1">
        <v>12</v>
      </c>
    </row>
    <row r="3808" spans="1:13" ht="15.75" x14ac:dyDescent="0.3">
      <c r="A3808" s="1" t="s">
        <v>1297</v>
      </c>
      <c r="J3808" s="1" t="s">
        <v>1508</v>
      </c>
      <c r="K3808" s="1" t="s">
        <v>1509</v>
      </c>
      <c r="L3808" s="1" t="s">
        <v>1510</v>
      </c>
      <c r="M3808" s="1">
        <v>3</v>
      </c>
    </row>
    <row r="3809" spans="1:13" ht="15.75" x14ac:dyDescent="0.3">
      <c r="A3809" s="1" t="s">
        <v>1315</v>
      </c>
      <c r="J3809" s="1" t="s">
        <v>1508</v>
      </c>
      <c r="K3809" s="1" t="s">
        <v>1509</v>
      </c>
      <c r="L3809" s="1" t="s">
        <v>1512</v>
      </c>
      <c r="M3809" s="1">
        <v>1</v>
      </c>
    </row>
    <row r="3810" spans="1:13" ht="15.75" x14ac:dyDescent="0.3">
      <c r="A3810" s="1" t="s">
        <v>1275</v>
      </c>
      <c r="J3810" s="1" t="s">
        <v>1511</v>
      </c>
      <c r="K3810" s="1" t="s">
        <v>1509</v>
      </c>
      <c r="L3810" s="1" t="s">
        <v>1512</v>
      </c>
      <c r="M3810" s="1">
        <v>1</v>
      </c>
    </row>
    <row r="3811" spans="1:13" ht="15.75" x14ac:dyDescent="0.3">
      <c r="A3811" s="1" t="s">
        <v>1315</v>
      </c>
      <c r="J3811" s="1" t="s">
        <v>1508</v>
      </c>
      <c r="K3811" s="1" t="s">
        <v>1509</v>
      </c>
      <c r="L3811" s="1" t="s">
        <v>1513</v>
      </c>
      <c r="M3811" s="1">
        <v>1</v>
      </c>
    </row>
    <row r="3812" spans="1:13" ht="15.75" x14ac:dyDescent="0.3">
      <c r="A3812" s="1" t="s">
        <v>1398</v>
      </c>
      <c r="J3812" s="1" t="s">
        <v>1511</v>
      </c>
      <c r="K3812" s="1" t="s">
        <v>1509</v>
      </c>
      <c r="L3812" s="1" t="s">
        <v>1512</v>
      </c>
      <c r="M3812" s="1">
        <v>38</v>
      </c>
    </row>
    <row r="3813" spans="1:13" ht="15.75" x14ac:dyDescent="0.3">
      <c r="A3813" s="1" t="s">
        <v>1315</v>
      </c>
      <c r="J3813" s="1" t="s">
        <v>1511</v>
      </c>
      <c r="K3813" s="1" t="s">
        <v>1509</v>
      </c>
      <c r="L3813" s="1" t="s">
        <v>1513</v>
      </c>
      <c r="M3813" s="1">
        <v>1</v>
      </c>
    </row>
    <row r="3814" spans="1:13" ht="15.75" x14ac:dyDescent="0.3">
      <c r="A3814" s="1" t="s">
        <v>1398</v>
      </c>
      <c r="J3814" s="1" t="s">
        <v>1511</v>
      </c>
      <c r="K3814" s="1" t="s">
        <v>1509</v>
      </c>
      <c r="L3814" s="1" t="s">
        <v>1512</v>
      </c>
      <c r="M3814" s="1">
        <v>38</v>
      </c>
    </row>
    <row r="3815" spans="1:13" ht="15.75" x14ac:dyDescent="0.3">
      <c r="A3815" s="1" t="s">
        <v>1297</v>
      </c>
      <c r="J3815" s="1" t="s">
        <v>1511</v>
      </c>
      <c r="K3815" s="1" t="s">
        <v>1509</v>
      </c>
      <c r="L3815" s="1" t="s">
        <v>1510</v>
      </c>
      <c r="M3815" s="1">
        <v>4</v>
      </c>
    </row>
    <row r="3816" spans="1:13" ht="15.75" x14ac:dyDescent="0.3">
      <c r="A3816" s="1" t="s">
        <v>1315</v>
      </c>
      <c r="J3816" s="1" t="s">
        <v>1511</v>
      </c>
      <c r="K3816" s="1" t="s">
        <v>1509</v>
      </c>
      <c r="L3816" s="1" t="s">
        <v>1510</v>
      </c>
      <c r="M3816" s="1">
        <v>1</v>
      </c>
    </row>
    <row r="3817" spans="1:13" ht="15.75" x14ac:dyDescent="0.3">
      <c r="A3817" s="1" t="s">
        <v>1398</v>
      </c>
      <c r="J3817" s="1" t="s">
        <v>1511</v>
      </c>
      <c r="K3817" s="1" t="s">
        <v>1509</v>
      </c>
      <c r="L3817" s="1" t="s">
        <v>1512</v>
      </c>
      <c r="M3817" s="1">
        <v>38</v>
      </c>
    </row>
    <row r="3818" spans="1:13" ht="15.75" x14ac:dyDescent="0.3">
      <c r="A3818" s="1" t="s">
        <v>1315</v>
      </c>
      <c r="J3818" s="1" t="s">
        <v>1511</v>
      </c>
      <c r="K3818" s="1" t="s">
        <v>1509</v>
      </c>
      <c r="L3818" s="1" t="s">
        <v>1510</v>
      </c>
      <c r="M3818" s="1">
        <v>1</v>
      </c>
    </row>
    <row r="3819" spans="1:13" ht="15.75" x14ac:dyDescent="0.3">
      <c r="A3819" s="1" t="s">
        <v>1398</v>
      </c>
      <c r="J3819" s="1" t="s">
        <v>1511</v>
      </c>
      <c r="K3819" s="1" t="s">
        <v>1509</v>
      </c>
      <c r="L3819" s="1" t="s">
        <v>1512</v>
      </c>
      <c r="M3819" s="1">
        <v>38</v>
      </c>
    </row>
    <row r="3820" spans="1:13" ht="15.75" x14ac:dyDescent="0.3">
      <c r="A3820" s="1" t="s">
        <v>1315</v>
      </c>
      <c r="J3820" s="1" t="s">
        <v>1508</v>
      </c>
      <c r="K3820" s="1" t="s">
        <v>1509</v>
      </c>
      <c r="L3820" s="1" t="s">
        <v>1512</v>
      </c>
      <c r="M3820" s="1">
        <v>2</v>
      </c>
    </row>
    <row r="3821" spans="1:13" ht="15.75" x14ac:dyDescent="0.3">
      <c r="A3821" s="1" t="s">
        <v>1297</v>
      </c>
      <c r="J3821" s="1" t="s">
        <v>1508</v>
      </c>
      <c r="K3821" s="1" t="s">
        <v>1509</v>
      </c>
      <c r="L3821" s="1" t="s">
        <v>1510</v>
      </c>
      <c r="M3821" s="1">
        <v>1</v>
      </c>
    </row>
    <row r="3822" spans="1:13" ht="15.75" x14ac:dyDescent="0.3">
      <c r="A3822" s="1" t="s">
        <v>1315</v>
      </c>
      <c r="J3822" s="1" t="s">
        <v>1508</v>
      </c>
      <c r="K3822" s="1" t="s">
        <v>1509</v>
      </c>
      <c r="L3822" s="1" t="s">
        <v>1512</v>
      </c>
      <c r="M3822" s="1">
        <v>1</v>
      </c>
    </row>
    <row r="3823" spans="1:13" ht="15.75" x14ac:dyDescent="0.3">
      <c r="A3823" s="1" t="s">
        <v>1315</v>
      </c>
      <c r="J3823" s="1" t="s">
        <v>1511</v>
      </c>
      <c r="K3823" s="1" t="s">
        <v>1509</v>
      </c>
      <c r="L3823" s="1" t="s">
        <v>1510</v>
      </c>
      <c r="M3823" s="1">
        <v>2</v>
      </c>
    </row>
    <row r="3824" spans="1:13" ht="15.75" x14ac:dyDescent="0.3">
      <c r="A3824" s="1" t="s">
        <v>1398</v>
      </c>
      <c r="J3824" s="1" t="s">
        <v>1511</v>
      </c>
      <c r="K3824" s="1" t="s">
        <v>1509</v>
      </c>
      <c r="L3824" s="1" t="s">
        <v>1512</v>
      </c>
      <c r="M3824" s="1">
        <v>14</v>
      </c>
    </row>
    <row r="3825" spans="1:13" ht="15.75" x14ac:dyDescent="0.3">
      <c r="A3825" s="1" t="s">
        <v>1398</v>
      </c>
      <c r="J3825" s="1" t="s">
        <v>1511</v>
      </c>
      <c r="K3825" s="1" t="s">
        <v>1509</v>
      </c>
      <c r="L3825" s="1" t="s">
        <v>1512</v>
      </c>
      <c r="M3825" s="1">
        <v>14</v>
      </c>
    </row>
    <row r="3826" spans="1:13" ht="15.75" x14ac:dyDescent="0.3">
      <c r="A3826" s="1" t="s">
        <v>1315</v>
      </c>
      <c r="J3826" s="1" t="s">
        <v>1511</v>
      </c>
      <c r="K3826" s="1" t="s">
        <v>1509</v>
      </c>
      <c r="L3826" s="1" t="s">
        <v>1513</v>
      </c>
      <c r="M3826" s="1">
        <v>1</v>
      </c>
    </row>
    <row r="3827" spans="1:13" ht="15.75" x14ac:dyDescent="0.3">
      <c r="A3827" s="1" t="s">
        <v>1315</v>
      </c>
      <c r="J3827" s="1" t="s">
        <v>1511</v>
      </c>
      <c r="K3827" s="1" t="s">
        <v>1509</v>
      </c>
      <c r="L3827" s="1" t="s">
        <v>1513</v>
      </c>
      <c r="M3827" s="1">
        <v>1</v>
      </c>
    </row>
    <row r="3828" spans="1:13" ht="15.75" x14ac:dyDescent="0.3">
      <c r="A3828" s="1" t="s">
        <v>1276</v>
      </c>
      <c r="J3828" s="1" t="s">
        <v>1511</v>
      </c>
      <c r="K3828" s="1" t="s">
        <v>1509</v>
      </c>
      <c r="L3828" s="1" t="s">
        <v>1510</v>
      </c>
      <c r="M3828" s="1">
        <v>3</v>
      </c>
    </row>
    <row r="3829" spans="1:13" ht="15.75" x14ac:dyDescent="0.3">
      <c r="A3829" s="1" t="s">
        <v>1315</v>
      </c>
      <c r="J3829" s="1" t="s">
        <v>1511</v>
      </c>
      <c r="K3829" s="1" t="s">
        <v>1509</v>
      </c>
      <c r="L3829" s="1" t="s">
        <v>1510</v>
      </c>
      <c r="M3829" s="1">
        <v>1</v>
      </c>
    </row>
    <row r="3830" spans="1:13" ht="15.75" x14ac:dyDescent="0.3">
      <c r="A3830" s="1" t="s">
        <v>1315</v>
      </c>
      <c r="J3830" s="1" t="s">
        <v>1511</v>
      </c>
      <c r="K3830" s="1" t="s">
        <v>1509</v>
      </c>
      <c r="L3830" s="1" t="s">
        <v>1510</v>
      </c>
      <c r="M3830" s="1">
        <v>1</v>
      </c>
    </row>
    <row r="3831" spans="1:13" ht="15.75" x14ac:dyDescent="0.3">
      <c r="A3831" s="1" t="s">
        <v>1276</v>
      </c>
      <c r="J3831" s="1" t="s">
        <v>1511</v>
      </c>
      <c r="K3831" s="1" t="s">
        <v>1509</v>
      </c>
      <c r="L3831" s="1" t="s">
        <v>1510</v>
      </c>
      <c r="M3831" s="1">
        <v>3</v>
      </c>
    </row>
    <row r="3832" spans="1:13" ht="15.75" x14ac:dyDescent="0.3">
      <c r="A3832" s="1" t="s">
        <v>1315</v>
      </c>
      <c r="J3832" s="1" t="s">
        <v>1511</v>
      </c>
      <c r="K3832" s="1" t="s">
        <v>1509</v>
      </c>
      <c r="L3832" s="1" t="s">
        <v>1512</v>
      </c>
      <c r="M3832" s="1">
        <v>12</v>
      </c>
    </row>
    <row r="3833" spans="1:13" ht="15.75" x14ac:dyDescent="0.3">
      <c r="A3833" s="1" t="s">
        <v>1315</v>
      </c>
      <c r="J3833" s="1" t="s">
        <v>1511</v>
      </c>
      <c r="K3833" s="1" t="s">
        <v>1509</v>
      </c>
      <c r="L3833" s="1" t="s">
        <v>1512</v>
      </c>
      <c r="M3833" s="1">
        <v>12</v>
      </c>
    </row>
    <row r="3834" spans="1:13" ht="15.75" x14ac:dyDescent="0.3">
      <c r="A3834" s="1" t="s">
        <v>1315</v>
      </c>
      <c r="J3834" s="1" t="s">
        <v>1511</v>
      </c>
      <c r="K3834" s="1" t="s">
        <v>1509</v>
      </c>
      <c r="L3834" s="1" t="s">
        <v>1512</v>
      </c>
      <c r="M3834" s="1">
        <v>12</v>
      </c>
    </row>
    <row r="3835" spans="1:13" ht="15.75" x14ac:dyDescent="0.3">
      <c r="A3835" s="1" t="s">
        <v>1315</v>
      </c>
      <c r="J3835" s="1" t="s">
        <v>1508</v>
      </c>
      <c r="K3835" s="1" t="s">
        <v>1509</v>
      </c>
      <c r="L3835" s="1" t="s">
        <v>1512</v>
      </c>
      <c r="M3835" s="1">
        <v>1</v>
      </c>
    </row>
    <row r="3836" spans="1:13" ht="15.75" x14ac:dyDescent="0.3">
      <c r="A3836" s="1" t="s">
        <v>1315</v>
      </c>
      <c r="J3836" s="1" t="s">
        <v>1508</v>
      </c>
      <c r="K3836" s="1" t="s">
        <v>1509</v>
      </c>
      <c r="L3836" s="1" t="s">
        <v>1512</v>
      </c>
      <c r="M3836" s="1">
        <v>1</v>
      </c>
    </row>
    <row r="3837" spans="1:13" ht="15.75" x14ac:dyDescent="0.3">
      <c r="A3837" s="1" t="s">
        <v>1315</v>
      </c>
      <c r="J3837" s="1" t="s">
        <v>1508</v>
      </c>
      <c r="K3837" s="1" t="s">
        <v>1509</v>
      </c>
      <c r="L3837" s="1" t="s">
        <v>1512</v>
      </c>
      <c r="M3837" s="1">
        <v>1</v>
      </c>
    </row>
    <row r="3838" spans="1:13" ht="15.75" x14ac:dyDescent="0.3">
      <c r="A3838" s="1" t="s">
        <v>1398</v>
      </c>
      <c r="J3838" s="1" t="s">
        <v>1511</v>
      </c>
      <c r="K3838" s="1" t="s">
        <v>1509</v>
      </c>
      <c r="L3838" s="1" t="s">
        <v>1512</v>
      </c>
      <c r="M3838" s="1">
        <v>25</v>
      </c>
    </row>
    <row r="3839" spans="1:13" ht="15.75" x14ac:dyDescent="0.3">
      <c r="A3839" s="1" t="s">
        <v>1307</v>
      </c>
      <c r="J3839" s="1" t="s">
        <v>1508</v>
      </c>
      <c r="K3839" s="1" t="s">
        <v>1509</v>
      </c>
      <c r="L3839" s="1" t="s">
        <v>1513</v>
      </c>
      <c r="M3839" s="1">
        <v>13</v>
      </c>
    </row>
    <row r="3840" spans="1:13" ht="15.75" x14ac:dyDescent="0.3">
      <c r="A3840" s="1" t="s">
        <v>1315</v>
      </c>
      <c r="J3840" s="1" t="s">
        <v>1508</v>
      </c>
      <c r="K3840" s="1" t="s">
        <v>1509</v>
      </c>
      <c r="L3840" s="1" t="s">
        <v>1512</v>
      </c>
      <c r="M3840" s="1">
        <v>1</v>
      </c>
    </row>
    <row r="3841" spans="1:13" ht="15.75" x14ac:dyDescent="0.3">
      <c r="A3841" s="1" t="s">
        <v>1307</v>
      </c>
      <c r="J3841" s="1" t="s">
        <v>1508</v>
      </c>
      <c r="K3841" s="1" t="s">
        <v>1509</v>
      </c>
      <c r="L3841" s="1" t="s">
        <v>1513</v>
      </c>
      <c r="M3841" s="1">
        <v>13</v>
      </c>
    </row>
    <row r="3842" spans="1:13" ht="15.75" x14ac:dyDescent="0.3">
      <c r="A3842" s="1" t="s">
        <v>1398</v>
      </c>
      <c r="J3842" s="1" t="s">
        <v>1511</v>
      </c>
      <c r="K3842" s="1" t="s">
        <v>1509</v>
      </c>
      <c r="L3842" s="1" t="s">
        <v>1512</v>
      </c>
      <c r="M3842" s="1">
        <v>25</v>
      </c>
    </row>
    <row r="3843" spans="1:13" ht="15.75" x14ac:dyDescent="0.3">
      <c r="A3843" s="1" t="s">
        <v>1398</v>
      </c>
      <c r="J3843" s="1" t="s">
        <v>1511</v>
      </c>
      <c r="K3843" s="1" t="s">
        <v>1509</v>
      </c>
      <c r="L3843" s="1" t="s">
        <v>1512</v>
      </c>
      <c r="M3843" s="1">
        <v>25</v>
      </c>
    </row>
    <row r="3844" spans="1:13" ht="15.75" x14ac:dyDescent="0.3">
      <c r="A3844" s="1" t="s">
        <v>1398</v>
      </c>
      <c r="J3844" s="1" t="s">
        <v>1511</v>
      </c>
      <c r="K3844" s="1" t="s">
        <v>1509</v>
      </c>
      <c r="L3844" s="1" t="s">
        <v>1512</v>
      </c>
      <c r="M3844" s="1">
        <v>25</v>
      </c>
    </row>
    <row r="3845" spans="1:13" ht="15.75" x14ac:dyDescent="0.3">
      <c r="A3845" s="1" t="s">
        <v>1315</v>
      </c>
      <c r="J3845" s="1" t="s">
        <v>1511</v>
      </c>
      <c r="K3845" s="1" t="s">
        <v>1509</v>
      </c>
      <c r="L3845" s="1" t="s">
        <v>1513</v>
      </c>
      <c r="M3845" s="1">
        <v>1</v>
      </c>
    </row>
    <row r="3846" spans="1:13" ht="15.75" x14ac:dyDescent="0.3">
      <c r="A3846" s="1" t="s">
        <v>1315</v>
      </c>
      <c r="J3846" s="1" t="s">
        <v>1511</v>
      </c>
      <c r="K3846" s="1" t="s">
        <v>1509</v>
      </c>
      <c r="L3846" s="1" t="s">
        <v>1513</v>
      </c>
      <c r="M3846" s="1">
        <v>1</v>
      </c>
    </row>
    <row r="3847" spans="1:13" ht="15.75" x14ac:dyDescent="0.3">
      <c r="A3847" s="1" t="s">
        <v>1307</v>
      </c>
      <c r="J3847" s="1" t="s">
        <v>1508</v>
      </c>
      <c r="K3847" s="1" t="s">
        <v>1509</v>
      </c>
      <c r="L3847" s="1" t="s">
        <v>1513</v>
      </c>
      <c r="M3847" s="1">
        <v>13</v>
      </c>
    </row>
    <row r="3848" spans="1:13" ht="15.75" x14ac:dyDescent="0.3">
      <c r="A3848" s="1" t="s">
        <v>1307</v>
      </c>
      <c r="J3848" s="1" t="s">
        <v>1508</v>
      </c>
      <c r="K3848" s="1" t="s">
        <v>1509</v>
      </c>
      <c r="L3848" s="1" t="s">
        <v>1513</v>
      </c>
      <c r="M3848" s="1">
        <v>13</v>
      </c>
    </row>
    <row r="3849" spans="1:13" ht="15.75" x14ac:dyDescent="0.3">
      <c r="A3849" s="1" t="s">
        <v>1315</v>
      </c>
      <c r="J3849" s="1" t="s">
        <v>1511</v>
      </c>
      <c r="K3849" s="1" t="s">
        <v>1509</v>
      </c>
      <c r="L3849" s="1" t="s">
        <v>1513</v>
      </c>
      <c r="M3849" s="1">
        <v>1</v>
      </c>
    </row>
    <row r="3850" spans="1:13" ht="15.75" x14ac:dyDescent="0.3">
      <c r="A3850" s="1" t="s">
        <v>1315</v>
      </c>
      <c r="J3850" s="1" t="s">
        <v>1511</v>
      </c>
      <c r="K3850" s="1" t="s">
        <v>1509</v>
      </c>
      <c r="L3850" s="1" t="s">
        <v>1512</v>
      </c>
      <c r="M3850" s="1">
        <v>2</v>
      </c>
    </row>
    <row r="3851" spans="1:13" ht="15.75" x14ac:dyDescent="0.3">
      <c r="A3851" s="1" t="s">
        <v>1315</v>
      </c>
      <c r="J3851" s="1" t="s">
        <v>1511</v>
      </c>
      <c r="K3851" s="1" t="s">
        <v>1509</v>
      </c>
      <c r="L3851" s="1" t="s">
        <v>1512</v>
      </c>
      <c r="M3851" s="1">
        <v>2</v>
      </c>
    </row>
    <row r="3852" spans="1:13" ht="15.75" x14ac:dyDescent="0.3">
      <c r="A3852" s="1" t="s">
        <v>1315</v>
      </c>
      <c r="J3852" s="1" t="s">
        <v>1508</v>
      </c>
      <c r="K3852" s="1" t="s">
        <v>1509</v>
      </c>
      <c r="L3852" s="1" t="s">
        <v>1512</v>
      </c>
      <c r="M3852" s="1">
        <v>1</v>
      </c>
    </row>
    <row r="3853" spans="1:13" ht="15.75" x14ac:dyDescent="0.3">
      <c r="A3853" s="1" t="s">
        <v>1398</v>
      </c>
      <c r="J3853" s="1" t="s">
        <v>1511</v>
      </c>
      <c r="K3853" s="1" t="s">
        <v>1509</v>
      </c>
      <c r="L3853" s="1" t="s">
        <v>1512</v>
      </c>
      <c r="M3853" s="1">
        <v>40</v>
      </c>
    </row>
    <row r="3854" spans="1:13" ht="15.75" x14ac:dyDescent="0.3">
      <c r="A3854" s="1" t="s">
        <v>1315</v>
      </c>
      <c r="J3854" s="1" t="s">
        <v>1508</v>
      </c>
      <c r="K3854" s="1" t="s">
        <v>1509</v>
      </c>
      <c r="L3854" s="1" t="s">
        <v>1512</v>
      </c>
      <c r="M3854" s="1">
        <v>1</v>
      </c>
    </row>
    <row r="3855" spans="1:13" ht="15.75" x14ac:dyDescent="0.3">
      <c r="A3855" s="1" t="s">
        <v>1398</v>
      </c>
      <c r="J3855" s="1" t="s">
        <v>1511</v>
      </c>
      <c r="K3855" s="1" t="s">
        <v>1509</v>
      </c>
      <c r="L3855" s="1" t="s">
        <v>1512</v>
      </c>
      <c r="M3855" s="1">
        <v>40</v>
      </c>
    </row>
    <row r="3856" spans="1:13" ht="15.75" x14ac:dyDescent="0.3">
      <c r="A3856" s="1" t="s">
        <v>1398</v>
      </c>
      <c r="J3856" s="1" t="s">
        <v>1511</v>
      </c>
      <c r="K3856" s="1" t="s">
        <v>1509</v>
      </c>
      <c r="L3856" s="1" t="s">
        <v>1512</v>
      </c>
      <c r="M3856" s="1">
        <v>40</v>
      </c>
    </row>
    <row r="3857" spans="1:13" ht="15.75" x14ac:dyDescent="0.3">
      <c r="A3857" s="1" t="s">
        <v>1315</v>
      </c>
      <c r="J3857" s="1" t="s">
        <v>1508</v>
      </c>
      <c r="K3857" s="1" t="s">
        <v>1509</v>
      </c>
      <c r="L3857" s="1" t="s">
        <v>1512</v>
      </c>
      <c r="M3857" s="1">
        <v>4</v>
      </c>
    </row>
    <row r="3858" spans="1:13" ht="15.75" x14ac:dyDescent="0.3">
      <c r="A3858" s="1" t="s">
        <v>1398</v>
      </c>
      <c r="J3858" s="1" t="s">
        <v>1511</v>
      </c>
      <c r="K3858" s="1" t="s">
        <v>1509</v>
      </c>
      <c r="L3858" s="1" t="s">
        <v>1512</v>
      </c>
      <c r="M3858" s="1">
        <v>40</v>
      </c>
    </row>
    <row r="3859" spans="1:13" ht="15.75" x14ac:dyDescent="0.3">
      <c r="A3859" s="1" t="s">
        <v>1315</v>
      </c>
      <c r="J3859" s="1" t="s">
        <v>1508</v>
      </c>
      <c r="K3859" s="1" t="s">
        <v>1509</v>
      </c>
      <c r="L3859" s="1" t="s">
        <v>1512</v>
      </c>
      <c r="M3859" s="1">
        <v>1</v>
      </c>
    </row>
    <row r="3860" spans="1:13" ht="15.75" x14ac:dyDescent="0.3">
      <c r="A3860" s="1" t="s">
        <v>1315</v>
      </c>
      <c r="J3860" s="1" t="s">
        <v>1508</v>
      </c>
      <c r="K3860" s="1" t="s">
        <v>1509</v>
      </c>
      <c r="L3860" s="1" t="s">
        <v>1512</v>
      </c>
      <c r="M3860" s="1">
        <v>1</v>
      </c>
    </row>
    <row r="3861" spans="1:13" ht="15.75" x14ac:dyDescent="0.3">
      <c r="A3861" s="1" t="s">
        <v>1398</v>
      </c>
      <c r="J3861" s="1" t="s">
        <v>1511</v>
      </c>
      <c r="K3861" s="1" t="s">
        <v>1509</v>
      </c>
      <c r="L3861" s="1" t="s">
        <v>1512</v>
      </c>
      <c r="M3861" s="1">
        <v>21</v>
      </c>
    </row>
    <row r="3862" spans="1:13" ht="15.75" x14ac:dyDescent="0.3">
      <c r="A3862" s="1" t="s">
        <v>1398</v>
      </c>
      <c r="J3862" s="1" t="s">
        <v>1511</v>
      </c>
      <c r="K3862" s="1" t="s">
        <v>1509</v>
      </c>
      <c r="L3862" s="1" t="s">
        <v>1512</v>
      </c>
      <c r="M3862" s="1">
        <v>21</v>
      </c>
    </row>
    <row r="3863" spans="1:13" ht="15.75" x14ac:dyDescent="0.3">
      <c r="A3863" s="1" t="s">
        <v>1398</v>
      </c>
      <c r="J3863" s="1" t="s">
        <v>1511</v>
      </c>
      <c r="K3863" s="1" t="s">
        <v>1509</v>
      </c>
      <c r="L3863" s="1" t="s">
        <v>1512</v>
      </c>
      <c r="M3863" s="1">
        <v>21</v>
      </c>
    </row>
    <row r="3864" spans="1:13" ht="15.75" x14ac:dyDescent="0.3">
      <c r="A3864" s="1" t="s">
        <v>1398</v>
      </c>
      <c r="J3864" s="1" t="s">
        <v>1511</v>
      </c>
      <c r="K3864" s="1" t="s">
        <v>1509</v>
      </c>
      <c r="L3864" s="1" t="s">
        <v>1512</v>
      </c>
      <c r="M3864" s="1">
        <v>21</v>
      </c>
    </row>
    <row r="3865" spans="1:13" ht="15.75" x14ac:dyDescent="0.3">
      <c r="A3865" s="1" t="s">
        <v>1416</v>
      </c>
      <c r="J3865" s="1" t="s">
        <v>1511</v>
      </c>
      <c r="K3865" s="1" t="s">
        <v>1509</v>
      </c>
      <c r="L3865" s="1" t="s">
        <v>1510</v>
      </c>
      <c r="M3865" s="1">
        <v>18</v>
      </c>
    </row>
    <row r="3866" spans="1:13" ht="15.75" x14ac:dyDescent="0.3">
      <c r="A3866" s="1" t="s">
        <v>835</v>
      </c>
      <c r="J3866" s="1" t="s">
        <v>1511</v>
      </c>
      <c r="K3866" s="1" t="s">
        <v>1509</v>
      </c>
      <c r="L3866" s="1" t="s">
        <v>1512</v>
      </c>
      <c r="M3866" s="1">
        <v>1</v>
      </c>
    </row>
    <row r="3867" spans="1:13" ht="15.75" x14ac:dyDescent="0.3">
      <c r="A3867" s="1" t="s">
        <v>835</v>
      </c>
      <c r="J3867" s="1" t="s">
        <v>1511</v>
      </c>
      <c r="K3867" s="1" t="s">
        <v>1509</v>
      </c>
      <c r="L3867" s="1" t="s">
        <v>1512</v>
      </c>
      <c r="M3867" s="1">
        <v>1</v>
      </c>
    </row>
    <row r="3868" spans="1:13" ht="15.75" x14ac:dyDescent="0.3">
      <c r="A3868" s="1" t="s">
        <v>1263</v>
      </c>
      <c r="J3868" s="1" t="s">
        <v>1511</v>
      </c>
      <c r="K3868" s="1" t="s">
        <v>1509</v>
      </c>
      <c r="L3868" s="1" t="s">
        <v>1512</v>
      </c>
      <c r="M3868" s="1">
        <v>1</v>
      </c>
    </row>
    <row r="3869" spans="1:13" ht="15.75" x14ac:dyDescent="0.3">
      <c r="A3869" s="1" t="s">
        <v>1345</v>
      </c>
      <c r="J3869" s="1" t="s">
        <v>1511</v>
      </c>
      <c r="K3869" s="1" t="s">
        <v>1514</v>
      </c>
      <c r="L3869" s="1" t="s">
        <v>1512</v>
      </c>
      <c r="M3869" s="1">
        <v>1</v>
      </c>
    </row>
    <row r="3870" spans="1:13" ht="15.75" x14ac:dyDescent="0.3">
      <c r="A3870" s="1" t="s">
        <v>835</v>
      </c>
      <c r="J3870" s="1" t="s">
        <v>1511</v>
      </c>
      <c r="K3870" s="1" t="s">
        <v>1514</v>
      </c>
      <c r="L3870" s="1" t="s">
        <v>1512</v>
      </c>
      <c r="M3870" s="1">
        <v>1</v>
      </c>
    </row>
    <row r="3871" spans="1:13" ht="15.75" x14ac:dyDescent="0.3">
      <c r="A3871" s="1" t="s">
        <v>1263</v>
      </c>
      <c r="J3871" s="1" t="s">
        <v>1511</v>
      </c>
      <c r="K3871" s="1" t="s">
        <v>1509</v>
      </c>
      <c r="L3871" s="1" t="s">
        <v>1512</v>
      </c>
      <c r="M3871" s="1">
        <v>1</v>
      </c>
    </row>
    <row r="3872" spans="1:13" ht="15.75" x14ac:dyDescent="0.3">
      <c r="A3872" s="1" t="s">
        <v>835</v>
      </c>
      <c r="J3872" s="1" t="s">
        <v>1508</v>
      </c>
      <c r="K3872" s="1" t="s">
        <v>1509</v>
      </c>
      <c r="L3872" s="1" t="s">
        <v>1512</v>
      </c>
      <c r="M3872" s="1">
        <v>1</v>
      </c>
    </row>
    <row r="3873" spans="1:13" ht="15.75" x14ac:dyDescent="0.3">
      <c r="A3873" s="1" t="s">
        <v>835</v>
      </c>
      <c r="J3873" s="1" t="s">
        <v>1508</v>
      </c>
      <c r="K3873" s="1" t="s">
        <v>1509</v>
      </c>
      <c r="L3873" s="1" t="s">
        <v>1512</v>
      </c>
      <c r="M3873" s="1">
        <v>1</v>
      </c>
    </row>
    <row r="3874" spans="1:13" ht="15.75" x14ac:dyDescent="0.3">
      <c r="A3874" s="1" t="s">
        <v>1263</v>
      </c>
      <c r="J3874" s="1" t="s">
        <v>1511</v>
      </c>
      <c r="K3874" s="1" t="s">
        <v>1509</v>
      </c>
      <c r="L3874" s="1" t="s">
        <v>1512</v>
      </c>
      <c r="M3874" s="1">
        <v>1</v>
      </c>
    </row>
    <row r="3875" spans="1:13" ht="15.75" x14ac:dyDescent="0.3">
      <c r="A3875" s="1" t="s">
        <v>835</v>
      </c>
      <c r="J3875" s="1" t="s">
        <v>1508</v>
      </c>
      <c r="K3875" s="1" t="s">
        <v>1509</v>
      </c>
      <c r="L3875" s="1" t="s">
        <v>1512</v>
      </c>
      <c r="M3875" s="1">
        <v>1</v>
      </c>
    </row>
    <row r="3876" spans="1:13" ht="15.75" x14ac:dyDescent="0.3">
      <c r="A3876" s="1" t="s">
        <v>835</v>
      </c>
      <c r="J3876" s="1" t="s">
        <v>1508</v>
      </c>
      <c r="K3876" s="1" t="s">
        <v>1509</v>
      </c>
      <c r="L3876" s="1" t="s">
        <v>1512</v>
      </c>
      <c r="M3876" s="1">
        <v>1</v>
      </c>
    </row>
    <row r="3877" spans="1:13" ht="15.75" x14ac:dyDescent="0.3">
      <c r="A3877" s="1" t="s">
        <v>1263</v>
      </c>
      <c r="J3877" s="1" t="s">
        <v>1511</v>
      </c>
      <c r="K3877" s="1" t="s">
        <v>1509</v>
      </c>
      <c r="L3877" s="1" t="s">
        <v>1512</v>
      </c>
      <c r="M3877" s="1">
        <v>1</v>
      </c>
    </row>
    <row r="3878" spans="1:13" ht="15.75" x14ac:dyDescent="0.3">
      <c r="A3878" s="1" t="s">
        <v>835</v>
      </c>
      <c r="J3878" s="1" t="s">
        <v>1511</v>
      </c>
      <c r="K3878" s="1" t="s">
        <v>1514</v>
      </c>
      <c r="L3878" s="1" t="s">
        <v>1512</v>
      </c>
      <c r="M3878" s="1">
        <v>1</v>
      </c>
    </row>
    <row r="3879" spans="1:13" ht="15.75" x14ac:dyDescent="0.3">
      <c r="A3879" s="1" t="s">
        <v>1263</v>
      </c>
      <c r="J3879" s="1" t="s">
        <v>1511</v>
      </c>
      <c r="K3879" s="1" t="s">
        <v>1509</v>
      </c>
      <c r="L3879" s="1" t="s">
        <v>1512</v>
      </c>
      <c r="M3879" s="1">
        <v>1</v>
      </c>
    </row>
    <row r="3880" spans="1:13" ht="15.75" x14ac:dyDescent="0.3">
      <c r="A3880" s="1" t="s">
        <v>1263</v>
      </c>
      <c r="J3880" s="1" t="s">
        <v>1511</v>
      </c>
      <c r="K3880" s="1" t="s">
        <v>1509</v>
      </c>
      <c r="L3880" s="1" t="s">
        <v>1512</v>
      </c>
      <c r="M3880" s="1">
        <v>1</v>
      </c>
    </row>
    <row r="3881" spans="1:13" ht="15.75" x14ac:dyDescent="0.3">
      <c r="A3881" s="1" t="s">
        <v>1263</v>
      </c>
      <c r="J3881" s="1" t="s">
        <v>1511</v>
      </c>
      <c r="K3881" s="1" t="s">
        <v>1509</v>
      </c>
      <c r="L3881" s="1" t="s">
        <v>1512</v>
      </c>
      <c r="M3881" s="1">
        <v>1</v>
      </c>
    </row>
    <row r="3882" spans="1:13" ht="15.75" x14ac:dyDescent="0.3">
      <c r="A3882" s="1" t="s">
        <v>1263</v>
      </c>
      <c r="J3882" s="1" t="s">
        <v>1511</v>
      </c>
      <c r="K3882" s="1" t="s">
        <v>1509</v>
      </c>
      <c r="L3882" s="1" t="s">
        <v>1512</v>
      </c>
      <c r="M3882" s="1">
        <v>1</v>
      </c>
    </row>
    <row r="3883" spans="1:13" ht="15.75" x14ac:dyDescent="0.3">
      <c r="A3883" s="1" t="s">
        <v>1263</v>
      </c>
      <c r="J3883" s="1" t="s">
        <v>1511</v>
      </c>
      <c r="K3883" s="1" t="s">
        <v>1509</v>
      </c>
      <c r="L3883" s="1" t="s">
        <v>1512</v>
      </c>
      <c r="M3883" s="1">
        <v>1</v>
      </c>
    </row>
    <row r="3884" spans="1:13" ht="15.75" x14ac:dyDescent="0.3">
      <c r="A3884" s="1" t="s">
        <v>1398</v>
      </c>
      <c r="J3884" s="1" t="s">
        <v>1511</v>
      </c>
      <c r="K3884" s="1" t="s">
        <v>1509</v>
      </c>
      <c r="L3884" s="1" t="s">
        <v>1512</v>
      </c>
      <c r="M3884" s="1">
        <v>44</v>
      </c>
    </row>
    <row r="3885" spans="1:13" ht="15.75" x14ac:dyDescent="0.3">
      <c r="A3885" s="1" t="s">
        <v>1263</v>
      </c>
      <c r="J3885" s="1" t="s">
        <v>1511</v>
      </c>
      <c r="K3885" s="1" t="s">
        <v>1509</v>
      </c>
      <c r="L3885" s="1" t="s">
        <v>1512</v>
      </c>
      <c r="M3885" s="1">
        <v>1</v>
      </c>
    </row>
    <row r="3886" spans="1:13" ht="15.75" x14ac:dyDescent="0.3">
      <c r="A3886" s="1" t="s">
        <v>1398</v>
      </c>
      <c r="J3886" s="1" t="s">
        <v>1511</v>
      </c>
      <c r="K3886" s="1" t="s">
        <v>1509</v>
      </c>
      <c r="L3886" s="1" t="s">
        <v>1512</v>
      </c>
      <c r="M3886" s="1">
        <v>44</v>
      </c>
    </row>
    <row r="3887" spans="1:13" ht="15.75" x14ac:dyDescent="0.3">
      <c r="A3887" s="1" t="s">
        <v>1398</v>
      </c>
      <c r="J3887" s="1" t="s">
        <v>1511</v>
      </c>
      <c r="K3887" s="1" t="s">
        <v>1509</v>
      </c>
      <c r="L3887" s="1" t="s">
        <v>1512</v>
      </c>
      <c r="M3887" s="1">
        <v>44</v>
      </c>
    </row>
    <row r="3888" spans="1:13" ht="15.75" x14ac:dyDescent="0.3">
      <c r="A3888" s="1" t="s">
        <v>1263</v>
      </c>
      <c r="J3888" s="1" t="s">
        <v>1511</v>
      </c>
      <c r="K3888" s="1" t="s">
        <v>1509</v>
      </c>
      <c r="L3888" s="1" t="s">
        <v>1512</v>
      </c>
      <c r="M3888" s="1">
        <v>1</v>
      </c>
    </row>
    <row r="3889" spans="1:13" ht="15.75" x14ac:dyDescent="0.3">
      <c r="A3889" s="1" t="s">
        <v>1398</v>
      </c>
      <c r="J3889" s="1" t="s">
        <v>1511</v>
      </c>
      <c r="K3889" s="1" t="s">
        <v>1509</v>
      </c>
      <c r="L3889" s="1" t="s">
        <v>1512</v>
      </c>
      <c r="M3889" s="1">
        <v>44</v>
      </c>
    </row>
    <row r="3890" spans="1:13" ht="15.75" x14ac:dyDescent="0.3">
      <c r="A3890" s="1" t="s">
        <v>1263</v>
      </c>
      <c r="J3890" s="1" t="s">
        <v>1511</v>
      </c>
      <c r="K3890" s="1" t="s">
        <v>1509</v>
      </c>
      <c r="L3890" s="1" t="s">
        <v>1512</v>
      </c>
      <c r="M3890" s="1">
        <v>1</v>
      </c>
    </row>
    <row r="3891" spans="1:13" ht="15.75" x14ac:dyDescent="0.3">
      <c r="A3891" s="1" t="s">
        <v>1398</v>
      </c>
      <c r="J3891" s="1" t="s">
        <v>1511</v>
      </c>
      <c r="K3891" s="1" t="s">
        <v>1509</v>
      </c>
      <c r="L3891" s="1" t="s">
        <v>1512</v>
      </c>
      <c r="M3891" s="1">
        <v>44</v>
      </c>
    </row>
    <row r="3892" spans="1:13" ht="15.75" x14ac:dyDescent="0.3">
      <c r="A3892" s="1" t="s">
        <v>1263</v>
      </c>
      <c r="J3892" s="1" t="s">
        <v>1511</v>
      </c>
      <c r="K3892" s="1" t="s">
        <v>1509</v>
      </c>
      <c r="L3892" s="1" t="s">
        <v>1512</v>
      </c>
      <c r="M3892" s="1">
        <v>1</v>
      </c>
    </row>
    <row r="3893" spans="1:13" ht="15.75" x14ac:dyDescent="0.3">
      <c r="A3893" s="1" t="s">
        <v>1398</v>
      </c>
      <c r="J3893" s="1" t="s">
        <v>1511</v>
      </c>
      <c r="K3893" s="1" t="s">
        <v>1509</v>
      </c>
      <c r="L3893" s="1" t="s">
        <v>1512</v>
      </c>
      <c r="M3893" s="1">
        <v>44</v>
      </c>
    </row>
    <row r="3894" spans="1:13" ht="15.75" x14ac:dyDescent="0.3">
      <c r="A3894" s="1" t="s">
        <v>1398</v>
      </c>
      <c r="J3894" s="1" t="s">
        <v>1511</v>
      </c>
      <c r="K3894" s="1" t="s">
        <v>1509</v>
      </c>
      <c r="L3894" s="1" t="s">
        <v>1512</v>
      </c>
      <c r="M3894" s="1">
        <v>54</v>
      </c>
    </row>
    <row r="3895" spans="1:13" ht="15.75" x14ac:dyDescent="0.3">
      <c r="A3895" s="1" t="s">
        <v>1398</v>
      </c>
      <c r="J3895" s="1" t="s">
        <v>1511</v>
      </c>
      <c r="K3895" s="1" t="s">
        <v>1509</v>
      </c>
      <c r="L3895" s="1" t="s">
        <v>1512</v>
      </c>
      <c r="M3895" s="1">
        <v>54</v>
      </c>
    </row>
    <row r="3896" spans="1:13" ht="15.75" x14ac:dyDescent="0.3">
      <c r="A3896" s="1" t="s">
        <v>1398</v>
      </c>
      <c r="J3896" s="1" t="s">
        <v>1511</v>
      </c>
      <c r="K3896" s="1" t="s">
        <v>1509</v>
      </c>
      <c r="L3896" s="1" t="s">
        <v>1512</v>
      </c>
      <c r="M3896" s="1">
        <v>54</v>
      </c>
    </row>
    <row r="3897" spans="1:13" ht="15.75" x14ac:dyDescent="0.3">
      <c r="A3897" s="1" t="s">
        <v>1296</v>
      </c>
      <c r="J3897" s="1" t="s">
        <v>1508</v>
      </c>
      <c r="K3897" s="1" t="s">
        <v>1509</v>
      </c>
      <c r="L3897" s="1" t="s">
        <v>1513</v>
      </c>
      <c r="M3897" s="1">
        <v>2</v>
      </c>
    </row>
    <row r="3898" spans="1:13" ht="15.75" x14ac:dyDescent="0.3">
      <c r="A3898" s="1" t="s">
        <v>1315</v>
      </c>
      <c r="J3898" s="1" t="s">
        <v>1508</v>
      </c>
      <c r="K3898" s="1" t="s">
        <v>1509</v>
      </c>
      <c r="L3898" s="1" t="s">
        <v>1512</v>
      </c>
      <c r="M3898" s="1">
        <v>1</v>
      </c>
    </row>
    <row r="3899" spans="1:13" ht="15.75" x14ac:dyDescent="0.3">
      <c r="A3899" s="1" t="s">
        <v>1398</v>
      </c>
      <c r="J3899" s="1" t="s">
        <v>1511</v>
      </c>
      <c r="K3899" s="1" t="s">
        <v>1509</v>
      </c>
      <c r="L3899" s="1" t="s">
        <v>1512</v>
      </c>
      <c r="M3899" s="1">
        <v>54</v>
      </c>
    </row>
    <row r="3900" spans="1:13" ht="15.75" x14ac:dyDescent="0.3">
      <c r="A3900" s="1" t="s">
        <v>1398</v>
      </c>
      <c r="J3900" s="1" t="s">
        <v>1511</v>
      </c>
      <c r="K3900" s="1" t="s">
        <v>1509</v>
      </c>
      <c r="L3900" s="1" t="s">
        <v>1512</v>
      </c>
      <c r="M3900" s="1">
        <v>54</v>
      </c>
    </row>
    <row r="3901" spans="1:13" ht="15.75" x14ac:dyDescent="0.3">
      <c r="A3901" s="1" t="s">
        <v>1398</v>
      </c>
      <c r="J3901" s="1" t="s">
        <v>1511</v>
      </c>
      <c r="K3901" s="1" t="s">
        <v>1509</v>
      </c>
      <c r="L3901" s="1" t="s">
        <v>1512</v>
      </c>
      <c r="M3901" s="1">
        <v>54</v>
      </c>
    </row>
    <row r="3902" spans="1:13" ht="15.75" x14ac:dyDescent="0.3">
      <c r="A3902" s="1" t="s">
        <v>1324</v>
      </c>
      <c r="J3902" s="1" t="s">
        <v>1511</v>
      </c>
      <c r="K3902" s="1" t="s">
        <v>1509</v>
      </c>
      <c r="L3902" s="1" t="s">
        <v>1512</v>
      </c>
      <c r="M3902" s="1">
        <v>2</v>
      </c>
    </row>
    <row r="3903" spans="1:13" ht="15.75" x14ac:dyDescent="0.3">
      <c r="A3903" s="1" t="s">
        <v>1315</v>
      </c>
      <c r="J3903" s="1" t="s">
        <v>1508</v>
      </c>
      <c r="K3903" s="1" t="s">
        <v>1509</v>
      </c>
      <c r="L3903" s="1" t="s">
        <v>1512</v>
      </c>
      <c r="M3903" s="1">
        <v>1</v>
      </c>
    </row>
    <row r="3904" spans="1:13" ht="15.75" x14ac:dyDescent="0.3">
      <c r="A3904" s="1" t="s">
        <v>1324</v>
      </c>
      <c r="J3904" s="1" t="s">
        <v>1511</v>
      </c>
      <c r="K3904" s="1" t="s">
        <v>1509</v>
      </c>
      <c r="L3904" s="1" t="s">
        <v>1512</v>
      </c>
      <c r="M3904" s="1">
        <v>3</v>
      </c>
    </row>
    <row r="3905" spans="1:13" ht="15.75" x14ac:dyDescent="0.3">
      <c r="A3905" s="1" t="s">
        <v>835</v>
      </c>
      <c r="J3905" s="1" t="s">
        <v>1511</v>
      </c>
      <c r="K3905" s="1" t="s">
        <v>1509</v>
      </c>
      <c r="L3905" s="1" t="s">
        <v>1512</v>
      </c>
      <c r="M3905" s="1">
        <v>1</v>
      </c>
    </row>
    <row r="3906" spans="1:13" ht="15.75" x14ac:dyDescent="0.3">
      <c r="A3906" s="1" t="s">
        <v>1315</v>
      </c>
      <c r="J3906" s="1" t="s">
        <v>1508</v>
      </c>
      <c r="K3906" s="1" t="s">
        <v>1509</v>
      </c>
      <c r="L3906" s="1" t="s">
        <v>1512</v>
      </c>
      <c r="M3906" s="1">
        <v>1</v>
      </c>
    </row>
    <row r="3907" spans="1:13" ht="15.75" x14ac:dyDescent="0.3">
      <c r="A3907" s="1" t="s">
        <v>1315</v>
      </c>
      <c r="J3907" s="1" t="s">
        <v>1508</v>
      </c>
      <c r="K3907" s="1" t="s">
        <v>1509</v>
      </c>
      <c r="L3907" s="1" t="s">
        <v>1512</v>
      </c>
      <c r="M3907" s="1">
        <v>1</v>
      </c>
    </row>
    <row r="3908" spans="1:13" ht="15.75" x14ac:dyDescent="0.3">
      <c r="A3908" s="1" t="s">
        <v>835</v>
      </c>
      <c r="J3908" s="1" t="s">
        <v>1511</v>
      </c>
      <c r="K3908" s="1" t="s">
        <v>1509</v>
      </c>
      <c r="L3908" s="1" t="s">
        <v>1512</v>
      </c>
      <c r="M3908" s="1">
        <v>1</v>
      </c>
    </row>
    <row r="3909" spans="1:13" ht="15.75" x14ac:dyDescent="0.3">
      <c r="A3909" s="1" t="s">
        <v>1296</v>
      </c>
      <c r="J3909" s="1" t="s">
        <v>1508</v>
      </c>
      <c r="K3909" s="1" t="s">
        <v>1509</v>
      </c>
      <c r="L3909" s="1" t="s">
        <v>1510</v>
      </c>
      <c r="M3909" s="1">
        <v>1</v>
      </c>
    </row>
    <row r="3910" spans="1:13" ht="15.75" x14ac:dyDescent="0.3">
      <c r="A3910" s="1" t="s">
        <v>1315</v>
      </c>
      <c r="J3910" s="1" t="s">
        <v>1508</v>
      </c>
      <c r="K3910" s="1" t="s">
        <v>1509</v>
      </c>
      <c r="L3910" s="1" t="s">
        <v>1512</v>
      </c>
      <c r="M3910" s="1">
        <v>1</v>
      </c>
    </row>
    <row r="3911" spans="1:13" ht="15.75" x14ac:dyDescent="0.3">
      <c r="A3911" s="1" t="s">
        <v>1315</v>
      </c>
      <c r="J3911" s="1" t="s">
        <v>1511</v>
      </c>
      <c r="K3911" s="1" t="s">
        <v>1509</v>
      </c>
      <c r="L3911" s="1" t="s">
        <v>1513</v>
      </c>
      <c r="M3911" s="1">
        <v>1</v>
      </c>
    </row>
    <row r="3912" spans="1:13" ht="15.75" x14ac:dyDescent="0.3">
      <c r="A3912" s="1" t="s">
        <v>835</v>
      </c>
      <c r="J3912" s="1" t="s">
        <v>1511</v>
      </c>
      <c r="K3912" s="1" t="s">
        <v>1509</v>
      </c>
      <c r="L3912" s="1" t="s">
        <v>1512</v>
      </c>
      <c r="M3912" s="1">
        <v>1</v>
      </c>
    </row>
    <row r="3913" spans="1:13" ht="15.75" x14ac:dyDescent="0.3">
      <c r="A3913" s="1" t="s">
        <v>1315</v>
      </c>
      <c r="J3913" s="1" t="s">
        <v>1511</v>
      </c>
      <c r="K3913" s="1" t="s">
        <v>1509</v>
      </c>
      <c r="L3913" s="1" t="s">
        <v>1512</v>
      </c>
      <c r="M3913" s="1">
        <v>1</v>
      </c>
    </row>
    <row r="3914" spans="1:13" ht="15.75" x14ac:dyDescent="0.3">
      <c r="A3914" s="1" t="s">
        <v>835</v>
      </c>
      <c r="J3914" s="1" t="s">
        <v>1511</v>
      </c>
      <c r="K3914" s="1" t="s">
        <v>1509</v>
      </c>
      <c r="L3914" s="1" t="s">
        <v>1512</v>
      </c>
      <c r="M3914" s="1">
        <v>1</v>
      </c>
    </row>
    <row r="3915" spans="1:13" ht="15.75" x14ac:dyDescent="0.3">
      <c r="A3915" s="1" t="s">
        <v>1315</v>
      </c>
      <c r="J3915" s="1" t="s">
        <v>1508</v>
      </c>
      <c r="K3915" s="1" t="s">
        <v>1509</v>
      </c>
      <c r="L3915" s="1" t="s">
        <v>1512</v>
      </c>
      <c r="M3915" s="1">
        <v>9</v>
      </c>
    </row>
    <row r="3916" spans="1:13" ht="15.75" x14ac:dyDescent="0.3">
      <c r="A3916" s="1" t="s">
        <v>835</v>
      </c>
      <c r="J3916" s="1" t="s">
        <v>1511</v>
      </c>
      <c r="K3916" s="1" t="s">
        <v>1509</v>
      </c>
      <c r="L3916" s="1" t="s">
        <v>1512</v>
      </c>
      <c r="M3916" s="1">
        <v>2</v>
      </c>
    </row>
    <row r="3917" spans="1:13" ht="15.75" x14ac:dyDescent="0.3">
      <c r="A3917" s="1" t="s">
        <v>1321</v>
      </c>
      <c r="J3917" s="1" t="s">
        <v>1511</v>
      </c>
      <c r="K3917" s="1" t="s">
        <v>1509</v>
      </c>
      <c r="L3917" s="1" t="s">
        <v>1512</v>
      </c>
      <c r="M3917" s="1">
        <v>7</v>
      </c>
    </row>
    <row r="3918" spans="1:13" ht="15.75" x14ac:dyDescent="0.3">
      <c r="A3918" s="1" t="s">
        <v>1345</v>
      </c>
      <c r="J3918" s="1" t="s">
        <v>1511</v>
      </c>
      <c r="K3918" s="1" t="s">
        <v>1509</v>
      </c>
      <c r="L3918" s="1" t="s">
        <v>1512</v>
      </c>
      <c r="M3918" s="1">
        <v>1</v>
      </c>
    </row>
    <row r="3919" spans="1:13" ht="15.75" x14ac:dyDescent="0.3">
      <c r="A3919" s="1" t="s">
        <v>1315</v>
      </c>
      <c r="J3919" s="1" t="s">
        <v>1508</v>
      </c>
      <c r="K3919" s="1" t="s">
        <v>1514</v>
      </c>
      <c r="L3919" s="1" t="s">
        <v>1512</v>
      </c>
      <c r="M3919" s="1">
        <v>9</v>
      </c>
    </row>
    <row r="3920" spans="1:13" ht="15.75" x14ac:dyDescent="0.3">
      <c r="A3920" s="1" t="s">
        <v>1321</v>
      </c>
      <c r="J3920" s="1" t="s">
        <v>1511</v>
      </c>
      <c r="K3920" s="1" t="s">
        <v>1509</v>
      </c>
      <c r="L3920" s="1" t="s">
        <v>1510</v>
      </c>
      <c r="M3920" s="1">
        <v>9</v>
      </c>
    </row>
    <row r="3921" spans="1:13" ht="15.75" x14ac:dyDescent="0.3">
      <c r="A3921" s="1" t="s">
        <v>1315</v>
      </c>
      <c r="J3921" s="1" t="s">
        <v>1508</v>
      </c>
      <c r="K3921" s="1" t="s">
        <v>1509</v>
      </c>
      <c r="L3921" s="1" t="s">
        <v>1512</v>
      </c>
      <c r="M3921" s="1">
        <v>2</v>
      </c>
    </row>
    <row r="3922" spans="1:13" ht="15.75" x14ac:dyDescent="0.3">
      <c r="A3922" s="1" t="s">
        <v>1320</v>
      </c>
      <c r="J3922" s="1" t="s">
        <v>1511</v>
      </c>
      <c r="K3922" s="1" t="s">
        <v>1509</v>
      </c>
      <c r="L3922" s="1" t="s">
        <v>1512</v>
      </c>
      <c r="M3922" s="1">
        <v>28</v>
      </c>
    </row>
    <row r="3923" spans="1:13" ht="15.75" x14ac:dyDescent="0.3">
      <c r="A3923" s="1" t="s">
        <v>1315</v>
      </c>
      <c r="J3923" s="1" t="s">
        <v>1508</v>
      </c>
      <c r="K3923" s="1" t="s">
        <v>1509</v>
      </c>
      <c r="L3923" s="1" t="s">
        <v>1512</v>
      </c>
      <c r="M3923" s="1">
        <v>2</v>
      </c>
    </row>
    <row r="3924" spans="1:13" ht="15.75" x14ac:dyDescent="0.3">
      <c r="A3924" s="1" t="s">
        <v>1263</v>
      </c>
      <c r="J3924" s="1" t="s">
        <v>1511</v>
      </c>
      <c r="K3924" s="1" t="s">
        <v>1509</v>
      </c>
      <c r="L3924" s="1" t="s">
        <v>1512</v>
      </c>
      <c r="M3924" s="1">
        <v>1</v>
      </c>
    </row>
    <row r="3925" spans="1:13" ht="15.75" x14ac:dyDescent="0.3">
      <c r="A3925" s="1" t="s">
        <v>1263</v>
      </c>
      <c r="J3925" s="1" t="s">
        <v>1511</v>
      </c>
      <c r="K3925" s="1" t="s">
        <v>1509</v>
      </c>
      <c r="L3925" s="1" t="s">
        <v>1512</v>
      </c>
      <c r="M3925" s="1">
        <v>1</v>
      </c>
    </row>
    <row r="3926" spans="1:13" ht="15.75" x14ac:dyDescent="0.3">
      <c r="A3926" s="1" t="s">
        <v>1263</v>
      </c>
      <c r="J3926" s="1" t="s">
        <v>1511</v>
      </c>
      <c r="K3926" s="1" t="s">
        <v>1509</v>
      </c>
      <c r="L3926" s="1" t="s">
        <v>1512</v>
      </c>
      <c r="M3926" s="1">
        <v>1</v>
      </c>
    </row>
    <row r="3927" spans="1:13" ht="15.75" x14ac:dyDescent="0.3">
      <c r="A3927" s="1" t="s">
        <v>1263</v>
      </c>
      <c r="J3927" s="1" t="s">
        <v>1511</v>
      </c>
      <c r="K3927" s="1" t="s">
        <v>1509</v>
      </c>
      <c r="L3927" s="1" t="s">
        <v>1512</v>
      </c>
      <c r="M3927" s="1">
        <v>1</v>
      </c>
    </row>
    <row r="3928" spans="1:13" ht="15.75" x14ac:dyDescent="0.3">
      <c r="A3928" s="1" t="s">
        <v>1263</v>
      </c>
      <c r="J3928" s="1" t="s">
        <v>1511</v>
      </c>
      <c r="K3928" s="1" t="s">
        <v>1509</v>
      </c>
      <c r="L3928" s="1" t="s">
        <v>1512</v>
      </c>
      <c r="M3928" s="1">
        <v>1</v>
      </c>
    </row>
    <row r="3929" spans="1:13" ht="15.75" x14ac:dyDescent="0.3">
      <c r="A3929" s="1" t="s">
        <v>1320</v>
      </c>
      <c r="J3929" s="1" t="s">
        <v>1511</v>
      </c>
      <c r="K3929" s="1" t="s">
        <v>1509</v>
      </c>
      <c r="L3929" s="1" t="s">
        <v>1512</v>
      </c>
      <c r="M3929" s="1">
        <v>115</v>
      </c>
    </row>
    <row r="3930" spans="1:13" ht="15.75" x14ac:dyDescent="0.3">
      <c r="A3930" s="1" t="s">
        <v>1263</v>
      </c>
      <c r="J3930" s="1" t="s">
        <v>1511</v>
      </c>
      <c r="K3930" s="1" t="s">
        <v>1509</v>
      </c>
      <c r="L3930" s="1" t="s">
        <v>1512</v>
      </c>
      <c r="M3930" s="1">
        <v>1</v>
      </c>
    </row>
    <row r="3931" spans="1:13" ht="15.75" x14ac:dyDescent="0.3">
      <c r="A3931" s="1" t="s">
        <v>1263</v>
      </c>
      <c r="J3931" s="1" t="s">
        <v>1511</v>
      </c>
      <c r="K3931" s="1" t="s">
        <v>1509</v>
      </c>
      <c r="L3931" s="1" t="s">
        <v>1512</v>
      </c>
      <c r="M3931" s="1">
        <v>1</v>
      </c>
    </row>
    <row r="3932" spans="1:13" ht="15.75" x14ac:dyDescent="0.3">
      <c r="A3932" s="1" t="s">
        <v>1320</v>
      </c>
      <c r="J3932" s="1" t="s">
        <v>1511</v>
      </c>
      <c r="K3932" s="1" t="s">
        <v>1509</v>
      </c>
      <c r="L3932" s="1" t="s">
        <v>1510</v>
      </c>
      <c r="M3932" s="1">
        <v>9</v>
      </c>
    </row>
    <row r="3933" spans="1:13" ht="15.75" x14ac:dyDescent="0.3">
      <c r="A3933" s="1" t="s">
        <v>1296</v>
      </c>
      <c r="J3933" s="1" t="s">
        <v>1508</v>
      </c>
      <c r="K3933" s="1" t="s">
        <v>1509</v>
      </c>
      <c r="L3933" s="1" t="s">
        <v>1513</v>
      </c>
      <c r="M3933" s="1">
        <v>12</v>
      </c>
    </row>
    <row r="3934" spans="1:13" ht="15.75" x14ac:dyDescent="0.3">
      <c r="A3934" s="1" t="s">
        <v>1321</v>
      </c>
      <c r="J3934" s="1" t="s">
        <v>1511</v>
      </c>
      <c r="K3934" s="1" t="s">
        <v>1509</v>
      </c>
      <c r="L3934" s="1" t="s">
        <v>1512</v>
      </c>
      <c r="M3934" s="1">
        <v>115</v>
      </c>
    </row>
    <row r="3935" spans="1:13" ht="15.75" x14ac:dyDescent="0.3">
      <c r="A3935" s="1" t="s">
        <v>835</v>
      </c>
      <c r="J3935" s="1" t="s">
        <v>1511</v>
      </c>
      <c r="K3935" s="1" t="s">
        <v>1509</v>
      </c>
      <c r="L3935" s="1" t="s">
        <v>1512</v>
      </c>
      <c r="M3935" s="1">
        <v>2</v>
      </c>
    </row>
    <row r="3936" spans="1:13" ht="15.75" x14ac:dyDescent="0.3">
      <c r="A3936" s="1" t="s">
        <v>1342</v>
      </c>
      <c r="J3936" s="1" t="s">
        <v>1508</v>
      </c>
      <c r="K3936" s="1" t="s">
        <v>1509</v>
      </c>
      <c r="L3936" s="1" t="s">
        <v>1510</v>
      </c>
      <c r="M3936" s="1">
        <v>1</v>
      </c>
    </row>
    <row r="3937" spans="1:13" ht="15.75" x14ac:dyDescent="0.3">
      <c r="A3937" s="1" t="s">
        <v>1345</v>
      </c>
      <c r="J3937" s="1" t="s">
        <v>1511</v>
      </c>
      <c r="K3937" s="1" t="s">
        <v>1509</v>
      </c>
      <c r="L3937" s="1" t="s">
        <v>1512</v>
      </c>
      <c r="M3937" s="1">
        <v>1</v>
      </c>
    </row>
    <row r="3938" spans="1:13" ht="15.75" x14ac:dyDescent="0.3">
      <c r="A3938" s="1" t="s">
        <v>1362</v>
      </c>
      <c r="J3938" s="1" t="s">
        <v>1508</v>
      </c>
      <c r="K3938" s="1" t="s">
        <v>1509</v>
      </c>
      <c r="L3938" s="1" t="s">
        <v>1512</v>
      </c>
      <c r="M3938" s="1">
        <v>10</v>
      </c>
    </row>
    <row r="3939" spans="1:13" ht="15.75" x14ac:dyDescent="0.3">
      <c r="A3939" s="1" t="s">
        <v>1345</v>
      </c>
      <c r="J3939" s="1" t="s">
        <v>1511</v>
      </c>
      <c r="K3939" s="1" t="s">
        <v>1509</v>
      </c>
      <c r="L3939" s="1" t="s">
        <v>1512</v>
      </c>
      <c r="M3939" s="1">
        <v>2</v>
      </c>
    </row>
    <row r="3940" spans="1:13" ht="15.75" x14ac:dyDescent="0.3">
      <c r="A3940" s="1" t="s">
        <v>835</v>
      </c>
      <c r="J3940" s="1" t="s">
        <v>1511</v>
      </c>
      <c r="K3940" s="1" t="s">
        <v>1509</v>
      </c>
      <c r="L3940" s="1" t="s">
        <v>1512</v>
      </c>
      <c r="M3940" s="1">
        <v>1</v>
      </c>
    </row>
    <row r="3941" spans="1:13" ht="15.75" x14ac:dyDescent="0.3">
      <c r="A3941" s="1" t="s">
        <v>1345</v>
      </c>
      <c r="J3941" s="1" t="s">
        <v>1511</v>
      </c>
      <c r="K3941" s="1" t="s">
        <v>1509</v>
      </c>
      <c r="L3941" s="1" t="s">
        <v>1512</v>
      </c>
      <c r="M3941" s="1">
        <v>1</v>
      </c>
    </row>
    <row r="3942" spans="1:13" ht="15.75" x14ac:dyDescent="0.3">
      <c r="A3942" s="1" t="s">
        <v>835</v>
      </c>
      <c r="J3942" s="1" t="s">
        <v>1511</v>
      </c>
      <c r="K3942" s="1" t="s">
        <v>1509</v>
      </c>
      <c r="L3942" s="1" t="s">
        <v>1512</v>
      </c>
      <c r="M3942" s="1">
        <v>1</v>
      </c>
    </row>
    <row r="3943" spans="1:13" ht="15.75" x14ac:dyDescent="0.3">
      <c r="A3943" s="1" t="s">
        <v>835</v>
      </c>
      <c r="J3943" s="1" t="s">
        <v>1511</v>
      </c>
      <c r="K3943" s="1" t="s">
        <v>1509</v>
      </c>
      <c r="L3943" s="1" t="s">
        <v>1512</v>
      </c>
      <c r="M3943" s="1">
        <v>1</v>
      </c>
    </row>
    <row r="3944" spans="1:13" ht="15.75" x14ac:dyDescent="0.3">
      <c r="A3944" s="1" t="s">
        <v>1282</v>
      </c>
      <c r="J3944" s="1" t="s">
        <v>1511</v>
      </c>
      <c r="K3944" s="1" t="s">
        <v>1509</v>
      </c>
      <c r="L3944" s="1" t="s">
        <v>1512</v>
      </c>
      <c r="M3944" s="1">
        <v>6</v>
      </c>
    </row>
    <row r="3945" spans="1:13" ht="15.75" x14ac:dyDescent="0.3">
      <c r="A3945" s="1" t="s">
        <v>1282</v>
      </c>
      <c r="J3945" s="1" t="s">
        <v>1511</v>
      </c>
      <c r="K3945" s="1" t="s">
        <v>1509</v>
      </c>
      <c r="L3945" s="1" t="s">
        <v>1512</v>
      </c>
      <c r="M3945" s="1">
        <v>7</v>
      </c>
    </row>
    <row r="3946" spans="1:13" ht="15.75" x14ac:dyDescent="0.3">
      <c r="A3946" s="1" t="s">
        <v>1282</v>
      </c>
      <c r="J3946" s="1" t="s">
        <v>1511</v>
      </c>
      <c r="K3946" s="1" t="s">
        <v>1509</v>
      </c>
      <c r="L3946" s="1" t="s">
        <v>1512</v>
      </c>
      <c r="M3946" s="1">
        <v>10</v>
      </c>
    </row>
    <row r="3947" spans="1:13" ht="15.75" x14ac:dyDescent="0.3">
      <c r="A3947" s="1" t="s">
        <v>1296</v>
      </c>
      <c r="J3947" s="1" t="s">
        <v>1508</v>
      </c>
      <c r="K3947" s="1" t="s">
        <v>1509</v>
      </c>
      <c r="L3947" s="1" t="s">
        <v>1510</v>
      </c>
      <c r="M3947" s="1">
        <v>1</v>
      </c>
    </row>
    <row r="3948" spans="1:13" ht="15.75" x14ac:dyDescent="0.3">
      <c r="A3948" s="1" t="s">
        <v>1297</v>
      </c>
      <c r="J3948" s="1" t="s">
        <v>1508</v>
      </c>
      <c r="K3948" s="1" t="s">
        <v>1509</v>
      </c>
      <c r="L3948" s="1" t="s">
        <v>1510</v>
      </c>
      <c r="M3948" s="1">
        <v>2</v>
      </c>
    </row>
    <row r="3949" spans="1:13" ht="15.75" x14ac:dyDescent="0.3">
      <c r="A3949" s="1" t="s">
        <v>1345</v>
      </c>
      <c r="J3949" s="1" t="s">
        <v>1511</v>
      </c>
      <c r="K3949" s="1" t="s">
        <v>1509</v>
      </c>
      <c r="L3949" s="1" t="s">
        <v>1512</v>
      </c>
      <c r="M3949" s="1">
        <v>1</v>
      </c>
    </row>
    <row r="3950" spans="1:13" ht="15.75" x14ac:dyDescent="0.3">
      <c r="A3950" s="1" t="s">
        <v>1297</v>
      </c>
      <c r="J3950" s="1" t="s">
        <v>1508</v>
      </c>
      <c r="K3950" s="1" t="s">
        <v>1509</v>
      </c>
      <c r="L3950" s="1" t="s">
        <v>1510</v>
      </c>
      <c r="M3950" s="1">
        <v>6</v>
      </c>
    </row>
    <row r="3951" spans="1:13" ht="15.75" x14ac:dyDescent="0.3">
      <c r="A3951" s="1" t="s">
        <v>1345</v>
      </c>
      <c r="J3951" s="1" t="s">
        <v>1511</v>
      </c>
      <c r="K3951" s="1" t="s">
        <v>1509</v>
      </c>
      <c r="L3951" s="1" t="s">
        <v>1512</v>
      </c>
      <c r="M3951" s="1">
        <v>2</v>
      </c>
    </row>
    <row r="3952" spans="1:13" ht="15.75" x14ac:dyDescent="0.3">
      <c r="A3952" s="1" t="s">
        <v>1295</v>
      </c>
      <c r="J3952" s="1" t="s">
        <v>1511</v>
      </c>
      <c r="K3952" s="1" t="s">
        <v>1509</v>
      </c>
      <c r="L3952" s="1" t="s">
        <v>1512</v>
      </c>
      <c r="M3952" s="1">
        <v>2</v>
      </c>
    </row>
    <row r="3953" spans="1:13" ht="15.75" x14ac:dyDescent="0.3">
      <c r="A3953" s="1" t="s">
        <v>1295</v>
      </c>
      <c r="J3953" s="1" t="s">
        <v>1511</v>
      </c>
      <c r="K3953" s="1" t="s">
        <v>1509</v>
      </c>
      <c r="L3953" s="1" t="s">
        <v>1512</v>
      </c>
      <c r="M3953" s="1">
        <v>1</v>
      </c>
    </row>
    <row r="3954" spans="1:13" ht="15.75" x14ac:dyDescent="0.3">
      <c r="A3954" s="1" t="s">
        <v>1382</v>
      </c>
      <c r="J3954" s="1" t="s">
        <v>1511</v>
      </c>
      <c r="K3954" s="1" t="s">
        <v>1509</v>
      </c>
      <c r="L3954" s="1" t="s">
        <v>1510</v>
      </c>
      <c r="M3954" s="1">
        <v>1</v>
      </c>
    </row>
    <row r="3955" spans="1:13" ht="15.75" x14ac:dyDescent="0.3">
      <c r="A3955" s="1" t="s">
        <v>1382</v>
      </c>
      <c r="J3955" s="1" t="s">
        <v>1511</v>
      </c>
      <c r="K3955" s="1" t="s">
        <v>1509</v>
      </c>
      <c r="L3955" s="1" t="s">
        <v>1510</v>
      </c>
      <c r="M3955" s="1">
        <v>1</v>
      </c>
    </row>
    <row r="3956" spans="1:13" ht="15.75" x14ac:dyDescent="0.3">
      <c r="A3956" s="1" t="s">
        <v>1295</v>
      </c>
      <c r="J3956" s="1" t="s">
        <v>1511</v>
      </c>
      <c r="K3956" s="1" t="s">
        <v>1509</v>
      </c>
      <c r="L3956" s="1" t="s">
        <v>1512</v>
      </c>
      <c r="M3956" s="1">
        <v>4</v>
      </c>
    </row>
    <row r="3957" spans="1:13" ht="15.75" x14ac:dyDescent="0.3">
      <c r="A3957" s="1" t="s">
        <v>1295</v>
      </c>
      <c r="J3957" s="1" t="s">
        <v>1511</v>
      </c>
      <c r="K3957" s="1" t="s">
        <v>1509</v>
      </c>
      <c r="L3957" s="1" t="s">
        <v>1512</v>
      </c>
      <c r="M3957" s="1">
        <v>1</v>
      </c>
    </row>
    <row r="3958" spans="1:13" ht="15.75" x14ac:dyDescent="0.3">
      <c r="A3958" s="1" t="s">
        <v>1295</v>
      </c>
      <c r="J3958" s="1" t="s">
        <v>1511</v>
      </c>
      <c r="K3958" s="1" t="s">
        <v>1509</v>
      </c>
      <c r="L3958" s="1" t="s">
        <v>1512</v>
      </c>
      <c r="M3958" s="1">
        <v>1</v>
      </c>
    </row>
    <row r="3959" spans="1:13" ht="15.75" x14ac:dyDescent="0.3">
      <c r="A3959" s="1" t="s">
        <v>1295</v>
      </c>
      <c r="J3959" s="1" t="s">
        <v>1511</v>
      </c>
      <c r="K3959" s="1" t="s">
        <v>1509</v>
      </c>
      <c r="L3959" s="1" t="s">
        <v>1512</v>
      </c>
      <c r="M3959" s="1">
        <v>1</v>
      </c>
    </row>
    <row r="3960" spans="1:13" ht="15.75" x14ac:dyDescent="0.3">
      <c r="A3960" s="1" t="s">
        <v>1296</v>
      </c>
      <c r="J3960" s="1" t="s">
        <v>1508</v>
      </c>
      <c r="K3960" s="1" t="s">
        <v>1509</v>
      </c>
      <c r="L3960" s="1" t="s">
        <v>1510</v>
      </c>
      <c r="M3960" s="1">
        <v>3</v>
      </c>
    </row>
    <row r="3961" spans="1:13" ht="15.75" x14ac:dyDescent="0.3">
      <c r="A3961" s="1" t="s">
        <v>1295</v>
      </c>
      <c r="J3961" s="1" t="s">
        <v>1511</v>
      </c>
      <c r="K3961" s="1" t="s">
        <v>1509</v>
      </c>
      <c r="L3961" s="1" t="s">
        <v>1512</v>
      </c>
      <c r="M3961" s="1">
        <v>1</v>
      </c>
    </row>
    <row r="3962" spans="1:13" ht="15.75" x14ac:dyDescent="0.3">
      <c r="A3962" s="1" t="s">
        <v>1295</v>
      </c>
      <c r="J3962" s="1" t="s">
        <v>1511</v>
      </c>
      <c r="K3962" s="1" t="s">
        <v>1509</v>
      </c>
      <c r="L3962" s="1" t="s">
        <v>1512</v>
      </c>
      <c r="M3962" s="1">
        <v>2</v>
      </c>
    </row>
    <row r="3963" spans="1:13" ht="15.75" x14ac:dyDescent="0.3">
      <c r="A3963" s="1" t="s">
        <v>1295</v>
      </c>
      <c r="J3963" s="1" t="s">
        <v>1511</v>
      </c>
      <c r="K3963" s="1" t="s">
        <v>1509</v>
      </c>
      <c r="L3963" s="1" t="s">
        <v>1512</v>
      </c>
      <c r="M3963" s="1">
        <v>1</v>
      </c>
    </row>
    <row r="3964" spans="1:13" ht="15.75" x14ac:dyDescent="0.3">
      <c r="A3964" s="1" t="s">
        <v>1295</v>
      </c>
      <c r="J3964" s="1" t="s">
        <v>1511</v>
      </c>
      <c r="K3964" s="1" t="s">
        <v>1509</v>
      </c>
      <c r="L3964" s="1" t="s">
        <v>1512</v>
      </c>
      <c r="M3964" s="1">
        <v>3</v>
      </c>
    </row>
    <row r="3965" spans="1:13" ht="15.75" x14ac:dyDescent="0.3">
      <c r="A3965" s="1" t="s">
        <v>1295</v>
      </c>
      <c r="J3965" s="1" t="s">
        <v>1511</v>
      </c>
      <c r="K3965" s="1" t="s">
        <v>1509</v>
      </c>
      <c r="L3965" s="1" t="s">
        <v>1512</v>
      </c>
      <c r="M3965" s="1">
        <v>1</v>
      </c>
    </row>
    <row r="3966" spans="1:13" ht="15.75" x14ac:dyDescent="0.3">
      <c r="A3966" s="1" t="s">
        <v>1296</v>
      </c>
      <c r="J3966" s="1" t="s">
        <v>1508</v>
      </c>
      <c r="K3966" s="1" t="s">
        <v>1509</v>
      </c>
      <c r="L3966" s="1" t="s">
        <v>1512</v>
      </c>
      <c r="M3966" s="1">
        <v>2</v>
      </c>
    </row>
    <row r="3967" spans="1:13" ht="15.75" x14ac:dyDescent="0.3">
      <c r="A3967" s="1" t="s">
        <v>1295</v>
      </c>
      <c r="J3967" s="1" t="s">
        <v>1511</v>
      </c>
      <c r="K3967" s="1" t="s">
        <v>1509</v>
      </c>
      <c r="L3967" s="1" t="s">
        <v>1512</v>
      </c>
      <c r="M3967" s="1">
        <v>1</v>
      </c>
    </row>
    <row r="3968" spans="1:13" ht="15.75" x14ac:dyDescent="0.3">
      <c r="A3968" s="1" t="s">
        <v>1295</v>
      </c>
      <c r="J3968" s="1" t="s">
        <v>1511</v>
      </c>
      <c r="K3968" s="1" t="s">
        <v>1509</v>
      </c>
      <c r="L3968" s="1" t="s">
        <v>1512</v>
      </c>
      <c r="M3968" s="1">
        <v>3</v>
      </c>
    </row>
    <row r="3969" spans="1:13" ht="15.75" x14ac:dyDescent="0.3">
      <c r="A3969" s="1" t="s">
        <v>1295</v>
      </c>
      <c r="J3969" s="1" t="s">
        <v>1511</v>
      </c>
      <c r="K3969" s="1" t="s">
        <v>1509</v>
      </c>
      <c r="L3969" s="1" t="s">
        <v>1512</v>
      </c>
      <c r="M3969" s="1">
        <v>4</v>
      </c>
    </row>
    <row r="3970" spans="1:13" ht="15.75" x14ac:dyDescent="0.3">
      <c r="A3970" s="1" t="s">
        <v>1295</v>
      </c>
      <c r="J3970" s="1" t="s">
        <v>1511</v>
      </c>
      <c r="K3970" s="1" t="s">
        <v>1509</v>
      </c>
      <c r="L3970" s="1" t="s">
        <v>1512</v>
      </c>
      <c r="M3970" s="1">
        <v>5</v>
      </c>
    </row>
    <row r="3971" spans="1:13" ht="15.75" x14ac:dyDescent="0.3">
      <c r="A3971" s="1" t="s">
        <v>1295</v>
      </c>
      <c r="J3971" s="1" t="s">
        <v>1511</v>
      </c>
      <c r="K3971" s="1" t="s">
        <v>1509</v>
      </c>
      <c r="L3971" s="1" t="s">
        <v>1512</v>
      </c>
      <c r="M3971" s="1">
        <v>6</v>
      </c>
    </row>
    <row r="3972" spans="1:13" ht="15.75" x14ac:dyDescent="0.3">
      <c r="A3972" s="1" t="s">
        <v>1295</v>
      </c>
      <c r="J3972" s="1" t="s">
        <v>1511</v>
      </c>
      <c r="K3972" s="1" t="s">
        <v>1509</v>
      </c>
      <c r="L3972" s="1" t="s">
        <v>1512</v>
      </c>
      <c r="M3972" s="1">
        <v>4</v>
      </c>
    </row>
    <row r="3973" spans="1:13" ht="15.75" x14ac:dyDescent="0.3">
      <c r="A3973" s="1" t="s">
        <v>1295</v>
      </c>
      <c r="J3973" s="1" t="s">
        <v>1511</v>
      </c>
      <c r="K3973" s="1" t="s">
        <v>1509</v>
      </c>
      <c r="L3973" s="1" t="s">
        <v>1512</v>
      </c>
      <c r="M3973" s="1">
        <v>10</v>
      </c>
    </row>
    <row r="3974" spans="1:13" ht="15.75" x14ac:dyDescent="0.3">
      <c r="A3974" s="1" t="s">
        <v>1295</v>
      </c>
      <c r="J3974" s="1" t="s">
        <v>1511</v>
      </c>
      <c r="K3974" s="1" t="s">
        <v>1509</v>
      </c>
      <c r="L3974" s="1" t="s">
        <v>1512</v>
      </c>
      <c r="M3974" s="1">
        <v>5</v>
      </c>
    </row>
    <row r="3975" spans="1:13" ht="15.75" x14ac:dyDescent="0.3">
      <c r="A3975" s="1" t="s">
        <v>1295</v>
      </c>
      <c r="J3975" s="1" t="s">
        <v>1511</v>
      </c>
      <c r="K3975" s="1" t="s">
        <v>1509</v>
      </c>
      <c r="L3975" s="1" t="s">
        <v>1512</v>
      </c>
      <c r="M3975" s="1">
        <v>117</v>
      </c>
    </row>
    <row r="3976" spans="1:13" ht="15.75" x14ac:dyDescent="0.3">
      <c r="A3976" s="1" t="s">
        <v>1295</v>
      </c>
      <c r="J3976" s="1" t="s">
        <v>1511</v>
      </c>
      <c r="K3976" s="1" t="s">
        <v>1509</v>
      </c>
      <c r="L3976" s="1" t="s">
        <v>1512</v>
      </c>
      <c r="M3976" s="1">
        <v>9</v>
      </c>
    </row>
    <row r="3977" spans="1:13" ht="15.75" x14ac:dyDescent="0.3">
      <c r="A3977" s="1" t="s">
        <v>1295</v>
      </c>
      <c r="J3977" s="1" t="s">
        <v>1511</v>
      </c>
      <c r="K3977" s="1" t="s">
        <v>1509</v>
      </c>
      <c r="L3977" s="1" t="s">
        <v>1510</v>
      </c>
      <c r="M3977" s="1">
        <v>1</v>
      </c>
    </row>
    <row r="3978" spans="1:13" ht="15.75" x14ac:dyDescent="0.3">
      <c r="A3978" s="1" t="s">
        <v>1310</v>
      </c>
      <c r="J3978" s="1" t="s">
        <v>1511</v>
      </c>
      <c r="K3978" s="1" t="s">
        <v>1509</v>
      </c>
      <c r="L3978" s="1" t="s">
        <v>1512</v>
      </c>
      <c r="M3978" s="1">
        <v>3</v>
      </c>
    </row>
    <row r="3979" spans="1:13" ht="15.75" x14ac:dyDescent="0.3">
      <c r="A3979" s="1" t="s">
        <v>1295</v>
      </c>
      <c r="J3979" s="1" t="s">
        <v>1511</v>
      </c>
      <c r="K3979" s="1" t="s">
        <v>1509</v>
      </c>
      <c r="L3979" s="1" t="s">
        <v>1510</v>
      </c>
      <c r="M3979" s="1">
        <v>6</v>
      </c>
    </row>
    <row r="3980" spans="1:13" ht="15.75" x14ac:dyDescent="0.3">
      <c r="A3980" s="1" t="s">
        <v>1295</v>
      </c>
      <c r="J3980" s="1" t="s">
        <v>1511</v>
      </c>
      <c r="K3980" s="1" t="s">
        <v>1509</v>
      </c>
      <c r="L3980" s="1" t="s">
        <v>1512</v>
      </c>
      <c r="M3980" s="1">
        <v>7</v>
      </c>
    </row>
    <row r="3981" spans="1:13" ht="15.75" x14ac:dyDescent="0.3">
      <c r="A3981" s="1" t="s">
        <v>1310</v>
      </c>
      <c r="J3981" s="1" t="s">
        <v>1511</v>
      </c>
      <c r="K3981" s="1" t="s">
        <v>1509</v>
      </c>
      <c r="L3981" s="1" t="s">
        <v>1512</v>
      </c>
      <c r="M3981" s="1">
        <v>3</v>
      </c>
    </row>
    <row r="3982" spans="1:13" ht="15.75" x14ac:dyDescent="0.3">
      <c r="A3982" s="1" t="s">
        <v>1295</v>
      </c>
      <c r="J3982" s="1" t="s">
        <v>1511</v>
      </c>
      <c r="K3982" s="1" t="s">
        <v>1509</v>
      </c>
      <c r="L3982" s="1" t="s">
        <v>1512</v>
      </c>
      <c r="M3982" s="1">
        <v>9</v>
      </c>
    </row>
    <row r="3983" spans="1:13" ht="15.75" x14ac:dyDescent="0.3">
      <c r="A3983" s="1" t="s">
        <v>1295</v>
      </c>
      <c r="J3983" s="1" t="s">
        <v>1511</v>
      </c>
      <c r="K3983" s="1" t="s">
        <v>1509</v>
      </c>
      <c r="L3983" s="1" t="s">
        <v>1512</v>
      </c>
      <c r="M3983" s="1">
        <v>8</v>
      </c>
    </row>
    <row r="3984" spans="1:13" ht="15.75" x14ac:dyDescent="0.3">
      <c r="A3984" s="1" t="s">
        <v>1295</v>
      </c>
      <c r="J3984" s="1" t="s">
        <v>1511</v>
      </c>
      <c r="K3984" s="1" t="s">
        <v>1509</v>
      </c>
      <c r="L3984" s="1" t="s">
        <v>1512</v>
      </c>
      <c r="M3984" s="1">
        <v>14</v>
      </c>
    </row>
    <row r="3985" spans="1:13" ht="15.75" x14ac:dyDescent="0.3">
      <c r="A3985" s="1" t="s">
        <v>1295</v>
      </c>
      <c r="J3985" s="1" t="s">
        <v>1511</v>
      </c>
      <c r="K3985" s="1" t="s">
        <v>1509</v>
      </c>
      <c r="L3985" s="1" t="s">
        <v>1512</v>
      </c>
      <c r="M3985" s="1">
        <v>7</v>
      </c>
    </row>
    <row r="3986" spans="1:13" ht="15.75" x14ac:dyDescent="0.3">
      <c r="A3986" s="1" t="s">
        <v>1295</v>
      </c>
      <c r="J3986" s="1" t="s">
        <v>1511</v>
      </c>
      <c r="K3986" s="1" t="s">
        <v>1509</v>
      </c>
      <c r="L3986" s="1" t="s">
        <v>1510</v>
      </c>
      <c r="M3986" s="1">
        <v>1</v>
      </c>
    </row>
    <row r="3987" spans="1:13" ht="15.75" x14ac:dyDescent="0.3">
      <c r="A3987" s="1" t="s">
        <v>1295</v>
      </c>
      <c r="J3987" s="1" t="s">
        <v>1511</v>
      </c>
      <c r="K3987" s="1" t="s">
        <v>1509</v>
      </c>
      <c r="L3987" s="1" t="s">
        <v>1512</v>
      </c>
      <c r="M3987" s="1">
        <v>3</v>
      </c>
    </row>
    <row r="3988" spans="1:13" ht="15.75" x14ac:dyDescent="0.3">
      <c r="A3988" s="1" t="s">
        <v>1295</v>
      </c>
      <c r="J3988" s="1" t="s">
        <v>1511</v>
      </c>
      <c r="K3988" s="1" t="s">
        <v>1509</v>
      </c>
      <c r="L3988" s="1" t="s">
        <v>1512</v>
      </c>
      <c r="M3988" s="1">
        <v>4</v>
      </c>
    </row>
    <row r="3989" spans="1:13" ht="15.75" x14ac:dyDescent="0.3">
      <c r="A3989" s="1" t="s">
        <v>1295</v>
      </c>
      <c r="J3989" s="1" t="s">
        <v>1511</v>
      </c>
      <c r="K3989" s="1" t="s">
        <v>1509</v>
      </c>
      <c r="L3989" s="1" t="s">
        <v>1510</v>
      </c>
      <c r="M3989" s="1">
        <v>1</v>
      </c>
    </row>
    <row r="3990" spans="1:13" ht="15.75" x14ac:dyDescent="0.3">
      <c r="A3990" s="1" t="s">
        <v>1341</v>
      </c>
      <c r="J3990" s="1" t="s">
        <v>1511</v>
      </c>
      <c r="K3990" s="1" t="s">
        <v>1509</v>
      </c>
      <c r="L3990" s="1" t="s">
        <v>1512</v>
      </c>
      <c r="M3990" s="1">
        <v>66</v>
      </c>
    </row>
    <row r="3991" spans="1:13" ht="15.75" x14ac:dyDescent="0.3">
      <c r="A3991" s="1" t="s">
        <v>1291</v>
      </c>
      <c r="J3991" s="1" t="s">
        <v>1511</v>
      </c>
      <c r="K3991" s="1" t="s">
        <v>1509</v>
      </c>
      <c r="L3991" s="1" t="s">
        <v>1512</v>
      </c>
      <c r="M3991" s="1">
        <v>3</v>
      </c>
    </row>
    <row r="3992" spans="1:13" ht="15.75" x14ac:dyDescent="0.3">
      <c r="A3992" s="1" t="s">
        <v>1320</v>
      </c>
      <c r="J3992" s="1" t="s">
        <v>1511</v>
      </c>
      <c r="K3992" s="1" t="s">
        <v>1514</v>
      </c>
      <c r="L3992" s="1" t="s">
        <v>1512</v>
      </c>
      <c r="M3992" s="1">
        <v>57</v>
      </c>
    </row>
    <row r="3993" spans="1:13" ht="15.75" x14ac:dyDescent="0.3">
      <c r="A3993" s="1" t="s">
        <v>1362</v>
      </c>
      <c r="J3993" s="1" t="s">
        <v>1511</v>
      </c>
      <c r="K3993" s="1" t="s">
        <v>1509</v>
      </c>
      <c r="L3993" s="1" t="s">
        <v>1510</v>
      </c>
      <c r="M3993" s="1">
        <v>14</v>
      </c>
    </row>
    <row r="3994" spans="1:13" ht="15.75" x14ac:dyDescent="0.3">
      <c r="A3994" s="1" t="s">
        <v>1398</v>
      </c>
      <c r="J3994" s="1" t="s">
        <v>1511</v>
      </c>
      <c r="K3994" s="1" t="s">
        <v>1509</v>
      </c>
      <c r="L3994" s="1" t="s">
        <v>1512</v>
      </c>
      <c r="M3994" s="1">
        <v>26</v>
      </c>
    </row>
    <row r="3995" spans="1:13" ht="15.75" x14ac:dyDescent="0.3">
      <c r="A3995" s="1" t="s">
        <v>1377</v>
      </c>
      <c r="J3995" s="1" t="s">
        <v>1511</v>
      </c>
      <c r="K3995" s="1" t="s">
        <v>1509</v>
      </c>
      <c r="L3995" s="1" t="s">
        <v>1512</v>
      </c>
      <c r="M3995" s="1">
        <v>18</v>
      </c>
    </row>
    <row r="3996" spans="1:13" ht="15.75" x14ac:dyDescent="0.3">
      <c r="A3996" s="1" t="s">
        <v>1344</v>
      </c>
      <c r="J3996" s="1" t="s">
        <v>1511</v>
      </c>
      <c r="K3996" s="1" t="s">
        <v>1509</v>
      </c>
      <c r="L3996" s="1" t="s">
        <v>1512</v>
      </c>
      <c r="M3996" s="1">
        <v>13</v>
      </c>
    </row>
    <row r="3997" spans="1:13" ht="15.75" x14ac:dyDescent="0.3">
      <c r="A3997" s="1" t="s">
        <v>1398</v>
      </c>
      <c r="J3997" s="1" t="s">
        <v>1511</v>
      </c>
      <c r="K3997" s="1" t="s">
        <v>1509</v>
      </c>
      <c r="L3997" s="1" t="s">
        <v>1512</v>
      </c>
      <c r="M3997" s="1">
        <v>21</v>
      </c>
    </row>
    <row r="3998" spans="1:13" ht="15.75" x14ac:dyDescent="0.3">
      <c r="A3998" s="1" t="s">
        <v>1377</v>
      </c>
      <c r="J3998" s="1" t="s">
        <v>1511</v>
      </c>
      <c r="K3998" s="1" t="s">
        <v>1509</v>
      </c>
      <c r="L3998" s="1" t="s">
        <v>1510</v>
      </c>
      <c r="M3998" s="1">
        <v>14</v>
      </c>
    </row>
    <row r="3999" spans="1:13" ht="15.75" x14ac:dyDescent="0.3">
      <c r="A3999" s="1" t="s">
        <v>1263</v>
      </c>
      <c r="J3999" s="1" t="s">
        <v>1508</v>
      </c>
      <c r="K3999" s="1" t="s">
        <v>1509</v>
      </c>
      <c r="L3999" s="1" t="s">
        <v>1510</v>
      </c>
      <c r="M3999" s="1">
        <v>1</v>
      </c>
    </row>
    <row r="4000" spans="1:13" ht="15.75" x14ac:dyDescent="0.3">
      <c r="A4000" s="1" t="s">
        <v>1263</v>
      </c>
      <c r="J4000" s="1" t="s">
        <v>1508</v>
      </c>
      <c r="K4000" s="1" t="s">
        <v>1509</v>
      </c>
      <c r="L4000" s="1" t="s">
        <v>1510</v>
      </c>
      <c r="M4000" s="1">
        <v>1</v>
      </c>
    </row>
    <row r="4001" spans="1:13" ht="15.75" x14ac:dyDescent="0.3">
      <c r="A4001" s="1" t="s">
        <v>1263</v>
      </c>
      <c r="J4001" s="1" t="s">
        <v>1508</v>
      </c>
      <c r="K4001" s="1" t="s">
        <v>1509</v>
      </c>
      <c r="L4001" s="1" t="s">
        <v>1510</v>
      </c>
      <c r="M4001" s="1">
        <v>1</v>
      </c>
    </row>
    <row r="4002" spans="1:13" ht="15.75" x14ac:dyDescent="0.3">
      <c r="A4002" s="1" t="s">
        <v>1263</v>
      </c>
      <c r="J4002" s="1" t="s">
        <v>1508</v>
      </c>
      <c r="K4002" s="1" t="s">
        <v>1509</v>
      </c>
      <c r="L4002" s="1" t="s">
        <v>1512</v>
      </c>
      <c r="M4002" s="1">
        <v>1</v>
      </c>
    </row>
    <row r="4003" spans="1:13" ht="15.75" x14ac:dyDescent="0.3">
      <c r="A4003" s="1" t="s">
        <v>1341</v>
      </c>
      <c r="J4003" s="1" t="s">
        <v>1511</v>
      </c>
      <c r="K4003" s="1" t="s">
        <v>1509</v>
      </c>
      <c r="L4003" s="1" t="s">
        <v>1512</v>
      </c>
      <c r="M4003" s="1">
        <v>46</v>
      </c>
    </row>
    <row r="4004" spans="1:13" ht="15.75" x14ac:dyDescent="0.3">
      <c r="A4004" s="1" t="s">
        <v>1263</v>
      </c>
      <c r="J4004" s="1" t="s">
        <v>1508</v>
      </c>
      <c r="K4004" s="1" t="s">
        <v>1509</v>
      </c>
      <c r="L4004" s="1" t="s">
        <v>1510</v>
      </c>
      <c r="M4004" s="1">
        <v>1</v>
      </c>
    </row>
    <row r="4005" spans="1:13" ht="15.75" x14ac:dyDescent="0.3">
      <c r="A4005" s="1" t="s">
        <v>1341</v>
      </c>
      <c r="J4005" s="1" t="s">
        <v>1511</v>
      </c>
      <c r="K4005" s="1" t="s">
        <v>1509</v>
      </c>
      <c r="L4005" s="1" t="s">
        <v>1512</v>
      </c>
      <c r="M4005" s="1">
        <v>85</v>
      </c>
    </row>
    <row r="4006" spans="1:13" ht="15.75" x14ac:dyDescent="0.3">
      <c r="A4006" s="1" t="s">
        <v>1320</v>
      </c>
      <c r="J4006" s="1" t="s">
        <v>1511</v>
      </c>
      <c r="K4006" s="1" t="s">
        <v>1509</v>
      </c>
      <c r="L4006" s="1" t="s">
        <v>1510</v>
      </c>
      <c r="M4006" s="1">
        <v>14</v>
      </c>
    </row>
    <row r="4007" spans="1:13" ht="15.75" x14ac:dyDescent="0.3">
      <c r="A4007" s="1" t="s">
        <v>1398</v>
      </c>
      <c r="J4007" s="1" t="s">
        <v>1511</v>
      </c>
      <c r="K4007" s="1" t="s">
        <v>1509</v>
      </c>
      <c r="L4007" s="1" t="s">
        <v>1512</v>
      </c>
      <c r="M4007" s="1">
        <v>12</v>
      </c>
    </row>
    <row r="4008" spans="1:13" ht="15.75" x14ac:dyDescent="0.3">
      <c r="A4008" s="1" t="s">
        <v>1345</v>
      </c>
      <c r="J4008" s="1" t="s">
        <v>1511</v>
      </c>
      <c r="K4008" s="1" t="s">
        <v>1509</v>
      </c>
      <c r="L4008" s="1" t="s">
        <v>1512</v>
      </c>
      <c r="M4008" s="1">
        <v>1</v>
      </c>
    </row>
    <row r="4009" spans="1:13" ht="15.75" x14ac:dyDescent="0.3">
      <c r="A4009" s="1" t="s">
        <v>1341</v>
      </c>
      <c r="J4009" s="1" t="s">
        <v>1511</v>
      </c>
      <c r="K4009" s="1" t="s">
        <v>1509</v>
      </c>
      <c r="L4009" s="1" t="s">
        <v>1512</v>
      </c>
      <c r="M4009" s="1">
        <v>13</v>
      </c>
    </row>
    <row r="4010" spans="1:13" ht="15.75" x14ac:dyDescent="0.3">
      <c r="A4010" s="1" t="s">
        <v>1263</v>
      </c>
      <c r="J4010" s="1" t="s">
        <v>1508</v>
      </c>
      <c r="K4010" s="1" t="s">
        <v>1509</v>
      </c>
      <c r="L4010" s="1" t="s">
        <v>1512</v>
      </c>
      <c r="M4010" s="1">
        <v>1</v>
      </c>
    </row>
    <row r="4011" spans="1:13" ht="15.75" x14ac:dyDescent="0.3">
      <c r="A4011" s="1" t="s">
        <v>1345</v>
      </c>
      <c r="J4011" s="1" t="s">
        <v>1511</v>
      </c>
      <c r="K4011" s="1" t="s">
        <v>1509</v>
      </c>
      <c r="L4011" s="1" t="s">
        <v>1513</v>
      </c>
      <c r="M4011" s="1">
        <v>1</v>
      </c>
    </row>
    <row r="4012" spans="1:13" ht="15.75" x14ac:dyDescent="0.3">
      <c r="A4012" s="1" t="s">
        <v>1263</v>
      </c>
      <c r="J4012" s="1" t="s">
        <v>1508</v>
      </c>
      <c r="K4012" s="1" t="s">
        <v>1509</v>
      </c>
      <c r="L4012" s="1" t="s">
        <v>1512</v>
      </c>
      <c r="M4012" s="1">
        <v>1</v>
      </c>
    </row>
    <row r="4013" spans="1:13" ht="15.75" x14ac:dyDescent="0.3">
      <c r="A4013" s="1" t="s">
        <v>1272</v>
      </c>
      <c r="J4013" s="1" t="s">
        <v>1511</v>
      </c>
      <c r="K4013" s="1" t="s">
        <v>1509</v>
      </c>
      <c r="L4013" s="1" t="s">
        <v>1510</v>
      </c>
      <c r="M4013" s="1">
        <v>1</v>
      </c>
    </row>
    <row r="4014" spans="1:13" ht="15.75" x14ac:dyDescent="0.3">
      <c r="A4014" s="1" t="s">
        <v>1345</v>
      </c>
      <c r="J4014" s="1" t="s">
        <v>1511</v>
      </c>
      <c r="K4014" s="1" t="s">
        <v>1509</v>
      </c>
      <c r="L4014" s="1" t="s">
        <v>1512</v>
      </c>
      <c r="M4014" s="1">
        <v>1</v>
      </c>
    </row>
    <row r="4015" spans="1:13" ht="15.75" x14ac:dyDescent="0.3">
      <c r="A4015" s="1" t="s">
        <v>1341</v>
      </c>
      <c r="J4015" s="1" t="s">
        <v>1511</v>
      </c>
      <c r="K4015" s="1" t="s">
        <v>1509</v>
      </c>
      <c r="L4015" s="1" t="s">
        <v>1512</v>
      </c>
      <c r="M4015" s="1">
        <v>46</v>
      </c>
    </row>
    <row r="4016" spans="1:13" ht="15.75" x14ac:dyDescent="0.3">
      <c r="A4016" s="1" t="s">
        <v>835</v>
      </c>
      <c r="J4016" s="1" t="s">
        <v>1511</v>
      </c>
      <c r="K4016" s="1" t="s">
        <v>1509</v>
      </c>
      <c r="L4016" s="1" t="s">
        <v>1512</v>
      </c>
      <c r="M4016" s="1">
        <v>1</v>
      </c>
    </row>
    <row r="4017" spans="1:13" ht="15.75" x14ac:dyDescent="0.3">
      <c r="A4017" s="1" t="s">
        <v>1263</v>
      </c>
      <c r="J4017" s="1" t="s">
        <v>1508</v>
      </c>
      <c r="K4017" s="1" t="s">
        <v>1509</v>
      </c>
      <c r="L4017" s="1" t="s">
        <v>1512</v>
      </c>
      <c r="M4017" s="1">
        <v>1</v>
      </c>
    </row>
    <row r="4018" spans="1:13" ht="15.75" x14ac:dyDescent="0.3">
      <c r="A4018" s="1" t="s">
        <v>1263</v>
      </c>
      <c r="J4018" s="1" t="s">
        <v>1508</v>
      </c>
      <c r="K4018" s="1" t="s">
        <v>1509</v>
      </c>
      <c r="L4018" s="1" t="s">
        <v>1510</v>
      </c>
      <c r="M4018" s="1">
        <v>1</v>
      </c>
    </row>
    <row r="4019" spans="1:13" ht="15.75" x14ac:dyDescent="0.3">
      <c r="A4019" s="1" t="s">
        <v>1345</v>
      </c>
      <c r="J4019" s="1" t="s">
        <v>1511</v>
      </c>
      <c r="K4019" s="1" t="s">
        <v>1509</v>
      </c>
      <c r="L4019" s="1" t="s">
        <v>1512</v>
      </c>
      <c r="M4019" s="1">
        <v>1</v>
      </c>
    </row>
    <row r="4020" spans="1:13" ht="15.75" x14ac:dyDescent="0.3">
      <c r="A4020" s="1" t="s">
        <v>1345</v>
      </c>
      <c r="J4020" s="1" t="s">
        <v>1511</v>
      </c>
      <c r="K4020" s="1" t="s">
        <v>1509</v>
      </c>
      <c r="L4020" s="1" t="s">
        <v>1513</v>
      </c>
      <c r="M4020" s="1">
        <v>1</v>
      </c>
    </row>
    <row r="4021" spans="1:13" ht="15.75" x14ac:dyDescent="0.3">
      <c r="A4021" s="1" t="s">
        <v>835</v>
      </c>
      <c r="J4021" s="1" t="s">
        <v>1511</v>
      </c>
      <c r="K4021" s="1" t="s">
        <v>1509</v>
      </c>
      <c r="L4021" s="1" t="s">
        <v>1513</v>
      </c>
      <c r="M4021" s="1">
        <v>1</v>
      </c>
    </row>
    <row r="4022" spans="1:13" ht="15.75" x14ac:dyDescent="0.3">
      <c r="A4022" s="1" t="s">
        <v>1345</v>
      </c>
      <c r="J4022" s="1" t="s">
        <v>1511</v>
      </c>
      <c r="K4022" s="1" t="s">
        <v>1509</v>
      </c>
      <c r="L4022" s="1" t="s">
        <v>1512</v>
      </c>
      <c r="M4022" s="1">
        <v>1</v>
      </c>
    </row>
    <row r="4023" spans="1:13" ht="15.75" x14ac:dyDescent="0.3">
      <c r="A4023" s="1" t="s">
        <v>1263</v>
      </c>
      <c r="J4023" s="1" t="s">
        <v>1508</v>
      </c>
      <c r="K4023" s="1" t="s">
        <v>1509</v>
      </c>
      <c r="L4023" s="1" t="s">
        <v>1510</v>
      </c>
      <c r="M4023" s="1">
        <v>1</v>
      </c>
    </row>
    <row r="4024" spans="1:13" ht="15.75" x14ac:dyDescent="0.3">
      <c r="A4024" s="1" t="s">
        <v>835</v>
      </c>
      <c r="J4024" s="1" t="s">
        <v>1511</v>
      </c>
      <c r="K4024" s="1" t="s">
        <v>1509</v>
      </c>
      <c r="L4024" s="1" t="s">
        <v>1512</v>
      </c>
      <c r="M4024" s="1">
        <v>1</v>
      </c>
    </row>
    <row r="4025" spans="1:13" ht="15.75" x14ac:dyDescent="0.3">
      <c r="A4025" s="1" t="s">
        <v>835</v>
      </c>
      <c r="J4025" s="1" t="s">
        <v>1511</v>
      </c>
      <c r="K4025" s="1" t="s">
        <v>1509</v>
      </c>
      <c r="L4025" s="1" t="s">
        <v>1512</v>
      </c>
      <c r="M4025" s="1">
        <v>1</v>
      </c>
    </row>
    <row r="4026" spans="1:13" ht="15.75" x14ac:dyDescent="0.3">
      <c r="A4026" s="1" t="s">
        <v>1398</v>
      </c>
      <c r="J4026" s="1" t="s">
        <v>1511</v>
      </c>
      <c r="K4026" s="1" t="s">
        <v>1509</v>
      </c>
      <c r="L4026" s="1" t="s">
        <v>1512</v>
      </c>
      <c r="M4026" s="1">
        <v>10</v>
      </c>
    </row>
    <row r="4027" spans="1:13" ht="15.75" x14ac:dyDescent="0.3">
      <c r="A4027" s="1" t="s">
        <v>835</v>
      </c>
      <c r="J4027" s="1" t="s">
        <v>1511</v>
      </c>
      <c r="K4027" s="1" t="s">
        <v>1509</v>
      </c>
      <c r="L4027" s="1" t="s">
        <v>1512</v>
      </c>
      <c r="M4027" s="1">
        <v>1</v>
      </c>
    </row>
    <row r="4028" spans="1:13" ht="15.75" x14ac:dyDescent="0.3">
      <c r="A4028" s="1" t="s">
        <v>1377</v>
      </c>
      <c r="J4028" s="1" t="s">
        <v>1511</v>
      </c>
      <c r="K4028" s="1" t="s">
        <v>1509</v>
      </c>
      <c r="L4028" s="1" t="s">
        <v>1510</v>
      </c>
      <c r="M4028" s="1">
        <v>23</v>
      </c>
    </row>
    <row r="4029" spans="1:13" ht="15.75" x14ac:dyDescent="0.3">
      <c r="A4029" s="1" t="s">
        <v>835</v>
      </c>
      <c r="J4029" s="1" t="s">
        <v>1511</v>
      </c>
      <c r="K4029" s="1" t="s">
        <v>1509</v>
      </c>
      <c r="L4029" s="1" t="s">
        <v>1512</v>
      </c>
      <c r="M4029" s="1">
        <v>1</v>
      </c>
    </row>
    <row r="4030" spans="1:13" ht="15.75" x14ac:dyDescent="0.3">
      <c r="A4030" s="1" t="s">
        <v>1398</v>
      </c>
      <c r="J4030" s="1" t="s">
        <v>1511</v>
      </c>
      <c r="K4030" s="1" t="s">
        <v>1509</v>
      </c>
      <c r="L4030" s="1" t="s">
        <v>1512</v>
      </c>
      <c r="M4030" s="1">
        <v>27</v>
      </c>
    </row>
    <row r="4031" spans="1:13" ht="15.75" x14ac:dyDescent="0.3">
      <c r="A4031" s="1" t="s">
        <v>835</v>
      </c>
      <c r="J4031" s="1" t="s">
        <v>1511</v>
      </c>
      <c r="K4031" s="1" t="s">
        <v>1509</v>
      </c>
      <c r="L4031" s="1" t="s">
        <v>1512</v>
      </c>
      <c r="M4031" s="1">
        <v>1</v>
      </c>
    </row>
    <row r="4032" spans="1:13" ht="15.75" x14ac:dyDescent="0.3">
      <c r="A4032" s="1" t="s">
        <v>1262</v>
      </c>
      <c r="J4032" s="1" t="s">
        <v>1511</v>
      </c>
      <c r="K4032" s="1" t="s">
        <v>1509</v>
      </c>
      <c r="L4032" s="1" t="s">
        <v>1510</v>
      </c>
      <c r="M4032" s="1">
        <v>1</v>
      </c>
    </row>
    <row r="4033" spans="1:13" ht="15.75" x14ac:dyDescent="0.3">
      <c r="A4033" s="1" t="s">
        <v>835</v>
      </c>
      <c r="J4033" s="1" t="s">
        <v>1511</v>
      </c>
      <c r="K4033" s="1" t="s">
        <v>1509</v>
      </c>
      <c r="L4033" s="1" t="s">
        <v>1512</v>
      </c>
      <c r="M4033" s="1">
        <v>1</v>
      </c>
    </row>
    <row r="4034" spans="1:13" ht="15.75" x14ac:dyDescent="0.3">
      <c r="A4034" s="1" t="s">
        <v>1345</v>
      </c>
      <c r="J4034" s="1" t="s">
        <v>1511</v>
      </c>
      <c r="K4034" s="1" t="s">
        <v>1509</v>
      </c>
      <c r="L4034" s="1" t="s">
        <v>1512</v>
      </c>
      <c r="M4034" s="1">
        <v>1</v>
      </c>
    </row>
    <row r="4035" spans="1:13" ht="15.75" x14ac:dyDescent="0.3">
      <c r="A4035" s="1" t="s">
        <v>1345</v>
      </c>
      <c r="J4035" s="1" t="s">
        <v>1511</v>
      </c>
      <c r="K4035" s="1" t="s">
        <v>1509</v>
      </c>
      <c r="L4035" s="1" t="s">
        <v>1512</v>
      </c>
      <c r="M4035" s="1">
        <v>1</v>
      </c>
    </row>
    <row r="4036" spans="1:13" ht="15.75" x14ac:dyDescent="0.3">
      <c r="A4036" s="1" t="s">
        <v>1377</v>
      </c>
      <c r="J4036" s="1" t="s">
        <v>1511</v>
      </c>
      <c r="K4036" s="1" t="s">
        <v>1509</v>
      </c>
      <c r="L4036" s="1" t="s">
        <v>1510</v>
      </c>
      <c r="M4036" s="1">
        <v>14</v>
      </c>
    </row>
    <row r="4037" spans="1:13" ht="15.75" x14ac:dyDescent="0.3">
      <c r="A4037" s="1" t="s">
        <v>1345</v>
      </c>
      <c r="J4037" s="1" t="s">
        <v>1511</v>
      </c>
      <c r="K4037" s="1" t="s">
        <v>1509</v>
      </c>
      <c r="L4037" s="1" t="s">
        <v>1512</v>
      </c>
      <c r="M4037" s="1">
        <v>1</v>
      </c>
    </row>
    <row r="4038" spans="1:13" ht="15.75" x14ac:dyDescent="0.3">
      <c r="A4038" s="1" t="s">
        <v>1345</v>
      </c>
      <c r="J4038" s="1" t="s">
        <v>1511</v>
      </c>
      <c r="K4038" s="1" t="s">
        <v>1509</v>
      </c>
      <c r="L4038" s="1" t="s">
        <v>1512</v>
      </c>
      <c r="M4038" s="1">
        <v>1</v>
      </c>
    </row>
    <row r="4039" spans="1:13" ht="15.75" x14ac:dyDescent="0.3">
      <c r="A4039" s="1" t="s">
        <v>835</v>
      </c>
      <c r="J4039" s="1" t="s">
        <v>1511</v>
      </c>
      <c r="K4039" s="1" t="s">
        <v>1509</v>
      </c>
      <c r="L4039" s="1" t="s">
        <v>1512</v>
      </c>
      <c r="M4039" s="1">
        <v>1</v>
      </c>
    </row>
    <row r="4040" spans="1:13" ht="15.75" x14ac:dyDescent="0.3">
      <c r="A4040" s="1" t="s">
        <v>1272</v>
      </c>
      <c r="J4040" s="1" t="s">
        <v>1511</v>
      </c>
      <c r="K4040" s="1" t="s">
        <v>1509</v>
      </c>
      <c r="L4040" s="1" t="s">
        <v>1510</v>
      </c>
      <c r="M4040" s="1">
        <v>1</v>
      </c>
    </row>
    <row r="4041" spans="1:13" ht="15.75" x14ac:dyDescent="0.3">
      <c r="A4041" s="1" t="s">
        <v>835</v>
      </c>
      <c r="J4041" s="1" t="s">
        <v>1511</v>
      </c>
      <c r="K4041" s="1" t="s">
        <v>1509</v>
      </c>
      <c r="L4041" s="1" t="s">
        <v>1513</v>
      </c>
      <c r="M4041" s="1">
        <v>1</v>
      </c>
    </row>
    <row r="4042" spans="1:13" ht="15.75" x14ac:dyDescent="0.3">
      <c r="A4042" s="1" t="s">
        <v>1272</v>
      </c>
      <c r="J4042" s="1" t="s">
        <v>1511</v>
      </c>
      <c r="K4042" s="1" t="s">
        <v>1509</v>
      </c>
      <c r="L4042" s="1" t="s">
        <v>1510</v>
      </c>
      <c r="M4042" s="1">
        <v>1</v>
      </c>
    </row>
    <row r="4043" spans="1:13" ht="15.75" x14ac:dyDescent="0.3">
      <c r="A4043" s="1" t="s">
        <v>1342</v>
      </c>
      <c r="J4043" s="1" t="s">
        <v>1511</v>
      </c>
      <c r="K4043" s="1" t="s">
        <v>1509</v>
      </c>
      <c r="L4043" s="1" t="s">
        <v>1510</v>
      </c>
      <c r="M4043" s="1">
        <v>9</v>
      </c>
    </row>
    <row r="4044" spans="1:13" ht="15.75" x14ac:dyDescent="0.3">
      <c r="A4044" s="1" t="s">
        <v>1398</v>
      </c>
      <c r="J4044" s="1" t="s">
        <v>1511</v>
      </c>
      <c r="K4044" s="1" t="s">
        <v>1509</v>
      </c>
      <c r="L4044" s="1" t="s">
        <v>1512</v>
      </c>
      <c r="M4044" s="1">
        <v>18</v>
      </c>
    </row>
    <row r="4045" spans="1:13" ht="15.75" x14ac:dyDescent="0.3">
      <c r="A4045" s="1" t="s">
        <v>1262</v>
      </c>
      <c r="J4045" s="1" t="s">
        <v>1511</v>
      </c>
      <c r="K4045" s="1" t="s">
        <v>1509</v>
      </c>
      <c r="L4045" s="1" t="s">
        <v>1510</v>
      </c>
      <c r="M4045" s="1">
        <v>1</v>
      </c>
    </row>
    <row r="4046" spans="1:13" ht="15.75" x14ac:dyDescent="0.3">
      <c r="A4046" s="1" t="s">
        <v>1262</v>
      </c>
      <c r="J4046" s="1" t="s">
        <v>1511</v>
      </c>
      <c r="K4046" s="1" t="s">
        <v>1509</v>
      </c>
      <c r="L4046" s="1" t="s">
        <v>1510</v>
      </c>
      <c r="M4046" s="1">
        <v>1</v>
      </c>
    </row>
    <row r="4047" spans="1:13" ht="15.75" x14ac:dyDescent="0.3">
      <c r="A4047" s="1" t="s">
        <v>1263</v>
      </c>
      <c r="J4047" s="1" t="s">
        <v>1508</v>
      </c>
      <c r="K4047" s="1" t="s">
        <v>1509</v>
      </c>
      <c r="L4047" s="1" t="s">
        <v>1510</v>
      </c>
      <c r="M4047" s="1">
        <v>1</v>
      </c>
    </row>
    <row r="4048" spans="1:13" ht="15.75" x14ac:dyDescent="0.3">
      <c r="A4048" s="1" t="s">
        <v>1342</v>
      </c>
      <c r="J4048" s="1" t="s">
        <v>1511</v>
      </c>
      <c r="K4048" s="1" t="s">
        <v>1509</v>
      </c>
      <c r="L4048" s="1" t="s">
        <v>1513</v>
      </c>
      <c r="M4048" s="1">
        <v>6</v>
      </c>
    </row>
    <row r="4049" spans="1:13" ht="15.75" x14ac:dyDescent="0.3">
      <c r="A4049" s="1" t="s">
        <v>1345</v>
      </c>
      <c r="J4049" s="1" t="s">
        <v>1511</v>
      </c>
      <c r="K4049" s="1" t="s">
        <v>1509</v>
      </c>
      <c r="L4049" s="1" t="s">
        <v>1512</v>
      </c>
      <c r="M4049" s="1">
        <v>1</v>
      </c>
    </row>
    <row r="4050" spans="1:13" ht="15.75" x14ac:dyDescent="0.3">
      <c r="A4050" s="1" t="s">
        <v>835</v>
      </c>
      <c r="J4050" s="1" t="s">
        <v>1511</v>
      </c>
      <c r="K4050" s="1" t="s">
        <v>1509</v>
      </c>
      <c r="L4050" s="1" t="s">
        <v>1512</v>
      </c>
      <c r="M4050" s="1">
        <v>1</v>
      </c>
    </row>
    <row r="4051" spans="1:13" ht="15.75" x14ac:dyDescent="0.3">
      <c r="A4051" s="1" t="s">
        <v>1263</v>
      </c>
      <c r="J4051" s="1" t="s">
        <v>1508</v>
      </c>
      <c r="K4051" s="1" t="s">
        <v>1509</v>
      </c>
      <c r="L4051" s="1" t="s">
        <v>1510</v>
      </c>
      <c r="M4051" s="1">
        <v>1</v>
      </c>
    </row>
    <row r="4052" spans="1:13" ht="15.75" x14ac:dyDescent="0.3">
      <c r="A4052" s="1" t="s">
        <v>1345</v>
      </c>
      <c r="J4052" s="1" t="s">
        <v>1511</v>
      </c>
      <c r="K4052" s="1" t="s">
        <v>1509</v>
      </c>
      <c r="L4052" s="1" t="s">
        <v>1512</v>
      </c>
      <c r="M4052" s="1">
        <v>1</v>
      </c>
    </row>
    <row r="4053" spans="1:13" ht="15.75" x14ac:dyDescent="0.3">
      <c r="A4053" s="1" t="s">
        <v>1377</v>
      </c>
      <c r="J4053" s="1" t="s">
        <v>1511</v>
      </c>
      <c r="K4053" s="1" t="s">
        <v>1509</v>
      </c>
      <c r="L4053" s="1" t="s">
        <v>1510</v>
      </c>
      <c r="M4053" s="1">
        <v>15</v>
      </c>
    </row>
    <row r="4054" spans="1:13" ht="15.75" x14ac:dyDescent="0.3">
      <c r="A4054" s="1" t="s">
        <v>1321</v>
      </c>
      <c r="J4054" s="1" t="s">
        <v>1511</v>
      </c>
      <c r="K4054" s="1" t="s">
        <v>1509</v>
      </c>
      <c r="L4054" s="1" t="s">
        <v>1512</v>
      </c>
      <c r="M4054" s="1">
        <v>10</v>
      </c>
    </row>
    <row r="4055" spans="1:13" ht="15.75" x14ac:dyDescent="0.3">
      <c r="A4055" s="1" t="s">
        <v>835</v>
      </c>
      <c r="J4055" s="1" t="s">
        <v>1511</v>
      </c>
      <c r="K4055" s="1" t="s">
        <v>1509</v>
      </c>
      <c r="L4055" s="1" t="s">
        <v>1512</v>
      </c>
      <c r="M4055" s="1">
        <v>1</v>
      </c>
    </row>
    <row r="4056" spans="1:13" ht="15.75" x14ac:dyDescent="0.3">
      <c r="A4056" s="1" t="s">
        <v>835</v>
      </c>
      <c r="J4056" s="1" t="s">
        <v>1511</v>
      </c>
      <c r="K4056" s="1" t="s">
        <v>1509</v>
      </c>
      <c r="L4056" s="1" t="s">
        <v>1512</v>
      </c>
      <c r="M4056" s="1">
        <v>1</v>
      </c>
    </row>
    <row r="4057" spans="1:13" ht="15.75" x14ac:dyDescent="0.3">
      <c r="A4057" s="1" t="s">
        <v>1398</v>
      </c>
      <c r="J4057" s="1" t="s">
        <v>1511</v>
      </c>
      <c r="K4057" s="1" t="s">
        <v>1509</v>
      </c>
      <c r="L4057" s="1" t="s">
        <v>1512</v>
      </c>
      <c r="M4057" s="1">
        <v>18</v>
      </c>
    </row>
    <row r="4058" spans="1:13" ht="15.75" x14ac:dyDescent="0.3">
      <c r="A4058" s="1" t="s">
        <v>1345</v>
      </c>
      <c r="J4058" s="1" t="s">
        <v>1511</v>
      </c>
      <c r="K4058" s="1" t="s">
        <v>1509</v>
      </c>
      <c r="L4058" s="1" t="s">
        <v>1512</v>
      </c>
      <c r="M4058" s="1">
        <v>1</v>
      </c>
    </row>
    <row r="4059" spans="1:13" ht="15.75" x14ac:dyDescent="0.3">
      <c r="A4059" s="1" t="s">
        <v>835</v>
      </c>
      <c r="J4059" s="1" t="s">
        <v>1511</v>
      </c>
      <c r="K4059" s="1" t="s">
        <v>1509</v>
      </c>
      <c r="L4059" s="1" t="s">
        <v>1512</v>
      </c>
      <c r="M4059" s="1">
        <v>1</v>
      </c>
    </row>
    <row r="4060" spans="1:13" ht="15.75" x14ac:dyDescent="0.3">
      <c r="A4060" s="1" t="s">
        <v>1345</v>
      </c>
      <c r="J4060" s="1" t="s">
        <v>1511</v>
      </c>
      <c r="K4060" s="1" t="s">
        <v>1509</v>
      </c>
      <c r="L4060" s="1" t="s">
        <v>1512</v>
      </c>
      <c r="M4060" s="1">
        <v>1</v>
      </c>
    </row>
    <row r="4061" spans="1:13" ht="15.75" x14ac:dyDescent="0.3">
      <c r="A4061" s="1" t="s">
        <v>1362</v>
      </c>
      <c r="J4061" s="1" t="s">
        <v>1511</v>
      </c>
      <c r="K4061" s="1" t="s">
        <v>1509</v>
      </c>
      <c r="L4061" s="1" t="s">
        <v>1510</v>
      </c>
      <c r="M4061" s="1">
        <v>13</v>
      </c>
    </row>
    <row r="4062" spans="1:13" ht="15.75" x14ac:dyDescent="0.3">
      <c r="A4062" s="1" t="s">
        <v>1345</v>
      </c>
      <c r="J4062" s="1" t="s">
        <v>1511</v>
      </c>
      <c r="K4062" s="1" t="s">
        <v>1509</v>
      </c>
      <c r="L4062" s="1" t="s">
        <v>1512</v>
      </c>
      <c r="M4062" s="1">
        <v>1</v>
      </c>
    </row>
    <row r="4063" spans="1:13" ht="15.75" x14ac:dyDescent="0.3">
      <c r="A4063" s="1" t="s">
        <v>1345</v>
      </c>
      <c r="J4063" s="1" t="s">
        <v>1511</v>
      </c>
      <c r="K4063" s="1" t="s">
        <v>1509</v>
      </c>
      <c r="L4063" s="1" t="s">
        <v>1512</v>
      </c>
      <c r="M4063" s="1">
        <v>1</v>
      </c>
    </row>
    <row r="4064" spans="1:13" ht="15.75" x14ac:dyDescent="0.3">
      <c r="A4064" s="1" t="s">
        <v>1345</v>
      </c>
      <c r="J4064" s="1" t="s">
        <v>1511</v>
      </c>
      <c r="K4064" s="1" t="s">
        <v>1509</v>
      </c>
      <c r="L4064" s="1" t="s">
        <v>1512</v>
      </c>
      <c r="M4064" s="1">
        <v>1</v>
      </c>
    </row>
    <row r="4065" spans="1:13" ht="15.75" x14ac:dyDescent="0.3">
      <c r="A4065" s="1" t="s">
        <v>1345</v>
      </c>
      <c r="J4065" s="1" t="s">
        <v>1511</v>
      </c>
      <c r="K4065" s="1" t="s">
        <v>1509</v>
      </c>
      <c r="L4065" s="1" t="s">
        <v>1512</v>
      </c>
      <c r="M4065" s="1">
        <v>1</v>
      </c>
    </row>
    <row r="4066" spans="1:13" ht="15.75" x14ac:dyDescent="0.3">
      <c r="A4066" s="1" t="s">
        <v>835</v>
      </c>
      <c r="J4066" s="1" t="s">
        <v>1511</v>
      </c>
      <c r="K4066" s="1" t="s">
        <v>1509</v>
      </c>
      <c r="L4066" s="1" t="s">
        <v>1512</v>
      </c>
      <c r="M4066" s="1">
        <v>1</v>
      </c>
    </row>
    <row r="4067" spans="1:13" ht="15.75" x14ac:dyDescent="0.3">
      <c r="A4067" s="1" t="s">
        <v>1398</v>
      </c>
      <c r="J4067" s="1" t="s">
        <v>1511</v>
      </c>
      <c r="K4067" s="1" t="s">
        <v>1509</v>
      </c>
      <c r="L4067" s="1" t="s">
        <v>1512</v>
      </c>
      <c r="M4067" s="1">
        <v>7</v>
      </c>
    </row>
    <row r="4068" spans="1:13" ht="15.75" x14ac:dyDescent="0.3">
      <c r="A4068" s="1" t="s">
        <v>835</v>
      </c>
      <c r="J4068" s="1" t="s">
        <v>1511</v>
      </c>
      <c r="K4068" s="1" t="s">
        <v>1509</v>
      </c>
      <c r="L4068" s="1" t="s">
        <v>1512</v>
      </c>
      <c r="M4068" s="1">
        <v>1</v>
      </c>
    </row>
    <row r="4069" spans="1:13" ht="15.75" x14ac:dyDescent="0.3">
      <c r="A4069" s="1" t="s">
        <v>1320</v>
      </c>
      <c r="J4069" s="1" t="s">
        <v>1511</v>
      </c>
      <c r="K4069" s="1" t="s">
        <v>1509</v>
      </c>
      <c r="L4069" s="1" t="s">
        <v>1512</v>
      </c>
      <c r="M4069" s="1">
        <v>1</v>
      </c>
    </row>
    <row r="4070" spans="1:13" ht="15.75" x14ac:dyDescent="0.3">
      <c r="A4070" s="1" t="s">
        <v>1342</v>
      </c>
      <c r="J4070" s="1" t="s">
        <v>1511</v>
      </c>
      <c r="K4070" s="1" t="s">
        <v>1509</v>
      </c>
      <c r="L4070" s="1" t="s">
        <v>1512</v>
      </c>
      <c r="M4070" s="1">
        <v>17</v>
      </c>
    </row>
    <row r="4071" spans="1:13" ht="15.75" x14ac:dyDescent="0.3">
      <c r="A4071" s="1" t="s">
        <v>1321</v>
      </c>
      <c r="J4071" s="1" t="s">
        <v>1511</v>
      </c>
      <c r="K4071" s="1" t="s">
        <v>1509</v>
      </c>
      <c r="L4071" s="1" t="s">
        <v>1512</v>
      </c>
      <c r="M4071" s="1">
        <v>5</v>
      </c>
    </row>
    <row r="4072" spans="1:13" ht="15.75" x14ac:dyDescent="0.3">
      <c r="A4072" s="1" t="s">
        <v>1342</v>
      </c>
      <c r="J4072" s="1" t="s">
        <v>1511</v>
      </c>
      <c r="K4072" s="1" t="s">
        <v>1509</v>
      </c>
      <c r="L4072" s="1" t="s">
        <v>1512</v>
      </c>
      <c r="M4072" s="1">
        <v>10</v>
      </c>
    </row>
    <row r="4073" spans="1:13" ht="15.75" x14ac:dyDescent="0.3">
      <c r="A4073" s="1" t="s">
        <v>1398</v>
      </c>
      <c r="J4073" s="1" t="s">
        <v>1511</v>
      </c>
      <c r="K4073" s="1" t="s">
        <v>1509</v>
      </c>
      <c r="L4073" s="1" t="s">
        <v>1512</v>
      </c>
      <c r="M4073" s="1">
        <v>24</v>
      </c>
    </row>
    <row r="4074" spans="1:13" ht="15.75" x14ac:dyDescent="0.3">
      <c r="A4074" s="1" t="s">
        <v>1320</v>
      </c>
      <c r="J4074" s="1" t="s">
        <v>1511</v>
      </c>
      <c r="K4074" s="1" t="s">
        <v>1509</v>
      </c>
      <c r="L4074" s="1" t="s">
        <v>1510</v>
      </c>
      <c r="M4074" s="1">
        <v>10</v>
      </c>
    </row>
    <row r="4075" spans="1:13" ht="15.75" x14ac:dyDescent="0.3">
      <c r="A4075" s="1" t="s">
        <v>1342</v>
      </c>
      <c r="J4075" s="1" t="s">
        <v>1511</v>
      </c>
      <c r="K4075" s="1" t="s">
        <v>1509</v>
      </c>
      <c r="L4075" s="1" t="s">
        <v>1512</v>
      </c>
      <c r="M4075" s="1">
        <v>20</v>
      </c>
    </row>
    <row r="4076" spans="1:13" ht="15.75" x14ac:dyDescent="0.3">
      <c r="A4076" s="1" t="s">
        <v>1342</v>
      </c>
      <c r="J4076" s="1" t="s">
        <v>1511</v>
      </c>
      <c r="K4076" s="1" t="s">
        <v>1509</v>
      </c>
      <c r="L4076" s="1" t="s">
        <v>1512</v>
      </c>
      <c r="M4076" s="1">
        <v>28</v>
      </c>
    </row>
    <row r="4077" spans="1:13" ht="15.75" x14ac:dyDescent="0.3">
      <c r="A4077" s="1" t="s">
        <v>1398</v>
      </c>
      <c r="J4077" s="1" t="s">
        <v>1511</v>
      </c>
      <c r="K4077" s="1" t="s">
        <v>1509</v>
      </c>
      <c r="L4077" s="1" t="s">
        <v>1512</v>
      </c>
      <c r="M4077" s="1">
        <v>24</v>
      </c>
    </row>
    <row r="4078" spans="1:13" ht="15.75" x14ac:dyDescent="0.3">
      <c r="A4078" s="1" t="s">
        <v>1342</v>
      </c>
      <c r="J4078" s="1" t="s">
        <v>1511</v>
      </c>
      <c r="K4078" s="1" t="s">
        <v>1509</v>
      </c>
      <c r="L4078" s="1" t="s">
        <v>1512</v>
      </c>
      <c r="M4078" s="1">
        <v>21</v>
      </c>
    </row>
    <row r="4079" spans="1:13" ht="15.75" x14ac:dyDescent="0.3">
      <c r="A4079" s="1" t="s">
        <v>1342</v>
      </c>
      <c r="J4079" s="1" t="s">
        <v>1508</v>
      </c>
      <c r="K4079" s="1" t="s">
        <v>1514</v>
      </c>
      <c r="L4079" s="1" t="s">
        <v>1512</v>
      </c>
      <c r="M4079" s="1">
        <v>43</v>
      </c>
    </row>
    <row r="4080" spans="1:13" ht="15.75" x14ac:dyDescent="0.3">
      <c r="A4080" s="1" t="s">
        <v>1345</v>
      </c>
      <c r="J4080" s="1" t="s">
        <v>1511</v>
      </c>
      <c r="K4080" s="1" t="s">
        <v>1509</v>
      </c>
      <c r="L4080" s="1" t="s">
        <v>1512</v>
      </c>
      <c r="M4080" s="1">
        <v>1</v>
      </c>
    </row>
    <row r="4081" spans="1:13" ht="15.75" x14ac:dyDescent="0.3">
      <c r="A4081" s="1" t="s">
        <v>1345</v>
      </c>
      <c r="J4081" s="1" t="s">
        <v>1511</v>
      </c>
      <c r="K4081" s="1" t="s">
        <v>1509</v>
      </c>
      <c r="L4081" s="1" t="s">
        <v>1512</v>
      </c>
      <c r="M4081" s="1">
        <v>1</v>
      </c>
    </row>
    <row r="4082" spans="1:13" ht="15.75" x14ac:dyDescent="0.3">
      <c r="A4082" s="1" t="s">
        <v>835</v>
      </c>
      <c r="J4082" s="1" t="s">
        <v>1511</v>
      </c>
      <c r="K4082" s="1" t="s">
        <v>1509</v>
      </c>
      <c r="L4082" s="1" t="s">
        <v>1512</v>
      </c>
      <c r="M4082" s="1">
        <v>1</v>
      </c>
    </row>
    <row r="4083" spans="1:13" ht="15.75" x14ac:dyDescent="0.3">
      <c r="A4083" s="1" t="s">
        <v>835</v>
      </c>
      <c r="J4083" s="1" t="s">
        <v>1511</v>
      </c>
      <c r="K4083" s="1" t="s">
        <v>1509</v>
      </c>
      <c r="L4083" s="1" t="s">
        <v>1512</v>
      </c>
      <c r="M4083" s="1">
        <v>1</v>
      </c>
    </row>
    <row r="4084" spans="1:13" ht="15.75" x14ac:dyDescent="0.3">
      <c r="A4084" s="1" t="s">
        <v>835</v>
      </c>
      <c r="J4084" s="1" t="s">
        <v>1511</v>
      </c>
      <c r="K4084" s="1" t="s">
        <v>1509</v>
      </c>
      <c r="L4084" s="1" t="s">
        <v>1512</v>
      </c>
      <c r="M4084" s="1">
        <v>1</v>
      </c>
    </row>
    <row r="4085" spans="1:13" ht="15.75" x14ac:dyDescent="0.3">
      <c r="A4085" s="1" t="s">
        <v>835</v>
      </c>
      <c r="J4085" s="1" t="s">
        <v>1511</v>
      </c>
      <c r="K4085" s="1" t="s">
        <v>1509</v>
      </c>
      <c r="L4085" s="1" t="s">
        <v>1512</v>
      </c>
      <c r="M4085" s="1">
        <v>1</v>
      </c>
    </row>
    <row r="4086" spans="1:13" ht="15.75" x14ac:dyDescent="0.3">
      <c r="A4086" s="1" t="s">
        <v>835</v>
      </c>
      <c r="J4086" s="1" t="s">
        <v>1511</v>
      </c>
      <c r="K4086" s="1" t="s">
        <v>1509</v>
      </c>
      <c r="L4086" s="1" t="s">
        <v>1512</v>
      </c>
      <c r="M4086" s="1">
        <v>1</v>
      </c>
    </row>
    <row r="4087" spans="1:13" ht="15.75" x14ac:dyDescent="0.3">
      <c r="A4087" s="1" t="s">
        <v>835</v>
      </c>
      <c r="J4087" s="1" t="s">
        <v>1511</v>
      </c>
      <c r="K4087" s="1" t="s">
        <v>1509</v>
      </c>
      <c r="L4087" s="1" t="s">
        <v>1512</v>
      </c>
      <c r="M4087" s="1">
        <v>2</v>
      </c>
    </row>
    <row r="4088" spans="1:13" ht="15.75" x14ac:dyDescent="0.3">
      <c r="A4088" s="1" t="s">
        <v>835</v>
      </c>
      <c r="J4088" s="1" t="s">
        <v>1511</v>
      </c>
      <c r="K4088" s="1" t="s">
        <v>1509</v>
      </c>
      <c r="L4088" s="1" t="s">
        <v>1512</v>
      </c>
      <c r="M4088" s="1">
        <v>2</v>
      </c>
    </row>
    <row r="4089" spans="1:13" ht="15.75" x14ac:dyDescent="0.3">
      <c r="A4089" s="1" t="s">
        <v>835</v>
      </c>
      <c r="J4089" s="1" t="s">
        <v>1511</v>
      </c>
      <c r="K4089" s="1" t="s">
        <v>1509</v>
      </c>
      <c r="L4089" s="1" t="s">
        <v>1512</v>
      </c>
      <c r="M4089" s="1">
        <v>1</v>
      </c>
    </row>
    <row r="4090" spans="1:13" ht="15.75" x14ac:dyDescent="0.3">
      <c r="A4090" s="1" t="s">
        <v>835</v>
      </c>
      <c r="J4090" s="1" t="s">
        <v>1511</v>
      </c>
      <c r="K4090" s="1" t="s">
        <v>1509</v>
      </c>
      <c r="L4090" s="1" t="s">
        <v>1512</v>
      </c>
      <c r="M4090" s="1">
        <v>1</v>
      </c>
    </row>
    <row r="4091" spans="1:13" ht="15.75" x14ac:dyDescent="0.3">
      <c r="A4091" s="1" t="s">
        <v>835</v>
      </c>
      <c r="J4091" s="1" t="s">
        <v>1511</v>
      </c>
      <c r="K4091" s="1" t="s">
        <v>1509</v>
      </c>
      <c r="L4091" s="1" t="s">
        <v>1512</v>
      </c>
      <c r="M4091" s="1">
        <v>1</v>
      </c>
    </row>
    <row r="4092" spans="1:13" ht="15.75" x14ac:dyDescent="0.3">
      <c r="A4092" s="1" t="s">
        <v>835</v>
      </c>
      <c r="J4092" s="1" t="s">
        <v>1511</v>
      </c>
      <c r="K4092" s="1" t="s">
        <v>1509</v>
      </c>
      <c r="L4092" s="1" t="s">
        <v>1512</v>
      </c>
      <c r="M4092" s="1">
        <v>2</v>
      </c>
    </row>
    <row r="4093" spans="1:13" ht="15.75" x14ac:dyDescent="0.3">
      <c r="A4093" s="1" t="s">
        <v>835</v>
      </c>
      <c r="J4093" s="1" t="s">
        <v>1511</v>
      </c>
      <c r="K4093" s="1" t="s">
        <v>1509</v>
      </c>
      <c r="L4093" s="1" t="s">
        <v>1512</v>
      </c>
      <c r="M4093" s="1">
        <v>2</v>
      </c>
    </row>
    <row r="4094" spans="1:13" ht="15.75" x14ac:dyDescent="0.3">
      <c r="A4094" s="1" t="s">
        <v>1345</v>
      </c>
      <c r="J4094" s="1" t="s">
        <v>1511</v>
      </c>
      <c r="K4094" s="1" t="s">
        <v>1509</v>
      </c>
      <c r="L4094" s="1" t="s">
        <v>1512</v>
      </c>
      <c r="M4094" s="1">
        <v>3</v>
      </c>
    </row>
    <row r="4095" spans="1:13" ht="15.75" x14ac:dyDescent="0.3">
      <c r="A4095" s="1" t="s">
        <v>1345</v>
      </c>
      <c r="J4095" s="1" t="s">
        <v>1511</v>
      </c>
      <c r="K4095" s="1" t="s">
        <v>1509</v>
      </c>
      <c r="L4095" s="1" t="s">
        <v>1512</v>
      </c>
      <c r="M4095" s="1">
        <v>2</v>
      </c>
    </row>
    <row r="4096" spans="1:13" ht="15.75" x14ac:dyDescent="0.3">
      <c r="A4096" s="1" t="s">
        <v>1345</v>
      </c>
      <c r="J4096" s="1" t="s">
        <v>1511</v>
      </c>
      <c r="K4096" s="1" t="s">
        <v>1509</v>
      </c>
      <c r="L4096" s="1" t="s">
        <v>1512</v>
      </c>
      <c r="M4096" s="1">
        <v>2</v>
      </c>
    </row>
    <row r="4097" spans="1:13" ht="15.75" x14ac:dyDescent="0.3">
      <c r="A4097" s="1" t="s">
        <v>1345</v>
      </c>
      <c r="J4097" s="1" t="s">
        <v>1511</v>
      </c>
      <c r="K4097" s="1" t="s">
        <v>1509</v>
      </c>
      <c r="L4097" s="1" t="s">
        <v>1512</v>
      </c>
      <c r="M4097" s="1">
        <v>2</v>
      </c>
    </row>
    <row r="4098" spans="1:13" ht="15.75" x14ac:dyDescent="0.3">
      <c r="A4098" s="1" t="s">
        <v>1345</v>
      </c>
      <c r="J4098" s="1" t="s">
        <v>1511</v>
      </c>
      <c r="K4098" s="1" t="s">
        <v>1509</v>
      </c>
      <c r="L4098" s="1" t="s">
        <v>1512</v>
      </c>
      <c r="M4098" s="1">
        <v>2</v>
      </c>
    </row>
    <row r="4099" spans="1:13" ht="15.75" x14ac:dyDescent="0.3">
      <c r="A4099" s="1" t="s">
        <v>1345</v>
      </c>
      <c r="J4099" s="1" t="s">
        <v>1511</v>
      </c>
      <c r="K4099" s="1" t="s">
        <v>1509</v>
      </c>
      <c r="L4099" s="1" t="s">
        <v>1512</v>
      </c>
      <c r="M4099" s="1">
        <v>2</v>
      </c>
    </row>
    <row r="4100" spans="1:13" ht="15.75" x14ac:dyDescent="0.3">
      <c r="A4100" s="1" t="s">
        <v>1345</v>
      </c>
      <c r="J4100" s="1" t="s">
        <v>1511</v>
      </c>
      <c r="K4100" s="1" t="s">
        <v>1509</v>
      </c>
      <c r="L4100" s="1" t="s">
        <v>1512</v>
      </c>
      <c r="M4100" s="1">
        <v>2</v>
      </c>
    </row>
    <row r="4101" spans="1:13" ht="15.75" x14ac:dyDescent="0.3">
      <c r="A4101" s="1" t="s">
        <v>1345</v>
      </c>
      <c r="J4101" s="1" t="s">
        <v>1511</v>
      </c>
      <c r="K4101" s="1" t="s">
        <v>1509</v>
      </c>
      <c r="L4101" s="1" t="s">
        <v>1512</v>
      </c>
      <c r="M4101" s="1">
        <v>1</v>
      </c>
    </row>
    <row r="4102" spans="1:13" ht="15.75" x14ac:dyDescent="0.3">
      <c r="A4102" s="1" t="s">
        <v>1345</v>
      </c>
      <c r="J4102" s="1" t="s">
        <v>1511</v>
      </c>
      <c r="K4102" s="1" t="s">
        <v>1509</v>
      </c>
      <c r="L4102" s="1" t="s">
        <v>1512</v>
      </c>
      <c r="M4102" s="1">
        <v>1</v>
      </c>
    </row>
    <row r="4103" spans="1:13" ht="15.75" x14ac:dyDescent="0.3">
      <c r="A4103" s="1" t="s">
        <v>1345</v>
      </c>
      <c r="J4103" s="1" t="s">
        <v>1511</v>
      </c>
      <c r="K4103" s="1" t="s">
        <v>1514</v>
      </c>
      <c r="L4103" s="1" t="s">
        <v>1512</v>
      </c>
      <c r="M4103" s="1">
        <v>2</v>
      </c>
    </row>
    <row r="4104" spans="1:13" ht="15.75" x14ac:dyDescent="0.3">
      <c r="A4104" s="1" t="s">
        <v>1345</v>
      </c>
      <c r="J4104" s="1" t="s">
        <v>1511</v>
      </c>
      <c r="K4104" s="1" t="s">
        <v>1509</v>
      </c>
      <c r="L4104" s="1" t="s">
        <v>1512</v>
      </c>
      <c r="M4104" s="1">
        <v>2</v>
      </c>
    </row>
    <row r="4105" spans="1:13" ht="15.75" x14ac:dyDescent="0.3">
      <c r="A4105" s="1" t="s">
        <v>1345</v>
      </c>
      <c r="J4105" s="1" t="s">
        <v>1511</v>
      </c>
      <c r="K4105" s="1" t="s">
        <v>1509</v>
      </c>
      <c r="L4105" s="1" t="s">
        <v>1512</v>
      </c>
      <c r="M4105" s="1">
        <v>3</v>
      </c>
    </row>
    <row r="4106" spans="1:13" ht="15.75" x14ac:dyDescent="0.3">
      <c r="A4106" s="1" t="s">
        <v>1345</v>
      </c>
      <c r="J4106" s="1" t="s">
        <v>1511</v>
      </c>
      <c r="K4106" s="1" t="s">
        <v>1509</v>
      </c>
      <c r="L4106" s="1" t="s">
        <v>1512</v>
      </c>
      <c r="M4106" s="1">
        <v>3</v>
      </c>
    </row>
    <row r="4107" spans="1:13" ht="15.75" x14ac:dyDescent="0.3">
      <c r="A4107" s="1" t="s">
        <v>1415</v>
      </c>
      <c r="J4107" s="1" t="s">
        <v>1511</v>
      </c>
      <c r="K4107" s="1" t="s">
        <v>1509</v>
      </c>
      <c r="L4107" s="1" t="s">
        <v>1510</v>
      </c>
      <c r="M4107" s="1">
        <v>37</v>
      </c>
    </row>
    <row r="4108" spans="1:13" ht="15.75" x14ac:dyDescent="0.3">
      <c r="A4108" s="1" t="s">
        <v>1262</v>
      </c>
      <c r="J4108" s="1" t="s">
        <v>1511</v>
      </c>
      <c r="K4108" s="1" t="s">
        <v>1509</v>
      </c>
      <c r="L4108" s="1" t="s">
        <v>1510</v>
      </c>
      <c r="M4108" s="1">
        <v>1</v>
      </c>
    </row>
    <row r="4109" spans="1:13" ht="15.75" x14ac:dyDescent="0.3">
      <c r="A4109" s="1" t="s">
        <v>1401</v>
      </c>
      <c r="J4109" s="1" t="s">
        <v>1511</v>
      </c>
      <c r="K4109" s="1" t="s">
        <v>1509</v>
      </c>
      <c r="L4109" s="1" t="s">
        <v>1512</v>
      </c>
      <c r="M4109" s="1">
        <v>6</v>
      </c>
    </row>
    <row r="4110" spans="1:13" ht="15.75" x14ac:dyDescent="0.3">
      <c r="A4110" s="1" t="s">
        <v>1282</v>
      </c>
      <c r="J4110" s="1" t="s">
        <v>1511</v>
      </c>
      <c r="K4110" s="1" t="s">
        <v>1509</v>
      </c>
      <c r="L4110" s="1" t="s">
        <v>1512</v>
      </c>
      <c r="M4110" s="1">
        <v>7</v>
      </c>
    </row>
    <row r="4111" spans="1:13" ht="15.75" x14ac:dyDescent="0.3">
      <c r="A4111" s="1" t="s">
        <v>1282</v>
      </c>
      <c r="J4111" s="1" t="s">
        <v>1511</v>
      </c>
      <c r="K4111" s="1" t="s">
        <v>1509</v>
      </c>
      <c r="L4111" s="1" t="s">
        <v>1512</v>
      </c>
      <c r="M4111" s="1">
        <v>20</v>
      </c>
    </row>
    <row r="4112" spans="1:13" ht="15.75" x14ac:dyDescent="0.3">
      <c r="A4112" s="1" t="s">
        <v>1282</v>
      </c>
      <c r="J4112" s="1" t="s">
        <v>1511</v>
      </c>
      <c r="K4112" s="1" t="s">
        <v>1509</v>
      </c>
      <c r="L4112" s="1" t="s">
        <v>1512</v>
      </c>
      <c r="M4112" s="1">
        <v>9</v>
      </c>
    </row>
    <row r="4113" spans="1:13" ht="15.75" x14ac:dyDescent="0.3">
      <c r="A4113" s="1" t="s">
        <v>1282</v>
      </c>
      <c r="J4113" s="1" t="s">
        <v>1511</v>
      </c>
      <c r="K4113" s="1" t="s">
        <v>1509</v>
      </c>
      <c r="L4113" s="1" t="s">
        <v>1512</v>
      </c>
      <c r="M4113" s="1">
        <v>7</v>
      </c>
    </row>
    <row r="4114" spans="1:13" ht="15.75" x14ac:dyDescent="0.3">
      <c r="A4114" s="1" t="s">
        <v>1282</v>
      </c>
      <c r="J4114" s="1" t="s">
        <v>1511</v>
      </c>
      <c r="K4114" s="1" t="s">
        <v>1509</v>
      </c>
      <c r="L4114" s="1" t="s">
        <v>1512</v>
      </c>
      <c r="M4114" s="1">
        <v>5</v>
      </c>
    </row>
    <row r="4115" spans="1:13" ht="15.75" x14ac:dyDescent="0.3">
      <c r="A4115" s="1" t="s">
        <v>1282</v>
      </c>
      <c r="J4115" s="1" t="s">
        <v>1511</v>
      </c>
      <c r="K4115" s="1" t="s">
        <v>1509</v>
      </c>
      <c r="L4115" s="1" t="s">
        <v>1512</v>
      </c>
      <c r="M4115" s="1">
        <v>10</v>
      </c>
    </row>
    <row r="4116" spans="1:13" ht="15.75" x14ac:dyDescent="0.3">
      <c r="A4116" s="1" t="s">
        <v>1282</v>
      </c>
      <c r="J4116" s="1" t="s">
        <v>1511</v>
      </c>
      <c r="K4116" s="1" t="s">
        <v>1509</v>
      </c>
      <c r="L4116" s="1" t="s">
        <v>1512</v>
      </c>
      <c r="M4116" s="1">
        <v>9</v>
      </c>
    </row>
    <row r="4117" spans="1:13" ht="15.75" x14ac:dyDescent="0.3">
      <c r="A4117" s="1" t="s">
        <v>1367</v>
      </c>
      <c r="J4117" s="1" t="s">
        <v>1511</v>
      </c>
      <c r="K4117" s="1" t="s">
        <v>1509</v>
      </c>
      <c r="L4117" s="1" t="s">
        <v>1512</v>
      </c>
      <c r="M4117" s="1">
        <v>9</v>
      </c>
    </row>
    <row r="4118" spans="1:13" ht="15.75" x14ac:dyDescent="0.3">
      <c r="A4118" s="1" t="s">
        <v>1282</v>
      </c>
      <c r="J4118" s="1" t="s">
        <v>1511</v>
      </c>
      <c r="K4118" s="1" t="s">
        <v>1509</v>
      </c>
      <c r="L4118" s="1" t="s">
        <v>1512</v>
      </c>
      <c r="M4118" s="1">
        <v>12</v>
      </c>
    </row>
    <row r="4119" spans="1:13" ht="15.75" x14ac:dyDescent="0.3">
      <c r="A4119" s="1" t="s">
        <v>1312</v>
      </c>
      <c r="J4119" s="1" t="s">
        <v>1511</v>
      </c>
      <c r="K4119" s="1" t="s">
        <v>1509</v>
      </c>
      <c r="L4119" s="1" t="s">
        <v>1512</v>
      </c>
      <c r="M4119" s="1">
        <v>1</v>
      </c>
    </row>
    <row r="4120" spans="1:13" ht="15.75" x14ac:dyDescent="0.3">
      <c r="A4120" s="1" t="s">
        <v>1296</v>
      </c>
      <c r="J4120" s="1" t="s">
        <v>1508</v>
      </c>
      <c r="K4120" s="1" t="s">
        <v>1509</v>
      </c>
      <c r="L4120" s="1" t="s">
        <v>1512</v>
      </c>
      <c r="M4120" s="1">
        <v>2</v>
      </c>
    </row>
    <row r="4121" spans="1:13" ht="15.75" x14ac:dyDescent="0.3">
      <c r="A4121" s="1" t="s">
        <v>1271</v>
      </c>
      <c r="J4121" s="1" t="s">
        <v>1511</v>
      </c>
      <c r="K4121" s="1" t="s">
        <v>1509</v>
      </c>
      <c r="L4121" s="1" t="s">
        <v>1512</v>
      </c>
      <c r="M4121" s="1">
        <v>10</v>
      </c>
    </row>
    <row r="4122" spans="1:13" ht="15.75" x14ac:dyDescent="0.3">
      <c r="A4122" s="1" t="s">
        <v>1296</v>
      </c>
      <c r="J4122" s="1" t="s">
        <v>1508</v>
      </c>
      <c r="K4122" s="1" t="s">
        <v>1514</v>
      </c>
      <c r="L4122" s="1" t="s">
        <v>1513</v>
      </c>
      <c r="M4122" s="1">
        <v>2</v>
      </c>
    </row>
    <row r="4123" spans="1:13" ht="15.75" x14ac:dyDescent="0.3">
      <c r="A4123" s="1" t="s">
        <v>1312</v>
      </c>
      <c r="J4123" s="1" t="s">
        <v>1511</v>
      </c>
      <c r="K4123" s="1" t="s">
        <v>1514</v>
      </c>
      <c r="L4123" s="1" t="s">
        <v>1512</v>
      </c>
      <c r="M4123" s="1">
        <v>1</v>
      </c>
    </row>
    <row r="4124" spans="1:13" ht="15.75" x14ac:dyDescent="0.3">
      <c r="A4124" s="1" t="s">
        <v>1280</v>
      </c>
      <c r="J4124" s="1" t="s">
        <v>1511</v>
      </c>
      <c r="K4124" s="1" t="s">
        <v>1509</v>
      </c>
      <c r="L4124" s="1" t="s">
        <v>1513</v>
      </c>
      <c r="M4124" s="1">
        <v>1</v>
      </c>
    </row>
    <row r="4125" spans="1:13" ht="15.75" x14ac:dyDescent="0.3">
      <c r="A4125" s="1" t="s">
        <v>1382</v>
      </c>
      <c r="J4125" s="1" t="s">
        <v>1511</v>
      </c>
      <c r="K4125" s="1" t="s">
        <v>1509</v>
      </c>
      <c r="L4125" s="1" t="s">
        <v>1510</v>
      </c>
      <c r="M4125" s="1">
        <v>1</v>
      </c>
    </row>
    <row r="4126" spans="1:13" ht="15.75" x14ac:dyDescent="0.3">
      <c r="A4126" s="1" t="s">
        <v>835</v>
      </c>
      <c r="J4126" s="1" t="s">
        <v>1511</v>
      </c>
      <c r="K4126" s="1" t="s">
        <v>1509</v>
      </c>
      <c r="L4126" s="1" t="s">
        <v>1512</v>
      </c>
      <c r="M4126" s="1">
        <v>1</v>
      </c>
    </row>
    <row r="4127" spans="1:13" ht="15.75" x14ac:dyDescent="0.3">
      <c r="A4127" s="1" t="s">
        <v>1382</v>
      </c>
      <c r="J4127" s="1" t="s">
        <v>1511</v>
      </c>
      <c r="K4127" s="1" t="s">
        <v>1509</v>
      </c>
      <c r="L4127" s="1" t="s">
        <v>1510</v>
      </c>
      <c r="M4127" s="1">
        <v>1</v>
      </c>
    </row>
    <row r="4128" spans="1:13" ht="15.75" x14ac:dyDescent="0.3">
      <c r="A4128" s="1" t="s">
        <v>1312</v>
      </c>
      <c r="J4128" s="1" t="s">
        <v>1511</v>
      </c>
      <c r="K4128" s="1" t="s">
        <v>1509</v>
      </c>
      <c r="L4128" s="1" t="s">
        <v>1512</v>
      </c>
      <c r="M4128" s="1">
        <v>3</v>
      </c>
    </row>
    <row r="4129" spans="1:13" ht="15.75" x14ac:dyDescent="0.3">
      <c r="A4129" s="1" t="s">
        <v>1382</v>
      </c>
      <c r="J4129" s="1" t="s">
        <v>1511</v>
      </c>
      <c r="K4129" s="1" t="s">
        <v>1509</v>
      </c>
      <c r="L4129" s="1" t="s">
        <v>1510</v>
      </c>
      <c r="M4129" s="1">
        <v>1</v>
      </c>
    </row>
    <row r="4130" spans="1:13" ht="15.75" x14ac:dyDescent="0.3">
      <c r="A4130" s="1" t="s">
        <v>1345</v>
      </c>
      <c r="J4130" s="1" t="s">
        <v>1511</v>
      </c>
      <c r="K4130" s="1" t="s">
        <v>1509</v>
      </c>
      <c r="L4130" s="1" t="s">
        <v>1512</v>
      </c>
      <c r="M4130" s="1">
        <v>1</v>
      </c>
    </row>
    <row r="4131" spans="1:13" ht="15.75" x14ac:dyDescent="0.3">
      <c r="A4131" s="1" t="s">
        <v>1382</v>
      </c>
      <c r="J4131" s="1" t="s">
        <v>1511</v>
      </c>
      <c r="K4131" s="1" t="s">
        <v>1509</v>
      </c>
      <c r="L4131" s="1" t="s">
        <v>1510</v>
      </c>
      <c r="M4131" s="1">
        <v>1</v>
      </c>
    </row>
    <row r="4132" spans="1:13" ht="15.75" x14ac:dyDescent="0.3">
      <c r="A4132" s="1" t="s">
        <v>1345</v>
      </c>
      <c r="J4132" s="1" t="s">
        <v>1511</v>
      </c>
      <c r="K4132" s="1" t="s">
        <v>1509</v>
      </c>
      <c r="L4132" s="1" t="s">
        <v>1512</v>
      </c>
      <c r="M4132" s="1">
        <v>1</v>
      </c>
    </row>
    <row r="4133" spans="1:13" ht="15.75" x14ac:dyDescent="0.3">
      <c r="A4133" s="1" t="s">
        <v>835</v>
      </c>
      <c r="J4133" s="1" t="s">
        <v>1511</v>
      </c>
      <c r="K4133" s="1" t="s">
        <v>1509</v>
      </c>
      <c r="L4133" s="1" t="s">
        <v>1512</v>
      </c>
      <c r="M4133" s="1">
        <v>1</v>
      </c>
    </row>
    <row r="4134" spans="1:13" ht="15.75" x14ac:dyDescent="0.3">
      <c r="A4134" s="1" t="s">
        <v>1296</v>
      </c>
      <c r="J4134" s="1" t="s">
        <v>1508</v>
      </c>
      <c r="K4134" s="1" t="s">
        <v>1509</v>
      </c>
      <c r="L4134" s="1" t="s">
        <v>1512</v>
      </c>
      <c r="M4134" s="1">
        <v>1</v>
      </c>
    </row>
    <row r="4135" spans="1:13" ht="15.75" x14ac:dyDescent="0.3">
      <c r="A4135" s="1" t="s">
        <v>1296</v>
      </c>
      <c r="J4135" s="1" t="s">
        <v>1508</v>
      </c>
      <c r="K4135" s="1" t="s">
        <v>1509</v>
      </c>
      <c r="L4135" s="1" t="s">
        <v>1512</v>
      </c>
      <c r="M4135" s="1">
        <v>5</v>
      </c>
    </row>
    <row r="4136" spans="1:13" ht="15.75" x14ac:dyDescent="0.3">
      <c r="A4136" s="1" t="s">
        <v>1276</v>
      </c>
      <c r="J4136" s="1" t="s">
        <v>1511</v>
      </c>
      <c r="K4136" s="1" t="s">
        <v>1509</v>
      </c>
      <c r="L4136" s="1" t="s">
        <v>1510</v>
      </c>
      <c r="M4136" s="1">
        <v>3</v>
      </c>
    </row>
    <row r="4137" spans="1:13" ht="15.75" x14ac:dyDescent="0.3">
      <c r="A4137" s="1" t="s">
        <v>1276</v>
      </c>
      <c r="J4137" s="1" t="s">
        <v>1511</v>
      </c>
      <c r="K4137" s="1" t="s">
        <v>1509</v>
      </c>
      <c r="L4137" s="1" t="s">
        <v>1510</v>
      </c>
      <c r="M4137" s="1">
        <v>3</v>
      </c>
    </row>
    <row r="4138" spans="1:13" ht="15.75" x14ac:dyDescent="0.3">
      <c r="A4138" s="1" t="s">
        <v>1276</v>
      </c>
      <c r="J4138" s="1" t="s">
        <v>1511</v>
      </c>
      <c r="K4138" s="1" t="s">
        <v>1509</v>
      </c>
      <c r="L4138" s="1" t="s">
        <v>1510</v>
      </c>
      <c r="M4138" s="1">
        <v>3</v>
      </c>
    </row>
    <row r="4139" spans="1:13" ht="15.75" x14ac:dyDescent="0.3">
      <c r="A4139" s="1" t="s">
        <v>1276</v>
      </c>
      <c r="J4139" s="1" t="s">
        <v>1511</v>
      </c>
      <c r="K4139" s="1" t="s">
        <v>1509</v>
      </c>
      <c r="L4139" s="1" t="s">
        <v>1510</v>
      </c>
      <c r="M4139" s="1">
        <v>3</v>
      </c>
    </row>
    <row r="4140" spans="1:13" ht="15.75" x14ac:dyDescent="0.3">
      <c r="A4140" s="1" t="s">
        <v>1276</v>
      </c>
      <c r="J4140" s="1" t="s">
        <v>1511</v>
      </c>
      <c r="K4140" s="1" t="s">
        <v>1509</v>
      </c>
      <c r="L4140" s="1" t="s">
        <v>1510</v>
      </c>
      <c r="M4140" s="1">
        <v>3</v>
      </c>
    </row>
    <row r="4141" spans="1:13" ht="15.75" x14ac:dyDescent="0.3">
      <c r="A4141" s="1" t="s">
        <v>1276</v>
      </c>
      <c r="J4141" s="1" t="s">
        <v>1511</v>
      </c>
      <c r="K4141" s="1" t="s">
        <v>1509</v>
      </c>
      <c r="L4141" s="1" t="s">
        <v>1510</v>
      </c>
      <c r="M4141" s="1">
        <v>3</v>
      </c>
    </row>
    <row r="4142" spans="1:13" ht="15.75" x14ac:dyDescent="0.3">
      <c r="A4142" s="1" t="s">
        <v>1276</v>
      </c>
      <c r="J4142" s="1" t="s">
        <v>1511</v>
      </c>
      <c r="K4142" s="1" t="s">
        <v>1509</v>
      </c>
      <c r="L4142" s="1" t="s">
        <v>1510</v>
      </c>
      <c r="M4142" s="1">
        <v>3</v>
      </c>
    </row>
    <row r="4143" spans="1:13" ht="15.75" x14ac:dyDescent="0.3">
      <c r="A4143" s="1" t="s">
        <v>1276</v>
      </c>
      <c r="J4143" s="1" t="s">
        <v>1511</v>
      </c>
      <c r="K4143" s="1" t="s">
        <v>1509</v>
      </c>
      <c r="L4143" s="1" t="s">
        <v>1510</v>
      </c>
      <c r="M4143" s="1">
        <v>3</v>
      </c>
    </row>
    <row r="4144" spans="1:13" ht="15.75" x14ac:dyDescent="0.3">
      <c r="A4144" s="1" t="s">
        <v>1276</v>
      </c>
      <c r="J4144" s="1" t="s">
        <v>1511</v>
      </c>
      <c r="K4144" s="1" t="s">
        <v>1509</v>
      </c>
      <c r="L4144" s="1" t="s">
        <v>1510</v>
      </c>
      <c r="M4144" s="1">
        <v>3</v>
      </c>
    </row>
    <row r="4145" spans="1:13" ht="15.75" x14ac:dyDescent="0.3">
      <c r="A4145" s="1" t="s">
        <v>1276</v>
      </c>
      <c r="J4145" s="1" t="s">
        <v>1511</v>
      </c>
      <c r="K4145" s="1" t="s">
        <v>1509</v>
      </c>
      <c r="L4145" s="1" t="s">
        <v>1510</v>
      </c>
      <c r="M4145" s="1">
        <v>3</v>
      </c>
    </row>
    <row r="4146" spans="1:13" ht="15.75" x14ac:dyDescent="0.3">
      <c r="A4146" s="1" t="s">
        <v>1276</v>
      </c>
      <c r="J4146" s="1" t="s">
        <v>1511</v>
      </c>
      <c r="K4146" s="1" t="s">
        <v>1509</v>
      </c>
      <c r="L4146" s="1" t="s">
        <v>1510</v>
      </c>
      <c r="M4146" s="1">
        <v>3</v>
      </c>
    </row>
    <row r="4147" spans="1:13" ht="15.75" x14ac:dyDescent="0.3">
      <c r="A4147" s="1" t="s">
        <v>1276</v>
      </c>
      <c r="J4147" s="1" t="s">
        <v>1511</v>
      </c>
      <c r="K4147" s="1" t="s">
        <v>1509</v>
      </c>
      <c r="L4147" s="1" t="s">
        <v>1510</v>
      </c>
      <c r="M4147" s="1">
        <v>3</v>
      </c>
    </row>
    <row r="4148" spans="1:13" ht="15.75" x14ac:dyDescent="0.3">
      <c r="A4148" s="1" t="s">
        <v>1276</v>
      </c>
      <c r="J4148" s="1" t="s">
        <v>1511</v>
      </c>
      <c r="K4148" s="1" t="s">
        <v>1509</v>
      </c>
      <c r="L4148" s="1" t="s">
        <v>1510</v>
      </c>
      <c r="M4148" s="1">
        <v>3</v>
      </c>
    </row>
    <row r="4149" spans="1:13" ht="15.75" x14ac:dyDescent="0.3">
      <c r="A4149" s="1" t="s">
        <v>1276</v>
      </c>
      <c r="J4149" s="1" t="s">
        <v>1511</v>
      </c>
      <c r="K4149" s="1" t="s">
        <v>1509</v>
      </c>
      <c r="L4149" s="1" t="s">
        <v>1510</v>
      </c>
      <c r="M4149" s="1">
        <v>3</v>
      </c>
    </row>
    <row r="4150" spans="1:13" ht="15.75" x14ac:dyDescent="0.3">
      <c r="A4150" s="1" t="s">
        <v>1276</v>
      </c>
      <c r="J4150" s="1" t="s">
        <v>1511</v>
      </c>
      <c r="K4150" s="1" t="s">
        <v>1509</v>
      </c>
      <c r="L4150" s="1" t="s">
        <v>1510</v>
      </c>
      <c r="M4150" s="1">
        <v>3</v>
      </c>
    </row>
    <row r="4151" spans="1:13" ht="15.75" x14ac:dyDescent="0.3">
      <c r="A4151" s="1" t="s">
        <v>1312</v>
      </c>
      <c r="J4151" s="1" t="s">
        <v>1511</v>
      </c>
      <c r="K4151" s="1" t="s">
        <v>1509</v>
      </c>
      <c r="L4151" s="1" t="s">
        <v>1512</v>
      </c>
      <c r="M4151" s="1">
        <v>9</v>
      </c>
    </row>
    <row r="4152" spans="1:13" ht="15.75" x14ac:dyDescent="0.3">
      <c r="A4152" s="1" t="s">
        <v>1433</v>
      </c>
      <c r="J4152" s="1" t="s">
        <v>1511</v>
      </c>
      <c r="K4152" s="1" t="s">
        <v>1509</v>
      </c>
      <c r="L4152" s="1" t="s">
        <v>1512</v>
      </c>
      <c r="M4152" s="1">
        <v>2</v>
      </c>
    </row>
    <row r="4153" spans="1:13" ht="15.75" x14ac:dyDescent="0.3">
      <c r="A4153" s="1" t="s">
        <v>1433</v>
      </c>
      <c r="J4153" s="1" t="s">
        <v>1508</v>
      </c>
      <c r="K4153" s="1" t="s">
        <v>1509</v>
      </c>
      <c r="L4153" s="1" t="s">
        <v>1513</v>
      </c>
      <c r="M4153" s="1">
        <v>5</v>
      </c>
    </row>
    <row r="4154" spans="1:13" ht="15.75" x14ac:dyDescent="0.3">
      <c r="A4154" s="1" t="s">
        <v>1433</v>
      </c>
      <c r="J4154" s="1" t="s">
        <v>1508</v>
      </c>
      <c r="K4154" s="1" t="s">
        <v>1509</v>
      </c>
      <c r="L4154" s="1" t="s">
        <v>1513</v>
      </c>
      <c r="M4154" s="1">
        <v>3</v>
      </c>
    </row>
    <row r="4155" spans="1:13" ht="15.75" x14ac:dyDescent="0.3">
      <c r="A4155" s="1" t="s">
        <v>1293</v>
      </c>
      <c r="J4155" s="1" t="s">
        <v>1511</v>
      </c>
      <c r="K4155" s="1" t="s">
        <v>1509</v>
      </c>
      <c r="L4155" s="1" t="s">
        <v>1512</v>
      </c>
      <c r="M4155" s="1">
        <v>3</v>
      </c>
    </row>
    <row r="4156" spans="1:13" ht="15.75" x14ac:dyDescent="0.3">
      <c r="A4156" s="1" t="s">
        <v>1293</v>
      </c>
      <c r="J4156" s="1" t="s">
        <v>1511</v>
      </c>
      <c r="K4156" s="1" t="s">
        <v>1509</v>
      </c>
      <c r="L4156" s="1" t="s">
        <v>1512</v>
      </c>
      <c r="M4156" s="1">
        <v>2</v>
      </c>
    </row>
    <row r="4157" spans="1:13" ht="15.75" x14ac:dyDescent="0.3">
      <c r="A4157" s="1" t="s">
        <v>1296</v>
      </c>
      <c r="J4157" s="1" t="s">
        <v>1508</v>
      </c>
      <c r="K4157" s="1" t="s">
        <v>1509</v>
      </c>
      <c r="L4157" s="1" t="s">
        <v>1512</v>
      </c>
      <c r="M4157" s="1">
        <v>5</v>
      </c>
    </row>
    <row r="4158" spans="1:13" ht="15.75" x14ac:dyDescent="0.3">
      <c r="A4158" s="1" t="s">
        <v>1293</v>
      </c>
      <c r="J4158" s="1" t="s">
        <v>1511</v>
      </c>
      <c r="K4158" s="1" t="s">
        <v>1509</v>
      </c>
      <c r="L4158" s="1" t="s">
        <v>1512</v>
      </c>
      <c r="M4158" s="1">
        <v>2</v>
      </c>
    </row>
    <row r="4159" spans="1:13" ht="15.75" x14ac:dyDescent="0.3">
      <c r="A4159" s="1" t="s">
        <v>1293</v>
      </c>
      <c r="J4159" s="1" t="s">
        <v>1511</v>
      </c>
      <c r="K4159" s="1" t="s">
        <v>1509</v>
      </c>
      <c r="L4159" s="1" t="s">
        <v>1512</v>
      </c>
      <c r="M4159" s="1">
        <v>3</v>
      </c>
    </row>
    <row r="4160" spans="1:13" ht="15.75" x14ac:dyDescent="0.3">
      <c r="A4160" s="1" t="s">
        <v>1293</v>
      </c>
      <c r="J4160" s="1" t="s">
        <v>1511</v>
      </c>
      <c r="K4160" s="1" t="s">
        <v>1509</v>
      </c>
      <c r="L4160" s="1" t="s">
        <v>1512</v>
      </c>
      <c r="M4160" s="1">
        <v>3</v>
      </c>
    </row>
    <row r="4161" spans="1:13" ht="15.75" x14ac:dyDescent="0.3">
      <c r="A4161" s="1" t="s">
        <v>1293</v>
      </c>
      <c r="J4161" s="1" t="s">
        <v>1511</v>
      </c>
      <c r="K4161" s="1" t="s">
        <v>1514</v>
      </c>
      <c r="L4161" s="1" t="s">
        <v>1513</v>
      </c>
      <c r="M4161" s="1">
        <v>2</v>
      </c>
    </row>
    <row r="4162" spans="1:13" ht="15.75" x14ac:dyDescent="0.3">
      <c r="A4162" s="1" t="s">
        <v>1293</v>
      </c>
      <c r="J4162" s="1" t="s">
        <v>1511</v>
      </c>
      <c r="K4162" s="1" t="s">
        <v>1514</v>
      </c>
      <c r="L4162" s="1" t="s">
        <v>1513</v>
      </c>
      <c r="M4162" s="1">
        <v>2</v>
      </c>
    </row>
    <row r="4163" spans="1:13" ht="15.75" x14ac:dyDescent="0.3">
      <c r="A4163" s="1" t="s">
        <v>1293</v>
      </c>
      <c r="J4163" s="1" t="s">
        <v>1511</v>
      </c>
      <c r="K4163" s="1" t="s">
        <v>1514</v>
      </c>
      <c r="L4163" s="1" t="s">
        <v>1513</v>
      </c>
      <c r="M4163" s="1">
        <v>1</v>
      </c>
    </row>
    <row r="4164" spans="1:13" ht="15.75" x14ac:dyDescent="0.3">
      <c r="A4164" s="1" t="s">
        <v>1293</v>
      </c>
      <c r="J4164" s="1" t="s">
        <v>1511</v>
      </c>
      <c r="K4164" s="1" t="s">
        <v>1514</v>
      </c>
      <c r="L4164" s="1" t="s">
        <v>1513</v>
      </c>
      <c r="M4164" s="1">
        <v>2</v>
      </c>
    </row>
    <row r="4165" spans="1:13" ht="15.75" x14ac:dyDescent="0.3">
      <c r="A4165" s="1" t="s">
        <v>835</v>
      </c>
      <c r="J4165" s="1" t="s">
        <v>1511</v>
      </c>
      <c r="K4165" s="1" t="s">
        <v>1509</v>
      </c>
      <c r="L4165" s="1" t="s">
        <v>1512</v>
      </c>
      <c r="M4165" s="1">
        <v>13</v>
      </c>
    </row>
    <row r="4166" spans="1:13" ht="15.75" x14ac:dyDescent="0.3">
      <c r="A4166" s="1" t="s">
        <v>835</v>
      </c>
      <c r="J4166" s="1" t="s">
        <v>1511</v>
      </c>
      <c r="K4166" s="1" t="s">
        <v>1509</v>
      </c>
      <c r="L4166" s="1" t="s">
        <v>1512</v>
      </c>
      <c r="M4166" s="1">
        <v>1</v>
      </c>
    </row>
    <row r="4167" spans="1:13" ht="15.75" x14ac:dyDescent="0.3">
      <c r="A4167" s="1" t="s">
        <v>835</v>
      </c>
      <c r="J4167" s="1" t="s">
        <v>1511</v>
      </c>
      <c r="K4167" s="1" t="s">
        <v>1509</v>
      </c>
      <c r="L4167" s="1" t="s">
        <v>1512</v>
      </c>
      <c r="M4167" s="1">
        <v>1</v>
      </c>
    </row>
    <row r="4168" spans="1:13" ht="15.75" x14ac:dyDescent="0.3">
      <c r="A4168" s="1" t="s">
        <v>1345</v>
      </c>
      <c r="J4168" s="1" t="s">
        <v>1511</v>
      </c>
      <c r="K4168" s="1" t="s">
        <v>1509</v>
      </c>
      <c r="L4168" s="1" t="s">
        <v>1512</v>
      </c>
      <c r="M4168" s="1">
        <v>1</v>
      </c>
    </row>
    <row r="4169" spans="1:13" ht="15.75" x14ac:dyDescent="0.3">
      <c r="A4169" s="1" t="s">
        <v>1345</v>
      </c>
      <c r="J4169" s="1" t="s">
        <v>1511</v>
      </c>
      <c r="K4169" s="1" t="s">
        <v>1509</v>
      </c>
      <c r="L4169" s="1" t="s">
        <v>1512</v>
      </c>
      <c r="M4169" s="1">
        <v>1</v>
      </c>
    </row>
    <row r="4170" spans="1:13" ht="15.75" x14ac:dyDescent="0.3">
      <c r="A4170" s="1" t="s">
        <v>1265</v>
      </c>
      <c r="J4170" s="1" t="s">
        <v>1511</v>
      </c>
      <c r="K4170" s="1" t="s">
        <v>1509</v>
      </c>
      <c r="L4170" s="1" t="s">
        <v>1510</v>
      </c>
      <c r="M4170" s="1">
        <v>14</v>
      </c>
    </row>
    <row r="4171" spans="1:13" ht="15.75" x14ac:dyDescent="0.3">
      <c r="A4171" s="1" t="s">
        <v>1382</v>
      </c>
      <c r="J4171" s="1" t="s">
        <v>1511</v>
      </c>
      <c r="K4171" s="1" t="s">
        <v>1509</v>
      </c>
      <c r="L4171" s="1" t="s">
        <v>1510</v>
      </c>
      <c r="M4171" s="1">
        <v>1</v>
      </c>
    </row>
    <row r="4172" spans="1:13" ht="15.75" x14ac:dyDescent="0.3">
      <c r="A4172" s="1" t="s">
        <v>1345</v>
      </c>
      <c r="J4172" s="1" t="s">
        <v>1511</v>
      </c>
      <c r="K4172" s="1" t="s">
        <v>1509</v>
      </c>
      <c r="L4172" s="1" t="s">
        <v>1512</v>
      </c>
      <c r="M4172" s="1">
        <v>1</v>
      </c>
    </row>
    <row r="4173" spans="1:13" ht="15.75" x14ac:dyDescent="0.3">
      <c r="A4173" s="1" t="s">
        <v>1345</v>
      </c>
      <c r="J4173" s="1" t="s">
        <v>1511</v>
      </c>
      <c r="K4173" s="1" t="s">
        <v>1509</v>
      </c>
      <c r="L4173" s="1" t="s">
        <v>1512</v>
      </c>
      <c r="M4173" s="1">
        <v>1</v>
      </c>
    </row>
    <row r="4174" spans="1:13" ht="15.75" x14ac:dyDescent="0.3">
      <c r="A4174" s="1" t="s">
        <v>1345</v>
      </c>
      <c r="J4174" s="1" t="s">
        <v>1511</v>
      </c>
      <c r="K4174" s="1" t="s">
        <v>1509</v>
      </c>
      <c r="L4174" s="1" t="s">
        <v>1512</v>
      </c>
      <c r="M4174" s="1">
        <v>1</v>
      </c>
    </row>
    <row r="4175" spans="1:13" ht="15.75" x14ac:dyDescent="0.3">
      <c r="A4175" s="1" t="s">
        <v>835</v>
      </c>
      <c r="J4175" s="1" t="s">
        <v>1511</v>
      </c>
      <c r="K4175" s="1" t="s">
        <v>1509</v>
      </c>
      <c r="L4175" s="1" t="s">
        <v>1512</v>
      </c>
      <c r="M4175" s="1">
        <v>1</v>
      </c>
    </row>
    <row r="4176" spans="1:13" ht="15.75" x14ac:dyDescent="0.3">
      <c r="A4176" s="1" t="s">
        <v>835</v>
      </c>
      <c r="J4176" s="1" t="s">
        <v>1511</v>
      </c>
      <c r="K4176" s="1" t="s">
        <v>1509</v>
      </c>
      <c r="L4176" s="1" t="s">
        <v>1512</v>
      </c>
      <c r="M4176" s="1">
        <v>1</v>
      </c>
    </row>
    <row r="4177" spans="1:13" ht="15.75" x14ac:dyDescent="0.3">
      <c r="A4177" s="1" t="s">
        <v>1345</v>
      </c>
      <c r="J4177" s="1" t="s">
        <v>1511</v>
      </c>
      <c r="K4177" s="1" t="s">
        <v>1509</v>
      </c>
      <c r="L4177" s="1" t="s">
        <v>1512</v>
      </c>
      <c r="M4177" s="1">
        <v>1</v>
      </c>
    </row>
    <row r="4178" spans="1:13" ht="15.75" x14ac:dyDescent="0.3">
      <c r="A4178" s="1" t="s">
        <v>1345</v>
      </c>
      <c r="J4178" s="1" t="s">
        <v>1511</v>
      </c>
      <c r="K4178" s="1" t="s">
        <v>1509</v>
      </c>
      <c r="L4178" s="1" t="s">
        <v>1512</v>
      </c>
      <c r="M4178" s="1">
        <v>1</v>
      </c>
    </row>
    <row r="4179" spans="1:13" ht="15.75" x14ac:dyDescent="0.3">
      <c r="A4179" s="1" t="s">
        <v>835</v>
      </c>
      <c r="J4179" s="1" t="s">
        <v>1511</v>
      </c>
      <c r="K4179" s="1" t="s">
        <v>1509</v>
      </c>
      <c r="L4179" s="1" t="s">
        <v>1512</v>
      </c>
      <c r="M4179" s="1">
        <v>1</v>
      </c>
    </row>
    <row r="4180" spans="1:13" ht="15.75" x14ac:dyDescent="0.3">
      <c r="A4180" s="1" t="s">
        <v>835</v>
      </c>
      <c r="J4180" s="1" t="s">
        <v>1511</v>
      </c>
      <c r="K4180" s="1" t="s">
        <v>1509</v>
      </c>
      <c r="L4180" s="1" t="s">
        <v>1512</v>
      </c>
      <c r="M4180" s="1">
        <v>1</v>
      </c>
    </row>
    <row r="4181" spans="1:13" ht="15.75" x14ac:dyDescent="0.3">
      <c r="A4181" s="1" t="s">
        <v>835</v>
      </c>
      <c r="J4181" s="1" t="s">
        <v>1511</v>
      </c>
      <c r="K4181" s="1" t="s">
        <v>1509</v>
      </c>
      <c r="L4181" s="1" t="s">
        <v>1512</v>
      </c>
      <c r="M4181" s="1">
        <v>1</v>
      </c>
    </row>
    <row r="4182" spans="1:13" ht="15.75" x14ac:dyDescent="0.3">
      <c r="A4182" s="1" t="s">
        <v>835</v>
      </c>
      <c r="J4182" s="1" t="s">
        <v>1511</v>
      </c>
      <c r="K4182" s="1" t="s">
        <v>1509</v>
      </c>
      <c r="L4182" s="1" t="s">
        <v>1512</v>
      </c>
      <c r="M4182" s="1">
        <v>1</v>
      </c>
    </row>
    <row r="4183" spans="1:13" ht="15.75" x14ac:dyDescent="0.3">
      <c r="A4183" s="1" t="s">
        <v>1345</v>
      </c>
      <c r="J4183" s="1" t="s">
        <v>1511</v>
      </c>
      <c r="K4183" s="1" t="s">
        <v>1509</v>
      </c>
      <c r="L4183" s="1" t="s">
        <v>1512</v>
      </c>
      <c r="M4183" s="1">
        <v>1</v>
      </c>
    </row>
    <row r="4184" spans="1:13" ht="15.75" x14ac:dyDescent="0.3">
      <c r="A4184" s="1" t="s">
        <v>1345</v>
      </c>
      <c r="J4184" s="1" t="s">
        <v>1511</v>
      </c>
      <c r="K4184" s="1" t="s">
        <v>1509</v>
      </c>
      <c r="L4184" s="1" t="s">
        <v>1512</v>
      </c>
      <c r="M4184" s="1">
        <v>1</v>
      </c>
    </row>
    <row r="4185" spans="1:13" ht="15.75" x14ac:dyDescent="0.3">
      <c r="A4185" s="1" t="s">
        <v>1345</v>
      </c>
      <c r="J4185" s="1" t="s">
        <v>1511</v>
      </c>
      <c r="K4185" s="1" t="s">
        <v>1509</v>
      </c>
      <c r="L4185" s="1" t="s">
        <v>1512</v>
      </c>
      <c r="M4185" s="1">
        <v>1</v>
      </c>
    </row>
    <row r="4186" spans="1:13" ht="15.75" x14ac:dyDescent="0.3">
      <c r="A4186" s="1" t="s">
        <v>1345</v>
      </c>
      <c r="J4186" s="1" t="s">
        <v>1511</v>
      </c>
      <c r="K4186" s="1" t="s">
        <v>1509</v>
      </c>
      <c r="L4186" s="1" t="s">
        <v>1512</v>
      </c>
      <c r="M4186" s="1">
        <v>1</v>
      </c>
    </row>
    <row r="4187" spans="1:13" ht="15.75" x14ac:dyDescent="0.3">
      <c r="A4187" s="1" t="s">
        <v>1262</v>
      </c>
      <c r="J4187" s="1" t="s">
        <v>1511</v>
      </c>
      <c r="K4187" s="1" t="s">
        <v>1509</v>
      </c>
      <c r="L4187" s="1" t="s">
        <v>1510</v>
      </c>
      <c r="M4187" s="1">
        <v>1</v>
      </c>
    </row>
    <row r="4188" spans="1:13" ht="15.75" x14ac:dyDescent="0.3">
      <c r="A4188" s="1" t="s">
        <v>1269</v>
      </c>
      <c r="J4188" s="1" t="s">
        <v>1511</v>
      </c>
      <c r="K4188" s="1" t="s">
        <v>1509</v>
      </c>
      <c r="L4188" s="1" t="s">
        <v>1512</v>
      </c>
      <c r="M4188" s="1">
        <v>1</v>
      </c>
    </row>
    <row r="4189" spans="1:13" ht="15.75" x14ac:dyDescent="0.3">
      <c r="A4189" s="1" t="s">
        <v>1269</v>
      </c>
      <c r="J4189" s="1" t="s">
        <v>1511</v>
      </c>
      <c r="K4189" s="1" t="s">
        <v>1509</v>
      </c>
      <c r="L4189" s="1" t="s">
        <v>1512</v>
      </c>
      <c r="M4189" s="1">
        <v>2</v>
      </c>
    </row>
    <row r="4190" spans="1:13" ht="15.75" x14ac:dyDescent="0.3">
      <c r="A4190" s="1" t="s">
        <v>1269</v>
      </c>
      <c r="J4190" s="1" t="s">
        <v>1511</v>
      </c>
      <c r="K4190" s="1" t="s">
        <v>1509</v>
      </c>
      <c r="L4190" s="1" t="s">
        <v>1512</v>
      </c>
      <c r="M4190" s="1">
        <v>1</v>
      </c>
    </row>
    <row r="4191" spans="1:13" ht="15.75" x14ac:dyDescent="0.3">
      <c r="A4191" s="1" t="s">
        <v>1282</v>
      </c>
      <c r="J4191" s="1" t="s">
        <v>1511</v>
      </c>
      <c r="K4191" s="1" t="s">
        <v>1509</v>
      </c>
      <c r="L4191" s="1" t="s">
        <v>1512</v>
      </c>
      <c r="M4191" s="1">
        <v>2</v>
      </c>
    </row>
    <row r="4192" spans="1:13" ht="15.75" x14ac:dyDescent="0.3">
      <c r="A4192" s="1" t="s">
        <v>1282</v>
      </c>
      <c r="J4192" s="1" t="s">
        <v>1511</v>
      </c>
      <c r="K4192" s="1" t="s">
        <v>1509</v>
      </c>
      <c r="L4192" s="1" t="s">
        <v>1512</v>
      </c>
      <c r="M4192" s="1">
        <v>11</v>
      </c>
    </row>
    <row r="4193" spans="1:13" ht="15.75" x14ac:dyDescent="0.3">
      <c r="A4193" s="1" t="s">
        <v>1282</v>
      </c>
      <c r="J4193" s="1" t="s">
        <v>1511</v>
      </c>
      <c r="K4193" s="1" t="s">
        <v>1509</v>
      </c>
      <c r="L4193" s="1" t="s">
        <v>1513</v>
      </c>
      <c r="M4193" s="1">
        <v>8</v>
      </c>
    </row>
    <row r="4194" spans="1:13" ht="15.75" x14ac:dyDescent="0.3">
      <c r="A4194" s="1" t="s">
        <v>1295</v>
      </c>
      <c r="J4194" s="1" t="s">
        <v>1511</v>
      </c>
      <c r="K4194" s="1" t="s">
        <v>1509</v>
      </c>
      <c r="L4194" s="1" t="s">
        <v>1512</v>
      </c>
      <c r="M4194" s="1">
        <v>2</v>
      </c>
    </row>
    <row r="4195" spans="1:13" ht="15.75" x14ac:dyDescent="0.3">
      <c r="A4195" s="1" t="s">
        <v>1295</v>
      </c>
      <c r="J4195" s="1" t="s">
        <v>1511</v>
      </c>
      <c r="K4195" s="1" t="s">
        <v>1509</v>
      </c>
      <c r="L4195" s="1" t="s">
        <v>1512</v>
      </c>
      <c r="M4195" s="1">
        <v>1</v>
      </c>
    </row>
    <row r="4196" spans="1:13" ht="15.75" x14ac:dyDescent="0.3">
      <c r="A4196" s="1" t="s">
        <v>1272</v>
      </c>
      <c r="J4196" s="1" t="s">
        <v>1511</v>
      </c>
      <c r="K4196" s="1" t="s">
        <v>1509</v>
      </c>
      <c r="L4196" s="1" t="s">
        <v>1512</v>
      </c>
      <c r="M4196" s="1">
        <v>1</v>
      </c>
    </row>
    <row r="4197" spans="1:13" ht="15.75" x14ac:dyDescent="0.3">
      <c r="A4197" s="1" t="s">
        <v>1272</v>
      </c>
      <c r="J4197" s="1" t="s">
        <v>1511</v>
      </c>
      <c r="K4197" s="1" t="s">
        <v>1509</v>
      </c>
      <c r="L4197" s="1" t="s">
        <v>1512</v>
      </c>
      <c r="M4197" s="1">
        <v>1</v>
      </c>
    </row>
    <row r="4198" spans="1:13" ht="15.75" x14ac:dyDescent="0.3">
      <c r="A4198" s="1" t="s">
        <v>1272</v>
      </c>
      <c r="J4198" s="1" t="s">
        <v>1511</v>
      </c>
      <c r="K4198" s="1" t="s">
        <v>1509</v>
      </c>
      <c r="L4198" s="1" t="s">
        <v>1512</v>
      </c>
      <c r="M4198" s="1">
        <v>1</v>
      </c>
    </row>
    <row r="4199" spans="1:13" ht="15.75" x14ac:dyDescent="0.3">
      <c r="A4199" s="1" t="s">
        <v>1272</v>
      </c>
      <c r="J4199" s="1" t="s">
        <v>1511</v>
      </c>
      <c r="K4199" s="1" t="s">
        <v>1509</v>
      </c>
      <c r="L4199" s="1" t="s">
        <v>1512</v>
      </c>
      <c r="M4199" s="1">
        <v>1</v>
      </c>
    </row>
    <row r="4200" spans="1:13" ht="15.75" x14ac:dyDescent="0.3">
      <c r="A4200" s="1" t="s">
        <v>1272</v>
      </c>
      <c r="J4200" s="1" t="s">
        <v>1511</v>
      </c>
      <c r="K4200" s="1" t="s">
        <v>1509</v>
      </c>
      <c r="L4200" s="1" t="s">
        <v>1512</v>
      </c>
      <c r="M4200" s="1">
        <v>1</v>
      </c>
    </row>
    <row r="4201" spans="1:13" ht="15.75" x14ac:dyDescent="0.3">
      <c r="A4201" s="1" t="s">
        <v>1272</v>
      </c>
      <c r="J4201" s="1" t="s">
        <v>1511</v>
      </c>
      <c r="K4201" s="1" t="s">
        <v>1509</v>
      </c>
      <c r="L4201" s="1" t="s">
        <v>1512</v>
      </c>
      <c r="M4201" s="1">
        <v>1</v>
      </c>
    </row>
    <row r="4202" spans="1:13" ht="15.75" x14ac:dyDescent="0.3">
      <c r="A4202" s="1" t="s">
        <v>1272</v>
      </c>
      <c r="J4202" s="1" t="s">
        <v>1511</v>
      </c>
      <c r="K4202" s="1" t="s">
        <v>1509</v>
      </c>
      <c r="L4202" s="1" t="s">
        <v>1512</v>
      </c>
      <c r="M4202" s="1">
        <v>1</v>
      </c>
    </row>
    <row r="4203" spans="1:13" ht="15.75" x14ac:dyDescent="0.3">
      <c r="A4203" s="1" t="s">
        <v>1272</v>
      </c>
      <c r="J4203" s="1" t="s">
        <v>1511</v>
      </c>
      <c r="K4203" s="1" t="s">
        <v>1509</v>
      </c>
      <c r="L4203" s="1" t="s">
        <v>1512</v>
      </c>
      <c r="M4203" s="1">
        <v>1</v>
      </c>
    </row>
    <row r="4204" spans="1:13" ht="15.75" x14ac:dyDescent="0.3">
      <c r="A4204" s="1" t="s">
        <v>1262</v>
      </c>
      <c r="J4204" s="1" t="s">
        <v>1511</v>
      </c>
      <c r="K4204" s="1" t="s">
        <v>1509</v>
      </c>
      <c r="L4204" s="1" t="s">
        <v>1512</v>
      </c>
      <c r="M4204" s="1">
        <v>1</v>
      </c>
    </row>
    <row r="4205" spans="1:13" ht="15.75" x14ac:dyDescent="0.3">
      <c r="A4205" s="1" t="s">
        <v>1262</v>
      </c>
      <c r="J4205" s="1" t="s">
        <v>1511</v>
      </c>
      <c r="K4205" s="1" t="s">
        <v>1509</v>
      </c>
      <c r="L4205" s="1" t="s">
        <v>1512</v>
      </c>
      <c r="M4205" s="1">
        <v>1</v>
      </c>
    </row>
    <row r="4206" spans="1:13" ht="15.75" x14ac:dyDescent="0.3">
      <c r="A4206" s="1" t="s">
        <v>1262</v>
      </c>
      <c r="J4206" s="1" t="s">
        <v>1511</v>
      </c>
      <c r="K4206" s="1" t="s">
        <v>1509</v>
      </c>
      <c r="L4206" s="1" t="s">
        <v>1512</v>
      </c>
      <c r="M4206" s="1">
        <v>1</v>
      </c>
    </row>
    <row r="4207" spans="1:13" ht="15.75" x14ac:dyDescent="0.3">
      <c r="A4207" s="1" t="s">
        <v>1262</v>
      </c>
      <c r="J4207" s="1" t="s">
        <v>1511</v>
      </c>
      <c r="K4207" s="1" t="s">
        <v>1509</v>
      </c>
      <c r="L4207" s="1" t="s">
        <v>1512</v>
      </c>
      <c r="M4207" s="1">
        <v>1</v>
      </c>
    </row>
    <row r="4208" spans="1:13" ht="15.75" x14ac:dyDescent="0.3">
      <c r="A4208" s="1" t="s">
        <v>1262</v>
      </c>
      <c r="J4208" s="1" t="s">
        <v>1511</v>
      </c>
      <c r="K4208" s="1" t="s">
        <v>1509</v>
      </c>
      <c r="L4208" s="1" t="s">
        <v>1512</v>
      </c>
      <c r="M4208" s="1">
        <v>1</v>
      </c>
    </row>
    <row r="4209" spans="1:13" ht="15.75" x14ac:dyDescent="0.3">
      <c r="A4209" s="1" t="s">
        <v>1262</v>
      </c>
      <c r="J4209" s="1" t="s">
        <v>1511</v>
      </c>
      <c r="K4209" s="1" t="s">
        <v>1509</v>
      </c>
      <c r="L4209" s="1" t="s">
        <v>1512</v>
      </c>
      <c r="M4209" s="1">
        <v>1</v>
      </c>
    </row>
    <row r="4210" spans="1:13" ht="15.75" x14ac:dyDescent="0.3">
      <c r="A4210" s="1" t="s">
        <v>1262</v>
      </c>
      <c r="J4210" s="1" t="s">
        <v>1511</v>
      </c>
      <c r="K4210" s="1" t="s">
        <v>1509</v>
      </c>
      <c r="L4210" s="1" t="s">
        <v>1512</v>
      </c>
      <c r="M4210" s="1">
        <v>1</v>
      </c>
    </row>
    <row r="4211" spans="1:13" ht="15.75" x14ac:dyDescent="0.3">
      <c r="A4211" s="1" t="s">
        <v>1271</v>
      </c>
      <c r="J4211" s="1" t="s">
        <v>1511</v>
      </c>
      <c r="K4211" s="1" t="s">
        <v>1509</v>
      </c>
      <c r="L4211" s="1" t="s">
        <v>1512</v>
      </c>
      <c r="M4211" s="1">
        <v>9</v>
      </c>
    </row>
    <row r="4212" spans="1:13" ht="15.75" x14ac:dyDescent="0.3">
      <c r="A4212" s="1" t="s">
        <v>1271</v>
      </c>
      <c r="J4212" s="1" t="s">
        <v>1511</v>
      </c>
      <c r="K4212" s="1" t="s">
        <v>1509</v>
      </c>
      <c r="L4212" s="1" t="s">
        <v>1512</v>
      </c>
      <c r="M4212" s="1">
        <v>8</v>
      </c>
    </row>
    <row r="4213" spans="1:13" ht="15.75" x14ac:dyDescent="0.3">
      <c r="A4213" s="1" t="s">
        <v>1271</v>
      </c>
      <c r="J4213" s="1" t="s">
        <v>1511</v>
      </c>
      <c r="K4213" s="1" t="s">
        <v>1509</v>
      </c>
      <c r="L4213" s="1" t="s">
        <v>1512</v>
      </c>
      <c r="M4213" s="1">
        <v>5</v>
      </c>
    </row>
    <row r="4214" spans="1:13" ht="15.75" x14ac:dyDescent="0.3">
      <c r="A4214" s="1" t="s">
        <v>1271</v>
      </c>
      <c r="J4214" s="1" t="s">
        <v>1511</v>
      </c>
      <c r="K4214" s="1" t="s">
        <v>1509</v>
      </c>
      <c r="L4214" s="1" t="s">
        <v>1512</v>
      </c>
      <c r="M4214" s="1">
        <v>9</v>
      </c>
    </row>
    <row r="4215" spans="1:13" ht="15.75" x14ac:dyDescent="0.3">
      <c r="A4215" s="1" t="s">
        <v>1271</v>
      </c>
      <c r="J4215" s="1" t="s">
        <v>1511</v>
      </c>
      <c r="K4215" s="1" t="s">
        <v>1509</v>
      </c>
      <c r="L4215" s="1" t="s">
        <v>1512</v>
      </c>
      <c r="M4215" s="1">
        <v>8</v>
      </c>
    </row>
    <row r="4216" spans="1:13" ht="15.75" x14ac:dyDescent="0.3">
      <c r="A4216" s="1" t="s">
        <v>1271</v>
      </c>
      <c r="J4216" s="1" t="s">
        <v>1511</v>
      </c>
      <c r="K4216" s="1" t="s">
        <v>1509</v>
      </c>
      <c r="L4216" s="1" t="s">
        <v>1512</v>
      </c>
      <c r="M4216" s="1">
        <v>9</v>
      </c>
    </row>
    <row r="4217" spans="1:13" ht="15.75" x14ac:dyDescent="0.3">
      <c r="A4217" s="1" t="s">
        <v>1271</v>
      </c>
      <c r="J4217" s="1" t="s">
        <v>1511</v>
      </c>
      <c r="K4217" s="1" t="s">
        <v>1509</v>
      </c>
      <c r="L4217" s="1" t="s">
        <v>1512</v>
      </c>
      <c r="M4217" s="1">
        <v>11</v>
      </c>
    </row>
    <row r="4218" spans="1:13" ht="15.75" x14ac:dyDescent="0.3">
      <c r="A4218" s="1" t="s">
        <v>1271</v>
      </c>
      <c r="J4218" s="1" t="s">
        <v>1511</v>
      </c>
      <c r="K4218" s="1" t="s">
        <v>1509</v>
      </c>
      <c r="L4218" s="1" t="s">
        <v>1512</v>
      </c>
      <c r="M4218" s="1">
        <v>114</v>
      </c>
    </row>
    <row r="4219" spans="1:13" ht="15.75" x14ac:dyDescent="0.3">
      <c r="A4219" s="1" t="s">
        <v>1271</v>
      </c>
      <c r="J4219" s="1" t="s">
        <v>1511</v>
      </c>
      <c r="K4219" s="1" t="s">
        <v>1509</v>
      </c>
      <c r="L4219" s="1" t="s">
        <v>1512</v>
      </c>
      <c r="M4219" s="1">
        <v>154</v>
      </c>
    </row>
    <row r="4220" spans="1:13" ht="15.75" x14ac:dyDescent="0.3">
      <c r="A4220" s="1" t="s">
        <v>1339</v>
      </c>
      <c r="J4220" s="1" t="s">
        <v>1511</v>
      </c>
      <c r="K4220" s="1" t="s">
        <v>1509</v>
      </c>
      <c r="L4220" s="1" t="s">
        <v>1510</v>
      </c>
      <c r="M4220" s="1">
        <v>8</v>
      </c>
    </row>
    <row r="4221" spans="1:13" ht="15.75" x14ac:dyDescent="0.3">
      <c r="A4221" s="1" t="s">
        <v>1339</v>
      </c>
      <c r="J4221" s="1" t="s">
        <v>1511</v>
      </c>
      <c r="K4221" s="1" t="s">
        <v>1509</v>
      </c>
      <c r="L4221" s="1" t="s">
        <v>1512</v>
      </c>
      <c r="M4221" s="1">
        <v>14</v>
      </c>
    </row>
    <row r="4222" spans="1:13" ht="15.75" x14ac:dyDescent="0.3">
      <c r="A4222" s="1" t="s">
        <v>1339</v>
      </c>
      <c r="J4222" s="1" t="s">
        <v>1511</v>
      </c>
      <c r="K4222" s="1" t="s">
        <v>1509</v>
      </c>
      <c r="L4222" s="1" t="s">
        <v>1512</v>
      </c>
      <c r="M4222" s="1">
        <v>17</v>
      </c>
    </row>
    <row r="4223" spans="1:13" ht="15.75" x14ac:dyDescent="0.3">
      <c r="A4223" s="1" t="s">
        <v>1307</v>
      </c>
      <c r="J4223" s="1" t="s">
        <v>1508</v>
      </c>
      <c r="K4223" s="1" t="s">
        <v>1509</v>
      </c>
      <c r="L4223" s="1" t="s">
        <v>1512</v>
      </c>
      <c r="M4223" s="1">
        <v>47</v>
      </c>
    </row>
    <row r="4224" spans="1:13" ht="15.75" x14ac:dyDescent="0.3">
      <c r="A4224" s="1" t="s">
        <v>1306</v>
      </c>
      <c r="J4224" s="1" t="s">
        <v>1508</v>
      </c>
      <c r="K4224" s="1" t="s">
        <v>1509</v>
      </c>
      <c r="L4224" s="1" t="s">
        <v>1512</v>
      </c>
      <c r="M4224" s="1">
        <v>47</v>
      </c>
    </row>
    <row r="4225" spans="1:13" ht="15.75" x14ac:dyDescent="0.3">
      <c r="A4225" s="1" t="s">
        <v>1307</v>
      </c>
      <c r="J4225" s="1" t="s">
        <v>1508</v>
      </c>
      <c r="K4225" s="1" t="s">
        <v>1509</v>
      </c>
      <c r="L4225" s="1" t="s">
        <v>1512</v>
      </c>
      <c r="M4225" s="1">
        <v>47</v>
      </c>
    </row>
    <row r="4226" spans="1:13" ht="15.75" x14ac:dyDescent="0.3">
      <c r="A4226" s="1" t="s">
        <v>1307</v>
      </c>
      <c r="J4226" s="1" t="s">
        <v>1508</v>
      </c>
      <c r="K4226" s="1" t="s">
        <v>1509</v>
      </c>
      <c r="L4226" s="1" t="s">
        <v>1512</v>
      </c>
      <c r="M4226" s="1">
        <v>47</v>
      </c>
    </row>
    <row r="4227" spans="1:13" ht="15.75" x14ac:dyDescent="0.3">
      <c r="A4227" s="1" t="s">
        <v>1276</v>
      </c>
      <c r="J4227" s="1" t="s">
        <v>1511</v>
      </c>
      <c r="K4227" s="1" t="s">
        <v>1509</v>
      </c>
      <c r="L4227" s="1" t="s">
        <v>1510</v>
      </c>
      <c r="M4227" s="1">
        <v>3</v>
      </c>
    </row>
    <row r="4228" spans="1:13" ht="15.75" x14ac:dyDescent="0.3">
      <c r="A4228" s="1" t="s">
        <v>1276</v>
      </c>
      <c r="J4228" s="1" t="s">
        <v>1511</v>
      </c>
      <c r="K4228" s="1" t="s">
        <v>1509</v>
      </c>
      <c r="L4228" s="1" t="s">
        <v>1510</v>
      </c>
      <c r="M4228" s="1">
        <v>3</v>
      </c>
    </row>
    <row r="4229" spans="1:13" ht="15.75" x14ac:dyDescent="0.3">
      <c r="A4229" s="1" t="s">
        <v>1413</v>
      </c>
      <c r="J4229" s="1" t="s">
        <v>1511</v>
      </c>
      <c r="K4229" s="1" t="s">
        <v>1509</v>
      </c>
      <c r="L4229" s="1" t="s">
        <v>1512</v>
      </c>
      <c r="M4229" s="1">
        <v>14</v>
      </c>
    </row>
    <row r="4230" spans="1:13" ht="15.75" x14ac:dyDescent="0.3">
      <c r="A4230" s="1" t="s">
        <v>1413</v>
      </c>
      <c r="J4230" s="1" t="s">
        <v>1511</v>
      </c>
      <c r="K4230" s="1" t="s">
        <v>1509</v>
      </c>
      <c r="L4230" s="1" t="s">
        <v>1512</v>
      </c>
      <c r="M4230" s="1">
        <v>14</v>
      </c>
    </row>
    <row r="4231" spans="1:13" ht="15.75" x14ac:dyDescent="0.3">
      <c r="A4231" s="1" t="s">
        <v>1276</v>
      </c>
      <c r="J4231" s="1" t="s">
        <v>1511</v>
      </c>
      <c r="K4231" s="1" t="s">
        <v>1509</v>
      </c>
      <c r="L4231" s="1" t="s">
        <v>1510</v>
      </c>
      <c r="M4231" s="1">
        <v>3</v>
      </c>
    </row>
    <row r="4232" spans="1:13" ht="15.75" x14ac:dyDescent="0.3">
      <c r="A4232" s="1" t="s">
        <v>1413</v>
      </c>
      <c r="J4232" s="1" t="s">
        <v>1511</v>
      </c>
      <c r="K4232" s="1" t="s">
        <v>1509</v>
      </c>
      <c r="L4232" s="1" t="s">
        <v>1512</v>
      </c>
      <c r="M4232" s="1">
        <v>15</v>
      </c>
    </row>
    <row r="4233" spans="1:13" ht="15.75" x14ac:dyDescent="0.3">
      <c r="A4233" s="1" t="s">
        <v>1413</v>
      </c>
      <c r="J4233" s="1" t="s">
        <v>1511</v>
      </c>
      <c r="K4233" s="1" t="s">
        <v>1509</v>
      </c>
      <c r="L4233" s="1" t="s">
        <v>1512</v>
      </c>
      <c r="M4233" s="1">
        <v>14</v>
      </c>
    </row>
    <row r="4234" spans="1:13" ht="15.75" x14ac:dyDescent="0.3">
      <c r="A4234" s="1" t="s">
        <v>1413</v>
      </c>
      <c r="J4234" s="1" t="s">
        <v>1511</v>
      </c>
      <c r="K4234" s="1" t="s">
        <v>1509</v>
      </c>
      <c r="L4234" s="1" t="s">
        <v>1512</v>
      </c>
      <c r="M4234" s="1">
        <v>15</v>
      </c>
    </row>
    <row r="4235" spans="1:13" ht="15.75" x14ac:dyDescent="0.3">
      <c r="A4235" s="1" t="s">
        <v>1413</v>
      </c>
      <c r="J4235" s="1" t="s">
        <v>1511</v>
      </c>
      <c r="K4235" s="1" t="s">
        <v>1509</v>
      </c>
      <c r="L4235" s="1" t="s">
        <v>1512</v>
      </c>
      <c r="M4235" s="1">
        <v>10</v>
      </c>
    </row>
    <row r="4236" spans="1:13" ht="15.75" x14ac:dyDescent="0.3">
      <c r="A4236" s="1" t="s">
        <v>1413</v>
      </c>
      <c r="J4236" s="1" t="s">
        <v>1511</v>
      </c>
      <c r="K4236" s="1" t="s">
        <v>1509</v>
      </c>
      <c r="L4236" s="1" t="s">
        <v>1512</v>
      </c>
      <c r="M4236" s="1">
        <v>15</v>
      </c>
    </row>
    <row r="4237" spans="1:13" ht="15.75" x14ac:dyDescent="0.3">
      <c r="A4237" s="1" t="s">
        <v>1413</v>
      </c>
      <c r="J4237" s="1" t="s">
        <v>1511</v>
      </c>
      <c r="K4237" s="1" t="s">
        <v>1509</v>
      </c>
      <c r="L4237" s="1" t="s">
        <v>1512</v>
      </c>
      <c r="M4237" s="1">
        <v>15</v>
      </c>
    </row>
    <row r="4238" spans="1:13" ht="15.75" x14ac:dyDescent="0.3">
      <c r="A4238" s="1" t="s">
        <v>1413</v>
      </c>
      <c r="J4238" s="1" t="s">
        <v>1511</v>
      </c>
      <c r="K4238" s="1" t="s">
        <v>1509</v>
      </c>
      <c r="L4238" s="1" t="s">
        <v>1512</v>
      </c>
      <c r="M4238" s="1">
        <v>15</v>
      </c>
    </row>
    <row r="4239" spans="1:13" ht="15.75" x14ac:dyDescent="0.3">
      <c r="A4239" s="1" t="s">
        <v>1413</v>
      </c>
      <c r="J4239" s="1" t="s">
        <v>1511</v>
      </c>
      <c r="K4239" s="1" t="s">
        <v>1509</v>
      </c>
      <c r="L4239" s="1" t="s">
        <v>1512</v>
      </c>
      <c r="M4239" s="1">
        <v>15</v>
      </c>
    </row>
    <row r="4240" spans="1:13" ht="15.75" x14ac:dyDescent="0.3">
      <c r="A4240" s="1" t="s">
        <v>1413</v>
      </c>
      <c r="J4240" s="1" t="s">
        <v>1511</v>
      </c>
      <c r="K4240" s="1" t="s">
        <v>1509</v>
      </c>
      <c r="L4240" s="1" t="s">
        <v>1512</v>
      </c>
      <c r="M4240" s="1">
        <v>16</v>
      </c>
    </row>
    <row r="4241" spans="1:13" ht="15.75" x14ac:dyDescent="0.3">
      <c r="A4241" s="1" t="s">
        <v>1413</v>
      </c>
      <c r="J4241" s="1" t="s">
        <v>1511</v>
      </c>
      <c r="K4241" s="1" t="s">
        <v>1509</v>
      </c>
      <c r="L4241" s="1" t="s">
        <v>1512</v>
      </c>
      <c r="M4241" s="1">
        <v>18</v>
      </c>
    </row>
    <row r="4242" spans="1:13" ht="15.75" x14ac:dyDescent="0.3">
      <c r="A4242" s="1" t="s">
        <v>1408</v>
      </c>
      <c r="J4242" s="1" t="s">
        <v>1508</v>
      </c>
      <c r="K4242" s="1" t="s">
        <v>1509</v>
      </c>
      <c r="L4242" s="1" t="s">
        <v>1510</v>
      </c>
      <c r="M4242" s="1">
        <v>2</v>
      </c>
    </row>
    <row r="4243" spans="1:13" ht="15.75" x14ac:dyDescent="0.3">
      <c r="A4243" s="1" t="s">
        <v>1408</v>
      </c>
      <c r="J4243" s="1" t="s">
        <v>1508</v>
      </c>
      <c r="K4243" s="1" t="s">
        <v>1509</v>
      </c>
      <c r="L4243" s="1" t="s">
        <v>1513</v>
      </c>
      <c r="M4243" s="1">
        <v>1</v>
      </c>
    </row>
    <row r="4244" spans="1:13" ht="15.75" x14ac:dyDescent="0.3">
      <c r="A4244" s="1" t="s">
        <v>1408</v>
      </c>
      <c r="J4244" s="1" t="s">
        <v>1508</v>
      </c>
      <c r="K4244" s="1" t="s">
        <v>1509</v>
      </c>
      <c r="L4244" s="1" t="s">
        <v>1513</v>
      </c>
      <c r="M4244" s="1">
        <v>1</v>
      </c>
    </row>
    <row r="4245" spans="1:13" ht="15.75" x14ac:dyDescent="0.3">
      <c r="A4245" s="1" t="s">
        <v>1408</v>
      </c>
      <c r="J4245" s="1" t="s">
        <v>1508</v>
      </c>
      <c r="K4245" s="1" t="s">
        <v>1509</v>
      </c>
      <c r="L4245" s="1" t="s">
        <v>1513</v>
      </c>
      <c r="M4245" s="1">
        <v>1</v>
      </c>
    </row>
    <row r="4246" spans="1:13" ht="15.75" x14ac:dyDescent="0.3">
      <c r="A4246" s="1" t="s">
        <v>1434</v>
      </c>
      <c r="J4246" s="1" t="s">
        <v>1511</v>
      </c>
      <c r="K4246" s="1" t="s">
        <v>1509</v>
      </c>
      <c r="L4246" s="1" t="s">
        <v>1512</v>
      </c>
      <c r="M4246" s="1">
        <v>1</v>
      </c>
    </row>
    <row r="4247" spans="1:13" ht="15.75" x14ac:dyDescent="0.3">
      <c r="A4247" s="1" t="s">
        <v>1274</v>
      </c>
      <c r="J4247" s="1" t="s">
        <v>1511</v>
      </c>
      <c r="K4247" s="1" t="s">
        <v>1509</v>
      </c>
      <c r="L4247" s="1" t="s">
        <v>1513</v>
      </c>
      <c r="M4247" s="1">
        <v>2</v>
      </c>
    </row>
    <row r="4248" spans="1:13" ht="15.75" x14ac:dyDescent="0.3">
      <c r="A4248" s="1" t="s">
        <v>1325</v>
      </c>
      <c r="J4248" s="1" t="s">
        <v>1511</v>
      </c>
      <c r="K4248" s="1" t="s">
        <v>1514</v>
      </c>
      <c r="L4248" s="1" t="s">
        <v>1512</v>
      </c>
      <c r="M4248" s="1">
        <v>2</v>
      </c>
    </row>
    <row r="4249" spans="1:13" ht="15.75" x14ac:dyDescent="0.3">
      <c r="A4249" s="1" t="s">
        <v>1325</v>
      </c>
      <c r="J4249" s="1" t="s">
        <v>1511</v>
      </c>
      <c r="K4249" s="1" t="s">
        <v>1514</v>
      </c>
      <c r="L4249" s="1" t="s">
        <v>1512</v>
      </c>
      <c r="M4249" s="1">
        <v>1</v>
      </c>
    </row>
    <row r="4250" spans="1:13" ht="15.75" x14ac:dyDescent="0.3">
      <c r="A4250" s="1" t="s">
        <v>1325</v>
      </c>
      <c r="J4250" s="1" t="s">
        <v>1511</v>
      </c>
      <c r="K4250" s="1" t="s">
        <v>1514</v>
      </c>
      <c r="L4250" s="1" t="s">
        <v>1512</v>
      </c>
      <c r="M4250" s="1">
        <v>4</v>
      </c>
    </row>
    <row r="4251" spans="1:13" ht="15.75" x14ac:dyDescent="0.3">
      <c r="A4251" s="1" t="s">
        <v>1265</v>
      </c>
      <c r="J4251" s="1" t="s">
        <v>1508</v>
      </c>
      <c r="K4251" s="1" t="s">
        <v>1514</v>
      </c>
      <c r="L4251" s="1" t="s">
        <v>1510</v>
      </c>
      <c r="M4251" s="1">
        <v>6</v>
      </c>
    </row>
    <row r="4252" spans="1:13" ht="15.75" x14ac:dyDescent="0.3">
      <c r="A4252" s="1" t="s">
        <v>1290</v>
      </c>
      <c r="J4252" s="1" t="s">
        <v>1511</v>
      </c>
      <c r="K4252" s="1" t="s">
        <v>1509</v>
      </c>
      <c r="L4252" s="1" t="s">
        <v>1512</v>
      </c>
      <c r="M4252" s="1">
        <v>11</v>
      </c>
    </row>
    <row r="4253" spans="1:13" ht="15.75" x14ac:dyDescent="0.3">
      <c r="A4253" s="1" t="s">
        <v>1265</v>
      </c>
      <c r="J4253" s="1" t="s">
        <v>1508</v>
      </c>
      <c r="K4253" s="1" t="s">
        <v>1509</v>
      </c>
      <c r="L4253" s="1" t="s">
        <v>1510</v>
      </c>
      <c r="M4253" s="1">
        <v>6</v>
      </c>
    </row>
    <row r="4254" spans="1:13" ht="15.75" x14ac:dyDescent="0.3">
      <c r="A4254" s="1" t="s">
        <v>1325</v>
      </c>
      <c r="J4254" s="1" t="s">
        <v>1511</v>
      </c>
      <c r="K4254" s="1" t="s">
        <v>1514</v>
      </c>
      <c r="L4254" s="1" t="s">
        <v>1512</v>
      </c>
      <c r="M4254" s="1">
        <v>3</v>
      </c>
    </row>
    <row r="4255" spans="1:13" ht="15.75" x14ac:dyDescent="0.3">
      <c r="A4255" s="1" t="s">
        <v>1268</v>
      </c>
      <c r="J4255" s="1" t="s">
        <v>1511</v>
      </c>
      <c r="K4255" s="1" t="s">
        <v>1514</v>
      </c>
      <c r="L4255" s="1" t="s">
        <v>1510</v>
      </c>
      <c r="M4255" s="1">
        <v>8</v>
      </c>
    </row>
    <row r="4256" spans="1:13" ht="15.75" x14ac:dyDescent="0.3">
      <c r="A4256" s="1" t="s">
        <v>1416</v>
      </c>
      <c r="J4256" s="1" t="s">
        <v>1508</v>
      </c>
      <c r="K4256" s="1" t="s">
        <v>1509</v>
      </c>
      <c r="L4256" s="1" t="s">
        <v>1510</v>
      </c>
      <c r="M4256" s="1">
        <v>3</v>
      </c>
    </row>
    <row r="4257" spans="1:13" ht="15.75" x14ac:dyDescent="0.3">
      <c r="A4257" s="1" t="s">
        <v>1268</v>
      </c>
      <c r="J4257" s="1" t="s">
        <v>1511</v>
      </c>
      <c r="K4257" s="1" t="s">
        <v>1514</v>
      </c>
      <c r="L4257" s="1" t="s">
        <v>1510</v>
      </c>
      <c r="M4257" s="1">
        <v>8</v>
      </c>
    </row>
    <row r="4258" spans="1:13" ht="15.75" x14ac:dyDescent="0.3">
      <c r="A4258" s="1" t="s">
        <v>1416</v>
      </c>
      <c r="J4258" s="1" t="s">
        <v>1508</v>
      </c>
      <c r="K4258" s="1" t="s">
        <v>1509</v>
      </c>
      <c r="L4258" s="1" t="s">
        <v>1510</v>
      </c>
      <c r="M4258" s="1">
        <v>4</v>
      </c>
    </row>
    <row r="4259" spans="1:13" ht="15.75" x14ac:dyDescent="0.3">
      <c r="A4259" s="1" t="s">
        <v>1268</v>
      </c>
      <c r="J4259" s="1" t="s">
        <v>1511</v>
      </c>
      <c r="K4259" s="1" t="s">
        <v>1514</v>
      </c>
      <c r="L4259" s="1" t="s">
        <v>1510</v>
      </c>
      <c r="M4259" s="1">
        <v>1</v>
      </c>
    </row>
    <row r="4260" spans="1:13" ht="15.75" x14ac:dyDescent="0.3">
      <c r="A4260" s="1" t="s">
        <v>1313</v>
      </c>
      <c r="J4260" s="1" t="s">
        <v>1511</v>
      </c>
      <c r="K4260" s="1" t="s">
        <v>1514</v>
      </c>
      <c r="L4260" s="1" t="s">
        <v>1510</v>
      </c>
      <c r="M4260" s="1">
        <v>5</v>
      </c>
    </row>
    <row r="4261" spans="1:13" ht="15.75" x14ac:dyDescent="0.3">
      <c r="A4261" s="1" t="s">
        <v>1341</v>
      </c>
      <c r="J4261" s="1" t="s">
        <v>1511</v>
      </c>
      <c r="K4261" s="1" t="s">
        <v>1509</v>
      </c>
      <c r="L4261" s="1" t="s">
        <v>1512</v>
      </c>
      <c r="M4261" s="1">
        <v>84</v>
      </c>
    </row>
    <row r="4262" spans="1:13" ht="15.75" x14ac:dyDescent="0.3">
      <c r="A4262" s="1" t="s">
        <v>1341</v>
      </c>
      <c r="J4262" s="1" t="s">
        <v>1511</v>
      </c>
      <c r="K4262" s="1" t="s">
        <v>1509</v>
      </c>
      <c r="L4262" s="1" t="s">
        <v>1512</v>
      </c>
      <c r="M4262" s="1">
        <v>48</v>
      </c>
    </row>
    <row r="4263" spans="1:13" ht="15.75" x14ac:dyDescent="0.3">
      <c r="A4263" s="1" t="s">
        <v>1341</v>
      </c>
      <c r="J4263" s="1" t="s">
        <v>1511</v>
      </c>
      <c r="K4263" s="1" t="s">
        <v>1509</v>
      </c>
      <c r="L4263" s="1" t="s">
        <v>1512</v>
      </c>
      <c r="M4263" s="1">
        <v>13</v>
      </c>
    </row>
    <row r="4264" spans="1:13" ht="15.75" x14ac:dyDescent="0.3">
      <c r="A4264" s="1" t="s">
        <v>1341</v>
      </c>
      <c r="J4264" s="1" t="s">
        <v>1511</v>
      </c>
      <c r="K4264" s="1" t="s">
        <v>1509</v>
      </c>
      <c r="L4264" s="1" t="s">
        <v>1512</v>
      </c>
      <c r="M4264" s="1">
        <v>14</v>
      </c>
    </row>
    <row r="4265" spans="1:13" ht="15.75" x14ac:dyDescent="0.3">
      <c r="A4265" s="1" t="s">
        <v>1416</v>
      </c>
      <c r="J4265" s="1" t="s">
        <v>1508</v>
      </c>
      <c r="K4265" s="1" t="s">
        <v>1509</v>
      </c>
      <c r="L4265" s="1" t="s">
        <v>1510</v>
      </c>
      <c r="M4265" s="1">
        <v>4</v>
      </c>
    </row>
    <row r="4266" spans="1:13" ht="15.75" x14ac:dyDescent="0.3">
      <c r="A4266" s="1" t="s">
        <v>1268</v>
      </c>
      <c r="J4266" s="1" t="s">
        <v>1511</v>
      </c>
      <c r="K4266" s="1" t="s">
        <v>1514</v>
      </c>
      <c r="L4266" s="1" t="s">
        <v>1513</v>
      </c>
      <c r="M4266" s="1">
        <v>12</v>
      </c>
    </row>
    <row r="4267" spans="1:13" ht="15.75" x14ac:dyDescent="0.3">
      <c r="A4267" s="1" t="s">
        <v>1268</v>
      </c>
      <c r="J4267" s="1" t="s">
        <v>1511</v>
      </c>
      <c r="K4267" s="1" t="s">
        <v>1514</v>
      </c>
      <c r="L4267" s="1" t="s">
        <v>1513</v>
      </c>
      <c r="M4267" s="1">
        <v>6</v>
      </c>
    </row>
    <row r="4268" spans="1:13" ht="15.75" x14ac:dyDescent="0.3">
      <c r="A4268" s="1" t="s">
        <v>1341</v>
      </c>
      <c r="J4268" s="1" t="s">
        <v>1511</v>
      </c>
      <c r="K4268" s="1" t="s">
        <v>1509</v>
      </c>
      <c r="L4268" s="1" t="s">
        <v>1512</v>
      </c>
      <c r="M4268" s="1">
        <v>84</v>
      </c>
    </row>
    <row r="4269" spans="1:13" ht="15.75" x14ac:dyDescent="0.3">
      <c r="A4269" s="1" t="s">
        <v>1332</v>
      </c>
      <c r="J4269" s="1" t="s">
        <v>1511</v>
      </c>
      <c r="K4269" s="1" t="s">
        <v>1509</v>
      </c>
      <c r="L4269" s="1" t="s">
        <v>1512</v>
      </c>
      <c r="M4269" s="1">
        <v>3</v>
      </c>
    </row>
    <row r="4270" spans="1:13" ht="15.75" x14ac:dyDescent="0.3">
      <c r="A4270" s="1" t="s">
        <v>1296</v>
      </c>
      <c r="J4270" s="1" t="s">
        <v>1508</v>
      </c>
      <c r="K4270" s="1" t="s">
        <v>1509</v>
      </c>
      <c r="L4270" s="1" t="s">
        <v>1512</v>
      </c>
      <c r="M4270" s="1">
        <v>2</v>
      </c>
    </row>
    <row r="4271" spans="1:13" ht="15.75" x14ac:dyDescent="0.3">
      <c r="A4271" s="1" t="s">
        <v>1269</v>
      </c>
      <c r="J4271" s="1" t="s">
        <v>1508</v>
      </c>
      <c r="K4271" s="1" t="s">
        <v>1509</v>
      </c>
      <c r="L4271" s="1" t="s">
        <v>1512</v>
      </c>
      <c r="M4271" s="1">
        <v>1</v>
      </c>
    </row>
    <row r="4272" spans="1:13" ht="15.75" x14ac:dyDescent="0.3">
      <c r="A4272" s="1" t="s">
        <v>1269</v>
      </c>
      <c r="J4272" s="1" t="s">
        <v>1508</v>
      </c>
      <c r="K4272" s="1" t="s">
        <v>1509</v>
      </c>
      <c r="L4272" s="1" t="s">
        <v>1512</v>
      </c>
      <c r="M4272" s="1">
        <v>1</v>
      </c>
    </row>
    <row r="4273" spans="1:13" ht="15.75" x14ac:dyDescent="0.3">
      <c r="A4273" s="1" t="s">
        <v>1296</v>
      </c>
      <c r="J4273" s="1" t="s">
        <v>1508</v>
      </c>
      <c r="K4273" s="1" t="s">
        <v>1509</v>
      </c>
      <c r="L4273" s="1" t="s">
        <v>1512</v>
      </c>
      <c r="M4273" s="1">
        <v>2</v>
      </c>
    </row>
    <row r="4274" spans="1:13" ht="15.75" x14ac:dyDescent="0.3">
      <c r="A4274" s="1" t="s">
        <v>1269</v>
      </c>
      <c r="J4274" s="1" t="s">
        <v>1508</v>
      </c>
      <c r="K4274" s="1" t="s">
        <v>1509</v>
      </c>
      <c r="L4274" s="1" t="s">
        <v>1512</v>
      </c>
      <c r="M4274" s="1">
        <v>1</v>
      </c>
    </row>
    <row r="4275" spans="1:13" ht="15.75" x14ac:dyDescent="0.3">
      <c r="A4275" s="1" t="s">
        <v>1332</v>
      </c>
      <c r="J4275" s="1" t="s">
        <v>1511</v>
      </c>
      <c r="K4275" s="1" t="s">
        <v>1509</v>
      </c>
      <c r="L4275" s="1" t="s">
        <v>1512</v>
      </c>
      <c r="M4275" s="1">
        <v>3</v>
      </c>
    </row>
    <row r="4276" spans="1:13" ht="15.75" x14ac:dyDescent="0.3">
      <c r="A4276" s="1" t="s">
        <v>1296</v>
      </c>
      <c r="J4276" s="1" t="s">
        <v>1508</v>
      </c>
      <c r="K4276" s="1" t="s">
        <v>1509</v>
      </c>
      <c r="L4276" s="1" t="s">
        <v>1512</v>
      </c>
      <c r="M4276" s="1">
        <v>2</v>
      </c>
    </row>
    <row r="4277" spans="1:13" ht="15.75" x14ac:dyDescent="0.3">
      <c r="A4277" s="1" t="s">
        <v>1288</v>
      </c>
      <c r="J4277" s="1" t="s">
        <v>1511</v>
      </c>
      <c r="K4277" s="1" t="s">
        <v>1509</v>
      </c>
      <c r="L4277" s="1" t="s">
        <v>1510</v>
      </c>
      <c r="M4277" s="1">
        <v>1</v>
      </c>
    </row>
    <row r="4278" spans="1:13" ht="15.75" x14ac:dyDescent="0.3">
      <c r="A4278" s="1" t="s">
        <v>1341</v>
      </c>
      <c r="J4278" s="1" t="s">
        <v>1511</v>
      </c>
      <c r="K4278" s="1" t="s">
        <v>1509</v>
      </c>
      <c r="L4278" s="1" t="s">
        <v>1512</v>
      </c>
      <c r="M4278" s="1">
        <v>56</v>
      </c>
    </row>
    <row r="4279" spans="1:13" ht="15.75" x14ac:dyDescent="0.3">
      <c r="A4279" s="1" t="s">
        <v>1341</v>
      </c>
      <c r="J4279" s="1" t="s">
        <v>1511</v>
      </c>
      <c r="K4279" s="1" t="s">
        <v>1509</v>
      </c>
      <c r="L4279" s="1" t="s">
        <v>1512</v>
      </c>
      <c r="M4279" s="1">
        <v>27</v>
      </c>
    </row>
    <row r="4280" spans="1:13" ht="15.75" x14ac:dyDescent="0.3">
      <c r="A4280" s="1" t="s">
        <v>1341</v>
      </c>
      <c r="J4280" s="1" t="s">
        <v>1511</v>
      </c>
      <c r="K4280" s="1" t="s">
        <v>1509</v>
      </c>
      <c r="L4280" s="1" t="s">
        <v>1512</v>
      </c>
      <c r="M4280" s="1">
        <v>55</v>
      </c>
    </row>
    <row r="4281" spans="1:13" ht="15.75" x14ac:dyDescent="0.3">
      <c r="A4281" s="1" t="s">
        <v>1341</v>
      </c>
      <c r="J4281" s="1" t="s">
        <v>1511</v>
      </c>
      <c r="K4281" s="1" t="s">
        <v>1509</v>
      </c>
      <c r="L4281" s="1" t="s">
        <v>1512</v>
      </c>
      <c r="M4281" s="1">
        <v>29</v>
      </c>
    </row>
    <row r="4282" spans="1:13" ht="15.75" x14ac:dyDescent="0.3">
      <c r="A4282" s="1" t="s">
        <v>1341</v>
      </c>
      <c r="J4282" s="1" t="s">
        <v>1511</v>
      </c>
      <c r="K4282" s="1" t="s">
        <v>1509</v>
      </c>
      <c r="L4282" s="1" t="s">
        <v>1512</v>
      </c>
      <c r="M4282" s="1">
        <v>15</v>
      </c>
    </row>
    <row r="4283" spans="1:13" ht="15.75" x14ac:dyDescent="0.3">
      <c r="A4283" s="1" t="s">
        <v>1341</v>
      </c>
      <c r="J4283" s="1" t="s">
        <v>1511</v>
      </c>
      <c r="K4283" s="1" t="s">
        <v>1509</v>
      </c>
      <c r="L4283" s="1" t="s">
        <v>1512</v>
      </c>
      <c r="M4283" s="1">
        <v>14</v>
      </c>
    </row>
    <row r="4284" spans="1:13" ht="15.75" x14ac:dyDescent="0.3">
      <c r="A4284" s="1" t="s">
        <v>1341</v>
      </c>
      <c r="J4284" s="1" t="s">
        <v>1511</v>
      </c>
      <c r="K4284" s="1" t="s">
        <v>1509</v>
      </c>
      <c r="L4284" s="1" t="s">
        <v>1512</v>
      </c>
      <c r="M4284" s="1">
        <v>40</v>
      </c>
    </row>
    <row r="4285" spans="1:13" ht="15.75" x14ac:dyDescent="0.3">
      <c r="A4285" s="1" t="s">
        <v>1341</v>
      </c>
      <c r="J4285" s="1" t="s">
        <v>1511</v>
      </c>
      <c r="K4285" s="1" t="s">
        <v>1509</v>
      </c>
      <c r="L4285" s="1" t="s">
        <v>1512</v>
      </c>
      <c r="M4285" s="1">
        <v>44</v>
      </c>
    </row>
    <row r="4286" spans="1:13" ht="15.75" x14ac:dyDescent="0.3">
      <c r="A4286" s="1" t="s">
        <v>1271</v>
      </c>
      <c r="J4286" s="1" t="s">
        <v>1511</v>
      </c>
      <c r="K4286" s="1" t="s">
        <v>1509</v>
      </c>
      <c r="L4286" s="1" t="s">
        <v>1512</v>
      </c>
      <c r="M4286" s="1">
        <v>154</v>
      </c>
    </row>
    <row r="4287" spans="1:13" ht="15.75" x14ac:dyDescent="0.3">
      <c r="A4287" s="1" t="s">
        <v>1362</v>
      </c>
      <c r="J4287" s="1" t="s">
        <v>1508</v>
      </c>
      <c r="K4287" s="1" t="s">
        <v>1509</v>
      </c>
      <c r="L4287" s="1" t="s">
        <v>1510</v>
      </c>
      <c r="M4287" s="1">
        <v>6</v>
      </c>
    </row>
    <row r="4288" spans="1:13" ht="15.75" x14ac:dyDescent="0.3">
      <c r="A4288" s="1" t="s">
        <v>1434</v>
      </c>
      <c r="J4288" s="1" t="s">
        <v>1511</v>
      </c>
      <c r="K4288" s="1" t="s">
        <v>1509</v>
      </c>
      <c r="L4288" s="1" t="s">
        <v>1512</v>
      </c>
      <c r="M4288" s="1">
        <v>1</v>
      </c>
    </row>
    <row r="4289" spans="1:13" ht="15.75" x14ac:dyDescent="0.3">
      <c r="A4289" s="1" t="s">
        <v>1434</v>
      </c>
      <c r="J4289" s="1" t="s">
        <v>1511</v>
      </c>
      <c r="K4289" s="1" t="s">
        <v>1509</v>
      </c>
      <c r="L4289" s="1" t="s">
        <v>1512</v>
      </c>
      <c r="M4289" s="1">
        <v>1</v>
      </c>
    </row>
    <row r="4290" spans="1:13" ht="15.75" x14ac:dyDescent="0.3">
      <c r="A4290" s="1" t="s">
        <v>1434</v>
      </c>
      <c r="J4290" s="1" t="s">
        <v>1511</v>
      </c>
      <c r="K4290" s="1" t="s">
        <v>1509</v>
      </c>
      <c r="L4290" s="1" t="s">
        <v>1512</v>
      </c>
      <c r="M4290" s="1">
        <v>1</v>
      </c>
    </row>
    <row r="4291" spans="1:13" ht="15.75" x14ac:dyDescent="0.3">
      <c r="A4291" s="1" t="s">
        <v>1434</v>
      </c>
      <c r="J4291" s="1" t="s">
        <v>1511</v>
      </c>
      <c r="K4291" s="1" t="s">
        <v>1509</v>
      </c>
      <c r="L4291" s="1" t="s">
        <v>1512</v>
      </c>
      <c r="M4291" s="1">
        <v>1</v>
      </c>
    </row>
    <row r="4292" spans="1:13" ht="15.75" x14ac:dyDescent="0.3">
      <c r="A4292" s="1" t="s">
        <v>1434</v>
      </c>
      <c r="J4292" s="1" t="s">
        <v>1511</v>
      </c>
      <c r="K4292" s="1" t="s">
        <v>1509</v>
      </c>
      <c r="L4292" s="1" t="s">
        <v>1512</v>
      </c>
      <c r="M4292" s="1">
        <v>1</v>
      </c>
    </row>
    <row r="4293" spans="1:13" ht="15.75" x14ac:dyDescent="0.3">
      <c r="A4293" s="1" t="s">
        <v>1434</v>
      </c>
      <c r="J4293" s="1" t="s">
        <v>1511</v>
      </c>
      <c r="K4293" s="1" t="s">
        <v>1509</v>
      </c>
      <c r="L4293" s="1" t="s">
        <v>1512</v>
      </c>
      <c r="M4293" s="1">
        <v>1</v>
      </c>
    </row>
    <row r="4294" spans="1:13" ht="15.75" x14ac:dyDescent="0.3">
      <c r="A4294" s="1" t="s">
        <v>1434</v>
      </c>
      <c r="J4294" s="1" t="s">
        <v>1511</v>
      </c>
      <c r="K4294" s="1" t="s">
        <v>1509</v>
      </c>
      <c r="L4294" s="1" t="s">
        <v>1512</v>
      </c>
      <c r="M4294" s="1">
        <v>1</v>
      </c>
    </row>
    <row r="4295" spans="1:13" ht="15.75" x14ac:dyDescent="0.3">
      <c r="A4295" s="1" t="s">
        <v>1434</v>
      </c>
      <c r="J4295" s="1" t="s">
        <v>1511</v>
      </c>
      <c r="K4295" s="1" t="s">
        <v>1509</v>
      </c>
      <c r="L4295" s="1" t="s">
        <v>1512</v>
      </c>
      <c r="M4295" s="1">
        <v>1</v>
      </c>
    </row>
    <row r="4296" spans="1:13" ht="15.75" x14ac:dyDescent="0.3">
      <c r="A4296" s="1" t="s">
        <v>1434</v>
      </c>
      <c r="J4296" s="1" t="s">
        <v>1511</v>
      </c>
      <c r="K4296" s="1" t="s">
        <v>1509</v>
      </c>
      <c r="L4296" s="1" t="s">
        <v>1512</v>
      </c>
      <c r="M4296" s="1">
        <v>1</v>
      </c>
    </row>
    <row r="4297" spans="1:13" ht="15.75" x14ac:dyDescent="0.3">
      <c r="A4297" s="1" t="s">
        <v>1434</v>
      </c>
      <c r="J4297" s="1" t="s">
        <v>1511</v>
      </c>
      <c r="K4297" s="1" t="s">
        <v>1509</v>
      </c>
      <c r="L4297" s="1" t="s">
        <v>1512</v>
      </c>
      <c r="M4297" s="1">
        <v>1</v>
      </c>
    </row>
    <row r="4298" spans="1:13" ht="15.75" x14ac:dyDescent="0.3">
      <c r="A4298" s="1" t="s">
        <v>1434</v>
      </c>
      <c r="J4298" s="1" t="s">
        <v>1511</v>
      </c>
      <c r="K4298" s="1" t="s">
        <v>1509</v>
      </c>
      <c r="L4298" s="1" t="s">
        <v>1512</v>
      </c>
      <c r="M4298" s="1">
        <v>1</v>
      </c>
    </row>
    <row r="4299" spans="1:13" ht="15.75" x14ac:dyDescent="0.3">
      <c r="A4299" s="1" t="s">
        <v>1434</v>
      </c>
      <c r="J4299" s="1" t="s">
        <v>1511</v>
      </c>
      <c r="K4299" s="1" t="s">
        <v>1509</v>
      </c>
      <c r="L4299" s="1" t="s">
        <v>1512</v>
      </c>
      <c r="M4299" s="1">
        <v>1</v>
      </c>
    </row>
    <row r="4300" spans="1:13" ht="15.75" x14ac:dyDescent="0.3">
      <c r="A4300" s="1" t="s">
        <v>1325</v>
      </c>
      <c r="J4300" s="1" t="s">
        <v>1511</v>
      </c>
      <c r="K4300" s="1" t="s">
        <v>1514</v>
      </c>
      <c r="L4300" s="1" t="s">
        <v>1512</v>
      </c>
      <c r="M4300" s="1">
        <v>2</v>
      </c>
    </row>
    <row r="4301" spans="1:13" ht="15.75" x14ac:dyDescent="0.3">
      <c r="A4301" s="1" t="s">
        <v>1324</v>
      </c>
      <c r="J4301" s="1" t="s">
        <v>1511</v>
      </c>
      <c r="K4301" s="1" t="s">
        <v>1509</v>
      </c>
      <c r="L4301" s="1" t="s">
        <v>1512</v>
      </c>
      <c r="M4301" s="1">
        <v>1</v>
      </c>
    </row>
    <row r="4302" spans="1:13" ht="15.75" x14ac:dyDescent="0.3">
      <c r="A4302" s="1" t="s">
        <v>1324</v>
      </c>
      <c r="J4302" s="1" t="s">
        <v>1511</v>
      </c>
      <c r="K4302" s="1" t="s">
        <v>1509</v>
      </c>
      <c r="L4302" s="1" t="s">
        <v>1512</v>
      </c>
      <c r="M4302" s="1">
        <v>2</v>
      </c>
    </row>
    <row r="4303" spans="1:13" ht="15.75" x14ac:dyDescent="0.3">
      <c r="A4303" s="1" t="s">
        <v>1306</v>
      </c>
      <c r="J4303" s="1" t="s">
        <v>1511</v>
      </c>
      <c r="K4303" s="1" t="s">
        <v>1514</v>
      </c>
      <c r="L4303" s="1" t="s">
        <v>1513</v>
      </c>
      <c r="M4303" s="1">
        <v>40</v>
      </c>
    </row>
    <row r="4304" spans="1:13" ht="15.75" x14ac:dyDescent="0.3">
      <c r="A4304" s="1" t="s">
        <v>1324</v>
      </c>
      <c r="J4304" s="1" t="s">
        <v>1511</v>
      </c>
      <c r="K4304" s="1" t="s">
        <v>1509</v>
      </c>
      <c r="L4304" s="1" t="s">
        <v>1512</v>
      </c>
      <c r="M4304" s="1">
        <v>2</v>
      </c>
    </row>
    <row r="4305" spans="1:13" ht="15.75" x14ac:dyDescent="0.3">
      <c r="A4305" s="1" t="s">
        <v>1324</v>
      </c>
      <c r="J4305" s="1" t="s">
        <v>1511</v>
      </c>
      <c r="K4305" s="1" t="s">
        <v>1509</v>
      </c>
      <c r="L4305" s="1" t="s">
        <v>1512</v>
      </c>
      <c r="M4305" s="1">
        <v>2</v>
      </c>
    </row>
    <row r="4306" spans="1:13" ht="15.75" x14ac:dyDescent="0.3">
      <c r="A4306" s="1" t="s">
        <v>1324</v>
      </c>
      <c r="J4306" s="1" t="s">
        <v>1511</v>
      </c>
      <c r="K4306" s="1" t="s">
        <v>1509</v>
      </c>
      <c r="L4306" s="1" t="s">
        <v>1512</v>
      </c>
      <c r="M4306" s="1">
        <v>2</v>
      </c>
    </row>
    <row r="4307" spans="1:13" ht="15.75" x14ac:dyDescent="0.3">
      <c r="A4307" s="1" t="s">
        <v>1306</v>
      </c>
      <c r="J4307" s="1" t="s">
        <v>1511</v>
      </c>
      <c r="K4307" s="1" t="s">
        <v>1509</v>
      </c>
      <c r="L4307" s="1" t="s">
        <v>1512</v>
      </c>
      <c r="M4307" s="1">
        <v>5</v>
      </c>
    </row>
    <row r="4308" spans="1:13" ht="15.75" x14ac:dyDescent="0.3">
      <c r="A4308" s="1" t="s">
        <v>1306</v>
      </c>
      <c r="J4308" s="1" t="s">
        <v>1508</v>
      </c>
      <c r="K4308" s="1" t="s">
        <v>1509</v>
      </c>
      <c r="L4308" s="1" t="s">
        <v>1512</v>
      </c>
      <c r="M4308" s="1">
        <v>5</v>
      </c>
    </row>
    <row r="4309" spans="1:13" ht="15.75" x14ac:dyDescent="0.3">
      <c r="A4309" s="1" t="s">
        <v>1306</v>
      </c>
      <c r="J4309" s="1" t="s">
        <v>1511</v>
      </c>
      <c r="K4309" s="1" t="s">
        <v>1509</v>
      </c>
      <c r="L4309" s="1" t="s">
        <v>1512</v>
      </c>
      <c r="M4309" s="1">
        <v>5</v>
      </c>
    </row>
    <row r="4310" spans="1:13" ht="15.75" x14ac:dyDescent="0.3">
      <c r="A4310" s="1" t="s">
        <v>1312</v>
      </c>
      <c r="J4310" s="1" t="s">
        <v>1511</v>
      </c>
      <c r="K4310" s="1" t="s">
        <v>1509</v>
      </c>
      <c r="L4310" s="1" t="s">
        <v>1512</v>
      </c>
      <c r="M4310" s="1">
        <v>1</v>
      </c>
    </row>
    <row r="4311" spans="1:13" ht="15.75" x14ac:dyDescent="0.3">
      <c r="A4311" s="1" t="s">
        <v>1312</v>
      </c>
      <c r="J4311" s="1" t="s">
        <v>1511</v>
      </c>
      <c r="K4311" s="1" t="s">
        <v>1514</v>
      </c>
      <c r="L4311" s="1" t="s">
        <v>1512</v>
      </c>
      <c r="M4311" s="1">
        <v>1</v>
      </c>
    </row>
    <row r="4312" spans="1:13" ht="15.75" x14ac:dyDescent="0.3">
      <c r="A4312" s="1" t="s">
        <v>1312</v>
      </c>
      <c r="J4312" s="1" t="s">
        <v>1511</v>
      </c>
      <c r="K4312" s="1" t="s">
        <v>1514</v>
      </c>
      <c r="L4312" s="1" t="s">
        <v>1512</v>
      </c>
      <c r="M4312" s="1">
        <v>1</v>
      </c>
    </row>
    <row r="4313" spans="1:13" ht="15.75" x14ac:dyDescent="0.3">
      <c r="A4313" s="1" t="s">
        <v>1312</v>
      </c>
      <c r="J4313" s="1" t="s">
        <v>1511</v>
      </c>
      <c r="K4313" s="1" t="s">
        <v>1514</v>
      </c>
      <c r="L4313" s="1" t="s">
        <v>1512</v>
      </c>
      <c r="M4313" s="1">
        <v>1</v>
      </c>
    </row>
    <row r="4314" spans="1:13" ht="15.75" x14ac:dyDescent="0.3">
      <c r="A4314" s="1" t="s">
        <v>1312</v>
      </c>
      <c r="J4314" s="1" t="s">
        <v>1511</v>
      </c>
      <c r="K4314" s="1" t="s">
        <v>1514</v>
      </c>
      <c r="L4314" s="1" t="s">
        <v>1512</v>
      </c>
      <c r="M4314" s="1">
        <v>1</v>
      </c>
    </row>
    <row r="4315" spans="1:13" ht="15.75" x14ac:dyDescent="0.3">
      <c r="A4315" s="1" t="s">
        <v>1312</v>
      </c>
      <c r="J4315" s="1" t="s">
        <v>1511</v>
      </c>
      <c r="K4315" s="1" t="s">
        <v>1514</v>
      </c>
      <c r="L4315" s="1" t="s">
        <v>1512</v>
      </c>
      <c r="M4315" s="1">
        <v>2</v>
      </c>
    </row>
    <row r="4316" spans="1:13" ht="15.75" x14ac:dyDescent="0.3">
      <c r="A4316" s="1" t="s">
        <v>1312</v>
      </c>
      <c r="J4316" s="1" t="s">
        <v>1511</v>
      </c>
      <c r="K4316" s="1" t="s">
        <v>1514</v>
      </c>
      <c r="L4316" s="1" t="s">
        <v>1512</v>
      </c>
      <c r="M4316" s="1">
        <v>1</v>
      </c>
    </row>
    <row r="4317" spans="1:13" ht="15.75" x14ac:dyDescent="0.3">
      <c r="A4317" s="1" t="s">
        <v>1312</v>
      </c>
      <c r="J4317" s="1" t="s">
        <v>1511</v>
      </c>
      <c r="K4317" s="1" t="s">
        <v>1514</v>
      </c>
      <c r="L4317" s="1" t="s">
        <v>1512</v>
      </c>
      <c r="M4317" s="1">
        <v>1</v>
      </c>
    </row>
    <row r="4318" spans="1:13" ht="15.75" x14ac:dyDescent="0.3">
      <c r="A4318" s="1" t="s">
        <v>1275</v>
      </c>
      <c r="J4318" s="1" t="s">
        <v>1511</v>
      </c>
      <c r="K4318" s="1" t="s">
        <v>1509</v>
      </c>
      <c r="L4318" s="1" t="s">
        <v>1512</v>
      </c>
      <c r="M4318" s="1">
        <v>116</v>
      </c>
    </row>
    <row r="4319" spans="1:13" ht="15.75" x14ac:dyDescent="0.3">
      <c r="A4319" s="1" t="s">
        <v>1312</v>
      </c>
      <c r="J4319" s="1" t="s">
        <v>1511</v>
      </c>
      <c r="K4319" s="1" t="s">
        <v>1514</v>
      </c>
      <c r="L4319" s="1" t="s">
        <v>1512</v>
      </c>
      <c r="M4319" s="1">
        <v>2</v>
      </c>
    </row>
    <row r="4320" spans="1:13" ht="15.75" x14ac:dyDescent="0.3">
      <c r="A4320" s="1" t="s">
        <v>1325</v>
      </c>
      <c r="J4320" s="1" t="s">
        <v>1511</v>
      </c>
      <c r="K4320" s="1" t="s">
        <v>1514</v>
      </c>
      <c r="L4320" s="1" t="s">
        <v>1510</v>
      </c>
      <c r="M4320" s="1">
        <v>1</v>
      </c>
    </row>
    <row r="4321" spans="1:13" ht="15.75" x14ac:dyDescent="0.3">
      <c r="A4321" s="1" t="s">
        <v>1312</v>
      </c>
      <c r="J4321" s="1" t="s">
        <v>1511</v>
      </c>
      <c r="K4321" s="1" t="s">
        <v>1514</v>
      </c>
      <c r="L4321" s="1" t="s">
        <v>1512</v>
      </c>
      <c r="M4321" s="1">
        <v>1</v>
      </c>
    </row>
    <row r="4322" spans="1:13" ht="15.75" x14ac:dyDescent="0.3">
      <c r="A4322" s="1" t="s">
        <v>1312</v>
      </c>
      <c r="J4322" s="1" t="s">
        <v>1511</v>
      </c>
      <c r="K4322" s="1" t="s">
        <v>1514</v>
      </c>
      <c r="L4322" s="1" t="s">
        <v>1512</v>
      </c>
      <c r="M4322" s="1">
        <v>1</v>
      </c>
    </row>
    <row r="4323" spans="1:13" ht="15.75" x14ac:dyDescent="0.3">
      <c r="A4323" s="1" t="s">
        <v>1325</v>
      </c>
      <c r="J4323" s="1" t="s">
        <v>1511</v>
      </c>
      <c r="K4323" s="1" t="s">
        <v>1514</v>
      </c>
      <c r="L4323" s="1" t="s">
        <v>1512</v>
      </c>
      <c r="M4323" s="1">
        <v>3</v>
      </c>
    </row>
    <row r="4324" spans="1:13" ht="15.75" x14ac:dyDescent="0.3">
      <c r="A4324" s="1" t="s">
        <v>1382</v>
      </c>
      <c r="J4324" s="1" t="s">
        <v>1511</v>
      </c>
      <c r="K4324" s="1" t="s">
        <v>1509</v>
      </c>
      <c r="L4324" s="1" t="s">
        <v>1510</v>
      </c>
      <c r="M4324" s="1">
        <v>1</v>
      </c>
    </row>
    <row r="4325" spans="1:13" ht="15.75" x14ac:dyDescent="0.3">
      <c r="A4325" s="1" t="s">
        <v>1281</v>
      </c>
      <c r="J4325" s="1" t="s">
        <v>1511</v>
      </c>
      <c r="K4325" s="1" t="s">
        <v>1514</v>
      </c>
      <c r="L4325" s="1" t="s">
        <v>1513</v>
      </c>
      <c r="M4325" s="1">
        <v>3</v>
      </c>
    </row>
    <row r="4326" spans="1:13" ht="15.75" x14ac:dyDescent="0.3">
      <c r="A4326" s="1" t="s">
        <v>1362</v>
      </c>
      <c r="J4326" s="1" t="s">
        <v>1508</v>
      </c>
      <c r="K4326" s="1" t="s">
        <v>1509</v>
      </c>
      <c r="L4326" s="1" t="s">
        <v>1510</v>
      </c>
      <c r="M4326" s="1">
        <v>4</v>
      </c>
    </row>
    <row r="4327" spans="1:13" ht="15.75" x14ac:dyDescent="0.3">
      <c r="A4327" s="1" t="s">
        <v>1325</v>
      </c>
      <c r="J4327" s="1" t="s">
        <v>1511</v>
      </c>
      <c r="K4327" s="1" t="s">
        <v>1514</v>
      </c>
      <c r="L4327" s="1" t="s">
        <v>1512</v>
      </c>
      <c r="M4327" s="1">
        <v>3</v>
      </c>
    </row>
    <row r="4328" spans="1:13" ht="15.75" x14ac:dyDescent="0.3">
      <c r="A4328" s="1" t="s">
        <v>1362</v>
      </c>
      <c r="J4328" s="1" t="s">
        <v>1508</v>
      </c>
      <c r="K4328" s="1" t="s">
        <v>1509</v>
      </c>
      <c r="L4328" s="1" t="s">
        <v>1510</v>
      </c>
      <c r="M4328" s="1">
        <v>4</v>
      </c>
    </row>
    <row r="4329" spans="1:13" ht="15.75" x14ac:dyDescent="0.3">
      <c r="A4329" s="1" t="s">
        <v>1362</v>
      </c>
      <c r="J4329" s="1" t="s">
        <v>1508</v>
      </c>
      <c r="K4329" s="1" t="s">
        <v>1509</v>
      </c>
      <c r="L4329" s="1" t="s">
        <v>1510</v>
      </c>
      <c r="M4329" s="1">
        <v>5</v>
      </c>
    </row>
    <row r="4330" spans="1:13" ht="15.75" x14ac:dyDescent="0.3">
      <c r="A4330" s="1" t="s">
        <v>1325</v>
      </c>
      <c r="J4330" s="1" t="s">
        <v>1511</v>
      </c>
      <c r="K4330" s="1" t="s">
        <v>1514</v>
      </c>
      <c r="L4330" s="1" t="s">
        <v>1512</v>
      </c>
      <c r="M4330" s="1">
        <v>3</v>
      </c>
    </row>
    <row r="4331" spans="1:13" ht="15.75" x14ac:dyDescent="0.3">
      <c r="A4331" s="1" t="s">
        <v>1435</v>
      </c>
      <c r="J4331" s="1" t="s">
        <v>1511</v>
      </c>
      <c r="K4331" s="1" t="s">
        <v>1509</v>
      </c>
      <c r="L4331" s="1" t="s">
        <v>1512</v>
      </c>
      <c r="M4331" s="1">
        <v>22</v>
      </c>
    </row>
    <row r="4332" spans="1:13" ht="15.75" x14ac:dyDescent="0.3">
      <c r="A4332" s="1" t="s">
        <v>1321</v>
      </c>
      <c r="J4332" s="1" t="s">
        <v>1508</v>
      </c>
      <c r="K4332" s="1" t="s">
        <v>1509</v>
      </c>
      <c r="L4332" s="1" t="s">
        <v>1510</v>
      </c>
      <c r="M4332" s="1">
        <v>8</v>
      </c>
    </row>
    <row r="4333" spans="1:13" ht="15.75" x14ac:dyDescent="0.3">
      <c r="A4333" s="1" t="s">
        <v>1342</v>
      </c>
      <c r="J4333" s="1" t="s">
        <v>1508</v>
      </c>
      <c r="K4333" s="1" t="s">
        <v>1509</v>
      </c>
      <c r="L4333" s="1" t="s">
        <v>1510</v>
      </c>
      <c r="M4333" s="1">
        <v>9</v>
      </c>
    </row>
    <row r="4334" spans="1:13" ht="15.75" x14ac:dyDescent="0.3">
      <c r="A4334" s="1" t="s">
        <v>1362</v>
      </c>
      <c r="J4334" s="1" t="s">
        <v>1508</v>
      </c>
      <c r="K4334" s="1" t="s">
        <v>1509</v>
      </c>
      <c r="L4334" s="1" t="s">
        <v>1510</v>
      </c>
      <c r="M4334" s="1">
        <v>9</v>
      </c>
    </row>
    <row r="4335" spans="1:13" ht="15.75" x14ac:dyDescent="0.3">
      <c r="A4335" s="1" t="s">
        <v>1362</v>
      </c>
      <c r="J4335" s="1" t="s">
        <v>1508</v>
      </c>
      <c r="K4335" s="1" t="s">
        <v>1509</v>
      </c>
      <c r="L4335" s="1" t="s">
        <v>1510</v>
      </c>
      <c r="M4335" s="1">
        <v>8</v>
      </c>
    </row>
    <row r="4336" spans="1:13" ht="15.75" x14ac:dyDescent="0.3">
      <c r="A4336" s="1" t="s">
        <v>1342</v>
      </c>
      <c r="J4336" s="1" t="s">
        <v>1508</v>
      </c>
      <c r="K4336" s="1" t="s">
        <v>1509</v>
      </c>
      <c r="L4336" s="1" t="s">
        <v>1510</v>
      </c>
      <c r="M4336" s="1">
        <v>13</v>
      </c>
    </row>
    <row r="4337" spans="1:13" ht="15.75" x14ac:dyDescent="0.3">
      <c r="A4337" s="1" t="s">
        <v>1362</v>
      </c>
      <c r="J4337" s="1" t="s">
        <v>1508</v>
      </c>
      <c r="K4337" s="1" t="s">
        <v>1509</v>
      </c>
      <c r="L4337" s="1" t="s">
        <v>1512</v>
      </c>
      <c r="M4337" s="1">
        <v>50</v>
      </c>
    </row>
    <row r="4338" spans="1:13" ht="15.75" x14ac:dyDescent="0.3">
      <c r="A4338" s="1" t="s">
        <v>1420</v>
      </c>
      <c r="J4338" s="1" t="s">
        <v>1508</v>
      </c>
      <c r="K4338" s="1" t="s">
        <v>1514</v>
      </c>
      <c r="L4338" s="1" t="s">
        <v>1512</v>
      </c>
      <c r="M4338" s="1">
        <v>9</v>
      </c>
    </row>
    <row r="4339" spans="1:13" ht="15.75" x14ac:dyDescent="0.3">
      <c r="A4339" s="1" t="s">
        <v>1276</v>
      </c>
      <c r="J4339" s="1" t="s">
        <v>1511</v>
      </c>
      <c r="K4339" s="1" t="s">
        <v>1514</v>
      </c>
      <c r="L4339" s="1" t="s">
        <v>1510</v>
      </c>
      <c r="M4339" s="1">
        <v>3</v>
      </c>
    </row>
    <row r="4340" spans="1:13" ht="15.75" x14ac:dyDescent="0.3">
      <c r="A4340" s="1" t="s">
        <v>1374</v>
      </c>
      <c r="J4340" s="1" t="s">
        <v>1511</v>
      </c>
      <c r="K4340" s="1" t="s">
        <v>1509</v>
      </c>
      <c r="L4340" s="1" t="s">
        <v>1513</v>
      </c>
      <c r="M4340" s="1">
        <v>4</v>
      </c>
    </row>
    <row r="4341" spans="1:13" ht="15.75" x14ac:dyDescent="0.3">
      <c r="A4341" s="1" t="s">
        <v>1276</v>
      </c>
      <c r="J4341" s="1" t="s">
        <v>1511</v>
      </c>
      <c r="K4341" s="1" t="s">
        <v>1509</v>
      </c>
      <c r="L4341" s="1" t="s">
        <v>1510</v>
      </c>
      <c r="M4341" s="1">
        <v>3</v>
      </c>
    </row>
    <row r="4342" spans="1:13" ht="15.75" x14ac:dyDescent="0.3">
      <c r="A4342" s="1" t="s">
        <v>1281</v>
      </c>
      <c r="J4342" s="1" t="s">
        <v>1508</v>
      </c>
      <c r="K4342" s="1" t="s">
        <v>1509</v>
      </c>
      <c r="L4342" s="1" t="s">
        <v>1513</v>
      </c>
      <c r="M4342" s="1">
        <v>2</v>
      </c>
    </row>
    <row r="4343" spans="1:13" ht="15.75" x14ac:dyDescent="0.3">
      <c r="A4343" s="1" t="s">
        <v>1276</v>
      </c>
      <c r="J4343" s="1" t="s">
        <v>1511</v>
      </c>
      <c r="K4343" s="1" t="s">
        <v>1509</v>
      </c>
      <c r="L4343" s="1" t="s">
        <v>1510</v>
      </c>
      <c r="M4343" s="1">
        <v>3</v>
      </c>
    </row>
    <row r="4344" spans="1:13" ht="15.75" x14ac:dyDescent="0.3">
      <c r="A4344" s="1" t="s">
        <v>1276</v>
      </c>
      <c r="J4344" s="1" t="s">
        <v>1511</v>
      </c>
      <c r="K4344" s="1" t="s">
        <v>1514</v>
      </c>
      <c r="L4344" s="1" t="s">
        <v>1510</v>
      </c>
      <c r="M4344" s="1">
        <v>3</v>
      </c>
    </row>
    <row r="4345" spans="1:13" ht="15.75" x14ac:dyDescent="0.3">
      <c r="A4345" s="1" t="s">
        <v>1276</v>
      </c>
      <c r="J4345" s="1" t="s">
        <v>1511</v>
      </c>
      <c r="K4345" s="1" t="s">
        <v>1509</v>
      </c>
      <c r="L4345" s="1" t="s">
        <v>1510</v>
      </c>
      <c r="M4345" s="1">
        <v>3</v>
      </c>
    </row>
    <row r="4346" spans="1:13" ht="15.75" x14ac:dyDescent="0.3">
      <c r="A4346" s="1" t="s">
        <v>1276</v>
      </c>
      <c r="J4346" s="1" t="s">
        <v>1511</v>
      </c>
      <c r="K4346" s="1" t="s">
        <v>1509</v>
      </c>
      <c r="L4346" s="1" t="s">
        <v>1510</v>
      </c>
      <c r="M4346" s="1">
        <v>3</v>
      </c>
    </row>
    <row r="4347" spans="1:13" ht="15.75" x14ac:dyDescent="0.3">
      <c r="A4347" s="1" t="s">
        <v>1312</v>
      </c>
      <c r="J4347" s="1" t="s">
        <v>1511</v>
      </c>
      <c r="K4347" s="1" t="s">
        <v>1509</v>
      </c>
      <c r="L4347" s="1" t="s">
        <v>1513</v>
      </c>
      <c r="M4347" s="1">
        <v>1</v>
      </c>
    </row>
    <row r="4348" spans="1:13" ht="15.75" x14ac:dyDescent="0.3">
      <c r="A4348" s="1" t="s">
        <v>1420</v>
      </c>
      <c r="J4348" s="1" t="s">
        <v>1508</v>
      </c>
      <c r="K4348" s="1" t="s">
        <v>1514</v>
      </c>
      <c r="L4348" s="1" t="s">
        <v>1512</v>
      </c>
      <c r="M4348" s="1">
        <v>13</v>
      </c>
    </row>
    <row r="4349" spans="1:13" ht="15.75" x14ac:dyDescent="0.3">
      <c r="A4349" s="1" t="s">
        <v>1420</v>
      </c>
      <c r="J4349" s="1" t="s">
        <v>1508</v>
      </c>
      <c r="K4349" s="1" t="s">
        <v>1514</v>
      </c>
      <c r="L4349" s="1" t="s">
        <v>1512</v>
      </c>
      <c r="M4349" s="1">
        <v>8</v>
      </c>
    </row>
    <row r="4350" spans="1:13" ht="15.75" x14ac:dyDescent="0.3">
      <c r="A4350" s="1" t="s">
        <v>1312</v>
      </c>
      <c r="J4350" s="1" t="s">
        <v>1511</v>
      </c>
      <c r="K4350" s="1" t="s">
        <v>1509</v>
      </c>
      <c r="L4350" s="1" t="s">
        <v>1513</v>
      </c>
      <c r="M4350" s="1">
        <v>1</v>
      </c>
    </row>
    <row r="4351" spans="1:13" ht="15.75" x14ac:dyDescent="0.3">
      <c r="A4351" s="1" t="s">
        <v>1288</v>
      </c>
      <c r="J4351" s="1" t="s">
        <v>1511</v>
      </c>
      <c r="K4351" s="1" t="s">
        <v>1509</v>
      </c>
      <c r="L4351" s="1" t="s">
        <v>1512</v>
      </c>
      <c r="M4351" s="1">
        <v>2</v>
      </c>
    </row>
    <row r="4352" spans="1:13" ht="15.75" x14ac:dyDescent="0.3">
      <c r="A4352" s="1" t="s">
        <v>1409</v>
      </c>
      <c r="J4352" s="1" t="s">
        <v>1511</v>
      </c>
      <c r="K4352" s="1" t="s">
        <v>1514</v>
      </c>
      <c r="L4352" s="1" t="s">
        <v>1510</v>
      </c>
      <c r="M4352" s="1">
        <v>1</v>
      </c>
    </row>
    <row r="4353" spans="1:13" ht="15.75" x14ac:dyDescent="0.3">
      <c r="A4353" s="1" t="s">
        <v>1409</v>
      </c>
      <c r="J4353" s="1" t="s">
        <v>1511</v>
      </c>
      <c r="K4353" s="1" t="s">
        <v>1514</v>
      </c>
      <c r="L4353" s="1" t="s">
        <v>1510</v>
      </c>
      <c r="M4353" s="1">
        <v>1</v>
      </c>
    </row>
    <row r="4354" spans="1:13" ht="15.75" x14ac:dyDescent="0.3">
      <c r="A4354" s="1" t="s">
        <v>1347</v>
      </c>
      <c r="J4354" s="1" t="s">
        <v>1511</v>
      </c>
      <c r="K4354" s="1" t="s">
        <v>1509</v>
      </c>
      <c r="L4354" s="1" t="s">
        <v>1512</v>
      </c>
      <c r="M4354" s="1">
        <v>4</v>
      </c>
    </row>
    <row r="4355" spans="1:13" ht="15.75" x14ac:dyDescent="0.3">
      <c r="A4355" s="1" t="s">
        <v>1347</v>
      </c>
      <c r="J4355" s="1" t="s">
        <v>1511</v>
      </c>
      <c r="K4355" s="1" t="s">
        <v>1509</v>
      </c>
      <c r="L4355" s="1" t="s">
        <v>1512</v>
      </c>
      <c r="M4355" s="1">
        <v>10</v>
      </c>
    </row>
    <row r="4356" spans="1:13" ht="15.75" x14ac:dyDescent="0.3">
      <c r="A4356" s="1" t="s">
        <v>1347</v>
      </c>
      <c r="J4356" s="1" t="s">
        <v>1511</v>
      </c>
      <c r="K4356" s="1" t="s">
        <v>1509</v>
      </c>
      <c r="L4356" s="1" t="s">
        <v>1512</v>
      </c>
      <c r="M4356" s="1">
        <v>7</v>
      </c>
    </row>
    <row r="4357" spans="1:13" ht="15.75" x14ac:dyDescent="0.3">
      <c r="A4357" s="1" t="s">
        <v>1361</v>
      </c>
      <c r="J4357" s="1" t="s">
        <v>1511</v>
      </c>
      <c r="K4357" s="1" t="s">
        <v>1509</v>
      </c>
      <c r="L4357" s="1" t="s">
        <v>1512</v>
      </c>
      <c r="M4357" s="1">
        <v>3</v>
      </c>
    </row>
    <row r="4358" spans="1:13" ht="15.75" x14ac:dyDescent="0.3">
      <c r="A4358" s="1" t="s">
        <v>1436</v>
      </c>
      <c r="J4358" s="1" t="s">
        <v>1511</v>
      </c>
      <c r="K4358" s="1" t="s">
        <v>1509</v>
      </c>
      <c r="L4358" s="1" t="s">
        <v>1512</v>
      </c>
      <c r="M4358" s="1">
        <v>6</v>
      </c>
    </row>
    <row r="4359" spans="1:13" ht="15.75" x14ac:dyDescent="0.3">
      <c r="A4359" s="1" t="s">
        <v>1437</v>
      </c>
      <c r="J4359" s="1" t="s">
        <v>1511</v>
      </c>
      <c r="K4359" s="1" t="s">
        <v>1509</v>
      </c>
      <c r="L4359" s="1" t="s">
        <v>1512</v>
      </c>
      <c r="M4359" s="1">
        <v>7</v>
      </c>
    </row>
    <row r="4360" spans="1:13" ht="15.75" x14ac:dyDescent="0.3">
      <c r="A4360" s="1" t="s">
        <v>1323</v>
      </c>
      <c r="J4360" s="1" t="s">
        <v>1508</v>
      </c>
      <c r="K4360" s="1" t="s">
        <v>1509</v>
      </c>
      <c r="L4360" s="1" t="s">
        <v>1512</v>
      </c>
      <c r="M4360" s="1">
        <v>3</v>
      </c>
    </row>
    <row r="4361" spans="1:13" ht="15.75" x14ac:dyDescent="0.3">
      <c r="A4361" s="1" t="s">
        <v>1282</v>
      </c>
      <c r="J4361" s="1" t="s">
        <v>1511</v>
      </c>
      <c r="K4361" s="1" t="s">
        <v>1509</v>
      </c>
      <c r="L4361" s="1" t="s">
        <v>1512</v>
      </c>
      <c r="M4361" s="1">
        <v>10</v>
      </c>
    </row>
    <row r="4362" spans="1:13" ht="15.75" x14ac:dyDescent="0.3">
      <c r="A4362" s="1" t="s">
        <v>1282</v>
      </c>
      <c r="J4362" s="1" t="s">
        <v>1511</v>
      </c>
      <c r="K4362" s="1" t="s">
        <v>1509</v>
      </c>
      <c r="L4362" s="1" t="s">
        <v>1512</v>
      </c>
      <c r="M4362" s="1">
        <v>9</v>
      </c>
    </row>
    <row r="4363" spans="1:13" ht="15.75" x14ac:dyDescent="0.3">
      <c r="A4363" s="1" t="s">
        <v>1438</v>
      </c>
      <c r="J4363" s="1" t="s">
        <v>1511</v>
      </c>
      <c r="K4363" s="1" t="s">
        <v>1509</v>
      </c>
      <c r="L4363" s="1" t="s">
        <v>1512</v>
      </c>
      <c r="M4363" s="1">
        <v>1</v>
      </c>
    </row>
    <row r="4364" spans="1:13" ht="15.75" x14ac:dyDescent="0.3">
      <c r="A4364" s="1" t="s">
        <v>1438</v>
      </c>
      <c r="J4364" s="1" t="s">
        <v>1511</v>
      </c>
      <c r="K4364" s="1" t="s">
        <v>1509</v>
      </c>
      <c r="L4364" s="1" t="s">
        <v>1512</v>
      </c>
      <c r="M4364" s="1">
        <v>1</v>
      </c>
    </row>
    <row r="4365" spans="1:13" ht="15.75" x14ac:dyDescent="0.3">
      <c r="A4365" s="1" t="s">
        <v>1357</v>
      </c>
      <c r="J4365" s="1" t="s">
        <v>1511</v>
      </c>
      <c r="K4365" s="1" t="s">
        <v>1509</v>
      </c>
      <c r="L4365" s="1" t="s">
        <v>1512</v>
      </c>
      <c r="M4365" s="1">
        <v>2</v>
      </c>
    </row>
    <row r="4366" spans="1:13" ht="15.75" x14ac:dyDescent="0.3">
      <c r="A4366" s="1" t="s">
        <v>1357</v>
      </c>
      <c r="J4366" s="1" t="s">
        <v>1511</v>
      </c>
      <c r="K4366" s="1" t="s">
        <v>1509</v>
      </c>
      <c r="L4366" s="1" t="s">
        <v>1512</v>
      </c>
      <c r="M4366" s="1">
        <v>2</v>
      </c>
    </row>
    <row r="4367" spans="1:13" ht="15.75" x14ac:dyDescent="0.3">
      <c r="A4367" s="1" t="s">
        <v>1357</v>
      </c>
      <c r="J4367" s="1" t="s">
        <v>1511</v>
      </c>
      <c r="K4367" s="1" t="s">
        <v>1509</v>
      </c>
      <c r="L4367" s="1" t="s">
        <v>1512</v>
      </c>
      <c r="M4367" s="1">
        <v>1</v>
      </c>
    </row>
    <row r="4368" spans="1:13" ht="15.75" x14ac:dyDescent="0.3">
      <c r="A4368" s="1" t="s">
        <v>1357</v>
      </c>
      <c r="J4368" s="1" t="s">
        <v>1511</v>
      </c>
      <c r="K4368" s="1" t="s">
        <v>1509</v>
      </c>
      <c r="L4368" s="1" t="s">
        <v>1512</v>
      </c>
      <c r="M4368" s="1">
        <v>1</v>
      </c>
    </row>
    <row r="4369" spans="1:13" ht="15.75" x14ac:dyDescent="0.3">
      <c r="A4369" s="1" t="s">
        <v>1357</v>
      </c>
      <c r="J4369" s="1" t="s">
        <v>1511</v>
      </c>
      <c r="K4369" s="1" t="s">
        <v>1509</v>
      </c>
      <c r="L4369" s="1" t="s">
        <v>1512</v>
      </c>
      <c r="M4369" s="1">
        <v>7</v>
      </c>
    </row>
    <row r="4370" spans="1:13" ht="15.75" x14ac:dyDescent="0.3">
      <c r="A4370" s="1" t="s">
        <v>1357</v>
      </c>
      <c r="J4370" s="1" t="s">
        <v>1511</v>
      </c>
      <c r="K4370" s="1" t="s">
        <v>1509</v>
      </c>
      <c r="L4370" s="1" t="s">
        <v>1512</v>
      </c>
      <c r="M4370" s="1">
        <v>38</v>
      </c>
    </row>
    <row r="4371" spans="1:13" ht="15.75" x14ac:dyDescent="0.3">
      <c r="A4371" s="1" t="s">
        <v>1357</v>
      </c>
      <c r="J4371" s="1" t="s">
        <v>1511</v>
      </c>
      <c r="K4371" s="1" t="s">
        <v>1509</v>
      </c>
      <c r="L4371" s="1" t="s">
        <v>1512</v>
      </c>
      <c r="M4371" s="1">
        <v>15</v>
      </c>
    </row>
    <row r="4372" spans="1:13" ht="15.75" x14ac:dyDescent="0.3">
      <c r="A4372" s="1" t="s">
        <v>1357</v>
      </c>
      <c r="J4372" s="1" t="s">
        <v>1511</v>
      </c>
      <c r="K4372" s="1" t="s">
        <v>1509</v>
      </c>
      <c r="L4372" s="1" t="s">
        <v>1512</v>
      </c>
      <c r="M4372" s="1">
        <v>60</v>
      </c>
    </row>
    <row r="4373" spans="1:13" ht="15.75" x14ac:dyDescent="0.3">
      <c r="A4373" s="1" t="s">
        <v>1357</v>
      </c>
      <c r="J4373" s="1" t="s">
        <v>1511</v>
      </c>
      <c r="K4373" s="1" t="s">
        <v>1509</v>
      </c>
      <c r="L4373" s="1" t="s">
        <v>1512</v>
      </c>
      <c r="M4373" s="1">
        <v>2</v>
      </c>
    </row>
    <row r="4374" spans="1:13" ht="15.75" x14ac:dyDescent="0.3">
      <c r="A4374" s="1" t="s">
        <v>1357</v>
      </c>
      <c r="J4374" s="1" t="s">
        <v>1511</v>
      </c>
      <c r="K4374" s="1" t="s">
        <v>1509</v>
      </c>
      <c r="L4374" s="1" t="s">
        <v>1512</v>
      </c>
      <c r="M4374" s="1">
        <v>4</v>
      </c>
    </row>
    <row r="4375" spans="1:13" ht="15.75" x14ac:dyDescent="0.3">
      <c r="A4375" s="1" t="s">
        <v>1312</v>
      </c>
      <c r="J4375" s="1" t="s">
        <v>1511</v>
      </c>
      <c r="K4375" s="1" t="s">
        <v>1514</v>
      </c>
      <c r="L4375" s="1" t="s">
        <v>1512</v>
      </c>
      <c r="M4375" s="1">
        <v>1</v>
      </c>
    </row>
    <row r="4376" spans="1:13" ht="15.75" x14ac:dyDescent="0.3">
      <c r="A4376" s="1" t="s">
        <v>1354</v>
      </c>
      <c r="J4376" s="1" t="s">
        <v>1511</v>
      </c>
      <c r="K4376" s="1" t="s">
        <v>1509</v>
      </c>
      <c r="L4376" s="1" t="s">
        <v>1512</v>
      </c>
      <c r="M4376" s="1">
        <v>2</v>
      </c>
    </row>
    <row r="4377" spans="1:13" ht="15.75" x14ac:dyDescent="0.3">
      <c r="A4377" s="1" t="s">
        <v>1358</v>
      </c>
      <c r="J4377" s="1" t="s">
        <v>1511</v>
      </c>
      <c r="K4377" s="1" t="s">
        <v>1509</v>
      </c>
      <c r="L4377" s="1" t="s">
        <v>1512</v>
      </c>
      <c r="M4377" s="1">
        <v>34</v>
      </c>
    </row>
    <row r="4378" spans="1:13" ht="15.75" x14ac:dyDescent="0.3">
      <c r="A4378" s="1" t="s">
        <v>1439</v>
      </c>
      <c r="J4378" s="1" t="s">
        <v>1511</v>
      </c>
      <c r="K4378" s="1" t="s">
        <v>1509</v>
      </c>
      <c r="L4378" s="1" t="s">
        <v>1512</v>
      </c>
      <c r="M4378" s="1">
        <v>2</v>
      </c>
    </row>
    <row r="4379" spans="1:13" ht="15.75" x14ac:dyDescent="0.3">
      <c r="A4379" s="1" t="s">
        <v>1358</v>
      </c>
      <c r="J4379" s="1" t="s">
        <v>1511</v>
      </c>
      <c r="K4379" s="1" t="s">
        <v>1509</v>
      </c>
      <c r="L4379" s="1" t="s">
        <v>1512</v>
      </c>
      <c r="M4379" s="1">
        <v>22</v>
      </c>
    </row>
    <row r="4380" spans="1:13" ht="15.75" x14ac:dyDescent="0.3">
      <c r="A4380" s="1" t="s">
        <v>1358</v>
      </c>
      <c r="J4380" s="1" t="s">
        <v>1511</v>
      </c>
      <c r="K4380" s="1" t="s">
        <v>1509</v>
      </c>
      <c r="L4380" s="1" t="s">
        <v>1512</v>
      </c>
      <c r="M4380" s="1">
        <v>30</v>
      </c>
    </row>
    <row r="4381" spans="1:13" ht="15.75" x14ac:dyDescent="0.3">
      <c r="A4381" s="1" t="s">
        <v>1358</v>
      </c>
      <c r="J4381" s="1" t="s">
        <v>1511</v>
      </c>
      <c r="K4381" s="1" t="s">
        <v>1509</v>
      </c>
      <c r="L4381" s="1" t="s">
        <v>1512</v>
      </c>
      <c r="M4381" s="1">
        <v>41</v>
      </c>
    </row>
    <row r="4382" spans="1:13" ht="15.75" x14ac:dyDescent="0.3">
      <c r="A4382" s="1" t="s">
        <v>1439</v>
      </c>
      <c r="J4382" s="1" t="s">
        <v>1511</v>
      </c>
      <c r="K4382" s="1" t="s">
        <v>1509</v>
      </c>
      <c r="L4382" s="1" t="s">
        <v>1512</v>
      </c>
      <c r="M4382" s="1">
        <v>3</v>
      </c>
    </row>
    <row r="4383" spans="1:13" ht="15.75" x14ac:dyDescent="0.3">
      <c r="A4383" s="1" t="s">
        <v>1439</v>
      </c>
      <c r="J4383" s="1" t="s">
        <v>1511</v>
      </c>
      <c r="K4383" s="1" t="s">
        <v>1509</v>
      </c>
      <c r="L4383" s="1" t="s">
        <v>1512</v>
      </c>
      <c r="M4383" s="1">
        <v>1</v>
      </c>
    </row>
    <row r="4384" spans="1:13" ht="15.75" x14ac:dyDescent="0.3">
      <c r="A4384" s="1" t="s">
        <v>1439</v>
      </c>
      <c r="J4384" s="1" t="s">
        <v>1511</v>
      </c>
      <c r="K4384" s="1" t="s">
        <v>1509</v>
      </c>
      <c r="L4384" s="1" t="s">
        <v>1512</v>
      </c>
      <c r="M4384" s="1">
        <v>2</v>
      </c>
    </row>
    <row r="4385" spans="1:13" ht="15.75" x14ac:dyDescent="0.3">
      <c r="A4385" s="1" t="s">
        <v>1439</v>
      </c>
      <c r="J4385" s="1" t="s">
        <v>1511</v>
      </c>
      <c r="K4385" s="1" t="s">
        <v>1509</v>
      </c>
      <c r="L4385" s="1" t="s">
        <v>1512</v>
      </c>
      <c r="M4385" s="1">
        <v>3</v>
      </c>
    </row>
    <row r="4386" spans="1:13" ht="15.75" x14ac:dyDescent="0.3">
      <c r="A4386" s="1" t="s">
        <v>1439</v>
      </c>
      <c r="J4386" s="1" t="s">
        <v>1511</v>
      </c>
      <c r="K4386" s="1" t="s">
        <v>1509</v>
      </c>
      <c r="L4386" s="1" t="s">
        <v>1512</v>
      </c>
      <c r="M4386" s="1">
        <v>1</v>
      </c>
    </row>
    <row r="4387" spans="1:13" ht="15.75" x14ac:dyDescent="0.3">
      <c r="A4387" s="1" t="s">
        <v>1314</v>
      </c>
      <c r="J4387" s="1" t="s">
        <v>1511</v>
      </c>
      <c r="K4387" s="1" t="s">
        <v>1509</v>
      </c>
      <c r="L4387" s="1" t="s">
        <v>1510</v>
      </c>
      <c r="M4387" s="1">
        <v>2</v>
      </c>
    </row>
    <row r="4388" spans="1:13" ht="15.75" x14ac:dyDescent="0.3">
      <c r="A4388" s="1" t="s">
        <v>1439</v>
      </c>
      <c r="J4388" s="1" t="s">
        <v>1511</v>
      </c>
      <c r="K4388" s="1" t="s">
        <v>1509</v>
      </c>
      <c r="L4388" s="1" t="s">
        <v>1512</v>
      </c>
      <c r="M4388" s="1">
        <v>2</v>
      </c>
    </row>
    <row r="4389" spans="1:13" ht="15.75" x14ac:dyDescent="0.3">
      <c r="A4389" s="1" t="s">
        <v>1439</v>
      </c>
      <c r="J4389" s="1" t="s">
        <v>1511</v>
      </c>
      <c r="K4389" s="1" t="s">
        <v>1509</v>
      </c>
      <c r="L4389" s="1" t="s">
        <v>1512</v>
      </c>
      <c r="M4389" s="1">
        <v>1</v>
      </c>
    </row>
    <row r="4390" spans="1:13" ht="15.75" x14ac:dyDescent="0.3">
      <c r="A4390" s="1" t="s">
        <v>1439</v>
      </c>
      <c r="J4390" s="1" t="s">
        <v>1511</v>
      </c>
      <c r="K4390" s="1" t="s">
        <v>1509</v>
      </c>
      <c r="L4390" s="1" t="s">
        <v>1512</v>
      </c>
      <c r="M4390" s="1">
        <v>3</v>
      </c>
    </row>
    <row r="4391" spans="1:13" ht="15.75" x14ac:dyDescent="0.3">
      <c r="A4391" s="1" t="s">
        <v>1439</v>
      </c>
      <c r="J4391" s="1" t="s">
        <v>1511</v>
      </c>
      <c r="K4391" s="1" t="s">
        <v>1509</v>
      </c>
      <c r="L4391" s="1" t="s">
        <v>1512</v>
      </c>
      <c r="M4391" s="1">
        <v>1</v>
      </c>
    </row>
    <row r="4392" spans="1:13" ht="15.75" x14ac:dyDescent="0.3">
      <c r="A4392" s="1" t="s">
        <v>1378</v>
      </c>
      <c r="J4392" s="1" t="s">
        <v>1511</v>
      </c>
      <c r="K4392" s="1" t="s">
        <v>1509</v>
      </c>
      <c r="L4392" s="1" t="s">
        <v>1512</v>
      </c>
      <c r="M4392" s="1">
        <v>30</v>
      </c>
    </row>
    <row r="4393" spans="1:13" ht="15.75" x14ac:dyDescent="0.3">
      <c r="A4393" s="1" t="s">
        <v>1409</v>
      </c>
      <c r="J4393" s="1" t="s">
        <v>1511</v>
      </c>
      <c r="K4393" s="1" t="s">
        <v>1514</v>
      </c>
      <c r="L4393" s="1" t="s">
        <v>1510</v>
      </c>
      <c r="M4393" s="1">
        <v>1</v>
      </c>
    </row>
    <row r="4394" spans="1:13" ht="15.75" x14ac:dyDescent="0.3">
      <c r="A4394" s="1" t="s">
        <v>1378</v>
      </c>
      <c r="J4394" s="1" t="s">
        <v>1511</v>
      </c>
      <c r="K4394" s="1" t="s">
        <v>1509</v>
      </c>
      <c r="L4394" s="1" t="s">
        <v>1512</v>
      </c>
      <c r="M4394" s="1">
        <v>8</v>
      </c>
    </row>
    <row r="4395" spans="1:13" ht="15.75" x14ac:dyDescent="0.3">
      <c r="A4395" s="1" t="s">
        <v>1378</v>
      </c>
      <c r="J4395" s="1" t="s">
        <v>1511</v>
      </c>
      <c r="K4395" s="1" t="s">
        <v>1509</v>
      </c>
      <c r="L4395" s="1" t="s">
        <v>1512</v>
      </c>
      <c r="M4395" s="1">
        <v>8</v>
      </c>
    </row>
    <row r="4396" spans="1:13" ht="15.75" x14ac:dyDescent="0.3">
      <c r="A4396" s="1" t="s">
        <v>1378</v>
      </c>
      <c r="J4396" s="1" t="s">
        <v>1511</v>
      </c>
      <c r="K4396" s="1" t="s">
        <v>1509</v>
      </c>
      <c r="L4396" s="1" t="s">
        <v>1512</v>
      </c>
      <c r="M4396" s="1">
        <v>14</v>
      </c>
    </row>
    <row r="4397" spans="1:13" ht="15.75" x14ac:dyDescent="0.3">
      <c r="A4397" s="1" t="s">
        <v>1378</v>
      </c>
      <c r="J4397" s="1" t="s">
        <v>1511</v>
      </c>
      <c r="K4397" s="1" t="s">
        <v>1509</v>
      </c>
      <c r="L4397" s="1" t="s">
        <v>1512</v>
      </c>
      <c r="M4397" s="1">
        <v>14</v>
      </c>
    </row>
    <row r="4398" spans="1:13" ht="15.75" x14ac:dyDescent="0.3">
      <c r="A4398" s="1" t="s">
        <v>1378</v>
      </c>
      <c r="J4398" s="1" t="s">
        <v>1511</v>
      </c>
      <c r="K4398" s="1" t="s">
        <v>1509</v>
      </c>
      <c r="L4398" s="1" t="s">
        <v>1512</v>
      </c>
      <c r="M4398" s="1">
        <v>7</v>
      </c>
    </row>
    <row r="4399" spans="1:13" ht="15.75" x14ac:dyDescent="0.3">
      <c r="A4399" s="1" t="s">
        <v>1440</v>
      </c>
      <c r="J4399" s="1" t="s">
        <v>1508</v>
      </c>
      <c r="K4399" s="1" t="s">
        <v>1509</v>
      </c>
      <c r="L4399" s="1" t="s">
        <v>1510</v>
      </c>
      <c r="M4399" s="1">
        <v>1</v>
      </c>
    </row>
    <row r="4400" spans="1:13" ht="15.75" x14ac:dyDescent="0.3">
      <c r="A4400" s="1" t="s">
        <v>1306</v>
      </c>
      <c r="J4400" s="1" t="s">
        <v>1508</v>
      </c>
      <c r="K4400" s="1" t="s">
        <v>1509</v>
      </c>
      <c r="L4400" s="1" t="s">
        <v>1512</v>
      </c>
      <c r="M4400" s="1">
        <v>66</v>
      </c>
    </row>
    <row r="4401" spans="1:13" ht="15.75" x14ac:dyDescent="0.3">
      <c r="A4401" s="1" t="s">
        <v>1306</v>
      </c>
      <c r="J4401" s="1" t="s">
        <v>1508</v>
      </c>
      <c r="K4401" s="1" t="s">
        <v>1509</v>
      </c>
      <c r="L4401" s="1" t="s">
        <v>1512</v>
      </c>
      <c r="M4401" s="1">
        <v>66</v>
      </c>
    </row>
    <row r="4402" spans="1:13" ht="15.75" x14ac:dyDescent="0.3">
      <c r="A4402" s="1" t="s">
        <v>1306</v>
      </c>
      <c r="J4402" s="1" t="s">
        <v>1508</v>
      </c>
      <c r="K4402" s="1" t="s">
        <v>1509</v>
      </c>
      <c r="L4402" s="1" t="s">
        <v>1512</v>
      </c>
      <c r="M4402" s="1">
        <v>66</v>
      </c>
    </row>
    <row r="4403" spans="1:13" ht="15.75" x14ac:dyDescent="0.3">
      <c r="A4403" s="1" t="s">
        <v>1312</v>
      </c>
      <c r="J4403" s="1" t="s">
        <v>1511</v>
      </c>
      <c r="K4403" s="1" t="s">
        <v>1509</v>
      </c>
      <c r="L4403" s="1" t="s">
        <v>1512</v>
      </c>
      <c r="M4403" s="1">
        <v>20</v>
      </c>
    </row>
    <row r="4404" spans="1:13" ht="15.75" x14ac:dyDescent="0.3">
      <c r="A4404" s="1" t="s">
        <v>1282</v>
      </c>
      <c r="J4404" s="1" t="s">
        <v>1511</v>
      </c>
      <c r="K4404" s="1" t="s">
        <v>1509</v>
      </c>
      <c r="L4404" s="1" t="s">
        <v>1512</v>
      </c>
      <c r="M4404" s="1">
        <v>41</v>
      </c>
    </row>
    <row r="4405" spans="1:13" ht="15.75" x14ac:dyDescent="0.3">
      <c r="A4405" s="1" t="s">
        <v>1312</v>
      </c>
      <c r="J4405" s="1" t="s">
        <v>1511</v>
      </c>
      <c r="K4405" s="1" t="s">
        <v>1509</v>
      </c>
      <c r="L4405" s="1" t="s">
        <v>1512</v>
      </c>
      <c r="M4405" s="1">
        <v>1</v>
      </c>
    </row>
    <row r="4406" spans="1:13" ht="15.75" x14ac:dyDescent="0.3">
      <c r="A4406" s="1" t="s">
        <v>1282</v>
      </c>
      <c r="J4406" s="1" t="s">
        <v>1511</v>
      </c>
      <c r="K4406" s="1" t="s">
        <v>1509</v>
      </c>
      <c r="L4406" s="1" t="s">
        <v>1512</v>
      </c>
      <c r="M4406" s="1">
        <v>3</v>
      </c>
    </row>
    <row r="4407" spans="1:13" ht="15.75" x14ac:dyDescent="0.3">
      <c r="A4407" s="1" t="s">
        <v>1282</v>
      </c>
      <c r="J4407" s="1" t="s">
        <v>1511</v>
      </c>
      <c r="K4407" s="1" t="s">
        <v>1509</v>
      </c>
      <c r="L4407" s="1" t="s">
        <v>1512</v>
      </c>
      <c r="M4407" s="1">
        <v>8</v>
      </c>
    </row>
    <row r="4408" spans="1:13" ht="15.75" x14ac:dyDescent="0.3">
      <c r="A4408" s="1" t="s">
        <v>1263</v>
      </c>
      <c r="J4408" s="1" t="s">
        <v>1511</v>
      </c>
      <c r="K4408" s="1" t="s">
        <v>1509</v>
      </c>
      <c r="L4408" s="1" t="s">
        <v>1512</v>
      </c>
      <c r="M4408" s="1">
        <v>1</v>
      </c>
    </row>
    <row r="4409" spans="1:13" ht="15.75" x14ac:dyDescent="0.3">
      <c r="A4409" s="1" t="s">
        <v>1263</v>
      </c>
      <c r="J4409" s="1" t="s">
        <v>1511</v>
      </c>
      <c r="K4409" s="1" t="s">
        <v>1509</v>
      </c>
      <c r="L4409" s="1" t="s">
        <v>1512</v>
      </c>
      <c r="M4409" s="1">
        <v>1</v>
      </c>
    </row>
    <row r="4410" spans="1:13" ht="15.75" x14ac:dyDescent="0.3">
      <c r="A4410" s="1" t="s">
        <v>1263</v>
      </c>
      <c r="J4410" s="1" t="s">
        <v>1511</v>
      </c>
      <c r="K4410" s="1" t="s">
        <v>1509</v>
      </c>
      <c r="L4410" s="1" t="s">
        <v>1512</v>
      </c>
      <c r="M4410" s="1">
        <v>1</v>
      </c>
    </row>
    <row r="4411" spans="1:13" ht="15.75" x14ac:dyDescent="0.3">
      <c r="A4411" s="1" t="s">
        <v>1263</v>
      </c>
      <c r="J4411" s="1" t="s">
        <v>1511</v>
      </c>
      <c r="K4411" s="1" t="s">
        <v>1509</v>
      </c>
      <c r="L4411" s="1" t="s">
        <v>1512</v>
      </c>
      <c r="M4411" s="1">
        <v>1</v>
      </c>
    </row>
    <row r="4412" spans="1:13" ht="15.75" x14ac:dyDescent="0.3">
      <c r="A4412" s="1" t="s">
        <v>1263</v>
      </c>
      <c r="J4412" s="1" t="s">
        <v>1511</v>
      </c>
      <c r="K4412" s="1" t="s">
        <v>1509</v>
      </c>
      <c r="L4412" s="1" t="s">
        <v>1512</v>
      </c>
      <c r="M4412" s="1">
        <v>1</v>
      </c>
    </row>
    <row r="4413" spans="1:13" ht="15.75" x14ac:dyDescent="0.3">
      <c r="A4413" s="1" t="s">
        <v>1263</v>
      </c>
      <c r="J4413" s="1" t="s">
        <v>1511</v>
      </c>
      <c r="K4413" s="1" t="s">
        <v>1509</v>
      </c>
      <c r="L4413" s="1" t="s">
        <v>1512</v>
      </c>
      <c r="M4413" s="1">
        <v>1</v>
      </c>
    </row>
    <row r="4414" spans="1:13" ht="15.75" x14ac:dyDescent="0.3">
      <c r="A4414" s="1" t="s">
        <v>1263</v>
      </c>
      <c r="J4414" s="1" t="s">
        <v>1511</v>
      </c>
      <c r="K4414" s="1" t="s">
        <v>1509</v>
      </c>
      <c r="L4414" s="1" t="s">
        <v>1512</v>
      </c>
      <c r="M4414" s="1">
        <v>1</v>
      </c>
    </row>
    <row r="4415" spans="1:13" ht="15.75" x14ac:dyDescent="0.3">
      <c r="A4415" s="1" t="s">
        <v>1439</v>
      </c>
      <c r="J4415" s="1" t="s">
        <v>1511</v>
      </c>
      <c r="K4415" s="1" t="s">
        <v>1509</v>
      </c>
      <c r="L4415" s="1" t="s">
        <v>1512</v>
      </c>
      <c r="M4415" s="1">
        <v>2</v>
      </c>
    </row>
    <row r="4416" spans="1:13" ht="15.75" x14ac:dyDescent="0.3">
      <c r="A4416" s="1" t="s">
        <v>1439</v>
      </c>
      <c r="J4416" s="1" t="s">
        <v>1511</v>
      </c>
      <c r="K4416" s="1" t="s">
        <v>1509</v>
      </c>
      <c r="L4416" s="1" t="s">
        <v>1512</v>
      </c>
      <c r="M4416" s="1">
        <v>3</v>
      </c>
    </row>
    <row r="4417" spans="1:13" ht="15.75" x14ac:dyDescent="0.3">
      <c r="A4417" s="1" t="s">
        <v>1439</v>
      </c>
      <c r="J4417" s="1" t="s">
        <v>1511</v>
      </c>
      <c r="K4417" s="1" t="s">
        <v>1509</v>
      </c>
      <c r="L4417" s="1" t="s">
        <v>1512</v>
      </c>
      <c r="M4417" s="1">
        <v>1</v>
      </c>
    </row>
    <row r="4418" spans="1:13" ht="15.75" x14ac:dyDescent="0.3">
      <c r="A4418" s="1" t="s">
        <v>1439</v>
      </c>
      <c r="J4418" s="1" t="s">
        <v>1511</v>
      </c>
      <c r="K4418" s="1" t="s">
        <v>1509</v>
      </c>
      <c r="L4418" s="1" t="s">
        <v>1512</v>
      </c>
      <c r="M4418" s="1">
        <v>4</v>
      </c>
    </row>
    <row r="4419" spans="1:13" ht="15.75" x14ac:dyDescent="0.3">
      <c r="A4419" s="1" t="s">
        <v>1439</v>
      </c>
      <c r="J4419" s="1" t="s">
        <v>1511</v>
      </c>
      <c r="K4419" s="1" t="s">
        <v>1509</v>
      </c>
      <c r="L4419" s="1" t="s">
        <v>1512</v>
      </c>
      <c r="M4419" s="1">
        <v>2</v>
      </c>
    </row>
    <row r="4420" spans="1:13" ht="15.75" x14ac:dyDescent="0.3">
      <c r="A4420" s="1" t="s">
        <v>1335</v>
      </c>
      <c r="J4420" s="1" t="s">
        <v>1511</v>
      </c>
      <c r="K4420" s="1" t="s">
        <v>1509</v>
      </c>
      <c r="L4420" s="1" t="s">
        <v>1512</v>
      </c>
      <c r="M4420" s="1">
        <v>96</v>
      </c>
    </row>
    <row r="4421" spans="1:13" ht="15.75" x14ac:dyDescent="0.3">
      <c r="A4421" s="1" t="s">
        <v>1439</v>
      </c>
      <c r="J4421" s="1" t="s">
        <v>1511</v>
      </c>
      <c r="K4421" s="1" t="s">
        <v>1509</v>
      </c>
      <c r="L4421" s="1" t="s">
        <v>1512</v>
      </c>
      <c r="M4421" s="1">
        <v>3</v>
      </c>
    </row>
    <row r="4422" spans="1:13" ht="15.75" x14ac:dyDescent="0.3">
      <c r="A4422" s="1" t="s">
        <v>1335</v>
      </c>
      <c r="J4422" s="1" t="s">
        <v>1511</v>
      </c>
      <c r="K4422" s="1" t="s">
        <v>1509</v>
      </c>
      <c r="L4422" s="1" t="s">
        <v>1512</v>
      </c>
      <c r="M4422" s="1">
        <v>52</v>
      </c>
    </row>
    <row r="4423" spans="1:13" ht="15.75" x14ac:dyDescent="0.3">
      <c r="A4423" s="1" t="s">
        <v>1439</v>
      </c>
      <c r="J4423" s="1" t="s">
        <v>1511</v>
      </c>
      <c r="K4423" s="1" t="s">
        <v>1509</v>
      </c>
      <c r="L4423" s="1" t="s">
        <v>1512</v>
      </c>
      <c r="M4423" s="1">
        <v>1</v>
      </c>
    </row>
    <row r="4424" spans="1:13" ht="15.75" x14ac:dyDescent="0.3">
      <c r="A4424" s="1" t="s">
        <v>1439</v>
      </c>
      <c r="J4424" s="1" t="s">
        <v>1511</v>
      </c>
      <c r="K4424" s="1" t="s">
        <v>1509</v>
      </c>
      <c r="L4424" s="1" t="s">
        <v>1512</v>
      </c>
      <c r="M4424" s="1">
        <v>1</v>
      </c>
    </row>
    <row r="4425" spans="1:13" ht="15.75" x14ac:dyDescent="0.3">
      <c r="A4425" s="1" t="s">
        <v>1439</v>
      </c>
      <c r="J4425" s="1" t="s">
        <v>1511</v>
      </c>
      <c r="K4425" s="1" t="s">
        <v>1509</v>
      </c>
      <c r="L4425" s="1" t="s">
        <v>1512</v>
      </c>
      <c r="M4425" s="1">
        <v>3</v>
      </c>
    </row>
    <row r="4426" spans="1:13" ht="15.75" x14ac:dyDescent="0.3">
      <c r="A4426" s="1" t="s">
        <v>1439</v>
      </c>
      <c r="J4426" s="1" t="s">
        <v>1511</v>
      </c>
      <c r="K4426" s="1" t="s">
        <v>1509</v>
      </c>
      <c r="L4426" s="1" t="s">
        <v>1512</v>
      </c>
      <c r="M4426" s="1">
        <v>2</v>
      </c>
    </row>
    <row r="4427" spans="1:13" ht="15.75" x14ac:dyDescent="0.3">
      <c r="A4427" s="1" t="s">
        <v>1439</v>
      </c>
      <c r="J4427" s="1" t="s">
        <v>1511</v>
      </c>
      <c r="K4427" s="1" t="s">
        <v>1509</v>
      </c>
      <c r="L4427" s="1" t="s">
        <v>1512</v>
      </c>
      <c r="M4427" s="1">
        <v>2</v>
      </c>
    </row>
    <row r="4428" spans="1:13" ht="15.75" x14ac:dyDescent="0.3">
      <c r="A4428" s="1" t="s">
        <v>1439</v>
      </c>
      <c r="J4428" s="1" t="s">
        <v>1511</v>
      </c>
      <c r="K4428" s="1" t="s">
        <v>1509</v>
      </c>
      <c r="L4428" s="1" t="s">
        <v>1512</v>
      </c>
      <c r="M4428" s="1">
        <v>1</v>
      </c>
    </row>
    <row r="4429" spans="1:13" ht="15.75" x14ac:dyDescent="0.3">
      <c r="A4429" s="1" t="s">
        <v>1439</v>
      </c>
      <c r="J4429" s="1" t="s">
        <v>1511</v>
      </c>
      <c r="K4429" s="1" t="s">
        <v>1509</v>
      </c>
      <c r="L4429" s="1" t="s">
        <v>1512</v>
      </c>
      <c r="M4429" s="1">
        <v>2</v>
      </c>
    </row>
    <row r="4430" spans="1:13" ht="15.75" x14ac:dyDescent="0.3">
      <c r="A4430" s="1" t="s">
        <v>1439</v>
      </c>
      <c r="J4430" s="1" t="s">
        <v>1511</v>
      </c>
      <c r="K4430" s="1" t="s">
        <v>1509</v>
      </c>
      <c r="L4430" s="1" t="s">
        <v>1512</v>
      </c>
      <c r="M4430" s="1">
        <v>3</v>
      </c>
    </row>
    <row r="4431" spans="1:13" ht="15.75" x14ac:dyDescent="0.3">
      <c r="A4431" s="1" t="s">
        <v>1439</v>
      </c>
      <c r="J4431" s="1" t="s">
        <v>1511</v>
      </c>
      <c r="K4431" s="1" t="s">
        <v>1509</v>
      </c>
      <c r="L4431" s="1" t="s">
        <v>1512</v>
      </c>
      <c r="M4431" s="1">
        <v>2</v>
      </c>
    </row>
    <row r="4432" spans="1:13" ht="15.75" x14ac:dyDescent="0.3">
      <c r="A4432" s="1" t="s">
        <v>1439</v>
      </c>
      <c r="J4432" s="1" t="s">
        <v>1511</v>
      </c>
      <c r="K4432" s="1" t="s">
        <v>1509</v>
      </c>
      <c r="L4432" s="1" t="s">
        <v>1512</v>
      </c>
      <c r="M4432" s="1">
        <v>1</v>
      </c>
    </row>
    <row r="4433" spans="1:13" ht="15.75" x14ac:dyDescent="0.3">
      <c r="A4433" s="1" t="s">
        <v>1263</v>
      </c>
      <c r="J4433" s="1" t="s">
        <v>1511</v>
      </c>
      <c r="K4433" s="1" t="s">
        <v>1509</v>
      </c>
      <c r="L4433" s="1" t="s">
        <v>1512</v>
      </c>
      <c r="M4433" s="1">
        <v>1</v>
      </c>
    </row>
    <row r="4434" spans="1:13" ht="15.75" x14ac:dyDescent="0.3">
      <c r="A4434" s="1" t="s">
        <v>1439</v>
      </c>
      <c r="J4434" s="1" t="s">
        <v>1511</v>
      </c>
      <c r="K4434" s="1" t="s">
        <v>1509</v>
      </c>
      <c r="L4434" s="1" t="s">
        <v>1512</v>
      </c>
      <c r="M4434" s="1">
        <v>2</v>
      </c>
    </row>
    <row r="4435" spans="1:13" ht="15.75" x14ac:dyDescent="0.3">
      <c r="A4435" s="1" t="s">
        <v>1439</v>
      </c>
      <c r="J4435" s="1" t="s">
        <v>1511</v>
      </c>
      <c r="K4435" s="1" t="s">
        <v>1509</v>
      </c>
      <c r="L4435" s="1" t="s">
        <v>1512</v>
      </c>
      <c r="M4435" s="1">
        <v>4</v>
      </c>
    </row>
    <row r="4436" spans="1:13" ht="15.75" x14ac:dyDescent="0.3">
      <c r="A4436" s="1" t="s">
        <v>1263</v>
      </c>
      <c r="J4436" s="1" t="s">
        <v>1511</v>
      </c>
      <c r="K4436" s="1" t="s">
        <v>1509</v>
      </c>
      <c r="L4436" s="1" t="s">
        <v>1512</v>
      </c>
      <c r="M4436" s="1">
        <v>1</v>
      </c>
    </row>
    <row r="4437" spans="1:13" ht="15.75" x14ac:dyDescent="0.3">
      <c r="A4437" s="1" t="s">
        <v>1439</v>
      </c>
      <c r="J4437" s="1" t="s">
        <v>1511</v>
      </c>
      <c r="K4437" s="1" t="s">
        <v>1509</v>
      </c>
      <c r="L4437" s="1" t="s">
        <v>1512</v>
      </c>
      <c r="M4437" s="1">
        <v>3</v>
      </c>
    </row>
    <row r="4438" spans="1:13" ht="15.75" x14ac:dyDescent="0.3">
      <c r="A4438" s="1" t="s">
        <v>1263</v>
      </c>
      <c r="J4438" s="1" t="s">
        <v>1511</v>
      </c>
      <c r="K4438" s="1" t="s">
        <v>1509</v>
      </c>
      <c r="L4438" s="1" t="s">
        <v>1512</v>
      </c>
      <c r="M4438" s="1">
        <v>1</v>
      </c>
    </row>
    <row r="4439" spans="1:13" ht="15.75" x14ac:dyDescent="0.3">
      <c r="A4439" s="1" t="s">
        <v>1263</v>
      </c>
      <c r="J4439" s="1" t="s">
        <v>1511</v>
      </c>
      <c r="K4439" s="1" t="s">
        <v>1509</v>
      </c>
      <c r="L4439" s="1" t="s">
        <v>1512</v>
      </c>
      <c r="M4439" s="1">
        <v>1</v>
      </c>
    </row>
    <row r="4440" spans="1:13" ht="15.75" x14ac:dyDescent="0.3">
      <c r="A4440" s="1" t="s">
        <v>1263</v>
      </c>
      <c r="J4440" s="1" t="s">
        <v>1511</v>
      </c>
      <c r="K4440" s="1" t="s">
        <v>1509</v>
      </c>
      <c r="L4440" s="1" t="s">
        <v>1512</v>
      </c>
      <c r="M4440" s="1">
        <v>1</v>
      </c>
    </row>
    <row r="4441" spans="1:13" ht="15.75" x14ac:dyDescent="0.3">
      <c r="A4441" s="1" t="s">
        <v>1409</v>
      </c>
      <c r="J4441" s="1" t="s">
        <v>1511</v>
      </c>
      <c r="K4441" s="1" t="s">
        <v>1514</v>
      </c>
      <c r="L4441" s="1" t="s">
        <v>1510</v>
      </c>
      <c r="M4441" s="1">
        <v>1</v>
      </c>
    </row>
    <row r="4442" spans="1:13" ht="15.75" x14ac:dyDescent="0.3">
      <c r="A4442" s="1" t="s">
        <v>1439</v>
      </c>
      <c r="J4442" s="1" t="s">
        <v>1511</v>
      </c>
      <c r="K4442" s="1" t="s">
        <v>1509</v>
      </c>
      <c r="L4442" s="1" t="s">
        <v>1512</v>
      </c>
      <c r="M4442" s="1">
        <v>2</v>
      </c>
    </row>
    <row r="4443" spans="1:13" ht="15.75" x14ac:dyDescent="0.3">
      <c r="A4443" s="1" t="s">
        <v>1439</v>
      </c>
      <c r="J4443" s="1" t="s">
        <v>1511</v>
      </c>
      <c r="K4443" s="1" t="s">
        <v>1509</v>
      </c>
      <c r="L4443" s="1" t="s">
        <v>1512</v>
      </c>
      <c r="M4443" s="1">
        <v>3</v>
      </c>
    </row>
    <row r="4444" spans="1:13" ht="15.75" x14ac:dyDescent="0.3">
      <c r="A4444" s="1" t="s">
        <v>1281</v>
      </c>
      <c r="J4444" s="1" t="s">
        <v>1508</v>
      </c>
      <c r="K4444" s="1" t="s">
        <v>1514</v>
      </c>
      <c r="L4444" s="1" t="s">
        <v>1513</v>
      </c>
      <c r="M4444" s="1">
        <v>3</v>
      </c>
    </row>
    <row r="4445" spans="1:13" ht="15.75" x14ac:dyDescent="0.3">
      <c r="A4445" s="1" t="s">
        <v>1439</v>
      </c>
      <c r="J4445" s="1" t="s">
        <v>1511</v>
      </c>
      <c r="K4445" s="1" t="s">
        <v>1509</v>
      </c>
      <c r="L4445" s="1" t="s">
        <v>1512</v>
      </c>
      <c r="M4445" s="1">
        <v>3</v>
      </c>
    </row>
    <row r="4446" spans="1:13" ht="15.75" x14ac:dyDescent="0.3">
      <c r="A4446" s="1" t="s">
        <v>1281</v>
      </c>
      <c r="J4446" s="1" t="s">
        <v>1511</v>
      </c>
      <c r="K4446" s="1" t="s">
        <v>1514</v>
      </c>
      <c r="L4446" s="1" t="s">
        <v>1513</v>
      </c>
      <c r="M4446" s="1">
        <v>1</v>
      </c>
    </row>
    <row r="4447" spans="1:13" ht="15.75" x14ac:dyDescent="0.3">
      <c r="A4447" s="1" t="s">
        <v>1281</v>
      </c>
      <c r="J4447" s="1" t="s">
        <v>1511</v>
      </c>
      <c r="K4447" s="1" t="s">
        <v>1509</v>
      </c>
      <c r="L4447" s="1" t="s">
        <v>1513</v>
      </c>
      <c r="M4447" s="1">
        <v>4</v>
      </c>
    </row>
    <row r="4448" spans="1:13" ht="15.75" x14ac:dyDescent="0.3">
      <c r="A4448" s="1" t="s">
        <v>1281</v>
      </c>
      <c r="J4448" s="1" t="s">
        <v>1511</v>
      </c>
      <c r="K4448" s="1" t="s">
        <v>1514</v>
      </c>
      <c r="L4448" s="1" t="s">
        <v>1513</v>
      </c>
      <c r="M4448" s="1">
        <v>2</v>
      </c>
    </row>
    <row r="4449" spans="1:13" ht="15.75" x14ac:dyDescent="0.3">
      <c r="A4449" s="1" t="s">
        <v>1281</v>
      </c>
      <c r="J4449" s="1" t="s">
        <v>1511</v>
      </c>
      <c r="K4449" s="1" t="s">
        <v>1514</v>
      </c>
      <c r="L4449" s="1" t="s">
        <v>1513</v>
      </c>
      <c r="M4449" s="1">
        <v>3</v>
      </c>
    </row>
    <row r="4450" spans="1:13" ht="15.75" x14ac:dyDescent="0.3">
      <c r="A4450" s="1" t="s">
        <v>1439</v>
      </c>
      <c r="J4450" s="1" t="s">
        <v>1511</v>
      </c>
      <c r="K4450" s="1" t="s">
        <v>1509</v>
      </c>
      <c r="L4450" s="1" t="s">
        <v>1512</v>
      </c>
      <c r="M4450" s="1">
        <v>2</v>
      </c>
    </row>
    <row r="4451" spans="1:13" ht="15.75" x14ac:dyDescent="0.3">
      <c r="A4451" s="1" t="s">
        <v>1439</v>
      </c>
      <c r="J4451" s="1" t="s">
        <v>1511</v>
      </c>
      <c r="K4451" s="1" t="s">
        <v>1509</v>
      </c>
      <c r="L4451" s="1" t="s">
        <v>1512</v>
      </c>
      <c r="M4451" s="1">
        <v>3</v>
      </c>
    </row>
    <row r="4452" spans="1:13" ht="15.75" x14ac:dyDescent="0.3">
      <c r="A4452" s="1" t="s">
        <v>1312</v>
      </c>
      <c r="J4452" s="1" t="s">
        <v>1511</v>
      </c>
      <c r="K4452" s="1" t="s">
        <v>1509</v>
      </c>
      <c r="L4452" s="1" t="s">
        <v>1513</v>
      </c>
      <c r="M4452" s="1">
        <v>1</v>
      </c>
    </row>
    <row r="4453" spans="1:13" ht="15.75" x14ac:dyDescent="0.3">
      <c r="A4453" s="1" t="s">
        <v>1365</v>
      </c>
      <c r="J4453" s="1" t="s">
        <v>1508</v>
      </c>
      <c r="K4453" s="1" t="s">
        <v>1509</v>
      </c>
      <c r="L4453" s="1" t="s">
        <v>1510</v>
      </c>
      <c r="M4453" s="1">
        <v>243</v>
      </c>
    </row>
    <row r="4454" spans="1:13" ht="15.75" x14ac:dyDescent="0.3">
      <c r="A4454" s="1" t="s">
        <v>1382</v>
      </c>
      <c r="J4454" s="1" t="s">
        <v>1511</v>
      </c>
      <c r="K4454" s="1" t="s">
        <v>1509</v>
      </c>
      <c r="L4454" s="1" t="s">
        <v>1510</v>
      </c>
      <c r="M4454" s="1">
        <v>1</v>
      </c>
    </row>
    <row r="4455" spans="1:13" ht="15.75" x14ac:dyDescent="0.3">
      <c r="A4455" s="1" t="s">
        <v>1382</v>
      </c>
      <c r="J4455" s="1" t="s">
        <v>1511</v>
      </c>
      <c r="K4455" s="1" t="s">
        <v>1509</v>
      </c>
      <c r="L4455" s="1" t="s">
        <v>1510</v>
      </c>
      <c r="M4455" s="1">
        <v>1</v>
      </c>
    </row>
    <row r="4456" spans="1:13" ht="15.75" x14ac:dyDescent="0.3">
      <c r="A4456" s="1" t="s">
        <v>1290</v>
      </c>
      <c r="J4456" s="1" t="s">
        <v>1511</v>
      </c>
      <c r="K4456" s="1" t="s">
        <v>1509</v>
      </c>
      <c r="L4456" s="1" t="s">
        <v>1512</v>
      </c>
      <c r="M4456" s="1">
        <v>7</v>
      </c>
    </row>
    <row r="4457" spans="1:13" ht="15.75" x14ac:dyDescent="0.3">
      <c r="A4457" s="1" t="s">
        <v>1276</v>
      </c>
      <c r="J4457" s="1" t="s">
        <v>1511</v>
      </c>
      <c r="K4457" s="1" t="s">
        <v>1509</v>
      </c>
      <c r="L4457" s="1" t="s">
        <v>1510</v>
      </c>
      <c r="M4457" s="1">
        <v>3</v>
      </c>
    </row>
    <row r="4458" spans="1:13" ht="15.75" x14ac:dyDescent="0.3">
      <c r="A4458" s="1" t="s">
        <v>1276</v>
      </c>
      <c r="J4458" s="1" t="s">
        <v>1511</v>
      </c>
      <c r="K4458" s="1" t="s">
        <v>1509</v>
      </c>
      <c r="L4458" s="1" t="s">
        <v>1510</v>
      </c>
      <c r="M4458" s="1">
        <v>3</v>
      </c>
    </row>
    <row r="4459" spans="1:13" ht="15.75" x14ac:dyDescent="0.3">
      <c r="A4459" s="1" t="s">
        <v>1276</v>
      </c>
      <c r="J4459" s="1" t="s">
        <v>1511</v>
      </c>
      <c r="K4459" s="1" t="s">
        <v>1509</v>
      </c>
      <c r="L4459" s="1" t="s">
        <v>1510</v>
      </c>
      <c r="M4459" s="1">
        <v>3</v>
      </c>
    </row>
    <row r="4460" spans="1:13" ht="15.75" x14ac:dyDescent="0.3">
      <c r="A4460" s="1" t="s">
        <v>1328</v>
      </c>
      <c r="J4460" s="1" t="s">
        <v>1511</v>
      </c>
      <c r="K4460" s="1" t="s">
        <v>1509</v>
      </c>
      <c r="L4460" s="1" t="s">
        <v>1513</v>
      </c>
      <c r="M4460" s="1">
        <v>10</v>
      </c>
    </row>
    <row r="4461" spans="1:13" ht="15.75" x14ac:dyDescent="0.3">
      <c r="A4461" s="1" t="s">
        <v>1328</v>
      </c>
      <c r="J4461" s="1" t="s">
        <v>1511</v>
      </c>
      <c r="K4461" s="1" t="s">
        <v>1509</v>
      </c>
      <c r="L4461" s="1" t="s">
        <v>1513</v>
      </c>
      <c r="M4461" s="1">
        <v>8</v>
      </c>
    </row>
    <row r="4462" spans="1:13" ht="15.75" x14ac:dyDescent="0.3">
      <c r="A4462" s="1" t="s">
        <v>1281</v>
      </c>
      <c r="J4462" s="1" t="s">
        <v>1511</v>
      </c>
      <c r="K4462" s="1" t="s">
        <v>1514</v>
      </c>
      <c r="L4462" s="1" t="s">
        <v>1510</v>
      </c>
      <c r="M4462" s="1">
        <v>7</v>
      </c>
    </row>
    <row r="4463" spans="1:13" ht="15.75" x14ac:dyDescent="0.3">
      <c r="A4463" s="1" t="s">
        <v>1328</v>
      </c>
      <c r="J4463" s="1" t="s">
        <v>1511</v>
      </c>
      <c r="K4463" s="1" t="s">
        <v>1509</v>
      </c>
      <c r="L4463" s="1" t="s">
        <v>1513</v>
      </c>
      <c r="M4463" s="1">
        <v>7</v>
      </c>
    </row>
    <row r="4464" spans="1:13" ht="15.75" x14ac:dyDescent="0.3">
      <c r="A4464" s="1" t="s">
        <v>1420</v>
      </c>
      <c r="J4464" s="1" t="s">
        <v>1511</v>
      </c>
      <c r="K4464" s="1" t="s">
        <v>1509</v>
      </c>
      <c r="L4464" s="1" t="s">
        <v>1512</v>
      </c>
      <c r="M4464" s="1">
        <v>30</v>
      </c>
    </row>
    <row r="4465" spans="1:13" ht="15.75" x14ac:dyDescent="0.3">
      <c r="A4465" s="1" t="s">
        <v>1374</v>
      </c>
      <c r="J4465" s="1" t="s">
        <v>1511</v>
      </c>
      <c r="K4465" s="1" t="s">
        <v>1509</v>
      </c>
      <c r="L4465" s="1" t="s">
        <v>1510</v>
      </c>
      <c r="M4465" s="1">
        <v>1</v>
      </c>
    </row>
    <row r="4466" spans="1:13" ht="15.75" x14ac:dyDescent="0.3">
      <c r="A4466" s="1" t="s">
        <v>1420</v>
      </c>
      <c r="J4466" s="1" t="s">
        <v>1511</v>
      </c>
      <c r="K4466" s="1" t="s">
        <v>1509</v>
      </c>
      <c r="L4466" s="1" t="s">
        <v>1512</v>
      </c>
      <c r="M4466" s="1">
        <v>25</v>
      </c>
    </row>
    <row r="4467" spans="1:13" ht="15.75" x14ac:dyDescent="0.3">
      <c r="A4467" s="1" t="s">
        <v>1420</v>
      </c>
      <c r="J4467" s="1" t="s">
        <v>1508</v>
      </c>
      <c r="K4467" s="1" t="s">
        <v>1509</v>
      </c>
      <c r="L4467" s="1" t="s">
        <v>1512</v>
      </c>
      <c r="M4467" s="1">
        <v>40</v>
      </c>
    </row>
    <row r="4468" spans="1:13" ht="15.75" x14ac:dyDescent="0.3">
      <c r="A4468" s="1" t="s">
        <v>1439</v>
      </c>
      <c r="J4468" s="1" t="s">
        <v>1511</v>
      </c>
      <c r="K4468" s="1" t="s">
        <v>1509</v>
      </c>
      <c r="L4468" s="1" t="s">
        <v>1512</v>
      </c>
      <c r="M4468" s="1">
        <v>3</v>
      </c>
    </row>
    <row r="4469" spans="1:13" ht="15.75" x14ac:dyDescent="0.3">
      <c r="A4469" s="1" t="s">
        <v>1281</v>
      </c>
      <c r="J4469" s="1" t="s">
        <v>1511</v>
      </c>
      <c r="K4469" s="1" t="s">
        <v>1514</v>
      </c>
      <c r="L4469" s="1" t="s">
        <v>1513</v>
      </c>
      <c r="M4469" s="1">
        <v>3</v>
      </c>
    </row>
    <row r="4470" spans="1:13" ht="15.75" x14ac:dyDescent="0.3">
      <c r="A4470" s="1" t="s">
        <v>1271</v>
      </c>
      <c r="J4470" s="1" t="s">
        <v>1511</v>
      </c>
      <c r="K4470" s="1" t="s">
        <v>1509</v>
      </c>
      <c r="L4470" s="1" t="s">
        <v>1512</v>
      </c>
      <c r="M4470" s="1">
        <v>5</v>
      </c>
    </row>
    <row r="4471" spans="1:13" ht="15.75" x14ac:dyDescent="0.3">
      <c r="A4471" s="1" t="s">
        <v>1271</v>
      </c>
      <c r="J4471" s="1" t="s">
        <v>1511</v>
      </c>
      <c r="K4471" s="1" t="s">
        <v>1509</v>
      </c>
      <c r="L4471" s="1" t="s">
        <v>1512</v>
      </c>
      <c r="M4471" s="1">
        <v>5</v>
      </c>
    </row>
    <row r="4472" spans="1:13" ht="15.75" x14ac:dyDescent="0.3">
      <c r="A4472" s="1" t="s">
        <v>1283</v>
      </c>
      <c r="J4472" s="1" t="s">
        <v>1508</v>
      </c>
      <c r="K4472" s="1" t="s">
        <v>1514</v>
      </c>
      <c r="L4472" s="1" t="s">
        <v>1510</v>
      </c>
      <c r="M4472" s="1">
        <v>1</v>
      </c>
    </row>
    <row r="4473" spans="1:13" ht="15.75" x14ac:dyDescent="0.3">
      <c r="A4473" s="1" t="s">
        <v>1409</v>
      </c>
      <c r="J4473" s="1" t="s">
        <v>1511</v>
      </c>
      <c r="K4473" s="1" t="s">
        <v>1514</v>
      </c>
      <c r="L4473" s="1" t="s">
        <v>1510</v>
      </c>
      <c r="M4473" s="1">
        <v>1</v>
      </c>
    </row>
    <row r="4474" spans="1:13" ht="15.75" x14ac:dyDescent="0.3">
      <c r="A4474" s="1" t="s">
        <v>1392</v>
      </c>
      <c r="J4474" s="1" t="s">
        <v>1511</v>
      </c>
      <c r="K4474" s="1" t="s">
        <v>1509</v>
      </c>
      <c r="L4474" s="1" t="s">
        <v>1510</v>
      </c>
      <c r="M4474" s="1">
        <v>1</v>
      </c>
    </row>
    <row r="4475" spans="1:13" ht="15.75" x14ac:dyDescent="0.3">
      <c r="A4475" s="1" t="s">
        <v>1307</v>
      </c>
      <c r="J4475" s="1" t="s">
        <v>1508</v>
      </c>
      <c r="K4475" s="1" t="s">
        <v>1509</v>
      </c>
      <c r="L4475" s="1" t="s">
        <v>1512</v>
      </c>
      <c r="M4475" s="1">
        <v>133</v>
      </c>
    </row>
    <row r="4476" spans="1:13" ht="15.75" x14ac:dyDescent="0.3">
      <c r="A4476" s="1" t="s">
        <v>1392</v>
      </c>
      <c r="J4476" s="1" t="s">
        <v>1511</v>
      </c>
      <c r="K4476" s="1" t="s">
        <v>1509</v>
      </c>
      <c r="L4476" s="1" t="s">
        <v>1510</v>
      </c>
      <c r="M4476" s="1">
        <v>1</v>
      </c>
    </row>
    <row r="4477" spans="1:13" ht="15.75" x14ac:dyDescent="0.3">
      <c r="A4477" s="1" t="s">
        <v>1277</v>
      </c>
      <c r="J4477" s="1" t="s">
        <v>1511</v>
      </c>
      <c r="K4477" s="1" t="s">
        <v>1509</v>
      </c>
      <c r="L4477" s="1" t="s">
        <v>1512</v>
      </c>
      <c r="M4477" s="1">
        <v>1</v>
      </c>
    </row>
    <row r="4478" spans="1:13" ht="15.75" x14ac:dyDescent="0.3">
      <c r="A4478" s="1" t="s">
        <v>1277</v>
      </c>
      <c r="J4478" s="1" t="s">
        <v>1511</v>
      </c>
      <c r="K4478" s="1" t="s">
        <v>1509</v>
      </c>
      <c r="L4478" s="1" t="s">
        <v>1512</v>
      </c>
      <c r="M4478" s="1">
        <v>1</v>
      </c>
    </row>
    <row r="4479" spans="1:13" ht="15.75" x14ac:dyDescent="0.3">
      <c r="A4479" s="1" t="s">
        <v>1279</v>
      </c>
      <c r="J4479" s="1" t="s">
        <v>1511</v>
      </c>
      <c r="K4479" s="1" t="s">
        <v>1509</v>
      </c>
      <c r="L4479" s="1" t="s">
        <v>1512</v>
      </c>
      <c r="M4479" s="1">
        <v>1</v>
      </c>
    </row>
    <row r="4480" spans="1:13" ht="15.75" x14ac:dyDescent="0.3">
      <c r="A4480" s="1" t="s">
        <v>1409</v>
      </c>
      <c r="J4480" s="1" t="s">
        <v>1511</v>
      </c>
      <c r="K4480" s="1" t="s">
        <v>1514</v>
      </c>
      <c r="L4480" s="1" t="s">
        <v>1510</v>
      </c>
      <c r="M4480" s="1">
        <v>1</v>
      </c>
    </row>
    <row r="4481" spans="1:13" ht="15.75" x14ac:dyDescent="0.3">
      <c r="A4481" s="1" t="s">
        <v>1392</v>
      </c>
      <c r="J4481" s="1" t="s">
        <v>1511</v>
      </c>
      <c r="K4481" s="1" t="s">
        <v>1509</v>
      </c>
      <c r="L4481" s="1" t="s">
        <v>1510</v>
      </c>
      <c r="M4481" s="1">
        <v>1</v>
      </c>
    </row>
    <row r="4482" spans="1:13" ht="15.75" x14ac:dyDescent="0.3">
      <c r="A4482" s="1" t="s">
        <v>1307</v>
      </c>
      <c r="J4482" s="1" t="s">
        <v>1511</v>
      </c>
      <c r="K4482" s="1" t="s">
        <v>1509</v>
      </c>
      <c r="L4482" s="1" t="s">
        <v>1512</v>
      </c>
      <c r="M4482" s="1">
        <v>133</v>
      </c>
    </row>
    <row r="4483" spans="1:13" ht="15.75" x14ac:dyDescent="0.3">
      <c r="A4483" s="1" t="s">
        <v>1307</v>
      </c>
      <c r="J4483" s="1" t="s">
        <v>1511</v>
      </c>
      <c r="K4483" s="1" t="s">
        <v>1509</v>
      </c>
      <c r="L4483" s="1" t="s">
        <v>1512</v>
      </c>
      <c r="M4483" s="1">
        <v>133</v>
      </c>
    </row>
    <row r="4484" spans="1:13" ht="15.75" x14ac:dyDescent="0.3">
      <c r="A4484" s="1" t="s">
        <v>1307</v>
      </c>
      <c r="J4484" s="1" t="s">
        <v>1511</v>
      </c>
      <c r="K4484" s="1" t="s">
        <v>1509</v>
      </c>
      <c r="L4484" s="1" t="s">
        <v>1512</v>
      </c>
      <c r="M4484" s="1">
        <v>133</v>
      </c>
    </row>
    <row r="4485" spans="1:13" ht="15.75" x14ac:dyDescent="0.3">
      <c r="A4485" s="1" t="s">
        <v>1307</v>
      </c>
      <c r="J4485" s="1" t="s">
        <v>1511</v>
      </c>
      <c r="K4485" s="1" t="s">
        <v>1509</v>
      </c>
      <c r="L4485" s="1" t="s">
        <v>1512</v>
      </c>
      <c r="M4485" s="1">
        <v>133</v>
      </c>
    </row>
    <row r="4486" spans="1:13" ht="15.75" x14ac:dyDescent="0.3">
      <c r="A4486" s="1" t="s">
        <v>1306</v>
      </c>
      <c r="J4486" s="1" t="s">
        <v>1511</v>
      </c>
      <c r="K4486" s="1" t="s">
        <v>1509</v>
      </c>
      <c r="L4486" s="1" t="s">
        <v>1512</v>
      </c>
      <c r="M4486" s="1">
        <v>120</v>
      </c>
    </row>
    <row r="4487" spans="1:13" ht="15.75" x14ac:dyDescent="0.3">
      <c r="A4487" s="1" t="s">
        <v>1422</v>
      </c>
      <c r="J4487" s="1" t="s">
        <v>1511</v>
      </c>
      <c r="K4487" s="1" t="s">
        <v>1509</v>
      </c>
      <c r="L4487" s="1" t="s">
        <v>1512</v>
      </c>
      <c r="M4487" s="1">
        <v>1</v>
      </c>
    </row>
    <row r="4488" spans="1:13" ht="15.75" x14ac:dyDescent="0.3">
      <c r="A4488" s="1" t="s">
        <v>1422</v>
      </c>
      <c r="J4488" s="1" t="s">
        <v>1511</v>
      </c>
      <c r="K4488" s="1" t="s">
        <v>1509</v>
      </c>
      <c r="L4488" s="1" t="s">
        <v>1512</v>
      </c>
      <c r="M4488" s="1">
        <v>1</v>
      </c>
    </row>
    <row r="4489" spans="1:13" ht="15.75" x14ac:dyDescent="0.3">
      <c r="A4489" s="1" t="s">
        <v>1439</v>
      </c>
      <c r="J4489" s="1" t="s">
        <v>1508</v>
      </c>
      <c r="K4489" s="1" t="s">
        <v>1509</v>
      </c>
      <c r="L4489" s="1" t="s">
        <v>1512</v>
      </c>
      <c r="M4489" s="1">
        <v>2</v>
      </c>
    </row>
    <row r="4490" spans="1:13" ht="15.75" x14ac:dyDescent="0.3">
      <c r="A4490" s="1" t="s">
        <v>1273</v>
      </c>
      <c r="J4490" s="1" t="s">
        <v>1511</v>
      </c>
      <c r="K4490" s="1" t="s">
        <v>1509</v>
      </c>
      <c r="L4490" s="1" t="s">
        <v>1512</v>
      </c>
      <c r="M4490" s="1">
        <v>1</v>
      </c>
    </row>
    <row r="4491" spans="1:13" ht="15.75" x14ac:dyDescent="0.3">
      <c r="A4491" s="1" t="s">
        <v>1439</v>
      </c>
      <c r="J4491" s="1" t="s">
        <v>1508</v>
      </c>
      <c r="K4491" s="1" t="s">
        <v>1509</v>
      </c>
      <c r="L4491" s="1" t="s">
        <v>1512</v>
      </c>
      <c r="M4491" s="1">
        <v>3</v>
      </c>
    </row>
    <row r="4492" spans="1:13" ht="15.75" x14ac:dyDescent="0.3">
      <c r="A4492" s="1" t="s">
        <v>1422</v>
      </c>
      <c r="J4492" s="1" t="s">
        <v>1511</v>
      </c>
      <c r="K4492" s="1" t="s">
        <v>1509</v>
      </c>
      <c r="L4492" s="1" t="s">
        <v>1512</v>
      </c>
      <c r="M4492" s="1">
        <v>1</v>
      </c>
    </row>
    <row r="4493" spans="1:13" ht="15.75" x14ac:dyDescent="0.3">
      <c r="A4493" s="1" t="s">
        <v>1439</v>
      </c>
      <c r="J4493" s="1" t="s">
        <v>1508</v>
      </c>
      <c r="K4493" s="1" t="s">
        <v>1509</v>
      </c>
      <c r="L4493" s="1" t="s">
        <v>1512</v>
      </c>
      <c r="M4493" s="1">
        <v>1</v>
      </c>
    </row>
    <row r="4494" spans="1:13" ht="15.75" x14ac:dyDescent="0.3">
      <c r="A4494" s="1" t="s">
        <v>1439</v>
      </c>
      <c r="J4494" s="1" t="s">
        <v>1508</v>
      </c>
      <c r="K4494" s="1" t="s">
        <v>1509</v>
      </c>
      <c r="L4494" s="1" t="s">
        <v>1512</v>
      </c>
      <c r="M4494" s="1">
        <v>3</v>
      </c>
    </row>
    <row r="4495" spans="1:13" ht="15.75" x14ac:dyDescent="0.3">
      <c r="A4495" s="1" t="s">
        <v>1422</v>
      </c>
      <c r="J4495" s="1" t="s">
        <v>1511</v>
      </c>
      <c r="K4495" s="1" t="s">
        <v>1509</v>
      </c>
      <c r="L4495" s="1" t="s">
        <v>1512</v>
      </c>
      <c r="M4495" s="1">
        <v>1</v>
      </c>
    </row>
    <row r="4496" spans="1:13" ht="15.75" x14ac:dyDescent="0.3">
      <c r="A4496" s="1" t="s">
        <v>1439</v>
      </c>
      <c r="J4496" s="1" t="s">
        <v>1508</v>
      </c>
      <c r="K4496" s="1" t="s">
        <v>1509</v>
      </c>
      <c r="L4496" s="1" t="s">
        <v>1512</v>
      </c>
      <c r="M4496" s="1">
        <v>2</v>
      </c>
    </row>
    <row r="4497" spans="1:13" ht="15.75" x14ac:dyDescent="0.3">
      <c r="A4497" s="1" t="s">
        <v>1439</v>
      </c>
      <c r="J4497" s="1" t="s">
        <v>1508</v>
      </c>
      <c r="K4497" s="1" t="s">
        <v>1509</v>
      </c>
      <c r="L4497" s="1" t="s">
        <v>1512</v>
      </c>
      <c r="M4497" s="1">
        <v>1</v>
      </c>
    </row>
    <row r="4498" spans="1:13" ht="15.75" x14ac:dyDescent="0.3">
      <c r="A4498" s="1" t="s">
        <v>1439</v>
      </c>
      <c r="J4498" s="1" t="s">
        <v>1508</v>
      </c>
      <c r="K4498" s="1" t="s">
        <v>1509</v>
      </c>
      <c r="L4498" s="1" t="s">
        <v>1512</v>
      </c>
      <c r="M4498" s="1">
        <v>2</v>
      </c>
    </row>
    <row r="4499" spans="1:13" ht="15.75" x14ac:dyDescent="0.3">
      <c r="A4499" s="1" t="s">
        <v>1422</v>
      </c>
      <c r="J4499" s="1" t="s">
        <v>1511</v>
      </c>
      <c r="K4499" s="1" t="s">
        <v>1509</v>
      </c>
      <c r="L4499" s="1" t="s">
        <v>1512</v>
      </c>
      <c r="M4499" s="1">
        <v>1</v>
      </c>
    </row>
    <row r="4500" spans="1:13" ht="15.75" x14ac:dyDescent="0.3">
      <c r="A4500" s="1" t="s">
        <v>1439</v>
      </c>
      <c r="J4500" s="1" t="s">
        <v>1508</v>
      </c>
      <c r="K4500" s="1" t="s">
        <v>1509</v>
      </c>
      <c r="L4500" s="1" t="s">
        <v>1512</v>
      </c>
      <c r="M4500" s="1">
        <v>2</v>
      </c>
    </row>
    <row r="4501" spans="1:13" ht="15.75" x14ac:dyDescent="0.3">
      <c r="A4501" s="1" t="s">
        <v>1439</v>
      </c>
      <c r="J4501" s="1" t="s">
        <v>1508</v>
      </c>
      <c r="K4501" s="1" t="s">
        <v>1509</v>
      </c>
      <c r="L4501" s="1" t="s">
        <v>1512</v>
      </c>
      <c r="M4501" s="1">
        <v>2</v>
      </c>
    </row>
    <row r="4502" spans="1:13" ht="15.75" x14ac:dyDescent="0.3">
      <c r="A4502" s="1" t="s">
        <v>1422</v>
      </c>
      <c r="J4502" s="1" t="s">
        <v>1511</v>
      </c>
      <c r="K4502" s="1" t="s">
        <v>1509</v>
      </c>
      <c r="L4502" s="1" t="s">
        <v>1512</v>
      </c>
      <c r="M4502" s="1">
        <v>1</v>
      </c>
    </row>
    <row r="4503" spans="1:13" ht="15.75" x14ac:dyDescent="0.3">
      <c r="A4503" s="1" t="s">
        <v>1439</v>
      </c>
      <c r="J4503" s="1" t="s">
        <v>1508</v>
      </c>
      <c r="K4503" s="1" t="s">
        <v>1509</v>
      </c>
      <c r="L4503" s="1" t="s">
        <v>1512</v>
      </c>
      <c r="M4503" s="1">
        <v>2</v>
      </c>
    </row>
    <row r="4504" spans="1:13" ht="15.75" x14ac:dyDescent="0.3">
      <c r="A4504" s="1" t="s">
        <v>1422</v>
      </c>
      <c r="J4504" s="1" t="s">
        <v>1511</v>
      </c>
      <c r="K4504" s="1" t="s">
        <v>1509</v>
      </c>
      <c r="L4504" s="1" t="s">
        <v>1512</v>
      </c>
      <c r="M4504" s="1">
        <v>1</v>
      </c>
    </row>
    <row r="4505" spans="1:13" ht="15.75" x14ac:dyDescent="0.3">
      <c r="A4505" s="1" t="s">
        <v>1439</v>
      </c>
      <c r="J4505" s="1" t="s">
        <v>1508</v>
      </c>
      <c r="K4505" s="1" t="s">
        <v>1509</v>
      </c>
      <c r="L4505" s="1" t="s">
        <v>1512</v>
      </c>
      <c r="M4505" s="1">
        <v>1</v>
      </c>
    </row>
    <row r="4506" spans="1:13" ht="15.75" x14ac:dyDescent="0.3">
      <c r="A4506" s="1" t="s">
        <v>1422</v>
      </c>
      <c r="J4506" s="1" t="s">
        <v>1511</v>
      </c>
      <c r="K4506" s="1" t="s">
        <v>1509</v>
      </c>
      <c r="L4506" s="1" t="s">
        <v>1512</v>
      </c>
      <c r="M4506" s="1">
        <v>1</v>
      </c>
    </row>
    <row r="4507" spans="1:13" ht="15.75" x14ac:dyDescent="0.3">
      <c r="A4507" s="1" t="s">
        <v>1439</v>
      </c>
      <c r="J4507" s="1" t="s">
        <v>1508</v>
      </c>
      <c r="K4507" s="1" t="s">
        <v>1509</v>
      </c>
      <c r="L4507" s="1" t="s">
        <v>1512</v>
      </c>
      <c r="M4507" s="1">
        <v>3</v>
      </c>
    </row>
    <row r="4508" spans="1:13" ht="15.75" x14ac:dyDescent="0.3">
      <c r="A4508" s="1" t="s">
        <v>1422</v>
      </c>
      <c r="J4508" s="1" t="s">
        <v>1511</v>
      </c>
      <c r="K4508" s="1" t="s">
        <v>1509</v>
      </c>
      <c r="L4508" s="1" t="s">
        <v>1512</v>
      </c>
      <c r="M4508" s="1">
        <v>1</v>
      </c>
    </row>
    <row r="4509" spans="1:13" ht="15.75" x14ac:dyDescent="0.3">
      <c r="A4509" s="1" t="s">
        <v>1312</v>
      </c>
      <c r="J4509" s="1" t="s">
        <v>1511</v>
      </c>
      <c r="K4509" s="1" t="s">
        <v>1509</v>
      </c>
      <c r="L4509" s="1" t="s">
        <v>1512</v>
      </c>
      <c r="M4509" s="1">
        <v>2</v>
      </c>
    </row>
    <row r="4510" spans="1:13" ht="15.75" x14ac:dyDescent="0.3">
      <c r="A4510" s="1" t="s">
        <v>1439</v>
      </c>
      <c r="J4510" s="1" t="s">
        <v>1508</v>
      </c>
      <c r="K4510" s="1" t="s">
        <v>1509</v>
      </c>
      <c r="L4510" s="1" t="s">
        <v>1512</v>
      </c>
      <c r="M4510" s="1">
        <v>3</v>
      </c>
    </row>
    <row r="4511" spans="1:13" ht="15.75" x14ac:dyDescent="0.3">
      <c r="A4511" s="1" t="s">
        <v>1439</v>
      </c>
      <c r="J4511" s="1" t="s">
        <v>1508</v>
      </c>
      <c r="K4511" s="1" t="s">
        <v>1509</v>
      </c>
      <c r="L4511" s="1" t="s">
        <v>1512</v>
      </c>
      <c r="M4511" s="1">
        <v>2</v>
      </c>
    </row>
    <row r="4512" spans="1:13" ht="15.75" x14ac:dyDescent="0.3">
      <c r="A4512" s="1" t="s">
        <v>1439</v>
      </c>
      <c r="J4512" s="1" t="s">
        <v>1508</v>
      </c>
      <c r="K4512" s="1" t="s">
        <v>1509</v>
      </c>
      <c r="L4512" s="1" t="s">
        <v>1512</v>
      </c>
      <c r="M4512" s="1">
        <v>1</v>
      </c>
    </row>
    <row r="4513" spans="1:13" ht="15.75" x14ac:dyDescent="0.3">
      <c r="A4513" s="1" t="s">
        <v>1439</v>
      </c>
      <c r="J4513" s="1" t="s">
        <v>1508</v>
      </c>
      <c r="K4513" s="1" t="s">
        <v>1509</v>
      </c>
      <c r="L4513" s="1" t="s">
        <v>1512</v>
      </c>
      <c r="M4513" s="1">
        <v>2</v>
      </c>
    </row>
    <row r="4514" spans="1:13" ht="15.75" x14ac:dyDescent="0.3">
      <c r="A4514" s="1" t="s">
        <v>1439</v>
      </c>
      <c r="J4514" s="1" t="s">
        <v>1508</v>
      </c>
      <c r="K4514" s="1" t="s">
        <v>1509</v>
      </c>
      <c r="L4514" s="1" t="s">
        <v>1512</v>
      </c>
      <c r="M4514" s="1">
        <v>3</v>
      </c>
    </row>
    <row r="4515" spans="1:13" ht="15.75" x14ac:dyDescent="0.3">
      <c r="A4515" s="1" t="s">
        <v>1290</v>
      </c>
      <c r="J4515" s="1" t="s">
        <v>1511</v>
      </c>
      <c r="K4515" s="1" t="s">
        <v>1509</v>
      </c>
      <c r="L4515" s="1" t="s">
        <v>1512</v>
      </c>
      <c r="M4515" s="1">
        <v>6</v>
      </c>
    </row>
    <row r="4516" spans="1:13" ht="15.75" x14ac:dyDescent="0.3">
      <c r="A4516" s="1" t="s">
        <v>1422</v>
      </c>
      <c r="J4516" s="1" t="s">
        <v>1511</v>
      </c>
      <c r="K4516" s="1" t="s">
        <v>1509</v>
      </c>
      <c r="L4516" s="1" t="s">
        <v>1510</v>
      </c>
      <c r="M4516" s="1">
        <v>1</v>
      </c>
    </row>
    <row r="4517" spans="1:13" ht="15.75" x14ac:dyDescent="0.3">
      <c r="A4517" s="1" t="s">
        <v>1422</v>
      </c>
      <c r="J4517" s="1" t="s">
        <v>1511</v>
      </c>
      <c r="K4517" s="1" t="s">
        <v>1509</v>
      </c>
      <c r="L4517" s="1" t="s">
        <v>1512</v>
      </c>
      <c r="M4517" s="1">
        <v>1</v>
      </c>
    </row>
    <row r="4518" spans="1:13" ht="15.75" x14ac:dyDescent="0.3">
      <c r="A4518" s="1" t="s">
        <v>1422</v>
      </c>
      <c r="J4518" s="1" t="s">
        <v>1511</v>
      </c>
      <c r="K4518" s="1" t="s">
        <v>1509</v>
      </c>
      <c r="L4518" s="1" t="s">
        <v>1510</v>
      </c>
      <c r="M4518" s="1">
        <v>1</v>
      </c>
    </row>
    <row r="4519" spans="1:13" ht="15.75" x14ac:dyDescent="0.3">
      <c r="A4519" s="1" t="s">
        <v>1307</v>
      </c>
      <c r="J4519" s="1" t="s">
        <v>1511</v>
      </c>
      <c r="K4519" s="1" t="s">
        <v>1514</v>
      </c>
      <c r="L4519" s="1" t="s">
        <v>1512</v>
      </c>
      <c r="M4519" s="1">
        <v>133</v>
      </c>
    </row>
    <row r="4520" spans="1:13" ht="15.75" x14ac:dyDescent="0.3">
      <c r="A4520" s="1" t="s">
        <v>1422</v>
      </c>
      <c r="J4520" s="1" t="s">
        <v>1511</v>
      </c>
      <c r="K4520" s="1" t="s">
        <v>1509</v>
      </c>
      <c r="L4520" s="1" t="s">
        <v>1510</v>
      </c>
      <c r="M4520" s="1">
        <v>1</v>
      </c>
    </row>
    <row r="4521" spans="1:13" ht="15.75" x14ac:dyDescent="0.3">
      <c r="A4521" s="1" t="s">
        <v>1422</v>
      </c>
      <c r="J4521" s="1" t="s">
        <v>1511</v>
      </c>
      <c r="K4521" s="1" t="s">
        <v>1509</v>
      </c>
      <c r="L4521" s="1" t="s">
        <v>1510</v>
      </c>
      <c r="M4521" s="1">
        <v>1</v>
      </c>
    </row>
    <row r="4522" spans="1:13" ht="15.75" x14ac:dyDescent="0.3">
      <c r="A4522" s="1" t="s">
        <v>1307</v>
      </c>
      <c r="J4522" s="1" t="s">
        <v>1511</v>
      </c>
      <c r="K4522" s="1" t="s">
        <v>1509</v>
      </c>
      <c r="L4522" s="1" t="s">
        <v>1512</v>
      </c>
      <c r="M4522" s="1">
        <v>133</v>
      </c>
    </row>
    <row r="4523" spans="1:13" ht="15.75" x14ac:dyDescent="0.3">
      <c r="A4523" s="1" t="s">
        <v>1422</v>
      </c>
      <c r="J4523" s="1" t="s">
        <v>1511</v>
      </c>
      <c r="K4523" s="1" t="s">
        <v>1509</v>
      </c>
      <c r="L4523" s="1" t="s">
        <v>1512</v>
      </c>
      <c r="M4523" s="1">
        <v>1</v>
      </c>
    </row>
    <row r="4524" spans="1:13" ht="15.75" x14ac:dyDescent="0.3">
      <c r="A4524" s="1" t="s">
        <v>1307</v>
      </c>
      <c r="J4524" s="1" t="s">
        <v>1511</v>
      </c>
      <c r="K4524" s="1" t="s">
        <v>1509</v>
      </c>
      <c r="L4524" s="1" t="s">
        <v>1512</v>
      </c>
      <c r="M4524" s="1">
        <v>133</v>
      </c>
    </row>
    <row r="4525" spans="1:13" ht="15.75" x14ac:dyDescent="0.3">
      <c r="A4525" s="1" t="s">
        <v>1422</v>
      </c>
      <c r="J4525" s="1" t="s">
        <v>1511</v>
      </c>
      <c r="K4525" s="1" t="s">
        <v>1509</v>
      </c>
      <c r="L4525" s="1" t="s">
        <v>1510</v>
      </c>
      <c r="M4525" s="1">
        <v>1</v>
      </c>
    </row>
    <row r="4526" spans="1:13" ht="15.75" x14ac:dyDescent="0.3">
      <c r="A4526" s="1" t="s">
        <v>1422</v>
      </c>
      <c r="J4526" s="1" t="s">
        <v>1511</v>
      </c>
      <c r="K4526" s="1" t="s">
        <v>1509</v>
      </c>
      <c r="L4526" s="1" t="s">
        <v>1512</v>
      </c>
      <c r="M4526" s="1">
        <v>1</v>
      </c>
    </row>
    <row r="4527" spans="1:13" ht="15.75" x14ac:dyDescent="0.3">
      <c r="A4527" s="1" t="s">
        <v>1306</v>
      </c>
      <c r="J4527" s="1" t="s">
        <v>1511</v>
      </c>
      <c r="K4527" s="1" t="s">
        <v>1509</v>
      </c>
      <c r="L4527" s="1" t="s">
        <v>1512</v>
      </c>
      <c r="M4527" s="1">
        <v>133</v>
      </c>
    </row>
    <row r="4528" spans="1:13" ht="15.75" x14ac:dyDescent="0.3">
      <c r="A4528" s="1" t="s">
        <v>1422</v>
      </c>
      <c r="J4528" s="1" t="s">
        <v>1511</v>
      </c>
      <c r="K4528" s="1" t="s">
        <v>1509</v>
      </c>
      <c r="L4528" s="1" t="s">
        <v>1510</v>
      </c>
      <c r="M4528" s="1">
        <v>1</v>
      </c>
    </row>
    <row r="4529" spans="1:13" ht="15.75" x14ac:dyDescent="0.3">
      <c r="A4529" s="1" t="s">
        <v>1271</v>
      </c>
      <c r="J4529" s="1" t="s">
        <v>1511</v>
      </c>
      <c r="K4529" s="1" t="s">
        <v>1509</v>
      </c>
      <c r="L4529" s="1" t="s">
        <v>1512</v>
      </c>
      <c r="M4529" s="1">
        <v>1</v>
      </c>
    </row>
    <row r="4530" spans="1:13" ht="15.75" x14ac:dyDescent="0.3">
      <c r="A4530" s="1" t="s">
        <v>1422</v>
      </c>
      <c r="J4530" s="1" t="s">
        <v>1511</v>
      </c>
      <c r="K4530" s="1" t="s">
        <v>1509</v>
      </c>
      <c r="L4530" s="1" t="s">
        <v>1512</v>
      </c>
      <c r="M4530" s="1">
        <v>1</v>
      </c>
    </row>
    <row r="4531" spans="1:13" ht="15.75" x14ac:dyDescent="0.3">
      <c r="A4531" s="1" t="s">
        <v>1422</v>
      </c>
      <c r="J4531" s="1" t="s">
        <v>1511</v>
      </c>
      <c r="K4531" s="1" t="s">
        <v>1509</v>
      </c>
      <c r="L4531" s="1" t="s">
        <v>1512</v>
      </c>
      <c r="M4531" s="1">
        <v>1</v>
      </c>
    </row>
    <row r="4532" spans="1:13" ht="15.75" x14ac:dyDescent="0.3">
      <c r="A4532" s="1" t="s">
        <v>1422</v>
      </c>
      <c r="J4532" s="1" t="s">
        <v>1511</v>
      </c>
      <c r="K4532" s="1" t="s">
        <v>1509</v>
      </c>
      <c r="L4532" s="1" t="s">
        <v>1512</v>
      </c>
      <c r="M4532" s="1">
        <v>1</v>
      </c>
    </row>
    <row r="4533" spans="1:13" ht="15.75" x14ac:dyDescent="0.3">
      <c r="A4533" s="1" t="s">
        <v>1422</v>
      </c>
      <c r="J4533" s="1" t="s">
        <v>1511</v>
      </c>
      <c r="K4533" s="1" t="s">
        <v>1509</v>
      </c>
      <c r="L4533" s="1" t="s">
        <v>1512</v>
      </c>
      <c r="M4533" s="1">
        <v>1</v>
      </c>
    </row>
    <row r="4534" spans="1:13" ht="15.75" x14ac:dyDescent="0.3">
      <c r="A4534" s="1" t="s">
        <v>1422</v>
      </c>
      <c r="J4534" s="1" t="s">
        <v>1511</v>
      </c>
      <c r="K4534" s="1" t="s">
        <v>1509</v>
      </c>
      <c r="L4534" s="1" t="s">
        <v>1512</v>
      </c>
      <c r="M4534" s="1">
        <v>1</v>
      </c>
    </row>
    <row r="4535" spans="1:13" ht="15.75" x14ac:dyDescent="0.3">
      <c r="A4535" s="1" t="s">
        <v>1318</v>
      </c>
      <c r="J4535" s="1" t="s">
        <v>1511</v>
      </c>
      <c r="K4535" s="1" t="s">
        <v>1509</v>
      </c>
      <c r="L4535" s="1" t="s">
        <v>1512</v>
      </c>
      <c r="M4535" s="1">
        <v>3</v>
      </c>
    </row>
    <row r="4536" spans="1:13" ht="15.75" x14ac:dyDescent="0.3">
      <c r="A4536" s="1" t="s">
        <v>1422</v>
      </c>
      <c r="J4536" s="1" t="s">
        <v>1511</v>
      </c>
      <c r="K4536" s="1" t="s">
        <v>1509</v>
      </c>
      <c r="L4536" s="1" t="s">
        <v>1512</v>
      </c>
      <c r="M4536" s="1">
        <v>1</v>
      </c>
    </row>
    <row r="4537" spans="1:13" ht="15.75" x14ac:dyDescent="0.3">
      <c r="A4537" s="1" t="s">
        <v>1422</v>
      </c>
      <c r="J4537" s="1" t="s">
        <v>1511</v>
      </c>
      <c r="K4537" s="1" t="s">
        <v>1509</v>
      </c>
      <c r="L4537" s="1" t="s">
        <v>1512</v>
      </c>
      <c r="M4537" s="1">
        <v>2</v>
      </c>
    </row>
    <row r="4538" spans="1:13" ht="15.75" x14ac:dyDescent="0.3">
      <c r="A4538" s="1" t="s">
        <v>1422</v>
      </c>
      <c r="J4538" s="1" t="s">
        <v>1511</v>
      </c>
      <c r="K4538" s="1" t="s">
        <v>1509</v>
      </c>
      <c r="L4538" s="1" t="s">
        <v>1512</v>
      </c>
      <c r="M4538" s="1">
        <v>1</v>
      </c>
    </row>
    <row r="4539" spans="1:13" ht="15.75" x14ac:dyDescent="0.3">
      <c r="A4539" s="1" t="s">
        <v>1422</v>
      </c>
      <c r="J4539" s="1" t="s">
        <v>1511</v>
      </c>
      <c r="K4539" s="1" t="s">
        <v>1509</v>
      </c>
      <c r="L4539" s="1" t="s">
        <v>1512</v>
      </c>
      <c r="M4539" s="1">
        <v>1</v>
      </c>
    </row>
    <row r="4540" spans="1:13" ht="15.75" x14ac:dyDescent="0.3">
      <c r="A4540" s="1" t="s">
        <v>1422</v>
      </c>
      <c r="J4540" s="1" t="s">
        <v>1511</v>
      </c>
      <c r="K4540" s="1" t="s">
        <v>1509</v>
      </c>
      <c r="L4540" s="1" t="s">
        <v>1512</v>
      </c>
      <c r="M4540" s="1">
        <v>1</v>
      </c>
    </row>
    <row r="4541" spans="1:13" ht="15.75" x14ac:dyDescent="0.3">
      <c r="A4541" s="1" t="s">
        <v>1393</v>
      </c>
      <c r="J4541" s="1" t="s">
        <v>1508</v>
      </c>
      <c r="K4541" s="1" t="s">
        <v>1514</v>
      </c>
      <c r="L4541" s="1" t="s">
        <v>1512</v>
      </c>
      <c r="M4541" s="1">
        <v>1</v>
      </c>
    </row>
    <row r="4542" spans="1:13" ht="15.75" x14ac:dyDescent="0.3">
      <c r="A4542" s="1" t="s">
        <v>1441</v>
      </c>
      <c r="J4542" s="1" t="s">
        <v>1511</v>
      </c>
      <c r="K4542" s="1" t="s">
        <v>1509</v>
      </c>
      <c r="L4542" s="1" t="s">
        <v>1510</v>
      </c>
      <c r="M4542" s="1">
        <v>5</v>
      </c>
    </row>
    <row r="4543" spans="1:13" ht="15.75" x14ac:dyDescent="0.3">
      <c r="A4543" s="1" t="s">
        <v>1277</v>
      </c>
      <c r="J4543" s="1" t="s">
        <v>1511</v>
      </c>
      <c r="K4543" s="1" t="s">
        <v>1509</v>
      </c>
      <c r="L4543" s="1" t="s">
        <v>1512</v>
      </c>
      <c r="M4543" s="1">
        <v>1</v>
      </c>
    </row>
    <row r="4544" spans="1:13" ht="15.75" x14ac:dyDescent="0.3">
      <c r="A4544" s="1" t="s">
        <v>1277</v>
      </c>
      <c r="J4544" s="1" t="s">
        <v>1511</v>
      </c>
      <c r="K4544" s="1" t="s">
        <v>1509</v>
      </c>
      <c r="L4544" s="1" t="s">
        <v>1512</v>
      </c>
      <c r="M4544" s="1">
        <v>1</v>
      </c>
    </row>
    <row r="4545" spans="1:13" ht="15.75" x14ac:dyDescent="0.3">
      <c r="A4545" s="1" t="s">
        <v>1279</v>
      </c>
      <c r="J4545" s="1" t="s">
        <v>1511</v>
      </c>
      <c r="K4545" s="1" t="s">
        <v>1509</v>
      </c>
      <c r="L4545" s="1" t="s">
        <v>1510</v>
      </c>
      <c r="M4545" s="1">
        <v>1</v>
      </c>
    </row>
    <row r="4546" spans="1:13" ht="15.75" x14ac:dyDescent="0.3">
      <c r="A4546" s="1" t="s">
        <v>1441</v>
      </c>
      <c r="J4546" s="1" t="s">
        <v>1511</v>
      </c>
      <c r="K4546" s="1" t="s">
        <v>1509</v>
      </c>
      <c r="L4546" s="1" t="s">
        <v>1510</v>
      </c>
      <c r="M4546" s="1">
        <v>6</v>
      </c>
    </row>
    <row r="4547" spans="1:13" ht="15.75" x14ac:dyDescent="0.3">
      <c r="A4547" s="1" t="s">
        <v>1441</v>
      </c>
      <c r="J4547" s="1" t="s">
        <v>1511</v>
      </c>
      <c r="K4547" s="1" t="s">
        <v>1509</v>
      </c>
      <c r="L4547" s="1" t="s">
        <v>1510</v>
      </c>
      <c r="M4547" s="1">
        <v>5</v>
      </c>
    </row>
    <row r="4548" spans="1:13" ht="15.75" x14ac:dyDescent="0.3">
      <c r="A4548" s="1" t="s">
        <v>1441</v>
      </c>
      <c r="J4548" s="1" t="s">
        <v>1511</v>
      </c>
      <c r="K4548" s="1" t="s">
        <v>1509</v>
      </c>
      <c r="L4548" s="1" t="s">
        <v>1512</v>
      </c>
      <c r="M4548" s="1">
        <v>17</v>
      </c>
    </row>
    <row r="4549" spans="1:13" ht="15.75" x14ac:dyDescent="0.3">
      <c r="A4549" s="1" t="s">
        <v>1273</v>
      </c>
      <c r="J4549" s="1" t="s">
        <v>1511</v>
      </c>
      <c r="K4549" s="1" t="s">
        <v>1509</v>
      </c>
      <c r="L4549" s="1" t="s">
        <v>1512</v>
      </c>
      <c r="M4549" s="1">
        <v>1</v>
      </c>
    </row>
    <row r="4550" spans="1:13" ht="15.75" x14ac:dyDescent="0.3">
      <c r="A4550" s="1" t="s">
        <v>1410</v>
      </c>
      <c r="J4550" s="1" t="s">
        <v>1508</v>
      </c>
      <c r="K4550" s="1" t="s">
        <v>1509</v>
      </c>
      <c r="L4550" s="1" t="s">
        <v>1512</v>
      </c>
      <c r="M4550" s="1">
        <v>11</v>
      </c>
    </row>
    <row r="4551" spans="1:13" ht="15.75" x14ac:dyDescent="0.3">
      <c r="A4551" s="1" t="s">
        <v>1410</v>
      </c>
      <c r="J4551" s="1" t="s">
        <v>1508</v>
      </c>
      <c r="K4551" s="1" t="s">
        <v>1509</v>
      </c>
      <c r="L4551" s="1" t="s">
        <v>1512</v>
      </c>
      <c r="M4551" s="1">
        <v>10</v>
      </c>
    </row>
    <row r="4552" spans="1:13" ht="15.75" x14ac:dyDescent="0.3">
      <c r="A4552" s="1" t="s">
        <v>1403</v>
      </c>
      <c r="J4552" s="1" t="s">
        <v>1511</v>
      </c>
      <c r="K4552" s="1" t="s">
        <v>1509</v>
      </c>
      <c r="L4552" s="1" t="s">
        <v>1510</v>
      </c>
      <c r="M4552" s="1">
        <v>1</v>
      </c>
    </row>
    <row r="4553" spans="1:13" ht="15.75" x14ac:dyDescent="0.3">
      <c r="A4553" s="1" t="s">
        <v>1382</v>
      </c>
      <c r="J4553" s="1" t="s">
        <v>1511</v>
      </c>
      <c r="K4553" s="1" t="s">
        <v>1509</v>
      </c>
      <c r="L4553" s="1" t="s">
        <v>1510</v>
      </c>
      <c r="M4553" s="1">
        <v>1</v>
      </c>
    </row>
    <row r="4554" spans="1:13" ht="15.75" x14ac:dyDescent="0.3">
      <c r="A4554" s="1" t="s">
        <v>1382</v>
      </c>
      <c r="J4554" s="1" t="s">
        <v>1511</v>
      </c>
      <c r="K4554" s="1" t="s">
        <v>1509</v>
      </c>
      <c r="L4554" s="1" t="s">
        <v>1510</v>
      </c>
      <c r="M4554" s="1">
        <v>1</v>
      </c>
    </row>
    <row r="4555" spans="1:13" ht="15.75" x14ac:dyDescent="0.3">
      <c r="A4555" s="1" t="s">
        <v>1422</v>
      </c>
      <c r="J4555" s="1" t="s">
        <v>1511</v>
      </c>
      <c r="K4555" s="1" t="s">
        <v>1509</v>
      </c>
      <c r="L4555" s="1" t="s">
        <v>1510</v>
      </c>
      <c r="M4555" s="1">
        <v>3</v>
      </c>
    </row>
    <row r="4556" spans="1:13" ht="15.75" x14ac:dyDescent="0.3">
      <c r="A4556" s="1" t="s">
        <v>1422</v>
      </c>
      <c r="J4556" s="1" t="s">
        <v>1511</v>
      </c>
      <c r="K4556" s="1" t="s">
        <v>1509</v>
      </c>
      <c r="L4556" s="1" t="s">
        <v>1510</v>
      </c>
      <c r="M4556" s="1">
        <v>58</v>
      </c>
    </row>
    <row r="4557" spans="1:13" ht="15.75" x14ac:dyDescent="0.3">
      <c r="A4557" s="1" t="s">
        <v>1422</v>
      </c>
      <c r="J4557" s="1" t="s">
        <v>1511</v>
      </c>
      <c r="K4557" s="1" t="s">
        <v>1509</v>
      </c>
      <c r="L4557" s="1" t="s">
        <v>1510</v>
      </c>
      <c r="M4557" s="1">
        <v>83</v>
      </c>
    </row>
    <row r="4558" spans="1:13" ht="15.75" x14ac:dyDescent="0.3">
      <c r="A4558" s="1" t="s">
        <v>1422</v>
      </c>
      <c r="J4558" s="1" t="s">
        <v>1511</v>
      </c>
      <c r="K4558" s="1" t="s">
        <v>1509</v>
      </c>
      <c r="L4558" s="1" t="s">
        <v>1510</v>
      </c>
      <c r="M4558" s="1">
        <v>61</v>
      </c>
    </row>
    <row r="4559" spans="1:13" ht="15.75" x14ac:dyDescent="0.3">
      <c r="A4559" s="1" t="s">
        <v>1422</v>
      </c>
      <c r="J4559" s="1" t="s">
        <v>1511</v>
      </c>
      <c r="K4559" s="1" t="s">
        <v>1509</v>
      </c>
      <c r="L4559" s="1" t="s">
        <v>1510</v>
      </c>
      <c r="M4559" s="1">
        <v>13</v>
      </c>
    </row>
    <row r="4560" spans="1:13" ht="15.75" x14ac:dyDescent="0.3">
      <c r="A4560" s="1" t="s">
        <v>1422</v>
      </c>
      <c r="J4560" s="1" t="s">
        <v>1511</v>
      </c>
      <c r="K4560" s="1" t="s">
        <v>1509</v>
      </c>
      <c r="L4560" s="1" t="s">
        <v>1510</v>
      </c>
      <c r="M4560" s="1">
        <v>37</v>
      </c>
    </row>
    <row r="4561" spans="1:13" ht="15.75" x14ac:dyDescent="0.3">
      <c r="A4561" s="1" t="s">
        <v>1422</v>
      </c>
      <c r="J4561" s="1" t="s">
        <v>1511</v>
      </c>
      <c r="K4561" s="1" t="s">
        <v>1509</v>
      </c>
      <c r="L4561" s="1" t="s">
        <v>1510</v>
      </c>
      <c r="M4561" s="1">
        <v>3</v>
      </c>
    </row>
    <row r="4562" spans="1:13" ht="15.75" x14ac:dyDescent="0.3">
      <c r="A4562" s="1" t="s">
        <v>1422</v>
      </c>
      <c r="J4562" s="1" t="s">
        <v>1511</v>
      </c>
      <c r="K4562" s="1" t="s">
        <v>1509</v>
      </c>
      <c r="L4562" s="1" t="s">
        <v>1510</v>
      </c>
      <c r="M4562" s="1">
        <v>6</v>
      </c>
    </row>
    <row r="4563" spans="1:13" ht="15.75" x14ac:dyDescent="0.3">
      <c r="A4563" s="1" t="s">
        <v>1422</v>
      </c>
      <c r="J4563" s="1" t="s">
        <v>1511</v>
      </c>
      <c r="K4563" s="1" t="s">
        <v>1509</v>
      </c>
      <c r="L4563" s="1" t="s">
        <v>1510</v>
      </c>
      <c r="M4563" s="1">
        <v>7</v>
      </c>
    </row>
    <row r="4564" spans="1:13" ht="15.75" x14ac:dyDescent="0.3">
      <c r="A4564" s="1" t="s">
        <v>1422</v>
      </c>
      <c r="J4564" s="1" t="s">
        <v>1511</v>
      </c>
      <c r="K4564" s="1" t="s">
        <v>1509</v>
      </c>
      <c r="L4564" s="1" t="s">
        <v>1510</v>
      </c>
      <c r="M4564" s="1">
        <v>14</v>
      </c>
    </row>
    <row r="4565" spans="1:13" ht="15.75" x14ac:dyDescent="0.3">
      <c r="A4565" s="1" t="s">
        <v>1422</v>
      </c>
      <c r="J4565" s="1" t="s">
        <v>1511</v>
      </c>
      <c r="K4565" s="1" t="s">
        <v>1509</v>
      </c>
      <c r="L4565" s="1" t="s">
        <v>1510</v>
      </c>
      <c r="M4565" s="1">
        <v>3</v>
      </c>
    </row>
    <row r="4566" spans="1:13" ht="15.75" x14ac:dyDescent="0.3">
      <c r="A4566" s="1" t="s">
        <v>1422</v>
      </c>
      <c r="J4566" s="1" t="s">
        <v>1511</v>
      </c>
      <c r="K4566" s="1" t="s">
        <v>1509</v>
      </c>
      <c r="L4566" s="1" t="s">
        <v>1510</v>
      </c>
      <c r="M4566" s="1">
        <v>17</v>
      </c>
    </row>
    <row r="4567" spans="1:13" ht="15.75" x14ac:dyDescent="0.3">
      <c r="A4567" s="1" t="s">
        <v>1422</v>
      </c>
      <c r="J4567" s="1" t="s">
        <v>1511</v>
      </c>
      <c r="K4567" s="1" t="s">
        <v>1509</v>
      </c>
      <c r="L4567" s="1" t="s">
        <v>1510</v>
      </c>
      <c r="M4567" s="1">
        <v>20</v>
      </c>
    </row>
    <row r="4568" spans="1:13" ht="15.75" x14ac:dyDescent="0.3">
      <c r="A4568" s="1" t="s">
        <v>1422</v>
      </c>
      <c r="J4568" s="1" t="s">
        <v>1511</v>
      </c>
      <c r="K4568" s="1" t="s">
        <v>1509</v>
      </c>
      <c r="L4568" s="1" t="s">
        <v>1510</v>
      </c>
      <c r="M4568" s="1">
        <v>3</v>
      </c>
    </row>
    <row r="4569" spans="1:13" ht="15.75" x14ac:dyDescent="0.3">
      <c r="A4569" s="1" t="s">
        <v>1269</v>
      </c>
      <c r="J4569" s="1" t="s">
        <v>1508</v>
      </c>
      <c r="K4569" s="1" t="s">
        <v>1509</v>
      </c>
      <c r="L4569" s="1" t="s">
        <v>1512</v>
      </c>
      <c r="M4569" s="1">
        <v>1</v>
      </c>
    </row>
    <row r="4570" spans="1:13" ht="15.75" x14ac:dyDescent="0.3">
      <c r="A4570" s="1" t="s">
        <v>1312</v>
      </c>
      <c r="J4570" s="1" t="s">
        <v>1511</v>
      </c>
      <c r="K4570" s="1" t="s">
        <v>1514</v>
      </c>
      <c r="L4570" s="1" t="s">
        <v>1512</v>
      </c>
      <c r="M4570" s="1">
        <v>1</v>
      </c>
    </row>
    <row r="4571" spans="1:13" ht="15.75" x14ac:dyDescent="0.3">
      <c r="A4571" s="1" t="s">
        <v>1312</v>
      </c>
      <c r="J4571" s="1" t="s">
        <v>1511</v>
      </c>
      <c r="K4571" s="1" t="s">
        <v>1514</v>
      </c>
      <c r="L4571" s="1" t="s">
        <v>1510</v>
      </c>
      <c r="M4571" s="1">
        <v>2</v>
      </c>
    </row>
    <row r="4572" spans="1:13" ht="15.75" x14ac:dyDescent="0.3">
      <c r="A4572" s="1" t="s">
        <v>1347</v>
      </c>
      <c r="J4572" s="1" t="s">
        <v>1511</v>
      </c>
      <c r="K4572" s="1" t="s">
        <v>1509</v>
      </c>
      <c r="L4572" s="1" t="s">
        <v>1512</v>
      </c>
      <c r="M4572" s="1">
        <v>11</v>
      </c>
    </row>
    <row r="4573" spans="1:13" ht="15.75" x14ac:dyDescent="0.3">
      <c r="A4573" s="1" t="s">
        <v>1347</v>
      </c>
      <c r="J4573" s="1" t="s">
        <v>1511</v>
      </c>
      <c r="K4573" s="1" t="s">
        <v>1509</v>
      </c>
      <c r="L4573" s="1" t="s">
        <v>1512</v>
      </c>
      <c r="M4573" s="1">
        <v>10</v>
      </c>
    </row>
    <row r="4574" spans="1:13" ht="15.75" x14ac:dyDescent="0.3">
      <c r="A4574" s="1" t="s">
        <v>1307</v>
      </c>
      <c r="J4574" s="1" t="s">
        <v>1511</v>
      </c>
      <c r="K4574" s="1" t="s">
        <v>1514</v>
      </c>
      <c r="L4574" s="1" t="s">
        <v>1512</v>
      </c>
      <c r="M4574" s="1">
        <v>143</v>
      </c>
    </row>
    <row r="4575" spans="1:13" ht="15.75" x14ac:dyDescent="0.3">
      <c r="A4575" s="1" t="s">
        <v>1347</v>
      </c>
      <c r="J4575" s="1" t="s">
        <v>1511</v>
      </c>
      <c r="K4575" s="1" t="s">
        <v>1509</v>
      </c>
      <c r="L4575" s="1" t="s">
        <v>1512</v>
      </c>
      <c r="M4575" s="1">
        <v>14</v>
      </c>
    </row>
    <row r="4576" spans="1:13" ht="15.75" x14ac:dyDescent="0.3">
      <c r="A4576" s="1" t="s">
        <v>1347</v>
      </c>
      <c r="J4576" s="1" t="s">
        <v>1511</v>
      </c>
      <c r="K4576" s="1" t="s">
        <v>1509</v>
      </c>
      <c r="L4576" s="1" t="s">
        <v>1512</v>
      </c>
      <c r="M4576" s="1">
        <v>11</v>
      </c>
    </row>
    <row r="4577" spans="1:13" ht="15.75" x14ac:dyDescent="0.3">
      <c r="A4577" s="1" t="s">
        <v>1347</v>
      </c>
      <c r="J4577" s="1" t="s">
        <v>1511</v>
      </c>
      <c r="K4577" s="1" t="s">
        <v>1509</v>
      </c>
      <c r="L4577" s="1" t="s">
        <v>1512</v>
      </c>
      <c r="M4577" s="1">
        <v>6</v>
      </c>
    </row>
    <row r="4578" spans="1:13" ht="15.75" x14ac:dyDescent="0.3">
      <c r="A4578" s="1" t="s">
        <v>1347</v>
      </c>
      <c r="J4578" s="1" t="s">
        <v>1511</v>
      </c>
      <c r="K4578" s="1" t="s">
        <v>1509</v>
      </c>
      <c r="L4578" s="1" t="s">
        <v>1512</v>
      </c>
      <c r="M4578" s="1">
        <v>9</v>
      </c>
    </row>
    <row r="4579" spans="1:13" ht="15.75" x14ac:dyDescent="0.3">
      <c r="A4579" s="1" t="s">
        <v>1312</v>
      </c>
      <c r="J4579" s="1" t="s">
        <v>1511</v>
      </c>
      <c r="K4579" s="1" t="s">
        <v>1514</v>
      </c>
      <c r="L4579" s="1" t="s">
        <v>1512</v>
      </c>
      <c r="M4579" s="1">
        <v>3</v>
      </c>
    </row>
    <row r="4580" spans="1:13" ht="15.75" x14ac:dyDescent="0.3">
      <c r="A4580" s="1" t="s">
        <v>1312</v>
      </c>
      <c r="J4580" s="1" t="s">
        <v>1511</v>
      </c>
      <c r="K4580" s="1" t="s">
        <v>1514</v>
      </c>
      <c r="L4580" s="1" t="s">
        <v>1512</v>
      </c>
      <c r="M4580" s="1">
        <v>1</v>
      </c>
    </row>
    <row r="4581" spans="1:13" ht="15.75" x14ac:dyDescent="0.3">
      <c r="A4581" s="1" t="s">
        <v>1312</v>
      </c>
      <c r="J4581" s="1" t="s">
        <v>1511</v>
      </c>
      <c r="K4581" s="1" t="s">
        <v>1514</v>
      </c>
      <c r="L4581" s="1" t="s">
        <v>1512</v>
      </c>
      <c r="M4581" s="1">
        <v>1</v>
      </c>
    </row>
    <row r="4582" spans="1:13" ht="15.75" x14ac:dyDescent="0.3">
      <c r="A4582" s="1" t="s">
        <v>1312</v>
      </c>
      <c r="J4582" s="1" t="s">
        <v>1511</v>
      </c>
      <c r="K4582" s="1" t="s">
        <v>1514</v>
      </c>
      <c r="L4582" s="1" t="s">
        <v>1512</v>
      </c>
      <c r="M4582" s="1">
        <v>1</v>
      </c>
    </row>
    <row r="4583" spans="1:13" ht="15.75" x14ac:dyDescent="0.3">
      <c r="A4583" s="1" t="s">
        <v>1312</v>
      </c>
      <c r="J4583" s="1" t="s">
        <v>1511</v>
      </c>
      <c r="K4583" s="1" t="s">
        <v>1514</v>
      </c>
      <c r="L4583" s="1" t="s">
        <v>1512</v>
      </c>
      <c r="M4583" s="1">
        <v>1</v>
      </c>
    </row>
    <row r="4584" spans="1:13" ht="15.75" x14ac:dyDescent="0.3">
      <c r="A4584" s="1" t="s">
        <v>1312</v>
      </c>
      <c r="J4584" s="1" t="s">
        <v>1511</v>
      </c>
      <c r="K4584" s="1" t="s">
        <v>1514</v>
      </c>
      <c r="L4584" s="1" t="s">
        <v>1512</v>
      </c>
      <c r="M4584" s="1">
        <v>1</v>
      </c>
    </row>
    <row r="4585" spans="1:13" ht="15.75" x14ac:dyDescent="0.3">
      <c r="A4585" s="1" t="s">
        <v>1312</v>
      </c>
      <c r="J4585" s="1" t="s">
        <v>1511</v>
      </c>
      <c r="K4585" s="1" t="s">
        <v>1514</v>
      </c>
      <c r="L4585" s="1" t="s">
        <v>1512</v>
      </c>
      <c r="M4585" s="1">
        <v>3</v>
      </c>
    </row>
    <row r="4586" spans="1:13" ht="15.75" x14ac:dyDescent="0.3">
      <c r="A4586" s="1" t="s">
        <v>1312</v>
      </c>
      <c r="J4586" s="1" t="s">
        <v>1511</v>
      </c>
      <c r="K4586" s="1" t="s">
        <v>1514</v>
      </c>
      <c r="L4586" s="1" t="s">
        <v>1510</v>
      </c>
      <c r="M4586" s="1">
        <v>1</v>
      </c>
    </row>
    <row r="4587" spans="1:13" ht="15.75" x14ac:dyDescent="0.3">
      <c r="A4587" s="1" t="s">
        <v>1439</v>
      </c>
      <c r="J4587" s="1" t="s">
        <v>1508</v>
      </c>
      <c r="K4587" s="1" t="s">
        <v>1509</v>
      </c>
      <c r="L4587" s="1" t="s">
        <v>1512</v>
      </c>
      <c r="M4587" s="1">
        <v>2</v>
      </c>
    </row>
    <row r="4588" spans="1:13" ht="15.75" x14ac:dyDescent="0.3">
      <c r="A4588" s="1" t="s">
        <v>1439</v>
      </c>
      <c r="J4588" s="1" t="s">
        <v>1508</v>
      </c>
      <c r="K4588" s="1" t="s">
        <v>1509</v>
      </c>
      <c r="L4588" s="1" t="s">
        <v>1512</v>
      </c>
      <c r="M4588" s="1">
        <v>1</v>
      </c>
    </row>
    <row r="4589" spans="1:13" ht="15.75" x14ac:dyDescent="0.3">
      <c r="A4589" s="1" t="s">
        <v>1277</v>
      </c>
      <c r="J4589" s="1" t="s">
        <v>1511</v>
      </c>
      <c r="K4589" s="1" t="s">
        <v>1509</v>
      </c>
      <c r="L4589" s="1" t="s">
        <v>1512</v>
      </c>
      <c r="M4589" s="1">
        <v>1</v>
      </c>
    </row>
    <row r="4590" spans="1:13" ht="15.75" x14ac:dyDescent="0.3">
      <c r="A4590" s="1" t="s">
        <v>1279</v>
      </c>
      <c r="J4590" s="1" t="s">
        <v>1511</v>
      </c>
      <c r="K4590" s="1" t="s">
        <v>1509</v>
      </c>
      <c r="L4590" s="1" t="s">
        <v>1512</v>
      </c>
      <c r="M4590" s="1">
        <v>1</v>
      </c>
    </row>
    <row r="4591" spans="1:13" ht="15.75" x14ac:dyDescent="0.3">
      <c r="A4591" s="1" t="s">
        <v>1277</v>
      </c>
      <c r="J4591" s="1" t="s">
        <v>1511</v>
      </c>
      <c r="K4591" s="1" t="s">
        <v>1509</v>
      </c>
      <c r="L4591" s="1" t="s">
        <v>1512</v>
      </c>
      <c r="M4591" s="1">
        <v>1</v>
      </c>
    </row>
    <row r="4592" spans="1:13" ht="15.75" x14ac:dyDescent="0.3">
      <c r="A4592" s="1" t="s">
        <v>1273</v>
      </c>
      <c r="J4592" s="1" t="s">
        <v>1511</v>
      </c>
      <c r="K4592" s="1" t="s">
        <v>1509</v>
      </c>
      <c r="L4592" s="1" t="s">
        <v>1512</v>
      </c>
      <c r="M4592" s="1">
        <v>1</v>
      </c>
    </row>
    <row r="4593" spans="1:13" ht="15.75" x14ac:dyDescent="0.3">
      <c r="A4593" s="1" t="s">
        <v>1276</v>
      </c>
      <c r="J4593" s="1" t="s">
        <v>1508</v>
      </c>
      <c r="K4593" s="1" t="s">
        <v>1509</v>
      </c>
      <c r="L4593" s="1" t="s">
        <v>1510</v>
      </c>
      <c r="M4593" s="1">
        <v>3</v>
      </c>
    </row>
    <row r="4594" spans="1:13" ht="15.75" x14ac:dyDescent="0.3">
      <c r="A4594" s="1" t="s">
        <v>1306</v>
      </c>
      <c r="J4594" s="1" t="s">
        <v>1511</v>
      </c>
      <c r="K4594" s="1" t="s">
        <v>1509</v>
      </c>
      <c r="L4594" s="1" t="s">
        <v>1512</v>
      </c>
      <c r="M4594" s="1">
        <v>8</v>
      </c>
    </row>
    <row r="4595" spans="1:13" ht="15.75" x14ac:dyDescent="0.3">
      <c r="A4595" s="1" t="s">
        <v>1306</v>
      </c>
      <c r="J4595" s="1" t="s">
        <v>1511</v>
      </c>
      <c r="K4595" s="1" t="s">
        <v>1509</v>
      </c>
      <c r="L4595" s="1" t="s">
        <v>1512</v>
      </c>
      <c r="M4595" s="1">
        <v>8</v>
      </c>
    </row>
    <row r="4596" spans="1:13" ht="15.75" x14ac:dyDescent="0.3">
      <c r="A4596" s="1" t="s">
        <v>1306</v>
      </c>
      <c r="J4596" s="1" t="s">
        <v>1511</v>
      </c>
      <c r="K4596" s="1" t="s">
        <v>1509</v>
      </c>
      <c r="L4596" s="1" t="s">
        <v>1512</v>
      </c>
      <c r="M4596" s="1">
        <v>8</v>
      </c>
    </row>
    <row r="4597" spans="1:13" ht="15.75" x14ac:dyDescent="0.3">
      <c r="A4597" s="1" t="s">
        <v>1306</v>
      </c>
      <c r="J4597" s="1" t="s">
        <v>1511</v>
      </c>
      <c r="K4597" s="1" t="s">
        <v>1509</v>
      </c>
      <c r="L4597" s="1" t="s">
        <v>1512</v>
      </c>
      <c r="M4597" s="1">
        <v>8</v>
      </c>
    </row>
    <row r="4598" spans="1:13" ht="15.75" x14ac:dyDescent="0.3">
      <c r="A4598" s="1" t="s">
        <v>1296</v>
      </c>
      <c r="J4598" s="1" t="s">
        <v>1508</v>
      </c>
      <c r="K4598" s="1" t="s">
        <v>1509</v>
      </c>
      <c r="L4598" s="1" t="s">
        <v>1512</v>
      </c>
      <c r="M4598" s="1">
        <v>2</v>
      </c>
    </row>
    <row r="4599" spans="1:13" ht="15.75" x14ac:dyDescent="0.3">
      <c r="A4599" s="1" t="s">
        <v>1442</v>
      </c>
      <c r="J4599" s="1" t="s">
        <v>1511</v>
      </c>
      <c r="K4599" s="1" t="s">
        <v>1509</v>
      </c>
      <c r="L4599" s="1" t="s">
        <v>1510</v>
      </c>
      <c r="M4599" s="1">
        <v>1</v>
      </c>
    </row>
    <row r="4600" spans="1:13" ht="15.75" x14ac:dyDescent="0.3">
      <c r="A4600" s="1" t="s">
        <v>1442</v>
      </c>
      <c r="J4600" s="1" t="s">
        <v>1511</v>
      </c>
      <c r="K4600" s="1" t="s">
        <v>1509</v>
      </c>
      <c r="L4600" s="1" t="s">
        <v>1510</v>
      </c>
      <c r="M4600" s="1">
        <v>1</v>
      </c>
    </row>
    <row r="4601" spans="1:13" ht="15.75" x14ac:dyDescent="0.3">
      <c r="A4601" s="1" t="s">
        <v>1296</v>
      </c>
      <c r="J4601" s="1" t="s">
        <v>1508</v>
      </c>
      <c r="K4601" s="1" t="s">
        <v>1509</v>
      </c>
      <c r="L4601" s="1" t="s">
        <v>1512</v>
      </c>
      <c r="M4601" s="1">
        <v>3</v>
      </c>
    </row>
    <row r="4602" spans="1:13" ht="15.75" x14ac:dyDescent="0.3">
      <c r="A4602" s="1" t="s">
        <v>1442</v>
      </c>
      <c r="J4602" s="1" t="s">
        <v>1511</v>
      </c>
      <c r="K4602" s="1" t="s">
        <v>1509</v>
      </c>
      <c r="L4602" s="1" t="s">
        <v>1510</v>
      </c>
      <c r="M4602" s="1">
        <v>2</v>
      </c>
    </row>
    <row r="4603" spans="1:13" ht="15.75" x14ac:dyDescent="0.3">
      <c r="A4603" s="1" t="s">
        <v>1442</v>
      </c>
      <c r="J4603" s="1" t="s">
        <v>1511</v>
      </c>
      <c r="K4603" s="1" t="s">
        <v>1509</v>
      </c>
      <c r="L4603" s="1" t="s">
        <v>1510</v>
      </c>
      <c r="M4603" s="1">
        <v>2</v>
      </c>
    </row>
    <row r="4604" spans="1:13" ht="15.75" x14ac:dyDescent="0.3">
      <c r="A4604" s="1" t="s">
        <v>1342</v>
      </c>
      <c r="J4604" s="1" t="s">
        <v>1511</v>
      </c>
      <c r="K4604" s="1" t="s">
        <v>1509</v>
      </c>
      <c r="L4604" s="1" t="s">
        <v>1510</v>
      </c>
      <c r="M4604" s="1">
        <v>13</v>
      </c>
    </row>
    <row r="4605" spans="1:13" ht="15.75" x14ac:dyDescent="0.3">
      <c r="A4605" s="1" t="s">
        <v>1442</v>
      </c>
      <c r="J4605" s="1" t="s">
        <v>1511</v>
      </c>
      <c r="K4605" s="1" t="s">
        <v>1509</v>
      </c>
      <c r="L4605" s="1" t="s">
        <v>1510</v>
      </c>
      <c r="M4605" s="1">
        <v>1</v>
      </c>
    </row>
    <row r="4606" spans="1:13" ht="15.75" x14ac:dyDescent="0.3">
      <c r="A4606" s="1" t="s">
        <v>1442</v>
      </c>
      <c r="J4606" s="1" t="s">
        <v>1511</v>
      </c>
      <c r="K4606" s="1" t="s">
        <v>1509</v>
      </c>
      <c r="L4606" s="1" t="s">
        <v>1510</v>
      </c>
      <c r="M4606" s="1">
        <v>1</v>
      </c>
    </row>
    <row r="4607" spans="1:13" ht="15.75" x14ac:dyDescent="0.3">
      <c r="A4607" s="1" t="s">
        <v>1442</v>
      </c>
      <c r="J4607" s="1" t="s">
        <v>1511</v>
      </c>
      <c r="K4607" s="1" t="s">
        <v>1509</v>
      </c>
      <c r="L4607" s="1" t="s">
        <v>1510</v>
      </c>
      <c r="M4607" s="1">
        <v>1</v>
      </c>
    </row>
    <row r="4608" spans="1:13" ht="15.75" x14ac:dyDescent="0.3">
      <c r="A4608" s="1" t="s">
        <v>1442</v>
      </c>
      <c r="J4608" s="1" t="s">
        <v>1511</v>
      </c>
      <c r="K4608" s="1" t="s">
        <v>1509</v>
      </c>
      <c r="L4608" s="1" t="s">
        <v>1510</v>
      </c>
      <c r="M4608" s="1">
        <v>1</v>
      </c>
    </row>
    <row r="4609" spans="1:13" ht="15.75" x14ac:dyDescent="0.3">
      <c r="A4609" s="1" t="s">
        <v>1442</v>
      </c>
      <c r="J4609" s="1" t="s">
        <v>1511</v>
      </c>
      <c r="K4609" s="1" t="s">
        <v>1509</v>
      </c>
      <c r="L4609" s="1" t="s">
        <v>1510</v>
      </c>
      <c r="M4609" s="1">
        <v>1</v>
      </c>
    </row>
    <row r="4610" spans="1:13" ht="15.75" x14ac:dyDescent="0.3">
      <c r="A4610" s="1" t="s">
        <v>1442</v>
      </c>
      <c r="J4610" s="1" t="s">
        <v>1511</v>
      </c>
      <c r="K4610" s="1" t="s">
        <v>1509</v>
      </c>
      <c r="L4610" s="1" t="s">
        <v>1510</v>
      </c>
      <c r="M4610" s="1">
        <v>1</v>
      </c>
    </row>
    <row r="4611" spans="1:13" ht="15.75" x14ac:dyDescent="0.3">
      <c r="A4611" s="1" t="s">
        <v>1442</v>
      </c>
      <c r="J4611" s="1" t="s">
        <v>1511</v>
      </c>
      <c r="K4611" s="1" t="s">
        <v>1509</v>
      </c>
      <c r="L4611" s="1" t="s">
        <v>1510</v>
      </c>
      <c r="M4611" s="1">
        <v>1</v>
      </c>
    </row>
    <row r="4612" spans="1:13" ht="15.75" x14ac:dyDescent="0.3">
      <c r="A4612" s="1" t="s">
        <v>1382</v>
      </c>
      <c r="J4612" s="1" t="s">
        <v>1511</v>
      </c>
      <c r="K4612" s="1" t="s">
        <v>1509</v>
      </c>
      <c r="L4612" s="1" t="s">
        <v>1510</v>
      </c>
      <c r="M4612" s="1">
        <v>1</v>
      </c>
    </row>
    <row r="4613" spans="1:13" ht="15.75" x14ac:dyDescent="0.3">
      <c r="A4613" s="1" t="s">
        <v>1442</v>
      </c>
      <c r="J4613" s="1" t="s">
        <v>1511</v>
      </c>
      <c r="K4613" s="1" t="s">
        <v>1509</v>
      </c>
      <c r="L4613" s="1" t="s">
        <v>1510</v>
      </c>
      <c r="M4613" s="1">
        <v>1</v>
      </c>
    </row>
    <row r="4614" spans="1:13" ht="15.75" x14ac:dyDescent="0.3">
      <c r="A4614" s="1" t="s">
        <v>1442</v>
      </c>
      <c r="J4614" s="1" t="s">
        <v>1511</v>
      </c>
      <c r="K4614" s="1" t="s">
        <v>1509</v>
      </c>
      <c r="L4614" s="1" t="s">
        <v>1510</v>
      </c>
      <c r="M4614" s="1">
        <v>2</v>
      </c>
    </row>
    <row r="4615" spans="1:13" ht="15.75" x14ac:dyDescent="0.3">
      <c r="A4615" s="1" t="s">
        <v>1442</v>
      </c>
      <c r="J4615" s="1" t="s">
        <v>1511</v>
      </c>
      <c r="K4615" s="1" t="s">
        <v>1509</v>
      </c>
      <c r="L4615" s="1" t="s">
        <v>1510</v>
      </c>
      <c r="M4615" s="1">
        <v>1</v>
      </c>
    </row>
    <row r="4616" spans="1:13" ht="15.75" x14ac:dyDescent="0.3">
      <c r="A4616" s="1" t="s">
        <v>1442</v>
      </c>
      <c r="J4616" s="1" t="s">
        <v>1511</v>
      </c>
      <c r="K4616" s="1" t="s">
        <v>1509</v>
      </c>
      <c r="L4616" s="1" t="s">
        <v>1510</v>
      </c>
      <c r="M4616" s="1">
        <v>1</v>
      </c>
    </row>
    <row r="4617" spans="1:13" ht="15.75" x14ac:dyDescent="0.3">
      <c r="A4617" s="1" t="s">
        <v>1296</v>
      </c>
      <c r="J4617" s="1" t="s">
        <v>1508</v>
      </c>
      <c r="K4617" s="1" t="s">
        <v>1509</v>
      </c>
      <c r="L4617" s="1" t="s">
        <v>1512</v>
      </c>
      <c r="M4617" s="1">
        <v>2</v>
      </c>
    </row>
    <row r="4618" spans="1:13" ht="15.75" x14ac:dyDescent="0.3">
      <c r="A4618" s="1" t="s">
        <v>1442</v>
      </c>
      <c r="J4618" s="1" t="s">
        <v>1511</v>
      </c>
      <c r="K4618" s="1" t="s">
        <v>1509</v>
      </c>
      <c r="L4618" s="1" t="s">
        <v>1510</v>
      </c>
      <c r="M4618" s="1">
        <v>2</v>
      </c>
    </row>
    <row r="4619" spans="1:13" ht="15.75" x14ac:dyDescent="0.3">
      <c r="A4619" s="1" t="s">
        <v>1442</v>
      </c>
      <c r="J4619" s="1" t="s">
        <v>1511</v>
      </c>
      <c r="K4619" s="1" t="s">
        <v>1509</v>
      </c>
      <c r="L4619" s="1" t="s">
        <v>1510</v>
      </c>
      <c r="M4619" s="1">
        <v>2</v>
      </c>
    </row>
    <row r="4620" spans="1:13" ht="15.75" x14ac:dyDescent="0.3">
      <c r="A4620" s="1" t="s">
        <v>1442</v>
      </c>
      <c r="J4620" s="1" t="s">
        <v>1511</v>
      </c>
      <c r="K4620" s="1" t="s">
        <v>1509</v>
      </c>
      <c r="L4620" s="1" t="s">
        <v>1510</v>
      </c>
      <c r="M4620" s="1">
        <v>1</v>
      </c>
    </row>
    <row r="4621" spans="1:13" ht="15.75" x14ac:dyDescent="0.3">
      <c r="A4621" s="1" t="s">
        <v>1442</v>
      </c>
      <c r="J4621" s="1" t="s">
        <v>1511</v>
      </c>
      <c r="K4621" s="1" t="s">
        <v>1509</v>
      </c>
      <c r="L4621" s="1" t="s">
        <v>1510</v>
      </c>
      <c r="M4621" s="1">
        <v>2</v>
      </c>
    </row>
    <row r="4622" spans="1:13" ht="15.75" x14ac:dyDescent="0.3">
      <c r="A4622" s="1" t="s">
        <v>1306</v>
      </c>
      <c r="J4622" s="1" t="s">
        <v>1511</v>
      </c>
      <c r="K4622" s="1" t="s">
        <v>1509</v>
      </c>
      <c r="L4622" s="1" t="s">
        <v>1512</v>
      </c>
      <c r="M4622" s="1">
        <v>4</v>
      </c>
    </row>
    <row r="4623" spans="1:13" ht="15.75" x14ac:dyDescent="0.3">
      <c r="A4623" s="1" t="s">
        <v>1306</v>
      </c>
      <c r="J4623" s="1" t="s">
        <v>1508</v>
      </c>
      <c r="K4623" s="1" t="s">
        <v>1509</v>
      </c>
      <c r="L4623" s="1" t="s">
        <v>1512</v>
      </c>
      <c r="M4623" s="1">
        <v>4</v>
      </c>
    </row>
    <row r="4624" spans="1:13" ht="15.75" x14ac:dyDescent="0.3">
      <c r="A4624" s="1" t="s">
        <v>1306</v>
      </c>
      <c r="J4624" s="1" t="s">
        <v>1508</v>
      </c>
      <c r="K4624" s="1" t="s">
        <v>1514</v>
      </c>
      <c r="L4624" s="1" t="s">
        <v>1512</v>
      </c>
      <c r="M4624" s="1">
        <v>4</v>
      </c>
    </row>
    <row r="4625" spans="1:13" ht="15.75" x14ac:dyDescent="0.3">
      <c r="A4625" s="1" t="s">
        <v>1306</v>
      </c>
      <c r="J4625" s="1" t="s">
        <v>1508</v>
      </c>
      <c r="K4625" s="1" t="s">
        <v>1514</v>
      </c>
      <c r="L4625" s="1" t="s">
        <v>1512</v>
      </c>
      <c r="M4625" s="1">
        <v>150</v>
      </c>
    </row>
    <row r="4626" spans="1:13" ht="15.75" x14ac:dyDescent="0.3">
      <c r="A4626" s="1" t="s">
        <v>1306</v>
      </c>
      <c r="J4626" s="1" t="s">
        <v>1508</v>
      </c>
      <c r="K4626" s="1" t="s">
        <v>1514</v>
      </c>
      <c r="L4626" s="1" t="s">
        <v>1512</v>
      </c>
      <c r="M4626" s="1">
        <v>4</v>
      </c>
    </row>
    <row r="4627" spans="1:13" ht="15.75" x14ac:dyDescent="0.3">
      <c r="A4627" s="1" t="s">
        <v>1325</v>
      </c>
      <c r="J4627" s="1" t="s">
        <v>1511</v>
      </c>
      <c r="K4627" s="1" t="s">
        <v>1509</v>
      </c>
      <c r="L4627" s="1" t="s">
        <v>1513</v>
      </c>
      <c r="M4627" s="1">
        <v>2</v>
      </c>
    </row>
    <row r="4628" spans="1:13" ht="15.75" x14ac:dyDescent="0.3">
      <c r="A4628" s="1" t="s">
        <v>1276</v>
      </c>
      <c r="J4628" s="1" t="s">
        <v>1511</v>
      </c>
      <c r="K4628" s="1" t="s">
        <v>1509</v>
      </c>
      <c r="L4628" s="1" t="s">
        <v>1510</v>
      </c>
      <c r="M4628" s="1">
        <v>3</v>
      </c>
    </row>
    <row r="4629" spans="1:13" ht="15.75" x14ac:dyDescent="0.3">
      <c r="A4629" s="1" t="s">
        <v>1296</v>
      </c>
      <c r="J4629" s="1" t="s">
        <v>1508</v>
      </c>
      <c r="K4629" s="1" t="s">
        <v>1509</v>
      </c>
      <c r="L4629" s="1" t="s">
        <v>1512</v>
      </c>
      <c r="M4629" s="1">
        <v>2</v>
      </c>
    </row>
    <row r="4630" spans="1:13" ht="15.75" x14ac:dyDescent="0.3">
      <c r="A4630" s="1" t="s">
        <v>1412</v>
      </c>
      <c r="J4630" s="1" t="s">
        <v>1511</v>
      </c>
      <c r="K4630" s="1" t="s">
        <v>1509</v>
      </c>
      <c r="L4630" s="1" t="s">
        <v>1512</v>
      </c>
      <c r="M4630" s="1">
        <v>7</v>
      </c>
    </row>
    <row r="4631" spans="1:13" ht="15.75" x14ac:dyDescent="0.3">
      <c r="A4631" s="1" t="s">
        <v>1409</v>
      </c>
      <c r="J4631" s="1" t="s">
        <v>1511</v>
      </c>
      <c r="K4631" s="1" t="s">
        <v>1514</v>
      </c>
      <c r="L4631" s="1" t="s">
        <v>1510</v>
      </c>
      <c r="M4631" s="1">
        <v>1</v>
      </c>
    </row>
    <row r="4632" spans="1:13" ht="15.75" x14ac:dyDescent="0.3">
      <c r="A4632" s="1" t="s">
        <v>1307</v>
      </c>
      <c r="J4632" s="1" t="s">
        <v>1511</v>
      </c>
      <c r="K4632" s="1" t="s">
        <v>1509</v>
      </c>
      <c r="L4632" s="1" t="s">
        <v>1512</v>
      </c>
      <c r="M4632" s="1">
        <v>11</v>
      </c>
    </row>
    <row r="4633" spans="1:13" ht="15.75" x14ac:dyDescent="0.3">
      <c r="A4633" s="1" t="s">
        <v>1307</v>
      </c>
      <c r="J4633" s="1" t="s">
        <v>1511</v>
      </c>
      <c r="K4633" s="1" t="s">
        <v>1509</v>
      </c>
      <c r="L4633" s="1" t="s">
        <v>1512</v>
      </c>
      <c r="M4633" s="1">
        <v>11</v>
      </c>
    </row>
    <row r="4634" spans="1:13" ht="15.75" x14ac:dyDescent="0.3">
      <c r="A4634" s="1" t="s">
        <v>1307</v>
      </c>
      <c r="J4634" s="1" t="s">
        <v>1511</v>
      </c>
      <c r="K4634" s="1" t="s">
        <v>1509</v>
      </c>
      <c r="L4634" s="1" t="s">
        <v>1512</v>
      </c>
      <c r="M4634" s="1">
        <v>11</v>
      </c>
    </row>
    <row r="4635" spans="1:13" ht="15.75" x14ac:dyDescent="0.3">
      <c r="A4635" s="1" t="s">
        <v>1307</v>
      </c>
      <c r="J4635" s="1" t="s">
        <v>1511</v>
      </c>
      <c r="K4635" s="1" t="s">
        <v>1509</v>
      </c>
      <c r="L4635" s="1" t="s">
        <v>1512</v>
      </c>
      <c r="M4635" s="1">
        <v>11</v>
      </c>
    </row>
    <row r="4636" spans="1:13" ht="15.75" x14ac:dyDescent="0.3">
      <c r="A4636" s="1" t="s">
        <v>1307</v>
      </c>
      <c r="J4636" s="1" t="s">
        <v>1511</v>
      </c>
      <c r="K4636" s="1" t="s">
        <v>1509</v>
      </c>
      <c r="L4636" s="1" t="s">
        <v>1512</v>
      </c>
      <c r="M4636" s="1">
        <v>14</v>
      </c>
    </row>
    <row r="4637" spans="1:13" ht="15.75" x14ac:dyDescent="0.3">
      <c r="A4637" s="1" t="s">
        <v>1306</v>
      </c>
      <c r="J4637" s="1" t="s">
        <v>1511</v>
      </c>
      <c r="K4637" s="1" t="s">
        <v>1509</v>
      </c>
      <c r="L4637" s="1" t="s">
        <v>1512</v>
      </c>
      <c r="M4637" s="1">
        <v>14</v>
      </c>
    </row>
    <row r="4638" spans="1:13" ht="15.75" x14ac:dyDescent="0.3">
      <c r="A4638" s="1" t="s">
        <v>1307</v>
      </c>
      <c r="J4638" s="1" t="s">
        <v>1511</v>
      </c>
      <c r="K4638" s="1" t="s">
        <v>1509</v>
      </c>
      <c r="L4638" s="1" t="s">
        <v>1512</v>
      </c>
      <c r="M4638" s="1">
        <v>20</v>
      </c>
    </row>
    <row r="4639" spans="1:13" ht="15.75" x14ac:dyDescent="0.3">
      <c r="A4639" s="1" t="s">
        <v>1307</v>
      </c>
      <c r="J4639" s="1" t="s">
        <v>1511</v>
      </c>
      <c r="K4639" s="1" t="s">
        <v>1509</v>
      </c>
      <c r="L4639" s="1" t="s">
        <v>1512</v>
      </c>
      <c r="M4639" s="1">
        <v>15</v>
      </c>
    </row>
    <row r="4640" spans="1:13" ht="15.75" x14ac:dyDescent="0.3">
      <c r="A4640" s="1" t="s">
        <v>1307</v>
      </c>
      <c r="J4640" s="1" t="s">
        <v>1511</v>
      </c>
      <c r="K4640" s="1" t="s">
        <v>1509</v>
      </c>
      <c r="L4640" s="1" t="s">
        <v>1512</v>
      </c>
      <c r="M4640" s="1">
        <v>18</v>
      </c>
    </row>
    <row r="4641" spans="1:13" ht="15.75" x14ac:dyDescent="0.3">
      <c r="A4641" s="1" t="s">
        <v>1307</v>
      </c>
      <c r="J4641" s="1" t="s">
        <v>1511</v>
      </c>
      <c r="K4641" s="1" t="s">
        <v>1509</v>
      </c>
      <c r="L4641" s="1" t="s">
        <v>1512</v>
      </c>
      <c r="M4641" s="1">
        <v>18</v>
      </c>
    </row>
    <row r="4642" spans="1:13" ht="15.75" x14ac:dyDescent="0.3">
      <c r="A4642" s="1" t="s">
        <v>1307</v>
      </c>
      <c r="J4642" s="1" t="s">
        <v>1511</v>
      </c>
      <c r="K4642" s="1" t="s">
        <v>1509</v>
      </c>
      <c r="L4642" s="1" t="s">
        <v>1512</v>
      </c>
      <c r="M4642" s="1">
        <v>18</v>
      </c>
    </row>
    <row r="4643" spans="1:13" ht="15.75" x14ac:dyDescent="0.3">
      <c r="A4643" s="1" t="s">
        <v>1307</v>
      </c>
      <c r="J4643" s="1" t="s">
        <v>1511</v>
      </c>
      <c r="K4643" s="1" t="s">
        <v>1509</v>
      </c>
      <c r="L4643" s="1" t="s">
        <v>1512</v>
      </c>
      <c r="M4643" s="1">
        <v>13</v>
      </c>
    </row>
    <row r="4644" spans="1:13" ht="15.75" x14ac:dyDescent="0.3">
      <c r="A4644" s="1" t="s">
        <v>1307</v>
      </c>
      <c r="J4644" s="1" t="s">
        <v>1511</v>
      </c>
      <c r="K4644" s="1" t="s">
        <v>1509</v>
      </c>
      <c r="L4644" s="1" t="s">
        <v>1512</v>
      </c>
      <c r="M4644" s="1">
        <v>13</v>
      </c>
    </row>
    <row r="4645" spans="1:13" ht="15.75" x14ac:dyDescent="0.3">
      <c r="A4645" s="1" t="s">
        <v>1307</v>
      </c>
      <c r="J4645" s="1" t="s">
        <v>1511</v>
      </c>
      <c r="K4645" s="1" t="s">
        <v>1509</v>
      </c>
      <c r="L4645" s="1" t="s">
        <v>1512</v>
      </c>
      <c r="M4645" s="1">
        <v>13</v>
      </c>
    </row>
    <row r="4646" spans="1:13" ht="15.75" x14ac:dyDescent="0.3">
      <c r="A4646" s="1" t="s">
        <v>1306</v>
      </c>
      <c r="J4646" s="1" t="s">
        <v>1511</v>
      </c>
      <c r="K4646" s="1" t="s">
        <v>1509</v>
      </c>
      <c r="L4646" s="1" t="s">
        <v>1512</v>
      </c>
      <c r="M4646" s="1">
        <v>18</v>
      </c>
    </row>
    <row r="4647" spans="1:13" ht="15.75" x14ac:dyDescent="0.3">
      <c r="A4647" s="1" t="s">
        <v>1443</v>
      </c>
      <c r="J4647" s="1" t="s">
        <v>1508</v>
      </c>
      <c r="K4647" s="1" t="s">
        <v>1509</v>
      </c>
      <c r="L4647" s="1" t="s">
        <v>1510</v>
      </c>
      <c r="M4647" s="1">
        <v>1</v>
      </c>
    </row>
    <row r="4648" spans="1:13" ht="15.75" x14ac:dyDescent="0.3">
      <c r="A4648" s="1" t="s">
        <v>1443</v>
      </c>
      <c r="J4648" s="1" t="s">
        <v>1508</v>
      </c>
      <c r="K4648" s="1" t="s">
        <v>1509</v>
      </c>
      <c r="L4648" s="1" t="s">
        <v>1510</v>
      </c>
      <c r="M4648" s="1">
        <v>1</v>
      </c>
    </row>
    <row r="4649" spans="1:13" ht="15.75" x14ac:dyDescent="0.3">
      <c r="A4649" s="1" t="s">
        <v>1443</v>
      </c>
      <c r="J4649" s="1" t="s">
        <v>1511</v>
      </c>
      <c r="K4649" s="1" t="s">
        <v>1509</v>
      </c>
      <c r="L4649" s="1" t="s">
        <v>1510</v>
      </c>
      <c r="M4649" s="1">
        <v>3</v>
      </c>
    </row>
    <row r="4650" spans="1:13" ht="15.75" x14ac:dyDescent="0.3">
      <c r="A4650" s="1" t="s">
        <v>1443</v>
      </c>
      <c r="J4650" s="1" t="s">
        <v>1511</v>
      </c>
      <c r="K4650" s="1" t="s">
        <v>1509</v>
      </c>
      <c r="L4650" s="1" t="s">
        <v>1510</v>
      </c>
      <c r="M4650" s="1">
        <v>1</v>
      </c>
    </row>
    <row r="4651" spans="1:13" ht="15.75" x14ac:dyDescent="0.3">
      <c r="A4651" s="1" t="s">
        <v>1443</v>
      </c>
      <c r="J4651" s="1" t="s">
        <v>1511</v>
      </c>
      <c r="K4651" s="1" t="s">
        <v>1509</v>
      </c>
      <c r="L4651" s="1" t="s">
        <v>1510</v>
      </c>
      <c r="M4651" s="1">
        <v>14</v>
      </c>
    </row>
    <row r="4652" spans="1:13" ht="15.75" x14ac:dyDescent="0.3">
      <c r="A4652" s="1" t="s">
        <v>1443</v>
      </c>
      <c r="J4652" s="1" t="s">
        <v>1508</v>
      </c>
      <c r="K4652" s="1" t="s">
        <v>1509</v>
      </c>
      <c r="L4652" s="1" t="s">
        <v>1510</v>
      </c>
      <c r="M4652" s="1">
        <v>1</v>
      </c>
    </row>
    <row r="4653" spans="1:13" ht="15.75" x14ac:dyDescent="0.3">
      <c r="A4653" s="1" t="s">
        <v>1443</v>
      </c>
      <c r="J4653" s="1" t="s">
        <v>1508</v>
      </c>
      <c r="K4653" s="1" t="s">
        <v>1509</v>
      </c>
      <c r="L4653" s="1" t="s">
        <v>1510</v>
      </c>
      <c r="M4653" s="1">
        <v>1</v>
      </c>
    </row>
    <row r="4654" spans="1:13" ht="15.75" x14ac:dyDescent="0.3">
      <c r="A4654" s="1" t="s">
        <v>1443</v>
      </c>
      <c r="J4654" s="1" t="s">
        <v>1511</v>
      </c>
      <c r="K4654" s="1" t="s">
        <v>1509</v>
      </c>
      <c r="L4654" s="1" t="s">
        <v>1510</v>
      </c>
      <c r="M4654" s="1">
        <v>10</v>
      </c>
    </row>
    <row r="4655" spans="1:13" ht="15.75" x14ac:dyDescent="0.3">
      <c r="A4655" s="1" t="s">
        <v>1382</v>
      </c>
      <c r="J4655" s="1" t="s">
        <v>1511</v>
      </c>
      <c r="K4655" s="1" t="s">
        <v>1509</v>
      </c>
      <c r="L4655" s="1" t="s">
        <v>1510</v>
      </c>
      <c r="M4655" s="1">
        <v>1</v>
      </c>
    </row>
    <row r="4656" spans="1:13" ht="15.75" x14ac:dyDescent="0.3">
      <c r="A4656" s="1" t="s">
        <v>1443</v>
      </c>
      <c r="J4656" s="1" t="s">
        <v>1511</v>
      </c>
      <c r="K4656" s="1" t="s">
        <v>1509</v>
      </c>
      <c r="L4656" s="1" t="s">
        <v>1510</v>
      </c>
      <c r="M4656" s="1">
        <v>1</v>
      </c>
    </row>
    <row r="4657" spans="1:13" ht="15.75" x14ac:dyDescent="0.3">
      <c r="A4657" s="1" t="s">
        <v>1443</v>
      </c>
      <c r="J4657" s="1" t="s">
        <v>1511</v>
      </c>
      <c r="K4657" s="1" t="s">
        <v>1509</v>
      </c>
      <c r="L4657" s="1" t="s">
        <v>1510</v>
      </c>
      <c r="M4657" s="1">
        <v>1</v>
      </c>
    </row>
    <row r="4658" spans="1:13" ht="15.75" x14ac:dyDescent="0.3">
      <c r="A4658" s="1" t="s">
        <v>1443</v>
      </c>
      <c r="J4658" s="1" t="s">
        <v>1511</v>
      </c>
      <c r="K4658" s="1" t="s">
        <v>1509</v>
      </c>
      <c r="L4658" s="1" t="s">
        <v>1510</v>
      </c>
      <c r="M4658" s="1">
        <v>1</v>
      </c>
    </row>
    <row r="4659" spans="1:13" ht="15.75" x14ac:dyDescent="0.3">
      <c r="A4659" s="1" t="s">
        <v>1443</v>
      </c>
      <c r="J4659" s="1" t="s">
        <v>1508</v>
      </c>
      <c r="K4659" s="1" t="s">
        <v>1509</v>
      </c>
      <c r="L4659" s="1" t="s">
        <v>1510</v>
      </c>
      <c r="M4659" s="1">
        <v>1</v>
      </c>
    </row>
    <row r="4660" spans="1:13" ht="15.75" x14ac:dyDescent="0.3">
      <c r="A4660" s="1" t="s">
        <v>1443</v>
      </c>
      <c r="J4660" s="1" t="s">
        <v>1508</v>
      </c>
      <c r="K4660" s="1" t="s">
        <v>1509</v>
      </c>
      <c r="L4660" s="1" t="s">
        <v>1510</v>
      </c>
      <c r="M4660" s="1">
        <v>1</v>
      </c>
    </row>
    <row r="4661" spans="1:13" ht="15.75" x14ac:dyDescent="0.3">
      <c r="A4661" s="1" t="s">
        <v>1269</v>
      </c>
      <c r="J4661" s="1" t="s">
        <v>1511</v>
      </c>
      <c r="K4661" s="1" t="s">
        <v>1509</v>
      </c>
      <c r="L4661" s="1" t="s">
        <v>1512</v>
      </c>
      <c r="M4661" s="1">
        <v>1</v>
      </c>
    </row>
    <row r="4662" spans="1:13" ht="15.75" x14ac:dyDescent="0.3">
      <c r="A4662" s="1" t="s">
        <v>1443</v>
      </c>
      <c r="J4662" s="1" t="s">
        <v>1511</v>
      </c>
      <c r="K4662" s="1" t="s">
        <v>1509</v>
      </c>
      <c r="L4662" s="1" t="s">
        <v>1510</v>
      </c>
      <c r="M4662" s="1">
        <v>1</v>
      </c>
    </row>
    <row r="4663" spans="1:13" ht="15.75" x14ac:dyDescent="0.3">
      <c r="A4663" s="1" t="s">
        <v>1443</v>
      </c>
      <c r="J4663" s="1" t="s">
        <v>1508</v>
      </c>
      <c r="K4663" s="1" t="s">
        <v>1509</v>
      </c>
      <c r="L4663" s="1" t="s">
        <v>1510</v>
      </c>
      <c r="M4663" s="1">
        <v>1</v>
      </c>
    </row>
    <row r="4664" spans="1:13" ht="15.75" x14ac:dyDescent="0.3">
      <c r="A4664" s="1" t="s">
        <v>1443</v>
      </c>
      <c r="J4664" s="1" t="s">
        <v>1511</v>
      </c>
      <c r="K4664" s="1" t="s">
        <v>1509</v>
      </c>
      <c r="L4664" s="1" t="s">
        <v>1513</v>
      </c>
      <c r="M4664" s="1">
        <v>1</v>
      </c>
    </row>
    <row r="4665" spans="1:13" ht="15.75" x14ac:dyDescent="0.3">
      <c r="A4665" s="1" t="s">
        <v>1443</v>
      </c>
      <c r="J4665" s="1" t="s">
        <v>1511</v>
      </c>
      <c r="K4665" s="1" t="s">
        <v>1509</v>
      </c>
      <c r="L4665" s="1" t="s">
        <v>1510</v>
      </c>
      <c r="M4665" s="1">
        <v>1</v>
      </c>
    </row>
    <row r="4666" spans="1:13" ht="15.75" x14ac:dyDescent="0.3">
      <c r="A4666" s="1" t="s">
        <v>1443</v>
      </c>
      <c r="J4666" s="1" t="s">
        <v>1508</v>
      </c>
      <c r="K4666" s="1" t="s">
        <v>1509</v>
      </c>
      <c r="L4666" s="1" t="s">
        <v>1510</v>
      </c>
      <c r="M4666" s="1">
        <v>1</v>
      </c>
    </row>
    <row r="4667" spans="1:13" ht="15.75" x14ac:dyDescent="0.3">
      <c r="A4667" s="1" t="s">
        <v>1443</v>
      </c>
      <c r="J4667" s="1" t="s">
        <v>1508</v>
      </c>
      <c r="K4667" s="1" t="s">
        <v>1509</v>
      </c>
      <c r="L4667" s="1" t="s">
        <v>1510</v>
      </c>
      <c r="M4667" s="1">
        <v>1</v>
      </c>
    </row>
    <row r="4668" spans="1:13" ht="15.75" x14ac:dyDescent="0.3">
      <c r="A4668" s="1" t="s">
        <v>1443</v>
      </c>
      <c r="J4668" s="1" t="s">
        <v>1511</v>
      </c>
      <c r="K4668" s="1" t="s">
        <v>1509</v>
      </c>
      <c r="L4668" s="1" t="s">
        <v>1510</v>
      </c>
      <c r="M4668" s="1">
        <v>1</v>
      </c>
    </row>
    <row r="4669" spans="1:13" ht="15.75" x14ac:dyDescent="0.3">
      <c r="A4669" s="1" t="s">
        <v>1443</v>
      </c>
      <c r="J4669" s="1" t="s">
        <v>1508</v>
      </c>
      <c r="K4669" s="1" t="s">
        <v>1509</v>
      </c>
      <c r="L4669" s="1" t="s">
        <v>1510</v>
      </c>
      <c r="M4669" s="1">
        <v>1</v>
      </c>
    </row>
    <row r="4670" spans="1:13" ht="15.75" x14ac:dyDescent="0.3">
      <c r="A4670" s="1" t="s">
        <v>1443</v>
      </c>
      <c r="J4670" s="1" t="s">
        <v>1508</v>
      </c>
      <c r="K4670" s="1" t="s">
        <v>1509</v>
      </c>
      <c r="L4670" s="1" t="s">
        <v>1510</v>
      </c>
      <c r="M4670" s="1">
        <v>1</v>
      </c>
    </row>
    <row r="4671" spans="1:13" ht="15.75" x14ac:dyDescent="0.3">
      <c r="A4671" s="1" t="s">
        <v>1443</v>
      </c>
      <c r="J4671" s="1" t="s">
        <v>1511</v>
      </c>
      <c r="K4671" s="1" t="s">
        <v>1509</v>
      </c>
      <c r="L4671" s="1" t="s">
        <v>1510</v>
      </c>
      <c r="M4671" s="1">
        <v>1</v>
      </c>
    </row>
    <row r="4672" spans="1:13" ht="15.75" x14ac:dyDescent="0.3">
      <c r="A4672" s="1" t="s">
        <v>1443</v>
      </c>
      <c r="J4672" s="1" t="s">
        <v>1511</v>
      </c>
      <c r="K4672" s="1" t="s">
        <v>1509</v>
      </c>
      <c r="L4672" s="1" t="s">
        <v>1510</v>
      </c>
      <c r="M4672" s="1">
        <v>1</v>
      </c>
    </row>
    <row r="4673" spans="1:13" ht="15.75" x14ac:dyDescent="0.3">
      <c r="A4673" s="1" t="s">
        <v>1443</v>
      </c>
      <c r="J4673" s="1" t="s">
        <v>1508</v>
      </c>
      <c r="K4673" s="1" t="s">
        <v>1509</v>
      </c>
      <c r="L4673" s="1" t="s">
        <v>1510</v>
      </c>
      <c r="M4673" s="1">
        <v>1</v>
      </c>
    </row>
    <row r="4674" spans="1:13" ht="15.75" x14ac:dyDescent="0.3">
      <c r="A4674" s="1" t="s">
        <v>1443</v>
      </c>
      <c r="J4674" s="1" t="s">
        <v>1508</v>
      </c>
      <c r="K4674" s="1" t="s">
        <v>1509</v>
      </c>
      <c r="L4674" s="1" t="s">
        <v>1510</v>
      </c>
      <c r="M4674" s="1">
        <v>1</v>
      </c>
    </row>
    <row r="4675" spans="1:13" ht="15.75" x14ac:dyDescent="0.3">
      <c r="A4675" s="1" t="s">
        <v>1443</v>
      </c>
      <c r="J4675" s="1" t="s">
        <v>1511</v>
      </c>
      <c r="K4675" s="1" t="s">
        <v>1509</v>
      </c>
      <c r="L4675" s="1" t="s">
        <v>1510</v>
      </c>
      <c r="M4675" s="1">
        <v>1</v>
      </c>
    </row>
    <row r="4676" spans="1:13" ht="15.75" x14ac:dyDescent="0.3">
      <c r="A4676" s="1" t="s">
        <v>1282</v>
      </c>
      <c r="J4676" s="1" t="s">
        <v>1511</v>
      </c>
      <c r="K4676" s="1" t="s">
        <v>1509</v>
      </c>
      <c r="L4676" s="1" t="s">
        <v>1512</v>
      </c>
      <c r="M4676" s="1">
        <v>8</v>
      </c>
    </row>
    <row r="4677" spans="1:13" ht="15.75" x14ac:dyDescent="0.3">
      <c r="A4677" s="1" t="s">
        <v>1443</v>
      </c>
      <c r="J4677" s="1" t="s">
        <v>1508</v>
      </c>
      <c r="K4677" s="1" t="s">
        <v>1509</v>
      </c>
      <c r="L4677" s="1" t="s">
        <v>1510</v>
      </c>
      <c r="M4677" s="1">
        <v>1</v>
      </c>
    </row>
    <row r="4678" spans="1:13" ht="15.75" x14ac:dyDescent="0.3">
      <c r="A4678" s="1" t="s">
        <v>1443</v>
      </c>
      <c r="J4678" s="1" t="s">
        <v>1511</v>
      </c>
      <c r="K4678" s="1" t="s">
        <v>1509</v>
      </c>
      <c r="L4678" s="1" t="s">
        <v>1510</v>
      </c>
      <c r="M4678" s="1">
        <v>6</v>
      </c>
    </row>
    <row r="4679" spans="1:13" ht="15.75" x14ac:dyDescent="0.3">
      <c r="A4679" s="1" t="s">
        <v>1443</v>
      </c>
      <c r="J4679" s="1" t="s">
        <v>1511</v>
      </c>
      <c r="K4679" s="1" t="s">
        <v>1509</v>
      </c>
      <c r="L4679" s="1" t="s">
        <v>1510</v>
      </c>
      <c r="M4679" s="1">
        <v>1</v>
      </c>
    </row>
    <row r="4680" spans="1:13" ht="15.75" x14ac:dyDescent="0.3">
      <c r="A4680" s="1" t="s">
        <v>1443</v>
      </c>
      <c r="J4680" s="1" t="s">
        <v>1511</v>
      </c>
      <c r="K4680" s="1" t="s">
        <v>1509</v>
      </c>
      <c r="L4680" s="1" t="s">
        <v>1510</v>
      </c>
      <c r="M4680" s="1">
        <v>1</v>
      </c>
    </row>
    <row r="4681" spans="1:13" ht="15.75" x14ac:dyDescent="0.3">
      <c r="A4681" s="1" t="s">
        <v>1443</v>
      </c>
      <c r="J4681" s="1" t="s">
        <v>1511</v>
      </c>
      <c r="K4681" s="1" t="s">
        <v>1509</v>
      </c>
      <c r="L4681" s="1" t="s">
        <v>1512</v>
      </c>
      <c r="M4681" s="1">
        <v>24</v>
      </c>
    </row>
    <row r="4682" spans="1:13" ht="15.75" x14ac:dyDescent="0.3">
      <c r="A4682" s="1" t="s">
        <v>1443</v>
      </c>
      <c r="J4682" s="1" t="s">
        <v>1508</v>
      </c>
      <c r="K4682" s="1" t="s">
        <v>1509</v>
      </c>
      <c r="L4682" s="1" t="s">
        <v>1510</v>
      </c>
      <c r="M4682" s="1">
        <v>1</v>
      </c>
    </row>
    <row r="4683" spans="1:13" ht="15.75" x14ac:dyDescent="0.3">
      <c r="A4683" s="1" t="s">
        <v>1443</v>
      </c>
      <c r="J4683" s="1" t="s">
        <v>1508</v>
      </c>
      <c r="K4683" s="1" t="s">
        <v>1509</v>
      </c>
      <c r="L4683" s="1" t="s">
        <v>1510</v>
      </c>
      <c r="M4683" s="1">
        <v>1</v>
      </c>
    </row>
    <row r="4684" spans="1:13" ht="15.75" x14ac:dyDescent="0.3">
      <c r="A4684" s="1" t="s">
        <v>1443</v>
      </c>
      <c r="J4684" s="1" t="s">
        <v>1508</v>
      </c>
      <c r="K4684" s="1" t="s">
        <v>1509</v>
      </c>
      <c r="L4684" s="1" t="s">
        <v>1510</v>
      </c>
      <c r="M4684" s="1">
        <v>1</v>
      </c>
    </row>
    <row r="4685" spans="1:13" ht="15.75" x14ac:dyDescent="0.3">
      <c r="A4685" s="1" t="s">
        <v>1393</v>
      </c>
      <c r="J4685" s="1" t="s">
        <v>1511</v>
      </c>
      <c r="K4685" s="1" t="s">
        <v>1509</v>
      </c>
      <c r="L4685" s="1" t="s">
        <v>1512</v>
      </c>
      <c r="M4685" s="1">
        <v>1</v>
      </c>
    </row>
    <row r="4686" spans="1:13" ht="15.75" x14ac:dyDescent="0.3">
      <c r="A4686" s="1" t="s">
        <v>1393</v>
      </c>
      <c r="J4686" s="1" t="s">
        <v>1511</v>
      </c>
      <c r="K4686" s="1" t="s">
        <v>1509</v>
      </c>
      <c r="L4686" s="1" t="s">
        <v>1513</v>
      </c>
      <c r="M4686" s="1">
        <v>1</v>
      </c>
    </row>
    <row r="4687" spans="1:13" ht="15.75" x14ac:dyDescent="0.3">
      <c r="A4687" s="1" t="s">
        <v>1341</v>
      </c>
      <c r="J4687" s="1" t="s">
        <v>1511</v>
      </c>
      <c r="K4687" s="1" t="s">
        <v>1509</v>
      </c>
      <c r="L4687" s="1" t="s">
        <v>1512</v>
      </c>
      <c r="M4687" s="1">
        <v>20</v>
      </c>
    </row>
    <row r="4688" spans="1:13" ht="15.75" x14ac:dyDescent="0.3">
      <c r="A4688" s="1" t="s">
        <v>1341</v>
      </c>
      <c r="J4688" s="1" t="s">
        <v>1511</v>
      </c>
      <c r="K4688" s="1" t="s">
        <v>1509</v>
      </c>
      <c r="L4688" s="1" t="s">
        <v>1512</v>
      </c>
      <c r="M4688" s="1">
        <v>80</v>
      </c>
    </row>
    <row r="4689" spans="1:13" ht="15.75" x14ac:dyDescent="0.3">
      <c r="A4689" s="1" t="s">
        <v>1347</v>
      </c>
      <c r="J4689" s="1" t="s">
        <v>1511</v>
      </c>
      <c r="K4689" s="1" t="s">
        <v>1509</v>
      </c>
      <c r="L4689" s="1" t="s">
        <v>1512</v>
      </c>
      <c r="M4689" s="1">
        <v>5</v>
      </c>
    </row>
    <row r="4690" spans="1:13" ht="15.75" x14ac:dyDescent="0.3">
      <c r="A4690" s="1" t="s">
        <v>1347</v>
      </c>
      <c r="J4690" s="1" t="s">
        <v>1511</v>
      </c>
      <c r="K4690" s="1" t="s">
        <v>1509</v>
      </c>
      <c r="L4690" s="1" t="s">
        <v>1512</v>
      </c>
      <c r="M4690" s="1">
        <v>6</v>
      </c>
    </row>
    <row r="4691" spans="1:13" ht="15.75" x14ac:dyDescent="0.3">
      <c r="A4691" s="1" t="s">
        <v>1347</v>
      </c>
      <c r="J4691" s="1" t="s">
        <v>1511</v>
      </c>
      <c r="K4691" s="1" t="s">
        <v>1509</v>
      </c>
      <c r="L4691" s="1" t="s">
        <v>1512</v>
      </c>
      <c r="M4691" s="1">
        <v>5</v>
      </c>
    </row>
    <row r="4692" spans="1:13" ht="15.75" x14ac:dyDescent="0.3">
      <c r="A4692" s="1" t="s">
        <v>1347</v>
      </c>
      <c r="J4692" s="1" t="s">
        <v>1511</v>
      </c>
      <c r="K4692" s="1" t="s">
        <v>1509</v>
      </c>
      <c r="L4692" s="1" t="s">
        <v>1512</v>
      </c>
      <c r="M4692" s="1">
        <v>7</v>
      </c>
    </row>
    <row r="4693" spans="1:13" ht="15.75" x14ac:dyDescent="0.3">
      <c r="A4693" s="1" t="s">
        <v>1347</v>
      </c>
      <c r="J4693" s="1" t="s">
        <v>1511</v>
      </c>
      <c r="K4693" s="1" t="s">
        <v>1509</v>
      </c>
      <c r="L4693" s="1" t="s">
        <v>1512</v>
      </c>
      <c r="M4693" s="1">
        <v>2</v>
      </c>
    </row>
    <row r="4694" spans="1:13" ht="15.75" x14ac:dyDescent="0.3">
      <c r="A4694" s="1" t="s">
        <v>1347</v>
      </c>
      <c r="J4694" s="1" t="s">
        <v>1511</v>
      </c>
      <c r="K4694" s="1" t="s">
        <v>1509</v>
      </c>
      <c r="L4694" s="1" t="s">
        <v>1512</v>
      </c>
      <c r="M4694" s="1">
        <v>3</v>
      </c>
    </row>
    <row r="4695" spans="1:13" ht="15.75" x14ac:dyDescent="0.3">
      <c r="A4695" s="1" t="s">
        <v>1347</v>
      </c>
      <c r="J4695" s="1" t="s">
        <v>1511</v>
      </c>
      <c r="K4695" s="1" t="s">
        <v>1509</v>
      </c>
      <c r="L4695" s="1" t="s">
        <v>1512</v>
      </c>
      <c r="M4695" s="1">
        <v>2</v>
      </c>
    </row>
    <row r="4696" spans="1:13" ht="15.75" x14ac:dyDescent="0.3">
      <c r="A4696" s="1" t="s">
        <v>1347</v>
      </c>
      <c r="J4696" s="1" t="s">
        <v>1511</v>
      </c>
      <c r="K4696" s="1" t="s">
        <v>1509</v>
      </c>
      <c r="L4696" s="1" t="s">
        <v>1512</v>
      </c>
      <c r="M4696" s="1">
        <v>5</v>
      </c>
    </row>
    <row r="4697" spans="1:13" ht="15.75" x14ac:dyDescent="0.3">
      <c r="A4697" s="1" t="s">
        <v>1350</v>
      </c>
      <c r="J4697" s="1" t="s">
        <v>1508</v>
      </c>
      <c r="K4697" s="1" t="s">
        <v>1509</v>
      </c>
      <c r="L4697" s="1" t="s">
        <v>1512</v>
      </c>
      <c r="M4697" s="1">
        <v>57</v>
      </c>
    </row>
    <row r="4698" spans="1:13" ht="15.75" x14ac:dyDescent="0.3">
      <c r="A4698" s="1" t="s">
        <v>1393</v>
      </c>
      <c r="J4698" s="1" t="s">
        <v>1511</v>
      </c>
      <c r="K4698" s="1" t="s">
        <v>1509</v>
      </c>
      <c r="L4698" s="1" t="s">
        <v>1513</v>
      </c>
      <c r="M4698" s="1">
        <v>1</v>
      </c>
    </row>
    <row r="4699" spans="1:13" ht="15.75" x14ac:dyDescent="0.3">
      <c r="A4699" s="1" t="s">
        <v>1269</v>
      </c>
      <c r="J4699" s="1" t="s">
        <v>1508</v>
      </c>
      <c r="K4699" s="1" t="s">
        <v>1509</v>
      </c>
      <c r="L4699" s="1" t="s">
        <v>1512</v>
      </c>
      <c r="M4699" s="1">
        <v>1</v>
      </c>
    </row>
    <row r="4700" spans="1:13" ht="15.75" x14ac:dyDescent="0.3">
      <c r="A4700" s="1" t="s">
        <v>1291</v>
      </c>
      <c r="J4700" s="1" t="s">
        <v>1511</v>
      </c>
      <c r="K4700" s="1" t="s">
        <v>1514</v>
      </c>
      <c r="L4700" s="1" t="s">
        <v>1512</v>
      </c>
      <c r="M4700" s="1">
        <v>10</v>
      </c>
    </row>
    <row r="4701" spans="1:13" ht="15.75" x14ac:dyDescent="0.3">
      <c r="A4701" s="1" t="s">
        <v>1291</v>
      </c>
      <c r="J4701" s="1" t="s">
        <v>1511</v>
      </c>
      <c r="K4701" s="1" t="s">
        <v>1509</v>
      </c>
      <c r="L4701" s="1" t="s">
        <v>1512</v>
      </c>
      <c r="M4701" s="1">
        <v>5</v>
      </c>
    </row>
    <row r="4702" spans="1:13" ht="15.75" x14ac:dyDescent="0.3">
      <c r="A4702" s="1" t="s">
        <v>1291</v>
      </c>
      <c r="J4702" s="1" t="s">
        <v>1511</v>
      </c>
      <c r="K4702" s="1" t="s">
        <v>1514</v>
      </c>
      <c r="L4702" s="1" t="s">
        <v>1512</v>
      </c>
      <c r="M4702" s="1">
        <v>1</v>
      </c>
    </row>
    <row r="4703" spans="1:13" ht="15.75" x14ac:dyDescent="0.3">
      <c r="A4703" s="1" t="s">
        <v>1291</v>
      </c>
      <c r="J4703" s="1" t="s">
        <v>1511</v>
      </c>
      <c r="K4703" s="1" t="s">
        <v>1514</v>
      </c>
      <c r="L4703" s="1" t="s">
        <v>1512</v>
      </c>
      <c r="M4703" s="1">
        <v>3</v>
      </c>
    </row>
    <row r="4704" spans="1:13" ht="15.75" x14ac:dyDescent="0.3">
      <c r="A4704" s="1" t="s">
        <v>1291</v>
      </c>
      <c r="J4704" s="1" t="s">
        <v>1511</v>
      </c>
      <c r="K4704" s="1" t="s">
        <v>1509</v>
      </c>
      <c r="L4704" s="1" t="s">
        <v>1513</v>
      </c>
      <c r="M4704" s="1">
        <v>5</v>
      </c>
    </row>
    <row r="4705" spans="1:13" ht="15.75" x14ac:dyDescent="0.3">
      <c r="A4705" s="1" t="s">
        <v>1291</v>
      </c>
      <c r="J4705" s="1" t="s">
        <v>1511</v>
      </c>
      <c r="K4705" s="1" t="s">
        <v>1509</v>
      </c>
      <c r="L4705" s="1" t="s">
        <v>1512</v>
      </c>
      <c r="M4705" s="1">
        <v>2</v>
      </c>
    </row>
    <row r="4706" spans="1:13" ht="15.75" x14ac:dyDescent="0.3">
      <c r="A4706" s="1" t="s">
        <v>1291</v>
      </c>
      <c r="J4706" s="1" t="s">
        <v>1511</v>
      </c>
      <c r="K4706" s="1" t="s">
        <v>1509</v>
      </c>
      <c r="L4706" s="1" t="s">
        <v>1512</v>
      </c>
      <c r="M4706" s="1">
        <v>2</v>
      </c>
    </row>
    <row r="4707" spans="1:13" ht="15.75" x14ac:dyDescent="0.3">
      <c r="A4707" s="1" t="s">
        <v>1444</v>
      </c>
      <c r="J4707" s="1" t="s">
        <v>1511</v>
      </c>
      <c r="K4707" s="1" t="s">
        <v>1509</v>
      </c>
      <c r="L4707" s="1" t="s">
        <v>1512</v>
      </c>
      <c r="M4707" s="1">
        <v>61</v>
      </c>
    </row>
    <row r="4708" spans="1:13" ht="15.75" x14ac:dyDescent="0.3">
      <c r="A4708" s="1" t="s">
        <v>1440</v>
      </c>
      <c r="J4708" s="1" t="s">
        <v>1508</v>
      </c>
      <c r="K4708" s="1" t="s">
        <v>1509</v>
      </c>
      <c r="L4708" s="1" t="s">
        <v>1513</v>
      </c>
      <c r="M4708" s="1">
        <v>4</v>
      </c>
    </row>
    <row r="4709" spans="1:13" ht="15.75" x14ac:dyDescent="0.3">
      <c r="A4709" s="1" t="s">
        <v>1392</v>
      </c>
      <c r="J4709" s="1" t="s">
        <v>1511</v>
      </c>
      <c r="K4709" s="1" t="s">
        <v>1509</v>
      </c>
      <c r="L4709" s="1" t="s">
        <v>1510</v>
      </c>
      <c r="M4709" s="1">
        <v>1</v>
      </c>
    </row>
    <row r="4710" spans="1:13" ht="15.75" x14ac:dyDescent="0.3">
      <c r="A4710" s="1" t="s">
        <v>1440</v>
      </c>
      <c r="J4710" s="1" t="s">
        <v>1508</v>
      </c>
      <c r="K4710" s="1" t="s">
        <v>1509</v>
      </c>
      <c r="L4710" s="1" t="s">
        <v>1510</v>
      </c>
      <c r="M4710" s="1">
        <v>1</v>
      </c>
    </row>
    <row r="4711" spans="1:13" ht="15.75" x14ac:dyDescent="0.3">
      <c r="A4711" s="1" t="s">
        <v>1392</v>
      </c>
      <c r="J4711" s="1" t="s">
        <v>1511</v>
      </c>
      <c r="K4711" s="1" t="s">
        <v>1509</v>
      </c>
      <c r="L4711" s="1" t="s">
        <v>1510</v>
      </c>
      <c r="M4711" s="1">
        <v>1</v>
      </c>
    </row>
    <row r="4712" spans="1:13" ht="15.75" x14ac:dyDescent="0.3">
      <c r="A4712" s="1" t="s">
        <v>1440</v>
      </c>
      <c r="J4712" s="1" t="s">
        <v>1508</v>
      </c>
      <c r="K4712" s="1" t="s">
        <v>1509</v>
      </c>
      <c r="L4712" s="1" t="s">
        <v>1510</v>
      </c>
      <c r="M4712" s="1">
        <v>1</v>
      </c>
    </row>
    <row r="4713" spans="1:13" ht="15.75" x14ac:dyDescent="0.3">
      <c r="A4713" s="1" t="s">
        <v>1392</v>
      </c>
      <c r="J4713" s="1" t="s">
        <v>1511</v>
      </c>
      <c r="K4713" s="1" t="s">
        <v>1509</v>
      </c>
      <c r="L4713" s="1" t="s">
        <v>1510</v>
      </c>
      <c r="M4713" s="1">
        <v>1</v>
      </c>
    </row>
    <row r="4714" spans="1:13" ht="15.75" x14ac:dyDescent="0.3">
      <c r="A4714" s="1" t="s">
        <v>1440</v>
      </c>
      <c r="J4714" s="1" t="s">
        <v>1508</v>
      </c>
      <c r="K4714" s="1" t="s">
        <v>1509</v>
      </c>
      <c r="L4714" s="1" t="s">
        <v>1510</v>
      </c>
      <c r="M4714" s="1">
        <v>1</v>
      </c>
    </row>
    <row r="4715" spans="1:13" ht="15.75" x14ac:dyDescent="0.3">
      <c r="A4715" s="1" t="s">
        <v>1392</v>
      </c>
      <c r="J4715" s="1" t="s">
        <v>1511</v>
      </c>
      <c r="K4715" s="1" t="s">
        <v>1509</v>
      </c>
      <c r="L4715" s="1" t="s">
        <v>1510</v>
      </c>
      <c r="M4715" s="1">
        <v>3</v>
      </c>
    </row>
    <row r="4716" spans="1:13" ht="15.75" x14ac:dyDescent="0.3">
      <c r="A4716" s="1" t="s">
        <v>1440</v>
      </c>
      <c r="J4716" s="1" t="s">
        <v>1508</v>
      </c>
      <c r="K4716" s="1" t="s">
        <v>1509</v>
      </c>
      <c r="L4716" s="1" t="s">
        <v>1510</v>
      </c>
      <c r="M4716" s="1">
        <v>1</v>
      </c>
    </row>
    <row r="4717" spans="1:13" ht="15.75" x14ac:dyDescent="0.3">
      <c r="A4717" s="1" t="s">
        <v>1392</v>
      </c>
      <c r="J4717" s="1" t="s">
        <v>1511</v>
      </c>
      <c r="K4717" s="1" t="s">
        <v>1509</v>
      </c>
      <c r="L4717" s="1" t="s">
        <v>1510</v>
      </c>
      <c r="M4717" s="1">
        <v>3</v>
      </c>
    </row>
    <row r="4718" spans="1:13" ht="15.75" x14ac:dyDescent="0.3">
      <c r="A4718" s="1" t="s">
        <v>1392</v>
      </c>
      <c r="J4718" s="1" t="s">
        <v>1511</v>
      </c>
      <c r="K4718" s="1" t="s">
        <v>1509</v>
      </c>
      <c r="L4718" s="1" t="s">
        <v>1510</v>
      </c>
      <c r="M4718" s="1">
        <v>1</v>
      </c>
    </row>
    <row r="4719" spans="1:13" ht="15.75" x14ac:dyDescent="0.3">
      <c r="A4719" s="1" t="s">
        <v>1441</v>
      </c>
      <c r="J4719" s="1" t="s">
        <v>1511</v>
      </c>
      <c r="K4719" s="1" t="s">
        <v>1509</v>
      </c>
      <c r="L4719" s="1" t="s">
        <v>1512</v>
      </c>
      <c r="M4719" s="1">
        <v>15</v>
      </c>
    </row>
    <row r="4720" spans="1:13" ht="15.75" x14ac:dyDescent="0.3">
      <c r="A4720" s="1" t="s">
        <v>1445</v>
      </c>
      <c r="J4720" s="1" t="s">
        <v>1511</v>
      </c>
      <c r="K4720" s="1" t="s">
        <v>1509</v>
      </c>
      <c r="L4720" s="1" t="s">
        <v>1512</v>
      </c>
      <c r="M4720" s="1">
        <v>5</v>
      </c>
    </row>
    <row r="4721" spans="1:13" ht="15.75" x14ac:dyDescent="0.3">
      <c r="A4721" s="1" t="s">
        <v>1390</v>
      </c>
      <c r="J4721" s="1" t="s">
        <v>1511</v>
      </c>
      <c r="K4721" s="1" t="s">
        <v>1509</v>
      </c>
      <c r="L4721" s="1" t="s">
        <v>1512</v>
      </c>
      <c r="M4721" s="1">
        <v>17</v>
      </c>
    </row>
    <row r="4722" spans="1:13" ht="15.75" x14ac:dyDescent="0.3">
      <c r="A4722" s="1" t="s">
        <v>1445</v>
      </c>
      <c r="J4722" s="1" t="s">
        <v>1511</v>
      </c>
      <c r="K4722" s="1" t="s">
        <v>1509</v>
      </c>
      <c r="L4722" s="1" t="s">
        <v>1512</v>
      </c>
      <c r="M4722" s="1">
        <v>5</v>
      </c>
    </row>
    <row r="4723" spans="1:13" ht="15.75" x14ac:dyDescent="0.3">
      <c r="A4723" s="1" t="s">
        <v>1445</v>
      </c>
      <c r="J4723" s="1" t="s">
        <v>1511</v>
      </c>
      <c r="K4723" s="1" t="s">
        <v>1509</v>
      </c>
      <c r="L4723" s="1" t="s">
        <v>1512</v>
      </c>
      <c r="M4723" s="1">
        <v>5</v>
      </c>
    </row>
    <row r="4724" spans="1:13" ht="15.75" x14ac:dyDescent="0.3">
      <c r="A4724" s="1" t="s">
        <v>1390</v>
      </c>
      <c r="J4724" s="1" t="s">
        <v>1511</v>
      </c>
      <c r="K4724" s="1" t="s">
        <v>1509</v>
      </c>
      <c r="L4724" s="1" t="s">
        <v>1512</v>
      </c>
      <c r="M4724" s="1">
        <v>35</v>
      </c>
    </row>
    <row r="4725" spans="1:13" ht="15.75" x14ac:dyDescent="0.3">
      <c r="A4725" s="1" t="s">
        <v>1374</v>
      </c>
      <c r="J4725" s="1" t="s">
        <v>1511</v>
      </c>
      <c r="K4725" s="1" t="s">
        <v>1509</v>
      </c>
      <c r="L4725" s="1" t="s">
        <v>1513</v>
      </c>
      <c r="M4725" s="1">
        <v>4</v>
      </c>
    </row>
    <row r="4726" spans="1:13" ht="15.75" x14ac:dyDescent="0.3">
      <c r="A4726" s="1" t="s">
        <v>1382</v>
      </c>
      <c r="J4726" s="1" t="s">
        <v>1511</v>
      </c>
      <c r="K4726" s="1" t="s">
        <v>1509</v>
      </c>
      <c r="L4726" s="1" t="s">
        <v>1510</v>
      </c>
      <c r="M4726" s="1">
        <v>1</v>
      </c>
    </row>
    <row r="4727" spans="1:13" ht="15.75" x14ac:dyDescent="0.3">
      <c r="A4727" s="1" t="s">
        <v>1382</v>
      </c>
      <c r="J4727" s="1" t="s">
        <v>1511</v>
      </c>
      <c r="K4727" s="1" t="s">
        <v>1509</v>
      </c>
      <c r="L4727" s="1" t="s">
        <v>1510</v>
      </c>
      <c r="M4727" s="1">
        <v>1</v>
      </c>
    </row>
    <row r="4728" spans="1:13" ht="15.75" x14ac:dyDescent="0.3">
      <c r="A4728" s="1" t="s">
        <v>1318</v>
      </c>
      <c r="J4728" s="1" t="s">
        <v>1511</v>
      </c>
      <c r="K4728" s="1" t="s">
        <v>1509</v>
      </c>
      <c r="L4728" s="1" t="s">
        <v>1512</v>
      </c>
      <c r="M4728" s="1">
        <v>1</v>
      </c>
    </row>
    <row r="4729" spans="1:13" ht="15.75" x14ac:dyDescent="0.3">
      <c r="A4729" s="1" t="s">
        <v>1312</v>
      </c>
      <c r="J4729" s="1" t="s">
        <v>1511</v>
      </c>
      <c r="K4729" s="1" t="s">
        <v>1509</v>
      </c>
      <c r="L4729" s="1" t="s">
        <v>1512</v>
      </c>
      <c r="M4729" s="1">
        <v>8</v>
      </c>
    </row>
    <row r="4730" spans="1:13" ht="15.75" x14ac:dyDescent="0.3">
      <c r="A4730" s="1" t="s">
        <v>1312</v>
      </c>
      <c r="J4730" s="1" t="s">
        <v>1511</v>
      </c>
      <c r="K4730" s="1" t="s">
        <v>1509</v>
      </c>
      <c r="L4730" s="1" t="s">
        <v>1512</v>
      </c>
      <c r="M4730" s="1">
        <v>1</v>
      </c>
    </row>
    <row r="4731" spans="1:13" ht="15.75" x14ac:dyDescent="0.3">
      <c r="A4731" s="1" t="s">
        <v>1446</v>
      </c>
      <c r="J4731" s="1" t="s">
        <v>1511</v>
      </c>
      <c r="K4731" s="1" t="s">
        <v>1509</v>
      </c>
      <c r="L4731" s="1" t="s">
        <v>1512</v>
      </c>
      <c r="M4731" s="1">
        <v>2</v>
      </c>
    </row>
    <row r="4732" spans="1:13" ht="15.75" x14ac:dyDescent="0.3">
      <c r="A4732" s="1" t="s">
        <v>1403</v>
      </c>
      <c r="J4732" s="1" t="s">
        <v>1511</v>
      </c>
      <c r="K4732" s="1" t="s">
        <v>1509</v>
      </c>
      <c r="L4732" s="1" t="s">
        <v>1510</v>
      </c>
      <c r="M4732" s="1">
        <v>1</v>
      </c>
    </row>
    <row r="4733" spans="1:13" ht="15.75" x14ac:dyDescent="0.3">
      <c r="A4733" s="1" t="s">
        <v>1295</v>
      </c>
      <c r="J4733" s="1" t="s">
        <v>1511</v>
      </c>
      <c r="K4733" s="1" t="s">
        <v>1509</v>
      </c>
      <c r="L4733" s="1" t="s">
        <v>1512</v>
      </c>
      <c r="M4733" s="1">
        <v>1</v>
      </c>
    </row>
    <row r="4734" spans="1:13" ht="15.75" x14ac:dyDescent="0.3">
      <c r="A4734" s="1" t="s">
        <v>1295</v>
      </c>
      <c r="J4734" s="1" t="s">
        <v>1511</v>
      </c>
      <c r="K4734" s="1" t="s">
        <v>1509</v>
      </c>
      <c r="L4734" s="1" t="s">
        <v>1512</v>
      </c>
      <c r="M4734" s="1">
        <v>1</v>
      </c>
    </row>
    <row r="4735" spans="1:13" ht="15.75" x14ac:dyDescent="0.3">
      <c r="A4735" s="1" t="s">
        <v>1295</v>
      </c>
      <c r="J4735" s="1" t="s">
        <v>1511</v>
      </c>
      <c r="K4735" s="1" t="s">
        <v>1509</v>
      </c>
      <c r="L4735" s="1" t="s">
        <v>1512</v>
      </c>
      <c r="M4735" s="1">
        <v>2</v>
      </c>
    </row>
    <row r="4736" spans="1:13" ht="15.75" x14ac:dyDescent="0.3">
      <c r="A4736" s="1" t="s">
        <v>1295</v>
      </c>
      <c r="J4736" s="1" t="s">
        <v>1511</v>
      </c>
      <c r="K4736" s="1" t="s">
        <v>1509</v>
      </c>
      <c r="L4736" s="1" t="s">
        <v>1512</v>
      </c>
      <c r="M4736" s="1">
        <v>2</v>
      </c>
    </row>
    <row r="4737" spans="1:13" ht="15.75" x14ac:dyDescent="0.3">
      <c r="A4737" s="1" t="s">
        <v>1295</v>
      </c>
      <c r="J4737" s="1" t="s">
        <v>1511</v>
      </c>
      <c r="K4737" s="1" t="s">
        <v>1509</v>
      </c>
      <c r="L4737" s="1" t="s">
        <v>1512</v>
      </c>
      <c r="M4737" s="1">
        <v>1</v>
      </c>
    </row>
    <row r="4738" spans="1:13" ht="15.75" x14ac:dyDescent="0.3">
      <c r="A4738" s="1" t="s">
        <v>1447</v>
      </c>
      <c r="J4738" s="1" t="s">
        <v>1511</v>
      </c>
      <c r="K4738" s="1" t="s">
        <v>1509</v>
      </c>
      <c r="L4738" s="1" t="s">
        <v>1512</v>
      </c>
      <c r="M4738" s="1">
        <v>1</v>
      </c>
    </row>
    <row r="4739" spans="1:13" ht="15.75" x14ac:dyDescent="0.3">
      <c r="A4739" s="1" t="s">
        <v>1447</v>
      </c>
      <c r="J4739" s="1" t="s">
        <v>1511</v>
      </c>
      <c r="K4739" s="1" t="s">
        <v>1509</v>
      </c>
      <c r="L4739" s="1" t="s">
        <v>1512</v>
      </c>
      <c r="M4739" s="1">
        <v>1</v>
      </c>
    </row>
    <row r="4740" spans="1:13" ht="15.75" x14ac:dyDescent="0.3">
      <c r="A4740" s="1" t="s">
        <v>1447</v>
      </c>
      <c r="J4740" s="1" t="s">
        <v>1511</v>
      </c>
      <c r="K4740" s="1" t="s">
        <v>1509</v>
      </c>
      <c r="L4740" s="1" t="s">
        <v>1512</v>
      </c>
      <c r="M4740" s="1">
        <v>1</v>
      </c>
    </row>
    <row r="4741" spans="1:13" ht="15.75" x14ac:dyDescent="0.3">
      <c r="A4741" s="1" t="s">
        <v>1391</v>
      </c>
      <c r="J4741" s="1" t="s">
        <v>1511</v>
      </c>
      <c r="K4741" s="1" t="s">
        <v>1509</v>
      </c>
      <c r="L4741" s="1" t="s">
        <v>1510</v>
      </c>
      <c r="M4741" s="1">
        <v>2</v>
      </c>
    </row>
    <row r="4742" spans="1:13" ht="15.75" x14ac:dyDescent="0.3">
      <c r="A4742" s="1" t="s">
        <v>1295</v>
      </c>
      <c r="J4742" s="1" t="s">
        <v>1511</v>
      </c>
      <c r="K4742" s="1" t="s">
        <v>1509</v>
      </c>
      <c r="L4742" s="1" t="s">
        <v>1512</v>
      </c>
      <c r="M4742" s="1">
        <v>1</v>
      </c>
    </row>
    <row r="4743" spans="1:13" ht="15.75" x14ac:dyDescent="0.3">
      <c r="A4743" s="1" t="s">
        <v>1441</v>
      </c>
      <c r="J4743" s="1" t="s">
        <v>1511</v>
      </c>
      <c r="K4743" s="1" t="s">
        <v>1509</v>
      </c>
      <c r="L4743" s="1" t="s">
        <v>1510</v>
      </c>
      <c r="M4743" s="1">
        <v>5</v>
      </c>
    </row>
    <row r="4744" spans="1:13" ht="15.75" x14ac:dyDescent="0.3">
      <c r="A4744" s="1" t="s">
        <v>1448</v>
      </c>
      <c r="J4744" s="1" t="s">
        <v>1511</v>
      </c>
      <c r="K4744" s="1" t="s">
        <v>1514</v>
      </c>
      <c r="L4744" s="1" t="s">
        <v>1512</v>
      </c>
      <c r="M4744" s="1">
        <v>200</v>
      </c>
    </row>
    <row r="4745" spans="1:13" ht="15.75" x14ac:dyDescent="0.3">
      <c r="A4745" s="1" t="s">
        <v>1391</v>
      </c>
      <c r="J4745" s="1" t="s">
        <v>1511</v>
      </c>
      <c r="K4745" s="1" t="s">
        <v>1509</v>
      </c>
      <c r="L4745" s="1" t="s">
        <v>1510</v>
      </c>
      <c r="M4745" s="1">
        <v>2</v>
      </c>
    </row>
    <row r="4746" spans="1:13" ht="15.75" x14ac:dyDescent="0.3">
      <c r="A4746" s="1" t="s">
        <v>1447</v>
      </c>
      <c r="J4746" s="1" t="s">
        <v>1511</v>
      </c>
      <c r="K4746" s="1" t="s">
        <v>1509</v>
      </c>
      <c r="L4746" s="1" t="s">
        <v>1512</v>
      </c>
      <c r="M4746" s="1">
        <v>1</v>
      </c>
    </row>
    <row r="4747" spans="1:13" ht="15.75" x14ac:dyDescent="0.3">
      <c r="A4747" s="1" t="s">
        <v>1447</v>
      </c>
      <c r="J4747" s="1" t="s">
        <v>1511</v>
      </c>
      <c r="K4747" s="1" t="s">
        <v>1509</v>
      </c>
      <c r="L4747" s="1" t="s">
        <v>1512</v>
      </c>
      <c r="M4747" s="1">
        <v>1</v>
      </c>
    </row>
    <row r="4748" spans="1:13" ht="15.75" x14ac:dyDescent="0.3">
      <c r="A4748" s="1" t="s">
        <v>1291</v>
      </c>
      <c r="J4748" s="1" t="s">
        <v>1511</v>
      </c>
      <c r="K4748" s="1" t="s">
        <v>1509</v>
      </c>
      <c r="L4748" s="1" t="s">
        <v>1512</v>
      </c>
      <c r="M4748" s="1">
        <v>4</v>
      </c>
    </row>
    <row r="4749" spans="1:13" ht="15.75" x14ac:dyDescent="0.3">
      <c r="A4749" s="1" t="s">
        <v>1413</v>
      </c>
      <c r="J4749" s="1" t="s">
        <v>1511</v>
      </c>
      <c r="K4749" s="1" t="s">
        <v>1509</v>
      </c>
      <c r="L4749" s="1" t="s">
        <v>1512</v>
      </c>
      <c r="M4749" s="1">
        <v>5</v>
      </c>
    </row>
    <row r="4750" spans="1:13" ht="15.75" x14ac:dyDescent="0.3">
      <c r="A4750" s="1" t="s">
        <v>1295</v>
      </c>
      <c r="J4750" s="1" t="s">
        <v>1511</v>
      </c>
      <c r="K4750" s="1" t="s">
        <v>1509</v>
      </c>
      <c r="L4750" s="1" t="s">
        <v>1512</v>
      </c>
      <c r="M4750" s="1">
        <v>1</v>
      </c>
    </row>
    <row r="4751" spans="1:13" ht="15.75" x14ac:dyDescent="0.3">
      <c r="A4751" s="1" t="s">
        <v>1295</v>
      </c>
      <c r="J4751" s="1" t="s">
        <v>1511</v>
      </c>
      <c r="K4751" s="1" t="s">
        <v>1509</v>
      </c>
      <c r="L4751" s="1" t="s">
        <v>1510</v>
      </c>
      <c r="M4751" s="1">
        <v>1</v>
      </c>
    </row>
    <row r="4752" spans="1:13" ht="15.75" x14ac:dyDescent="0.3">
      <c r="A4752" s="1" t="s">
        <v>1449</v>
      </c>
      <c r="J4752" s="1" t="s">
        <v>1511</v>
      </c>
      <c r="K4752" s="1" t="s">
        <v>1509</v>
      </c>
      <c r="L4752" s="1" t="s">
        <v>1510</v>
      </c>
      <c r="M4752" s="1">
        <v>21</v>
      </c>
    </row>
    <row r="4753" spans="1:13" ht="15.75" x14ac:dyDescent="0.3">
      <c r="A4753" s="1" t="s">
        <v>1450</v>
      </c>
      <c r="J4753" s="1" t="s">
        <v>1511</v>
      </c>
      <c r="K4753" s="1" t="s">
        <v>1509</v>
      </c>
      <c r="L4753" s="1" t="s">
        <v>1512</v>
      </c>
      <c r="M4753" s="1">
        <v>15</v>
      </c>
    </row>
    <row r="4754" spans="1:13" ht="15.75" x14ac:dyDescent="0.3">
      <c r="A4754" s="1" t="s">
        <v>1450</v>
      </c>
      <c r="J4754" s="1" t="s">
        <v>1511</v>
      </c>
      <c r="K4754" s="1" t="s">
        <v>1509</v>
      </c>
      <c r="L4754" s="1" t="s">
        <v>1512</v>
      </c>
      <c r="M4754" s="1">
        <v>160</v>
      </c>
    </row>
    <row r="4755" spans="1:13" ht="15.75" x14ac:dyDescent="0.3">
      <c r="A4755" s="1" t="s">
        <v>1450</v>
      </c>
      <c r="J4755" s="1" t="s">
        <v>1511</v>
      </c>
      <c r="K4755" s="1" t="s">
        <v>1509</v>
      </c>
      <c r="L4755" s="1" t="s">
        <v>1512</v>
      </c>
      <c r="M4755" s="1">
        <v>169</v>
      </c>
    </row>
    <row r="4756" spans="1:13" ht="15.75" x14ac:dyDescent="0.3">
      <c r="A4756" s="1" t="s">
        <v>1408</v>
      </c>
      <c r="J4756" s="1" t="s">
        <v>1511</v>
      </c>
      <c r="K4756" s="1" t="s">
        <v>1509</v>
      </c>
      <c r="L4756" s="1" t="s">
        <v>1510</v>
      </c>
      <c r="M4756" s="1">
        <v>103</v>
      </c>
    </row>
    <row r="4757" spans="1:13" ht="15.75" x14ac:dyDescent="0.3">
      <c r="A4757" s="1" t="s">
        <v>1450</v>
      </c>
      <c r="J4757" s="1" t="s">
        <v>1511</v>
      </c>
      <c r="K4757" s="1" t="s">
        <v>1509</v>
      </c>
      <c r="L4757" s="1" t="s">
        <v>1512</v>
      </c>
      <c r="M4757" s="1">
        <v>300</v>
      </c>
    </row>
    <row r="4758" spans="1:13" ht="15.75" x14ac:dyDescent="0.3">
      <c r="A4758" s="1" t="s">
        <v>1349</v>
      </c>
      <c r="J4758" s="1" t="s">
        <v>1508</v>
      </c>
      <c r="K4758" s="1" t="s">
        <v>1509</v>
      </c>
      <c r="L4758" s="1" t="s">
        <v>1512</v>
      </c>
      <c r="M4758" s="1">
        <v>1</v>
      </c>
    </row>
    <row r="4759" spans="1:13" ht="15.75" x14ac:dyDescent="0.3">
      <c r="A4759" s="1" t="s">
        <v>1312</v>
      </c>
      <c r="J4759" s="1" t="s">
        <v>1511</v>
      </c>
      <c r="K4759" s="1" t="s">
        <v>1509</v>
      </c>
      <c r="L4759" s="1" t="s">
        <v>1512</v>
      </c>
      <c r="M4759" s="1">
        <v>2</v>
      </c>
    </row>
    <row r="4760" spans="1:13" ht="15.75" x14ac:dyDescent="0.3">
      <c r="A4760" s="1" t="s">
        <v>1295</v>
      </c>
      <c r="J4760" s="1" t="s">
        <v>1511</v>
      </c>
      <c r="K4760" s="1" t="s">
        <v>1509</v>
      </c>
      <c r="L4760" s="1" t="s">
        <v>1510</v>
      </c>
      <c r="M4760" s="1">
        <v>1</v>
      </c>
    </row>
    <row r="4761" spans="1:13" ht="15.75" x14ac:dyDescent="0.3">
      <c r="A4761" s="1" t="s">
        <v>1295</v>
      </c>
      <c r="J4761" s="1" t="s">
        <v>1511</v>
      </c>
      <c r="K4761" s="1" t="s">
        <v>1509</v>
      </c>
      <c r="L4761" s="1" t="s">
        <v>1512</v>
      </c>
      <c r="M4761" s="1">
        <v>1</v>
      </c>
    </row>
    <row r="4762" spans="1:13" ht="15.75" x14ac:dyDescent="0.3">
      <c r="A4762" s="1" t="s">
        <v>1295</v>
      </c>
      <c r="J4762" s="1" t="s">
        <v>1511</v>
      </c>
      <c r="K4762" s="1" t="s">
        <v>1509</v>
      </c>
      <c r="L4762" s="1" t="s">
        <v>1512</v>
      </c>
      <c r="M4762" s="1">
        <v>2</v>
      </c>
    </row>
    <row r="4763" spans="1:13" ht="15.75" x14ac:dyDescent="0.3">
      <c r="A4763" s="1" t="s">
        <v>1295</v>
      </c>
      <c r="J4763" s="1" t="s">
        <v>1511</v>
      </c>
      <c r="K4763" s="1" t="s">
        <v>1509</v>
      </c>
      <c r="L4763" s="1" t="s">
        <v>1512</v>
      </c>
      <c r="M4763" s="1">
        <v>1</v>
      </c>
    </row>
    <row r="4764" spans="1:13" ht="15.75" x14ac:dyDescent="0.3">
      <c r="A4764" s="1" t="s">
        <v>1295</v>
      </c>
      <c r="J4764" s="1" t="s">
        <v>1511</v>
      </c>
      <c r="K4764" s="1" t="s">
        <v>1509</v>
      </c>
      <c r="L4764" s="1" t="s">
        <v>1512</v>
      </c>
      <c r="M4764" s="1">
        <v>3</v>
      </c>
    </row>
    <row r="4765" spans="1:13" ht="15.75" x14ac:dyDescent="0.3">
      <c r="A4765" s="1" t="s">
        <v>1265</v>
      </c>
      <c r="J4765" s="1" t="s">
        <v>1511</v>
      </c>
      <c r="K4765" s="1" t="s">
        <v>1509</v>
      </c>
      <c r="L4765" s="1" t="s">
        <v>1510</v>
      </c>
      <c r="M4765" s="1">
        <v>5</v>
      </c>
    </row>
    <row r="4766" spans="1:13" ht="15.75" x14ac:dyDescent="0.3">
      <c r="A4766" s="1" t="s">
        <v>1451</v>
      </c>
      <c r="J4766" s="1" t="s">
        <v>1511</v>
      </c>
      <c r="K4766" s="1" t="s">
        <v>1509</v>
      </c>
      <c r="L4766" s="1" t="s">
        <v>1512</v>
      </c>
      <c r="M4766" s="1">
        <v>1</v>
      </c>
    </row>
    <row r="4767" spans="1:13" ht="15.75" x14ac:dyDescent="0.3">
      <c r="A4767" s="1" t="s">
        <v>1295</v>
      </c>
      <c r="J4767" s="1" t="s">
        <v>1511</v>
      </c>
      <c r="K4767" s="1" t="s">
        <v>1509</v>
      </c>
      <c r="L4767" s="1" t="s">
        <v>1512</v>
      </c>
      <c r="M4767" s="1">
        <v>3</v>
      </c>
    </row>
    <row r="4768" spans="1:13" ht="15.75" x14ac:dyDescent="0.3">
      <c r="A4768" s="1" t="s">
        <v>1451</v>
      </c>
      <c r="J4768" s="1" t="s">
        <v>1511</v>
      </c>
      <c r="K4768" s="1" t="s">
        <v>1509</v>
      </c>
      <c r="L4768" s="1" t="s">
        <v>1512</v>
      </c>
      <c r="M4768" s="1">
        <v>1</v>
      </c>
    </row>
    <row r="4769" spans="1:13" ht="15.75" x14ac:dyDescent="0.3">
      <c r="A4769" s="1" t="s">
        <v>1265</v>
      </c>
      <c r="J4769" s="1" t="s">
        <v>1511</v>
      </c>
      <c r="K4769" s="1" t="s">
        <v>1509</v>
      </c>
      <c r="L4769" s="1" t="s">
        <v>1510</v>
      </c>
      <c r="M4769" s="1">
        <v>5</v>
      </c>
    </row>
    <row r="4770" spans="1:13" ht="15.75" x14ac:dyDescent="0.3">
      <c r="A4770" s="1" t="s">
        <v>1265</v>
      </c>
      <c r="J4770" s="1" t="s">
        <v>1511</v>
      </c>
      <c r="K4770" s="1" t="s">
        <v>1509</v>
      </c>
      <c r="L4770" s="1" t="s">
        <v>1512</v>
      </c>
      <c r="M4770" s="1">
        <v>4</v>
      </c>
    </row>
    <row r="4771" spans="1:13" ht="15.75" x14ac:dyDescent="0.3">
      <c r="A4771" s="1" t="s">
        <v>1451</v>
      </c>
      <c r="J4771" s="1" t="s">
        <v>1511</v>
      </c>
      <c r="K4771" s="1" t="s">
        <v>1509</v>
      </c>
      <c r="L4771" s="1" t="s">
        <v>1512</v>
      </c>
      <c r="M4771" s="1">
        <v>1</v>
      </c>
    </row>
    <row r="4772" spans="1:13" ht="15.75" x14ac:dyDescent="0.3">
      <c r="A4772" s="1" t="s">
        <v>1265</v>
      </c>
      <c r="J4772" s="1" t="s">
        <v>1511</v>
      </c>
      <c r="K4772" s="1" t="s">
        <v>1509</v>
      </c>
      <c r="L4772" s="1" t="s">
        <v>1510</v>
      </c>
      <c r="M4772" s="1">
        <v>6</v>
      </c>
    </row>
    <row r="4773" spans="1:13" ht="15.75" x14ac:dyDescent="0.3">
      <c r="A4773" s="1" t="s">
        <v>1452</v>
      </c>
      <c r="J4773" s="1" t="s">
        <v>1511</v>
      </c>
      <c r="K4773" s="1" t="s">
        <v>1509</v>
      </c>
      <c r="L4773" s="1" t="s">
        <v>1510</v>
      </c>
      <c r="M4773" s="1">
        <v>82</v>
      </c>
    </row>
    <row r="4774" spans="1:13" ht="15.75" x14ac:dyDescent="0.3">
      <c r="A4774" s="1" t="s">
        <v>1265</v>
      </c>
      <c r="J4774" s="1" t="s">
        <v>1511</v>
      </c>
      <c r="K4774" s="1" t="s">
        <v>1509</v>
      </c>
      <c r="L4774" s="1" t="s">
        <v>1510</v>
      </c>
      <c r="M4774" s="1">
        <v>4</v>
      </c>
    </row>
    <row r="4775" spans="1:13" ht="15.75" x14ac:dyDescent="0.3">
      <c r="A4775" s="1" t="s">
        <v>1265</v>
      </c>
      <c r="J4775" s="1" t="s">
        <v>1511</v>
      </c>
      <c r="K4775" s="1" t="s">
        <v>1509</v>
      </c>
      <c r="L4775" s="1" t="s">
        <v>1510</v>
      </c>
      <c r="M4775" s="1">
        <v>4</v>
      </c>
    </row>
    <row r="4776" spans="1:13" ht="15.75" x14ac:dyDescent="0.3">
      <c r="A4776" s="1" t="s">
        <v>1451</v>
      </c>
      <c r="J4776" s="1" t="s">
        <v>1511</v>
      </c>
      <c r="K4776" s="1" t="s">
        <v>1509</v>
      </c>
      <c r="L4776" s="1" t="s">
        <v>1512</v>
      </c>
      <c r="M4776" s="1">
        <v>1</v>
      </c>
    </row>
    <row r="4777" spans="1:13" ht="15.75" x14ac:dyDescent="0.3">
      <c r="A4777" s="1" t="s">
        <v>1265</v>
      </c>
      <c r="J4777" s="1" t="s">
        <v>1511</v>
      </c>
      <c r="K4777" s="1" t="s">
        <v>1509</v>
      </c>
      <c r="L4777" s="1" t="s">
        <v>1510</v>
      </c>
      <c r="M4777" s="1">
        <v>4</v>
      </c>
    </row>
    <row r="4778" spans="1:13" ht="15.75" x14ac:dyDescent="0.3">
      <c r="A4778" s="1" t="s">
        <v>1451</v>
      </c>
      <c r="J4778" s="1" t="s">
        <v>1511</v>
      </c>
      <c r="K4778" s="1" t="s">
        <v>1509</v>
      </c>
      <c r="L4778" s="1" t="s">
        <v>1512</v>
      </c>
      <c r="M4778" s="1">
        <v>1</v>
      </c>
    </row>
    <row r="4779" spans="1:13" ht="15.75" x14ac:dyDescent="0.3">
      <c r="A4779" s="1" t="s">
        <v>1265</v>
      </c>
      <c r="J4779" s="1" t="s">
        <v>1511</v>
      </c>
      <c r="K4779" s="1" t="s">
        <v>1509</v>
      </c>
      <c r="L4779" s="1" t="s">
        <v>1512</v>
      </c>
      <c r="M4779" s="1">
        <v>5</v>
      </c>
    </row>
    <row r="4780" spans="1:13" ht="15.75" x14ac:dyDescent="0.3">
      <c r="A4780" s="1" t="s">
        <v>1265</v>
      </c>
      <c r="J4780" s="1" t="s">
        <v>1511</v>
      </c>
      <c r="K4780" s="1" t="s">
        <v>1509</v>
      </c>
      <c r="L4780" s="1" t="s">
        <v>1510</v>
      </c>
      <c r="M4780" s="1">
        <v>6</v>
      </c>
    </row>
    <row r="4781" spans="1:13" ht="15.75" x14ac:dyDescent="0.3">
      <c r="A4781" s="1" t="s">
        <v>1451</v>
      </c>
      <c r="J4781" s="1" t="s">
        <v>1511</v>
      </c>
      <c r="K4781" s="1" t="s">
        <v>1509</v>
      </c>
      <c r="L4781" s="1" t="s">
        <v>1512</v>
      </c>
      <c r="M4781" s="1">
        <v>1</v>
      </c>
    </row>
    <row r="4782" spans="1:13" ht="15.75" x14ac:dyDescent="0.3">
      <c r="A4782" s="1" t="s">
        <v>1265</v>
      </c>
      <c r="J4782" s="1" t="s">
        <v>1511</v>
      </c>
      <c r="K4782" s="1" t="s">
        <v>1509</v>
      </c>
      <c r="L4782" s="1" t="s">
        <v>1510</v>
      </c>
      <c r="M4782" s="1">
        <v>5</v>
      </c>
    </row>
    <row r="4783" spans="1:13" ht="15.75" x14ac:dyDescent="0.3">
      <c r="A4783" s="1" t="s">
        <v>1452</v>
      </c>
      <c r="J4783" s="1" t="s">
        <v>1511</v>
      </c>
      <c r="K4783" s="1" t="s">
        <v>1509</v>
      </c>
      <c r="L4783" s="1" t="s">
        <v>1510</v>
      </c>
      <c r="M4783" s="1">
        <v>81</v>
      </c>
    </row>
    <row r="4784" spans="1:13" ht="15.75" x14ac:dyDescent="0.3">
      <c r="A4784" s="1" t="s">
        <v>1265</v>
      </c>
      <c r="J4784" s="1" t="s">
        <v>1511</v>
      </c>
      <c r="K4784" s="1" t="s">
        <v>1509</v>
      </c>
      <c r="L4784" s="1" t="s">
        <v>1510</v>
      </c>
      <c r="M4784" s="1">
        <v>5</v>
      </c>
    </row>
    <row r="4785" spans="1:13" ht="15.75" x14ac:dyDescent="0.3">
      <c r="A4785" s="1" t="s">
        <v>1451</v>
      </c>
      <c r="J4785" s="1" t="s">
        <v>1511</v>
      </c>
      <c r="K4785" s="1" t="s">
        <v>1509</v>
      </c>
      <c r="L4785" s="1" t="s">
        <v>1512</v>
      </c>
      <c r="M4785" s="1">
        <v>1</v>
      </c>
    </row>
    <row r="4786" spans="1:13" ht="15.75" x14ac:dyDescent="0.3">
      <c r="A4786" s="1" t="s">
        <v>1265</v>
      </c>
      <c r="J4786" s="1" t="s">
        <v>1511</v>
      </c>
      <c r="K4786" s="1" t="s">
        <v>1509</v>
      </c>
      <c r="L4786" s="1" t="s">
        <v>1512</v>
      </c>
      <c r="M4786" s="1">
        <v>5</v>
      </c>
    </row>
    <row r="4787" spans="1:13" ht="15.75" x14ac:dyDescent="0.3">
      <c r="A4787" s="1" t="s">
        <v>1452</v>
      </c>
      <c r="J4787" s="1" t="s">
        <v>1508</v>
      </c>
      <c r="K4787" s="1" t="s">
        <v>1509</v>
      </c>
      <c r="L4787" s="1" t="s">
        <v>1510</v>
      </c>
      <c r="M4787" s="1">
        <v>72</v>
      </c>
    </row>
    <row r="4788" spans="1:13" ht="15.75" x14ac:dyDescent="0.3">
      <c r="A4788" s="1" t="s">
        <v>1451</v>
      </c>
      <c r="J4788" s="1" t="s">
        <v>1511</v>
      </c>
      <c r="K4788" s="1" t="s">
        <v>1509</v>
      </c>
      <c r="L4788" s="1" t="s">
        <v>1512</v>
      </c>
      <c r="M4788" s="1">
        <v>1</v>
      </c>
    </row>
    <row r="4789" spans="1:13" ht="15.75" x14ac:dyDescent="0.3">
      <c r="A4789" s="1" t="s">
        <v>1265</v>
      </c>
      <c r="J4789" s="1" t="s">
        <v>1511</v>
      </c>
      <c r="K4789" s="1" t="s">
        <v>1509</v>
      </c>
      <c r="L4789" s="1" t="s">
        <v>1510</v>
      </c>
      <c r="M4789" s="1">
        <v>5</v>
      </c>
    </row>
    <row r="4790" spans="1:13" ht="15.75" x14ac:dyDescent="0.3">
      <c r="A4790" s="1" t="s">
        <v>1451</v>
      </c>
      <c r="J4790" s="1" t="s">
        <v>1511</v>
      </c>
      <c r="K4790" s="1" t="s">
        <v>1509</v>
      </c>
      <c r="L4790" s="1" t="s">
        <v>1512</v>
      </c>
      <c r="M4790" s="1">
        <v>1</v>
      </c>
    </row>
    <row r="4791" spans="1:13" ht="15.75" x14ac:dyDescent="0.3">
      <c r="A4791" s="1" t="s">
        <v>1451</v>
      </c>
      <c r="J4791" s="1" t="s">
        <v>1511</v>
      </c>
      <c r="K4791" s="1" t="s">
        <v>1509</v>
      </c>
      <c r="L4791" s="1" t="s">
        <v>1512</v>
      </c>
      <c r="M4791" s="1">
        <v>1</v>
      </c>
    </row>
    <row r="4792" spans="1:13" ht="15.75" x14ac:dyDescent="0.3">
      <c r="A4792" s="1" t="s">
        <v>1451</v>
      </c>
      <c r="J4792" s="1" t="s">
        <v>1511</v>
      </c>
      <c r="K4792" s="1" t="s">
        <v>1509</v>
      </c>
      <c r="L4792" s="1" t="s">
        <v>1512</v>
      </c>
      <c r="M4792" s="1">
        <v>1</v>
      </c>
    </row>
    <row r="4793" spans="1:13" ht="15.75" x14ac:dyDescent="0.3">
      <c r="A4793" s="1" t="s">
        <v>1271</v>
      </c>
      <c r="J4793" s="1" t="s">
        <v>1511</v>
      </c>
      <c r="K4793" s="1" t="s">
        <v>1509</v>
      </c>
      <c r="L4793" s="1" t="s">
        <v>1512</v>
      </c>
      <c r="M4793" s="1">
        <v>2</v>
      </c>
    </row>
    <row r="4794" spans="1:13" ht="15.75" x14ac:dyDescent="0.3">
      <c r="A4794" s="1" t="s">
        <v>1382</v>
      </c>
      <c r="J4794" s="1" t="s">
        <v>1511</v>
      </c>
      <c r="K4794" s="1" t="s">
        <v>1509</v>
      </c>
      <c r="L4794" s="1" t="s">
        <v>1510</v>
      </c>
      <c r="M4794" s="1">
        <v>1</v>
      </c>
    </row>
    <row r="4795" spans="1:13" ht="15.75" x14ac:dyDescent="0.3">
      <c r="A4795" s="1" t="s">
        <v>1382</v>
      </c>
      <c r="J4795" s="1" t="s">
        <v>1511</v>
      </c>
      <c r="K4795" s="1" t="s">
        <v>1509</v>
      </c>
      <c r="L4795" s="1" t="s">
        <v>1510</v>
      </c>
      <c r="M4795" s="1">
        <v>1</v>
      </c>
    </row>
    <row r="4796" spans="1:13" ht="15.75" x14ac:dyDescent="0.3">
      <c r="A4796" s="1" t="s">
        <v>1386</v>
      </c>
      <c r="J4796" s="1" t="s">
        <v>1508</v>
      </c>
      <c r="K4796" s="1" t="s">
        <v>1514</v>
      </c>
      <c r="L4796" s="1" t="s">
        <v>1510</v>
      </c>
      <c r="M4796" s="1">
        <v>3</v>
      </c>
    </row>
    <row r="4797" spans="1:13" ht="15.75" x14ac:dyDescent="0.3">
      <c r="A4797" s="1" t="s">
        <v>1401</v>
      </c>
      <c r="J4797" s="1" t="s">
        <v>1511</v>
      </c>
      <c r="K4797" s="1" t="s">
        <v>1509</v>
      </c>
      <c r="L4797" s="1" t="s">
        <v>1510</v>
      </c>
      <c r="M4797" s="1">
        <v>1</v>
      </c>
    </row>
    <row r="4798" spans="1:13" ht="15.75" x14ac:dyDescent="0.3">
      <c r="A4798" s="1" t="s">
        <v>1399</v>
      </c>
      <c r="J4798" s="1" t="s">
        <v>1508</v>
      </c>
      <c r="K4798" s="1" t="s">
        <v>1509</v>
      </c>
      <c r="L4798" s="1" t="s">
        <v>1510</v>
      </c>
      <c r="M4798" s="1">
        <v>6</v>
      </c>
    </row>
    <row r="4799" spans="1:13" ht="15.75" x14ac:dyDescent="0.3">
      <c r="A4799" s="1" t="s">
        <v>1283</v>
      </c>
      <c r="J4799" s="1" t="s">
        <v>1508</v>
      </c>
      <c r="K4799" s="1" t="s">
        <v>1514</v>
      </c>
      <c r="L4799" s="1" t="s">
        <v>1510</v>
      </c>
      <c r="M4799" s="1">
        <v>1</v>
      </c>
    </row>
    <row r="4800" spans="1:13" ht="15.75" x14ac:dyDescent="0.3">
      <c r="A4800" s="1" t="s">
        <v>1268</v>
      </c>
      <c r="J4800" s="1" t="s">
        <v>1508</v>
      </c>
      <c r="K4800" s="1" t="s">
        <v>1514</v>
      </c>
      <c r="L4800" s="1" t="s">
        <v>1513</v>
      </c>
      <c r="M4800" s="1">
        <v>6</v>
      </c>
    </row>
    <row r="4801" spans="1:13" ht="15.75" x14ac:dyDescent="0.3">
      <c r="A4801" s="1" t="s">
        <v>1268</v>
      </c>
      <c r="J4801" s="1" t="s">
        <v>1508</v>
      </c>
      <c r="K4801" s="1" t="s">
        <v>1514</v>
      </c>
      <c r="L4801" s="1" t="s">
        <v>1510</v>
      </c>
      <c r="M4801" s="1">
        <v>4</v>
      </c>
    </row>
    <row r="4802" spans="1:13" ht="15.75" x14ac:dyDescent="0.3">
      <c r="A4802" s="1" t="s">
        <v>1415</v>
      </c>
      <c r="J4802" s="1" t="s">
        <v>1511</v>
      </c>
      <c r="K4802" s="1" t="s">
        <v>1509</v>
      </c>
      <c r="L4802" s="1" t="s">
        <v>1512</v>
      </c>
      <c r="M4802" s="1">
        <v>18</v>
      </c>
    </row>
    <row r="4803" spans="1:13" ht="15.75" x14ac:dyDescent="0.3">
      <c r="A4803" s="1" t="s">
        <v>1268</v>
      </c>
      <c r="J4803" s="1" t="s">
        <v>1508</v>
      </c>
      <c r="K4803" s="1" t="s">
        <v>1514</v>
      </c>
      <c r="L4803" s="1" t="s">
        <v>1513</v>
      </c>
      <c r="M4803" s="1">
        <v>2</v>
      </c>
    </row>
    <row r="4804" spans="1:13" ht="15.75" x14ac:dyDescent="0.3">
      <c r="A4804" s="1" t="s">
        <v>1268</v>
      </c>
      <c r="J4804" s="1" t="s">
        <v>1508</v>
      </c>
      <c r="K4804" s="1" t="s">
        <v>1514</v>
      </c>
      <c r="L4804" s="1" t="s">
        <v>1510</v>
      </c>
      <c r="M4804" s="1">
        <v>5</v>
      </c>
    </row>
    <row r="4805" spans="1:13" ht="15.75" x14ac:dyDescent="0.3">
      <c r="A4805" s="1" t="s">
        <v>1264</v>
      </c>
      <c r="J4805" s="1" t="s">
        <v>1511</v>
      </c>
      <c r="K4805" s="1" t="s">
        <v>1509</v>
      </c>
      <c r="L4805" s="1" t="s">
        <v>1510</v>
      </c>
      <c r="M4805" s="1">
        <v>9</v>
      </c>
    </row>
    <row r="4806" spans="1:13" ht="15.75" x14ac:dyDescent="0.3">
      <c r="A4806" s="1" t="s">
        <v>1268</v>
      </c>
      <c r="J4806" s="1" t="s">
        <v>1508</v>
      </c>
      <c r="K4806" s="1" t="s">
        <v>1514</v>
      </c>
      <c r="L4806" s="1" t="s">
        <v>1510</v>
      </c>
      <c r="M4806" s="1">
        <v>5</v>
      </c>
    </row>
    <row r="4807" spans="1:13" ht="15.75" x14ac:dyDescent="0.3">
      <c r="A4807" s="1" t="s">
        <v>1268</v>
      </c>
      <c r="J4807" s="1" t="s">
        <v>1508</v>
      </c>
      <c r="K4807" s="1" t="s">
        <v>1514</v>
      </c>
      <c r="L4807" s="1" t="s">
        <v>1513</v>
      </c>
      <c r="M4807" s="1">
        <v>8</v>
      </c>
    </row>
    <row r="4808" spans="1:13" ht="15.75" x14ac:dyDescent="0.3">
      <c r="A4808" s="1" t="s">
        <v>1268</v>
      </c>
      <c r="J4808" s="1" t="s">
        <v>1508</v>
      </c>
      <c r="K4808" s="1" t="s">
        <v>1514</v>
      </c>
      <c r="L4808" s="1" t="s">
        <v>1513</v>
      </c>
      <c r="M4808" s="1">
        <v>1</v>
      </c>
    </row>
    <row r="4809" spans="1:13" ht="15.75" x14ac:dyDescent="0.3">
      <c r="A4809" s="1" t="s">
        <v>1268</v>
      </c>
      <c r="J4809" s="1" t="s">
        <v>1508</v>
      </c>
      <c r="K4809" s="1" t="s">
        <v>1514</v>
      </c>
      <c r="L4809" s="1" t="s">
        <v>1513</v>
      </c>
      <c r="M4809" s="1">
        <v>1</v>
      </c>
    </row>
    <row r="4810" spans="1:13" ht="15.75" x14ac:dyDescent="0.3">
      <c r="A4810" s="1" t="s">
        <v>1453</v>
      </c>
      <c r="J4810" s="1" t="s">
        <v>1511</v>
      </c>
      <c r="K4810" s="1" t="s">
        <v>1509</v>
      </c>
      <c r="L4810" s="1" t="s">
        <v>1510</v>
      </c>
      <c r="M4810" s="1">
        <v>1</v>
      </c>
    </row>
    <row r="4811" spans="1:13" ht="15.75" x14ac:dyDescent="0.3">
      <c r="A4811" s="1" t="s">
        <v>1283</v>
      </c>
      <c r="J4811" s="1" t="s">
        <v>1508</v>
      </c>
      <c r="K4811" s="1" t="s">
        <v>1514</v>
      </c>
      <c r="L4811" s="1" t="s">
        <v>1510</v>
      </c>
      <c r="M4811" s="1">
        <v>1</v>
      </c>
    </row>
    <row r="4812" spans="1:13" ht="15.75" x14ac:dyDescent="0.3">
      <c r="A4812" s="1" t="s">
        <v>1268</v>
      </c>
      <c r="J4812" s="1" t="s">
        <v>1508</v>
      </c>
      <c r="K4812" s="1" t="s">
        <v>1514</v>
      </c>
      <c r="L4812" s="1" t="s">
        <v>1510</v>
      </c>
      <c r="M4812" s="1">
        <v>1</v>
      </c>
    </row>
    <row r="4813" spans="1:13" ht="15.75" x14ac:dyDescent="0.3">
      <c r="A4813" s="1" t="s">
        <v>1268</v>
      </c>
      <c r="J4813" s="1" t="s">
        <v>1508</v>
      </c>
      <c r="K4813" s="1" t="s">
        <v>1514</v>
      </c>
      <c r="L4813" s="1" t="s">
        <v>1510</v>
      </c>
      <c r="M4813" s="1">
        <v>2</v>
      </c>
    </row>
    <row r="4814" spans="1:13" ht="15.75" x14ac:dyDescent="0.3">
      <c r="A4814" s="1" t="s">
        <v>1415</v>
      </c>
      <c r="J4814" s="1" t="s">
        <v>1511</v>
      </c>
      <c r="K4814" s="1" t="s">
        <v>1509</v>
      </c>
      <c r="L4814" s="1" t="s">
        <v>1512</v>
      </c>
      <c r="M4814" s="1">
        <v>27</v>
      </c>
    </row>
    <row r="4815" spans="1:13" ht="15.75" x14ac:dyDescent="0.3">
      <c r="A4815" s="1" t="s">
        <v>1268</v>
      </c>
      <c r="J4815" s="1" t="s">
        <v>1511</v>
      </c>
      <c r="K4815" s="1" t="s">
        <v>1514</v>
      </c>
      <c r="L4815" s="1" t="s">
        <v>1510</v>
      </c>
      <c r="M4815" s="1">
        <v>1</v>
      </c>
    </row>
    <row r="4816" spans="1:13" ht="15.75" x14ac:dyDescent="0.3">
      <c r="A4816" s="1" t="s">
        <v>1268</v>
      </c>
      <c r="J4816" s="1" t="s">
        <v>1508</v>
      </c>
      <c r="K4816" s="1" t="s">
        <v>1514</v>
      </c>
      <c r="L4816" s="1" t="s">
        <v>1510</v>
      </c>
      <c r="M4816" s="1">
        <v>4</v>
      </c>
    </row>
    <row r="4817" spans="1:13" ht="15.75" x14ac:dyDescent="0.3">
      <c r="A4817" s="1" t="s">
        <v>1268</v>
      </c>
      <c r="J4817" s="1" t="s">
        <v>1508</v>
      </c>
      <c r="K4817" s="1" t="s">
        <v>1514</v>
      </c>
      <c r="L4817" s="1" t="s">
        <v>1510</v>
      </c>
      <c r="M4817" s="1">
        <v>1</v>
      </c>
    </row>
    <row r="4818" spans="1:13" ht="15.75" x14ac:dyDescent="0.3">
      <c r="A4818" s="1" t="s">
        <v>1268</v>
      </c>
      <c r="J4818" s="1" t="s">
        <v>1508</v>
      </c>
      <c r="K4818" s="1" t="s">
        <v>1514</v>
      </c>
      <c r="L4818" s="1" t="s">
        <v>1510</v>
      </c>
      <c r="M4818" s="1">
        <v>2</v>
      </c>
    </row>
    <row r="4819" spans="1:13" ht="15.75" x14ac:dyDescent="0.3">
      <c r="A4819" s="1" t="s">
        <v>1264</v>
      </c>
      <c r="J4819" s="1" t="s">
        <v>1511</v>
      </c>
      <c r="K4819" s="1" t="s">
        <v>1514</v>
      </c>
      <c r="L4819" s="1" t="s">
        <v>1510</v>
      </c>
      <c r="M4819" s="1">
        <v>2</v>
      </c>
    </row>
    <row r="4820" spans="1:13" ht="15.75" x14ac:dyDescent="0.3">
      <c r="A4820" s="1" t="s">
        <v>1264</v>
      </c>
      <c r="J4820" s="1" t="s">
        <v>1508</v>
      </c>
      <c r="K4820" s="1" t="s">
        <v>1509</v>
      </c>
      <c r="L4820" s="1" t="s">
        <v>1510</v>
      </c>
      <c r="M4820" s="1">
        <v>5</v>
      </c>
    </row>
    <row r="4821" spans="1:13" ht="15.75" x14ac:dyDescent="0.3">
      <c r="A4821" s="1" t="s">
        <v>1264</v>
      </c>
      <c r="J4821" s="1" t="s">
        <v>1508</v>
      </c>
      <c r="K4821" s="1" t="s">
        <v>1509</v>
      </c>
      <c r="L4821" s="1" t="s">
        <v>1512</v>
      </c>
      <c r="M4821" s="1">
        <v>10</v>
      </c>
    </row>
    <row r="4822" spans="1:13" ht="15.75" x14ac:dyDescent="0.3">
      <c r="A4822" s="1" t="s">
        <v>1264</v>
      </c>
      <c r="J4822" s="1" t="s">
        <v>1508</v>
      </c>
      <c r="K4822" s="1" t="s">
        <v>1509</v>
      </c>
      <c r="L4822" s="1" t="s">
        <v>1512</v>
      </c>
      <c r="M4822" s="1">
        <v>1</v>
      </c>
    </row>
    <row r="4823" spans="1:13" ht="15.75" x14ac:dyDescent="0.3">
      <c r="A4823" s="1" t="s">
        <v>1264</v>
      </c>
      <c r="J4823" s="1" t="s">
        <v>1508</v>
      </c>
      <c r="K4823" s="1" t="s">
        <v>1509</v>
      </c>
      <c r="L4823" s="1" t="s">
        <v>1512</v>
      </c>
      <c r="M4823" s="1">
        <v>1</v>
      </c>
    </row>
    <row r="4824" spans="1:13" ht="15.75" x14ac:dyDescent="0.3">
      <c r="A4824" s="1" t="s">
        <v>1264</v>
      </c>
      <c r="J4824" s="1" t="s">
        <v>1508</v>
      </c>
      <c r="K4824" s="1" t="s">
        <v>1509</v>
      </c>
      <c r="L4824" s="1" t="s">
        <v>1512</v>
      </c>
      <c r="M4824" s="1">
        <v>11</v>
      </c>
    </row>
    <row r="4825" spans="1:13" ht="15.75" x14ac:dyDescent="0.3">
      <c r="A4825" s="1" t="s">
        <v>1264</v>
      </c>
      <c r="J4825" s="1" t="s">
        <v>1511</v>
      </c>
      <c r="K4825" s="1" t="s">
        <v>1509</v>
      </c>
      <c r="L4825" s="1" t="s">
        <v>1512</v>
      </c>
      <c r="M4825" s="1">
        <v>12</v>
      </c>
    </row>
    <row r="4826" spans="1:13" ht="15.75" x14ac:dyDescent="0.3">
      <c r="A4826" s="1" t="s">
        <v>1451</v>
      </c>
      <c r="J4826" s="1" t="s">
        <v>1511</v>
      </c>
      <c r="K4826" s="1" t="s">
        <v>1509</v>
      </c>
      <c r="L4826" s="1" t="s">
        <v>1512</v>
      </c>
      <c r="M4826" s="1">
        <v>1</v>
      </c>
    </row>
    <row r="4827" spans="1:13" ht="15.75" x14ac:dyDescent="0.3">
      <c r="A4827" s="1" t="s">
        <v>1451</v>
      </c>
      <c r="J4827" s="1" t="s">
        <v>1511</v>
      </c>
      <c r="K4827" s="1" t="s">
        <v>1509</v>
      </c>
      <c r="L4827" s="1" t="s">
        <v>1512</v>
      </c>
      <c r="M4827" s="1">
        <v>1</v>
      </c>
    </row>
    <row r="4828" spans="1:13" ht="15.75" x14ac:dyDescent="0.3">
      <c r="A4828" s="1" t="s">
        <v>1451</v>
      </c>
      <c r="J4828" s="1" t="s">
        <v>1511</v>
      </c>
      <c r="K4828" s="1" t="s">
        <v>1509</v>
      </c>
      <c r="L4828" s="1" t="s">
        <v>1512</v>
      </c>
      <c r="M4828" s="1">
        <v>1</v>
      </c>
    </row>
    <row r="4829" spans="1:13" ht="15.75" x14ac:dyDescent="0.3">
      <c r="A4829" s="1" t="s">
        <v>1451</v>
      </c>
      <c r="J4829" s="1" t="s">
        <v>1511</v>
      </c>
      <c r="K4829" s="1" t="s">
        <v>1509</v>
      </c>
      <c r="L4829" s="1" t="s">
        <v>1512</v>
      </c>
      <c r="M4829" s="1">
        <v>1</v>
      </c>
    </row>
    <row r="4830" spans="1:13" ht="15.75" x14ac:dyDescent="0.3">
      <c r="A4830" s="1" t="s">
        <v>1451</v>
      </c>
      <c r="J4830" s="1" t="s">
        <v>1511</v>
      </c>
      <c r="K4830" s="1" t="s">
        <v>1509</v>
      </c>
      <c r="L4830" s="1" t="s">
        <v>1512</v>
      </c>
      <c r="M4830" s="1">
        <v>1</v>
      </c>
    </row>
    <row r="4831" spans="1:13" ht="15.75" x14ac:dyDescent="0.3">
      <c r="A4831" s="1" t="s">
        <v>1451</v>
      </c>
      <c r="J4831" s="1" t="s">
        <v>1511</v>
      </c>
      <c r="K4831" s="1" t="s">
        <v>1509</v>
      </c>
      <c r="L4831" s="1" t="s">
        <v>1512</v>
      </c>
      <c r="M4831" s="1">
        <v>1</v>
      </c>
    </row>
    <row r="4832" spans="1:13" ht="15.75" x14ac:dyDescent="0.3">
      <c r="A4832" s="1" t="s">
        <v>1451</v>
      </c>
      <c r="J4832" s="1" t="s">
        <v>1511</v>
      </c>
      <c r="K4832" s="1" t="s">
        <v>1509</v>
      </c>
      <c r="L4832" s="1" t="s">
        <v>1512</v>
      </c>
      <c r="M4832" s="1">
        <v>1</v>
      </c>
    </row>
    <row r="4833" spans="1:13" ht="15.75" x14ac:dyDescent="0.3">
      <c r="A4833" s="1" t="s">
        <v>1451</v>
      </c>
      <c r="J4833" s="1" t="s">
        <v>1511</v>
      </c>
      <c r="K4833" s="1" t="s">
        <v>1509</v>
      </c>
      <c r="L4833" s="1" t="s">
        <v>1512</v>
      </c>
      <c r="M4833" s="1">
        <v>1</v>
      </c>
    </row>
    <row r="4834" spans="1:13" ht="15.75" x14ac:dyDescent="0.3">
      <c r="A4834" s="1" t="s">
        <v>1451</v>
      </c>
      <c r="J4834" s="1" t="s">
        <v>1511</v>
      </c>
      <c r="K4834" s="1" t="s">
        <v>1509</v>
      </c>
      <c r="L4834" s="1" t="s">
        <v>1512</v>
      </c>
      <c r="M4834" s="1">
        <v>1</v>
      </c>
    </row>
    <row r="4835" spans="1:13" ht="15.75" x14ac:dyDescent="0.3">
      <c r="A4835" s="1" t="s">
        <v>1451</v>
      </c>
      <c r="J4835" s="1" t="s">
        <v>1511</v>
      </c>
      <c r="K4835" s="1" t="s">
        <v>1509</v>
      </c>
      <c r="L4835" s="1" t="s">
        <v>1512</v>
      </c>
      <c r="M4835" s="1">
        <v>1</v>
      </c>
    </row>
    <row r="4836" spans="1:13" ht="15.75" x14ac:dyDescent="0.3">
      <c r="A4836" s="1" t="s">
        <v>1451</v>
      </c>
      <c r="J4836" s="1" t="s">
        <v>1511</v>
      </c>
      <c r="K4836" s="1" t="s">
        <v>1509</v>
      </c>
      <c r="L4836" s="1" t="s">
        <v>1512</v>
      </c>
      <c r="M4836" s="1">
        <v>1</v>
      </c>
    </row>
    <row r="4837" spans="1:13" ht="15.75" x14ac:dyDescent="0.3">
      <c r="A4837" s="1" t="s">
        <v>1451</v>
      </c>
      <c r="J4837" s="1" t="s">
        <v>1511</v>
      </c>
      <c r="K4837" s="1" t="s">
        <v>1509</v>
      </c>
      <c r="L4837" s="1" t="s">
        <v>1512</v>
      </c>
      <c r="M4837" s="1">
        <v>1</v>
      </c>
    </row>
    <row r="4838" spans="1:13" ht="15.75" x14ac:dyDescent="0.3">
      <c r="A4838" s="1" t="s">
        <v>1451</v>
      </c>
      <c r="J4838" s="1" t="s">
        <v>1511</v>
      </c>
      <c r="K4838" s="1" t="s">
        <v>1509</v>
      </c>
      <c r="L4838" s="1" t="s">
        <v>1512</v>
      </c>
      <c r="M4838" s="1">
        <v>1</v>
      </c>
    </row>
    <row r="4839" spans="1:13" ht="15.75" x14ac:dyDescent="0.3">
      <c r="A4839" s="1" t="s">
        <v>1451</v>
      </c>
      <c r="J4839" s="1" t="s">
        <v>1511</v>
      </c>
      <c r="K4839" s="1" t="s">
        <v>1509</v>
      </c>
      <c r="L4839" s="1" t="s">
        <v>1512</v>
      </c>
      <c r="M4839" s="1">
        <v>1</v>
      </c>
    </row>
    <row r="4840" spans="1:13" ht="15.75" x14ac:dyDescent="0.3">
      <c r="A4840" s="1" t="s">
        <v>1451</v>
      </c>
      <c r="J4840" s="1" t="s">
        <v>1511</v>
      </c>
      <c r="K4840" s="1" t="s">
        <v>1509</v>
      </c>
      <c r="L4840" s="1" t="s">
        <v>1512</v>
      </c>
      <c r="M4840" s="1">
        <v>1</v>
      </c>
    </row>
    <row r="4841" spans="1:13" ht="15.75" x14ac:dyDescent="0.3">
      <c r="A4841" s="1" t="s">
        <v>1451</v>
      </c>
      <c r="J4841" s="1" t="s">
        <v>1511</v>
      </c>
      <c r="K4841" s="1" t="s">
        <v>1509</v>
      </c>
      <c r="L4841" s="1" t="s">
        <v>1512</v>
      </c>
      <c r="M4841" s="1">
        <v>1</v>
      </c>
    </row>
    <row r="4842" spans="1:13" ht="15.75" x14ac:dyDescent="0.3">
      <c r="A4842" s="1" t="s">
        <v>1264</v>
      </c>
      <c r="J4842" s="1" t="s">
        <v>1508</v>
      </c>
      <c r="K4842" s="1" t="s">
        <v>1509</v>
      </c>
      <c r="L4842" s="1" t="s">
        <v>1512</v>
      </c>
      <c r="M4842" s="1">
        <v>11</v>
      </c>
    </row>
    <row r="4843" spans="1:13" ht="15.75" x14ac:dyDescent="0.3">
      <c r="A4843" s="1" t="s">
        <v>1442</v>
      </c>
      <c r="J4843" s="1" t="s">
        <v>1511</v>
      </c>
      <c r="K4843" s="1" t="s">
        <v>1509</v>
      </c>
      <c r="L4843" s="1" t="s">
        <v>1510</v>
      </c>
      <c r="M4843" s="1">
        <v>3</v>
      </c>
    </row>
    <row r="4844" spans="1:13" ht="15.75" x14ac:dyDescent="0.3">
      <c r="A4844" s="1" t="s">
        <v>1264</v>
      </c>
      <c r="J4844" s="1" t="s">
        <v>1511</v>
      </c>
      <c r="K4844" s="1" t="s">
        <v>1509</v>
      </c>
      <c r="L4844" s="1" t="s">
        <v>1512</v>
      </c>
      <c r="M4844" s="1">
        <v>13</v>
      </c>
    </row>
    <row r="4845" spans="1:13" ht="15.75" x14ac:dyDescent="0.3">
      <c r="A4845" s="1" t="s">
        <v>1409</v>
      </c>
      <c r="J4845" s="1" t="s">
        <v>1511</v>
      </c>
      <c r="K4845" s="1" t="s">
        <v>1509</v>
      </c>
      <c r="L4845" s="1" t="s">
        <v>1513</v>
      </c>
      <c r="M4845" s="1">
        <v>1</v>
      </c>
    </row>
    <row r="4846" spans="1:13" ht="15.75" x14ac:dyDescent="0.3">
      <c r="A4846" s="1" t="s">
        <v>1262</v>
      </c>
      <c r="J4846" s="1" t="s">
        <v>1511</v>
      </c>
      <c r="K4846" s="1" t="s">
        <v>1509</v>
      </c>
      <c r="L4846" s="1" t="s">
        <v>1512</v>
      </c>
      <c r="M4846" s="1">
        <v>1</v>
      </c>
    </row>
    <row r="4847" spans="1:13" ht="15.75" x14ac:dyDescent="0.3">
      <c r="A4847" s="1" t="s">
        <v>1339</v>
      </c>
      <c r="J4847" s="1" t="s">
        <v>1511</v>
      </c>
      <c r="K4847" s="1" t="s">
        <v>1509</v>
      </c>
      <c r="L4847" s="1" t="s">
        <v>1510</v>
      </c>
      <c r="M4847" s="1">
        <v>2</v>
      </c>
    </row>
    <row r="4848" spans="1:13" ht="15.75" x14ac:dyDescent="0.3">
      <c r="A4848" s="1" t="s">
        <v>1262</v>
      </c>
      <c r="J4848" s="1" t="s">
        <v>1511</v>
      </c>
      <c r="K4848" s="1" t="s">
        <v>1509</v>
      </c>
      <c r="L4848" s="1" t="s">
        <v>1512</v>
      </c>
      <c r="M4848" s="1">
        <v>1</v>
      </c>
    </row>
    <row r="4849" spans="1:13" ht="15.75" x14ac:dyDescent="0.3">
      <c r="A4849" s="1" t="s">
        <v>1264</v>
      </c>
      <c r="J4849" s="1" t="s">
        <v>1511</v>
      </c>
      <c r="K4849" s="1" t="s">
        <v>1509</v>
      </c>
      <c r="L4849" s="1" t="s">
        <v>1512</v>
      </c>
      <c r="M4849" s="1">
        <v>5</v>
      </c>
    </row>
    <row r="4850" spans="1:13" ht="15.75" x14ac:dyDescent="0.3">
      <c r="A4850" s="1" t="s">
        <v>1262</v>
      </c>
      <c r="J4850" s="1" t="s">
        <v>1511</v>
      </c>
      <c r="K4850" s="1" t="s">
        <v>1509</v>
      </c>
      <c r="L4850" s="1" t="s">
        <v>1512</v>
      </c>
      <c r="M4850" s="1">
        <v>1</v>
      </c>
    </row>
    <row r="4851" spans="1:13" ht="15.75" x14ac:dyDescent="0.3">
      <c r="A4851" s="1" t="s">
        <v>1264</v>
      </c>
      <c r="J4851" s="1" t="s">
        <v>1511</v>
      </c>
      <c r="K4851" s="1" t="s">
        <v>1509</v>
      </c>
      <c r="L4851" s="1" t="s">
        <v>1512</v>
      </c>
      <c r="M4851" s="1">
        <v>11</v>
      </c>
    </row>
    <row r="4852" spans="1:13" ht="15.75" x14ac:dyDescent="0.3">
      <c r="A4852" s="1" t="s">
        <v>1306</v>
      </c>
      <c r="J4852" s="1" t="s">
        <v>1511</v>
      </c>
      <c r="K4852" s="1" t="s">
        <v>1514</v>
      </c>
      <c r="L4852" s="1" t="s">
        <v>1512</v>
      </c>
      <c r="M4852" s="1">
        <v>60</v>
      </c>
    </row>
    <row r="4853" spans="1:13" ht="15.75" x14ac:dyDescent="0.3">
      <c r="A4853" s="1" t="s">
        <v>1325</v>
      </c>
      <c r="J4853" s="1" t="s">
        <v>1511</v>
      </c>
      <c r="K4853" s="1" t="s">
        <v>1514</v>
      </c>
      <c r="L4853" s="1" t="s">
        <v>1512</v>
      </c>
      <c r="M4853" s="1">
        <v>9</v>
      </c>
    </row>
    <row r="4854" spans="1:13" ht="15.75" x14ac:dyDescent="0.3">
      <c r="A4854" s="1" t="s">
        <v>1264</v>
      </c>
      <c r="J4854" s="1" t="s">
        <v>1511</v>
      </c>
      <c r="K4854" s="1" t="s">
        <v>1509</v>
      </c>
      <c r="L4854" s="1" t="s">
        <v>1512</v>
      </c>
      <c r="M4854" s="1">
        <v>10</v>
      </c>
    </row>
    <row r="4855" spans="1:13" ht="15.75" x14ac:dyDescent="0.3">
      <c r="A4855" s="1" t="s">
        <v>1307</v>
      </c>
      <c r="J4855" s="1" t="s">
        <v>1508</v>
      </c>
      <c r="K4855" s="1" t="s">
        <v>1509</v>
      </c>
      <c r="L4855" s="1" t="s">
        <v>1512</v>
      </c>
      <c r="M4855" s="1">
        <v>19</v>
      </c>
    </row>
    <row r="4856" spans="1:13" ht="15.75" x14ac:dyDescent="0.3">
      <c r="A4856" s="1" t="s">
        <v>1307</v>
      </c>
      <c r="J4856" s="1" t="s">
        <v>1511</v>
      </c>
      <c r="K4856" s="1" t="s">
        <v>1509</v>
      </c>
      <c r="L4856" s="1" t="s">
        <v>1512</v>
      </c>
      <c r="M4856" s="1">
        <v>19</v>
      </c>
    </row>
    <row r="4857" spans="1:13" ht="15.75" x14ac:dyDescent="0.3">
      <c r="A4857" s="1" t="s">
        <v>1307</v>
      </c>
      <c r="J4857" s="1" t="s">
        <v>1511</v>
      </c>
      <c r="K4857" s="1" t="s">
        <v>1509</v>
      </c>
      <c r="L4857" s="1" t="s">
        <v>1512</v>
      </c>
      <c r="M4857" s="1">
        <v>19</v>
      </c>
    </row>
    <row r="4858" spans="1:13" ht="15.75" x14ac:dyDescent="0.3">
      <c r="A4858" s="1" t="s">
        <v>1306</v>
      </c>
      <c r="J4858" s="1" t="s">
        <v>1511</v>
      </c>
      <c r="K4858" s="1" t="s">
        <v>1509</v>
      </c>
      <c r="L4858" s="1" t="s">
        <v>1512</v>
      </c>
      <c r="M4858" s="1">
        <v>19</v>
      </c>
    </row>
    <row r="4859" spans="1:13" ht="15.75" x14ac:dyDescent="0.3">
      <c r="A4859" s="1" t="s">
        <v>1272</v>
      </c>
      <c r="J4859" s="1" t="s">
        <v>1511</v>
      </c>
      <c r="K4859" s="1" t="s">
        <v>1509</v>
      </c>
      <c r="L4859" s="1" t="s">
        <v>1512</v>
      </c>
      <c r="M4859" s="1">
        <v>1</v>
      </c>
    </row>
    <row r="4860" spans="1:13" ht="15.75" x14ac:dyDescent="0.3">
      <c r="A4860" s="1" t="s">
        <v>1307</v>
      </c>
      <c r="J4860" s="1" t="s">
        <v>1511</v>
      </c>
      <c r="K4860" s="1" t="s">
        <v>1509</v>
      </c>
      <c r="L4860" s="1" t="s">
        <v>1512</v>
      </c>
      <c r="M4860" s="1">
        <v>19</v>
      </c>
    </row>
    <row r="4861" spans="1:13" ht="15.75" x14ac:dyDescent="0.3">
      <c r="A4861" s="1" t="s">
        <v>1454</v>
      </c>
      <c r="J4861" s="1" t="s">
        <v>1511</v>
      </c>
      <c r="K4861" s="1" t="s">
        <v>1514</v>
      </c>
      <c r="L4861" s="1" t="s">
        <v>1510</v>
      </c>
      <c r="M4861" s="1">
        <v>14</v>
      </c>
    </row>
    <row r="4862" spans="1:13" ht="15.75" x14ac:dyDescent="0.3">
      <c r="A4862" s="1" t="s">
        <v>1451</v>
      </c>
      <c r="J4862" s="1" t="s">
        <v>1508</v>
      </c>
      <c r="K4862" s="1" t="s">
        <v>1514</v>
      </c>
      <c r="L4862" s="1" t="s">
        <v>1512</v>
      </c>
      <c r="M4862" s="1">
        <v>1</v>
      </c>
    </row>
    <row r="4863" spans="1:13" ht="15.75" x14ac:dyDescent="0.3">
      <c r="A4863" s="1" t="s">
        <v>1451</v>
      </c>
      <c r="J4863" s="1" t="s">
        <v>1511</v>
      </c>
      <c r="K4863" s="1" t="s">
        <v>1509</v>
      </c>
      <c r="L4863" s="1" t="s">
        <v>1512</v>
      </c>
      <c r="M4863" s="1">
        <v>1</v>
      </c>
    </row>
    <row r="4864" spans="1:13" ht="15.75" x14ac:dyDescent="0.3">
      <c r="A4864" s="1" t="s">
        <v>1306</v>
      </c>
      <c r="J4864" s="1" t="s">
        <v>1511</v>
      </c>
      <c r="K4864" s="1" t="s">
        <v>1514</v>
      </c>
      <c r="L4864" s="1" t="s">
        <v>1512</v>
      </c>
      <c r="M4864" s="1">
        <v>62</v>
      </c>
    </row>
    <row r="4865" spans="1:13" ht="15.75" x14ac:dyDescent="0.3">
      <c r="A4865" s="1" t="s">
        <v>1451</v>
      </c>
      <c r="J4865" s="1" t="s">
        <v>1511</v>
      </c>
      <c r="K4865" s="1" t="s">
        <v>1509</v>
      </c>
      <c r="L4865" s="1" t="s">
        <v>1512</v>
      </c>
      <c r="M4865" s="1">
        <v>1</v>
      </c>
    </row>
    <row r="4866" spans="1:13" ht="15.75" x14ac:dyDescent="0.3">
      <c r="A4866" s="1" t="s">
        <v>1451</v>
      </c>
      <c r="J4866" s="1" t="s">
        <v>1511</v>
      </c>
      <c r="K4866" s="1" t="s">
        <v>1509</v>
      </c>
      <c r="L4866" s="1" t="s">
        <v>1512</v>
      </c>
      <c r="M4866" s="1">
        <v>1</v>
      </c>
    </row>
    <row r="4867" spans="1:13" ht="15.75" x14ac:dyDescent="0.3">
      <c r="A4867" s="1" t="s">
        <v>1382</v>
      </c>
      <c r="J4867" s="1" t="s">
        <v>1511</v>
      </c>
      <c r="K4867" s="1" t="s">
        <v>1509</v>
      </c>
      <c r="L4867" s="1" t="s">
        <v>1510</v>
      </c>
      <c r="M4867" s="1">
        <v>1</v>
      </c>
    </row>
    <row r="4868" spans="1:13" ht="15.75" x14ac:dyDescent="0.3">
      <c r="A4868" s="1" t="s">
        <v>1451</v>
      </c>
      <c r="J4868" s="1" t="s">
        <v>1511</v>
      </c>
      <c r="K4868" s="1" t="s">
        <v>1509</v>
      </c>
      <c r="L4868" s="1" t="s">
        <v>1512</v>
      </c>
      <c r="M4868" s="1">
        <v>1</v>
      </c>
    </row>
    <row r="4869" spans="1:13" ht="15.75" x14ac:dyDescent="0.3">
      <c r="A4869" s="1" t="s">
        <v>1451</v>
      </c>
      <c r="J4869" s="1" t="s">
        <v>1511</v>
      </c>
      <c r="K4869" s="1" t="s">
        <v>1509</v>
      </c>
      <c r="L4869" s="1" t="s">
        <v>1512</v>
      </c>
      <c r="M4869" s="1">
        <v>1</v>
      </c>
    </row>
    <row r="4870" spans="1:13" ht="15.75" x14ac:dyDescent="0.3">
      <c r="A4870" s="1" t="s">
        <v>1451</v>
      </c>
      <c r="J4870" s="1" t="s">
        <v>1511</v>
      </c>
      <c r="K4870" s="1" t="s">
        <v>1509</v>
      </c>
      <c r="L4870" s="1" t="s">
        <v>1512</v>
      </c>
      <c r="M4870" s="1">
        <v>1</v>
      </c>
    </row>
    <row r="4871" spans="1:13" ht="15.75" x14ac:dyDescent="0.3">
      <c r="A4871" s="1" t="s">
        <v>835</v>
      </c>
      <c r="J4871" s="1" t="s">
        <v>1511</v>
      </c>
      <c r="K4871" s="1" t="s">
        <v>1509</v>
      </c>
      <c r="L4871" s="1" t="s">
        <v>1512</v>
      </c>
      <c r="M4871" s="1">
        <v>3</v>
      </c>
    </row>
    <row r="4872" spans="1:13" ht="15.75" x14ac:dyDescent="0.3">
      <c r="A4872" s="1" t="s">
        <v>1451</v>
      </c>
      <c r="J4872" s="1" t="s">
        <v>1511</v>
      </c>
      <c r="K4872" s="1" t="s">
        <v>1509</v>
      </c>
      <c r="L4872" s="1" t="s">
        <v>1512</v>
      </c>
      <c r="M4872" s="1">
        <v>1</v>
      </c>
    </row>
    <row r="4873" spans="1:13" ht="15.75" x14ac:dyDescent="0.3">
      <c r="A4873" s="1" t="s">
        <v>1451</v>
      </c>
      <c r="J4873" s="1" t="s">
        <v>1511</v>
      </c>
      <c r="K4873" s="1" t="s">
        <v>1509</v>
      </c>
      <c r="L4873" s="1" t="s">
        <v>1512</v>
      </c>
      <c r="M4873" s="1">
        <v>1</v>
      </c>
    </row>
    <row r="4874" spans="1:13" ht="15.75" x14ac:dyDescent="0.3">
      <c r="A4874" s="1" t="s">
        <v>1451</v>
      </c>
      <c r="J4874" s="1" t="s">
        <v>1511</v>
      </c>
      <c r="K4874" s="1" t="s">
        <v>1509</v>
      </c>
      <c r="L4874" s="1" t="s">
        <v>1512</v>
      </c>
      <c r="M4874" s="1">
        <v>1</v>
      </c>
    </row>
    <row r="4875" spans="1:13" ht="15.75" x14ac:dyDescent="0.3">
      <c r="A4875" s="1" t="s">
        <v>1451</v>
      </c>
      <c r="J4875" s="1" t="s">
        <v>1511</v>
      </c>
      <c r="K4875" s="1" t="s">
        <v>1509</v>
      </c>
      <c r="L4875" s="1" t="s">
        <v>1512</v>
      </c>
      <c r="M4875" s="1">
        <v>1</v>
      </c>
    </row>
    <row r="4876" spans="1:13" ht="15.75" x14ac:dyDescent="0.3">
      <c r="A4876" s="1" t="s">
        <v>1451</v>
      </c>
      <c r="J4876" s="1" t="s">
        <v>1511</v>
      </c>
      <c r="K4876" s="1" t="s">
        <v>1509</v>
      </c>
      <c r="L4876" s="1" t="s">
        <v>1512</v>
      </c>
      <c r="M4876" s="1">
        <v>1</v>
      </c>
    </row>
    <row r="4877" spans="1:13" ht="15.75" x14ac:dyDescent="0.3">
      <c r="A4877" s="1" t="s">
        <v>1451</v>
      </c>
      <c r="J4877" s="1" t="s">
        <v>1511</v>
      </c>
      <c r="K4877" s="1" t="s">
        <v>1509</v>
      </c>
      <c r="L4877" s="1" t="s">
        <v>1512</v>
      </c>
      <c r="M4877" s="1">
        <v>1</v>
      </c>
    </row>
    <row r="4878" spans="1:13" ht="15.75" x14ac:dyDescent="0.3">
      <c r="A4878" s="1" t="s">
        <v>1455</v>
      </c>
      <c r="J4878" s="1" t="s">
        <v>1511</v>
      </c>
      <c r="K4878" s="1" t="s">
        <v>1509</v>
      </c>
      <c r="L4878" s="1" t="s">
        <v>1512</v>
      </c>
      <c r="M4878" s="1">
        <v>16</v>
      </c>
    </row>
    <row r="4879" spans="1:13" ht="15.75" x14ac:dyDescent="0.3">
      <c r="A4879" s="1" t="s">
        <v>1262</v>
      </c>
      <c r="J4879" s="1" t="s">
        <v>1511</v>
      </c>
      <c r="K4879" s="1" t="s">
        <v>1509</v>
      </c>
      <c r="L4879" s="1" t="s">
        <v>1512</v>
      </c>
      <c r="M4879" s="1">
        <v>1</v>
      </c>
    </row>
    <row r="4880" spans="1:13" ht="15.75" x14ac:dyDescent="0.3">
      <c r="A4880" s="1" t="s">
        <v>1262</v>
      </c>
      <c r="J4880" s="1" t="s">
        <v>1511</v>
      </c>
      <c r="K4880" s="1" t="s">
        <v>1509</v>
      </c>
      <c r="L4880" s="1" t="s">
        <v>1512</v>
      </c>
      <c r="M4880" s="1">
        <v>1</v>
      </c>
    </row>
    <row r="4881" spans="1:13" ht="15.75" x14ac:dyDescent="0.3">
      <c r="A4881" s="1" t="s">
        <v>1306</v>
      </c>
      <c r="J4881" s="1" t="s">
        <v>1511</v>
      </c>
      <c r="K4881" s="1" t="s">
        <v>1509</v>
      </c>
      <c r="L4881" s="1" t="s">
        <v>1512</v>
      </c>
      <c r="M4881" s="1">
        <v>4</v>
      </c>
    </row>
    <row r="4882" spans="1:13" ht="15.75" x14ac:dyDescent="0.3">
      <c r="A4882" s="1" t="s">
        <v>1262</v>
      </c>
      <c r="J4882" s="1" t="s">
        <v>1511</v>
      </c>
      <c r="K4882" s="1" t="s">
        <v>1509</v>
      </c>
      <c r="L4882" s="1" t="s">
        <v>1512</v>
      </c>
      <c r="M4882" s="1">
        <v>1</v>
      </c>
    </row>
    <row r="4883" spans="1:13" ht="15.75" x14ac:dyDescent="0.3">
      <c r="A4883" s="1" t="s">
        <v>1451</v>
      </c>
      <c r="J4883" s="1" t="s">
        <v>1511</v>
      </c>
      <c r="K4883" s="1" t="s">
        <v>1509</v>
      </c>
      <c r="L4883" s="1" t="s">
        <v>1512</v>
      </c>
      <c r="M4883" s="1">
        <v>1</v>
      </c>
    </row>
    <row r="4884" spans="1:13" ht="15.75" x14ac:dyDescent="0.3">
      <c r="A4884" s="1" t="s">
        <v>1451</v>
      </c>
      <c r="J4884" s="1" t="s">
        <v>1511</v>
      </c>
      <c r="K4884" s="1" t="s">
        <v>1509</v>
      </c>
      <c r="L4884" s="1" t="s">
        <v>1512</v>
      </c>
      <c r="M4884" s="1">
        <v>1</v>
      </c>
    </row>
    <row r="4885" spans="1:13" ht="15.75" x14ac:dyDescent="0.3">
      <c r="A4885" s="1" t="s">
        <v>1262</v>
      </c>
      <c r="J4885" s="1" t="s">
        <v>1511</v>
      </c>
      <c r="K4885" s="1" t="s">
        <v>1509</v>
      </c>
      <c r="L4885" s="1" t="s">
        <v>1512</v>
      </c>
      <c r="M4885" s="1">
        <v>1</v>
      </c>
    </row>
    <row r="4886" spans="1:13" ht="15.75" x14ac:dyDescent="0.3">
      <c r="A4886" s="1" t="s">
        <v>1451</v>
      </c>
      <c r="J4886" s="1" t="s">
        <v>1511</v>
      </c>
      <c r="K4886" s="1" t="s">
        <v>1509</v>
      </c>
      <c r="L4886" s="1" t="s">
        <v>1512</v>
      </c>
      <c r="M4886" s="1">
        <v>1</v>
      </c>
    </row>
    <row r="4887" spans="1:13" ht="15.75" x14ac:dyDescent="0.3">
      <c r="A4887" s="1" t="s">
        <v>1451</v>
      </c>
      <c r="J4887" s="1" t="s">
        <v>1511</v>
      </c>
      <c r="K4887" s="1" t="s">
        <v>1509</v>
      </c>
      <c r="L4887" s="1" t="s">
        <v>1512</v>
      </c>
      <c r="M4887" s="1">
        <v>1</v>
      </c>
    </row>
    <row r="4888" spans="1:13" ht="15.75" x14ac:dyDescent="0.3">
      <c r="A4888" s="1" t="s">
        <v>1427</v>
      </c>
      <c r="J4888" s="1" t="s">
        <v>1508</v>
      </c>
      <c r="K4888" s="1" t="s">
        <v>1514</v>
      </c>
      <c r="L4888" s="1" t="s">
        <v>1510</v>
      </c>
      <c r="M4888" s="1">
        <v>12</v>
      </c>
    </row>
    <row r="4889" spans="1:13" ht="15.75" x14ac:dyDescent="0.3">
      <c r="A4889" s="1" t="s">
        <v>1262</v>
      </c>
      <c r="J4889" s="1" t="s">
        <v>1511</v>
      </c>
      <c r="K4889" s="1" t="s">
        <v>1509</v>
      </c>
      <c r="L4889" s="1" t="s">
        <v>1512</v>
      </c>
      <c r="M4889" s="1">
        <v>1</v>
      </c>
    </row>
    <row r="4890" spans="1:13" ht="15.75" x14ac:dyDescent="0.3">
      <c r="A4890" s="1" t="s">
        <v>1265</v>
      </c>
      <c r="J4890" s="1" t="s">
        <v>1511</v>
      </c>
      <c r="K4890" s="1" t="s">
        <v>1509</v>
      </c>
      <c r="L4890" s="1" t="s">
        <v>1513</v>
      </c>
      <c r="M4890" s="1">
        <v>2</v>
      </c>
    </row>
    <row r="4891" spans="1:13" ht="15.75" x14ac:dyDescent="0.3">
      <c r="A4891" s="1" t="s">
        <v>1262</v>
      </c>
      <c r="J4891" s="1" t="s">
        <v>1511</v>
      </c>
      <c r="K4891" s="1" t="s">
        <v>1509</v>
      </c>
      <c r="L4891" s="1" t="s">
        <v>1512</v>
      </c>
      <c r="M4891" s="1">
        <v>1</v>
      </c>
    </row>
    <row r="4892" spans="1:13" ht="15.75" x14ac:dyDescent="0.3">
      <c r="A4892" s="1" t="s">
        <v>1262</v>
      </c>
      <c r="J4892" s="1" t="s">
        <v>1511</v>
      </c>
      <c r="K4892" s="1" t="s">
        <v>1509</v>
      </c>
      <c r="L4892" s="1" t="s">
        <v>1512</v>
      </c>
      <c r="M4892" s="1">
        <v>1</v>
      </c>
    </row>
    <row r="4893" spans="1:13" ht="15.75" x14ac:dyDescent="0.3">
      <c r="A4893" s="1" t="s">
        <v>1262</v>
      </c>
      <c r="J4893" s="1" t="s">
        <v>1511</v>
      </c>
      <c r="K4893" s="1" t="s">
        <v>1509</v>
      </c>
      <c r="L4893" s="1" t="s">
        <v>1512</v>
      </c>
      <c r="M4893" s="1">
        <v>1</v>
      </c>
    </row>
    <row r="4894" spans="1:13" ht="15.75" x14ac:dyDescent="0.3">
      <c r="A4894" s="1" t="s">
        <v>1456</v>
      </c>
      <c r="J4894" s="1" t="s">
        <v>1511</v>
      </c>
      <c r="K4894" s="1" t="s">
        <v>1509</v>
      </c>
      <c r="L4894" s="1" t="s">
        <v>1512</v>
      </c>
      <c r="M4894" s="1">
        <v>5</v>
      </c>
    </row>
    <row r="4895" spans="1:13" ht="15.75" x14ac:dyDescent="0.3">
      <c r="A4895" s="1" t="s">
        <v>1317</v>
      </c>
      <c r="J4895" s="1" t="s">
        <v>1508</v>
      </c>
      <c r="K4895" s="1" t="s">
        <v>1514</v>
      </c>
      <c r="L4895" s="1" t="s">
        <v>1510</v>
      </c>
      <c r="M4895" s="1">
        <v>1</v>
      </c>
    </row>
    <row r="4896" spans="1:13" ht="15.75" x14ac:dyDescent="0.3">
      <c r="A4896" s="1" t="s">
        <v>1290</v>
      </c>
      <c r="J4896" s="1" t="s">
        <v>1511</v>
      </c>
      <c r="K4896" s="1" t="s">
        <v>1509</v>
      </c>
      <c r="L4896" s="1" t="s">
        <v>1512</v>
      </c>
      <c r="M4896" s="1">
        <v>76</v>
      </c>
    </row>
    <row r="4897" spans="1:13" ht="15.75" x14ac:dyDescent="0.3">
      <c r="A4897" s="1" t="s">
        <v>1306</v>
      </c>
      <c r="J4897" s="1" t="s">
        <v>1511</v>
      </c>
      <c r="K4897" s="1" t="s">
        <v>1514</v>
      </c>
      <c r="L4897" s="1" t="s">
        <v>1512</v>
      </c>
      <c r="M4897" s="1">
        <v>62</v>
      </c>
    </row>
    <row r="4898" spans="1:13" ht="15.75" x14ac:dyDescent="0.3">
      <c r="A4898" s="1" t="s">
        <v>1306</v>
      </c>
      <c r="J4898" s="1" t="s">
        <v>1508</v>
      </c>
      <c r="K4898" s="1" t="s">
        <v>1509</v>
      </c>
      <c r="L4898" s="1" t="s">
        <v>1512</v>
      </c>
      <c r="M4898" s="1">
        <v>62</v>
      </c>
    </row>
    <row r="4899" spans="1:13" ht="15.75" x14ac:dyDescent="0.3">
      <c r="A4899" s="1" t="s">
        <v>1306</v>
      </c>
      <c r="J4899" s="1" t="s">
        <v>1511</v>
      </c>
      <c r="K4899" s="1" t="s">
        <v>1514</v>
      </c>
      <c r="L4899" s="1" t="s">
        <v>1512</v>
      </c>
      <c r="M4899" s="1">
        <v>4</v>
      </c>
    </row>
    <row r="4900" spans="1:13" ht="15.75" x14ac:dyDescent="0.3">
      <c r="A4900" s="1" t="s">
        <v>1306</v>
      </c>
      <c r="J4900" s="1" t="s">
        <v>1511</v>
      </c>
      <c r="K4900" s="1" t="s">
        <v>1514</v>
      </c>
      <c r="L4900" s="1" t="s">
        <v>1512</v>
      </c>
      <c r="M4900" s="1">
        <v>4</v>
      </c>
    </row>
    <row r="4901" spans="1:13" ht="15.75" x14ac:dyDescent="0.3">
      <c r="A4901" s="1" t="s">
        <v>1420</v>
      </c>
      <c r="J4901" s="1" t="s">
        <v>1508</v>
      </c>
      <c r="K4901" s="1" t="s">
        <v>1509</v>
      </c>
      <c r="L4901" s="1" t="s">
        <v>1510</v>
      </c>
      <c r="M4901" s="1">
        <v>7</v>
      </c>
    </row>
    <row r="4902" spans="1:13" ht="15.75" x14ac:dyDescent="0.3">
      <c r="A4902" s="1" t="s">
        <v>1264</v>
      </c>
      <c r="J4902" s="1" t="s">
        <v>1511</v>
      </c>
      <c r="K4902" s="1" t="s">
        <v>1509</v>
      </c>
      <c r="L4902" s="1" t="s">
        <v>1512</v>
      </c>
      <c r="M4902" s="1">
        <v>2</v>
      </c>
    </row>
    <row r="4903" spans="1:13" ht="15.75" x14ac:dyDescent="0.3">
      <c r="A4903" s="1" t="s">
        <v>1457</v>
      </c>
      <c r="J4903" s="1" t="s">
        <v>1511</v>
      </c>
      <c r="K4903" s="1" t="s">
        <v>1509</v>
      </c>
      <c r="L4903" s="1" t="s">
        <v>1512</v>
      </c>
      <c r="M4903" s="1">
        <v>20</v>
      </c>
    </row>
    <row r="4904" spans="1:13" ht="15.75" x14ac:dyDescent="0.3">
      <c r="A4904" s="1" t="s">
        <v>835</v>
      </c>
      <c r="J4904" s="1" t="s">
        <v>1511</v>
      </c>
      <c r="K4904" s="1" t="s">
        <v>1509</v>
      </c>
      <c r="L4904" s="1" t="s">
        <v>1512</v>
      </c>
      <c r="M4904" s="1">
        <v>2</v>
      </c>
    </row>
    <row r="4905" spans="1:13" ht="15.75" x14ac:dyDescent="0.3">
      <c r="A4905" s="1" t="s">
        <v>1307</v>
      </c>
      <c r="J4905" s="1" t="s">
        <v>1511</v>
      </c>
      <c r="K4905" s="1" t="s">
        <v>1509</v>
      </c>
      <c r="L4905" s="1" t="s">
        <v>1512</v>
      </c>
      <c r="M4905" s="1">
        <v>5</v>
      </c>
    </row>
    <row r="4906" spans="1:13" ht="15.75" x14ac:dyDescent="0.3">
      <c r="A4906" s="1" t="s">
        <v>1307</v>
      </c>
      <c r="J4906" s="1" t="s">
        <v>1511</v>
      </c>
      <c r="K4906" s="1" t="s">
        <v>1509</v>
      </c>
      <c r="L4906" s="1" t="s">
        <v>1512</v>
      </c>
      <c r="M4906" s="1">
        <v>5</v>
      </c>
    </row>
    <row r="4907" spans="1:13" ht="15.75" x14ac:dyDescent="0.3">
      <c r="A4907" s="1" t="s">
        <v>1307</v>
      </c>
      <c r="J4907" s="1" t="s">
        <v>1511</v>
      </c>
      <c r="K4907" s="1" t="s">
        <v>1509</v>
      </c>
      <c r="L4907" s="1" t="s">
        <v>1512</v>
      </c>
      <c r="M4907" s="1">
        <v>5</v>
      </c>
    </row>
    <row r="4908" spans="1:13" ht="15.75" x14ac:dyDescent="0.3">
      <c r="A4908" s="1" t="s">
        <v>1307</v>
      </c>
      <c r="J4908" s="1" t="s">
        <v>1508</v>
      </c>
      <c r="K4908" s="1" t="s">
        <v>1509</v>
      </c>
      <c r="L4908" s="1" t="s">
        <v>1512</v>
      </c>
      <c r="M4908" s="1">
        <v>5</v>
      </c>
    </row>
    <row r="4909" spans="1:13" ht="15.75" x14ac:dyDescent="0.3">
      <c r="A4909" s="1" t="s">
        <v>1306</v>
      </c>
      <c r="J4909" s="1" t="s">
        <v>1511</v>
      </c>
      <c r="K4909" s="1" t="s">
        <v>1509</v>
      </c>
      <c r="L4909" s="1" t="s">
        <v>1512</v>
      </c>
      <c r="M4909" s="1">
        <v>5</v>
      </c>
    </row>
    <row r="4910" spans="1:13" ht="15.75" x14ac:dyDescent="0.3">
      <c r="A4910" s="1" t="s">
        <v>1265</v>
      </c>
      <c r="J4910" s="1" t="s">
        <v>1511</v>
      </c>
      <c r="K4910" s="1" t="s">
        <v>1509</v>
      </c>
      <c r="L4910" s="1" t="s">
        <v>1512</v>
      </c>
      <c r="M4910" s="1">
        <v>2</v>
      </c>
    </row>
    <row r="4911" spans="1:13" ht="15.75" x14ac:dyDescent="0.3">
      <c r="A4911" s="1" t="s">
        <v>1458</v>
      </c>
      <c r="J4911" s="1" t="s">
        <v>1511</v>
      </c>
      <c r="K4911" s="1" t="s">
        <v>1509</v>
      </c>
      <c r="L4911" s="1" t="s">
        <v>1510</v>
      </c>
      <c r="M4911" s="1">
        <v>5</v>
      </c>
    </row>
    <row r="4912" spans="1:13" ht="15.75" x14ac:dyDescent="0.3">
      <c r="A4912" s="1" t="s">
        <v>1264</v>
      </c>
      <c r="J4912" s="1" t="s">
        <v>1511</v>
      </c>
      <c r="K4912" s="1" t="s">
        <v>1509</v>
      </c>
      <c r="L4912" s="1" t="s">
        <v>1512</v>
      </c>
      <c r="M4912" s="1">
        <v>12</v>
      </c>
    </row>
    <row r="4913" spans="1:13" ht="15.75" x14ac:dyDescent="0.3">
      <c r="A4913" s="1" t="s">
        <v>1264</v>
      </c>
      <c r="J4913" s="1" t="s">
        <v>1511</v>
      </c>
      <c r="K4913" s="1" t="s">
        <v>1509</v>
      </c>
      <c r="L4913" s="1" t="s">
        <v>1512</v>
      </c>
      <c r="M4913" s="1">
        <v>13</v>
      </c>
    </row>
    <row r="4914" spans="1:13" ht="15.75" x14ac:dyDescent="0.3">
      <c r="A4914" s="1" t="s">
        <v>1458</v>
      </c>
      <c r="J4914" s="1" t="s">
        <v>1511</v>
      </c>
      <c r="K4914" s="1" t="s">
        <v>1509</v>
      </c>
      <c r="L4914" s="1" t="s">
        <v>1512</v>
      </c>
      <c r="M4914" s="1">
        <v>12</v>
      </c>
    </row>
    <row r="4915" spans="1:13" ht="15.75" x14ac:dyDescent="0.3">
      <c r="A4915" s="1" t="s">
        <v>1283</v>
      </c>
      <c r="J4915" s="1" t="s">
        <v>1508</v>
      </c>
      <c r="K4915" s="1" t="s">
        <v>1514</v>
      </c>
      <c r="L4915" s="1" t="s">
        <v>1510</v>
      </c>
      <c r="M4915" s="1">
        <v>1</v>
      </c>
    </row>
    <row r="4916" spans="1:13" ht="15.75" x14ac:dyDescent="0.3">
      <c r="A4916" s="1" t="s">
        <v>1325</v>
      </c>
      <c r="J4916" s="1" t="s">
        <v>1511</v>
      </c>
      <c r="K4916" s="1" t="s">
        <v>1509</v>
      </c>
      <c r="L4916" s="1" t="s">
        <v>1513</v>
      </c>
      <c r="M4916" s="1">
        <v>2</v>
      </c>
    </row>
    <row r="4917" spans="1:13" ht="15.75" x14ac:dyDescent="0.3">
      <c r="A4917" s="1" t="s">
        <v>1325</v>
      </c>
      <c r="J4917" s="1" t="s">
        <v>1511</v>
      </c>
      <c r="K4917" s="1" t="s">
        <v>1509</v>
      </c>
      <c r="L4917" s="1" t="s">
        <v>1513</v>
      </c>
      <c r="M4917" s="1">
        <v>2</v>
      </c>
    </row>
    <row r="4918" spans="1:13" ht="15.75" x14ac:dyDescent="0.3">
      <c r="A4918" s="1" t="s">
        <v>835</v>
      </c>
      <c r="J4918" s="1" t="s">
        <v>1511</v>
      </c>
      <c r="K4918" s="1" t="s">
        <v>1509</v>
      </c>
      <c r="L4918" s="1" t="s">
        <v>1512</v>
      </c>
      <c r="M4918" s="1">
        <v>4</v>
      </c>
    </row>
    <row r="4919" spans="1:13" ht="15.75" x14ac:dyDescent="0.3">
      <c r="A4919" s="1" t="s">
        <v>1264</v>
      </c>
      <c r="J4919" s="1" t="s">
        <v>1511</v>
      </c>
      <c r="K4919" s="1" t="s">
        <v>1509</v>
      </c>
      <c r="L4919" s="1" t="s">
        <v>1510</v>
      </c>
      <c r="M4919" s="1">
        <v>4</v>
      </c>
    </row>
    <row r="4920" spans="1:13" ht="15.75" x14ac:dyDescent="0.3">
      <c r="A4920" s="1" t="s">
        <v>1311</v>
      </c>
      <c r="J4920" s="1" t="s">
        <v>1511</v>
      </c>
      <c r="K4920" s="1" t="s">
        <v>1514</v>
      </c>
      <c r="L4920" s="1" t="s">
        <v>1513</v>
      </c>
      <c r="M4920" s="1">
        <v>1</v>
      </c>
    </row>
    <row r="4921" spans="1:13" ht="15.75" x14ac:dyDescent="0.3">
      <c r="A4921" s="1" t="s">
        <v>1386</v>
      </c>
      <c r="J4921" s="1" t="s">
        <v>1508</v>
      </c>
      <c r="K4921" s="1" t="s">
        <v>1514</v>
      </c>
      <c r="L4921" s="1" t="s">
        <v>1513</v>
      </c>
      <c r="M4921" s="1">
        <v>1</v>
      </c>
    </row>
    <row r="4922" spans="1:13" ht="15.75" x14ac:dyDescent="0.3">
      <c r="A4922" s="1" t="s">
        <v>1275</v>
      </c>
      <c r="J4922" s="1" t="s">
        <v>1511</v>
      </c>
      <c r="K4922" s="1" t="s">
        <v>1509</v>
      </c>
      <c r="L4922" s="1" t="s">
        <v>1512</v>
      </c>
      <c r="M4922" s="1">
        <v>1</v>
      </c>
    </row>
    <row r="4923" spans="1:13" ht="15.75" x14ac:dyDescent="0.3">
      <c r="A4923" s="1" t="s">
        <v>1275</v>
      </c>
      <c r="J4923" s="1" t="s">
        <v>1511</v>
      </c>
      <c r="K4923" s="1" t="s">
        <v>1509</v>
      </c>
      <c r="L4923" s="1" t="s">
        <v>1512</v>
      </c>
      <c r="M4923" s="1">
        <v>1</v>
      </c>
    </row>
    <row r="4924" spans="1:13" ht="15.75" x14ac:dyDescent="0.3">
      <c r="A4924" s="1" t="s">
        <v>835</v>
      </c>
      <c r="J4924" s="1" t="s">
        <v>1511</v>
      </c>
      <c r="K4924" s="1" t="s">
        <v>1509</v>
      </c>
      <c r="L4924" s="1" t="s">
        <v>1512</v>
      </c>
      <c r="M4924" s="1">
        <v>2</v>
      </c>
    </row>
    <row r="4925" spans="1:13" ht="15.75" x14ac:dyDescent="0.3">
      <c r="A4925" s="1" t="s">
        <v>1328</v>
      </c>
      <c r="J4925" s="1" t="s">
        <v>1511</v>
      </c>
      <c r="K4925" s="1" t="s">
        <v>1509</v>
      </c>
      <c r="L4925" s="1" t="s">
        <v>1513</v>
      </c>
      <c r="M4925" s="1">
        <v>6</v>
      </c>
    </row>
    <row r="4926" spans="1:13" ht="15.75" x14ac:dyDescent="0.3">
      <c r="A4926" s="1" t="s">
        <v>1328</v>
      </c>
      <c r="J4926" s="1" t="s">
        <v>1511</v>
      </c>
      <c r="K4926" s="1" t="s">
        <v>1509</v>
      </c>
      <c r="L4926" s="1" t="s">
        <v>1513</v>
      </c>
      <c r="M4926" s="1">
        <v>6</v>
      </c>
    </row>
    <row r="4927" spans="1:13" ht="15.75" x14ac:dyDescent="0.3">
      <c r="A4927" s="1" t="s">
        <v>1328</v>
      </c>
      <c r="J4927" s="1" t="s">
        <v>1511</v>
      </c>
      <c r="K4927" s="1" t="s">
        <v>1509</v>
      </c>
      <c r="L4927" s="1" t="s">
        <v>1513</v>
      </c>
      <c r="M4927" s="1">
        <v>9</v>
      </c>
    </row>
    <row r="4928" spans="1:13" ht="15.75" x14ac:dyDescent="0.3">
      <c r="A4928" s="1" t="s">
        <v>1325</v>
      </c>
      <c r="J4928" s="1" t="s">
        <v>1511</v>
      </c>
      <c r="K4928" s="1" t="s">
        <v>1514</v>
      </c>
      <c r="L4928" s="1" t="s">
        <v>1512</v>
      </c>
      <c r="M4928" s="1">
        <v>1</v>
      </c>
    </row>
    <row r="4929" spans="1:13" ht="15.75" x14ac:dyDescent="0.3">
      <c r="A4929" s="1" t="s">
        <v>1325</v>
      </c>
      <c r="J4929" s="1" t="s">
        <v>1511</v>
      </c>
      <c r="K4929" s="1" t="s">
        <v>1514</v>
      </c>
      <c r="L4929" s="1" t="s">
        <v>1512</v>
      </c>
      <c r="M4929" s="1">
        <v>1</v>
      </c>
    </row>
    <row r="4930" spans="1:13" ht="15.75" x14ac:dyDescent="0.3">
      <c r="A4930" s="1" t="s">
        <v>1325</v>
      </c>
      <c r="J4930" s="1" t="s">
        <v>1511</v>
      </c>
      <c r="K4930" s="1" t="s">
        <v>1514</v>
      </c>
      <c r="L4930" s="1" t="s">
        <v>1512</v>
      </c>
      <c r="M4930" s="1">
        <v>1</v>
      </c>
    </row>
    <row r="4931" spans="1:13" ht="15.75" x14ac:dyDescent="0.3">
      <c r="A4931" s="1" t="s">
        <v>1325</v>
      </c>
      <c r="J4931" s="1" t="s">
        <v>1511</v>
      </c>
      <c r="K4931" s="1" t="s">
        <v>1514</v>
      </c>
      <c r="L4931" s="1" t="s">
        <v>1512</v>
      </c>
      <c r="M4931" s="1">
        <v>1</v>
      </c>
    </row>
    <row r="4932" spans="1:13" ht="15.75" x14ac:dyDescent="0.3">
      <c r="A4932" s="1" t="s">
        <v>1325</v>
      </c>
      <c r="J4932" s="1" t="s">
        <v>1511</v>
      </c>
      <c r="K4932" s="1" t="s">
        <v>1514</v>
      </c>
      <c r="L4932" s="1" t="s">
        <v>1512</v>
      </c>
      <c r="M4932" s="1">
        <v>1</v>
      </c>
    </row>
    <row r="4933" spans="1:13" ht="15.75" x14ac:dyDescent="0.3">
      <c r="A4933" s="1" t="s">
        <v>1325</v>
      </c>
      <c r="J4933" s="1" t="s">
        <v>1511</v>
      </c>
      <c r="K4933" s="1" t="s">
        <v>1514</v>
      </c>
      <c r="L4933" s="1" t="s">
        <v>1512</v>
      </c>
      <c r="M4933" s="1">
        <v>1</v>
      </c>
    </row>
    <row r="4934" spans="1:13" ht="15.75" x14ac:dyDescent="0.3">
      <c r="A4934" s="1" t="s">
        <v>1325</v>
      </c>
      <c r="J4934" s="1" t="s">
        <v>1511</v>
      </c>
      <c r="K4934" s="1" t="s">
        <v>1514</v>
      </c>
      <c r="L4934" s="1" t="s">
        <v>1512</v>
      </c>
      <c r="M4934" s="1">
        <v>1</v>
      </c>
    </row>
    <row r="4935" spans="1:13" ht="15.75" x14ac:dyDescent="0.3">
      <c r="A4935" s="1" t="s">
        <v>1325</v>
      </c>
      <c r="J4935" s="1" t="s">
        <v>1511</v>
      </c>
      <c r="K4935" s="1" t="s">
        <v>1514</v>
      </c>
      <c r="L4935" s="1" t="s">
        <v>1512</v>
      </c>
      <c r="M4935" s="1">
        <v>1</v>
      </c>
    </row>
    <row r="4936" spans="1:13" ht="15.75" x14ac:dyDescent="0.3">
      <c r="A4936" s="1" t="s">
        <v>1325</v>
      </c>
      <c r="J4936" s="1" t="s">
        <v>1511</v>
      </c>
      <c r="K4936" s="1" t="s">
        <v>1514</v>
      </c>
      <c r="L4936" s="1" t="s">
        <v>1512</v>
      </c>
      <c r="M4936" s="1">
        <v>1</v>
      </c>
    </row>
    <row r="4937" spans="1:13" ht="15.75" x14ac:dyDescent="0.3">
      <c r="A4937" s="1" t="s">
        <v>1325</v>
      </c>
      <c r="J4937" s="1" t="s">
        <v>1511</v>
      </c>
      <c r="K4937" s="1" t="s">
        <v>1514</v>
      </c>
      <c r="L4937" s="1" t="s">
        <v>1512</v>
      </c>
      <c r="M4937" s="1">
        <v>1</v>
      </c>
    </row>
    <row r="4938" spans="1:13" ht="15.75" x14ac:dyDescent="0.3">
      <c r="A4938" s="1" t="s">
        <v>1325</v>
      </c>
      <c r="J4938" s="1" t="s">
        <v>1511</v>
      </c>
      <c r="K4938" s="1" t="s">
        <v>1514</v>
      </c>
      <c r="L4938" s="1" t="s">
        <v>1512</v>
      </c>
      <c r="M4938" s="1">
        <v>1</v>
      </c>
    </row>
    <row r="4939" spans="1:13" ht="15.75" x14ac:dyDescent="0.3">
      <c r="A4939" s="1" t="s">
        <v>1325</v>
      </c>
      <c r="J4939" s="1" t="s">
        <v>1511</v>
      </c>
      <c r="K4939" s="1" t="s">
        <v>1514</v>
      </c>
      <c r="L4939" s="1" t="s">
        <v>1512</v>
      </c>
      <c r="M4939" s="1">
        <v>1</v>
      </c>
    </row>
    <row r="4940" spans="1:13" ht="15.75" x14ac:dyDescent="0.3">
      <c r="A4940" s="1" t="s">
        <v>1264</v>
      </c>
      <c r="J4940" s="1" t="s">
        <v>1511</v>
      </c>
      <c r="K4940" s="1" t="s">
        <v>1509</v>
      </c>
      <c r="L4940" s="1" t="s">
        <v>1510</v>
      </c>
      <c r="M4940" s="1">
        <v>2</v>
      </c>
    </row>
    <row r="4941" spans="1:13" ht="15.75" x14ac:dyDescent="0.3">
      <c r="A4941" s="1" t="s">
        <v>1290</v>
      </c>
      <c r="J4941" s="1" t="s">
        <v>1511</v>
      </c>
      <c r="K4941" s="1" t="s">
        <v>1509</v>
      </c>
      <c r="L4941" s="1" t="s">
        <v>1512</v>
      </c>
      <c r="M4941" s="1">
        <v>4</v>
      </c>
    </row>
    <row r="4942" spans="1:13" ht="15.75" x14ac:dyDescent="0.3">
      <c r="A4942" s="1" t="s">
        <v>1271</v>
      </c>
      <c r="J4942" s="1" t="s">
        <v>1511</v>
      </c>
      <c r="K4942" s="1" t="s">
        <v>1509</v>
      </c>
      <c r="L4942" s="1" t="s">
        <v>1512</v>
      </c>
      <c r="M4942" s="1">
        <v>18</v>
      </c>
    </row>
    <row r="4943" spans="1:13" ht="15.75" x14ac:dyDescent="0.3">
      <c r="A4943" s="1" t="s">
        <v>1300</v>
      </c>
      <c r="J4943" s="1" t="s">
        <v>1511</v>
      </c>
      <c r="K4943" s="1" t="s">
        <v>1509</v>
      </c>
      <c r="L4943" s="1" t="s">
        <v>1512</v>
      </c>
      <c r="M4943" s="1">
        <v>2</v>
      </c>
    </row>
    <row r="4944" spans="1:13" ht="15.75" x14ac:dyDescent="0.3">
      <c r="A4944" s="1" t="s">
        <v>1300</v>
      </c>
      <c r="J4944" s="1" t="s">
        <v>1511</v>
      </c>
      <c r="K4944" s="1" t="s">
        <v>1509</v>
      </c>
      <c r="L4944" s="1" t="s">
        <v>1512</v>
      </c>
      <c r="M4944" s="1">
        <v>1</v>
      </c>
    </row>
    <row r="4945" spans="1:13" ht="15.75" x14ac:dyDescent="0.3">
      <c r="A4945" s="1" t="s">
        <v>1300</v>
      </c>
      <c r="J4945" s="1" t="s">
        <v>1511</v>
      </c>
      <c r="K4945" s="1" t="s">
        <v>1509</v>
      </c>
      <c r="L4945" s="1" t="s">
        <v>1512</v>
      </c>
      <c r="M4945" s="1">
        <v>1</v>
      </c>
    </row>
    <row r="4946" spans="1:13" ht="15.75" x14ac:dyDescent="0.3">
      <c r="A4946" s="1" t="s">
        <v>1300</v>
      </c>
      <c r="J4946" s="1" t="s">
        <v>1511</v>
      </c>
      <c r="K4946" s="1" t="s">
        <v>1509</v>
      </c>
      <c r="L4946" s="1" t="s">
        <v>1512</v>
      </c>
      <c r="M4946" s="1">
        <v>2</v>
      </c>
    </row>
    <row r="4947" spans="1:13" ht="15.75" x14ac:dyDescent="0.3">
      <c r="A4947" s="1" t="s">
        <v>1300</v>
      </c>
      <c r="J4947" s="1" t="s">
        <v>1511</v>
      </c>
      <c r="K4947" s="1" t="s">
        <v>1509</v>
      </c>
      <c r="L4947" s="1" t="s">
        <v>1512</v>
      </c>
      <c r="M4947" s="1">
        <v>2</v>
      </c>
    </row>
    <row r="4948" spans="1:13" ht="15.75" x14ac:dyDescent="0.3">
      <c r="A4948" s="1" t="s">
        <v>1300</v>
      </c>
      <c r="J4948" s="1" t="s">
        <v>1511</v>
      </c>
      <c r="K4948" s="1" t="s">
        <v>1509</v>
      </c>
      <c r="L4948" s="1" t="s">
        <v>1512</v>
      </c>
      <c r="M4948" s="1">
        <v>1</v>
      </c>
    </row>
    <row r="4949" spans="1:13" ht="15.75" x14ac:dyDescent="0.3">
      <c r="A4949" s="1" t="s">
        <v>1300</v>
      </c>
      <c r="J4949" s="1" t="s">
        <v>1511</v>
      </c>
      <c r="K4949" s="1" t="s">
        <v>1509</v>
      </c>
      <c r="L4949" s="1" t="s">
        <v>1512</v>
      </c>
      <c r="M4949" s="1">
        <v>1</v>
      </c>
    </row>
    <row r="4950" spans="1:13" ht="15.75" x14ac:dyDescent="0.3">
      <c r="A4950" s="1" t="s">
        <v>1300</v>
      </c>
      <c r="J4950" s="1" t="s">
        <v>1511</v>
      </c>
      <c r="K4950" s="1" t="s">
        <v>1509</v>
      </c>
      <c r="L4950" s="1" t="s">
        <v>1512</v>
      </c>
      <c r="M4950" s="1">
        <v>1</v>
      </c>
    </row>
    <row r="4951" spans="1:13" ht="15.75" x14ac:dyDescent="0.3">
      <c r="A4951" s="1" t="s">
        <v>1300</v>
      </c>
      <c r="J4951" s="1" t="s">
        <v>1511</v>
      </c>
      <c r="K4951" s="1" t="s">
        <v>1509</v>
      </c>
      <c r="L4951" s="1" t="s">
        <v>1512</v>
      </c>
      <c r="M4951" s="1">
        <v>2</v>
      </c>
    </row>
    <row r="4952" spans="1:13" ht="15.75" x14ac:dyDescent="0.3">
      <c r="A4952" s="1" t="s">
        <v>1300</v>
      </c>
      <c r="J4952" s="1" t="s">
        <v>1511</v>
      </c>
      <c r="K4952" s="1" t="s">
        <v>1509</v>
      </c>
      <c r="L4952" s="1" t="s">
        <v>1512</v>
      </c>
      <c r="M4952" s="1">
        <v>2</v>
      </c>
    </row>
    <row r="4953" spans="1:13" ht="15.75" x14ac:dyDescent="0.3">
      <c r="A4953" s="1" t="s">
        <v>1300</v>
      </c>
      <c r="J4953" s="1" t="s">
        <v>1511</v>
      </c>
      <c r="K4953" s="1" t="s">
        <v>1509</v>
      </c>
      <c r="L4953" s="1" t="s">
        <v>1512</v>
      </c>
      <c r="M4953" s="1">
        <v>1</v>
      </c>
    </row>
    <row r="4954" spans="1:13" ht="15.75" x14ac:dyDescent="0.3">
      <c r="A4954" s="1" t="s">
        <v>1300</v>
      </c>
      <c r="J4954" s="1" t="s">
        <v>1511</v>
      </c>
      <c r="K4954" s="1" t="s">
        <v>1509</v>
      </c>
      <c r="L4954" s="1" t="s">
        <v>1512</v>
      </c>
      <c r="M4954" s="1">
        <v>1</v>
      </c>
    </row>
    <row r="4955" spans="1:13" ht="15.75" x14ac:dyDescent="0.3">
      <c r="A4955" s="1" t="s">
        <v>1300</v>
      </c>
      <c r="J4955" s="1" t="s">
        <v>1511</v>
      </c>
      <c r="K4955" s="1" t="s">
        <v>1509</v>
      </c>
      <c r="L4955" s="1" t="s">
        <v>1512</v>
      </c>
      <c r="M4955" s="1">
        <v>1</v>
      </c>
    </row>
    <row r="4956" spans="1:13" ht="15.75" x14ac:dyDescent="0.3">
      <c r="A4956" s="1" t="s">
        <v>1300</v>
      </c>
      <c r="J4956" s="1" t="s">
        <v>1511</v>
      </c>
      <c r="K4956" s="1" t="s">
        <v>1509</v>
      </c>
      <c r="L4956" s="1" t="s">
        <v>1512</v>
      </c>
      <c r="M4956" s="1">
        <v>1</v>
      </c>
    </row>
    <row r="4957" spans="1:13" ht="15.75" x14ac:dyDescent="0.3">
      <c r="A4957" s="1" t="s">
        <v>1300</v>
      </c>
      <c r="J4957" s="1" t="s">
        <v>1511</v>
      </c>
      <c r="K4957" s="1" t="s">
        <v>1509</v>
      </c>
      <c r="L4957" s="1" t="s">
        <v>1512</v>
      </c>
      <c r="M4957" s="1">
        <v>1</v>
      </c>
    </row>
    <row r="4958" spans="1:13" ht="15.75" x14ac:dyDescent="0.3">
      <c r="A4958" s="1" t="s">
        <v>1300</v>
      </c>
      <c r="J4958" s="1" t="s">
        <v>1511</v>
      </c>
      <c r="K4958" s="1" t="s">
        <v>1509</v>
      </c>
      <c r="L4958" s="1" t="s">
        <v>1512</v>
      </c>
      <c r="M4958" s="1">
        <v>1</v>
      </c>
    </row>
    <row r="4959" spans="1:13" ht="15.75" x14ac:dyDescent="0.3">
      <c r="A4959" s="1" t="s">
        <v>1346</v>
      </c>
      <c r="J4959" s="1" t="s">
        <v>1511</v>
      </c>
      <c r="K4959" s="1" t="s">
        <v>1509</v>
      </c>
      <c r="L4959" s="1" t="s">
        <v>1510</v>
      </c>
      <c r="M4959" s="1">
        <v>191</v>
      </c>
    </row>
    <row r="4960" spans="1:13" ht="15.75" x14ac:dyDescent="0.3">
      <c r="A4960" s="1" t="s">
        <v>1300</v>
      </c>
      <c r="J4960" s="1" t="s">
        <v>1511</v>
      </c>
      <c r="K4960" s="1" t="s">
        <v>1509</v>
      </c>
      <c r="L4960" s="1" t="s">
        <v>1512</v>
      </c>
      <c r="M4960" s="1">
        <v>1</v>
      </c>
    </row>
    <row r="4961" spans="1:13" ht="15.75" x14ac:dyDescent="0.3">
      <c r="A4961" s="1" t="s">
        <v>1300</v>
      </c>
      <c r="J4961" s="1" t="s">
        <v>1511</v>
      </c>
      <c r="K4961" s="1" t="s">
        <v>1509</v>
      </c>
      <c r="L4961" s="1" t="s">
        <v>1512</v>
      </c>
      <c r="M4961" s="1">
        <v>1</v>
      </c>
    </row>
    <row r="4962" spans="1:13" ht="15.75" x14ac:dyDescent="0.3">
      <c r="A4962" s="1" t="s">
        <v>1300</v>
      </c>
      <c r="J4962" s="1" t="s">
        <v>1511</v>
      </c>
      <c r="K4962" s="1" t="s">
        <v>1509</v>
      </c>
      <c r="L4962" s="1" t="s">
        <v>1512</v>
      </c>
      <c r="M4962" s="1">
        <v>2</v>
      </c>
    </row>
    <row r="4963" spans="1:13" ht="15.75" x14ac:dyDescent="0.3">
      <c r="A4963" s="1" t="s">
        <v>1300</v>
      </c>
      <c r="J4963" s="1" t="s">
        <v>1511</v>
      </c>
      <c r="K4963" s="1" t="s">
        <v>1509</v>
      </c>
      <c r="L4963" s="1" t="s">
        <v>1512</v>
      </c>
      <c r="M4963" s="1">
        <v>1</v>
      </c>
    </row>
    <row r="4964" spans="1:13" ht="15.75" x14ac:dyDescent="0.3">
      <c r="A4964" s="1" t="s">
        <v>1346</v>
      </c>
      <c r="J4964" s="1" t="s">
        <v>1511</v>
      </c>
      <c r="K4964" s="1" t="s">
        <v>1509</v>
      </c>
      <c r="L4964" s="1" t="s">
        <v>1512</v>
      </c>
      <c r="M4964" s="1">
        <v>14</v>
      </c>
    </row>
    <row r="4965" spans="1:13" ht="15.75" x14ac:dyDescent="0.3">
      <c r="A4965" s="1" t="s">
        <v>1300</v>
      </c>
      <c r="J4965" s="1" t="s">
        <v>1511</v>
      </c>
      <c r="K4965" s="1" t="s">
        <v>1509</v>
      </c>
      <c r="L4965" s="1" t="s">
        <v>1512</v>
      </c>
      <c r="M4965" s="1">
        <v>1</v>
      </c>
    </row>
    <row r="4966" spans="1:13" ht="15.75" x14ac:dyDescent="0.3">
      <c r="A4966" s="1" t="s">
        <v>1300</v>
      </c>
      <c r="J4966" s="1" t="s">
        <v>1511</v>
      </c>
      <c r="K4966" s="1" t="s">
        <v>1509</v>
      </c>
      <c r="L4966" s="1" t="s">
        <v>1512</v>
      </c>
      <c r="M4966" s="1">
        <v>2</v>
      </c>
    </row>
    <row r="4967" spans="1:13" ht="15.75" x14ac:dyDescent="0.3">
      <c r="A4967" s="1" t="s">
        <v>1300</v>
      </c>
      <c r="J4967" s="1" t="s">
        <v>1511</v>
      </c>
      <c r="K4967" s="1" t="s">
        <v>1509</v>
      </c>
      <c r="L4967" s="1" t="s">
        <v>1512</v>
      </c>
      <c r="M4967" s="1">
        <v>4</v>
      </c>
    </row>
    <row r="4968" spans="1:13" ht="15.75" x14ac:dyDescent="0.3">
      <c r="A4968" s="1" t="s">
        <v>1300</v>
      </c>
      <c r="J4968" s="1" t="s">
        <v>1511</v>
      </c>
      <c r="K4968" s="1" t="s">
        <v>1509</v>
      </c>
      <c r="L4968" s="1" t="s">
        <v>1512</v>
      </c>
      <c r="M4968" s="1">
        <v>3</v>
      </c>
    </row>
    <row r="4969" spans="1:13" ht="15.75" x14ac:dyDescent="0.3">
      <c r="A4969" s="1" t="s">
        <v>1300</v>
      </c>
      <c r="J4969" s="1" t="s">
        <v>1511</v>
      </c>
      <c r="K4969" s="1" t="s">
        <v>1509</v>
      </c>
      <c r="L4969" s="1" t="s">
        <v>1512</v>
      </c>
      <c r="M4969" s="1">
        <v>2</v>
      </c>
    </row>
    <row r="4970" spans="1:13" ht="15.75" x14ac:dyDescent="0.3">
      <c r="A4970" s="1" t="s">
        <v>1300</v>
      </c>
      <c r="J4970" s="1" t="s">
        <v>1511</v>
      </c>
      <c r="K4970" s="1" t="s">
        <v>1509</v>
      </c>
      <c r="L4970" s="1" t="s">
        <v>1512</v>
      </c>
      <c r="M4970" s="1">
        <v>1</v>
      </c>
    </row>
    <row r="4971" spans="1:13" ht="15.75" x14ac:dyDescent="0.3">
      <c r="A4971" s="1" t="s">
        <v>1300</v>
      </c>
      <c r="J4971" s="1" t="s">
        <v>1511</v>
      </c>
      <c r="K4971" s="1" t="s">
        <v>1509</v>
      </c>
      <c r="L4971" s="1" t="s">
        <v>1512</v>
      </c>
      <c r="M4971" s="1">
        <v>1</v>
      </c>
    </row>
    <row r="4972" spans="1:13" ht="15.75" x14ac:dyDescent="0.3">
      <c r="A4972" s="1" t="s">
        <v>1300</v>
      </c>
      <c r="J4972" s="1" t="s">
        <v>1511</v>
      </c>
      <c r="K4972" s="1" t="s">
        <v>1509</v>
      </c>
      <c r="L4972" s="1" t="s">
        <v>1512</v>
      </c>
      <c r="M4972" s="1">
        <v>1</v>
      </c>
    </row>
    <row r="4973" spans="1:13" ht="15.75" x14ac:dyDescent="0.3">
      <c r="A4973" s="1" t="s">
        <v>1300</v>
      </c>
      <c r="J4973" s="1" t="s">
        <v>1511</v>
      </c>
      <c r="K4973" s="1" t="s">
        <v>1509</v>
      </c>
      <c r="L4973" s="1" t="s">
        <v>1512</v>
      </c>
      <c r="M4973" s="1">
        <v>2</v>
      </c>
    </row>
    <row r="4974" spans="1:13" ht="15.75" x14ac:dyDescent="0.3">
      <c r="A4974" s="1" t="s">
        <v>1300</v>
      </c>
      <c r="J4974" s="1" t="s">
        <v>1511</v>
      </c>
      <c r="K4974" s="1" t="s">
        <v>1509</v>
      </c>
      <c r="L4974" s="1" t="s">
        <v>1512</v>
      </c>
      <c r="M4974" s="1">
        <v>2</v>
      </c>
    </row>
    <row r="4975" spans="1:13" ht="15.75" x14ac:dyDescent="0.3">
      <c r="A4975" s="1" t="s">
        <v>1300</v>
      </c>
      <c r="J4975" s="1" t="s">
        <v>1511</v>
      </c>
      <c r="K4975" s="1" t="s">
        <v>1509</v>
      </c>
      <c r="L4975" s="1" t="s">
        <v>1512</v>
      </c>
      <c r="M4975" s="1">
        <v>1</v>
      </c>
    </row>
    <row r="4976" spans="1:13" ht="15.75" x14ac:dyDescent="0.3">
      <c r="A4976" s="1" t="s">
        <v>1300</v>
      </c>
      <c r="J4976" s="1" t="s">
        <v>1511</v>
      </c>
      <c r="K4976" s="1" t="s">
        <v>1509</v>
      </c>
      <c r="L4976" s="1" t="s">
        <v>1512</v>
      </c>
      <c r="M4976" s="1">
        <v>2</v>
      </c>
    </row>
    <row r="4977" spans="1:13" ht="15.75" x14ac:dyDescent="0.3">
      <c r="A4977" s="1" t="s">
        <v>1300</v>
      </c>
      <c r="J4977" s="1" t="s">
        <v>1511</v>
      </c>
      <c r="K4977" s="1" t="s">
        <v>1509</v>
      </c>
      <c r="L4977" s="1" t="s">
        <v>1512</v>
      </c>
      <c r="M4977" s="1">
        <v>2</v>
      </c>
    </row>
    <row r="4978" spans="1:13" ht="15.75" x14ac:dyDescent="0.3">
      <c r="A4978" s="1" t="s">
        <v>1300</v>
      </c>
      <c r="J4978" s="1" t="s">
        <v>1511</v>
      </c>
      <c r="K4978" s="1" t="s">
        <v>1509</v>
      </c>
      <c r="L4978" s="1" t="s">
        <v>1512</v>
      </c>
      <c r="M4978" s="1">
        <v>2</v>
      </c>
    </row>
    <row r="4979" spans="1:13" ht="15.75" x14ac:dyDescent="0.3">
      <c r="A4979" s="1" t="s">
        <v>1300</v>
      </c>
      <c r="J4979" s="1" t="s">
        <v>1511</v>
      </c>
      <c r="K4979" s="1" t="s">
        <v>1509</v>
      </c>
      <c r="L4979" s="1" t="s">
        <v>1512</v>
      </c>
      <c r="M4979" s="1">
        <v>2</v>
      </c>
    </row>
    <row r="4980" spans="1:13" ht="15.75" x14ac:dyDescent="0.3">
      <c r="A4980" s="1" t="s">
        <v>1300</v>
      </c>
      <c r="J4980" s="1" t="s">
        <v>1511</v>
      </c>
      <c r="K4980" s="1" t="s">
        <v>1509</v>
      </c>
      <c r="L4980" s="1" t="s">
        <v>1512</v>
      </c>
      <c r="M4980" s="1">
        <v>2</v>
      </c>
    </row>
    <row r="4981" spans="1:13" ht="15.75" x14ac:dyDescent="0.3">
      <c r="A4981" s="1" t="s">
        <v>1300</v>
      </c>
      <c r="J4981" s="1" t="s">
        <v>1511</v>
      </c>
      <c r="K4981" s="1" t="s">
        <v>1509</v>
      </c>
      <c r="L4981" s="1" t="s">
        <v>1512</v>
      </c>
      <c r="M4981" s="1">
        <v>2</v>
      </c>
    </row>
    <row r="4982" spans="1:13" ht="15.75" x14ac:dyDescent="0.3">
      <c r="A4982" s="1" t="s">
        <v>1300</v>
      </c>
      <c r="J4982" s="1" t="s">
        <v>1511</v>
      </c>
      <c r="K4982" s="1" t="s">
        <v>1509</v>
      </c>
      <c r="L4982" s="1" t="s">
        <v>1512</v>
      </c>
      <c r="M4982" s="1">
        <v>2</v>
      </c>
    </row>
    <row r="4983" spans="1:13" ht="15.75" x14ac:dyDescent="0.3">
      <c r="A4983" s="1" t="s">
        <v>1300</v>
      </c>
      <c r="J4983" s="1" t="s">
        <v>1511</v>
      </c>
      <c r="K4983" s="1" t="s">
        <v>1509</v>
      </c>
      <c r="L4983" s="1" t="s">
        <v>1512</v>
      </c>
      <c r="M4983" s="1">
        <v>1</v>
      </c>
    </row>
    <row r="4984" spans="1:13" ht="15.75" x14ac:dyDescent="0.3">
      <c r="A4984" s="1" t="s">
        <v>1300</v>
      </c>
      <c r="J4984" s="1" t="s">
        <v>1511</v>
      </c>
      <c r="K4984" s="1" t="s">
        <v>1509</v>
      </c>
      <c r="L4984" s="1" t="s">
        <v>1512</v>
      </c>
      <c r="M4984" s="1">
        <v>2</v>
      </c>
    </row>
    <row r="4985" spans="1:13" ht="15.75" x14ac:dyDescent="0.3">
      <c r="A4985" s="1" t="s">
        <v>1300</v>
      </c>
      <c r="J4985" s="1" t="s">
        <v>1511</v>
      </c>
      <c r="K4985" s="1" t="s">
        <v>1509</v>
      </c>
      <c r="L4985" s="1" t="s">
        <v>1512</v>
      </c>
      <c r="M4985" s="1">
        <v>1</v>
      </c>
    </row>
    <row r="4986" spans="1:13" ht="15.75" x14ac:dyDescent="0.3">
      <c r="A4986" s="1" t="s">
        <v>1300</v>
      </c>
      <c r="J4986" s="1" t="s">
        <v>1511</v>
      </c>
      <c r="K4986" s="1" t="s">
        <v>1509</v>
      </c>
      <c r="L4986" s="1" t="s">
        <v>1512</v>
      </c>
      <c r="M4986" s="1">
        <v>2</v>
      </c>
    </row>
    <row r="4987" spans="1:13" ht="15.75" x14ac:dyDescent="0.3">
      <c r="A4987" s="1" t="s">
        <v>1300</v>
      </c>
      <c r="J4987" s="1" t="s">
        <v>1511</v>
      </c>
      <c r="K4987" s="1" t="s">
        <v>1509</v>
      </c>
      <c r="L4987" s="1" t="s">
        <v>1512</v>
      </c>
      <c r="M4987" s="1">
        <v>3</v>
      </c>
    </row>
    <row r="4988" spans="1:13" ht="15.75" x14ac:dyDescent="0.3">
      <c r="A4988" s="1" t="s">
        <v>1300</v>
      </c>
      <c r="J4988" s="1" t="s">
        <v>1511</v>
      </c>
      <c r="K4988" s="1" t="s">
        <v>1509</v>
      </c>
      <c r="L4988" s="1" t="s">
        <v>1512</v>
      </c>
      <c r="M4988" s="1">
        <v>2</v>
      </c>
    </row>
    <row r="4989" spans="1:13" ht="15.75" x14ac:dyDescent="0.3">
      <c r="A4989" s="1" t="s">
        <v>1300</v>
      </c>
      <c r="J4989" s="1" t="s">
        <v>1511</v>
      </c>
      <c r="K4989" s="1" t="s">
        <v>1509</v>
      </c>
      <c r="L4989" s="1" t="s">
        <v>1512</v>
      </c>
      <c r="M4989" s="1">
        <v>1</v>
      </c>
    </row>
    <row r="4990" spans="1:13" ht="15.75" x14ac:dyDescent="0.3">
      <c r="A4990" s="1" t="s">
        <v>1300</v>
      </c>
      <c r="J4990" s="1" t="s">
        <v>1511</v>
      </c>
      <c r="K4990" s="1" t="s">
        <v>1509</v>
      </c>
      <c r="L4990" s="1" t="s">
        <v>1512</v>
      </c>
      <c r="M4990" s="1">
        <v>6</v>
      </c>
    </row>
    <row r="4991" spans="1:13" ht="15.75" x14ac:dyDescent="0.3">
      <c r="A4991" s="1" t="s">
        <v>1300</v>
      </c>
      <c r="J4991" s="1" t="s">
        <v>1511</v>
      </c>
      <c r="K4991" s="1" t="s">
        <v>1509</v>
      </c>
      <c r="L4991" s="1" t="s">
        <v>1512</v>
      </c>
      <c r="M4991" s="1">
        <v>4</v>
      </c>
    </row>
    <row r="4992" spans="1:13" ht="15.75" x14ac:dyDescent="0.3">
      <c r="A4992" s="1" t="s">
        <v>1300</v>
      </c>
      <c r="J4992" s="1" t="s">
        <v>1511</v>
      </c>
      <c r="K4992" s="1" t="s">
        <v>1509</v>
      </c>
      <c r="L4992" s="1" t="s">
        <v>1512</v>
      </c>
      <c r="M4992" s="1">
        <v>4</v>
      </c>
    </row>
    <row r="4993" spans="1:13" ht="15.75" x14ac:dyDescent="0.3">
      <c r="A4993" s="1" t="s">
        <v>1300</v>
      </c>
      <c r="J4993" s="1" t="s">
        <v>1511</v>
      </c>
      <c r="K4993" s="1" t="s">
        <v>1509</v>
      </c>
      <c r="L4993" s="1" t="s">
        <v>1512</v>
      </c>
      <c r="M4993" s="1">
        <v>1</v>
      </c>
    </row>
    <row r="4994" spans="1:13" ht="15.75" x14ac:dyDescent="0.3">
      <c r="A4994" s="1" t="s">
        <v>1300</v>
      </c>
      <c r="J4994" s="1" t="s">
        <v>1511</v>
      </c>
      <c r="K4994" s="1" t="s">
        <v>1509</v>
      </c>
      <c r="L4994" s="1" t="s">
        <v>1512</v>
      </c>
      <c r="M4994" s="1">
        <v>2</v>
      </c>
    </row>
    <row r="4995" spans="1:13" ht="15.75" x14ac:dyDescent="0.3">
      <c r="A4995" s="1" t="s">
        <v>1300</v>
      </c>
      <c r="J4995" s="1" t="s">
        <v>1511</v>
      </c>
      <c r="K4995" s="1" t="s">
        <v>1509</v>
      </c>
      <c r="L4995" s="1" t="s">
        <v>1512</v>
      </c>
      <c r="M4995" s="1">
        <v>6</v>
      </c>
    </row>
    <row r="4996" spans="1:13" ht="15.75" x14ac:dyDescent="0.3">
      <c r="A4996" s="1" t="s">
        <v>1300</v>
      </c>
      <c r="J4996" s="1" t="s">
        <v>1511</v>
      </c>
      <c r="K4996" s="1" t="s">
        <v>1509</v>
      </c>
      <c r="L4996" s="1" t="s">
        <v>1512</v>
      </c>
      <c r="M4996" s="1">
        <v>3</v>
      </c>
    </row>
    <row r="4997" spans="1:13" ht="15.75" x14ac:dyDescent="0.3">
      <c r="A4997" s="1" t="s">
        <v>1300</v>
      </c>
      <c r="J4997" s="1" t="s">
        <v>1511</v>
      </c>
      <c r="K4997" s="1" t="s">
        <v>1509</v>
      </c>
      <c r="L4997" s="1" t="s">
        <v>1512</v>
      </c>
      <c r="M4997" s="1">
        <v>1</v>
      </c>
    </row>
    <row r="4998" spans="1:13" ht="15.75" x14ac:dyDescent="0.3">
      <c r="A4998" s="1" t="s">
        <v>1300</v>
      </c>
      <c r="J4998" s="1" t="s">
        <v>1511</v>
      </c>
      <c r="K4998" s="1" t="s">
        <v>1509</v>
      </c>
      <c r="L4998" s="1" t="s">
        <v>1512</v>
      </c>
      <c r="M4998" s="1">
        <v>1</v>
      </c>
    </row>
    <row r="4999" spans="1:13" ht="15.75" x14ac:dyDescent="0.3">
      <c r="A4999" s="1" t="s">
        <v>1300</v>
      </c>
      <c r="J4999" s="1" t="s">
        <v>1511</v>
      </c>
      <c r="K4999" s="1" t="s">
        <v>1509</v>
      </c>
      <c r="L4999" s="1" t="s">
        <v>1512</v>
      </c>
      <c r="M4999" s="1">
        <v>1</v>
      </c>
    </row>
    <row r="5000" spans="1:13" ht="15.75" x14ac:dyDescent="0.3">
      <c r="A5000" s="1" t="s">
        <v>1300</v>
      </c>
      <c r="J5000" s="1" t="s">
        <v>1511</v>
      </c>
      <c r="K5000" s="1" t="s">
        <v>1514</v>
      </c>
      <c r="L5000" s="1" t="s">
        <v>1512</v>
      </c>
      <c r="M5000" s="1">
        <v>320</v>
      </c>
    </row>
    <row r="5001" spans="1:13" ht="15.75" x14ac:dyDescent="0.3">
      <c r="A5001" s="1" t="s">
        <v>1300</v>
      </c>
      <c r="J5001" s="1" t="s">
        <v>1511</v>
      </c>
      <c r="K5001" s="1" t="s">
        <v>1514</v>
      </c>
      <c r="L5001" s="1" t="s">
        <v>1512</v>
      </c>
      <c r="M5001" s="1">
        <v>285</v>
      </c>
    </row>
    <row r="5002" spans="1:13" ht="15.75" x14ac:dyDescent="0.3">
      <c r="A5002" s="1" t="s">
        <v>1300</v>
      </c>
      <c r="J5002" s="1" t="s">
        <v>1508</v>
      </c>
      <c r="K5002" s="1" t="s">
        <v>1509</v>
      </c>
      <c r="L5002" s="1" t="s">
        <v>1512</v>
      </c>
      <c r="M5002" s="1">
        <v>1</v>
      </c>
    </row>
    <row r="5003" spans="1:13" ht="15.75" x14ac:dyDescent="0.3">
      <c r="A5003" s="1" t="s">
        <v>1300</v>
      </c>
      <c r="J5003" s="1" t="s">
        <v>1511</v>
      </c>
      <c r="K5003" s="1" t="s">
        <v>1509</v>
      </c>
      <c r="L5003" s="1" t="s">
        <v>1512</v>
      </c>
      <c r="M5003" s="1">
        <v>14</v>
      </c>
    </row>
    <row r="5004" spans="1:13" ht="15.75" x14ac:dyDescent="0.3">
      <c r="A5004" s="1" t="s">
        <v>1300</v>
      </c>
      <c r="J5004" s="1" t="s">
        <v>1511</v>
      </c>
      <c r="K5004" s="1" t="s">
        <v>1509</v>
      </c>
      <c r="L5004" s="1" t="s">
        <v>1512</v>
      </c>
      <c r="M5004" s="1">
        <v>3</v>
      </c>
    </row>
    <row r="5005" spans="1:13" ht="15.75" x14ac:dyDescent="0.3">
      <c r="A5005" s="1" t="s">
        <v>1300</v>
      </c>
      <c r="J5005" s="1" t="s">
        <v>1511</v>
      </c>
      <c r="K5005" s="1" t="s">
        <v>1509</v>
      </c>
      <c r="L5005" s="1" t="s">
        <v>1512</v>
      </c>
      <c r="M5005" s="1">
        <v>5</v>
      </c>
    </row>
    <row r="5006" spans="1:13" ht="15.75" x14ac:dyDescent="0.3">
      <c r="A5006" s="1" t="s">
        <v>1300</v>
      </c>
      <c r="J5006" s="1" t="s">
        <v>1511</v>
      </c>
      <c r="K5006" s="1" t="s">
        <v>1509</v>
      </c>
      <c r="L5006" s="1" t="s">
        <v>1512</v>
      </c>
      <c r="M5006" s="1">
        <v>2</v>
      </c>
    </row>
    <row r="5007" spans="1:13" ht="15.75" x14ac:dyDescent="0.3">
      <c r="A5007" s="1" t="s">
        <v>1300</v>
      </c>
      <c r="J5007" s="1" t="s">
        <v>1511</v>
      </c>
      <c r="K5007" s="1" t="s">
        <v>1509</v>
      </c>
      <c r="L5007" s="1" t="s">
        <v>1512</v>
      </c>
      <c r="M5007" s="1">
        <v>2</v>
      </c>
    </row>
    <row r="5008" spans="1:13" ht="15.75" x14ac:dyDescent="0.3">
      <c r="A5008" s="1" t="s">
        <v>1265</v>
      </c>
      <c r="J5008" s="1" t="s">
        <v>1511</v>
      </c>
      <c r="K5008" s="1" t="s">
        <v>1509</v>
      </c>
      <c r="L5008" s="1" t="s">
        <v>1513</v>
      </c>
      <c r="M5008" s="1">
        <v>1</v>
      </c>
    </row>
    <row r="5009" spans="1:13" ht="15.75" x14ac:dyDescent="0.3">
      <c r="A5009" s="1" t="s">
        <v>1409</v>
      </c>
      <c r="J5009" s="1" t="s">
        <v>1511</v>
      </c>
      <c r="K5009" s="1" t="s">
        <v>1514</v>
      </c>
      <c r="L5009" s="1" t="s">
        <v>1510</v>
      </c>
      <c r="M5009" s="1">
        <v>1</v>
      </c>
    </row>
    <row r="5010" spans="1:13" ht="15.75" x14ac:dyDescent="0.3">
      <c r="A5010" s="1" t="s">
        <v>1409</v>
      </c>
      <c r="J5010" s="1" t="s">
        <v>1511</v>
      </c>
      <c r="K5010" s="1" t="s">
        <v>1514</v>
      </c>
      <c r="L5010" s="1" t="s">
        <v>1510</v>
      </c>
      <c r="M5010" s="1">
        <v>1</v>
      </c>
    </row>
    <row r="5011" spans="1:13" ht="15.75" x14ac:dyDescent="0.3">
      <c r="A5011" s="1" t="s">
        <v>1411</v>
      </c>
      <c r="J5011" s="1" t="s">
        <v>1511</v>
      </c>
      <c r="K5011" s="1" t="s">
        <v>1509</v>
      </c>
      <c r="L5011" s="1" t="s">
        <v>1510</v>
      </c>
      <c r="M5011" s="1">
        <v>20</v>
      </c>
    </row>
    <row r="5012" spans="1:13" ht="15.75" x14ac:dyDescent="0.3">
      <c r="A5012" s="1" t="s">
        <v>1385</v>
      </c>
      <c r="J5012" s="1" t="s">
        <v>1511</v>
      </c>
      <c r="K5012" s="1" t="s">
        <v>1509</v>
      </c>
      <c r="L5012" s="1" t="s">
        <v>1510</v>
      </c>
      <c r="M5012" s="1">
        <v>20</v>
      </c>
    </row>
    <row r="5013" spans="1:13" ht="15.75" x14ac:dyDescent="0.3">
      <c r="A5013" s="1" t="s">
        <v>1268</v>
      </c>
      <c r="J5013" s="1" t="s">
        <v>1511</v>
      </c>
      <c r="K5013" s="1" t="s">
        <v>1514</v>
      </c>
      <c r="L5013" s="1" t="s">
        <v>1510</v>
      </c>
      <c r="M5013" s="1">
        <v>5</v>
      </c>
    </row>
    <row r="5014" spans="1:13" ht="15.75" x14ac:dyDescent="0.3">
      <c r="A5014" s="1" t="s">
        <v>1312</v>
      </c>
      <c r="J5014" s="1" t="s">
        <v>1511</v>
      </c>
      <c r="K5014" s="1" t="s">
        <v>1509</v>
      </c>
      <c r="L5014" s="1" t="s">
        <v>1512</v>
      </c>
      <c r="M5014" s="1">
        <v>3</v>
      </c>
    </row>
    <row r="5015" spans="1:13" ht="15.75" x14ac:dyDescent="0.3">
      <c r="A5015" s="1" t="s">
        <v>1459</v>
      </c>
      <c r="J5015" s="1" t="s">
        <v>1511</v>
      </c>
      <c r="K5015" s="1" t="s">
        <v>1514</v>
      </c>
      <c r="L5015" s="1" t="s">
        <v>1512</v>
      </c>
      <c r="M5015" s="1">
        <v>120</v>
      </c>
    </row>
    <row r="5016" spans="1:13" ht="15.75" x14ac:dyDescent="0.3">
      <c r="A5016" s="1" t="s">
        <v>1353</v>
      </c>
      <c r="J5016" s="1" t="s">
        <v>1511</v>
      </c>
      <c r="K5016" s="1" t="s">
        <v>1509</v>
      </c>
      <c r="L5016" s="1" t="s">
        <v>1512</v>
      </c>
      <c r="M5016" s="1">
        <v>2</v>
      </c>
    </row>
    <row r="5017" spans="1:13" ht="15.75" x14ac:dyDescent="0.3">
      <c r="A5017" s="1" t="s">
        <v>1459</v>
      </c>
      <c r="J5017" s="1" t="s">
        <v>1511</v>
      </c>
      <c r="K5017" s="1" t="s">
        <v>1514</v>
      </c>
      <c r="L5017" s="1" t="s">
        <v>1512</v>
      </c>
      <c r="M5017" s="1">
        <v>20</v>
      </c>
    </row>
    <row r="5018" spans="1:13" ht="15.75" x14ac:dyDescent="0.3">
      <c r="A5018" s="1" t="s">
        <v>1325</v>
      </c>
      <c r="J5018" s="1" t="s">
        <v>1511</v>
      </c>
      <c r="K5018" s="1" t="s">
        <v>1509</v>
      </c>
      <c r="L5018" s="1" t="s">
        <v>1513</v>
      </c>
      <c r="M5018" s="1">
        <v>3</v>
      </c>
    </row>
    <row r="5019" spans="1:13" ht="15.75" x14ac:dyDescent="0.3">
      <c r="A5019" s="1" t="s">
        <v>1353</v>
      </c>
      <c r="J5019" s="1" t="s">
        <v>1511</v>
      </c>
      <c r="K5019" s="1" t="s">
        <v>1509</v>
      </c>
      <c r="L5019" s="1" t="s">
        <v>1512</v>
      </c>
      <c r="M5019" s="1">
        <v>1</v>
      </c>
    </row>
    <row r="5020" spans="1:13" ht="15.75" x14ac:dyDescent="0.3">
      <c r="A5020" s="1" t="s">
        <v>1460</v>
      </c>
      <c r="J5020" s="1" t="s">
        <v>1511</v>
      </c>
      <c r="K5020" s="1" t="s">
        <v>1509</v>
      </c>
      <c r="L5020" s="1" t="s">
        <v>1512</v>
      </c>
      <c r="M5020" s="1">
        <v>8</v>
      </c>
    </row>
    <row r="5021" spans="1:13" ht="15.75" x14ac:dyDescent="0.3">
      <c r="A5021" s="1" t="s">
        <v>1455</v>
      </c>
      <c r="J5021" s="1" t="s">
        <v>1511</v>
      </c>
      <c r="K5021" s="1" t="s">
        <v>1509</v>
      </c>
      <c r="L5021" s="1" t="s">
        <v>1512</v>
      </c>
      <c r="M5021" s="1">
        <v>6</v>
      </c>
    </row>
    <row r="5022" spans="1:13" ht="15.75" x14ac:dyDescent="0.3">
      <c r="A5022" s="1" t="s">
        <v>1393</v>
      </c>
      <c r="J5022" s="1" t="s">
        <v>1508</v>
      </c>
      <c r="K5022" s="1" t="s">
        <v>1509</v>
      </c>
      <c r="L5022" s="1" t="s">
        <v>1512</v>
      </c>
      <c r="M5022" s="1">
        <v>1</v>
      </c>
    </row>
    <row r="5023" spans="1:13" ht="15.75" x14ac:dyDescent="0.3">
      <c r="A5023" s="1" t="s">
        <v>1280</v>
      </c>
      <c r="J5023" s="1" t="s">
        <v>1511</v>
      </c>
      <c r="K5023" s="1" t="s">
        <v>1509</v>
      </c>
      <c r="L5023" s="1" t="s">
        <v>1512</v>
      </c>
      <c r="M5023" s="1">
        <v>2</v>
      </c>
    </row>
    <row r="5024" spans="1:13" ht="15.75" x14ac:dyDescent="0.3">
      <c r="A5024" s="1" t="s">
        <v>1287</v>
      </c>
      <c r="J5024" s="1" t="s">
        <v>1508</v>
      </c>
      <c r="K5024" s="1" t="s">
        <v>1509</v>
      </c>
      <c r="L5024" s="1" t="s">
        <v>1513</v>
      </c>
      <c r="M5024" s="1">
        <v>1</v>
      </c>
    </row>
    <row r="5025" spans="1:13" ht="15.75" x14ac:dyDescent="0.3">
      <c r="A5025" s="1" t="s">
        <v>1272</v>
      </c>
      <c r="J5025" s="1" t="s">
        <v>1511</v>
      </c>
      <c r="K5025" s="1" t="s">
        <v>1509</v>
      </c>
      <c r="L5025" s="1" t="s">
        <v>1512</v>
      </c>
      <c r="M5025" s="1">
        <v>1</v>
      </c>
    </row>
    <row r="5026" spans="1:13" ht="15.75" x14ac:dyDescent="0.3">
      <c r="A5026" s="1" t="s">
        <v>1285</v>
      </c>
      <c r="J5026" s="1" t="s">
        <v>1511</v>
      </c>
      <c r="K5026" s="1" t="s">
        <v>1509</v>
      </c>
      <c r="L5026" s="1" t="s">
        <v>1512</v>
      </c>
      <c r="M5026" s="1">
        <v>20</v>
      </c>
    </row>
    <row r="5027" spans="1:13" ht="15.75" x14ac:dyDescent="0.3">
      <c r="A5027" s="1" t="s">
        <v>1295</v>
      </c>
      <c r="J5027" s="1" t="s">
        <v>1511</v>
      </c>
      <c r="K5027" s="1" t="s">
        <v>1509</v>
      </c>
      <c r="L5027" s="1" t="s">
        <v>1512</v>
      </c>
      <c r="M5027" s="1">
        <v>21</v>
      </c>
    </row>
    <row r="5028" spans="1:13" ht="15.75" x14ac:dyDescent="0.3">
      <c r="A5028" s="1" t="s">
        <v>1295</v>
      </c>
      <c r="J5028" s="1" t="s">
        <v>1511</v>
      </c>
      <c r="K5028" s="1" t="s">
        <v>1509</v>
      </c>
      <c r="L5028" s="1" t="s">
        <v>1512</v>
      </c>
      <c r="M5028" s="1">
        <v>5</v>
      </c>
    </row>
    <row r="5029" spans="1:13" ht="15.75" x14ac:dyDescent="0.3">
      <c r="A5029" s="1" t="s">
        <v>1295</v>
      </c>
      <c r="J5029" s="1" t="s">
        <v>1511</v>
      </c>
      <c r="K5029" s="1" t="s">
        <v>1509</v>
      </c>
      <c r="L5029" s="1" t="s">
        <v>1512</v>
      </c>
      <c r="M5029" s="1">
        <v>6</v>
      </c>
    </row>
    <row r="5030" spans="1:13" ht="15.75" x14ac:dyDescent="0.3">
      <c r="A5030" s="1" t="s">
        <v>1295</v>
      </c>
      <c r="J5030" s="1" t="s">
        <v>1511</v>
      </c>
      <c r="K5030" s="1" t="s">
        <v>1509</v>
      </c>
      <c r="L5030" s="1" t="s">
        <v>1512</v>
      </c>
      <c r="M5030" s="1">
        <v>4</v>
      </c>
    </row>
    <row r="5031" spans="1:13" ht="15.75" x14ac:dyDescent="0.3">
      <c r="A5031" s="1" t="s">
        <v>1295</v>
      </c>
      <c r="J5031" s="1" t="s">
        <v>1511</v>
      </c>
      <c r="K5031" s="1" t="s">
        <v>1509</v>
      </c>
      <c r="L5031" s="1" t="s">
        <v>1512</v>
      </c>
      <c r="M5031" s="1">
        <v>5</v>
      </c>
    </row>
    <row r="5032" spans="1:13" ht="15.75" x14ac:dyDescent="0.3">
      <c r="A5032" s="1" t="s">
        <v>1295</v>
      </c>
      <c r="J5032" s="1" t="s">
        <v>1511</v>
      </c>
      <c r="K5032" s="1" t="s">
        <v>1509</v>
      </c>
      <c r="L5032" s="1" t="s">
        <v>1512</v>
      </c>
      <c r="M5032" s="1">
        <v>5</v>
      </c>
    </row>
    <row r="5033" spans="1:13" ht="15.75" x14ac:dyDescent="0.3">
      <c r="A5033" s="1" t="s">
        <v>1295</v>
      </c>
      <c r="J5033" s="1" t="s">
        <v>1511</v>
      </c>
      <c r="K5033" s="1" t="s">
        <v>1509</v>
      </c>
      <c r="L5033" s="1" t="s">
        <v>1512</v>
      </c>
      <c r="M5033" s="1">
        <v>6</v>
      </c>
    </row>
    <row r="5034" spans="1:13" ht="15.75" x14ac:dyDescent="0.3">
      <c r="A5034" s="1" t="s">
        <v>1272</v>
      </c>
      <c r="J5034" s="1" t="s">
        <v>1511</v>
      </c>
      <c r="K5034" s="1" t="s">
        <v>1509</v>
      </c>
      <c r="L5034" s="1" t="s">
        <v>1510</v>
      </c>
      <c r="M5034" s="1">
        <v>1</v>
      </c>
    </row>
    <row r="5035" spans="1:13" ht="15.75" x14ac:dyDescent="0.3">
      <c r="A5035" s="1" t="s">
        <v>1295</v>
      </c>
      <c r="J5035" s="1" t="s">
        <v>1511</v>
      </c>
      <c r="K5035" s="1" t="s">
        <v>1509</v>
      </c>
      <c r="L5035" s="1" t="s">
        <v>1512</v>
      </c>
      <c r="M5035" s="1">
        <v>9</v>
      </c>
    </row>
    <row r="5036" spans="1:13" ht="15.75" x14ac:dyDescent="0.3">
      <c r="A5036" s="1" t="s">
        <v>1272</v>
      </c>
      <c r="J5036" s="1" t="s">
        <v>1511</v>
      </c>
      <c r="K5036" s="1" t="s">
        <v>1509</v>
      </c>
      <c r="L5036" s="1" t="s">
        <v>1510</v>
      </c>
      <c r="M5036" s="1">
        <v>1</v>
      </c>
    </row>
    <row r="5037" spans="1:13" ht="15.75" x14ac:dyDescent="0.3">
      <c r="A5037" s="1" t="s">
        <v>1272</v>
      </c>
      <c r="J5037" s="1" t="s">
        <v>1511</v>
      </c>
      <c r="K5037" s="1" t="s">
        <v>1509</v>
      </c>
      <c r="L5037" s="1" t="s">
        <v>1510</v>
      </c>
      <c r="M5037" s="1">
        <v>1</v>
      </c>
    </row>
    <row r="5038" spans="1:13" ht="15.75" x14ac:dyDescent="0.3">
      <c r="A5038" s="1" t="s">
        <v>1272</v>
      </c>
      <c r="J5038" s="1" t="s">
        <v>1511</v>
      </c>
      <c r="K5038" s="1" t="s">
        <v>1509</v>
      </c>
      <c r="L5038" s="1" t="s">
        <v>1510</v>
      </c>
      <c r="M5038" s="1">
        <v>1</v>
      </c>
    </row>
    <row r="5039" spans="1:13" ht="15.75" x14ac:dyDescent="0.3">
      <c r="A5039" s="1" t="s">
        <v>1272</v>
      </c>
      <c r="J5039" s="1" t="s">
        <v>1511</v>
      </c>
      <c r="K5039" s="1" t="s">
        <v>1509</v>
      </c>
      <c r="L5039" s="1" t="s">
        <v>1510</v>
      </c>
      <c r="M5039" s="1">
        <v>1</v>
      </c>
    </row>
    <row r="5040" spans="1:13" ht="15.75" x14ac:dyDescent="0.3">
      <c r="A5040" s="1" t="s">
        <v>1272</v>
      </c>
      <c r="J5040" s="1" t="s">
        <v>1511</v>
      </c>
      <c r="K5040" s="1" t="s">
        <v>1509</v>
      </c>
      <c r="L5040" s="1" t="s">
        <v>1510</v>
      </c>
      <c r="M5040" s="1">
        <v>1</v>
      </c>
    </row>
    <row r="5041" spans="1:13" ht="15.75" x14ac:dyDescent="0.3">
      <c r="A5041" s="1" t="s">
        <v>1272</v>
      </c>
      <c r="J5041" s="1" t="s">
        <v>1511</v>
      </c>
      <c r="K5041" s="1" t="s">
        <v>1509</v>
      </c>
      <c r="L5041" s="1" t="s">
        <v>1510</v>
      </c>
      <c r="M5041" s="1">
        <v>1</v>
      </c>
    </row>
    <row r="5042" spans="1:13" ht="15.75" x14ac:dyDescent="0.3">
      <c r="A5042" s="1" t="s">
        <v>1272</v>
      </c>
      <c r="J5042" s="1" t="s">
        <v>1511</v>
      </c>
      <c r="K5042" s="1" t="s">
        <v>1509</v>
      </c>
      <c r="L5042" s="1" t="s">
        <v>1512</v>
      </c>
      <c r="M5042" s="1">
        <v>1</v>
      </c>
    </row>
    <row r="5043" spans="1:13" ht="15.75" x14ac:dyDescent="0.3">
      <c r="A5043" s="1" t="s">
        <v>1283</v>
      </c>
      <c r="J5043" s="1" t="s">
        <v>1508</v>
      </c>
      <c r="K5043" s="1" t="s">
        <v>1514</v>
      </c>
      <c r="L5043" s="1" t="s">
        <v>1510</v>
      </c>
      <c r="M5043" s="1">
        <v>1</v>
      </c>
    </row>
    <row r="5044" spans="1:13" ht="15.75" x14ac:dyDescent="0.3">
      <c r="A5044" s="1" t="s">
        <v>1272</v>
      </c>
      <c r="J5044" s="1" t="s">
        <v>1511</v>
      </c>
      <c r="K5044" s="1" t="s">
        <v>1509</v>
      </c>
      <c r="L5044" s="1" t="s">
        <v>1510</v>
      </c>
      <c r="M5044" s="1">
        <v>1</v>
      </c>
    </row>
    <row r="5045" spans="1:13" ht="15.75" x14ac:dyDescent="0.3">
      <c r="A5045" s="1" t="s">
        <v>1272</v>
      </c>
      <c r="J5045" s="1" t="s">
        <v>1511</v>
      </c>
      <c r="K5045" s="1" t="s">
        <v>1509</v>
      </c>
      <c r="L5045" s="1" t="s">
        <v>1510</v>
      </c>
      <c r="M5045" s="1">
        <v>1</v>
      </c>
    </row>
    <row r="5046" spans="1:13" ht="15.75" x14ac:dyDescent="0.3">
      <c r="A5046" s="1" t="s">
        <v>1272</v>
      </c>
      <c r="J5046" s="1" t="s">
        <v>1511</v>
      </c>
      <c r="K5046" s="1" t="s">
        <v>1509</v>
      </c>
      <c r="L5046" s="1" t="s">
        <v>1510</v>
      </c>
      <c r="M5046" s="1">
        <v>1</v>
      </c>
    </row>
    <row r="5047" spans="1:13" ht="15.75" x14ac:dyDescent="0.3">
      <c r="A5047" s="1" t="s">
        <v>1272</v>
      </c>
      <c r="J5047" s="1" t="s">
        <v>1511</v>
      </c>
      <c r="K5047" s="1" t="s">
        <v>1509</v>
      </c>
      <c r="L5047" s="1" t="s">
        <v>1510</v>
      </c>
      <c r="M5047" s="1">
        <v>1</v>
      </c>
    </row>
    <row r="5048" spans="1:13" ht="15.75" x14ac:dyDescent="0.3">
      <c r="A5048" s="1" t="s">
        <v>1272</v>
      </c>
      <c r="J5048" s="1" t="s">
        <v>1511</v>
      </c>
      <c r="K5048" s="1" t="s">
        <v>1509</v>
      </c>
      <c r="L5048" s="1" t="s">
        <v>1510</v>
      </c>
      <c r="M5048" s="1">
        <v>1</v>
      </c>
    </row>
    <row r="5049" spans="1:13" ht="15.75" x14ac:dyDescent="0.3">
      <c r="A5049" s="1" t="s">
        <v>1272</v>
      </c>
      <c r="J5049" s="1" t="s">
        <v>1511</v>
      </c>
      <c r="K5049" s="1" t="s">
        <v>1509</v>
      </c>
      <c r="L5049" s="1" t="s">
        <v>1510</v>
      </c>
      <c r="M5049" s="1">
        <v>1</v>
      </c>
    </row>
    <row r="5050" spans="1:13" ht="15.75" x14ac:dyDescent="0.3">
      <c r="A5050" s="1" t="s">
        <v>1262</v>
      </c>
      <c r="J5050" s="1" t="s">
        <v>1511</v>
      </c>
      <c r="K5050" s="1" t="s">
        <v>1509</v>
      </c>
      <c r="L5050" s="1" t="s">
        <v>1512</v>
      </c>
      <c r="M5050" s="1">
        <v>1</v>
      </c>
    </row>
    <row r="5051" spans="1:13" ht="15.75" x14ac:dyDescent="0.3">
      <c r="A5051" s="1" t="s">
        <v>1272</v>
      </c>
      <c r="J5051" s="1" t="s">
        <v>1511</v>
      </c>
      <c r="K5051" s="1" t="s">
        <v>1509</v>
      </c>
      <c r="L5051" s="1" t="s">
        <v>1510</v>
      </c>
      <c r="M5051" s="1">
        <v>1</v>
      </c>
    </row>
    <row r="5052" spans="1:13" ht="15.75" x14ac:dyDescent="0.3">
      <c r="A5052" s="1" t="s">
        <v>1272</v>
      </c>
      <c r="J5052" s="1" t="s">
        <v>1511</v>
      </c>
      <c r="K5052" s="1" t="s">
        <v>1509</v>
      </c>
      <c r="L5052" s="1" t="s">
        <v>1510</v>
      </c>
      <c r="M5052" s="1">
        <v>1</v>
      </c>
    </row>
    <row r="5053" spans="1:13" ht="15.75" x14ac:dyDescent="0.3">
      <c r="A5053" s="1" t="s">
        <v>1272</v>
      </c>
      <c r="J5053" s="1" t="s">
        <v>1511</v>
      </c>
      <c r="K5053" s="1" t="s">
        <v>1509</v>
      </c>
      <c r="L5053" s="1" t="s">
        <v>1510</v>
      </c>
      <c r="M5053" s="1">
        <v>1</v>
      </c>
    </row>
    <row r="5054" spans="1:13" ht="15.75" x14ac:dyDescent="0.3">
      <c r="A5054" s="1" t="s">
        <v>1272</v>
      </c>
      <c r="J5054" s="1" t="s">
        <v>1511</v>
      </c>
      <c r="K5054" s="1" t="s">
        <v>1509</v>
      </c>
      <c r="L5054" s="1" t="s">
        <v>1510</v>
      </c>
      <c r="M5054" s="1">
        <v>1</v>
      </c>
    </row>
    <row r="5055" spans="1:13" ht="15.75" x14ac:dyDescent="0.3">
      <c r="A5055" s="1" t="s">
        <v>1272</v>
      </c>
      <c r="J5055" s="1" t="s">
        <v>1511</v>
      </c>
      <c r="K5055" s="1" t="s">
        <v>1509</v>
      </c>
      <c r="L5055" s="1" t="s">
        <v>1510</v>
      </c>
      <c r="M5055" s="1">
        <v>1</v>
      </c>
    </row>
    <row r="5056" spans="1:13" ht="15.75" x14ac:dyDescent="0.3">
      <c r="A5056" s="1" t="s">
        <v>1262</v>
      </c>
      <c r="J5056" s="1" t="s">
        <v>1511</v>
      </c>
      <c r="K5056" s="1" t="s">
        <v>1509</v>
      </c>
      <c r="L5056" s="1" t="s">
        <v>1512</v>
      </c>
      <c r="M5056" s="1">
        <v>1</v>
      </c>
    </row>
    <row r="5057" spans="1:13" ht="15.75" x14ac:dyDescent="0.3">
      <c r="A5057" s="1" t="s">
        <v>1262</v>
      </c>
      <c r="J5057" s="1" t="s">
        <v>1511</v>
      </c>
      <c r="K5057" s="1" t="s">
        <v>1509</v>
      </c>
      <c r="L5057" s="1" t="s">
        <v>1512</v>
      </c>
      <c r="M5057" s="1">
        <v>1</v>
      </c>
    </row>
    <row r="5058" spans="1:13" ht="15.75" x14ac:dyDescent="0.3">
      <c r="A5058" s="1" t="s">
        <v>1262</v>
      </c>
      <c r="J5058" s="1" t="s">
        <v>1511</v>
      </c>
      <c r="K5058" s="1" t="s">
        <v>1509</v>
      </c>
      <c r="L5058" s="1" t="s">
        <v>1512</v>
      </c>
      <c r="M5058" s="1">
        <v>1</v>
      </c>
    </row>
    <row r="5059" spans="1:13" ht="15.75" x14ac:dyDescent="0.3">
      <c r="A5059" s="1" t="s">
        <v>1412</v>
      </c>
      <c r="J5059" s="1" t="s">
        <v>1511</v>
      </c>
      <c r="K5059" s="1" t="s">
        <v>1509</v>
      </c>
      <c r="L5059" s="1" t="s">
        <v>1512</v>
      </c>
      <c r="M5059" s="1">
        <v>1</v>
      </c>
    </row>
    <row r="5060" spans="1:13" ht="15.75" x14ac:dyDescent="0.3">
      <c r="A5060" s="1" t="s">
        <v>1262</v>
      </c>
      <c r="J5060" s="1" t="s">
        <v>1511</v>
      </c>
      <c r="K5060" s="1" t="s">
        <v>1509</v>
      </c>
      <c r="L5060" s="1" t="s">
        <v>1512</v>
      </c>
      <c r="M5060" s="1">
        <v>1</v>
      </c>
    </row>
    <row r="5061" spans="1:13" ht="15.75" x14ac:dyDescent="0.3">
      <c r="A5061" s="1" t="s">
        <v>1262</v>
      </c>
      <c r="J5061" s="1" t="s">
        <v>1511</v>
      </c>
      <c r="K5061" s="1" t="s">
        <v>1509</v>
      </c>
      <c r="L5061" s="1" t="s">
        <v>1512</v>
      </c>
      <c r="M5061" s="1">
        <v>1</v>
      </c>
    </row>
    <row r="5062" spans="1:13" ht="15.75" x14ac:dyDescent="0.3">
      <c r="A5062" s="1" t="s">
        <v>1262</v>
      </c>
      <c r="J5062" s="1" t="s">
        <v>1511</v>
      </c>
      <c r="K5062" s="1" t="s">
        <v>1509</v>
      </c>
      <c r="L5062" s="1" t="s">
        <v>1512</v>
      </c>
      <c r="M5062" s="1">
        <v>1</v>
      </c>
    </row>
    <row r="5063" spans="1:13" ht="15.75" x14ac:dyDescent="0.3">
      <c r="A5063" s="1" t="s">
        <v>1272</v>
      </c>
      <c r="J5063" s="1" t="s">
        <v>1511</v>
      </c>
      <c r="K5063" s="1" t="s">
        <v>1509</v>
      </c>
      <c r="L5063" s="1" t="s">
        <v>1512</v>
      </c>
      <c r="M5063" s="1">
        <v>1</v>
      </c>
    </row>
    <row r="5064" spans="1:13" ht="15.75" x14ac:dyDescent="0.3">
      <c r="A5064" s="1" t="s">
        <v>1461</v>
      </c>
      <c r="J5064" s="1" t="s">
        <v>1511</v>
      </c>
      <c r="K5064" s="1" t="s">
        <v>1509</v>
      </c>
      <c r="L5064" s="1" t="s">
        <v>1512</v>
      </c>
      <c r="M5064" s="1">
        <v>16</v>
      </c>
    </row>
    <row r="5065" spans="1:13" ht="15.75" x14ac:dyDescent="0.3">
      <c r="A5065" s="1" t="s">
        <v>1262</v>
      </c>
      <c r="J5065" s="1" t="s">
        <v>1511</v>
      </c>
      <c r="K5065" s="1" t="s">
        <v>1509</v>
      </c>
      <c r="L5065" s="1" t="s">
        <v>1512</v>
      </c>
      <c r="M5065" s="1">
        <v>1</v>
      </c>
    </row>
    <row r="5066" spans="1:13" ht="15.75" x14ac:dyDescent="0.3">
      <c r="A5066" s="1" t="s">
        <v>1262</v>
      </c>
      <c r="J5066" s="1" t="s">
        <v>1511</v>
      </c>
      <c r="K5066" s="1" t="s">
        <v>1509</v>
      </c>
      <c r="L5066" s="1" t="s">
        <v>1512</v>
      </c>
      <c r="M5066" s="1">
        <v>1</v>
      </c>
    </row>
    <row r="5067" spans="1:13" ht="15.75" x14ac:dyDescent="0.3">
      <c r="A5067" s="1" t="s">
        <v>1262</v>
      </c>
      <c r="J5067" s="1" t="s">
        <v>1511</v>
      </c>
      <c r="K5067" s="1" t="s">
        <v>1509</v>
      </c>
      <c r="L5067" s="1" t="s">
        <v>1512</v>
      </c>
      <c r="M5067" s="1">
        <v>1</v>
      </c>
    </row>
    <row r="5068" spans="1:13" ht="15.75" x14ac:dyDescent="0.3">
      <c r="A5068" s="1" t="s">
        <v>1262</v>
      </c>
      <c r="J5068" s="1" t="s">
        <v>1511</v>
      </c>
      <c r="K5068" s="1" t="s">
        <v>1509</v>
      </c>
      <c r="L5068" s="1" t="s">
        <v>1512</v>
      </c>
      <c r="M5068" s="1">
        <v>1</v>
      </c>
    </row>
    <row r="5069" spans="1:13" ht="15.75" x14ac:dyDescent="0.3">
      <c r="A5069" s="1" t="s">
        <v>1262</v>
      </c>
      <c r="J5069" s="1" t="s">
        <v>1511</v>
      </c>
      <c r="K5069" s="1" t="s">
        <v>1509</v>
      </c>
      <c r="L5069" s="1" t="s">
        <v>1512</v>
      </c>
      <c r="M5069" s="1">
        <v>1</v>
      </c>
    </row>
    <row r="5070" spans="1:13" ht="15.75" x14ac:dyDescent="0.3">
      <c r="A5070" s="1" t="s">
        <v>1272</v>
      </c>
      <c r="J5070" s="1" t="s">
        <v>1511</v>
      </c>
      <c r="K5070" s="1" t="s">
        <v>1509</v>
      </c>
      <c r="L5070" s="1" t="s">
        <v>1512</v>
      </c>
      <c r="M5070" s="1">
        <v>1</v>
      </c>
    </row>
    <row r="5071" spans="1:13" ht="15.75" x14ac:dyDescent="0.3">
      <c r="A5071" s="1" t="s">
        <v>1262</v>
      </c>
      <c r="J5071" s="1" t="s">
        <v>1511</v>
      </c>
      <c r="K5071" s="1" t="s">
        <v>1509</v>
      </c>
      <c r="L5071" s="1" t="s">
        <v>1512</v>
      </c>
      <c r="M5071" s="1">
        <v>1</v>
      </c>
    </row>
    <row r="5072" spans="1:13" ht="15.75" x14ac:dyDescent="0.3">
      <c r="A5072" s="1" t="s">
        <v>1262</v>
      </c>
      <c r="J5072" s="1" t="s">
        <v>1511</v>
      </c>
      <c r="K5072" s="1" t="s">
        <v>1509</v>
      </c>
      <c r="L5072" s="1" t="s">
        <v>1512</v>
      </c>
      <c r="M5072" s="1">
        <v>1</v>
      </c>
    </row>
    <row r="5073" spans="1:13" ht="15.75" x14ac:dyDescent="0.3">
      <c r="A5073" s="1" t="s">
        <v>1262</v>
      </c>
      <c r="J5073" s="1" t="s">
        <v>1511</v>
      </c>
      <c r="K5073" s="1" t="s">
        <v>1509</v>
      </c>
      <c r="L5073" s="1" t="s">
        <v>1512</v>
      </c>
      <c r="M5073" s="1">
        <v>1</v>
      </c>
    </row>
    <row r="5074" spans="1:13" ht="15.75" x14ac:dyDescent="0.3">
      <c r="A5074" s="1" t="s">
        <v>1262</v>
      </c>
      <c r="J5074" s="1" t="s">
        <v>1511</v>
      </c>
      <c r="K5074" s="1" t="s">
        <v>1509</v>
      </c>
      <c r="L5074" s="1" t="s">
        <v>1512</v>
      </c>
      <c r="M5074" s="1">
        <v>1</v>
      </c>
    </row>
    <row r="5075" spans="1:13" ht="15.75" x14ac:dyDescent="0.3">
      <c r="A5075" s="1" t="s">
        <v>1262</v>
      </c>
      <c r="J5075" s="1" t="s">
        <v>1511</v>
      </c>
      <c r="K5075" s="1" t="s">
        <v>1509</v>
      </c>
      <c r="L5075" s="1" t="s">
        <v>1512</v>
      </c>
      <c r="M5075" s="1">
        <v>1</v>
      </c>
    </row>
    <row r="5076" spans="1:13" ht="15.75" x14ac:dyDescent="0.3">
      <c r="A5076" s="1" t="s">
        <v>1262</v>
      </c>
      <c r="J5076" s="1" t="s">
        <v>1511</v>
      </c>
      <c r="K5076" s="1" t="s">
        <v>1509</v>
      </c>
      <c r="L5076" s="1" t="s">
        <v>1512</v>
      </c>
      <c r="M5076" s="1">
        <v>1</v>
      </c>
    </row>
    <row r="5077" spans="1:13" ht="15.75" x14ac:dyDescent="0.3">
      <c r="A5077" s="1" t="s">
        <v>1262</v>
      </c>
      <c r="J5077" s="1" t="s">
        <v>1511</v>
      </c>
      <c r="K5077" s="1" t="s">
        <v>1509</v>
      </c>
      <c r="L5077" s="1" t="s">
        <v>1512</v>
      </c>
      <c r="M5077" s="1">
        <v>1</v>
      </c>
    </row>
    <row r="5078" spans="1:13" ht="15.75" x14ac:dyDescent="0.3">
      <c r="A5078" s="1" t="s">
        <v>1262</v>
      </c>
      <c r="J5078" s="1" t="s">
        <v>1511</v>
      </c>
      <c r="K5078" s="1" t="s">
        <v>1509</v>
      </c>
      <c r="L5078" s="1" t="s">
        <v>1513</v>
      </c>
      <c r="M5078" s="1">
        <v>1</v>
      </c>
    </row>
    <row r="5079" spans="1:13" ht="15.75" x14ac:dyDescent="0.3">
      <c r="A5079" s="1" t="s">
        <v>1262</v>
      </c>
      <c r="J5079" s="1" t="s">
        <v>1511</v>
      </c>
      <c r="K5079" s="1" t="s">
        <v>1509</v>
      </c>
      <c r="L5079" s="1" t="s">
        <v>1513</v>
      </c>
      <c r="M5079" s="1">
        <v>1</v>
      </c>
    </row>
    <row r="5080" spans="1:13" ht="15.75" x14ac:dyDescent="0.3">
      <c r="A5080" s="1" t="s">
        <v>1262</v>
      </c>
      <c r="J5080" s="1" t="s">
        <v>1511</v>
      </c>
      <c r="K5080" s="1" t="s">
        <v>1509</v>
      </c>
      <c r="L5080" s="1" t="s">
        <v>1512</v>
      </c>
      <c r="M5080" s="1">
        <v>1</v>
      </c>
    </row>
    <row r="5081" spans="1:13" ht="15.75" x14ac:dyDescent="0.3">
      <c r="A5081" s="1" t="s">
        <v>1262</v>
      </c>
      <c r="J5081" s="1" t="s">
        <v>1511</v>
      </c>
      <c r="K5081" s="1" t="s">
        <v>1509</v>
      </c>
      <c r="L5081" s="1" t="s">
        <v>1513</v>
      </c>
      <c r="M5081" s="1">
        <v>1</v>
      </c>
    </row>
    <row r="5082" spans="1:13" ht="15.75" x14ac:dyDescent="0.3">
      <c r="A5082" s="1" t="s">
        <v>1262</v>
      </c>
      <c r="J5082" s="1" t="s">
        <v>1511</v>
      </c>
      <c r="K5082" s="1" t="s">
        <v>1509</v>
      </c>
      <c r="L5082" s="1" t="s">
        <v>1513</v>
      </c>
      <c r="M5082" s="1">
        <v>1</v>
      </c>
    </row>
    <row r="5083" spans="1:13" ht="15.75" x14ac:dyDescent="0.3">
      <c r="A5083" s="1" t="s">
        <v>1262</v>
      </c>
      <c r="J5083" s="1" t="s">
        <v>1511</v>
      </c>
      <c r="K5083" s="1" t="s">
        <v>1509</v>
      </c>
      <c r="L5083" s="1" t="s">
        <v>1512</v>
      </c>
      <c r="M5083" s="1">
        <v>1</v>
      </c>
    </row>
    <row r="5084" spans="1:13" ht="15.75" x14ac:dyDescent="0.3">
      <c r="A5084" s="1" t="s">
        <v>1262</v>
      </c>
      <c r="J5084" s="1" t="s">
        <v>1511</v>
      </c>
      <c r="K5084" s="1" t="s">
        <v>1509</v>
      </c>
      <c r="L5084" s="1" t="s">
        <v>1513</v>
      </c>
      <c r="M5084" s="1">
        <v>1</v>
      </c>
    </row>
    <row r="5085" spans="1:13" ht="15.75" x14ac:dyDescent="0.3">
      <c r="A5085" s="1" t="s">
        <v>1262</v>
      </c>
      <c r="J5085" s="1" t="s">
        <v>1511</v>
      </c>
      <c r="K5085" s="1" t="s">
        <v>1509</v>
      </c>
      <c r="L5085" s="1" t="s">
        <v>1513</v>
      </c>
      <c r="M5085" s="1">
        <v>1</v>
      </c>
    </row>
    <row r="5086" spans="1:13" ht="15.75" x14ac:dyDescent="0.3">
      <c r="A5086" s="1" t="s">
        <v>1272</v>
      </c>
      <c r="J5086" s="1" t="s">
        <v>1511</v>
      </c>
      <c r="K5086" s="1" t="s">
        <v>1509</v>
      </c>
      <c r="L5086" s="1" t="s">
        <v>1512</v>
      </c>
      <c r="M5086" s="1">
        <v>1</v>
      </c>
    </row>
    <row r="5087" spans="1:13" ht="15.75" x14ac:dyDescent="0.3">
      <c r="A5087" s="1" t="s">
        <v>1283</v>
      </c>
      <c r="J5087" s="1" t="s">
        <v>1508</v>
      </c>
      <c r="K5087" s="1" t="s">
        <v>1514</v>
      </c>
      <c r="L5087" s="1" t="s">
        <v>1510</v>
      </c>
      <c r="M5087" s="1">
        <v>1</v>
      </c>
    </row>
    <row r="5088" spans="1:13" ht="15.75" x14ac:dyDescent="0.3">
      <c r="A5088" s="1" t="s">
        <v>1262</v>
      </c>
      <c r="J5088" s="1" t="s">
        <v>1511</v>
      </c>
      <c r="K5088" s="1" t="s">
        <v>1509</v>
      </c>
      <c r="L5088" s="1" t="s">
        <v>1512</v>
      </c>
      <c r="M5088" s="1">
        <v>1</v>
      </c>
    </row>
    <row r="5089" spans="1:13" ht="15.75" x14ac:dyDescent="0.3">
      <c r="A5089" s="1" t="s">
        <v>1272</v>
      </c>
      <c r="J5089" s="1" t="s">
        <v>1511</v>
      </c>
      <c r="K5089" s="1" t="s">
        <v>1509</v>
      </c>
      <c r="L5089" s="1" t="s">
        <v>1512</v>
      </c>
      <c r="M5089" s="1">
        <v>1</v>
      </c>
    </row>
    <row r="5090" spans="1:13" ht="15.75" x14ac:dyDescent="0.3">
      <c r="A5090" s="1" t="s">
        <v>1272</v>
      </c>
      <c r="J5090" s="1" t="s">
        <v>1511</v>
      </c>
      <c r="K5090" s="1" t="s">
        <v>1509</v>
      </c>
      <c r="L5090" s="1" t="s">
        <v>1512</v>
      </c>
      <c r="M5090" s="1">
        <v>1</v>
      </c>
    </row>
    <row r="5091" spans="1:13" ht="15.75" x14ac:dyDescent="0.3">
      <c r="A5091" s="1" t="s">
        <v>1272</v>
      </c>
      <c r="J5091" s="1" t="s">
        <v>1511</v>
      </c>
      <c r="K5091" s="1" t="s">
        <v>1509</v>
      </c>
      <c r="L5091" s="1" t="s">
        <v>1512</v>
      </c>
      <c r="M5091" s="1">
        <v>1</v>
      </c>
    </row>
    <row r="5092" spans="1:13" ht="15.75" x14ac:dyDescent="0.3">
      <c r="A5092" s="1" t="s">
        <v>1272</v>
      </c>
      <c r="J5092" s="1" t="s">
        <v>1511</v>
      </c>
      <c r="K5092" s="1" t="s">
        <v>1509</v>
      </c>
      <c r="L5092" s="1" t="s">
        <v>1512</v>
      </c>
      <c r="M5092" s="1">
        <v>1</v>
      </c>
    </row>
    <row r="5093" spans="1:13" ht="15.75" x14ac:dyDescent="0.3">
      <c r="A5093" s="1" t="s">
        <v>1272</v>
      </c>
      <c r="J5093" s="1" t="s">
        <v>1511</v>
      </c>
      <c r="K5093" s="1" t="s">
        <v>1509</v>
      </c>
      <c r="L5093" s="1" t="s">
        <v>1512</v>
      </c>
      <c r="M5093" s="1">
        <v>1</v>
      </c>
    </row>
    <row r="5094" spans="1:13" ht="15.75" x14ac:dyDescent="0.3">
      <c r="A5094" s="1" t="s">
        <v>1272</v>
      </c>
      <c r="J5094" s="1" t="s">
        <v>1511</v>
      </c>
      <c r="K5094" s="1" t="s">
        <v>1509</v>
      </c>
      <c r="L5094" s="1" t="s">
        <v>1512</v>
      </c>
      <c r="M5094" s="1">
        <v>1</v>
      </c>
    </row>
    <row r="5095" spans="1:13" ht="15.75" x14ac:dyDescent="0.3">
      <c r="A5095" s="1" t="s">
        <v>1263</v>
      </c>
      <c r="J5095" s="1" t="s">
        <v>1511</v>
      </c>
      <c r="K5095" s="1" t="s">
        <v>1509</v>
      </c>
      <c r="L5095" s="1" t="s">
        <v>1512</v>
      </c>
      <c r="M5095" s="1">
        <v>1</v>
      </c>
    </row>
    <row r="5096" spans="1:13" ht="15.75" x14ac:dyDescent="0.3">
      <c r="A5096" s="1" t="s">
        <v>1262</v>
      </c>
      <c r="J5096" s="1" t="s">
        <v>1511</v>
      </c>
      <c r="K5096" s="1" t="s">
        <v>1509</v>
      </c>
      <c r="L5096" s="1" t="s">
        <v>1510</v>
      </c>
      <c r="M5096" s="1">
        <v>1</v>
      </c>
    </row>
    <row r="5097" spans="1:13" ht="15.75" x14ac:dyDescent="0.3">
      <c r="A5097" s="1" t="s">
        <v>1262</v>
      </c>
      <c r="J5097" s="1" t="s">
        <v>1511</v>
      </c>
      <c r="K5097" s="1" t="s">
        <v>1509</v>
      </c>
      <c r="L5097" s="1" t="s">
        <v>1510</v>
      </c>
      <c r="M5097" s="1">
        <v>1</v>
      </c>
    </row>
    <row r="5098" spans="1:13" ht="15.75" x14ac:dyDescent="0.3">
      <c r="A5098" s="1" t="s">
        <v>1262</v>
      </c>
      <c r="J5098" s="1" t="s">
        <v>1511</v>
      </c>
      <c r="K5098" s="1" t="s">
        <v>1509</v>
      </c>
      <c r="L5098" s="1" t="s">
        <v>1510</v>
      </c>
      <c r="M5098" s="1">
        <v>1</v>
      </c>
    </row>
    <row r="5099" spans="1:13" ht="15.75" x14ac:dyDescent="0.3">
      <c r="A5099" s="1" t="s">
        <v>1262</v>
      </c>
      <c r="J5099" s="1" t="s">
        <v>1511</v>
      </c>
      <c r="K5099" s="1" t="s">
        <v>1509</v>
      </c>
      <c r="L5099" s="1" t="s">
        <v>1510</v>
      </c>
      <c r="M5099" s="1">
        <v>1</v>
      </c>
    </row>
    <row r="5100" spans="1:13" ht="15.75" x14ac:dyDescent="0.3">
      <c r="A5100" s="1" t="s">
        <v>1300</v>
      </c>
      <c r="J5100" s="1" t="s">
        <v>1511</v>
      </c>
      <c r="K5100" s="1" t="s">
        <v>1509</v>
      </c>
      <c r="L5100" s="1" t="s">
        <v>1512</v>
      </c>
      <c r="M5100" s="1">
        <v>3</v>
      </c>
    </row>
    <row r="5101" spans="1:13" ht="15.75" x14ac:dyDescent="0.3">
      <c r="A5101" s="1" t="s">
        <v>1262</v>
      </c>
      <c r="J5101" s="1" t="s">
        <v>1511</v>
      </c>
      <c r="K5101" s="1" t="s">
        <v>1509</v>
      </c>
      <c r="L5101" s="1" t="s">
        <v>1510</v>
      </c>
      <c r="M5101" s="1">
        <v>1</v>
      </c>
    </row>
    <row r="5102" spans="1:13" ht="15.75" x14ac:dyDescent="0.3">
      <c r="A5102" s="1" t="s">
        <v>1262</v>
      </c>
      <c r="J5102" s="1" t="s">
        <v>1511</v>
      </c>
      <c r="K5102" s="1" t="s">
        <v>1509</v>
      </c>
      <c r="L5102" s="1" t="s">
        <v>1510</v>
      </c>
      <c r="M5102" s="1">
        <v>1</v>
      </c>
    </row>
    <row r="5103" spans="1:13" ht="15.75" x14ac:dyDescent="0.3">
      <c r="A5103" s="1" t="s">
        <v>1263</v>
      </c>
      <c r="J5103" s="1" t="s">
        <v>1511</v>
      </c>
      <c r="K5103" s="1" t="s">
        <v>1509</v>
      </c>
      <c r="L5103" s="1" t="s">
        <v>1512</v>
      </c>
      <c r="M5103" s="1">
        <v>1</v>
      </c>
    </row>
    <row r="5104" spans="1:13" ht="15.75" x14ac:dyDescent="0.3">
      <c r="A5104" s="1" t="s">
        <v>1283</v>
      </c>
      <c r="J5104" s="1" t="s">
        <v>1508</v>
      </c>
      <c r="K5104" s="1" t="s">
        <v>1514</v>
      </c>
      <c r="L5104" s="1" t="s">
        <v>1510</v>
      </c>
      <c r="M5104" s="1">
        <v>1</v>
      </c>
    </row>
    <row r="5105" spans="1:13" ht="15.75" x14ac:dyDescent="0.3">
      <c r="A5105" s="1" t="s">
        <v>1263</v>
      </c>
      <c r="J5105" s="1" t="s">
        <v>1511</v>
      </c>
      <c r="K5105" s="1" t="s">
        <v>1509</v>
      </c>
      <c r="L5105" s="1" t="s">
        <v>1512</v>
      </c>
      <c r="M5105" s="1">
        <v>1</v>
      </c>
    </row>
    <row r="5106" spans="1:13" ht="15.75" x14ac:dyDescent="0.3">
      <c r="A5106" s="1" t="s">
        <v>1262</v>
      </c>
      <c r="J5106" s="1" t="s">
        <v>1511</v>
      </c>
      <c r="K5106" s="1" t="s">
        <v>1509</v>
      </c>
      <c r="L5106" s="1" t="s">
        <v>1510</v>
      </c>
      <c r="M5106" s="1">
        <v>1</v>
      </c>
    </row>
    <row r="5107" spans="1:13" ht="15.75" x14ac:dyDescent="0.3">
      <c r="A5107" s="1" t="s">
        <v>1262</v>
      </c>
      <c r="J5107" s="1" t="s">
        <v>1511</v>
      </c>
      <c r="K5107" s="1" t="s">
        <v>1509</v>
      </c>
      <c r="L5107" s="1" t="s">
        <v>1510</v>
      </c>
      <c r="M5107" s="1">
        <v>1</v>
      </c>
    </row>
    <row r="5108" spans="1:13" ht="15.75" x14ac:dyDescent="0.3">
      <c r="A5108" s="1" t="s">
        <v>1300</v>
      </c>
      <c r="J5108" s="1" t="s">
        <v>1511</v>
      </c>
      <c r="K5108" s="1" t="s">
        <v>1509</v>
      </c>
      <c r="L5108" s="1" t="s">
        <v>1512</v>
      </c>
      <c r="M5108" s="1">
        <v>58</v>
      </c>
    </row>
    <row r="5109" spans="1:13" ht="15.75" x14ac:dyDescent="0.3">
      <c r="A5109" s="1" t="s">
        <v>1263</v>
      </c>
      <c r="J5109" s="1" t="s">
        <v>1511</v>
      </c>
      <c r="K5109" s="1" t="s">
        <v>1509</v>
      </c>
      <c r="L5109" s="1" t="s">
        <v>1512</v>
      </c>
      <c r="M5109" s="1">
        <v>1</v>
      </c>
    </row>
    <row r="5110" spans="1:13" ht="15.75" x14ac:dyDescent="0.3">
      <c r="A5110" s="1" t="s">
        <v>1262</v>
      </c>
      <c r="J5110" s="1" t="s">
        <v>1511</v>
      </c>
      <c r="K5110" s="1" t="s">
        <v>1509</v>
      </c>
      <c r="L5110" s="1" t="s">
        <v>1510</v>
      </c>
      <c r="M5110" s="1">
        <v>1</v>
      </c>
    </row>
    <row r="5111" spans="1:13" ht="15.75" x14ac:dyDescent="0.3">
      <c r="A5111" s="1" t="s">
        <v>1263</v>
      </c>
      <c r="J5111" s="1" t="s">
        <v>1511</v>
      </c>
      <c r="K5111" s="1" t="s">
        <v>1509</v>
      </c>
      <c r="L5111" s="1" t="s">
        <v>1512</v>
      </c>
      <c r="M5111" s="1">
        <v>1</v>
      </c>
    </row>
    <row r="5112" spans="1:13" ht="15.75" x14ac:dyDescent="0.3">
      <c r="A5112" s="1" t="s">
        <v>1263</v>
      </c>
      <c r="J5112" s="1" t="s">
        <v>1511</v>
      </c>
      <c r="K5112" s="1" t="s">
        <v>1509</v>
      </c>
      <c r="L5112" s="1" t="s">
        <v>1512</v>
      </c>
      <c r="M5112" s="1">
        <v>1</v>
      </c>
    </row>
    <row r="5113" spans="1:13" ht="15.75" x14ac:dyDescent="0.3">
      <c r="A5113" s="1" t="s">
        <v>1263</v>
      </c>
      <c r="J5113" s="1" t="s">
        <v>1511</v>
      </c>
      <c r="K5113" s="1" t="s">
        <v>1509</v>
      </c>
      <c r="L5113" s="1" t="s">
        <v>1512</v>
      </c>
      <c r="M5113" s="1">
        <v>1</v>
      </c>
    </row>
    <row r="5114" spans="1:13" ht="15.75" x14ac:dyDescent="0.3">
      <c r="A5114" s="1" t="s">
        <v>1263</v>
      </c>
      <c r="J5114" s="1" t="s">
        <v>1511</v>
      </c>
      <c r="K5114" s="1" t="s">
        <v>1509</v>
      </c>
      <c r="L5114" s="1" t="s">
        <v>1512</v>
      </c>
      <c r="M5114" s="1">
        <v>1</v>
      </c>
    </row>
    <row r="5115" spans="1:13" ht="15.75" x14ac:dyDescent="0.3">
      <c r="A5115" s="1" t="s">
        <v>1262</v>
      </c>
      <c r="J5115" s="1" t="s">
        <v>1511</v>
      </c>
      <c r="K5115" s="1" t="s">
        <v>1509</v>
      </c>
      <c r="L5115" s="1" t="s">
        <v>1510</v>
      </c>
      <c r="M5115" s="1">
        <v>1</v>
      </c>
    </row>
    <row r="5116" spans="1:13" ht="15.75" x14ac:dyDescent="0.3">
      <c r="A5116" s="1" t="s">
        <v>1262</v>
      </c>
      <c r="J5116" s="1" t="s">
        <v>1511</v>
      </c>
      <c r="K5116" s="1" t="s">
        <v>1509</v>
      </c>
      <c r="L5116" s="1" t="s">
        <v>1510</v>
      </c>
      <c r="M5116" s="1">
        <v>1</v>
      </c>
    </row>
    <row r="5117" spans="1:13" ht="15.75" x14ac:dyDescent="0.3">
      <c r="A5117" s="1" t="s">
        <v>1262</v>
      </c>
      <c r="J5117" s="1" t="s">
        <v>1511</v>
      </c>
      <c r="K5117" s="1" t="s">
        <v>1509</v>
      </c>
      <c r="L5117" s="1" t="s">
        <v>1510</v>
      </c>
      <c r="M5117" s="1">
        <v>1</v>
      </c>
    </row>
    <row r="5118" spans="1:13" ht="15.75" x14ac:dyDescent="0.3">
      <c r="A5118" s="1" t="s">
        <v>1263</v>
      </c>
      <c r="J5118" s="1" t="s">
        <v>1511</v>
      </c>
      <c r="K5118" s="1" t="s">
        <v>1509</v>
      </c>
      <c r="L5118" s="1" t="s">
        <v>1512</v>
      </c>
      <c r="M5118" s="1">
        <v>1</v>
      </c>
    </row>
    <row r="5119" spans="1:13" ht="15.75" x14ac:dyDescent="0.3">
      <c r="A5119" s="1" t="s">
        <v>1263</v>
      </c>
      <c r="J5119" s="1" t="s">
        <v>1511</v>
      </c>
      <c r="K5119" s="1" t="s">
        <v>1509</v>
      </c>
      <c r="L5119" s="1" t="s">
        <v>1510</v>
      </c>
      <c r="M5119" s="1">
        <v>1</v>
      </c>
    </row>
    <row r="5120" spans="1:13" ht="15.75" x14ac:dyDescent="0.3">
      <c r="A5120" s="1" t="s">
        <v>1263</v>
      </c>
      <c r="J5120" s="1" t="s">
        <v>1511</v>
      </c>
      <c r="K5120" s="1" t="s">
        <v>1509</v>
      </c>
      <c r="L5120" s="1" t="s">
        <v>1512</v>
      </c>
      <c r="M5120" s="1">
        <v>1</v>
      </c>
    </row>
    <row r="5121" spans="1:13" ht="15.75" x14ac:dyDescent="0.3">
      <c r="A5121" s="1" t="s">
        <v>1283</v>
      </c>
      <c r="J5121" s="1" t="s">
        <v>1508</v>
      </c>
      <c r="K5121" s="1" t="s">
        <v>1514</v>
      </c>
      <c r="L5121" s="1" t="s">
        <v>1510</v>
      </c>
      <c r="M5121" s="1">
        <v>1</v>
      </c>
    </row>
    <row r="5122" spans="1:13" ht="15.75" x14ac:dyDescent="0.3">
      <c r="A5122" s="1" t="s">
        <v>1263</v>
      </c>
      <c r="J5122" s="1" t="s">
        <v>1511</v>
      </c>
      <c r="K5122" s="1" t="s">
        <v>1509</v>
      </c>
      <c r="L5122" s="1" t="s">
        <v>1512</v>
      </c>
      <c r="M5122" s="1">
        <v>1</v>
      </c>
    </row>
    <row r="5123" spans="1:13" ht="15.75" x14ac:dyDescent="0.3">
      <c r="A5123" s="1" t="s">
        <v>1263</v>
      </c>
      <c r="J5123" s="1" t="s">
        <v>1511</v>
      </c>
      <c r="K5123" s="1" t="s">
        <v>1509</v>
      </c>
      <c r="L5123" s="1" t="s">
        <v>1512</v>
      </c>
      <c r="M5123" s="1">
        <v>1</v>
      </c>
    </row>
    <row r="5124" spans="1:13" ht="15.75" x14ac:dyDescent="0.3">
      <c r="A5124" s="1" t="s">
        <v>1462</v>
      </c>
      <c r="J5124" s="1" t="s">
        <v>1511</v>
      </c>
      <c r="K5124" s="1" t="s">
        <v>1509</v>
      </c>
      <c r="L5124" s="1" t="s">
        <v>1512</v>
      </c>
      <c r="M5124" s="1">
        <v>25</v>
      </c>
    </row>
    <row r="5125" spans="1:13" ht="15.75" x14ac:dyDescent="0.3">
      <c r="A5125" s="1" t="s">
        <v>1462</v>
      </c>
      <c r="J5125" s="1" t="s">
        <v>1511</v>
      </c>
      <c r="K5125" s="1" t="s">
        <v>1509</v>
      </c>
      <c r="L5125" s="1" t="s">
        <v>1512</v>
      </c>
      <c r="M5125" s="1">
        <v>10</v>
      </c>
    </row>
    <row r="5126" spans="1:13" ht="15.75" x14ac:dyDescent="0.3">
      <c r="A5126" s="1" t="s">
        <v>1290</v>
      </c>
      <c r="J5126" s="1" t="s">
        <v>1511</v>
      </c>
      <c r="K5126" s="1" t="s">
        <v>1509</v>
      </c>
      <c r="L5126" s="1" t="s">
        <v>1512</v>
      </c>
      <c r="M5126" s="1">
        <v>7</v>
      </c>
    </row>
    <row r="5127" spans="1:13" ht="15.75" x14ac:dyDescent="0.3">
      <c r="A5127" s="1" t="s">
        <v>1262</v>
      </c>
      <c r="J5127" s="1" t="s">
        <v>1511</v>
      </c>
      <c r="K5127" s="1" t="s">
        <v>1509</v>
      </c>
      <c r="L5127" s="1" t="s">
        <v>1510</v>
      </c>
      <c r="M5127" s="1">
        <v>1</v>
      </c>
    </row>
    <row r="5128" spans="1:13" ht="15.75" x14ac:dyDescent="0.3">
      <c r="A5128" s="1" t="s">
        <v>1262</v>
      </c>
      <c r="J5128" s="1" t="s">
        <v>1511</v>
      </c>
      <c r="K5128" s="1" t="s">
        <v>1509</v>
      </c>
      <c r="L5128" s="1" t="s">
        <v>1510</v>
      </c>
      <c r="M5128" s="1">
        <v>1</v>
      </c>
    </row>
    <row r="5129" spans="1:13" ht="15.75" x14ac:dyDescent="0.3">
      <c r="A5129" s="1" t="s">
        <v>1271</v>
      </c>
      <c r="J5129" s="1" t="s">
        <v>1511</v>
      </c>
      <c r="K5129" s="1" t="s">
        <v>1509</v>
      </c>
      <c r="L5129" s="1" t="s">
        <v>1512</v>
      </c>
      <c r="M5129" s="1">
        <v>3</v>
      </c>
    </row>
    <row r="5130" spans="1:13" ht="15.75" x14ac:dyDescent="0.3">
      <c r="A5130" s="1" t="s">
        <v>1262</v>
      </c>
      <c r="J5130" s="1" t="s">
        <v>1511</v>
      </c>
      <c r="K5130" s="1" t="s">
        <v>1509</v>
      </c>
      <c r="L5130" s="1" t="s">
        <v>1510</v>
      </c>
      <c r="M5130" s="1">
        <v>1</v>
      </c>
    </row>
    <row r="5131" spans="1:13" ht="15.75" x14ac:dyDescent="0.3">
      <c r="A5131" s="1" t="s">
        <v>1319</v>
      </c>
      <c r="J5131" s="1" t="s">
        <v>1511</v>
      </c>
      <c r="K5131" s="1" t="s">
        <v>1509</v>
      </c>
      <c r="L5131" s="1" t="s">
        <v>1512</v>
      </c>
      <c r="M5131" s="1">
        <v>3</v>
      </c>
    </row>
    <row r="5132" spans="1:13" ht="15.75" x14ac:dyDescent="0.3">
      <c r="A5132" s="1" t="s">
        <v>1262</v>
      </c>
      <c r="J5132" s="1" t="s">
        <v>1511</v>
      </c>
      <c r="K5132" s="1" t="s">
        <v>1509</v>
      </c>
      <c r="L5132" s="1" t="s">
        <v>1510</v>
      </c>
      <c r="M5132" s="1">
        <v>1</v>
      </c>
    </row>
    <row r="5133" spans="1:13" ht="15.75" x14ac:dyDescent="0.3">
      <c r="A5133" s="1" t="s">
        <v>1262</v>
      </c>
      <c r="J5133" s="1" t="s">
        <v>1511</v>
      </c>
      <c r="K5133" s="1" t="s">
        <v>1509</v>
      </c>
      <c r="L5133" s="1" t="s">
        <v>1510</v>
      </c>
      <c r="M5133" s="1">
        <v>1</v>
      </c>
    </row>
    <row r="5134" spans="1:13" ht="15.75" x14ac:dyDescent="0.3">
      <c r="A5134" s="1" t="s">
        <v>1262</v>
      </c>
      <c r="J5134" s="1" t="s">
        <v>1511</v>
      </c>
      <c r="K5134" s="1" t="s">
        <v>1509</v>
      </c>
      <c r="L5134" s="1" t="s">
        <v>1510</v>
      </c>
      <c r="M5134" s="1">
        <v>1</v>
      </c>
    </row>
    <row r="5135" spans="1:13" ht="15.75" x14ac:dyDescent="0.3">
      <c r="A5135" s="1" t="s">
        <v>1263</v>
      </c>
      <c r="J5135" s="1" t="s">
        <v>1511</v>
      </c>
      <c r="K5135" s="1" t="s">
        <v>1509</v>
      </c>
      <c r="L5135" s="1" t="s">
        <v>1512</v>
      </c>
      <c r="M5135" s="1">
        <v>1</v>
      </c>
    </row>
    <row r="5136" spans="1:13" ht="15.75" x14ac:dyDescent="0.3">
      <c r="A5136" s="1" t="s">
        <v>1262</v>
      </c>
      <c r="J5136" s="1" t="s">
        <v>1511</v>
      </c>
      <c r="K5136" s="1" t="s">
        <v>1509</v>
      </c>
      <c r="L5136" s="1" t="s">
        <v>1512</v>
      </c>
      <c r="M5136" s="1">
        <v>1</v>
      </c>
    </row>
    <row r="5137" spans="1:13" ht="15.75" x14ac:dyDescent="0.3">
      <c r="A5137" s="1" t="s">
        <v>1263</v>
      </c>
      <c r="J5137" s="1" t="s">
        <v>1511</v>
      </c>
      <c r="K5137" s="1" t="s">
        <v>1509</v>
      </c>
      <c r="L5137" s="1" t="s">
        <v>1510</v>
      </c>
      <c r="M5137" s="1">
        <v>1</v>
      </c>
    </row>
    <row r="5138" spans="1:13" ht="15.75" x14ac:dyDescent="0.3">
      <c r="A5138" s="1" t="s">
        <v>1262</v>
      </c>
      <c r="J5138" s="1" t="s">
        <v>1511</v>
      </c>
      <c r="K5138" s="1" t="s">
        <v>1509</v>
      </c>
      <c r="L5138" s="1" t="s">
        <v>1510</v>
      </c>
      <c r="M5138" s="1">
        <v>1</v>
      </c>
    </row>
    <row r="5139" spans="1:13" ht="15.75" x14ac:dyDescent="0.3">
      <c r="A5139" s="1" t="s">
        <v>1262</v>
      </c>
      <c r="J5139" s="1" t="s">
        <v>1511</v>
      </c>
      <c r="K5139" s="1" t="s">
        <v>1509</v>
      </c>
      <c r="L5139" s="1" t="s">
        <v>1512</v>
      </c>
      <c r="M5139" s="1">
        <v>1</v>
      </c>
    </row>
    <row r="5140" spans="1:13" ht="15.75" x14ac:dyDescent="0.3">
      <c r="A5140" s="1" t="s">
        <v>1262</v>
      </c>
      <c r="J5140" s="1" t="s">
        <v>1511</v>
      </c>
      <c r="K5140" s="1" t="s">
        <v>1509</v>
      </c>
      <c r="L5140" s="1" t="s">
        <v>1510</v>
      </c>
      <c r="M5140" s="1">
        <v>1</v>
      </c>
    </row>
    <row r="5141" spans="1:13" ht="15.75" x14ac:dyDescent="0.3">
      <c r="A5141" s="1" t="s">
        <v>1262</v>
      </c>
      <c r="J5141" s="1" t="s">
        <v>1511</v>
      </c>
      <c r="K5141" s="1" t="s">
        <v>1509</v>
      </c>
      <c r="L5141" s="1" t="s">
        <v>1512</v>
      </c>
      <c r="M5141" s="1">
        <v>1</v>
      </c>
    </row>
    <row r="5142" spans="1:13" ht="15.75" x14ac:dyDescent="0.3">
      <c r="A5142" s="1" t="s">
        <v>1262</v>
      </c>
      <c r="J5142" s="1" t="s">
        <v>1511</v>
      </c>
      <c r="K5142" s="1" t="s">
        <v>1509</v>
      </c>
      <c r="L5142" s="1" t="s">
        <v>1510</v>
      </c>
      <c r="M5142" s="1">
        <v>1</v>
      </c>
    </row>
    <row r="5143" spans="1:13" ht="15.75" x14ac:dyDescent="0.3">
      <c r="A5143" s="1" t="s">
        <v>1262</v>
      </c>
      <c r="J5143" s="1" t="s">
        <v>1511</v>
      </c>
      <c r="K5143" s="1" t="s">
        <v>1509</v>
      </c>
      <c r="L5143" s="1" t="s">
        <v>1510</v>
      </c>
      <c r="M5143" s="1">
        <v>1</v>
      </c>
    </row>
    <row r="5144" spans="1:13" ht="15.75" x14ac:dyDescent="0.3">
      <c r="A5144" s="1" t="s">
        <v>1263</v>
      </c>
      <c r="J5144" s="1" t="s">
        <v>1511</v>
      </c>
      <c r="K5144" s="1" t="s">
        <v>1509</v>
      </c>
      <c r="L5144" s="1" t="s">
        <v>1510</v>
      </c>
      <c r="M5144" s="1">
        <v>1</v>
      </c>
    </row>
    <row r="5145" spans="1:13" ht="15.75" x14ac:dyDescent="0.3">
      <c r="A5145" s="1" t="s">
        <v>1262</v>
      </c>
      <c r="J5145" s="1" t="s">
        <v>1511</v>
      </c>
      <c r="K5145" s="1" t="s">
        <v>1509</v>
      </c>
      <c r="L5145" s="1" t="s">
        <v>1512</v>
      </c>
      <c r="M5145" s="1">
        <v>1</v>
      </c>
    </row>
    <row r="5146" spans="1:13" ht="15.75" x14ac:dyDescent="0.3">
      <c r="A5146" s="1" t="s">
        <v>1262</v>
      </c>
      <c r="J5146" s="1" t="s">
        <v>1511</v>
      </c>
      <c r="K5146" s="1" t="s">
        <v>1509</v>
      </c>
      <c r="L5146" s="1" t="s">
        <v>1510</v>
      </c>
      <c r="M5146" s="1">
        <v>1</v>
      </c>
    </row>
    <row r="5147" spans="1:13" ht="15.75" x14ac:dyDescent="0.3">
      <c r="A5147" s="1" t="s">
        <v>1262</v>
      </c>
      <c r="J5147" s="1" t="s">
        <v>1511</v>
      </c>
      <c r="K5147" s="1" t="s">
        <v>1509</v>
      </c>
      <c r="L5147" s="1" t="s">
        <v>1510</v>
      </c>
      <c r="M5147" s="1">
        <v>1</v>
      </c>
    </row>
    <row r="5148" spans="1:13" ht="15.75" x14ac:dyDescent="0.3">
      <c r="A5148" s="1" t="s">
        <v>1262</v>
      </c>
      <c r="J5148" s="1" t="s">
        <v>1511</v>
      </c>
      <c r="K5148" s="1" t="s">
        <v>1509</v>
      </c>
      <c r="L5148" s="1" t="s">
        <v>1512</v>
      </c>
      <c r="M5148" s="1">
        <v>1</v>
      </c>
    </row>
    <row r="5149" spans="1:13" ht="15.75" x14ac:dyDescent="0.3">
      <c r="A5149" s="1" t="s">
        <v>1262</v>
      </c>
      <c r="J5149" s="1" t="s">
        <v>1508</v>
      </c>
      <c r="K5149" s="1" t="s">
        <v>1509</v>
      </c>
      <c r="L5149" s="1" t="s">
        <v>1512</v>
      </c>
      <c r="M5149" s="1">
        <v>1</v>
      </c>
    </row>
    <row r="5150" spans="1:13" ht="15.75" x14ac:dyDescent="0.3">
      <c r="A5150" s="1" t="s">
        <v>1262</v>
      </c>
      <c r="J5150" s="1" t="s">
        <v>1511</v>
      </c>
      <c r="K5150" s="1" t="s">
        <v>1509</v>
      </c>
      <c r="L5150" s="1" t="s">
        <v>1512</v>
      </c>
      <c r="M5150" s="1">
        <v>1</v>
      </c>
    </row>
    <row r="5151" spans="1:13" ht="15.75" x14ac:dyDescent="0.3">
      <c r="A5151" s="1" t="s">
        <v>1262</v>
      </c>
      <c r="J5151" s="1" t="s">
        <v>1511</v>
      </c>
      <c r="K5151" s="1" t="s">
        <v>1509</v>
      </c>
      <c r="L5151" s="1" t="s">
        <v>1512</v>
      </c>
      <c r="M5151" s="1">
        <v>1</v>
      </c>
    </row>
    <row r="5152" spans="1:13" ht="15.75" x14ac:dyDescent="0.3">
      <c r="A5152" s="1" t="s">
        <v>1262</v>
      </c>
      <c r="J5152" s="1" t="s">
        <v>1511</v>
      </c>
      <c r="K5152" s="1" t="s">
        <v>1509</v>
      </c>
      <c r="L5152" s="1" t="s">
        <v>1512</v>
      </c>
      <c r="M5152" s="1">
        <v>1</v>
      </c>
    </row>
    <row r="5153" spans="1:13" ht="15.75" x14ac:dyDescent="0.3">
      <c r="A5153" s="1" t="s">
        <v>1262</v>
      </c>
      <c r="J5153" s="1" t="s">
        <v>1511</v>
      </c>
      <c r="K5153" s="1" t="s">
        <v>1509</v>
      </c>
      <c r="L5153" s="1" t="s">
        <v>1512</v>
      </c>
      <c r="M5153" s="1">
        <v>1</v>
      </c>
    </row>
    <row r="5154" spans="1:13" ht="15.75" x14ac:dyDescent="0.3">
      <c r="A5154" s="1" t="s">
        <v>1263</v>
      </c>
      <c r="J5154" s="1" t="s">
        <v>1511</v>
      </c>
      <c r="K5154" s="1" t="s">
        <v>1509</v>
      </c>
      <c r="L5154" s="1" t="s">
        <v>1512</v>
      </c>
      <c r="M5154" s="1">
        <v>1</v>
      </c>
    </row>
    <row r="5155" spans="1:13" ht="15.75" x14ac:dyDescent="0.3">
      <c r="A5155" s="1" t="s">
        <v>1262</v>
      </c>
      <c r="J5155" s="1" t="s">
        <v>1511</v>
      </c>
      <c r="K5155" s="1" t="s">
        <v>1509</v>
      </c>
      <c r="L5155" s="1" t="s">
        <v>1512</v>
      </c>
      <c r="M5155" s="1">
        <v>1</v>
      </c>
    </row>
    <row r="5156" spans="1:13" ht="15.75" x14ac:dyDescent="0.3">
      <c r="A5156" s="1" t="s">
        <v>1271</v>
      </c>
      <c r="J5156" s="1" t="s">
        <v>1511</v>
      </c>
      <c r="K5156" s="1" t="s">
        <v>1509</v>
      </c>
      <c r="L5156" s="1" t="s">
        <v>1512</v>
      </c>
      <c r="M5156" s="1">
        <v>6</v>
      </c>
    </row>
    <row r="5157" spans="1:13" ht="15.75" x14ac:dyDescent="0.3">
      <c r="A5157" s="1" t="s">
        <v>1264</v>
      </c>
      <c r="J5157" s="1" t="s">
        <v>1511</v>
      </c>
      <c r="K5157" s="1" t="s">
        <v>1509</v>
      </c>
      <c r="L5157" s="1" t="s">
        <v>1512</v>
      </c>
      <c r="M5157" s="1">
        <v>11</v>
      </c>
    </row>
    <row r="5158" spans="1:13" ht="15.75" x14ac:dyDescent="0.3">
      <c r="A5158" s="1" t="s">
        <v>1264</v>
      </c>
      <c r="J5158" s="1" t="s">
        <v>1511</v>
      </c>
      <c r="K5158" s="1" t="s">
        <v>1509</v>
      </c>
      <c r="L5158" s="1" t="s">
        <v>1512</v>
      </c>
      <c r="M5158" s="1">
        <v>11</v>
      </c>
    </row>
    <row r="5159" spans="1:13" ht="15.75" x14ac:dyDescent="0.3">
      <c r="A5159" s="1" t="s">
        <v>1264</v>
      </c>
      <c r="J5159" s="1" t="s">
        <v>1511</v>
      </c>
      <c r="K5159" s="1" t="s">
        <v>1509</v>
      </c>
      <c r="L5159" s="1" t="s">
        <v>1512</v>
      </c>
      <c r="M5159" s="1">
        <v>10</v>
      </c>
    </row>
    <row r="5160" spans="1:13" ht="15.75" x14ac:dyDescent="0.3">
      <c r="A5160" s="1" t="s">
        <v>1262</v>
      </c>
      <c r="J5160" s="1" t="s">
        <v>1511</v>
      </c>
      <c r="K5160" s="1" t="s">
        <v>1509</v>
      </c>
      <c r="L5160" s="1" t="s">
        <v>1510</v>
      </c>
      <c r="M5160" s="1">
        <v>1</v>
      </c>
    </row>
    <row r="5161" spans="1:13" ht="15.75" x14ac:dyDescent="0.3">
      <c r="A5161" s="1" t="s">
        <v>1264</v>
      </c>
      <c r="J5161" s="1" t="s">
        <v>1511</v>
      </c>
      <c r="K5161" s="1" t="s">
        <v>1509</v>
      </c>
      <c r="L5161" s="1" t="s">
        <v>1510</v>
      </c>
      <c r="M5161" s="1">
        <v>6</v>
      </c>
    </row>
    <row r="5162" spans="1:13" ht="15.75" x14ac:dyDescent="0.3">
      <c r="A5162" s="1" t="s">
        <v>1263</v>
      </c>
      <c r="J5162" s="1" t="s">
        <v>1511</v>
      </c>
      <c r="K5162" s="1" t="s">
        <v>1509</v>
      </c>
      <c r="L5162" s="1" t="s">
        <v>1512</v>
      </c>
      <c r="M5162" s="1">
        <v>1</v>
      </c>
    </row>
    <row r="5163" spans="1:13" ht="15.75" x14ac:dyDescent="0.3">
      <c r="A5163" s="1" t="s">
        <v>1263</v>
      </c>
      <c r="J5163" s="1" t="s">
        <v>1511</v>
      </c>
      <c r="K5163" s="1" t="s">
        <v>1509</v>
      </c>
      <c r="L5163" s="1" t="s">
        <v>1512</v>
      </c>
      <c r="M5163" s="1">
        <v>1</v>
      </c>
    </row>
    <row r="5164" spans="1:13" ht="15.75" x14ac:dyDescent="0.3">
      <c r="A5164" s="1" t="s">
        <v>1263</v>
      </c>
      <c r="J5164" s="1" t="s">
        <v>1511</v>
      </c>
      <c r="K5164" s="1" t="s">
        <v>1509</v>
      </c>
      <c r="L5164" s="1" t="s">
        <v>1512</v>
      </c>
      <c r="M5164" s="1">
        <v>1</v>
      </c>
    </row>
    <row r="5165" spans="1:13" ht="15.75" x14ac:dyDescent="0.3">
      <c r="A5165" s="1" t="s">
        <v>1263</v>
      </c>
      <c r="J5165" s="1" t="s">
        <v>1511</v>
      </c>
      <c r="K5165" s="1" t="s">
        <v>1509</v>
      </c>
      <c r="L5165" s="1" t="s">
        <v>1512</v>
      </c>
      <c r="M5165" s="1">
        <v>1</v>
      </c>
    </row>
    <row r="5166" spans="1:13" ht="15.75" x14ac:dyDescent="0.3">
      <c r="A5166" s="1" t="s">
        <v>1263</v>
      </c>
      <c r="J5166" s="1" t="s">
        <v>1511</v>
      </c>
      <c r="K5166" s="1" t="s">
        <v>1509</v>
      </c>
      <c r="L5166" s="1" t="s">
        <v>1512</v>
      </c>
      <c r="M5166" s="1">
        <v>1</v>
      </c>
    </row>
    <row r="5167" spans="1:13" ht="15.75" x14ac:dyDescent="0.3">
      <c r="A5167" s="1" t="s">
        <v>1264</v>
      </c>
      <c r="J5167" s="1" t="s">
        <v>1511</v>
      </c>
      <c r="K5167" s="1" t="s">
        <v>1509</v>
      </c>
      <c r="L5167" s="1" t="s">
        <v>1512</v>
      </c>
      <c r="M5167" s="1">
        <v>1</v>
      </c>
    </row>
    <row r="5168" spans="1:13" ht="15.75" x14ac:dyDescent="0.3">
      <c r="A5168" s="1" t="s">
        <v>1263</v>
      </c>
      <c r="J5168" s="1" t="s">
        <v>1511</v>
      </c>
      <c r="K5168" s="1" t="s">
        <v>1509</v>
      </c>
      <c r="L5168" s="1" t="s">
        <v>1512</v>
      </c>
      <c r="M5168" s="1">
        <v>1</v>
      </c>
    </row>
    <row r="5169" spans="1:13" ht="15.75" x14ac:dyDescent="0.3">
      <c r="A5169" s="1" t="s">
        <v>1263</v>
      </c>
      <c r="J5169" s="1" t="s">
        <v>1511</v>
      </c>
      <c r="K5169" s="1" t="s">
        <v>1509</v>
      </c>
      <c r="L5169" s="1" t="s">
        <v>1512</v>
      </c>
      <c r="M5169" s="1">
        <v>1</v>
      </c>
    </row>
    <row r="5170" spans="1:13" ht="15.75" x14ac:dyDescent="0.3">
      <c r="A5170" s="1" t="s">
        <v>1311</v>
      </c>
      <c r="J5170" s="1" t="s">
        <v>1511</v>
      </c>
      <c r="K5170" s="1" t="s">
        <v>1514</v>
      </c>
      <c r="L5170" s="1" t="s">
        <v>1513</v>
      </c>
      <c r="M5170" s="1">
        <v>1</v>
      </c>
    </row>
    <row r="5171" spans="1:13" ht="15.75" x14ac:dyDescent="0.3">
      <c r="A5171" s="1" t="s">
        <v>1263</v>
      </c>
      <c r="J5171" s="1" t="s">
        <v>1511</v>
      </c>
      <c r="K5171" s="1" t="s">
        <v>1509</v>
      </c>
      <c r="L5171" s="1" t="s">
        <v>1512</v>
      </c>
      <c r="M5171" s="1">
        <v>1</v>
      </c>
    </row>
    <row r="5172" spans="1:13" ht="15.75" x14ac:dyDescent="0.3">
      <c r="A5172" s="1" t="s">
        <v>1263</v>
      </c>
      <c r="J5172" s="1" t="s">
        <v>1511</v>
      </c>
      <c r="K5172" s="1" t="s">
        <v>1509</v>
      </c>
      <c r="L5172" s="1" t="s">
        <v>1512</v>
      </c>
      <c r="M5172" s="1">
        <v>1</v>
      </c>
    </row>
    <row r="5173" spans="1:13" ht="15.75" x14ac:dyDescent="0.3">
      <c r="A5173" s="1" t="s">
        <v>1263</v>
      </c>
      <c r="J5173" s="1" t="s">
        <v>1511</v>
      </c>
      <c r="K5173" s="1" t="s">
        <v>1509</v>
      </c>
      <c r="L5173" s="1" t="s">
        <v>1512</v>
      </c>
      <c r="M5173" s="1">
        <v>1</v>
      </c>
    </row>
    <row r="5174" spans="1:13" ht="15.75" x14ac:dyDescent="0.3">
      <c r="A5174" s="1" t="s">
        <v>1264</v>
      </c>
      <c r="J5174" s="1" t="s">
        <v>1511</v>
      </c>
      <c r="K5174" s="1" t="s">
        <v>1509</v>
      </c>
      <c r="L5174" s="1" t="s">
        <v>1512</v>
      </c>
      <c r="M5174" s="1">
        <v>1</v>
      </c>
    </row>
    <row r="5175" spans="1:13" ht="15.75" x14ac:dyDescent="0.3">
      <c r="A5175" s="1" t="s">
        <v>1263</v>
      </c>
      <c r="J5175" s="1" t="s">
        <v>1511</v>
      </c>
      <c r="K5175" s="1" t="s">
        <v>1509</v>
      </c>
      <c r="L5175" s="1" t="s">
        <v>1512</v>
      </c>
      <c r="M5175" s="1">
        <v>1</v>
      </c>
    </row>
    <row r="5176" spans="1:13" ht="15.75" x14ac:dyDescent="0.3">
      <c r="A5176" s="1" t="s">
        <v>1263</v>
      </c>
      <c r="J5176" s="1" t="s">
        <v>1511</v>
      </c>
      <c r="K5176" s="1" t="s">
        <v>1509</v>
      </c>
      <c r="L5176" s="1" t="s">
        <v>1512</v>
      </c>
      <c r="M5176" s="1">
        <v>1</v>
      </c>
    </row>
    <row r="5177" spans="1:13" ht="15.75" x14ac:dyDescent="0.3">
      <c r="A5177" s="1" t="s">
        <v>1263</v>
      </c>
      <c r="J5177" s="1" t="s">
        <v>1511</v>
      </c>
      <c r="K5177" s="1" t="s">
        <v>1509</v>
      </c>
      <c r="L5177" s="1" t="s">
        <v>1510</v>
      </c>
      <c r="M5177" s="1">
        <v>1</v>
      </c>
    </row>
    <row r="5178" spans="1:13" ht="15.75" x14ac:dyDescent="0.3">
      <c r="A5178" s="1" t="s">
        <v>1263</v>
      </c>
      <c r="J5178" s="1" t="s">
        <v>1511</v>
      </c>
      <c r="K5178" s="1" t="s">
        <v>1509</v>
      </c>
      <c r="L5178" s="1" t="s">
        <v>1512</v>
      </c>
      <c r="M5178" s="1">
        <v>1</v>
      </c>
    </row>
    <row r="5179" spans="1:13" ht="15.75" x14ac:dyDescent="0.3">
      <c r="A5179" s="1" t="s">
        <v>1263</v>
      </c>
      <c r="J5179" s="1" t="s">
        <v>1511</v>
      </c>
      <c r="K5179" s="1" t="s">
        <v>1509</v>
      </c>
      <c r="L5179" s="1" t="s">
        <v>1510</v>
      </c>
      <c r="M5179" s="1">
        <v>1</v>
      </c>
    </row>
    <row r="5180" spans="1:13" ht="15.75" x14ac:dyDescent="0.3">
      <c r="A5180" s="1" t="s">
        <v>1262</v>
      </c>
      <c r="J5180" s="1" t="s">
        <v>1511</v>
      </c>
      <c r="K5180" s="1" t="s">
        <v>1509</v>
      </c>
      <c r="L5180" s="1" t="s">
        <v>1512</v>
      </c>
      <c r="M5180" s="1">
        <v>1</v>
      </c>
    </row>
    <row r="5181" spans="1:13" ht="15.75" x14ac:dyDescent="0.3">
      <c r="A5181" s="1" t="s">
        <v>1263</v>
      </c>
      <c r="J5181" s="1" t="s">
        <v>1511</v>
      </c>
      <c r="K5181" s="1" t="s">
        <v>1509</v>
      </c>
      <c r="L5181" s="1" t="s">
        <v>1512</v>
      </c>
      <c r="M5181" s="1">
        <v>1</v>
      </c>
    </row>
    <row r="5182" spans="1:13" ht="15.75" x14ac:dyDescent="0.3">
      <c r="A5182" s="1" t="s">
        <v>1263</v>
      </c>
      <c r="J5182" s="1" t="s">
        <v>1511</v>
      </c>
      <c r="K5182" s="1" t="s">
        <v>1509</v>
      </c>
      <c r="L5182" s="1" t="s">
        <v>1512</v>
      </c>
      <c r="M5182" s="1">
        <v>1</v>
      </c>
    </row>
    <row r="5183" spans="1:13" ht="15.75" x14ac:dyDescent="0.3">
      <c r="A5183" s="1" t="s">
        <v>1262</v>
      </c>
      <c r="J5183" s="1" t="s">
        <v>1511</v>
      </c>
      <c r="K5183" s="1" t="s">
        <v>1509</v>
      </c>
      <c r="L5183" s="1" t="s">
        <v>1512</v>
      </c>
      <c r="M5183" s="1">
        <v>1</v>
      </c>
    </row>
    <row r="5184" spans="1:13" ht="15.75" x14ac:dyDescent="0.3">
      <c r="A5184" s="1" t="s">
        <v>1262</v>
      </c>
      <c r="J5184" s="1" t="s">
        <v>1511</v>
      </c>
      <c r="K5184" s="1" t="s">
        <v>1509</v>
      </c>
      <c r="L5184" s="1" t="s">
        <v>1512</v>
      </c>
      <c r="M5184" s="1">
        <v>1</v>
      </c>
    </row>
    <row r="5185" spans="1:13" ht="15.75" x14ac:dyDescent="0.3">
      <c r="A5185" s="1" t="s">
        <v>1263</v>
      </c>
      <c r="J5185" s="1" t="s">
        <v>1511</v>
      </c>
      <c r="K5185" s="1" t="s">
        <v>1509</v>
      </c>
      <c r="L5185" s="1" t="s">
        <v>1510</v>
      </c>
      <c r="M5185" s="1">
        <v>1</v>
      </c>
    </row>
    <row r="5186" spans="1:13" ht="15.75" x14ac:dyDescent="0.3">
      <c r="A5186" s="1" t="s">
        <v>1263</v>
      </c>
      <c r="J5186" s="1" t="s">
        <v>1511</v>
      </c>
      <c r="K5186" s="1" t="s">
        <v>1509</v>
      </c>
      <c r="L5186" s="1" t="s">
        <v>1512</v>
      </c>
      <c r="M5186" s="1">
        <v>1</v>
      </c>
    </row>
    <row r="5187" spans="1:13" ht="15.75" x14ac:dyDescent="0.3">
      <c r="A5187" s="1" t="s">
        <v>1262</v>
      </c>
      <c r="J5187" s="1" t="s">
        <v>1511</v>
      </c>
      <c r="K5187" s="1" t="s">
        <v>1509</v>
      </c>
      <c r="L5187" s="1" t="s">
        <v>1512</v>
      </c>
      <c r="M5187" s="1">
        <v>1</v>
      </c>
    </row>
    <row r="5188" spans="1:13" ht="15.75" x14ac:dyDescent="0.3">
      <c r="A5188" s="1" t="s">
        <v>1263</v>
      </c>
      <c r="J5188" s="1" t="s">
        <v>1511</v>
      </c>
      <c r="K5188" s="1" t="s">
        <v>1509</v>
      </c>
      <c r="L5188" s="1" t="s">
        <v>1510</v>
      </c>
      <c r="M5188" s="1">
        <v>1</v>
      </c>
    </row>
    <row r="5189" spans="1:13" ht="15.75" x14ac:dyDescent="0.3">
      <c r="A5189" s="1" t="s">
        <v>1263</v>
      </c>
      <c r="J5189" s="1" t="s">
        <v>1511</v>
      </c>
      <c r="K5189" s="1" t="s">
        <v>1509</v>
      </c>
      <c r="L5189" s="1" t="s">
        <v>1512</v>
      </c>
      <c r="M5189" s="1">
        <v>1</v>
      </c>
    </row>
    <row r="5190" spans="1:13" ht="15.75" x14ac:dyDescent="0.3">
      <c r="A5190" s="1" t="s">
        <v>1263</v>
      </c>
      <c r="J5190" s="1" t="s">
        <v>1511</v>
      </c>
      <c r="K5190" s="1" t="s">
        <v>1509</v>
      </c>
      <c r="L5190" s="1" t="s">
        <v>1510</v>
      </c>
      <c r="M5190" s="1">
        <v>1</v>
      </c>
    </row>
    <row r="5191" spans="1:13" ht="15.75" x14ac:dyDescent="0.3">
      <c r="A5191" s="1" t="s">
        <v>1263</v>
      </c>
      <c r="J5191" s="1" t="s">
        <v>1511</v>
      </c>
      <c r="K5191" s="1" t="s">
        <v>1509</v>
      </c>
      <c r="L5191" s="1" t="s">
        <v>1512</v>
      </c>
      <c r="M5191" s="1">
        <v>1</v>
      </c>
    </row>
    <row r="5192" spans="1:13" ht="15.75" x14ac:dyDescent="0.3">
      <c r="A5192" s="1" t="s">
        <v>1263</v>
      </c>
      <c r="J5192" s="1" t="s">
        <v>1511</v>
      </c>
      <c r="K5192" s="1" t="s">
        <v>1509</v>
      </c>
      <c r="L5192" s="1" t="s">
        <v>1512</v>
      </c>
      <c r="M5192" s="1">
        <v>1</v>
      </c>
    </row>
    <row r="5193" spans="1:13" ht="15.75" x14ac:dyDescent="0.3">
      <c r="A5193" s="1" t="s">
        <v>1263</v>
      </c>
      <c r="J5193" s="1" t="s">
        <v>1511</v>
      </c>
      <c r="K5193" s="1" t="s">
        <v>1509</v>
      </c>
      <c r="L5193" s="1" t="s">
        <v>1512</v>
      </c>
      <c r="M5193" s="1">
        <v>1</v>
      </c>
    </row>
    <row r="5194" spans="1:13" ht="15.75" x14ac:dyDescent="0.3">
      <c r="A5194" s="1" t="s">
        <v>1353</v>
      </c>
      <c r="J5194" s="1" t="s">
        <v>1508</v>
      </c>
      <c r="K5194" s="1" t="s">
        <v>1509</v>
      </c>
      <c r="L5194" s="1" t="s">
        <v>1510</v>
      </c>
      <c r="M5194" s="1">
        <v>2</v>
      </c>
    </row>
    <row r="5195" spans="1:13" ht="15.75" x14ac:dyDescent="0.3">
      <c r="A5195" s="1" t="s">
        <v>1263</v>
      </c>
      <c r="J5195" s="1" t="s">
        <v>1511</v>
      </c>
      <c r="K5195" s="1" t="s">
        <v>1509</v>
      </c>
      <c r="L5195" s="1" t="s">
        <v>1512</v>
      </c>
      <c r="M5195" s="1">
        <v>1</v>
      </c>
    </row>
    <row r="5196" spans="1:13" ht="15.75" x14ac:dyDescent="0.3">
      <c r="A5196" s="1" t="s">
        <v>1263</v>
      </c>
      <c r="J5196" s="1" t="s">
        <v>1511</v>
      </c>
      <c r="K5196" s="1" t="s">
        <v>1509</v>
      </c>
      <c r="L5196" s="1" t="s">
        <v>1512</v>
      </c>
      <c r="M5196" s="1">
        <v>1</v>
      </c>
    </row>
    <row r="5197" spans="1:13" ht="15.75" x14ac:dyDescent="0.3">
      <c r="A5197" s="1" t="s">
        <v>1262</v>
      </c>
      <c r="J5197" s="1" t="s">
        <v>1511</v>
      </c>
      <c r="K5197" s="1" t="s">
        <v>1509</v>
      </c>
      <c r="L5197" s="1" t="s">
        <v>1512</v>
      </c>
      <c r="M5197" s="1">
        <v>1</v>
      </c>
    </row>
    <row r="5198" spans="1:13" ht="15.75" x14ac:dyDescent="0.3">
      <c r="A5198" s="1" t="s">
        <v>1263</v>
      </c>
      <c r="J5198" s="1" t="s">
        <v>1511</v>
      </c>
      <c r="K5198" s="1" t="s">
        <v>1509</v>
      </c>
      <c r="L5198" s="1" t="s">
        <v>1512</v>
      </c>
      <c r="M5198" s="1">
        <v>1</v>
      </c>
    </row>
    <row r="5199" spans="1:13" ht="15.75" x14ac:dyDescent="0.3">
      <c r="A5199" s="1" t="s">
        <v>1263</v>
      </c>
      <c r="J5199" s="1" t="s">
        <v>1511</v>
      </c>
      <c r="K5199" s="1" t="s">
        <v>1509</v>
      </c>
      <c r="L5199" s="1" t="s">
        <v>1512</v>
      </c>
      <c r="M5199" s="1">
        <v>1</v>
      </c>
    </row>
    <row r="5200" spans="1:13" ht="15.75" x14ac:dyDescent="0.3">
      <c r="A5200" s="1" t="s">
        <v>1262</v>
      </c>
      <c r="J5200" s="1" t="s">
        <v>1511</v>
      </c>
      <c r="K5200" s="1" t="s">
        <v>1509</v>
      </c>
      <c r="L5200" s="1" t="s">
        <v>1512</v>
      </c>
      <c r="M5200" s="1">
        <v>1</v>
      </c>
    </row>
    <row r="5201" spans="1:13" ht="15.75" x14ac:dyDescent="0.3">
      <c r="A5201" s="1" t="s">
        <v>1262</v>
      </c>
      <c r="J5201" s="1" t="s">
        <v>1511</v>
      </c>
      <c r="K5201" s="1" t="s">
        <v>1509</v>
      </c>
      <c r="L5201" s="1" t="s">
        <v>1512</v>
      </c>
      <c r="M5201" s="1">
        <v>1</v>
      </c>
    </row>
    <row r="5202" spans="1:13" ht="15.75" x14ac:dyDescent="0.3">
      <c r="A5202" s="1" t="s">
        <v>1263</v>
      </c>
      <c r="J5202" s="1" t="s">
        <v>1511</v>
      </c>
      <c r="K5202" s="1" t="s">
        <v>1509</v>
      </c>
      <c r="L5202" s="1" t="s">
        <v>1512</v>
      </c>
      <c r="M5202" s="1">
        <v>1</v>
      </c>
    </row>
    <row r="5203" spans="1:13" ht="15.75" x14ac:dyDescent="0.3">
      <c r="A5203" s="1" t="s">
        <v>1262</v>
      </c>
      <c r="J5203" s="1" t="s">
        <v>1511</v>
      </c>
      <c r="K5203" s="1" t="s">
        <v>1509</v>
      </c>
      <c r="L5203" s="1" t="s">
        <v>1512</v>
      </c>
      <c r="M5203" s="1">
        <v>1</v>
      </c>
    </row>
    <row r="5204" spans="1:13" ht="15.75" x14ac:dyDescent="0.3">
      <c r="A5204" s="1" t="s">
        <v>1263</v>
      </c>
      <c r="J5204" s="1" t="s">
        <v>1511</v>
      </c>
      <c r="K5204" s="1" t="s">
        <v>1509</v>
      </c>
      <c r="L5204" s="1" t="s">
        <v>1512</v>
      </c>
      <c r="M5204" s="1">
        <v>1</v>
      </c>
    </row>
    <row r="5205" spans="1:13" ht="15.75" x14ac:dyDescent="0.3">
      <c r="A5205" s="1" t="s">
        <v>1262</v>
      </c>
      <c r="J5205" s="1" t="s">
        <v>1511</v>
      </c>
      <c r="K5205" s="1" t="s">
        <v>1509</v>
      </c>
      <c r="L5205" s="1" t="s">
        <v>1512</v>
      </c>
      <c r="M5205" s="1">
        <v>1</v>
      </c>
    </row>
    <row r="5206" spans="1:13" ht="15.75" x14ac:dyDescent="0.3">
      <c r="A5206" s="1" t="s">
        <v>1263</v>
      </c>
      <c r="J5206" s="1" t="s">
        <v>1511</v>
      </c>
      <c r="K5206" s="1" t="s">
        <v>1509</v>
      </c>
      <c r="L5206" s="1" t="s">
        <v>1512</v>
      </c>
      <c r="M5206" s="1">
        <v>1</v>
      </c>
    </row>
    <row r="5207" spans="1:13" ht="15.75" x14ac:dyDescent="0.3">
      <c r="A5207" s="1" t="s">
        <v>1262</v>
      </c>
      <c r="J5207" s="1" t="s">
        <v>1511</v>
      </c>
      <c r="K5207" s="1" t="s">
        <v>1509</v>
      </c>
      <c r="L5207" s="1" t="s">
        <v>1512</v>
      </c>
      <c r="M5207" s="1">
        <v>1</v>
      </c>
    </row>
    <row r="5208" spans="1:13" ht="15.75" x14ac:dyDescent="0.3">
      <c r="A5208" s="1" t="s">
        <v>1262</v>
      </c>
      <c r="J5208" s="1" t="s">
        <v>1511</v>
      </c>
      <c r="K5208" s="1" t="s">
        <v>1509</v>
      </c>
      <c r="L5208" s="1" t="s">
        <v>1512</v>
      </c>
      <c r="M5208" s="1">
        <v>2</v>
      </c>
    </row>
    <row r="5209" spans="1:13" ht="15.75" x14ac:dyDescent="0.3">
      <c r="A5209" s="1" t="s">
        <v>1262</v>
      </c>
      <c r="J5209" s="1" t="s">
        <v>1511</v>
      </c>
      <c r="K5209" s="1" t="s">
        <v>1509</v>
      </c>
      <c r="L5209" s="1" t="s">
        <v>1512</v>
      </c>
      <c r="M5209" s="1">
        <v>1</v>
      </c>
    </row>
    <row r="5210" spans="1:13" ht="15.75" x14ac:dyDescent="0.3">
      <c r="A5210" s="1" t="s">
        <v>1263</v>
      </c>
      <c r="J5210" s="1" t="s">
        <v>1511</v>
      </c>
      <c r="K5210" s="1" t="s">
        <v>1509</v>
      </c>
      <c r="L5210" s="1" t="s">
        <v>1512</v>
      </c>
      <c r="M5210" s="1">
        <v>1</v>
      </c>
    </row>
    <row r="5211" spans="1:13" ht="15.75" x14ac:dyDescent="0.3">
      <c r="A5211" s="1" t="s">
        <v>1263</v>
      </c>
      <c r="J5211" s="1" t="s">
        <v>1511</v>
      </c>
      <c r="K5211" s="1" t="s">
        <v>1509</v>
      </c>
      <c r="L5211" s="1" t="s">
        <v>1512</v>
      </c>
      <c r="M5211" s="1">
        <v>1</v>
      </c>
    </row>
    <row r="5212" spans="1:13" ht="15.75" x14ac:dyDescent="0.3">
      <c r="A5212" s="1" t="s">
        <v>1262</v>
      </c>
      <c r="J5212" s="1" t="s">
        <v>1511</v>
      </c>
      <c r="K5212" s="1" t="s">
        <v>1509</v>
      </c>
      <c r="L5212" s="1" t="s">
        <v>1512</v>
      </c>
      <c r="M5212" s="1">
        <v>1</v>
      </c>
    </row>
    <row r="5213" spans="1:13" ht="15.75" x14ac:dyDescent="0.3">
      <c r="A5213" s="1" t="s">
        <v>1262</v>
      </c>
      <c r="J5213" s="1" t="s">
        <v>1511</v>
      </c>
      <c r="K5213" s="1" t="s">
        <v>1509</v>
      </c>
      <c r="L5213" s="1" t="s">
        <v>1512</v>
      </c>
      <c r="M5213" s="1">
        <v>1</v>
      </c>
    </row>
    <row r="5214" spans="1:13" ht="15.75" x14ac:dyDescent="0.3">
      <c r="A5214" s="1" t="s">
        <v>1263</v>
      </c>
      <c r="J5214" s="1" t="s">
        <v>1511</v>
      </c>
      <c r="K5214" s="1" t="s">
        <v>1509</v>
      </c>
      <c r="L5214" s="1" t="s">
        <v>1512</v>
      </c>
      <c r="M5214" s="1">
        <v>1</v>
      </c>
    </row>
    <row r="5215" spans="1:13" ht="15.75" x14ac:dyDescent="0.3">
      <c r="A5215" s="1" t="s">
        <v>1262</v>
      </c>
      <c r="J5215" s="1" t="s">
        <v>1511</v>
      </c>
      <c r="K5215" s="1" t="s">
        <v>1509</v>
      </c>
      <c r="L5215" s="1" t="s">
        <v>1512</v>
      </c>
      <c r="M5215" s="1">
        <v>1</v>
      </c>
    </row>
    <row r="5216" spans="1:13" ht="15.75" x14ac:dyDescent="0.3">
      <c r="A5216" s="1" t="s">
        <v>1263</v>
      </c>
      <c r="J5216" s="1" t="s">
        <v>1511</v>
      </c>
      <c r="K5216" s="1" t="s">
        <v>1509</v>
      </c>
      <c r="L5216" s="1" t="s">
        <v>1512</v>
      </c>
      <c r="M5216" s="1">
        <v>1</v>
      </c>
    </row>
    <row r="5217" spans="1:13" ht="15.75" x14ac:dyDescent="0.3">
      <c r="A5217" s="1" t="s">
        <v>1263</v>
      </c>
      <c r="J5217" s="1" t="s">
        <v>1511</v>
      </c>
      <c r="K5217" s="1" t="s">
        <v>1509</v>
      </c>
      <c r="L5217" s="1" t="s">
        <v>1512</v>
      </c>
      <c r="M5217" s="1">
        <v>1</v>
      </c>
    </row>
    <row r="5218" spans="1:13" ht="15.75" x14ac:dyDescent="0.3">
      <c r="A5218" s="1" t="s">
        <v>1263</v>
      </c>
      <c r="J5218" s="1" t="s">
        <v>1511</v>
      </c>
      <c r="K5218" s="1" t="s">
        <v>1509</v>
      </c>
      <c r="L5218" s="1" t="s">
        <v>1512</v>
      </c>
      <c r="M5218" s="1">
        <v>1</v>
      </c>
    </row>
    <row r="5219" spans="1:13" ht="15.75" x14ac:dyDescent="0.3">
      <c r="A5219" s="1" t="s">
        <v>1262</v>
      </c>
      <c r="J5219" s="1" t="s">
        <v>1511</v>
      </c>
      <c r="K5219" s="1" t="s">
        <v>1509</v>
      </c>
      <c r="L5219" s="1" t="s">
        <v>1512</v>
      </c>
      <c r="M5219" s="1">
        <v>1</v>
      </c>
    </row>
    <row r="5220" spans="1:13" ht="15.75" x14ac:dyDescent="0.3">
      <c r="A5220" s="1" t="s">
        <v>1263</v>
      </c>
      <c r="J5220" s="1" t="s">
        <v>1511</v>
      </c>
      <c r="K5220" s="1" t="s">
        <v>1509</v>
      </c>
      <c r="L5220" s="1" t="s">
        <v>1512</v>
      </c>
      <c r="M5220" s="1">
        <v>1</v>
      </c>
    </row>
    <row r="5221" spans="1:13" ht="15.75" x14ac:dyDescent="0.3">
      <c r="A5221" s="1" t="s">
        <v>1263</v>
      </c>
      <c r="J5221" s="1" t="s">
        <v>1511</v>
      </c>
      <c r="K5221" s="1" t="s">
        <v>1509</v>
      </c>
      <c r="L5221" s="1" t="s">
        <v>1512</v>
      </c>
      <c r="M5221" s="1">
        <v>1</v>
      </c>
    </row>
    <row r="5222" spans="1:13" ht="15.75" x14ac:dyDescent="0.3">
      <c r="A5222" s="1" t="s">
        <v>1263</v>
      </c>
      <c r="J5222" s="1" t="s">
        <v>1511</v>
      </c>
      <c r="K5222" s="1" t="s">
        <v>1509</v>
      </c>
      <c r="L5222" s="1" t="s">
        <v>1512</v>
      </c>
      <c r="M5222" s="1">
        <v>1</v>
      </c>
    </row>
    <row r="5223" spans="1:13" ht="15.75" x14ac:dyDescent="0.3">
      <c r="A5223" s="1" t="s">
        <v>1263</v>
      </c>
      <c r="J5223" s="1" t="s">
        <v>1511</v>
      </c>
      <c r="K5223" s="1" t="s">
        <v>1509</v>
      </c>
      <c r="L5223" s="1" t="s">
        <v>1512</v>
      </c>
      <c r="M5223" s="1">
        <v>1</v>
      </c>
    </row>
    <row r="5224" spans="1:13" ht="15.75" x14ac:dyDescent="0.3">
      <c r="A5224" s="1" t="s">
        <v>1263</v>
      </c>
      <c r="J5224" s="1" t="s">
        <v>1511</v>
      </c>
      <c r="K5224" s="1" t="s">
        <v>1509</v>
      </c>
      <c r="L5224" s="1" t="s">
        <v>1512</v>
      </c>
      <c r="M5224" s="1">
        <v>1</v>
      </c>
    </row>
    <row r="5225" spans="1:13" ht="15.75" x14ac:dyDescent="0.3">
      <c r="A5225" s="1" t="s">
        <v>1263</v>
      </c>
      <c r="J5225" s="1" t="s">
        <v>1511</v>
      </c>
      <c r="K5225" s="1" t="s">
        <v>1509</v>
      </c>
      <c r="L5225" s="1" t="s">
        <v>1512</v>
      </c>
      <c r="M5225" s="1">
        <v>1</v>
      </c>
    </row>
    <row r="5226" spans="1:13" ht="15.75" x14ac:dyDescent="0.3">
      <c r="A5226" s="1" t="s">
        <v>1263</v>
      </c>
      <c r="J5226" s="1" t="s">
        <v>1511</v>
      </c>
      <c r="K5226" s="1" t="s">
        <v>1509</v>
      </c>
      <c r="L5226" s="1" t="s">
        <v>1512</v>
      </c>
      <c r="M5226" s="1">
        <v>1</v>
      </c>
    </row>
    <row r="5227" spans="1:13" ht="15.75" x14ac:dyDescent="0.3">
      <c r="A5227" s="1" t="s">
        <v>1263</v>
      </c>
      <c r="J5227" s="1" t="s">
        <v>1511</v>
      </c>
      <c r="K5227" s="1" t="s">
        <v>1509</v>
      </c>
      <c r="L5227" s="1" t="s">
        <v>1512</v>
      </c>
      <c r="M5227" s="1">
        <v>1</v>
      </c>
    </row>
    <row r="5228" spans="1:13" ht="15.75" x14ac:dyDescent="0.3">
      <c r="A5228" s="1" t="s">
        <v>1263</v>
      </c>
      <c r="J5228" s="1" t="s">
        <v>1511</v>
      </c>
      <c r="K5228" s="1" t="s">
        <v>1509</v>
      </c>
      <c r="L5228" s="1" t="s">
        <v>1512</v>
      </c>
      <c r="M5228" s="1">
        <v>1</v>
      </c>
    </row>
    <row r="5229" spans="1:13" ht="15.75" x14ac:dyDescent="0.3">
      <c r="A5229" s="1" t="s">
        <v>1263</v>
      </c>
      <c r="J5229" s="1" t="s">
        <v>1511</v>
      </c>
      <c r="K5229" s="1" t="s">
        <v>1509</v>
      </c>
      <c r="L5229" s="1" t="s">
        <v>1512</v>
      </c>
      <c r="M5229" s="1">
        <v>1</v>
      </c>
    </row>
    <row r="5230" spans="1:13" ht="15.75" x14ac:dyDescent="0.3">
      <c r="A5230" s="1" t="s">
        <v>1263</v>
      </c>
      <c r="J5230" s="1" t="s">
        <v>1508</v>
      </c>
      <c r="K5230" s="1" t="s">
        <v>1509</v>
      </c>
      <c r="L5230" s="1" t="s">
        <v>1512</v>
      </c>
      <c r="M5230" s="1">
        <v>1</v>
      </c>
    </row>
    <row r="5231" spans="1:13" ht="15.75" x14ac:dyDescent="0.3">
      <c r="A5231" s="1" t="s">
        <v>1263</v>
      </c>
      <c r="J5231" s="1" t="s">
        <v>1511</v>
      </c>
      <c r="K5231" s="1" t="s">
        <v>1509</v>
      </c>
      <c r="L5231" s="1" t="s">
        <v>1512</v>
      </c>
      <c r="M5231" s="1">
        <v>1</v>
      </c>
    </row>
    <row r="5232" spans="1:13" ht="15.75" x14ac:dyDescent="0.3">
      <c r="A5232" s="1" t="s">
        <v>1263</v>
      </c>
      <c r="J5232" s="1" t="s">
        <v>1508</v>
      </c>
      <c r="K5232" s="1" t="s">
        <v>1509</v>
      </c>
      <c r="L5232" s="1" t="s">
        <v>1512</v>
      </c>
      <c r="M5232" s="1">
        <v>1</v>
      </c>
    </row>
    <row r="5233" spans="1:13" ht="15.75" x14ac:dyDescent="0.3">
      <c r="A5233" s="1" t="s">
        <v>1263</v>
      </c>
      <c r="J5233" s="1" t="s">
        <v>1508</v>
      </c>
      <c r="K5233" s="1" t="s">
        <v>1509</v>
      </c>
      <c r="L5233" s="1" t="s">
        <v>1512</v>
      </c>
      <c r="M5233" s="1">
        <v>1</v>
      </c>
    </row>
    <row r="5234" spans="1:13" ht="15.75" x14ac:dyDescent="0.3">
      <c r="A5234" s="1" t="s">
        <v>1263</v>
      </c>
      <c r="J5234" s="1" t="s">
        <v>1511</v>
      </c>
      <c r="K5234" s="1" t="s">
        <v>1509</v>
      </c>
      <c r="L5234" s="1" t="s">
        <v>1512</v>
      </c>
      <c r="M5234" s="1">
        <v>1</v>
      </c>
    </row>
    <row r="5235" spans="1:13" ht="15.75" x14ac:dyDescent="0.3">
      <c r="A5235" s="1" t="s">
        <v>1263</v>
      </c>
      <c r="J5235" s="1" t="s">
        <v>1511</v>
      </c>
      <c r="K5235" s="1" t="s">
        <v>1509</v>
      </c>
      <c r="L5235" s="1" t="s">
        <v>1512</v>
      </c>
      <c r="M5235" s="1">
        <v>1</v>
      </c>
    </row>
    <row r="5236" spans="1:13" ht="15.75" x14ac:dyDescent="0.3">
      <c r="A5236" s="1" t="s">
        <v>1263</v>
      </c>
      <c r="J5236" s="1" t="s">
        <v>1511</v>
      </c>
      <c r="K5236" s="1" t="s">
        <v>1509</v>
      </c>
      <c r="L5236" s="1" t="s">
        <v>1512</v>
      </c>
      <c r="M5236" s="1">
        <v>1</v>
      </c>
    </row>
    <row r="5237" spans="1:13" ht="15.75" x14ac:dyDescent="0.3">
      <c r="A5237" s="1" t="s">
        <v>1263</v>
      </c>
      <c r="J5237" s="1" t="s">
        <v>1511</v>
      </c>
      <c r="K5237" s="1" t="s">
        <v>1509</v>
      </c>
      <c r="L5237" s="1" t="s">
        <v>1512</v>
      </c>
      <c r="M5237" s="1">
        <v>1</v>
      </c>
    </row>
    <row r="5238" spans="1:13" ht="15.75" x14ac:dyDescent="0.3">
      <c r="A5238" s="1" t="s">
        <v>1263</v>
      </c>
      <c r="J5238" s="1" t="s">
        <v>1508</v>
      </c>
      <c r="K5238" s="1" t="s">
        <v>1509</v>
      </c>
      <c r="L5238" s="1" t="s">
        <v>1512</v>
      </c>
      <c r="M5238" s="1">
        <v>1</v>
      </c>
    </row>
    <row r="5239" spans="1:13" ht="15.75" x14ac:dyDescent="0.3">
      <c r="A5239" s="1" t="s">
        <v>1263</v>
      </c>
      <c r="J5239" s="1" t="s">
        <v>1511</v>
      </c>
      <c r="K5239" s="1" t="s">
        <v>1509</v>
      </c>
      <c r="L5239" s="1" t="s">
        <v>1512</v>
      </c>
      <c r="M5239" s="1">
        <v>1</v>
      </c>
    </row>
    <row r="5240" spans="1:13" ht="15.75" x14ac:dyDescent="0.3">
      <c r="A5240" s="1" t="s">
        <v>1263</v>
      </c>
      <c r="J5240" s="1" t="s">
        <v>1511</v>
      </c>
      <c r="K5240" s="1" t="s">
        <v>1509</v>
      </c>
      <c r="L5240" s="1" t="s">
        <v>1512</v>
      </c>
      <c r="M5240" s="1">
        <v>1</v>
      </c>
    </row>
    <row r="5241" spans="1:13" ht="15.75" x14ac:dyDescent="0.3">
      <c r="A5241" s="1" t="s">
        <v>1263</v>
      </c>
      <c r="J5241" s="1" t="s">
        <v>1511</v>
      </c>
      <c r="K5241" s="1" t="s">
        <v>1509</v>
      </c>
      <c r="L5241" s="1" t="s">
        <v>1512</v>
      </c>
      <c r="M5241" s="1">
        <v>1</v>
      </c>
    </row>
    <row r="5242" spans="1:13" ht="15.75" x14ac:dyDescent="0.3">
      <c r="A5242" s="1" t="s">
        <v>1262</v>
      </c>
      <c r="J5242" s="1" t="s">
        <v>1511</v>
      </c>
      <c r="K5242" s="1" t="s">
        <v>1509</v>
      </c>
      <c r="L5242" s="1" t="s">
        <v>1512</v>
      </c>
      <c r="M5242" s="1">
        <v>1</v>
      </c>
    </row>
    <row r="5243" spans="1:13" ht="15.75" x14ac:dyDescent="0.3">
      <c r="A5243" s="1" t="s">
        <v>1263</v>
      </c>
      <c r="J5243" s="1" t="s">
        <v>1511</v>
      </c>
      <c r="K5243" s="1" t="s">
        <v>1509</v>
      </c>
      <c r="L5243" s="1" t="s">
        <v>1512</v>
      </c>
      <c r="M5243" s="1">
        <v>1</v>
      </c>
    </row>
    <row r="5244" spans="1:13" ht="15.75" x14ac:dyDescent="0.3">
      <c r="A5244" s="1" t="s">
        <v>1263</v>
      </c>
      <c r="J5244" s="1" t="s">
        <v>1511</v>
      </c>
      <c r="K5244" s="1" t="s">
        <v>1509</v>
      </c>
      <c r="L5244" s="1" t="s">
        <v>1512</v>
      </c>
      <c r="M5244" s="1">
        <v>1</v>
      </c>
    </row>
    <row r="5245" spans="1:13" ht="15.75" x14ac:dyDescent="0.3">
      <c r="A5245" s="1" t="s">
        <v>1262</v>
      </c>
      <c r="J5245" s="1" t="s">
        <v>1511</v>
      </c>
      <c r="K5245" s="1" t="s">
        <v>1509</v>
      </c>
      <c r="L5245" s="1" t="s">
        <v>1512</v>
      </c>
      <c r="M5245" s="1">
        <v>1</v>
      </c>
    </row>
    <row r="5246" spans="1:13" ht="15.75" x14ac:dyDescent="0.3">
      <c r="A5246" s="1" t="s">
        <v>1262</v>
      </c>
      <c r="J5246" s="1" t="s">
        <v>1511</v>
      </c>
      <c r="K5246" s="1" t="s">
        <v>1509</v>
      </c>
      <c r="L5246" s="1" t="s">
        <v>1512</v>
      </c>
      <c r="M5246" s="1">
        <v>1</v>
      </c>
    </row>
    <row r="5247" spans="1:13" ht="15.75" x14ac:dyDescent="0.3">
      <c r="A5247" s="1" t="s">
        <v>1263</v>
      </c>
      <c r="J5247" s="1" t="s">
        <v>1511</v>
      </c>
      <c r="K5247" s="1" t="s">
        <v>1509</v>
      </c>
      <c r="L5247" s="1" t="s">
        <v>1512</v>
      </c>
      <c r="M5247" s="1">
        <v>1</v>
      </c>
    </row>
    <row r="5248" spans="1:13" ht="15.75" x14ac:dyDescent="0.3">
      <c r="A5248" s="1" t="s">
        <v>1263</v>
      </c>
      <c r="J5248" s="1" t="s">
        <v>1511</v>
      </c>
      <c r="K5248" s="1" t="s">
        <v>1509</v>
      </c>
      <c r="L5248" s="1" t="s">
        <v>1512</v>
      </c>
      <c r="M5248" s="1">
        <v>1</v>
      </c>
    </row>
    <row r="5249" spans="1:13" ht="15.75" x14ac:dyDescent="0.3">
      <c r="A5249" s="1" t="s">
        <v>1263</v>
      </c>
      <c r="J5249" s="1" t="s">
        <v>1511</v>
      </c>
      <c r="K5249" s="1" t="s">
        <v>1509</v>
      </c>
      <c r="L5249" s="1" t="s">
        <v>1512</v>
      </c>
      <c r="M5249" s="1">
        <v>1</v>
      </c>
    </row>
    <row r="5250" spans="1:13" ht="15.75" x14ac:dyDescent="0.3">
      <c r="A5250" s="1" t="s">
        <v>1263</v>
      </c>
      <c r="J5250" s="1" t="s">
        <v>1511</v>
      </c>
      <c r="K5250" s="1" t="s">
        <v>1509</v>
      </c>
      <c r="L5250" s="1" t="s">
        <v>1510</v>
      </c>
      <c r="M5250" s="1">
        <v>1</v>
      </c>
    </row>
    <row r="5251" spans="1:13" ht="15.75" x14ac:dyDescent="0.3">
      <c r="A5251" s="1" t="s">
        <v>1291</v>
      </c>
      <c r="J5251" s="1" t="s">
        <v>1511</v>
      </c>
      <c r="K5251" s="1" t="s">
        <v>1514</v>
      </c>
      <c r="L5251" s="1" t="s">
        <v>1512</v>
      </c>
      <c r="M5251" s="1">
        <v>11</v>
      </c>
    </row>
    <row r="5252" spans="1:13" ht="15.75" x14ac:dyDescent="0.3">
      <c r="A5252" s="1" t="s">
        <v>1263</v>
      </c>
      <c r="J5252" s="1" t="s">
        <v>1511</v>
      </c>
      <c r="K5252" s="1" t="s">
        <v>1509</v>
      </c>
      <c r="L5252" s="1" t="s">
        <v>1512</v>
      </c>
      <c r="M5252" s="1">
        <v>1</v>
      </c>
    </row>
    <row r="5253" spans="1:13" ht="15.75" x14ac:dyDescent="0.3">
      <c r="A5253" s="1" t="s">
        <v>1263</v>
      </c>
      <c r="J5253" s="1" t="s">
        <v>1511</v>
      </c>
      <c r="K5253" s="1" t="s">
        <v>1509</v>
      </c>
      <c r="L5253" s="1" t="s">
        <v>1512</v>
      </c>
      <c r="M5253" s="1">
        <v>1</v>
      </c>
    </row>
    <row r="5254" spans="1:13" ht="15.75" x14ac:dyDescent="0.3">
      <c r="A5254" s="1" t="s">
        <v>1291</v>
      </c>
      <c r="J5254" s="1" t="s">
        <v>1511</v>
      </c>
      <c r="K5254" s="1" t="s">
        <v>1514</v>
      </c>
      <c r="L5254" s="1" t="s">
        <v>1512</v>
      </c>
      <c r="M5254" s="1">
        <v>11</v>
      </c>
    </row>
    <row r="5255" spans="1:13" ht="15.75" x14ac:dyDescent="0.3">
      <c r="A5255" s="1" t="s">
        <v>1291</v>
      </c>
      <c r="J5255" s="1" t="s">
        <v>1511</v>
      </c>
      <c r="K5255" s="1" t="s">
        <v>1509</v>
      </c>
      <c r="L5255" s="1" t="s">
        <v>1512</v>
      </c>
      <c r="M5255" s="1">
        <v>11</v>
      </c>
    </row>
    <row r="5256" spans="1:13" ht="15.75" x14ac:dyDescent="0.3">
      <c r="A5256" s="1" t="s">
        <v>1272</v>
      </c>
      <c r="J5256" s="1" t="s">
        <v>1511</v>
      </c>
      <c r="K5256" s="1" t="s">
        <v>1509</v>
      </c>
      <c r="L5256" s="1" t="s">
        <v>1512</v>
      </c>
      <c r="M5256" s="1">
        <v>1</v>
      </c>
    </row>
    <row r="5257" spans="1:13" ht="15.75" x14ac:dyDescent="0.3">
      <c r="A5257" s="1" t="s">
        <v>1272</v>
      </c>
      <c r="J5257" s="1" t="s">
        <v>1511</v>
      </c>
      <c r="K5257" s="1" t="s">
        <v>1509</v>
      </c>
      <c r="L5257" s="1" t="s">
        <v>1512</v>
      </c>
      <c r="M5257" s="1">
        <v>1</v>
      </c>
    </row>
    <row r="5258" spans="1:13" ht="15.75" x14ac:dyDescent="0.3">
      <c r="A5258" s="1" t="s">
        <v>1262</v>
      </c>
      <c r="J5258" s="1" t="s">
        <v>1511</v>
      </c>
      <c r="K5258" s="1" t="s">
        <v>1509</v>
      </c>
      <c r="L5258" s="1" t="s">
        <v>1512</v>
      </c>
      <c r="M5258" s="1">
        <v>1</v>
      </c>
    </row>
    <row r="5259" spans="1:13" ht="15.75" x14ac:dyDescent="0.3">
      <c r="A5259" s="1" t="s">
        <v>1272</v>
      </c>
      <c r="J5259" s="1" t="s">
        <v>1511</v>
      </c>
      <c r="K5259" s="1" t="s">
        <v>1509</v>
      </c>
      <c r="L5259" s="1" t="s">
        <v>1512</v>
      </c>
      <c r="M5259" s="1">
        <v>1</v>
      </c>
    </row>
    <row r="5260" spans="1:13" ht="15.75" x14ac:dyDescent="0.3">
      <c r="A5260" s="1" t="s">
        <v>1272</v>
      </c>
      <c r="J5260" s="1" t="s">
        <v>1511</v>
      </c>
      <c r="K5260" s="1" t="s">
        <v>1509</v>
      </c>
      <c r="L5260" s="1" t="s">
        <v>1512</v>
      </c>
      <c r="M5260" s="1">
        <v>1</v>
      </c>
    </row>
    <row r="5261" spans="1:13" ht="15.75" x14ac:dyDescent="0.3">
      <c r="A5261" s="1" t="s">
        <v>1262</v>
      </c>
      <c r="J5261" s="1" t="s">
        <v>1511</v>
      </c>
      <c r="K5261" s="1" t="s">
        <v>1509</v>
      </c>
      <c r="L5261" s="1" t="s">
        <v>1512</v>
      </c>
      <c r="M5261" s="1">
        <v>1</v>
      </c>
    </row>
    <row r="5262" spans="1:13" ht="15.75" x14ac:dyDescent="0.3">
      <c r="A5262" s="1" t="s">
        <v>1262</v>
      </c>
      <c r="J5262" s="1" t="s">
        <v>1511</v>
      </c>
      <c r="K5262" s="1" t="s">
        <v>1509</v>
      </c>
      <c r="L5262" s="1" t="s">
        <v>1512</v>
      </c>
      <c r="M5262" s="1">
        <v>1</v>
      </c>
    </row>
    <row r="5263" spans="1:13" ht="15.75" x14ac:dyDescent="0.3">
      <c r="A5263" s="1" t="s">
        <v>1262</v>
      </c>
      <c r="J5263" s="1" t="s">
        <v>1511</v>
      </c>
      <c r="K5263" s="1" t="s">
        <v>1509</v>
      </c>
      <c r="L5263" s="1" t="s">
        <v>1512</v>
      </c>
      <c r="M5263" s="1">
        <v>1</v>
      </c>
    </row>
    <row r="5264" spans="1:13" ht="15.75" x14ac:dyDescent="0.3">
      <c r="A5264" s="1" t="s">
        <v>1262</v>
      </c>
      <c r="J5264" s="1" t="s">
        <v>1511</v>
      </c>
      <c r="K5264" s="1" t="s">
        <v>1509</v>
      </c>
      <c r="L5264" s="1" t="s">
        <v>1512</v>
      </c>
      <c r="M5264" s="1">
        <v>1</v>
      </c>
    </row>
    <row r="5265" spans="1:13" ht="15.75" x14ac:dyDescent="0.3">
      <c r="A5265" s="1" t="s">
        <v>1262</v>
      </c>
      <c r="J5265" s="1" t="s">
        <v>1511</v>
      </c>
      <c r="K5265" s="1" t="s">
        <v>1509</v>
      </c>
      <c r="L5265" s="1" t="s">
        <v>1512</v>
      </c>
      <c r="M5265" s="1">
        <v>1</v>
      </c>
    </row>
    <row r="5266" spans="1:13" ht="15.75" x14ac:dyDescent="0.3">
      <c r="A5266" s="1" t="s">
        <v>1262</v>
      </c>
      <c r="J5266" s="1" t="s">
        <v>1511</v>
      </c>
      <c r="K5266" s="1" t="s">
        <v>1509</v>
      </c>
      <c r="L5266" s="1" t="s">
        <v>1512</v>
      </c>
      <c r="M5266" s="1">
        <v>1</v>
      </c>
    </row>
    <row r="5267" spans="1:13" ht="15.75" x14ac:dyDescent="0.3">
      <c r="A5267" s="1" t="s">
        <v>1262</v>
      </c>
      <c r="J5267" s="1" t="s">
        <v>1511</v>
      </c>
      <c r="K5267" s="1" t="s">
        <v>1509</v>
      </c>
      <c r="L5267" s="1" t="s">
        <v>1512</v>
      </c>
      <c r="M5267" s="1">
        <v>1</v>
      </c>
    </row>
    <row r="5268" spans="1:13" ht="15.75" x14ac:dyDescent="0.3">
      <c r="A5268" s="1" t="s">
        <v>1263</v>
      </c>
      <c r="J5268" s="1" t="s">
        <v>1511</v>
      </c>
      <c r="K5268" s="1" t="s">
        <v>1509</v>
      </c>
      <c r="L5268" s="1" t="s">
        <v>1512</v>
      </c>
      <c r="M5268" s="1">
        <v>1</v>
      </c>
    </row>
    <row r="5269" spans="1:13" ht="15.75" x14ac:dyDescent="0.3">
      <c r="A5269" s="1" t="s">
        <v>1262</v>
      </c>
      <c r="J5269" s="1" t="s">
        <v>1511</v>
      </c>
      <c r="K5269" s="1" t="s">
        <v>1509</v>
      </c>
      <c r="L5269" s="1" t="s">
        <v>1512</v>
      </c>
      <c r="M5269" s="1">
        <v>1</v>
      </c>
    </row>
    <row r="5270" spans="1:13" ht="15.75" x14ac:dyDescent="0.3">
      <c r="A5270" s="1" t="s">
        <v>1262</v>
      </c>
      <c r="J5270" s="1" t="s">
        <v>1511</v>
      </c>
      <c r="K5270" s="1" t="s">
        <v>1509</v>
      </c>
      <c r="L5270" s="1" t="s">
        <v>1512</v>
      </c>
      <c r="M5270" s="1">
        <v>1</v>
      </c>
    </row>
    <row r="5271" spans="1:13" ht="15.75" x14ac:dyDescent="0.3">
      <c r="A5271" s="1" t="s">
        <v>1262</v>
      </c>
      <c r="J5271" s="1" t="s">
        <v>1511</v>
      </c>
      <c r="K5271" s="1" t="s">
        <v>1509</v>
      </c>
      <c r="L5271" s="1" t="s">
        <v>1512</v>
      </c>
      <c r="M5271" s="1">
        <v>1</v>
      </c>
    </row>
    <row r="5272" spans="1:13" ht="15.75" x14ac:dyDescent="0.3">
      <c r="A5272" s="1" t="s">
        <v>1262</v>
      </c>
      <c r="J5272" s="1" t="s">
        <v>1511</v>
      </c>
      <c r="K5272" s="1" t="s">
        <v>1509</v>
      </c>
      <c r="L5272" s="1" t="s">
        <v>1512</v>
      </c>
      <c r="M5272" s="1">
        <v>1</v>
      </c>
    </row>
    <row r="5273" spans="1:13" ht="15.75" x14ac:dyDescent="0.3">
      <c r="A5273" s="1" t="s">
        <v>1263</v>
      </c>
      <c r="J5273" s="1" t="s">
        <v>1511</v>
      </c>
      <c r="K5273" s="1" t="s">
        <v>1509</v>
      </c>
      <c r="L5273" s="1" t="s">
        <v>1512</v>
      </c>
      <c r="M5273" s="1">
        <v>1</v>
      </c>
    </row>
    <row r="5274" spans="1:13" ht="15.75" x14ac:dyDescent="0.3">
      <c r="A5274" s="1" t="s">
        <v>1262</v>
      </c>
      <c r="J5274" s="1" t="s">
        <v>1511</v>
      </c>
      <c r="K5274" s="1" t="s">
        <v>1509</v>
      </c>
      <c r="L5274" s="1" t="s">
        <v>1512</v>
      </c>
      <c r="M5274" s="1">
        <v>1</v>
      </c>
    </row>
    <row r="5275" spans="1:13" ht="15.75" x14ac:dyDescent="0.3">
      <c r="A5275" s="1" t="s">
        <v>1272</v>
      </c>
      <c r="J5275" s="1" t="s">
        <v>1511</v>
      </c>
      <c r="K5275" s="1" t="s">
        <v>1509</v>
      </c>
      <c r="L5275" s="1" t="s">
        <v>1512</v>
      </c>
      <c r="M5275" s="1">
        <v>1</v>
      </c>
    </row>
    <row r="5276" spans="1:13" ht="15.75" x14ac:dyDescent="0.3">
      <c r="A5276" s="1" t="s">
        <v>1262</v>
      </c>
      <c r="J5276" s="1" t="s">
        <v>1511</v>
      </c>
      <c r="K5276" s="1" t="s">
        <v>1509</v>
      </c>
      <c r="L5276" s="1" t="s">
        <v>1512</v>
      </c>
      <c r="M5276" s="1">
        <v>1</v>
      </c>
    </row>
    <row r="5277" spans="1:13" ht="15.75" x14ac:dyDescent="0.3">
      <c r="A5277" s="1" t="s">
        <v>1263</v>
      </c>
      <c r="J5277" s="1" t="s">
        <v>1511</v>
      </c>
      <c r="K5277" s="1" t="s">
        <v>1509</v>
      </c>
      <c r="L5277" s="1" t="s">
        <v>1512</v>
      </c>
      <c r="M5277" s="1">
        <v>1</v>
      </c>
    </row>
    <row r="5278" spans="1:13" ht="15.75" x14ac:dyDescent="0.3">
      <c r="A5278" s="1" t="s">
        <v>1263</v>
      </c>
      <c r="J5278" s="1" t="s">
        <v>1511</v>
      </c>
      <c r="K5278" s="1" t="s">
        <v>1509</v>
      </c>
      <c r="L5278" s="1" t="s">
        <v>1512</v>
      </c>
      <c r="M5278" s="1">
        <v>1</v>
      </c>
    </row>
    <row r="5279" spans="1:13" ht="15.75" x14ac:dyDescent="0.3">
      <c r="A5279" s="1" t="s">
        <v>1262</v>
      </c>
      <c r="J5279" s="1" t="s">
        <v>1511</v>
      </c>
      <c r="K5279" s="1" t="s">
        <v>1509</v>
      </c>
      <c r="L5279" s="1" t="s">
        <v>1512</v>
      </c>
      <c r="M5279" s="1">
        <v>1</v>
      </c>
    </row>
    <row r="5280" spans="1:13" ht="15.75" x14ac:dyDescent="0.3">
      <c r="A5280" s="1" t="s">
        <v>1272</v>
      </c>
      <c r="J5280" s="1" t="s">
        <v>1511</v>
      </c>
      <c r="K5280" s="1" t="s">
        <v>1509</v>
      </c>
      <c r="L5280" s="1" t="s">
        <v>1512</v>
      </c>
      <c r="M5280" s="1">
        <v>1</v>
      </c>
    </row>
    <row r="5281" spans="1:13" ht="15.75" x14ac:dyDescent="0.3">
      <c r="A5281" s="1" t="s">
        <v>1262</v>
      </c>
      <c r="J5281" s="1" t="s">
        <v>1511</v>
      </c>
      <c r="K5281" s="1" t="s">
        <v>1509</v>
      </c>
      <c r="L5281" s="1" t="s">
        <v>1512</v>
      </c>
      <c r="M5281" s="1">
        <v>1</v>
      </c>
    </row>
    <row r="5282" spans="1:13" ht="15.75" x14ac:dyDescent="0.3">
      <c r="A5282" s="1" t="s">
        <v>1262</v>
      </c>
      <c r="J5282" s="1" t="s">
        <v>1511</v>
      </c>
      <c r="K5282" s="1" t="s">
        <v>1509</v>
      </c>
      <c r="L5282" s="1" t="s">
        <v>1512</v>
      </c>
      <c r="M5282" s="1">
        <v>1</v>
      </c>
    </row>
    <row r="5283" spans="1:13" ht="15.75" x14ac:dyDescent="0.3">
      <c r="A5283" s="1" t="s">
        <v>1263</v>
      </c>
      <c r="J5283" s="1" t="s">
        <v>1511</v>
      </c>
      <c r="K5283" s="1" t="s">
        <v>1509</v>
      </c>
      <c r="L5283" s="1" t="s">
        <v>1512</v>
      </c>
      <c r="M5283" s="1">
        <v>1</v>
      </c>
    </row>
    <row r="5284" spans="1:13" ht="15.75" x14ac:dyDescent="0.3">
      <c r="A5284" s="1" t="s">
        <v>1272</v>
      </c>
      <c r="J5284" s="1" t="s">
        <v>1511</v>
      </c>
      <c r="K5284" s="1" t="s">
        <v>1509</v>
      </c>
      <c r="L5284" s="1" t="s">
        <v>1512</v>
      </c>
      <c r="M5284" s="1">
        <v>1</v>
      </c>
    </row>
    <row r="5285" spans="1:13" ht="15.75" x14ac:dyDescent="0.3">
      <c r="A5285" s="1" t="s">
        <v>1262</v>
      </c>
      <c r="J5285" s="1" t="s">
        <v>1511</v>
      </c>
      <c r="K5285" s="1" t="s">
        <v>1509</v>
      </c>
      <c r="L5285" s="1" t="s">
        <v>1512</v>
      </c>
      <c r="M5285" s="1">
        <v>1</v>
      </c>
    </row>
    <row r="5286" spans="1:13" ht="15.75" x14ac:dyDescent="0.3">
      <c r="A5286" s="1" t="s">
        <v>1263</v>
      </c>
      <c r="J5286" s="1" t="s">
        <v>1511</v>
      </c>
      <c r="K5286" s="1" t="s">
        <v>1509</v>
      </c>
      <c r="L5286" s="1" t="s">
        <v>1512</v>
      </c>
      <c r="M5286" s="1">
        <v>1</v>
      </c>
    </row>
    <row r="5287" spans="1:13" ht="15.75" x14ac:dyDescent="0.3">
      <c r="A5287" s="1" t="s">
        <v>1262</v>
      </c>
      <c r="J5287" s="1" t="s">
        <v>1511</v>
      </c>
      <c r="K5287" s="1" t="s">
        <v>1509</v>
      </c>
      <c r="L5287" s="1" t="s">
        <v>1512</v>
      </c>
      <c r="M5287" s="1">
        <v>1</v>
      </c>
    </row>
    <row r="5288" spans="1:13" ht="15.75" x14ac:dyDescent="0.3">
      <c r="A5288" s="1" t="s">
        <v>1262</v>
      </c>
      <c r="J5288" s="1" t="s">
        <v>1511</v>
      </c>
      <c r="K5288" s="1" t="s">
        <v>1509</v>
      </c>
      <c r="L5288" s="1" t="s">
        <v>1512</v>
      </c>
      <c r="M5288" s="1">
        <v>1</v>
      </c>
    </row>
    <row r="5289" spans="1:13" ht="15.75" x14ac:dyDescent="0.3">
      <c r="A5289" s="1" t="s">
        <v>1263</v>
      </c>
      <c r="J5289" s="1" t="s">
        <v>1511</v>
      </c>
      <c r="K5289" s="1" t="s">
        <v>1509</v>
      </c>
      <c r="L5289" s="1" t="s">
        <v>1510</v>
      </c>
      <c r="M5289" s="1">
        <v>1</v>
      </c>
    </row>
    <row r="5290" spans="1:13" ht="15.75" x14ac:dyDescent="0.3">
      <c r="A5290" s="1" t="s">
        <v>1263</v>
      </c>
      <c r="J5290" s="1" t="s">
        <v>1511</v>
      </c>
      <c r="K5290" s="1" t="s">
        <v>1514</v>
      </c>
      <c r="L5290" s="1" t="s">
        <v>1510</v>
      </c>
      <c r="M5290" s="1">
        <v>1</v>
      </c>
    </row>
    <row r="5291" spans="1:13" ht="15.75" x14ac:dyDescent="0.3">
      <c r="A5291" s="1" t="s">
        <v>1263</v>
      </c>
      <c r="J5291" s="1" t="s">
        <v>1511</v>
      </c>
      <c r="K5291" s="1" t="s">
        <v>1509</v>
      </c>
      <c r="L5291" s="1" t="s">
        <v>1510</v>
      </c>
      <c r="M5291" s="1">
        <v>4</v>
      </c>
    </row>
    <row r="5292" spans="1:13" ht="15.75" x14ac:dyDescent="0.3">
      <c r="A5292" s="1" t="s">
        <v>1263</v>
      </c>
      <c r="J5292" s="1" t="s">
        <v>1511</v>
      </c>
      <c r="K5292" s="1" t="s">
        <v>1509</v>
      </c>
      <c r="L5292" s="1" t="s">
        <v>1512</v>
      </c>
      <c r="M5292" s="1">
        <v>5</v>
      </c>
    </row>
    <row r="5293" spans="1:13" ht="15.75" x14ac:dyDescent="0.3">
      <c r="A5293" s="1" t="s">
        <v>1263</v>
      </c>
      <c r="J5293" s="1" t="s">
        <v>1511</v>
      </c>
      <c r="K5293" s="1" t="s">
        <v>1509</v>
      </c>
      <c r="L5293" s="1" t="s">
        <v>1510</v>
      </c>
      <c r="M5293" s="1">
        <v>4</v>
      </c>
    </row>
    <row r="5294" spans="1:13" ht="15.75" x14ac:dyDescent="0.3">
      <c r="A5294" s="1" t="s">
        <v>1263</v>
      </c>
      <c r="J5294" s="1" t="s">
        <v>1511</v>
      </c>
      <c r="K5294" s="1" t="s">
        <v>1509</v>
      </c>
      <c r="L5294" s="1" t="s">
        <v>1510</v>
      </c>
      <c r="M5294" s="1">
        <v>5</v>
      </c>
    </row>
    <row r="5295" spans="1:13" ht="15.75" x14ac:dyDescent="0.3">
      <c r="A5295" s="1" t="s">
        <v>1263</v>
      </c>
      <c r="J5295" s="1" t="s">
        <v>1511</v>
      </c>
      <c r="K5295" s="1" t="s">
        <v>1509</v>
      </c>
      <c r="L5295" s="1" t="s">
        <v>1510</v>
      </c>
      <c r="M5295" s="1">
        <v>1</v>
      </c>
    </row>
    <row r="5296" spans="1:13" ht="15.75" x14ac:dyDescent="0.3">
      <c r="A5296" s="1" t="s">
        <v>1263</v>
      </c>
      <c r="J5296" s="1" t="s">
        <v>1511</v>
      </c>
      <c r="K5296" s="1" t="s">
        <v>1509</v>
      </c>
      <c r="L5296" s="1" t="s">
        <v>1510</v>
      </c>
      <c r="M5296" s="1">
        <v>1</v>
      </c>
    </row>
    <row r="5297" spans="1:13" ht="15.75" x14ac:dyDescent="0.3">
      <c r="A5297" s="1" t="s">
        <v>1263</v>
      </c>
      <c r="J5297" s="1" t="s">
        <v>1511</v>
      </c>
      <c r="K5297" s="1" t="s">
        <v>1509</v>
      </c>
      <c r="L5297" s="1" t="s">
        <v>1512</v>
      </c>
      <c r="M5297" s="1">
        <v>1</v>
      </c>
    </row>
    <row r="5298" spans="1:13" ht="15.75" x14ac:dyDescent="0.3">
      <c r="A5298" s="1" t="s">
        <v>1263</v>
      </c>
      <c r="J5298" s="1" t="s">
        <v>1511</v>
      </c>
      <c r="K5298" s="1" t="s">
        <v>1509</v>
      </c>
      <c r="L5298" s="1" t="s">
        <v>1512</v>
      </c>
      <c r="M5298" s="1">
        <v>5</v>
      </c>
    </row>
    <row r="5299" spans="1:13" ht="15.75" x14ac:dyDescent="0.3">
      <c r="A5299" s="1" t="s">
        <v>1263</v>
      </c>
      <c r="J5299" s="1" t="s">
        <v>1511</v>
      </c>
      <c r="K5299" s="1" t="s">
        <v>1509</v>
      </c>
      <c r="L5299" s="1" t="s">
        <v>1512</v>
      </c>
      <c r="M5299" s="1">
        <v>5</v>
      </c>
    </row>
    <row r="5300" spans="1:13" ht="15.75" x14ac:dyDescent="0.3">
      <c r="A5300" s="1" t="s">
        <v>1263</v>
      </c>
      <c r="J5300" s="1" t="s">
        <v>1511</v>
      </c>
      <c r="K5300" s="1" t="s">
        <v>1509</v>
      </c>
      <c r="L5300" s="1" t="s">
        <v>1512</v>
      </c>
      <c r="M5300" s="1">
        <v>4</v>
      </c>
    </row>
    <row r="5301" spans="1:13" ht="15.75" x14ac:dyDescent="0.3">
      <c r="A5301" s="1" t="s">
        <v>1263</v>
      </c>
      <c r="J5301" s="1" t="s">
        <v>1508</v>
      </c>
      <c r="K5301" s="1" t="s">
        <v>1509</v>
      </c>
      <c r="L5301" s="1" t="s">
        <v>1512</v>
      </c>
      <c r="M5301" s="1">
        <v>1</v>
      </c>
    </row>
    <row r="5302" spans="1:13" ht="15.75" x14ac:dyDescent="0.3">
      <c r="A5302" s="1" t="s">
        <v>1262</v>
      </c>
      <c r="J5302" s="1" t="s">
        <v>1511</v>
      </c>
      <c r="K5302" s="1" t="s">
        <v>1509</v>
      </c>
      <c r="L5302" s="1" t="s">
        <v>1512</v>
      </c>
      <c r="M5302" s="1">
        <v>1</v>
      </c>
    </row>
    <row r="5303" spans="1:13" ht="15.75" x14ac:dyDescent="0.3">
      <c r="A5303" s="1" t="s">
        <v>1263</v>
      </c>
      <c r="J5303" s="1" t="s">
        <v>1508</v>
      </c>
      <c r="K5303" s="1" t="s">
        <v>1509</v>
      </c>
      <c r="L5303" s="1" t="s">
        <v>1512</v>
      </c>
      <c r="M5303" s="1">
        <v>1</v>
      </c>
    </row>
    <row r="5304" spans="1:13" ht="15.75" x14ac:dyDescent="0.3">
      <c r="A5304" s="1" t="s">
        <v>1263</v>
      </c>
      <c r="J5304" s="1" t="s">
        <v>1508</v>
      </c>
      <c r="K5304" s="1" t="s">
        <v>1509</v>
      </c>
      <c r="L5304" s="1" t="s">
        <v>1512</v>
      </c>
      <c r="M5304" s="1">
        <v>1</v>
      </c>
    </row>
    <row r="5305" spans="1:13" ht="15.75" x14ac:dyDescent="0.3">
      <c r="A5305" s="1" t="s">
        <v>1262</v>
      </c>
      <c r="J5305" s="1" t="s">
        <v>1511</v>
      </c>
      <c r="K5305" s="1" t="s">
        <v>1509</v>
      </c>
      <c r="L5305" s="1" t="s">
        <v>1512</v>
      </c>
      <c r="M5305" s="1">
        <v>1</v>
      </c>
    </row>
    <row r="5306" spans="1:13" ht="15.75" x14ac:dyDescent="0.3">
      <c r="A5306" s="1" t="s">
        <v>1263</v>
      </c>
      <c r="J5306" s="1" t="s">
        <v>1508</v>
      </c>
      <c r="K5306" s="1" t="s">
        <v>1509</v>
      </c>
      <c r="L5306" s="1" t="s">
        <v>1512</v>
      </c>
      <c r="M5306" s="1">
        <v>1</v>
      </c>
    </row>
    <row r="5307" spans="1:13" ht="15.75" x14ac:dyDescent="0.3">
      <c r="A5307" s="1" t="s">
        <v>1262</v>
      </c>
      <c r="J5307" s="1" t="s">
        <v>1511</v>
      </c>
      <c r="K5307" s="1" t="s">
        <v>1509</v>
      </c>
      <c r="L5307" s="1" t="s">
        <v>1512</v>
      </c>
      <c r="M5307" s="1">
        <v>1</v>
      </c>
    </row>
    <row r="5308" spans="1:13" ht="15.75" x14ac:dyDescent="0.3">
      <c r="A5308" s="1" t="s">
        <v>1262</v>
      </c>
      <c r="J5308" s="1" t="s">
        <v>1511</v>
      </c>
      <c r="K5308" s="1" t="s">
        <v>1509</v>
      </c>
      <c r="L5308" s="1" t="s">
        <v>1512</v>
      </c>
      <c r="M5308" s="1">
        <v>1</v>
      </c>
    </row>
    <row r="5309" spans="1:13" ht="15.75" x14ac:dyDescent="0.3">
      <c r="A5309" s="1" t="s">
        <v>1263</v>
      </c>
      <c r="J5309" s="1" t="s">
        <v>1508</v>
      </c>
      <c r="K5309" s="1" t="s">
        <v>1509</v>
      </c>
      <c r="L5309" s="1" t="s">
        <v>1512</v>
      </c>
      <c r="M5309" s="1">
        <v>1</v>
      </c>
    </row>
    <row r="5310" spans="1:13" ht="15.75" x14ac:dyDescent="0.3">
      <c r="A5310" s="1" t="s">
        <v>1262</v>
      </c>
      <c r="J5310" s="1" t="s">
        <v>1511</v>
      </c>
      <c r="K5310" s="1" t="s">
        <v>1509</v>
      </c>
      <c r="L5310" s="1" t="s">
        <v>1512</v>
      </c>
      <c r="M5310" s="1">
        <v>1</v>
      </c>
    </row>
    <row r="5311" spans="1:13" ht="15.75" x14ac:dyDescent="0.3">
      <c r="A5311" s="1" t="s">
        <v>1263</v>
      </c>
      <c r="J5311" s="1" t="s">
        <v>1508</v>
      </c>
      <c r="K5311" s="1" t="s">
        <v>1509</v>
      </c>
      <c r="L5311" s="1" t="s">
        <v>1512</v>
      </c>
      <c r="M5311" s="1">
        <v>1</v>
      </c>
    </row>
    <row r="5312" spans="1:13" ht="15.75" x14ac:dyDescent="0.3">
      <c r="A5312" s="1" t="s">
        <v>1272</v>
      </c>
      <c r="J5312" s="1" t="s">
        <v>1511</v>
      </c>
      <c r="K5312" s="1" t="s">
        <v>1509</v>
      </c>
      <c r="L5312" s="1" t="s">
        <v>1512</v>
      </c>
      <c r="M5312" s="1">
        <v>1</v>
      </c>
    </row>
    <row r="5313" spans="1:13" ht="15.75" x14ac:dyDescent="0.3">
      <c r="A5313" s="1" t="s">
        <v>1263</v>
      </c>
      <c r="J5313" s="1" t="s">
        <v>1508</v>
      </c>
      <c r="K5313" s="1" t="s">
        <v>1509</v>
      </c>
      <c r="L5313" s="1" t="s">
        <v>1512</v>
      </c>
      <c r="M5313" s="1">
        <v>1</v>
      </c>
    </row>
    <row r="5314" spans="1:13" ht="15.75" x14ac:dyDescent="0.3">
      <c r="A5314" s="1" t="s">
        <v>1263</v>
      </c>
      <c r="J5314" s="1" t="s">
        <v>1508</v>
      </c>
      <c r="K5314" s="1" t="s">
        <v>1509</v>
      </c>
      <c r="L5314" s="1" t="s">
        <v>1512</v>
      </c>
      <c r="M5314" s="1">
        <v>1</v>
      </c>
    </row>
    <row r="5315" spans="1:13" ht="15.75" x14ac:dyDescent="0.3">
      <c r="A5315" s="1" t="s">
        <v>1262</v>
      </c>
      <c r="J5315" s="1" t="s">
        <v>1511</v>
      </c>
      <c r="K5315" s="1" t="s">
        <v>1509</v>
      </c>
      <c r="L5315" s="1" t="s">
        <v>1510</v>
      </c>
      <c r="M5315" s="1">
        <v>1</v>
      </c>
    </row>
    <row r="5316" spans="1:13" ht="15.75" x14ac:dyDescent="0.3">
      <c r="A5316" s="1" t="s">
        <v>1263</v>
      </c>
      <c r="J5316" s="1" t="s">
        <v>1508</v>
      </c>
      <c r="K5316" s="1" t="s">
        <v>1509</v>
      </c>
      <c r="L5316" s="1" t="s">
        <v>1512</v>
      </c>
      <c r="M5316" s="1">
        <v>1</v>
      </c>
    </row>
    <row r="5317" spans="1:13" ht="15.75" x14ac:dyDescent="0.3">
      <c r="A5317" s="1" t="s">
        <v>1263</v>
      </c>
      <c r="J5317" s="1" t="s">
        <v>1508</v>
      </c>
      <c r="K5317" s="1" t="s">
        <v>1509</v>
      </c>
      <c r="L5317" s="1" t="s">
        <v>1512</v>
      </c>
      <c r="M5317" s="1">
        <v>1</v>
      </c>
    </row>
    <row r="5318" spans="1:13" ht="15.75" x14ac:dyDescent="0.3">
      <c r="A5318" s="1" t="s">
        <v>1263</v>
      </c>
      <c r="J5318" s="1" t="s">
        <v>1508</v>
      </c>
      <c r="K5318" s="1" t="s">
        <v>1509</v>
      </c>
      <c r="L5318" s="1" t="s">
        <v>1512</v>
      </c>
      <c r="M5318" s="1">
        <v>1</v>
      </c>
    </row>
    <row r="5319" spans="1:13" ht="15.75" x14ac:dyDescent="0.3">
      <c r="A5319" s="1" t="s">
        <v>1263</v>
      </c>
      <c r="J5319" s="1" t="s">
        <v>1508</v>
      </c>
      <c r="K5319" s="1" t="s">
        <v>1509</v>
      </c>
      <c r="L5319" s="1" t="s">
        <v>1512</v>
      </c>
      <c r="M5319" s="1">
        <v>1</v>
      </c>
    </row>
    <row r="5320" spans="1:13" ht="15.75" x14ac:dyDescent="0.3">
      <c r="A5320" s="1" t="s">
        <v>1263</v>
      </c>
      <c r="J5320" s="1" t="s">
        <v>1508</v>
      </c>
      <c r="K5320" s="1" t="s">
        <v>1509</v>
      </c>
      <c r="L5320" s="1" t="s">
        <v>1512</v>
      </c>
      <c r="M5320" s="1">
        <v>1</v>
      </c>
    </row>
    <row r="5321" spans="1:13" ht="15.75" x14ac:dyDescent="0.3">
      <c r="A5321" s="1" t="s">
        <v>1262</v>
      </c>
      <c r="J5321" s="1" t="s">
        <v>1511</v>
      </c>
      <c r="K5321" s="1" t="s">
        <v>1509</v>
      </c>
      <c r="L5321" s="1" t="s">
        <v>1512</v>
      </c>
      <c r="M5321" s="1">
        <v>1</v>
      </c>
    </row>
    <row r="5322" spans="1:13" ht="15.75" x14ac:dyDescent="0.3">
      <c r="A5322" s="1" t="s">
        <v>1263</v>
      </c>
      <c r="J5322" s="1" t="s">
        <v>1508</v>
      </c>
      <c r="K5322" s="1" t="s">
        <v>1509</v>
      </c>
      <c r="L5322" s="1" t="s">
        <v>1512</v>
      </c>
      <c r="M5322" s="1">
        <v>1</v>
      </c>
    </row>
    <row r="5323" spans="1:13" ht="15.75" x14ac:dyDescent="0.3">
      <c r="A5323" s="1" t="s">
        <v>1262</v>
      </c>
      <c r="J5323" s="1" t="s">
        <v>1511</v>
      </c>
      <c r="K5323" s="1" t="s">
        <v>1509</v>
      </c>
      <c r="L5323" s="1" t="s">
        <v>1512</v>
      </c>
      <c r="M5323" s="1">
        <v>1</v>
      </c>
    </row>
    <row r="5324" spans="1:13" ht="15.75" x14ac:dyDescent="0.3">
      <c r="A5324" s="1" t="s">
        <v>1262</v>
      </c>
      <c r="J5324" s="1" t="s">
        <v>1511</v>
      </c>
      <c r="K5324" s="1" t="s">
        <v>1509</v>
      </c>
      <c r="L5324" s="1" t="s">
        <v>1512</v>
      </c>
      <c r="M5324" s="1">
        <v>1</v>
      </c>
    </row>
    <row r="5325" spans="1:13" ht="15.75" x14ac:dyDescent="0.3">
      <c r="A5325" s="1" t="s">
        <v>1263</v>
      </c>
      <c r="J5325" s="1" t="s">
        <v>1508</v>
      </c>
      <c r="K5325" s="1" t="s">
        <v>1509</v>
      </c>
      <c r="L5325" s="1" t="s">
        <v>1512</v>
      </c>
      <c r="M5325" s="1">
        <v>1</v>
      </c>
    </row>
    <row r="5326" spans="1:13" ht="15.75" x14ac:dyDescent="0.3">
      <c r="A5326" s="1" t="s">
        <v>1262</v>
      </c>
      <c r="J5326" s="1" t="s">
        <v>1511</v>
      </c>
      <c r="K5326" s="1" t="s">
        <v>1509</v>
      </c>
      <c r="L5326" s="1" t="s">
        <v>1512</v>
      </c>
      <c r="M5326" s="1">
        <v>1</v>
      </c>
    </row>
    <row r="5327" spans="1:13" ht="15.75" x14ac:dyDescent="0.3">
      <c r="A5327" s="1" t="s">
        <v>1262</v>
      </c>
      <c r="J5327" s="1" t="s">
        <v>1511</v>
      </c>
      <c r="K5327" s="1" t="s">
        <v>1509</v>
      </c>
      <c r="L5327" s="1" t="s">
        <v>1512</v>
      </c>
      <c r="M5327" s="1">
        <v>1</v>
      </c>
    </row>
    <row r="5328" spans="1:13" ht="15.75" x14ac:dyDescent="0.3">
      <c r="A5328" s="1" t="s">
        <v>1263</v>
      </c>
      <c r="J5328" s="1" t="s">
        <v>1508</v>
      </c>
      <c r="K5328" s="1" t="s">
        <v>1509</v>
      </c>
      <c r="L5328" s="1" t="s">
        <v>1512</v>
      </c>
      <c r="M5328" s="1">
        <v>1</v>
      </c>
    </row>
    <row r="5329" spans="1:13" ht="15.75" x14ac:dyDescent="0.3">
      <c r="A5329" s="1" t="s">
        <v>1272</v>
      </c>
      <c r="J5329" s="1" t="s">
        <v>1511</v>
      </c>
      <c r="K5329" s="1" t="s">
        <v>1509</v>
      </c>
      <c r="L5329" s="1" t="s">
        <v>1512</v>
      </c>
      <c r="M5329" s="1">
        <v>1</v>
      </c>
    </row>
    <row r="5330" spans="1:13" ht="15.75" x14ac:dyDescent="0.3">
      <c r="A5330" s="1" t="s">
        <v>1263</v>
      </c>
      <c r="J5330" s="1" t="s">
        <v>1508</v>
      </c>
      <c r="K5330" s="1" t="s">
        <v>1509</v>
      </c>
      <c r="L5330" s="1" t="s">
        <v>1512</v>
      </c>
      <c r="M5330" s="1">
        <v>1</v>
      </c>
    </row>
    <row r="5331" spans="1:13" ht="15.75" x14ac:dyDescent="0.3">
      <c r="A5331" s="1" t="s">
        <v>1272</v>
      </c>
      <c r="J5331" s="1" t="s">
        <v>1511</v>
      </c>
      <c r="K5331" s="1" t="s">
        <v>1509</v>
      </c>
      <c r="L5331" s="1" t="s">
        <v>1512</v>
      </c>
      <c r="M5331" s="1">
        <v>1</v>
      </c>
    </row>
    <row r="5332" spans="1:13" ht="15.75" x14ac:dyDescent="0.3">
      <c r="A5332" s="1" t="s">
        <v>1263</v>
      </c>
      <c r="J5332" s="1" t="s">
        <v>1508</v>
      </c>
      <c r="K5332" s="1" t="s">
        <v>1509</v>
      </c>
      <c r="L5332" s="1" t="s">
        <v>1512</v>
      </c>
      <c r="M5332" s="1">
        <v>1</v>
      </c>
    </row>
    <row r="5333" spans="1:13" ht="15.75" x14ac:dyDescent="0.3">
      <c r="A5333" s="1" t="s">
        <v>1272</v>
      </c>
      <c r="J5333" s="1" t="s">
        <v>1511</v>
      </c>
      <c r="K5333" s="1" t="s">
        <v>1509</v>
      </c>
      <c r="L5333" s="1" t="s">
        <v>1512</v>
      </c>
      <c r="M5333" s="1">
        <v>1</v>
      </c>
    </row>
    <row r="5334" spans="1:13" ht="15.75" x14ac:dyDescent="0.3">
      <c r="A5334" s="1" t="s">
        <v>1263</v>
      </c>
      <c r="J5334" s="1" t="s">
        <v>1508</v>
      </c>
      <c r="K5334" s="1" t="s">
        <v>1509</v>
      </c>
      <c r="L5334" s="1" t="s">
        <v>1512</v>
      </c>
      <c r="M5334" s="1">
        <v>1</v>
      </c>
    </row>
    <row r="5335" spans="1:13" ht="15.75" x14ac:dyDescent="0.3">
      <c r="A5335" s="1" t="s">
        <v>1262</v>
      </c>
      <c r="J5335" s="1" t="s">
        <v>1511</v>
      </c>
      <c r="K5335" s="1" t="s">
        <v>1509</v>
      </c>
      <c r="L5335" s="1" t="s">
        <v>1512</v>
      </c>
      <c r="M5335" s="1">
        <v>2</v>
      </c>
    </row>
    <row r="5336" spans="1:13" ht="15.75" x14ac:dyDescent="0.3">
      <c r="A5336" s="1" t="s">
        <v>1263</v>
      </c>
      <c r="J5336" s="1" t="s">
        <v>1508</v>
      </c>
      <c r="K5336" s="1" t="s">
        <v>1509</v>
      </c>
      <c r="L5336" s="1" t="s">
        <v>1512</v>
      </c>
      <c r="M5336" s="1">
        <v>1</v>
      </c>
    </row>
    <row r="5337" spans="1:13" ht="15.75" x14ac:dyDescent="0.3">
      <c r="A5337" s="1" t="s">
        <v>1262</v>
      </c>
      <c r="J5337" s="1" t="s">
        <v>1511</v>
      </c>
      <c r="K5337" s="1" t="s">
        <v>1509</v>
      </c>
      <c r="L5337" s="1" t="s">
        <v>1512</v>
      </c>
      <c r="M5337" s="1">
        <v>1</v>
      </c>
    </row>
    <row r="5338" spans="1:13" ht="15.75" x14ac:dyDescent="0.3">
      <c r="A5338" s="1" t="s">
        <v>1262</v>
      </c>
      <c r="J5338" s="1" t="s">
        <v>1511</v>
      </c>
      <c r="K5338" s="1" t="s">
        <v>1509</v>
      </c>
      <c r="L5338" s="1" t="s">
        <v>1512</v>
      </c>
      <c r="M5338" s="1">
        <v>2</v>
      </c>
    </row>
    <row r="5339" spans="1:13" ht="15.75" x14ac:dyDescent="0.3">
      <c r="A5339" s="1" t="s">
        <v>1263</v>
      </c>
      <c r="J5339" s="1" t="s">
        <v>1508</v>
      </c>
      <c r="K5339" s="1" t="s">
        <v>1509</v>
      </c>
      <c r="L5339" s="1" t="s">
        <v>1512</v>
      </c>
      <c r="M5339" s="1">
        <v>1</v>
      </c>
    </row>
    <row r="5340" spans="1:13" ht="15.75" x14ac:dyDescent="0.3">
      <c r="A5340" s="1" t="s">
        <v>1272</v>
      </c>
      <c r="J5340" s="1" t="s">
        <v>1511</v>
      </c>
      <c r="K5340" s="1" t="s">
        <v>1509</v>
      </c>
      <c r="L5340" s="1" t="s">
        <v>1512</v>
      </c>
      <c r="M5340" s="1">
        <v>1</v>
      </c>
    </row>
    <row r="5341" spans="1:13" ht="15.75" x14ac:dyDescent="0.3">
      <c r="A5341" s="1" t="s">
        <v>1263</v>
      </c>
      <c r="J5341" s="1" t="s">
        <v>1511</v>
      </c>
      <c r="K5341" s="1" t="s">
        <v>1509</v>
      </c>
      <c r="L5341" s="1" t="s">
        <v>1512</v>
      </c>
      <c r="M5341" s="1">
        <v>1</v>
      </c>
    </row>
    <row r="5342" spans="1:13" ht="15.75" x14ac:dyDescent="0.3">
      <c r="A5342" s="1" t="s">
        <v>1263</v>
      </c>
      <c r="J5342" s="1" t="s">
        <v>1508</v>
      </c>
      <c r="K5342" s="1" t="s">
        <v>1509</v>
      </c>
      <c r="L5342" s="1" t="s">
        <v>1512</v>
      </c>
      <c r="M5342" s="1">
        <v>1</v>
      </c>
    </row>
    <row r="5343" spans="1:13" ht="15.75" x14ac:dyDescent="0.3">
      <c r="A5343" s="1" t="s">
        <v>1272</v>
      </c>
      <c r="J5343" s="1" t="s">
        <v>1511</v>
      </c>
      <c r="K5343" s="1" t="s">
        <v>1509</v>
      </c>
      <c r="L5343" s="1" t="s">
        <v>1512</v>
      </c>
      <c r="M5343" s="1">
        <v>1</v>
      </c>
    </row>
    <row r="5344" spans="1:13" ht="15.75" x14ac:dyDescent="0.3">
      <c r="A5344" s="1" t="s">
        <v>1263</v>
      </c>
      <c r="J5344" s="1" t="s">
        <v>1508</v>
      </c>
      <c r="K5344" s="1" t="s">
        <v>1509</v>
      </c>
      <c r="L5344" s="1" t="s">
        <v>1512</v>
      </c>
      <c r="M5344" s="1">
        <v>1</v>
      </c>
    </row>
    <row r="5345" spans="1:13" ht="15.75" x14ac:dyDescent="0.3">
      <c r="A5345" s="1" t="s">
        <v>1262</v>
      </c>
      <c r="J5345" s="1" t="s">
        <v>1511</v>
      </c>
      <c r="K5345" s="1" t="s">
        <v>1509</v>
      </c>
      <c r="L5345" s="1" t="s">
        <v>1513</v>
      </c>
      <c r="M5345" s="1">
        <v>1</v>
      </c>
    </row>
    <row r="5346" spans="1:13" ht="15.75" x14ac:dyDescent="0.3">
      <c r="A5346" s="1" t="s">
        <v>1262</v>
      </c>
      <c r="J5346" s="1" t="s">
        <v>1511</v>
      </c>
      <c r="K5346" s="1" t="s">
        <v>1509</v>
      </c>
      <c r="L5346" s="1" t="s">
        <v>1512</v>
      </c>
      <c r="M5346" s="1">
        <v>1</v>
      </c>
    </row>
    <row r="5347" spans="1:13" ht="15.75" x14ac:dyDescent="0.3">
      <c r="A5347" s="1" t="s">
        <v>1272</v>
      </c>
      <c r="J5347" s="1" t="s">
        <v>1511</v>
      </c>
      <c r="K5347" s="1" t="s">
        <v>1509</v>
      </c>
      <c r="L5347" s="1" t="s">
        <v>1513</v>
      </c>
      <c r="M5347" s="1">
        <v>1</v>
      </c>
    </row>
    <row r="5348" spans="1:13" ht="15.75" x14ac:dyDescent="0.3">
      <c r="A5348" s="1" t="s">
        <v>1263</v>
      </c>
      <c r="J5348" s="1" t="s">
        <v>1508</v>
      </c>
      <c r="K5348" s="1" t="s">
        <v>1509</v>
      </c>
      <c r="L5348" s="1" t="s">
        <v>1512</v>
      </c>
      <c r="M5348" s="1">
        <v>1</v>
      </c>
    </row>
    <row r="5349" spans="1:13" ht="15.75" x14ac:dyDescent="0.3">
      <c r="A5349" s="1" t="s">
        <v>1262</v>
      </c>
      <c r="J5349" s="1" t="s">
        <v>1511</v>
      </c>
      <c r="K5349" s="1" t="s">
        <v>1509</v>
      </c>
      <c r="L5349" s="1" t="s">
        <v>1512</v>
      </c>
      <c r="M5349" s="1">
        <v>1</v>
      </c>
    </row>
    <row r="5350" spans="1:13" ht="15.75" x14ac:dyDescent="0.3">
      <c r="A5350" s="1" t="s">
        <v>1263</v>
      </c>
      <c r="J5350" s="1" t="s">
        <v>1511</v>
      </c>
      <c r="K5350" s="1" t="s">
        <v>1509</v>
      </c>
      <c r="L5350" s="1" t="s">
        <v>1512</v>
      </c>
      <c r="M5350" s="1">
        <v>1</v>
      </c>
    </row>
    <row r="5351" spans="1:13" ht="15.75" x14ac:dyDescent="0.3">
      <c r="A5351" s="1" t="s">
        <v>1272</v>
      </c>
      <c r="J5351" s="1" t="s">
        <v>1511</v>
      </c>
      <c r="K5351" s="1" t="s">
        <v>1509</v>
      </c>
      <c r="L5351" s="1" t="s">
        <v>1512</v>
      </c>
      <c r="M5351" s="1">
        <v>1</v>
      </c>
    </row>
    <row r="5352" spans="1:13" ht="15.75" x14ac:dyDescent="0.3">
      <c r="A5352" s="1" t="s">
        <v>1262</v>
      </c>
      <c r="J5352" s="1" t="s">
        <v>1511</v>
      </c>
      <c r="K5352" s="1" t="s">
        <v>1509</v>
      </c>
      <c r="L5352" s="1" t="s">
        <v>1513</v>
      </c>
      <c r="M5352" s="1">
        <v>1</v>
      </c>
    </row>
    <row r="5353" spans="1:13" ht="15.75" x14ac:dyDescent="0.3">
      <c r="A5353" s="1" t="s">
        <v>1272</v>
      </c>
      <c r="J5353" s="1" t="s">
        <v>1511</v>
      </c>
      <c r="K5353" s="1" t="s">
        <v>1509</v>
      </c>
      <c r="L5353" s="1" t="s">
        <v>1512</v>
      </c>
      <c r="M5353" s="1">
        <v>1</v>
      </c>
    </row>
    <row r="5354" spans="1:13" ht="15.75" x14ac:dyDescent="0.3">
      <c r="A5354" s="1" t="s">
        <v>1262</v>
      </c>
      <c r="J5354" s="1" t="s">
        <v>1511</v>
      </c>
      <c r="K5354" s="1" t="s">
        <v>1509</v>
      </c>
      <c r="L5354" s="1" t="s">
        <v>1512</v>
      </c>
      <c r="M5354" s="1">
        <v>1</v>
      </c>
    </row>
    <row r="5355" spans="1:13" ht="15.75" x14ac:dyDescent="0.3">
      <c r="A5355" s="1" t="s">
        <v>1263</v>
      </c>
      <c r="J5355" s="1" t="s">
        <v>1511</v>
      </c>
      <c r="K5355" s="1" t="s">
        <v>1509</v>
      </c>
      <c r="L5355" s="1" t="s">
        <v>1512</v>
      </c>
      <c r="M5355" s="1">
        <v>1</v>
      </c>
    </row>
    <row r="5356" spans="1:13" ht="15.75" x14ac:dyDescent="0.3">
      <c r="A5356" s="1" t="s">
        <v>1262</v>
      </c>
      <c r="J5356" s="1" t="s">
        <v>1511</v>
      </c>
      <c r="K5356" s="1" t="s">
        <v>1509</v>
      </c>
      <c r="L5356" s="1" t="s">
        <v>1512</v>
      </c>
      <c r="M5356" s="1">
        <v>1</v>
      </c>
    </row>
    <row r="5357" spans="1:13" ht="15.75" x14ac:dyDescent="0.3">
      <c r="A5357" s="1" t="s">
        <v>1262</v>
      </c>
      <c r="J5357" s="1" t="s">
        <v>1511</v>
      </c>
      <c r="K5357" s="1" t="s">
        <v>1509</v>
      </c>
      <c r="L5357" s="1" t="s">
        <v>1513</v>
      </c>
      <c r="M5357" s="1">
        <v>1</v>
      </c>
    </row>
    <row r="5358" spans="1:13" ht="15.75" x14ac:dyDescent="0.3">
      <c r="A5358" s="1" t="s">
        <v>1272</v>
      </c>
      <c r="J5358" s="1" t="s">
        <v>1511</v>
      </c>
      <c r="K5358" s="1" t="s">
        <v>1509</v>
      </c>
      <c r="L5358" s="1" t="s">
        <v>1512</v>
      </c>
      <c r="M5358" s="1">
        <v>1</v>
      </c>
    </row>
    <row r="5359" spans="1:13" ht="15.75" x14ac:dyDescent="0.3">
      <c r="A5359" s="1" t="s">
        <v>1262</v>
      </c>
      <c r="J5359" s="1" t="s">
        <v>1511</v>
      </c>
      <c r="K5359" s="1" t="s">
        <v>1509</v>
      </c>
      <c r="L5359" s="1" t="s">
        <v>1512</v>
      </c>
      <c r="M5359" s="1">
        <v>1</v>
      </c>
    </row>
    <row r="5360" spans="1:13" ht="15.75" x14ac:dyDescent="0.3">
      <c r="A5360" s="1" t="s">
        <v>1348</v>
      </c>
      <c r="J5360" s="1" t="s">
        <v>1511</v>
      </c>
      <c r="K5360" s="1" t="s">
        <v>1509</v>
      </c>
      <c r="L5360" s="1" t="s">
        <v>1512</v>
      </c>
      <c r="M5360" s="1">
        <v>1</v>
      </c>
    </row>
    <row r="5361" spans="1:13" ht="15.75" x14ac:dyDescent="0.3">
      <c r="A5361" s="1" t="s">
        <v>1262</v>
      </c>
      <c r="J5361" s="1" t="s">
        <v>1511</v>
      </c>
      <c r="K5361" s="1" t="s">
        <v>1509</v>
      </c>
      <c r="L5361" s="1" t="s">
        <v>1512</v>
      </c>
      <c r="M5361" s="1">
        <v>1</v>
      </c>
    </row>
    <row r="5362" spans="1:13" ht="15.75" x14ac:dyDescent="0.3">
      <c r="A5362" s="1" t="s">
        <v>1262</v>
      </c>
      <c r="J5362" s="1" t="s">
        <v>1511</v>
      </c>
      <c r="K5362" s="1" t="s">
        <v>1509</v>
      </c>
      <c r="L5362" s="1" t="s">
        <v>1513</v>
      </c>
      <c r="M5362" s="1">
        <v>1</v>
      </c>
    </row>
    <row r="5363" spans="1:13" ht="15.75" x14ac:dyDescent="0.3">
      <c r="A5363" s="1" t="s">
        <v>1262</v>
      </c>
      <c r="J5363" s="1" t="s">
        <v>1511</v>
      </c>
      <c r="K5363" s="1" t="s">
        <v>1509</v>
      </c>
      <c r="L5363" s="1" t="s">
        <v>1512</v>
      </c>
      <c r="M5363" s="1">
        <v>1</v>
      </c>
    </row>
    <row r="5364" spans="1:13" ht="15.75" x14ac:dyDescent="0.3">
      <c r="A5364" s="1" t="s">
        <v>1263</v>
      </c>
      <c r="J5364" s="1" t="s">
        <v>1511</v>
      </c>
      <c r="K5364" s="1" t="s">
        <v>1509</v>
      </c>
      <c r="L5364" s="1" t="s">
        <v>1512</v>
      </c>
      <c r="M5364" s="1">
        <v>1</v>
      </c>
    </row>
    <row r="5365" spans="1:13" ht="15.75" x14ac:dyDescent="0.3">
      <c r="A5365" s="1" t="s">
        <v>1272</v>
      </c>
      <c r="J5365" s="1" t="s">
        <v>1511</v>
      </c>
      <c r="K5365" s="1" t="s">
        <v>1509</v>
      </c>
      <c r="L5365" s="1" t="s">
        <v>1512</v>
      </c>
      <c r="M5365" s="1">
        <v>1</v>
      </c>
    </row>
    <row r="5366" spans="1:13" ht="15.75" x14ac:dyDescent="0.3">
      <c r="A5366" s="1" t="s">
        <v>1272</v>
      </c>
      <c r="J5366" s="1" t="s">
        <v>1511</v>
      </c>
      <c r="K5366" s="1" t="s">
        <v>1509</v>
      </c>
      <c r="L5366" s="1" t="s">
        <v>1512</v>
      </c>
      <c r="M5366" s="1">
        <v>1</v>
      </c>
    </row>
    <row r="5367" spans="1:13" ht="15.75" x14ac:dyDescent="0.3">
      <c r="A5367" s="1" t="s">
        <v>1262</v>
      </c>
      <c r="J5367" s="1" t="s">
        <v>1511</v>
      </c>
      <c r="K5367" s="1" t="s">
        <v>1509</v>
      </c>
      <c r="L5367" s="1" t="s">
        <v>1512</v>
      </c>
      <c r="M5367" s="1">
        <v>1</v>
      </c>
    </row>
    <row r="5368" spans="1:13" ht="15.75" x14ac:dyDescent="0.3">
      <c r="A5368" s="1" t="s">
        <v>1262</v>
      </c>
      <c r="J5368" s="1" t="s">
        <v>1511</v>
      </c>
      <c r="K5368" s="1" t="s">
        <v>1509</v>
      </c>
      <c r="L5368" s="1" t="s">
        <v>1513</v>
      </c>
      <c r="M5368" s="1">
        <v>1</v>
      </c>
    </row>
    <row r="5369" spans="1:13" ht="15.75" x14ac:dyDescent="0.3">
      <c r="A5369" s="1" t="s">
        <v>1272</v>
      </c>
      <c r="J5369" s="1" t="s">
        <v>1511</v>
      </c>
      <c r="K5369" s="1" t="s">
        <v>1509</v>
      </c>
      <c r="L5369" s="1" t="s">
        <v>1513</v>
      </c>
      <c r="M5369" s="1">
        <v>1</v>
      </c>
    </row>
    <row r="5370" spans="1:13" ht="15.75" x14ac:dyDescent="0.3">
      <c r="A5370" s="1" t="s">
        <v>1312</v>
      </c>
      <c r="J5370" s="1" t="s">
        <v>1511</v>
      </c>
      <c r="K5370" s="1" t="s">
        <v>1509</v>
      </c>
      <c r="L5370" s="1" t="s">
        <v>1512</v>
      </c>
      <c r="M5370" s="1">
        <v>2</v>
      </c>
    </row>
    <row r="5371" spans="1:13" ht="15.75" x14ac:dyDescent="0.3">
      <c r="A5371" s="1" t="s">
        <v>1262</v>
      </c>
      <c r="J5371" s="1" t="s">
        <v>1511</v>
      </c>
      <c r="K5371" s="1" t="s">
        <v>1509</v>
      </c>
      <c r="L5371" s="1" t="s">
        <v>1512</v>
      </c>
      <c r="M5371" s="1">
        <v>1</v>
      </c>
    </row>
    <row r="5372" spans="1:13" ht="15.75" x14ac:dyDescent="0.3">
      <c r="A5372" s="1" t="s">
        <v>1272</v>
      </c>
      <c r="J5372" s="1" t="s">
        <v>1511</v>
      </c>
      <c r="K5372" s="1" t="s">
        <v>1509</v>
      </c>
      <c r="L5372" s="1" t="s">
        <v>1512</v>
      </c>
      <c r="M5372" s="1">
        <v>1</v>
      </c>
    </row>
    <row r="5373" spans="1:13" ht="15.75" x14ac:dyDescent="0.3">
      <c r="A5373" s="1" t="s">
        <v>1262</v>
      </c>
      <c r="J5373" s="1" t="s">
        <v>1511</v>
      </c>
      <c r="K5373" s="1" t="s">
        <v>1509</v>
      </c>
      <c r="L5373" s="1" t="s">
        <v>1512</v>
      </c>
      <c r="M5373" s="1">
        <v>1</v>
      </c>
    </row>
    <row r="5374" spans="1:13" ht="15.75" x14ac:dyDescent="0.3">
      <c r="A5374" s="1" t="s">
        <v>1263</v>
      </c>
      <c r="J5374" s="1" t="s">
        <v>1511</v>
      </c>
      <c r="K5374" s="1" t="s">
        <v>1509</v>
      </c>
      <c r="L5374" s="1" t="s">
        <v>1512</v>
      </c>
      <c r="M5374" s="1">
        <v>1</v>
      </c>
    </row>
    <row r="5375" spans="1:13" ht="15.75" x14ac:dyDescent="0.3">
      <c r="A5375" s="1" t="s">
        <v>1262</v>
      </c>
      <c r="J5375" s="1" t="s">
        <v>1511</v>
      </c>
      <c r="K5375" s="1" t="s">
        <v>1509</v>
      </c>
      <c r="L5375" s="1" t="s">
        <v>1512</v>
      </c>
      <c r="M5375" s="1">
        <v>1</v>
      </c>
    </row>
    <row r="5376" spans="1:13" ht="15.75" x14ac:dyDescent="0.3">
      <c r="A5376" s="1" t="s">
        <v>1272</v>
      </c>
      <c r="J5376" s="1" t="s">
        <v>1511</v>
      </c>
      <c r="K5376" s="1" t="s">
        <v>1509</v>
      </c>
      <c r="L5376" s="1" t="s">
        <v>1512</v>
      </c>
      <c r="M5376" s="1">
        <v>1</v>
      </c>
    </row>
    <row r="5377" spans="1:13" ht="15.75" x14ac:dyDescent="0.3">
      <c r="A5377" s="1" t="s">
        <v>1262</v>
      </c>
      <c r="J5377" s="1" t="s">
        <v>1511</v>
      </c>
      <c r="K5377" s="1" t="s">
        <v>1509</v>
      </c>
      <c r="L5377" s="1" t="s">
        <v>1512</v>
      </c>
      <c r="M5377" s="1">
        <v>1</v>
      </c>
    </row>
    <row r="5378" spans="1:13" ht="15.75" x14ac:dyDescent="0.3">
      <c r="A5378" s="1" t="s">
        <v>1262</v>
      </c>
      <c r="J5378" s="1" t="s">
        <v>1511</v>
      </c>
      <c r="K5378" s="1" t="s">
        <v>1509</v>
      </c>
      <c r="L5378" s="1" t="s">
        <v>1512</v>
      </c>
      <c r="M5378" s="1">
        <v>1</v>
      </c>
    </row>
    <row r="5379" spans="1:13" ht="15.75" x14ac:dyDescent="0.3">
      <c r="A5379" s="1" t="s">
        <v>1272</v>
      </c>
      <c r="J5379" s="1" t="s">
        <v>1511</v>
      </c>
      <c r="K5379" s="1" t="s">
        <v>1509</v>
      </c>
      <c r="L5379" s="1" t="s">
        <v>1513</v>
      </c>
      <c r="M5379" s="1">
        <v>1</v>
      </c>
    </row>
    <row r="5380" spans="1:13" ht="15.75" x14ac:dyDescent="0.3">
      <c r="A5380" s="1" t="s">
        <v>1262</v>
      </c>
      <c r="J5380" s="1" t="s">
        <v>1511</v>
      </c>
      <c r="K5380" s="1" t="s">
        <v>1509</v>
      </c>
      <c r="L5380" s="1" t="s">
        <v>1512</v>
      </c>
      <c r="M5380" s="1">
        <v>1</v>
      </c>
    </row>
    <row r="5381" spans="1:13" ht="15.75" x14ac:dyDescent="0.3">
      <c r="A5381" s="1" t="s">
        <v>1262</v>
      </c>
      <c r="J5381" s="1" t="s">
        <v>1511</v>
      </c>
      <c r="K5381" s="1" t="s">
        <v>1509</v>
      </c>
      <c r="L5381" s="1" t="s">
        <v>1512</v>
      </c>
      <c r="M5381" s="1">
        <v>1</v>
      </c>
    </row>
    <row r="5382" spans="1:13" ht="15.75" x14ac:dyDescent="0.3">
      <c r="A5382" s="1" t="s">
        <v>1272</v>
      </c>
      <c r="J5382" s="1" t="s">
        <v>1511</v>
      </c>
      <c r="K5382" s="1" t="s">
        <v>1509</v>
      </c>
      <c r="L5382" s="1" t="s">
        <v>1512</v>
      </c>
      <c r="M5382" s="1">
        <v>1</v>
      </c>
    </row>
    <row r="5383" spans="1:13" ht="15.75" x14ac:dyDescent="0.3">
      <c r="A5383" s="1" t="s">
        <v>1262</v>
      </c>
      <c r="J5383" s="1" t="s">
        <v>1511</v>
      </c>
      <c r="K5383" s="1" t="s">
        <v>1509</v>
      </c>
      <c r="L5383" s="1" t="s">
        <v>1513</v>
      </c>
      <c r="M5383" s="1">
        <v>1</v>
      </c>
    </row>
    <row r="5384" spans="1:13" ht="15.75" x14ac:dyDescent="0.3">
      <c r="A5384" s="1" t="s">
        <v>1263</v>
      </c>
      <c r="J5384" s="1" t="s">
        <v>1511</v>
      </c>
      <c r="K5384" s="1" t="s">
        <v>1509</v>
      </c>
      <c r="L5384" s="1" t="s">
        <v>1512</v>
      </c>
      <c r="M5384" s="1">
        <v>1</v>
      </c>
    </row>
    <row r="5385" spans="1:13" ht="15.75" x14ac:dyDescent="0.3">
      <c r="A5385" s="1" t="s">
        <v>1262</v>
      </c>
      <c r="J5385" s="1" t="s">
        <v>1511</v>
      </c>
      <c r="K5385" s="1" t="s">
        <v>1509</v>
      </c>
      <c r="L5385" s="1" t="s">
        <v>1512</v>
      </c>
      <c r="M5385" s="1">
        <v>1</v>
      </c>
    </row>
    <row r="5386" spans="1:13" ht="15.75" x14ac:dyDescent="0.3">
      <c r="A5386" s="1" t="s">
        <v>1272</v>
      </c>
      <c r="J5386" s="1" t="s">
        <v>1511</v>
      </c>
      <c r="K5386" s="1" t="s">
        <v>1509</v>
      </c>
      <c r="L5386" s="1" t="s">
        <v>1512</v>
      </c>
      <c r="M5386" s="1">
        <v>1</v>
      </c>
    </row>
    <row r="5387" spans="1:13" ht="15.75" x14ac:dyDescent="0.3">
      <c r="A5387" s="1" t="s">
        <v>1262</v>
      </c>
      <c r="J5387" s="1" t="s">
        <v>1511</v>
      </c>
      <c r="K5387" s="1" t="s">
        <v>1509</v>
      </c>
      <c r="L5387" s="1" t="s">
        <v>1512</v>
      </c>
      <c r="M5387" s="1">
        <v>1</v>
      </c>
    </row>
    <row r="5388" spans="1:13" ht="15.75" x14ac:dyDescent="0.3">
      <c r="A5388" s="1" t="s">
        <v>1312</v>
      </c>
      <c r="J5388" s="1" t="s">
        <v>1511</v>
      </c>
      <c r="K5388" s="1" t="s">
        <v>1509</v>
      </c>
      <c r="L5388" s="1" t="s">
        <v>1512</v>
      </c>
      <c r="M5388" s="1">
        <v>1</v>
      </c>
    </row>
    <row r="5389" spans="1:13" ht="15.75" x14ac:dyDescent="0.3">
      <c r="A5389" s="1" t="s">
        <v>1262</v>
      </c>
      <c r="J5389" s="1" t="s">
        <v>1511</v>
      </c>
      <c r="K5389" s="1" t="s">
        <v>1509</v>
      </c>
      <c r="L5389" s="1" t="s">
        <v>1512</v>
      </c>
      <c r="M5389" s="1">
        <v>1</v>
      </c>
    </row>
    <row r="5390" spans="1:13" ht="15.75" x14ac:dyDescent="0.3">
      <c r="A5390" s="1" t="s">
        <v>1262</v>
      </c>
      <c r="J5390" s="1" t="s">
        <v>1511</v>
      </c>
      <c r="K5390" s="1" t="s">
        <v>1509</v>
      </c>
      <c r="L5390" s="1" t="s">
        <v>1513</v>
      </c>
      <c r="M5390" s="1">
        <v>1</v>
      </c>
    </row>
    <row r="5391" spans="1:13" ht="15.75" x14ac:dyDescent="0.3">
      <c r="A5391" s="1" t="s">
        <v>1262</v>
      </c>
      <c r="J5391" s="1" t="s">
        <v>1511</v>
      </c>
      <c r="K5391" s="1" t="s">
        <v>1509</v>
      </c>
      <c r="L5391" s="1" t="s">
        <v>1512</v>
      </c>
      <c r="M5391" s="1">
        <v>1</v>
      </c>
    </row>
    <row r="5392" spans="1:13" ht="15.75" x14ac:dyDescent="0.3">
      <c r="A5392" s="1" t="s">
        <v>1272</v>
      </c>
      <c r="J5392" s="1" t="s">
        <v>1511</v>
      </c>
      <c r="K5392" s="1" t="s">
        <v>1509</v>
      </c>
      <c r="L5392" s="1" t="s">
        <v>1512</v>
      </c>
      <c r="M5392" s="1">
        <v>1</v>
      </c>
    </row>
    <row r="5393" spans="1:13" ht="15.75" x14ac:dyDescent="0.3">
      <c r="A5393" s="1" t="s">
        <v>1263</v>
      </c>
      <c r="J5393" s="1" t="s">
        <v>1511</v>
      </c>
      <c r="K5393" s="1" t="s">
        <v>1509</v>
      </c>
      <c r="L5393" s="1" t="s">
        <v>1512</v>
      </c>
      <c r="M5393" s="1">
        <v>1</v>
      </c>
    </row>
    <row r="5394" spans="1:13" ht="15.75" x14ac:dyDescent="0.3">
      <c r="A5394" s="1" t="s">
        <v>1262</v>
      </c>
      <c r="J5394" s="1" t="s">
        <v>1511</v>
      </c>
      <c r="K5394" s="1" t="s">
        <v>1509</v>
      </c>
      <c r="L5394" s="1" t="s">
        <v>1512</v>
      </c>
      <c r="M5394" s="1">
        <v>1</v>
      </c>
    </row>
    <row r="5395" spans="1:13" ht="15.75" x14ac:dyDescent="0.3">
      <c r="A5395" s="1" t="s">
        <v>1272</v>
      </c>
      <c r="J5395" s="1" t="s">
        <v>1511</v>
      </c>
      <c r="K5395" s="1" t="s">
        <v>1509</v>
      </c>
      <c r="L5395" s="1" t="s">
        <v>1512</v>
      </c>
      <c r="M5395" s="1">
        <v>1</v>
      </c>
    </row>
    <row r="5396" spans="1:13" ht="15.75" x14ac:dyDescent="0.3">
      <c r="A5396" s="1" t="s">
        <v>1262</v>
      </c>
      <c r="J5396" s="1" t="s">
        <v>1511</v>
      </c>
      <c r="K5396" s="1" t="s">
        <v>1509</v>
      </c>
      <c r="L5396" s="1" t="s">
        <v>1512</v>
      </c>
      <c r="M5396" s="1">
        <v>1</v>
      </c>
    </row>
    <row r="5397" spans="1:13" ht="15.75" x14ac:dyDescent="0.3">
      <c r="A5397" s="1" t="s">
        <v>1262</v>
      </c>
      <c r="J5397" s="1" t="s">
        <v>1511</v>
      </c>
      <c r="K5397" s="1" t="s">
        <v>1509</v>
      </c>
      <c r="L5397" s="1" t="s">
        <v>1512</v>
      </c>
      <c r="M5397" s="1">
        <v>1</v>
      </c>
    </row>
    <row r="5398" spans="1:13" ht="15.75" x14ac:dyDescent="0.3">
      <c r="A5398" s="1" t="s">
        <v>1272</v>
      </c>
      <c r="J5398" s="1" t="s">
        <v>1511</v>
      </c>
      <c r="K5398" s="1" t="s">
        <v>1509</v>
      </c>
      <c r="L5398" s="1" t="s">
        <v>1512</v>
      </c>
      <c r="M5398" s="1">
        <v>1</v>
      </c>
    </row>
    <row r="5399" spans="1:13" ht="15.75" x14ac:dyDescent="0.3">
      <c r="A5399" s="1" t="s">
        <v>1273</v>
      </c>
      <c r="J5399" s="1" t="s">
        <v>1511</v>
      </c>
      <c r="K5399" s="1" t="s">
        <v>1509</v>
      </c>
      <c r="L5399" s="1" t="s">
        <v>1512</v>
      </c>
      <c r="M5399" s="1">
        <v>1</v>
      </c>
    </row>
    <row r="5400" spans="1:13" ht="15.75" x14ac:dyDescent="0.3">
      <c r="A5400" s="1" t="s">
        <v>1265</v>
      </c>
      <c r="J5400" s="1" t="s">
        <v>1511</v>
      </c>
      <c r="K5400" s="1" t="s">
        <v>1509</v>
      </c>
      <c r="L5400" s="1" t="s">
        <v>1510</v>
      </c>
      <c r="M5400" s="1">
        <v>3</v>
      </c>
    </row>
    <row r="5401" spans="1:13" ht="15.75" x14ac:dyDescent="0.3">
      <c r="A5401" s="1" t="s">
        <v>1262</v>
      </c>
      <c r="J5401" s="1" t="s">
        <v>1511</v>
      </c>
      <c r="K5401" s="1" t="s">
        <v>1509</v>
      </c>
      <c r="L5401" s="1" t="s">
        <v>1512</v>
      </c>
      <c r="M5401" s="1">
        <v>1</v>
      </c>
    </row>
    <row r="5402" spans="1:13" ht="15.75" x14ac:dyDescent="0.3">
      <c r="A5402" s="1" t="s">
        <v>1262</v>
      </c>
      <c r="J5402" s="1" t="s">
        <v>1511</v>
      </c>
      <c r="K5402" s="1" t="s">
        <v>1509</v>
      </c>
      <c r="L5402" s="1" t="s">
        <v>1512</v>
      </c>
      <c r="M5402" s="1">
        <v>1</v>
      </c>
    </row>
    <row r="5403" spans="1:13" ht="15.75" x14ac:dyDescent="0.3">
      <c r="A5403" s="1" t="s">
        <v>1262</v>
      </c>
      <c r="J5403" s="1" t="s">
        <v>1511</v>
      </c>
      <c r="K5403" s="1" t="s">
        <v>1509</v>
      </c>
      <c r="L5403" s="1" t="s">
        <v>1512</v>
      </c>
      <c r="M5403" s="1">
        <v>1</v>
      </c>
    </row>
    <row r="5404" spans="1:13" ht="15.75" x14ac:dyDescent="0.3">
      <c r="A5404" s="1" t="s">
        <v>1262</v>
      </c>
      <c r="J5404" s="1" t="s">
        <v>1511</v>
      </c>
      <c r="K5404" s="1" t="s">
        <v>1509</v>
      </c>
      <c r="L5404" s="1" t="s">
        <v>1512</v>
      </c>
      <c r="M5404" s="1">
        <v>1</v>
      </c>
    </row>
    <row r="5405" spans="1:13" ht="15.75" x14ac:dyDescent="0.3">
      <c r="A5405" s="1" t="s">
        <v>1262</v>
      </c>
      <c r="J5405" s="1" t="s">
        <v>1511</v>
      </c>
      <c r="K5405" s="1" t="s">
        <v>1509</v>
      </c>
      <c r="L5405" s="1" t="s">
        <v>1512</v>
      </c>
      <c r="M5405" s="1">
        <v>1</v>
      </c>
    </row>
    <row r="5406" spans="1:13" ht="15.75" x14ac:dyDescent="0.3">
      <c r="A5406" s="1" t="s">
        <v>1262</v>
      </c>
      <c r="J5406" s="1" t="s">
        <v>1511</v>
      </c>
      <c r="K5406" s="1" t="s">
        <v>1509</v>
      </c>
      <c r="L5406" s="1" t="s">
        <v>1513</v>
      </c>
      <c r="M5406" s="1">
        <v>1</v>
      </c>
    </row>
    <row r="5407" spans="1:13" ht="15.75" x14ac:dyDescent="0.3">
      <c r="A5407" s="1" t="s">
        <v>1262</v>
      </c>
      <c r="J5407" s="1" t="s">
        <v>1511</v>
      </c>
      <c r="K5407" s="1" t="s">
        <v>1509</v>
      </c>
      <c r="L5407" s="1" t="s">
        <v>1512</v>
      </c>
      <c r="M5407" s="1">
        <v>1</v>
      </c>
    </row>
    <row r="5408" spans="1:13" ht="15.75" x14ac:dyDescent="0.3">
      <c r="A5408" s="1" t="s">
        <v>1262</v>
      </c>
      <c r="J5408" s="1" t="s">
        <v>1511</v>
      </c>
      <c r="K5408" s="1" t="s">
        <v>1509</v>
      </c>
      <c r="L5408" s="1" t="s">
        <v>1513</v>
      </c>
      <c r="M5408" s="1">
        <v>1</v>
      </c>
    </row>
    <row r="5409" spans="1:13" ht="15.75" x14ac:dyDescent="0.3">
      <c r="A5409" s="1" t="s">
        <v>1263</v>
      </c>
      <c r="J5409" s="1" t="s">
        <v>1511</v>
      </c>
      <c r="K5409" s="1" t="s">
        <v>1509</v>
      </c>
      <c r="L5409" s="1" t="s">
        <v>1512</v>
      </c>
      <c r="M5409" s="1">
        <v>1</v>
      </c>
    </row>
    <row r="5410" spans="1:13" ht="15.75" x14ac:dyDescent="0.3">
      <c r="A5410" s="1" t="s">
        <v>1262</v>
      </c>
      <c r="J5410" s="1" t="s">
        <v>1511</v>
      </c>
      <c r="K5410" s="1" t="s">
        <v>1509</v>
      </c>
      <c r="L5410" s="1" t="s">
        <v>1512</v>
      </c>
      <c r="M5410" s="1">
        <v>1</v>
      </c>
    </row>
    <row r="5411" spans="1:13" ht="15.75" x14ac:dyDescent="0.3">
      <c r="A5411" s="1" t="s">
        <v>1272</v>
      </c>
      <c r="J5411" s="1" t="s">
        <v>1511</v>
      </c>
      <c r="K5411" s="1" t="s">
        <v>1509</v>
      </c>
      <c r="L5411" s="1" t="s">
        <v>1513</v>
      </c>
      <c r="M5411" s="1">
        <v>1</v>
      </c>
    </row>
    <row r="5412" spans="1:13" ht="15.75" x14ac:dyDescent="0.3">
      <c r="A5412" s="1" t="s">
        <v>1262</v>
      </c>
      <c r="J5412" s="1" t="s">
        <v>1511</v>
      </c>
      <c r="K5412" s="1" t="s">
        <v>1509</v>
      </c>
      <c r="L5412" s="1" t="s">
        <v>1512</v>
      </c>
      <c r="M5412" s="1">
        <v>2</v>
      </c>
    </row>
    <row r="5413" spans="1:13" ht="15.75" x14ac:dyDescent="0.3">
      <c r="A5413" s="1" t="s">
        <v>1263</v>
      </c>
      <c r="J5413" s="1" t="s">
        <v>1511</v>
      </c>
      <c r="K5413" s="1" t="s">
        <v>1509</v>
      </c>
      <c r="L5413" s="1" t="s">
        <v>1512</v>
      </c>
      <c r="M5413" s="1">
        <v>1</v>
      </c>
    </row>
    <row r="5414" spans="1:13" ht="15.75" x14ac:dyDescent="0.3">
      <c r="A5414" s="1" t="s">
        <v>1262</v>
      </c>
      <c r="J5414" s="1" t="s">
        <v>1511</v>
      </c>
      <c r="K5414" s="1" t="s">
        <v>1509</v>
      </c>
      <c r="L5414" s="1" t="s">
        <v>1513</v>
      </c>
      <c r="M5414" s="1">
        <v>1</v>
      </c>
    </row>
    <row r="5415" spans="1:13" ht="15.75" x14ac:dyDescent="0.3">
      <c r="A5415" s="1" t="s">
        <v>1263</v>
      </c>
      <c r="J5415" s="1" t="s">
        <v>1511</v>
      </c>
      <c r="K5415" s="1" t="s">
        <v>1509</v>
      </c>
      <c r="L5415" s="1" t="s">
        <v>1512</v>
      </c>
      <c r="M5415" s="1">
        <v>1</v>
      </c>
    </row>
    <row r="5416" spans="1:13" ht="15.75" x14ac:dyDescent="0.3">
      <c r="A5416" s="1" t="s">
        <v>1262</v>
      </c>
      <c r="J5416" s="1" t="s">
        <v>1511</v>
      </c>
      <c r="K5416" s="1" t="s">
        <v>1509</v>
      </c>
      <c r="L5416" s="1" t="s">
        <v>1512</v>
      </c>
      <c r="M5416" s="1">
        <v>1</v>
      </c>
    </row>
    <row r="5417" spans="1:13" ht="15.75" x14ac:dyDescent="0.3">
      <c r="A5417" s="1" t="s">
        <v>1262</v>
      </c>
      <c r="J5417" s="1" t="s">
        <v>1511</v>
      </c>
      <c r="K5417" s="1" t="s">
        <v>1509</v>
      </c>
      <c r="L5417" s="1" t="s">
        <v>1512</v>
      </c>
      <c r="M5417" s="1">
        <v>5</v>
      </c>
    </row>
    <row r="5418" spans="1:13" ht="15.75" x14ac:dyDescent="0.3">
      <c r="A5418" s="1" t="s">
        <v>1272</v>
      </c>
      <c r="J5418" s="1" t="s">
        <v>1511</v>
      </c>
      <c r="K5418" s="1" t="s">
        <v>1509</v>
      </c>
      <c r="L5418" s="1" t="s">
        <v>1513</v>
      </c>
      <c r="M5418" s="1">
        <v>1</v>
      </c>
    </row>
    <row r="5419" spans="1:13" ht="15.75" x14ac:dyDescent="0.3">
      <c r="A5419" s="1" t="s">
        <v>1262</v>
      </c>
      <c r="J5419" s="1" t="s">
        <v>1511</v>
      </c>
      <c r="K5419" s="1" t="s">
        <v>1509</v>
      </c>
      <c r="L5419" s="1" t="s">
        <v>1513</v>
      </c>
      <c r="M5419" s="1">
        <v>1</v>
      </c>
    </row>
    <row r="5420" spans="1:13" ht="15.75" x14ac:dyDescent="0.3">
      <c r="A5420" s="1" t="s">
        <v>1263</v>
      </c>
      <c r="J5420" s="1" t="s">
        <v>1511</v>
      </c>
      <c r="K5420" s="1" t="s">
        <v>1509</v>
      </c>
      <c r="L5420" s="1" t="s">
        <v>1512</v>
      </c>
      <c r="M5420" s="1">
        <v>1</v>
      </c>
    </row>
    <row r="5421" spans="1:13" ht="15.75" x14ac:dyDescent="0.3">
      <c r="A5421" s="1" t="s">
        <v>1272</v>
      </c>
      <c r="J5421" s="1" t="s">
        <v>1511</v>
      </c>
      <c r="K5421" s="1" t="s">
        <v>1509</v>
      </c>
      <c r="L5421" s="1" t="s">
        <v>1513</v>
      </c>
      <c r="M5421" s="1">
        <v>1</v>
      </c>
    </row>
    <row r="5422" spans="1:13" ht="15.75" x14ac:dyDescent="0.3">
      <c r="A5422" s="1" t="s">
        <v>1263</v>
      </c>
      <c r="J5422" s="1" t="s">
        <v>1511</v>
      </c>
      <c r="K5422" s="1" t="s">
        <v>1509</v>
      </c>
      <c r="L5422" s="1" t="s">
        <v>1512</v>
      </c>
      <c r="M5422" s="1">
        <v>1</v>
      </c>
    </row>
    <row r="5423" spans="1:13" ht="15.75" x14ac:dyDescent="0.3">
      <c r="A5423" s="1" t="s">
        <v>1325</v>
      </c>
      <c r="J5423" s="1" t="s">
        <v>1511</v>
      </c>
      <c r="K5423" s="1" t="s">
        <v>1514</v>
      </c>
      <c r="L5423" s="1" t="s">
        <v>1512</v>
      </c>
      <c r="M5423" s="1">
        <v>3</v>
      </c>
    </row>
    <row r="5424" spans="1:13" ht="15.75" x14ac:dyDescent="0.3">
      <c r="A5424" s="1" t="s">
        <v>1262</v>
      </c>
      <c r="J5424" s="1" t="s">
        <v>1511</v>
      </c>
      <c r="K5424" s="1" t="s">
        <v>1509</v>
      </c>
      <c r="L5424" s="1" t="s">
        <v>1512</v>
      </c>
      <c r="M5424" s="1">
        <v>4</v>
      </c>
    </row>
    <row r="5425" spans="1:13" ht="15.75" x14ac:dyDescent="0.3">
      <c r="A5425" s="1" t="s">
        <v>1262</v>
      </c>
      <c r="J5425" s="1" t="s">
        <v>1511</v>
      </c>
      <c r="K5425" s="1" t="s">
        <v>1509</v>
      </c>
      <c r="L5425" s="1" t="s">
        <v>1512</v>
      </c>
      <c r="M5425" s="1">
        <v>1</v>
      </c>
    </row>
    <row r="5426" spans="1:13" ht="15.75" x14ac:dyDescent="0.3">
      <c r="A5426" s="1" t="s">
        <v>1262</v>
      </c>
      <c r="J5426" s="1" t="s">
        <v>1511</v>
      </c>
      <c r="K5426" s="1" t="s">
        <v>1509</v>
      </c>
      <c r="L5426" s="1" t="s">
        <v>1512</v>
      </c>
      <c r="M5426" s="1">
        <v>1</v>
      </c>
    </row>
    <row r="5427" spans="1:13" ht="15.75" x14ac:dyDescent="0.3">
      <c r="A5427" s="1" t="s">
        <v>1262</v>
      </c>
      <c r="J5427" s="1" t="s">
        <v>1511</v>
      </c>
      <c r="K5427" s="1" t="s">
        <v>1509</v>
      </c>
      <c r="L5427" s="1" t="s">
        <v>1513</v>
      </c>
      <c r="M5427" s="1">
        <v>1</v>
      </c>
    </row>
    <row r="5428" spans="1:13" ht="15.75" x14ac:dyDescent="0.3">
      <c r="A5428" s="1" t="s">
        <v>1272</v>
      </c>
      <c r="J5428" s="1" t="s">
        <v>1511</v>
      </c>
      <c r="K5428" s="1" t="s">
        <v>1509</v>
      </c>
      <c r="L5428" s="1" t="s">
        <v>1513</v>
      </c>
      <c r="M5428" s="1">
        <v>1</v>
      </c>
    </row>
    <row r="5429" spans="1:13" ht="15.75" x14ac:dyDescent="0.3">
      <c r="A5429" s="1" t="s">
        <v>1262</v>
      </c>
      <c r="J5429" s="1" t="s">
        <v>1511</v>
      </c>
      <c r="K5429" s="1" t="s">
        <v>1509</v>
      </c>
      <c r="L5429" s="1" t="s">
        <v>1512</v>
      </c>
      <c r="M5429" s="1">
        <v>1</v>
      </c>
    </row>
    <row r="5430" spans="1:13" ht="15.75" x14ac:dyDescent="0.3">
      <c r="A5430" s="1" t="s">
        <v>1263</v>
      </c>
      <c r="J5430" s="1" t="s">
        <v>1511</v>
      </c>
      <c r="K5430" s="1" t="s">
        <v>1509</v>
      </c>
      <c r="L5430" s="1" t="s">
        <v>1512</v>
      </c>
      <c r="M5430" s="1">
        <v>1</v>
      </c>
    </row>
    <row r="5431" spans="1:13" ht="15.75" x14ac:dyDescent="0.3">
      <c r="A5431" s="1" t="s">
        <v>1262</v>
      </c>
      <c r="J5431" s="1" t="s">
        <v>1511</v>
      </c>
      <c r="K5431" s="1" t="s">
        <v>1509</v>
      </c>
      <c r="L5431" s="1" t="s">
        <v>1512</v>
      </c>
      <c r="M5431" s="1">
        <v>1</v>
      </c>
    </row>
    <row r="5432" spans="1:13" ht="15.75" x14ac:dyDescent="0.3">
      <c r="A5432" s="1" t="s">
        <v>1262</v>
      </c>
      <c r="J5432" s="1" t="s">
        <v>1511</v>
      </c>
      <c r="K5432" s="1" t="s">
        <v>1509</v>
      </c>
      <c r="L5432" s="1" t="s">
        <v>1513</v>
      </c>
      <c r="M5432" s="1">
        <v>1</v>
      </c>
    </row>
    <row r="5433" spans="1:13" ht="15.75" x14ac:dyDescent="0.3">
      <c r="A5433" s="1" t="s">
        <v>1272</v>
      </c>
      <c r="J5433" s="1" t="s">
        <v>1511</v>
      </c>
      <c r="K5433" s="1" t="s">
        <v>1509</v>
      </c>
      <c r="L5433" s="1" t="s">
        <v>1512</v>
      </c>
      <c r="M5433" s="1">
        <v>1</v>
      </c>
    </row>
    <row r="5434" spans="1:13" ht="15.75" x14ac:dyDescent="0.3">
      <c r="A5434" s="1" t="s">
        <v>1263</v>
      </c>
      <c r="J5434" s="1" t="s">
        <v>1511</v>
      </c>
      <c r="K5434" s="1" t="s">
        <v>1509</v>
      </c>
      <c r="L5434" s="1" t="s">
        <v>1512</v>
      </c>
      <c r="M5434" s="1">
        <v>1</v>
      </c>
    </row>
    <row r="5435" spans="1:13" ht="15.75" x14ac:dyDescent="0.3">
      <c r="A5435" s="1" t="s">
        <v>1262</v>
      </c>
      <c r="J5435" s="1" t="s">
        <v>1511</v>
      </c>
      <c r="K5435" s="1" t="s">
        <v>1509</v>
      </c>
      <c r="L5435" s="1" t="s">
        <v>1513</v>
      </c>
      <c r="M5435" s="1">
        <v>1</v>
      </c>
    </row>
    <row r="5436" spans="1:13" ht="15.75" x14ac:dyDescent="0.3">
      <c r="A5436" s="1" t="s">
        <v>1263</v>
      </c>
      <c r="J5436" s="1" t="s">
        <v>1511</v>
      </c>
      <c r="K5436" s="1" t="s">
        <v>1509</v>
      </c>
      <c r="L5436" s="1" t="s">
        <v>1512</v>
      </c>
      <c r="M5436" s="1">
        <v>1</v>
      </c>
    </row>
    <row r="5437" spans="1:13" ht="15.75" x14ac:dyDescent="0.3">
      <c r="A5437" s="1" t="s">
        <v>1262</v>
      </c>
      <c r="J5437" s="1" t="s">
        <v>1511</v>
      </c>
      <c r="K5437" s="1" t="s">
        <v>1509</v>
      </c>
      <c r="L5437" s="1" t="s">
        <v>1512</v>
      </c>
      <c r="M5437" s="1">
        <v>1</v>
      </c>
    </row>
    <row r="5438" spans="1:13" ht="15.75" x14ac:dyDescent="0.3">
      <c r="A5438" s="1" t="s">
        <v>1262</v>
      </c>
      <c r="J5438" s="1" t="s">
        <v>1511</v>
      </c>
      <c r="K5438" s="1" t="s">
        <v>1509</v>
      </c>
      <c r="L5438" s="1" t="s">
        <v>1513</v>
      </c>
      <c r="M5438" s="1">
        <v>1</v>
      </c>
    </row>
    <row r="5439" spans="1:13" ht="15.75" x14ac:dyDescent="0.3">
      <c r="A5439" s="1" t="s">
        <v>1262</v>
      </c>
      <c r="J5439" s="1" t="s">
        <v>1511</v>
      </c>
      <c r="K5439" s="1" t="s">
        <v>1509</v>
      </c>
      <c r="L5439" s="1" t="s">
        <v>1513</v>
      </c>
      <c r="M5439" s="1">
        <v>1</v>
      </c>
    </row>
    <row r="5440" spans="1:13" ht="15.75" x14ac:dyDescent="0.3">
      <c r="A5440" s="1" t="s">
        <v>1262</v>
      </c>
      <c r="J5440" s="1" t="s">
        <v>1511</v>
      </c>
      <c r="K5440" s="1" t="s">
        <v>1509</v>
      </c>
      <c r="L5440" s="1" t="s">
        <v>1512</v>
      </c>
      <c r="M5440" s="1">
        <v>1</v>
      </c>
    </row>
    <row r="5441" spans="1:13" ht="15.75" x14ac:dyDescent="0.3">
      <c r="A5441" s="1" t="s">
        <v>1272</v>
      </c>
      <c r="J5441" s="1" t="s">
        <v>1511</v>
      </c>
      <c r="K5441" s="1" t="s">
        <v>1509</v>
      </c>
      <c r="L5441" s="1" t="s">
        <v>1512</v>
      </c>
      <c r="M5441" s="1">
        <v>1</v>
      </c>
    </row>
    <row r="5442" spans="1:13" ht="15.75" x14ac:dyDescent="0.3">
      <c r="A5442" s="1" t="s">
        <v>1262</v>
      </c>
      <c r="J5442" s="1" t="s">
        <v>1511</v>
      </c>
      <c r="K5442" s="1" t="s">
        <v>1509</v>
      </c>
      <c r="L5442" s="1" t="s">
        <v>1513</v>
      </c>
      <c r="M5442" s="1">
        <v>1</v>
      </c>
    </row>
    <row r="5443" spans="1:13" ht="15.75" x14ac:dyDescent="0.3">
      <c r="A5443" s="1" t="s">
        <v>1263</v>
      </c>
      <c r="J5443" s="1" t="s">
        <v>1511</v>
      </c>
      <c r="K5443" s="1" t="s">
        <v>1509</v>
      </c>
      <c r="L5443" s="1" t="s">
        <v>1512</v>
      </c>
      <c r="M5443" s="1">
        <v>1</v>
      </c>
    </row>
    <row r="5444" spans="1:13" ht="15.75" x14ac:dyDescent="0.3">
      <c r="A5444" s="1" t="s">
        <v>1262</v>
      </c>
      <c r="J5444" s="1" t="s">
        <v>1511</v>
      </c>
      <c r="K5444" s="1" t="s">
        <v>1509</v>
      </c>
      <c r="L5444" s="1" t="s">
        <v>1513</v>
      </c>
      <c r="M5444" s="1">
        <v>1</v>
      </c>
    </row>
    <row r="5445" spans="1:13" ht="15.75" x14ac:dyDescent="0.3">
      <c r="A5445" s="1" t="s">
        <v>1262</v>
      </c>
      <c r="J5445" s="1" t="s">
        <v>1511</v>
      </c>
      <c r="K5445" s="1" t="s">
        <v>1509</v>
      </c>
      <c r="L5445" s="1" t="s">
        <v>1512</v>
      </c>
      <c r="M5445" s="1">
        <v>1</v>
      </c>
    </row>
    <row r="5446" spans="1:13" ht="15.75" x14ac:dyDescent="0.3">
      <c r="A5446" s="1" t="s">
        <v>1262</v>
      </c>
      <c r="J5446" s="1" t="s">
        <v>1511</v>
      </c>
      <c r="K5446" s="1" t="s">
        <v>1509</v>
      </c>
      <c r="L5446" s="1" t="s">
        <v>1513</v>
      </c>
      <c r="M5446" s="1">
        <v>1</v>
      </c>
    </row>
    <row r="5447" spans="1:13" ht="15.75" x14ac:dyDescent="0.3">
      <c r="A5447" s="1" t="s">
        <v>1272</v>
      </c>
      <c r="J5447" s="1" t="s">
        <v>1511</v>
      </c>
      <c r="K5447" s="1" t="s">
        <v>1509</v>
      </c>
      <c r="L5447" s="1" t="s">
        <v>1512</v>
      </c>
      <c r="M5447" s="1">
        <v>1</v>
      </c>
    </row>
    <row r="5448" spans="1:13" ht="15.75" x14ac:dyDescent="0.3">
      <c r="A5448" s="1" t="s">
        <v>1262</v>
      </c>
      <c r="J5448" s="1" t="s">
        <v>1511</v>
      </c>
      <c r="K5448" s="1" t="s">
        <v>1509</v>
      </c>
      <c r="L5448" s="1" t="s">
        <v>1513</v>
      </c>
      <c r="M5448" s="1">
        <v>1</v>
      </c>
    </row>
    <row r="5449" spans="1:13" ht="15.75" x14ac:dyDescent="0.3">
      <c r="A5449" s="1" t="s">
        <v>1262</v>
      </c>
      <c r="J5449" s="1" t="s">
        <v>1511</v>
      </c>
      <c r="K5449" s="1" t="s">
        <v>1509</v>
      </c>
      <c r="L5449" s="1" t="s">
        <v>1512</v>
      </c>
      <c r="M5449" s="1">
        <v>1</v>
      </c>
    </row>
    <row r="5450" spans="1:13" ht="15.75" x14ac:dyDescent="0.3">
      <c r="A5450" s="1" t="s">
        <v>1262</v>
      </c>
      <c r="J5450" s="1" t="s">
        <v>1511</v>
      </c>
      <c r="K5450" s="1" t="s">
        <v>1509</v>
      </c>
      <c r="L5450" s="1" t="s">
        <v>1512</v>
      </c>
      <c r="M5450" s="1">
        <v>1</v>
      </c>
    </row>
    <row r="5451" spans="1:13" ht="15.75" x14ac:dyDescent="0.3">
      <c r="A5451" s="1" t="s">
        <v>1262</v>
      </c>
      <c r="J5451" s="1" t="s">
        <v>1511</v>
      </c>
      <c r="K5451" s="1" t="s">
        <v>1509</v>
      </c>
      <c r="L5451" s="1" t="s">
        <v>1512</v>
      </c>
      <c r="M5451" s="1">
        <v>1</v>
      </c>
    </row>
    <row r="5452" spans="1:13" ht="15.75" x14ac:dyDescent="0.3">
      <c r="A5452" s="1" t="s">
        <v>1272</v>
      </c>
      <c r="J5452" s="1" t="s">
        <v>1511</v>
      </c>
      <c r="K5452" s="1" t="s">
        <v>1509</v>
      </c>
      <c r="L5452" s="1" t="s">
        <v>1513</v>
      </c>
      <c r="M5452" s="1">
        <v>1</v>
      </c>
    </row>
    <row r="5453" spans="1:13" ht="15.75" x14ac:dyDescent="0.3">
      <c r="A5453" s="1" t="s">
        <v>1262</v>
      </c>
      <c r="J5453" s="1" t="s">
        <v>1511</v>
      </c>
      <c r="K5453" s="1" t="s">
        <v>1509</v>
      </c>
      <c r="L5453" s="1" t="s">
        <v>1512</v>
      </c>
      <c r="M5453" s="1">
        <v>1</v>
      </c>
    </row>
    <row r="5454" spans="1:13" ht="15.75" x14ac:dyDescent="0.3">
      <c r="A5454" s="1" t="s">
        <v>1262</v>
      </c>
      <c r="J5454" s="1" t="s">
        <v>1511</v>
      </c>
      <c r="K5454" s="1" t="s">
        <v>1509</v>
      </c>
      <c r="L5454" s="1" t="s">
        <v>1512</v>
      </c>
      <c r="M5454" s="1">
        <v>1</v>
      </c>
    </row>
    <row r="5455" spans="1:13" ht="15.75" x14ac:dyDescent="0.3">
      <c r="A5455" s="1" t="s">
        <v>1262</v>
      </c>
      <c r="J5455" s="1" t="s">
        <v>1511</v>
      </c>
      <c r="K5455" s="1" t="s">
        <v>1509</v>
      </c>
      <c r="L5455" s="1" t="s">
        <v>1512</v>
      </c>
      <c r="M5455" s="1">
        <v>1</v>
      </c>
    </row>
    <row r="5456" spans="1:13" ht="15.75" x14ac:dyDescent="0.3">
      <c r="A5456" s="1" t="s">
        <v>1262</v>
      </c>
      <c r="J5456" s="1" t="s">
        <v>1511</v>
      </c>
      <c r="K5456" s="1" t="s">
        <v>1509</v>
      </c>
      <c r="L5456" s="1" t="s">
        <v>1512</v>
      </c>
      <c r="M5456" s="1">
        <v>1</v>
      </c>
    </row>
    <row r="5457" spans="1:13" ht="15.75" x14ac:dyDescent="0.3">
      <c r="A5457" s="1" t="s">
        <v>1262</v>
      </c>
      <c r="J5457" s="1" t="s">
        <v>1511</v>
      </c>
      <c r="K5457" s="1" t="s">
        <v>1509</v>
      </c>
      <c r="L5457" s="1" t="s">
        <v>1512</v>
      </c>
      <c r="M5457" s="1">
        <v>1</v>
      </c>
    </row>
    <row r="5458" spans="1:13" ht="15.75" x14ac:dyDescent="0.3">
      <c r="A5458" s="1" t="s">
        <v>1272</v>
      </c>
      <c r="J5458" s="1" t="s">
        <v>1511</v>
      </c>
      <c r="K5458" s="1" t="s">
        <v>1509</v>
      </c>
      <c r="L5458" s="1" t="s">
        <v>1513</v>
      </c>
      <c r="M5458" s="1">
        <v>1</v>
      </c>
    </row>
    <row r="5459" spans="1:13" ht="15.75" x14ac:dyDescent="0.3">
      <c r="A5459" s="1" t="s">
        <v>1263</v>
      </c>
      <c r="J5459" s="1" t="s">
        <v>1511</v>
      </c>
      <c r="K5459" s="1" t="s">
        <v>1509</v>
      </c>
      <c r="L5459" s="1" t="s">
        <v>1512</v>
      </c>
      <c r="M5459" s="1">
        <v>1</v>
      </c>
    </row>
    <row r="5460" spans="1:13" ht="15.75" x14ac:dyDescent="0.3">
      <c r="A5460" s="1" t="s">
        <v>1262</v>
      </c>
      <c r="J5460" s="1" t="s">
        <v>1511</v>
      </c>
      <c r="K5460" s="1" t="s">
        <v>1509</v>
      </c>
      <c r="L5460" s="1" t="s">
        <v>1512</v>
      </c>
      <c r="M5460" s="1">
        <v>1</v>
      </c>
    </row>
    <row r="5461" spans="1:13" ht="15.75" x14ac:dyDescent="0.3">
      <c r="A5461" s="1" t="s">
        <v>1272</v>
      </c>
      <c r="J5461" s="1" t="s">
        <v>1511</v>
      </c>
      <c r="K5461" s="1" t="s">
        <v>1509</v>
      </c>
      <c r="L5461" s="1" t="s">
        <v>1512</v>
      </c>
      <c r="M5461" s="1">
        <v>1</v>
      </c>
    </row>
    <row r="5462" spans="1:13" ht="15.75" x14ac:dyDescent="0.3">
      <c r="A5462" s="1" t="s">
        <v>1262</v>
      </c>
      <c r="J5462" s="1" t="s">
        <v>1511</v>
      </c>
      <c r="K5462" s="1" t="s">
        <v>1509</v>
      </c>
      <c r="L5462" s="1" t="s">
        <v>1512</v>
      </c>
      <c r="M5462" s="1">
        <v>1</v>
      </c>
    </row>
    <row r="5463" spans="1:13" ht="15.75" x14ac:dyDescent="0.3">
      <c r="A5463" s="1" t="s">
        <v>1262</v>
      </c>
      <c r="J5463" s="1" t="s">
        <v>1511</v>
      </c>
      <c r="K5463" s="1" t="s">
        <v>1509</v>
      </c>
      <c r="L5463" s="1" t="s">
        <v>1512</v>
      </c>
      <c r="M5463" s="1">
        <v>1</v>
      </c>
    </row>
    <row r="5464" spans="1:13" ht="15.75" x14ac:dyDescent="0.3">
      <c r="A5464" s="1" t="s">
        <v>1262</v>
      </c>
      <c r="J5464" s="1" t="s">
        <v>1511</v>
      </c>
      <c r="K5464" s="1" t="s">
        <v>1509</v>
      </c>
      <c r="L5464" s="1" t="s">
        <v>1512</v>
      </c>
      <c r="M5464" s="1">
        <v>1</v>
      </c>
    </row>
    <row r="5465" spans="1:13" ht="15.75" x14ac:dyDescent="0.3">
      <c r="A5465" s="1" t="s">
        <v>1262</v>
      </c>
      <c r="J5465" s="1" t="s">
        <v>1511</v>
      </c>
      <c r="K5465" s="1" t="s">
        <v>1509</v>
      </c>
      <c r="L5465" s="1" t="s">
        <v>1512</v>
      </c>
      <c r="M5465" s="1">
        <v>1</v>
      </c>
    </row>
    <row r="5466" spans="1:13" ht="15.75" x14ac:dyDescent="0.3">
      <c r="A5466" s="1" t="s">
        <v>1272</v>
      </c>
      <c r="J5466" s="1" t="s">
        <v>1511</v>
      </c>
      <c r="K5466" s="1" t="s">
        <v>1509</v>
      </c>
      <c r="L5466" s="1" t="s">
        <v>1512</v>
      </c>
      <c r="M5466" s="1">
        <v>1</v>
      </c>
    </row>
    <row r="5467" spans="1:13" ht="15.75" x14ac:dyDescent="0.3">
      <c r="A5467" s="1" t="s">
        <v>1272</v>
      </c>
      <c r="J5467" s="1" t="s">
        <v>1511</v>
      </c>
      <c r="K5467" s="1" t="s">
        <v>1509</v>
      </c>
      <c r="L5467" s="1" t="s">
        <v>1513</v>
      </c>
      <c r="M5467" s="1">
        <v>1</v>
      </c>
    </row>
    <row r="5468" spans="1:13" ht="15.75" x14ac:dyDescent="0.3">
      <c r="A5468" s="1" t="s">
        <v>1263</v>
      </c>
      <c r="J5468" s="1" t="s">
        <v>1511</v>
      </c>
      <c r="K5468" s="1" t="s">
        <v>1509</v>
      </c>
      <c r="L5468" s="1" t="s">
        <v>1512</v>
      </c>
      <c r="M5468" s="1">
        <v>1</v>
      </c>
    </row>
    <row r="5469" spans="1:13" ht="15.75" x14ac:dyDescent="0.3">
      <c r="A5469" s="1" t="s">
        <v>1272</v>
      </c>
      <c r="J5469" s="1" t="s">
        <v>1511</v>
      </c>
      <c r="K5469" s="1" t="s">
        <v>1509</v>
      </c>
      <c r="L5469" s="1" t="s">
        <v>1513</v>
      </c>
      <c r="M5469" s="1">
        <v>1</v>
      </c>
    </row>
    <row r="5470" spans="1:13" ht="15.75" x14ac:dyDescent="0.3">
      <c r="A5470" s="1" t="s">
        <v>1262</v>
      </c>
      <c r="J5470" s="1" t="s">
        <v>1511</v>
      </c>
      <c r="K5470" s="1" t="s">
        <v>1509</v>
      </c>
      <c r="L5470" s="1" t="s">
        <v>1512</v>
      </c>
      <c r="M5470" s="1">
        <v>1</v>
      </c>
    </row>
    <row r="5471" spans="1:13" ht="15.75" x14ac:dyDescent="0.3">
      <c r="A5471" s="1" t="s">
        <v>1263</v>
      </c>
      <c r="J5471" s="1" t="s">
        <v>1511</v>
      </c>
      <c r="K5471" s="1" t="s">
        <v>1509</v>
      </c>
      <c r="L5471" s="1" t="s">
        <v>1512</v>
      </c>
      <c r="M5471" s="1">
        <v>1</v>
      </c>
    </row>
    <row r="5472" spans="1:13" ht="15.75" x14ac:dyDescent="0.3">
      <c r="A5472" s="1" t="s">
        <v>1262</v>
      </c>
      <c r="J5472" s="1" t="s">
        <v>1511</v>
      </c>
      <c r="K5472" s="1" t="s">
        <v>1509</v>
      </c>
      <c r="L5472" s="1" t="s">
        <v>1512</v>
      </c>
      <c r="M5472" s="1">
        <v>1</v>
      </c>
    </row>
    <row r="5473" spans="1:13" ht="15.75" x14ac:dyDescent="0.3">
      <c r="A5473" s="1" t="s">
        <v>1272</v>
      </c>
      <c r="J5473" s="1" t="s">
        <v>1511</v>
      </c>
      <c r="K5473" s="1" t="s">
        <v>1509</v>
      </c>
      <c r="L5473" s="1" t="s">
        <v>1513</v>
      </c>
      <c r="M5473" s="1">
        <v>1</v>
      </c>
    </row>
    <row r="5474" spans="1:13" ht="15.75" x14ac:dyDescent="0.3">
      <c r="A5474" s="1" t="s">
        <v>1272</v>
      </c>
      <c r="J5474" s="1" t="s">
        <v>1511</v>
      </c>
      <c r="K5474" s="1" t="s">
        <v>1509</v>
      </c>
      <c r="L5474" s="1" t="s">
        <v>1513</v>
      </c>
      <c r="M5474" s="1">
        <v>1</v>
      </c>
    </row>
    <row r="5475" spans="1:13" ht="15.75" x14ac:dyDescent="0.3">
      <c r="A5475" s="1" t="s">
        <v>1262</v>
      </c>
      <c r="J5475" s="1" t="s">
        <v>1511</v>
      </c>
      <c r="K5475" s="1" t="s">
        <v>1509</v>
      </c>
      <c r="L5475" s="1" t="s">
        <v>1512</v>
      </c>
      <c r="M5475" s="1">
        <v>1</v>
      </c>
    </row>
    <row r="5476" spans="1:13" ht="15.75" x14ac:dyDescent="0.3">
      <c r="A5476" s="1" t="s">
        <v>1263</v>
      </c>
      <c r="J5476" s="1" t="s">
        <v>1511</v>
      </c>
      <c r="K5476" s="1" t="s">
        <v>1509</v>
      </c>
      <c r="L5476" s="1" t="s">
        <v>1512</v>
      </c>
      <c r="M5476" s="1">
        <v>1</v>
      </c>
    </row>
    <row r="5477" spans="1:13" ht="15.75" x14ac:dyDescent="0.3">
      <c r="A5477" s="1" t="s">
        <v>1262</v>
      </c>
      <c r="J5477" s="1" t="s">
        <v>1511</v>
      </c>
      <c r="K5477" s="1" t="s">
        <v>1509</v>
      </c>
      <c r="L5477" s="1" t="s">
        <v>1512</v>
      </c>
      <c r="M5477" s="1">
        <v>1</v>
      </c>
    </row>
    <row r="5478" spans="1:13" ht="15.75" x14ac:dyDescent="0.3">
      <c r="A5478" s="1" t="s">
        <v>1262</v>
      </c>
      <c r="J5478" s="1" t="s">
        <v>1511</v>
      </c>
      <c r="K5478" s="1" t="s">
        <v>1509</v>
      </c>
      <c r="L5478" s="1" t="s">
        <v>1512</v>
      </c>
      <c r="M5478" s="1">
        <v>1</v>
      </c>
    </row>
    <row r="5479" spans="1:13" ht="15.75" x14ac:dyDescent="0.3">
      <c r="A5479" s="1" t="s">
        <v>1262</v>
      </c>
      <c r="J5479" s="1" t="s">
        <v>1511</v>
      </c>
      <c r="K5479" s="1" t="s">
        <v>1509</v>
      </c>
      <c r="L5479" s="1" t="s">
        <v>1512</v>
      </c>
      <c r="M5479" s="1">
        <v>1</v>
      </c>
    </row>
    <row r="5480" spans="1:13" ht="15.75" x14ac:dyDescent="0.3">
      <c r="A5480" s="1" t="s">
        <v>1272</v>
      </c>
      <c r="J5480" s="1" t="s">
        <v>1511</v>
      </c>
      <c r="K5480" s="1" t="s">
        <v>1509</v>
      </c>
      <c r="L5480" s="1" t="s">
        <v>1513</v>
      </c>
      <c r="M5480" s="1">
        <v>1</v>
      </c>
    </row>
    <row r="5481" spans="1:13" ht="15.75" x14ac:dyDescent="0.3">
      <c r="A5481" s="1" t="s">
        <v>1263</v>
      </c>
      <c r="J5481" s="1" t="s">
        <v>1511</v>
      </c>
      <c r="K5481" s="1" t="s">
        <v>1509</v>
      </c>
      <c r="L5481" s="1" t="s">
        <v>1512</v>
      </c>
      <c r="M5481" s="1">
        <v>1</v>
      </c>
    </row>
    <row r="5482" spans="1:13" ht="15.75" x14ac:dyDescent="0.3">
      <c r="A5482" s="1" t="s">
        <v>1262</v>
      </c>
      <c r="J5482" s="1" t="s">
        <v>1511</v>
      </c>
      <c r="K5482" s="1" t="s">
        <v>1509</v>
      </c>
      <c r="L5482" s="1" t="s">
        <v>1512</v>
      </c>
      <c r="M5482" s="1">
        <v>1</v>
      </c>
    </row>
    <row r="5483" spans="1:13" ht="15.75" x14ac:dyDescent="0.3">
      <c r="A5483" s="1" t="s">
        <v>1262</v>
      </c>
      <c r="J5483" s="1" t="s">
        <v>1511</v>
      </c>
      <c r="K5483" s="1" t="s">
        <v>1509</v>
      </c>
      <c r="L5483" s="1" t="s">
        <v>1512</v>
      </c>
      <c r="M5483" s="1">
        <v>1</v>
      </c>
    </row>
    <row r="5484" spans="1:13" ht="15.75" x14ac:dyDescent="0.3">
      <c r="A5484" s="1" t="s">
        <v>1272</v>
      </c>
      <c r="J5484" s="1" t="s">
        <v>1511</v>
      </c>
      <c r="K5484" s="1" t="s">
        <v>1509</v>
      </c>
      <c r="L5484" s="1" t="s">
        <v>1513</v>
      </c>
      <c r="M5484" s="1">
        <v>1</v>
      </c>
    </row>
    <row r="5485" spans="1:13" ht="15.75" x14ac:dyDescent="0.3">
      <c r="A5485" s="1" t="s">
        <v>1262</v>
      </c>
      <c r="J5485" s="1" t="s">
        <v>1511</v>
      </c>
      <c r="K5485" s="1" t="s">
        <v>1509</v>
      </c>
      <c r="L5485" s="1" t="s">
        <v>1512</v>
      </c>
      <c r="M5485" s="1">
        <v>1</v>
      </c>
    </row>
    <row r="5486" spans="1:13" ht="15.75" x14ac:dyDescent="0.3">
      <c r="A5486" s="1" t="s">
        <v>1262</v>
      </c>
      <c r="J5486" s="1" t="s">
        <v>1511</v>
      </c>
      <c r="K5486" s="1" t="s">
        <v>1509</v>
      </c>
      <c r="L5486" s="1" t="s">
        <v>1512</v>
      </c>
      <c r="M5486" s="1">
        <v>1</v>
      </c>
    </row>
    <row r="5487" spans="1:13" ht="15.75" x14ac:dyDescent="0.3">
      <c r="A5487" s="1" t="s">
        <v>1272</v>
      </c>
      <c r="J5487" s="1" t="s">
        <v>1511</v>
      </c>
      <c r="K5487" s="1" t="s">
        <v>1509</v>
      </c>
      <c r="L5487" s="1" t="s">
        <v>1513</v>
      </c>
      <c r="M5487" s="1">
        <v>1</v>
      </c>
    </row>
    <row r="5488" spans="1:13" ht="15.75" x14ac:dyDescent="0.3">
      <c r="A5488" s="1" t="s">
        <v>1263</v>
      </c>
      <c r="J5488" s="1" t="s">
        <v>1511</v>
      </c>
      <c r="K5488" s="1" t="s">
        <v>1509</v>
      </c>
      <c r="L5488" s="1" t="s">
        <v>1512</v>
      </c>
      <c r="M5488" s="1">
        <v>1</v>
      </c>
    </row>
    <row r="5489" spans="1:13" ht="15.75" x14ac:dyDescent="0.3">
      <c r="A5489" s="1" t="s">
        <v>1272</v>
      </c>
      <c r="J5489" s="1" t="s">
        <v>1511</v>
      </c>
      <c r="K5489" s="1" t="s">
        <v>1509</v>
      </c>
      <c r="L5489" s="1" t="s">
        <v>1513</v>
      </c>
      <c r="M5489" s="1">
        <v>1</v>
      </c>
    </row>
    <row r="5490" spans="1:13" ht="15.75" x14ac:dyDescent="0.3">
      <c r="A5490" s="1" t="s">
        <v>1272</v>
      </c>
      <c r="J5490" s="1" t="s">
        <v>1511</v>
      </c>
      <c r="K5490" s="1" t="s">
        <v>1509</v>
      </c>
      <c r="L5490" s="1" t="s">
        <v>1512</v>
      </c>
      <c r="M5490" s="1">
        <v>1</v>
      </c>
    </row>
    <row r="5491" spans="1:13" ht="15.75" x14ac:dyDescent="0.3">
      <c r="A5491" s="1" t="s">
        <v>1262</v>
      </c>
      <c r="J5491" s="1" t="s">
        <v>1511</v>
      </c>
      <c r="K5491" s="1" t="s">
        <v>1509</v>
      </c>
      <c r="L5491" s="1" t="s">
        <v>1512</v>
      </c>
      <c r="M5491" s="1">
        <v>1</v>
      </c>
    </row>
    <row r="5492" spans="1:13" ht="15.75" x14ac:dyDescent="0.3">
      <c r="A5492" s="1" t="s">
        <v>1262</v>
      </c>
      <c r="J5492" s="1" t="s">
        <v>1511</v>
      </c>
      <c r="K5492" s="1" t="s">
        <v>1509</v>
      </c>
      <c r="L5492" s="1" t="s">
        <v>1512</v>
      </c>
      <c r="M5492" s="1">
        <v>1</v>
      </c>
    </row>
    <row r="5493" spans="1:13" ht="15.75" x14ac:dyDescent="0.3">
      <c r="A5493" s="1" t="s">
        <v>1263</v>
      </c>
      <c r="J5493" s="1" t="s">
        <v>1511</v>
      </c>
      <c r="K5493" s="1" t="s">
        <v>1509</v>
      </c>
      <c r="L5493" s="1" t="s">
        <v>1512</v>
      </c>
      <c r="M5493" s="1">
        <v>1</v>
      </c>
    </row>
    <row r="5494" spans="1:13" ht="15.75" x14ac:dyDescent="0.3">
      <c r="A5494" s="1" t="s">
        <v>1272</v>
      </c>
      <c r="J5494" s="1" t="s">
        <v>1511</v>
      </c>
      <c r="K5494" s="1" t="s">
        <v>1509</v>
      </c>
      <c r="L5494" s="1" t="s">
        <v>1513</v>
      </c>
      <c r="M5494" s="1">
        <v>1</v>
      </c>
    </row>
    <row r="5495" spans="1:13" ht="15.75" x14ac:dyDescent="0.3">
      <c r="A5495" s="1" t="s">
        <v>1262</v>
      </c>
      <c r="J5495" s="1" t="s">
        <v>1511</v>
      </c>
      <c r="K5495" s="1" t="s">
        <v>1509</v>
      </c>
      <c r="L5495" s="1" t="s">
        <v>1512</v>
      </c>
      <c r="M5495" s="1">
        <v>1</v>
      </c>
    </row>
    <row r="5496" spans="1:13" ht="15.75" x14ac:dyDescent="0.3">
      <c r="A5496" s="1" t="s">
        <v>1263</v>
      </c>
      <c r="J5496" s="1" t="s">
        <v>1511</v>
      </c>
      <c r="K5496" s="1" t="s">
        <v>1509</v>
      </c>
      <c r="L5496" s="1" t="s">
        <v>1512</v>
      </c>
      <c r="M5496" s="1">
        <v>1</v>
      </c>
    </row>
    <row r="5497" spans="1:13" ht="15.75" x14ac:dyDescent="0.3">
      <c r="A5497" s="1" t="s">
        <v>1262</v>
      </c>
      <c r="J5497" s="1" t="s">
        <v>1511</v>
      </c>
      <c r="K5497" s="1" t="s">
        <v>1509</v>
      </c>
      <c r="L5497" s="1" t="s">
        <v>1512</v>
      </c>
      <c r="M5497" s="1">
        <v>1</v>
      </c>
    </row>
    <row r="5498" spans="1:13" ht="15.75" x14ac:dyDescent="0.3">
      <c r="A5498" s="1" t="s">
        <v>1262</v>
      </c>
      <c r="J5498" s="1" t="s">
        <v>1511</v>
      </c>
      <c r="K5498" s="1" t="s">
        <v>1509</v>
      </c>
      <c r="L5498" s="1" t="s">
        <v>1512</v>
      </c>
      <c r="M5498" s="1">
        <v>1</v>
      </c>
    </row>
    <row r="5499" spans="1:13" ht="15.75" x14ac:dyDescent="0.3">
      <c r="A5499" s="1" t="s">
        <v>1263</v>
      </c>
      <c r="J5499" s="1" t="s">
        <v>1511</v>
      </c>
      <c r="K5499" s="1" t="s">
        <v>1509</v>
      </c>
      <c r="L5499" s="1" t="s">
        <v>1512</v>
      </c>
      <c r="M5499" s="1">
        <v>1</v>
      </c>
    </row>
    <row r="5500" spans="1:13" ht="15.75" x14ac:dyDescent="0.3">
      <c r="A5500" s="1" t="s">
        <v>1262</v>
      </c>
      <c r="J5500" s="1" t="s">
        <v>1511</v>
      </c>
      <c r="K5500" s="1" t="s">
        <v>1509</v>
      </c>
      <c r="L5500" s="1" t="s">
        <v>1510</v>
      </c>
      <c r="M5500" s="1">
        <v>1</v>
      </c>
    </row>
    <row r="5501" spans="1:13" ht="15.75" x14ac:dyDescent="0.3">
      <c r="A5501" s="1" t="s">
        <v>1272</v>
      </c>
      <c r="J5501" s="1" t="s">
        <v>1511</v>
      </c>
      <c r="K5501" s="1" t="s">
        <v>1509</v>
      </c>
      <c r="L5501" s="1" t="s">
        <v>1512</v>
      </c>
      <c r="M5501" s="1">
        <v>1</v>
      </c>
    </row>
    <row r="5502" spans="1:13" ht="15.75" x14ac:dyDescent="0.3">
      <c r="A5502" s="1" t="s">
        <v>1262</v>
      </c>
      <c r="J5502" s="1" t="s">
        <v>1511</v>
      </c>
      <c r="K5502" s="1" t="s">
        <v>1509</v>
      </c>
      <c r="L5502" s="1" t="s">
        <v>1512</v>
      </c>
      <c r="M5502" s="1">
        <v>1</v>
      </c>
    </row>
    <row r="5503" spans="1:13" ht="15.75" x14ac:dyDescent="0.3">
      <c r="A5503" s="1" t="s">
        <v>1263</v>
      </c>
      <c r="J5503" s="1" t="s">
        <v>1511</v>
      </c>
      <c r="K5503" s="1" t="s">
        <v>1509</v>
      </c>
      <c r="L5503" s="1" t="s">
        <v>1512</v>
      </c>
      <c r="M5503" s="1">
        <v>1</v>
      </c>
    </row>
    <row r="5504" spans="1:13" ht="15.75" x14ac:dyDescent="0.3">
      <c r="A5504" s="1" t="s">
        <v>1262</v>
      </c>
      <c r="J5504" s="1" t="s">
        <v>1511</v>
      </c>
      <c r="K5504" s="1" t="s">
        <v>1509</v>
      </c>
      <c r="L5504" s="1" t="s">
        <v>1512</v>
      </c>
      <c r="M5504" s="1">
        <v>1</v>
      </c>
    </row>
    <row r="5505" spans="1:13" ht="15.75" x14ac:dyDescent="0.3">
      <c r="A5505" s="1" t="s">
        <v>1262</v>
      </c>
      <c r="J5505" s="1" t="s">
        <v>1511</v>
      </c>
      <c r="K5505" s="1" t="s">
        <v>1509</v>
      </c>
      <c r="L5505" s="1" t="s">
        <v>1512</v>
      </c>
      <c r="M5505" s="1">
        <v>1</v>
      </c>
    </row>
    <row r="5506" spans="1:13" ht="15.75" x14ac:dyDescent="0.3">
      <c r="A5506" s="1" t="s">
        <v>1262</v>
      </c>
      <c r="J5506" s="1" t="s">
        <v>1511</v>
      </c>
      <c r="K5506" s="1" t="s">
        <v>1509</v>
      </c>
      <c r="L5506" s="1" t="s">
        <v>1510</v>
      </c>
      <c r="M5506" s="1">
        <v>1</v>
      </c>
    </row>
    <row r="5507" spans="1:13" ht="15.75" x14ac:dyDescent="0.3">
      <c r="A5507" s="1" t="s">
        <v>1263</v>
      </c>
      <c r="J5507" s="1" t="s">
        <v>1511</v>
      </c>
      <c r="K5507" s="1" t="s">
        <v>1509</v>
      </c>
      <c r="L5507" s="1" t="s">
        <v>1512</v>
      </c>
      <c r="M5507" s="1">
        <v>1</v>
      </c>
    </row>
    <row r="5508" spans="1:13" ht="15.75" x14ac:dyDescent="0.3">
      <c r="A5508" s="1" t="s">
        <v>1262</v>
      </c>
      <c r="J5508" s="1" t="s">
        <v>1511</v>
      </c>
      <c r="K5508" s="1" t="s">
        <v>1509</v>
      </c>
      <c r="L5508" s="1" t="s">
        <v>1512</v>
      </c>
      <c r="M5508" s="1">
        <v>1</v>
      </c>
    </row>
    <row r="5509" spans="1:13" ht="15.75" x14ac:dyDescent="0.3">
      <c r="A5509" s="1" t="s">
        <v>1262</v>
      </c>
      <c r="J5509" s="1" t="s">
        <v>1511</v>
      </c>
      <c r="K5509" s="1" t="s">
        <v>1509</v>
      </c>
      <c r="L5509" s="1" t="s">
        <v>1512</v>
      </c>
      <c r="M5509" s="1">
        <v>1</v>
      </c>
    </row>
    <row r="5510" spans="1:13" ht="15.75" x14ac:dyDescent="0.3">
      <c r="A5510" s="1" t="s">
        <v>1272</v>
      </c>
      <c r="J5510" s="1" t="s">
        <v>1511</v>
      </c>
      <c r="K5510" s="1" t="s">
        <v>1509</v>
      </c>
      <c r="L5510" s="1" t="s">
        <v>1512</v>
      </c>
      <c r="M5510" s="1">
        <v>1</v>
      </c>
    </row>
    <row r="5511" spans="1:13" ht="15.75" x14ac:dyDescent="0.3">
      <c r="A5511" s="1" t="s">
        <v>1262</v>
      </c>
      <c r="J5511" s="1" t="s">
        <v>1511</v>
      </c>
      <c r="K5511" s="1" t="s">
        <v>1509</v>
      </c>
      <c r="L5511" s="1" t="s">
        <v>1512</v>
      </c>
      <c r="M5511" s="1">
        <v>1</v>
      </c>
    </row>
    <row r="5512" spans="1:13" ht="15.75" x14ac:dyDescent="0.3">
      <c r="A5512" s="1" t="s">
        <v>1263</v>
      </c>
      <c r="J5512" s="1" t="s">
        <v>1511</v>
      </c>
      <c r="K5512" s="1" t="s">
        <v>1509</v>
      </c>
      <c r="L5512" s="1" t="s">
        <v>1512</v>
      </c>
      <c r="M5512" s="1">
        <v>1</v>
      </c>
    </row>
    <row r="5513" spans="1:13" ht="15.75" x14ac:dyDescent="0.3">
      <c r="A5513" s="1" t="s">
        <v>1272</v>
      </c>
      <c r="J5513" s="1" t="s">
        <v>1511</v>
      </c>
      <c r="K5513" s="1" t="s">
        <v>1509</v>
      </c>
      <c r="L5513" s="1" t="s">
        <v>1512</v>
      </c>
      <c r="M5513" s="1">
        <v>1</v>
      </c>
    </row>
    <row r="5514" spans="1:13" ht="15.75" x14ac:dyDescent="0.3">
      <c r="A5514" s="1" t="s">
        <v>1272</v>
      </c>
      <c r="J5514" s="1" t="s">
        <v>1511</v>
      </c>
      <c r="K5514" s="1" t="s">
        <v>1509</v>
      </c>
      <c r="L5514" s="1" t="s">
        <v>1513</v>
      </c>
      <c r="M5514" s="1">
        <v>1</v>
      </c>
    </row>
    <row r="5515" spans="1:13" ht="15.75" x14ac:dyDescent="0.3">
      <c r="A5515" s="1" t="s">
        <v>1262</v>
      </c>
      <c r="J5515" s="1" t="s">
        <v>1511</v>
      </c>
      <c r="K5515" s="1" t="s">
        <v>1509</v>
      </c>
      <c r="L5515" s="1" t="s">
        <v>1512</v>
      </c>
      <c r="M5515" s="1">
        <v>1</v>
      </c>
    </row>
    <row r="5516" spans="1:13" ht="15.75" x14ac:dyDescent="0.3">
      <c r="A5516" s="1" t="s">
        <v>1272</v>
      </c>
      <c r="J5516" s="1" t="s">
        <v>1511</v>
      </c>
      <c r="K5516" s="1" t="s">
        <v>1509</v>
      </c>
      <c r="L5516" s="1" t="s">
        <v>1513</v>
      </c>
      <c r="M5516" s="1">
        <v>1</v>
      </c>
    </row>
    <row r="5517" spans="1:13" ht="15.75" x14ac:dyDescent="0.3">
      <c r="A5517" s="1" t="s">
        <v>1263</v>
      </c>
      <c r="J5517" s="1" t="s">
        <v>1511</v>
      </c>
      <c r="K5517" s="1" t="s">
        <v>1509</v>
      </c>
      <c r="L5517" s="1" t="s">
        <v>1512</v>
      </c>
      <c r="M5517" s="1">
        <v>1</v>
      </c>
    </row>
    <row r="5518" spans="1:13" ht="15.75" x14ac:dyDescent="0.3">
      <c r="A5518" s="1" t="s">
        <v>1262</v>
      </c>
      <c r="J5518" s="1" t="s">
        <v>1511</v>
      </c>
      <c r="K5518" s="1" t="s">
        <v>1509</v>
      </c>
      <c r="L5518" s="1" t="s">
        <v>1512</v>
      </c>
      <c r="M5518" s="1">
        <v>1</v>
      </c>
    </row>
    <row r="5519" spans="1:13" ht="15.75" x14ac:dyDescent="0.3">
      <c r="A5519" s="1" t="s">
        <v>1262</v>
      </c>
      <c r="J5519" s="1" t="s">
        <v>1511</v>
      </c>
      <c r="K5519" s="1" t="s">
        <v>1509</v>
      </c>
      <c r="L5519" s="1" t="s">
        <v>1512</v>
      </c>
      <c r="M5519" s="1">
        <v>1</v>
      </c>
    </row>
    <row r="5520" spans="1:13" ht="15.75" x14ac:dyDescent="0.3">
      <c r="A5520" s="1" t="s">
        <v>1272</v>
      </c>
      <c r="J5520" s="1" t="s">
        <v>1511</v>
      </c>
      <c r="K5520" s="1" t="s">
        <v>1509</v>
      </c>
      <c r="L5520" s="1" t="s">
        <v>1513</v>
      </c>
      <c r="M5520" s="1">
        <v>1</v>
      </c>
    </row>
    <row r="5521" spans="1:13" ht="15.75" x14ac:dyDescent="0.3">
      <c r="A5521" s="1" t="s">
        <v>1263</v>
      </c>
      <c r="J5521" s="1" t="s">
        <v>1511</v>
      </c>
      <c r="K5521" s="1" t="s">
        <v>1509</v>
      </c>
      <c r="L5521" s="1" t="s">
        <v>1512</v>
      </c>
      <c r="M5521" s="1">
        <v>1</v>
      </c>
    </row>
    <row r="5522" spans="1:13" ht="15.75" x14ac:dyDescent="0.3">
      <c r="A5522" s="1" t="s">
        <v>1262</v>
      </c>
      <c r="J5522" s="1" t="s">
        <v>1511</v>
      </c>
      <c r="K5522" s="1" t="s">
        <v>1509</v>
      </c>
      <c r="L5522" s="1" t="s">
        <v>1512</v>
      </c>
      <c r="M5522" s="1">
        <v>1</v>
      </c>
    </row>
    <row r="5523" spans="1:13" ht="15.75" x14ac:dyDescent="0.3">
      <c r="A5523" s="1" t="s">
        <v>1262</v>
      </c>
      <c r="J5523" s="1" t="s">
        <v>1511</v>
      </c>
      <c r="K5523" s="1" t="s">
        <v>1509</v>
      </c>
      <c r="L5523" s="1" t="s">
        <v>1512</v>
      </c>
      <c r="M5523" s="1">
        <v>1</v>
      </c>
    </row>
    <row r="5524" spans="1:13" ht="15.75" x14ac:dyDescent="0.3">
      <c r="A5524" s="1" t="s">
        <v>1262</v>
      </c>
      <c r="J5524" s="1" t="s">
        <v>1511</v>
      </c>
      <c r="K5524" s="1" t="s">
        <v>1509</v>
      </c>
      <c r="L5524" s="1" t="s">
        <v>1512</v>
      </c>
      <c r="M5524" s="1">
        <v>1</v>
      </c>
    </row>
    <row r="5525" spans="1:13" ht="15.75" x14ac:dyDescent="0.3">
      <c r="A5525" s="1" t="s">
        <v>1262</v>
      </c>
      <c r="J5525" s="1" t="s">
        <v>1511</v>
      </c>
      <c r="K5525" s="1" t="s">
        <v>1509</v>
      </c>
      <c r="L5525" s="1" t="s">
        <v>1512</v>
      </c>
      <c r="M5525" s="1">
        <v>1</v>
      </c>
    </row>
    <row r="5526" spans="1:13" ht="15.75" x14ac:dyDescent="0.3">
      <c r="A5526" s="1" t="s">
        <v>1262</v>
      </c>
      <c r="J5526" s="1" t="s">
        <v>1511</v>
      </c>
      <c r="K5526" s="1" t="s">
        <v>1509</v>
      </c>
      <c r="L5526" s="1" t="s">
        <v>1512</v>
      </c>
      <c r="M5526" s="1">
        <v>1</v>
      </c>
    </row>
    <row r="5527" spans="1:13" ht="15.75" x14ac:dyDescent="0.3">
      <c r="A5527" s="1" t="s">
        <v>1262</v>
      </c>
      <c r="J5527" s="1" t="s">
        <v>1511</v>
      </c>
      <c r="K5527" s="1" t="s">
        <v>1509</v>
      </c>
      <c r="L5527" s="1" t="s">
        <v>1512</v>
      </c>
      <c r="M5527" s="1">
        <v>1</v>
      </c>
    </row>
    <row r="5528" spans="1:13" ht="15.75" x14ac:dyDescent="0.3">
      <c r="A5528" s="1" t="s">
        <v>1263</v>
      </c>
      <c r="J5528" s="1" t="s">
        <v>1511</v>
      </c>
      <c r="K5528" s="1" t="s">
        <v>1509</v>
      </c>
      <c r="L5528" s="1" t="s">
        <v>1512</v>
      </c>
      <c r="M5528" s="1">
        <v>1</v>
      </c>
    </row>
    <row r="5529" spans="1:13" ht="15.75" x14ac:dyDescent="0.3">
      <c r="A5529" s="1" t="s">
        <v>1262</v>
      </c>
      <c r="J5529" s="1" t="s">
        <v>1511</v>
      </c>
      <c r="K5529" s="1" t="s">
        <v>1509</v>
      </c>
      <c r="L5529" s="1" t="s">
        <v>1512</v>
      </c>
      <c r="M5529" s="1">
        <v>1</v>
      </c>
    </row>
    <row r="5530" spans="1:13" ht="15.75" x14ac:dyDescent="0.3">
      <c r="A5530" s="1" t="s">
        <v>1262</v>
      </c>
      <c r="J5530" s="1" t="s">
        <v>1511</v>
      </c>
      <c r="K5530" s="1" t="s">
        <v>1509</v>
      </c>
      <c r="L5530" s="1" t="s">
        <v>1512</v>
      </c>
      <c r="M5530" s="1">
        <v>1</v>
      </c>
    </row>
    <row r="5531" spans="1:13" ht="15.75" x14ac:dyDescent="0.3">
      <c r="A5531" s="1" t="s">
        <v>1263</v>
      </c>
      <c r="J5531" s="1" t="s">
        <v>1511</v>
      </c>
      <c r="K5531" s="1" t="s">
        <v>1509</v>
      </c>
      <c r="L5531" s="1" t="s">
        <v>1512</v>
      </c>
      <c r="M5531" s="1">
        <v>1</v>
      </c>
    </row>
    <row r="5532" spans="1:13" ht="15.75" x14ac:dyDescent="0.3">
      <c r="A5532" s="1" t="s">
        <v>1262</v>
      </c>
      <c r="J5532" s="1" t="s">
        <v>1511</v>
      </c>
      <c r="K5532" s="1" t="s">
        <v>1509</v>
      </c>
      <c r="L5532" s="1" t="s">
        <v>1512</v>
      </c>
      <c r="M5532" s="1">
        <v>1</v>
      </c>
    </row>
    <row r="5533" spans="1:13" ht="15.75" x14ac:dyDescent="0.3">
      <c r="A5533" s="1" t="s">
        <v>1263</v>
      </c>
      <c r="J5533" s="1" t="s">
        <v>1511</v>
      </c>
      <c r="K5533" s="1" t="s">
        <v>1509</v>
      </c>
      <c r="L5533" s="1" t="s">
        <v>1513</v>
      </c>
      <c r="M5533" s="1">
        <v>1</v>
      </c>
    </row>
    <row r="5534" spans="1:13" ht="15.75" x14ac:dyDescent="0.3">
      <c r="A5534" s="1" t="s">
        <v>1263</v>
      </c>
      <c r="J5534" s="1" t="s">
        <v>1511</v>
      </c>
      <c r="K5534" s="1" t="s">
        <v>1509</v>
      </c>
      <c r="L5534" s="1" t="s">
        <v>1512</v>
      </c>
      <c r="M5534" s="1">
        <v>1</v>
      </c>
    </row>
    <row r="5535" spans="1:13" ht="15.75" x14ac:dyDescent="0.3">
      <c r="A5535" s="1" t="s">
        <v>1263</v>
      </c>
      <c r="J5535" s="1" t="s">
        <v>1511</v>
      </c>
      <c r="K5535" s="1" t="s">
        <v>1509</v>
      </c>
      <c r="L5535" s="1" t="s">
        <v>1512</v>
      </c>
      <c r="M5535" s="1">
        <v>1</v>
      </c>
    </row>
    <row r="5536" spans="1:13" ht="15.75" x14ac:dyDescent="0.3">
      <c r="A5536" s="1" t="s">
        <v>1262</v>
      </c>
      <c r="J5536" s="1" t="s">
        <v>1511</v>
      </c>
      <c r="K5536" s="1" t="s">
        <v>1509</v>
      </c>
      <c r="L5536" s="1" t="s">
        <v>1512</v>
      </c>
      <c r="M5536" s="1">
        <v>1</v>
      </c>
    </row>
    <row r="5537" spans="1:13" ht="15.75" x14ac:dyDescent="0.3">
      <c r="A5537" s="1" t="s">
        <v>1263</v>
      </c>
      <c r="J5537" s="1" t="s">
        <v>1511</v>
      </c>
      <c r="K5537" s="1" t="s">
        <v>1509</v>
      </c>
      <c r="L5537" s="1" t="s">
        <v>1513</v>
      </c>
      <c r="M5537" s="1">
        <v>1</v>
      </c>
    </row>
    <row r="5538" spans="1:13" ht="15.75" x14ac:dyDescent="0.3">
      <c r="A5538" s="1" t="s">
        <v>1263</v>
      </c>
      <c r="J5538" s="1" t="s">
        <v>1511</v>
      </c>
      <c r="K5538" s="1" t="s">
        <v>1509</v>
      </c>
      <c r="L5538" s="1" t="s">
        <v>1512</v>
      </c>
      <c r="M5538" s="1">
        <v>1</v>
      </c>
    </row>
    <row r="5539" spans="1:13" ht="15.75" x14ac:dyDescent="0.3">
      <c r="A5539" s="1" t="s">
        <v>1263</v>
      </c>
      <c r="J5539" s="1" t="s">
        <v>1511</v>
      </c>
      <c r="K5539" s="1" t="s">
        <v>1509</v>
      </c>
      <c r="L5539" s="1" t="s">
        <v>1512</v>
      </c>
      <c r="M5539" s="1">
        <v>1</v>
      </c>
    </row>
    <row r="5540" spans="1:13" ht="15.75" x14ac:dyDescent="0.3">
      <c r="A5540" s="1" t="s">
        <v>1263</v>
      </c>
      <c r="J5540" s="1" t="s">
        <v>1511</v>
      </c>
      <c r="K5540" s="1" t="s">
        <v>1509</v>
      </c>
      <c r="L5540" s="1" t="s">
        <v>1513</v>
      </c>
      <c r="M5540" s="1">
        <v>1</v>
      </c>
    </row>
    <row r="5541" spans="1:13" ht="15.75" x14ac:dyDescent="0.3">
      <c r="A5541" s="1" t="s">
        <v>1263</v>
      </c>
      <c r="J5541" s="1" t="s">
        <v>1511</v>
      </c>
      <c r="K5541" s="1" t="s">
        <v>1509</v>
      </c>
      <c r="L5541" s="1" t="s">
        <v>1512</v>
      </c>
      <c r="M5541" s="1">
        <v>1</v>
      </c>
    </row>
    <row r="5542" spans="1:13" ht="15.75" x14ac:dyDescent="0.3">
      <c r="A5542" s="1" t="s">
        <v>1265</v>
      </c>
      <c r="J5542" s="1" t="s">
        <v>1511</v>
      </c>
      <c r="K5542" s="1" t="s">
        <v>1509</v>
      </c>
      <c r="L5542" s="1" t="s">
        <v>1510</v>
      </c>
      <c r="M5542" s="1">
        <v>1</v>
      </c>
    </row>
    <row r="5543" spans="1:13" ht="15.75" x14ac:dyDescent="0.3">
      <c r="A5543" s="1" t="s">
        <v>1263</v>
      </c>
      <c r="J5543" s="1" t="s">
        <v>1511</v>
      </c>
      <c r="K5543" s="1" t="s">
        <v>1509</v>
      </c>
      <c r="L5543" s="1" t="s">
        <v>1512</v>
      </c>
      <c r="M5543" s="1">
        <v>1</v>
      </c>
    </row>
    <row r="5544" spans="1:13" ht="15.75" x14ac:dyDescent="0.3">
      <c r="A5544" s="1" t="s">
        <v>1263</v>
      </c>
      <c r="J5544" s="1" t="s">
        <v>1511</v>
      </c>
      <c r="K5544" s="1" t="s">
        <v>1509</v>
      </c>
      <c r="L5544" s="1" t="s">
        <v>1512</v>
      </c>
      <c r="M5544" s="1">
        <v>1</v>
      </c>
    </row>
    <row r="5545" spans="1:13" ht="15.75" x14ac:dyDescent="0.3">
      <c r="A5545" s="1" t="s">
        <v>1263</v>
      </c>
      <c r="J5545" s="1" t="s">
        <v>1511</v>
      </c>
      <c r="K5545" s="1" t="s">
        <v>1509</v>
      </c>
      <c r="L5545" s="1" t="s">
        <v>1512</v>
      </c>
      <c r="M5545" s="1">
        <v>1</v>
      </c>
    </row>
    <row r="5546" spans="1:13" ht="15.75" x14ac:dyDescent="0.3">
      <c r="A5546" s="1" t="s">
        <v>1263</v>
      </c>
      <c r="J5546" s="1" t="s">
        <v>1511</v>
      </c>
      <c r="K5546" s="1" t="s">
        <v>1509</v>
      </c>
      <c r="L5546" s="1" t="s">
        <v>1512</v>
      </c>
      <c r="M5546" s="1">
        <v>1</v>
      </c>
    </row>
    <row r="5547" spans="1:13" ht="15.75" x14ac:dyDescent="0.3">
      <c r="A5547" s="1" t="s">
        <v>1311</v>
      </c>
      <c r="J5547" s="1" t="s">
        <v>1511</v>
      </c>
      <c r="K5547" s="1" t="s">
        <v>1514</v>
      </c>
      <c r="L5547" s="1" t="s">
        <v>1513</v>
      </c>
      <c r="M5547" s="1">
        <v>1</v>
      </c>
    </row>
    <row r="5548" spans="1:13" ht="15.75" x14ac:dyDescent="0.3">
      <c r="A5548" s="1" t="s">
        <v>1263</v>
      </c>
      <c r="J5548" s="1" t="s">
        <v>1511</v>
      </c>
      <c r="K5548" s="1" t="s">
        <v>1509</v>
      </c>
      <c r="L5548" s="1" t="s">
        <v>1512</v>
      </c>
      <c r="M5548" s="1">
        <v>1</v>
      </c>
    </row>
    <row r="5549" spans="1:13" ht="15.75" x14ac:dyDescent="0.3">
      <c r="A5549" s="1" t="s">
        <v>1263</v>
      </c>
      <c r="J5549" s="1" t="s">
        <v>1511</v>
      </c>
      <c r="K5549" s="1" t="s">
        <v>1509</v>
      </c>
      <c r="L5549" s="1" t="s">
        <v>1512</v>
      </c>
      <c r="M5549" s="1">
        <v>1</v>
      </c>
    </row>
    <row r="5550" spans="1:13" ht="15.75" x14ac:dyDescent="0.3">
      <c r="A5550" s="1" t="s">
        <v>1263</v>
      </c>
      <c r="J5550" s="1" t="s">
        <v>1511</v>
      </c>
      <c r="K5550" s="1" t="s">
        <v>1509</v>
      </c>
      <c r="L5550" s="1" t="s">
        <v>1512</v>
      </c>
      <c r="M5550" s="1">
        <v>4</v>
      </c>
    </row>
    <row r="5551" spans="1:13" ht="15.75" x14ac:dyDescent="0.3">
      <c r="A5551" s="1" t="s">
        <v>1311</v>
      </c>
      <c r="J5551" s="1" t="s">
        <v>1511</v>
      </c>
      <c r="K5551" s="1" t="s">
        <v>1514</v>
      </c>
      <c r="L5551" s="1" t="s">
        <v>1513</v>
      </c>
      <c r="M5551" s="1">
        <v>1</v>
      </c>
    </row>
    <row r="5552" spans="1:13" ht="15.75" x14ac:dyDescent="0.3">
      <c r="A5552" s="1" t="s">
        <v>1263</v>
      </c>
      <c r="J5552" s="1" t="s">
        <v>1511</v>
      </c>
      <c r="K5552" s="1" t="s">
        <v>1509</v>
      </c>
      <c r="L5552" s="1" t="s">
        <v>1512</v>
      </c>
      <c r="M5552" s="1">
        <v>1</v>
      </c>
    </row>
    <row r="5553" spans="1:13" ht="15.75" x14ac:dyDescent="0.3">
      <c r="A5553" s="1" t="s">
        <v>1311</v>
      </c>
      <c r="J5553" s="1" t="s">
        <v>1511</v>
      </c>
      <c r="K5553" s="1" t="s">
        <v>1514</v>
      </c>
      <c r="L5553" s="1" t="s">
        <v>1513</v>
      </c>
      <c r="M5553" s="1">
        <v>1</v>
      </c>
    </row>
    <row r="5554" spans="1:13" ht="15.75" x14ac:dyDescent="0.3">
      <c r="A5554" s="1" t="s">
        <v>1311</v>
      </c>
      <c r="J5554" s="1" t="s">
        <v>1511</v>
      </c>
      <c r="K5554" s="1" t="s">
        <v>1514</v>
      </c>
      <c r="L5554" s="1" t="s">
        <v>1513</v>
      </c>
      <c r="M5554" s="1">
        <v>1</v>
      </c>
    </row>
    <row r="5555" spans="1:13" ht="15.75" x14ac:dyDescent="0.3">
      <c r="A5555" s="1" t="s">
        <v>1263</v>
      </c>
      <c r="J5555" s="1" t="s">
        <v>1511</v>
      </c>
      <c r="K5555" s="1" t="s">
        <v>1509</v>
      </c>
      <c r="L5555" s="1" t="s">
        <v>1512</v>
      </c>
      <c r="M5555" s="1">
        <v>1</v>
      </c>
    </row>
    <row r="5556" spans="1:13" ht="15.75" x14ac:dyDescent="0.3">
      <c r="A5556" s="1" t="s">
        <v>1263</v>
      </c>
      <c r="J5556" s="1" t="s">
        <v>1511</v>
      </c>
      <c r="K5556" s="1" t="s">
        <v>1509</v>
      </c>
      <c r="L5556" s="1" t="s">
        <v>1512</v>
      </c>
      <c r="M5556" s="1">
        <v>1</v>
      </c>
    </row>
    <row r="5557" spans="1:13" ht="15.75" x14ac:dyDescent="0.3">
      <c r="A5557" s="1" t="s">
        <v>1263</v>
      </c>
      <c r="J5557" s="1" t="s">
        <v>1511</v>
      </c>
      <c r="K5557" s="1" t="s">
        <v>1509</v>
      </c>
      <c r="L5557" s="1" t="s">
        <v>1512</v>
      </c>
      <c r="M5557" s="1">
        <v>1</v>
      </c>
    </row>
    <row r="5558" spans="1:13" ht="15.75" x14ac:dyDescent="0.3">
      <c r="A5558" s="1" t="s">
        <v>1272</v>
      </c>
      <c r="J5558" s="1" t="s">
        <v>1511</v>
      </c>
      <c r="K5558" s="1" t="s">
        <v>1509</v>
      </c>
      <c r="L5558" s="1" t="s">
        <v>1512</v>
      </c>
      <c r="M5558" s="1">
        <v>1</v>
      </c>
    </row>
    <row r="5559" spans="1:13" ht="15.75" x14ac:dyDescent="0.3">
      <c r="A5559" s="1" t="s">
        <v>1263</v>
      </c>
      <c r="J5559" s="1" t="s">
        <v>1511</v>
      </c>
      <c r="K5559" s="1" t="s">
        <v>1509</v>
      </c>
      <c r="L5559" s="1" t="s">
        <v>1512</v>
      </c>
      <c r="M5559" s="1">
        <v>1</v>
      </c>
    </row>
    <row r="5560" spans="1:13" ht="15.75" x14ac:dyDescent="0.3">
      <c r="A5560" s="1" t="s">
        <v>1263</v>
      </c>
      <c r="J5560" s="1" t="s">
        <v>1511</v>
      </c>
      <c r="K5560" s="1" t="s">
        <v>1509</v>
      </c>
      <c r="L5560" s="1" t="s">
        <v>1512</v>
      </c>
      <c r="M5560" s="1">
        <v>1</v>
      </c>
    </row>
    <row r="5561" spans="1:13" ht="15.75" x14ac:dyDescent="0.3">
      <c r="A5561" s="1" t="s">
        <v>1263</v>
      </c>
      <c r="J5561" s="1" t="s">
        <v>1511</v>
      </c>
      <c r="K5561" s="1" t="s">
        <v>1509</v>
      </c>
      <c r="L5561" s="1" t="s">
        <v>1512</v>
      </c>
      <c r="M5561" s="1">
        <v>1</v>
      </c>
    </row>
    <row r="5562" spans="1:13" ht="15.75" x14ac:dyDescent="0.3">
      <c r="A5562" s="1" t="s">
        <v>1263</v>
      </c>
      <c r="J5562" s="1" t="s">
        <v>1511</v>
      </c>
      <c r="K5562" s="1" t="s">
        <v>1509</v>
      </c>
      <c r="L5562" s="1" t="s">
        <v>1512</v>
      </c>
      <c r="M5562" s="1">
        <v>1</v>
      </c>
    </row>
    <row r="5563" spans="1:13" ht="15.75" x14ac:dyDescent="0.3">
      <c r="A5563" s="1" t="s">
        <v>1263</v>
      </c>
      <c r="J5563" s="1" t="s">
        <v>1511</v>
      </c>
      <c r="K5563" s="1" t="s">
        <v>1509</v>
      </c>
      <c r="L5563" s="1" t="s">
        <v>1512</v>
      </c>
      <c r="M5563" s="1">
        <v>1</v>
      </c>
    </row>
    <row r="5564" spans="1:13" ht="15.75" x14ac:dyDescent="0.3">
      <c r="A5564" s="1" t="s">
        <v>1263</v>
      </c>
      <c r="J5564" s="1" t="s">
        <v>1511</v>
      </c>
      <c r="K5564" s="1" t="s">
        <v>1509</v>
      </c>
      <c r="L5564" s="1" t="s">
        <v>1512</v>
      </c>
      <c r="M5564" s="1">
        <v>1</v>
      </c>
    </row>
    <row r="5565" spans="1:13" ht="15.75" x14ac:dyDescent="0.3">
      <c r="A5565" s="1" t="s">
        <v>1263</v>
      </c>
      <c r="J5565" s="1" t="s">
        <v>1511</v>
      </c>
      <c r="K5565" s="1" t="s">
        <v>1509</v>
      </c>
      <c r="L5565" s="1" t="s">
        <v>1512</v>
      </c>
      <c r="M5565" s="1">
        <v>1</v>
      </c>
    </row>
    <row r="5566" spans="1:13" ht="15.75" x14ac:dyDescent="0.3">
      <c r="A5566" s="1" t="s">
        <v>1272</v>
      </c>
      <c r="J5566" s="1" t="s">
        <v>1511</v>
      </c>
      <c r="K5566" s="1" t="s">
        <v>1509</v>
      </c>
      <c r="L5566" s="1" t="s">
        <v>1512</v>
      </c>
      <c r="M5566" s="1">
        <v>1</v>
      </c>
    </row>
    <row r="5567" spans="1:13" ht="15.75" x14ac:dyDescent="0.3">
      <c r="A5567" s="1" t="s">
        <v>1262</v>
      </c>
      <c r="J5567" s="1" t="s">
        <v>1511</v>
      </c>
      <c r="K5567" s="1" t="s">
        <v>1509</v>
      </c>
      <c r="L5567" s="1" t="s">
        <v>1512</v>
      </c>
      <c r="M5567" s="1">
        <v>1</v>
      </c>
    </row>
    <row r="5568" spans="1:13" ht="15.75" x14ac:dyDescent="0.3">
      <c r="A5568" s="1" t="s">
        <v>1272</v>
      </c>
      <c r="J5568" s="1" t="s">
        <v>1511</v>
      </c>
      <c r="K5568" s="1" t="s">
        <v>1514</v>
      </c>
      <c r="L5568" s="1" t="s">
        <v>1512</v>
      </c>
      <c r="M5568" s="1">
        <v>1</v>
      </c>
    </row>
    <row r="5569" spans="1:13" ht="15.75" x14ac:dyDescent="0.3">
      <c r="A5569" s="1" t="s">
        <v>1262</v>
      </c>
      <c r="J5569" s="1" t="s">
        <v>1511</v>
      </c>
      <c r="K5569" s="1" t="s">
        <v>1509</v>
      </c>
      <c r="L5569" s="1" t="s">
        <v>1512</v>
      </c>
      <c r="M5569" s="1">
        <v>1</v>
      </c>
    </row>
    <row r="5570" spans="1:13" ht="15.75" x14ac:dyDescent="0.3">
      <c r="A5570" s="1" t="s">
        <v>1262</v>
      </c>
      <c r="J5570" s="1" t="s">
        <v>1511</v>
      </c>
      <c r="K5570" s="1" t="s">
        <v>1509</v>
      </c>
      <c r="L5570" s="1" t="s">
        <v>1512</v>
      </c>
      <c r="M5570" s="1">
        <v>1</v>
      </c>
    </row>
    <row r="5571" spans="1:13" ht="15.75" x14ac:dyDescent="0.3">
      <c r="A5571" s="1" t="s">
        <v>1262</v>
      </c>
      <c r="J5571" s="1" t="s">
        <v>1511</v>
      </c>
      <c r="K5571" s="1" t="s">
        <v>1509</v>
      </c>
      <c r="L5571" s="1" t="s">
        <v>1512</v>
      </c>
      <c r="M5571" s="1">
        <v>1</v>
      </c>
    </row>
    <row r="5572" spans="1:13" ht="15.75" x14ac:dyDescent="0.3">
      <c r="A5572" s="1" t="s">
        <v>1263</v>
      </c>
      <c r="J5572" s="1" t="s">
        <v>1511</v>
      </c>
      <c r="K5572" s="1" t="s">
        <v>1509</v>
      </c>
      <c r="L5572" s="1" t="s">
        <v>1512</v>
      </c>
      <c r="M5572" s="1">
        <v>1</v>
      </c>
    </row>
    <row r="5573" spans="1:13" ht="15.75" x14ac:dyDescent="0.3">
      <c r="A5573" s="1" t="s">
        <v>1262</v>
      </c>
      <c r="J5573" s="1" t="s">
        <v>1511</v>
      </c>
      <c r="K5573" s="1" t="s">
        <v>1509</v>
      </c>
      <c r="L5573" s="1" t="s">
        <v>1512</v>
      </c>
      <c r="M5573" s="1">
        <v>1</v>
      </c>
    </row>
    <row r="5574" spans="1:13" ht="15.75" x14ac:dyDescent="0.3">
      <c r="A5574" s="1" t="s">
        <v>1262</v>
      </c>
      <c r="J5574" s="1" t="s">
        <v>1511</v>
      </c>
      <c r="K5574" s="1" t="s">
        <v>1509</v>
      </c>
      <c r="L5574" s="1" t="s">
        <v>1510</v>
      </c>
      <c r="M5574" s="1">
        <v>1</v>
      </c>
    </row>
    <row r="5575" spans="1:13" ht="15.75" x14ac:dyDescent="0.3">
      <c r="A5575" s="1" t="s">
        <v>1263</v>
      </c>
      <c r="J5575" s="1" t="s">
        <v>1511</v>
      </c>
      <c r="K5575" s="1" t="s">
        <v>1509</v>
      </c>
      <c r="L5575" s="1" t="s">
        <v>1512</v>
      </c>
      <c r="M5575" s="1">
        <v>1</v>
      </c>
    </row>
    <row r="5576" spans="1:13" ht="15.75" x14ac:dyDescent="0.3">
      <c r="A5576" s="1" t="s">
        <v>1262</v>
      </c>
      <c r="J5576" s="1" t="s">
        <v>1511</v>
      </c>
      <c r="K5576" s="1" t="s">
        <v>1509</v>
      </c>
      <c r="L5576" s="1" t="s">
        <v>1512</v>
      </c>
      <c r="M5576" s="1">
        <v>1</v>
      </c>
    </row>
    <row r="5577" spans="1:13" ht="15.75" x14ac:dyDescent="0.3">
      <c r="A5577" s="1" t="s">
        <v>1262</v>
      </c>
      <c r="J5577" s="1" t="s">
        <v>1511</v>
      </c>
      <c r="K5577" s="1" t="s">
        <v>1509</v>
      </c>
      <c r="L5577" s="1" t="s">
        <v>1510</v>
      </c>
      <c r="M5577" s="1">
        <v>1</v>
      </c>
    </row>
    <row r="5578" spans="1:13" ht="15.75" x14ac:dyDescent="0.3">
      <c r="A5578" s="1" t="s">
        <v>1263</v>
      </c>
      <c r="J5578" s="1" t="s">
        <v>1511</v>
      </c>
      <c r="K5578" s="1" t="s">
        <v>1509</v>
      </c>
      <c r="L5578" s="1" t="s">
        <v>1512</v>
      </c>
      <c r="M5578" s="1">
        <v>1</v>
      </c>
    </row>
    <row r="5579" spans="1:13" ht="15.75" x14ac:dyDescent="0.3">
      <c r="A5579" s="1" t="s">
        <v>1263</v>
      </c>
      <c r="J5579" s="1" t="s">
        <v>1511</v>
      </c>
      <c r="K5579" s="1" t="s">
        <v>1509</v>
      </c>
      <c r="L5579" s="1" t="s">
        <v>1512</v>
      </c>
      <c r="M5579" s="1">
        <v>1</v>
      </c>
    </row>
    <row r="5580" spans="1:13" ht="15.75" x14ac:dyDescent="0.3">
      <c r="A5580" s="1" t="s">
        <v>1262</v>
      </c>
      <c r="J5580" s="1" t="s">
        <v>1511</v>
      </c>
      <c r="K5580" s="1" t="s">
        <v>1509</v>
      </c>
      <c r="L5580" s="1" t="s">
        <v>1512</v>
      </c>
      <c r="M5580" s="1">
        <v>1</v>
      </c>
    </row>
    <row r="5581" spans="1:13" ht="15.75" x14ac:dyDescent="0.3">
      <c r="A5581" s="1" t="s">
        <v>1263</v>
      </c>
      <c r="J5581" s="1" t="s">
        <v>1511</v>
      </c>
      <c r="K5581" s="1" t="s">
        <v>1509</v>
      </c>
      <c r="L5581" s="1" t="s">
        <v>1512</v>
      </c>
      <c r="M5581" s="1">
        <v>1</v>
      </c>
    </row>
    <row r="5582" spans="1:13" ht="15.75" x14ac:dyDescent="0.3">
      <c r="A5582" s="1" t="s">
        <v>1262</v>
      </c>
      <c r="J5582" s="1" t="s">
        <v>1511</v>
      </c>
      <c r="K5582" s="1" t="s">
        <v>1509</v>
      </c>
      <c r="L5582" s="1" t="s">
        <v>1512</v>
      </c>
      <c r="M5582" s="1">
        <v>1</v>
      </c>
    </row>
    <row r="5583" spans="1:13" ht="15.75" x14ac:dyDescent="0.3">
      <c r="A5583" s="1" t="s">
        <v>1262</v>
      </c>
      <c r="J5583" s="1" t="s">
        <v>1511</v>
      </c>
      <c r="K5583" s="1" t="s">
        <v>1509</v>
      </c>
      <c r="L5583" s="1" t="s">
        <v>1512</v>
      </c>
      <c r="M5583" s="1">
        <v>1</v>
      </c>
    </row>
    <row r="5584" spans="1:13" ht="15.75" x14ac:dyDescent="0.3">
      <c r="A5584" s="1" t="s">
        <v>1263</v>
      </c>
      <c r="J5584" s="1" t="s">
        <v>1511</v>
      </c>
      <c r="K5584" s="1" t="s">
        <v>1509</v>
      </c>
      <c r="L5584" s="1" t="s">
        <v>1512</v>
      </c>
      <c r="M5584" s="1">
        <v>1</v>
      </c>
    </row>
    <row r="5585" spans="1:13" ht="15.75" x14ac:dyDescent="0.3">
      <c r="A5585" s="1" t="s">
        <v>1307</v>
      </c>
      <c r="J5585" s="1" t="s">
        <v>1511</v>
      </c>
      <c r="K5585" s="1" t="s">
        <v>1509</v>
      </c>
      <c r="L5585" s="1" t="s">
        <v>1512</v>
      </c>
      <c r="M5585" s="1">
        <v>68</v>
      </c>
    </row>
    <row r="5586" spans="1:13" ht="15.75" x14ac:dyDescent="0.3">
      <c r="A5586" s="1" t="s">
        <v>1262</v>
      </c>
      <c r="J5586" s="1" t="s">
        <v>1511</v>
      </c>
      <c r="K5586" s="1" t="s">
        <v>1509</v>
      </c>
      <c r="L5586" s="1" t="s">
        <v>1512</v>
      </c>
      <c r="M5586" s="1">
        <v>1</v>
      </c>
    </row>
    <row r="5587" spans="1:13" ht="15.75" x14ac:dyDescent="0.3">
      <c r="A5587" s="1" t="s">
        <v>1312</v>
      </c>
      <c r="J5587" s="1" t="s">
        <v>1511</v>
      </c>
      <c r="K5587" s="1" t="s">
        <v>1509</v>
      </c>
      <c r="L5587" s="1" t="s">
        <v>1512</v>
      </c>
      <c r="M5587" s="1">
        <v>9</v>
      </c>
    </row>
    <row r="5588" spans="1:13" ht="15.75" x14ac:dyDescent="0.3">
      <c r="A5588" s="1" t="s">
        <v>1262</v>
      </c>
      <c r="J5588" s="1" t="s">
        <v>1511</v>
      </c>
      <c r="K5588" s="1" t="s">
        <v>1509</v>
      </c>
      <c r="L5588" s="1" t="s">
        <v>1512</v>
      </c>
      <c r="M5588" s="1">
        <v>1</v>
      </c>
    </row>
    <row r="5589" spans="1:13" ht="15.75" x14ac:dyDescent="0.3">
      <c r="A5589" s="1" t="s">
        <v>1262</v>
      </c>
      <c r="J5589" s="1" t="s">
        <v>1511</v>
      </c>
      <c r="K5589" s="1" t="s">
        <v>1509</v>
      </c>
      <c r="L5589" s="1" t="s">
        <v>1513</v>
      </c>
      <c r="M5589" s="1">
        <v>1</v>
      </c>
    </row>
    <row r="5590" spans="1:13" ht="15.75" x14ac:dyDescent="0.3">
      <c r="A5590" s="1" t="s">
        <v>1262</v>
      </c>
      <c r="J5590" s="1" t="s">
        <v>1511</v>
      </c>
      <c r="K5590" s="1" t="s">
        <v>1509</v>
      </c>
      <c r="L5590" s="1" t="s">
        <v>1512</v>
      </c>
      <c r="M5590" s="1">
        <v>1</v>
      </c>
    </row>
    <row r="5591" spans="1:13" ht="15.75" x14ac:dyDescent="0.3">
      <c r="A5591" s="1" t="s">
        <v>1263</v>
      </c>
      <c r="J5591" s="1" t="s">
        <v>1511</v>
      </c>
      <c r="K5591" s="1" t="s">
        <v>1509</v>
      </c>
      <c r="L5591" s="1" t="s">
        <v>1512</v>
      </c>
      <c r="M5591" s="1">
        <v>1</v>
      </c>
    </row>
    <row r="5592" spans="1:13" ht="15.75" x14ac:dyDescent="0.3">
      <c r="A5592" s="1" t="s">
        <v>1272</v>
      </c>
      <c r="J5592" s="1" t="s">
        <v>1508</v>
      </c>
      <c r="K5592" s="1" t="s">
        <v>1509</v>
      </c>
      <c r="L5592" s="1" t="s">
        <v>1512</v>
      </c>
      <c r="M5592" s="1">
        <v>1</v>
      </c>
    </row>
    <row r="5593" spans="1:13" ht="15.75" x14ac:dyDescent="0.3">
      <c r="A5593" s="1" t="s">
        <v>1262</v>
      </c>
      <c r="J5593" s="1" t="s">
        <v>1511</v>
      </c>
      <c r="K5593" s="1" t="s">
        <v>1509</v>
      </c>
      <c r="L5593" s="1" t="s">
        <v>1512</v>
      </c>
      <c r="M5593" s="1">
        <v>1</v>
      </c>
    </row>
    <row r="5594" spans="1:13" ht="15.75" x14ac:dyDescent="0.3">
      <c r="A5594" s="1" t="s">
        <v>1262</v>
      </c>
      <c r="J5594" s="1" t="s">
        <v>1511</v>
      </c>
      <c r="K5594" s="1" t="s">
        <v>1509</v>
      </c>
      <c r="L5594" s="1" t="s">
        <v>1512</v>
      </c>
      <c r="M5594" s="1">
        <v>1</v>
      </c>
    </row>
    <row r="5595" spans="1:13" ht="15.75" x14ac:dyDescent="0.3">
      <c r="A5595" s="1" t="s">
        <v>1262</v>
      </c>
      <c r="J5595" s="1" t="s">
        <v>1511</v>
      </c>
      <c r="K5595" s="1" t="s">
        <v>1509</v>
      </c>
      <c r="L5595" s="1" t="s">
        <v>1512</v>
      </c>
      <c r="M5595" s="1">
        <v>1</v>
      </c>
    </row>
    <row r="5596" spans="1:13" ht="15.75" x14ac:dyDescent="0.3">
      <c r="A5596" s="1" t="s">
        <v>1262</v>
      </c>
      <c r="J5596" s="1" t="s">
        <v>1508</v>
      </c>
      <c r="K5596" s="1" t="s">
        <v>1509</v>
      </c>
      <c r="L5596" s="1" t="s">
        <v>1512</v>
      </c>
      <c r="M5596" s="1">
        <v>1</v>
      </c>
    </row>
    <row r="5597" spans="1:13" ht="15.75" x14ac:dyDescent="0.3">
      <c r="A5597" s="1" t="s">
        <v>1262</v>
      </c>
      <c r="J5597" s="1" t="s">
        <v>1511</v>
      </c>
      <c r="K5597" s="1" t="s">
        <v>1509</v>
      </c>
      <c r="L5597" s="1" t="s">
        <v>1512</v>
      </c>
      <c r="M5597" s="1">
        <v>1</v>
      </c>
    </row>
    <row r="5598" spans="1:13" ht="15.75" x14ac:dyDescent="0.3">
      <c r="A5598" s="1" t="s">
        <v>1262</v>
      </c>
      <c r="J5598" s="1" t="s">
        <v>1508</v>
      </c>
      <c r="K5598" s="1" t="s">
        <v>1509</v>
      </c>
      <c r="L5598" s="1" t="s">
        <v>1512</v>
      </c>
      <c r="M5598" s="1">
        <v>1</v>
      </c>
    </row>
    <row r="5599" spans="1:13" ht="15.75" x14ac:dyDescent="0.3">
      <c r="A5599" s="1" t="s">
        <v>1262</v>
      </c>
      <c r="J5599" s="1" t="s">
        <v>1511</v>
      </c>
      <c r="K5599" s="1" t="s">
        <v>1509</v>
      </c>
      <c r="L5599" s="1" t="s">
        <v>1510</v>
      </c>
      <c r="M5599" s="1">
        <v>1</v>
      </c>
    </row>
    <row r="5600" spans="1:13" ht="15.75" x14ac:dyDescent="0.3">
      <c r="A5600" s="1" t="s">
        <v>1262</v>
      </c>
      <c r="J5600" s="1" t="s">
        <v>1511</v>
      </c>
      <c r="K5600" s="1" t="s">
        <v>1509</v>
      </c>
      <c r="L5600" s="1" t="s">
        <v>1512</v>
      </c>
      <c r="M5600" s="1">
        <v>1</v>
      </c>
    </row>
    <row r="5601" spans="1:13" ht="15.75" x14ac:dyDescent="0.3">
      <c r="A5601" s="1" t="s">
        <v>1262</v>
      </c>
      <c r="J5601" s="1" t="s">
        <v>1508</v>
      </c>
      <c r="K5601" s="1" t="s">
        <v>1509</v>
      </c>
      <c r="L5601" s="1" t="s">
        <v>1512</v>
      </c>
      <c r="M5601" s="1">
        <v>1</v>
      </c>
    </row>
    <row r="5602" spans="1:13" ht="15.75" x14ac:dyDescent="0.3">
      <c r="A5602" s="1" t="s">
        <v>1262</v>
      </c>
      <c r="J5602" s="1" t="s">
        <v>1511</v>
      </c>
      <c r="K5602" s="1" t="s">
        <v>1509</v>
      </c>
      <c r="L5602" s="1" t="s">
        <v>1512</v>
      </c>
      <c r="M5602" s="1">
        <v>1</v>
      </c>
    </row>
    <row r="5603" spans="1:13" ht="15.75" x14ac:dyDescent="0.3">
      <c r="A5603" s="1" t="s">
        <v>1263</v>
      </c>
      <c r="J5603" s="1" t="s">
        <v>1511</v>
      </c>
      <c r="K5603" s="1" t="s">
        <v>1509</v>
      </c>
      <c r="L5603" s="1" t="s">
        <v>1512</v>
      </c>
      <c r="M5603" s="1">
        <v>1</v>
      </c>
    </row>
    <row r="5604" spans="1:13" ht="15.75" x14ac:dyDescent="0.3">
      <c r="A5604" s="1" t="s">
        <v>1307</v>
      </c>
      <c r="J5604" s="1" t="s">
        <v>1511</v>
      </c>
      <c r="K5604" s="1" t="s">
        <v>1509</v>
      </c>
      <c r="L5604" s="1" t="s">
        <v>1512</v>
      </c>
      <c r="M5604" s="1">
        <v>68</v>
      </c>
    </row>
    <row r="5605" spans="1:13" ht="15.75" x14ac:dyDescent="0.3">
      <c r="A5605" s="1" t="s">
        <v>1272</v>
      </c>
      <c r="J5605" s="1" t="s">
        <v>1508</v>
      </c>
      <c r="K5605" s="1" t="s">
        <v>1509</v>
      </c>
      <c r="L5605" s="1" t="s">
        <v>1512</v>
      </c>
      <c r="M5605" s="1">
        <v>1</v>
      </c>
    </row>
    <row r="5606" spans="1:13" ht="15.75" x14ac:dyDescent="0.3">
      <c r="A5606" s="1" t="s">
        <v>1272</v>
      </c>
      <c r="J5606" s="1" t="s">
        <v>1508</v>
      </c>
      <c r="K5606" s="1" t="s">
        <v>1509</v>
      </c>
      <c r="L5606" s="1" t="s">
        <v>1512</v>
      </c>
      <c r="M5606" s="1">
        <v>1</v>
      </c>
    </row>
    <row r="5607" spans="1:13" ht="15.75" x14ac:dyDescent="0.3">
      <c r="A5607" s="1" t="s">
        <v>1272</v>
      </c>
      <c r="J5607" s="1" t="s">
        <v>1508</v>
      </c>
      <c r="K5607" s="1" t="s">
        <v>1509</v>
      </c>
      <c r="L5607" s="1" t="s">
        <v>1512</v>
      </c>
      <c r="M5607" s="1">
        <v>1</v>
      </c>
    </row>
    <row r="5608" spans="1:13" ht="15.75" x14ac:dyDescent="0.3">
      <c r="A5608" s="1" t="s">
        <v>1263</v>
      </c>
      <c r="J5608" s="1" t="s">
        <v>1511</v>
      </c>
      <c r="K5608" s="1" t="s">
        <v>1509</v>
      </c>
      <c r="L5608" s="1" t="s">
        <v>1512</v>
      </c>
      <c r="M5608" s="1">
        <v>1</v>
      </c>
    </row>
    <row r="5609" spans="1:13" ht="15.75" x14ac:dyDescent="0.3">
      <c r="A5609" s="1" t="s">
        <v>1262</v>
      </c>
      <c r="J5609" s="1" t="s">
        <v>1508</v>
      </c>
      <c r="K5609" s="1" t="s">
        <v>1509</v>
      </c>
      <c r="L5609" s="1" t="s">
        <v>1512</v>
      </c>
      <c r="M5609" s="1">
        <v>1</v>
      </c>
    </row>
    <row r="5610" spans="1:13" ht="15.75" x14ac:dyDescent="0.3">
      <c r="A5610" s="1" t="s">
        <v>1263</v>
      </c>
      <c r="J5610" s="1" t="s">
        <v>1511</v>
      </c>
      <c r="K5610" s="1" t="s">
        <v>1509</v>
      </c>
      <c r="L5610" s="1" t="s">
        <v>1512</v>
      </c>
      <c r="M5610" s="1">
        <v>1</v>
      </c>
    </row>
    <row r="5611" spans="1:13" ht="15.75" x14ac:dyDescent="0.3">
      <c r="A5611" s="1" t="s">
        <v>1262</v>
      </c>
      <c r="J5611" s="1" t="s">
        <v>1508</v>
      </c>
      <c r="K5611" s="1" t="s">
        <v>1509</v>
      </c>
      <c r="L5611" s="1" t="s">
        <v>1512</v>
      </c>
      <c r="M5611" s="1">
        <v>1</v>
      </c>
    </row>
    <row r="5612" spans="1:13" ht="15.75" x14ac:dyDescent="0.3">
      <c r="A5612" s="1" t="s">
        <v>1262</v>
      </c>
      <c r="J5612" s="1" t="s">
        <v>1508</v>
      </c>
      <c r="K5612" s="1" t="s">
        <v>1509</v>
      </c>
      <c r="L5612" s="1" t="s">
        <v>1512</v>
      </c>
      <c r="M5612" s="1">
        <v>1</v>
      </c>
    </row>
    <row r="5613" spans="1:13" ht="15.75" x14ac:dyDescent="0.3">
      <c r="A5613" s="1" t="s">
        <v>1272</v>
      </c>
      <c r="J5613" s="1" t="s">
        <v>1508</v>
      </c>
      <c r="K5613" s="1" t="s">
        <v>1509</v>
      </c>
      <c r="L5613" s="1" t="s">
        <v>1512</v>
      </c>
      <c r="M5613" s="1">
        <v>1</v>
      </c>
    </row>
    <row r="5614" spans="1:13" ht="15.75" x14ac:dyDescent="0.3">
      <c r="A5614" s="1" t="s">
        <v>1262</v>
      </c>
      <c r="J5614" s="1" t="s">
        <v>1511</v>
      </c>
      <c r="K5614" s="1" t="s">
        <v>1509</v>
      </c>
      <c r="L5614" s="1" t="s">
        <v>1512</v>
      </c>
      <c r="M5614" s="1">
        <v>1</v>
      </c>
    </row>
    <row r="5615" spans="1:13" ht="15.75" x14ac:dyDescent="0.3">
      <c r="A5615" s="1" t="s">
        <v>1272</v>
      </c>
      <c r="J5615" s="1" t="s">
        <v>1508</v>
      </c>
      <c r="K5615" s="1" t="s">
        <v>1509</v>
      </c>
      <c r="L5615" s="1" t="s">
        <v>1512</v>
      </c>
      <c r="M5615" s="1">
        <v>1</v>
      </c>
    </row>
    <row r="5616" spans="1:13" ht="15.75" x14ac:dyDescent="0.3">
      <c r="A5616" s="1" t="s">
        <v>1262</v>
      </c>
      <c r="J5616" s="1" t="s">
        <v>1511</v>
      </c>
      <c r="K5616" s="1" t="s">
        <v>1509</v>
      </c>
      <c r="L5616" s="1" t="s">
        <v>1510</v>
      </c>
      <c r="M5616" s="1">
        <v>1</v>
      </c>
    </row>
    <row r="5617" spans="1:13" ht="15.75" x14ac:dyDescent="0.3">
      <c r="A5617" s="1" t="s">
        <v>1263</v>
      </c>
      <c r="J5617" s="1" t="s">
        <v>1511</v>
      </c>
      <c r="K5617" s="1" t="s">
        <v>1509</v>
      </c>
      <c r="L5617" s="1" t="s">
        <v>1512</v>
      </c>
      <c r="M5617" s="1">
        <v>1</v>
      </c>
    </row>
    <row r="5618" spans="1:13" ht="15.75" x14ac:dyDescent="0.3">
      <c r="A5618" s="1" t="s">
        <v>1262</v>
      </c>
      <c r="J5618" s="1" t="s">
        <v>1511</v>
      </c>
      <c r="K5618" s="1" t="s">
        <v>1509</v>
      </c>
      <c r="L5618" s="1" t="s">
        <v>1512</v>
      </c>
      <c r="M5618" s="1">
        <v>1</v>
      </c>
    </row>
    <row r="5619" spans="1:13" ht="15.75" x14ac:dyDescent="0.3">
      <c r="A5619" s="1" t="s">
        <v>1263</v>
      </c>
      <c r="J5619" s="1" t="s">
        <v>1511</v>
      </c>
      <c r="K5619" s="1" t="s">
        <v>1509</v>
      </c>
      <c r="L5619" s="1" t="s">
        <v>1512</v>
      </c>
      <c r="M5619" s="1">
        <v>1</v>
      </c>
    </row>
    <row r="5620" spans="1:13" ht="15.75" x14ac:dyDescent="0.3">
      <c r="A5620" s="1" t="s">
        <v>1263</v>
      </c>
      <c r="J5620" s="1" t="s">
        <v>1511</v>
      </c>
      <c r="K5620" s="1" t="s">
        <v>1509</v>
      </c>
      <c r="L5620" s="1" t="s">
        <v>1512</v>
      </c>
      <c r="M5620" s="1">
        <v>1</v>
      </c>
    </row>
    <row r="5621" spans="1:13" ht="15.75" x14ac:dyDescent="0.3">
      <c r="A5621" s="1" t="s">
        <v>1262</v>
      </c>
      <c r="J5621" s="1" t="s">
        <v>1511</v>
      </c>
      <c r="K5621" s="1" t="s">
        <v>1509</v>
      </c>
      <c r="L5621" s="1" t="s">
        <v>1512</v>
      </c>
      <c r="M5621" s="1">
        <v>1</v>
      </c>
    </row>
    <row r="5622" spans="1:13" ht="15.75" x14ac:dyDescent="0.3">
      <c r="A5622" s="1" t="s">
        <v>1272</v>
      </c>
      <c r="J5622" s="1" t="s">
        <v>1508</v>
      </c>
      <c r="K5622" s="1" t="s">
        <v>1509</v>
      </c>
      <c r="L5622" s="1" t="s">
        <v>1512</v>
      </c>
      <c r="M5622" s="1">
        <v>1</v>
      </c>
    </row>
    <row r="5623" spans="1:13" ht="15.75" x14ac:dyDescent="0.3">
      <c r="A5623" s="1" t="s">
        <v>1262</v>
      </c>
      <c r="J5623" s="1" t="s">
        <v>1511</v>
      </c>
      <c r="K5623" s="1" t="s">
        <v>1509</v>
      </c>
      <c r="L5623" s="1" t="s">
        <v>1510</v>
      </c>
      <c r="M5623" s="1">
        <v>1</v>
      </c>
    </row>
    <row r="5624" spans="1:13" ht="15.75" x14ac:dyDescent="0.3">
      <c r="A5624" s="1" t="s">
        <v>1263</v>
      </c>
      <c r="J5624" s="1" t="s">
        <v>1511</v>
      </c>
      <c r="K5624" s="1" t="s">
        <v>1509</v>
      </c>
      <c r="L5624" s="1" t="s">
        <v>1512</v>
      </c>
      <c r="M5624" s="1">
        <v>23</v>
      </c>
    </row>
    <row r="5625" spans="1:13" ht="15.75" x14ac:dyDescent="0.3">
      <c r="A5625" s="1" t="s">
        <v>1262</v>
      </c>
      <c r="J5625" s="1" t="s">
        <v>1511</v>
      </c>
      <c r="K5625" s="1" t="s">
        <v>1509</v>
      </c>
      <c r="L5625" s="1" t="s">
        <v>1510</v>
      </c>
      <c r="M5625" s="1">
        <v>1</v>
      </c>
    </row>
    <row r="5626" spans="1:13" ht="15.75" x14ac:dyDescent="0.3">
      <c r="A5626" s="1" t="s">
        <v>1263</v>
      </c>
      <c r="J5626" s="1" t="s">
        <v>1511</v>
      </c>
      <c r="K5626" s="1" t="s">
        <v>1509</v>
      </c>
      <c r="L5626" s="1" t="s">
        <v>1512</v>
      </c>
      <c r="M5626" s="1">
        <v>1</v>
      </c>
    </row>
    <row r="5627" spans="1:13" ht="15.75" x14ac:dyDescent="0.3">
      <c r="A5627" s="1" t="s">
        <v>1263</v>
      </c>
      <c r="J5627" s="1" t="s">
        <v>1511</v>
      </c>
      <c r="K5627" s="1" t="s">
        <v>1509</v>
      </c>
      <c r="L5627" s="1" t="s">
        <v>1512</v>
      </c>
      <c r="M5627" s="1">
        <v>1</v>
      </c>
    </row>
    <row r="5628" spans="1:13" ht="15.75" x14ac:dyDescent="0.3">
      <c r="A5628" s="1" t="s">
        <v>1262</v>
      </c>
      <c r="J5628" s="1" t="s">
        <v>1511</v>
      </c>
      <c r="K5628" s="1" t="s">
        <v>1509</v>
      </c>
      <c r="L5628" s="1" t="s">
        <v>1512</v>
      </c>
      <c r="M5628" s="1">
        <v>1</v>
      </c>
    </row>
    <row r="5629" spans="1:13" ht="15.75" x14ac:dyDescent="0.3">
      <c r="A5629" s="1" t="s">
        <v>1263</v>
      </c>
      <c r="J5629" s="1" t="s">
        <v>1511</v>
      </c>
      <c r="K5629" s="1" t="s">
        <v>1509</v>
      </c>
      <c r="L5629" s="1" t="s">
        <v>1512</v>
      </c>
      <c r="M5629" s="1">
        <v>1</v>
      </c>
    </row>
    <row r="5630" spans="1:13" ht="15.75" x14ac:dyDescent="0.3">
      <c r="A5630" s="1" t="s">
        <v>1263</v>
      </c>
      <c r="J5630" s="1" t="s">
        <v>1511</v>
      </c>
      <c r="K5630" s="1" t="s">
        <v>1509</v>
      </c>
      <c r="L5630" s="1" t="s">
        <v>1512</v>
      </c>
      <c r="M5630" s="1">
        <v>1</v>
      </c>
    </row>
    <row r="5631" spans="1:13" ht="15.75" x14ac:dyDescent="0.3">
      <c r="A5631" s="1" t="s">
        <v>1263</v>
      </c>
      <c r="J5631" s="1" t="s">
        <v>1511</v>
      </c>
      <c r="K5631" s="1" t="s">
        <v>1509</v>
      </c>
      <c r="L5631" s="1" t="s">
        <v>1512</v>
      </c>
      <c r="M5631" s="1">
        <v>1</v>
      </c>
    </row>
    <row r="5632" spans="1:13" ht="15.75" x14ac:dyDescent="0.3">
      <c r="A5632" s="1" t="s">
        <v>1263</v>
      </c>
      <c r="J5632" s="1" t="s">
        <v>1511</v>
      </c>
      <c r="K5632" s="1" t="s">
        <v>1509</v>
      </c>
      <c r="L5632" s="1" t="s">
        <v>1512</v>
      </c>
      <c r="M5632" s="1">
        <v>1</v>
      </c>
    </row>
    <row r="5633" spans="1:13" ht="15.75" x14ac:dyDescent="0.3">
      <c r="A5633" s="1" t="s">
        <v>1263</v>
      </c>
      <c r="J5633" s="1" t="s">
        <v>1511</v>
      </c>
      <c r="K5633" s="1" t="s">
        <v>1509</v>
      </c>
      <c r="L5633" s="1" t="s">
        <v>1512</v>
      </c>
      <c r="M5633" s="1">
        <v>1</v>
      </c>
    </row>
    <row r="5634" spans="1:13" ht="15.75" x14ac:dyDescent="0.3">
      <c r="A5634" s="1" t="s">
        <v>1263</v>
      </c>
      <c r="J5634" s="1" t="s">
        <v>1511</v>
      </c>
      <c r="K5634" s="1" t="s">
        <v>1509</v>
      </c>
      <c r="L5634" s="1" t="s">
        <v>1513</v>
      </c>
      <c r="M5634" s="1">
        <v>1</v>
      </c>
    </row>
    <row r="5635" spans="1:13" ht="15.75" x14ac:dyDescent="0.3">
      <c r="A5635" s="1" t="s">
        <v>1262</v>
      </c>
      <c r="J5635" s="1" t="s">
        <v>1511</v>
      </c>
      <c r="K5635" s="1" t="s">
        <v>1509</v>
      </c>
      <c r="L5635" s="1" t="s">
        <v>1512</v>
      </c>
      <c r="M5635" s="1">
        <v>1</v>
      </c>
    </row>
    <row r="5636" spans="1:13" ht="15.75" x14ac:dyDescent="0.3">
      <c r="A5636" s="1" t="s">
        <v>1263</v>
      </c>
      <c r="J5636" s="1" t="s">
        <v>1511</v>
      </c>
      <c r="K5636" s="1" t="s">
        <v>1509</v>
      </c>
      <c r="L5636" s="1" t="s">
        <v>1513</v>
      </c>
      <c r="M5636" s="1">
        <v>1</v>
      </c>
    </row>
    <row r="5637" spans="1:13" ht="15.75" x14ac:dyDescent="0.3">
      <c r="A5637" s="1" t="s">
        <v>1262</v>
      </c>
      <c r="J5637" s="1" t="s">
        <v>1508</v>
      </c>
      <c r="K5637" s="1" t="s">
        <v>1509</v>
      </c>
      <c r="L5637" s="1" t="s">
        <v>1512</v>
      </c>
      <c r="M5637" s="1">
        <v>1</v>
      </c>
    </row>
    <row r="5638" spans="1:13" ht="15.75" x14ac:dyDescent="0.3">
      <c r="A5638" s="1" t="s">
        <v>1262</v>
      </c>
      <c r="J5638" s="1" t="s">
        <v>1511</v>
      </c>
      <c r="K5638" s="1" t="s">
        <v>1509</v>
      </c>
      <c r="L5638" s="1" t="s">
        <v>1512</v>
      </c>
      <c r="M5638" s="1">
        <v>1</v>
      </c>
    </row>
    <row r="5639" spans="1:13" ht="15.75" x14ac:dyDescent="0.3">
      <c r="A5639" s="1" t="s">
        <v>1262</v>
      </c>
      <c r="J5639" s="1" t="s">
        <v>1508</v>
      </c>
      <c r="K5639" s="1" t="s">
        <v>1509</v>
      </c>
      <c r="L5639" s="1" t="s">
        <v>1512</v>
      </c>
      <c r="M5639" s="1">
        <v>1</v>
      </c>
    </row>
    <row r="5640" spans="1:13" ht="15.75" x14ac:dyDescent="0.3">
      <c r="A5640" s="1" t="s">
        <v>1262</v>
      </c>
      <c r="J5640" s="1" t="s">
        <v>1508</v>
      </c>
      <c r="K5640" s="1" t="s">
        <v>1509</v>
      </c>
      <c r="L5640" s="1" t="s">
        <v>1512</v>
      </c>
      <c r="M5640" s="1">
        <v>1</v>
      </c>
    </row>
    <row r="5641" spans="1:13" ht="15.75" x14ac:dyDescent="0.3">
      <c r="A5641" s="1" t="s">
        <v>1272</v>
      </c>
      <c r="J5641" s="1" t="s">
        <v>1508</v>
      </c>
      <c r="K5641" s="1" t="s">
        <v>1509</v>
      </c>
      <c r="L5641" s="1" t="s">
        <v>1512</v>
      </c>
      <c r="M5641" s="1">
        <v>1</v>
      </c>
    </row>
    <row r="5642" spans="1:13" ht="15.75" x14ac:dyDescent="0.3">
      <c r="A5642" s="1" t="s">
        <v>1263</v>
      </c>
      <c r="J5642" s="1" t="s">
        <v>1511</v>
      </c>
      <c r="K5642" s="1" t="s">
        <v>1509</v>
      </c>
      <c r="L5642" s="1" t="s">
        <v>1512</v>
      </c>
      <c r="M5642" s="1">
        <v>1</v>
      </c>
    </row>
    <row r="5643" spans="1:13" ht="15.75" x14ac:dyDescent="0.3">
      <c r="A5643" s="1" t="s">
        <v>1262</v>
      </c>
      <c r="J5643" s="1" t="s">
        <v>1511</v>
      </c>
      <c r="K5643" s="1" t="s">
        <v>1509</v>
      </c>
      <c r="L5643" s="1" t="s">
        <v>1512</v>
      </c>
      <c r="M5643" s="1">
        <v>1</v>
      </c>
    </row>
    <row r="5644" spans="1:13" ht="15.75" x14ac:dyDescent="0.3">
      <c r="A5644" s="1" t="s">
        <v>1262</v>
      </c>
      <c r="J5644" s="1" t="s">
        <v>1511</v>
      </c>
      <c r="K5644" s="1" t="s">
        <v>1509</v>
      </c>
      <c r="L5644" s="1" t="s">
        <v>1512</v>
      </c>
      <c r="M5644" s="1">
        <v>1</v>
      </c>
    </row>
    <row r="5645" spans="1:13" ht="15.75" x14ac:dyDescent="0.3">
      <c r="A5645" s="1" t="s">
        <v>1272</v>
      </c>
      <c r="J5645" s="1" t="s">
        <v>1508</v>
      </c>
      <c r="K5645" s="1" t="s">
        <v>1509</v>
      </c>
      <c r="L5645" s="1" t="s">
        <v>1512</v>
      </c>
      <c r="M5645" s="1">
        <v>1</v>
      </c>
    </row>
    <row r="5646" spans="1:13" ht="15.75" x14ac:dyDescent="0.3">
      <c r="A5646" s="1" t="s">
        <v>1418</v>
      </c>
      <c r="J5646" s="1" t="s">
        <v>1511</v>
      </c>
      <c r="K5646" s="1" t="s">
        <v>1509</v>
      </c>
      <c r="L5646" s="1" t="s">
        <v>1512</v>
      </c>
      <c r="M5646" s="1">
        <v>16</v>
      </c>
    </row>
    <row r="5647" spans="1:13" ht="15.75" x14ac:dyDescent="0.3">
      <c r="A5647" s="1" t="s">
        <v>1272</v>
      </c>
      <c r="J5647" s="1" t="s">
        <v>1508</v>
      </c>
      <c r="K5647" s="1" t="s">
        <v>1509</v>
      </c>
      <c r="L5647" s="1" t="s">
        <v>1512</v>
      </c>
      <c r="M5647" s="1">
        <v>1</v>
      </c>
    </row>
    <row r="5648" spans="1:13" ht="15.75" x14ac:dyDescent="0.3">
      <c r="A5648" s="1" t="s">
        <v>1262</v>
      </c>
      <c r="J5648" s="1" t="s">
        <v>1511</v>
      </c>
      <c r="K5648" s="1" t="s">
        <v>1509</v>
      </c>
      <c r="L5648" s="1" t="s">
        <v>1510</v>
      </c>
      <c r="M5648" s="1">
        <v>1</v>
      </c>
    </row>
    <row r="5649" spans="1:13" ht="15.75" x14ac:dyDescent="0.3">
      <c r="A5649" s="1" t="s">
        <v>1262</v>
      </c>
      <c r="J5649" s="1" t="s">
        <v>1511</v>
      </c>
      <c r="K5649" s="1" t="s">
        <v>1509</v>
      </c>
      <c r="L5649" s="1" t="s">
        <v>1512</v>
      </c>
      <c r="M5649" s="1">
        <v>1</v>
      </c>
    </row>
    <row r="5650" spans="1:13" ht="15.75" x14ac:dyDescent="0.3">
      <c r="A5650" s="1" t="s">
        <v>1418</v>
      </c>
      <c r="J5650" s="1" t="s">
        <v>1508</v>
      </c>
      <c r="K5650" s="1" t="s">
        <v>1509</v>
      </c>
      <c r="L5650" s="1" t="s">
        <v>1512</v>
      </c>
      <c r="M5650" s="1">
        <v>23</v>
      </c>
    </row>
    <row r="5651" spans="1:13" ht="15.75" x14ac:dyDescent="0.3">
      <c r="A5651" s="1" t="s">
        <v>1262</v>
      </c>
      <c r="J5651" s="1" t="s">
        <v>1511</v>
      </c>
      <c r="K5651" s="1" t="s">
        <v>1509</v>
      </c>
      <c r="L5651" s="1" t="s">
        <v>1510</v>
      </c>
      <c r="M5651" s="1">
        <v>1</v>
      </c>
    </row>
    <row r="5652" spans="1:13" ht="15.75" x14ac:dyDescent="0.3">
      <c r="A5652" s="1" t="s">
        <v>1262</v>
      </c>
      <c r="J5652" s="1" t="s">
        <v>1511</v>
      </c>
      <c r="K5652" s="1" t="s">
        <v>1509</v>
      </c>
      <c r="L5652" s="1" t="s">
        <v>1510</v>
      </c>
      <c r="M5652" s="1">
        <v>1</v>
      </c>
    </row>
    <row r="5653" spans="1:13" ht="15.75" x14ac:dyDescent="0.3">
      <c r="A5653" s="1" t="s">
        <v>1403</v>
      </c>
      <c r="J5653" s="1" t="s">
        <v>1511</v>
      </c>
      <c r="K5653" s="1" t="s">
        <v>1509</v>
      </c>
      <c r="L5653" s="1" t="s">
        <v>1510</v>
      </c>
      <c r="M5653" s="1">
        <v>1</v>
      </c>
    </row>
    <row r="5654" spans="1:13" ht="15.75" x14ac:dyDescent="0.3">
      <c r="A5654" s="1" t="s">
        <v>1262</v>
      </c>
      <c r="J5654" s="1" t="s">
        <v>1511</v>
      </c>
      <c r="K5654" s="1" t="s">
        <v>1509</v>
      </c>
      <c r="L5654" s="1" t="s">
        <v>1512</v>
      </c>
      <c r="M5654" s="1">
        <v>1</v>
      </c>
    </row>
    <row r="5655" spans="1:13" ht="15.75" x14ac:dyDescent="0.3">
      <c r="A5655" s="1" t="s">
        <v>1403</v>
      </c>
      <c r="J5655" s="1" t="s">
        <v>1511</v>
      </c>
      <c r="K5655" s="1" t="s">
        <v>1509</v>
      </c>
      <c r="L5655" s="1" t="s">
        <v>1510</v>
      </c>
      <c r="M5655" s="1">
        <v>1</v>
      </c>
    </row>
    <row r="5656" spans="1:13" ht="15.75" x14ac:dyDescent="0.3">
      <c r="A5656" s="1" t="s">
        <v>1262</v>
      </c>
      <c r="J5656" s="1" t="s">
        <v>1511</v>
      </c>
      <c r="K5656" s="1" t="s">
        <v>1509</v>
      </c>
      <c r="L5656" s="1" t="s">
        <v>1510</v>
      </c>
      <c r="M5656" s="1">
        <v>1</v>
      </c>
    </row>
    <row r="5657" spans="1:13" ht="15.75" x14ac:dyDescent="0.3">
      <c r="A5657" s="1" t="s">
        <v>1263</v>
      </c>
      <c r="J5657" s="1" t="s">
        <v>1511</v>
      </c>
      <c r="K5657" s="1" t="s">
        <v>1509</v>
      </c>
      <c r="L5657" s="1" t="s">
        <v>1512</v>
      </c>
      <c r="M5657" s="1">
        <v>1</v>
      </c>
    </row>
    <row r="5658" spans="1:13" ht="15.75" x14ac:dyDescent="0.3">
      <c r="A5658" s="1" t="s">
        <v>1262</v>
      </c>
      <c r="J5658" s="1" t="s">
        <v>1511</v>
      </c>
      <c r="K5658" s="1" t="s">
        <v>1509</v>
      </c>
      <c r="L5658" s="1" t="s">
        <v>1512</v>
      </c>
      <c r="M5658" s="1">
        <v>7</v>
      </c>
    </row>
    <row r="5659" spans="1:13" ht="15.75" x14ac:dyDescent="0.3">
      <c r="A5659" s="1" t="s">
        <v>1409</v>
      </c>
      <c r="J5659" s="1" t="s">
        <v>1508</v>
      </c>
      <c r="K5659" s="1" t="s">
        <v>1509</v>
      </c>
      <c r="L5659" s="1" t="s">
        <v>1510</v>
      </c>
      <c r="M5659" s="1">
        <v>1</v>
      </c>
    </row>
    <row r="5660" spans="1:13" ht="15.75" x14ac:dyDescent="0.3">
      <c r="A5660" s="1" t="s">
        <v>1262</v>
      </c>
      <c r="J5660" s="1" t="s">
        <v>1511</v>
      </c>
      <c r="K5660" s="1" t="s">
        <v>1509</v>
      </c>
      <c r="L5660" s="1" t="s">
        <v>1512</v>
      </c>
      <c r="M5660" s="1">
        <v>1</v>
      </c>
    </row>
    <row r="5661" spans="1:13" ht="15.75" x14ac:dyDescent="0.3">
      <c r="A5661" s="1" t="s">
        <v>1262</v>
      </c>
      <c r="J5661" s="1" t="s">
        <v>1511</v>
      </c>
      <c r="K5661" s="1" t="s">
        <v>1509</v>
      </c>
      <c r="L5661" s="1" t="s">
        <v>1512</v>
      </c>
      <c r="M5661" s="1">
        <v>1</v>
      </c>
    </row>
    <row r="5662" spans="1:13" ht="15.75" x14ac:dyDescent="0.3">
      <c r="A5662" s="1" t="s">
        <v>1262</v>
      </c>
      <c r="J5662" s="1" t="s">
        <v>1511</v>
      </c>
      <c r="K5662" s="1" t="s">
        <v>1509</v>
      </c>
      <c r="L5662" s="1" t="s">
        <v>1512</v>
      </c>
      <c r="M5662" s="1">
        <v>1</v>
      </c>
    </row>
    <row r="5663" spans="1:13" ht="15.75" x14ac:dyDescent="0.3">
      <c r="A5663" s="1" t="s">
        <v>1262</v>
      </c>
      <c r="J5663" s="1" t="s">
        <v>1511</v>
      </c>
      <c r="K5663" s="1" t="s">
        <v>1514</v>
      </c>
      <c r="L5663" s="1" t="s">
        <v>1513</v>
      </c>
      <c r="M5663" s="1">
        <v>1</v>
      </c>
    </row>
    <row r="5664" spans="1:13" ht="15.75" x14ac:dyDescent="0.3">
      <c r="A5664" s="1" t="s">
        <v>1263</v>
      </c>
      <c r="J5664" s="1" t="s">
        <v>1511</v>
      </c>
      <c r="K5664" s="1" t="s">
        <v>1509</v>
      </c>
      <c r="L5664" s="1" t="s">
        <v>1512</v>
      </c>
      <c r="M5664" s="1">
        <v>1</v>
      </c>
    </row>
    <row r="5665" spans="1:13" ht="15.75" x14ac:dyDescent="0.3">
      <c r="A5665" s="1" t="s">
        <v>1262</v>
      </c>
      <c r="J5665" s="1" t="s">
        <v>1511</v>
      </c>
      <c r="K5665" s="1" t="s">
        <v>1509</v>
      </c>
      <c r="L5665" s="1" t="s">
        <v>1512</v>
      </c>
      <c r="M5665" s="1">
        <v>7</v>
      </c>
    </row>
    <row r="5666" spans="1:13" ht="15.75" x14ac:dyDescent="0.3">
      <c r="A5666" s="1" t="s">
        <v>1262</v>
      </c>
      <c r="J5666" s="1" t="s">
        <v>1511</v>
      </c>
      <c r="K5666" s="1" t="s">
        <v>1509</v>
      </c>
      <c r="L5666" s="1" t="s">
        <v>1512</v>
      </c>
      <c r="M5666" s="1">
        <v>1</v>
      </c>
    </row>
    <row r="5667" spans="1:13" ht="15.75" x14ac:dyDescent="0.3">
      <c r="A5667" s="1" t="s">
        <v>1262</v>
      </c>
      <c r="J5667" s="1" t="s">
        <v>1511</v>
      </c>
      <c r="K5667" s="1" t="s">
        <v>1509</v>
      </c>
      <c r="L5667" s="1" t="s">
        <v>1512</v>
      </c>
      <c r="M5667" s="1">
        <v>1</v>
      </c>
    </row>
    <row r="5668" spans="1:13" ht="15.75" x14ac:dyDescent="0.3">
      <c r="A5668" s="1" t="s">
        <v>1263</v>
      </c>
      <c r="J5668" s="1" t="s">
        <v>1511</v>
      </c>
      <c r="K5668" s="1" t="s">
        <v>1509</v>
      </c>
      <c r="L5668" s="1" t="s">
        <v>1512</v>
      </c>
      <c r="M5668" s="1">
        <v>1</v>
      </c>
    </row>
    <row r="5669" spans="1:13" ht="15.75" x14ac:dyDescent="0.3">
      <c r="A5669" s="1" t="s">
        <v>1263</v>
      </c>
      <c r="J5669" s="1" t="s">
        <v>1511</v>
      </c>
      <c r="K5669" s="1" t="s">
        <v>1509</v>
      </c>
      <c r="L5669" s="1" t="s">
        <v>1512</v>
      </c>
      <c r="M5669" s="1">
        <v>1</v>
      </c>
    </row>
    <row r="5670" spans="1:13" ht="15.75" x14ac:dyDescent="0.3">
      <c r="A5670" s="1" t="s">
        <v>1262</v>
      </c>
      <c r="J5670" s="1" t="s">
        <v>1511</v>
      </c>
      <c r="K5670" s="1" t="s">
        <v>1509</v>
      </c>
      <c r="L5670" s="1" t="s">
        <v>1512</v>
      </c>
      <c r="M5670" s="1">
        <v>1</v>
      </c>
    </row>
    <row r="5671" spans="1:13" ht="15.75" x14ac:dyDescent="0.3">
      <c r="A5671" s="1" t="s">
        <v>1262</v>
      </c>
      <c r="J5671" s="1" t="s">
        <v>1511</v>
      </c>
      <c r="K5671" s="1" t="s">
        <v>1509</v>
      </c>
      <c r="L5671" s="1" t="s">
        <v>1512</v>
      </c>
      <c r="M5671" s="1">
        <v>1</v>
      </c>
    </row>
    <row r="5672" spans="1:13" ht="15.75" x14ac:dyDescent="0.3">
      <c r="A5672" s="1" t="s">
        <v>1263</v>
      </c>
      <c r="J5672" s="1" t="s">
        <v>1511</v>
      </c>
      <c r="K5672" s="1" t="s">
        <v>1509</v>
      </c>
      <c r="L5672" s="1" t="s">
        <v>1512</v>
      </c>
      <c r="M5672" s="1">
        <v>1</v>
      </c>
    </row>
    <row r="5673" spans="1:13" ht="15.75" x14ac:dyDescent="0.3">
      <c r="A5673" s="1" t="s">
        <v>1262</v>
      </c>
      <c r="J5673" s="1" t="s">
        <v>1511</v>
      </c>
      <c r="K5673" s="1" t="s">
        <v>1509</v>
      </c>
      <c r="L5673" s="1" t="s">
        <v>1510</v>
      </c>
      <c r="M5673" s="1">
        <v>1</v>
      </c>
    </row>
    <row r="5674" spans="1:13" ht="15.75" x14ac:dyDescent="0.3">
      <c r="A5674" s="1" t="s">
        <v>1262</v>
      </c>
      <c r="J5674" s="1" t="s">
        <v>1511</v>
      </c>
      <c r="K5674" s="1" t="s">
        <v>1509</v>
      </c>
      <c r="L5674" s="1" t="s">
        <v>1512</v>
      </c>
      <c r="M5674" s="1">
        <v>7</v>
      </c>
    </row>
    <row r="5675" spans="1:13" ht="15.75" x14ac:dyDescent="0.3">
      <c r="A5675" s="1" t="s">
        <v>1463</v>
      </c>
      <c r="J5675" s="1" t="s">
        <v>1511</v>
      </c>
      <c r="K5675" s="1" t="s">
        <v>1509</v>
      </c>
      <c r="L5675" s="1" t="s">
        <v>1513</v>
      </c>
      <c r="M5675" s="1">
        <v>132</v>
      </c>
    </row>
    <row r="5676" spans="1:13" ht="15.75" x14ac:dyDescent="0.3">
      <c r="A5676" s="1" t="s">
        <v>1262</v>
      </c>
      <c r="J5676" s="1" t="s">
        <v>1511</v>
      </c>
      <c r="K5676" s="1" t="s">
        <v>1509</v>
      </c>
      <c r="L5676" s="1" t="s">
        <v>1512</v>
      </c>
      <c r="M5676" s="1">
        <v>1</v>
      </c>
    </row>
    <row r="5677" spans="1:13" ht="15.75" x14ac:dyDescent="0.3">
      <c r="A5677" s="1" t="s">
        <v>1263</v>
      </c>
      <c r="J5677" s="1" t="s">
        <v>1511</v>
      </c>
      <c r="K5677" s="1" t="s">
        <v>1509</v>
      </c>
      <c r="L5677" s="1" t="s">
        <v>1512</v>
      </c>
      <c r="M5677" s="1">
        <v>1</v>
      </c>
    </row>
    <row r="5678" spans="1:13" ht="15.75" x14ac:dyDescent="0.3">
      <c r="A5678" s="1" t="s">
        <v>1263</v>
      </c>
      <c r="J5678" s="1" t="s">
        <v>1511</v>
      </c>
      <c r="K5678" s="1" t="s">
        <v>1509</v>
      </c>
      <c r="L5678" s="1" t="s">
        <v>1512</v>
      </c>
      <c r="M5678" s="1">
        <v>1</v>
      </c>
    </row>
    <row r="5679" spans="1:13" ht="15.75" x14ac:dyDescent="0.3">
      <c r="A5679" s="1" t="s">
        <v>1263</v>
      </c>
      <c r="J5679" s="1" t="s">
        <v>1511</v>
      </c>
      <c r="K5679" s="1" t="s">
        <v>1509</v>
      </c>
      <c r="L5679" s="1" t="s">
        <v>1512</v>
      </c>
      <c r="M5679" s="1">
        <v>1</v>
      </c>
    </row>
    <row r="5680" spans="1:13" ht="15.75" x14ac:dyDescent="0.3">
      <c r="A5680" s="1" t="s">
        <v>1263</v>
      </c>
      <c r="J5680" s="1" t="s">
        <v>1511</v>
      </c>
      <c r="K5680" s="1" t="s">
        <v>1509</v>
      </c>
      <c r="L5680" s="1" t="s">
        <v>1512</v>
      </c>
      <c r="M5680" s="1">
        <v>1</v>
      </c>
    </row>
    <row r="5681" spans="1:13" ht="15.75" x14ac:dyDescent="0.3">
      <c r="A5681" s="1" t="s">
        <v>1263</v>
      </c>
      <c r="J5681" s="1" t="s">
        <v>1511</v>
      </c>
      <c r="K5681" s="1" t="s">
        <v>1509</v>
      </c>
      <c r="L5681" s="1" t="s">
        <v>1512</v>
      </c>
      <c r="M5681" s="1">
        <v>1</v>
      </c>
    </row>
    <row r="5682" spans="1:13" ht="15.75" x14ac:dyDescent="0.3">
      <c r="A5682" s="1" t="s">
        <v>1262</v>
      </c>
      <c r="J5682" s="1" t="s">
        <v>1511</v>
      </c>
      <c r="K5682" s="1" t="s">
        <v>1509</v>
      </c>
      <c r="L5682" s="1" t="s">
        <v>1513</v>
      </c>
      <c r="M5682" s="1">
        <v>1</v>
      </c>
    </row>
    <row r="5683" spans="1:13" ht="15.75" x14ac:dyDescent="0.3">
      <c r="A5683" s="1" t="s">
        <v>1263</v>
      </c>
      <c r="J5683" s="1" t="s">
        <v>1511</v>
      </c>
      <c r="K5683" s="1" t="s">
        <v>1509</v>
      </c>
      <c r="L5683" s="1" t="s">
        <v>1512</v>
      </c>
      <c r="M5683" s="1">
        <v>1</v>
      </c>
    </row>
    <row r="5684" spans="1:13" ht="15.75" x14ac:dyDescent="0.3">
      <c r="A5684" s="1" t="s">
        <v>1262</v>
      </c>
      <c r="J5684" s="1" t="s">
        <v>1511</v>
      </c>
      <c r="K5684" s="1" t="s">
        <v>1509</v>
      </c>
      <c r="L5684" s="1" t="s">
        <v>1512</v>
      </c>
      <c r="M5684" s="1">
        <v>1</v>
      </c>
    </row>
    <row r="5685" spans="1:13" ht="15.75" x14ac:dyDescent="0.3">
      <c r="A5685" s="1" t="s">
        <v>1263</v>
      </c>
      <c r="J5685" s="1" t="s">
        <v>1511</v>
      </c>
      <c r="K5685" s="1" t="s">
        <v>1509</v>
      </c>
      <c r="L5685" s="1" t="s">
        <v>1512</v>
      </c>
      <c r="M5685" s="1">
        <v>1</v>
      </c>
    </row>
    <row r="5686" spans="1:13" ht="15.75" x14ac:dyDescent="0.3">
      <c r="A5686" s="1" t="s">
        <v>1262</v>
      </c>
      <c r="J5686" s="1" t="s">
        <v>1511</v>
      </c>
      <c r="K5686" s="1" t="s">
        <v>1509</v>
      </c>
      <c r="L5686" s="1" t="s">
        <v>1512</v>
      </c>
      <c r="M5686" s="1">
        <v>1</v>
      </c>
    </row>
    <row r="5687" spans="1:13" ht="15.75" x14ac:dyDescent="0.3">
      <c r="A5687" s="1" t="s">
        <v>1263</v>
      </c>
      <c r="J5687" s="1" t="s">
        <v>1511</v>
      </c>
      <c r="K5687" s="1" t="s">
        <v>1509</v>
      </c>
      <c r="L5687" s="1" t="s">
        <v>1512</v>
      </c>
      <c r="M5687" s="1">
        <v>1</v>
      </c>
    </row>
    <row r="5688" spans="1:13" ht="15.75" x14ac:dyDescent="0.3">
      <c r="A5688" s="1" t="s">
        <v>1262</v>
      </c>
      <c r="J5688" s="1" t="s">
        <v>1511</v>
      </c>
      <c r="K5688" s="1" t="s">
        <v>1509</v>
      </c>
      <c r="L5688" s="1" t="s">
        <v>1513</v>
      </c>
      <c r="M5688" s="1">
        <v>1</v>
      </c>
    </row>
    <row r="5689" spans="1:13" ht="15.75" x14ac:dyDescent="0.3">
      <c r="A5689" s="1" t="s">
        <v>1263</v>
      </c>
      <c r="J5689" s="1" t="s">
        <v>1511</v>
      </c>
      <c r="K5689" s="1" t="s">
        <v>1509</v>
      </c>
      <c r="L5689" s="1" t="s">
        <v>1512</v>
      </c>
      <c r="M5689" s="1">
        <v>1</v>
      </c>
    </row>
    <row r="5690" spans="1:13" ht="15.75" x14ac:dyDescent="0.3">
      <c r="A5690" s="1" t="s">
        <v>1263</v>
      </c>
      <c r="J5690" s="1" t="s">
        <v>1511</v>
      </c>
      <c r="K5690" s="1" t="s">
        <v>1509</v>
      </c>
      <c r="L5690" s="1" t="s">
        <v>1512</v>
      </c>
      <c r="M5690" s="1">
        <v>1</v>
      </c>
    </row>
    <row r="5691" spans="1:13" ht="15.75" x14ac:dyDescent="0.3">
      <c r="A5691" s="1" t="s">
        <v>1263</v>
      </c>
      <c r="J5691" s="1" t="s">
        <v>1511</v>
      </c>
      <c r="K5691" s="1" t="s">
        <v>1509</v>
      </c>
      <c r="L5691" s="1" t="s">
        <v>1512</v>
      </c>
      <c r="M5691" s="1">
        <v>1</v>
      </c>
    </row>
    <row r="5692" spans="1:13" ht="15.75" x14ac:dyDescent="0.3">
      <c r="A5692" s="1" t="s">
        <v>1262</v>
      </c>
      <c r="J5692" s="1" t="s">
        <v>1511</v>
      </c>
      <c r="K5692" s="1" t="s">
        <v>1509</v>
      </c>
      <c r="L5692" s="1" t="s">
        <v>1512</v>
      </c>
      <c r="M5692" s="1">
        <v>1</v>
      </c>
    </row>
    <row r="5693" spans="1:13" ht="15.75" x14ac:dyDescent="0.3">
      <c r="A5693" s="1" t="s">
        <v>1262</v>
      </c>
      <c r="J5693" s="1" t="s">
        <v>1511</v>
      </c>
      <c r="K5693" s="1" t="s">
        <v>1509</v>
      </c>
      <c r="L5693" s="1" t="s">
        <v>1512</v>
      </c>
      <c r="M5693" s="1">
        <v>1</v>
      </c>
    </row>
    <row r="5694" spans="1:13" ht="15.75" x14ac:dyDescent="0.3">
      <c r="A5694" s="1" t="s">
        <v>1263</v>
      </c>
      <c r="J5694" s="1" t="s">
        <v>1511</v>
      </c>
      <c r="K5694" s="1" t="s">
        <v>1509</v>
      </c>
      <c r="L5694" s="1" t="s">
        <v>1512</v>
      </c>
      <c r="M5694" s="1">
        <v>1</v>
      </c>
    </row>
    <row r="5695" spans="1:13" ht="15.75" x14ac:dyDescent="0.3">
      <c r="A5695" s="1" t="s">
        <v>1262</v>
      </c>
      <c r="J5695" s="1" t="s">
        <v>1511</v>
      </c>
      <c r="K5695" s="1" t="s">
        <v>1509</v>
      </c>
      <c r="L5695" s="1" t="s">
        <v>1512</v>
      </c>
      <c r="M5695" s="1">
        <v>1</v>
      </c>
    </row>
    <row r="5696" spans="1:13" ht="15.75" x14ac:dyDescent="0.3">
      <c r="A5696" s="1" t="s">
        <v>1262</v>
      </c>
      <c r="J5696" s="1" t="s">
        <v>1511</v>
      </c>
      <c r="K5696" s="1" t="s">
        <v>1509</v>
      </c>
      <c r="L5696" s="1" t="s">
        <v>1512</v>
      </c>
      <c r="M5696" s="1">
        <v>1</v>
      </c>
    </row>
    <row r="5697" spans="1:13" ht="15.75" x14ac:dyDescent="0.3">
      <c r="A5697" s="1" t="s">
        <v>1262</v>
      </c>
      <c r="J5697" s="1" t="s">
        <v>1511</v>
      </c>
      <c r="K5697" s="1" t="s">
        <v>1509</v>
      </c>
      <c r="L5697" s="1" t="s">
        <v>1512</v>
      </c>
      <c r="M5697" s="1">
        <v>1</v>
      </c>
    </row>
    <row r="5698" spans="1:13" ht="15.75" x14ac:dyDescent="0.3">
      <c r="A5698" s="1" t="s">
        <v>1262</v>
      </c>
      <c r="J5698" s="1" t="s">
        <v>1511</v>
      </c>
      <c r="K5698" s="1" t="s">
        <v>1509</v>
      </c>
      <c r="L5698" s="1" t="s">
        <v>1512</v>
      </c>
      <c r="M5698" s="1">
        <v>1</v>
      </c>
    </row>
    <row r="5699" spans="1:13" ht="15.75" x14ac:dyDescent="0.3">
      <c r="A5699" s="1" t="s">
        <v>1263</v>
      </c>
      <c r="J5699" s="1" t="s">
        <v>1511</v>
      </c>
      <c r="K5699" s="1" t="s">
        <v>1509</v>
      </c>
      <c r="L5699" s="1" t="s">
        <v>1512</v>
      </c>
      <c r="M5699" s="1">
        <v>1</v>
      </c>
    </row>
    <row r="5700" spans="1:13" ht="15.75" x14ac:dyDescent="0.3">
      <c r="A5700" s="1" t="s">
        <v>1263</v>
      </c>
      <c r="J5700" s="1" t="s">
        <v>1511</v>
      </c>
      <c r="K5700" s="1" t="s">
        <v>1509</v>
      </c>
      <c r="L5700" s="1" t="s">
        <v>1512</v>
      </c>
      <c r="M5700" s="1">
        <v>1</v>
      </c>
    </row>
    <row r="5701" spans="1:13" ht="15.75" x14ac:dyDescent="0.3">
      <c r="A5701" s="1" t="s">
        <v>1263</v>
      </c>
      <c r="J5701" s="1" t="s">
        <v>1511</v>
      </c>
      <c r="K5701" s="1" t="s">
        <v>1509</v>
      </c>
      <c r="L5701" s="1" t="s">
        <v>1512</v>
      </c>
      <c r="M5701" s="1">
        <v>1</v>
      </c>
    </row>
    <row r="5702" spans="1:13" ht="15.75" x14ac:dyDescent="0.3">
      <c r="A5702" s="1" t="s">
        <v>1263</v>
      </c>
      <c r="J5702" s="1" t="s">
        <v>1511</v>
      </c>
      <c r="K5702" s="1" t="s">
        <v>1509</v>
      </c>
      <c r="L5702" s="1" t="s">
        <v>1512</v>
      </c>
      <c r="M5702" s="1">
        <v>1</v>
      </c>
    </row>
    <row r="5703" spans="1:13" ht="15.75" x14ac:dyDescent="0.3">
      <c r="A5703" s="1" t="s">
        <v>1262</v>
      </c>
      <c r="J5703" s="1" t="s">
        <v>1511</v>
      </c>
      <c r="K5703" s="1" t="s">
        <v>1509</v>
      </c>
      <c r="L5703" s="1" t="s">
        <v>1512</v>
      </c>
      <c r="M5703" s="1">
        <v>1</v>
      </c>
    </row>
    <row r="5704" spans="1:13" ht="15.75" x14ac:dyDescent="0.3">
      <c r="A5704" s="1" t="s">
        <v>1263</v>
      </c>
      <c r="J5704" s="1" t="s">
        <v>1511</v>
      </c>
      <c r="K5704" s="1" t="s">
        <v>1509</v>
      </c>
      <c r="L5704" s="1" t="s">
        <v>1512</v>
      </c>
      <c r="M5704" s="1">
        <v>1</v>
      </c>
    </row>
    <row r="5705" spans="1:13" ht="15.75" x14ac:dyDescent="0.3">
      <c r="A5705" s="1" t="s">
        <v>1262</v>
      </c>
      <c r="J5705" s="1" t="s">
        <v>1511</v>
      </c>
      <c r="K5705" s="1" t="s">
        <v>1509</v>
      </c>
      <c r="L5705" s="1" t="s">
        <v>1512</v>
      </c>
      <c r="M5705" s="1">
        <v>1</v>
      </c>
    </row>
    <row r="5706" spans="1:13" ht="15.75" x14ac:dyDescent="0.3">
      <c r="A5706" s="1" t="s">
        <v>1263</v>
      </c>
      <c r="J5706" s="1" t="s">
        <v>1511</v>
      </c>
      <c r="K5706" s="1" t="s">
        <v>1509</v>
      </c>
      <c r="L5706" s="1" t="s">
        <v>1512</v>
      </c>
      <c r="M5706" s="1">
        <v>1</v>
      </c>
    </row>
    <row r="5707" spans="1:13" ht="15.75" x14ac:dyDescent="0.3">
      <c r="A5707" s="1" t="s">
        <v>1263</v>
      </c>
      <c r="J5707" s="1" t="s">
        <v>1511</v>
      </c>
      <c r="K5707" s="1" t="s">
        <v>1509</v>
      </c>
      <c r="L5707" s="1" t="s">
        <v>1512</v>
      </c>
      <c r="M5707" s="1">
        <v>1</v>
      </c>
    </row>
    <row r="5708" spans="1:13" ht="15.75" x14ac:dyDescent="0.3">
      <c r="A5708" s="1" t="s">
        <v>1263</v>
      </c>
      <c r="J5708" s="1" t="s">
        <v>1511</v>
      </c>
      <c r="K5708" s="1" t="s">
        <v>1509</v>
      </c>
      <c r="L5708" s="1" t="s">
        <v>1512</v>
      </c>
      <c r="M5708" s="1">
        <v>1</v>
      </c>
    </row>
    <row r="5709" spans="1:13" ht="15.75" x14ac:dyDescent="0.3">
      <c r="A5709" s="1" t="s">
        <v>1262</v>
      </c>
      <c r="J5709" s="1" t="s">
        <v>1511</v>
      </c>
      <c r="K5709" s="1" t="s">
        <v>1509</v>
      </c>
      <c r="L5709" s="1" t="s">
        <v>1512</v>
      </c>
      <c r="M5709" s="1">
        <v>1</v>
      </c>
    </row>
    <row r="5710" spans="1:13" ht="15.75" x14ac:dyDescent="0.3">
      <c r="A5710" s="1" t="s">
        <v>1263</v>
      </c>
      <c r="J5710" s="1" t="s">
        <v>1511</v>
      </c>
      <c r="K5710" s="1" t="s">
        <v>1509</v>
      </c>
      <c r="L5710" s="1" t="s">
        <v>1512</v>
      </c>
      <c r="M5710" s="1">
        <v>1</v>
      </c>
    </row>
    <row r="5711" spans="1:13" ht="15.75" x14ac:dyDescent="0.3">
      <c r="A5711" s="1" t="s">
        <v>1262</v>
      </c>
      <c r="J5711" s="1" t="s">
        <v>1511</v>
      </c>
      <c r="K5711" s="1" t="s">
        <v>1509</v>
      </c>
      <c r="L5711" s="1" t="s">
        <v>1512</v>
      </c>
      <c r="M5711" s="1">
        <v>1</v>
      </c>
    </row>
    <row r="5712" spans="1:13" ht="15.75" x14ac:dyDescent="0.3">
      <c r="A5712" s="1" t="s">
        <v>1263</v>
      </c>
      <c r="J5712" s="1" t="s">
        <v>1511</v>
      </c>
      <c r="K5712" s="1" t="s">
        <v>1509</v>
      </c>
      <c r="L5712" s="1" t="s">
        <v>1512</v>
      </c>
      <c r="M5712" s="1">
        <v>1</v>
      </c>
    </row>
    <row r="5713" spans="1:13" ht="15.75" x14ac:dyDescent="0.3">
      <c r="A5713" s="1" t="s">
        <v>1262</v>
      </c>
      <c r="J5713" s="1" t="s">
        <v>1511</v>
      </c>
      <c r="K5713" s="1" t="s">
        <v>1509</v>
      </c>
      <c r="L5713" s="1" t="s">
        <v>1512</v>
      </c>
      <c r="M5713" s="1">
        <v>1</v>
      </c>
    </row>
    <row r="5714" spans="1:13" ht="15.75" x14ac:dyDescent="0.3">
      <c r="A5714" s="1" t="s">
        <v>1262</v>
      </c>
      <c r="J5714" s="1" t="s">
        <v>1511</v>
      </c>
      <c r="K5714" s="1" t="s">
        <v>1509</v>
      </c>
      <c r="L5714" s="1" t="s">
        <v>1512</v>
      </c>
      <c r="M5714" s="1">
        <v>1</v>
      </c>
    </row>
    <row r="5715" spans="1:13" ht="15.75" x14ac:dyDescent="0.3">
      <c r="A5715" s="1" t="s">
        <v>1262</v>
      </c>
      <c r="J5715" s="1" t="s">
        <v>1511</v>
      </c>
      <c r="K5715" s="1" t="s">
        <v>1509</v>
      </c>
      <c r="L5715" s="1" t="s">
        <v>1512</v>
      </c>
      <c r="M5715" s="1">
        <v>1</v>
      </c>
    </row>
    <row r="5716" spans="1:13" ht="15.75" x14ac:dyDescent="0.3">
      <c r="A5716" s="1" t="s">
        <v>1263</v>
      </c>
      <c r="J5716" s="1" t="s">
        <v>1511</v>
      </c>
      <c r="K5716" s="1" t="s">
        <v>1509</v>
      </c>
      <c r="L5716" s="1" t="s">
        <v>1512</v>
      </c>
      <c r="M5716" s="1">
        <v>1</v>
      </c>
    </row>
    <row r="5717" spans="1:13" ht="15.75" x14ac:dyDescent="0.3">
      <c r="A5717" s="1" t="s">
        <v>1262</v>
      </c>
      <c r="J5717" s="1" t="s">
        <v>1511</v>
      </c>
      <c r="K5717" s="1" t="s">
        <v>1509</v>
      </c>
      <c r="L5717" s="1" t="s">
        <v>1512</v>
      </c>
      <c r="M5717" s="1">
        <v>1</v>
      </c>
    </row>
    <row r="5718" spans="1:13" ht="15.75" x14ac:dyDescent="0.3">
      <c r="A5718" s="1" t="s">
        <v>1262</v>
      </c>
      <c r="J5718" s="1" t="s">
        <v>1511</v>
      </c>
      <c r="K5718" s="1" t="s">
        <v>1509</v>
      </c>
      <c r="L5718" s="1" t="s">
        <v>1510</v>
      </c>
      <c r="M5718" s="1">
        <v>1</v>
      </c>
    </row>
    <row r="5719" spans="1:13" ht="15.75" x14ac:dyDescent="0.3">
      <c r="A5719" s="1" t="s">
        <v>1312</v>
      </c>
      <c r="J5719" s="1" t="s">
        <v>1511</v>
      </c>
      <c r="K5719" s="1" t="s">
        <v>1514</v>
      </c>
      <c r="L5719" s="1" t="s">
        <v>1512</v>
      </c>
      <c r="M5719" s="1">
        <v>3</v>
      </c>
    </row>
    <row r="5720" spans="1:13" ht="15.75" x14ac:dyDescent="0.3">
      <c r="A5720" s="1" t="s">
        <v>1262</v>
      </c>
      <c r="J5720" s="1" t="s">
        <v>1511</v>
      </c>
      <c r="K5720" s="1" t="s">
        <v>1509</v>
      </c>
      <c r="L5720" s="1" t="s">
        <v>1512</v>
      </c>
      <c r="M5720" s="1">
        <v>1</v>
      </c>
    </row>
    <row r="5721" spans="1:13" ht="15.75" x14ac:dyDescent="0.3">
      <c r="A5721" s="1" t="s">
        <v>1464</v>
      </c>
      <c r="J5721" s="1" t="s">
        <v>1511</v>
      </c>
      <c r="K5721" s="1" t="s">
        <v>1509</v>
      </c>
      <c r="L5721" s="1" t="s">
        <v>1513</v>
      </c>
      <c r="M5721" s="1">
        <v>132</v>
      </c>
    </row>
    <row r="5722" spans="1:13" ht="15.75" x14ac:dyDescent="0.3">
      <c r="A5722" s="1" t="s">
        <v>1262</v>
      </c>
      <c r="J5722" s="1" t="s">
        <v>1511</v>
      </c>
      <c r="K5722" s="1" t="s">
        <v>1509</v>
      </c>
      <c r="L5722" s="1" t="s">
        <v>1512</v>
      </c>
      <c r="M5722" s="1">
        <v>1</v>
      </c>
    </row>
    <row r="5723" spans="1:13" ht="15.75" x14ac:dyDescent="0.3">
      <c r="A5723" s="1" t="s">
        <v>1262</v>
      </c>
      <c r="J5723" s="1" t="s">
        <v>1511</v>
      </c>
      <c r="K5723" s="1" t="s">
        <v>1509</v>
      </c>
      <c r="L5723" s="1" t="s">
        <v>1512</v>
      </c>
      <c r="M5723" s="1">
        <v>1</v>
      </c>
    </row>
    <row r="5724" spans="1:13" ht="15.75" x14ac:dyDescent="0.3">
      <c r="A5724" s="1" t="s">
        <v>1262</v>
      </c>
      <c r="J5724" s="1" t="s">
        <v>1511</v>
      </c>
      <c r="K5724" s="1" t="s">
        <v>1509</v>
      </c>
      <c r="L5724" s="1" t="s">
        <v>1512</v>
      </c>
      <c r="M5724" s="1">
        <v>1</v>
      </c>
    </row>
    <row r="5725" spans="1:13" ht="15.75" x14ac:dyDescent="0.3">
      <c r="A5725" s="1" t="s">
        <v>1262</v>
      </c>
      <c r="J5725" s="1" t="s">
        <v>1511</v>
      </c>
      <c r="K5725" s="1" t="s">
        <v>1509</v>
      </c>
      <c r="L5725" s="1" t="s">
        <v>1512</v>
      </c>
      <c r="M5725" s="1">
        <v>1</v>
      </c>
    </row>
    <row r="5726" spans="1:13" ht="15.75" x14ac:dyDescent="0.3">
      <c r="A5726" s="1" t="s">
        <v>1263</v>
      </c>
      <c r="J5726" s="1" t="s">
        <v>1511</v>
      </c>
      <c r="K5726" s="1" t="s">
        <v>1509</v>
      </c>
      <c r="L5726" s="1" t="s">
        <v>1510</v>
      </c>
      <c r="M5726" s="1">
        <v>1</v>
      </c>
    </row>
    <row r="5727" spans="1:13" ht="15.75" x14ac:dyDescent="0.3">
      <c r="A5727" s="1" t="s">
        <v>1263</v>
      </c>
      <c r="J5727" s="1" t="s">
        <v>1511</v>
      </c>
      <c r="K5727" s="1" t="s">
        <v>1509</v>
      </c>
      <c r="L5727" s="1" t="s">
        <v>1512</v>
      </c>
      <c r="M5727" s="1">
        <v>1</v>
      </c>
    </row>
    <row r="5728" spans="1:13" ht="15.75" x14ac:dyDescent="0.3">
      <c r="A5728" s="1" t="s">
        <v>1262</v>
      </c>
      <c r="J5728" s="1" t="s">
        <v>1511</v>
      </c>
      <c r="K5728" s="1" t="s">
        <v>1509</v>
      </c>
      <c r="L5728" s="1" t="s">
        <v>1512</v>
      </c>
      <c r="M5728" s="1">
        <v>7</v>
      </c>
    </row>
    <row r="5729" spans="1:13" ht="15.75" x14ac:dyDescent="0.3">
      <c r="A5729" s="1" t="s">
        <v>1272</v>
      </c>
      <c r="J5729" s="1" t="s">
        <v>1511</v>
      </c>
      <c r="K5729" s="1" t="s">
        <v>1509</v>
      </c>
      <c r="L5729" s="1" t="s">
        <v>1512</v>
      </c>
      <c r="M5729" s="1">
        <v>1</v>
      </c>
    </row>
    <row r="5730" spans="1:13" ht="15.75" x14ac:dyDescent="0.3">
      <c r="A5730" s="1" t="s">
        <v>1262</v>
      </c>
      <c r="J5730" s="1" t="s">
        <v>1511</v>
      </c>
      <c r="K5730" s="1" t="s">
        <v>1509</v>
      </c>
      <c r="L5730" s="1" t="s">
        <v>1512</v>
      </c>
      <c r="M5730" s="1">
        <v>1</v>
      </c>
    </row>
    <row r="5731" spans="1:13" ht="15.75" x14ac:dyDescent="0.3">
      <c r="A5731" s="1" t="s">
        <v>1263</v>
      </c>
      <c r="J5731" s="1" t="s">
        <v>1511</v>
      </c>
      <c r="K5731" s="1" t="s">
        <v>1509</v>
      </c>
      <c r="L5731" s="1" t="s">
        <v>1512</v>
      </c>
      <c r="M5731" s="1">
        <v>1</v>
      </c>
    </row>
    <row r="5732" spans="1:13" ht="15.75" x14ac:dyDescent="0.3">
      <c r="A5732" s="1" t="s">
        <v>1272</v>
      </c>
      <c r="J5732" s="1" t="s">
        <v>1511</v>
      </c>
      <c r="K5732" s="1" t="s">
        <v>1509</v>
      </c>
      <c r="L5732" s="1" t="s">
        <v>1512</v>
      </c>
      <c r="M5732" s="1">
        <v>1</v>
      </c>
    </row>
    <row r="5733" spans="1:13" ht="15.75" x14ac:dyDescent="0.3">
      <c r="A5733" s="1" t="s">
        <v>1272</v>
      </c>
      <c r="J5733" s="1" t="s">
        <v>1511</v>
      </c>
      <c r="K5733" s="1" t="s">
        <v>1509</v>
      </c>
      <c r="L5733" s="1" t="s">
        <v>1512</v>
      </c>
      <c r="M5733" s="1">
        <v>1</v>
      </c>
    </row>
    <row r="5734" spans="1:13" ht="15.75" x14ac:dyDescent="0.3">
      <c r="A5734" s="1" t="s">
        <v>1262</v>
      </c>
      <c r="J5734" s="1" t="s">
        <v>1511</v>
      </c>
      <c r="K5734" s="1" t="s">
        <v>1509</v>
      </c>
      <c r="L5734" s="1" t="s">
        <v>1512</v>
      </c>
      <c r="M5734" s="1">
        <v>1</v>
      </c>
    </row>
    <row r="5735" spans="1:13" ht="15.75" x14ac:dyDescent="0.3">
      <c r="A5735" s="1" t="s">
        <v>1272</v>
      </c>
      <c r="J5735" s="1" t="s">
        <v>1511</v>
      </c>
      <c r="K5735" s="1" t="s">
        <v>1509</v>
      </c>
      <c r="L5735" s="1" t="s">
        <v>1512</v>
      </c>
      <c r="M5735" s="1">
        <v>1</v>
      </c>
    </row>
    <row r="5736" spans="1:13" ht="15.75" x14ac:dyDescent="0.3">
      <c r="A5736" s="1" t="s">
        <v>1263</v>
      </c>
      <c r="J5736" s="1" t="s">
        <v>1511</v>
      </c>
      <c r="K5736" s="1" t="s">
        <v>1509</v>
      </c>
      <c r="L5736" s="1" t="s">
        <v>1512</v>
      </c>
      <c r="M5736" s="1">
        <v>1</v>
      </c>
    </row>
    <row r="5737" spans="1:13" ht="15.75" x14ac:dyDescent="0.3">
      <c r="A5737" s="1" t="s">
        <v>1262</v>
      </c>
      <c r="J5737" s="1" t="s">
        <v>1511</v>
      </c>
      <c r="K5737" s="1" t="s">
        <v>1509</v>
      </c>
      <c r="L5737" s="1" t="s">
        <v>1512</v>
      </c>
      <c r="M5737" s="1">
        <v>6</v>
      </c>
    </row>
    <row r="5738" spans="1:13" ht="15.75" x14ac:dyDescent="0.3">
      <c r="A5738" s="1" t="s">
        <v>1263</v>
      </c>
      <c r="J5738" s="1" t="s">
        <v>1511</v>
      </c>
      <c r="K5738" s="1" t="s">
        <v>1509</v>
      </c>
      <c r="L5738" s="1" t="s">
        <v>1510</v>
      </c>
      <c r="M5738" s="1">
        <v>1</v>
      </c>
    </row>
    <row r="5739" spans="1:13" ht="15.75" x14ac:dyDescent="0.3">
      <c r="A5739" s="1" t="s">
        <v>1262</v>
      </c>
      <c r="J5739" s="1" t="s">
        <v>1511</v>
      </c>
      <c r="K5739" s="1" t="s">
        <v>1509</v>
      </c>
      <c r="L5739" s="1" t="s">
        <v>1513</v>
      </c>
      <c r="M5739" s="1">
        <v>1</v>
      </c>
    </row>
    <row r="5740" spans="1:13" ht="15.75" x14ac:dyDescent="0.3">
      <c r="A5740" s="1" t="s">
        <v>1263</v>
      </c>
      <c r="J5740" s="1" t="s">
        <v>1511</v>
      </c>
      <c r="K5740" s="1" t="s">
        <v>1509</v>
      </c>
      <c r="L5740" s="1" t="s">
        <v>1512</v>
      </c>
      <c r="M5740" s="1">
        <v>1</v>
      </c>
    </row>
    <row r="5741" spans="1:13" ht="15.75" x14ac:dyDescent="0.3">
      <c r="A5741" s="1" t="s">
        <v>1355</v>
      </c>
      <c r="J5741" s="1" t="s">
        <v>1511</v>
      </c>
      <c r="K5741" s="1" t="s">
        <v>1509</v>
      </c>
      <c r="L5741" s="1" t="s">
        <v>1510</v>
      </c>
      <c r="M5741" s="1">
        <v>10</v>
      </c>
    </row>
    <row r="5742" spans="1:13" ht="15.75" x14ac:dyDescent="0.3">
      <c r="A5742" s="1" t="s">
        <v>1262</v>
      </c>
      <c r="J5742" s="1" t="s">
        <v>1511</v>
      </c>
      <c r="K5742" s="1" t="s">
        <v>1509</v>
      </c>
      <c r="L5742" s="1" t="s">
        <v>1512</v>
      </c>
      <c r="M5742" s="1">
        <v>1</v>
      </c>
    </row>
    <row r="5743" spans="1:13" ht="15.75" x14ac:dyDescent="0.3">
      <c r="A5743" s="1" t="s">
        <v>1263</v>
      </c>
      <c r="J5743" s="1" t="s">
        <v>1511</v>
      </c>
      <c r="K5743" s="1" t="s">
        <v>1509</v>
      </c>
      <c r="L5743" s="1" t="s">
        <v>1512</v>
      </c>
      <c r="M5743" s="1">
        <v>1</v>
      </c>
    </row>
    <row r="5744" spans="1:13" ht="15.75" x14ac:dyDescent="0.3">
      <c r="A5744" s="1" t="s">
        <v>1355</v>
      </c>
      <c r="J5744" s="1" t="s">
        <v>1511</v>
      </c>
      <c r="K5744" s="1" t="s">
        <v>1509</v>
      </c>
      <c r="L5744" s="1" t="s">
        <v>1510</v>
      </c>
      <c r="M5744" s="1">
        <v>8</v>
      </c>
    </row>
    <row r="5745" spans="1:13" ht="15.75" x14ac:dyDescent="0.3">
      <c r="A5745" s="1" t="s">
        <v>1263</v>
      </c>
      <c r="J5745" s="1" t="s">
        <v>1511</v>
      </c>
      <c r="K5745" s="1" t="s">
        <v>1509</v>
      </c>
      <c r="L5745" s="1" t="s">
        <v>1510</v>
      </c>
      <c r="M5745" s="1">
        <v>1</v>
      </c>
    </row>
    <row r="5746" spans="1:13" ht="15.75" x14ac:dyDescent="0.3">
      <c r="A5746" s="1" t="s">
        <v>1262</v>
      </c>
      <c r="J5746" s="1" t="s">
        <v>1511</v>
      </c>
      <c r="K5746" s="1" t="s">
        <v>1509</v>
      </c>
      <c r="L5746" s="1" t="s">
        <v>1512</v>
      </c>
      <c r="M5746" s="1">
        <v>1</v>
      </c>
    </row>
    <row r="5747" spans="1:13" ht="15.75" x14ac:dyDescent="0.3">
      <c r="A5747" s="1" t="s">
        <v>1262</v>
      </c>
      <c r="J5747" s="1" t="s">
        <v>1511</v>
      </c>
      <c r="K5747" s="1" t="s">
        <v>1509</v>
      </c>
      <c r="L5747" s="1" t="s">
        <v>1512</v>
      </c>
      <c r="M5747" s="1">
        <v>7</v>
      </c>
    </row>
    <row r="5748" spans="1:13" ht="15.75" x14ac:dyDescent="0.3">
      <c r="A5748" s="1" t="s">
        <v>1263</v>
      </c>
      <c r="J5748" s="1" t="s">
        <v>1511</v>
      </c>
      <c r="K5748" s="1" t="s">
        <v>1509</v>
      </c>
      <c r="L5748" s="1" t="s">
        <v>1512</v>
      </c>
      <c r="M5748" s="1">
        <v>1</v>
      </c>
    </row>
    <row r="5749" spans="1:13" ht="15.75" x14ac:dyDescent="0.3">
      <c r="A5749" s="1" t="s">
        <v>1262</v>
      </c>
      <c r="J5749" s="1" t="s">
        <v>1511</v>
      </c>
      <c r="K5749" s="1" t="s">
        <v>1509</v>
      </c>
      <c r="L5749" s="1" t="s">
        <v>1513</v>
      </c>
      <c r="M5749" s="1">
        <v>1</v>
      </c>
    </row>
    <row r="5750" spans="1:13" ht="15.75" x14ac:dyDescent="0.3">
      <c r="A5750" s="1" t="s">
        <v>1262</v>
      </c>
      <c r="J5750" s="1" t="s">
        <v>1511</v>
      </c>
      <c r="K5750" s="1" t="s">
        <v>1509</v>
      </c>
      <c r="L5750" s="1" t="s">
        <v>1512</v>
      </c>
      <c r="M5750" s="1">
        <v>1</v>
      </c>
    </row>
    <row r="5751" spans="1:13" ht="15.75" x14ac:dyDescent="0.3">
      <c r="A5751" s="1" t="s">
        <v>1262</v>
      </c>
      <c r="J5751" s="1" t="s">
        <v>1511</v>
      </c>
      <c r="K5751" s="1" t="s">
        <v>1509</v>
      </c>
      <c r="L5751" s="1" t="s">
        <v>1512</v>
      </c>
      <c r="M5751" s="1">
        <v>1</v>
      </c>
    </row>
    <row r="5752" spans="1:13" ht="15.75" x14ac:dyDescent="0.3">
      <c r="A5752" s="1" t="s">
        <v>1262</v>
      </c>
      <c r="J5752" s="1" t="s">
        <v>1511</v>
      </c>
      <c r="K5752" s="1" t="s">
        <v>1509</v>
      </c>
      <c r="L5752" s="1" t="s">
        <v>1512</v>
      </c>
      <c r="M5752" s="1">
        <v>1</v>
      </c>
    </row>
    <row r="5753" spans="1:13" ht="15.75" x14ac:dyDescent="0.3">
      <c r="A5753" s="1" t="s">
        <v>1263</v>
      </c>
      <c r="J5753" s="1" t="s">
        <v>1511</v>
      </c>
      <c r="K5753" s="1" t="s">
        <v>1509</v>
      </c>
      <c r="L5753" s="1" t="s">
        <v>1510</v>
      </c>
      <c r="M5753" s="1">
        <v>1</v>
      </c>
    </row>
    <row r="5754" spans="1:13" ht="15.75" x14ac:dyDescent="0.3">
      <c r="A5754" s="1" t="s">
        <v>1272</v>
      </c>
      <c r="J5754" s="1" t="s">
        <v>1511</v>
      </c>
      <c r="K5754" s="1" t="s">
        <v>1509</v>
      </c>
      <c r="L5754" s="1" t="s">
        <v>1512</v>
      </c>
      <c r="M5754" s="1">
        <v>2</v>
      </c>
    </row>
    <row r="5755" spans="1:13" ht="15.75" x14ac:dyDescent="0.3">
      <c r="A5755" s="1" t="s">
        <v>1262</v>
      </c>
      <c r="J5755" s="1" t="s">
        <v>1511</v>
      </c>
      <c r="K5755" s="1" t="s">
        <v>1509</v>
      </c>
      <c r="L5755" s="1" t="s">
        <v>1512</v>
      </c>
      <c r="M5755" s="1">
        <v>1</v>
      </c>
    </row>
    <row r="5756" spans="1:13" ht="15.75" x14ac:dyDescent="0.3">
      <c r="A5756" s="1" t="s">
        <v>1262</v>
      </c>
      <c r="J5756" s="1" t="s">
        <v>1511</v>
      </c>
      <c r="K5756" s="1" t="s">
        <v>1509</v>
      </c>
      <c r="L5756" s="1" t="s">
        <v>1512</v>
      </c>
      <c r="M5756" s="1">
        <v>1</v>
      </c>
    </row>
    <row r="5757" spans="1:13" ht="15.75" x14ac:dyDescent="0.3">
      <c r="A5757" s="1" t="s">
        <v>1267</v>
      </c>
      <c r="J5757" s="1" t="s">
        <v>1511</v>
      </c>
      <c r="K5757" s="1" t="s">
        <v>1509</v>
      </c>
      <c r="L5757" s="1" t="s">
        <v>1512</v>
      </c>
      <c r="M5757" s="1">
        <v>6</v>
      </c>
    </row>
    <row r="5758" spans="1:13" ht="15.75" x14ac:dyDescent="0.3">
      <c r="A5758" s="1" t="s">
        <v>1263</v>
      </c>
      <c r="J5758" s="1" t="s">
        <v>1511</v>
      </c>
      <c r="K5758" s="1" t="s">
        <v>1509</v>
      </c>
      <c r="L5758" s="1" t="s">
        <v>1512</v>
      </c>
      <c r="M5758" s="1">
        <v>1</v>
      </c>
    </row>
    <row r="5759" spans="1:13" ht="15.75" x14ac:dyDescent="0.3">
      <c r="A5759" s="1" t="s">
        <v>1262</v>
      </c>
      <c r="J5759" s="1" t="s">
        <v>1511</v>
      </c>
      <c r="K5759" s="1" t="s">
        <v>1509</v>
      </c>
      <c r="L5759" s="1" t="s">
        <v>1510</v>
      </c>
      <c r="M5759" s="1">
        <v>2</v>
      </c>
    </row>
    <row r="5760" spans="1:13" ht="15.75" x14ac:dyDescent="0.3">
      <c r="A5760" s="1" t="s">
        <v>1262</v>
      </c>
      <c r="J5760" s="1" t="s">
        <v>1511</v>
      </c>
      <c r="K5760" s="1" t="s">
        <v>1509</v>
      </c>
      <c r="L5760" s="1" t="s">
        <v>1512</v>
      </c>
      <c r="M5760" s="1">
        <v>1</v>
      </c>
    </row>
    <row r="5761" spans="1:13" ht="15.75" x14ac:dyDescent="0.3">
      <c r="A5761" s="1" t="s">
        <v>1263</v>
      </c>
      <c r="J5761" s="1" t="s">
        <v>1511</v>
      </c>
      <c r="K5761" s="1" t="s">
        <v>1509</v>
      </c>
      <c r="L5761" s="1" t="s">
        <v>1512</v>
      </c>
      <c r="M5761" s="1">
        <v>1</v>
      </c>
    </row>
    <row r="5762" spans="1:13" ht="15.75" x14ac:dyDescent="0.3">
      <c r="A5762" s="1" t="s">
        <v>1272</v>
      </c>
      <c r="J5762" s="1" t="s">
        <v>1511</v>
      </c>
      <c r="K5762" s="1" t="s">
        <v>1509</v>
      </c>
      <c r="L5762" s="1" t="s">
        <v>1512</v>
      </c>
      <c r="M5762" s="1">
        <v>1</v>
      </c>
    </row>
    <row r="5763" spans="1:13" ht="15.75" x14ac:dyDescent="0.3">
      <c r="A5763" s="1" t="s">
        <v>1263</v>
      </c>
      <c r="J5763" s="1" t="s">
        <v>1511</v>
      </c>
      <c r="K5763" s="1" t="s">
        <v>1509</v>
      </c>
      <c r="L5763" s="1" t="s">
        <v>1512</v>
      </c>
      <c r="M5763" s="1">
        <v>1</v>
      </c>
    </row>
    <row r="5764" spans="1:13" ht="15.75" x14ac:dyDescent="0.3">
      <c r="A5764" s="1" t="s">
        <v>1263</v>
      </c>
      <c r="J5764" s="1" t="s">
        <v>1511</v>
      </c>
      <c r="K5764" s="1" t="s">
        <v>1509</v>
      </c>
      <c r="L5764" s="1" t="s">
        <v>1512</v>
      </c>
      <c r="M5764" s="1">
        <v>1</v>
      </c>
    </row>
    <row r="5765" spans="1:13" ht="15.75" x14ac:dyDescent="0.3">
      <c r="A5765" s="1" t="s">
        <v>1263</v>
      </c>
      <c r="J5765" s="1" t="s">
        <v>1511</v>
      </c>
      <c r="K5765" s="1" t="s">
        <v>1509</v>
      </c>
      <c r="L5765" s="1" t="s">
        <v>1512</v>
      </c>
      <c r="M5765" s="1">
        <v>1</v>
      </c>
    </row>
    <row r="5766" spans="1:13" ht="15.75" x14ac:dyDescent="0.3">
      <c r="A5766" s="1" t="s">
        <v>1272</v>
      </c>
      <c r="J5766" s="1" t="s">
        <v>1511</v>
      </c>
      <c r="K5766" s="1" t="s">
        <v>1509</v>
      </c>
      <c r="L5766" s="1" t="s">
        <v>1512</v>
      </c>
      <c r="M5766" s="1">
        <v>2</v>
      </c>
    </row>
    <row r="5767" spans="1:13" ht="15.75" x14ac:dyDescent="0.3">
      <c r="A5767" s="1" t="s">
        <v>1263</v>
      </c>
      <c r="J5767" s="1" t="s">
        <v>1508</v>
      </c>
      <c r="K5767" s="1" t="s">
        <v>1509</v>
      </c>
      <c r="L5767" s="1" t="s">
        <v>1512</v>
      </c>
      <c r="M5767" s="1">
        <v>1</v>
      </c>
    </row>
    <row r="5768" spans="1:13" ht="15.75" x14ac:dyDescent="0.3">
      <c r="A5768" s="1" t="s">
        <v>1272</v>
      </c>
      <c r="J5768" s="1" t="s">
        <v>1511</v>
      </c>
      <c r="K5768" s="1" t="s">
        <v>1509</v>
      </c>
      <c r="L5768" s="1" t="s">
        <v>1512</v>
      </c>
      <c r="M5768" s="1">
        <v>1</v>
      </c>
    </row>
    <row r="5769" spans="1:13" ht="15.75" x14ac:dyDescent="0.3">
      <c r="A5769" s="1" t="s">
        <v>1263</v>
      </c>
      <c r="J5769" s="1" t="s">
        <v>1511</v>
      </c>
      <c r="K5769" s="1" t="s">
        <v>1509</v>
      </c>
      <c r="L5769" s="1" t="s">
        <v>1512</v>
      </c>
      <c r="M5769" s="1">
        <v>1</v>
      </c>
    </row>
    <row r="5770" spans="1:13" ht="15.75" x14ac:dyDescent="0.3">
      <c r="A5770" s="1" t="s">
        <v>1263</v>
      </c>
      <c r="J5770" s="1" t="s">
        <v>1508</v>
      </c>
      <c r="K5770" s="1" t="s">
        <v>1509</v>
      </c>
      <c r="L5770" s="1" t="s">
        <v>1512</v>
      </c>
      <c r="M5770" s="1">
        <v>1</v>
      </c>
    </row>
    <row r="5771" spans="1:13" ht="15.75" x14ac:dyDescent="0.3">
      <c r="A5771" s="1" t="s">
        <v>1272</v>
      </c>
      <c r="J5771" s="1" t="s">
        <v>1511</v>
      </c>
      <c r="K5771" s="1" t="s">
        <v>1509</v>
      </c>
      <c r="L5771" s="1" t="s">
        <v>1512</v>
      </c>
      <c r="M5771" s="1">
        <v>1</v>
      </c>
    </row>
    <row r="5772" spans="1:13" ht="15.75" x14ac:dyDescent="0.3">
      <c r="A5772" s="1" t="s">
        <v>1263</v>
      </c>
      <c r="J5772" s="1" t="s">
        <v>1508</v>
      </c>
      <c r="K5772" s="1" t="s">
        <v>1509</v>
      </c>
      <c r="L5772" s="1" t="s">
        <v>1512</v>
      </c>
      <c r="M5772" s="1">
        <v>1</v>
      </c>
    </row>
    <row r="5773" spans="1:13" ht="15.75" x14ac:dyDescent="0.3">
      <c r="A5773" s="1" t="s">
        <v>1263</v>
      </c>
      <c r="J5773" s="1" t="s">
        <v>1511</v>
      </c>
      <c r="K5773" s="1" t="s">
        <v>1509</v>
      </c>
      <c r="L5773" s="1" t="s">
        <v>1512</v>
      </c>
      <c r="M5773" s="1">
        <v>1</v>
      </c>
    </row>
    <row r="5774" spans="1:13" ht="15.75" x14ac:dyDescent="0.3">
      <c r="A5774" s="1" t="s">
        <v>1272</v>
      </c>
      <c r="J5774" s="1" t="s">
        <v>1511</v>
      </c>
      <c r="K5774" s="1" t="s">
        <v>1509</v>
      </c>
      <c r="L5774" s="1" t="s">
        <v>1512</v>
      </c>
      <c r="M5774" s="1">
        <v>1</v>
      </c>
    </row>
    <row r="5775" spans="1:13" ht="15.75" x14ac:dyDescent="0.3">
      <c r="A5775" s="1" t="s">
        <v>1263</v>
      </c>
      <c r="J5775" s="1" t="s">
        <v>1508</v>
      </c>
      <c r="K5775" s="1" t="s">
        <v>1509</v>
      </c>
      <c r="L5775" s="1" t="s">
        <v>1512</v>
      </c>
      <c r="M5775" s="1">
        <v>1</v>
      </c>
    </row>
    <row r="5776" spans="1:13" ht="15.75" x14ac:dyDescent="0.3">
      <c r="A5776" s="1" t="s">
        <v>1465</v>
      </c>
      <c r="J5776" s="1" t="s">
        <v>1511</v>
      </c>
      <c r="K5776" s="1" t="s">
        <v>1509</v>
      </c>
      <c r="L5776" s="1" t="s">
        <v>1513</v>
      </c>
      <c r="M5776" s="1">
        <v>130</v>
      </c>
    </row>
    <row r="5777" spans="1:13" ht="15.75" x14ac:dyDescent="0.3">
      <c r="A5777" s="1" t="s">
        <v>1263</v>
      </c>
      <c r="J5777" s="1" t="s">
        <v>1511</v>
      </c>
      <c r="K5777" s="1" t="s">
        <v>1509</v>
      </c>
      <c r="L5777" s="1" t="s">
        <v>1512</v>
      </c>
      <c r="M5777" s="1">
        <v>1</v>
      </c>
    </row>
    <row r="5778" spans="1:13" ht="15.75" x14ac:dyDescent="0.3">
      <c r="A5778" s="1" t="s">
        <v>1263</v>
      </c>
      <c r="J5778" s="1" t="s">
        <v>1508</v>
      </c>
      <c r="K5778" s="1" t="s">
        <v>1509</v>
      </c>
      <c r="L5778" s="1" t="s">
        <v>1512</v>
      </c>
      <c r="M5778" s="1">
        <v>1</v>
      </c>
    </row>
    <row r="5779" spans="1:13" ht="15.75" x14ac:dyDescent="0.3">
      <c r="A5779" s="1" t="s">
        <v>1263</v>
      </c>
      <c r="J5779" s="1" t="s">
        <v>1511</v>
      </c>
      <c r="K5779" s="1" t="s">
        <v>1509</v>
      </c>
      <c r="L5779" s="1" t="s">
        <v>1512</v>
      </c>
      <c r="M5779" s="1">
        <v>1</v>
      </c>
    </row>
    <row r="5780" spans="1:13" ht="15.75" x14ac:dyDescent="0.3">
      <c r="A5780" s="1" t="s">
        <v>1263</v>
      </c>
      <c r="J5780" s="1" t="s">
        <v>1508</v>
      </c>
      <c r="K5780" s="1" t="s">
        <v>1509</v>
      </c>
      <c r="L5780" s="1" t="s">
        <v>1512</v>
      </c>
      <c r="M5780" s="1">
        <v>1</v>
      </c>
    </row>
    <row r="5781" spans="1:13" ht="15.75" x14ac:dyDescent="0.3">
      <c r="A5781" s="1" t="s">
        <v>1263</v>
      </c>
      <c r="J5781" s="1" t="s">
        <v>1511</v>
      </c>
      <c r="K5781" s="1" t="s">
        <v>1509</v>
      </c>
      <c r="L5781" s="1" t="s">
        <v>1512</v>
      </c>
      <c r="M5781" s="1">
        <v>1</v>
      </c>
    </row>
    <row r="5782" spans="1:13" ht="15.75" x14ac:dyDescent="0.3">
      <c r="A5782" s="1" t="s">
        <v>1263</v>
      </c>
      <c r="J5782" s="1" t="s">
        <v>1511</v>
      </c>
      <c r="K5782" s="1" t="s">
        <v>1509</v>
      </c>
      <c r="L5782" s="1" t="s">
        <v>1512</v>
      </c>
      <c r="M5782" s="1">
        <v>1</v>
      </c>
    </row>
    <row r="5783" spans="1:13" ht="15.75" x14ac:dyDescent="0.3">
      <c r="A5783" s="1" t="s">
        <v>1263</v>
      </c>
      <c r="J5783" s="1" t="s">
        <v>1508</v>
      </c>
      <c r="K5783" s="1" t="s">
        <v>1509</v>
      </c>
      <c r="L5783" s="1" t="s">
        <v>1512</v>
      </c>
      <c r="M5783" s="1">
        <v>1</v>
      </c>
    </row>
    <row r="5784" spans="1:13" ht="15.75" x14ac:dyDescent="0.3">
      <c r="A5784" s="1" t="s">
        <v>1263</v>
      </c>
      <c r="J5784" s="1" t="s">
        <v>1511</v>
      </c>
      <c r="K5784" s="1" t="s">
        <v>1509</v>
      </c>
      <c r="L5784" s="1" t="s">
        <v>1512</v>
      </c>
      <c r="M5784" s="1">
        <v>1</v>
      </c>
    </row>
    <row r="5785" spans="1:13" ht="15.75" x14ac:dyDescent="0.3">
      <c r="A5785" s="1" t="s">
        <v>1263</v>
      </c>
      <c r="J5785" s="1" t="s">
        <v>1508</v>
      </c>
      <c r="K5785" s="1" t="s">
        <v>1509</v>
      </c>
      <c r="L5785" s="1" t="s">
        <v>1512</v>
      </c>
      <c r="M5785" s="1">
        <v>1</v>
      </c>
    </row>
    <row r="5786" spans="1:13" ht="15.75" x14ac:dyDescent="0.3">
      <c r="A5786" s="1" t="s">
        <v>1263</v>
      </c>
      <c r="J5786" s="1" t="s">
        <v>1511</v>
      </c>
      <c r="K5786" s="1" t="s">
        <v>1509</v>
      </c>
      <c r="L5786" s="1" t="s">
        <v>1512</v>
      </c>
      <c r="M5786" s="1">
        <v>1</v>
      </c>
    </row>
    <row r="5787" spans="1:13" ht="15.75" x14ac:dyDescent="0.3">
      <c r="A5787" s="1" t="s">
        <v>1314</v>
      </c>
      <c r="J5787" s="1" t="s">
        <v>1511</v>
      </c>
      <c r="K5787" s="1" t="s">
        <v>1509</v>
      </c>
      <c r="L5787" s="1" t="s">
        <v>1510</v>
      </c>
      <c r="M5787" s="1">
        <v>2</v>
      </c>
    </row>
    <row r="5788" spans="1:13" ht="15.75" x14ac:dyDescent="0.3">
      <c r="A5788" s="1" t="s">
        <v>1314</v>
      </c>
      <c r="J5788" s="1" t="s">
        <v>1511</v>
      </c>
      <c r="K5788" s="1" t="s">
        <v>1509</v>
      </c>
      <c r="L5788" s="1" t="s">
        <v>1510</v>
      </c>
      <c r="M5788" s="1">
        <v>2</v>
      </c>
    </row>
    <row r="5789" spans="1:13" ht="15.75" x14ac:dyDescent="0.3">
      <c r="A5789" s="1" t="s">
        <v>1314</v>
      </c>
      <c r="J5789" s="1" t="s">
        <v>1511</v>
      </c>
      <c r="K5789" s="1" t="s">
        <v>1509</v>
      </c>
      <c r="L5789" s="1" t="s">
        <v>1510</v>
      </c>
      <c r="M5789" s="1">
        <v>1</v>
      </c>
    </row>
    <row r="5790" spans="1:13" ht="15.75" x14ac:dyDescent="0.3">
      <c r="A5790" s="1" t="s">
        <v>1466</v>
      </c>
      <c r="J5790" s="1" t="s">
        <v>1511</v>
      </c>
      <c r="K5790" s="1" t="s">
        <v>1509</v>
      </c>
      <c r="L5790" s="1" t="s">
        <v>1513</v>
      </c>
      <c r="M5790" s="1">
        <v>130</v>
      </c>
    </row>
    <row r="5791" spans="1:13" ht="15.75" x14ac:dyDescent="0.3">
      <c r="A5791" s="1" t="s">
        <v>1263</v>
      </c>
      <c r="J5791" s="1" t="s">
        <v>1511</v>
      </c>
      <c r="K5791" s="1" t="s">
        <v>1509</v>
      </c>
      <c r="L5791" s="1" t="s">
        <v>1510</v>
      </c>
      <c r="M5791" s="1">
        <v>1</v>
      </c>
    </row>
    <row r="5792" spans="1:13" ht="15.75" x14ac:dyDescent="0.3">
      <c r="A5792" s="1" t="s">
        <v>1263</v>
      </c>
      <c r="J5792" s="1" t="s">
        <v>1511</v>
      </c>
      <c r="K5792" s="1" t="s">
        <v>1509</v>
      </c>
      <c r="L5792" s="1" t="s">
        <v>1512</v>
      </c>
      <c r="M5792" s="1">
        <v>1</v>
      </c>
    </row>
    <row r="5793" spans="1:13" ht="15.75" x14ac:dyDescent="0.3">
      <c r="A5793" s="1" t="s">
        <v>1272</v>
      </c>
      <c r="J5793" s="1" t="s">
        <v>1511</v>
      </c>
      <c r="K5793" s="1" t="s">
        <v>1509</v>
      </c>
      <c r="L5793" s="1" t="s">
        <v>1512</v>
      </c>
      <c r="M5793" s="1">
        <v>1</v>
      </c>
    </row>
    <row r="5794" spans="1:13" ht="15.75" x14ac:dyDescent="0.3">
      <c r="A5794" s="1" t="s">
        <v>1263</v>
      </c>
      <c r="J5794" s="1" t="s">
        <v>1511</v>
      </c>
      <c r="K5794" s="1" t="s">
        <v>1509</v>
      </c>
      <c r="L5794" s="1" t="s">
        <v>1512</v>
      </c>
      <c r="M5794" s="1">
        <v>1</v>
      </c>
    </row>
    <row r="5795" spans="1:13" ht="15.75" x14ac:dyDescent="0.3">
      <c r="A5795" s="1" t="s">
        <v>1263</v>
      </c>
      <c r="J5795" s="1" t="s">
        <v>1511</v>
      </c>
      <c r="K5795" s="1" t="s">
        <v>1509</v>
      </c>
      <c r="L5795" s="1" t="s">
        <v>1512</v>
      </c>
      <c r="M5795" s="1">
        <v>1</v>
      </c>
    </row>
    <row r="5796" spans="1:13" ht="15.75" x14ac:dyDescent="0.3">
      <c r="A5796" s="1" t="s">
        <v>1262</v>
      </c>
      <c r="J5796" s="1" t="s">
        <v>1511</v>
      </c>
      <c r="K5796" s="1" t="s">
        <v>1509</v>
      </c>
      <c r="L5796" s="1" t="s">
        <v>1512</v>
      </c>
      <c r="M5796" s="1">
        <v>1</v>
      </c>
    </row>
    <row r="5797" spans="1:13" ht="15.75" x14ac:dyDescent="0.3">
      <c r="A5797" s="1" t="s">
        <v>1262</v>
      </c>
      <c r="J5797" s="1" t="s">
        <v>1511</v>
      </c>
      <c r="K5797" s="1" t="s">
        <v>1509</v>
      </c>
      <c r="L5797" s="1" t="s">
        <v>1512</v>
      </c>
      <c r="M5797" s="1">
        <v>1</v>
      </c>
    </row>
    <row r="5798" spans="1:13" ht="15.75" x14ac:dyDescent="0.3">
      <c r="A5798" s="1" t="s">
        <v>1263</v>
      </c>
      <c r="J5798" s="1" t="s">
        <v>1511</v>
      </c>
      <c r="K5798" s="1" t="s">
        <v>1509</v>
      </c>
      <c r="L5798" s="1" t="s">
        <v>1512</v>
      </c>
      <c r="M5798" s="1">
        <v>1</v>
      </c>
    </row>
    <row r="5799" spans="1:13" ht="15.75" x14ac:dyDescent="0.3">
      <c r="A5799" s="1" t="s">
        <v>1263</v>
      </c>
      <c r="J5799" s="1" t="s">
        <v>1511</v>
      </c>
      <c r="K5799" s="1" t="s">
        <v>1509</v>
      </c>
      <c r="L5799" s="1" t="s">
        <v>1512</v>
      </c>
      <c r="M5799" s="1">
        <v>1</v>
      </c>
    </row>
    <row r="5800" spans="1:13" ht="15.75" x14ac:dyDescent="0.3">
      <c r="A5800" s="1" t="s">
        <v>1263</v>
      </c>
      <c r="J5800" s="1" t="s">
        <v>1511</v>
      </c>
      <c r="K5800" s="1" t="s">
        <v>1509</v>
      </c>
      <c r="L5800" s="1" t="s">
        <v>1512</v>
      </c>
      <c r="M5800" s="1">
        <v>1</v>
      </c>
    </row>
    <row r="5801" spans="1:13" ht="15.75" x14ac:dyDescent="0.3">
      <c r="A5801" s="1" t="s">
        <v>1263</v>
      </c>
      <c r="J5801" s="1" t="s">
        <v>1511</v>
      </c>
      <c r="K5801" s="1" t="s">
        <v>1509</v>
      </c>
      <c r="L5801" s="1" t="s">
        <v>1512</v>
      </c>
      <c r="M5801" s="1">
        <v>1</v>
      </c>
    </row>
    <row r="5802" spans="1:13" ht="15.75" x14ac:dyDescent="0.3">
      <c r="A5802" s="1" t="s">
        <v>1263</v>
      </c>
      <c r="J5802" s="1" t="s">
        <v>1511</v>
      </c>
      <c r="K5802" s="1" t="s">
        <v>1509</v>
      </c>
      <c r="L5802" s="1" t="s">
        <v>1512</v>
      </c>
      <c r="M5802" s="1">
        <v>1</v>
      </c>
    </row>
    <row r="5803" spans="1:13" ht="15.75" x14ac:dyDescent="0.3">
      <c r="A5803" s="1" t="s">
        <v>1263</v>
      </c>
      <c r="J5803" s="1" t="s">
        <v>1511</v>
      </c>
      <c r="K5803" s="1" t="s">
        <v>1509</v>
      </c>
      <c r="L5803" s="1" t="s">
        <v>1512</v>
      </c>
      <c r="M5803" s="1">
        <v>1</v>
      </c>
    </row>
    <row r="5804" spans="1:13" ht="15.75" x14ac:dyDescent="0.3">
      <c r="A5804" s="1" t="s">
        <v>1263</v>
      </c>
      <c r="J5804" s="1" t="s">
        <v>1511</v>
      </c>
      <c r="K5804" s="1" t="s">
        <v>1509</v>
      </c>
      <c r="L5804" s="1" t="s">
        <v>1512</v>
      </c>
      <c r="M5804" s="1">
        <v>1</v>
      </c>
    </row>
    <row r="5805" spans="1:13" ht="15.75" x14ac:dyDescent="0.3">
      <c r="A5805" s="1" t="s">
        <v>1272</v>
      </c>
      <c r="J5805" s="1" t="s">
        <v>1511</v>
      </c>
      <c r="K5805" s="1" t="s">
        <v>1509</v>
      </c>
      <c r="L5805" s="1" t="s">
        <v>1512</v>
      </c>
      <c r="M5805" s="1">
        <v>1</v>
      </c>
    </row>
    <row r="5806" spans="1:13" ht="15.75" x14ac:dyDescent="0.3">
      <c r="A5806" s="1" t="s">
        <v>1263</v>
      </c>
      <c r="J5806" s="1" t="s">
        <v>1511</v>
      </c>
      <c r="K5806" s="1" t="s">
        <v>1509</v>
      </c>
      <c r="L5806" s="1" t="s">
        <v>1512</v>
      </c>
      <c r="M5806" s="1">
        <v>1</v>
      </c>
    </row>
    <row r="5807" spans="1:13" ht="15.75" x14ac:dyDescent="0.3">
      <c r="A5807" s="1" t="s">
        <v>1263</v>
      </c>
      <c r="J5807" s="1" t="s">
        <v>1511</v>
      </c>
      <c r="K5807" s="1" t="s">
        <v>1509</v>
      </c>
      <c r="L5807" s="1" t="s">
        <v>1512</v>
      </c>
      <c r="M5807" s="1">
        <v>1</v>
      </c>
    </row>
    <row r="5808" spans="1:13" ht="15.75" x14ac:dyDescent="0.3">
      <c r="A5808" s="1" t="s">
        <v>1263</v>
      </c>
      <c r="J5808" s="1" t="s">
        <v>1511</v>
      </c>
      <c r="K5808" s="1" t="s">
        <v>1509</v>
      </c>
      <c r="L5808" s="1" t="s">
        <v>1512</v>
      </c>
      <c r="M5808" s="1">
        <v>1</v>
      </c>
    </row>
    <row r="5809" spans="1:13" ht="15.75" x14ac:dyDescent="0.3">
      <c r="A5809" s="1" t="s">
        <v>1263</v>
      </c>
      <c r="J5809" s="1" t="s">
        <v>1511</v>
      </c>
      <c r="K5809" s="1" t="s">
        <v>1509</v>
      </c>
      <c r="L5809" s="1" t="s">
        <v>1512</v>
      </c>
      <c r="M5809" s="1">
        <v>1</v>
      </c>
    </row>
    <row r="5810" spans="1:13" ht="15.75" x14ac:dyDescent="0.3">
      <c r="A5810" s="1" t="s">
        <v>1341</v>
      </c>
      <c r="J5810" s="1" t="s">
        <v>1511</v>
      </c>
      <c r="K5810" s="1" t="s">
        <v>1509</v>
      </c>
      <c r="L5810" s="1" t="s">
        <v>1512</v>
      </c>
      <c r="M5810" s="1">
        <v>14</v>
      </c>
    </row>
    <row r="5811" spans="1:13" ht="15.75" x14ac:dyDescent="0.3">
      <c r="A5811" s="1" t="s">
        <v>1263</v>
      </c>
      <c r="J5811" s="1" t="s">
        <v>1511</v>
      </c>
      <c r="K5811" s="1" t="s">
        <v>1509</v>
      </c>
      <c r="L5811" s="1" t="s">
        <v>1512</v>
      </c>
      <c r="M5811" s="1">
        <v>1</v>
      </c>
    </row>
    <row r="5812" spans="1:13" ht="15.75" x14ac:dyDescent="0.3">
      <c r="A5812" s="1" t="s">
        <v>1263</v>
      </c>
      <c r="J5812" s="1" t="s">
        <v>1511</v>
      </c>
      <c r="K5812" s="1" t="s">
        <v>1509</v>
      </c>
      <c r="L5812" s="1" t="s">
        <v>1512</v>
      </c>
      <c r="M5812" s="1">
        <v>1</v>
      </c>
    </row>
    <row r="5813" spans="1:13" ht="15.75" x14ac:dyDescent="0.3">
      <c r="A5813" s="1" t="s">
        <v>1262</v>
      </c>
      <c r="J5813" s="1" t="s">
        <v>1511</v>
      </c>
      <c r="K5813" s="1" t="s">
        <v>1509</v>
      </c>
      <c r="L5813" s="1" t="s">
        <v>1512</v>
      </c>
      <c r="M5813" s="1">
        <v>1</v>
      </c>
    </row>
    <row r="5814" spans="1:13" ht="15.75" x14ac:dyDescent="0.3">
      <c r="A5814" s="1" t="s">
        <v>1263</v>
      </c>
      <c r="J5814" s="1" t="s">
        <v>1511</v>
      </c>
      <c r="K5814" s="1" t="s">
        <v>1509</v>
      </c>
      <c r="L5814" s="1" t="s">
        <v>1512</v>
      </c>
      <c r="M5814" s="1">
        <v>1</v>
      </c>
    </row>
    <row r="5815" spans="1:13" ht="15.75" x14ac:dyDescent="0.3">
      <c r="A5815" s="1" t="s">
        <v>1263</v>
      </c>
      <c r="J5815" s="1" t="s">
        <v>1511</v>
      </c>
      <c r="K5815" s="1" t="s">
        <v>1509</v>
      </c>
      <c r="L5815" s="1" t="s">
        <v>1512</v>
      </c>
      <c r="M5815" s="1">
        <v>1</v>
      </c>
    </row>
    <row r="5816" spans="1:13" ht="15.75" x14ac:dyDescent="0.3">
      <c r="A5816" s="1" t="s">
        <v>1263</v>
      </c>
      <c r="J5816" s="1" t="s">
        <v>1511</v>
      </c>
      <c r="K5816" s="1" t="s">
        <v>1509</v>
      </c>
      <c r="L5816" s="1" t="s">
        <v>1512</v>
      </c>
      <c r="M5816" s="1">
        <v>1</v>
      </c>
    </row>
    <row r="5817" spans="1:13" ht="15.75" x14ac:dyDescent="0.3">
      <c r="A5817" s="1" t="s">
        <v>1263</v>
      </c>
      <c r="J5817" s="1" t="s">
        <v>1511</v>
      </c>
      <c r="K5817" s="1" t="s">
        <v>1509</v>
      </c>
      <c r="L5817" s="1" t="s">
        <v>1512</v>
      </c>
      <c r="M5817" s="1">
        <v>1</v>
      </c>
    </row>
    <row r="5818" spans="1:13" ht="15.75" x14ac:dyDescent="0.3">
      <c r="A5818" s="1" t="s">
        <v>1263</v>
      </c>
      <c r="J5818" s="1" t="s">
        <v>1511</v>
      </c>
      <c r="K5818" s="1" t="s">
        <v>1509</v>
      </c>
      <c r="L5818" s="1" t="s">
        <v>1512</v>
      </c>
      <c r="M5818" s="1">
        <v>1</v>
      </c>
    </row>
    <row r="5819" spans="1:13" ht="15.75" x14ac:dyDescent="0.3">
      <c r="A5819" s="1" t="s">
        <v>1263</v>
      </c>
      <c r="J5819" s="1" t="s">
        <v>1511</v>
      </c>
      <c r="K5819" s="1" t="s">
        <v>1509</v>
      </c>
      <c r="L5819" s="1" t="s">
        <v>1512</v>
      </c>
      <c r="M5819" s="1">
        <v>1</v>
      </c>
    </row>
    <row r="5820" spans="1:13" ht="15.75" x14ac:dyDescent="0.3">
      <c r="A5820" s="1" t="s">
        <v>1263</v>
      </c>
      <c r="J5820" s="1" t="s">
        <v>1511</v>
      </c>
      <c r="K5820" s="1" t="s">
        <v>1509</v>
      </c>
      <c r="L5820" s="1" t="s">
        <v>1512</v>
      </c>
      <c r="M5820" s="1">
        <v>1</v>
      </c>
    </row>
    <row r="5821" spans="1:13" ht="15.75" x14ac:dyDescent="0.3">
      <c r="A5821" s="1" t="s">
        <v>1263</v>
      </c>
      <c r="J5821" s="1" t="s">
        <v>1511</v>
      </c>
      <c r="K5821" s="1" t="s">
        <v>1509</v>
      </c>
      <c r="L5821" s="1" t="s">
        <v>1512</v>
      </c>
      <c r="M5821" s="1">
        <v>1</v>
      </c>
    </row>
    <row r="5822" spans="1:13" ht="15.75" x14ac:dyDescent="0.3">
      <c r="A5822" s="1" t="s">
        <v>1262</v>
      </c>
      <c r="J5822" s="1" t="s">
        <v>1511</v>
      </c>
      <c r="K5822" s="1" t="s">
        <v>1509</v>
      </c>
      <c r="L5822" s="1" t="s">
        <v>1512</v>
      </c>
      <c r="M5822" s="1">
        <v>1</v>
      </c>
    </row>
    <row r="5823" spans="1:13" ht="15.75" x14ac:dyDescent="0.3">
      <c r="A5823" s="1" t="s">
        <v>1263</v>
      </c>
      <c r="J5823" s="1" t="s">
        <v>1511</v>
      </c>
      <c r="K5823" s="1" t="s">
        <v>1509</v>
      </c>
      <c r="L5823" s="1" t="s">
        <v>1512</v>
      </c>
      <c r="M5823" s="1">
        <v>1</v>
      </c>
    </row>
    <row r="5824" spans="1:13" ht="15.75" x14ac:dyDescent="0.3">
      <c r="A5824" s="1" t="s">
        <v>1263</v>
      </c>
      <c r="J5824" s="1" t="s">
        <v>1511</v>
      </c>
      <c r="K5824" s="1" t="s">
        <v>1509</v>
      </c>
      <c r="L5824" s="1" t="s">
        <v>1512</v>
      </c>
      <c r="M5824" s="1">
        <v>1</v>
      </c>
    </row>
    <row r="5825" spans="1:13" ht="15.75" x14ac:dyDescent="0.3">
      <c r="A5825" s="1" t="s">
        <v>1263</v>
      </c>
      <c r="J5825" s="1" t="s">
        <v>1511</v>
      </c>
      <c r="K5825" s="1" t="s">
        <v>1509</v>
      </c>
      <c r="L5825" s="1" t="s">
        <v>1512</v>
      </c>
      <c r="M5825" s="1">
        <v>1</v>
      </c>
    </row>
    <row r="5826" spans="1:13" ht="15.75" x14ac:dyDescent="0.3">
      <c r="A5826" s="1" t="s">
        <v>1263</v>
      </c>
      <c r="J5826" s="1" t="s">
        <v>1511</v>
      </c>
      <c r="K5826" s="1" t="s">
        <v>1509</v>
      </c>
      <c r="L5826" s="1" t="s">
        <v>1512</v>
      </c>
      <c r="M5826" s="1">
        <v>1</v>
      </c>
    </row>
    <row r="5827" spans="1:13" ht="15.75" x14ac:dyDescent="0.3">
      <c r="A5827" s="1" t="s">
        <v>1263</v>
      </c>
      <c r="J5827" s="1" t="s">
        <v>1511</v>
      </c>
      <c r="K5827" s="1" t="s">
        <v>1509</v>
      </c>
      <c r="L5827" s="1" t="s">
        <v>1510</v>
      </c>
      <c r="M5827" s="1">
        <v>1</v>
      </c>
    </row>
    <row r="5828" spans="1:13" ht="15.75" x14ac:dyDescent="0.3">
      <c r="A5828" s="1" t="s">
        <v>1262</v>
      </c>
      <c r="J5828" s="1" t="s">
        <v>1511</v>
      </c>
      <c r="K5828" s="1" t="s">
        <v>1509</v>
      </c>
      <c r="L5828" s="1" t="s">
        <v>1512</v>
      </c>
      <c r="M5828" s="1">
        <v>1</v>
      </c>
    </row>
    <row r="5829" spans="1:13" ht="15.75" x14ac:dyDescent="0.3">
      <c r="A5829" s="1" t="s">
        <v>1263</v>
      </c>
      <c r="J5829" s="1" t="s">
        <v>1511</v>
      </c>
      <c r="K5829" s="1" t="s">
        <v>1509</v>
      </c>
      <c r="L5829" s="1" t="s">
        <v>1512</v>
      </c>
      <c r="M5829" s="1">
        <v>1</v>
      </c>
    </row>
    <row r="5830" spans="1:13" ht="15.75" x14ac:dyDescent="0.3">
      <c r="A5830" s="1" t="s">
        <v>1263</v>
      </c>
      <c r="J5830" s="1" t="s">
        <v>1511</v>
      </c>
      <c r="K5830" s="1" t="s">
        <v>1509</v>
      </c>
      <c r="L5830" s="1" t="s">
        <v>1512</v>
      </c>
      <c r="M5830" s="1">
        <v>1</v>
      </c>
    </row>
    <row r="5831" spans="1:13" ht="15.75" x14ac:dyDescent="0.3">
      <c r="A5831" s="1" t="s">
        <v>1263</v>
      </c>
      <c r="J5831" s="1" t="s">
        <v>1511</v>
      </c>
      <c r="K5831" s="1" t="s">
        <v>1509</v>
      </c>
      <c r="L5831" s="1" t="s">
        <v>1512</v>
      </c>
      <c r="M5831" s="1">
        <v>1</v>
      </c>
    </row>
    <row r="5832" spans="1:13" ht="15.75" x14ac:dyDescent="0.3">
      <c r="A5832" s="1" t="s">
        <v>1263</v>
      </c>
      <c r="J5832" s="1" t="s">
        <v>1511</v>
      </c>
      <c r="K5832" s="1" t="s">
        <v>1509</v>
      </c>
      <c r="L5832" s="1" t="s">
        <v>1512</v>
      </c>
      <c r="M5832" s="1">
        <v>1</v>
      </c>
    </row>
    <row r="5833" spans="1:13" ht="15.75" x14ac:dyDescent="0.3">
      <c r="A5833" s="1" t="s">
        <v>1263</v>
      </c>
      <c r="J5833" s="1" t="s">
        <v>1511</v>
      </c>
      <c r="K5833" s="1" t="s">
        <v>1509</v>
      </c>
      <c r="L5833" s="1" t="s">
        <v>1512</v>
      </c>
      <c r="M5833" s="1">
        <v>1</v>
      </c>
    </row>
    <row r="5834" spans="1:13" ht="15.75" x14ac:dyDescent="0.3">
      <c r="A5834" s="1" t="s">
        <v>1263</v>
      </c>
      <c r="J5834" s="1" t="s">
        <v>1511</v>
      </c>
      <c r="K5834" s="1" t="s">
        <v>1509</v>
      </c>
      <c r="L5834" s="1" t="s">
        <v>1512</v>
      </c>
      <c r="M5834" s="1">
        <v>1</v>
      </c>
    </row>
    <row r="5835" spans="1:13" ht="15.75" x14ac:dyDescent="0.3">
      <c r="A5835" s="1" t="s">
        <v>1262</v>
      </c>
      <c r="J5835" s="1" t="s">
        <v>1511</v>
      </c>
      <c r="K5835" s="1" t="s">
        <v>1509</v>
      </c>
      <c r="L5835" s="1" t="s">
        <v>1512</v>
      </c>
      <c r="M5835" s="1">
        <v>1</v>
      </c>
    </row>
    <row r="5836" spans="1:13" ht="15.75" x14ac:dyDescent="0.3">
      <c r="A5836" s="1" t="s">
        <v>1272</v>
      </c>
      <c r="J5836" s="1" t="s">
        <v>1511</v>
      </c>
      <c r="K5836" s="1" t="s">
        <v>1509</v>
      </c>
      <c r="L5836" s="1" t="s">
        <v>1512</v>
      </c>
      <c r="M5836" s="1">
        <v>1</v>
      </c>
    </row>
    <row r="5837" spans="1:13" ht="15.75" x14ac:dyDescent="0.3">
      <c r="A5837" s="1" t="s">
        <v>1262</v>
      </c>
      <c r="J5837" s="1" t="s">
        <v>1511</v>
      </c>
      <c r="K5837" s="1" t="s">
        <v>1509</v>
      </c>
      <c r="L5837" s="1" t="s">
        <v>1512</v>
      </c>
      <c r="M5837" s="1">
        <v>1</v>
      </c>
    </row>
    <row r="5838" spans="1:13" ht="15.75" x14ac:dyDescent="0.3">
      <c r="A5838" s="1" t="s">
        <v>1263</v>
      </c>
      <c r="J5838" s="1" t="s">
        <v>1511</v>
      </c>
      <c r="K5838" s="1" t="s">
        <v>1509</v>
      </c>
      <c r="L5838" s="1" t="s">
        <v>1512</v>
      </c>
      <c r="M5838" s="1">
        <v>1</v>
      </c>
    </row>
    <row r="5839" spans="1:13" ht="15.75" x14ac:dyDescent="0.3">
      <c r="A5839" s="1" t="s">
        <v>1272</v>
      </c>
      <c r="J5839" s="1" t="s">
        <v>1511</v>
      </c>
      <c r="K5839" s="1" t="s">
        <v>1509</v>
      </c>
      <c r="L5839" s="1" t="s">
        <v>1512</v>
      </c>
      <c r="M5839" s="1">
        <v>1</v>
      </c>
    </row>
    <row r="5840" spans="1:13" ht="15.75" x14ac:dyDescent="0.3">
      <c r="A5840" s="1" t="s">
        <v>1263</v>
      </c>
      <c r="J5840" s="1" t="s">
        <v>1511</v>
      </c>
      <c r="K5840" s="1" t="s">
        <v>1509</v>
      </c>
      <c r="L5840" s="1" t="s">
        <v>1512</v>
      </c>
      <c r="M5840" s="1">
        <v>1</v>
      </c>
    </row>
    <row r="5841" spans="1:13" ht="15.75" x14ac:dyDescent="0.3">
      <c r="A5841" s="1" t="s">
        <v>1262</v>
      </c>
      <c r="J5841" s="1" t="s">
        <v>1511</v>
      </c>
      <c r="K5841" s="1" t="s">
        <v>1509</v>
      </c>
      <c r="L5841" s="1" t="s">
        <v>1512</v>
      </c>
      <c r="M5841" s="1">
        <v>1</v>
      </c>
    </row>
    <row r="5842" spans="1:13" ht="15.75" x14ac:dyDescent="0.3">
      <c r="A5842" s="1" t="s">
        <v>1262</v>
      </c>
      <c r="J5842" s="1" t="s">
        <v>1511</v>
      </c>
      <c r="K5842" s="1" t="s">
        <v>1509</v>
      </c>
      <c r="L5842" s="1" t="s">
        <v>1512</v>
      </c>
      <c r="M5842" s="1">
        <v>1</v>
      </c>
    </row>
    <row r="5843" spans="1:13" ht="15.75" x14ac:dyDescent="0.3">
      <c r="A5843" s="1" t="s">
        <v>1263</v>
      </c>
      <c r="J5843" s="1" t="s">
        <v>1511</v>
      </c>
      <c r="K5843" s="1" t="s">
        <v>1509</v>
      </c>
      <c r="L5843" s="1" t="s">
        <v>1512</v>
      </c>
      <c r="M5843" s="1">
        <v>1</v>
      </c>
    </row>
    <row r="5844" spans="1:13" ht="15.75" x14ac:dyDescent="0.3">
      <c r="A5844" s="1" t="s">
        <v>1262</v>
      </c>
      <c r="J5844" s="1" t="s">
        <v>1511</v>
      </c>
      <c r="K5844" s="1" t="s">
        <v>1509</v>
      </c>
      <c r="L5844" s="1" t="s">
        <v>1512</v>
      </c>
      <c r="M5844" s="1">
        <v>1</v>
      </c>
    </row>
    <row r="5845" spans="1:13" ht="15.75" x14ac:dyDescent="0.3">
      <c r="A5845" s="1" t="s">
        <v>1263</v>
      </c>
      <c r="J5845" s="1" t="s">
        <v>1511</v>
      </c>
      <c r="K5845" s="1" t="s">
        <v>1509</v>
      </c>
      <c r="L5845" s="1" t="s">
        <v>1512</v>
      </c>
      <c r="M5845" s="1">
        <v>1</v>
      </c>
    </row>
    <row r="5846" spans="1:13" ht="15.75" x14ac:dyDescent="0.3">
      <c r="A5846" s="1" t="s">
        <v>1341</v>
      </c>
      <c r="J5846" s="1" t="s">
        <v>1511</v>
      </c>
      <c r="K5846" s="1" t="s">
        <v>1509</v>
      </c>
      <c r="L5846" s="1" t="s">
        <v>1512</v>
      </c>
      <c r="M5846" s="1">
        <v>45</v>
      </c>
    </row>
    <row r="5847" spans="1:13" ht="15.75" x14ac:dyDescent="0.3">
      <c r="A5847" s="1" t="s">
        <v>1263</v>
      </c>
      <c r="J5847" s="1" t="s">
        <v>1511</v>
      </c>
      <c r="K5847" s="1" t="s">
        <v>1509</v>
      </c>
      <c r="L5847" s="1" t="s">
        <v>1512</v>
      </c>
      <c r="M5847" s="1">
        <v>1</v>
      </c>
    </row>
    <row r="5848" spans="1:13" ht="15.75" x14ac:dyDescent="0.3">
      <c r="A5848" s="1" t="s">
        <v>1262</v>
      </c>
      <c r="J5848" s="1" t="s">
        <v>1511</v>
      </c>
      <c r="K5848" s="1" t="s">
        <v>1509</v>
      </c>
      <c r="L5848" s="1" t="s">
        <v>1512</v>
      </c>
      <c r="M5848" s="1">
        <v>1</v>
      </c>
    </row>
    <row r="5849" spans="1:13" ht="15.75" x14ac:dyDescent="0.3">
      <c r="A5849" s="1" t="s">
        <v>1263</v>
      </c>
      <c r="J5849" s="1" t="s">
        <v>1511</v>
      </c>
      <c r="K5849" s="1" t="s">
        <v>1509</v>
      </c>
      <c r="L5849" s="1" t="s">
        <v>1512</v>
      </c>
      <c r="M5849" s="1">
        <v>1</v>
      </c>
    </row>
    <row r="5850" spans="1:13" ht="15.75" x14ac:dyDescent="0.3">
      <c r="A5850" s="1" t="s">
        <v>1272</v>
      </c>
      <c r="J5850" s="1" t="s">
        <v>1511</v>
      </c>
      <c r="K5850" s="1" t="s">
        <v>1509</v>
      </c>
      <c r="L5850" s="1" t="s">
        <v>1512</v>
      </c>
      <c r="M5850" s="1">
        <v>1</v>
      </c>
    </row>
    <row r="5851" spans="1:13" ht="15.75" x14ac:dyDescent="0.3">
      <c r="A5851" s="1" t="s">
        <v>1263</v>
      </c>
      <c r="J5851" s="1" t="s">
        <v>1511</v>
      </c>
      <c r="K5851" s="1" t="s">
        <v>1509</v>
      </c>
      <c r="L5851" s="1" t="s">
        <v>1512</v>
      </c>
      <c r="M5851" s="1">
        <v>1</v>
      </c>
    </row>
    <row r="5852" spans="1:13" ht="15.75" x14ac:dyDescent="0.3">
      <c r="A5852" s="1" t="s">
        <v>1272</v>
      </c>
      <c r="J5852" s="1" t="s">
        <v>1511</v>
      </c>
      <c r="K5852" s="1" t="s">
        <v>1509</v>
      </c>
      <c r="L5852" s="1" t="s">
        <v>1512</v>
      </c>
      <c r="M5852" s="1">
        <v>1</v>
      </c>
    </row>
    <row r="5853" spans="1:13" ht="15.75" x14ac:dyDescent="0.3">
      <c r="A5853" s="1" t="s">
        <v>1263</v>
      </c>
      <c r="J5853" s="1" t="s">
        <v>1511</v>
      </c>
      <c r="K5853" s="1" t="s">
        <v>1509</v>
      </c>
      <c r="L5853" s="1" t="s">
        <v>1510</v>
      </c>
      <c r="M5853" s="1">
        <v>1</v>
      </c>
    </row>
    <row r="5854" spans="1:13" ht="15.75" x14ac:dyDescent="0.3">
      <c r="A5854" s="1" t="s">
        <v>1263</v>
      </c>
      <c r="J5854" s="1" t="s">
        <v>1511</v>
      </c>
      <c r="K5854" s="1" t="s">
        <v>1509</v>
      </c>
      <c r="L5854" s="1" t="s">
        <v>1512</v>
      </c>
      <c r="M5854" s="1">
        <v>1</v>
      </c>
    </row>
    <row r="5855" spans="1:13" ht="15.75" x14ac:dyDescent="0.3">
      <c r="A5855" s="1" t="s">
        <v>1262</v>
      </c>
      <c r="J5855" s="1" t="s">
        <v>1511</v>
      </c>
      <c r="K5855" s="1" t="s">
        <v>1509</v>
      </c>
      <c r="L5855" s="1" t="s">
        <v>1512</v>
      </c>
      <c r="M5855" s="1">
        <v>1</v>
      </c>
    </row>
    <row r="5856" spans="1:13" ht="15.75" x14ac:dyDescent="0.3">
      <c r="A5856" s="1" t="s">
        <v>1263</v>
      </c>
      <c r="J5856" s="1" t="s">
        <v>1511</v>
      </c>
      <c r="K5856" s="1" t="s">
        <v>1509</v>
      </c>
      <c r="L5856" s="1" t="s">
        <v>1512</v>
      </c>
      <c r="M5856" s="1">
        <v>1</v>
      </c>
    </row>
    <row r="5857" spans="1:13" ht="15.75" x14ac:dyDescent="0.3">
      <c r="A5857" s="1" t="s">
        <v>1262</v>
      </c>
      <c r="J5857" s="1" t="s">
        <v>1511</v>
      </c>
      <c r="K5857" s="1" t="s">
        <v>1509</v>
      </c>
      <c r="L5857" s="1" t="s">
        <v>1512</v>
      </c>
      <c r="M5857" s="1">
        <v>1</v>
      </c>
    </row>
    <row r="5858" spans="1:13" ht="15.75" x14ac:dyDescent="0.3">
      <c r="A5858" s="1" t="s">
        <v>1263</v>
      </c>
      <c r="J5858" s="1" t="s">
        <v>1511</v>
      </c>
      <c r="K5858" s="1" t="s">
        <v>1509</v>
      </c>
      <c r="L5858" s="1" t="s">
        <v>1510</v>
      </c>
      <c r="M5858" s="1">
        <v>1</v>
      </c>
    </row>
    <row r="5859" spans="1:13" ht="15.75" x14ac:dyDescent="0.3">
      <c r="A5859" s="1" t="s">
        <v>1263</v>
      </c>
      <c r="J5859" s="1" t="s">
        <v>1511</v>
      </c>
      <c r="K5859" s="1" t="s">
        <v>1509</v>
      </c>
      <c r="L5859" s="1" t="s">
        <v>1512</v>
      </c>
      <c r="M5859" s="1">
        <v>1</v>
      </c>
    </row>
    <row r="5860" spans="1:13" ht="15.75" x14ac:dyDescent="0.3">
      <c r="A5860" s="1" t="s">
        <v>1262</v>
      </c>
      <c r="J5860" s="1" t="s">
        <v>1511</v>
      </c>
      <c r="K5860" s="1" t="s">
        <v>1509</v>
      </c>
      <c r="L5860" s="1" t="s">
        <v>1512</v>
      </c>
      <c r="M5860" s="1">
        <v>1</v>
      </c>
    </row>
    <row r="5861" spans="1:13" ht="15.75" x14ac:dyDescent="0.3">
      <c r="A5861" s="1" t="s">
        <v>1263</v>
      </c>
      <c r="J5861" s="1" t="s">
        <v>1511</v>
      </c>
      <c r="K5861" s="1" t="s">
        <v>1509</v>
      </c>
      <c r="L5861" s="1" t="s">
        <v>1512</v>
      </c>
      <c r="M5861" s="1">
        <v>1</v>
      </c>
    </row>
    <row r="5862" spans="1:13" ht="15.75" x14ac:dyDescent="0.3">
      <c r="A5862" s="1" t="s">
        <v>1263</v>
      </c>
      <c r="J5862" s="1" t="s">
        <v>1511</v>
      </c>
      <c r="K5862" s="1" t="s">
        <v>1509</v>
      </c>
      <c r="L5862" s="1" t="s">
        <v>1510</v>
      </c>
      <c r="M5862" s="1">
        <v>1</v>
      </c>
    </row>
    <row r="5863" spans="1:13" ht="15.75" x14ac:dyDescent="0.3">
      <c r="A5863" s="1" t="s">
        <v>1263</v>
      </c>
      <c r="J5863" s="1" t="s">
        <v>1511</v>
      </c>
      <c r="K5863" s="1" t="s">
        <v>1509</v>
      </c>
      <c r="L5863" s="1" t="s">
        <v>1512</v>
      </c>
      <c r="M5863" s="1">
        <v>1</v>
      </c>
    </row>
    <row r="5864" spans="1:13" ht="15.75" x14ac:dyDescent="0.3">
      <c r="A5864" s="1" t="s">
        <v>1272</v>
      </c>
      <c r="J5864" s="1" t="s">
        <v>1511</v>
      </c>
      <c r="K5864" s="1" t="s">
        <v>1509</v>
      </c>
      <c r="L5864" s="1" t="s">
        <v>1512</v>
      </c>
      <c r="M5864" s="1">
        <v>1</v>
      </c>
    </row>
    <row r="5865" spans="1:13" ht="15.75" x14ac:dyDescent="0.3">
      <c r="A5865" s="1" t="s">
        <v>1263</v>
      </c>
      <c r="J5865" s="1" t="s">
        <v>1511</v>
      </c>
      <c r="K5865" s="1" t="s">
        <v>1509</v>
      </c>
      <c r="L5865" s="1" t="s">
        <v>1512</v>
      </c>
      <c r="M5865" s="1">
        <v>1</v>
      </c>
    </row>
    <row r="5866" spans="1:13" ht="15.75" x14ac:dyDescent="0.3">
      <c r="A5866" s="1" t="s">
        <v>1263</v>
      </c>
      <c r="J5866" s="1" t="s">
        <v>1511</v>
      </c>
      <c r="K5866" s="1" t="s">
        <v>1509</v>
      </c>
      <c r="L5866" s="1" t="s">
        <v>1512</v>
      </c>
      <c r="M5866" s="1">
        <v>1</v>
      </c>
    </row>
    <row r="5867" spans="1:13" ht="15.75" x14ac:dyDescent="0.3">
      <c r="A5867" s="1" t="s">
        <v>1262</v>
      </c>
      <c r="J5867" s="1" t="s">
        <v>1511</v>
      </c>
      <c r="K5867" s="1" t="s">
        <v>1509</v>
      </c>
      <c r="L5867" s="1" t="s">
        <v>1512</v>
      </c>
      <c r="M5867" s="1">
        <v>1</v>
      </c>
    </row>
    <row r="5868" spans="1:13" ht="15.75" x14ac:dyDescent="0.3">
      <c r="A5868" s="1" t="s">
        <v>1262</v>
      </c>
      <c r="J5868" s="1" t="s">
        <v>1511</v>
      </c>
      <c r="K5868" s="1" t="s">
        <v>1509</v>
      </c>
      <c r="L5868" s="1" t="s">
        <v>1512</v>
      </c>
      <c r="M5868" s="1">
        <v>1</v>
      </c>
    </row>
    <row r="5869" spans="1:13" ht="15.75" x14ac:dyDescent="0.3">
      <c r="A5869" s="1" t="s">
        <v>1272</v>
      </c>
      <c r="J5869" s="1" t="s">
        <v>1511</v>
      </c>
      <c r="K5869" s="1" t="s">
        <v>1509</v>
      </c>
      <c r="L5869" s="1" t="s">
        <v>1512</v>
      </c>
      <c r="M5869" s="1">
        <v>1</v>
      </c>
    </row>
    <row r="5870" spans="1:13" ht="15.75" x14ac:dyDescent="0.3">
      <c r="A5870" s="1" t="s">
        <v>1262</v>
      </c>
      <c r="J5870" s="1" t="s">
        <v>1511</v>
      </c>
      <c r="K5870" s="1" t="s">
        <v>1509</v>
      </c>
      <c r="L5870" s="1" t="s">
        <v>1512</v>
      </c>
      <c r="M5870" s="1">
        <v>1</v>
      </c>
    </row>
    <row r="5871" spans="1:13" ht="15.75" x14ac:dyDescent="0.3">
      <c r="A5871" s="1" t="s">
        <v>1272</v>
      </c>
      <c r="J5871" s="1" t="s">
        <v>1511</v>
      </c>
      <c r="K5871" s="1" t="s">
        <v>1509</v>
      </c>
      <c r="L5871" s="1" t="s">
        <v>1512</v>
      </c>
      <c r="M5871" s="1">
        <v>1</v>
      </c>
    </row>
    <row r="5872" spans="1:13" ht="15.75" x14ac:dyDescent="0.3">
      <c r="A5872" s="1" t="s">
        <v>1263</v>
      </c>
      <c r="J5872" s="1" t="s">
        <v>1511</v>
      </c>
      <c r="K5872" s="1" t="s">
        <v>1509</v>
      </c>
      <c r="L5872" s="1" t="s">
        <v>1512</v>
      </c>
      <c r="M5872" s="1">
        <v>1</v>
      </c>
    </row>
    <row r="5873" spans="1:13" ht="15.75" x14ac:dyDescent="0.3">
      <c r="A5873" s="1" t="s">
        <v>1262</v>
      </c>
      <c r="J5873" s="1" t="s">
        <v>1511</v>
      </c>
      <c r="K5873" s="1" t="s">
        <v>1509</v>
      </c>
      <c r="L5873" s="1" t="s">
        <v>1512</v>
      </c>
      <c r="M5873" s="1">
        <v>1</v>
      </c>
    </row>
    <row r="5874" spans="1:13" ht="15.75" x14ac:dyDescent="0.3">
      <c r="A5874" s="1" t="s">
        <v>1263</v>
      </c>
      <c r="J5874" s="1" t="s">
        <v>1511</v>
      </c>
      <c r="K5874" s="1" t="s">
        <v>1509</v>
      </c>
      <c r="L5874" s="1" t="s">
        <v>1512</v>
      </c>
      <c r="M5874" s="1">
        <v>1</v>
      </c>
    </row>
    <row r="5875" spans="1:13" ht="15.75" x14ac:dyDescent="0.3">
      <c r="A5875" s="1" t="s">
        <v>1262</v>
      </c>
      <c r="J5875" s="1" t="s">
        <v>1511</v>
      </c>
      <c r="K5875" s="1" t="s">
        <v>1509</v>
      </c>
      <c r="L5875" s="1" t="s">
        <v>1512</v>
      </c>
      <c r="M5875" s="1">
        <v>1</v>
      </c>
    </row>
    <row r="5876" spans="1:13" ht="15.75" x14ac:dyDescent="0.3">
      <c r="A5876" s="1" t="s">
        <v>1272</v>
      </c>
      <c r="J5876" s="1" t="s">
        <v>1511</v>
      </c>
      <c r="K5876" s="1" t="s">
        <v>1509</v>
      </c>
      <c r="L5876" s="1" t="s">
        <v>1512</v>
      </c>
      <c r="M5876" s="1">
        <v>1</v>
      </c>
    </row>
    <row r="5877" spans="1:13" ht="15.75" x14ac:dyDescent="0.3">
      <c r="A5877" s="1" t="s">
        <v>1262</v>
      </c>
      <c r="J5877" s="1" t="s">
        <v>1511</v>
      </c>
      <c r="K5877" s="1" t="s">
        <v>1509</v>
      </c>
      <c r="L5877" s="1" t="s">
        <v>1512</v>
      </c>
      <c r="M5877" s="1">
        <v>1</v>
      </c>
    </row>
    <row r="5878" spans="1:13" ht="15.75" x14ac:dyDescent="0.3">
      <c r="A5878" s="1" t="s">
        <v>1262</v>
      </c>
      <c r="J5878" s="1" t="s">
        <v>1511</v>
      </c>
      <c r="K5878" s="1" t="s">
        <v>1509</v>
      </c>
      <c r="L5878" s="1" t="s">
        <v>1512</v>
      </c>
      <c r="M5878" s="1">
        <v>1</v>
      </c>
    </row>
    <row r="5879" spans="1:13" ht="15.75" x14ac:dyDescent="0.3">
      <c r="A5879" s="1" t="s">
        <v>1272</v>
      </c>
      <c r="J5879" s="1" t="s">
        <v>1511</v>
      </c>
      <c r="K5879" s="1" t="s">
        <v>1509</v>
      </c>
      <c r="L5879" s="1" t="s">
        <v>1512</v>
      </c>
      <c r="M5879" s="1">
        <v>1</v>
      </c>
    </row>
    <row r="5880" spans="1:13" ht="15.75" x14ac:dyDescent="0.3">
      <c r="A5880" s="1" t="s">
        <v>1262</v>
      </c>
      <c r="J5880" s="1" t="s">
        <v>1511</v>
      </c>
      <c r="K5880" s="1" t="s">
        <v>1509</v>
      </c>
      <c r="L5880" s="1" t="s">
        <v>1512</v>
      </c>
      <c r="M5880" s="1">
        <v>1</v>
      </c>
    </row>
    <row r="5881" spans="1:13" ht="15.75" x14ac:dyDescent="0.3">
      <c r="A5881" s="1" t="s">
        <v>1341</v>
      </c>
      <c r="J5881" s="1" t="s">
        <v>1511</v>
      </c>
      <c r="K5881" s="1" t="s">
        <v>1509</v>
      </c>
      <c r="L5881" s="1" t="s">
        <v>1512</v>
      </c>
      <c r="M5881" s="1">
        <v>12</v>
      </c>
    </row>
    <row r="5882" spans="1:13" ht="15.75" x14ac:dyDescent="0.3">
      <c r="A5882" s="1" t="s">
        <v>1262</v>
      </c>
      <c r="J5882" s="1" t="s">
        <v>1511</v>
      </c>
      <c r="K5882" s="1" t="s">
        <v>1509</v>
      </c>
      <c r="L5882" s="1" t="s">
        <v>1512</v>
      </c>
      <c r="M5882" s="1">
        <v>1</v>
      </c>
    </row>
    <row r="5883" spans="1:13" ht="15.75" x14ac:dyDescent="0.3">
      <c r="A5883" s="1" t="s">
        <v>1272</v>
      </c>
      <c r="J5883" s="1" t="s">
        <v>1511</v>
      </c>
      <c r="K5883" s="1" t="s">
        <v>1509</v>
      </c>
      <c r="L5883" s="1" t="s">
        <v>1512</v>
      </c>
      <c r="M5883" s="1">
        <v>1</v>
      </c>
    </row>
    <row r="5884" spans="1:13" ht="15.75" x14ac:dyDescent="0.3">
      <c r="A5884" s="1" t="s">
        <v>1262</v>
      </c>
      <c r="J5884" s="1" t="s">
        <v>1511</v>
      </c>
      <c r="K5884" s="1" t="s">
        <v>1509</v>
      </c>
      <c r="L5884" s="1" t="s">
        <v>1512</v>
      </c>
      <c r="M5884" s="1">
        <v>1</v>
      </c>
    </row>
    <row r="5885" spans="1:13" ht="15.75" x14ac:dyDescent="0.3">
      <c r="A5885" s="1" t="s">
        <v>1263</v>
      </c>
      <c r="J5885" s="1" t="s">
        <v>1511</v>
      </c>
      <c r="K5885" s="1" t="s">
        <v>1509</v>
      </c>
      <c r="L5885" s="1" t="s">
        <v>1512</v>
      </c>
      <c r="M5885" s="1">
        <v>1</v>
      </c>
    </row>
    <row r="5886" spans="1:13" ht="15.75" x14ac:dyDescent="0.3">
      <c r="A5886" s="1" t="s">
        <v>1272</v>
      </c>
      <c r="J5886" s="1" t="s">
        <v>1511</v>
      </c>
      <c r="K5886" s="1" t="s">
        <v>1509</v>
      </c>
      <c r="L5886" s="1" t="s">
        <v>1512</v>
      </c>
      <c r="M5886" s="1">
        <v>1</v>
      </c>
    </row>
    <row r="5887" spans="1:13" ht="15.75" x14ac:dyDescent="0.3">
      <c r="A5887" s="1" t="s">
        <v>1262</v>
      </c>
      <c r="J5887" s="1" t="s">
        <v>1511</v>
      </c>
      <c r="K5887" s="1" t="s">
        <v>1509</v>
      </c>
      <c r="L5887" s="1" t="s">
        <v>1512</v>
      </c>
      <c r="M5887" s="1">
        <v>1</v>
      </c>
    </row>
    <row r="5888" spans="1:13" ht="15.75" x14ac:dyDescent="0.3">
      <c r="A5888" s="1" t="s">
        <v>1262</v>
      </c>
      <c r="J5888" s="1" t="s">
        <v>1511</v>
      </c>
      <c r="K5888" s="1" t="s">
        <v>1509</v>
      </c>
      <c r="L5888" s="1" t="s">
        <v>1512</v>
      </c>
      <c r="M5888" s="1">
        <v>1</v>
      </c>
    </row>
    <row r="5889" spans="1:13" ht="15.75" x14ac:dyDescent="0.3">
      <c r="A5889" s="1" t="s">
        <v>1263</v>
      </c>
      <c r="J5889" s="1" t="s">
        <v>1511</v>
      </c>
      <c r="K5889" s="1" t="s">
        <v>1509</v>
      </c>
      <c r="L5889" s="1" t="s">
        <v>1512</v>
      </c>
      <c r="M5889" s="1">
        <v>1</v>
      </c>
    </row>
    <row r="5890" spans="1:13" ht="15.75" x14ac:dyDescent="0.3">
      <c r="A5890" s="1" t="s">
        <v>1272</v>
      </c>
      <c r="J5890" s="1" t="s">
        <v>1511</v>
      </c>
      <c r="K5890" s="1" t="s">
        <v>1509</v>
      </c>
      <c r="L5890" s="1" t="s">
        <v>1512</v>
      </c>
      <c r="M5890" s="1">
        <v>1</v>
      </c>
    </row>
    <row r="5891" spans="1:13" ht="15.75" x14ac:dyDescent="0.3">
      <c r="A5891" s="1" t="s">
        <v>1262</v>
      </c>
      <c r="J5891" s="1" t="s">
        <v>1511</v>
      </c>
      <c r="K5891" s="1" t="s">
        <v>1509</v>
      </c>
      <c r="L5891" s="1" t="s">
        <v>1512</v>
      </c>
      <c r="M5891" s="1">
        <v>1</v>
      </c>
    </row>
    <row r="5892" spans="1:13" ht="15.75" x14ac:dyDescent="0.3">
      <c r="A5892" s="1" t="s">
        <v>1262</v>
      </c>
      <c r="J5892" s="1" t="s">
        <v>1511</v>
      </c>
      <c r="K5892" s="1" t="s">
        <v>1509</v>
      </c>
      <c r="L5892" s="1" t="s">
        <v>1512</v>
      </c>
      <c r="M5892" s="1">
        <v>1</v>
      </c>
    </row>
    <row r="5893" spans="1:13" ht="15.75" x14ac:dyDescent="0.3">
      <c r="A5893" s="1" t="s">
        <v>1272</v>
      </c>
      <c r="J5893" s="1" t="s">
        <v>1511</v>
      </c>
      <c r="K5893" s="1" t="s">
        <v>1509</v>
      </c>
      <c r="L5893" s="1" t="s">
        <v>1512</v>
      </c>
      <c r="M5893" s="1">
        <v>1</v>
      </c>
    </row>
    <row r="5894" spans="1:13" ht="15.75" x14ac:dyDescent="0.3">
      <c r="A5894" s="1" t="s">
        <v>1263</v>
      </c>
      <c r="J5894" s="1" t="s">
        <v>1511</v>
      </c>
      <c r="K5894" s="1" t="s">
        <v>1509</v>
      </c>
      <c r="L5894" s="1" t="s">
        <v>1512</v>
      </c>
      <c r="M5894" s="1">
        <v>1</v>
      </c>
    </row>
    <row r="5895" spans="1:13" ht="15.75" x14ac:dyDescent="0.3">
      <c r="A5895" s="1" t="s">
        <v>1263</v>
      </c>
      <c r="J5895" s="1" t="s">
        <v>1511</v>
      </c>
      <c r="K5895" s="1" t="s">
        <v>1509</v>
      </c>
      <c r="L5895" s="1" t="s">
        <v>1510</v>
      </c>
      <c r="M5895" s="1">
        <v>1</v>
      </c>
    </row>
    <row r="5896" spans="1:13" ht="15.75" x14ac:dyDescent="0.3">
      <c r="A5896" s="1" t="s">
        <v>1262</v>
      </c>
      <c r="J5896" s="1" t="s">
        <v>1511</v>
      </c>
      <c r="K5896" s="1" t="s">
        <v>1509</v>
      </c>
      <c r="L5896" s="1" t="s">
        <v>1512</v>
      </c>
      <c r="M5896" s="1">
        <v>1</v>
      </c>
    </row>
    <row r="5897" spans="1:13" ht="15.75" x14ac:dyDescent="0.3">
      <c r="A5897" s="1" t="s">
        <v>1272</v>
      </c>
      <c r="J5897" s="1" t="s">
        <v>1511</v>
      </c>
      <c r="K5897" s="1" t="s">
        <v>1509</v>
      </c>
      <c r="L5897" s="1" t="s">
        <v>1512</v>
      </c>
      <c r="M5897" s="1">
        <v>1</v>
      </c>
    </row>
    <row r="5898" spans="1:13" ht="15.75" x14ac:dyDescent="0.3">
      <c r="A5898" s="1" t="s">
        <v>1263</v>
      </c>
      <c r="J5898" s="1" t="s">
        <v>1511</v>
      </c>
      <c r="K5898" s="1" t="s">
        <v>1509</v>
      </c>
      <c r="L5898" s="1" t="s">
        <v>1512</v>
      </c>
      <c r="M5898" s="1">
        <v>1</v>
      </c>
    </row>
    <row r="5899" spans="1:13" ht="15.75" x14ac:dyDescent="0.3">
      <c r="A5899" s="1" t="s">
        <v>1263</v>
      </c>
      <c r="J5899" s="1" t="s">
        <v>1511</v>
      </c>
      <c r="K5899" s="1" t="s">
        <v>1509</v>
      </c>
      <c r="L5899" s="1" t="s">
        <v>1512</v>
      </c>
      <c r="M5899" s="1">
        <v>1</v>
      </c>
    </row>
    <row r="5900" spans="1:13" ht="15.75" x14ac:dyDescent="0.3">
      <c r="A5900" s="1" t="s">
        <v>1262</v>
      </c>
      <c r="J5900" s="1" t="s">
        <v>1511</v>
      </c>
      <c r="K5900" s="1" t="s">
        <v>1509</v>
      </c>
      <c r="L5900" s="1" t="s">
        <v>1512</v>
      </c>
      <c r="M5900" s="1">
        <v>1</v>
      </c>
    </row>
    <row r="5901" spans="1:13" ht="15.75" x14ac:dyDescent="0.3">
      <c r="A5901" s="1" t="s">
        <v>1262</v>
      </c>
      <c r="J5901" s="1" t="s">
        <v>1511</v>
      </c>
      <c r="K5901" s="1" t="s">
        <v>1509</v>
      </c>
      <c r="L5901" s="1" t="s">
        <v>1512</v>
      </c>
      <c r="M5901" s="1">
        <v>1</v>
      </c>
    </row>
    <row r="5902" spans="1:13" ht="15.75" x14ac:dyDescent="0.3">
      <c r="A5902" s="1" t="s">
        <v>1272</v>
      </c>
      <c r="J5902" s="1" t="s">
        <v>1511</v>
      </c>
      <c r="K5902" s="1" t="s">
        <v>1509</v>
      </c>
      <c r="L5902" s="1" t="s">
        <v>1512</v>
      </c>
      <c r="M5902" s="1">
        <v>1</v>
      </c>
    </row>
    <row r="5903" spans="1:13" ht="15.75" x14ac:dyDescent="0.3">
      <c r="A5903" s="1" t="s">
        <v>1262</v>
      </c>
      <c r="J5903" s="1" t="s">
        <v>1511</v>
      </c>
      <c r="K5903" s="1" t="s">
        <v>1509</v>
      </c>
      <c r="L5903" s="1" t="s">
        <v>1512</v>
      </c>
      <c r="M5903" s="1">
        <v>1</v>
      </c>
    </row>
    <row r="5904" spans="1:13" ht="15.75" x14ac:dyDescent="0.3">
      <c r="A5904" s="1" t="s">
        <v>1263</v>
      </c>
      <c r="J5904" s="1" t="s">
        <v>1511</v>
      </c>
      <c r="K5904" s="1" t="s">
        <v>1509</v>
      </c>
      <c r="L5904" s="1" t="s">
        <v>1512</v>
      </c>
      <c r="M5904" s="1">
        <v>1</v>
      </c>
    </row>
    <row r="5905" spans="1:13" ht="15.75" x14ac:dyDescent="0.3">
      <c r="A5905" s="1" t="s">
        <v>1263</v>
      </c>
      <c r="J5905" s="1" t="s">
        <v>1511</v>
      </c>
      <c r="K5905" s="1" t="s">
        <v>1509</v>
      </c>
      <c r="L5905" s="1" t="s">
        <v>1512</v>
      </c>
      <c r="M5905" s="1">
        <v>1</v>
      </c>
    </row>
    <row r="5906" spans="1:13" ht="15.75" x14ac:dyDescent="0.3">
      <c r="A5906" s="1" t="s">
        <v>1272</v>
      </c>
      <c r="J5906" s="1" t="s">
        <v>1511</v>
      </c>
      <c r="K5906" s="1" t="s">
        <v>1509</v>
      </c>
      <c r="L5906" s="1" t="s">
        <v>1512</v>
      </c>
      <c r="M5906" s="1">
        <v>1</v>
      </c>
    </row>
    <row r="5907" spans="1:13" ht="15.75" x14ac:dyDescent="0.3">
      <c r="A5907" s="1" t="s">
        <v>1272</v>
      </c>
      <c r="J5907" s="1" t="s">
        <v>1511</v>
      </c>
      <c r="K5907" s="1" t="s">
        <v>1509</v>
      </c>
      <c r="L5907" s="1" t="s">
        <v>1512</v>
      </c>
      <c r="M5907" s="1">
        <v>1</v>
      </c>
    </row>
    <row r="5908" spans="1:13" ht="15.75" x14ac:dyDescent="0.3">
      <c r="A5908" s="1" t="s">
        <v>1263</v>
      </c>
      <c r="J5908" s="1" t="s">
        <v>1511</v>
      </c>
      <c r="K5908" s="1" t="s">
        <v>1509</v>
      </c>
      <c r="L5908" s="1" t="s">
        <v>1512</v>
      </c>
      <c r="M5908" s="1">
        <v>1</v>
      </c>
    </row>
    <row r="5909" spans="1:13" ht="15.75" x14ac:dyDescent="0.3">
      <c r="A5909" s="1" t="s">
        <v>1263</v>
      </c>
      <c r="J5909" s="1" t="s">
        <v>1511</v>
      </c>
      <c r="K5909" s="1" t="s">
        <v>1509</v>
      </c>
      <c r="L5909" s="1" t="s">
        <v>1512</v>
      </c>
      <c r="M5909" s="1">
        <v>1</v>
      </c>
    </row>
    <row r="5910" spans="1:13" ht="15.75" x14ac:dyDescent="0.3">
      <c r="A5910" s="1" t="s">
        <v>1263</v>
      </c>
      <c r="J5910" s="1" t="s">
        <v>1511</v>
      </c>
      <c r="K5910" s="1" t="s">
        <v>1509</v>
      </c>
      <c r="L5910" s="1" t="s">
        <v>1512</v>
      </c>
      <c r="M5910" s="1">
        <v>1</v>
      </c>
    </row>
    <row r="5911" spans="1:13" ht="15.75" x14ac:dyDescent="0.3">
      <c r="A5911" s="1" t="s">
        <v>1272</v>
      </c>
      <c r="J5911" s="1" t="s">
        <v>1511</v>
      </c>
      <c r="K5911" s="1" t="s">
        <v>1509</v>
      </c>
      <c r="L5911" s="1" t="s">
        <v>1512</v>
      </c>
      <c r="M5911" s="1">
        <v>1</v>
      </c>
    </row>
    <row r="5912" spans="1:13" ht="15.75" x14ac:dyDescent="0.3">
      <c r="A5912" s="1" t="s">
        <v>1263</v>
      </c>
      <c r="J5912" s="1" t="s">
        <v>1511</v>
      </c>
      <c r="K5912" s="1" t="s">
        <v>1509</v>
      </c>
      <c r="L5912" s="1" t="s">
        <v>1512</v>
      </c>
      <c r="M5912" s="1">
        <v>1</v>
      </c>
    </row>
    <row r="5913" spans="1:13" ht="15.75" x14ac:dyDescent="0.3">
      <c r="A5913" s="1" t="s">
        <v>1263</v>
      </c>
      <c r="J5913" s="1" t="s">
        <v>1511</v>
      </c>
      <c r="K5913" s="1" t="s">
        <v>1509</v>
      </c>
      <c r="L5913" s="1" t="s">
        <v>1510</v>
      </c>
      <c r="M5913" s="1">
        <v>2</v>
      </c>
    </row>
    <row r="5914" spans="1:13" ht="15.75" x14ac:dyDescent="0.3">
      <c r="A5914" s="1" t="s">
        <v>1263</v>
      </c>
      <c r="J5914" s="1" t="s">
        <v>1511</v>
      </c>
      <c r="K5914" s="1" t="s">
        <v>1509</v>
      </c>
      <c r="L5914" s="1" t="s">
        <v>1512</v>
      </c>
      <c r="M5914" s="1">
        <v>1</v>
      </c>
    </row>
    <row r="5915" spans="1:13" ht="15.75" x14ac:dyDescent="0.3">
      <c r="A5915" s="1" t="s">
        <v>1263</v>
      </c>
      <c r="J5915" s="1" t="s">
        <v>1511</v>
      </c>
      <c r="K5915" s="1" t="s">
        <v>1509</v>
      </c>
      <c r="L5915" s="1" t="s">
        <v>1512</v>
      </c>
      <c r="M5915" s="1">
        <v>1</v>
      </c>
    </row>
    <row r="5916" spans="1:13" ht="15.75" x14ac:dyDescent="0.3">
      <c r="A5916" s="1" t="s">
        <v>1263</v>
      </c>
      <c r="J5916" s="1" t="s">
        <v>1511</v>
      </c>
      <c r="K5916" s="1" t="s">
        <v>1509</v>
      </c>
      <c r="L5916" s="1" t="s">
        <v>1512</v>
      </c>
      <c r="M5916" s="1">
        <v>1</v>
      </c>
    </row>
    <row r="5917" spans="1:13" ht="15.75" x14ac:dyDescent="0.3">
      <c r="A5917" s="1" t="s">
        <v>1262</v>
      </c>
      <c r="J5917" s="1" t="s">
        <v>1511</v>
      </c>
      <c r="K5917" s="1" t="s">
        <v>1509</v>
      </c>
      <c r="L5917" s="1" t="s">
        <v>1512</v>
      </c>
      <c r="M5917" s="1">
        <v>1</v>
      </c>
    </row>
    <row r="5918" spans="1:13" ht="15.75" x14ac:dyDescent="0.3">
      <c r="A5918" s="1" t="s">
        <v>1263</v>
      </c>
      <c r="J5918" s="1" t="s">
        <v>1511</v>
      </c>
      <c r="K5918" s="1" t="s">
        <v>1509</v>
      </c>
      <c r="L5918" s="1" t="s">
        <v>1512</v>
      </c>
      <c r="M5918" s="1">
        <v>1</v>
      </c>
    </row>
    <row r="5919" spans="1:13" ht="15.75" x14ac:dyDescent="0.3">
      <c r="A5919" s="1" t="s">
        <v>1263</v>
      </c>
      <c r="J5919" s="1" t="s">
        <v>1511</v>
      </c>
      <c r="K5919" s="1" t="s">
        <v>1509</v>
      </c>
      <c r="L5919" s="1" t="s">
        <v>1512</v>
      </c>
      <c r="M5919" s="1">
        <v>1</v>
      </c>
    </row>
    <row r="5920" spans="1:13" ht="15.75" x14ac:dyDescent="0.3">
      <c r="A5920" s="1" t="s">
        <v>1263</v>
      </c>
      <c r="J5920" s="1" t="s">
        <v>1511</v>
      </c>
      <c r="K5920" s="1" t="s">
        <v>1509</v>
      </c>
      <c r="L5920" s="1" t="s">
        <v>1512</v>
      </c>
      <c r="M5920" s="1">
        <v>1</v>
      </c>
    </row>
    <row r="5921" spans="1:13" ht="15.75" x14ac:dyDescent="0.3">
      <c r="A5921" s="1" t="s">
        <v>1263</v>
      </c>
      <c r="J5921" s="1" t="s">
        <v>1511</v>
      </c>
      <c r="K5921" s="1" t="s">
        <v>1509</v>
      </c>
      <c r="L5921" s="1" t="s">
        <v>1512</v>
      </c>
      <c r="M5921" s="1">
        <v>1</v>
      </c>
    </row>
    <row r="5922" spans="1:13" ht="15.75" x14ac:dyDescent="0.3">
      <c r="A5922" s="1" t="s">
        <v>1272</v>
      </c>
      <c r="J5922" s="1" t="s">
        <v>1511</v>
      </c>
      <c r="K5922" s="1" t="s">
        <v>1509</v>
      </c>
      <c r="L5922" s="1" t="s">
        <v>1512</v>
      </c>
      <c r="M5922" s="1">
        <v>1</v>
      </c>
    </row>
    <row r="5923" spans="1:13" ht="15.75" x14ac:dyDescent="0.3">
      <c r="A5923" s="1" t="s">
        <v>1263</v>
      </c>
      <c r="J5923" s="1" t="s">
        <v>1511</v>
      </c>
      <c r="K5923" s="1" t="s">
        <v>1509</v>
      </c>
      <c r="L5923" s="1" t="s">
        <v>1512</v>
      </c>
      <c r="M5923" s="1">
        <v>1</v>
      </c>
    </row>
    <row r="5924" spans="1:13" ht="15.75" x14ac:dyDescent="0.3">
      <c r="A5924" s="1" t="s">
        <v>1263</v>
      </c>
      <c r="J5924" s="1" t="s">
        <v>1511</v>
      </c>
      <c r="K5924" s="1" t="s">
        <v>1509</v>
      </c>
      <c r="L5924" s="1" t="s">
        <v>1512</v>
      </c>
      <c r="M5924" s="1">
        <v>1</v>
      </c>
    </row>
    <row r="5925" spans="1:13" ht="15.75" x14ac:dyDescent="0.3">
      <c r="A5925" s="1" t="s">
        <v>1263</v>
      </c>
      <c r="J5925" s="1" t="s">
        <v>1511</v>
      </c>
      <c r="K5925" s="1" t="s">
        <v>1509</v>
      </c>
      <c r="L5925" s="1" t="s">
        <v>1512</v>
      </c>
      <c r="M5925" s="1">
        <v>1</v>
      </c>
    </row>
    <row r="5926" spans="1:13" ht="15.75" x14ac:dyDescent="0.3">
      <c r="A5926" s="1" t="s">
        <v>1262</v>
      </c>
      <c r="J5926" s="1" t="s">
        <v>1511</v>
      </c>
      <c r="K5926" s="1" t="s">
        <v>1509</v>
      </c>
      <c r="L5926" s="1" t="s">
        <v>1512</v>
      </c>
      <c r="M5926" s="1">
        <v>1</v>
      </c>
    </row>
    <row r="5927" spans="1:13" ht="15.75" x14ac:dyDescent="0.3">
      <c r="A5927" s="1" t="s">
        <v>1272</v>
      </c>
      <c r="J5927" s="1" t="s">
        <v>1511</v>
      </c>
      <c r="K5927" s="1" t="s">
        <v>1509</v>
      </c>
      <c r="L5927" s="1" t="s">
        <v>1512</v>
      </c>
      <c r="M5927" s="1">
        <v>1</v>
      </c>
    </row>
    <row r="5928" spans="1:13" ht="15.75" x14ac:dyDescent="0.3">
      <c r="A5928" s="1" t="s">
        <v>1272</v>
      </c>
      <c r="J5928" s="1" t="s">
        <v>1511</v>
      </c>
      <c r="K5928" s="1" t="s">
        <v>1509</v>
      </c>
      <c r="L5928" s="1" t="s">
        <v>1512</v>
      </c>
      <c r="M5928" s="1">
        <v>1</v>
      </c>
    </row>
    <row r="5929" spans="1:13" ht="15.75" x14ac:dyDescent="0.3">
      <c r="A5929" s="1" t="s">
        <v>1263</v>
      </c>
      <c r="J5929" s="1" t="s">
        <v>1511</v>
      </c>
      <c r="K5929" s="1" t="s">
        <v>1509</v>
      </c>
      <c r="L5929" s="1" t="s">
        <v>1512</v>
      </c>
      <c r="M5929" s="1">
        <v>1</v>
      </c>
    </row>
    <row r="5930" spans="1:13" ht="15.75" x14ac:dyDescent="0.3">
      <c r="A5930" s="1" t="s">
        <v>1263</v>
      </c>
      <c r="J5930" s="1" t="s">
        <v>1511</v>
      </c>
      <c r="K5930" s="1" t="s">
        <v>1509</v>
      </c>
      <c r="L5930" s="1" t="s">
        <v>1512</v>
      </c>
      <c r="M5930" s="1">
        <v>1</v>
      </c>
    </row>
    <row r="5931" spans="1:13" ht="15.75" x14ac:dyDescent="0.3">
      <c r="A5931" s="1" t="s">
        <v>1263</v>
      </c>
      <c r="J5931" s="1" t="s">
        <v>1511</v>
      </c>
      <c r="K5931" s="1" t="s">
        <v>1509</v>
      </c>
      <c r="L5931" s="1" t="s">
        <v>1512</v>
      </c>
      <c r="M5931" s="1">
        <v>1</v>
      </c>
    </row>
    <row r="5932" spans="1:13" ht="15.75" x14ac:dyDescent="0.3">
      <c r="A5932" s="1" t="s">
        <v>1263</v>
      </c>
      <c r="J5932" s="1" t="s">
        <v>1511</v>
      </c>
      <c r="K5932" s="1" t="s">
        <v>1509</v>
      </c>
      <c r="L5932" s="1" t="s">
        <v>1512</v>
      </c>
      <c r="M5932" s="1">
        <v>1</v>
      </c>
    </row>
    <row r="5933" spans="1:13" ht="15.75" x14ac:dyDescent="0.3">
      <c r="A5933" s="1" t="s">
        <v>1267</v>
      </c>
      <c r="J5933" s="1" t="s">
        <v>1511</v>
      </c>
      <c r="K5933" s="1" t="s">
        <v>1509</v>
      </c>
      <c r="L5933" s="1" t="s">
        <v>1512</v>
      </c>
      <c r="M5933" s="1">
        <v>2</v>
      </c>
    </row>
    <row r="5934" spans="1:13" ht="15.75" x14ac:dyDescent="0.3">
      <c r="A5934" s="1" t="s">
        <v>1263</v>
      </c>
      <c r="J5934" s="1" t="s">
        <v>1511</v>
      </c>
      <c r="K5934" s="1" t="s">
        <v>1509</v>
      </c>
      <c r="L5934" s="1" t="s">
        <v>1512</v>
      </c>
      <c r="M5934" s="1">
        <v>1</v>
      </c>
    </row>
    <row r="5935" spans="1:13" ht="15.75" x14ac:dyDescent="0.3">
      <c r="A5935" s="1" t="s">
        <v>1272</v>
      </c>
      <c r="J5935" s="1" t="s">
        <v>1511</v>
      </c>
      <c r="K5935" s="1" t="s">
        <v>1509</v>
      </c>
      <c r="L5935" s="1" t="s">
        <v>1512</v>
      </c>
      <c r="M5935" s="1">
        <v>1</v>
      </c>
    </row>
    <row r="5936" spans="1:13" ht="15.75" x14ac:dyDescent="0.3">
      <c r="A5936" s="1" t="s">
        <v>1267</v>
      </c>
      <c r="J5936" s="1" t="s">
        <v>1511</v>
      </c>
      <c r="K5936" s="1" t="s">
        <v>1509</v>
      </c>
      <c r="L5936" s="1" t="s">
        <v>1512</v>
      </c>
      <c r="M5936" s="1">
        <v>2</v>
      </c>
    </row>
    <row r="5937" spans="1:13" ht="15.75" x14ac:dyDescent="0.3">
      <c r="A5937" s="1" t="s">
        <v>1263</v>
      </c>
      <c r="J5937" s="1" t="s">
        <v>1511</v>
      </c>
      <c r="K5937" s="1" t="s">
        <v>1509</v>
      </c>
      <c r="L5937" s="1" t="s">
        <v>1512</v>
      </c>
      <c r="M5937" s="1">
        <v>1</v>
      </c>
    </row>
    <row r="5938" spans="1:13" ht="15.75" x14ac:dyDescent="0.3">
      <c r="A5938" s="1" t="s">
        <v>1272</v>
      </c>
      <c r="J5938" s="1" t="s">
        <v>1511</v>
      </c>
      <c r="K5938" s="1" t="s">
        <v>1509</v>
      </c>
      <c r="L5938" s="1" t="s">
        <v>1512</v>
      </c>
      <c r="M5938" s="1">
        <v>1</v>
      </c>
    </row>
    <row r="5939" spans="1:13" ht="15.75" x14ac:dyDescent="0.3">
      <c r="A5939" s="1" t="s">
        <v>1263</v>
      </c>
      <c r="J5939" s="1" t="s">
        <v>1511</v>
      </c>
      <c r="K5939" s="1" t="s">
        <v>1509</v>
      </c>
      <c r="L5939" s="1" t="s">
        <v>1512</v>
      </c>
      <c r="M5939" s="1">
        <v>1</v>
      </c>
    </row>
    <row r="5940" spans="1:13" ht="15.75" x14ac:dyDescent="0.3">
      <c r="A5940" s="1" t="s">
        <v>1267</v>
      </c>
      <c r="J5940" s="1" t="s">
        <v>1511</v>
      </c>
      <c r="K5940" s="1" t="s">
        <v>1509</v>
      </c>
      <c r="L5940" s="1" t="s">
        <v>1512</v>
      </c>
      <c r="M5940" s="1">
        <v>1</v>
      </c>
    </row>
    <row r="5941" spans="1:13" ht="15.75" x14ac:dyDescent="0.3">
      <c r="A5941" s="1" t="s">
        <v>1263</v>
      </c>
      <c r="J5941" s="1" t="s">
        <v>1511</v>
      </c>
      <c r="K5941" s="1" t="s">
        <v>1509</v>
      </c>
      <c r="L5941" s="1" t="s">
        <v>1512</v>
      </c>
      <c r="M5941" s="1">
        <v>1</v>
      </c>
    </row>
    <row r="5942" spans="1:13" ht="15.75" x14ac:dyDescent="0.3">
      <c r="A5942" s="1" t="s">
        <v>1262</v>
      </c>
      <c r="J5942" s="1" t="s">
        <v>1508</v>
      </c>
      <c r="K5942" s="1" t="s">
        <v>1509</v>
      </c>
      <c r="L5942" s="1" t="s">
        <v>1512</v>
      </c>
      <c r="M5942" s="1">
        <v>1</v>
      </c>
    </row>
    <row r="5943" spans="1:13" ht="15.75" x14ac:dyDescent="0.3">
      <c r="A5943" s="1" t="s">
        <v>1267</v>
      </c>
      <c r="J5943" s="1" t="s">
        <v>1511</v>
      </c>
      <c r="K5943" s="1" t="s">
        <v>1509</v>
      </c>
      <c r="L5943" s="1" t="s">
        <v>1512</v>
      </c>
      <c r="M5943" s="1">
        <v>1</v>
      </c>
    </row>
    <row r="5944" spans="1:13" ht="15.75" x14ac:dyDescent="0.3">
      <c r="A5944" s="1" t="s">
        <v>1262</v>
      </c>
      <c r="J5944" s="1" t="s">
        <v>1508</v>
      </c>
      <c r="K5944" s="1" t="s">
        <v>1509</v>
      </c>
      <c r="L5944" s="1" t="s">
        <v>1512</v>
      </c>
      <c r="M5944" s="1">
        <v>1</v>
      </c>
    </row>
    <row r="5945" spans="1:13" ht="15.75" x14ac:dyDescent="0.3">
      <c r="A5945" s="1" t="s">
        <v>1263</v>
      </c>
      <c r="J5945" s="1" t="s">
        <v>1511</v>
      </c>
      <c r="K5945" s="1" t="s">
        <v>1509</v>
      </c>
      <c r="L5945" s="1" t="s">
        <v>1512</v>
      </c>
      <c r="M5945" s="1">
        <v>1</v>
      </c>
    </row>
    <row r="5946" spans="1:13" ht="15.75" x14ac:dyDescent="0.3">
      <c r="A5946" s="1" t="s">
        <v>1267</v>
      </c>
      <c r="J5946" s="1" t="s">
        <v>1511</v>
      </c>
      <c r="K5946" s="1" t="s">
        <v>1509</v>
      </c>
      <c r="L5946" s="1" t="s">
        <v>1513</v>
      </c>
      <c r="M5946" s="1">
        <v>2</v>
      </c>
    </row>
    <row r="5947" spans="1:13" ht="15.75" x14ac:dyDescent="0.3">
      <c r="A5947" s="1" t="s">
        <v>1262</v>
      </c>
      <c r="J5947" s="1" t="s">
        <v>1511</v>
      </c>
      <c r="K5947" s="1" t="s">
        <v>1509</v>
      </c>
      <c r="L5947" s="1" t="s">
        <v>1512</v>
      </c>
      <c r="M5947" s="1">
        <v>1</v>
      </c>
    </row>
    <row r="5948" spans="1:13" ht="15.75" x14ac:dyDescent="0.3">
      <c r="A5948" s="1" t="s">
        <v>1263</v>
      </c>
      <c r="J5948" s="1" t="s">
        <v>1511</v>
      </c>
      <c r="K5948" s="1" t="s">
        <v>1509</v>
      </c>
      <c r="L5948" s="1" t="s">
        <v>1512</v>
      </c>
      <c r="M5948" s="1">
        <v>1</v>
      </c>
    </row>
    <row r="5949" spans="1:13" ht="15.75" x14ac:dyDescent="0.3">
      <c r="A5949" s="1" t="s">
        <v>1263</v>
      </c>
      <c r="J5949" s="1" t="s">
        <v>1511</v>
      </c>
      <c r="K5949" s="1" t="s">
        <v>1509</v>
      </c>
      <c r="L5949" s="1" t="s">
        <v>1512</v>
      </c>
      <c r="M5949" s="1">
        <v>1</v>
      </c>
    </row>
    <row r="5950" spans="1:13" ht="15.75" x14ac:dyDescent="0.3">
      <c r="A5950" s="1" t="s">
        <v>1263</v>
      </c>
      <c r="J5950" s="1" t="s">
        <v>1511</v>
      </c>
      <c r="K5950" s="1" t="s">
        <v>1509</v>
      </c>
      <c r="L5950" s="1" t="s">
        <v>1512</v>
      </c>
      <c r="M5950" s="1">
        <v>1</v>
      </c>
    </row>
    <row r="5951" spans="1:13" ht="15.75" x14ac:dyDescent="0.3">
      <c r="A5951" s="1" t="s">
        <v>1263</v>
      </c>
      <c r="J5951" s="1" t="s">
        <v>1511</v>
      </c>
      <c r="K5951" s="1" t="s">
        <v>1509</v>
      </c>
      <c r="L5951" s="1" t="s">
        <v>1512</v>
      </c>
      <c r="M5951" s="1">
        <v>1</v>
      </c>
    </row>
    <row r="5952" spans="1:13" ht="15.75" x14ac:dyDescent="0.3">
      <c r="A5952" s="1" t="s">
        <v>1263</v>
      </c>
      <c r="J5952" s="1" t="s">
        <v>1511</v>
      </c>
      <c r="K5952" s="1" t="s">
        <v>1509</v>
      </c>
      <c r="L5952" s="1" t="s">
        <v>1512</v>
      </c>
      <c r="M5952" s="1">
        <v>1</v>
      </c>
    </row>
    <row r="5953" spans="1:13" ht="15.75" x14ac:dyDescent="0.3">
      <c r="A5953" s="1" t="s">
        <v>1263</v>
      </c>
      <c r="J5953" s="1" t="s">
        <v>1511</v>
      </c>
      <c r="K5953" s="1" t="s">
        <v>1509</v>
      </c>
      <c r="L5953" s="1" t="s">
        <v>1512</v>
      </c>
      <c r="M5953" s="1">
        <v>1</v>
      </c>
    </row>
    <row r="5954" spans="1:13" ht="15.75" x14ac:dyDescent="0.3">
      <c r="A5954" s="1" t="s">
        <v>1263</v>
      </c>
      <c r="J5954" s="1" t="s">
        <v>1511</v>
      </c>
      <c r="K5954" s="1" t="s">
        <v>1509</v>
      </c>
      <c r="L5954" s="1" t="s">
        <v>1512</v>
      </c>
      <c r="M5954" s="1">
        <v>1</v>
      </c>
    </row>
    <row r="5955" spans="1:13" ht="15.75" x14ac:dyDescent="0.3">
      <c r="A5955" s="1" t="s">
        <v>1263</v>
      </c>
      <c r="J5955" s="1" t="s">
        <v>1511</v>
      </c>
      <c r="K5955" s="1" t="s">
        <v>1509</v>
      </c>
      <c r="L5955" s="1" t="s">
        <v>1512</v>
      </c>
      <c r="M5955" s="1">
        <v>1</v>
      </c>
    </row>
    <row r="5956" spans="1:13" ht="15.75" x14ac:dyDescent="0.3">
      <c r="A5956" s="1" t="s">
        <v>1272</v>
      </c>
      <c r="J5956" s="1" t="s">
        <v>1511</v>
      </c>
      <c r="K5956" s="1" t="s">
        <v>1509</v>
      </c>
      <c r="L5956" s="1" t="s">
        <v>1512</v>
      </c>
      <c r="M5956" s="1">
        <v>1</v>
      </c>
    </row>
    <row r="5957" spans="1:13" ht="15.75" x14ac:dyDescent="0.3">
      <c r="A5957" s="1" t="s">
        <v>1263</v>
      </c>
      <c r="J5957" s="1" t="s">
        <v>1511</v>
      </c>
      <c r="K5957" s="1" t="s">
        <v>1509</v>
      </c>
      <c r="L5957" s="1" t="s">
        <v>1512</v>
      </c>
      <c r="M5957" s="1">
        <v>1</v>
      </c>
    </row>
    <row r="5958" spans="1:13" ht="15.75" x14ac:dyDescent="0.3">
      <c r="A5958" s="1" t="s">
        <v>1263</v>
      </c>
      <c r="J5958" s="1" t="s">
        <v>1511</v>
      </c>
      <c r="K5958" s="1" t="s">
        <v>1509</v>
      </c>
      <c r="L5958" s="1" t="s">
        <v>1512</v>
      </c>
      <c r="M5958" s="1">
        <v>1</v>
      </c>
    </row>
    <row r="5959" spans="1:13" ht="15.75" x14ac:dyDescent="0.3">
      <c r="A5959" s="1" t="s">
        <v>1263</v>
      </c>
      <c r="J5959" s="1" t="s">
        <v>1511</v>
      </c>
      <c r="K5959" s="1" t="s">
        <v>1509</v>
      </c>
      <c r="L5959" s="1" t="s">
        <v>1512</v>
      </c>
      <c r="M5959" s="1">
        <v>1</v>
      </c>
    </row>
    <row r="5960" spans="1:13" ht="15.75" x14ac:dyDescent="0.3">
      <c r="A5960" s="1" t="s">
        <v>1263</v>
      </c>
      <c r="J5960" s="1" t="s">
        <v>1511</v>
      </c>
      <c r="K5960" s="1" t="s">
        <v>1509</v>
      </c>
      <c r="L5960" s="1" t="s">
        <v>1512</v>
      </c>
      <c r="M5960" s="1">
        <v>1</v>
      </c>
    </row>
    <row r="5961" spans="1:13" ht="15.75" x14ac:dyDescent="0.3">
      <c r="A5961" s="1" t="s">
        <v>1263</v>
      </c>
      <c r="J5961" s="1" t="s">
        <v>1511</v>
      </c>
      <c r="K5961" s="1" t="s">
        <v>1509</v>
      </c>
      <c r="L5961" s="1" t="s">
        <v>1512</v>
      </c>
      <c r="M5961" s="1">
        <v>1</v>
      </c>
    </row>
    <row r="5962" spans="1:13" ht="15.75" x14ac:dyDescent="0.3">
      <c r="A5962" s="1" t="s">
        <v>1263</v>
      </c>
      <c r="J5962" s="1" t="s">
        <v>1511</v>
      </c>
      <c r="K5962" s="1" t="s">
        <v>1509</v>
      </c>
      <c r="L5962" s="1" t="s">
        <v>1512</v>
      </c>
      <c r="M5962" s="1">
        <v>1</v>
      </c>
    </row>
    <row r="5963" spans="1:13" ht="15.75" x14ac:dyDescent="0.3">
      <c r="A5963" s="1" t="s">
        <v>1262</v>
      </c>
      <c r="J5963" s="1" t="s">
        <v>1511</v>
      </c>
      <c r="K5963" s="1" t="s">
        <v>1509</v>
      </c>
      <c r="L5963" s="1" t="s">
        <v>1512</v>
      </c>
      <c r="M5963" s="1">
        <v>1</v>
      </c>
    </row>
    <row r="5964" spans="1:13" ht="15.75" x14ac:dyDescent="0.3">
      <c r="A5964" s="1" t="s">
        <v>1263</v>
      </c>
      <c r="J5964" s="1" t="s">
        <v>1511</v>
      </c>
      <c r="K5964" s="1" t="s">
        <v>1509</v>
      </c>
      <c r="L5964" s="1" t="s">
        <v>1512</v>
      </c>
      <c r="M5964" s="1">
        <v>1</v>
      </c>
    </row>
    <row r="5965" spans="1:13" ht="15.75" x14ac:dyDescent="0.3">
      <c r="A5965" s="1" t="s">
        <v>1263</v>
      </c>
      <c r="J5965" s="1" t="s">
        <v>1511</v>
      </c>
      <c r="K5965" s="1" t="s">
        <v>1509</v>
      </c>
      <c r="L5965" s="1" t="s">
        <v>1512</v>
      </c>
      <c r="M5965" s="1">
        <v>1</v>
      </c>
    </row>
    <row r="5966" spans="1:13" ht="15.75" x14ac:dyDescent="0.3">
      <c r="A5966" s="1" t="s">
        <v>1262</v>
      </c>
      <c r="J5966" s="1" t="s">
        <v>1511</v>
      </c>
      <c r="K5966" s="1" t="s">
        <v>1509</v>
      </c>
      <c r="L5966" s="1" t="s">
        <v>1512</v>
      </c>
      <c r="M5966" s="1">
        <v>1</v>
      </c>
    </row>
    <row r="5967" spans="1:13" ht="15.75" x14ac:dyDescent="0.3">
      <c r="A5967" s="1" t="s">
        <v>1263</v>
      </c>
      <c r="J5967" s="1" t="s">
        <v>1511</v>
      </c>
      <c r="K5967" s="1" t="s">
        <v>1509</v>
      </c>
      <c r="L5967" s="1" t="s">
        <v>1512</v>
      </c>
      <c r="M5967" s="1">
        <v>1</v>
      </c>
    </row>
    <row r="5968" spans="1:13" ht="15.75" x14ac:dyDescent="0.3">
      <c r="A5968" s="1" t="s">
        <v>1263</v>
      </c>
      <c r="J5968" s="1" t="s">
        <v>1511</v>
      </c>
      <c r="K5968" s="1" t="s">
        <v>1509</v>
      </c>
      <c r="L5968" s="1" t="s">
        <v>1512</v>
      </c>
      <c r="M5968" s="1">
        <v>1</v>
      </c>
    </row>
    <row r="5969" spans="1:13" ht="15.75" x14ac:dyDescent="0.3">
      <c r="A5969" s="1" t="s">
        <v>1263</v>
      </c>
      <c r="J5969" s="1" t="s">
        <v>1511</v>
      </c>
      <c r="K5969" s="1" t="s">
        <v>1509</v>
      </c>
      <c r="L5969" s="1" t="s">
        <v>1512</v>
      </c>
      <c r="M5969" s="1">
        <v>1</v>
      </c>
    </row>
    <row r="5970" spans="1:13" ht="15.75" x14ac:dyDescent="0.3">
      <c r="A5970" s="1" t="s">
        <v>1263</v>
      </c>
      <c r="J5970" s="1" t="s">
        <v>1511</v>
      </c>
      <c r="K5970" s="1" t="s">
        <v>1509</v>
      </c>
      <c r="L5970" s="1" t="s">
        <v>1512</v>
      </c>
      <c r="M5970" s="1">
        <v>1</v>
      </c>
    </row>
    <row r="5971" spans="1:13" ht="15.75" x14ac:dyDescent="0.3">
      <c r="A5971" s="1" t="s">
        <v>1263</v>
      </c>
      <c r="J5971" s="1" t="s">
        <v>1511</v>
      </c>
      <c r="K5971" s="1" t="s">
        <v>1509</v>
      </c>
      <c r="L5971" s="1" t="s">
        <v>1512</v>
      </c>
      <c r="M5971" s="1">
        <v>1</v>
      </c>
    </row>
    <row r="5972" spans="1:13" ht="15.75" x14ac:dyDescent="0.3">
      <c r="A5972" s="1" t="s">
        <v>1263</v>
      </c>
      <c r="J5972" s="1" t="s">
        <v>1511</v>
      </c>
      <c r="K5972" s="1" t="s">
        <v>1509</v>
      </c>
      <c r="L5972" s="1" t="s">
        <v>1512</v>
      </c>
      <c r="M5972" s="1">
        <v>1</v>
      </c>
    </row>
    <row r="5973" spans="1:13" ht="15.75" x14ac:dyDescent="0.3">
      <c r="A5973" s="1" t="s">
        <v>1262</v>
      </c>
      <c r="J5973" s="1" t="s">
        <v>1511</v>
      </c>
      <c r="K5973" s="1" t="s">
        <v>1509</v>
      </c>
      <c r="L5973" s="1" t="s">
        <v>1512</v>
      </c>
      <c r="M5973" s="1">
        <v>1</v>
      </c>
    </row>
    <row r="5974" spans="1:13" ht="15.75" x14ac:dyDescent="0.3">
      <c r="A5974" s="1" t="s">
        <v>1262</v>
      </c>
      <c r="J5974" s="1" t="s">
        <v>1511</v>
      </c>
      <c r="K5974" s="1" t="s">
        <v>1509</v>
      </c>
      <c r="L5974" s="1" t="s">
        <v>1512</v>
      </c>
      <c r="M5974" s="1">
        <v>1</v>
      </c>
    </row>
    <row r="5975" spans="1:13" ht="15.75" x14ac:dyDescent="0.3">
      <c r="A5975" s="1" t="s">
        <v>1263</v>
      </c>
      <c r="J5975" s="1" t="s">
        <v>1511</v>
      </c>
      <c r="K5975" s="1" t="s">
        <v>1509</v>
      </c>
      <c r="L5975" s="1" t="s">
        <v>1512</v>
      </c>
      <c r="M5975" s="1">
        <v>1</v>
      </c>
    </row>
    <row r="5976" spans="1:13" ht="15.75" x14ac:dyDescent="0.3">
      <c r="A5976" s="1" t="s">
        <v>1263</v>
      </c>
      <c r="J5976" s="1" t="s">
        <v>1511</v>
      </c>
      <c r="K5976" s="1" t="s">
        <v>1509</v>
      </c>
      <c r="L5976" s="1" t="s">
        <v>1512</v>
      </c>
      <c r="M5976" s="1">
        <v>1</v>
      </c>
    </row>
    <row r="5977" spans="1:13" ht="15.75" x14ac:dyDescent="0.3">
      <c r="A5977" s="1" t="s">
        <v>1263</v>
      </c>
      <c r="J5977" s="1" t="s">
        <v>1511</v>
      </c>
      <c r="K5977" s="1" t="s">
        <v>1509</v>
      </c>
      <c r="L5977" s="1" t="s">
        <v>1512</v>
      </c>
      <c r="M5977" s="1">
        <v>1</v>
      </c>
    </row>
    <row r="5978" spans="1:13" ht="15.75" x14ac:dyDescent="0.3">
      <c r="A5978" s="1" t="s">
        <v>1263</v>
      </c>
      <c r="J5978" s="1" t="s">
        <v>1511</v>
      </c>
      <c r="K5978" s="1" t="s">
        <v>1509</v>
      </c>
      <c r="L5978" s="1" t="s">
        <v>1512</v>
      </c>
      <c r="M5978" s="1">
        <v>1</v>
      </c>
    </row>
    <row r="5979" spans="1:13" ht="15.75" x14ac:dyDescent="0.3">
      <c r="A5979" s="1" t="s">
        <v>1262</v>
      </c>
      <c r="J5979" s="1" t="s">
        <v>1511</v>
      </c>
      <c r="K5979" s="1" t="s">
        <v>1509</v>
      </c>
      <c r="L5979" s="1" t="s">
        <v>1512</v>
      </c>
      <c r="M5979" s="1">
        <v>1</v>
      </c>
    </row>
    <row r="5980" spans="1:13" ht="15.75" x14ac:dyDescent="0.3">
      <c r="A5980" s="1" t="s">
        <v>1262</v>
      </c>
      <c r="J5980" s="1" t="s">
        <v>1511</v>
      </c>
      <c r="K5980" s="1" t="s">
        <v>1509</v>
      </c>
      <c r="L5980" s="1" t="s">
        <v>1512</v>
      </c>
      <c r="M5980" s="1">
        <v>1</v>
      </c>
    </row>
    <row r="5981" spans="1:13" ht="15.75" x14ac:dyDescent="0.3">
      <c r="A5981" s="1" t="s">
        <v>1263</v>
      </c>
      <c r="J5981" s="1" t="s">
        <v>1511</v>
      </c>
      <c r="K5981" s="1" t="s">
        <v>1509</v>
      </c>
      <c r="L5981" s="1" t="s">
        <v>1512</v>
      </c>
      <c r="M5981" s="1">
        <v>1</v>
      </c>
    </row>
    <row r="5982" spans="1:13" ht="15.75" x14ac:dyDescent="0.3">
      <c r="A5982" s="1" t="s">
        <v>1263</v>
      </c>
      <c r="J5982" s="1" t="s">
        <v>1511</v>
      </c>
      <c r="K5982" s="1" t="s">
        <v>1509</v>
      </c>
      <c r="L5982" s="1" t="s">
        <v>1512</v>
      </c>
      <c r="M5982" s="1">
        <v>1</v>
      </c>
    </row>
    <row r="5983" spans="1:13" ht="15.75" x14ac:dyDescent="0.3">
      <c r="A5983" s="1" t="s">
        <v>1263</v>
      </c>
      <c r="J5983" s="1" t="s">
        <v>1511</v>
      </c>
      <c r="K5983" s="1" t="s">
        <v>1509</v>
      </c>
      <c r="L5983" s="1" t="s">
        <v>1512</v>
      </c>
      <c r="M5983" s="1">
        <v>1</v>
      </c>
    </row>
    <row r="5984" spans="1:13" ht="15.75" x14ac:dyDescent="0.3">
      <c r="A5984" s="1" t="s">
        <v>1263</v>
      </c>
      <c r="J5984" s="1" t="s">
        <v>1511</v>
      </c>
      <c r="K5984" s="1" t="s">
        <v>1509</v>
      </c>
      <c r="L5984" s="1" t="s">
        <v>1512</v>
      </c>
      <c r="M5984" s="1">
        <v>1</v>
      </c>
    </row>
    <row r="5985" spans="1:13" ht="15.75" x14ac:dyDescent="0.3">
      <c r="A5985" s="1" t="s">
        <v>1262</v>
      </c>
      <c r="J5985" s="1" t="s">
        <v>1511</v>
      </c>
      <c r="K5985" s="1" t="s">
        <v>1509</v>
      </c>
      <c r="L5985" s="1" t="s">
        <v>1512</v>
      </c>
      <c r="M5985" s="1">
        <v>1</v>
      </c>
    </row>
    <row r="5986" spans="1:13" ht="15.75" x14ac:dyDescent="0.3">
      <c r="A5986" s="1" t="s">
        <v>1263</v>
      </c>
      <c r="J5986" s="1" t="s">
        <v>1511</v>
      </c>
      <c r="K5986" s="1" t="s">
        <v>1509</v>
      </c>
      <c r="L5986" s="1" t="s">
        <v>1512</v>
      </c>
      <c r="M5986" s="1">
        <v>1</v>
      </c>
    </row>
    <row r="5987" spans="1:13" ht="15.75" x14ac:dyDescent="0.3">
      <c r="A5987" s="1" t="s">
        <v>1263</v>
      </c>
      <c r="J5987" s="1" t="s">
        <v>1511</v>
      </c>
      <c r="K5987" s="1" t="s">
        <v>1509</v>
      </c>
      <c r="L5987" s="1" t="s">
        <v>1512</v>
      </c>
      <c r="M5987" s="1">
        <v>1</v>
      </c>
    </row>
    <row r="5988" spans="1:13" ht="15.75" x14ac:dyDescent="0.3">
      <c r="A5988" s="1" t="s">
        <v>1263</v>
      </c>
      <c r="J5988" s="1" t="s">
        <v>1511</v>
      </c>
      <c r="K5988" s="1" t="s">
        <v>1509</v>
      </c>
      <c r="L5988" s="1" t="s">
        <v>1512</v>
      </c>
      <c r="M5988" s="1">
        <v>1</v>
      </c>
    </row>
    <row r="5989" spans="1:13" ht="15.75" x14ac:dyDescent="0.3">
      <c r="A5989" s="1" t="s">
        <v>1263</v>
      </c>
      <c r="J5989" s="1" t="s">
        <v>1511</v>
      </c>
      <c r="K5989" s="1" t="s">
        <v>1509</v>
      </c>
      <c r="L5989" s="1" t="s">
        <v>1512</v>
      </c>
      <c r="M5989" s="1">
        <v>1</v>
      </c>
    </row>
    <row r="5990" spans="1:13" ht="15.75" x14ac:dyDescent="0.3">
      <c r="A5990" s="1" t="s">
        <v>1272</v>
      </c>
      <c r="J5990" s="1" t="s">
        <v>1511</v>
      </c>
      <c r="K5990" s="1" t="s">
        <v>1509</v>
      </c>
      <c r="L5990" s="1" t="s">
        <v>1510</v>
      </c>
      <c r="M5990" s="1">
        <v>1</v>
      </c>
    </row>
    <row r="5991" spans="1:13" ht="15.75" x14ac:dyDescent="0.3">
      <c r="A5991" s="1" t="s">
        <v>1262</v>
      </c>
      <c r="J5991" s="1" t="s">
        <v>1511</v>
      </c>
      <c r="K5991" s="1" t="s">
        <v>1509</v>
      </c>
      <c r="L5991" s="1" t="s">
        <v>1512</v>
      </c>
      <c r="M5991" s="1">
        <v>1</v>
      </c>
    </row>
    <row r="5992" spans="1:13" ht="15.75" x14ac:dyDescent="0.3">
      <c r="A5992" s="1" t="s">
        <v>1263</v>
      </c>
      <c r="J5992" s="1" t="s">
        <v>1511</v>
      </c>
      <c r="K5992" s="1" t="s">
        <v>1509</v>
      </c>
      <c r="L5992" s="1" t="s">
        <v>1512</v>
      </c>
      <c r="M5992" s="1">
        <v>1</v>
      </c>
    </row>
    <row r="5993" spans="1:13" ht="15.75" x14ac:dyDescent="0.3">
      <c r="A5993" s="1" t="s">
        <v>1263</v>
      </c>
      <c r="J5993" s="1" t="s">
        <v>1511</v>
      </c>
      <c r="K5993" s="1" t="s">
        <v>1509</v>
      </c>
      <c r="L5993" s="1" t="s">
        <v>1512</v>
      </c>
      <c r="M5993" s="1">
        <v>1</v>
      </c>
    </row>
    <row r="5994" spans="1:13" ht="15.75" x14ac:dyDescent="0.3">
      <c r="A5994" s="1" t="s">
        <v>1263</v>
      </c>
      <c r="J5994" s="1" t="s">
        <v>1511</v>
      </c>
      <c r="K5994" s="1" t="s">
        <v>1509</v>
      </c>
      <c r="L5994" s="1" t="s">
        <v>1512</v>
      </c>
      <c r="M5994" s="1">
        <v>1</v>
      </c>
    </row>
    <row r="5995" spans="1:13" ht="15.75" x14ac:dyDescent="0.3">
      <c r="A5995" s="1" t="s">
        <v>1262</v>
      </c>
      <c r="J5995" s="1" t="s">
        <v>1511</v>
      </c>
      <c r="K5995" s="1" t="s">
        <v>1509</v>
      </c>
      <c r="L5995" s="1" t="s">
        <v>1512</v>
      </c>
      <c r="M5995" s="1">
        <v>1</v>
      </c>
    </row>
    <row r="5996" spans="1:13" ht="15.75" x14ac:dyDescent="0.3">
      <c r="A5996" s="1" t="s">
        <v>1262</v>
      </c>
      <c r="J5996" s="1" t="s">
        <v>1511</v>
      </c>
      <c r="K5996" s="1" t="s">
        <v>1509</v>
      </c>
      <c r="L5996" s="1" t="s">
        <v>1512</v>
      </c>
      <c r="M5996" s="1">
        <v>1</v>
      </c>
    </row>
    <row r="5997" spans="1:13" ht="15.75" x14ac:dyDescent="0.3">
      <c r="A5997" s="1" t="s">
        <v>1263</v>
      </c>
      <c r="J5997" s="1" t="s">
        <v>1511</v>
      </c>
      <c r="K5997" s="1" t="s">
        <v>1509</v>
      </c>
      <c r="L5997" s="1" t="s">
        <v>1512</v>
      </c>
      <c r="M5997" s="1">
        <v>1</v>
      </c>
    </row>
    <row r="5998" spans="1:13" ht="15.75" x14ac:dyDescent="0.3">
      <c r="A5998" s="1" t="s">
        <v>1263</v>
      </c>
      <c r="J5998" s="1" t="s">
        <v>1511</v>
      </c>
      <c r="K5998" s="1" t="s">
        <v>1509</v>
      </c>
      <c r="L5998" s="1" t="s">
        <v>1512</v>
      </c>
      <c r="M5998" s="1">
        <v>2</v>
      </c>
    </row>
    <row r="5999" spans="1:13" ht="15.75" x14ac:dyDescent="0.3">
      <c r="A5999" s="1" t="s">
        <v>1263</v>
      </c>
      <c r="J5999" s="1" t="s">
        <v>1511</v>
      </c>
      <c r="K5999" s="1" t="s">
        <v>1509</v>
      </c>
      <c r="L5999" s="1" t="s">
        <v>1512</v>
      </c>
      <c r="M5999" s="1">
        <v>1</v>
      </c>
    </row>
    <row r="6000" spans="1:13" ht="15.75" x14ac:dyDescent="0.3">
      <c r="A6000" s="1" t="s">
        <v>1262</v>
      </c>
      <c r="J6000" s="1" t="s">
        <v>1511</v>
      </c>
      <c r="K6000" s="1" t="s">
        <v>1509</v>
      </c>
      <c r="L6000" s="1" t="s">
        <v>1512</v>
      </c>
      <c r="M6000" s="1">
        <v>1</v>
      </c>
    </row>
    <row r="6001" spans="1:13" ht="15.75" x14ac:dyDescent="0.3">
      <c r="A6001" s="1" t="s">
        <v>1263</v>
      </c>
      <c r="J6001" s="1" t="s">
        <v>1511</v>
      </c>
      <c r="K6001" s="1" t="s">
        <v>1509</v>
      </c>
      <c r="L6001" s="1" t="s">
        <v>1512</v>
      </c>
      <c r="M6001" s="1">
        <v>1</v>
      </c>
    </row>
    <row r="6002" spans="1:13" ht="15.75" x14ac:dyDescent="0.3">
      <c r="A6002" s="1" t="s">
        <v>1263</v>
      </c>
      <c r="J6002" s="1" t="s">
        <v>1511</v>
      </c>
      <c r="K6002" s="1" t="s">
        <v>1509</v>
      </c>
      <c r="L6002" s="1" t="s">
        <v>1512</v>
      </c>
      <c r="M6002" s="1">
        <v>1</v>
      </c>
    </row>
    <row r="6003" spans="1:13" ht="15.75" x14ac:dyDescent="0.3">
      <c r="A6003" s="1" t="s">
        <v>1262</v>
      </c>
      <c r="J6003" s="1" t="s">
        <v>1511</v>
      </c>
      <c r="K6003" s="1" t="s">
        <v>1509</v>
      </c>
      <c r="L6003" s="1" t="s">
        <v>1512</v>
      </c>
      <c r="M6003" s="1">
        <v>1</v>
      </c>
    </row>
    <row r="6004" spans="1:13" ht="15.75" x14ac:dyDescent="0.3">
      <c r="A6004" s="1" t="s">
        <v>1263</v>
      </c>
      <c r="J6004" s="1" t="s">
        <v>1511</v>
      </c>
      <c r="K6004" s="1" t="s">
        <v>1509</v>
      </c>
      <c r="L6004" s="1" t="s">
        <v>1512</v>
      </c>
      <c r="M6004" s="1">
        <v>1</v>
      </c>
    </row>
    <row r="6005" spans="1:13" ht="15.75" x14ac:dyDescent="0.3">
      <c r="A6005" s="1" t="s">
        <v>1263</v>
      </c>
      <c r="J6005" s="1" t="s">
        <v>1511</v>
      </c>
      <c r="K6005" s="1" t="s">
        <v>1509</v>
      </c>
      <c r="L6005" s="1" t="s">
        <v>1512</v>
      </c>
      <c r="M6005" s="1">
        <v>1</v>
      </c>
    </row>
    <row r="6006" spans="1:13" ht="15.75" x14ac:dyDescent="0.3">
      <c r="A6006" s="1" t="s">
        <v>1263</v>
      </c>
      <c r="J6006" s="1" t="s">
        <v>1511</v>
      </c>
      <c r="K6006" s="1" t="s">
        <v>1509</v>
      </c>
      <c r="L6006" s="1" t="s">
        <v>1512</v>
      </c>
      <c r="M6006" s="1">
        <v>1</v>
      </c>
    </row>
    <row r="6007" spans="1:13" ht="15.75" x14ac:dyDescent="0.3">
      <c r="A6007" s="1" t="s">
        <v>1262</v>
      </c>
      <c r="J6007" s="1" t="s">
        <v>1511</v>
      </c>
      <c r="K6007" s="1" t="s">
        <v>1509</v>
      </c>
      <c r="L6007" s="1" t="s">
        <v>1512</v>
      </c>
      <c r="M6007" s="1">
        <v>1</v>
      </c>
    </row>
    <row r="6008" spans="1:13" ht="15.75" x14ac:dyDescent="0.3">
      <c r="A6008" s="1" t="s">
        <v>1263</v>
      </c>
      <c r="J6008" s="1" t="s">
        <v>1511</v>
      </c>
      <c r="K6008" s="1" t="s">
        <v>1509</v>
      </c>
      <c r="L6008" s="1" t="s">
        <v>1512</v>
      </c>
      <c r="M6008" s="1">
        <v>1</v>
      </c>
    </row>
    <row r="6009" spans="1:13" ht="15.75" x14ac:dyDescent="0.3">
      <c r="A6009" s="1" t="s">
        <v>1263</v>
      </c>
      <c r="J6009" s="1" t="s">
        <v>1511</v>
      </c>
      <c r="K6009" s="1" t="s">
        <v>1509</v>
      </c>
      <c r="L6009" s="1" t="s">
        <v>1512</v>
      </c>
      <c r="M6009" s="1">
        <v>1</v>
      </c>
    </row>
    <row r="6010" spans="1:13" ht="15.75" x14ac:dyDescent="0.3">
      <c r="A6010" s="1" t="s">
        <v>1262</v>
      </c>
      <c r="J6010" s="1" t="s">
        <v>1511</v>
      </c>
      <c r="K6010" s="1" t="s">
        <v>1509</v>
      </c>
      <c r="L6010" s="1" t="s">
        <v>1512</v>
      </c>
      <c r="M6010" s="1">
        <v>1</v>
      </c>
    </row>
    <row r="6011" spans="1:13" ht="15.75" x14ac:dyDescent="0.3">
      <c r="A6011" s="1" t="s">
        <v>1263</v>
      </c>
      <c r="J6011" s="1" t="s">
        <v>1511</v>
      </c>
      <c r="K6011" s="1" t="s">
        <v>1509</v>
      </c>
      <c r="L6011" s="1" t="s">
        <v>1512</v>
      </c>
      <c r="M6011" s="1">
        <v>1</v>
      </c>
    </row>
    <row r="6012" spans="1:13" ht="15.75" x14ac:dyDescent="0.3">
      <c r="A6012" s="1" t="s">
        <v>1263</v>
      </c>
      <c r="J6012" s="1" t="s">
        <v>1511</v>
      </c>
      <c r="K6012" s="1" t="s">
        <v>1509</v>
      </c>
      <c r="L6012" s="1" t="s">
        <v>1512</v>
      </c>
      <c r="M6012" s="1">
        <v>1</v>
      </c>
    </row>
    <row r="6013" spans="1:13" ht="15.75" x14ac:dyDescent="0.3">
      <c r="A6013" s="1" t="s">
        <v>1263</v>
      </c>
      <c r="J6013" s="1" t="s">
        <v>1511</v>
      </c>
      <c r="K6013" s="1" t="s">
        <v>1509</v>
      </c>
      <c r="L6013" s="1" t="s">
        <v>1512</v>
      </c>
      <c r="M6013" s="1">
        <v>3</v>
      </c>
    </row>
    <row r="6014" spans="1:13" ht="15.75" x14ac:dyDescent="0.3">
      <c r="A6014" s="1" t="s">
        <v>1263</v>
      </c>
      <c r="J6014" s="1" t="s">
        <v>1511</v>
      </c>
      <c r="K6014" s="1" t="s">
        <v>1509</v>
      </c>
      <c r="L6014" s="1" t="s">
        <v>1512</v>
      </c>
      <c r="M6014" s="1">
        <v>1</v>
      </c>
    </row>
    <row r="6015" spans="1:13" ht="15.75" x14ac:dyDescent="0.3">
      <c r="A6015" s="1" t="s">
        <v>1263</v>
      </c>
      <c r="J6015" s="1" t="s">
        <v>1511</v>
      </c>
      <c r="K6015" s="1" t="s">
        <v>1509</v>
      </c>
      <c r="L6015" s="1" t="s">
        <v>1512</v>
      </c>
      <c r="M6015" s="1">
        <v>1</v>
      </c>
    </row>
    <row r="6016" spans="1:13" ht="15.75" x14ac:dyDescent="0.3">
      <c r="A6016" s="1" t="s">
        <v>1262</v>
      </c>
      <c r="J6016" s="1" t="s">
        <v>1511</v>
      </c>
      <c r="K6016" s="1" t="s">
        <v>1509</v>
      </c>
      <c r="L6016" s="1" t="s">
        <v>1512</v>
      </c>
      <c r="M6016" s="1">
        <v>1</v>
      </c>
    </row>
    <row r="6017" spans="1:13" ht="15.75" x14ac:dyDescent="0.3">
      <c r="A6017" s="1" t="s">
        <v>1262</v>
      </c>
      <c r="J6017" s="1" t="s">
        <v>1511</v>
      </c>
      <c r="K6017" s="1" t="s">
        <v>1509</v>
      </c>
      <c r="L6017" s="1" t="s">
        <v>1512</v>
      </c>
      <c r="M6017" s="1">
        <v>1</v>
      </c>
    </row>
    <row r="6018" spans="1:13" ht="15.75" x14ac:dyDescent="0.3">
      <c r="A6018" s="1" t="s">
        <v>1262</v>
      </c>
      <c r="J6018" s="1" t="s">
        <v>1511</v>
      </c>
      <c r="K6018" s="1" t="s">
        <v>1509</v>
      </c>
      <c r="L6018" s="1" t="s">
        <v>1512</v>
      </c>
      <c r="M6018" s="1">
        <v>1</v>
      </c>
    </row>
    <row r="6019" spans="1:13" ht="15.75" x14ac:dyDescent="0.3">
      <c r="A6019" s="1" t="s">
        <v>1263</v>
      </c>
      <c r="J6019" s="1" t="s">
        <v>1511</v>
      </c>
      <c r="K6019" s="1" t="s">
        <v>1509</v>
      </c>
      <c r="L6019" s="1" t="s">
        <v>1512</v>
      </c>
      <c r="M6019" s="1">
        <v>1</v>
      </c>
    </row>
    <row r="6020" spans="1:13" ht="15.75" x14ac:dyDescent="0.3">
      <c r="A6020" s="1" t="s">
        <v>1263</v>
      </c>
      <c r="J6020" s="1" t="s">
        <v>1511</v>
      </c>
      <c r="K6020" s="1" t="s">
        <v>1509</v>
      </c>
      <c r="L6020" s="1" t="s">
        <v>1512</v>
      </c>
      <c r="M6020" s="1">
        <v>1</v>
      </c>
    </row>
    <row r="6021" spans="1:13" ht="15.75" x14ac:dyDescent="0.3">
      <c r="A6021" s="1" t="s">
        <v>1262</v>
      </c>
      <c r="J6021" s="1" t="s">
        <v>1511</v>
      </c>
      <c r="K6021" s="1" t="s">
        <v>1509</v>
      </c>
      <c r="L6021" s="1" t="s">
        <v>1512</v>
      </c>
      <c r="M6021" s="1">
        <v>1</v>
      </c>
    </row>
    <row r="6022" spans="1:13" ht="15.75" x14ac:dyDescent="0.3">
      <c r="A6022" s="1" t="s">
        <v>1262</v>
      </c>
      <c r="J6022" s="1" t="s">
        <v>1511</v>
      </c>
      <c r="K6022" s="1" t="s">
        <v>1509</v>
      </c>
      <c r="L6022" s="1" t="s">
        <v>1512</v>
      </c>
      <c r="M6022" s="1">
        <v>1</v>
      </c>
    </row>
    <row r="6023" spans="1:13" ht="15.75" x14ac:dyDescent="0.3">
      <c r="A6023" s="1" t="s">
        <v>1263</v>
      </c>
      <c r="J6023" s="1" t="s">
        <v>1511</v>
      </c>
      <c r="K6023" s="1" t="s">
        <v>1509</v>
      </c>
      <c r="L6023" s="1" t="s">
        <v>1512</v>
      </c>
      <c r="M6023" s="1">
        <v>2</v>
      </c>
    </row>
    <row r="6024" spans="1:13" ht="15.75" x14ac:dyDescent="0.3">
      <c r="A6024" s="1" t="s">
        <v>1262</v>
      </c>
      <c r="J6024" s="1" t="s">
        <v>1511</v>
      </c>
      <c r="K6024" s="1" t="s">
        <v>1509</v>
      </c>
      <c r="L6024" s="1" t="s">
        <v>1512</v>
      </c>
      <c r="M6024" s="1">
        <v>1</v>
      </c>
    </row>
    <row r="6025" spans="1:13" ht="15.75" x14ac:dyDescent="0.3">
      <c r="A6025" s="1" t="s">
        <v>1262</v>
      </c>
      <c r="J6025" s="1" t="s">
        <v>1511</v>
      </c>
      <c r="K6025" s="1" t="s">
        <v>1509</v>
      </c>
      <c r="L6025" s="1" t="s">
        <v>1512</v>
      </c>
      <c r="M6025" s="1">
        <v>1</v>
      </c>
    </row>
    <row r="6026" spans="1:13" ht="15.75" x14ac:dyDescent="0.3">
      <c r="A6026" s="1" t="s">
        <v>1263</v>
      </c>
      <c r="J6026" s="1" t="s">
        <v>1511</v>
      </c>
      <c r="K6026" s="1" t="s">
        <v>1509</v>
      </c>
      <c r="L6026" s="1" t="s">
        <v>1512</v>
      </c>
      <c r="M6026" s="1">
        <v>1</v>
      </c>
    </row>
    <row r="6027" spans="1:13" ht="15.75" x14ac:dyDescent="0.3">
      <c r="A6027" s="1" t="s">
        <v>1263</v>
      </c>
      <c r="J6027" s="1" t="s">
        <v>1511</v>
      </c>
      <c r="K6027" s="1" t="s">
        <v>1509</v>
      </c>
      <c r="L6027" s="1" t="s">
        <v>1512</v>
      </c>
      <c r="M6027" s="1">
        <v>1</v>
      </c>
    </row>
    <row r="6028" spans="1:13" ht="15.75" x14ac:dyDescent="0.3">
      <c r="A6028" s="1" t="s">
        <v>1272</v>
      </c>
      <c r="J6028" s="1" t="s">
        <v>1511</v>
      </c>
      <c r="K6028" s="1" t="s">
        <v>1509</v>
      </c>
      <c r="L6028" s="1" t="s">
        <v>1510</v>
      </c>
      <c r="M6028" s="1">
        <v>1</v>
      </c>
    </row>
    <row r="6029" spans="1:13" ht="15.75" x14ac:dyDescent="0.3">
      <c r="A6029" s="1" t="s">
        <v>1263</v>
      </c>
      <c r="J6029" s="1" t="s">
        <v>1511</v>
      </c>
      <c r="K6029" s="1" t="s">
        <v>1509</v>
      </c>
      <c r="L6029" s="1" t="s">
        <v>1512</v>
      </c>
      <c r="M6029" s="1">
        <v>1</v>
      </c>
    </row>
    <row r="6030" spans="1:13" ht="15.75" x14ac:dyDescent="0.3">
      <c r="A6030" s="1" t="s">
        <v>1262</v>
      </c>
      <c r="J6030" s="1" t="s">
        <v>1511</v>
      </c>
      <c r="K6030" s="1" t="s">
        <v>1509</v>
      </c>
      <c r="L6030" s="1" t="s">
        <v>1512</v>
      </c>
      <c r="M6030" s="1">
        <v>1</v>
      </c>
    </row>
    <row r="6031" spans="1:13" ht="15.75" x14ac:dyDescent="0.3">
      <c r="A6031" s="1" t="s">
        <v>1263</v>
      </c>
      <c r="J6031" s="1" t="s">
        <v>1511</v>
      </c>
      <c r="K6031" s="1" t="s">
        <v>1509</v>
      </c>
      <c r="L6031" s="1" t="s">
        <v>1512</v>
      </c>
      <c r="M6031" s="1">
        <v>2</v>
      </c>
    </row>
    <row r="6032" spans="1:13" ht="15.75" x14ac:dyDescent="0.3">
      <c r="A6032" s="1" t="s">
        <v>1272</v>
      </c>
      <c r="J6032" s="1" t="s">
        <v>1511</v>
      </c>
      <c r="K6032" s="1" t="s">
        <v>1509</v>
      </c>
      <c r="L6032" s="1" t="s">
        <v>1510</v>
      </c>
      <c r="M6032" s="1">
        <v>1</v>
      </c>
    </row>
    <row r="6033" spans="1:13" ht="15.75" x14ac:dyDescent="0.3">
      <c r="A6033" s="1" t="s">
        <v>1272</v>
      </c>
      <c r="J6033" s="1" t="s">
        <v>1511</v>
      </c>
      <c r="K6033" s="1" t="s">
        <v>1509</v>
      </c>
      <c r="L6033" s="1" t="s">
        <v>1510</v>
      </c>
      <c r="M6033" s="1">
        <v>1</v>
      </c>
    </row>
    <row r="6034" spans="1:13" ht="15.75" x14ac:dyDescent="0.3">
      <c r="A6034" s="1" t="s">
        <v>1291</v>
      </c>
      <c r="J6034" s="1" t="s">
        <v>1511</v>
      </c>
      <c r="K6034" s="1" t="s">
        <v>1509</v>
      </c>
      <c r="L6034" s="1" t="s">
        <v>1512</v>
      </c>
      <c r="M6034" s="1">
        <v>6</v>
      </c>
    </row>
    <row r="6035" spans="1:13" ht="15.75" x14ac:dyDescent="0.3">
      <c r="A6035" s="1" t="s">
        <v>1262</v>
      </c>
      <c r="J6035" s="1" t="s">
        <v>1511</v>
      </c>
      <c r="K6035" s="1" t="s">
        <v>1509</v>
      </c>
      <c r="L6035" s="1" t="s">
        <v>1512</v>
      </c>
      <c r="M6035" s="1">
        <v>1</v>
      </c>
    </row>
    <row r="6036" spans="1:13" ht="15.75" x14ac:dyDescent="0.3">
      <c r="A6036" s="1" t="s">
        <v>1272</v>
      </c>
      <c r="J6036" s="1" t="s">
        <v>1511</v>
      </c>
      <c r="K6036" s="1" t="s">
        <v>1509</v>
      </c>
      <c r="L6036" s="1" t="s">
        <v>1510</v>
      </c>
      <c r="M6036" s="1">
        <v>1</v>
      </c>
    </row>
    <row r="6037" spans="1:13" ht="15.75" x14ac:dyDescent="0.3">
      <c r="A6037" s="1" t="s">
        <v>1262</v>
      </c>
      <c r="J6037" s="1" t="s">
        <v>1511</v>
      </c>
      <c r="K6037" s="1" t="s">
        <v>1509</v>
      </c>
      <c r="L6037" s="1" t="s">
        <v>1512</v>
      </c>
      <c r="M6037" s="1">
        <v>1</v>
      </c>
    </row>
    <row r="6038" spans="1:13" ht="15.75" x14ac:dyDescent="0.3">
      <c r="A6038" s="1" t="s">
        <v>1291</v>
      </c>
      <c r="J6038" s="1" t="s">
        <v>1511</v>
      </c>
      <c r="K6038" s="1" t="s">
        <v>1509</v>
      </c>
      <c r="L6038" s="1" t="s">
        <v>1512</v>
      </c>
      <c r="M6038" s="1">
        <v>20</v>
      </c>
    </row>
    <row r="6039" spans="1:13" ht="15.75" x14ac:dyDescent="0.3">
      <c r="A6039" s="1" t="s">
        <v>1263</v>
      </c>
      <c r="J6039" s="1" t="s">
        <v>1511</v>
      </c>
      <c r="K6039" s="1" t="s">
        <v>1509</v>
      </c>
      <c r="L6039" s="1" t="s">
        <v>1512</v>
      </c>
      <c r="M6039" s="1">
        <v>1</v>
      </c>
    </row>
    <row r="6040" spans="1:13" ht="15.75" x14ac:dyDescent="0.3">
      <c r="A6040" s="1" t="s">
        <v>1263</v>
      </c>
      <c r="J6040" s="1" t="s">
        <v>1511</v>
      </c>
      <c r="K6040" s="1" t="s">
        <v>1509</v>
      </c>
      <c r="L6040" s="1" t="s">
        <v>1512</v>
      </c>
      <c r="M6040" s="1">
        <v>1</v>
      </c>
    </row>
    <row r="6041" spans="1:13" ht="15.75" x14ac:dyDescent="0.3">
      <c r="A6041" s="1" t="s">
        <v>1272</v>
      </c>
      <c r="J6041" s="1" t="s">
        <v>1511</v>
      </c>
      <c r="K6041" s="1" t="s">
        <v>1509</v>
      </c>
      <c r="L6041" s="1" t="s">
        <v>1510</v>
      </c>
      <c r="M6041" s="1">
        <v>1</v>
      </c>
    </row>
    <row r="6042" spans="1:13" ht="15.75" x14ac:dyDescent="0.3">
      <c r="A6042" s="1" t="s">
        <v>1262</v>
      </c>
      <c r="J6042" s="1" t="s">
        <v>1511</v>
      </c>
      <c r="K6042" s="1" t="s">
        <v>1509</v>
      </c>
      <c r="L6042" s="1" t="s">
        <v>1512</v>
      </c>
      <c r="M6042" s="1">
        <v>1</v>
      </c>
    </row>
    <row r="6043" spans="1:13" ht="15.75" x14ac:dyDescent="0.3">
      <c r="A6043" s="1" t="s">
        <v>1263</v>
      </c>
      <c r="J6043" s="1" t="s">
        <v>1511</v>
      </c>
      <c r="K6043" s="1" t="s">
        <v>1509</v>
      </c>
      <c r="L6043" s="1" t="s">
        <v>1512</v>
      </c>
      <c r="M6043" s="1">
        <v>1</v>
      </c>
    </row>
    <row r="6044" spans="1:13" ht="15.75" x14ac:dyDescent="0.3">
      <c r="A6044" s="1" t="s">
        <v>1263</v>
      </c>
      <c r="J6044" s="1" t="s">
        <v>1511</v>
      </c>
      <c r="K6044" s="1" t="s">
        <v>1509</v>
      </c>
      <c r="L6044" s="1" t="s">
        <v>1512</v>
      </c>
      <c r="M6044" s="1">
        <v>1</v>
      </c>
    </row>
    <row r="6045" spans="1:13" ht="15.75" x14ac:dyDescent="0.3">
      <c r="A6045" s="1" t="s">
        <v>1263</v>
      </c>
      <c r="J6045" s="1" t="s">
        <v>1511</v>
      </c>
      <c r="K6045" s="1" t="s">
        <v>1509</v>
      </c>
      <c r="L6045" s="1" t="s">
        <v>1512</v>
      </c>
      <c r="M6045" s="1">
        <v>1</v>
      </c>
    </row>
    <row r="6046" spans="1:13" ht="15.75" x14ac:dyDescent="0.3">
      <c r="A6046" s="1" t="s">
        <v>1263</v>
      </c>
      <c r="J6046" s="1" t="s">
        <v>1511</v>
      </c>
      <c r="K6046" s="1" t="s">
        <v>1509</v>
      </c>
      <c r="L6046" s="1" t="s">
        <v>1512</v>
      </c>
      <c r="M6046" s="1">
        <v>1</v>
      </c>
    </row>
    <row r="6047" spans="1:13" ht="15.75" x14ac:dyDescent="0.3">
      <c r="A6047" s="1" t="s">
        <v>1262</v>
      </c>
      <c r="J6047" s="1" t="s">
        <v>1511</v>
      </c>
      <c r="K6047" s="1" t="s">
        <v>1509</v>
      </c>
      <c r="L6047" s="1" t="s">
        <v>1512</v>
      </c>
      <c r="M6047" s="1">
        <v>1</v>
      </c>
    </row>
    <row r="6048" spans="1:13" ht="15.75" x14ac:dyDescent="0.3">
      <c r="A6048" s="1" t="s">
        <v>1263</v>
      </c>
      <c r="J6048" s="1" t="s">
        <v>1511</v>
      </c>
      <c r="K6048" s="1" t="s">
        <v>1509</v>
      </c>
      <c r="L6048" s="1" t="s">
        <v>1512</v>
      </c>
      <c r="M6048" s="1">
        <v>1</v>
      </c>
    </row>
    <row r="6049" spans="1:13" ht="15.75" x14ac:dyDescent="0.3">
      <c r="A6049" s="1" t="s">
        <v>1262</v>
      </c>
      <c r="J6049" s="1" t="s">
        <v>1511</v>
      </c>
      <c r="K6049" s="1" t="s">
        <v>1509</v>
      </c>
      <c r="L6049" s="1" t="s">
        <v>1512</v>
      </c>
      <c r="M6049" s="1">
        <v>1</v>
      </c>
    </row>
    <row r="6050" spans="1:13" ht="15.75" x14ac:dyDescent="0.3">
      <c r="A6050" s="1" t="s">
        <v>1263</v>
      </c>
      <c r="J6050" s="1" t="s">
        <v>1511</v>
      </c>
      <c r="K6050" s="1" t="s">
        <v>1509</v>
      </c>
      <c r="L6050" s="1" t="s">
        <v>1513</v>
      </c>
      <c r="M6050" s="1">
        <v>1</v>
      </c>
    </row>
    <row r="6051" spans="1:13" ht="15.75" x14ac:dyDescent="0.3">
      <c r="A6051" s="1" t="s">
        <v>1263</v>
      </c>
      <c r="J6051" s="1" t="s">
        <v>1511</v>
      </c>
      <c r="K6051" s="1" t="s">
        <v>1509</v>
      </c>
      <c r="L6051" s="1" t="s">
        <v>1512</v>
      </c>
      <c r="M6051" s="1">
        <v>1</v>
      </c>
    </row>
    <row r="6052" spans="1:13" ht="15.75" x14ac:dyDescent="0.3">
      <c r="A6052" s="1" t="s">
        <v>1263</v>
      </c>
      <c r="J6052" s="1" t="s">
        <v>1511</v>
      </c>
      <c r="K6052" s="1" t="s">
        <v>1509</v>
      </c>
      <c r="L6052" s="1" t="s">
        <v>1512</v>
      </c>
      <c r="M6052" s="1">
        <v>1</v>
      </c>
    </row>
    <row r="6053" spans="1:13" ht="15.75" x14ac:dyDescent="0.3">
      <c r="A6053" s="1" t="s">
        <v>1262</v>
      </c>
      <c r="J6053" s="1" t="s">
        <v>1511</v>
      </c>
      <c r="K6053" s="1" t="s">
        <v>1509</v>
      </c>
      <c r="L6053" s="1" t="s">
        <v>1512</v>
      </c>
      <c r="M6053" s="1">
        <v>1</v>
      </c>
    </row>
    <row r="6054" spans="1:13" ht="15.75" x14ac:dyDescent="0.3">
      <c r="A6054" s="1" t="s">
        <v>1262</v>
      </c>
      <c r="J6054" s="1" t="s">
        <v>1511</v>
      </c>
      <c r="K6054" s="1" t="s">
        <v>1509</v>
      </c>
      <c r="L6054" s="1" t="s">
        <v>1512</v>
      </c>
      <c r="M6054" s="1">
        <v>1</v>
      </c>
    </row>
    <row r="6055" spans="1:13" ht="15.75" x14ac:dyDescent="0.3">
      <c r="A6055" s="1" t="s">
        <v>1262</v>
      </c>
      <c r="J6055" s="1" t="s">
        <v>1511</v>
      </c>
      <c r="K6055" s="1" t="s">
        <v>1509</v>
      </c>
      <c r="L6055" s="1" t="s">
        <v>1512</v>
      </c>
      <c r="M6055" s="1">
        <v>1</v>
      </c>
    </row>
    <row r="6056" spans="1:13" ht="15.75" x14ac:dyDescent="0.3">
      <c r="A6056" s="1" t="s">
        <v>1263</v>
      </c>
      <c r="J6056" s="1" t="s">
        <v>1511</v>
      </c>
      <c r="K6056" s="1" t="s">
        <v>1509</v>
      </c>
      <c r="L6056" s="1" t="s">
        <v>1512</v>
      </c>
      <c r="M6056" s="1">
        <v>1</v>
      </c>
    </row>
    <row r="6057" spans="1:13" ht="15.75" x14ac:dyDescent="0.3">
      <c r="A6057" s="1" t="s">
        <v>1263</v>
      </c>
      <c r="J6057" s="1" t="s">
        <v>1511</v>
      </c>
      <c r="K6057" s="1" t="s">
        <v>1509</v>
      </c>
      <c r="L6057" s="1" t="s">
        <v>1512</v>
      </c>
      <c r="M6057" s="1">
        <v>1</v>
      </c>
    </row>
    <row r="6058" spans="1:13" ht="15.75" x14ac:dyDescent="0.3">
      <c r="A6058" s="1" t="s">
        <v>1263</v>
      </c>
      <c r="J6058" s="1" t="s">
        <v>1511</v>
      </c>
      <c r="K6058" s="1" t="s">
        <v>1509</v>
      </c>
      <c r="L6058" s="1" t="s">
        <v>1512</v>
      </c>
      <c r="M6058" s="1">
        <v>1</v>
      </c>
    </row>
    <row r="6059" spans="1:13" ht="15.75" x14ac:dyDescent="0.3">
      <c r="A6059" s="1" t="s">
        <v>1262</v>
      </c>
      <c r="J6059" s="1" t="s">
        <v>1511</v>
      </c>
      <c r="K6059" s="1" t="s">
        <v>1509</v>
      </c>
      <c r="L6059" s="1" t="s">
        <v>1512</v>
      </c>
      <c r="M6059" s="1">
        <v>1</v>
      </c>
    </row>
    <row r="6060" spans="1:13" ht="15.75" x14ac:dyDescent="0.3">
      <c r="A6060" s="1" t="s">
        <v>1262</v>
      </c>
      <c r="J6060" s="1" t="s">
        <v>1511</v>
      </c>
      <c r="K6060" s="1" t="s">
        <v>1509</v>
      </c>
      <c r="L6060" s="1" t="s">
        <v>1512</v>
      </c>
      <c r="M6060" s="1">
        <v>1</v>
      </c>
    </row>
    <row r="6061" spans="1:13" ht="15.75" x14ac:dyDescent="0.3">
      <c r="A6061" s="1" t="s">
        <v>1262</v>
      </c>
      <c r="J6061" s="1" t="s">
        <v>1511</v>
      </c>
      <c r="K6061" s="1" t="s">
        <v>1509</v>
      </c>
      <c r="L6061" s="1" t="s">
        <v>1512</v>
      </c>
      <c r="M6061" s="1">
        <v>1</v>
      </c>
    </row>
    <row r="6062" spans="1:13" ht="15.75" x14ac:dyDescent="0.3">
      <c r="A6062" s="1" t="s">
        <v>1262</v>
      </c>
      <c r="J6062" s="1" t="s">
        <v>1511</v>
      </c>
      <c r="K6062" s="1" t="s">
        <v>1509</v>
      </c>
      <c r="L6062" s="1" t="s">
        <v>1512</v>
      </c>
      <c r="M6062" s="1">
        <v>1</v>
      </c>
    </row>
    <row r="6063" spans="1:13" ht="15.75" x14ac:dyDescent="0.3">
      <c r="A6063" s="1" t="s">
        <v>1263</v>
      </c>
      <c r="J6063" s="1" t="s">
        <v>1511</v>
      </c>
      <c r="K6063" s="1" t="s">
        <v>1509</v>
      </c>
      <c r="L6063" s="1" t="s">
        <v>1512</v>
      </c>
      <c r="M6063" s="1">
        <v>1</v>
      </c>
    </row>
    <row r="6064" spans="1:13" ht="15.75" x14ac:dyDescent="0.3">
      <c r="A6064" s="1" t="s">
        <v>1262</v>
      </c>
      <c r="J6064" s="1" t="s">
        <v>1511</v>
      </c>
      <c r="K6064" s="1" t="s">
        <v>1509</v>
      </c>
      <c r="L6064" s="1" t="s">
        <v>1512</v>
      </c>
      <c r="M6064" s="1">
        <v>1</v>
      </c>
    </row>
    <row r="6065" spans="1:13" ht="15.75" x14ac:dyDescent="0.3">
      <c r="A6065" s="1" t="s">
        <v>1263</v>
      </c>
      <c r="J6065" s="1" t="s">
        <v>1511</v>
      </c>
      <c r="K6065" s="1" t="s">
        <v>1509</v>
      </c>
      <c r="L6065" s="1" t="s">
        <v>1512</v>
      </c>
      <c r="M6065" s="1">
        <v>1</v>
      </c>
    </row>
    <row r="6066" spans="1:13" ht="15.75" x14ac:dyDescent="0.3">
      <c r="A6066" s="1" t="s">
        <v>1262</v>
      </c>
      <c r="J6066" s="1" t="s">
        <v>1511</v>
      </c>
      <c r="K6066" s="1" t="s">
        <v>1509</v>
      </c>
      <c r="L6066" s="1" t="s">
        <v>1512</v>
      </c>
      <c r="M6066" s="1">
        <v>1</v>
      </c>
    </row>
    <row r="6067" spans="1:13" ht="15.75" x14ac:dyDescent="0.3">
      <c r="A6067" s="1" t="s">
        <v>1263</v>
      </c>
      <c r="J6067" s="1" t="s">
        <v>1511</v>
      </c>
      <c r="K6067" s="1" t="s">
        <v>1509</v>
      </c>
      <c r="L6067" s="1" t="s">
        <v>1512</v>
      </c>
      <c r="M6067" s="1">
        <v>1</v>
      </c>
    </row>
    <row r="6068" spans="1:13" ht="15.75" x14ac:dyDescent="0.3">
      <c r="A6068" s="1" t="s">
        <v>1263</v>
      </c>
      <c r="J6068" s="1" t="s">
        <v>1511</v>
      </c>
      <c r="K6068" s="1" t="s">
        <v>1509</v>
      </c>
      <c r="L6068" s="1" t="s">
        <v>1512</v>
      </c>
      <c r="M6068" s="1">
        <v>1</v>
      </c>
    </row>
    <row r="6069" spans="1:13" ht="15.75" x14ac:dyDescent="0.3">
      <c r="A6069" s="1" t="s">
        <v>1263</v>
      </c>
      <c r="J6069" s="1" t="s">
        <v>1511</v>
      </c>
      <c r="K6069" s="1" t="s">
        <v>1509</v>
      </c>
      <c r="L6069" s="1" t="s">
        <v>1512</v>
      </c>
      <c r="M6069" s="1">
        <v>1</v>
      </c>
    </row>
    <row r="6070" spans="1:13" ht="15.75" x14ac:dyDescent="0.3">
      <c r="A6070" s="1" t="s">
        <v>1263</v>
      </c>
      <c r="J6070" s="1" t="s">
        <v>1511</v>
      </c>
      <c r="K6070" s="1" t="s">
        <v>1509</v>
      </c>
      <c r="L6070" s="1" t="s">
        <v>1512</v>
      </c>
      <c r="M6070" s="1">
        <v>1</v>
      </c>
    </row>
    <row r="6071" spans="1:13" ht="15.75" x14ac:dyDescent="0.3">
      <c r="A6071" s="1" t="s">
        <v>1263</v>
      </c>
      <c r="J6071" s="1" t="s">
        <v>1511</v>
      </c>
      <c r="K6071" s="1" t="s">
        <v>1509</v>
      </c>
      <c r="L6071" s="1" t="s">
        <v>1512</v>
      </c>
      <c r="M6071" s="1">
        <v>1</v>
      </c>
    </row>
    <row r="6072" spans="1:13" ht="15.75" x14ac:dyDescent="0.3">
      <c r="A6072" s="1" t="s">
        <v>1263</v>
      </c>
      <c r="J6072" s="1" t="s">
        <v>1511</v>
      </c>
      <c r="K6072" s="1" t="s">
        <v>1509</v>
      </c>
      <c r="L6072" s="1" t="s">
        <v>1512</v>
      </c>
      <c r="M6072" s="1">
        <v>1</v>
      </c>
    </row>
    <row r="6073" spans="1:13" ht="15.75" x14ac:dyDescent="0.3">
      <c r="A6073" s="1" t="s">
        <v>1263</v>
      </c>
      <c r="J6073" s="1" t="s">
        <v>1511</v>
      </c>
      <c r="K6073" s="1" t="s">
        <v>1509</v>
      </c>
      <c r="L6073" s="1" t="s">
        <v>1512</v>
      </c>
      <c r="M6073" s="1">
        <v>1</v>
      </c>
    </row>
    <row r="6074" spans="1:13" ht="15.75" x14ac:dyDescent="0.3">
      <c r="A6074" s="1" t="s">
        <v>1263</v>
      </c>
      <c r="J6074" s="1" t="s">
        <v>1511</v>
      </c>
      <c r="K6074" s="1" t="s">
        <v>1509</v>
      </c>
      <c r="L6074" s="1" t="s">
        <v>1512</v>
      </c>
      <c r="M6074" s="1">
        <v>1</v>
      </c>
    </row>
    <row r="6075" spans="1:13" ht="15.75" x14ac:dyDescent="0.3">
      <c r="A6075" s="1" t="s">
        <v>1263</v>
      </c>
      <c r="J6075" s="1" t="s">
        <v>1511</v>
      </c>
      <c r="K6075" s="1" t="s">
        <v>1509</v>
      </c>
      <c r="L6075" s="1" t="s">
        <v>1512</v>
      </c>
      <c r="M6075" s="1">
        <v>1</v>
      </c>
    </row>
    <row r="6076" spans="1:13" ht="15.75" x14ac:dyDescent="0.3">
      <c r="A6076" s="1" t="s">
        <v>1263</v>
      </c>
      <c r="J6076" s="1" t="s">
        <v>1511</v>
      </c>
      <c r="K6076" s="1" t="s">
        <v>1509</v>
      </c>
      <c r="L6076" s="1" t="s">
        <v>1512</v>
      </c>
      <c r="M6076" s="1">
        <v>1</v>
      </c>
    </row>
    <row r="6077" spans="1:13" ht="15.75" x14ac:dyDescent="0.3">
      <c r="A6077" s="1" t="s">
        <v>1263</v>
      </c>
      <c r="J6077" s="1" t="s">
        <v>1511</v>
      </c>
      <c r="K6077" s="1" t="s">
        <v>1509</v>
      </c>
      <c r="L6077" s="1" t="s">
        <v>1512</v>
      </c>
      <c r="M6077" s="1">
        <v>1</v>
      </c>
    </row>
    <row r="6078" spans="1:13" ht="15.75" x14ac:dyDescent="0.3">
      <c r="A6078" s="1" t="s">
        <v>1263</v>
      </c>
      <c r="J6078" s="1" t="s">
        <v>1511</v>
      </c>
      <c r="K6078" s="1" t="s">
        <v>1509</v>
      </c>
      <c r="L6078" s="1" t="s">
        <v>1512</v>
      </c>
      <c r="M6078" s="1">
        <v>1</v>
      </c>
    </row>
    <row r="6079" spans="1:13" ht="15.75" x14ac:dyDescent="0.3">
      <c r="A6079" s="1" t="s">
        <v>1263</v>
      </c>
      <c r="J6079" s="1" t="s">
        <v>1511</v>
      </c>
      <c r="K6079" s="1" t="s">
        <v>1509</v>
      </c>
      <c r="L6079" s="1" t="s">
        <v>1512</v>
      </c>
      <c r="M6079" s="1">
        <v>1</v>
      </c>
    </row>
    <row r="6080" spans="1:13" ht="15.75" x14ac:dyDescent="0.3">
      <c r="A6080" s="1" t="s">
        <v>1263</v>
      </c>
      <c r="J6080" s="1" t="s">
        <v>1511</v>
      </c>
      <c r="K6080" s="1" t="s">
        <v>1509</v>
      </c>
      <c r="L6080" s="1" t="s">
        <v>1512</v>
      </c>
      <c r="M6080" s="1">
        <v>1</v>
      </c>
    </row>
    <row r="6081" spans="1:13" ht="15.75" x14ac:dyDescent="0.3">
      <c r="A6081" s="1" t="s">
        <v>1263</v>
      </c>
      <c r="J6081" s="1" t="s">
        <v>1511</v>
      </c>
      <c r="K6081" s="1" t="s">
        <v>1509</v>
      </c>
      <c r="L6081" s="1" t="s">
        <v>1512</v>
      </c>
      <c r="M6081" s="1">
        <v>1</v>
      </c>
    </row>
    <row r="6082" spans="1:13" ht="15.75" x14ac:dyDescent="0.3">
      <c r="A6082" s="1" t="s">
        <v>1263</v>
      </c>
      <c r="J6082" s="1" t="s">
        <v>1511</v>
      </c>
      <c r="K6082" s="1" t="s">
        <v>1509</v>
      </c>
      <c r="L6082" s="1" t="s">
        <v>1512</v>
      </c>
      <c r="M6082" s="1">
        <v>1</v>
      </c>
    </row>
    <row r="6083" spans="1:13" ht="15.75" x14ac:dyDescent="0.3">
      <c r="A6083" s="1" t="s">
        <v>1263</v>
      </c>
      <c r="J6083" s="1" t="s">
        <v>1511</v>
      </c>
      <c r="K6083" s="1" t="s">
        <v>1509</v>
      </c>
      <c r="L6083" s="1" t="s">
        <v>1512</v>
      </c>
      <c r="M6083" s="1">
        <v>1</v>
      </c>
    </row>
    <row r="6084" spans="1:13" ht="15.75" x14ac:dyDescent="0.3">
      <c r="A6084" s="1" t="s">
        <v>1263</v>
      </c>
      <c r="J6084" s="1" t="s">
        <v>1511</v>
      </c>
      <c r="K6084" s="1" t="s">
        <v>1509</v>
      </c>
      <c r="L6084" s="1" t="s">
        <v>1512</v>
      </c>
      <c r="M6084" s="1">
        <v>1</v>
      </c>
    </row>
    <row r="6085" spans="1:13" ht="15.75" x14ac:dyDescent="0.3">
      <c r="A6085" s="1" t="s">
        <v>1263</v>
      </c>
      <c r="J6085" s="1" t="s">
        <v>1511</v>
      </c>
      <c r="K6085" s="1" t="s">
        <v>1509</v>
      </c>
      <c r="L6085" s="1" t="s">
        <v>1512</v>
      </c>
      <c r="M6085" s="1">
        <v>1</v>
      </c>
    </row>
    <row r="6086" spans="1:13" ht="15.75" x14ac:dyDescent="0.3">
      <c r="A6086" s="1" t="s">
        <v>1263</v>
      </c>
      <c r="J6086" s="1" t="s">
        <v>1511</v>
      </c>
      <c r="K6086" s="1" t="s">
        <v>1509</v>
      </c>
      <c r="L6086" s="1" t="s">
        <v>1512</v>
      </c>
      <c r="M6086" s="1">
        <v>1</v>
      </c>
    </row>
    <row r="6087" spans="1:13" ht="15.75" x14ac:dyDescent="0.3">
      <c r="A6087" s="1" t="s">
        <v>1272</v>
      </c>
      <c r="J6087" s="1" t="s">
        <v>1511</v>
      </c>
      <c r="K6087" s="1" t="s">
        <v>1509</v>
      </c>
      <c r="L6087" s="1" t="s">
        <v>1512</v>
      </c>
      <c r="M6087" s="1">
        <v>1</v>
      </c>
    </row>
    <row r="6088" spans="1:13" ht="15.75" x14ac:dyDescent="0.3">
      <c r="A6088" s="1" t="s">
        <v>1272</v>
      </c>
      <c r="J6088" s="1" t="s">
        <v>1511</v>
      </c>
      <c r="K6088" s="1" t="s">
        <v>1509</v>
      </c>
      <c r="L6088" s="1" t="s">
        <v>1512</v>
      </c>
      <c r="M6088" s="1">
        <v>1</v>
      </c>
    </row>
    <row r="6089" spans="1:13" ht="15.75" x14ac:dyDescent="0.3">
      <c r="A6089" s="1" t="s">
        <v>1272</v>
      </c>
      <c r="J6089" s="1" t="s">
        <v>1511</v>
      </c>
      <c r="K6089" s="1" t="s">
        <v>1509</v>
      </c>
      <c r="L6089" s="1" t="s">
        <v>1512</v>
      </c>
      <c r="M6089" s="1">
        <v>1</v>
      </c>
    </row>
    <row r="6090" spans="1:13" ht="15.75" x14ac:dyDescent="0.3">
      <c r="A6090" s="1" t="s">
        <v>1272</v>
      </c>
      <c r="J6090" s="1" t="s">
        <v>1511</v>
      </c>
      <c r="K6090" s="1" t="s">
        <v>1509</v>
      </c>
      <c r="L6090" s="1" t="s">
        <v>1512</v>
      </c>
      <c r="M6090" s="1">
        <v>1</v>
      </c>
    </row>
    <row r="6091" spans="1:13" ht="15.75" x14ac:dyDescent="0.3">
      <c r="A6091" s="1" t="s">
        <v>1272</v>
      </c>
      <c r="J6091" s="1" t="s">
        <v>1511</v>
      </c>
      <c r="K6091" s="1" t="s">
        <v>1509</v>
      </c>
      <c r="L6091" s="1" t="s">
        <v>1512</v>
      </c>
      <c r="M6091" s="1">
        <v>1</v>
      </c>
    </row>
    <row r="6092" spans="1:13" ht="15.75" x14ac:dyDescent="0.3">
      <c r="A6092" s="1" t="s">
        <v>1272</v>
      </c>
      <c r="J6092" s="1" t="s">
        <v>1511</v>
      </c>
      <c r="K6092" s="1" t="s">
        <v>1509</v>
      </c>
      <c r="L6092" s="1" t="s">
        <v>1512</v>
      </c>
      <c r="M6092" s="1">
        <v>1</v>
      </c>
    </row>
    <row r="6093" spans="1:13" ht="15.75" x14ac:dyDescent="0.3">
      <c r="A6093" s="1" t="s">
        <v>1272</v>
      </c>
      <c r="J6093" s="1" t="s">
        <v>1511</v>
      </c>
      <c r="K6093" s="1" t="s">
        <v>1509</v>
      </c>
      <c r="L6093" s="1" t="s">
        <v>1512</v>
      </c>
      <c r="M6093" s="1">
        <v>1</v>
      </c>
    </row>
    <row r="6094" spans="1:13" ht="15.75" x14ac:dyDescent="0.3">
      <c r="A6094" s="1" t="s">
        <v>1272</v>
      </c>
      <c r="J6094" s="1" t="s">
        <v>1511</v>
      </c>
      <c r="K6094" s="1" t="s">
        <v>1509</v>
      </c>
      <c r="L6094" s="1" t="s">
        <v>1512</v>
      </c>
      <c r="M6094" s="1">
        <v>1</v>
      </c>
    </row>
    <row r="6095" spans="1:13" ht="15.75" x14ac:dyDescent="0.3">
      <c r="A6095" s="1" t="s">
        <v>1272</v>
      </c>
      <c r="J6095" s="1" t="s">
        <v>1511</v>
      </c>
      <c r="K6095" s="1" t="s">
        <v>1509</v>
      </c>
      <c r="L6095" s="1" t="s">
        <v>1512</v>
      </c>
      <c r="M6095" s="1">
        <v>1</v>
      </c>
    </row>
    <row r="6096" spans="1:13" ht="15.75" x14ac:dyDescent="0.3">
      <c r="A6096" s="1" t="s">
        <v>1272</v>
      </c>
      <c r="J6096" s="1" t="s">
        <v>1511</v>
      </c>
      <c r="K6096" s="1" t="s">
        <v>1509</v>
      </c>
      <c r="L6096" s="1" t="s">
        <v>1512</v>
      </c>
      <c r="M6096" s="1">
        <v>1</v>
      </c>
    </row>
    <row r="6097" spans="1:13" ht="15.75" x14ac:dyDescent="0.3">
      <c r="A6097" s="1" t="s">
        <v>1272</v>
      </c>
      <c r="J6097" s="1" t="s">
        <v>1511</v>
      </c>
      <c r="K6097" s="1" t="s">
        <v>1509</v>
      </c>
      <c r="L6097" s="1" t="s">
        <v>1512</v>
      </c>
      <c r="M6097" s="1">
        <v>1</v>
      </c>
    </row>
    <row r="6098" spans="1:13" ht="15.75" x14ac:dyDescent="0.3">
      <c r="A6098" s="1" t="s">
        <v>1262</v>
      </c>
      <c r="J6098" s="1" t="s">
        <v>1511</v>
      </c>
      <c r="K6098" s="1" t="s">
        <v>1509</v>
      </c>
      <c r="L6098" s="1" t="s">
        <v>1512</v>
      </c>
      <c r="M6098" s="1">
        <v>1</v>
      </c>
    </row>
    <row r="6099" spans="1:13" ht="15.75" x14ac:dyDescent="0.3">
      <c r="A6099" s="1" t="s">
        <v>1262</v>
      </c>
      <c r="J6099" s="1" t="s">
        <v>1511</v>
      </c>
      <c r="K6099" s="1" t="s">
        <v>1509</v>
      </c>
      <c r="L6099" s="1" t="s">
        <v>1512</v>
      </c>
      <c r="M6099" s="1">
        <v>1</v>
      </c>
    </row>
    <row r="6100" spans="1:13" ht="15.75" x14ac:dyDescent="0.3">
      <c r="A6100" s="1" t="s">
        <v>1262</v>
      </c>
      <c r="J6100" s="1" t="s">
        <v>1511</v>
      </c>
      <c r="K6100" s="1" t="s">
        <v>1509</v>
      </c>
      <c r="L6100" s="1" t="s">
        <v>1512</v>
      </c>
      <c r="M6100" s="1">
        <v>1</v>
      </c>
    </row>
    <row r="6101" spans="1:13" ht="15.75" x14ac:dyDescent="0.3">
      <c r="A6101" s="1" t="s">
        <v>1262</v>
      </c>
      <c r="J6101" s="1" t="s">
        <v>1511</v>
      </c>
      <c r="K6101" s="1" t="s">
        <v>1509</v>
      </c>
      <c r="L6101" s="1" t="s">
        <v>1512</v>
      </c>
      <c r="M6101" s="1">
        <v>1</v>
      </c>
    </row>
    <row r="6102" spans="1:13" ht="15.75" x14ac:dyDescent="0.3">
      <c r="A6102" s="1" t="s">
        <v>1467</v>
      </c>
      <c r="J6102" s="1" t="s">
        <v>1511</v>
      </c>
      <c r="K6102" s="1" t="s">
        <v>1509</v>
      </c>
      <c r="L6102" s="1" t="s">
        <v>1510</v>
      </c>
      <c r="M6102" s="1">
        <v>130</v>
      </c>
    </row>
    <row r="6103" spans="1:13" ht="15.75" x14ac:dyDescent="0.3">
      <c r="A6103" s="1" t="s">
        <v>1262</v>
      </c>
      <c r="J6103" s="1" t="s">
        <v>1511</v>
      </c>
      <c r="K6103" s="1" t="s">
        <v>1509</v>
      </c>
      <c r="L6103" s="1" t="s">
        <v>1512</v>
      </c>
      <c r="M6103" s="1">
        <v>1</v>
      </c>
    </row>
    <row r="6104" spans="1:13" ht="15.75" x14ac:dyDescent="0.3">
      <c r="A6104" s="1" t="s">
        <v>1262</v>
      </c>
      <c r="J6104" s="1" t="s">
        <v>1511</v>
      </c>
      <c r="K6104" s="1" t="s">
        <v>1509</v>
      </c>
      <c r="L6104" s="1" t="s">
        <v>1512</v>
      </c>
      <c r="M6104" s="1">
        <v>1</v>
      </c>
    </row>
    <row r="6105" spans="1:13" ht="15.75" x14ac:dyDescent="0.3">
      <c r="A6105" s="1" t="s">
        <v>1262</v>
      </c>
      <c r="J6105" s="1" t="s">
        <v>1511</v>
      </c>
      <c r="K6105" s="1" t="s">
        <v>1509</v>
      </c>
      <c r="L6105" s="1" t="s">
        <v>1512</v>
      </c>
      <c r="M6105" s="1">
        <v>1</v>
      </c>
    </row>
    <row r="6106" spans="1:13" ht="15.75" x14ac:dyDescent="0.3">
      <c r="A6106" s="1" t="s">
        <v>1262</v>
      </c>
      <c r="J6106" s="1" t="s">
        <v>1511</v>
      </c>
      <c r="K6106" s="1" t="s">
        <v>1509</v>
      </c>
      <c r="L6106" s="1" t="s">
        <v>1512</v>
      </c>
      <c r="M6106" s="1">
        <v>1</v>
      </c>
    </row>
    <row r="6107" spans="1:13" ht="15.75" x14ac:dyDescent="0.3">
      <c r="A6107" s="1" t="s">
        <v>1467</v>
      </c>
      <c r="J6107" s="1" t="s">
        <v>1511</v>
      </c>
      <c r="K6107" s="1" t="s">
        <v>1509</v>
      </c>
      <c r="L6107" s="1" t="s">
        <v>1512</v>
      </c>
      <c r="M6107" s="1">
        <v>8</v>
      </c>
    </row>
    <row r="6108" spans="1:13" ht="15.75" x14ac:dyDescent="0.3">
      <c r="A6108" s="1" t="s">
        <v>1467</v>
      </c>
      <c r="J6108" s="1" t="s">
        <v>1511</v>
      </c>
      <c r="K6108" s="1" t="s">
        <v>1509</v>
      </c>
      <c r="L6108" s="1" t="s">
        <v>1512</v>
      </c>
      <c r="M6108" s="1">
        <v>12</v>
      </c>
    </row>
    <row r="6109" spans="1:13" ht="15.75" x14ac:dyDescent="0.3">
      <c r="A6109" s="1" t="s">
        <v>1467</v>
      </c>
      <c r="J6109" s="1" t="s">
        <v>1511</v>
      </c>
      <c r="K6109" s="1" t="s">
        <v>1509</v>
      </c>
      <c r="L6109" s="1" t="s">
        <v>1512</v>
      </c>
      <c r="M6109" s="1">
        <v>13</v>
      </c>
    </row>
    <row r="6110" spans="1:13" ht="15.75" x14ac:dyDescent="0.3">
      <c r="A6110" s="1" t="s">
        <v>1263</v>
      </c>
      <c r="J6110" s="1" t="s">
        <v>1511</v>
      </c>
      <c r="K6110" s="1" t="s">
        <v>1509</v>
      </c>
      <c r="L6110" s="1" t="s">
        <v>1512</v>
      </c>
      <c r="M6110" s="1">
        <v>1</v>
      </c>
    </row>
    <row r="6111" spans="1:13" ht="15.75" x14ac:dyDescent="0.3">
      <c r="A6111" s="1" t="s">
        <v>1263</v>
      </c>
      <c r="J6111" s="1" t="s">
        <v>1511</v>
      </c>
      <c r="K6111" s="1" t="s">
        <v>1509</v>
      </c>
      <c r="L6111" s="1" t="s">
        <v>1512</v>
      </c>
      <c r="M6111" s="1">
        <v>3</v>
      </c>
    </row>
    <row r="6112" spans="1:13" ht="15.75" x14ac:dyDescent="0.3">
      <c r="A6112" s="1" t="s">
        <v>1263</v>
      </c>
      <c r="J6112" s="1" t="s">
        <v>1511</v>
      </c>
      <c r="K6112" s="1" t="s">
        <v>1509</v>
      </c>
      <c r="L6112" s="1" t="s">
        <v>1512</v>
      </c>
      <c r="M6112" s="1">
        <v>1</v>
      </c>
    </row>
    <row r="6113" spans="1:13" ht="15.75" x14ac:dyDescent="0.3">
      <c r="A6113" s="1" t="s">
        <v>1263</v>
      </c>
      <c r="J6113" s="1" t="s">
        <v>1511</v>
      </c>
      <c r="K6113" s="1" t="s">
        <v>1509</v>
      </c>
      <c r="L6113" s="1" t="s">
        <v>1512</v>
      </c>
      <c r="M6113" s="1">
        <v>1</v>
      </c>
    </row>
    <row r="6114" spans="1:13" ht="15.75" x14ac:dyDescent="0.3">
      <c r="A6114" s="1" t="s">
        <v>1263</v>
      </c>
      <c r="J6114" s="1" t="s">
        <v>1511</v>
      </c>
      <c r="K6114" s="1" t="s">
        <v>1509</v>
      </c>
      <c r="L6114" s="1" t="s">
        <v>1512</v>
      </c>
      <c r="M6114" s="1">
        <v>3</v>
      </c>
    </row>
    <row r="6115" spans="1:13" ht="15.75" x14ac:dyDescent="0.3">
      <c r="A6115" s="1" t="s">
        <v>1263</v>
      </c>
      <c r="J6115" s="1" t="s">
        <v>1511</v>
      </c>
      <c r="K6115" s="1" t="s">
        <v>1509</v>
      </c>
      <c r="L6115" s="1" t="s">
        <v>1512</v>
      </c>
      <c r="M6115" s="1">
        <v>1</v>
      </c>
    </row>
    <row r="6116" spans="1:13" ht="15.75" x14ac:dyDescent="0.3">
      <c r="A6116" s="1" t="s">
        <v>1263</v>
      </c>
      <c r="J6116" s="1" t="s">
        <v>1511</v>
      </c>
      <c r="K6116" s="1" t="s">
        <v>1509</v>
      </c>
      <c r="L6116" s="1" t="s">
        <v>1512</v>
      </c>
      <c r="M6116" s="1">
        <v>1</v>
      </c>
    </row>
    <row r="6117" spans="1:13" ht="15.75" x14ac:dyDescent="0.3">
      <c r="A6117" s="1" t="s">
        <v>1263</v>
      </c>
      <c r="J6117" s="1" t="s">
        <v>1511</v>
      </c>
      <c r="K6117" s="1" t="s">
        <v>1509</v>
      </c>
      <c r="L6117" s="1" t="s">
        <v>1512</v>
      </c>
      <c r="M6117" s="1">
        <v>3</v>
      </c>
    </row>
    <row r="6118" spans="1:13" ht="15.75" x14ac:dyDescent="0.3">
      <c r="A6118" s="1" t="s">
        <v>1263</v>
      </c>
      <c r="J6118" s="1" t="s">
        <v>1511</v>
      </c>
      <c r="K6118" s="1" t="s">
        <v>1509</v>
      </c>
      <c r="L6118" s="1" t="s">
        <v>1512</v>
      </c>
      <c r="M6118" s="1">
        <v>1</v>
      </c>
    </row>
    <row r="6119" spans="1:13" ht="15.75" x14ac:dyDescent="0.3">
      <c r="A6119" s="1" t="s">
        <v>1263</v>
      </c>
      <c r="J6119" s="1" t="s">
        <v>1511</v>
      </c>
      <c r="K6119" s="1" t="s">
        <v>1509</v>
      </c>
      <c r="L6119" s="1" t="s">
        <v>1512</v>
      </c>
      <c r="M6119" s="1">
        <v>1</v>
      </c>
    </row>
    <row r="6120" spans="1:13" ht="15.75" x14ac:dyDescent="0.3">
      <c r="A6120" s="1" t="s">
        <v>1263</v>
      </c>
      <c r="J6120" s="1" t="s">
        <v>1511</v>
      </c>
      <c r="K6120" s="1" t="s">
        <v>1509</v>
      </c>
      <c r="L6120" s="1" t="s">
        <v>1512</v>
      </c>
      <c r="M6120" s="1">
        <v>1</v>
      </c>
    </row>
    <row r="6121" spans="1:13" ht="15.75" x14ac:dyDescent="0.3">
      <c r="A6121" s="1" t="s">
        <v>1263</v>
      </c>
      <c r="J6121" s="1" t="s">
        <v>1511</v>
      </c>
      <c r="K6121" s="1" t="s">
        <v>1509</v>
      </c>
      <c r="L6121" s="1" t="s">
        <v>1512</v>
      </c>
      <c r="M6121" s="1">
        <v>4</v>
      </c>
    </row>
    <row r="6122" spans="1:13" ht="15.75" x14ac:dyDescent="0.3">
      <c r="A6122" s="1" t="s">
        <v>1263</v>
      </c>
      <c r="J6122" s="1" t="s">
        <v>1511</v>
      </c>
      <c r="K6122" s="1" t="s">
        <v>1509</v>
      </c>
      <c r="L6122" s="1" t="s">
        <v>1512</v>
      </c>
      <c r="M6122" s="1">
        <v>1</v>
      </c>
    </row>
    <row r="6123" spans="1:13" ht="15.75" x14ac:dyDescent="0.3">
      <c r="A6123" s="1" t="s">
        <v>1263</v>
      </c>
      <c r="J6123" s="1" t="s">
        <v>1511</v>
      </c>
      <c r="K6123" s="1" t="s">
        <v>1509</v>
      </c>
      <c r="L6123" s="1" t="s">
        <v>1512</v>
      </c>
      <c r="M6123" s="1">
        <v>1</v>
      </c>
    </row>
    <row r="6124" spans="1:13" ht="15.75" x14ac:dyDescent="0.3">
      <c r="A6124" s="1" t="s">
        <v>1262</v>
      </c>
      <c r="J6124" s="1" t="s">
        <v>1511</v>
      </c>
      <c r="K6124" s="1" t="s">
        <v>1509</v>
      </c>
      <c r="L6124" s="1" t="s">
        <v>1512</v>
      </c>
      <c r="M6124" s="1">
        <v>1</v>
      </c>
    </row>
    <row r="6125" spans="1:13" ht="15.75" x14ac:dyDescent="0.3">
      <c r="A6125" s="1" t="s">
        <v>1263</v>
      </c>
      <c r="J6125" s="1" t="s">
        <v>1511</v>
      </c>
      <c r="K6125" s="1" t="s">
        <v>1509</v>
      </c>
      <c r="L6125" s="1" t="s">
        <v>1512</v>
      </c>
      <c r="M6125" s="1">
        <v>1</v>
      </c>
    </row>
    <row r="6126" spans="1:13" ht="15.75" x14ac:dyDescent="0.3">
      <c r="A6126" s="1" t="s">
        <v>1263</v>
      </c>
      <c r="J6126" s="1" t="s">
        <v>1511</v>
      </c>
      <c r="K6126" s="1" t="s">
        <v>1509</v>
      </c>
      <c r="L6126" s="1" t="s">
        <v>1512</v>
      </c>
      <c r="M6126" s="1">
        <v>1</v>
      </c>
    </row>
    <row r="6127" spans="1:13" ht="15.75" x14ac:dyDescent="0.3">
      <c r="A6127" s="1" t="s">
        <v>1262</v>
      </c>
      <c r="J6127" s="1" t="s">
        <v>1511</v>
      </c>
      <c r="K6127" s="1" t="s">
        <v>1509</v>
      </c>
      <c r="L6127" s="1" t="s">
        <v>1512</v>
      </c>
      <c r="M6127" s="1">
        <v>1</v>
      </c>
    </row>
    <row r="6128" spans="1:13" ht="15.75" x14ac:dyDescent="0.3">
      <c r="A6128" s="1" t="s">
        <v>1262</v>
      </c>
      <c r="J6128" s="1" t="s">
        <v>1511</v>
      </c>
      <c r="K6128" s="1" t="s">
        <v>1509</v>
      </c>
      <c r="L6128" s="1" t="s">
        <v>1512</v>
      </c>
      <c r="M6128" s="1">
        <v>1</v>
      </c>
    </row>
    <row r="6129" spans="1:13" ht="15.75" x14ac:dyDescent="0.3">
      <c r="A6129" s="1" t="s">
        <v>1263</v>
      </c>
      <c r="J6129" s="1" t="s">
        <v>1511</v>
      </c>
      <c r="K6129" s="1" t="s">
        <v>1509</v>
      </c>
      <c r="L6129" s="1" t="s">
        <v>1512</v>
      </c>
      <c r="M6129" s="1">
        <v>1</v>
      </c>
    </row>
    <row r="6130" spans="1:13" ht="15.75" x14ac:dyDescent="0.3">
      <c r="A6130" s="1" t="s">
        <v>1262</v>
      </c>
      <c r="J6130" s="1" t="s">
        <v>1511</v>
      </c>
      <c r="K6130" s="1" t="s">
        <v>1509</v>
      </c>
      <c r="L6130" s="1" t="s">
        <v>1512</v>
      </c>
      <c r="M6130" s="1">
        <v>1</v>
      </c>
    </row>
    <row r="6131" spans="1:13" ht="15.75" x14ac:dyDescent="0.3">
      <c r="A6131" s="1" t="s">
        <v>1263</v>
      </c>
      <c r="J6131" s="1" t="s">
        <v>1511</v>
      </c>
      <c r="K6131" s="1" t="s">
        <v>1509</v>
      </c>
      <c r="L6131" s="1" t="s">
        <v>1512</v>
      </c>
      <c r="M6131" s="1">
        <v>1</v>
      </c>
    </row>
    <row r="6132" spans="1:13" ht="15.75" x14ac:dyDescent="0.3">
      <c r="A6132" s="1" t="s">
        <v>1262</v>
      </c>
      <c r="J6132" s="1" t="s">
        <v>1511</v>
      </c>
      <c r="K6132" s="1" t="s">
        <v>1509</v>
      </c>
      <c r="L6132" s="1" t="s">
        <v>1512</v>
      </c>
      <c r="M6132" s="1">
        <v>1</v>
      </c>
    </row>
    <row r="6133" spans="1:13" ht="15.75" x14ac:dyDescent="0.3">
      <c r="A6133" s="1" t="s">
        <v>1262</v>
      </c>
      <c r="J6133" s="1" t="s">
        <v>1511</v>
      </c>
      <c r="K6133" s="1" t="s">
        <v>1509</v>
      </c>
      <c r="L6133" s="1" t="s">
        <v>1512</v>
      </c>
      <c r="M6133" s="1">
        <v>1</v>
      </c>
    </row>
    <row r="6134" spans="1:13" ht="15.75" x14ac:dyDescent="0.3">
      <c r="A6134" s="1" t="s">
        <v>1263</v>
      </c>
      <c r="J6134" s="1" t="s">
        <v>1511</v>
      </c>
      <c r="K6134" s="1" t="s">
        <v>1509</v>
      </c>
      <c r="L6134" s="1" t="s">
        <v>1512</v>
      </c>
      <c r="M6134" s="1">
        <v>1</v>
      </c>
    </row>
    <row r="6135" spans="1:13" ht="15.75" x14ac:dyDescent="0.3">
      <c r="A6135" s="1" t="s">
        <v>1263</v>
      </c>
      <c r="J6135" s="1" t="s">
        <v>1511</v>
      </c>
      <c r="K6135" s="1" t="s">
        <v>1509</v>
      </c>
      <c r="L6135" s="1" t="s">
        <v>1512</v>
      </c>
      <c r="M6135" s="1">
        <v>1</v>
      </c>
    </row>
    <row r="6136" spans="1:13" ht="15.75" x14ac:dyDescent="0.3">
      <c r="A6136" s="1" t="s">
        <v>1263</v>
      </c>
      <c r="J6136" s="1" t="s">
        <v>1511</v>
      </c>
      <c r="K6136" s="1" t="s">
        <v>1509</v>
      </c>
      <c r="L6136" s="1" t="s">
        <v>1512</v>
      </c>
      <c r="M6136" s="1">
        <v>1</v>
      </c>
    </row>
    <row r="6137" spans="1:13" ht="15.75" x14ac:dyDescent="0.3">
      <c r="A6137" s="1" t="s">
        <v>1263</v>
      </c>
      <c r="J6137" s="1" t="s">
        <v>1511</v>
      </c>
      <c r="K6137" s="1" t="s">
        <v>1509</v>
      </c>
      <c r="L6137" s="1" t="s">
        <v>1512</v>
      </c>
      <c r="M6137" s="1">
        <v>1</v>
      </c>
    </row>
    <row r="6138" spans="1:13" ht="15.75" x14ac:dyDescent="0.3">
      <c r="A6138" s="1" t="s">
        <v>1263</v>
      </c>
      <c r="J6138" s="1" t="s">
        <v>1511</v>
      </c>
      <c r="K6138" s="1" t="s">
        <v>1509</v>
      </c>
      <c r="L6138" s="1" t="s">
        <v>1512</v>
      </c>
      <c r="M6138" s="1">
        <v>1</v>
      </c>
    </row>
    <row r="6139" spans="1:13" ht="15.75" x14ac:dyDescent="0.3">
      <c r="A6139" s="1" t="s">
        <v>1263</v>
      </c>
      <c r="J6139" s="1" t="s">
        <v>1511</v>
      </c>
      <c r="K6139" s="1" t="s">
        <v>1509</v>
      </c>
      <c r="L6139" s="1" t="s">
        <v>1512</v>
      </c>
      <c r="M6139" s="1">
        <v>1</v>
      </c>
    </row>
    <row r="6140" spans="1:13" ht="15.75" x14ac:dyDescent="0.3">
      <c r="A6140" s="1" t="s">
        <v>1263</v>
      </c>
      <c r="J6140" s="1" t="s">
        <v>1511</v>
      </c>
      <c r="K6140" s="1" t="s">
        <v>1509</v>
      </c>
      <c r="L6140" s="1" t="s">
        <v>1512</v>
      </c>
      <c r="M6140" s="1">
        <v>1</v>
      </c>
    </row>
    <row r="6141" spans="1:13" ht="15.75" x14ac:dyDescent="0.3">
      <c r="A6141" s="1" t="s">
        <v>1263</v>
      </c>
      <c r="J6141" s="1" t="s">
        <v>1511</v>
      </c>
      <c r="K6141" s="1" t="s">
        <v>1509</v>
      </c>
      <c r="L6141" s="1" t="s">
        <v>1512</v>
      </c>
      <c r="M6141" s="1">
        <v>1</v>
      </c>
    </row>
    <row r="6142" spans="1:13" ht="15.75" x14ac:dyDescent="0.3">
      <c r="A6142" s="1" t="s">
        <v>1263</v>
      </c>
      <c r="J6142" s="1" t="s">
        <v>1511</v>
      </c>
      <c r="K6142" s="1" t="s">
        <v>1509</v>
      </c>
      <c r="L6142" s="1" t="s">
        <v>1512</v>
      </c>
      <c r="M6142" s="1">
        <v>1</v>
      </c>
    </row>
    <row r="6143" spans="1:13" ht="15.75" x14ac:dyDescent="0.3">
      <c r="A6143" s="1" t="s">
        <v>1263</v>
      </c>
      <c r="J6143" s="1" t="s">
        <v>1511</v>
      </c>
      <c r="K6143" s="1" t="s">
        <v>1509</v>
      </c>
      <c r="L6143" s="1" t="s">
        <v>1512</v>
      </c>
      <c r="M6143" s="1">
        <v>1</v>
      </c>
    </row>
    <row r="6144" spans="1:13" ht="15.75" x14ac:dyDescent="0.3">
      <c r="A6144" s="1" t="s">
        <v>1263</v>
      </c>
      <c r="J6144" s="1" t="s">
        <v>1511</v>
      </c>
      <c r="K6144" s="1" t="s">
        <v>1509</v>
      </c>
      <c r="L6144" s="1" t="s">
        <v>1512</v>
      </c>
      <c r="M6144" s="1">
        <v>1</v>
      </c>
    </row>
    <row r="6145" spans="1:13" ht="15.75" x14ac:dyDescent="0.3">
      <c r="A6145" s="1" t="s">
        <v>1262</v>
      </c>
      <c r="J6145" s="1" t="s">
        <v>1511</v>
      </c>
      <c r="K6145" s="1" t="s">
        <v>1509</v>
      </c>
      <c r="L6145" s="1" t="s">
        <v>1512</v>
      </c>
      <c r="M6145" s="1">
        <v>1</v>
      </c>
    </row>
    <row r="6146" spans="1:13" ht="15.75" x14ac:dyDescent="0.3">
      <c r="A6146" s="1" t="s">
        <v>1263</v>
      </c>
      <c r="J6146" s="1" t="s">
        <v>1511</v>
      </c>
      <c r="K6146" s="1" t="s">
        <v>1509</v>
      </c>
      <c r="L6146" s="1" t="s">
        <v>1512</v>
      </c>
      <c r="M6146" s="1">
        <v>1</v>
      </c>
    </row>
    <row r="6147" spans="1:13" ht="15.75" x14ac:dyDescent="0.3">
      <c r="A6147" s="1" t="s">
        <v>1263</v>
      </c>
      <c r="J6147" s="1" t="s">
        <v>1511</v>
      </c>
      <c r="K6147" s="1" t="s">
        <v>1509</v>
      </c>
      <c r="L6147" s="1" t="s">
        <v>1512</v>
      </c>
      <c r="M6147" s="1">
        <v>1</v>
      </c>
    </row>
    <row r="6148" spans="1:13" ht="15.75" x14ac:dyDescent="0.3">
      <c r="A6148" s="1" t="s">
        <v>1263</v>
      </c>
      <c r="J6148" s="1" t="s">
        <v>1511</v>
      </c>
      <c r="K6148" s="1" t="s">
        <v>1509</v>
      </c>
      <c r="L6148" s="1" t="s">
        <v>1512</v>
      </c>
      <c r="M6148" s="1">
        <v>1</v>
      </c>
    </row>
    <row r="6149" spans="1:13" ht="15.75" x14ac:dyDescent="0.3">
      <c r="A6149" s="1" t="s">
        <v>1262</v>
      </c>
      <c r="J6149" s="1" t="s">
        <v>1511</v>
      </c>
      <c r="K6149" s="1" t="s">
        <v>1509</v>
      </c>
      <c r="L6149" s="1" t="s">
        <v>1512</v>
      </c>
      <c r="M6149" s="1">
        <v>1</v>
      </c>
    </row>
    <row r="6150" spans="1:13" ht="15.75" x14ac:dyDescent="0.3">
      <c r="A6150" s="1" t="s">
        <v>1263</v>
      </c>
      <c r="J6150" s="1" t="s">
        <v>1511</v>
      </c>
      <c r="K6150" s="1" t="s">
        <v>1509</v>
      </c>
      <c r="L6150" s="1" t="s">
        <v>1512</v>
      </c>
      <c r="M6150" s="1">
        <v>1</v>
      </c>
    </row>
    <row r="6151" spans="1:13" ht="15.75" x14ac:dyDescent="0.3">
      <c r="A6151" s="1" t="s">
        <v>1263</v>
      </c>
      <c r="J6151" s="1" t="s">
        <v>1511</v>
      </c>
      <c r="K6151" s="1" t="s">
        <v>1509</v>
      </c>
      <c r="L6151" s="1" t="s">
        <v>1512</v>
      </c>
      <c r="M6151" s="1">
        <v>1</v>
      </c>
    </row>
    <row r="6152" spans="1:13" ht="15.75" x14ac:dyDescent="0.3">
      <c r="A6152" s="1" t="s">
        <v>1263</v>
      </c>
      <c r="J6152" s="1" t="s">
        <v>1511</v>
      </c>
      <c r="K6152" s="1" t="s">
        <v>1509</v>
      </c>
      <c r="L6152" s="1" t="s">
        <v>1512</v>
      </c>
      <c r="M6152" s="1">
        <v>1</v>
      </c>
    </row>
    <row r="6153" spans="1:13" ht="15.75" x14ac:dyDescent="0.3">
      <c r="A6153" s="1" t="s">
        <v>1262</v>
      </c>
      <c r="J6153" s="1" t="s">
        <v>1511</v>
      </c>
      <c r="K6153" s="1" t="s">
        <v>1509</v>
      </c>
      <c r="L6153" s="1" t="s">
        <v>1512</v>
      </c>
      <c r="M6153" s="1">
        <v>1</v>
      </c>
    </row>
    <row r="6154" spans="1:13" ht="15.75" x14ac:dyDescent="0.3">
      <c r="A6154" s="1" t="s">
        <v>1263</v>
      </c>
      <c r="J6154" s="1" t="s">
        <v>1511</v>
      </c>
      <c r="K6154" s="1" t="s">
        <v>1509</v>
      </c>
      <c r="L6154" s="1" t="s">
        <v>1512</v>
      </c>
      <c r="M6154" s="1">
        <v>1</v>
      </c>
    </row>
    <row r="6155" spans="1:13" ht="15.75" x14ac:dyDescent="0.3">
      <c r="A6155" s="1" t="s">
        <v>1263</v>
      </c>
      <c r="J6155" s="1" t="s">
        <v>1511</v>
      </c>
      <c r="K6155" s="1" t="s">
        <v>1509</v>
      </c>
      <c r="L6155" s="1" t="s">
        <v>1512</v>
      </c>
      <c r="M6155" s="1">
        <v>1</v>
      </c>
    </row>
    <row r="6156" spans="1:13" ht="15.75" x14ac:dyDescent="0.3">
      <c r="A6156" s="1" t="s">
        <v>1272</v>
      </c>
      <c r="J6156" s="1" t="s">
        <v>1511</v>
      </c>
      <c r="K6156" s="1" t="s">
        <v>1514</v>
      </c>
      <c r="L6156" s="1" t="s">
        <v>1510</v>
      </c>
      <c r="M6156" s="1">
        <v>1</v>
      </c>
    </row>
    <row r="6157" spans="1:13" ht="15.75" x14ac:dyDescent="0.3">
      <c r="A6157" s="1" t="s">
        <v>1262</v>
      </c>
      <c r="J6157" s="1" t="s">
        <v>1511</v>
      </c>
      <c r="K6157" s="1" t="s">
        <v>1509</v>
      </c>
      <c r="L6157" s="1" t="s">
        <v>1512</v>
      </c>
      <c r="M6157" s="1">
        <v>1</v>
      </c>
    </row>
    <row r="6158" spans="1:13" ht="15.75" x14ac:dyDescent="0.3">
      <c r="A6158" s="1" t="s">
        <v>1262</v>
      </c>
      <c r="J6158" s="1" t="s">
        <v>1511</v>
      </c>
      <c r="K6158" s="1" t="s">
        <v>1509</v>
      </c>
      <c r="L6158" s="1" t="s">
        <v>1512</v>
      </c>
      <c r="M6158" s="1">
        <v>1</v>
      </c>
    </row>
    <row r="6159" spans="1:13" ht="15.75" x14ac:dyDescent="0.3">
      <c r="A6159" s="1" t="s">
        <v>1272</v>
      </c>
      <c r="J6159" s="1" t="s">
        <v>1511</v>
      </c>
      <c r="K6159" s="1" t="s">
        <v>1514</v>
      </c>
      <c r="L6159" s="1" t="s">
        <v>1510</v>
      </c>
      <c r="M6159" s="1">
        <v>1</v>
      </c>
    </row>
    <row r="6160" spans="1:13" ht="15.75" x14ac:dyDescent="0.3">
      <c r="A6160" s="1" t="s">
        <v>1262</v>
      </c>
      <c r="J6160" s="1" t="s">
        <v>1508</v>
      </c>
      <c r="K6160" s="1" t="s">
        <v>1509</v>
      </c>
      <c r="L6160" s="1" t="s">
        <v>1512</v>
      </c>
      <c r="M6160" s="1">
        <v>1</v>
      </c>
    </row>
    <row r="6161" spans="1:13" ht="15.75" x14ac:dyDescent="0.3">
      <c r="A6161" s="1" t="s">
        <v>1262</v>
      </c>
      <c r="J6161" s="1" t="s">
        <v>1508</v>
      </c>
      <c r="K6161" s="1" t="s">
        <v>1509</v>
      </c>
      <c r="L6161" s="1" t="s">
        <v>1512</v>
      </c>
      <c r="M6161" s="1">
        <v>1</v>
      </c>
    </row>
    <row r="6162" spans="1:13" ht="15.75" x14ac:dyDescent="0.3">
      <c r="A6162" s="1" t="s">
        <v>1272</v>
      </c>
      <c r="J6162" s="1" t="s">
        <v>1511</v>
      </c>
      <c r="K6162" s="1" t="s">
        <v>1509</v>
      </c>
      <c r="L6162" s="1" t="s">
        <v>1512</v>
      </c>
      <c r="M6162" s="1">
        <v>1</v>
      </c>
    </row>
    <row r="6163" spans="1:13" ht="15.75" x14ac:dyDescent="0.3">
      <c r="A6163" s="1" t="s">
        <v>1263</v>
      </c>
      <c r="J6163" s="1" t="s">
        <v>1511</v>
      </c>
      <c r="K6163" s="1" t="s">
        <v>1509</v>
      </c>
      <c r="L6163" s="1" t="s">
        <v>1512</v>
      </c>
      <c r="M6163" s="1">
        <v>1</v>
      </c>
    </row>
    <row r="6164" spans="1:13" ht="15.75" x14ac:dyDescent="0.3">
      <c r="A6164" s="1" t="s">
        <v>1262</v>
      </c>
      <c r="J6164" s="1" t="s">
        <v>1508</v>
      </c>
      <c r="K6164" s="1" t="s">
        <v>1509</v>
      </c>
      <c r="L6164" s="1" t="s">
        <v>1512</v>
      </c>
      <c r="M6164" s="1">
        <v>1</v>
      </c>
    </row>
    <row r="6165" spans="1:13" ht="15.75" x14ac:dyDescent="0.3">
      <c r="A6165" s="1" t="s">
        <v>1262</v>
      </c>
      <c r="J6165" s="1" t="s">
        <v>1508</v>
      </c>
      <c r="K6165" s="1" t="s">
        <v>1509</v>
      </c>
      <c r="L6165" s="1" t="s">
        <v>1512</v>
      </c>
      <c r="M6165" s="1">
        <v>1</v>
      </c>
    </row>
    <row r="6166" spans="1:13" ht="15.75" x14ac:dyDescent="0.3">
      <c r="A6166" s="1" t="s">
        <v>1262</v>
      </c>
      <c r="J6166" s="1" t="s">
        <v>1511</v>
      </c>
      <c r="K6166" s="1" t="s">
        <v>1509</v>
      </c>
      <c r="L6166" s="1" t="s">
        <v>1512</v>
      </c>
      <c r="M6166" s="1">
        <v>1</v>
      </c>
    </row>
    <row r="6167" spans="1:13" ht="15.75" x14ac:dyDescent="0.3">
      <c r="A6167" s="1" t="s">
        <v>1263</v>
      </c>
      <c r="J6167" s="1" t="s">
        <v>1511</v>
      </c>
      <c r="K6167" s="1" t="s">
        <v>1509</v>
      </c>
      <c r="L6167" s="1" t="s">
        <v>1512</v>
      </c>
      <c r="M6167" s="1">
        <v>1</v>
      </c>
    </row>
    <row r="6168" spans="1:13" ht="15.75" x14ac:dyDescent="0.3">
      <c r="A6168" s="1" t="s">
        <v>1262</v>
      </c>
      <c r="J6168" s="1" t="s">
        <v>1508</v>
      </c>
      <c r="K6168" s="1" t="s">
        <v>1509</v>
      </c>
      <c r="L6168" s="1" t="s">
        <v>1512</v>
      </c>
      <c r="M6168" s="1">
        <v>1</v>
      </c>
    </row>
    <row r="6169" spans="1:13" ht="15.75" x14ac:dyDescent="0.3">
      <c r="A6169" s="1" t="s">
        <v>1262</v>
      </c>
      <c r="J6169" s="1" t="s">
        <v>1511</v>
      </c>
      <c r="K6169" s="1" t="s">
        <v>1509</v>
      </c>
      <c r="L6169" s="1" t="s">
        <v>1512</v>
      </c>
      <c r="M6169" s="1">
        <v>1</v>
      </c>
    </row>
    <row r="6170" spans="1:13" ht="15.75" x14ac:dyDescent="0.3">
      <c r="A6170" s="1" t="s">
        <v>1262</v>
      </c>
      <c r="J6170" s="1" t="s">
        <v>1508</v>
      </c>
      <c r="K6170" s="1" t="s">
        <v>1509</v>
      </c>
      <c r="L6170" s="1" t="s">
        <v>1512</v>
      </c>
      <c r="M6170" s="1">
        <v>1</v>
      </c>
    </row>
    <row r="6171" spans="1:13" ht="15.75" x14ac:dyDescent="0.3">
      <c r="A6171" s="1" t="s">
        <v>1262</v>
      </c>
      <c r="J6171" s="1" t="s">
        <v>1511</v>
      </c>
      <c r="K6171" s="1" t="s">
        <v>1509</v>
      </c>
      <c r="L6171" s="1" t="s">
        <v>1512</v>
      </c>
      <c r="M6171" s="1">
        <v>1</v>
      </c>
    </row>
    <row r="6172" spans="1:13" ht="15.75" x14ac:dyDescent="0.3">
      <c r="A6172" s="1" t="s">
        <v>1263</v>
      </c>
      <c r="J6172" s="1" t="s">
        <v>1511</v>
      </c>
      <c r="K6172" s="1" t="s">
        <v>1509</v>
      </c>
      <c r="L6172" s="1" t="s">
        <v>1512</v>
      </c>
      <c r="M6172" s="1">
        <v>1</v>
      </c>
    </row>
    <row r="6173" spans="1:13" ht="15.75" x14ac:dyDescent="0.3">
      <c r="A6173" s="1" t="s">
        <v>1262</v>
      </c>
      <c r="J6173" s="1" t="s">
        <v>1511</v>
      </c>
      <c r="K6173" s="1" t="s">
        <v>1509</v>
      </c>
      <c r="L6173" s="1" t="s">
        <v>1512</v>
      </c>
      <c r="M6173" s="1">
        <v>1</v>
      </c>
    </row>
    <row r="6174" spans="1:13" ht="15.75" x14ac:dyDescent="0.3">
      <c r="A6174" s="1" t="s">
        <v>1263</v>
      </c>
      <c r="J6174" s="1" t="s">
        <v>1511</v>
      </c>
      <c r="K6174" s="1" t="s">
        <v>1509</v>
      </c>
      <c r="L6174" s="1" t="s">
        <v>1512</v>
      </c>
      <c r="M6174" s="1">
        <v>1</v>
      </c>
    </row>
    <row r="6175" spans="1:13" ht="15.75" x14ac:dyDescent="0.3">
      <c r="A6175" s="1" t="s">
        <v>1262</v>
      </c>
      <c r="J6175" s="1" t="s">
        <v>1511</v>
      </c>
      <c r="K6175" s="1" t="s">
        <v>1509</v>
      </c>
      <c r="L6175" s="1" t="s">
        <v>1512</v>
      </c>
      <c r="M6175" s="1">
        <v>1</v>
      </c>
    </row>
    <row r="6176" spans="1:13" ht="15.75" x14ac:dyDescent="0.3">
      <c r="A6176" s="1" t="s">
        <v>1262</v>
      </c>
      <c r="J6176" s="1" t="s">
        <v>1508</v>
      </c>
      <c r="K6176" s="1" t="s">
        <v>1509</v>
      </c>
      <c r="L6176" s="1" t="s">
        <v>1512</v>
      </c>
      <c r="M6176" s="1">
        <v>1</v>
      </c>
    </row>
    <row r="6177" spans="1:13" ht="15.75" x14ac:dyDescent="0.3">
      <c r="A6177" s="1" t="s">
        <v>1263</v>
      </c>
      <c r="J6177" s="1" t="s">
        <v>1511</v>
      </c>
      <c r="K6177" s="1" t="s">
        <v>1509</v>
      </c>
      <c r="L6177" s="1" t="s">
        <v>1512</v>
      </c>
      <c r="M6177" s="1">
        <v>1</v>
      </c>
    </row>
    <row r="6178" spans="1:13" ht="15.75" x14ac:dyDescent="0.3">
      <c r="A6178" s="1" t="s">
        <v>1262</v>
      </c>
      <c r="J6178" s="1" t="s">
        <v>1508</v>
      </c>
      <c r="K6178" s="1" t="s">
        <v>1509</v>
      </c>
      <c r="L6178" s="1" t="s">
        <v>1512</v>
      </c>
      <c r="M6178" s="1">
        <v>1</v>
      </c>
    </row>
    <row r="6179" spans="1:13" ht="15.75" x14ac:dyDescent="0.3">
      <c r="A6179" s="1" t="s">
        <v>1262</v>
      </c>
      <c r="J6179" s="1" t="s">
        <v>1508</v>
      </c>
      <c r="K6179" s="1" t="s">
        <v>1509</v>
      </c>
      <c r="L6179" s="1" t="s">
        <v>1512</v>
      </c>
      <c r="M6179" s="1">
        <v>1</v>
      </c>
    </row>
    <row r="6180" spans="1:13" ht="15.75" x14ac:dyDescent="0.3">
      <c r="A6180" s="1" t="s">
        <v>1263</v>
      </c>
      <c r="J6180" s="1" t="s">
        <v>1511</v>
      </c>
      <c r="K6180" s="1" t="s">
        <v>1509</v>
      </c>
      <c r="L6180" s="1" t="s">
        <v>1512</v>
      </c>
      <c r="M6180" s="1">
        <v>1</v>
      </c>
    </row>
    <row r="6181" spans="1:13" ht="15.75" x14ac:dyDescent="0.3">
      <c r="A6181" s="1" t="s">
        <v>1262</v>
      </c>
      <c r="J6181" s="1" t="s">
        <v>1511</v>
      </c>
      <c r="K6181" s="1" t="s">
        <v>1509</v>
      </c>
      <c r="L6181" s="1" t="s">
        <v>1512</v>
      </c>
      <c r="M6181" s="1">
        <v>1</v>
      </c>
    </row>
    <row r="6182" spans="1:13" ht="15.75" x14ac:dyDescent="0.3">
      <c r="A6182" s="1" t="s">
        <v>1262</v>
      </c>
      <c r="J6182" s="1" t="s">
        <v>1511</v>
      </c>
      <c r="K6182" s="1" t="s">
        <v>1509</v>
      </c>
      <c r="L6182" s="1" t="s">
        <v>1510</v>
      </c>
      <c r="M6182" s="1">
        <v>1</v>
      </c>
    </row>
    <row r="6183" spans="1:13" ht="15.75" x14ac:dyDescent="0.3">
      <c r="A6183" s="1" t="s">
        <v>1300</v>
      </c>
      <c r="J6183" s="1" t="s">
        <v>1508</v>
      </c>
      <c r="K6183" s="1" t="s">
        <v>1509</v>
      </c>
      <c r="L6183" s="1" t="s">
        <v>1512</v>
      </c>
      <c r="M6183" s="1">
        <v>2</v>
      </c>
    </row>
    <row r="6184" spans="1:13" ht="15.75" x14ac:dyDescent="0.3">
      <c r="A6184" s="1" t="s">
        <v>1263</v>
      </c>
      <c r="J6184" s="1" t="s">
        <v>1511</v>
      </c>
      <c r="K6184" s="1" t="s">
        <v>1509</v>
      </c>
      <c r="L6184" s="1" t="s">
        <v>1512</v>
      </c>
      <c r="M6184" s="1">
        <v>2</v>
      </c>
    </row>
    <row r="6185" spans="1:13" ht="15.75" x14ac:dyDescent="0.3">
      <c r="A6185" s="1" t="s">
        <v>1262</v>
      </c>
      <c r="J6185" s="1" t="s">
        <v>1511</v>
      </c>
      <c r="K6185" s="1" t="s">
        <v>1509</v>
      </c>
      <c r="L6185" s="1" t="s">
        <v>1512</v>
      </c>
      <c r="M6185" s="1">
        <v>1</v>
      </c>
    </row>
    <row r="6186" spans="1:13" ht="15.75" x14ac:dyDescent="0.3">
      <c r="A6186" s="1" t="s">
        <v>1263</v>
      </c>
      <c r="J6186" s="1" t="s">
        <v>1511</v>
      </c>
      <c r="K6186" s="1" t="s">
        <v>1509</v>
      </c>
      <c r="L6186" s="1" t="s">
        <v>1512</v>
      </c>
      <c r="M6186" s="1">
        <v>1</v>
      </c>
    </row>
    <row r="6187" spans="1:13" ht="15.75" x14ac:dyDescent="0.3">
      <c r="A6187" s="1" t="s">
        <v>1262</v>
      </c>
      <c r="J6187" s="1" t="s">
        <v>1511</v>
      </c>
      <c r="K6187" s="1" t="s">
        <v>1509</v>
      </c>
      <c r="L6187" s="1" t="s">
        <v>1510</v>
      </c>
      <c r="M6187" s="1">
        <v>1</v>
      </c>
    </row>
    <row r="6188" spans="1:13" ht="15.75" x14ac:dyDescent="0.3">
      <c r="A6188" s="1" t="s">
        <v>1314</v>
      </c>
      <c r="J6188" s="1" t="s">
        <v>1511</v>
      </c>
      <c r="K6188" s="1" t="s">
        <v>1509</v>
      </c>
      <c r="L6188" s="1" t="s">
        <v>1510</v>
      </c>
      <c r="M6188" s="1">
        <v>1</v>
      </c>
    </row>
    <row r="6189" spans="1:13" ht="15.75" x14ac:dyDescent="0.3">
      <c r="A6189" s="1" t="s">
        <v>1314</v>
      </c>
      <c r="J6189" s="1" t="s">
        <v>1508</v>
      </c>
      <c r="K6189" s="1" t="s">
        <v>1509</v>
      </c>
      <c r="L6189" s="1" t="s">
        <v>1510</v>
      </c>
      <c r="M6189" s="1">
        <v>1</v>
      </c>
    </row>
    <row r="6190" spans="1:13" ht="15.75" x14ac:dyDescent="0.3">
      <c r="A6190" s="1" t="s">
        <v>1264</v>
      </c>
      <c r="J6190" s="1" t="s">
        <v>1511</v>
      </c>
      <c r="K6190" s="1" t="s">
        <v>1509</v>
      </c>
      <c r="L6190" s="1" t="s">
        <v>1510</v>
      </c>
      <c r="M6190" s="1">
        <v>2</v>
      </c>
    </row>
    <row r="6191" spans="1:13" ht="15.75" x14ac:dyDescent="0.3">
      <c r="A6191" s="1" t="s">
        <v>1262</v>
      </c>
      <c r="J6191" s="1" t="s">
        <v>1511</v>
      </c>
      <c r="K6191" s="1" t="s">
        <v>1509</v>
      </c>
      <c r="L6191" s="1" t="s">
        <v>1510</v>
      </c>
      <c r="M6191" s="1">
        <v>1</v>
      </c>
    </row>
    <row r="6192" spans="1:13" ht="15.75" x14ac:dyDescent="0.3">
      <c r="A6192" s="1" t="s">
        <v>1262</v>
      </c>
      <c r="J6192" s="1" t="s">
        <v>1511</v>
      </c>
      <c r="K6192" s="1" t="s">
        <v>1509</v>
      </c>
      <c r="L6192" s="1" t="s">
        <v>1512</v>
      </c>
      <c r="M6192" s="1">
        <v>1</v>
      </c>
    </row>
    <row r="6193" spans="1:13" ht="15.75" x14ac:dyDescent="0.3">
      <c r="A6193" s="1" t="s">
        <v>1263</v>
      </c>
      <c r="J6193" s="1" t="s">
        <v>1511</v>
      </c>
      <c r="K6193" s="1" t="s">
        <v>1509</v>
      </c>
      <c r="L6193" s="1" t="s">
        <v>1512</v>
      </c>
      <c r="M6193" s="1">
        <v>1</v>
      </c>
    </row>
    <row r="6194" spans="1:13" ht="15.75" x14ac:dyDescent="0.3">
      <c r="A6194" s="1" t="s">
        <v>1263</v>
      </c>
      <c r="J6194" s="1" t="s">
        <v>1511</v>
      </c>
      <c r="K6194" s="1" t="s">
        <v>1509</v>
      </c>
      <c r="L6194" s="1" t="s">
        <v>1512</v>
      </c>
      <c r="M6194" s="1">
        <v>1</v>
      </c>
    </row>
    <row r="6195" spans="1:13" ht="15.75" x14ac:dyDescent="0.3">
      <c r="A6195" s="1" t="s">
        <v>1272</v>
      </c>
      <c r="J6195" s="1" t="s">
        <v>1508</v>
      </c>
      <c r="K6195" s="1" t="s">
        <v>1509</v>
      </c>
      <c r="L6195" s="1" t="s">
        <v>1512</v>
      </c>
      <c r="M6195" s="1">
        <v>1</v>
      </c>
    </row>
    <row r="6196" spans="1:13" ht="15.75" x14ac:dyDescent="0.3">
      <c r="A6196" s="1" t="s">
        <v>1262</v>
      </c>
      <c r="J6196" s="1" t="s">
        <v>1511</v>
      </c>
      <c r="K6196" s="1" t="s">
        <v>1509</v>
      </c>
      <c r="L6196" s="1" t="s">
        <v>1512</v>
      </c>
      <c r="M6196" s="1">
        <v>1</v>
      </c>
    </row>
    <row r="6197" spans="1:13" ht="15.75" x14ac:dyDescent="0.3">
      <c r="A6197" s="1" t="s">
        <v>1263</v>
      </c>
      <c r="J6197" s="1" t="s">
        <v>1511</v>
      </c>
      <c r="K6197" s="1" t="s">
        <v>1509</v>
      </c>
      <c r="L6197" s="1" t="s">
        <v>1512</v>
      </c>
      <c r="M6197" s="1">
        <v>1</v>
      </c>
    </row>
    <row r="6198" spans="1:13" ht="15.75" x14ac:dyDescent="0.3">
      <c r="A6198" s="1" t="s">
        <v>1262</v>
      </c>
      <c r="J6198" s="1" t="s">
        <v>1511</v>
      </c>
      <c r="K6198" s="1" t="s">
        <v>1509</v>
      </c>
      <c r="L6198" s="1" t="s">
        <v>1510</v>
      </c>
      <c r="M6198" s="1">
        <v>1</v>
      </c>
    </row>
    <row r="6199" spans="1:13" ht="15.75" x14ac:dyDescent="0.3">
      <c r="A6199" s="1" t="s">
        <v>1272</v>
      </c>
      <c r="J6199" s="1" t="s">
        <v>1508</v>
      </c>
      <c r="K6199" s="1" t="s">
        <v>1509</v>
      </c>
      <c r="L6199" s="1" t="s">
        <v>1512</v>
      </c>
      <c r="M6199" s="1">
        <v>1</v>
      </c>
    </row>
    <row r="6200" spans="1:13" ht="15.75" x14ac:dyDescent="0.3">
      <c r="A6200" s="1" t="s">
        <v>1272</v>
      </c>
      <c r="J6200" s="1" t="s">
        <v>1508</v>
      </c>
      <c r="K6200" s="1" t="s">
        <v>1509</v>
      </c>
      <c r="L6200" s="1" t="s">
        <v>1512</v>
      </c>
      <c r="M6200" s="1">
        <v>1</v>
      </c>
    </row>
    <row r="6201" spans="1:13" ht="15.75" x14ac:dyDescent="0.3">
      <c r="A6201" s="1" t="s">
        <v>1263</v>
      </c>
      <c r="J6201" s="1" t="s">
        <v>1511</v>
      </c>
      <c r="K6201" s="1" t="s">
        <v>1509</v>
      </c>
      <c r="L6201" s="1" t="s">
        <v>1512</v>
      </c>
      <c r="M6201" s="1">
        <v>1</v>
      </c>
    </row>
    <row r="6202" spans="1:13" ht="15.75" x14ac:dyDescent="0.3">
      <c r="A6202" s="1" t="s">
        <v>1263</v>
      </c>
      <c r="J6202" s="1" t="s">
        <v>1511</v>
      </c>
      <c r="K6202" s="1" t="s">
        <v>1509</v>
      </c>
      <c r="L6202" s="1" t="s">
        <v>1512</v>
      </c>
      <c r="M6202" s="1">
        <v>1</v>
      </c>
    </row>
    <row r="6203" spans="1:13" ht="15.75" x14ac:dyDescent="0.3">
      <c r="A6203" s="1" t="s">
        <v>1262</v>
      </c>
      <c r="J6203" s="1" t="s">
        <v>1511</v>
      </c>
      <c r="K6203" s="1" t="s">
        <v>1509</v>
      </c>
      <c r="L6203" s="1" t="s">
        <v>1510</v>
      </c>
      <c r="M6203" s="1">
        <v>1</v>
      </c>
    </row>
    <row r="6204" spans="1:13" ht="15.75" x14ac:dyDescent="0.3">
      <c r="A6204" s="1" t="s">
        <v>1263</v>
      </c>
      <c r="J6204" s="1" t="s">
        <v>1511</v>
      </c>
      <c r="K6204" s="1" t="s">
        <v>1509</v>
      </c>
      <c r="L6204" s="1" t="s">
        <v>1512</v>
      </c>
      <c r="M6204" s="1">
        <v>1</v>
      </c>
    </row>
    <row r="6205" spans="1:13" ht="15.75" x14ac:dyDescent="0.3">
      <c r="A6205" s="1" t="s">
        <v>1272</v>
      </c>
      <c r="J6205" s="1" t="s">
        <v>1511</v>
      </c>
      <c r="K6205" s="1" t="s">
        <v>1509</v>
      </c>
      <c r="L6205" s="1" t="s">
        <v>1512</v>
      </c>
      <c r="M6205" s="1">
        <v>1</v>
      </c>
    </row>
    <row r="6206" spans="1:13" ht="15.75" x14ac:dyDescent="0.3">
      <c r="A6206" s="1" t="s">
        <v>1272</v>
      </c>
      <c r="J6206" s="1" t="s">
        <v>1511</v>
      </c>
      <c r="K6206" s="1" t="s">
        <v>1509</v>
      </c>
      <c r="L6206" s="1" t="s">
        <v>1512</v>
      </c>
      <c r="M6206" s="1">
        <v>1</v>
      </c>
    </row>
    <row r="6207" spans="1:13" ht="15.75" x14ac:dyDescent="0.3">
      <c r="A6207" s="1" t="s">
        <v>1262</v>
      </c>
      <c r="J6207" s="1" t="s">
        <v>1511</v>
      </c>
      <c r="K6207" s="1" t="s">
        <v>1509</v>
      </c>
      <c r="L6207" s="1" t="s">
        <v>1510</v>
      </c>
      <c r="M6207" s="1">
        <v>1</v>
      </c>
    </row>
    <row r="6208" spans="1:13" ht="15.75" x14ac:dyDescent="0.3">
      <c r="A6208" s="1" t="s">
        <v>1263</v>
      </c>
      <c r="J6208" s="1" t="s">
        <v>1511</v>
      </c>
      <c r="K6208" s="1" t="s">
        <v>1509</v>
      </c>
      <c r="L6208" s="1" t="s">
        <v>1512</v>
      </c>
      <c r="M6208" s="1">
        <v>1</v>
      </c>
    </row>
    <row r="6209" spans="1:13" ht="15.75" x14ac:dyDescent="0.3">
      <c r="A6209" s="1" t="s">
        <v>1272</v>
      </c>
      <c r="J6209" s="1" t="s">
        <v>1511</v>
      </c>
      <c r="K6209" s="1" t="s">
        <v>1509</v>
      </c>
      <c r="L6209" s="1" t="s">
        <v>1512</v>
      </c>
      <c r="M6209" s="1">
        <v>1</v>
      </c>
    </row>
    <row r="6210" spans="1:13" ht="15.75" x14ac:dyDescent="0.3">
      <c r="A6210" s="1" t="s">
        <v>1272</v>
      </c>
      <c r="J6210" s="1" t="s">
        <v>1508</v>
      </c>
      <c r="K6210" s="1" t="s">
        <v>1509</v>
      </c>
      <c r="L6210" s="1" t="s">
        <v>1512</v>
      </c>
      <c r="M6210" s="1">
        <v>1</v>
      </c>
    </row>
    <row r="6211" spans="1:13" ht="15.75" x14ac:dyDescent="0.3">
      <c r="A6211" s="1" t="s">
        <v>1262</v>
      </c>
      <c r="J6211" s="1" t="s">
        <v>1511</v>
      </c>
      <c r="K6211" s="1" t="s">
        <v>1509</v>
      </c>
      <c r="L6211" s="1" t="s">
        <v>1512</v>
      </c>
      <c r="M6211" s="1">
        <v>1</v>
      </c>
    </row>
    <row r="6212" spans="1:13" ht="15.75" x14ac:dyDescent="0.3">
      <c r="A6212" s="1" t="s">
        <v>1272</v>
      </c>
      <c r="J6212" s="1" t="s">
        <v>1511</v>
      </c>
      <c r="K6212" s="1" t="s">
        <v>1509</v>
      </c>
      <c r="L6212" s="1" t="s">
        <v>1512</v>
      </c>
      <c r="M6212" s="1">
        <v>1</v>
      </c>
    </row>
    <row r="6213" spans="1:13" ht="15.75" x14ac:dyDescent="0.3">
      <c r="A6213" s="1" t="s">
        <v>1263</v>
      </c>
      <c r="J6213" s="1" t="s">
        <v>1511</v>
      </c>
      <c r="K6213" s="1" t="s">
        <v>1509</v>
      </c>
      <c r="L6213" s="1" t="s">
        <v>1512</v>
      </c>
      <c r="M6213" s="1">
        <v>1</v>
      </c>
    </row>
    <row r="6214" spans="1:13" ht="15.75" x14ac:dyDescent="0.3">
      <c r="A6214" s="1" t="s">
        <v>1262</v>
      </c>
      <c r="J6214" s="1" t="s">
        <v>1511</v>
      </c>
      <c r="K6214" s="1" t="s">
        <v>1509</v>
      </c>
      <c r="L6214" s="1" t="s">
        <v>1510</v>
      </c>
      <c r="M6214" s="1">
        <v>1</v>
      </c>
    </row>
    <row r="6215" spans="1:13" ht="15.75" x14ac:dyDescent="0.3">
      <c r="A6215" s="1" t="s">
        <v>1272</v>
      </c>
      <c r="J6215" s="1" t="s">
        <v>1511</v>
      </c>
      <c r="K6215" s="1" t="s">
        <v>1509</v>
      </c>
      <c r="L6215" s="1" t="s">
        <v>1512</v>
      </c>
      <c r="M6215" s="1">
        <v>1</v>
      </c>
    </row>
    <row r="6216" spans="1:13" ht="15.75" x14ac:dyDescent="0.3">
      <c r="A6216" s="1" t="s">
        <v>1306</v>
      </c>
      <c r="J6216" s="1" t="s">
        <v>1511</v>
      </c>
      <c r="K6216" s="1" t="s">
        <v>1514</v>
      </c>
      <c r="L6216" s="1" t="s">
        <v>1512</v>
      </c>
      <c r="M6216" s="1">
        <v>15</v>
      </c>
    </row>
    <row r="6217" spans="1:13" ht="15.75" x14ac:dyDescent="0.3">
      <c r="A6217" s="1" t="s">
        <v>1262</v>
      </c>
      <c r="J6217" s="1" t="s">
        <v>1511</v>
      </c>
      <c r="K6217" s="1" t="s">
        <v>1509</v>
      </c>
      <c r="L6217" s="1" t="s">
        <v>1510</v>
      </c>
      <c r="M6217" s="1">
        <v>1</v>
      </c>
    </row>
    <row r="6218" spans="1:13" ht="15.75" x14ac:dyDescent="0.3">
      <c r="A6218" s="1" t="s">
        <v>1272</v>
      </c>
      <c r="J6218" s="1" t="s">
        <v>1511</v>
      </c>
      <c r="K6218" s="1" t="s">
        <v>1509</v>
      </c>
      <c r="L6218" s="1" t="s">
        <v>1512</v>
      </c>
      <c r="M6218" s="1">
        <v>1</v>
      </c>
    </row>
    <row r="6219" spans="1:13" ht="15.75" x14ac:dyDescent="0.3">
      <c r="A6219" s="1" t="s">
        <v>1262</v>
      </c>
      <c r="J6219" s="1" t="s">
        <v>1511</v>
      </c>
      <c r="K6219" s="1" t="s">
        <v>1509</v>
      </c>
      <c r="L6219" s="1" t="s">
        <v>1510</v>
      </c>
      <c r="M6219" s="1">
        <v>1</v>
      </c>
    </row>
    <row r="6220" spans="1:13" ht="15.75" x14ac:dyDescent="0.3">
      <c r="A6220" s="1" t="s">
        <v>1468</v>
      </c>
      <c r="J6220" s="1" t="s">
        <v>1511</v>
      </c>
      <c r="K6220" s="1" t="s">
        <v>1509</v>
      </c>
      <c r="L6220" s="1" t="s">
        <v>1512</v>
      </c>
      <c r="M6220" s="1">
        <v>13</v>
      </c>
    </row>
    <row r="6221" spans="1:13" ht="15.75" x14ac:dyDescent="0.3">
      <c r="A6221" s="1" t="s">
        <v>1262</v>
      </c>
      <c r="J6221" s="1" t="s">
        <v>1511</v>
      </c>
      <c r="K6221" s="1" t="s">
        <v>1509</v>
      </c>
      <c r="L6221" s="1" t="s">
        <v>1512</v>
      </c>
      <c r="M6221" s="1">
        <v>1</v>
      </c>
    </row>
    <row r="6222" spans="1:13" ht="15.75" x14ac:dyDescent="0.3">
      <c r="A6222" s="1" t="s">
        <v>1262</v>
      </c>
      <c r="J6222" s="1" t="s">
        <v>1511</v>
      </c>
      <c r="K6222" s="1" t="s">
        <v>1509</v>
      </c>
      <c r="L6222" s="1" t="s">
        <v>1510</v>
      </c>
      <c r="M6222" s="1">
        <v>1</v>
      </c>
    </row>
    <row r="6223" spans="1:13" ht="15.75" x14ac:dyDescent="0.3">
      <c r="A6223" s="1" t="s">
        <v>1262</v>
      </c>
      <c r="J6223" s="1" t="s">
        <v>1511</v>
      </c>
      <c r="K6223" s="1" t="s">
        <v>1509</v>
      </c>
      <c r="L6223" s="1" t="s">
        <v>1512</v>
      </c>
      <c r="M6223" s="1">
        <v>1</v>
      </c>
    </row>
    <row r="6224" spans="1:13" ht="15.75" x14ac:dyDescent="0.3">
      <c r="A6224" s="1" t="s">
        <v>1306</v>
      </c>
      <c r="J6224" s="1" t="s">
        <v>1511</v>
      </c>
      <c r="K6224" s="1" t="s">
        <v>1514</v>
      </c>
      <c r="L6224" s="1" t="s">
        <v>1512</v>
      </c>
      <c r="M6224" s="1">
        <v>15</v>
      </c>
    </row>
    <row r="6225" spans="1:13" ht="15.75" x14ac:dyDescent="0.3">
      <c r="A6225" s="1" t="s">
        <v>1262</v>
      </c>
      <c r="J6225" s="1" t="s">
        <v>1511</v>
      </c>
      <c r="K6225" s="1" t="s">
        <v>1509</v>
      </c>
      <c r="L6225" s="1" t="s">
        <v>1510</v>
      </c>
      <c r="M6225" s="1">
        <v>1</v>
      </c>
    </row>
    <row r="6226" spans="1:13" ht="15.75" x14ac:dyDescent="0.3">
      <c r="A6226" s="1" t="s">
        <v>1272</v>
      </c>
      <c r="J6226" s="1" t="s">
        <v>1508</v>
      </c>
      <c r="K6226" s="1" t="s">
        <v>1509</v>
      </c>
      <c r="L6226" s="1" t="s">
        <v>1512</v>
      </c>
      <c r="M6226" s="1">
        <v>1</v>
      </c>
    </row>
    <row r="6227" spans="1:13" ht="15.75" x14ac:dyDescent="0.3">
      <c r="A6227" s="1" t="s">
        <v>1468</v>
      </c>
      <c r="J6227" s="1" t="s">
        <v>1511</v>
      </c>
      <c r="K6227" s="1" t="s">
        <v>1509</v>
      </c>
      <c r="L6227" s="1" t="s">
        <v>1512</v>
      </c>
      <c r="M6227" s="1">
        <v>13</v>
      </c>
    </row>
    <row r="6228" spans="1:13" ht="15.75" x14ac:dyDescent="0.3">
      <c r="A6228" s="1" t="s">
        <v>1262</v>
      </c>
      <c r="J6228" s="1" t="s">
        <v>1511</v>
      </c>
      <c r="K6228" s="1" t="s">
        <v>1509</v>
      </c>
      <c r="L6228" s="1" t="s">
        <v>1512</v>
      </c>
      <c r="M6228" s="1">
        <v>1</v>
      </c>
    </row>
    <row r="6229" spans="1:13" ht="15.75" x14ac:dyDescent="0.3">
      <c r="A6229" s="1" t="s">
        <v>1262</v>
      </c>
      <c r="J6229" s="1" t="s">
        <v>1511</v>
      </c>
      <c r="K6229" s="1" t="s">
        <v>1509</v>
      </c>
      <c r="L6229" s="1" t="s">
        <v>1510</v>
      </c>
      <c r="M6229" s="1">
        <v>1</v>
      </c>
    </row>
    <row r="6230" spans="1:13" ht="15.75" x14ac:dyDescent="0.3">
      <c r="A6230" s="1" t="s">
        <v>1262</v>
      </c>
      <c r="J6230" s="1" t="s">
        <v>1511</v>
      </c>
      <c r="K6230" s="1" t="s">
        <v>1509</v>
      </c>
      <c r="L6230" s="1" t="s">
        <v>1512</v>
      </c>
      <c r="M6230" s="1">
        <v>1</v>
      </c>
    </row>
    <row r="6231" spans="1:13" ht="15.75" x14ac:dyDescent="0.3">
      <c r="A6231" s="1" t="s">
        <v>1272</v>
      </c>
      <c r="J6231" s="1" t="s">
        <v>1508</v>
      </c>
      <c r="K6231" s="1" t="s">
        <v>1509</v>
      </c>
      <c r="L6231" s="1" t="s">
        <v>1512</v>
      </c>
      <c r="M6231" s="1">
        <v>1</v>
      </c>
    </row>
    <row r="6232" spans="1:13" ht="15.75" x14ac:dyDescent="0.3">
      <c r="A6232" s="1" t="s">
        <v>1468</v>
      </c>
      <c r="J6232" s="1" t="s">
        <v>1511</v>
      </c>
      <c r="K6232" s="1" t="s">
        <v>1514</v>
      </c>
      <c r="L6232" s="1" t="s">
        <v>1512</v>
      </c>
      <c r="M6232" s="1">
        <v>1</v>
      </c>
    </row>
    <row r="6233" spans="1:13" ht="15.75" x14ac:dyDescent="0.3">
      <c r="A6233" s="1" t="s">
        <v>1262</v>
      </c>
      <c r="J6233" s="1" t="s">
        <v>1511</v>
      </c>
      <c r="K6233" s="1" t="s">
        <v>1509</v>
      </c>
      <c r="L6233" s="1" t="s">
        <v>1510</v>
      </c>
      <c r="M6233" s="1">
        <v>1</v>
      </c>
    </row>
    <row r="6234" spans="1:13" ht="15.75" x14ac:dyDescent="0.3">
      <c r="A6234" s="1" t="s">
        <v>1262</v>
      </c>
      <c r="J6234" s="1" t="s">
        <v>1511</v>
      </c>
      <c r="K6234" s="1" t="s">
        <v>1509</v>
      </c>
      <c r="L6234" s="1" t="s">
        <v>1512</v>
      </c>
      <c r="M6234" s="1">
        <v>1</v>
      </c>
    </row>
    <row r="6235" spans="1:13" ht="15.75" x14ac:dyDescent="0.3">
      <c r="A6235" s="1" t="s">
        <v>1272</v>
      </c>
      <c r="J6235" s="1" t="s">
        <v>1511</v>
      </c>
      <c r="K6235" s="1" t="s">
        <v>1509</v>
      </c>
      <c r="L6235" s="1" t="s">
        <v>1512</v>
      </c>
      <c r="M6235" s="1">
        <v>1</v>
      </c>
    </row>
    <row r="6236" spans="1:13" ht="15.75" x14ac:dyDescent="0.3">
      <c r="A6236" s="1" t="s">
        <v>1272</v>
      </c>
      <c r="J6236" s="1" t="s">
        <v>1511</v>
      </c>
      <c r="K6236" s="1" t="s">
        <v>1509</v>
      </c>
      <c r="L6236" s="1" t="s">
        <v>1512</v>
      </c>
      <c r="M6236" s="1">
        <v>1</v>
      </c>
    </row>
    <row r="6237" spans="1:13" ht="15.75" x14ac:dyDescent="0.3">
      <c r="A6237" s="1" t="s">
        <v>1262</v>
      </c>
      <c r="J6237" s="1" t="s">
        <v>1511</v>
      </c>
      <c r="K6237" s="1" t="s">
        <v>1509</v>
      </c>
      <c r="L6237" s="1" t="s">
        <v>1510</v>
      </c>
      <c r="M6237" s="1">
        <v>1</v>
      </c>
    </row>
    <row r="6238" spans="1:13" ht="15.75" x14ac:dyDescent="0.3">
      <c r="A6238" s="1" t="s">
        <v>1272</v>
      </c>
      <c r="J6238" s="1" t="s">
        <v>1511</v>
      </c>
      <c r="K6238" s="1" t="s">
        <v>1509</v>
      </c>
      <c r="L6238" s="1" t="s">
        <v>1512</v>
      </c>
      <c r="M6238" s="1">
        <v>1</v>
      </c>
    </row>
    <row r="6239" spans="1:13" ht="15.75" x14ac:dyDescent="0.3">
      <c r="A6239" s="1" t="s">
        <v>1468</v>
      </c>
      <c r="J6239" s="1" t="s">
        <v>1511</v>
      </c>
      <c r="K6239" s="1" t="s">
        <v>1509</v>
      </c>
      <c r="L6239" s="1" t="s">
        <v>1512</v>
      </c>
      <c r="M6239" s="1">
        <v>33</v>
      </c>
    </row>
    <row r="6240" spans="1:13" ht="15.75" x14ac:dyDescent="0.3">
      <c r="A6240" s="1" t="s">
        <v>1272</v>
      </c>
      <c r="J6240" s="1" t="s">
        <v>1511</v>
      </c>
      <c r="K6240" s="1" t="s">
        <v>1509</v>
      </c>
      <c r="L6240" s="1" t="s">
        <v>1512</v>
      </c>
      <c r="M6240" s="1">
        <v>1</v>
      </c>
    </row>
    <row r="6241" spans="1:13" ht="15.75" x14ac:dyDescent="0.3">
      <c r="A6241" s="1" t="s">
        <v>1262</v>
      </c>
      <c r="J6241" s="1" t="s">
        <v>1511</v>
      </c>
      <c r="K6241" s="1" t="s">
        <v>1509</v>
      </c>
      <c r="L6241" s="1" t="s">
        <v>1512</v>
      </c>
      <c r="M6241" s="1">
        <v>1</v>
      </c>
    </row>
    <row r="6242" spans="1:13" ht="15.75" x14ac:dyDescent="0.3">
      <c r="A6242" s="1" t="s">
        <v>1311</v>
      </c>
      <c r="J6242" s="1" t="s">
        <v>1511</v>
      </c>
      <c r="K6242" s="1" t="s">
        <v>1514</v>
      </c>
      <c r="L6242" s="1" t="s">
        <v>1510</v>
      </c>
      <c r="M6242" s="1">
        <v>1</v>
      </c>
    </row>
    <row r="6243" spans="1:13" ht="15.75" x14ac:dyDescent="0.3">
      <c r="A6243" s="1" t="s">
        <v>1272</v>
      </c>
      <c r="J6243" s="1" t="s">
        <v>1508</v>
      </c>
      <c r="K6243" s="1" t="s">
        <v>1509</v>
      </c>
      <c r="L6243" s="1" t="s">
        <v>1512</v>
      </c>
      <c r="M6243" s="1">
        <v>1</v>
      </c>
    </row>
    <row r="6244" spans="1:13" ht="15.75" x14ac:dyDescent="0.3">
      <c r="A6244" s="1" t="s">
        <v>1262</v>
      </c>
      <c r="J6244" s="1" t="s">
        <v>1511</v>
      </c>
      <c r="K6244" s="1" t="s">
        <v>1509</v>
      </c>
      <c r="L6244" s="1" t="s">
        <v>1512</v>
      </c>
      <c r="M6244" s="1">
        <v>1</v>
      </c>
    </row>
    <row r="6245" spans="1:13" ht="15.75" x14ac:dyDescent="0.3">
      <c r="A6245" s="1" t="s">
        <v>1468</v>
      </c>
      <c r="J6245" s="1" t="s">
        <v>1511</v>
      </c>
      <c r="K6245" s="1" t="s">
        <v>1514</v>
      </c>
      <c r="L6245" s="1" t="s">
        <v>1510</v>
      </c>
      <c r="M6245" s="1">
        <v>5</v>
      </c>
    </row>
    <row r="6246" spans="1:13" ht="15.75" x14ac:dyDescent="0.3">
      <c r="A6246" s="1" t="s">
        <v>1262</v>
      </c>
      <c r="J6246" s="1" t="s">
        <v>1511</v>
      </c>
      <c r="K6246" s="1" t="s">
        <v>1509</v>
      </c>
      <c r="L6246" s="1" t="s">
        <v>1512</v>
      </c>
      <c r="M6246" s="1">
        <v>1</v>
      </c>
    </row>
    <row r="6247" spans="1:13" ht="15.75" x14ac:dyDescent="0.3">
      <c r="A6247" s="1" t="s">
        <v>1272</v>
      </c>
      <c r="J6247" s="1" t="s">
        <v>1508</v>
      </c>
      <c r="K6247" s="1" t="s">
        <v>1509</v>
      </c>
      <c r="L6247" s="1" t="s">
        <v>1512</v>
      </c>
      <c r="M6247" s="1">
        <v>1</v>
      </c>
    </row>
    <row r="6248" spans="1:13" ht="15.75" x14ac:dyDescent="0.3">
      <c r="A6248" s="1" t="s">
        <v>1263</v>
      </c>
      <c r="J6248" s="1" t="s">
        <v>1511</v>
      </c>
      <c r="K6248" s="1" t="s">
        <v>1509</v>
      </c>
      <c r="L6248" s="1" t="s">
        <v>1512</v>
      </c>
      <c r="M6248" s="1">
        <v>1</v>
      </c>
    </row>
    <row r="6249" spans="1:13" ht="15.75" x14ac:dyDescent="0.3">
      <c r="A6249" s="1" t="s">
        <v>1272</v>
      </c>
      <c r="J6249" s="1" t="s">
        <v>1511</v>
      </c>
      <c r="K6249" s="1" t="s">
        <v>1509</v>
      </c>
      <c r="L6249" s="1" t="s">
        <v>1512</v>
      </c>
      <c r="M6249" s="1">
        <v>1</v>
      </c>
    </row>
    <row r="6250" spans="1:13" ht="15.75" x14ac:dyDescent="0.3">
      <c r="A6250" s="1" t="s">
        <v>1263</v>
      </c>
      <c r="J6250" s="1" t="s">
        <v>1511</v>
      </c>
      <c r="K6250" s="1" t="s">
        <v>1509</v>
      </c>
      <c r="L6250" s="1" t="s">
        <v>1512</v>
      </c>
      <c r="M6250" s="1">
        <v>2</v>
      </c>
    </row>
    <row r="6251" spans="1:13" ht="15.75" x14ac:dyDescent="0.3">
      <c r="A6251" s="1" t="s">
        <v>1468</v>
      </c>
      <c r="J6251" s="1" t="s">
        <v>1511</v>
      </c>
      <c r="K6251" s="1" t="s">
        <v>1509</v>
      </c>
      <c r="L6251" s="1" t="s">
        <v>1512</v>
      </c>
      <c r="M6251" s="1">
        <v>20</v>
      </c>
    </row>
    <row r="6252" spans="1:13" ht="15.75" x14ac:dyDescent="0.3">
      <c r="A6252" s="1" t="s">
        <v>1272</v>
      </c>
      <c r="J6252" s="1" t="s">
        <v>1508</v>
      </c>
      <c r="K6252" s="1" t="s">
        <v>1509</v>
      </c>
      <c r="L6252" s="1" t="s">
        <v>1512</v>
      </c>
      <c r="M6252" s="1">
        <v>1</v>
      </c>
    </row>
    <row r="6253" spans="1:13" ht="15.75" x14ac:dyDescent="0.3">
      <c r="A6253" s="1" t="s">
        <v>1312</v>
      </c>
      <c r="J6253" s="1" t="s">
        <v>1511</v>
      </c>
      <c r="K6253" s="1" t="s">
        <v>1514</v>
      </c>
      <c r="L6253" s="1" t="s">
        <v>1510</v>
      </c>
      <c r="M6253" s="1">
        <v>60</v>
      </c>
    </row>
    <row r="6254" spans="1:13" ht="15.75" x14ac:dyDescent="0.3">
      <c r="A6254" s="1" t="s">
        <v>1263</v>
      </c>
      <c r="J6254" s="1" t="s">
        <v>1511</v>
      </c>
      <c r="K6254" s="1" t="s">
        <v>1509</v>
      </c>
      <c r="L6254" s="1" t="s">
        <v>1512</v>
      </c>
      <c r="M6254" s="1">
        <v>1</v>
      </c>
    </row>
    <row r="6255" spans="1:13" ht="15.75" x14ac:dyDescent="0.3">
      <c r="A6255" s="1" t="s">
        <v>1311</v>
      </c>
      <c r="J6255" s="1" t="s">
        <v>1508</v>
      </c>
      <c r="K6255" s="1" t="s">
        <v>1514</v>
      </c>
      <c r="L6255" s="1" t="s">
        <v>1510</v>
      </c>
      <c r="M6255" s="1">
        <v>9</v>
      </c>
    </row>
    <row r="6256" spans="1:13" ht="15.75" x14ac:dyDescent="0.3">
      <c r="A6256" s="1" t="s">
        <v>1262</v>
      </c>
      <c r="J6256" s="1" t="s">
        <v>1511</v>
      </c>
      <c r="K6256" s="1" t="s">
        <v>1509</v>
      </c>
      <c r="L6256" s="1" t="s">
        <v>1512</v>
      </c>
      <c r="M6256" s="1">
        <v>1</v>
      </c>
    </row>
    <row r="6257" spans="1:13" ht="15.75" x14ac:dyDescent="0.3">
      <c r="A6257" s="1" t="s">
        <v>1263</v>
      </c>
      <c r="J6257" s="1" t="s">
        <v>1511</v>
      </c>
      <c r="K6257" s="1" t="s">
        <v>1509</v>
      </c>
      <c r="L6257" s="1" t="s">
        <v>1512</v>
      </c>
      <c r="M6257" s="1">
        <v>1</v>
      </c>
    </row>
    <row r="6258" spans="1:13" ht="15.75" x14ac:dyDescent="0.3">
      <c r="A6258" s="1" t="s">
        <v>1310</v>
      </c>
      <c r="J6258" s="1" t="s">
        <v>1511</v>
      </c>
      <c r="K6258" s="1" t="s">
        <v>1509</v>
      </c>
      <c r="L6258" s="1" t="s">
        <v>1512</v>
      </c>
      <c r="M6258" s="1">
        <v>9</v>
      </c>
    </row>
    <row r="6259" spans="1:13" ht="15.75" x14ac:dyDescent="0.3">
      <c r="A6259" s="1" t="s">
        <v>1263</v>
      </c>
      <c r="J6259" s="1" t="s">
        <v>1511</v>
      </c>
      <c r="K6259" s="1" t="s">
        <v>1509</v>
      </c>
      <c r="L6259" s="1" t="s">
        <v>1512</v>
      </c>
      <c r="M6259" s="1">
        <v>1</v>
      </c>
    </row>
    <row r="6260" spans="1:13" ht="15.75" x14ac:dyDescent="0.3">
      <c r="A6260" s="1" t="s">
        <v>1272</v>
      </c>
      <c r="J6260" s="1" t="s">
        <v>1511</v>
      </c>
      <c r="K6260" s="1" t="s">
        <v>1509</v>
      </c>
      <c r="L6260" s="1" t="s">
        <v>1512</v>
      </c>
      <c r="M6260" s="1">
        <v>1</v>
      </c>
    </row>
    <row r="6261" spans="1:13" ht="15.75" x14ac:dyDescent="0.3">
      <c r="A6261" s="1" t="s">
        <v>1456</v>
      </c>
      <c r="J6261" s="1" t="s">
        <v>1508</v>
      </c>
      <c r="K6261" s="1" t="s">
        <v>1509</v>
      </c>
      <c r="L6261" s="1" t="s">
        <v>1512</v>
      </c>
      <c r="M6261" s="1">
        <v>8</v>
      </c>
    </row>
    <row r="6262" spans="1:13" ht="15.75" x14ac:dyDescent="0.3">
      <c r="A6262" s="1" t="s">
        <v>1263</v>
      </c>
      <c r="J6262" s="1" t="s">
        <v>1511</v>
      </c>
      <c r="K6262" s="1" t="s">
        <v>1509</v>
      </c>
      <c r="L6262" s="1" t="s">
        <v>1512</v>
      </c>
      <c r="M6262" s="1">
        <v>1</v>
      </c>
    </row>
    <row r="6263" spans="1:13" ht="15.75" x14ac:dyDescent="0.3">
      <c r="A6263" s="1" t="s">
        <v>1263</v>
      </c>
      <c r="J6263" s="1" t="s">
        <v>1511</v>
      </c>
      <c r="K6263" s="1" t="s">
        <v>1509</v>
      </c>
      <c r="L6263" s="1" t="s">
        <v>1512</v>
      </c>
      <c r="M6263" s="1">
        <v>1</v>
      </c>
    </row>
    <row r="6264" spans="1:13" ht="15.75" x14ac:dyDescent="0.3">
      <c r="A6264" s="1" t="s">
        <v>1262</v>
      </c>
      <c r="J6264" s="1" t="s">
        <v>1511</v>
      </c>
      <c r="K6264" s="1" t="s">
        <v>1509</v>
      </c>
      <c r="L6264" s="1" t="s">
        <v>1512</v>
      </c>
      <c r="M6264" s="1">
        <v>1</v>
      </c>
    </row>
    <row r="6265" spans="1:13" ht="15.75" x14ac:dyDescent="0.3">
      <c r="A6265" s="1" t="s">
        <v>1262</v>
      </c>
      <c r="J6265" s="1" t="s">
        <v>1511</v>
      </c>
      <c r="K6265" s="1" t="s">
        <v>1509</v>
      </c>
      <c r="L6265" s="1" t="s">
        <v>1512</v>
      </c>
      <c r="M6265" s="1">
        <v>1</v>
      </c>
    </row>
    <row r="6266" spans="1:13" ht="15.75" x14ac:dyDescent="0.3">
      <c r="A6266" s="1" t="s">
        <v>1263</v>
      </c>
      <c r="J6266" s="1" t="s">
        <v>1511</v>
      </c>
      <c r="K6266" s="1" t="s">
        <v>1509</v>
      </c>
      <c r="L6266" s="1" t="s">
        <v>1512</v>
      </c>
      <c r="M6266" s="1">
        <v>1</v>
      </c>
    </row>
    <row r="6267" spans="1:13" ht="15.75" x14ac:dyDescent="0.3">
      <c r="A6267" s="1" t="s">
        <v>1272</v>
      </c>
      <c r="J6267" s="1" t="s">
        <v>1511</v>
      </c>
      <c r="K6267" s="1" t="s">
        <v>1509</v>
      </c>
      <c r="L6267" s="1" t="s">
        <v>1512</v>
      </c>
      <c r="M6267" s="1">
        <v>1</v>
      </c>
    </row>
    <row r="6268" spans="1:13" ht="15.75" x14ac:dyDescent="0.3">
      <c r="A6268" s="1" t="s">
        <v>1262</v>
      </c>
      <c r="J6268" s="1" t="s">
        <v>1511</v>
      </c>
      <c r="K6268" s="1" t="s">
        <v>1509</v>
      </c>
      <c r="L6268" s="1" t="s">
        <v>1512</v>
      </c>
      <c r="M6268" s="1">
        <v>1</v>
      </c>
    </row>
    <row r="6269" spans="1:13" ht="15.75" x14ac:dyDescent="0.3">
      <c r="A6269" s="1" t="s">
        <v>1263</v>
      </c>
      <c r="J6269" s="1" t="s">
        <v>1511</v>
      </c>
      <c r="K6269" s="1" t="s">
        <v>1509</v>
      </c>
      <c r="L6269" s="1" t="s">
        <v>1512</v>
      </c>
      <c r="M6269" s="1">
        <v>1</v>
      </c>
    </row>
    <row r="6270" spans="1:13" ht="15.75" x14ac:dyDescent="0.3">
      <c r="A6270" s="1" t="s">
        <v>1262</v>
      </c>
      <c r="J6270" s="1" t="s">
        <v>1511</v>
      </c>
      <c r="K6270" s="1" t="s">
        <v>1509</v>
      </c>
      <c r="L6270" s="1" t="s">
        <v>1512</v>
      </c>
      <c r="M6270" s="1">
        <v>1</v>
      </c>
    </row>
    <row r="6271" spans="1:13" ht="15.75" x14ac:dyDescent="0.3">
      <c r="A6271" s="1" t="s">
        <v>1262</v>
      </c>
      <c r="J6271" s="1" t="s">
        <v>1511</v>
      </c>
      <c r="K6271" s="1" t="s">
        <v>1509</v>
      </c>
      <c r="L6271" s="1" t="s">
        <v>1512</v>
      </c>
      <c r="M6271" s="1">
        <v>1</v>
      </c>
    </row>
    <row r="6272" spans="1:13" ht="15.75" x14ac:dyDescent="0.3">
      <c r="A6272" s="1" t="s">
        <v>1262</v>
      </c>
      <c r="J6272" s="1" t="s">
        <v>1511</v>
      </c>
      <c r="K6272" s="1" t="s">
        <v>1509</v>
      </c>
      <c r="L6272" s="1" t="s">
        <v>1512</v>
      </c>
      <c r="M6272" s="1">
        <v>1</v>
      </c>
    </row>
    <row r="6273" spans="1:13" ht="15.75" x14ac:dyDescent="0.3">
      <c r="A6273" s="1" t="s">
        <v>1262</v>
      </c>
      <c r="J6273" s="1" t="s">
        <v>1511</v>
      </c>
      <c r="K6273" s="1" t="s">
        <v>1509</v>
      </c>
      <c r="L6273" s="1" t="s">
        <v>1512</v>
      </c>
      <c r="M6273" s="1">
        <v>1</v>
      </c>
    </row>
    <row r="6274" spans="1:13" ht="15.75" x14ac:dyDescent="0.3">
      <c r="A6274" s="1" t="s">
        <v>1272</v>
      </c>
      <c r="J6274" s="1" t="s">
        <v>1508</v>
      </c>
      <c r="K6274" s="1" t="s">
        <v>1509</v>
      </c>
      <c r="L6274" s="1" t="s">
        <v>1512</v>
      </c>
      <c r="M6274" s="1">
        <v>1</v>
      </c>
    </row>
    <row r="6275" spans="1:13" ht="15.75" x14ac:dyDescent="0.3">
      <c r="A6275" s="1" t="s">
        <v>1262</v>
      </c>
      <c r="J6275" s="1" t="s">
        <v>1511</v>
      </c>
      <c r="K6275" s="1" t="s">
        <v>1509</v>
      </c>
      <c r="L6275" s="1" t="s">
        <v>1512</v>
      </c>
      <c r="M6275" s="1">
        <v>1</v>
      </c>
    </row>
    <row r="6276" spans="1:13" ht="15.75" x14ac:dyDescent="0.3">
      <c r="A6276" s="1" t="s">
        <v>1262</v>
      </c>
      <c r="J6276" s="1" t="s">
        <v>1511</v>
      </c>
      <c r="K6276" s="1" t="s">
        <v>1509</v>
      </c>
      <c r="L6276" s="1" t="s">
        <v>1512</v>
      </c>
      <c r="M6276" s="1">
        <v>1</v>
      </c>
    </row>
    <row r="6277" spans="1:13" ht="15.75" x14ac:dyDescent="0.3">
      <c r="A6277" s="1" t="s">
        <v>1263</v>
      </c>
      <c r="J6277" s="1" t="s">
        <v>1511</v>
      </c>
      <c r="K6277" s="1" t="s">
        <v>1509</v>
      </c>
      <c r="L6277" s="1" t="s">
        <v>1512</v>
      </c>
      <c r="M6277" s="1">
        <v>1</v>
      </c>
    </row>
    <row r="6278" spans="1:13" ht="15.75" x14ac:dyDescent="0.3">
      <c r="A6278" s="1" t="s">
        <v>1263</v>
      </c>
      <c r="J6278" s="1" t="s">
        <v>1511</v>
      </c>
      <c r="K6278" s="1" t="s">
        <v>1509</v>
      </c>
      <c r="L6278" s="1" t="s">
        <v>1512</v>
      </c>
      <c r="M6278" s="1">
        <v>1</v>
      </c>
    </row>
    <row r="6279" spans="1:13" ht="15.75" x14ac:dyDescent="0.3">
      <c r="A6279" s="1" t="s">
        <v>1263</v>
      </c>
      <c r="J6279" s="1" t="s">
        <v>1511</v>
      </c>
      <c r="K6279" s="1" t="s">
        <v>1509</v>
      </c>
      <c r="L6279" s="1" t="s">
        <v>1512</v>
      </c>
      <c r="M6279" s="1">
        <v>1</v>
      </c>
    </row>
    <row r="6280" spans="1:13" ht="15.75" x14ac:dyDescent="0.3">
      <c r="A6280" s="1" t="s">
        <v>1262</v>
      </c>
      <c r="J6280" s="1" t="s">
        <v>1511</v>
      </c>
      <c r="K6280" s="1" t="s">
        <v>1509</v>
      </c>
      <c r="L6280" s="1" t="s">
        <v>1512</v>
      </c>
      <c r="M6280" s="1">
        <v>1</v>
      </c>
    </row>
    <row r="6281" spans="1:13" ht="15.75" x14ac:dyDescent="0.3">
      <c r="A6281" s="1" t="s">
        <v>1263</v>
      </c>
      <c r="J6281" s="1" t="s">
        <v>1511</v>
      </c>
      <c r="K6281" s="1" t="s">
        <v>1509</v>
      </c>
      <c r="L6281" s="1" t="s">
        <v>1512</v>
      </c>
      <c r="M6281" s="1">
        <v>1</v>
      </c>
    </row>
    <row r="6282" spans="1:13" ht="15.75" x14ac:dyDescent="0.3">
      <c r="A6282" s="1" t="s">
        <v>1263</v>
      </c>
      <c r="J6282" s="1" t="s">
        <v>1511</v>
      </c>
      <c r="K6282" s="1" t="s">
        <v>1509</v>
      </c>
      <c r="L6282" s="1" t="s">
        <v>1512</v>
      </c>
      <c r="M6282" s="1">
        <v>1</v>
      </c>
    </row>
    <row r="6283" spans="1:13" ht="15.75" x14ac:dyDescent="0.3">
      <c r="A6283" s="1" t="s">
        <v>1262</v>
      </c>
      <c r="J6283" s="1" t="s">
        <v>1511</v>
      </c>
      <c r="K6283" s="1" t="s">
        <v>1509</v>
      </c>
      <c r="L6283" s="1" t="s">
        <v>1512</v>
      </c>
      <c r="M6283" s="1">
        <v>1</v>
      </c>
    </row>
    <row r="6284" spans="1:13" ht="15.75" x14ac:dyDescent="0.3">
      <c r="A6284" s="1" t="s">
        <v>1262</v>
      </c>
      <c r="J6284" s="1" t="s">
        <v>1511</v>
      </c>
      <c r="K6284" s="1" t="s">
        <v>1509</v>
      </c>
      <c r="L6284" s="1" t="s">
        <v>1512</v>
      </c>
      <c r="M6284" s="1">
        <v>1</v>
      </c>
    </row>
    <row r="6285" spans="1:13" ht="15.75" x14ac:dyDescent="0.3">
      <c r="A6285" s="1" t="s">
        <v>1263</v>
      </c>
      <c r="J6285" s="1" t="s">
        <v>1511</v>
      </c>
      <c r="K6285" s="1" t="s">
        <v>1509</v>
      </c>
      <c r="L6285" s="1" t="s">
        <v>1512</v>
      </c>
      <c r="M6285" s="1">
        <v>1</v>
      </c>
    </row>
    <row r="6286" spans="1:13" ht="15.75" x14ac:dyDescent="0.3">
      <c r="A6286" s="1" t="s">
        <v>1262</v>
      </c>
      <c r="J6286" s="1" t="s">
        <v>1511</v>
      </c>
      <c r="K6286" s="1" t="s">
        <v>1509</v>
      </c>
      <c r="L6286" s="1" t="s">
        <v>1512</v>
      </c>
      <c r="M6286" s="1">
        <v>1</v>
      </c>
    </row>
    <row r="6287" spans="1:13" ht="15.75" x14ac:dyDescent="0.3">
      <c r="A6287" s="1" t="s">
        <v>1262</v>
      </c>
      <c r="J6287" s="1" t="s">
        <v>1511</v>
      </c>
      <c r="K6287" s="1" t="s">
        <v>1509</v>
      </c>
      <c r="L6287" s="1" t="s">
        <v>1512</v>
      </c>
      <c r="M6287" s="1">
        <v>1</v>
      </c>
    </row>
    <row r="6288" spans="1:13" ht="15.75" x14ac:dyDescent="0.3">
      <c r="A6288" s="1" t="s">
        <v>1272</v>
      </c>
      <c r="J6288" s="1" t="s">
        <v>1508</v>
      </c>
      <c r="K6288" s="1" t="s">
        <v>1509</v>
      </c>
      <c r="L6288" s="1" t="s">
        <v>1512</v>
      </c>
      <c r="M6288" s="1">
        <v>1</v>
      </c>
    </row>
    <row r="6289" spans="1:13" ht="15.75" x14ac:dyDescent="0.3">
      <c r="A6289" s="1" t="s">
        <v>1263</v>
      </c>
      <c r="J6289" s="1" t="s">
        <v>1511</v>
      </c>
      <c r="K6289" s="1" t="s">
        <v>1509</v>
      </c>
      <c r="L6289" s="1" t="s">
        <v>1512</v>
      </c>
      <c r="M6289" s="1">
        <v>1</v>
      </c>
    </row>
    <row r="6290" spans="1:13" ht="15.75" x14ac:dyDescent="0.3">
      <c r="A6290" s="1" t="s">
        <v>1263</v>
      </c>
      <c r="J6290" s="1" t="s">
        <v>1511</v>
      </c>
      <c r="K6290" s="1" t="s">
        <v>1509</v>
      </c>
      <c r="L6290" s="1" t="s">
        <v>1512</v>
      </c>
      <c r="M6290" s="1">
        <v>1</v>
      </c>
    </row>
    <row r="6291" spans="1:13" ht="15.75" x14ac:dyDescent="0.3">
      <c r="A6291" s="1" t="s">
        <v>1262</v>
      </c>
      <c r="J6291" s="1" t="s">
        <v>1511</v>
      </c>
      <c r="K6291" s="1" t="s">
        <v>1509</v>
      </c>
      <c r="L6291" s="1" t="s">
        <v>1512</v>
      </c>
      <c r="M6291" s="1">
        <v>1</v>
      </c>
    </row>
    <row r="6292" spans="1:13" ht="15.75" x14ac:dyDescent="0.3">
      <c r="A6292" s="1" t="s">
        <v>1262</v>
      </c>
      <c r="J6292" s="1" t="s">
        <v>1511</v>
      </c>
      <c r="K6292" s="1" t="s">
        <v>1509</v>
      </c>
      <c r="L6292" s="1" t="s">
        <v>1512</v>
      </c>
      <c r="M6292" s="1">
        <v>1</v>
      </c>
    </row>
    <row r="6293" spans="1:13" ht="15.75" x14ac:dyDescent="0.3">
      <c r="A6293" s="1" t="s">
        <v>1263</v>
      </c>
      <c r="J6293" s="1" t="s">
        <v>1511</v>
      </c>
      <c r="K6293" s="1" t="s">
        <v>1509</v>
      </c>
      <c r="L6293" s="1" t="s">
        <v>1512</v>
      </c>
      <c r="M6293" s="1">
        <v>1</v>
      </c>
    </row>
    <row r="6294" spans="1:13" ht="15.75" x14ac:dyDescent="0.3">
      <c r="A6294" s="1" t="s">
        <v>1262</v>
      </c>
      <c r="J6294" s="1" t="s">
        <v>1511</v>
      </c>
      <c r="K6294" s="1" t="s">
        <v>1509</v>
      </c>
      <c r="L6294" s="1" t="s">
        <v>1512</v>
      </c>
      <c r="M6294" s="1">
        <v>1</v>
      </c>
    </row>
    <row r="6295" spans="1:13" ht="15.75" x14ac:dyDescent="0.3">
      <c r="A6295" s="1" t="s">
        <v>1263</v>
      </c>
      <c r="J6295" s="1" t="s">
        <v>1511</v>
      </c>
      <c r="K6295" s="1" t="s">
        <v>1509</v>
      </c>
      <c r="L6295" s="1" t="s">
        <v>1512</v>
      </c>
      <c r="M6295" s="1">
        <v>1</v>
      </c>
    </row>
    <row r="6296" spans="1:13" ht="15.75" x14ac:dyDescent="0.3">
      <c r="A6296" s="1" t="s">
        <v>1263</v>
      </c>
      <c r="J6296" s="1" t="s">
        <v>1511</v>
      </c>
      <c r="K6296" s="1" t="s">
        <v>1509</v>
      </c>
      <c r="L6296" s="1" t="s">
        <v>1512</v>
      </c>
      <c r="M6296" s="1">
        <v>1</v>
      </c>
    </row>
    <row r="6297" spans="1:13" ht="15.75" x14ac:dyDescent="0.3">
      <c r="A6297" s="1" t="s">
        <v>1262</v>
      </c>
      <c r="J6297" s="1" t="s">
        <v>1511</v>
      </c>
      <c r="K6297" s="1" t="s">
        <v>1509</v>
      </c>
      <c r="L6297" s="1" t="s">
        <v>1512</v>
      </c>
      <c r="M6297" s="1">
        <v>1</v>
      </c>
    </row>
    <row r="6298" spans="1:13" ht="15.75" x14ac:dyDescent="0.3">
      <c r="A6298" s="1" t="s">
        <v>1263</v>
      </c>
      <c r="J6298" s="1" t="s">
        <v>1511</v>
      </c>
      <c r="K6298" s="1" t="s">
        <v>1509</v>
      </c>
      <c r="L6298" s="1" t="s">
        <v>1512</v>
      </c>
      <c r="M6298" s="1">
        <v>1</v>
      </c>
    </row>
    <row r="6299" spans="1:13" ht="15.75" x14ac:dyDescent="0.3">
      <c r="A6299" s="1" t="s">
        <v>1262</v>
      </c>
      <c r="J6299" s="1" t="s">
        <v>1511</v>
      </c>
      <c r="K6299" s="1" t="s">
        <v>1509</v>
      </c>
      <c r="L6299" s="1" t="s">
        <v>1512</v>
      </c>
      <c r="M6299" s="1">
        <v>1</v>
      </c>
    </row>
    <row r="6300" spans="1:13" ht="15.75" x14ac:dyDescent="0.3">
      <c r="A6300" s="1" t="s">
        <v>1262</v>
      </c>
      <c r="J6300" s="1" t="s">
        <v>1511</v>
      </c>
      <c r="K6300" s="1" t="s">
        <v>1509</v>
      </c>
      <c r="L6300" s="1" t="s">
        <v>1512</v>
      </c>
      <c r="M6300" s="1">
        <v>1</v>
      </c>
    </row>
    <row r="6301" spans="1:13" ht="15.75" x14ac:dyDescent="0.3">
      <c r="A6301" s="1" t="s">
        <v>1263</v>
      </c>
      <c r="J6301" s="1" t="s">
        <v>1511</v>
      </c>
      <c r="K6301" s="1" t="s">
        <v>1509</v>
      </c>
      <c r="L6301" s="1" t="s">
        <v>1512</v>
      </c>
      <c r="M6301" s="1">
        <v>3</v>
      </c>
    </row>
    <row r="6302" spans="1:13" ht="15.75" x14ac:dyDescent="0.3">
      <c r="A6302" s="1" t="s">
        <v>1263</v>
      </c>
      <c r="J6302" s="1" t="s">
        <v>1511</v>
      </c>
      <c r="K6302" s="1" t="s">
        <v>1509</v>
      </c>
      <c r="L6302" s="1" t="s">
        <v>1512</v>
      </c>
      <c r="M6302" s="1">
        <v>1</v>
      </c>
    </row>
    <row r="6303" spans="1:13" ht="15.75" x14ac:dyDescent="0.3">
      <c r="A6303" s="1" t="s">
        <v>1262</v>
      </c>
      <c r="J6303" s="1" t="s">
        <v>1511</v>
      </c>
      <c r="K6303" s="1" t="s">
        <v>1509</v>
      </c>
      <c r="L6303" s="1" t="s">
        <v>1512</v>
      </c>
      <c r="M6303" s="1">
        <v>1</v>
      </c>
    </row>
    <row r="6304" spans="1:13" ht="15.75" x14ac:dyDescent="0.3">
      <c r="A6304" s="1" t="s">
        <v>1263</v>
      </c>
      <c r="J6304" s="1" t="s">
        <v>1511</v>
      </c>
      <c r="K6304" s="1" t="s">
        <v>1509</v>
      </c>
      <c r="L6304" s="1" t="s">
        <v>1512</v>
      </c>
      <c r="M6304" s="1">
        <v>2</v>
      </c>
    </row>
    <row r="6305" spans="1:13" ht="15.75" x14ac:dyDescent="0.3">
      <c r="A6305" s="1" t="s">
        <v>1262</v>
      </c>
      <c r="J6305" s="1" t="s">
        <v>1511</v>
      </c>
      <c r="K6305" s="1" t="s">
        <v>1509</v>
      </c>
      <c r="L6305" s="1" t="s">
        <v>1512</v>
      </c>
      <c r="M6305" s="1">
        <v>1</v>
      </c>
    </row>
    <row r="6306" spans="1:13" ht="15.75" x14ac:dyDescent="0.3">
      <c r="A6306" s="1" t="s">
        <v>1263</v>
      </c>
      <c r="J6306" s="1" t="s">
        <v>1511</v>
      </c>
      <c r="K6306" s="1" t="s">
        <v>1509</v>
      </c>
      <c r="L6306" s="1" t="s">
        <v>1512</v>
      </c>
      <c r="M6306" s="1">
        <v>1</v>
      </c>
    </row>
    <row r="6307" spans="1:13" ht="15.75" x14ac:dyDescent="0.3">
      <c r="A6307" s="1" t="s">
        <v>1262</v>
      </c>
      <c r="J6307" s="1" t="s">
        <v>1511</v>
      </c>
      <c r="K6307" s="1" t="s">
        <v>1509</v>
      </c>
      <c r="L6307" s="1" t="s">
        <v>1512</v>
      </c>
      <c r="M6307" s="1">
        <v>1</v>
      </c>
    </row>
    <row r="6308" spans="1:13" ht="15.75" x14ac:dyDescent="0.3">
      <c r="A6308" s="1" t="s">
        <v>1263</v>
      </c>
      <c r="J6308" s="1" t="s">
        <v>1511</v>
      </c>
      <c r="K6308" s="1" t="s">
        <v>1509</v>
      </c>
      <c r="L6308" s="1" t="s">
        <v>1512</v>
      </c>
      <c r="M6308" s="1">
        <v>1</v>
      </c>
    </row>
    <row r="6309" spans="1:13" ht="15.75" x14ac:dyDescent="0.3">
      <c r="A6309" s="1" t="s">
        <v>1263</v>
      </c>
      <c r="J6309" s="1" t="s">
        <v>1511</v>
      </c>
      <c r="K6309" s="1" t="s">
        <v>1509</v>
      </c>
      <c r="L6309" s="1" t="s">
        <v>1512</v>
      </c>
      <c r="M6309" s="1">
        <v>1</v>
      </c>
    </row>
    <row r="6310" spans="1:13" ht="15.75" x14ac:dyDescent="0.3">
      <c r="A6310" s="1" t="s">
        <v>1262</v>
      </c>
      <c r="J6310" s="1" t="s">
        <v>1511</v>
      </c>
      <c r="K6310" s="1" t="s">
        <v>1509</v>
      </c>
      <c r="L6310" s="1" t="s">
        <v>1512</v>
      </c>
      <c r="M6310" s="1">
        <v>1</v>
      </c>
    </row>
    <row r="6311" spans="1:13" ht="15.75" x14ac:dyDescent="0.3">
      <c r="A6311" s="1" t="s">
        <v>1262</v>
      </c>
      <c r="J6311" s="1" t="s">
        <v>1511</v>
      </c>
      <c r="K6311" s="1" t="s">
        <v>1509</v>
      </c>
      <c r="L6311" s="1" t="s">
        <v>1512</v>
      </c>
      <c r="M6311" s="1">
        <v>1</v>
      </c>
    </row>
    <row r="6312" spans="1:13" ht="15.75" x14ac:dyDescent="0.3">
      <c r="A6312" s="1" t="s">
        <v>1262</v>
      </c>
      <c r="J6312" s="1" t="s">
        <v>1511</v>
      </c>
      <c r="K6312" s="1" t="s">
        <v>1509</v>
      </c>
      <c r="L6312" s="1" t="s">
        <v>1512</v>
      </c>
      <c r="M6312" s="1">
        <v>1</v>
      </c>
    </row>
    <row r="6313" spans="1:13" ht="15.75" x14ac:dyDescent="0.3">
      <c r="A6313" s="1" t="s">
        <v>1263</v>
      </c>
      <c r="J6313" s="1" t="s">
        <v>1511</v>
      </c>
      <c r="K6313" s="1" t="s">
        <v>1509</v>
      </c>
      <c r="L6313" s="1" t="s">
        <v>1512</v>
      </c>
      <c r="M6313" s="1">
        <v>1</v>
      </c>
    </row>
    <row r="6314" spans="1:13" ht="15.75" x14ac:dyDescent="0.3">
      <c r="A6314" s="1" t="s">
        <v>1262</v>
      </c>
      <c r="J6314" s="1" t="s">
        <v>1511</v>
      </c>
      <c r="K6314" s="1" t="s">
        <v>1509</v>
      </c>
      <c r="L6314" s="1" t="s">
        <v>1512</v>
      </c>
      <c r="M6314" s="1">
        <v>1</v>
      </c>
    </row>
    <row r="6315" spans="1:13" ht="15.75" x14ac:dyDescent="0.3">
      <c r="A6315" s="1" t="s">
        <v>1263</v>
      </c>
      <c r="J6315" s="1" t="s">
        <v>1511</v>
      </c>
      <c r="K6315" s="1" t="s">
        <v>1509</v>
      </c>
      <c r="L6315" s="1" t="s">
        <v>1512</v>
      </c>
      <c r="M6315" s="1">
        <v>1</v>
      </c>
    </row>
    <row r="6316" spans="1:13" ht="15.75" x14ac:dyDescent="0.3">
      <c r="A6316" s="1" t="s">
        <v>1263</v>
      </c>
      <c r="J6316" s="1" t="s">
        <v>1511</v>
      </c>
      <c r="K6316" s="1" t="s">
        <v>1509</v>
      </c>
      <c r="L6316" s="1" t="s">
        <v>1512</v>
      </c>
      <c r="M6316" s="1">
        <v>1</v>
      </c>
    </row>
    <row r="6317" spans="1:13" ht="15.75" x14ac:dyDescent="0.3">
      <c r="A6317" s="1" t="s">
        <v>1262</v>
      </c>
      <c r="J6317" s="1" t="s">
        <v>1511</v>
      </c>
      <c r="K6317" s="1" t="s">
        <v>1509</v>
      </c>
      <c r="L6317" s="1" t="s">
        <v>1512</v>
      </c>
      <c r="M6317" s="1">
        <v>1</v>
      </c>
    </row>
    <row r="6318" spans="1:13" ht="15.75" x14ac:dyDescent="0.3">
      <c r="A6318" s="1" t="s">
        <v>1263</v>
      </c>
      <c r="J6318" s="1" t="s">
        <v>1511</v>
      </c>
      <c r="K6318" s="1" t="s">
        <v>1509</v>
      </c>
      <c r="L6318" s="1" t="s">
        <v>1512</v>
      </c>
      <c r="M6318" s="1">
        <v>1</v>
      </c>
    </row>
    <row r="6319" spans="1:13" ht="15.75" x14ac:dyDescent="0.3">
      <c r="A6319" s="1" t="s">
        <v>1263</v>
      </c>
      <c r="J6319" s="1" t="s">
        <v>1511</v>
      </c>
      <c r="K6319" s="1" t="s">
        <v>1509</v>
      </c>
      <c r="L6319" s="1" t="s">
        <v>1512</v>
      </c>
      <c r="M6319" s="1">
        <v>1</v>
      </c>
    </row>
    <row r="6320" spans="1:13" ht="15.75" x14ac:dyDescent="0.3">
      <c r="A6320" s="1" t="s">
        <v>1262</v>
      </c>
      <c r="J6320" s="1" t="s">
        <v>1511</v>
      </c>
      <c r="K6320" s="1" t="s">
        <v>1509</v>
      </c>
      <c r="L6320" s="1" t="s">
        <v>1512</v>
      </c>
      <c r="M6320" s="1">
        <v>1</v>
      </c>
    </row>
    <row r="6321" spans="1:13" ht="15.75" x14ac:dyDescent="0.3">
      <c r="A6321" s="1" t="s">
        <v>1296</v>
      </c>
      <c r="J6321" s="1" t="s">
        <v>1508</v>
      </c>
      <c r="K6321" s="1" t="s">
        <v>1509</v>
      </c>
      <c r="L6321" s="1" t="s">
        <v>1512</v>
      </c>
      <c r="M6321" s="1">
        <v>1</v>
      </c>
    </row>
    <row r="6322" spans="1:13" ht="15.75" x14ac:dyDescent="0.3">
      <c r="A6322" s="1" t="s">
        <v>1263</v>
      </c>
      <c r="J6322" s="1" t="s">
        <v>1511</v>
      </c>
      <c r="K6322" s="1" t="s">
        <v>1509</v>
      </c>
      <c r="L6322" s="1" t="s">
        <v>1512</v>
      </c>
      <c r="M6322" s="1">
        <v>1</v>
      </c>
    </row>
    <row r="6323" spans="1:13" ht="15.75" x14ac:dyDescent="0.3">
      <c r="A6323" s="1" t="s">
        <v>1263</v>
      </c>
      <c r="J6323" s="1" t="s">
        <v>1511</v>
      </c>
      <c r="K6323" s="1" t="s">
        <v>1509</v>
      </c>
      <c r="L6323" s="1" t="s">
        <v>1512</v>
      </c>
      <c r="M6323" s="1">
        <v>1</v>
      </c>
    </row>
    <row r="6324" spans="1:13" ht="15.75" x14ac:dyDescent="0.3">
      <c r="A6324" s="1" t="s">
        <v>1262</v>
      </c>
      <c r="J6324" s="1" t="s">
        <v>1511</v>
      </c>
      <c r="K6324" s="1" t="s">
        <v>1509</v>
      </c>
      <c r="L6324" s="1" t="s">
        <v>1512</v>
      </c>
      <c r="M6324" s="1">
        <v>1</v>
      </c>
    </row>
    <row r="6325" spans="1:13" ht="15.75" x14ac:dyDescent="0.3">
      <c r="A6325" s="1" t="s">
        <v>1262</v>
      </c>
      <c r="J6325" s="1" t="s">
        <v>1511</v>
      </c>
      <c r="K6325" s="1" t="s">
        <v>1509</v>
      </c>
      <c r="L6325" s="1" t="s">
        <v>1512</v>
      </c>
      <c r="M6325" s="1">
        <v>1</v>
      </c>
    </row>
    <row r="6326" spans="1:13" ht="15.75" x14ac:dyDescent="0.3">
      <c r="A6326" s="1" t="s">
        <v>1263</v>
      </c>
      <c r="J6326" s="1" t="s">
        <v>1511</v>
      </c>
      <c r="K6326" s="1" t="s">
        <v>1509</v>
      </c>
      <c r="L6326" s="1" t="s">
        <v>1512</v>
      </c>
      <c r="M6326" s="1">
        <v>1</v>
      </c>
    </row>
    <row r="6327" spans="1:13" ht="15.75" x14ac:dyDescent="0.3">
      <c r="A6327" s="1" t="s">
        <v>1262</v>
      </c>
      <c r="J6327" s="1" t="s">
        <v>1511</v>
      </c>
      <c r="K6327" s="1" t="s">
        <v>1509</v>
      </c>
      <c r="L6327" s="1" t="s">
        <v>1512</v>
      </c>
      <c r="M6327" s="1">
        <v>1</v>
      </c>
    </row>
    <row r="6328" spans="1:13" ht="15.75" x14ac:dyDescent="0.3">
      <c r="A6328" s="1" t="s">
        <v>1263</v>
      </c>
      <c r="J6328" s="1" t="s">
        <v>1511</v>
      </c>
      <c r="K6328" s="1" t="s">
        <v>1509</v>
      </c>
      <c r="L6328" s="1" t="s">
        <v>1512</v>
      </c>
      <c r="M6328" s="1">
        <v>1</v>
      </c>
    </row>
    <row r="6329" spans="1:13" ht="15.75" x14ac:dyDescent="0.3">
      <c r="A6329" s="1" t="s">
        <v>1262</v>
      </c>
      <c r="J6329" s="1" t="s">
        <v>1511</v>
      </c>
      <c r="K6329" s="1" t="s">
        <v>1509</v>
      </c>
      <c r="L6329" s="1" t="s">
        <v>1512</v>
      </c>
      <c r="M6329" s="1">
        <v>1</v>
      </c>
    </row>
    <row r="6330" spans="1:13" ht="15.75" x14ac:dyDescent="0.3">
      <c r="A6330" s="1" t="s">
        <v>1262</v>
      </c>
      <c r="J6330" s="1" t="s">
        <v>1511</v>
      </c>
      <c r="K6330" s="1" t="s">
        <v>1509</v>
      </c>
      <c r="L6330" s="1" t="s">
        <v>1512</v>
      </c>
      <c r="M6330" s="1">
        <v>1</v>
      </c>
    </row>
    <row r="6331" spans="1:13" ht="15.75" x14ac:dyDescent="0.3">
      <c r="A6331" s="1" t="s">
        <v>1263</v>
      </c>
      <c r="J6331" s="1" t="s">
        <v>1511</v>
      </c>
      <c r="K6331" s="1" t="s">
        <v>1509</v>
      </c>
      <c r="L6331" s="1" t="s">
        <v>1512</v>
      </c>
      <c r="M6331" s="1">
        <v>1</v>
      </c>
    </row>
    <row r="6332" spans="1:13" ht="15.75" x14ac:dyDescent="0.3">
      <c r="A6332" s="1" t="s">
        <v>1263</v>
      </c>
      <c r="J6332" s="1" t="s">
        <v>1511</v>
      </c>
      <c r="K6332" s="1" t="s">
        <v>1509</v>
      </c>
      <c r="L6332" s="1" t="s">
        <v>1512</v>
      </c>
      <c r="M6332" s="1">
        <v>1</v>
      </c>
    </row>
    <row r="6333" spans="1:13" ht="15.75" x14ac:dyDescent="0.3">
      <c r="A6333" s="1" t="s">
        <v>1272</v>
      </c>
      <c r="J6333" s="1" t="s">
        <v>1511</v>
      </c>
      <c r="K6333" s="1" t="s">
        <v>1509</v>
      </c>
      <c r="L6333" s="1" t="s">
        <v>1510</v>
      </c>
      <c r="M6333" s="1">
        <v>1</v>
      </c>
    </row>
    <row r="6334" spans="1:13" ht="15.75" x14ac:dyDescent="0.3">
      <c r="A6334" s="1" t="s">
        <v>1263</v>
      </c>
      <c r="J6334" s="1" t="s">
        <v>1511</v>
      </c>
      <c r="K6334" s="1" t="s">
        <v>1509</v>
      </c>
      <c r="L6334" s="1" t="s">
        <v>1512</v>
      </c>
      <c r="M6334" s="1">
        <v>1</v>
      </c>
    </row>
    <row r="6335" spans="1:13" ht="15.75" x14ac:dyDescent="0.3">
      <c r="A6335" s="1" t="s">
        <v>1272</v>
      </c>
      <c r="J6335" s="1" t="s">
        <v>1508</v>
      </c>
      <c r="K6335" s="1" t="s">
        <v>1509</v>
      </c>
      <c r="L6335" s="1" t="s">
        <v>1512</v>
      </c>
      <c r="M6335" s="1">
        <v>1</v>
      </c>
    </row>
    <row r="6336" spans="1:13" ht="15.75" x14ac:dyDescent="0.3">
      <c r="A6336" s="1" t="s">
        <v>1263</v>
      </c>
      <c r="J6336" s="1" t="s">
        <v>1511</v>
      </c>
      <c r="K6336" s="1" t="s">
        <v>1509</v>
      </c>
      <c r="L6336" s="1" t="s">
        <v>1512</v>
      </c>
      <c r="M6336" s="1">
        <v>1</v>
      </c>
    </row>
    <row r="6337" spans="1:13" ht="15.75" x14ac:dyDescent="0.3">
      <c r="A6337" s="1" t="s">
        <v>1262</v>
      </c>
      <c r="J6337" s="1" t="s">
        <v>1511</v>
      </c>
      <c r="K6337" s="1" t="s">
        <v>1509</v>
      </c>
      <c r="L6337" s="1" t="s">
        <v>1510</v>
      </c>
      <c r="M6337" s="1">
        <v>1</v>
      </c>
    </row>
    <row r="6338" spans="1:13" ht="15.75" x14ac:dyDescent="0.3">
      <c r="A6338" s="1" t="s">
        <v>1263</v>
      </c>
      <c r="J6338" s="1" t="s">
        <v>1511</v>
      </c>
      <c r="K6338" s="1" t="s">
        <v>1509</v>
      </c>
      <c r="L6338" s="1" t="s">
        <v>1512</v>
      </c>
      <c r="M6338" s="1">
        <v>2</v>
      </c>
    </row>
    <row r="6339" spans="1:13" ht="15.75" x14ac:dyDescent="0.3">
      <c r="A6339" s="1" t="s">
        <v>1262</v>
      </c>
      <c r="J6339" s="1" t="s">
        <v>1511</v>
      </c>
      <c r="K6339" s="1" t="s">
        <v>1509</v>
      </c>
      <c r="L6339" s="1" t="s">
        <v>1510</v>
      </c>
      <c r="M6339" s="1">
        <v>1</v>
      </c>
    </row>
    <row r="6340" spans="1:13" ht="15.75" x14ac:dyDescent="0.3">
      <c r="A6340" s="1" t="s">
        <v>1263</v>
      </c>
      <c r="J6340" s="1" t="s">
        <v>1511</v>
      </c>
      <c r="K6340" s="1" t="s">
        <v>1509</v>
      </c>
      <c r="L6340" s="1" t="s">
        <v>1512</v>
      </c>
      <c r="M6340" s="1">
        <v>1</v>
      </c>
    </row>
    <row r="6341" spans="1:13" ht="15.75" x14ac:dyDescent="0.3">
      <c r="A6341" s="1" t="s">
        <v>1262</v>
      </c>
      <c r="J6341" s="1" t="s">
        <v>1511</v>
      </c>
      <c r="K6341" s="1" t="s">
        <v>1509</v>
      </c>
      <c r="L6341" s="1" t="s">
        <v>1510</v>
      </c>
      <c r="M6341" s="1">
        <v>1</v>
      </c>
    </row>
    <row r="6342" spans="1:13" ht="15.75" x14ac:dyDescent="0.3">
      <c r="A6342" s="1" t="s">
        <v>1263</v>
      </c>
      <c r="J6342" s="1" t="s">
        <v>1511</v>
      </c>
      <c r="K6342" s="1" t="s">
        <v>1509</v>
      </c>
      <c r="L6342" s="1" t="s">
        <v>1512</v>
      </c>
      <c r="M6342" s="1">
        <v>1</v>
      </c>
    </row>
    <row r="6343" spans="1:13" ht="15.75" x14ac:dyDescent="0.3">
      <c r="A6343" s="1" t="s">
        <v>1263</v>
      </c>
      <c r="J6343" s="1" t="s">
        <v>1511</v>
      </c>
      <c r="K6343" s="1" t="s">
        <v>1509</v>
      </c>
      <c r="L6343" s="1" t="s">
        <v>1512</v>
      </c>
      <c r="M6343" s="1">
        <v>1</v>
      </c>
    </row>
    <row r="6344" spans="1:13" ht="15.75" x14ac:dyDescent="0.3">
      <c r="A6344" s="1" t="s">
        <v>1263</v>
      </c>
      <c r="J6344" s="1" t="s">
        <v>1511</v>
      </c>
      <c r="K6344" s="1" t="s">
        <v>1509</v>
      </c>
      <c r="L6344" s="1" t="s">
        <v>1512</v>
      </c>
      <c r="M6344" s="1">
        <v>2</v>
      </c>
    </row>
    <row r="6345" spans="1:13" ht="15.75" x14ac:dyDescent="0.3">
      <c r="A6345" s="1" t="s">
        <v>1272</v>
      </c>
      <c r="J6345" s="1" t="s">
        <v>1508</v>
      </c>
      <c r="K6345" s="1" t="s">
        <v>1509</v>
      </c>
      <c r="L6345" s="1" t="s">
        <v>1512</v>
      </c>
      <c r="M6345" s="1">
        <v>1</v>
      </c>
    </row>
    <row r="6346" spans="1:13" ht="15.75" x14ac:dyDescent="0.3">
      <c r="A6346" s="1" t="s">
        <v>1263</v>
      </c>
      <c r="J6346" s="1" t="s">
        <v>1511</v>
      </c>
      <c r="K6346" s="1" t="s">
        <v>1509</v>
      </c>
      <c r="L6346" s="1" t="s">
        <v>1512</v>
      </c>
      <c r="M6346" s="1">
        <v>1</v>
      </c>
    </row>
    <row r="6347" spans="1:13" ht="15.75" x14ac:dyDescent="0.3">
      <c r="A6347" s="1" t="s">
        <v>1272</v>
      </c>
      <c r="J6347" s="1" t="s">
        <v>1511</v>
      </c>
      <c r="K6347" s="1" t="s">
        <v>1509</v>
      </c>
      <c r="L6347" s="1" t="s">
        <v>1510</v>
      </c>
      <c r="M6347" s="1">
        <v>1</v>
      </c>
    </row>
    <row r="6348" spans="1:13" ht="15.75" x14ac:dyDescent="0.3">
      <c r="A6348" s="1" t="s">
        <v>1263</v>
      </c>
      <c r="J6348" s="1" t="s">
        <v>1511</v>
      </c>
      <c r="K6348" s="1" t="s">
        <v>1509</v>
      </c>
      <c r="L6348" s="1" t="s">
        <v>1512</v>
      </c>
      <c r="M6348" s="1">
        <v>1</v>
      </c>
    </row>
    <row r="6349" spans="1:13" ht="15.75" x14ac:dyDescent="0.3">
      <c r="A6349" s="1" t="s">
        <v>1262</v>
      </c>
      <c r="J6349" s="1" t="s">
        <v>1511</v>
      </c>
      <c r="K6349" s="1" t="s">
        <v>1509</v>
      </c>
      <c r="L6349" s="1" t="s">
        <v>1512</v>
      </c>
      <c r="M6349" s="1">
        <v>1</v>
      </c>
    </row>
    <row r="6350" spans="1:13" ht="15.75" x14ac:dyDescent="0.3">
      <c r="A6350" s="1" t="s">
        <v>1296</v>
      </c>
      <c r="J6350" s="1" t="s">
        <v>1508</v>
      </c>
      <c r="K6350" s="1" t="s">
        <v>1509</v>
      </c>
      <c r="L6350" s="1" t="s">
        <v>1512</v>
      </c>
      <c r="M6350" s="1">
        <v>1</v>
      </c>
    </row>
    <row r="6351" spans="1:13" ht="15.75" x14ac:dyDescent="0.3">
      <c r="A6351" s="1" t="s">
        <v>1263</v>
      </c>
      <c r="J6351" s="1" t="s">
        <v>1511</v>
      </c>
      <c r="K6351" s="1" t="s">
        <v>1509</v>
      </c>
      <c r="L6351" s="1" t="s">
        <v>1512</v>
      </c>
      <c r="M6351" s="1">
        <v>1</v>
      </c>
    </row>
    <row r="6352" spans="1:13" ht="15.75" x14ac:dyDescent="0.3">
      <c r="A6352" s="1" t="s">
        <v>1262</v>
      </c>
      <c r="J6352" s="1" t="s">
        <v>1511</v>
      </c>
      <c r="K6352" s="1" t="s">
        <v>1509</v>
      </c>
      <c r="L6352" s="1" t="s">
        <v>1512</v>
      </c>
      <c r="M6352" s="1">
        <v>10</v>
      </c>
    </row>
    <row r="6353" spans="1:13" ht="15.75" x14ac:dyDescent="0.3">
      <c r="A6353" s="1" t="s">
        <v>1272</v>
      </c>
      <c r="J6353" s="1" t="s">
        <v>1508</v>
      </c>
      <c r="K6353" s="1" t="s">
        <v>1509</v>
      </c>
      <c r="L6353" s="1" t="s">
        <v>1512</v>
      </c>
      <c r="M6353" s="1">
        <v>1</v>
      </c>
    </row>
    <row r="6354" spans="1:13" ht="15.75" x14ac:dyDescent="0.3">
      <c r="A6354" s="1" t="s">
        <v>1272</v>
      </c>
      <c r="J6354" s="1" t="s">
        <v>1511</v>
      </c>
      <c r="K6354" s="1" t="s">
        <v>1509</v>
      </c>
      <c r="L6354" s="1" t="s">
        <v>1510</v>
      </c>
      <c r="M6354" s="1">
        <v>1</v>
      </c>
    </row>
    <row r="6355" spans="1:13" ht="15.75" x14ac:dyDescent="0.3">
      <c r="A6355" s="1" t="s">
        <v>1272</v>
      </c>
      <c r="J6355" s="1" t="s">
        <v>1511</v>
      </c>
      <c r="K6355" s="1" t="s">
        <v>1509</v>
      </c>
      <c r="L6355" s="1" t="s">
        <v>1510</v>
      </c>
      <c r="M6355" s="1">
        <v>1</v>
      </c>
    </row>
    <row r="6356" spans="1:13" ht="15.75" x14ac:dyDescent="0.3">
      <c r="A6356" s="1" t="s">
        <v>1263</v>
      </c>
      <c r="J6356" s="1" t="s">
        <v>1511</v>
      </c>
      <c r="K6356" s="1" t="s">
        <v>1509</v>
      </c>
      <c r="L6356" s="1" t="s">
        <v>1512</v>
      </c>
      <c r="M6356" s="1">
        <v>1</v>
      </c>
    </row>
    <row r="6357" spans="1:13" ht="15.75" x14ac:dyDescent="0.3">
      <c r="A6357" s="1" t="s">
        <v>1262</v>
      </c>
      <c r="J6357" s="1" t="s">
        <v>1511</v>
      </c>
      <c r="K6357" s="1" t="s">
        <v>1509</v>
      </c>
      <c r="L6357" s="1" t="s">
        <v>1512</v>
      </c>
      <c r="M6357" s="1">
        <v>11</v>
      </c>
    </row>
    <row r="6358" spans="1:13" ht="15.75" x14ac:dyDescent="0.3">
      <c r="A6358" s="1" t="s">
        <v>1263</v>
      </c>
      <c r="J6358" s="1" t="s">
        <v>1511</v>
      </c>
      <c r="K6358" s="1" t="s">
        <v>1509</v>
      </c>
      <c r="L6358" s="1" t="s">
        <v>1512</v>
      </c>
      <c r="M6358" s="1">
        <v>1</v>
      </c>
    </row>
    <row r="6359" spans="1:13" ht="15.75" x14ac:dyDescent="0.3">
      <c r="A6359" s="1" t="s">
        <v>1272</v>
      </c>
      <c r="J6359" s="1" t="s">
        <v>1511</v>
      </c>
      <c r="K6359" s="1" t="s">
        <v>1509</v>
      </c>
      <c r="L6359" s="1" t="s">
        <v>1512</v>
      </c>
      <c r="M6359" s="1">
        <v>2</v>
      </c>
    </row>
    <row r="6360" spans="1:13" ht="15.75" x14ac:dyDescent="0.3">
      <c r="A6360" s="1" t="s">
        <v>1263</v>
      </c>
      <c r="J6360" s="1" t="s">
        <v>1511</v>
      </c>
      <c r="K6360" s="1" t="s">
        <v>1509</v>
      </c>
      <c r="L6360" s="1" t="s">
        <v>1512</v>
      </c>
      <c r="M6360" s="1">
        <v>1</v>
      </c>
    </row>
    <row r="6361" spans="1:13" ht="15.75" x14ac:dyDescent="0.3">
      <c r="A6361" s="1" t="s">
        <v>1263</v>
      </c>
      <c r="J6361" s="1" t="s">
        <v>1511</v>
      </c>
      <c r="K6361" s="1" t="s">
        <v>1509</v>
      </c>
      <c r="L6361" s="1" t="s">
        <v>1512</v>
      </c>
      <c r="M6361" s="1">
        <v>1</v>
      </c>
    </row>
    <row r="6362" spans="1:13" ht="15.75" x14ac:dyDescent="0.3">
      <c r="A6362" s="1" t="s">
        <v>1262</v>
      </c>
      <c r="J6362" s="1" t="s">
        <v>1511</v>
      </c>
      <c r="K6362" s="1" t="s">
        <v>1509</v>
      </c>
      <c r="L6362" s="1" t="s">
        <v>1512</v>
      </c>
      <c r="M6362" s="1">
        <v>1</v>
      </c>
    </row>
    <row r="6363" spans="1:13" ht="15.75" x14ac:dyDescent="0.3">
      <c r="A6363" s="1" t="s">
        <v>1262</v>
      </c>
      <c r="J6363" s="1" t="s">
        <v>1511</v>
      </c>
      <c r="K6363" s="1" t="s">
        <v>1509</v>
      </c>
      <c r="L6363" s="1" t="s">
        <v>1512</v>
      </c>
      <c r="M6363" s="1">
        <v>1</v>
      </c>
    </row>
    <row r="6364" spans="1:13" ht="15.75" x14ac:dyDescent="0.3">
      <c r="A6364" s="1" t="s">
        <v>1262</v>
      </c>
      <c r="J6364" s="1" t="s">
        <v>1511</v>
      </c>
      <c r="K6364" s="1" t="s">
        <v>1509</v>
      </c>
      <c r="L6364" s="1" t="s">
        <v>1512</v>
      </c>
      <c r="M6364" s="1">
        <v>1</v>
      </c>
    </row>
    <row r="6365" spans="1:13" ht="15.75" x14ac:dyDescent="0.3">
      <c r="A6365" s="1" t="s">
        <v>1263</v>
      </c>
      <c r="J6365" s="1" t="s">
        <v>1511</v>
      </c>
      <c r="K6365" s="1" t="s">
        <v>1509</v>
      </c>
      <c r="L6365" s="1" t="s">
        <v>1512</v>
      </c>
      <c r="M6365" s="1">
        <v>1</v>
      </c>
    </row>
    <row r="6366" spans="1:13" ht="15.75" x14ac:dyDescent="0.3">
      <c r="A6366" s="1" t="s">
        <v>1263</v>
      </c>
      <c r="J6366" s="1" t="s">
        <v>1511</v>
      </c>
      <c r="K6366" s="1" t="s">
        <v>1509</v>
      </c>
      <c r="L6366" s="1" t="s">
        <v>1512</v>
      </c>
      <c r="M6366" s="1">
        <v>1</v>
      </c>
    </row>
    <row r="6367" spans="1:13" ht="15.75" x14ac:dyDescent="0.3">
      <c r="A6367" s="1" t="s">
        <v>1263</v>
      </c>
      <c r="J6367" s="1" t="s">
        <v>1511</v>
      </c>
      <c r="K6367" s="1" t="s">
        <v>1509</v>
      </c>
      <c r="L6367" s="1" t="s">
        <v>1512</v>
      </c>
      <c r="M6367" s="1">
        <v>1</v>
      </c>
    </row>
    <row r="6368" spans="1:13" ht="15.75" x14ac:dyDescent="0.3">
      <c r="A6368" s="1" t="s">
        <v>1263</v>
      </c>
      <c r="J6368" s="1" t="s">
        <v>1511</v>
      </c>
      <c r="K6368" s="1" t="s">
        <v>1509</v>
      </c>
      <c r="L6368" s="1" t="s">
        <v>1512</v>
      </c>
      <c r="M6368" s="1">
        <v>1</v>
      </c>
    </row>
    <row r="6369" spans="1:13" ht="15.75" x14ac:dyDescent="0.3">
      <c r="A6369" s="1" t="s">
        <v>1262</v>
      </c>
      <c r="J6369" s="1" t="s">
        <v>1511</v>
      </c>
      <c r="K6369" s="1" t="s">
        <v>1509</v>
      </c>
      <c r="L6369" s="1" t="s">
        <v>1512</v>
      </c>
      <c r="M6369" s="1">
        <v>5</v>
      </c>
    </row>
    <row r="6370" spans="1:13" ht="15.75" x14ac:dyDescent="0.3">
      <c r="A6370" s="1" t="s">
        <v>1265</v>
      </c>
      <c r="J6370" s="1" t="s">
        <v>1511</v>
      </c>
      <c r="K6370" s="1" t="s">
        <v>1509</v>
      </c>
      <c r="L6370" s="1" t="s">
        <v>1510</v>
      </c>
      <c r="M6370" s="1">
        <v>4</v>
      </c>
    </row>
    <row r="6371" spans="1:13" ht="15.75" x14ac:dyDescent="0.3">
      <c r="A6371" s="1" t="s">
        <v>1262</v>
      </c>
      <c r="J6371" s="1" t="s">
        <v>1511</v>
      </c>
      <c r="K6371" s="1" t="s">
        <v>1509</v>
      </c>
      <c r="L6371" s="1" t="s">
        <v>1512</v>
      </c>
      <c r="M6371" s="1">
        <v>7</v>
      </c>
    </row>
    <row r="6372" spans="1:13" ht="15.75" x14ac:dyDescent="0.3">
      <c r="A6372" s="1" t="s">
        <v>1262</v>
      </c>
      <c r="J6372" s="1" t="s">
        <v>1511</v>
      </c>
      <c r="K6372" s="1" t="s">
        <v>1509</v>
      </c>
      <c r="L6372" s="1" t="s">
        <v>1512</v>
      </c>
      <c r="M6372" s="1">
        <v>1</v>
      </c>
    </row>
    <row r="6373" spans="1:13" ht="15.75" x14ac:dyDescent="0.3">
      <c r="A6373" s="1" t="s">
        <v>1262</v>
      </c>
      <c r="J6373" s="1" t="s">
        <v>1511</v>
      </c>
      <c r="K6373" s="1" t="s">
        <v>1509</v>
      </c>
      <c r="L6373" s="1" t="s">
        <v>1510</v>
      </c>
      <c r="M6373" s="1">
        <v>1</v>
      </c>
    </row>
    <row r="6374" spans="1:13" ht="15.75" x14ac:dyDescent="0.3">
      <c r="A6374" s="1" t="s">
        <v>1263</v>
      </c>
      <c r="J6374" s="1" t="s">
        <v>1511</v>
      </c>
      <c r="K6374" s="1" t="s">
        <v>1509</v>
      </c>
      <c r="L6374" s="1" t="s">
        <v>1512</v>
      </c>
      <c r="M6374" s="1">
        <v>1</v>
      </c>
    </row>
    <row r="6375" spans="1:13" ht="15.75" x14ac:dyDescent="0.3">
      <c r="A6375" s="1" t="s">
        <v>1263</v>
      </c>
      <c r="J6375" s="1" t="s">
        <v>1511</v>
      </c>
      <c r="K6375" s="1" t="s">
        <v>1509</v>
      </c>
      <c r="L6375" s="1" t="s">
        <v>1512</v>
      </c>
      <c r="M6375" s="1">
        <v>1</v>
      </c>
    </row>
    <row r="6376" spans="1:13" ht="15.75" x14ac:dyDescent="0.3">
      <c r="A6376" s="1" t="s">
        <v>1262</v>
      </c>
      <c r="J6376" s="1" t="s">
        <v>1511</v>
      </c>
      <c r="K6376" s="1" t="s">
        <v>1509</v>
      </c>
      <c r="L6376" s="1" t="s">
        <v>1510</v>
      </c>
      <c r="M6376" s="1">
        <v>1</v>
      </c>
    </row>
    <row r="6377" spans="1:13" ht="15.75" x14ac:dyDescent="0.3">
      <c r="A6377" s="1" t="s">
        <v>1262</v>
      </c>
      <c r="J6377" s="1" t="s">
        <v>1511</v>
      </c>
      <c r="K6377" s="1" t="s">
        <v>1509</v>
      </c>
      <c r="L6377" s="1" t="s">
        <v>1510</v>
      </c>
      <c r="M6377" s="1">
        <v>12</v>
      </c>
    </row>
    <row r="6378" spans="1:13" ht="15.75" x14ac:dyDescent="0.3">
      <c r="A6378" s="1" t="s">
        <v>1263</v>
      </c>
      <c r="J6378" s="1" t="s">
        <v>1511</v>
      </c>
      <c r="K6378" s="1" t="s">
        <v>1509</v>
      </c>
      <c r="L6378" s="1" t="s">
        <v>1512</v>
      </c>
      <c r="M6378" s="1">
        <v>1</v>
      </c>
    </row>
    <row r="6379" spans="1:13" ht="15.75" x14ac:dyDescent="0.3">
      <c r="A6379" s="1" t="s">
        <v>1262</v>
      </c>
      <c r="J6379" s="1" t="s">
        <v>1511</v>
      </c>
      <c r="K6379" s="1" t="s">
        <v>1509</v>
      </c>
      <c r="L6379" s="1" t="s">
        <v>1510</v>
      </c>
      <c r="M6379" s="1">
        <v>1</v>
      </c>
    </row>
    <row r="6380" spans="1:13" ht="15.75" x14ac:dyDescent="0.3">
      <c r="A6380" s="1" t="s">
        <v>1263</v>
      </c>
      <c r="J6380" s="1" t="s">
        <v>1511</v>
      </c>
      <c r="K6380" s="1" t="s">
        <v>1509</v>
      </c>
      <c r="L6380" s="1" t="s">
        <v>1512</v>
      </c>
      <c r="M6380" s="1">
        <v>1</v>
      </c>
    </row>
    <row r="6381" spans="1:13" ht="15.75" x14ac:dyDescent="0.3">
      <c r="A6381" s="1" t="s">
        <v>1262</v>
      </c>
      <c r="J6381" s="1" t="s">
        <v>1511</v>
      </c>
      <c r="K6381" s="1" t="s">
        <v>1509</v>
      </c>
      <c r="L6381" s="1" t="s">
        <v>1510</v>
      </c>
      <c r="M6381" s="1">
        <v>1</v>
      </c>
    </row>
    <row r="6382" spans="1:13" ht="15.75" x14ac:dyDescent="0.3">
      <c r="A6382" s="1" t="s">
        <v>1263</v>
      </c>
      <c r="J6382" s="1" t="s">
        <v>1511</v>
      </c>
      <c r="K6382" s="1" t="s">
        <v>1509</v>
      </c>
      <c r="L6382" s="1" t="s">
        <v>1512</v>
      </c>
      <c r="M6382" s="1">
        <v>1</v>
      </c>
    </row>
    <row r="6383" spans="1:13" ht="15.75" x14ac:dyDescent="0.3">
      <c r="A6383" s="1" t="s">
        <v>1263</v>
      </c>
      <c r="J6383" s="1" t="s">
        <v>1511</v>
      </c>
      <c r="K6383" s="1" t="s">
        <v>1509</v>
      </c>
      <c r="L6383" s="1" t="s">
        <v>1512</v>
      </c>
      <c r="M6383" s="1">
        <v>1</v>
      </c>
    </row>
    <row r="6384" spans="1:13" ht="15.75" x14ac:dyDescent="0.3">
      <c r="A6384" s="1" t="s">
        <v>1262</v>
      </c>
      <c r="J6384" s="1" t="s">
        <v>1511</v>
      </c>
      <c r="K6384" s="1" t="s">
        <v>1509</v>
      </c>
      <c r="L6384" s="1" t="s">
        <v>1510</v>
      </c>
      <c r="M6384" s="1">
        <v>1</v>
      </c>
    </row>
    <row r="6385" spans="1:13" ht="15.75" x14ac:dyDescent="0.3">
      <c r="A6385" s="1" t="s">
        <v>1265</v>
      </c>
      <c r="J6385" s="1" t="s">
        <v>1511</v>
      </c>
      <c r="K6385" s="1" t="s">
        <v>1509</v>
      </c>
      <c r="L6385" s="1" t="s">
        <v>1510</v>
      </c>
      <c r="M6385" s="1">
        <v>2</v>
      </c>
    </row>
    <row r="6386" spans="1:13" ht="15.75" x14ac:dyDescent="0.3">
      <c r="A6386" s="1" t="s">
        <v>1263</v>
      </c>
      <c r="J6386" s="1" t="s">
        <v>1511</v>
      </c>
      <c r="K6386" s="1" t="s">
        <v>1509</v>
      </c>
      <c r="L6386" s="1" t="s">
        <v>1512</v>
      </c>
      <c r="M6386" s="1">
        <v>1</v>
      </c>
    </row>
    <row r="6387" spans="1:13" ht="15.75" x14ac:dyDescent="0.3">
      <c r="A6387" s="1" t="s">
        <v>1263</v>
      </c>
      <c r="J6387" s="1" t="s">
        <v>1511</v>
      </c>
      <c r="K6387" s="1" t="s">
        <v>1509</v>
      </c>
      <c r="L6387" s="1" t="s">
        <v>1512</v>
      </c>
      <c r="M6387" s="1">
        <v>1</v>
      </c>
    </row>
    <row r="6388" spans="1:13" ht="15.75" x14ac:dyDescent="0.3">
      <c r="A6388" s="1" t="s">
        <v>1262</v>
      </c>
      <c r="J6388" s="1" t="s">
        <v>1511</v>
      </c>
      <c r="K6388" s="1" t="s">
        <v>1509</v>
      </c>
      <c r="L6388" s="1" t="s">
        <v>1510</v>
      </c>
      <c r="M6388" s="1">
        <v>1</v>
      </c>
    </row>
    <row r="6389" spans="1:13" ht="15.75" x14ac:dyDescent="0.3">
      <c r="A6389" s="1" t="s">
        <v>1263</v>
      </c>
      <c r="J6389" s="1" t="s">
        <v>1511</v>
      </c>
      <c r="K6389" s="1" t="s">
        <v>1509</v>
      </c>
      <c r="L6389" s="1" t="s">
        <v>1512</v>
      </c>
      <c r="M6389" s="1">
        <v>1</v>
      </c>
    </row>
    <row r="6390" spans="1:13" ht="15.75" x14ac:dyDescent="0.3">
      <c r="A6390" s="1" t="s">
        <v>1262</v>
      </c>
      <c r="J6390" s="1" t="s">
        <v>1511</v>
      </c>
      <c r="K6390" s="1" t="s">
        <v>1509</v>
      </c>
      <c r="L6390" s="1" t="s">
        <v>1510</v>
      </c>
      <c r="M6390" s="1">
        <v>12</v>
      </c>
    </row>
    <row r="6391" spans="1:13" ht="15.75" x14ac:dyDescent="0.3">
      <c r="A6391" s="1" t="s">
        <v>1263</v>
      </c>
      <c r="J6391" s="1" t="s">
        <v>1511</v>
      </c>
      <c r="K6391" s="1" t="s">
        <v>1509</v>
      </c>
      <c r="L6391" s="1" t="s">
        <v>1512</v>
      </c>
      <c r="M6391" s="1">
        <v>1</v>
      </c>
    </row>
    <row r="6392" spans="1:13" ht="15.75" x14ac:dyDescent="0.3">
      <c r="A6392" s="1" t="s">
        <v>1263</v>
      </c>
      <c r="J6392" s="1" t="s">
        <v>1511</v>
      </c>
      <c r="K6392" s="1" t="s">
        <v>1509</v>
      </c>
      <c r="L6392" s="1" t="s">
        <v>1512</v>
      </c>
      <c r="M6392" s="1">
        <v>1</v>
      </c>
    </row>
    <row r="6393" spans="1:13" ht="15.75" x14ac:dyDescent="0.3">
      <c r="A6393" s="1" t="s">
        <v>1272</v>
      </c>
      <c r="J6393" s="1" t="s">
        <v>1511</v>
      </c>
      <c r="K6393" s="1" t="s">
        <v>1509</v>
      </c>
      <c r="L6393" s="1" t="s">
        <v>1512</v>
      </c>
      <c r="M6393" s="1">
        <v>1</v>
      </c>
    </row>
    <row r="6394" spans="1:13" ht="15.75" x14ac:dyDescent="0.3">
      <c r="A6394" s="1" t="s">
        <v>1262</v>
      </c>
      <c r="J6394" s="1" t="s">
        <v>1511</v>
      </c>
      <c r="K6394" s="1" t="s">
        <v>1509</v>
      </c>
      <c r="L6394" s="1" t="s">
        <v>1512</v>
      </c>
      <c r="M6394" s="1">
        <v>1</v>
      </c>
    </row>
    <row r="6395" spans="1:13" ht="15.75" x14ac:dyDescent="0.3">
      <c r="A6395" s="1" t="s">
        <v>1263</v>
      </c>
      <c r="J6395" s="1" t="s">
        <v>1511</v>
      </c>
      <c r="K6395" s="1" t="s">
        <v>1509</v>
      </c>
      <c r="L6395" s="1" t="s">
        <v>1512</v>
      </c>
      <c r="M6395" s="1">
        <v>1</v>
      </c>
    </row>
    <row r="6396" spans="1:13" ht="15.75" x14ac:dyDescent="0.3">
      <c r="A6396" s="1" t="s">
        <v>1263</v>
      </c>
      <c r="J6396" s="1" t="s">
        <v>1511</v>
      </c>
      <c r="K6396" s="1" t="s">
        <v>1509</v>
      </c>
      <c r="L6396" s="1" t="s">
        <v>1512</v>
      </c>
      <c r="M6396" s="1">
        <v>1</v>
      </c>
    </row>
    <row r="6397" spans="1:13" ht="15.75" x14ac:dyDescent="0.3">
      <c r="A6397" s="1" t="s">
        <v>1295</v>
      </c>
      <c r="J6397" s="1" t="s">
        <v>1511</v>
      </c>
      <c r="K6397" s="1" t="s">
        <v>1509</v>
      </c>
      <c r="L6397" s="1" t="s">
        <v>1512</v>
      </c>
      <c r="M6397" s="1">
        <v>2</v>
      </c>
    </row>
    <row r="6398" spans="1:13" ht="15.75" x14ac:dyDescent="0.3">
      <c r="A6398" s="1" t="s">
        <v>1263</v>
      </c>
      <c r="J6398" s="1" t="s">
        <v>1511</v>
      </c>
      <c r="K6398" s="1" t="s">
        <v>1509</v>
      </c>
      <c r="L6398" s="1" t="s">
        <v>1512</v>
      </c>
      <c r="M6398" s="1">
        <v>1</v>
      </c>
    </row>
    <row r="6399" spans="1:13" ht="15.75" x14ac:dyDescent="0.3">
      <c r="A6399" s="1" t="s">
        <v>1263</v>
      </c>
      <c r="J6399" s="1" t="s">
        <v>1511</v>
      </c>
      <c r="K6399" s="1" t="s">
        <v>1509</v>
      </c>
      <c r="L6399" s="1" t="s">
        <v>1512</v>
      </c>
      <c r="M6399" s="1">
        <v>1</v>
      </c>
    </row>
    <row r="6400" spans="1:13" ht="15.75" x14ac:dyDescent="0.3">
      <c r="A6400" s="1" t="s">
        <v>1262</v>
      </c>
      <c r="J6400" s="1" t="s">
        <v>1511</v>
      </c>
      <c r="K6400" s="1" t="s">
        <v>1509</v>
      </c>
      <c r="L6400" s="1" t="s">
        <v>1512</v>
      </c>
      <c r="M6400" s="1">
        <v>42</v>
      </c>
    </row>
    <row r="6401" spans="1:13" ht="15.75" x14ac:dyDescent="0.3">
      <c r="A6401" s="1" t="s">
        <v>1263</v>
      </c>
      <c r="J6401" s="1" t="s">
        <v>1511</v>
      </c>
      <c r="K6401" s="1" t="s">
        <v>1509</v>
      </c>
      <c r="L6401" s="1" t="s">
        <v>1512</v>
      </c>
      <c r="M6401" s="1">
        <v>1</v>
      </c>
    </row>
    <row r="6402" spans="1:13" ht="15.75" x14ac:dyDescent="0.3">
      <c r="A6402" s="1" t="s">
        <v>1263</v>
      </c>
      <c r="J6402" s="1" t="s">
        <v>1511</v>
      </c>
      <c r="K6402" s="1" t="s">
        <v>1509</v>
      </c>
      <c r="L6402" s="1" t="s">
        <v>1512</v>
      </c>
      <c r="M6402" s="1">
        <v>1</v>
      </c>
    </row>
    <row r="6403" spans="1:13" ht="15.75" x14ac:dyDescent="0.3">
      <c r="A6403" s="1" t="s">
        <v>1295</v>
      </c>
      <c r="J6403" s="1" t="s">
        <v>1511</v>
      </c>
      <c r="K6403" s="1" t="s">
        <v>1509</v>
      </c>
      <c r="L6403" s="1" t="s">
        <v>1512</v>
      </c>
      <c r="M6403" s="1">
        <v>2</v>
      </c>
    </row>
    <row r="6404" spans="1:13" ht="15.75" x14ac:dyDescent="0.3">
      <c r="A6404" s="1" t="s">
        <v>1263</v>
      </c>
      <c r="J6404" s="1" t="s">
        <v>1511</v>
      </c>
      <c r="K6404" s="1" t="s">
        <v>1509</v>
      </c>
      <c r="L6404" s="1" t="s">
        <v>1512</v>
      </c>
      <c r="M6404" s="1">
        <v>1</v>
      </c>
    </row>
    <row r="6405" spans="1:13" ht="15.75" x14ac:dyDescent="0.3">
      <c r="A6405" s="1" t="s">
        <v>1262</v>
      </c>
      <c r="J6405" s="1" t="s">
        <v>1511</v>
      </c>
      <c r="K6405" s="1" t="s">
        <v>1509</v>
      </c>
      <c r="L6405" s="1" t="s">
        <v>1512</v>
      </c>
      <c r="M6405" s="1">
        <v>1</v>
      </c>
    </row>
    <row r="6406" spans="1:13" ht="15.75" x14ac:dyDescent="0.3">
      <c r="A6406" s="1" t="s">
        <v>1295</v>
      </c>
      <c r="J6406" s="1" t="s">
        <v>1511</v>
      </c>
      <c r="K6406" s="1" t="s">
        <v>1509</v>
      </c>
      <c r="L6406" s="1" t="s">
        <v>1512</v>
      </c>
      <c r="M6406" s="1">
        <v>1</v>
      </c>
    </row>
    <row r="6407" spans="1:13" ht="15.75" x14ac:dyDescent="0.3">
      <c r="A6407" s="1" t="s">
        <v>1263</v>
      </c>
      <c r="J6407" s="1" t="s">
        <v>1511</v>
      </c>
      <c r="K6407" s="1" t="s">
        <v>1509</v>
      </c>
      <c r="L6407" s="1" t="s">
        <v>1512</v>
      </c>
      <c r="M6407" s="1">
        <v>1</v>
      </c>
    </row>
    <row r="6408" spans="1:13" ht="15.75" x14ac:dyDescent="0.3">
      <c r="A6408" s="1" t="s">
        <v>1263</v>
      </c>
      <c r="J6408" s="1" t="s">
        <v>1511</v>
      </c>
      <c r="K6408" s="1" t="s">
        <v>1509</v>
      </c>
      <c r="L6408" s="1" t="s">
        <v>1512</v>
      </c>
      <c r="M6408" s="1">
        <v>1</v>
      </c>
    </row>
    <row r="6409" spans="1:13" ht="15.75" x14ac:dyDescent="0.3">
      <c r="A6409" s="1" t="s">
        <v>1263</v>
      </c>
      <c r="J6409" s="1" t="s">
        <v>1511</v>
      </c>
      <c r="K6409" s="1" t="s">
        <v>1509</v>
      </c>
      <c r="L6409" s="1" t="s">
        <v>1512</v>
      </c>
      <c r="M6409" s="1">
        <v>1</v>
      </c>
    </row>
    <row r="6410" spans="1:13" ht="15.75" x14ac:dyDescent="0.3">
      <c r="A6410" s="1" t="s">
        <v>1262</v>
      </c>
      <c r="J6410" s="1" t="s">
        <v>1511</v>
      </c>
      <c r="K6410" s="1" t="s">
        <v>1509</v>
      </c>
      <c r="L6410" s="1" t="s">
        <v>1512</v>
      </c>
      <c r="M6410" s="1">
        <v>10</v>
      </c>
    </row>
    <row r="6411" spans="1:13" ht="15.75" x14ac:dyDescent="0.3">
      <c r="A6411" s="1" t="s">
        <v>1295</v>
      </c>
      <c r="J6411" s="1" t="s">
        <v>1511</v>
      </c>
      <c r="K6411" s="1" t="s">
        <v>1509</v>
      </c>
      <c r="L6411" s="1" t="s">
        <v>1512</v>
      </c>
      <c r="M6411" s="1">
        <v>1</v>
      </c>
    </row>
    <row r="6412" spans="1:13" ht="15.75" x14ac:dyDescent="0.3">
      <c r="A6412" s="1" t="s">
        <v>1263</v>
      </c>
      <c r="J6412" s="1" t="s">
        <v>1511</v>
      </c>
      <c r="K6412" s="1" t="s">
        <v>1509</v>
      </c>
      <c r="L6412" s="1" t="s">
        <v>1512</v>
      </c>
      <c r="M6412" s="1">
        <v>1</v>
      </c>
    </row>
    <row r="6413" spans="1:13" ht="15.75" x14ac:dyDescent="0.3">
      <c r="A6413" s="1" t="s">
        <v>1263</v>
      </c>
      <c r="J6413" s="1" t="s">
        <v>1511</v>
      </c>
      <c r="K6413" s="1" t="s">
        <v>1509</v>
      </c>
      <c r="L6413" s="1" t="s">
        <v>1512</v>
      </c>
      <c r="M6413" s="1">
        <v>1</v>
      </c>
    </row>
    <row r="6414" spans="1:13" ht="15.75" x14ac:dyDescent="0.3">
      <c r="A6414" s="1" t="s">
        <v>1263</v>
      </c>
      <c r="J6414" s="1" t="s">
        <v>1511</v>
      </c>
      <c r="K6414" s="1" t="s">
        <v>1509</v>
      </c>
      <c r="L6414" s="1" t="s">
        <v>1510</v>
      </c>
      <c r="M6414" s="1">
        <v>1</v>
      </c>
    </row>
    <row r="6415" spans="1:13" ht="15.75" x14ac:dyDescent="0.3">
      <c r="A6415" s="1" t="s">
        <v>1272</v>
      </c>
      <c r="J6415" s="1" t="s">
        <v>1511</v>
      </c>
      <c r="K6415" s="1" t="s">
        <v>1509</v>
      </c>
      <c r="L6415" s="1" t="s">
        <v>1510</v>
      </c>
      <c r="M6415" s="1">
        <v>2</v>
      </c>
    </row>
    <row r="6416" spans="1:13" ht="15.75" x14ac:dyDescent="0.3">
      <c r="A6416" s="1" t="s">
        <v>1263</v>
      </c>
      <c r="J6416" s="1" t="s">
        <v>1511</v>
      </c>
      <c r="K6416" s="1" t="s">
        <v>1509</v>
      </c>
      <c r="L6416" s="1" t="s">
        <v>1512</v>
      </c>
      <c r="M6416" s="1">
        <v>1</v>
      </c>
    </row>
    <row r="6417" spans="1:13" ht="15.75" x14ac:dyDescent="0.3">
      <c r="A6417" s="1" t="s">
        <v>1263</v>
      </c>
      <c r="J6417" s="1" t="s">
        <v>1511</v>
      </c>
      <c r="K6417" s="1" t="s">
        <v>1509</v>
      </c>
      <c r="L6417" s="1" t="s">
        <v>1512</v>
      </c>
      <c r="M6417" s="1">
        <v>1</v>
      </c>
    </row>
    <row r="6418" spans="1:13" ht="15.75" x14ac:dyDescent="0.3">
      <c r="A6418" s="1" t="s">
        <v>1263</v>
      </c>
      <c r="J6418" s="1" t="s">
        <v>1511</v>
      </c>
      <c r="K6418" s="1" t="s">
        <v>1509</v>
      </c>
      <c r="L6418" s="1" t="s">
        <v>1512</v>
      </c>
      <c r="M6418" s="1">
        <v>1</v>
      </c>
    </row>
    <row r="6419" spans="1:13" ht="15.75" x14ac:dyDescent="0.3">
      <c r="A6419" s="1" t="s">
        <v>1262</v>
      </c>
      <c r="J6419" s="1" t="s">
        <v>1511</v>
      </c>
      <c r="K6419" s="1" t="s">
        <v>1509</v>
      </c>
      <c r="L6419" s="1" t="s">
        <v>1512</v>
      </c>
      <c r="M6419" s="1">
        <v>1</v>
      </c>
    </row>
    <row r="6420" spans="1:13" ht="15.75" x14ac:dyDescent="0.3">
      <c r="A6420" s="1" t="s">
        <v>1262</v>
      </c>
      <c r="J6420" s="1" t="s">
        <v>1511</v>
      </c>
      <c r="K6420" s="1" t="s">
        <v>1509</v>
      </c>
      <c r="L6420" s="1" t="s">
        <v>1510</v>
      </c>
      <c r="M6420" s="1">
        <v>1</v>
      </c>
    </row>
    <row r="6421" spans="1:13" ht="15.75" x14ac:dyDescent="0.3">
      <c r="A6421" s="1" t="s">
        <v>1263</v>
      </c>
      <c r="J6421" s="1" t="s">
        <v>1511</v>
      </c>
      <c r="K6421" s="1" t="s">
        <v>1509</v>
      </c>
      <c r="L6421" s="1" t="s">
        <v>1510</v>
      </c>
      <c r="M6421" s="1">
        <v>1</v>
      </c>
    </row>
    <row r="6422" spans="1:13" ht="15.75" x14ac:dyDescent="0.3">
      <c r="A6422" s="1" t="s">
        <v>1262</v>
      </c>
      <c r="J6422" s="1" t="s">
        <v>1511</v>
      </c>
      <c r="K6422" s="1" t="s">
        <v>1509</v>
      </c>
      <c r="L6422" s="1" t="s">
        <v>1512</v>
      </c>
      <c r="M6422" s="1">
        <v>1</v>
      </c>
    </row>
    <row r="6423" spans="1:13" ht="15.75" x14ac:dyDescent="0.3">
      <c r="A6423" s="1" t="s">
        <v>1263</v>
      </c>
      <c r="J6423" s="1" t="s">
        <v>1511</v>
      </c>
      <c r="K6423" s="1" t="s">
        <v>1509</v>
      </c>
      <c r="L6423" s="1" t="s">
        <v>1512</v>
      </c>
      <c r="M6423" s="1">
        <v>1</v>
      </c>
    </row>
    <row r="6424" spans="1:13" ht="15.75" x14ac:dyDescent="0.3">
      <c r="A6424" s="1" t="s">
        <v>1272</v>
      </c>
      <c r="J6424" s="1" t="s">
        <v>1511</v>
      </c>
      <c r="K6424" s="1" t="s">
        <v>1509</v>
      </c>
      <c r="L6424" s="1" t="s">
        <v>1510</v>
      </c>
      <c r="M6424" s="1">
        <v>2</v>
      </c>
    </row>
    <row r="6425" spans="1:13" ht="15.75" x14ac:dyDescent="0.3">
      <c r="A6425" s="1" t="s">
        <v>1263</v>
      </c>
      <c r="J6425" s="1" t="s">
        <v>1511</v>
      </c>
      <c r="K6425" s="1" t="s">
        <v>1509</v>
      </c>
      <c r="L6425" s="1" t="s">
        <v>1512</v>
      </c>
      <c r="M6425" s="1">
        <v>1</v>
      </c>
    </row>
    <row r="6426" spans="1:13" ht="15.75" x14ac:dyDescent="0.3">
      <c r="A6426" s="1" t="s">
        <v>1263</v>
      </c>
      <c r="J6426" s="1" t="s">
        <v>1511</v>
      </c>
      <c r="K6426" s="1" t="s">
        <v>1509</v>
      </c>
      <c r="L6426" s="1" t="s">
        <v>1510</v>
      </c>
      <c r="M6426" s="1">
        <v>1</v>
      </c>
    </row>
    <row r="6427" spans="1:13" ht="15.75" x14ac:dyDescent="0.3">
      <c r="A6427" s="1" t="s">
        <v>1263</v>
      </c>
      <c r="J6427" s="1" t="s">
        <v>1511</v>
      </c>
      <c r="K6427" s="1" t="s">
        <v>1509</v>
      </c>
      <c r="L6427" s="1" t="s">
        <v>1512</v>
      </c>
      <c r="M6427" s="1">
        <v>1</v>
      </c>
    </row>
    <row r="6428" spans="1:13" ht="15.75" x14ac:dyDescent="0.3">
      <c r="A6428" s="1" t="s">
        <v>1263</v>
      </c>
      <c r="J6428" s="1" t="s">
        <v>1511</v>
      </c>
      <c r="K6428" s="1" t="s">
        <v>1509</v>
      </c>
      <c r="L6428" s="1" t="s">
        <v>1512</v>
      </c>
      <c r="M6428" s="1">
        <v>1</v>
      </c>
    </row>
    <row r="6429" spans="1:13" ht="15.75" x14ac:dyDescent="0.3">
      <c r="A6429" s="1" t="s">
        <v>1263</v>
      </c>
      <c r="J6429" s="1" t="s">
        <v>1511</v>
      </c>
      <c r="K6429" s="1" t="s">
        <v>1509</v>
      </c>
      <c r="L6429" s="1" t="s">
        <v>1512</v>
      </c>
      <c r="M6429" s="1">
        <v>1</v>
      </c>
    </row>
    <row r="6430" spans="1:13" ht="15.75" x14ac:dyDescent="0.3">
      <c r="A6430" s="1" t="s">
        <v>1262</v>
      </c>
      <c r="J6430" s="1" t="s">
        <v>1511</v>
      </c>
      <c r="K6430" s="1" t="s">
        <v>1509</v>
      </c>
      <c r="L6430" s="1" t="s">
        <v>1510</v>
      </c>
      <c r="M6430" s="1">
        <v>1</v>
      </c>
    </row>
    <row r="6431" spans="1:13" ht="15.75" x14ac:dyDescent="0.3">
      <c r="A6431" s="1" t="s">
        <v>1263</v>
      </c>
      <c r="J6431" s="1" t="s">
        <v>1511</v>
      </c>
      <c r="K6431" s="1" t="s">
        <v>1509</v>
      </c>
      <c r="L6431" s="1" t="s">
        <v>1512</v>
      </c>
      <c r="M6431" s="1">
        <v>1</v>
      </c>
    </row>
    <row r="6432" spans="1:13" ht="15.75" x14ac:dyDescent="0.3">
      <c r="A6432" s="1" t="s">
        <v>1262</v>
      </c>
      <c r="J6432" s="1" t="s">
        <v>1511</v>
      </c>
      <c r="K6432" s="1" t="s">
        <v>1509</v>
      </c>
      <c r="L6432" s="1" t="s">
        <v>1512</v>
      </c>
      <c r="M6432" s="1">
        <v>1</v>
      </c>
    </row>
    <row r="6433" spans="1:13" ht="15.75" x14ac:dyDescent="0.3">
      <c r="A6433" s="1" t="s">
        <v>1272</v>
      </c>
      <c r="J6433" s="1" t="s">
        <v>1511</v>
      </c>
      <c r="K6433" s="1" t="s">
        <v>1509</v>
      </c>
      <c r="L6433" s="1" t="s">
        <v>1510</v>
      </c>
      <c r="M6433" s="1">
        <v>1</v>
      </c>
    </row>
    <row r="6434" spans="1:13" ht="15.75" x14ac:dyDescent="0.3">
      <c r="A6434" s="1" t="s">
        <v>1263</v>
      </c>
      <c r="J6434" s="1" t="s">
        <v>1511</v>
      </c>
      <c r="K6434" s="1" t="s">
        <v>1509</v>
      </c>
      <c r="L6434" s="1" t="s">
        <v>1512</v>
      </c>
      <c r="M6434" s="1">
        <v>1</v>
      </c>
    </row>
    <row r="6435" spans="1:13" ht="15.75" x14ac:dyDescent="0.3">
      <c r="A6435" s="1" t="s">
        <v>1262</v>
      </c>
      <c r="J6435" s="1" t="s">
        <v>1511</v>
      </c>
      <c r="K6435" s="1" t="s">
        <v>1509</v>
      </c>
      <c r="L6435" s="1" t="s">
        <v>1512</v>
      </c>
      <c r="M6435" s="1">
        <v>1</v>
      </c>
    </row>
    <row r="6436" spans="1:13" ht="15.75" x14ac:dyDescent="0.3">
      <c r="A6436" s="1" t="s">
        <v>1262</v>
      </c>
      <c r="J6436" s="1" t="s">
        <v>1511</v>
      </c>
      <c r="K6436" s="1" t="s">
        <v>1509</v>
      </c>
      <c r="L6436" s="1" t="s">
        <v>1512</v>
      </c>
      <c r="M6436" s="1">
        <v>7</v>
      </c>
    </row>
    <row r="6437" spans="1:13" ht="15.75" x14ac:dyDescent="0.3">
      <c r="A6437" s="1" t="s">
        <v>1310</v>
      </c>
      <c r="J6437" s="1" t="s">
        <v>1511</v>
      </c>
      <c r="K6437" s="1" t="s">
        <v>1509</v>
      </c>
      <c r="L6437" s="1" t="s">
        <v>1512</v>
      </c>
      <c r="M6437" s="1">
        <v>2</v>
      </c>
    </row>
    <row r="6438" spans="1:13" ht="15.75" x14ac:dyDescent="0.3">
      <c r="A6438" s="1" t="s">
        <v>1263</v>
      </c>
      <c r="J6438" s="1" t="s">
        <v>1511</v>
      </c>
      <c r="K6438" s="1" t="s">
        <v>1509</v>
      </c>
      <c r="L6438" s="1" t="s">
        <v>1512</v>
      </c>
      <c r="M6438" s="1">
        <v>1</v>
      </c>
    </row>
    <row r="6439" spans="1:13" ht="15.75" x14ac:dyDescent="0.3">
      <c r="A6439" s="1" t="s">
        <v>1272</v>
      </c>
      <c r="J6439" s="1" t="s">
        <v>1511</v>
      </c>
      <c r="K6439" s="1" t="s">
        <v>1509</v>
      </c>
      <c r="L6439" s="1" t="s">
        <v>1512</v>
      </c>
      <c r="M6439" s="1">
        <v>2</v>
      </c>
    </row>
    <row r="6440" spans="1:13" ht="15.75" x14ac:dyDescent="0.3">
      <c r="A6440" s="1" t="s">
        <v>1262</v>
      </c>
      <c r="J6440" s="1" t="s">
        <v>1511</v>
      </c>
      <c r="K6440" s="1" t="s">
        <v>1509</v>
      </c>
      <c r="L6440" s="1" t="s">
        <v>1512</v>
      </c>
      <c r="M6440" s="1">
        <v>1</v>
      </c>
    </row>
    <row r="6441" spans="1:13" ht="15.75" x14ac:dyDescent="0.3">
      <c r="A6441" s="1" t="s">
        <v>1263</v>
      </c>
      <c r="J6441" s="1" t="s">
        <v>1511</v>
      </c>
      <c r="K6441" s="1" t="s">
        <v>1509</v>
      </c>
      <c r="L6441" s="1" t="s">
        <v>1512</v>
      </c>
      <c r="M6441" s="1">
        <v>1</v>
      </c>
    </row>
    <row r="6442" spans="1:13" ht="15.75" x14ac:dyDescent="0.3">
      <c r="A6442" s="1" t="s">
        <v>1263</v>
      </c>
      <c r="J6442" s="1" t="s">
        <v>1511</v>
      </c>
      <c r="K6442" s="1" t="s">
        <v>1509</v>
      </c>
      <c r="L6442" s="1" t="s">
        <v>1512</v>
      </c>
      <c r="M6442" s="1">
        <v>1</v>
      </c>
    </row>
    <row r="6443" spans="1:13" ht="15.75" x14ac:dyDescent="0.3">
      <c r="A6443" s="1" t="s">
        <v>1272</v>
      </c>
      <c r="J6443" s="1" t="s">
        <v>1511</v>
      </c>
      <c r="K6443" s="1" t="s">
        <v>1509</v>
      </c>
      <c r="L6443" s="1" t="s">
        <v>1510</v>
      </c>
      <c r="M6443" s="1">
        <v>2</v>
      </c>
    </row>
    <row r="6444" spans="1:13" ht="15.75" x14ac:dyDescent="0.3">
      <c r="A6444" s="1" t="s">
        <v>1262</v>
      </c>
      <c r="J6444" s="1" t="s">
        <v>1511</v>
      </c>
      <c r="K6444" s="1" t="s">
        <v>1509</v>
      </c>
      <c r="L6444" s="1" t="s">
        <v>1512</v>
      </c>
      <c r="M6444" s="1">
        <v>1</v>
      </c>
    </row>
    <row r="6445" spans="1:13" ht="15.75" x14ac:dyDescent="0.3">
      <c r="A6445" s="1" t="s">
        <v>1262</v>
      </c>
      <c r="J6445" s="1" t="s">
        <v>1511</v>
      </c>
      <c r="K6445" s="1" t="s">
        <v>1509</v>
      </c>
      <c r="L6445" s="1" t="s">
        <v>1512</v>
      </c>
      <c r="M6445" s="1">
        <v>1</v>
      </c>
    </row>
    <row r="6446" spans="1:13" ht="15.75" x14ac:dyDescent="0.3">
      <c r="A6446" s="1" t="s">
        <v>1263</v>
      </c>
      <c r="J6446" s="1" t="s">
        <v>1511</v>
      </c>
      <c r="K6446" s="1" t="s">
        <v>1509</v>
      </c>
      <c r="L6446" s="1" t="s">
        <v>1510</v>
      </c>
      <c r="M6446" s="1">
        <v>1</v>
      </c>
    </row>
    <row r="6447" spans="1:13" ht="15.75" x14ac:dyDescent="0.3">
      <c r="A6447" s="1" t="s">
        <v>1262</v>
      </c>
      <c r="J6447" s="1" t="s">
        <v>1511</v>
      </c>
      <c r="K6447" s="1" t="s">
        <v>1509</v>
      </c>
      <c r="L6447" s="1" t="s">
        <v>1512</v>
      </c>
      <c r="M6447" s="1">
        <v>1</v>
      </c>
    </row>
    <row r="6448" spans="1:13" ht="15.75" x14ac:dyDescent="0.3">
      <c r="A6448" s="1" t="s">
        <v>1263</v>
      </c>
      <c r="J6448" s="1" t="s">
        <v>1511</v>
      </c>
      <c r="K6448" s="1" t="s">
        <v>1509</v>
      </c>
      <c r="L6448" s="1" t="s">
        <v>1512</v>
      </c>
      <c r="M6448" s="1">
        <v>10</v>
      </c>
    </row>
    <row r="6449" spans="1:13" ht="15.75" x14ac:dyDescent="0.3">
      <c r="A6449" s="1" t="s">
        <v>1263</v>
      </c>
      <c r="J6449" s="1" t="s">
        <v>1511</v>
      </c>
      <c r="K6449" s="1" t="s">
        <v>1509</v>
      </c>
      <c r="L6449" s="1" t="s">
        <v>1512</v>
      </c>
      <c r="M6449" s="1">
        <v>1</v>
      </c>
    </row>
    <row r="6450" spans="1:13" ht="15.75" x14ac:dyDescent="0.3">
      <c r="A6450" s="1" t="s">
        <v>1262</v>
      </c>
      <c r="J6450" s="1" t="s">
        <v>1511</v>
      </c>
      <c r="K6450" s="1" t="s">
        <v>1509</v>
      </c>
      <c r="L6450" s="1" t="s">
        <v>1510</v>
      </c>
      <c r="M6450" s="1">
        <v>1</v>
      </c>
    </row>
    <row r="6451" spans="1:13" ht="15.75" x14ac:dyDescent="0.3">
      <c r="A6451" s="1" t="s">
        <v>1263</v>
      </c>
      <c r="J6451" s="1" t="s">
        <v>1511</v>
      </c>
      <c r="K6451" s="1" t="s">
        <v>1509</v>
      </c>
      <c r="L6451" s="1" t="s">
        <v>1512</v>
      </c>
      <c r="M6451" s="1">
        <v>1</v>
      </c>
    </row>
    <row r="6452" spans="1:13" ht="15.75" x14ac:dyDescent="0.3">
      <c r="A6452" s="1" t="s">
        <v>1263</v>
      </c>
      <c r="J6452" s="1" t="s">
        <v>1511</v>
      </c>
      <c r="K6452" s="1" t="s">
        <v>1509</v>
      </c>
      <c r="L6452" s="1" t="s">
        <v>1512</v>
      </c>
      <c r="M6452" s="1">
        <v>1</v>
      </c>
    </row>
    <row r="6453" spans="1:13" ht="15.75" x14ac:dyDescent="0.3">
      <c r="A6453" s="1" t="s">
        <v>1262</v>
      </c>
      <c r="J6453" s="1" t="s">
        <v>1511</v>
      </c>
      <c r="K6453" s="1" t="s">
        <v>1509</v>
      </c>
      <c r="L6453" s="1" t="s">
        <v>1510</v>
      </c>
      <c r="M6453" s="1">
        <v>1</v>
      </c>
    </row>
    <row r="6454" spans="1:13" ht="15.75" x14ac:dyDescent="0.3">
      <c r="A6454" s="1" t="s">
        <v>1272</v>
      </c>
      <c r="J6454" s="1" t="s">
        <v>1511</v>
      </c>
      <c r="K6454" s="1" t="s">
        <v>1509</v>
      </c>
      <c r="L6454" s="1" t="s">
        <v>1512</v>
      </c>
      <c r="M6454" s="1">
        <v>1</v>
      </c>
    </row>
    <row r="6455" spans="1:13" ht="15.75" x14ac:dyDescent="0.3">
      <c r="A6455" s="1" t="s">
        <v>1262</v>
      </c>
      <c r="J6455" s="1" t="s">
        <v>1511</v>
      </c>
      <c r="K6455" s="1" t="s">
        <v>1509</v>
      </c>
      <c r="L6455" s="1" t="s">
        <v>1510</v>
      </c>
      <c r="M6455" s="1">
        <v>1</v>
      </c>
    </row>
    <row r="6456" spans="1:13" ht="15.75" x14ac:dyDescent="0.3">
      <c r="A6456" s="1" t="s">
        <v>1263</v>
      </c>
      <c r="J6456" s="1" t="s">
        <v>1511</v>
      </c>
      <c r="K6456" s="1" t="s">
        <v>1509</v>
      </c>
      <c r="L6456" s="1" t="s">
        <v>1512</v>
      </c>
      <c r="M6456" s="1">
        <v>1</v>
      </c>
    </row>
    <row r="6457" spans="1:13" ht="15.75" x14ac:dyDescent="0.3">
      <c r="A6457" s="1" t="s">
        <v>1263</v>
      </c>
      <c r="J6457" s="1" t="s">
        <v>1511</v>
      </c>
      <c r="K6457" s="1" t="s">
        <v>1509</v>
      </c>
      <c r="L6457" s="1" t="s">
        <v>1512</v>
      </c>
      <c r="M6457" s="1">
        <v>1</v>
      </c>
    </row>
    <row r="6458" spans="1:13" ht="15.75" x14ac:dyDescent="0.3">
      <c r="A6458" s="1" t="s">
        <v>1263</v>
      </c>
      <c r="J6458" s="1" t="s">
        <v>1511</v>
      </c>
      <c r="K6458" s="1" t="s">
        <v>1509</v>
      </c>
      <c r="L6458" s="1" t="s">
        <v>1512</v>
      </c>
      <c r="M6458" s="1">
        <v>1</v>
      </c>
    </row>
    <row r="6459" spans="1:13" ht="15.75" x14ac:dyDescent="0.3">
      <c r="A6459" s="1" t="s">
        <v>1263</v>
      </c>
      <c r="J6459" s="1" t="s">
        <v>1511</v>
      </c>
      <c r="K6459" s="1" t="s">
        <v>1509</v>
      </c>
      <c r="L6459" s="1" t="s">
        <v>1512</v>
      </c>
      <c r="M6459" s="1">
        <v>1</v>
      </c>
    </row>
    <row r="6460" spans="1:13" ht="15.75" x14ac:dyDescent="0.3">
      <c r="A6460" s="1" t="s">
        <v>1263</v>
      </c>
      <c r="J6460" s="1" t="s">
        <v>1511</v>
      </c>
      <c r="K6460" s="1" t="s">
        <v>1509</v>
      </c>
      <c r="L6460" s="1" t="s">
        <v>1512</v>
      </c>
      <c r="M6460" s="1">
        <v>4</v>
      </c>
    </row>
    <row r="6461" spans="1:13" ht="15.75" x14ac:dyDescent="0.3">
      <c r="A6461" s="1" t="s">
        <v>1262</v>
      </c>
      <c r="J6461" s="1" t="s">
        <v>1511</v>
      </c>
      <c r="K6461" s="1" t="s">
        <v>1509</v>
      </c>
      <c r="L6461" s="1" t="s">
        <v>1512</v>
      </c>
      <c r="M6461" s="1">
        <v>1</v>
      </c>
    </row>
    <row r="6462" spans="1:13" ht="15.75" x14ac:dyDescent="0.3">
      <c r="A6462" s="1" t="s">
        <v>1262</v>
      </c>
      <c r="J6462" s="1" t="s">
        <v>1511</v>
      </c>
      <c r="K6462" s="1" t="s">
        <v>1509</v>
      </c>
      <c r="L6462" s="1" t="s">
        <v>1512</v>
      </c>
      <c r="M6462" s="1">
        <v>1</v>
      </c>
    </row>
    <row r="6463" spans="1:13" ht="15.75" x14ac:dyDescent="0.3">
      <c r="A6463" s="1" t="s">
        <v>1262</v>
      </c>
      <c r="J6463" s="1" t="s">
        <v>1511</v>
      </c>
      <c r="K6463" s="1" t="s">
        <v>1514</v>
      </c>
      <c r="L6463" s="1" t="s">
        <v>1512</v>
      </c>
      <c r="M6463" s="1">
        <v>1</v>
      </c>
    </row>
    <row r="6464" spans="1:13" ht="15.75" x14ac:dyDescent="0.3">
      <c r="A6464" s="1" t="s">
        <v>1263</v>
      </c>
      <c r="J6464" s="1" t="s">
        <v>1511</v>
      </c>
      <c r="K6464" s="1" t="s">
        <v>1509</v>
      </c>
      <c r="L6464" s="1" t="s">
        <v>1510</v>
      </c>
      <c r="M6464" s="1">
        <v>1</v>
      </c>
    </row>
    <row r="6465" spans="1:13" ht="15.75" x14ac:dyDescent="0.3">
      <c r="A6465" s="1" t="s">
        <v>1263</v>
      </c>
      <c r="J6465" s="1" t="s">
        <v>1511</v>
      </c>
      <c r="K6465" s="1" t="s">
        <v>1509</v>
      </c>
      <c r="L6465" s="1" t="s">
        <v>1512</v>
      </c>
      <c r="M6465" s="1">
        <v>1</v>
      </c>
    </row>
    <row r="6466" spans="1:13" ht="15.75" x14ac:dyDescent="0.3">
      <c r="A6466" s="1" t="s">
        <v>1262</v>
      </c>
      <c r="J6466" s="1" t="s">
        <v>1511</v>
      </c>
      <c r="K6466" s="1" t="s">
        <v>1509</v>
      </c>
      <c r="L6466" s="1" t="s">
        <v>1512</v>
      </c>
      <c r="M6466" s="1">
        <v>1</v>
      </c>
    </row>
    <row r="6467" spans="1:13" ht="15.75" x14ac:dyDescent="0.3">
      <c r="A6467" s="1" t="s">
        <v>1263</v>
      </c>
      <c r="J6467" s="1" t="s">
        <v>1511</v>
      </c>
      <c r="K6467" s="1" t="s">
        <v>1509</v>
      </c>
      <c r="L6467" s="1" t="s">
        <v>1512</v>
      </c>
      <c r="M6467" s="1">
        <v>1</v>
      </c>
    </row>
    <row r="6468" spans="1:13" ht="15.75" x14ac:dyDescent="0.3">
      <c r="A6468" s="1" t="s">
        <v>1263</v>
      </c>
      <c r="J6468" s="1" t="s">
        <v>1511</v>
      </c>
      <c r="K6468" s="1" t="s">
        <v>1509</v>
      </c>
      <c r="L6468" s="1" t="s">
        <v>1512</v>
      </c>
      <c r="M6468" s="1">
        <v>1</v>
      </c>
    </row>
    <row r="6469" spans="1:13" ht="15.75" x14ac:dyDescent="0.3">
      <c r="A6469" s="1" t="s">
        <v>1263</v>
      </c>
      <c r="J6469" s="1" t="s">
        <v>1511</v>
      </c>
      <c r="K6469" s="1" t="s">
        <v>1509</v>
      </c>
      <c r="L6469" s="1" t="s">
        <v>1512</v>
      </c>
      <c r="M6469" s="1">
        <v>1</v>
      </c>
    </row>
    <row r="6470" spans="1:13" ht="15.75" x14ac:dyDescent="0.3">
      <c r="A6470" s="1" t="s">
        <v>1262</v>
      </c>
      <c r="J6470" s="1" t="s">
        <v>1511</v>
      </c>
      <c r="K6470" s="1" t="s">
        <v>1509</v>
      </c>
      <c r="L6470" s="1" t="s">
        <v>1512</v>
      </c>
      <c r="M6470" s="1">
        <v>1</v>
      </c>
    </row>
    <row r="6471" spans="1:13" ht="15.75" x14ac:dyDescent="0.3">
      <c r="A6471" s="1" t="s">
        <v>1262</v>
      </c>
      <c r="J6471" s="1" t="s">
        <v>1511</v>
      </c>
      <c r="K6471" s="1" t="s">
        <v>1509</v>
      </c>
      <c r="L6471" s="1" t="s">
        <v>1512</v>
      </c>
      <c r="M6471" s="1">
        <v>1</v>
      </c>
    </row>
    <row r="6472" spans="1:13" ht="15.75" x14ac:dyDescent="0.3">
      <c r="A6472" s="1" t="s">
        <v>1263</v>
      </c>
      <c r="J6472" s="1" t="s">
        <v>1511</v>
      </c>
      <c r="K6472" s="1" t="s">
        <v>1509</v>
      </c>
      <c r="L6472" s="1" t="s">
        <v>1512</v>
      </c>
      <c r="M6472" s="1">
        <v>1</v>
      </c>
    </row>
    <row r="6473" spans="1:13" ht="15.75" x14ac:dyDescent="0.3">
      <c r="A6473" s="1" t="s">
        <v>1262</v>
      </c>
      <c r="J6473" s="1" t="s">
        <v>1511</v>
      </c>
      <c r="K6473" s="1" t="s">
        <v>1509</v>
      </c>
      <c r="L6473" s="1" t="s">
        <v>1512</v>
      </c>
      <c r="M6473" s="1">
        <v>1</v>
      </c>
    </row>
    <row r="6474" spans="1:13" ht="15.75" x14ac:dyDescent="0.3">
      <c r="A6474" s="1" t="s">
        <v>1262</v>
      </c>
      <c r="J6474" s="1" t="s">
        <v>1511</v>
      </c>
      <c r="K6474" s="1" t="s">
        <v>1509</v>
      </c>
      <c r="L6474" s="1" t="s">
        <v>1512</v>
      </c>
      <c r="M6474" s="1">
        <v>1</v>
      </c>
    </row>
    <row r="6475" spans="1:13" ht="15.75" x14ac:dyDescent="0.3">
      <c r="A6475" s="1" t="s">
        <v>1262</v>
      </c>
      <c r="J6475" s="1" t="s">
        <v>1511</v>
      </c>
      <c r="K6475" s="1" t="s">
        <v>1514</v>
      </c>
      <c r="L6475" s="1" t="s">
        <v>1512</v>
      </c>
      <c r="M6475" s="1">
        <v>1</v>
      </c>
    </row>
    <row r="6476" spans="1:13" ht="15.75" x14ac:dyDescent="0.3">
      <c r="A6476" s="1" t="s">
        <v>1263</v>
      </c>
      <c r="J6476" s="1" t="s">
        <v>1511</v>
      </c>
      <c r="K6476" s="1" t="s">
        <v>1509</v>
      </c>
      <c r="L6476" s="1" t="s">
        <v>1512</v>
      </c>
      <c r="M6476" s="1">
        <v>1</v>
      </c>
    </row>
    <row r="6477" spans="1:13" ht="15.75" x14ac:dyDescent="0.3">
      <c r="A6477" s="1" t="s">
        <v>1263</v>
      </c>
      <c r="J6477" s="1" t="s">
        <v>1511</v>
      </c>
      <c r="K6477" s="1" t="s">
        <v>1509</v>
      </c>
      <c r="L6477" s="1" t="s">
        <v>1512</v>
      </c>
      <c r="M6477" s="1">
        <v>1</v>
      </c>
    </row>
    <row r="6478" spans="1:13" ht="15.75" x14ac:dyDescent="0.3">
      <c r="A6478" s="1" t="s">
        <v>1262</v>
      </c>
      <c r="J6478" s="1" t="s">
        <v>1511</v>
      </c>
      <c r="K6478" s="1" t="s">
        <v>1509</v>
      </c>
      <c r="L6478" s="1" t="s">
        <v>1510</v>
      </c>
      <c r="M6478" s="1">
        <v>1</v>
      </c>
    </row>
    <row r="6479" spans="1:13" ht="15.75" x14ac:dyDescent="0.3">
      <c r="A6479" s="1" t="s">
        <v>1263</v>
      </c>
      <c r="J6479" s="1" t="s">
        <v>1511</v>
      </c>
      <c r="K6479" s="1" t="s">
        <v>1509</v>
      </c>
      <c r="L6479" s="1" t="s">
        <v>1512</v>
      </c>
      <c r="M6479" s="1">
        <v>1</v>
      </c>
    </row>
    <row r="6480" spans="1:13" ht="15.75" x14ac:dyDescent="0.3">
      <c r="A6480" s="1" t="s">
        <v>1262</v>
      </c>
      <c r="J6480" s="1" t="s">
        <v>1511</v>
      </c>
      <c r="K6480" s="1" t="s">
        <v>1509</v>
      </c>
      <c r="L6480" s="1" t="s">
        <v>1512</v>
      </c>
      <c r="M6480" s="1">
        <v>1</v>
      </c>
    </row>
    <row r="6481" spans="1:13" ht="15.75" x14ac:dyDescent="0.3">
      <c r="A6481" s="1" t="s">
        <v>1262</v>
      </c>
      <c r="J6481" s="1" t="s">
        <v>1511</v>
      </c>
      <c r="K6481" s="1" t="s">
        <v>1509</v>
      </c>
      <c r="L6481" s="1" t="s">
        <v>1510</v>
      </c>
      <c r="M6481" s="1">
        <v>1</v>
      </c>
    </row>
    <row r="6482" spans="1:13" ht="15.75" x14ac:dyDescent="0.3">
      <c r="A6482" s="1" t="s">
        <v>1262</v>
      </c>
      <c r="J6482" s="1" t="s">
        <v>1511</v>
      </c>
      <c r="K6482" s="1" t="s">
        <v>1509</v>
      </c>
      <c r="L6482" s="1" t="s">
        <v>1512</v>
      </c>
      <c r="M6482" s="1">
        <v>1</v>
      </c>
    </row>
    <row r="6483" spans="1:13" ht="15.75" x14ac:dyDescent="0.3">
      <c r="A6483" s="1" t="s">
        <v>1262</v>
      </c>
      <c r="J6483" s="1" t="s">
        <v>1511</v>
      </c>
      <c r="K6483" s="1" t="s">
        <v>1509</v>
      </c>
      <c r="L6483" s="1" t="s">
        <v>1512</v>
      </c>
      <c r="M6483" s="1">
        <v>1</v>
      </c>
    </row>
    <row r="6484" spans="1:13" ht="15.75" x14ac:dyDescent="0.3">
      <c r="A6484" s="1" t="s">
        <v>1263</v>
      </c>
      <c r="J6484" s="1" t="s">
        <v>1511</v>
      </c>
      <c r="K6484" s="1" t="s">
        <v>1509</v>
      </c>
      <c r="L6484" s="1" t="s">
        <v>1512</v>
      </c>
      <c r="M6484" s="1">
        <v>1</v>
      </c>
    </row>
    <row r="6485" spans="1:13" ht="15.75" x14ac:dyDescent="0.3">
      <c r="A6485" s="1" t="s">
        <v>1262</v>
      </c>
      <c r="J6485" s="1" t="s">
        <v>1511</v>
      </c>
      <c r="K6485" s="1" t="s">
        <v>1509</v>
      </c>
      <c r="L6485" s="1" t="s">
        <v>1512</v>
      </c>
      <c r="M6485" s="1">
        <v>1</v>
      </c>
    </row>
    <row r="6486" spans="1:13" ht="15.75" x14ac:dyDescent="0.3">
      <c r="A6486" s="1" t="s">
        <v>1262</v>
      </c>
      <c r="J6486" s="1" t="s">
        <v>1511</v>
      </c>
      <c r="K6486" s="1" t="s">
        <v>1509</v>
      </c>
      <c r="L6486" s="1" t="s">
        <v>1510</v>
      </c>
      <c r="M6486" s="1">
        <v>1</v>
      </c>
    </row>
    <row r="6487" spans="1:13" ht="15.75" x14ac:dyDescent="0.3">
      <c r="A6487" s="1" t="s">
        <v>1263</v>
      </c>
      <c r="J6487" s="1" t="s">
        <v>1511</v>
      </c>
      <c r="K6487" s="1" t="s">
        <v>1509</v>
      </c>
      <c r="L6487" s="1" t="s">
        <v>1510</v>
      </c>
      <c r="M6487" s="1">
        <v>1</v>
      </c>
    </row>
    <row r="6488" spans="1:13" ht="15.75" x14ac:dyDescent="0.3">
      <c r="A6488" s="1" t="s">
        <v>1262</v>
      </c>
      <c r="J6488" s="1" t="s">
        <v>1511</v>
      </c>
      <c r="K6488" s="1" t="s">
        <v>1509</v>
      </c>
      <c r="L6488" s="1" t="s">
        <v>1512</v>
      </c>
      <c r="M6488" s="1">
        <v>1</v>
      </c>
    </row>
    <row r="6489" spans="1:13" ht="15.75" x14ac:dyDescent="0.3">
      <c r="A6489" s="1" t="s">
        <v>1281</v>
      </c>
      <c r="J6489" s="1" t="s">
        <v>1511</v>
      </c>
      <c r="K6489" s="1" t="s">
        <v>1514</v>
      </c>
      <c r="L6489" s="1" t="s">
        <v>1513</v>
      </c>
      <c r="M6489" s="1">
        <v>3</v>
      </c>
    </row>
    <row r="6490" spans="1:13" ht="15.75" x14ac:dyDescent="0.3">
      <c r="A6490" s="1" t="s">
        <v>1318</v>
      </c>
      <c r="J6490" s="1" t="s">
        <v>1511</v>
      </c>
      <c r="K6490" s="1" t="s">
        <v>1509</v>
      </c>
      <c r="L6490" s="1" t="s">
        <v>1512</v>
      </c>
      <c r="M6490" s="1">
        <v>5</v>
      </c>
    </row>
    <row r="6491" spans="1:13" ht="15.75" x14ac:dyDescent="0.3">
      <c r="A6491" s="1" t="s">
        <v>1263</v>
      </c>
      <c r="J6491" s="1" t="s">
        <v>1511</v>
      </c>
      <c r="K6491" s="1" t="s">
        <v>1509</v>
      </c>
      <c r="L6491" s="1" t="s">
        <v>1512</v>
      </c>
      <c r="M6491" s="1">
        <v>1</v>
      </c>
    </row>
    <row r="6492" spans="1:13" ht="15.75" x14ac:dyDescent="0.3">
      <c r="A6492" s="1" t="s">
        <v>1310</v>
      </c>
      <c r="J6492" s="1" t="s">
        <v>1511</v>
      </c>
      <c r="K6492" s="1" t="s">
        <v>1509</v>
      </c>
      <c r="L6492" s="1" t="s">
        <v>1512</v>
      </c>
      <c r="M6492" s="1">
        <v>2</v>
      </c>
    </row>
    <row r="6493" spans="1:13" ht="15.75" x14ac:dyDescent="0.3">
      <c r="A6493" s="1" t="s">
        <v>1286</v>
      </c>
      <c r="J6493" s="1" t="s">
        <v>1511</v>
      </c>
      <c r="K6493" s="1" t="s">
        <v>1509</v>
      </c>
      <c r="L6493" s="1" t="s">
        <v>1512</v>
      </c>
      <c r="M6493" s="1">
        <v>4</v>
      </c>
    </row>
    <row r="6494" spans="1:13" ht="15.75" x14ac:dyDescent="0.3">
      <c r="A6494" s="1" t="s">
        <v>1263</v>
      </c>
      <c r="J6494" s="1" t="s">
        <v>1511</v>
      </c>
      <c r="K6494" s="1" t="s">
        <v>1509</v>
      </c>
      <c r="L6494" s="1" t="s">
        <v>1512</v>
      </c>
      <c r="M6494" s="1">
        <v>1</v>
      </c>
    </row>
    <row r="6495" spans="1:13" ht="15.75" x14ac:dyDescent="0.3">
      <c r="A6495" s="1" t="s">
        <v>1262</v>
      </c>
      <c r="J6495" s="1" t="s">
        <v>1511</v>
      </c>
      <c r="K6495" s="1" t="s">
        <v>1509</v>
      </c>
      <c r="L6495" s="1" t="s">
        <v>1510</v>
      </c>
      <c r="M6495" s="1">
        <v>14</v>
      </c>
    </row>
    <row r="6496" spans="1:13" ht="15.75" x14ac:dyDescent="0.3">
      <c r="A6496" s="1" t="s">
        <v>1263</v>
      </c>
      <c r="J6496" s="1" t="s">
        <v>1511</v>
      </c>
      <c r="K6496" s="1" t="s">
        <v>1509</v>
      </c>
      <c r="L6496" s="1" t="s">
        <v>1512</v>
      </c>
      <c r="M6496" s="1">
        <v>1</v>
      </c>
    </row>
    <row r="6497" spans="1:13" ht="15.75" x14ac:dyDescent="0.3">
      <c r="A6497" s="1" t="s">
        <v>1263</v>
      </c>
      <c r="J6497" s="1" t="s">
        <v>1511</v>
      </c>
      <c r="K6497" s="1" t="s">
        <v>1509</v>
      </c>
      <c r="L6497" s="1" t="s">
        <v>1512</v>
      </c>
      <c r="M6497" s="1">
        <v>1</v>
      </c>
    </row>
    <row r="6498" spans="1:13" ht="15.75" x14ac:dyDescent="0.3">
      <c r="A6498" s="1" t="s">
        <v>1262</v>
      </c>
      <c r="J6498" s="1" t="s">
        <v>1511</v>
      </c>
      <c r="K6498" s="1" t="s">
        <v>1509</v>
      </c>
      <c r="L6498" s="1" t="s">
        <v>1510</v>
      </c>
      <c r="M6498" s="1">
        <v>1</v>
      </c>
    </row>
    <row r="6499" spans="1:13" ht="15.75" x14ac:dyDescent="0.3">
      <c r="A6499" s="1" t="s">
        <v>1263</v>
      </c>
      <c r="J6499" s="1" t="s">
        <v>1511</v>
      </c>
      <c r="K6499" s="1" t="s">
        <v>1509</v>
      </c>
      <c r="L6499" s="1" t="s">
        <v>1510</v>
      </c>
      <c r="M6499" s="1">
        <v>1</v>
      </c>
    </row>
    <row r="6500" spans="1:13" ht="15.75" x14ac:dyDescent="0.3">
      <c r="A6500" s="1" t="s">
        <v>1263</v>
      </c>
      <c r="J6500" s="1" t="s">
        <v>1511</v>
      </c>
      <c r="K6500" s="1" t="s">
        <v>1509</v>
      </c>
      <c r="L6500" s="1" t="s">
        <v>1512</v>
      </c>
      <c r="M6500" s="1">
        <v>1</v>
      </c>
    </row>
    <row r="6501" spans="1:13" ht="15.75" x14ac:dyDescent="0.3">
      <c r="A6501" s="1" t="s">
        <v>1263</v>
      </c>
      <c r="J6501" s="1" t="s">
        <v>1511</v>
      </c>
      <c r="K6501" s="1" t="s">
        <v>1509</v>
      </c>
      <c r="L6501" s="1" t="s">
        <v>1512</v>
      </c>
      <c r="M6501" s="1">
        <v>1</v>
      </c>
    </row>
    <row r="6502" spans="1:13" ht="15.75" x14ac:dyDescent="0.3">
      <c r="A6502" s="1" t="s">
        <v>1262</v>
      </c>
      <c r="J6502" s="1" t="s">
        <v>1511</v>
      </c>
      <c r="K6502" s="1" t="s">
        <v>1509</v>
      </c>
      <c r="L6502" s="1" t="s">
        <v>1510</v>
      </c>
      <c r="M6502" s="1">
        <v>1</v>
      </c>
    </row>
    <row r="6503" spans="1:13" ht="15.75" x14ac:dyDescent="0.3">
      <c r="A6503" s="1" t="s">
        <v>1263</v>
      </c>
      <c r="J6503" s="1" t="s">
        <v>1511</v>
      </c>
      <c r="K6503" s="1" t="s">
        <v>1509</v>
      </c>
      <c r="L6503" s="1" t="s">
        <v>1512</v>
      </c>
      <c r="M6503" s="1">
        <v>1</v>
      </c>
    </row>
    <row r="6504" spans="1:13" ht="15.75" x14ac:dyDescent="0.3">
      <c r="A6504" s="1" t="s">
        <v>1263</v>
      </c>
      <c r="J6504" s="1" t="s">
        <v>1511</v>
      </c>
      <c r="K6504" s="1" t="s">
        <v>1509</v>
      </c>
      <c r="L6504" s="1" t="s">
        <v>1510</v>
      </c>
      <c r="M6504" s="1">
        <v>1</v>
      </c>
    </row>
    <row r="6505" spans="1:13" ht="15.75" x14ac:dyDescent="0.3">
      <c r="A6505" s="1" t="s">
        <v>1262</v>
      </c>
      <c r="J6505" s="1" t="s">
        <v>1511</v>
      </c>
      <c r="K6505" s="1" t="s">
        <v>1509</v>
      </c>
      <c r="L6505" s="1" t="s">
        <v>1510</v>
      </c>
      <c r="M6505" s="1">
        <v>1</v>
      </c>
    </row>
    <row r="6506" spans="1:13" ht="15.75" x14ac:dyDescent="0.3">
      <c r="A6506" s="1" t="s">
        <v>1262</v>
      </c>
      <c r="J6506" s="1" t="s">
        <v>1511</v>
      </c>
      <c r="K6506" s="1" t="s">
        <v>1509</v>
      </c>
      <c r="L6506" s="1" t="s">
        <v>1512</v>
      </c>
      <c r="M6506" s="1">
        <v>1</v>
      </c>
    </row>
    <row r="6507" spans="1:13" ht="15.75" x14ac:dyDescent="0.3">
      <c r="A6507" s="1" t="s">
        <v>1263</v>
      </c>
      <c r="J6507" s="1" t="s">
        <v>1511</v>
      </c>
      <c r="K6507" s="1" t="s">
        <v>1509</v>
      </c>
      <c r="L6507" s="1" t="s">
        <v>1512</v>
      </c>
      <c r="M6507" s="1">
        <v>1</v>
      </c>
    </row>
    <row r="6508" spans="1:13" ht="15.75" x14ac:dyDescent="0.3">
      <c r="A6508" s="1" t="s">
        <v>1263</v>
      </c>
      <c r="J6508" s="1" t="s">
        <v>1511</v>
      </c>
      <c r="K6508" s="1" t="s">
        <v>1509</v>
      </c>
      <c r="L6508" s="1" t="s">
        <v>1512</v>
      </c>
      <c r="M6508" s="1">
        <v>1</v>
      </c>
    </row>
    <row r="6509" spans="1:13" ht="15.75" x14ac:dyDescent="0.3">
      <c r="A6509" s="1" t="s">
        <v>1262</v>
      </c>
      <c r="J6509" s="1" t="s">
        <v>1511</v>
      </c>
      <c r="K6509" s="1" t="s">
        <v>1509</v>
      </c>
      <c r="L6509" s="1" t="s">
        <v>1512</v>
      </c>
      <c r="M6509" s="1">
        <v>2</v>
      </c>
    </row>
    <row r="6510" spans="1:13" ht="15.75" x14ac:dyDescent="0.3">
      <c r="A6510" s="1" t="s">
        <v>1263</v>
      </c>
      <c r="J6510" s="1" t="s">
        <v>1511</v>
      </c>
      <c r="K6510" s="1" t="s">
        <v>1509</v>
      </c>
      <c r="L6510" s="1" t="s">
        <v>1512</v>
      </c>
      <c r="M6510" s="1">
        <v>1</v>
      </c>
    </row>
    <row r="6511" spans="1:13" ht="15.75" x14ac:dyDescent="0.3">
      <c r="A6511" s="1" t="s">
        <v>1262</v>
      </c>
      <c r="J6511" s="1" t="s">
        <v>1511</v>
      </c>
      <c r="K6511" s="1" t="s">
        <v>1509</v>
      </c>
      <c r="L6511" s="1" t="s">
        <v>1512</v>
      </c>
      <c r="M6511" s="1">
        <v>1</v>
      </c>
    </row>
    <row r="6512" spans="1:13" ht="15.75" x14ac:dyDescent="0.3">
      <c r="A6512" s="1" t="s">
        <v>1263</v>
      </c>
      <c r="J6512" s="1" t="s">
        <v>1511</v>
      </c>
      <c r="K6512" s="1" t="s">
        <v>1509</v>
      </c>
      <c r="L6512" s="1" t="s">
        <v>1512</v>
      </c>
      <c r="M6512" s="1">
        <v>1</v>
      </c>
    </row>
    <row r="6513" spans="1:13" ht="15.75" x14ac:dyDescent="0.3">
      <c r="A6513" s="1" t="s">
        <v>1262</v>
      </c>
      <c r="J6513" s="1" t="s">
        <v>1511</v>
      </c>
      <c r="K6513" s="1" t="s">
        <v>1509</v>
      </c>
      <c r="L6513" s="1" t="s">
        <v>1512</v>
      </c>
      <c r="M6513" s="1">
        <v>1</v>
      </c>
    </row>
    <row r="6514" spans="1:13" ht="15.75" x14ac:dyDescent="0.3">
      <c r="A6514" s="1" t="s">
        <v>1263</v>
      </c>
      <c r="J6514" s="1" t="s">
        <v>1511</v>
      </c>
      <c r="K6514" s="1" t="s">
        <v>1509</v>
      </c>
      <c r="L6514" s="1" t="s">
        <v>1512</v>
      </c>
      <c r="M6514" s="1">
        <v>1</v>
      </c>
    </row>
    <row r="6515" spans="1:13" ht="15.75" x14ac:dyDescent="0.3">
      <c r="A6515" s="1" t="s">
        <v>1262</v>
      </c>
      <c r="J6515" s="1" t="s">
        <v>1511</v>
      </c>
      <c r="K6515" s="1" t="s">
        <v>1509</v>
      </c>
      <c r="L6515" s="1" t="s">
        <v>1512</v>
      </c>
      <c r="M6515" s="1">
        <v>1</v>
      </c>
    </row>
    <row r="6516" spans="1:13" ht="15.75" x14ac:dyDescent="0.3">
      <c r="A6516" s="1" t="s">
        <v>1272</v>
      </c>
      <c r="J6516" s="1" t="s">
        <v>1511</v>
      </c>
      <c r="K6516" s="1" t="s">
        <v>1509</v>
      </c>
      <c r="L6516" s="1" t="s">
        <v>1512</v>
      </c>
      <c r="M6516" s="1">
        <v>1</v>
      </c>
    </row>
    <row r="6517" spans="1:13" ht="15.75" x14ac:dyDescent="0.3">
      <c r="A6517" s="1" t="s">
        <v>1263</v>
      </c>
      <c r="J6517" s="1" t="s">
        <v>1511</v>
      </c>
      <c r="K6517" s="1" t="s">
        <v>1509</v>
      </c>
      <c r="L6517" s="1" t="s">
        <v>1512</v>
      </c>
      <c r="M6517" s="1">
        <v>1</v>
      </c>
    </row>
    <row r="6518" spans="1:13" ht="15.75" x14ac:dyDescent="0.3">
      <c r="A6518" s="1" t="s">
        <v>1262</v>
      </c>
      <c r="J6518" s="1" t="s">
        <v>1511</v>
      </c>
      <c r="K6518" s="1" t="s">
        <v>1509</v>
      </c>
      <c r="L6518" s="1" t="s">
        <v>1510</v>
      </c>
      <c r="M6518" s="1">
        <v>1</v>
      </c>
    </row>
    <row r="6519" spans="1:13" ht="15.75" x14ac:dyDescent="0.3">
      <c r="A6519" s="1" t="s">
        <v>1262</v>
      </c>
      <c r="J6519" s="1" t="s">
        <v>1511</v>
      </c>
      <c r="K6519" s="1" t="s">
        <v>1509</v>
      </c>
      <c r="L6519" s="1" t="s">
        <v>1510</v>
      </c>
      <c r="M6519" s="1">
        <v>1</v>
      </c>
    </row>
    <row r="6520" spans="1:13" ht="15.75" x14ac:dyDescent="0.3">
      <c r="A6520" s="1" t="s">
        <v>1262</v>
      </c>
      <c r="J6520" s="1" t="s">
        <v>1511</v>
      </c>
      <c r="K6520" s="1" t="s">
        <v>1509</v>
      </c>
      <c r="L6520" s="1" t="s">
        <v>1510</v>
      </c>
      <c r="M6520" s="1">
        <v>1</v>
      </c>
    </row>
    <row r="6521" spans="1:13" ht="15.75" x14ac:dyDescent="0.3">
      <c r="A6521" s="1" t="s">
        <v>1262</v>
      </c>
      <c r="J6521" s="1" t="s">
        <v>1511</v>
      </c>
      <c r="K6521" s="1" t="s">
        <v>1509</v>
      </c>
      <c r="L6521" s="1" t="s">
        <v>1512</v>
      </c>
      <c r="M6521" s="1">
        <v>1</v>
      </c>
    </row>
    <row r="6522" spans="1:13" ht="15.75" x14ac:dyDescent="0.3">
      <c r="A6522" s="1" t="s">
        <v>1262</v>
      </c>
      <c r="J6522" s="1" t="s">
        <v>1511</v>
      </c>
      <c r="K6522" s="1" t="s">
        <v>1509</v>
      </c>
      <c r="L6522" s="1" t="s">
        <v>1510</v>
      </c>
      <c r="M6522" s="1">
        <v>1</v>
      </c>
    </row>
    <row r="6523" spans="1:13" ht="15.75" x14ac:dyDescent="0.3">
      <c r="A6523" s="1" t="s">
        <v>1262</v>
      </c>
      <c r="J6523" s="1" t="s">
        <v>1511</v>
      </c>
      <c r="K6523" s="1" t="s">
        <v>1509</v>
      </c>
      <c r="L6523" s="1" t="s">
        <v>1512</v>
      </c>
      <c r="M6523" s="1">
        <v>1</v>
      </c>
    </row>
    <row r="6524" spans="1:13" ht="15.75" x14ac:dyDescent="0.3">
      <c r="A6524" s="1" t="s">
        <v>1262</v>
      </c>
      <c r="J6524" s="1" t="s">
        <v>1511</v>
      </c>
      <c r="K6524" s="1" t="s">
        <v>1509</v>
      </c>
      <c r="L6524" s="1" t="s">
        <v>1510</v>
      </c>
      <c r="M6524" s="1">
        <v>1</v>
      </c>
    </row>
    <row r="6525" spans="1:13" ht="15.75" x14ac:dyDescent="0.3">
      <c r="A6525" s="1" t="s">
        <v>1262</v>
      </c>
      <c r="J6525" s="1" t="s">
        <v>1511</v>
      </c>
      <c r="K6525" s="1" t="s">
        <v>1509</v>
      </c>
      <c r="L6525" s="1" t="s">
        <v>1510</v>
      </c>
      <c r="M6525" s="1">
        <v>1</v>
      </c>
    </row>
    <row r="6526" spans="1:13" ht="15.75" x14ac:dyDescent="0.3">
      <c r="A6526" s="1" t="s">
        <v>1263</v>
      </c>
      <c r="J6526" s="1" t="s">
        <v>1511</v>
      </c>
      <c r="K6526" s="1" t="s">
        <v>1509</v>
      </c>
      <c r="L6526" s="1" t="s">
        <v>1512</v>
      </c>
      <c r="M6526" s="1">
        <v>1</v>
      </c>
    </row>
    <row r="6527" spans="1:13" ht="15.75" x14ac:dyDescent="0.3">
      <c r="A6527" s="1" t="s">
        <v>1263</v>
      </c>
      <c r="J6527" s="1" t="s">
        <v>1511</v>
      </c>
      <c r="K6527" s="1" t="s">
        <v>1509</v>
      </c>
      <c r="L6527" s="1" t="s">
        <v>1512</v>
      </c>
      <c r="M6527" s="1">
        <v>1</v>
      </c>
    </row>
    <row r="6528" spans="1:13" ht="15.75" x14ac:dyDescent="0.3">
      <c r="A6528" s="1" t="s">
        <v>1262</v>
      </c>
      <c r="J6528" s="1" t="s">
        <v>1511</v>
      </c>
      <c r="K6528" s="1" t="s">
        <v>1509</v>
      </c>
      <c r="L6528" s="1" t="s">
        <v>1510</v>
      </c>
      <c r="M6528" s="1">
        <v>9</v>
      </c>
    </row>
    <row r="6529" spans="1:13" ht="15.75" x14ac:dyDescent="0.3">
      <c r="A6529" s="1" t="s">
        <v>1262</v>
      </c>
      <c r="J6529" s="1" t="s">
        <v>1511</v>
      </c>
      <c r="K6529" s="1" t="s">
        <v>1509</v>
      </c>
      <c r="L6529" s="1" t="s">
        <v>1512</v>
      </c>
      <c r="M6529" s="1">
        <v>1</v>
      </c>
    </row>
    <row r="6530" spans="1:13" ht="15.75" x14ac:dyDescent="0.3">
      <c r="A6530" s="1" t="s">
        <v>1263</v>
      </c>
      <c r="J6530" s="1" t="s">
        <v>1511</v>
      </c>
      <c r="K6530" s="1" t="s">
        <v>1509</v>
      </c>
      <c r="L6530" s="1" t="s">
        <v>1512</v>
      </c>
      <c r="M6530" s="1">
        <v>1</v>
      </c>
    </row>
    <row r="6531" spans="1:13" ht="15.75" x14ac:dyDescent="0.3">
      <c r="A6531" s="1" t="s">
        <v>1262</v>
      </c>
      <c r="J6531" s="1" t="s">
        <v>1511</v>
      </c>
      <c r="K6531" s="1" t="s">
        <v>1509</v>
      </c>
      <c r="L6531" s="1" t="s">
        <v>1512</v>
      </c>
      <c r="M6531" s="1">
        <v>1</v>
      </c>
    </row>
    <row r="6532" spans="1:13" ht="15.75" x14ac:dyDescent="0.3">
      <c r="A6532" s="1" t="s">
        <v>1262</v>
      </c>
      <c r="J6532" s="1" t="s">
        <v>1511</v>
      </c>
      <c r="K6532" s="1" t="s">
        <v>1509</v>
      </c>
      <c r="L6532" s="1" t="s">
        <v>1512</v>
      </c>
      <c r="M6532" s="1">
        <v>1</v>
      </c>
    </row>
    <row r="6533" spans="1:13" ht="15.75" x14ac:dyDescent="0.3">
      <c r="A6533" s="1" t="s">
        <v>1263</v>
      </c>
      <c r="J6533" s="1" t="s">
        <v>1511</v>
      </c>
      <c r="K6533" s="1" t="s">
        <v>1509</v>
      </c>
      <c r="L6533" s="1" t="s">
        <v>1512</v>
      </c>
      <c r="M6533" s="1">
        <v>1</v>
      </c>
    </row>
    <row r="6534" spans="1:13" ht="15.75" x14ac:dyDescent="0.3">
      <c r="A6534" s="1" t="s">
        <v>1263</v>
      </c>
      <c r="J6534" s="1" t="s">
        <v>1511</v>
      </c>
      <c r="K6534" s="1" t="s">
        <v>1509</v>
      </c>
      <c r="L6534" s="1" t="s">
        <v>1512</v>
      </c>
      <c r="M6534" s="1">
        <v>1</v>
      </c>
    </row>
    <row r="6535" spans="1:13" ht="15.75" x14ac:dyDescent="0.3">
      <c r="A6535" s="1" t="s">
        <v>1263</v>
      </c>
      <c r="J6535" s="1" t="s">
        <v>1511</v>
      </c>
      <c r="K6535" s="1" t="s">
        <v>1509</v>
      </c>
      <c r="L6535" s="1" t="s">
        <v>1512</v>
      </c>
      <c r="M6535" s="1">
        <v>1</v>
      </c>
    </row>
    <row r="6536" spans="1:13" ht="15.75" x14ac:dyDescent="0.3">
      <c r="A6536" s="1" t="s">
        <v>1262</v>
      </c>
      <c r="J6536" s="1" t="s">
        <v>1511</v>
      </c>
      <c r="K6536" s="1" t="s">
        <v>1509</v>
      </c>
      <c r="L6536" s="1" t="s">
        <v>1510</v>
      </c>
      <c r="M6536" s="1">
        <v>1</v>
      </c>
    </row>
    <row r="6537" spans="1:13" ht="15.75" x14ac:dyDescent="0.3">
      <c r="A6537" s="1" t="s">
        <v>1263</v>
      </c>
      <c r="J6537" s="1" t="s">
        <v>1511</v>
      </c>
      <c r="K6537" s="1" t="s">
        <v>1509</v>
      </c>
      <c r="L6537" s="1" t="s">
        <v>1512</v>
      </c>
      <c r="M6537" s="1">
        <v>7</v>
      </c>
    </row>
    <row r="6538" spans="1:13" ht="15.75" x14ac:dyDescent="0.3">
      <c r="A6538" s="1" t="s">
        <v>1262</v>
      </c>
      <c r="J6538" s="1" t="s">
        <v>1511</v>
      </c>
      <c r="K6538" s="1" t="s">
        <v>1509</v>
      </c>
      <c r="L6538" s="1" t="s">
        <v>1510</v>
      </c>
      <c r="M6538" s="1">
        <v>1</v>
      </c>
    </row>
    <row r="6539" spans="1:13" ht="15.75" x14ac:dyDescent="0.3">
      <c r="A6539" s="1" t="s">
        <v>1263</v>
      </c>
      <c r="J6539" s="1" t="s">
        <v>1511</v>
      </c>
      <c r="K6539" s="1" t="s">
        <v>1509</v>
      </c>
      <c r="L6539" s="1" t="s">
        <v>1512</v>
      </c>
      <c r="M6539" s="1">
        <v>1</v>
      </c>
    </row>
    <row r="6540" spans="1:13" ht="15.75" x14ac:dyDescent="0.3">
      <c r="A6540" s="1" t="s">
        <v>1262</v>
      </c>
      <c r="J6540" s="1" t="s">
        <v>1511</v>
      </c>
      <c r="K6540" s="1" t="s">
        <v>1509</v>
      </c>
      <c r="L6540" s="1" t="s">
        <v>1510</v>
      </c>
      <c r="M6540" s="1">
        <v>1</v>
      </c>
    </row>
    <row r="6541" spans="1:13" ht="15.75" x14ac:dyDescent="0.3">
      <c r="A6541" s="1" t="s">
        <v>1263</v>
      </c>
      <c r="J6541" s="1" t="s">
        <v>1511</v>
      </c>
      <c r="K6541" s="1" t="s">
        <v>1509</v>
      </c>
      <c r="L6541" s="1" t="s">
        <v>1512</v>
      </c>
      <c r="M6541" s="1">
        <v>1</v>
      </c>
    </row>
    <row r="6542" spans="1:13" ht="15.75" x14ac:dyDescent="0.3">
      <c r="A6542" s="1" t="s">
        <v>1272</v>
      </c>
      <c r="J6542" s="1" t="s">
        <v>1511</v>
      </c>
      <c r="K6542" s="1" t="s">
        <v>1509</v>
      </c>
      <c r="L6542" s="1" t="s">
        <v>1512</v>
      </c>
      <c r="M6542" s="1">
        <v>1</v>
      </c>
    </row>
    <row r="6543" spans="1:13" ht="15.75" x14ac:dyDescent="0.3">
      <c r="A6543" s="1" t="s">
        <v>1262</v>
      </c>
      <c r="J6543" s="1" t="s">
        <v>1511</v>
      </c>
      <c r="K6543" s="1" t="s">
        <v>1509</v>
      </c>
      <c r="L6543" s="1" t="s">
        <v>1510</v>
      </c>
      <c r="M6543" s="1">
        <v>1</v>
      </c>
    </row>
    <row r="6544" spans="1:13" ht="15.75" x14ac:dyDescent="0.3">
      <c r="A6544" s="1" t="s">
        <v>1263</v>
      </c>
      <c r="J6544" s="1" t="s">
        <v>1511</v>
      </c>
      <c r="K6544" s="1" t="s">
        <v>1509</v>
      </c>
      <c r="L6544" s="1" t="s">
        <v>1512</v>
      </c>
      <c r="M6544" s="1">
        <v>1</v>
      </c>
    </row>
    <row r="6545" spans="1:13" ht="15.75" x14ac:dyDescent="0.3">
      <c r="A6545" s="1" t="s">
        <v>1262</v>
      </c>
      <c r="J6545" s="1" t="s">
        <v>1511</v>
      </c>
      <c r="K6545" s="1" t="s">
        <v>1509</v>
      </c>
      <c r="L6545" s="1" t="s">
        <v>1512</v>
      </c>
      <c r="M6545" s="1">
        <v>1</v>
      </c>
    </row>
    <row r="6546" spans="1:13" ht="15.75" x14ac:dyDescent="0.3">
      <c r="A6546" s="1" t="s">
        <v>1263</v>
      </c>
      <c r="J6546" s="1" t="s">
        <v>1511</v>
      </c>
      <c r="K6546" s="1" t="s">
        <v>1509</v>
      </c>
      <c r="L6546" s="1" t="s">
        <v>1512</v>
      </c>
      <c r="M6546" s="1">
        <v>1</v>
      </c>
    </row>
    <row r="6547" spans="1:13" ht="15.75" x14ac:dyDescent="0.3">
      <c r="A6547" s="1" t="s">
        <v>1272</v>
      </c>
      <c r="J6547" s="1" t="s">
        <v>1511</v>
      </c>
      <c r="K6547" s="1" t="s">
        <v>1509</v>
      </c>
      <c r="L6547" s="1" t="s">
        <v>1512</v>
      </c>
      <c r="M6547" s="1">
        <v>1</v>
      </c>
    </row>
    <row r="6548" spans="1:13" ht="15.75" x14ac:dyDescent="0.3">
      <c r="A6548" s="1" t="s">
        <v>1262</v>
      </c>
      <c r="J6548" s="1" t="s">
        <v>1511</v>
      </c>
      <c r="K6548" s="1" t="s">
        <v>1509</v>
      </c>
      <c r="L6548" s="1" t="s">
        <v>1512</v>
      </c>
      <c r="M6548" s="1">
        <v>1</v>
      </c>
    </row>
    <row r="6549" spans="1:13" ht="15.75" x14ac:dyDescent="0.3">
      <c r="A6549" s="1" t="s">
        <v>1263</v>
      </c>
      <c r="J6549" s="1" t="s">
        <v>1511</v>
      </c>
      <c r="K6549" s="1" t="s">
        <v>1509</v>
      </c>
      <c r="L6549" s="1" t="s">
        <v>1512</v>
      </c>
      <c r="M6549" s="1">
        <v>7</v>
      </c>
    </row>
    <row r="6550" spans="1:13" ht="15.75" x14ac:dyDescent="0.3">
      <c r="A6550" s="1" t="s">
        <v>1272</v>
      </c>
      <c r="J6550" s="1" t="s">
        <v>1511</v>
      </c>
      <c r="K6550" s="1" t="s">
        <v>1509</v>
      </c>
      <c r="L6550" s="1" t="s">
        <v>1512</v>
      </c>
      <c r="M6550" s="1">
        <v>1</v>
      </c>
    </row>
    <row r="6551" spans="1:13" ht="15.75" x14ac:dyDescent="0.3">
      <c r="A6551" s="1" t="s">
        <v>1262</v>
      </c>
      <c r="J6551" s="1" t="s">
        <v>1511</v>
      </c>
      <c r="K6551" s="1" t="s">
        <v>1509</v>
      </c>
      <c r="L6551" s="1" t="s">
        <v>1512</v>
      </c>
      <c r="M6551" s="1">
        <v>1</v>
      </c>
    </row>
    <row r="6552" spans="1:13" ht="15.75" x14ac:dyDescent="0.3">
      <c r="A6552" s="1" t="s">
        <v>1262</v>
      </c>
      <c r="J6552" s="1" t="s">
        <v>1511</v>
      </c>
      <c r="K6552" s="1" t="s">
        <v>1509</v>
      </c>
      <c r="L6552" s="1" t="s">
        <v>1510</v>
      </c>
      <c r="M6552" s="1">
        <v>1</v>
      </c>
    </row>
    <row r="6553" spans="1:13" ht="15.75" x14ac:dyDescent="0.3">
      <c r="A6553" s="1" t="s">
        <v>1262</v>
      </c>
      <c r="J6553" s="1" t="s">
        <v>1511</v>
      </c>
      <c r="K6553" s="1" t="s">
        <v>1509</v>
      </c>
      <c r="L6553" s="1" t="s">
        <v>1512</v>
      </c>
      <c r="M6553" s="1">
        <v>1</v>
      </c>
    </row>
    <row r="6554" spans="1:13" ht="15.75" x14ac:dyDescent="0.3">
      <c r="A6554" s="1" t="s">
        <v>1262</v>
      </c>
      <c r="J6554" s="1" t="s">
        <v>1511</v>
      </c>
      <c r="K6554" s="1" t="s">
        <v>1509</v>
      </c>
      <c r="L6554" s="1" t="s">
        <v>1510</v>
      </c>
      <c r="M6554" s="1">
        <v>1</v>
      </c>
    </row>
    <row r="6555" spans="1:13" ht="15.75" x14ac:dyDescent="0.3">
      <c r="A6555" s="1" t="s">
        <v>1272</v>
      </c>
      <c r="J6555" s="1" t="s">
        <v>1511</v>
      </c>
      <c r="K6555" s="1" t="s">
        <v>1509</v>
      </c>
      <c r="L6555" s="1" t="s">
        <v>1512</v>
      </c>
      <c r="M6555" s="1">
        <v>1</v>
      </c>
    </row>
    <row r="6556" spans="1:13" ht="15.75" x14ac:dyDescent="0.3">
      <c r="A6556" s="1" t="s">
        <v>1262</v>
      </c>
      <c r="J6556" s="1" t="s">
        <v>1511</v>
      </c>
      <c r="K6556" s="1" t="s">
        <v>1509</v>
      </c>
      <c r="L6556" s="1" t="s">
        <v>1510</v>
      </c>
      <c r="M6556" s="1">
        <v>1</v>
      </c>
    </row>
    <row r="6557" spans="1:13" ht="15.75" x14ac:dyDescent="0.3">
      <c r="A6557" s="1" t="s">
        <v>1262</v>
      </c>
      <c r="J6557" s="1" t="s">
        <v>1511</v>
      </c>
      <c r="K6557" s="1" t="s">
        <v>1509</v>
      </c>
      <c r="L6557" s="1" t="s">
        <v>1512</v>
      </c>
      <c r="M6557" s="1">
        <v>1</v>
      </c>
    </row>
    <row r="6558" spans="1:13" ht="15.75" x14ac:dyDescent="0.3">
      <c r="A6558" s="1" t="s">
        <v>1262</v>
      </c>
      <c r="J6558" s="1" t="s">
        <v>1511</v>
      </c>
      <c r="K6558" s="1" t="s">
        <v>1509</v>
      </c>
      <c r="L6558" s="1" t="s">
        <v>1510</v>
      </c>
      <c r="M6558" s="1">
        <v>1</v>
      </c>
    </row>
    <row r="6559" spans="1:13" ht="15.75" x14ac:dyDescent="0.3">
      <c r="A6559" s="1" t="s">
        <v>1263</v>
      </c>
      <c r="J6559" s="1" t="s">
        <v>1511</v>
      </c>
      <c r="K6559" s="1" t="s">
        <v>1509</v>
      </c>
      <c r="L6559" s="1" t="s">
        <v>1512</v>
      </c>
      <c r="M6559" s="1">
        <v>1</v>
      </c>
    </row>
    <row r="6560" spans="1:13" ht="15.75" x14ac:dyDescent="0.3">
      <c r="A6560" s="1" t="s">
        <v>1272</v>
      </c>
      <c r="J6560" s="1" t="s">
        <v>1511</v>
      </c>
      <c r="K6560" s="1" t="s">
        <v>1509</v>
      </c>
      <c r="L6560" s="1" t="s">
        <v>1512</v>
      </c>
      <c r="M6560" s="1">
        <v>1</v>
      </c>
    </row>
    <row r="6561" spans="1:13" ht="15.75" x14ac:dyDescent="0.3">
      <c r="A6561" s="1" t="s">
        <v>1263</v>
      </c>
      <c r="J6561" s="1" t="s">
        <v>1511</v>
      </c>
      <c r="K6561" s="1" t="s">
        <v>1509</v>
      </c>
      <c r="L6561" s="1" t="s">
        <v>1512</v>
      </c>
      <c r="M6561" s="1">
        <v>1</v>
      </c>
    </row>
    <row r="6562" spans="1:13" ht="15.75" x14ac:dyDescent="0.3">
      <c r="A6562" s="1" t="s">
        <v>1262</v>
      </c>
      <c r="J6562" s="1" t="s">
        <v>1511</v>
      </c>
      <c r="K6562" s="1" t="s">
        <v>1509</v>
      </c>
      <c r="L6562" s="1" t="s">
        <v>1510</v>
      </c>
      <c r="M6562" s="1">
        <v>1</v>
      </c>
    </row>
    <row r="6563" spans="1:13" ht="15.75" x14ac:dyDescent="0.3">
      <c r="A6563" s="1" t="s">
        <v>1272</v>
      </c>
      <c r="J6563" s="1" t="s">
        <v>1511</v>
      </c>
      <c r="K6563" s="1" t="s">
        <v>1509</v>
      </c>
      <c r="L6563" s="1" t="s">
        <v>1512</v>
      </c>
      <c r="M6563" s="1">
        <v>1</v>
      </c>
    </row>
    <row r="6564" spans="1:13" ht="15.75" x14ac:dyDescent="0.3">
      <c r="A6564" s="1" t="s">
        <v>1262</v>
      </c>
      <c r="J6564" s="1" t="s">
        <v>1511</v>
      </c>
      <c r="K6564" s="1" t="s">
        <v>1509</v>
      </c>
      <c r="L6564" s="1" t="s">
        <v>1510</v>
      </c>
      <c r="M6564" s="1">
        <v>1</v>
      </c>
    </row>
    <row r="6565" spans="1:13" ht="15.75" x14ac:dyDescent="0.3">
      <c r="A6565" s="1" t="s">
        <v>1272</v>
      </c>
      <c r="J6565" s="1" t="s">
        <v>1511</v>
      </c>
      <c r="K6565" s="1" t="s">
        <v>1509</v>
      </c>
      <c r="L6565" s="1" t="s">
        <v>1512</v>
      </c>
      <c r="M6565" s="1">
        <v>1</v>
      </c>
    </row>
    <row r="6566" spans="1:13" ht="15.75" x14ac:dyDescent="0.3">
      <c r="A6566" s="1" t="s">
        <v>1272</v>
      </c>
      <c r="J6566" s="1" t="s">
        <v>1511</v>
      </c>
      <c r="K6566" s="1" t="s">
        <v>1509</v>
      </c>
      <c r="L6566" s="1" t="s">
        <v>1512</v>
      </c>
      <c r="M6566" s="1">
        <v>1</v>
      </c>
    </row>
    <row r="6567" spans="1:13" ht="15.75" x14ac:dyDescent="0.3">
      <c r="A6567" s="1" t="s">
        <v>1262</v>
      </c>
      <c r="J6567" s="1" t="s">
        <v>1511</v>
      </c>
      <c r="K6567" s="1" t="s">
        <v>1509</v>
      </c>
      <c r="L6567" s="1" t="s">
        <v>1512</v>
      </c>
      <c r="M6567" s="1">
        <v>1</v>
      </c>
    </row>
    <row r="6568" spans="1:13" ht="15.75" x14ac:dyDescent="0.3">
      <c r="A6568" s="1" t="s">
        <v>1262</v>
      </c>
      <c r="J6568" s="1" t="s">
        <v>1511</v>
      </c>
      <c r="K6568" s="1" t="s">
        <v>1509</v>
      </c>
      <c r="L6568" s="1" t="s">
        <v>1510</v>
      </c>
      <c r="M6568" s="1">
        <v>1</v>
      </c>
    </row>
    <row r="6569" spans="1:13" ht="15.75" x14ac:dyDescent="0.3">
      <c r="A6569" s="1" t="s">
        <v>1272</v>
      </c>
      <c r="J6569" s="1" t="s">
        <v>1511</v>
      </c>
      <c r="K6569" s="1" t="s">
        <v>1509</v>
      </c>
      <c r="L6569" s="1" t="s">
        <v>1512</v>
      </c>
      <c r="M6569" s="1">
        <v>1</v>
      </c>
    </row>
    <row r="6570" spans="1:13" ht="15.75" x14ac:dyDescent="0.3">
      <c r="A6570" s="1" t="s">
        <v>1272</v>
      </c>
      <c r="J6570" s="1" t="s">
        <v>1511</v>
      </c>
      <c r="K6570" s="1" t="s">
        <v>1509</v>
      </c>
      <c r="L6570" s="1" t="s">
        <v>1512</v>
      </c>
      <c r="M6570" s="1">
        <v>1</v>
      </c>
    </row>
    <row r="6571" spans="1:13" ht="15.75" x14ac:dyDescent="0.3">
      <c r="A6571" s="1" t="s">
        <v>1263</v>
      </c>
      <c r="J6571" s="1" t="s">
        <v>1511</v>
      </c>
      <c r="K6571" s="1" t="s">
        <v>1509</v>
      </c>
      <c r="L6571" s="1" t="s">
        <v>1512</v>
      </c>
      <c r="M6571" s="1">
        <v>1</v>
      </c>
    </row>
    <row r="6572" spans="1:13" ht="15.75" x14ac:dyDescent="0.3">
      <c r="A6572" s="1" t="s">
        <v>1262</v>
      </c>
      <c r="J6572" s="1" t="s">
        <v>1511</v>
      </c>
      <c r="K6572" s="1" t="s">
        <v>1509</v>
      </c>
      <c r="L6572" s="1" t="s">
        <v>1510</v>
      </c>
      <c r="M6572" s="1">
        <v>1</v>
      </c>
    </row>
    <row r="6573" spans="1:13" ht="15.75" x14ac:dyDescent="0.3">
      <c r="A6573" s="1" t="s">
        <v>1262</v>
      </c>
      <c r="J6573" s="1" t="s">
        <v>1511</v>
      </c>
      <c r="K6573" s="1" t="s">
        <v>1509</v>
      </c>
      <c r="L6573" s="1" t="s">
        <v>1510</v>
      </c>
      <c r="M6573" s="1">
        <v>1</v>
      </c>
    </row>
    <row r="6574" spans="1:13" ht="15.75" x14ac:dyDescent="0.3">
      <c r="A6574" s="1" t="s">
        <v>1262</v>
      </c>
      <c r="J6574" s="1" t="s">
        <v>1511</v>
      </c>
      <c r="K6574" s="1" t="s">
        <v>1509</v>
      </c>
      <c r="L6574" s="1" t="s">
        <v>1512</v>
      </c>
      <c r="M6574" s="1">
        <v>1</v>
      </c>
    </row>
    <row r="6575" spans="1:13" ht="15.75" x14ac:dyDescent="0.3">
      <c r="A6575" s="1" t="s">
        <v>1272</v>
      </c>
      <c r="J6575" s="1" t="s">
        <v>1508</v>
      </c>
      <c r="K6575" s="1" t="s">
        <v>1509</v>
      </c>
      <c r="L6575" s="1" t="s">
        <v>1512</v>
      </c>
      <c r="M6575" s="1">
        <v>1</v>
      </c>
    </row>
    <row r="6576" spans="1:13" ht="15.75" x14ac:dyDescent="0.3">
      <c r="A6576" s="1" t="s">
        <v>1262</v>
      </c>
      <c r="J6576" s="1" t="s">
        <v>1511</v>
      </c>
      <c r="K6576" s="1" t="s">
        <v>1509</v>
      </c>
      <c r="L6576" s="1" t="s">
        <v>1510</v>
      </c>
      <c r="M6576" s="1">
        <v>1</v>
      </c>
    </row>
    <row r="6577" spans="1:13" ht="15.75" x14ac:dyDescent="0.3">
      <c r="A6577" s="1" t="s">
        <v>1262</v>
      </c>
      <c r="J6577" s="1" t="s">
        <v>1511</v>
      </c>
      <c r="K6577" s="1" t="s">
        <v>1509</v>
      </c>
      <c r="L6577" s="1" t="s">
        <v>1510</v>
      </c>
      <c r="M6577" s="1">
        <v>1</v>
      </c>
    </row>
    <row r="6578" spans="1:13" ht="15.75" x14ac:dyDescent="0.3">
      <c r="A6578" s="1" t="s">
        <v>1263</v>
      </c>
      <c r="J6578" s="1" t="s">
        <v>1511</v>
      </c>
      <c r="K6578" s="1" t="s">
        <v>1509</v>
      </c>
      <c r="L6578" s="1" t="s">
        <v>1512</v>
      </c>
      <c r="M6578" s="1">
        <v>1</v>
      </c>
    </row>
    <row r="6579" spans="1:13" ht="15.75" x14ac:dyDescent="0.3">
      <c r="A6579" s="1" t="s">
        <v>1272</v>
      </c>
      <c r="J6579" s="1" t="s">
        <v>1508</v>
      </c>
      <c r="K6579" s="1" t="s">
        <v>1509</v>
      </c>
      <c r="L6579" s="1" t="s">
        <v>1512</v>
      </c>
      <c r="M6579" s="1">
        <v>1</v>
      </c>
    </row>
    <row r="6580" spans="1:13" ht="15.75" x14ac:dyDescent="0.3">
      <c r="A6580" s="1" t="s">
        <v>1263</v>
      </c>
      <c r="J6580" s="1" t="s">
        <v>1511</v>
      </c>
      <c r="K6580" s="1" t="s">
        <v>1514</v>
      </c>
      <c r="L6580" s="1" t="s">
        <v>1513</v>
      </c>
      <c r="M6580" s="1">
        <v>1</v>
      </c>
    </row>
    <row r="6581" spans="1:13" ht="15.75" x14ac:dyDescent="0.3">
      <c r="A6581" s="1" t="s">
        <v>1263</v>
      </c>
      <c r="J6581" s="1" t="s">
        <v>1511</v>
      </c>
      <c r="K6581" s="1" t="s">
        <v>1509</v>
      </c>
      <c r="L6581" s="1" t="s">
        <v>1512</v>
      </c>
      <c r="M6581" s="1">
        <v>1</v>
      </c>
    </row>
    <row r="6582" spans="1:13" ht="15.75" x14ac:dyDescent="0.3">
      <c r="A6582" s="1" t="s">
        <v>1272</v>
      </c>
      <c r="J6582" s="1" t="s">
        <v>1508</v>
      </c>
      <c r="K6582" s="1" t="s">
        <v>1509</v>
      </c>
      <c r="L6582" s="1" t="s">
        <v>1512</v>
      </c>
      <c r="M6582" s="1">
        <v>1</v>
      </c>
    </row>
    <row r="6583" spans="1:13" ht="15.75" x14ac:dyDescent="0.3">
      <c r="A6583" s="1" t="s">
        <v>1263</v>
      </c>
      <c r="J6583" s="1" t="s">
        <v>1511</v>
      </c>
      <c r="K6583" s="1" t="s">
        <v>1514</v>
      </c>
      <c r="L6583" s="1" t="s">
        <v>1513</v>
      </c>
      <c r="M6583" s="1">
        <v>1</v>
      </c>
    </row>
    <row r="6584" spans="1:13" ht="15.75" x14ac:dyDescent="0.3">
      <c r="A6584" s="1" t="s">
        <v>1263</v>
      </c>
      <c r="J6584" s="1" t="s">
        <v>1511</v>
      </c>
      <c r="K6584" s="1" t="s">
        <v>1509</v>
      </c>
      <c r="L6584" s="1" t="s">
        <v>1512</v>
      </c>
      <c r="M6584" s="1">
        <v>1</v>
      </c>
    </row>
    <row r="6585" spans="1:13" ht="15.75" x14ac:dyDescent="0.3">
      <c r="A6585" s="1" t="s">
        <v>1263</v>
      </c>
      <c r="J6585" s="1" t="s">
        <v>1511</v>
      </c>
      <c r="K6585" s="1" t="s">
        <v>1514</v>
      </c>
      <c r="L6585" s="1" t="s">
        <v>1513</v>
      </c>
      <c r="M6585" s="1">
        <v>1</v>
      </c>
    </row>
    <row r="6586" spans="1:13" ht="15.75" x14ac:dyDescent="0.3">
      <c r="A6586" s="1" t="s">
        <v>1263</v>
      </c>
      <c r="J6586" s="1" t="s">
        <v>1511</v>
      </c>
      <c r="K6586" s="1" t="s">
        <v>1509</v>
      </c>
      <c r="L6586" s="1" t="s">
        <v>1512</v>
      </c>
      <c r="M6586" s="1">
        <v>1</v>
      </c>
    </row>
    <row r="6587" spans="1:13" ht="15.75" x14ac:dyDescent="0.3">
      <c r="A6587" s="1" t="s">
        <v>1272</v>
      </c>
      <c r="J6587" s="1" t="s">
        <v>1508</v>
      </c>
      <c r="K6587" s="1" t="s">
        <v>1509</v>
      </c>
      <c r="L6587" s="1" t="s">
        <v>1512</v>
      </c>
      <c r="M6587" s="1">
        <v>1</v>
      </c>
    </row>
    <row r="6588" spans="1:13" ht="15.75" x14ac:dyDescent="0.3">
      <c r="A6588" s="1" t="s">
        <v>1263</v>
      </c>
      <c r="J6588" s="1" t="s">
        <v>1511</v>
      </c>
      <c r="K6588" s="1" t="s">
        <v>1509</v>
      </c>
      <c r="L6588" s="1" t="s">
        <v>1512</v>
      </c>
      <c r="M6588" s="1">
        <v>1</v>
      </c>
    </row>
    <row r="6589" spans="1:13" ht="15.75" x14ac:dyDescent="0.3">
      <c r="A6589" s="1" t="s">
        <v>1263</v>
      </c>
      <c r="J6589" s="1" t="s">
        <v>1511</v>
      </c>
      <c r="K6589" s="1" t="s">
        <v>1509</v>
      </c>
      <c r="L6589" s="1" t="s">
        <v>1510</v>
      </c>
      <c r="M6589" s="1">
        <v>1</v>
      </c>
    </row>
    <row r="6590" spans="1:13" ht="15.75" x14ac:dyDescent="0.3">
      <c r="A6590" s="1" t="s">
        <v>1272</v>
      </c>
      <c r="J6590" s="1" t="s">
        <v>1508</v>
      </c>
      <c r="K6590" s="1" t="s">
        <v>1509</v>
      </c>
      <c r="L6590" s="1" t="s">
        <v>1512</v>
      </c>
      <c r="M6590" s="1">
        <v>1</v>
      </c>
    </row>
    <row r="6591" spans="1:13" ht="15.75" x14ac:dyDescent="0.3">
      <c r="A6591" s="1" t="s">
        <v>1263</v>
      </c>
      <c r="J6591" s="1" t="s">
        <v>1511</v>
      </c>
      <c r="K6591" s="1" t="s">
        <v>1509</v>
      </c>
      <c r="L6591" s="1" t="s">
        <v>1512</v>
      </c>
      <c r="M6591" s="1">
        <v>1</v>
      </c>
    </row>
    <row r="6592" spans="1:13" ht="15.75" x14ac:dyDescent="0.3">
      <c r="A6592" s="1" t="s">
        <v>1263</v>
      </c>
      <c r="J6592" s="1" t="s">
        <v>1511</v>
      </c>
      <c r="K6592" s="1" t="s">
        <v>1509</v>
      </c>
      <c r="L6592" s="1" t="s">
        <v>1512</v>
      </c>
      <c r="M6592" s="1">
        <v>1</v>
      </c>
    </row>
    <row r="6593" spans="1:13" ht="15.75" x14ac:dyDescent="0.3">
      <c r="A6593" s="1" t="s">
        <v>1263</v>
      </c>
      <c r="J6593" s="1" t="s">
        <v>1511</v>
      </c>
      <c r="K6593" s="1" t="s">
        <v>1509</v>
      </c>
      <c r="L6593" s="1" t="s">
        <v>1510</v>
      </c>
      <c r="M6593" s="1">
        <v>1</v>
      </c>
    </row>
    <row r="6594" spans="1:13" ht="15.75" x14ac:dyDescent="0.3">
      <c r="A6594" s="1" t="s">
        <v>1263</v>
      </c>
      <c r="J6594" s="1" t="s">
        <v>1511</v>
      </c>
      <c r="K6594" s="1" t="s">
        <v>1509</v>
      </c>
      <c r="L6594" s="1" t="s">
        <v>1513</v>
      </c>
      <c r="M6594" s="1">
        <v>1</v>
      </c>
    </row>
    <row r="6595" spans="1:13" ht="15.75" x14ac:dyDescent="0.3">
      <c r="A6595" s="1" t="s">
        <v>1263</v>
      </c>
      <c r="J6595" s="1" t="s">
        <v>1511</v>
      </c>
      <c r="K6595" s="1" t="s">
        <v>1509</v>
      </c>
      <c r="L6595" s="1" t="s">
        <v>1512</v>
      </c>
      <c r="M6595" s="1">
        <v>1</v>
      </c>
    </row>
    <row r="6596" spans="1:13" ht="15.75" x14ac:dyDescent="0.3">
      <c r="A6596" s="1" t="s">
        <v>1272</v>
      </c>
      <c r="J6596" s="1" t="s">
        <v>1508</v>
      </c>
      <c r="K6596" s="1" t="s">
        <v>1509</v>
      </c>
      <c r="L6596" s="1" t="s">
        <v>1512</v>
      </c>
      <c r="M6596" s="1">
        <v>1</v>
      </c>
    </row>
    <row r="6597" spans="1:13" ht="15.75" x14ac:dyDescent="0.3">
      <c r="A6597" s="1" t="s">
        <v>1262</v>
      </c>
      <c r="J6597" s="1" t="s">
        <v>1511</v>
      </c>
      <c r="K6597" s="1" t="s">
        <v>1509</v>
      </c>
      <c r="L6597" s="1" t="s">
        <v>1512</v>
      </c>
      <c r="M6597" s="1">
        <v>1</v>
      </c>
    </row>
    <row r="6598" spans="1:13" ht="15.75" x14ac:dyDescent="0.3">
      <c r="A6598" s="1" t="s">
        <v>1263</v>
      </c>
      <c r="J6598" s="1" t="s">
        <v>1511</v>
      </c>
      <c r="K6598" s="1" t="s">
        <v>1509</v>
      </c>
      <c r="L6598" s="1" t="s">
        <v>1513</v>
      </c>
      <c r="M6598" s="1">
        <v>1</v>
      </c>
    </row>
    <row r="6599" spans="1:13" ht="15.75" x14ac:dyDescent="0.3">
      <c r="A6599" s="1" t="s">
        <v>1263</v>
      </c>
      <c r="J6599" s="1" t="s">
        <v>1511</v>
      </c>
      <c r="K6599" s="1" t="s">
        <v>1509</v>
      </c>
      <c r="L6599" s="1" t="s">
        <v>1513</v>
      </c>
      <c r="M6599" s="1">
        <v>1</v>
      </c>
    </row>
    <row r="6600" spans="1:13" ht="15.75" x14ac:dyDescent="0.3">
      <c r="A6600" s="1" t="s">
        <v>1263</v>
      </c>
      <c r="J6600" s="1" t="s">
        <v>1511</v>
      </c>
      <c r="K6600" s="1" t="s">
        <v>1509</v>
      </c>
      <c r="L6600" s="1" t="s">
        <v>1512</v>
      </c>
      <c r="M6600" s="1">
        <v>1</v>
      </c>
    </row>
    <row r="6601" spans="1:13" ht="15.75" x14ac:dyDescent="0.3">
      <c r="A6601" s="1" t="s">
        <v>1262</v>
      </c>
      <c r="J6601" s="1" t="s">
        <v>1511</v>
      </c>
      <c r="K6601" s="1" t="s">
        <v>1509</v>
      </c>
      <c r="L6601" s="1" t="s">
        <v>1512</v>
      </c>
      <c r="M6601" s="1">
        <v>1</v>
      </c>
    </row>
    <row r="6602" spans="1:13" ht="15.75" x14ac:dyDescent="0.3">
      <c r="A6602" s="1" t="s">
        <v>1263</v>
      </c>
      <c r="J6602" s="1" t="s">
        <v>1511</v>
      </c>
      <c r="K6602" s="1" t="s">
        <v>1509</v>
      </c>
      <c r="L6602" s="1" t="s">
        <v>1510</v>
      </c>
      <c r="M6602" s="1">
        <v>1</v>
      </c>
    </row>
    <row r="6603" spans="1:13" ht="15.75" x14ac:dyDescent="0.3">
      <c r="A6603" s="1" t="s">
        <v>1263</v>
      </c>
      <c r="J6603" s="1" t="s">
        <v>1511</v>
      </c>
      <c r="K6603" s="1" t="s">
        <v>1509</v>
      </c>
      <c r="L6603" s="1" t="s">
        <v>1512</v>
      </c>
      <c r="M6603" s="1">
        <v>1</v>
      </c>
    </row>
    <row r="6604" spans="1:13" ht="15.75" x14ac:dyDescent="0.3">
      <c r="A6604" s="1" t="s">
        <v>1263</v>
      </c>
      <c r="J6604" s="1" t="s">
        <v>1511</v>
      </c>
      <c r="K6604" s="1" t="s">
        <v>1509</v>
      </c>
      <c r="L6604" s="1" t="s">
        <v>1512</v>
      </c>
      <c r="M6604" s="1">
        <v>1</v>
      </c>
    </row>
    <row r="6605" spans="1:13" ht="15.75" x14ac:dyDescent="0.3">
      <c r="A6605" s="1" t="s">
        <v>1262</v>
      </c>
      <c r="J6605" s="1" t="s">
        <v>1511</v>
      </c>
      <c r="K6605" s="1" t="s">
        <v>1509</v>
      </c>
      <c r="L6605" s="1" t="s">
        <v>1512</v>
      </c>
      <c r="M6605" s="1">
        <v>1</v>
      </c>
    </row>
    <row r="6606" spans="1:13" ht="15.75" x14ac:dyDescent="0.3">
      <c r="A6606" s="1" t="s">
        <v>1263</v>
      </c>
      <c r="J6606" s="1" t="s">
        <v>1511</v>
      </c>
      <c r="K6606" s="1" t="s">
        <v>1509</v>
      </c>
      <c r="L6606" s="1" t="s">
        <v>1512</v>
      </c>
      <c r="M6606" s="1">
        <v>1</v>
      </c>
    </row>
    <row r="6607" spans="1:13" ht="15.75" x14ac:dyDescent="0.3">
      <c r="A6607" s="1" t="s">
        <v>1263</v>
      </c>
      <c r="J6607" s="1" t="s">
        <v>1511</v>
      </c>
      <c r="K6607" s="1" t="s">
        <v>1509</v>
      </c>
      <c r="L6607" s="1" t="s">
        <v>1512</v>
      </c>
      <c r="M6607" s="1">
        <v>1</v>
      </c>
    </row>
    <row r="6608" spans="1:13" ht="15.75" x14ac:dyDescent="0.3">
      <c r="A6608" s="1" t="s">
        <v>1262</v>
      </c>
      <c r="J6608" s="1" t="s">
        <v>1511</v>
      </c>
      <c r="K6608" s="1" t="s">
        <v>1509</v>
      </c>
      <c r="L6608" s="1" t="s">
        <v>1512</v>
      </c>
      <c r="M6608" s="1">
        <v>1</v>
      </c>
    </row>
    <row r="6609" spans="1:13" ht="15.75" x14ac:dyDescent="0.3">
      <c r="A6609" s="1" t="s">
        <v>1263</v>
      </c>
      <c r="J6609" s="1" t="s">
        <v>1511</v>
      </c>
      <c r="K6609" s="1" t="s">
        <v>1509</v>
      </c>
      <c r="L6609" s="1" t="s">
        <v>1512</v>
      </c>
      <c r="M6609" s="1">
        <v>1</v>
      </c>
    </row>
    <row r="6610" spans="1:13" ht="15.75" x14ac:dyDescent="0.3">
      <c r="A6610" s="1" t="s">
        <v>1263</v>
      </c>
      <c r="J6610" s="1" t="s">
        <v>1511</v>
      </c>
      <c r="K6610" s="1" t="s">
        <v>1509</v>
      </c>
      <c r="L6610" s="1" t="s">
        <v>1512</v>
      </c>
      <c r="M6610" s="1">
        <v>1</v>
      </c>
    </row>
    <row r="6611" spans="1:13" ht="15.75" x14ac:dyDescent="0.3">
      <c r="A6611" s="1" t="s">
        <v>1263</v>
      </c>
      <c r="J6611" s="1" t="s">
        <v>1511</v>
      </c>
      <c r="K6611" s="1" t="s">
        <v>1509</v>
      </c>
      <c r="L6611" s="1" t="s">
        <v>1512</v>
      </c>
      <c r="M6611" s="1">
        <v>1</v>
      </c>
    </row>
    <row r="6612" spans="1:13" ht="15.75" x14ac:dyDescent="0.3">
      <c r="A6612" s="1" t="s">
        <v>1262</v>
      </c>
      <c r="J6612" s="1" t="s">
        <v>1511</v>
      </c>
      <c r="K6612" s="1" t="s">
        <v>1509</v>
      </c>
      <c r="L6612" s="1" t="s">
        <v>1512</v>
      </c>
      <c r="M6612" s="1">
        <v>1</v>
      </c>
    </row>
    <row r="6613" spans="1:13" ht="15.75" x14ac:dyDescent="0.3">
      <c r="A6613" s="1" t="s">
        <v>1263</v>
      </c>
      <c r="J6613" s="1" t="s">
        <v>1511</v>
      </c>
      <c r="K6613" s="1" t="s">
        <v>1509</v>
      </c>
      <c r="L6613" s="1" t="s">
        <v>1512</v>
      </c>
      <c r="M6613" s="1">
        <v>1</v>
      </c>
    </row>
    <row r="6614" spans="1:13" ht="15.75" x14ac:dyDescent="0.3">
      <c r="A6614" s="1" t="s">
        <v>1263</v>
      </c>
      <c r="J6614" s="1" t="s">
        <v>1511</v>
      </c>
      <c r="K6614" s="1" t="s">
        <v>1509</v>
      </c>
      <c r="L6614" s="1" t="s">
        <v>1512</v>
      </c>
      <c r="M6614" s="1">
        <v>1</v>
      </c>
    </row>
    <row r="6615" spans="1:13" ht="15.75" x14ac:dyDescent="0.3">
      <c r="A6615" s="1" t="s">
        <v>1263</v>
      </c>
      <c r="J6615" s="1" t="s">
        <v>1511</v>
      </c>
      <c r="K6615" s="1" t="s">
        <v>1509</v>
      </c>
      <c r="L6615" s="1" t="s">
        <v>1512</v>
      </c>
      <c r="M6615" s="1">
        <v>1</v>
      </c>
    </row>
    <row r="6616" spans="1:13" ht="15.75" x14ac:dyDescent="0.3">
      <c r="A6616" s="1" t="s">
        <v>1263</v>
      </c>
      <c r="J6616" s="1" t="s">
        <v>1511</v>
      </c>
      <c r="K6616" s="1" t="s">
        <v>1509</v>
      </c>
      <c r="L6616" s="1" t="s">
        <v>1512</v>
      </c>
      <c r="M6616" s="1">
        <v>1</v>
      </c>
    </row>
    <row r="6617" spans="1:13" ht="15.75" x14ac:dyDescent="0.3">
      <c r="A6617" s="1" t="s">
        <v>1263</v>
      </c>
      <c r="J6617" s="1" t="s">
        <v>1511</v>
      </c>
      <c r="K6617" s="1" t="s">
        <v>1509</v>
      </c>
      <c r="L6617" s="1" t="s">
        <v>1512</v>
      </c>
      <c r="M6617" s="1">
        <v>1</v>
      </c>
    </row>
    <row r="6618" spans="1:13" ht="15.75" x14ac:dyDescent="0.3">
      <c r="A6618" s="1" t="s">
        <v>1262</v>
      </c>
      <c r="J6618" s="1" t="s">
        <v>1511</v>
      </c>
      <c r="K6618" s="1" t="s">
        <v>1509</v>
      </c>
      <c r="L6618" s="1" t="s">
        <v>1512</v>
      </c>
      <c r="M6618" s="1">
        <v>1</v>
      </c>
    </row>
    <row r="6619" spans="1:13" ht="15.75" x14ac:dyDescent="0.3">
      <c r="A6619" s="1" t="s">
        <v>1263</v>
      </c>
      <c r="J6619" s="1" t="s">
        <v>1511</v>
      </c>
      <c r="K6619" s="1" t="s">
        <v>1509</v>
      </c>
      <c r="L6619" s="1" t="s">
        <v>1512</v>
      </c>
      <c r="M6619" s="1">
        <v>1</v>
      </c>
    </row>
    <row r="6620" spans="1:13" ht="15.75" x14ac:dyDescent="0.3">
      <c r="A6620" s="1" t="s">
        <v>1263</v>
      </c>
      <c r="J6620" s="1" t="s">
        <v>1511</v>
      </c>
      <c r="K6620" s="1" t="s">
        <v>1509</v>
      </c>
      <c r="L6620" s="1" t="s">
        <v>1512</v>
      </c>
      <c r="M6620" s="1">
        <v>1</v>
      </c>
    </row>
    <row r="6621" spans="1:13" ht="15.75" x14ac:dyDescent="0.3">
      <c r="A6621" s="1" t="s">
        <v>1262</v>
      </c>
      <c r="J6621" s="1" t="s">
        <v>1511</v>
      </c>
      <c r="K6621" s="1" t="s">
        <v>1509</v>
      </c>
      <c r="L6621" s="1" t="s">
        <v>1512</v>
      </c>
      <c r="M6621" s="1">
        <v>1</v>
      </c>
    </row>
    <row r="6622" spans="1:13" ht="15.75" x14ac:dyDescent="0.3">
      <c r="A6622" s="1" t="s">
        <v>1263</v>
      </c>
      <c r="J6622" s="1" t="s">
        <v>1511</v>
      </c>
      <c r="K6622" s="1" t="s">
        <v>1509</v>
      </c>
      <c r="L6622" s="1" t="s">
        <v>1512</v>
      </c>
      <c r="M6622" s="1">
        <v>1</v>
      </c>
    </row>
    <row r="6623" spans="1:13" ht="15.75" x14ac:dyDescent="0.3">
      <c r="A6623" s="1" t="s">
        <v>1263</v>
      </c>
      <c r="J6623" s="1" t="s">
        <v>1511</v>
      </c>
      <c r="K6623" s="1" t="s">
        <v>1509</v>
      </c>
      <c r="L6623" s="1" t="s">
        <v>1512</v>
      </c>
      <c r="M6623" s="1">
        <v>1</v>
      </c>
    </row>
    <row r="6624" spans="1:13" ht="15.75" x14ac:dyDescent="0.3">
      <c r="A6624" s="1" t="s">
        <v>1262</v>
      </c>
      <c r="J6624" s="1" t="s">
        <v>1511</v>
      </c>
      <c r="K6624" s="1" t="s">
        <v>1509</v>
      </c>
      <c r="L6624" s="1" t="s">
        <v>1512</v>
      </c>
      <c r="M6624" s="1">
        <v>1</v>
      </c>
    </row>
    <row r="6625" spans="1:13" ht="15.75" x14ac:dyDescent="0.3">
      <c r="A6625" s="1" t="s">
        <v>1263</v>
      </c>
      <c r="J6625" s="1" t="s">
        <v>1511</v>
      </c>
      <c r="K6625" s="1" t="s">
        <v>1509</v>
      </c>
      <c r="L6625" s="1" t="s">
        <v>1512</v>
      </c>
      <c r="M6625" s="1">
        <v>1</v>
      </c>
    </row>
    <row r="6626" spans="1:13" ht="15.75" x14ac:dyDescent="0.3">
      <c r="A6626" s="1" t="s">
        <v>1263</v>
      </c>
      <c r="J6626" s="1" t="s">
        <v>1511</v>
      </c>
      <c r="K6626" s="1" t="s">
        <v>1509</v>
      </c>
      <c r="L6626" s="1" t="s">
        <v>1512</v>
      </c>
      <c r="M6626" s="1">
        <v>1</v>
      </c>
    </row>
    <row r="6627" spans="1:13" ht="15.75" x14ac:dyDescent="0.3">
      <c r="A6627" s="1" t="s">
        <v>1263</v>
      </c>
      <c r="J6627" s="1" t="s">
        <v>1511</v>
      </c>
      <c r="K6627" s="1" t="s">
        <v>1509</v>
      </c>
      <c r="L6627" s="1" t="s">
        <v>1512</v>
      </c>
      <c r="M6627" s="1">
        <v>1</v>
      </c>
    </row>
    <row r="6628" spans="1:13" ht="15.75" x14ac:dyDescent="0.3">
      <c r="A6628" s="1" t="s">
        <v>1262</v>
      </c>
      <c r="J6628" s="1" t="s">
        <v>1511</v>
      </c>
      <c r="K6628" s="1" t="s">
        <v>1509</v>
      </c>
      <c r="L6628" s="1" t="s">
        <v>1512</v>
      </c>
      <c r="M6628" s="1">
        <v>1</v>
      </c>
    </row>
    <row r="6629" spans="1:13" ht="15.75" x14ac:dyDescent="0.3">
      <c r="A6629" s="1" t="s">
        <v>1263</v>
      </c>
      <c r="J6629" s="1" t="s">
        <v>1511</v>
      </c>
      <c r="K6629" s="1" t="s">
        <v>1509</v>
      </c>
      <c r="L6629" s="1" t="s">
        <v>1512</v>
      </c>
      <c r="M6629" s="1">
        <v>1</v>
      </c>
    </row>
    <row r="6630" spans="1:13" ht="15.75" x14ac:dyDescent="0.3">
      <c r="A6630" s="1" t="s">
        <v>1262</v>
      </c>
      <c r="J6630" s="1" t="s">
        <v>1511</v>
      </c>
      <c r="K6630" s="1" t="s">
        <v>1509</v>
      </c>
      <c r="L6630" s="1" t="s">
        <v>1512</v>
      </c>
      <c r="M6630" s="1">
        <v>1</v>
      </c>
    </row>
    <row r="6631" spans="1:13" ht="15.75" x14ac:dyDescent="0.3">
      <c r="A6631" s="1" t="s">
        <v>1263</v>
      </c>
      <c r="J6631" s="1" t="s">
        <v>1511</v>
      </c>
      <c r="K6631" s="1" t="s">
        <v>1509</v>
      </c>
      <c r="L6631" s="1" t="s">
        <v>1512</v>
      </c>
      <c r="M6631" s="1">
        <v>1</v>
      </c>
    </row>
    <row r="6632" spans="1:13" ht="15.75" x14ac:dyDescent="0.3">
      <c r="A6632" s="1" t="s">
        <v>1262</v>
      </c>
      <c r="J6632" s="1" t="s">
        <v>1511</v>
      </c>
      <c r="K6632" s="1" t="s">
        <v>1509</v>
      </c>
      <c r="L6632" s="1" t="s">
        <v>1510</v>
      </c>
      <c r="M6632" s="1">
        <v>1</v>
      </c>
    </row>
    <row r="6633" spans="1:13" ht="15.75" x14ac:dyDescent="0.3">
      <c r="A6633" s="1" t="s">
        <v>1263</v>
      </c>
      <c r="J6633" s="1" t="s">
        <v>1511</v>
      </c>
      <c r="K6633" s="1" t="s">
        <v>1509</v>
      </c>
      <c r="L6633" s="1" t="s">
        <v>1512</v>
      </c>
      <c r="M6633" s="1">
        <v>1</v>
      </c>
    </row>
    <row r="6634" spans="1:13" ht="15.75" x14ac:dyDescent="0.3">
      <c r="A6634" s="1" t="s">
        <v>1263</v>
      </c>
      <c r="J6634" s="1" t="s">
        <v>1511</v>
      </c>
      <c r="K6634" s="1" t="s">
        <v>1509</v>
      </c>
      <c r="L6634" s="1" t="s">
        <v>1512</v>
      </c>
      <c r="M6634" s="1">
        <v>1</v>
      </c>
    </row>
    <row r="6635" spans="1:13" ht="15.75" x14ac:dyDescent="0.3">
      <c r="A6635" s="1" t="s">
        <v>1262</v>
      </c>
      <c r="J6635" s="1" t="s">
        <v>1511</v>
      </c>
      <c r="K6635" s="1" t="s">
        <v>1509</v>
      </c>
      <c r="L6635" s="1" t="s">
        <v>1512</v>
      </c>
      <c r="M6635" s="1">
        <v>1</v>
      </c>
    </row>
    <row r="6636" spans="1:13" ht="15.75" x14ac:dyDescent="0.3">
      <c r="A6636" s="1" t="s">
        <v>1263</v>
      </c>
      <c r="J6636" s="1" t="s">
        <v>1511</v>
      </c>
      <c r="K6636" s="1" t="s">
        <v>1509</v>
      </c>
      <c r="L6636" s="1" t="s">
        <v>1512</v>
      </c>
      <c r="M6636" s="1">
        <v>1</v>
      </c>
    </row>
    <row r="6637" spans="1:13" ht="15.75" x14ac:dyDescent="0.3">
      <c r="A6637" s="1" t="s">
        <v>1262</v>
      </c>
      <c r="J6637" s="1" t="s">
        <v>1508</v>
      </c>
      <c r="K6637" s="1" t="s">
        <v>1509</v>
      </c>
      <c r="L6637" s="1" t="s">
        <v>1512</v>
      </c>
      <c r="M6637" s="1">
        <v>1</v>
      </c>
    </row>
    <row r="6638" spans="1:13" ht="15.75" x14ac:dyDescent="0.3">
      <c r="A6638" s="1" t="s">
        <v>1262</v>
      </c>
      <c r="J6638" s="1" t="s">
        <v>1511</v>
      </c>
      <c r="K6638" s="1" t="s">
        <v>1509</v>
      </c>
      <c r="L6638" s="1" t="s">
        <v>1512</v>
      </c>
      <c r="M6638" s="1">
        <v>1</v>
      </c>
    </row>
    <row r="6639" spans="1:13" ht="15.75" x14ac:dyDescent="0.3">
      <c r="A6639" s="1" t="s">
        <v>1262</v>
      </c>
      <c r="J6639" s="1" t="s">
        <v>1511</v>
      </c>
      <c r="K6639" s="1" t="s">
        <v>1509</v>
      </c>
      <c r="L6639" s="1" t="s">
        <v>1512</v>
      </c>
      <c r="M6639" s="1">
        <v>1</v>
      </c>
    </row>
    <row r="6640" spans="1:13" ht="15.75" x14ac:dyDescent="0.3">
      <c r="A6640" s="1" t="s">
        <v>1263</v>
      </c>
      <c r="J6640" s="1" t="s">
        <v>1511</v>
      </c>
      <c r="K6640" s="1" t="s">
        <v>1509</v>
      </c>
      <c r="L6640" s="1" t="s">
        <v>1512</v>
      </c>
      <c r="M6640" s="1">
        <v>1</v>
      </c>
    </row>
    <row r="6641" spans="1:13" ht="15.75" x14ac:dyDescent="0.3">
      <c r="A6641" s="1" t="s">
        <v>1263</v>
      </c>
      <c r="J6641" s="1" t="s">
        <v>1511</v>
      </c>
      <c r="K6641" s="1" t="s">
        <v>1509</v>
      </c>
      <c r="L6641" s="1" t="s">
        <v>1512</v>
      </c>
      <c r="M6641" s="1">
        <v>1</v>
      </c>
    </row>
    <row r="6642" spans="1:13" ht="15.75" x14ac:dyDescent="0.3">
      <c r="A6642" s="1" t="s">
        <v>1263</v>
      </c>
      <c r="J6642" s="1" t="s">
        <v>1511</v>
      </c>
      <c r="K6642" s="1" t="s">
        <v>1509</v>
      </c>
      <c r="L6642" s="1" t="s">
        <v>1512</v>
      </c>
      <c r="M6642" s="1">
        <v>1</v>
      </c>
    </row>
    <row r="6643" spans="1:13" ht="15.75" x14ac:dyDescent="0.3">
      <c r="A6643" s="1" t="s">
        <v>1263</v>
      </c>
      <c r="J6643" s="1" t="s">
        <v>1511</v>
      </c>
      <c r="K6643" s="1" t="s">
        <v>1509</v>
      </c>
      <c r="L6643" s="1" t="s">
        <v>1512</v>
      </c>
      <c r="M6643" s="1">
        <v>1</v>
      </c>
    </row>
    <row r="6644" spans="1:13" ht="15.75" x14ac:dyDescent="0.3">
      <c r="A6644" s="1" t="s">
        <v>1263</v>
      </c>
      <c r="J6644" s="1" t="s">
        <v>1511</v>
      </c>
      <c r="K6644" s="1" t="s">
        <v>1509</v>
      </c>
      <c r="L6644" s="1" t="s">
        <v>1512</v>
      </c>
      <c r="M6644" s="1">
        <v>1</v>
      </c>
    </row>
    <row r="6645" spans="1:13" ht="15.75" x14ac:dyDescent="0.3">
      <c r="A6645" s="1" t="s">
        <v>1263</v>
      </c>
      <c r="J6645" s="1" t="s">
        <v>1511</v>
      </c>
      <c r="K6645" s="1" t="s">
        <v>1509</v>
      </c>
      <c r="L6645" s="1" t="s">
        <v>1512</v>
      </c>
      <c r="M6645" s="1">
        <v>1</v>
      </c>
    </row>
    <row r="6646" spans="1:13" ht="15.75" x14ac:dyDescent="0.3">
      <c r="A6646" s="1" t="s">
        <v>1263</v>
      </c>
      <c r="J6646" s="1" t="s">
        <v>1511</v>
      </c>
      <c r="K6646" s="1" t="s">
        <v>1509</v>
      </c>
      <c r="L6646" s="1" t="s">
        <v>1512</v>
      </c>
      <c r="M6646" s="1">
        <v>1</v>
      </c>
    </row>
    <row r="6647" spans="1:13" ht="15.75" x14ac:dyDescent="0.3">
      <c r="A6647" s="1" t="s">
        <v>1263</v>
      </c>
      <c r="J6647" s="1" t="s">
        <v>1511</v>
      </c>
      <c r="K6647" s="1" t="s">
        <v>1509</v>
      </c>
      <c r="L6647" s="1" t="s">
        <v>1512</v>
      </c>
      <c r="M6647" s="1">
        <v>1</v>
      </c>
    </row>
    <row r="6648" spans="1:13" ht="15.75" x14ac:dyDescent="0.3">
      <c r="A6648" s="1" t="s">
        <v>1272</v>
      </c>
      <c r="J6648" s="1" t="s">
        <v>1511</v>
      </c>
      <c r="K6648" s="1" t="s">
        <v>1509</v>
      </c>
      <c r="L6648" s="1" t="s">
        <v>1512</v>
      </c>
      <c r="M6648" s="1">
        <v>1</v>
      </c>
    </row>
    <row r="6649" spans="1:13" ht="15.75" x14ac:dyDescent="0.3">
      <c r="A6649" s="1" t="s">
        <v>1263</v>
      </c>
      <c r="J6649" s="1" t="s">
        <v>1511</v>
      </c>
      <c r="K6649" s="1" t="s">
        <v>1509</v>
      </c>
      <c r="L6649" s="1" t="s">
        <v>1512</v>
      </c>
      <c r="M6649" s="1">
        <v>1</v>
      </c>
    </row>
    <row r="6650" spans="1:13" ht="15.75" x14ac:dyDescent="0.3">
      <c r="A6650" s="1" t="s">
        <v>1263</v>
      </c>
      <c r="J6650" s="1" t="s">
        <v>1511</v>
      </c>
      <c r="K6650" s="1" t="s">
        <v>1509</v>
      </c>
      <c r="L6650" s="1" t="s">
        <v>1512</v>
      </c>
      <c r="M6650" s="1">
        <v>1</v>
      </c>
    </row>
    <row r="6651" spans="1:13" ht="15.75" x14ac:dyDescent="0.3">
      <c r="A6651" s="1" t="s">
        <v>1263</v>
      </c>
      <c r="J6651" s="1" t="s">
        <v>1511</v>
      </c>
      <c r="K6651" s="1" t="s">
        <v>1509</v>
      </c>
      <c r="L6651" s="1" t="s">
        <v>1512</v>
      </c>
      <c r="M6651" s="1">
        <v>1</v>
      </c>
    </row>
    <row r="6652" spans="1:13" ht="15.75" x14ac:dyDescent="0.3">
      <c r="A6652" s="1" t="s">
        <v>1262</v>
      </c>
      <c r="J6652" s="1" t="s">
        <v>1511</v>
      </c>
      <c r="K6652" s="1" t="s">
        <v>1509</v>
      </c>
      <c r="L6652" s="1" t="s">
        <v>1512</v>
      </c>
      <c r="M6652" s="1">
        <v>1</v>
      </c>
    </row>
    <row r="6653" spans="1:13" ht="15.75" x14ac:dyDescent="0.3">
      <c r="A6653" s="1" t="s">
        <v>1263</v>
      </c>
      <c r="J6653" s="1" t="s">
        <v>1511</v>
      </c>
      <c r="K6653" s="1" t="s">
        <v>1509</v>
      </c>
      <c r="L6653" s="1" t="s">
        <v>1512</v>
      </c>
      <c r="M6653" s="1">
        <v>1</v>
      </c>
    </row>
    <row r="6654" spans="1:13" ht="15.75" x14ac:dyDescent="0.3">
      <c r="A6654" s="1" t="s">
        <v>1263</v>
      </c>
      <c r="J6654" s="1" t="s">
        <v>1511</v>
      </c>
      <c r="K6654" s="1" t="s">
        <v>1509</v>
      </c>
      <c r="L6654" s="1" t="s">
        <v>1512</v>
      </c>
      <c r="M6654" s="1">
        <v>1</v>
      </c>
    </row>
    <row r="6655" spans="1:13" ht="15.75" x14ac:dyDescent="0.3">
      <c r="A6655" s="1" t="s">
        <v>1263</v>
      </c>
      <c r="J6655" s="1" t="s">
        <v>1511</v>
      </c>
      <c r="K6655" s="1" t="s">
        <v>1509</v>
      </c>
      <c r="L6655" s="1" t="s">
        <v>1512</v>
      </c>
      <c r="M6655" s="1">
        <v>1</v>
      </c>
    </row>
    <row r="6656" spans="1:13" ht="15.75" x14ac:dyDescent="0.3">
      <c r="A6656" s="1" t="s">
        <v>1263</v>
      </c>
      <c r="J6656" s="1" t="s">
        <v>1511</v>
      </c>
      <c r="K6656" s="1" t="s">
        <v>1509</v>
      </c>
      <c r="L6656" s="1" t="s">
        <v>1512</v>
      </c>
      <c r="M6656" s="1">
        <v>1</v>
      </c>
    </row>
    <row r="6657" spans="1:13" ht="15.75" x14ac:dyDescent="0.3">
      <c r="A6657" s="1" t="s">
        <v>1263</v>
      </c>
      <c r="J6657" s="1" t="s">
        <v>1511</v>
      </c>
      <c r="K6657" s="1" t="s">
        <v>1509</v>
      </c>
      <c r="L6657" s="1" t="s">
        <v>1512</v>
      </c>
      <c r="M6657" s="1">
        <v>1</v>
      </c>
    </row>
    <row r="6658" spans="1:13" ht="15.75" x14ac:dyDescent="0.3">
      <c r="A6658" s="1" t="s">
        <v>1263</v>
      </c>
      <c r="J6658" s="1" t="s">
        <v>1511</v>
      </c>
      <c r="K6658" s="1" t="s">
        <v>1509</v>
      </c>
      <c r="L6658" s="1" t="s">
        <v>1512</v>
      </c>
      <c r="M6658" s="1">
        <v>1</v>
      </c>
    </row>
    <row r="6659" spans="1:13" ht="15.75" x14ac:dyDescent="0.3">
      <c r="A6659" s="1" t="s">
        <v>1272</v>
      </c>
      <c r="J6659" s="1" t="s">
        <v>1511</v>
      </c>
      <c r="K6659" s="1" t="s">
        <v>1509</v>
      </c>
      <c r="L6659" s="1" t="s">
        <v>1512</v>
      </c>
      <c r="M6659" s="1">
        <v>1</v>
      </c>
    </row>
    <row r="6660" spans="1:13" ht="15.75" x14ac:dyDescent="0.3">
      <c r="A6660" s="1" t="s">
        <v>1263</v>
      </c>
      <c r="J6660" s="1" t="s">
        <v>1511</v>
      </c>
      <c r="K6660" s="1" t="s">
        <v>1509</v>
      </c>
      <c r="L6660" s="1" t="s">
        <v>1512</v>
      </c>
      <c r="M6660" s="1">
        <v>1</v>
      </c>
    </row>
    <row r="6661" spans="1:13" ht="15.75" x14ac:dyDescent="0.3">
      <c r="A6661" s="1" t="s">
        <v>1263</v>
      </c>
      <c r="J6661" s="1" t="s">
        <v>1511</v>
      </c>
      <c r="K6661" s="1" t="s">
        <v>1509</v>
      </c>
      <c r="L6661" s="1" t="s">
        <v>1512</v>
      </c>
      <c r="M6661" s="1">
        <v>1</v>
      </c>
    </row>
    <row r="6662" spans="1:13" ht="15.75" x14ac:dyDescent="0.3">
      <c r="A6662" s="1" t="s">
        <v>1263</v>
      </c>
      <c r="J6662" s="1" t="s">
        <v>1511</v>
      </c>
      <c r="K6662" s="1" t="s">
        <v>1509</v>
      </c>
      <c r="L6662" s="1" t="s">
        <v>1512</v>
      </c>
      <c r="M6662" s="1">
        <v>1</v>
      </c>
    </row>
    <row r="6663" spans="1:13" ht="15.75" x14ac:dyDescent="0.3">
      <c r="A6663" s="1" t="s">
        <v>1263</v>
      </c>
      <c r="J6663" s="1" t="s">
        <v>1511</v>
      </c>
      <c r="K6663" s="1" t="s">
        <v>1509</v>
      </c>
      <c r="L6663" s="1" t="s">
        <v>1512</v>
      </c>
      <c r="M6663" s="1">
        <v>1</v>
      </c>
    </row>
    <row r="6664" spans="1:13" ht="15.75" x14ac:dyDescent="0.3">
      <c r="A6664" s="1" t="s">
        <v>1262</v>
      </c>
      <c r="J6664" s="1" t="s">
        <v>1511</v>
      </c>
      <c r="K6664" s="1" t="s">
        <v>1509</v>
      </c>
      <c r="L6664" s="1" t="s">
        <v>1512</v>
      </c>
      <c r="M6664" s="1">
        <v>1</v>
      </c>
    </row>
    <row r="6665" spans="1:13" ht="15.75" x14ac:dyDescent="0.3">
      <c r="A6665" s="1" t="s">
        <v>1263</v>
      </c>
      <c r="J6665" s="1" t="s">
        <v>1511</v>
      </c>
      <c r="K6665" s="1" t="s">
        <v>1509</v>
      </c>
      <c r="L6665" s="1" t="s">
        <v>1512</v>
      </c>
      <c r="M6665" s="1">
        <v>1</v>
      </c>
    </row>
    <row r="6666" spans="1:13" ht="15.75" x14ac:dyDescent="0.3">
      <c r="A6666" s="1" t="s">
        <v>1263</v>
      </c>
      <c r="J6666" s="1" t="s">
        <v>1511</v>
      </c>
      <c r="K6666" s="1" t="s">
        <v>1509</v>
      </c>
      <c r="L6666" s="1" t="s">
        <v>1512</v>
      </c>
      <c r="M6666" s="1">
        <v>1</v>
      </c>
    </row>
    <row r="6667" spans="1:13" ht="15.75" x14ac:dyDescent="0.3">
      <c r="A6667" s="1" t="s">
        <v>1263</v>
      </c>
      <c r="J6667" s="1" t="s">
        <v>1511</v>
      </c>
      <c r="K6667" s="1" t="s">
        <v>1509</v>
      </c>
      <c r="L6667" s="1" t="s">
        <v>1512</v>
      </c>
      <c r="M6667" s="1">
        <v>1</v>
      </c>
    </row>
    <row r="6668" spans="1:13" ht="15.75" x14ac:dyDescent="0.3">
      <c r="A6668" s="1" t="s">
        <v>1263</v>
      </c>
      <c r="J6668" s="1" t="s">
        <v>1511</v>
      </c>
      <c r="K6668" s="1" t="s">
        <v>1509</v>
      </c>
      <c r="L6668" s="1" t="s">
        <v>1512</v>
      </c>
      <c r="M6668" s="1">
        <v>1</v>
      </c>
    </row>
    <row r="6669" spans="1:13" ht="15.75" x14ac:dyDescent="0.3">
      <c r="A6669" s="1" t="s">
        <v>1263</v>
      </c>
      <c r="J6669" s="1" t="s">
        <v>1511</v>
      </c>
      <c r="K6669" s="1" t="s">
        <v>1509</v>
      </c>
      <c r="L6669" s="1" t="s">
        <v>1512</v>
      </c>
      <c r="M6669" s="1">
        <v>1</v>
      </c>
    </row>
    <row r="6670" spans="1:13" ht="15.75" x14ac:dyDescent="0.3">
      <c r="A6670" s="1" t="s">
        <v>1263</v>
      </c>
      <c r="J6670" s="1" t="s">
        <v>1511</v>
      </c>
      <c r="K6670" s="1" t="s">
        <v>1509</v>
      </c>
      <c r="L6670" s="1" t="s">
        <v>1512</v>
      </c>
      <c r="M6670" s="1">
        <v>1</v>
      </c>
    </row>
    <row r="6671" spans="1:13" ht="15.75" x14ac:dyDescent="0.3">
      <c r="A6671" s="1" t="s">
        <v>1263</v>
      </c>
      <c r="J6671" s="1" t="s">
        <v>1511</v>
      </c>
      <c r="K6671" s="1" t="s">
        <v>1509</v>
      </c>
      <c r="L6671" s="1" t="s">
        <v>1512</v>
      </c>
      <c r="M6671" s="1">
        <v>1</v>
      </c>
    </row>
    <row r="6672" spans="1:13" ht="15.75" x14ac:dyDescent="0.3">
      <c r="A6672" s="1" t="s">
        <v>1263</v>
      </c>
      <c r="J6672" s="1" t="s">
        <v>1511</v>
      </c>
      <c r="K6672" s="1" t="s">
        <v>1509</v>
      </c>
      <c r="L6672" s="1" t="s">
        <v>1512</v>
      </c>
      <c r="M6672" s="1">
        <v>1</v>
      </c>
    </row>
    <row r="6673" spans="1:13" ht="15.75" x14ac:dyDescent="0.3">
      <c r="A6673" s="1" t="s">
        <v>1262</v>
      </c>
      <c r="J6673" s="1" t="s">
        <v>1508</v>
      </c>
      <c r="K6673" s="1" t="s">
        <v>1509</v>
      </c>
      <c r="L6673" s="1" t="s">
        <v>1512</v>
      </c>
      <c r="M6673" s="1">
        <v>1</v>
      </c>
    </row>
    <row r="6674" spans="1:13" ht="15.75" x14ac:dyDescent="0.3">
      <c r="A6674" s="1" t="s">
        <v>1263</v>
      </c>
      <c r="J6674" s="1" t="s">
        <v>1511</v>
      </c>
      <c r="K6674" s="1" t="s">
        <v>1509</v>
      </c>
      <c r="L6674" s="1" t="s">
        <v>1512</v>
      </c>
      <c r="M6674" s="1">
        <v>1</v>
      </c>
    </row>
    <row r="6675" spans="1:13" ht="15.75" x14ac:dyDescent="0.3">
      <c r="A6675" s="1" t="s">
        <v>1263</v>
      </c>
      <c r="J6675" s="1" t="s">
        <v>1511</v>
      </c>
      <c r="K6675" s="1" t="s">
        <v>1509</v>
      </c>
      <c r="L6675" s="1" t="s">
        <v>1512</v>
      </c>
      <c r="M6675" s="1">
        <v>1</v>
      </c>
    </row>
    <row r="6676" spans="1:13" ht="15.75" x14ac:dyDescent="0.3">
      <c r="A6676" s="1" t="s">
        <v>1263</v>
      </c>
      <c r="J6676" s="1" t="s">
        <v>1511</v>
      </c>
      <c r="K6676" s="1" t="s">
        <v>1509</v>
      </c>
      <c r="L6676" s="1" t="s">
        <v>1512</v>
      </c>
      <c r="M6676" s="1">
        <v>1</v>
      </c>
    </row>
    <row r="6677" spans="1:13" ht="15.75" x14ac:dyDescent="0.3">
      <c r="A6677" s="1" t="s">
        <v>1272</v>
      </c>
      <c r="J6677" s="1" t="s">
        <v>1511</v>
      </c>
      <c r="K6677" s="1" t="s">
        <v>1509</v>
      </c>
      <c r="L6677" s="1" t="s">
        <v>1512</v>
      </c>
      <c r="M6677" s="1">
        <v>1</v>
      </c>
    </row>
    <row r="6678" spans="1:13" ht="15.75" x14ac:dyDescent="0.3">
      <c r="A6678" s="1" t="s">
        <v>1263</v>
      </c>
      <c r="J6678" s="1" t="s">
        <v>1511</v>
      </c>
      <c r="K6678" s="1" t="s">
        <v>1509</v>
      </c>
      <c r="L6678" s="1" t="s">
        <v>1512</v>
      </c>
      <c r="M6678" s="1">
        <v>1</v>
      </c>
    </row>
    <row r="6679" spans="1:13" ht="15.75" x14ac:dyDescent="0.3">
      <c r="A6679" s="1" t="s">
        <v>1263</v>
      </c>
      <c r="J6679" s="1" t="s">
        <v>1511</v>
      </c>
      <c r="K6679" s="1" t="s">
        <v>1509</v>
      </c>
      <c r="L6679" s="1" t="s">
        <v>1512</v>
      </c>
      <c r="M6679" s="1">
        <v>1</v>
      </c>
    </row>
    <row r="6680" spans="1:13" ht="15.75" x14ac:dyDescent="0.3">
      <c r="A6680" s="1" t="s">
        <v>1263</v>
      </c>
      <c r="J6680" s="1" t="s">
        <v>1511</v>
      </c>
      <c r="K6680" s="1" t="s">
        <v>1509</v>
      </c>
      <c r="L6680" s="1" t="s">
        <v>1512</v>
      </c>
      <c r="M6680" s="1">
        <v>1</v>
      </c>
    </row>
    <row r="6681" spans="1:13" ht="15.75" x14ac:dyDescent="0.3">
      <c r="A6681" s="1" t="s">
        <v>1263</v>
      </c>
      <c r="J6681" s="1" t="s">
        <v>1511</v>
      </c>
      <c r="K6681" s="1" t="s">
        <v>1509</v>
      </c>
      <c r="L6681" s="1" t="s">
        <v>1512</v>
      </c>
      <c r="M6681" s="1">
        <v>1</v>
      </c>
    </row>
    <row r="6682" spans="1:13" ht="15.75" x14ac:dyDescent="0.3">
      <c r="A6682" s="1" t="s">
        <v>1263</v>
      </c>
      <c r="J6682" s="1" t="s">
        <v>1511</v>
      </c>
      <c r="K6682" s="1" t="s">
        <v>1509</v>
      </c>
      <c r="L6682" s="1" t="s">
        <v>1512</v>
      </c>
      <c r="M6682" s="1">
        <v>1</v>
      </c>
    </row>
    <row r="6683" spans="1:13" ht="15.75" x14ac:dyDescent="0.3">
      <c r="A6683" s="1" t="s">
        <v>1263</v>
      </c>
      <c r="J6683" s="1" t="s">
        <v>1511</v>
      </c>
      <c r="K6683" s="1" t="s">
        <v>1509</v>
      </c>
      <c r="L6683" s="1" t="s">
        <v>1512</v>
      </c>
      <c r="M6683" s="1">
        <v>1</v>
      </c>
    </row>
    <row r="6684" spans="1:13" ht="15.75" x14ac:dyDescent="0.3">
      <c r="A6684" s="1" t="s">
        <v>1262</v>
      </c>
      <c r="J6684" s="1" t="s">
        <v>1511</v>
      </c>
      <c r="K6684" s="1" t="s">
        <v>1509</v>
      </c>
      <c r="L6684" s="1" t="s">
        <v>1512</v>
      </c>
      <c r="M6684" s="1">
        <v>1</v>
      </c>
    </row>
    <row r="6685" spans="1:13" ht="15.75" x14ac:dyDescent="0.3">
      <c r="A6685" s="1" t="s">
        <v>1263</v>
      </c>
      <c r="J6685" s="1" t="s">
        <v>1511</v>
      </c>
      <c r="K6685" s="1" t="s">
        <v>1509</v>
      </c>
      <c r="L6685" s="1" t="s">
        <v>1512</v>
      </c>
      <c r="M6685" s="1">
        <v>1</v>
      </c>
    </row>
    <row r="6686" spans="1:13" ht="15.75" x14ac:dyDescent="0.3">
      <c r="A6686" s="1" t="s">
        <v>1263</v>
      </c>
      <c r="J6686" s="1" t="s">
        <v>1511</v>
      </c>
      <c r="K6686" s="1" t="s">
        <v>1509</v>
      </c>
      <c r="L6686" s="1" t="s">
        <v>1512</v>
      </c>
      <c r="M6686" s="1">
        <v>1</v>
      </c>
    </row>
    <row r="6687" spans="1:13" ht="15.75" x14ac:dyDescent="0.3">
      <c r="A6687" s="1" t="s">
        <v>1263</v>
      </c>
      <c r="J6687" s="1" t="s">
        <v>1511</v>
      </c>
      <c r="K6687" s="1" t="s">
        <v>1509</v>
      </c>
      <c r="L6687" s="1" t="s">
        <v>1512</v>
      </c>
      <c r="M6687" s="1">
        <v>1</v>
      </c>
    </row>
    <row r="6688" spans="1:13" ht="15.75" x14ac:dyDescent="0.3">
      <c r="A6688" s="1" t="s">
        <v>1263</v>
      </c>
      <c r="J6688" s="1" t="s">
        <v>1511</v>
      </c>
      <c r="K6688" s="1" t="s">
        <v>1509</v>
      </c>
      <c r="L6688" s="1" t="s">
        <v>1512</v>
      </c>
      <c r="M6688" s="1">
        <v>1</v>
      </c>
    </row>
    <row r="6689" spans="1:13" ht="15.75" x14ac:dyDescent="0.3">
      <c r="A6689" s="1" t="s">
        <v>1262</v>
      </c>
      <c r="J6689" s="1" t="s">
        <v>1511</v>
      </c>
      <c r="K6689" s="1" t="s">
        <v>1509</v>
      </c>
      <c r="L6689" s="1" t="s">
        <v>1512</v>
      </c>
      <c r="M6689" s="1">
        <v>1</v>
      </c>
    </row>
    <row r="6690" spans="1:13" ht="15.75" x14ac:dyDescent="0.3">
      <c r="A6690" s="1" t="s">
        <v>1263</v>
      </c>
      <c r="J6690" s="1" t="s">
        <v>1511</v>
      </c>
      <c r="K6690" s="1" t="s">
        <v>1509</v>
      </c>
      <c r="L6690" s="1" t="s">
        <v>1512</v>
      </c>
      <c r="M6690" s="1">
        <v>1</v>
      </c>
    </row>
    <row r="6691" spans="1:13" ht="15.75" x14ac:dyDescent="0.3">
      <c r="A6691" s="1" t="s">
        <v>1263</v>
      </c>
      <c r="J6691" s="1" t="s">
        <v>1511</v>
      </c>
      <c r="K6691" s="1" t="s">
        <v>1509</v>
      </c>
      <c r="L6691" s="1" t="s">
        <v>1512</v>
      </c>
      <c r="M6691" s="1">
        <v>1</v>
      </c>
    </row>
    <row r="6692" spans="1:13" ht="15.75" x14ac:dyDescent="0.3">
      <c r="A6692" s="1" t="s">
        <v>1263</v>
      </c>
      <c r="J6692" s="1" t="s">
        <v>1511</v>
      </c>
      <c r="K6692" s="1" t="s">
        <v>1509</v>
      </c>
      <c r="L6692" s="1" t="s">
        <v>1512</v>
      </c>
      <c r="M6692" s="1">
        <v>1</v>
      </c>
    </row>
    <row r="6693" spans="1:13" ht="15.75" x14ac:dyDescent="0.3">
      <c r="A6693" s="1" t="s">
        <v>1263</v>
      </c>
      <c r="J6693" s="1" t="s">
        <v>1511</v>
      </c>
      <c r="K6693" s="1" t="s">
        <v>1509</v>
      </c>
      <c r="L6693" s="1" t="s">
        <v>1512</v>
      </c>
      <c r="M6693" s="1">
        <v>1</v>
      </c>
    </row>
    <row r="6694" spans="1:13" ht="15.75" x14ac:dyDescent="0.3">
      <c r="A6694" s="1" t="s">
        <v>1263</v>
      </c>
      <c r="J6694" s="1" t="s">
        <v>1511</v>
      </c>
      <c r="K6694" s="1" t="s">
        <v>1509</v>
      </c>
      <c r="L6694" s="1" t="s">
        <v>1512</v>
      </c>
      <c r="M6694" s="1">
        <v>1</v>
      </c>
    </row>
    <row r="6695" spans="1:13" ht="15.75" x14ac:dyDescent="0.3">
      <c r="A6695" s="1" t="s">
        <v>1263</v>
      </c>
      <c r="J6695" s="1" t="s">
        <v>1511</v>
      </c>
      <c r="K6695" s="1" t="s">
        <v>1509</v>
      </c>
      <c r="L6695" s="1" t="s">
        <v>1512</v>
      </c>
      <c r="M6695" s="1">
        <v>1</v>
      </c>
    </row>
    <row r="6696" spans="1:13" ht="15.75" x14ac:dyDescent="0.3">
      <c r="A6696" s="1" t="s">
        <v>1263</v>
      </c>
      <c r="J6696" s="1" t="s">
        <v>1511</v>
      </c>
      <c r="K6696" s="1" t="s">
        <v>1509</v>
      </c>
      <c r="L6696" s="1" t="s">
        <v>1512</v>
      </c>
      <c r="M6696" s="1">
        <v>1</v>
      </c>
    </row>
    <row r="6697" spans="1:13" ht="15.75" x14ac:dyDescent="0.3">
      <c r="A6697" s="1" t="s">
        <v>1263</v>
      </c>
      <c r="J6697" s="1" t="s">
        <v>1511</v>
      </c>
      <c r="K6697" s="1" t="s">
        <v>1509</v>
      </c>
      <c r="L6697" s="1" t="s">
        <v>1512</v>
      </c>
      <c r="M6697" s="1">
        <v>1</v>
      </c>
    </row>
    <row r="6698" spans="1:13" ht="15.75" x14ac:dyDescent="0.3">
      <c r="A6698" s="1" t="s">
        <v>1262</v>
      </c>
      <c r="J6698" s="1" t="s">
        <v>1508</v>
      </c>
      <c r="K6698" s="1" t="s">
        <v>1509</v>
      </c>
      <c r="L6698" s="1" t="s">
        <v>1512</v>
      </c>
      <c r="M6698" s="1">
        <v>1</v>
      </c>
    </row>
    <row r="6699" spans="1:13" ht="15.75" x14ac:dyDescent="0.3">
      <c r="A6699" s="1" t="s">
        <v>1263</v>
      </c>
      <c r="J6699" s="1" t="s">
        <v>1511</v>
      </c>
      <c r="K6699" s="1" t="s">
        <v>1509</v>
      </c>
      <c r="L6699" s="1" t="s">
        <v>1512</v>
      </c>
      <c r="M6699" s="1">
        <v>1</v>
      </c>
    </row>
    <row r="6700" spans="1:13" ht="15.75" x14ac:dyDescent="0.3">
      <c r="A6700" s="1" t="s">
        <v>1263</v>
      </c>
      <c r="J6700" s="1" t="s">
        <v>1511</v>
      </c>
      <c r="K6700" s="1" t="s">
        <v>1509</v>
      </c>
      <c r="L6700" s="1" t="s">
        <v>1512</v>
      </c>
      <c r="M6700" s="1">
        <v>1</v>
      </c>
    </row>
    <row r="6701" spans="1:13" ht="15.75" x14ac:dyDescent="0.3">
      <c r="A6701" s="1" t="s">
        <v>1263</v>
      </c>
      <c r="J6701" s="1" t="s">
        <v>1511</v>
      </c>
      <c r="K6701" s="1" t="s">
        <v>1509</v>
      </c>
      <c r="L6701" s="1" t="s">
        <v>1512</v>
      </c>
      <c r="M6701" s="1">
        <v>1</v>
      </c>
    </row>
    <row r="6702" spans="1:13" ht="15.75" x14ac:dyDescent="0.3">
      <c r="A6702" s="1" t="s">
        <v>1262</v>
      </c>
      <c r="J6702" s="1" t="s">
        <v>1511</v>
      </c>
      <c r="K6702" s="1" t="s">
        <v>1509</v>
      </c>
      <c r="L6702" s="1" t="s">
        <v>1512</v>
      </c>
      <c r="M6702" s="1">
        <v>1</v>
      </c>
    </row>
    <row r="6703" spans="1:13" ht="15.75" x14ac:dyDescent="0.3">
      <c r="A6703" s="1" t="s">
        <v>1263</v>
      </c>
      <c r="J6703" s="1" t="s">
        <v>1511</v>
      </c>
      <c r="K6703" s="1" t="s">
        <v>1509</v>
      </c>
      <c r="L6703" s="1" t="s">
        <v>1512</v>
      </c>
      <c r="M6703" s="1">
        <v>1</v>
      </c>
    </row>
    <row r="6704" spans="1:13" ht="15.75" x14ac:dyDescent="0.3">
      <c r="A6704" s="1" t="s">
        <v>1263</v>
      </c>
      <c r="J6704" s="1" t="s">
        <v>1511</v>
      </c>
      <c r="K6704" s="1" t="s">
        <v>1509</v>
      </c>
      <c r="L6704" s="1" t="s">
        <v>1512</v>
      </c>
      <c r="M6704" s="1">
        <v>1</v>
      </c>
    </row>
    <row r="6705" spans="1:13" ht="15.75" x14ac:dyDescent="0.3">
      <c r="A6705" s="1" t="s">
        <v>1263</v>
      </c>
      <c r="J6705" s="1" t="s">
        <v>1511</v>
      </c>
      <c r="K6705" s="1" t="s">
        <v>1509</v>
      </c>
      <c r="L6705" s="1" t="s">
        <v>1512</v>
      </c>
      <c r="M6705" s="1">
        <v>1</v>
      </c>
    </row>
    <row r="6706" spans="1:13" ht="15.75" x14ac:dyDescent="0.3">
      <c r="A6706" s="1" t="s">
        <v>1263</v>
      </c>
      <c r="J6706" s="1" t="s">
        <v>1511</v>
      </c>
      <c r="K6706" s="1" t="s">
        <v>1509</v>
      </c>
      <c r="L6706" s="1" t="s">
        <v>1512</v>
      </c>
      <c r="M6706" s="1">
        <v>1</v>
      </c>
    </row>
    <row r="6707" spans="1:13" ht="15.75" x14ac:dyDescent="0.3">
      <c r="A6707" s="1" t="s">
        <v>1263</v>
      </c>
      <c r="J6707" s="1" t="s">
        <v>1511</v>
      </c>
      <c r="K6707" s="1" t="s">
        <v>1509</v>
      </c>
      <c r="L6707" s="1" t="s">
        <v>1512</v>
      </c>
      <c r="M6707" s="1">
        <v>1</v>
      </c>
    </row>
    <row r="6708" spans="1:13" ht="15.75" x14ac:dyDescent="0.3">
      <c r="A6708" s="1" t="s">
        <v>1262</v>
      </c>
      <c r="J6708" s="1" t="s">
        <v>1511</v>
      </c>
      <c r="K6708" s="1" t="s">
        <v>1509</v>
      </c>
      <c r="L6708" s="1" t="s">
        <v>1512</v>
      </c>
      <c r="M6708" s="1">
        <v>1</v>
      </c>
    </row>
    <row r="6709" spans="1:13" ht="15.75" x14ac:dyDescent="0.3">
      <c r="A6709" s="1" t="s">
        <v>1272</v>
      </c>
      <c r="J6709" s="1" t="s">
        <v>1511</v>
      </c>
      <c r="K6709" s="1" t="s">
        <v>1509</v>
      </c>
      <c r="L6709" s="1" t="s">
        <v>1512</v>
      </c>
      <c r="M6709" s="1">
        <v>1</v>
      </c>
    </row>
    <row r="6710" spans="1:13" ht="15.75" x14ac:dyDescent="0.3">
      <c r="A6710" s="1" t="s">
        <v>1263</v>
      </c>
      <c r="J6710" s="1" t="s">
        <v>1511</v>
      </c>
      <c r="K6710" s="1" t="s">
        <v>1509</v>
      </c>
      <c r="L6710" s="1" t="s">
        <v>1512</v>
      </c>
      <c r="M6710" s="1">
        <v>1</v>
      </c>
    </row>
    <row r="6711" spans="1:13" ht="15.75" x14ac:dyDescent="0.3">
      <c r="A6711" s="1" t="s">
        <v>1263</v>
      </c>
      <c r="J6711" s="1" t="s">
        <v>1511</v>
      </c>
      <c r="K6711" s="1" t="s">
        <v>1509</v>
      </c>
      <c r="L6711" s="1" t="s">
        <v>1512</v>
      </c>
      <c r="M6711" s="1">
        <v>1</v>
      </c>
    </row>
    <row r="6712" spans="1:13" ht="15.75" x14ac:dyDescent="0.3">
      <c r="A6712" s="1" t="s">
        <v>1263</v>
      </c>
      <c r="J6712" s="1" t="s">
        <v>1511</v>
      </c>
      <c r="K6712" s="1" t="s">
        <v>1509</v>
      </c>
      <c r="L6712" s="1" t="s">
        <v>1512</v>
      </c>
      <c r="M6712" s="1">
        <v>1</v>
      </c>
    </row>
    <row r="6713" spans="1:13" ht="15.75" x14ac:dyDescent="0.3">
      <c r="A6713" s="1" t="s">
        <v>1263</v>
      </c>
      <c r="J6713" s="1" t="s">
        <v>1511</v>
      </c>
      <c r="K6713" s="1" t="s">
        <v>1509</v>
      </c>
      <c r="L6713" s="1" t="s">
        <v>1512</v>
      </c>
      <c r="M6713" s="1">
        <v>1</v>
      </c>
    </row>
    <row r="6714" spans="1:13" ht="15.75" x14ac:dyDescent="0.3">
      <c r="A6714" s="1" t="s">
        <v>1263</v>
      </c>
      <c r="J6714" s="1" t="s">
        <v>1511</v>
      </c>
      <c r="K6714" s="1" t="s">
        <v>1509</v>
      </c>
      <c r="L6714" s="1" t="s">
        <v>1512</v>
      </c>
      <c r="M6714" s="1">
        <v>1</v>
      </c>
    </row>
    <row r="6715" spans="1:13" ht="15.75" x14ac:dyDescent="0.3">
      <c r="A6715" s="1" t="s">
        <v>1263</v>
      </c>
      <c r="J6715" s="1" t="s">
        <v>1511</v>
      </c>
      <c r="K6715" s="1" t="s">
        <v>1509</v>
      </c>
      <c r="L6715" s="1" t="s">
        <v>1512</v>
      </c>
      <c r="M6715" s="1">
        <v>1</v>
      </c>
    </row>
    <row r="6716" spans="1:13" ht="15.75" x14ac:dyDescent="0.3">
      <c r="A6716" s="1" t="s">
        <v>1263</v>
      </c>
      <c r="J6716" s="1" t="s">
        <v>1511</v>
      </c>
      <c r="K6716" s="1" t="s">
        <v>1509</v>
      </c>
      <c r="L6716" s="1" t="s">
        <v>1512</v>
      </c>
      <c r="M6716" s="1">
        <v>1</v>
      </c>
    </row>
    <row r="6717" spans="1:13" ht="15.75" x14ac:dyDescent="0.3">
      <c r="A6717" s="1" t="s">
        <v>1263</v>
      </c>
      <c r="J6717" s="1" t="s">
        <v>1511</v>
      </c>
      <c r="K6717" s="1" t="s">
        <v>1509</v>
      </c>
      <c r="L6717" s="1" t="s">
        <v>1512</v>
      </c>
      <c r="M6717" s="1">
        <v>1</v>
      </c>
    </row>
    <row r="6718" spans="1:13" ht="15.75" x14ac:dyDescent="0.3">
      <c r="A6718" s="1" t="s">
        <v>1263</v>
      </c>
      <c r="J6718" s="1" t="s">
        <v>1511</v>
      </c>
      <c r="K6718" s="1" t="s">
        <v>1509</v>
      </c>
      <c r="L6718" s="1" t="s">
        <v>1512</v>
      </c>
      <c r="M6718" s="1">
        <v>1</v>
      </c>
    </row>
    <row r="6719" spans="1:13" ht="15.75" x14ac:dyDescent="0.3">
      <c r="A6719" s="1" t="s">
        <v>1262</v>
      </c>
      <c r="J6719" s="1" t="s">
        <v>1508</v>
      </c>
      <c r="K6719" s="1" t="s">
        <v>1509</v>
      </c>
      <c r="L6719" s="1" t="s">
        <v>1512</v>
      </c>
      <c r="M6719" s="1">
        <v>1</v>
      </c>
    </row>
    <row r="6720" spans="1:13" ht="15.75" x14ac:dyDescent="0.3">
      <c r="A6720" s="1" t="s">
        <v>1262</v>
      </c>
      <c r="J6720" s="1" t="s">
        <v>1511</v>
      </c>
      <c r="K6720" s="1" t="s">
        <v>1509</v>
      </c>
      <c r="L6720" s="1" t="s">
        <v>1512</v>
      </c>
      <c r="M6720" s="1">
        <v>1</v>
      </c>
    </row>
    <row r="6721" spans="1:13" ht="15.75" x14ac:dyDescent="0.3">
      <c r="A6721" s="1" t="s">
        <v>1262</v>
      </c>
      <c r="J6721" s="1" t="s">
        <v>1511</v>
      </c>
      <c r="K6721" s="1" t="s">
        <v>1509</v>
      </c>
      <c r="L6721" s="1" t="s">
        <v>1510</v>
      </c>
      <c r="M6721" s="1">
        <v>1</v>
      </c>
    </row>
    <row r="6722" spans="1:13" ht="15.75" x14ac:dyDescent="0.3">
      <c r="A6722" s="1" t="s">
        <v>1262</v>
      </c>
      <c r="J6722" s="1" t="s">
        <v>1511</v>
      </c>
      <c r="K6722" s="1" t="s">
        <v>1509</v>
      </c>
      <c r="L6722" s="1" t="s">
        <v>1512</v>
      </c>
      <c r="M6722" s="1">
        <v>1</v>
      </c>
    </row>
    <row r="6723" spans="1:13" ht="15.75" x14ac:dyDescent="0.3">
      <c r="A6723" s="1" t="s">
        <v>1262</v>
      </c>
      <c r="J6723" s="1" t="s">
        <v>1511</v>
      </c>
      <c r="K6723" s="1" t="s">
        <v>1509</v>
      </c>
      <c r="L6723" s="1" t="s">
        <v>1510</v>
      </c>
      <c r="M6723" s="1">
        <v>1</v>
      </c>
    </row>
    <row r="6724" spans="1:13" ht="15.75" x14ac:dyDescent="0.3">
      <c r="A6724" s="1" t="s">
        <v>1263</v>
      </c>
      <c r="J6724" s="1" t="s">
        <v>1511</v>
      </c>
      <c r="K6724" s="1" t="s">
        <v>1509</v>
      </c>
      <c r="L6724" s="1" t="s">
        <v>1512</v>
      </c>
      <c r="M6724" s="1">
        <v>1</v>
      </c>
    </row>
    <row r="6725" spans="1:13" ht="15.75" x14ac:dyDescent="0.3">
      <c r="A6725" s="1" t="s">
        <v>1262</v>
      </c>
      <c r="J6725" s="1" t="s">
        <v>1511</v>
      </c>
      <c r="K6725" s="1" t="s">
        <v>1509</v>
      </c>
      <c r="L6725" s="1" t="s">
        <v>1512</v>
      </c>
      <c r="M6725" s="1">
        <v>1</v>
      </c>
    </row>
    <row r="6726" spans="1:13" ht="15.75" x14ac:dyDescent="0.3">
      <c r="A6726" s="1" t="s">
        <v>1262</v>
      </c>
      <c r="J6726" s="1" t="s">
        <v>1511</v>
      </c>
      <c r="K6726" s="1" t="s">
        <v>1509</v>
      </c>
      <c r="L6726" s="1" t="s">
        <v>1510</v>
      </c>
      <c r="M6726" s="1">
        <v>1</v>
      </c>
    </row>
    <row r="6727" spans="1:13" ht="15.75" x14ac:dyDescent="0.3">
      <c r="A6727" s="1" t="s">
        <v>1263</v>
      </c>
      <c r="J6727" s="1" t="s">
        <v>1511</v>
      </c>
      <c r="K6727" s="1" t="s">
        <v>1509</v>
      </c>
      <c r="L6727" s="1" t="s">
        <v>1512</v>
      </c>
      <c r="M6727" s="1">
        <v>1</v>
      </c>
    </row>
    <row r="6728" spans="1:13" ht="15.75" x14ac:dyDescent="0.3">
      <c r="A6728" s="1" t="s">
        <v>1262</v>
      </c>
      <c r="J6728" s="1" t="s">
        <v>1511</v>
      </c>
      <c r="K6728" s="1" t="s">
        <v>1509</v>
      </c>
      <c r="L6728" s="1" t="s">
        <v>1512</v>
      </c>
      <c r="M6728" s="1">
        <v>1</v>
      </c>
    </row>
    <row r="6729" spans="1:13" ht="15.75" x14ac:dyDescent="0.3">
      <c r="A6729" s="1" t="s">
        <v>1262</v>
      </c>
      <c r="J6729" s="1" t="s">
        <v>1511</v>
      </c>
      <c r="K6729" s="1" t="s">
        <v>1509</v>
      </c>
      <c r="L6729" s="1" t="s">
        <v>1512</v>
      </c>
      <c r="M6729" s="1">
        <v>1</v>
      </c>
    </row>
    <row r="6730" spans="1:13" ht="15.75" x14ac:dyDescent="0.3">
      <c r="A6730" s="1" t="s">
        <v>1262</v>
      </c>
      <c r="J6730" s="1" t="s">
        <v>1511</v>
      </c>
      <c r="K6730" s="1" t="s">
        <v>1509</v>
      </c>
      <c r="L6730" s="1" t="s">
        <v>1510</v>
      </c>
      <c r="M6730" s="1">
        <v>1</v>
      </c>
    </row>
    <row r="6731" spans="1:13" ht="15.75" x14ac:dyDescent="0.3">
      <c r="A6731" s="1" t="s">
        <v>1262</v>
      </c>
      <c r="J6731" s="1" t="s">
        <v>1511</v>
      </c>
      <c r="K6731" s="1" t="s">
        <v>1509</v>
      </c>
      <c r="L6731" s="1" t="s">
        <v>1512</v>
      </c>
      <c r="M6731" s="1">
        <v>1</v>
      </c>
    </row>
    <row r="6732" spans="1:13" ht="15.75" x14ac:dyDescent="0.3">
      <c r="A6732" s="1" t="s">
        <v>1262</v>
      </c>
      <c r="J6732" s="1" t="s">
        <v>1511</v>
      </c>
      <c r="K6732" s="1" t="s">
        <v>1509</v>
      </c>
      <c r="L6732" s="1" t="s">
        <v>1510</v>
      </c>
      <c r="M6732" s="1">
        <v>1</v>
      </c>
    </row>
    <row r="6733" spans="1:13" ht="15.75" x14ac:dyDescent="0.3">
      <c r="A6733" s="1" t="s">
        <v>1263</v>
      </c>
      <c r="J6733" s="1" t="s">
        <v>1511</v>
      </c>
      <c r="K6733" s="1" t="s">
        <v>1509</v>
      </c>
      <c r="L6733" s="1" t="s">
        <v>1512</v>
      </c>
      <c r="M6733" s="1">
        <v>1</v>
      </c>
    </row>
    <row r="6734" spans="1:13" ht="15.75" x14ac:dyDescent="0.3">
      <c r="A6734" s="1" t="s">
        <v>1262</v>
      </c>
      <c r="J6734" s="1" t="s">
        <v>1511</v>
      </c>
      <c r="K6734" s="1" t="s">
        <v>1509</v>
      </c>
      <c r="L6734" s="1" t="s">
        <v>1512</v>
      </c>
      <c r="M6734" s="1">
        <v>1</v>
      </c>
    </row>
    <row r="6735" spans="1:13" ht="15.75" x14ac:dyDescent="0.3">
      <c r="A6735" s="1" t="s">
        <v>1263</v>
      </c>
      <c r="J6735" s="1" t="s">
        <v>1511</v>
      </c>
      <c r="K6735" s="1" t="s">
        <v>1509</v>
      </c>
      <c r="L6735" s="1" t="s">
        <v>1512</v>
      </c>
      <c r="M6735" s="1">
        <v>1</v>
      </c>
    </row>
    <row r="6736" spans="1:13" ht="15.75" x14ac:dyDescent="0.3">
      <c r="A6736" s="1" t="s">
        <v>1262</v>
      </c>
      <c r="J6736" s="1" t="s">
        <v>1511</v>
      </c>
      <c r="K6736" s="1" t="s">
        <v>1509</v>
      </c>
      <c r="L6736" s="1" t="s">
        <v>1510</v>
      </c>
      <c r="M6736" s="1">
        <v>1</v>
      </c>
    </row>
    <row r="6737" spans="1:13" ht="15.75" x14ac:dyDescent="0.3">
      <c r="A6737" s="1" t="s">
        <v>1262</v>
      </c>
      <c r="J6737" s="1" t="s">
        <v>1511</v>
      </c>
      <c r="K6737" s="1" t="s">
        <v>1509</v>
      </c>
      <c r="L6737" s="1" t="s">
        <v>1512</v>
      </c>
      <c r="M6737" s="1">
        <v>1</v>
      </c>
    </row>
    <row r="6738" spans="1:13" ht="15.75" x14ac:dyDescent="0.3">
      <c r="A6738" s="1" t="s">
        <v>1262</v>
      </c>
      <c r="J6738" s="1" t="s">
        <v>1511</v>
      </c>
      <c r="K6738" s="1" t="s">
        <v>1509</v>
      </c>
      <c r="L6738" s="1" t="s">
        <v>1512</v>
      </c>
      <c r="M6738" s="1">
        <v>1</v>
      </c>
    </row>
    <row r="6739" spans="1:13" ht="15.75" x14ac:dyDescent="0.3">
      <c r="A6739" s="1" t="s">
        <v>1262</v>
      </c>
      <c r="J6739" s="1" t="s">
        <v>1511</v>
      </c>
      <c r="K6739" s="1" t="s">
        <v>1509</v>
      </c>
      <c r="L6739" s="1" t="s">
        <v>1512</v>
      </c>
      <c r="M6739" s="1">
        <v>1</v>
      </c>
    </row>
    <row r="6740" spans="1:13" ht="15.75" x14ac:dyDescent="0.3">
      <c r="A6740" s="1" t="s">
        <v>1262</v>
      </c>
      <c r="J6740" s="1" t="s">
        <v>1511</v>
      </c>
      <c r="K6740" s="1" t="s">
        <v>1509</v>
      </c>
      <c r="L6740" s="1" t="s">
        <v>1510</v>
      </c>
      <c r="M6740" s="1">
        <v>1</v>
      </c>
    </row>
    <row r="6741" spans="1:13" ht="15.75" x14ac:dyDescent="0.3">
      <c r="A6741" s="1" t="s">
        <v>1262</v>
      </c>
      <c r="J6741" s="1" t="s">
        <v>1508</v>
      </c>
      <c r="K6741" s="1" t="s">
        <v>1509</v>
      </c>
      <c r="L6741" s="1" t="s">
        <v>1512</v>
      </c>
      <c r="M6741" s="1">
        <v>1</v>
      </c>
    </row>
    <row r="6742" spans="1:13" ht="15.75" x14ac:dyDescent="0.3">
      <c r="A6742" s="1" t="s">
        <v>1262</v>
      </c>
      <c r="J6742" s="1" t="s">
        <v>1511</v>
      </c>
      <c r="K6742" s="1" t="s">
        <v>1509</v>
      </c>
      <c r="L6742" s="1" t="s">
        <v>1512</v>
      </c>
      <c r="M6742" s="1">
        <v>1</v>
      </c>
    </row>
    <row r="6743" spans="1:13" ht="15.75" x14ac:dyDescent="0.3">
      <c r="A6743" s="1" t="s">
        <v>1263</v>
      </c>
      <c r="J6743" s="1" t="s">
        <v>1511</v>
      </c>
      <c r="K6743" s="1" t="s">
        <v>1509</v>
      </c>
      <c r="L6743" s="1" t="s">
        <v>1512</v>
      </c>
      <c r="M6743" s="1">
        <v>1</v>
      </c>
    </row>
    <row r="6744" spans="1:13" ht="15.75" x14ac:dyDescent="0.3">
      <c r="A6744" s="1" t="s">
        <v>1262</v>
      </c>
      <c r="J6744" s="1" t="s">
        <v>1511</v>
      </c>
      <c r="K6744" s="1" t="s">
        <v>1509</v>
      </c>
      <c r="L6744" s="1" t="s">
        <v>1510</v>
      </c>
      <c r="M6744" s="1">
        <v>1</v>
      </c>
    </row>
    <row r="6745" spans="1:13" ht="15.75" x14ac:dyDescent="0.3">
      <c r="A6745" s="1" t="s">
        <v>1262</v>
      </c>
      <c r="J6745" s="1" t="s">
        <v>1511</v>
      </c>
      <c r="K6745" s="1" t="s">
        <v>1509</v>
      </c>
      <c r="L6745" s="1" t="s">
        <v>1512</v>
      </c>
      <c r="M6745" s="1">
        <v>1</v>
      </c>
    </row>
    <row r="6746" spans="1:13" ht="15.75" x14ac:dyDescent="0.3">
      <c r="A6746" s="1" t="s">
        <v>1262</v>
      </c>
      <c r="J6746" s="1" t="s">
        <v>1511</v>
      </c>
      <c r="K6746" s="1" t="s">
        <v>1509</v>
      </c>
      <c r="L6746" s="1" t="s">
        <v>1512</v>
      </c>
      <c r="M6746" s="1">
        <v>1</v>
      </c>
    </row>
    <row r="6747" spans="1:13" ht="15.75" x14ac:dyDescent="0.3">
      <c r="A6747" s="1" t="s">
        <v>1262</v>
      </c>
      <c r="J6747" s="1" t="s">
        <v>1511</v>
      </c>
      <c r="K6747" s="1" t="s">
        <v>1509</v>
      </c>
      <c r="L6747" s="1" t="s">
        <v>1512</v>
      </c>
      <c r="M6747" s="1">
        <v>1</v>
      </c>
    </row>
    <row r="6748" spans="1:13" ht="15.75" x14ac:dyDescent="0.3">
      <c r="A6748" s="1" t="s">
        <v>1262</v>
      </c>
      <c r="J6748" s="1" t="s">
        <v>1511</v>
      </c>
      <c r="K6748" s="1" t="s">
        <v>1509</v>
      </c>
      <c r="L6748" s="1" t="s">
        <v>1512</v>
      </c>
      <c r="M6748" s="1">
        <v>1</v>
      </c>
    </row>
    <row r="6749" spans="1:13" ht="15.75" x14ac:dyDescent="0.3">
      <c r="A6749" s="1" t="s">
        <v>1263</v>
      </c>
      <c r="J6749" s="1" t="s">
        <v>1511</v>
      </c>
      <c r="K6749" s="1" t="s">
        <v>1509</v>
      </c>
      <c r="L6749" s="1" t="s">
        <v>1512</v>
      </c>
      <c r="M6749" s="1">
        <v>1</v>
      </c>
    </row>
    <row r="6750" spans="1:13" ht="15.75" x14ac:dyDescent="0.3">
      <c r="A6750" s="1" t="s">
        <v>1388</v>
      </c>
      <c r="J6750" s="1" t="s">
        <v>1508</v>
      </c>
      <c r="K6750" s="1" t="s">
        <v>1514</v>
      </c>
      <c r="L6750" s="1" t="s">
        <v>1510</v>
      </c>
      <c r="M6750" s="1">
        <v>1</v>
      </c>
    </row>
    <row r="6751" spans="1:13" ht="15.75" x14ac:dyDescent="0.3">
      <c r="A6751" s="1" t="s">
        <v>1262</v>
      </c>
      <c r="J6751" s="1" t="s">
        <v>1511</v>
      </c>
      <c r="K6751" s="1" t="s">
        <v>1509</v>
      </c>
      <c r="L6751" s="1" t="s">
        <v>1512</v>
      </c>
      <c r="M6751" s="1">
        <v>1</v>
      </c>
    </row>
    <row r="6752" spans="1:13" ht="15.75" x14ac:dyDescent="0.3">
      <c r="A6752" s="1" t="s">
        <v>1262</v>
      </c>
      <c r="J6752" s="1" t="s">
        <v>1511</v>
      </c>
      <c r="K6752" s="1" t="s">
        <v>1509</v>
      </c>
      <c r="L6752" s="1" t="s">
        <v>1512</v>
      </c>
      <c r="M6752" s="1">
        <v>1</v>
      </c>
    </row>
    <row r="6753" spans="1:13" ht="15.75" x14ac:dyDescent="0.3">
      <c r="A6753" s="1" t="s">
        <v>1262</v>
      </c>
      <c r="J6753" s="1" t="s">
        <v>1511</v>
      </c>
      <c r="K6753" s="1" t="s">
        <v>1509</v>
      </c>
      <c r="L6753" s="1" t="s">
        <v>1512</v>
      </c>
      <c r="M6753" s="1">
        <v>1</v>
      </c>
    </row>
    <row r="6754" spans="1:13" ht="15.75" x14ac:dyDescent="0.3">
      <c r="A6754" s="1" t="s">
        <v>1263</v>
      </c>
      <c r="J6754" s="1" t="s">
        <v>1511</v>
      </c>
      <c r="K6754" s="1" t="s">
        <v>1509</v>
      </c>
      <c r="L6754" s="1" t="s">
        <v>1512</v>
      </c>
      <c r="M6754" s="1">
        <v>1</v>
      </c>
    </row>
    <row r="6755" spans="1:13" ht="15.75" x14ac:dyDescent="0.3">
      <c r="A6755" s="1" t="s">
        <v>1262</v>
      </c>
      <c r="J6755" s="1" t="s">
        <v>1511</v>
      </c>
      <c r="K6755" s="1" t="s">
        <v>1509</v>
      </c>
      <c r="L6755" s="1" t="s">
        <v>1512</v>
      </c>
      <c r="M6755" s="1">
        <v>1</v>
      </c>
    </row>
    <row r="6756" spans="1:13" ht="15.75" x14ac:dyDescent="0.3">
      <c r="A6756" s="1" t="s">
        <v>1262</v>
      </c>
      <c r="J6756" s="1" t="s">
        <v>1511</v>
      </c>
      <c r="K6756" s="1" t="s">
        <v>1509</v>
      </c>
      <c r="L6756" s="1" t="s">
        <v>1512</v>
      </c>
      <c r="M6756" s="1">
        <v>1</v>
      </c>
    </row>
    <row r="6757" spans="1:13" ht="15.75" x14ac:dyDescent="0.3">
      <c r="A6757" s="1" t="s">
        <v>1262</v>
      </c>
      <c r="J6757" s="1" t="s">
        <v>1508</v>
      </c>
      <c r="K6757" s="1" t="s">
        <v>1509</v>
      </c>
      <c r="L6757" s="1" t="s">
        <v>1512</v>
      </c>
      <c r="M6757" s="1">
        <v>1</v>
      </c>
    </row>
    <row r="6758" spans="1:13" ht="15.75" x14ac:dyDescent="0.3">
      <c r="A6758" s="1" t="s">
        <v>1262</v>
      </c>
      <c r="J6758" s="1" t="s">
        <v>1511</v>
      </c>
      <c r="K6758" s="1" t="s">
        <v>1509</v>
      </c>
      <c r="L6758" s="1" t="s">
        <v>1512</v>
      </c>
      <c r="M6758" s="1">
        <v>1</v>
      </c>
    </row>
    <row r="6759" spans="1:13" ht="15.75" x14ac:dyDescent="0.3">
      <c r="A6759" s="1" t="s">
        <v>1263</v>
      </c>
      <c r="J6759" s="1" t="s">
        <v>1511</v>
      </c>
      <c r="K6759" s="1" t="s">
        <v>1509</v>
      </c>
      <c r="L6759" s="1" t="s">
        <v>1512</v>
      </c>
      <c r="M6759" s="1">
        <v>1</v>
      </c>
    </row>
    <row r="6760" spans="1:13" ht="15.75" x14ac:dyDescent="0.3">
      <c r="A6760" s="1" t="s">
        <v>1262</v>
      </c>
      <c r="J6760" s="1" t="s">
        <v>1511</v>
      </c>
      <c r="K6760" s="1" t="s">
        <v>1509</v>
      </c>
      <c r="L6760" s="1" t="s">
        <v>1512</v>
      </c>
      <c r="M6760" s="1">
        <v>1</v>
      </c>
    </row>
    <row r="6761" spans="1:13" ht="15.75" x14ac:dyDescent="0.3">
      <c r="A6761" s="1" t="s">
        <v>1262</v>
      </c>
      <c r="J6761" s="1" t="s">
        <v>1511</v>
      </c>
      <c r="K6761" s="1" t="s">
        <v>1509</v>
      </c>
      <c r="L6761" s="1" t="s">
        <v>1512</v>
      </c>
      <c r="M6761" s="1">
        <v>1</v>
      </c>
    </row>
    <row r="6762" spans="1:13" ht="15.75" x14ac:dyDescent="0.3">
      <c r="A6762" s="1" t="s">
        <v>1262</v>
      </c>
      <c r="J6762" s="1" t="s">
        <v>1511</v>
      </c>
      <c r="K6762" s="1" t="s">
        <v>1509</v>
      </c>
      <c r="L6762" s="1" t="s">
        <v>1512</v>
      </c>
      <c r="M6762" s="1">
        <v>1</v>
      </c>
    </row>
    <row r="6763" spans="1:13" ht="15.75" x14ac:dyDescent="0.3">
      <c r="A6763" s="1" t="s">
        <v>1272</v>
      </c>
      <c r="J6763" s="1" t="s">
        <v>1511</v>
      </c>
      <c r="K6763" s="1" t="s">
        <v>1509</v>
      </c>
      <c r="L6763" s="1" t="s">
        <v>1512</v>
      </c>
      <c r="M6763" s="1">
        <v>1</v>
      </c>
    </row>
    <row r="6764" spans="1:13" ht="15.75" x14ac:dyDescent="0.3">
      <c r="A6764" s="1" t="s">
        <v>1263</v>
      </c>
      <c r="J6764" s="1" t="s">
        <v>1511</v>
      </c>
      <c r="K6764" s="1" t="s">
        <v>1509</v>
      </c>
      <c r="L6764" s="1" t="s">
        <v>1512</v>
      </c>
      <c r="M6764" s="1">
        <v>1</v>
      </c>
    </row>
    <row r="6765" spans="1:13" ht="15.75" x14ac:dyDescent="0.3">
      <c r="A6765" s="1" t="s">
        <v>1262</v>
      </c>
      <c r="J6765" s="1" t="s">
        <v>1511</v>
      </c>
      <c r="K6765" s="1" t="s">
        <v>1509</v>
      </c>
      <c r="L6765" s="1" t="s">
        <v>1512</v>
      </c>
      <c r="M6765" s="1">
        <v>1</v>
      </c>
    </row>
    <row r="6766" spans="1:13" ht="15.75" x14ac:dyDescent="0.3">
      <c r="A6766" s="1" t="s">
        <v>1262</v>
      </c>
      <c r="J6766" s="1" t="s">
        <v>1511</v>
      </c>
      <c r="K6766" s="1" t="s">
        <v>1509</v>
      </c>
      <c r="L6766" s="1" t="s">
        <v>1512</v>
      </c>
      <c r="M6766" s="1">
        <v>1</v>
      </c>
    </row>
    <row r="6767" spans="1:13" ht="15.75" x14ac:dyDescent="0.3">
      <c r="A6767" s="1" t="s">
        <v>1263</v>
      </c>
      <c r="J6767" s="1" t="s">
        <v>1511</v>
      </c>
      <c r="K6767" s="1" t="s">
        <v>1509</v>
      </c>
      <c r="L6767" s="1" t="s">
        <v>1512</v>
      </c>
      <c r="M6767" s="1">
        <v>1</v>
      </c>
    </row>
    <row r="6768" spans="1:13" ht="15.75" x14ac:dyDescent="0.3">
      <c r="A6768" s="1" t="s">
        <v>1263</v>
      </c>
      <c r="J6768" s="1" t="s">
        <v>1511</v>
      </c>
      <c r="K6768" s="1" t="s">
        <v>1509</v>
      </c>
      <c r="L6768" s="1" t="s">
        <v>1512</v>
      </c>
      <c r="M6768" s="1">
        <v>1</v>
      </c>
    </row>
    <row r="6769" spans="1:13" ht="15.75" x14ac:dyDescent="0.3">
      <c r="A6769" s="1" t="s">
        <v>1262</v>
      </c>
      <c r="J6769" s="1" t="s">
        <v>1511</v>
      </c>
      <c r="K6769" s="1" t="s">
        <v>1509</v>
      </c>
      <c r="L6769" s="1" t="s">
        <v>1510</v>
      </c>
      <c r="M6769" s="1">
        <v>1</v>
      </c>
    </row>
    <row r="6770" spans="1:13" ht="15.75" x14ac:dyDescent="0.3">
      <c r="A6770" s="1" t="s">
        <v>1262</v>
      </c>
      <c r="J6770" s="1" t="s">
        <v>1511</v>
      </c>
      <c r="K6770" s="1" t="s">
        <v>1509</v>
      </c>
      <c r="L6770" s="1" t="s">
        <v>1512</v>
      </c>
      <c r="M6770" s="1">
        <v>1</v>
      </c>
    </row>
    <row r="6771" spans="1:13" ht="15.75" x14ac:dyDescent="0.3">
      <c r="A6771" s="1" t="s">
        <v>1263</v>
      </c>
      <c r="J6771" s="1" t="s">
        <v>1511</v>
      </c>
      <c r="K6771" s="1" t="s">
        <v>1509</v>
      </c>
      <c r="L6771" s="1" t="s">
        <v>1512</v>
      </c>
      <c r="M6771" s="1">
        <v>1</v>
      </c>
    </row>
    <row r="6772" spans="1:13" ht="15.75" x14ac:dyDescent="0.3">
      <c r="A6772" s="1" t="s">
        <v>1262</v>
      </c>
      <c r="J6772" s="1" t="s">
        <v>1511</v>
      </c>
      <c r="K6772" s="1" t="s">
        <v>1509</v>
      </c>
      <c r="L6772" s="1" t="s">
        <v>1510</v>
      </c>
      <c r="M6772" s="1">
        <v>1</v>
      </c>
    </row>
    <row r="6773" spans="1:13" ht="15.75" x14ac:dyDescent="0.3">
      <c r="A6773" s="1" t="s">
        <v>1263</v>
      </c>
      <c r="J6773" s="1" t="s">
        <v>1511</v>
      </c>
      <c r="K6773" s="1" t="s">
        <v>1509</v>
      </c>
      <c r="L6773" s="1" t="s">
        <v>1512</v>
      </c>
      <c r="M6773" s="1">
        <v>1</v>
      </c>
    </row>
    <row r="6774" spans="1:13" ht="15.75" x14ac:dyDescent="0.3">
      <c r="A6774" s="1" t="s">
        <v>1263</v>
      </c>
      <c r="J6774" s="1" t="s">
        <v>1511</v>
      </c>
      <c r="K6774" s="1" t="s">
        <v>1509</v>
      </c>
      <c r="L6774" s="1" t="s">
        <v>1512</v>
      </c>
      <c r="M6774" s="1">
        <v>1</v>
      </c>
    </row>
    <row r="6775" spans="1:13" ht="15.75" x14ac:dyDescent="0.3">
      <c r="A6775" s="1" t="s">
        <v>1262</v>
      </c>
      <c r="J6775" s="1" t="s">
        <v>1511</v>
      </c>
      <c r="K6775" s="1" t="s">
        <v>1509</v>
      </c>
      <c r="L6775" s="1" t="s">
        <v>1512</v>
      </c>
      <c r="M6775" s="1">
        <v>1</v>
      </c>
    </row>
    <row r="6776" spans="1:13" ht="15.75" x14ac:dyDescent="0.3">
      <c r="A6776" s="1" t="s">
        <v>1263</v>
      </c>
      <c r="J6776" s="1" t="s">
        <v>1511</v>
      </c>
      <c r="K6776" s="1" t="s">
        <v>1509</v>
      </c>
      <c r="L6776" s="1" t="s">
        <v>1512</v>
      </c>
      <c r="M6776" s="1">
        <v>1</v>
      </c>
    </row>
    <row r="6777" spans="1:13" ht="15.75" x14ac:dyDescent="0.3">
      <c r="A6777" s="1" t="s">
        <v>1263</v>
      </c>
      <c r="J6777" s="1" t="s">
        <v>1511</v>
      </c>
      <c r="K6777" s="1" t="s">
        <v>1509</v>
      </c>
      <c r="L6777" s="1" t="s">
        <v>1512</v>
      </c>
      <c r="M6777" s="1">
        <v>1</v>
      </c>
    </row>
    <row r="6778" spans="1:13" ht="15.75" x14ac:dyDescent="0.3">
      <c r="A6778" s="1" t="s">
        <v>1262</v>
      </c>
      <c r="J6778" s="1" t="s">
        <v>1508</v>
      </c>
      <c r="K6778" s="1" t="s">
        <v>1509</v>
      </c>
      <c r="L6778" s="1" t="s">
        <v>1512</v>
      </c>
      <c r="M6778" s="1">
        <v>1</v>
      </c>
    </row>
    <row r="6779" spans="1:13" ht="15.75" x14ac:dyDescent="0.3">
      <c r="A6779" s="1" t="s">
        <v>1262</v>
      </c>
      <c r="J6779" s="1" t="s">
        <v>1511</v>
      </c>
      <c r="K6779" s="1" t="s">
        <v>1509</v>
      </c>
      <c r="L6779" s="1" t="s">
        <v>1512</v>
      </c>
      <c r="M6779" s="1">
        <v>1</v>
      </c>
    </row>
    <row r="6780" spans="1:13" ht="15.75" x14ac:dyDescent="0.3">
      <c r="A6780" s="1" t="s">
        <v>1262</v>
      </c>
      <c r="J6780" s="1" t="s">
        <v>1511</v>
      </c>
      <c r="K6780" s="1" t="s">
        <v>1509</v>
      </c>
      <c r="L6780" s="1" t="s">
        <v>1512</v>
      </c>
      <c r="M6780" s="1">
        <v>1</v>
      </c>
    </row>
    <row r="6781" spans="1:13" ht="15.75" x14ac:dyDescent="0.3">
      <c r="A6781" s="1" t="s">
        <v>1272</v>
      </c>
      <c r="J6781" s="1" t="s">
        <v>1511</v>
      </c>
      <c r="K6781" s="1" t="s">
        <v>1509</v>
      </c>
      <c r="L6781" s="1" t="s">
        <v>1512</v>
      </c>
      <c r="M6781" s="1">
        <v>1</v>
      </c>
    </row>
    <row r="6782" spans="1:13" ht="15.75" x14ac:dyDescent="0.3">
      <c r="A6782" s="1" t="s">
        <v>1263</v>
      </c>
      <c r="J6782" s="1" t="s">
        <v>1511</v>
      </c>
      <c r="K6782" s="1" t="s">
        <v>1509</v>
      </c>
      <c r="L6782" s="1" t="s">
        <v>1512</v>
      </c>
      <c r="M6782" s="1">
        <v>1</v>
      </c>
    </row>
    <row r="6783" spans="1:13" ht="15.75" x14ac:dyDescent="0.3">
      <c r="A6783" s="1" t="s">
        <v>1263</v>
      </c>
      <c r="J6783" s="1" t="s">
        <v>1511</v>
      </c>
      <c r="K6783" s="1" t="s">
        <v>1509</v>
      </c>
      <c r="L6783" s="1" t="s">
        <v>1512</v>
      </c>
      <c r="M6783" s="1">
        <v>1</v>
      </c>
    </row>
    <row r="6784" spans="1:13" ht="15.75" x14ac:dyDescent="0.3">
      <c r="A6784" s="1" t="s">
        <v>1262</v>
      </c>
      <c r="J6784" s="1" t="s">
        <v>1511</v>
      </c>
      <c r="K6784" s="1" t="s">
        <v>1509</v>
      </c>
      <c r="L6784" s="1" t="s">
        <v>1512</v>
      </c>
      <c r="M6784" s="1">
        <v>1</v>
      </c>
    </row>
    <row r="6785" spans="1:13" ht="15.75" x14ac:dyDescent="0.3">
      <c r="A6785" s="1" t="s">
        <v>1263</v>
      </c>
      <c r="J6785" s="1" t="s">
        <v>1511</v>
      </c>
      <c r="K6785" s="1" t="s">
        <v>1509</v>
      </c>
      <c r="L6785" s="1" t="s">
        <v>1512</v>
      </c>
      <c r="M6785" s="1">
        <v>1</v>
      </c>
    </row>
    <row r="6786" spans="1:13" ht="15.75" x14ac:dyDescent="0.3">
      <c r="A6786" s="1" t="s">
        <v>1263</v>
      </c>
      <c r="J6786" s="1" t="s">
        <v>1511</v>
      </c>
      <c r="K6786" s="1" t="s">
        <v>1509</v>
      </c>
      <c r="L6786" s="1" t="s">
        <v>1512</v>
      </c>
      <c r="M6786" s="1">
        <v>1</v>
      </c>
    </row>
    <row r="6787" spans="1:13" ht="15.75" x14ac:dyDescent="0.3">
      <c r="A6787" s="1" t="s">
        <v>1262</v>
      </c>
      <c r="J6787" s="1" t="s">
        <v>1511</v>
      </c>
      <c r="K6787" s="1" t="s">
        <v>1509</v>
      </c>
      <c r="L6787" s="1" t="s">
        <v>1512</v>
      </c>
      <c r="M6787" s="1">
        <v>1</v>
      </c>
    </row>
    <row r="6788" spans="1:13" ht="15.75" x14ac:dyDescent="0.3">
      <c r="A6788" s="1" t="s">
        <v>1262</v>
      </c>
      <c r="J6788" s="1" t="s">
        <v>1511</v>
      </c>
      <c r="K6788" s="1" t="s">
        <v>1509</v>
      </c>
      <c r="L6788" s="1" t="s">
        <v>1512</v>
      </c>
      <c r="M6788" s="1">
        <v>1</v>
      </c>
    </row>
    <row r="6789" spans="1:13" ht="15.75" x14ac:dyDescent="0.3">
      <c r="A6789" s="1" t="s">
        <v>1262</v>
      </c>
      <c r="J6789" s="1" t="s">
        <v>1511</v>
      </c>
      <c r="K6789" s="1" t="s">
        <v>1509</v>
      </c>
      <c r="L6789" s="1" t="s">
        <v>1512</v>
      </c>
      <c r="M6789" s="1">
        <v>1</v>
      </c>
    </row>
    <row r="6790" spans="1:13" ht="15.75" x14ac:dyDescent="0.3">
      <c r="A6790" s="1" t="s">
        <v>1403</v>
      </c>
      <c r="J6790" s="1" t="s">
        <v>1511</v>
      </c>
      <c r="K6790" s="1" t="s">
        <v>1509</v>
      </c>
      <c r="L6790" s="1" t="s">
        <v>1510</v>
      </c>
      <c r="M6790" s="1">
        <v>2</v>
      </c>
    </row>
    <row r="6791" spans="1:13" ht="15.75" x14ac:dyDescent="0.3">
      <c r="A6791" s="1" t="s">
        <v>1262</v>
      </c>
      <c r="J6791" s="1" t="s">
        <v>1511</v>
      </c>
      <c r="K6791" s="1" t="s">
        <v>1509</v>
      </c>
      <c r="L6791" s="1" t="s">
        <v>1512</v>
      </c>
      <c r="M6791" s="1">
        <v>1</v>
      </c>
    </row>
    <row r="6792" spans="1:13" ht="15.75" x14ac:dyDescent="0.3">
      <c r="A6792" s="1" t="s">
        <v>1262</v>
      </c>
      <c r="J6792" s="1" t="s">
        <v>1511</v>
      </c>
      <c r="K6792" s="1" t="s">
        <v>1509</v>
      </c>
      <c r="L6792" s="1" t="s">
        <v>1512</v>
      </c>
      <c r="M6792" s="1">
        <v>1</v>
      </c>
    </row>
    <row r="6793" spans="1:13" ht="15.75" x14ac:dyDescent="0.3">
      <c r="A6793" s="1" t="s">
        <v>1262</v>
      </c>
      <c r="J6793" s="1" t="s">
        <v>1511</v>
      </c>
      <c r="K6793" s="1" t="s">
        <v>1509</v>
      </c>
      <c r="L6793" s="1" t="s">
        <v>1512</v>
      </c>
      <c r="M6793" s="1">
        <v>1</v>
      </c>
    </row>
    <row r="6794" spans="1:13" ht="15.75" x14ac:dyDescent="0.3">
      <c r="A6794" s="1" t="s">
        <v>1272</v>
      </c>
      <c r="J6794" s="1" t="s">
        <v>1511</v>
      </c>
      <c r="K6794" s="1" t="s">
        <v>1509</v>
      </c>
      <c r="L6794" s="1" t="s">
        <v>1512</v>
      </c>
      <c r="M6794" s="1">
        <v>1</v>
      </c>
    </row>
    <row r="6795" spans="1:13" ht="15.75" x14ac:dyDescent="0.3">
      <c r="A6795" s="1" t="s">
        <v>1262</v>
      </c>
      <c r="J6795" s="1" t="s">
        <v>1511</v>
      </c>
      <c r="K6795" s="1" t="s">
        <v>1509</v>
      </c>
      <c r="L6795" s="1" t="s">
        <v>1512</v>
      </c>
      <c r="M6795" s="1">
        <v>1</v>
      </c>
    </row>
    <row r="6796" spans="1:13" ht="15.75" x14ac:dyDescent="0.3">
      <c r="A6796" s="1" t="s">
        <v>1262</v>
      </c>
      <c r="J6796" s="1" t="s">
        <v>1508</v>
      </c>
      <c r="K6796" s="1" t="s">
        <v>1509</v>
      </c>
      <c r="L6796" s="1" t="s">
        <v>1512</v>
      </c>
      <c r="M6796" s="1">
        <v>1</v>
      </c>
    </row>
    <row r="6797" spans="1:13" ht="15.75" x14ac:dyDescent="0.3">
      <c r="A6797" s="1" t="s">
        <v>1263</v>
      </c>
      <c r="J6797" s="1" t="s">
        <v>1511</v>
      </c>
      <c r="K6797" s="1" t="s">
        <v>1509</v>
      </c>
      <c r="L6797" s="1" t="s">
        <v>1512</v>
      </c>
      <c r="M6797" s="1">
        <v>1</v>
      </c>
    </row>
    <row r="6798" spans="1:13" ht="15.75" x14ac:dyDescent="0.3">
      <c r="A6798" s="1" t="s">
        <v>1262</v>
      </c>
      <c r="J6798" s="1" t="s">
        <v>1511</v>
      </c>
      <c r="K6798" s="1" t="s">
        <v>1509</v>
      </c>
      <c r="L6798" s="1" t="s">
        <v>1512</v>
      </c>
      <c r="M6798" s="1">
        <v>1</v>
      </c>
    </row>
    <row r="6799" spans="1:13" ht="15.75" x14ac:dyDescent="0.3">
      <c r="A6799" s="1" t="s">
        <v>1263</v>
      </c>
      <c r="J6799" s="1" t="s">
        <v>1511</v>
      </c>
      <c r="K6799" s="1" t="s">
        <v>1509</v>
      </c>
      <c r="L6799" s="1" t="s">
        <v>1512</v>
      </c>
      <c r="M6799" s="1">
        <v>1</v>
      </c>
    </row>
    <row r="6800" spans="1:13" ht="15.75" x14ac:dyDescent="0.3">
      <c r="A6800" s="1" t="s">
        <v>1262</v>
      </c>
      <c r="J6800" s="1" t="s">
        <v>1511</v>
      </c>
      <c r="K6800" s="1" t="s">
        <v>1509</v>
      </c>
      <c r="L6800" s="1" t="s">
        <v>1512</v>
      </c>
      <c r="M6800" s="1">
        <v>1</v>
      </c>
    </row>
    <row r="6801" spans="1:13" ht="15.75" x14ac:dyDescent="0.3">
      <c r="A6801" s="1" t="s">
        <v>1263</v>
      </c>
      <c r="J6801" s="1" t="s">
        <v>1511</v>
      </c>
      <c r="K6801" s="1" t="s">
        <v>1509</v>
      </c>
      <c r="L6801" s="1" t="s">
        <v>1512</v>
      </c>
      <c r="M6801" s="1">
        <v>1</v>
      </c>
    </row>
    <row r="6802" spans="1:13" ht="15.75" x14ac:dyDescent="0.3">
      <c r="A6802" s="1" t="s">
        <v>1272</v>
      </c>
      <c r="J6802" s="1" t="s">
        <v>1511</v>
      </c>
      <c r="K6802" s="1" t="s">
        <v>1509</v>
      </c>
      <c r="L6802" s="1" t="s">
        <v>1512</v>
      </c>
      <c r="M6802" s="1">
        <v>1</v>
      </c>
    </row>
    <row r="6803" spans="1:13" ht="15.75" x14ac:dyDescent="0.3">
      <c r="A6803" s="1" t="s">
        <v>1263</v>
      </c>
      <c r="J6803" s="1" t="s">
        <v>1511</v>
      </c>
      <c r="K6803" s="1" t="s">
        <v>1509</v>
      </c>
      <c r="L6803" s="1" t="s">
        <v>1512</v>
      </c>
      <c r="M6803" s="1">
        <v>1</v>
      </c>
    </row>
    <row r="6804" spans="1:13" ht="15.75" x14ac:dyDescent="0.3">
      <c r="A6804" s="1" t="s">
        <v>1263</v>
      </c>
      <c r="J6804" s="1" t="s">
        <v>1511</v>
      </c>
      <c r="K6804" s="1" t="s">
        <v>1509</v>
      </c>
      <c r="L6804" s="1" t="s">
        <v>1512</v>
      </c>
      <c r="M6804" s="1">
        <v>1</v>
      </c>
    </row>
    <row r="6805" spans="1:13" ht="15.75" x14ac:dyDescent="0.3">
      <c r="A6805" s="1" t="s">
        <v>1262</v>
      </c>
      <c r="J6805" s="1" t="s">
        <v>1511</v>
      </c>
      <c r="K6805" s="1" t="s">
        <v>1509</v>
      </c>
      <c r="L6805" s="1" t="s">
        <v>1512</v>
      </c>
      <c r="M6805" s="1">
        <v>1</v>
      </c>
    </row>
    <row r="6806" spans="1:13" ht="15.75" x14ac:dyDescent="0.3">
      <c r="A6806" s="1" t="s">
        <v>1263</v>
      </c>
      <c r="J6806" s="1" t="s">
        <v>1511</v>
      </c>
      <c r="K6806" s="1" t="s">
        <v>1509</v>
      </c>
      <c r="L6806" s="1" t="s">
        <v>1512</v>
      </c>
      <c r="M6806" s="1">
        <v>1</v>
      </c>
    </row>
    <row r="6807" spans="1:13" ht="15.75" x14ac:dyDescent="0.3">
      <c r="A6807" s="1" t="s">
        <v>1263</v>
      </c>
      <c r="J6807" s="1" t="s">
        <v>1511</v>
      </c>
      <c r="K6807" s="1" t="s">
        <v>1509</v>
      </c>
      <c r="L6807" s="1" t="s">
        <v>1512</v>
      </c>
      <c r="M6807" s="1">
        <v>1</v>
      </c>
    </row>
    <row r="6808" spans="1:13" ht="15.75" x14ac:dyDescent="0.3">
      <c r="A6808" s="1" t="s">
        <v>1263</v>
      </c>
      <c r="J6808" s="1" t="s">
        <v>1511</v>
      </c>
      <c r="K6808" s="1" t="s">
        <v>1509</v>
      </c>
      <c r="L6808" s="1" t="s">
        <v>1512</v>
      </c>
      <c r="M6808" s="1">
        <v>1</v>
      </c>
    </row>
    <row r="6809" spans="1:13" ht="15.75" x14ac:dyDescent="0.3">
      <c r="A6809" s="1" t="s">
        <v>1263</v>
      </c>
      <c r="J6809" s="1" t="s">
        <v>1511</v>
      </c>
      <c r="K6809" s="1" t="s">
        <v>1509</v>
      </c>
      <c r="L6809" s="1" t="s">
        <v>1512</v>
      </c>
      <c r="M6809" s="1">
        <v>1</v>
      </c>
    </row>
    <row r="6810" spans="1:13" ht="15.75" x14ac:dyDescent="0.3">
      <c r="A6810" s="1" t="s">
        <v>1263</v>
      </c>
      <c r="J6810" s="1" t="s">
        <v>1511</v>
      </c>
      <c r="K6810" s="1" t="s">
        <v>1509</v>
      </c>
      <c r="L6810" s="1" t="s">
        <v>1512</v>
      </c>
      <c r="M6810" s="1">
        <v>1</v>
      </c>
    </row>
    <row r="6811" spans="1:13" ht="15.75" x14ac:dyDescent="0.3">
      <c r="A6811" s="1" t="s">
        <v>1263</v>
      </c>
      <c r="J6811" s="1" t="s">
        <v>1511</v>
      </c>
      <c r="K6811" s="1" t="s">
        <v>1509</v>
      </c>
      <c r="L6811" s="1" t="s">
        <v>1512</v>
      </c>
      <c r="M6811" s="1">
        <v>1</v>
      </c>
    </row>
    <row r="6812" spans="1:13" ht="15.75" x14ac:dyDescent="0.3">
      <c r="A6812" s="1" t="s">
        <v>1263</v>
      </c>
      <c r="J6812" s="1" t="s">
        <v>1511</v>
      </c>
      <c r="K6812" s="1" t="s">
        <v>1509</v>
      </c>
      <c r="L6812" s="1" t="s">
        <v>1512</v>
      </c>
      <c r="M6812" s="1">
        <v>1</v>
      </c>
    </row>
    <row r="6813" spans="1:13" ht="15.75" x14ac:dyDescent="0.3">
      <c r="A6813" s="1" t="s">
        <v>1262</v>
      </c>
      <c r="J6813" s="1" t="s">
        <v>1508</v>
      </c>
      <c r="K6813" s="1" t="s">
        <v>1509</v>
      </c>
      <c r="L6813" s="1" t="s">
        <v>1512</v>
      </c>
      <c r="M6813" s="1">
        <v>1</v>
      </c>
    </row>
    <row r="6814" spans="1:13" ht="15.75" x14ac:dyDescent="0.3">
      <c r="A6814" s="1" t="s">
        <v>1263</v>
      </c>
      <c r="J6814" s="1" t="s">
        <v>1511</v>
      </c>
      <c r="K6814" s="1" t="s">
        <v>1509</v>
      </c>
      <c r="L6814" s="1" t="s">
        <v>1512</v>
      </c>
      <c r="M6814" s="1">
        <v>1</v>
      </c>
    </row>
    <row r="6815" spans="1:13" ht="15.75" x14ac:dyDescent="0.3">
      <c r="A6815" s="1" t="s">
        <v>1263</v>
      </c>
      <c r="J6815" s="1" t="s">
        <v>1511</v>
      </c>
      <c r="K6815" s="1" t="s">
        <v>1509</v>
      </c>
      <c r="L6815" s="1" t="s">
        <v>1512</v>
      </c>
      <c r="M6815" s="1">
        <v>1</v>
      </c>
    </row>
    <row r="6816" spans="1:13" ht="15.75" x14ac:dyDescent="0.3">
      <c r="A6816" s="1" t="s">
        <v>1263</v>
      </c>
      <c r="J6816" s="1" t="s">
        <v>1511</v>
      </c>
      <c r="K6816" s="1" t="s">
        <v>1509</v>
      </c>
      <c r="L6816" s="1" t="s">
        <v>1512</v>
      </c>
      <c r="M6816" s="1">
        <v>1</v>
      </c>
    </row>
    <row r="6817" spans="1:13" ht="15.75" x14ac:dyDescent="0.3">
      <c r="A6817" s="1" t="s">
        <v>1263</v>
      </c>
      <c r="J6817" s="1" t="s">
        <v>1511</v>
      </c>
      <c r="K6817" s="1" t="s">
        <v>1509</v>
      </c>
      <c r="L6817" s="1" t="s">
        <v>1512</v>
      </c>
      <c r="M6817" s="1">
        <v>1</v>
      </c>
    </row>
    <row r="6818" spans="1:13" ht="15.75" x14ac:dyDescent="0.3">
      <c r="A6818" s="1" t="s">
        <v>1262</v>
      </c>
      <c r="J6818" s="1" t="s">
        <v>1511</v>
      </c>
      <c r="K6818" s="1" t="s">
        <v>1509</v>
      </c>
      <c r="L6818" s="1" t="s">
        <v>1512</v>
      </c>
      <c r="M6818" s="1">
        <v>1</v>
      </c>
    </row>
    <row r="6819" spans="1:13" ht="15.75" x14ac:dyDescent="0.3">
      <c r="A6819" s="1" t="s">
        <v>1263</v>
      </c>
      <c r="J6819" s="1" t="s">
        <v>1511</v>
      </c>
      <c r="K6819" s="1" t="s">
        <v>1509</v>
      </c>
      <c r="L6819" s="1" t="s">
        <v>1512</v>
      </c>
      <c r="M6819" s="1">
        <v>1</v>
      </c>
    </row>
    <row r="6820" spans="1:13" ht="15.75" x14ac:dyDescent="0.3">
      <c r="A6820" s="1" t="s">
        <v>1263</v>
      </c>
      <c r="J6820" s="1" t="s">
        <v>1511</v>
      </c>
      <c r="K6820" s="1" t="s">
        <v>1509</v>
      </c>
      <c r="L6820" s="1" t="s">
        <v>1512</v>
      </c>
      <c r="M6820" s="1">
        <v>1</v>
      </c>
    </row>
    <row r="6821" spans="1:13" ht="15.75" x14ac:dyDescent="0.3">
      <c r="A6821" s="1" t="s">
        <v>1263</v>
      </c>
      <c r="J6821" s="1" t="s">
        <v>1511</v>
      </c>
      <c r="K6821" s="1" t="s">
        <v>1509</v>
      </c>
      <c r="L6821" s="1" t="s">
        <v>1512</v>
      </c>
      <c r="M6821" s="1">
        <v>1</v>
      </c>
    </row>
    <row r="6822" spans="1:13" ht="15.75" x14ac:dyDescent="0.3">
      <c r="A6822" s="1" t="s">
        <v>1263</v>
      </c>
      <c r="J6822" s="1" t="s">
        <v>1511</v>
      </c>
      <c r="K6822" s="1" t="s">
        <v>1509</v>
      </c>
      <c r="L6822" s="1" t="s">
        <v>1512</v>
      </c>
      <c r="M6822" s="1">
        <v>1</v>
      </c>
    </row>
    <row r="6823" spans="1:13" ht="15.75" x14ac:dyDescent="0.3">
      <c r="A6823" s="1" t="s">
        <v>1263</v>
      </c>
      <c r="J6823" s="1" t="s">
        <v>1511</v>
      </c>
      <c r="K6823" s="1" t="s">
        <v>1509</v>
      </c>
      <c r="L6823" s="1" t="s">
        <v>1512</v>
      </c>
      <c r="M6823" s="1">
        <v>1</v>
      </c>
    </row>
    <row r="6824" spans="1:13" ht="15.75" x14ac:dyDescent="0.3">
      <c r="A6824" s="1" t="s">
        <v>1263</v>
      </c>
      <c r="J6824" s="1" t="s">
        <v>1511</v>
      </c>
      <c r="K6824" s="1" t="s">
        <v>1509</v>
      </c>
      <c r="L6824" s="1" t="s">
        <v>1512</v>
      </c>
      <c r="M6824" s="1">
        <v>1</v>
      </c>
    </row>
    <row r="6825" spans="1:13" ht="15.75" x14ac:dyDescent="0.3">
      <c r="A6825" s="1" t="s">
        <v>1263</v>
      </c>
      <c r="J6825" s="1" t="s">
        <v>1511</v>
      </c>
      <c r="K6825" s="1" t="s">
        <v>1509</v>
      </c>
      <c r="L6825" s="1" t="s">
        <v>1512</v>
      </c>
      <c r="M6825" s="1">
        <v>1</v>
      </c>
    </row>
    <row r="6826" spans="1:13" ht="15.75" x14ac:dyDescent="0.3">
      <c r="A6826" s="1" t="s">
        <v>1262</v>
      </c>
      <c r="J6826" s="1" t="s">
        <v>1511</v>
      </c>
      <c r="K6826" s="1" t="s">
        <v>1509</v>
      </c>
      <c r="L6826" s="1" t="s">
        <v>1512</v>
      </c>
      <c r="M6826" s="1">
        <v>1</v>
      </c>
    </row>
    <row r="6827" spans="1:13" ht="15.75" x14ac:dyDescent="0.3">
      <c r="A6827" s="1" t="s">
        <v>1262</v>
      </c>
      <c r="J6827" s="1" t="s">
        <v>1511</v>
      </c>
      <c r="K6827" s="1" t="s">
        <v>1509</v>
      </c>
      <c r="L6827" s="1" t="s">
        <v>1512</v>
      </c>
      <c r="M6827" s="1">
        <v>1</v>
      </c>
    </row>
    <row r="6828" spans="1:13" ht="15.75" x14ac:dyDescent="0.3">
      <c r="A6828" s="1" t="s">
        <v>1263</v>
      </c>
      <c r="J6828" s="1" t="s">
        <v>1511</v>
      </c>
      <c r="K6828" s="1" t="s">
        <v>1509</v>
      </c>
      <c r="L6828" s="1" t="s">
        <v>1512</v>
      </c>
      <c r="M6828" s="1">
        <v>1</v>
      </c>
    </row>
    <row r="6829" spans="1:13" ht="15.75" x14ac:dyDescent="0.3">
      <c r="A6829" s="1" t="s">
        <v>1263</v>
      </c>
      <c r="J6829" s="1" t="s">
        <v>1511</v>
      </c>
      <c r="K6829" s="1" t="s">
        <v>1509</v>
      </c>
      <c r="L6829" s="1" t="s">
        <v>1512</v>
      </c>
      <c r="M6829" s="1">
        <v>1</v>
      </c>
    </row>
    <row r="6830" spans="1:13" ht="15.75" x14ac:dyDescent="0.3">
      <c r="A6830" s="1" t="s">
        <v>1263</v>
      </c>
      <c r="J6830" s="1" t="s">
        <v>1511</v>
      </c>
      <c r="K6830" s="1" t="s">
        <v>1509</v>
      </c>
      <c r="L6830" s="1" t="s">
        <v>1512</v>
      </c>
      <c r="M6830" s="1">
        <v>1</v>
      </c>
    </row>
    <row r="6831" spans="1:13" ht="15.75" x14ac:dyDescent="0.3">
      <c r="A6831" s="1" t="s">
        <v>1263</v>
      </c>
      <c r="J6831" s="1" t="s">
        <v>1511</v>
      </c>
      <c r="K6831" s="1" t="s">
        <v>1509</v>
      </c>
      <c r="L6831" s="1" t="s">
        <v>1512</v>
      </c>
      <c r="M6831" s="1">
        <v>1</v>
      </c>
    </row>
    <row r="6832" spans="1:13" ht="15.75" x14ac:dyDescent="0.3">
      <c r="A6832" s="1" t="s">
        <v>1263</v>
      </c>
      <c r="J6832" s="1" t="s">
        <v>1511</v>
      </c>
      <c r="K6832" s="1" t="s">
        <v>1509</v>
      </c>
      <c r="L6832" s="1" t="s">
        <v>1512</v>
      </c>
      <c r="M6832" s="1">
        <v>1</v>
      </c>
    </row>
    <row r="6833" spans="1:13" ht="15.75" x14ac:dyDescent="0.3">
      <c r="A6833" s="1" t="s">
        <v>1263</v>
      </c>
      <c r="J6833" s="1" t="s">
        <v>1511</v>
      </c>
      <c r="K6833" s="1" t="s">
        <v>1509</v>
      </c>
      <c r="L6833" s="1" t="s">
        <v>1512</v>
      </c>
      <c r="M6833" s="1">
        <v>1</v>
      </c>
    </row>
    <row r="6834" spans="1:13" ht="15.75" x14ac:dyDescent="0.3">
      <c r="A6834" s="1" t="s">
        <v>1263</v>
      </c>
      <c r="J6834" s="1" t="s">
        <v>1511</v>
      </c>
      <c r="K6834" s="1" t="s">
        <v>1509</v>
      </c>
      <c r="L6834" s="1" t="s">
        <v>1512</v>
      </c>
      <c r="M6834" s="1">
        <v>1</v>
      </c>
    </row>
    <row r="6835" spans="1:13" ht="15.75" x14ac:dyDescent="0.3">
      <c r="A6835" s="1" t="s">
        <v>1263</v>
      </c>
      <c r="J6835" s="1" t="s">
        <v>1511</v>
      </c>
      <c r="K6835" s="1" t="s">
        <v>1509</v>
      </c>
      <c r="L6835" s="1" t="s">
        <v>1512</v>
      </c>
      <c r="M6835" s="1">
        <v>1</v>
      </c>
    </row>
    <row r="6836" spans="1:13" ht="15.75" x14ac:dyDescent="0.3">
      <c r="A6836" s="1" t="s">
        <v>1263</v>
      </c>
      <c r="J6836" s="1" t="s">
        <v>1511</v>
      </c>
      <c r="K6836" s="1" t="s">
        <v>1509</v>
      </c>
      <c r="L6836" s="1" t="s">
        <v>1512</v>
      </c>
      <c r="M6836" s="1">
        <v>1</v>
      </c>
    </row>
    <row r="6837" spans="1:13" ht="15.75" x14ac:dyDescent="0.3">
      <c r="A6837" s="1" t="s">
        <v>1263</v>
      </c>
      <c r="J6837" s="1" t="s">
        <v>1511</v>
      </c>
      <c r="K6837" s="1" t="s">
        <v>1509</v>
      </c>
      <c r="L6837" s="1" t="s">
        <v>1512</v>
      </c>
      <c r="M6837" s="1">
        <v>1</v>
      </c>
    </row>
    <row r="6838" spans="1:13" ht="15.75" x14ac:dyDescent="0.3">
      <c r="A6838" s="1" t="s">
        <v>1263</v>
      </c>
      <c r="J6838" s="1" t="s">
        <v>1511</v>
      </c>
      <c r="K6838" s="1" t="s">
        <v>1509</v>
      </c>
      <c r="L6838" s="1" t="s">
        <v>1512</v>
      </c>
      <c r="M6838" s="1">
        <v>1</v>
      </c>
    </row>
    <row r="6839" spans="1:13" ht="15.75" x14ac:dyDescent="0.3">
      <c r="A6839" s="1" t="s">
        <v>1263</v>
      </c>
      <c r="J6839" s="1" t="s">
        <v>1511</v>
      </c>
      <c r="K6839" s="1" t="s">
        <v>1509</v>
      </c>
      <c r="L6839" s="1" t="s">
        <v>1512</v>
      </c>
      <c r="M6839" s="1">
        <v>1</v>
      </c>
    </row>
    <row r="6840" spans="1:13" ht="15.75" x14ac:dyDescent="0.3">
      <c r="A6840" s="1" t="s">
        <v>1263</v>
      </c>
      <c r="J6840" s="1" t="s">
        <v>1511</v>
      </c>
      <c r="K6840" s="1" t="s">
        <v>1509</v>
      </c>
      <c r="L6840" s="1" t="s">
        <v>1512</v>
      </c>
      <c r="M6840" s="1">
        <v>1</v>
      </c>
    </row>
    <row r="6841" spans="1:13" ht="15.75" x14ac:dyDescent="0.3">
      <c r="A6841" s="1" t="s">
        <v>1263</v>
      </c>
      <c r="J6841" s="1" t="s">
        <v>1511</v>
      </c>
      <c r="K6841" s="1" t="s">
        <v>1509</v>
      </c>
      <c r="L6841" s="1" t="s">
        <v>1512</v>
      </c>
      <c r="M6841" s="1">
        <v>1</v>
      </c>
    </row>
    <row r="6842" spans="1:13" ht="15.75" x14ac:dyDescent="0.3">
      <c r="A6842" s="1" t="s">
        <v>1263</v>
      </c>
      <c r="J6842" s="1" t="s">
        <v>1511</v>
      </c>
      <c r="K6842" s="1" t="s">
        <v>1509</v>
      </c>
      <c r="L6842" s="1" t="s">
        <v>1512</v>
      </c>
      <c r="M6842" s="1">
        <v>1</v>
      </c>
    </row>
    <row r="6843" spans="1:13" ht="15.75" x14ac:dyDescent="0.3">
      <c r="A6843" s="1" t="s">
        <v>1263</v>
      </c>
      <c r="J6843" s="1" t="s">
        <v>1511</v>
      </c>
      <c r="K6843" s="1" t="s">
        <v>1509</v>
      </c>
      <c r="L6843" s="1" t="s">
        <v>1512</v>
      </c>
      <c r="M6843" s="1">
        <v>1</v>
      </c>
    </row>
    <row r="6844" spans="1:13" ht="15.75" x14ac:dyDescent="0.3">
      <c r="A6844" s="1" t="s">
        <v>1262</v>
      </c>
      <c r="J6844" s="1" t="s">
        <v>1511</v>
      </c>
      <c r="K6844" s="1" t="s">
        <v>1509</v>
      </c>
      <c r="L6844" s="1" t="s">
        <v>1512</v>
      </c>
      <c r="M6844" s="1">
        <v>1</v>
      </c>
    </row>
    <row r="6845" spans="1:13" ht="15.75" x14ac:dyDescent="0.3">
      <c r="A6845" s="1" t="s">
        <v>1263</v>
      </c>
      <c r="J6845" s="1" t="s">
        <v>1511</v>
      </c>
      <c r="K6845" s="1" t="s">
        <v>1509</v>
      </c>
      <c r="L6845" s="1" t="s">
        <v>1512</v>
      </c>
      <c r="M6845" s="1">
        <v>1</v>
      </c>
    </row>
    <row r="6846" spans="1:13" ht="15.75" x14ac:dyDescent="0.3">
      <c r="A6846" s="1" t="s">
        <v>1263</v>
      </c>
      <c r="J6846" s="1" t="s">
        <v>1511</v>
      </c>
      <c r="K6846" s="1" t="s">
        <v>1509</v>
      </c>
      <c r="L6846" s="1" t="s">
        <v>1512</v>
      </c>
      <c r="M6846" s="1">
        <v>1</v>
      </c>
    </row>
    <row r="6847" spans="1:13" ht="15.75" x14ac:dyDescent="0.3">
      <c r="A6847" s="1" t="s">
        <v>1263</v>
      </c>
      <c r="J6847" s="1" t="s">
        <v>1511</v>
      </c>
      <c r="K6847" s="1" t="s">
        <v>1509</v>
      </c>
      <c r="L6847" s="1" t="s">
        <v>1512</v>
      </c>
      <c r="M6847" s="1">
        <v>1</v>
      </c>
    </row>
    <row r="6848" spans="1:13" ht="15.75" x14ac:dyDescent="0.3">
      <c r="A6848" s="1" t="s">
        <v>1262</v>
      </c>
      <c r="J6848" s="1" t="s">
        <v>1511</v>
      </c>
      <c r="K6848" s="1" t="s">
        <v>1509</v>
      </c>
      <c r="L6848" s="1" t="s">
        <v>1512</v>
      </c>
      <c r="M6848" s="1">
        <v>1</v>
      </c>
    </row>
    <row r="6849" spans="1:13" ht="15.75" x14ac:dyDescent="0.3">
      <c r="A6849" s="1" t="s">
        <v>1262</v>
      </c>
      <c r="J6849" s="1" t="s">
        <v>1511</v>
      </c>
      <c r="K6849" s="1" t="s">
        <v>1509</v>
      </c>
      <c r="L6849" s="1" t="s">
        <v>1512</v>
      </c>
      <c r="M6849" s="1">
        <v>1</v>
      </c>
    </row>
    <row r="6850" spans="1:13" ht="15.75" x14ac:dyDescent="0.3">
      <c r="A6850" s="1" t="s">
        <v>1263</v>
      </c>
      <c r="J6850" s="1" t="s">
        <v>1511</v>
      </c>
      <c r="K6850" s="1" t="s">
        <v>1509</v>
      </c>
      <c r="L6850" s="1" t="s">
        <v>1512</v>
      </c>
      <c r="M6850" s="1">
        <v>1</v>
      </c>
    </row>
    <row r="6851" spans="1:13" ht="15.75" x14ac:dyDescent="0.3">
      <c r="A6851" s="1" t="s">
        <v>1263</v>
      </c>
      <c r="J6851" s="1" t="s">
        <v>1511</v>
      </c>
      <c r="K6851" s="1" t="s">
        <v>1509</v>
      </c>
      <c r="L6851" s="1" t="s">
        <v>1512</v>
      </c>
      <c r="M6851" s="1">
        <v>1</v>
      </c>
    </row>
    <row r="6852" spans="1:13" ht="15.75" x14ac:dyDescent="0.3">
      <c r="A6852" s="1" t="s">
        <v>1263</v>
      </c>
      <c r="J6852" s="1" t="s">
        <v>1511</v>
      </c>
      <c r="K6852" s="1" t="s">
        <v>1509</v>
      </c>
      <c r="L6852" s="1" t="s">
        <v>1512</v>
      </c>
      <c r="M6852" s="1">
        <v>1</v>
      </c>
    </row>
    <row r="6853" spans="1:13" ht="15.75" x14ac:dyDescent="0.3">
      <c r="A6853" s="1" t="s">
        <v>1263</v>
      </c>
      <c r="J6853" s="1" t="s">
        <v>1511</v>
      </c>
      <c r="K6853" s="1" t="s">
        <v>1509</v>
      </c>
      <c r="L6853" s="1" t="s">
        <v>1512</v>
      </c>
      <c r="M6853" s="1">
        <v>1</v>
      </c>
    </row>
    <row r="6854" spans="1:13" ht="15.75" x14ac:dyDescent="0.3">
      <c r="A6854" s="1" t="s">
        <v>1262</v>
      </c>
      <c r="J6854" s="1" t="s">
        <v>1511</v>
      </c>
      <c r="K6854" s="1" t="s">
        <v>1509</v>
      </c>
      <c r="L6854" s="1" t="s">
        <v>1512</v>
      </c>
      <c r="M6854" s="1">
        <v>1</v>
      </c>
    </row>
    <row r="6855" spans="1:13" ht="15.75" x14ac:dyDescent="0.3">
      <c r="A6855" s="1" t="s">
        <v>1262</v>
      </c>
      <c r="J6855" s="1" t="s">
        <v>1511</v>
      </c>
      <c r="K6855" s="1" t="s">
        <v>1509</v>
      </c>
      <c r="L6855" s="1" t="s">
        <v>1512</v>
      </c>
      <c r="M6855" s="1">
        <v>1</v>
      </c>
    </row>
    <row r="6856" spans="1:13" ht="15.75" x14ac:dyDescent="0.3">
      <c r="A6856" s="1" t="s">
        <v>1263</v>
      </c>
      <c r="J6856" s="1" t="s">
        <v>1511</v>
      </c>
      <c r="K6856" s="1" t="s">
        <v>1509</v>
      </c>
      <c r="L6856" s="1" t="s">
        <v>1512</v>
      </c>
      <c r="M6856" s="1">
        <v>1</v>
      </c>
    </row>
    <row r="6857" spans="1:13" ht="15.75" x14ac:dyDescent="0.3">
      <c r="A6857" s="1" t="s">
        <v>1263</v>
      </c>
      <c r="J6857" s="1" t="s">
        <v>1511</v>
      </c>
      <c r="K6857" s="1" t="s">
        <v>1509</v>
      </c>
      <c r="L6857" s="1" t="s">
        <v>1512</v>
      </c>
      <c r="M6857" s="1">
        <v>1</v>
      </c>
    </row>
    <row r="6858" spans="1:13" ht="15.75" x14ac:dyDescent="0.3">
      <c r="A6858" s="1" t="s">
        <v>1263</v>
      </c>
      <c r="J6858" s="1" t="s">
        <v>1511</v>
      </c>
      <c r="K6858" s="1" t="s">
        <v>1509</v>
      </c>
      <c r="L6858" s="1" t="s">
        <v>1512</v>
      </c>
      <c r="M6858" s="1">
        <v>1</v>
      </c>
    </row>
    <row r="6859" spans="1:13" ht="15.75" x14ac:dyDescent="0.3">
      <c r="A6859" s="1" t="s">
        <v>1262</v>
      </c>
      <c r="J6859" s="1" t="s">
        <v>1511</v>
      </c>
      <c r="K6859" s="1" t="s">
        <v>1509</v>
      </c>
      <c r="L6859" s="1" t="s">
        <v>1512</v>
      </c>
      <c r="M6859" s="1">
        <v>1</v>
      </c>
    </row>
    <row r="6860" spans="1:13" ht="15.75" x14ac:dyDescent="0.3">
      <c r="A6860" s="1" t="s">
        <v>1263</v>
      </c>
      <c r="J6860" s="1" t="s">
        <v>1511</v>
      </c>
      <c r="K6860" s="1" t="s">
        <v>1509</v>
      </c>
      <c r="L6860" s="1" t="s">
        <v>1512</v>
      </c>
      <c r="M6860" s="1">
        <v>1</v>
      </c>
    </row>
    <row r="6861" spans="1:13" ht="15.75" x14ac:dyDescent="0.3">
      <c r="A6861" s="1" t="s">
        <v>1272</v>
      </c>
      <c r="J6861" s="1" t="s">
        <v>1511</v>
      </c>
      <c r="K6861" s="1" t="s">
        <v>1509</v>
      </c>
      <c r="L6861" s="1" t="s">
        <v>1512</v>
      </c>
      <c r="M6861" s="1">
        <v>1</v>
      </c>
    </row>
    <row r="6862" spans="1:13" ht="15.75" x14ac:dyDescent="0.3">
      <c r="A6862" s="1" t="s">
        <v>1263</v>
      </c>
      <c r="J6862" s="1" t="s">
        <v>1511</v>
      </c>
      <c r="K6862" s="1" t="s">
        <v>1509</v>
      </c>
      <c r="L6862" s="1" t="s">
        <v>1512</v>
      </c>
      <c r="M6862" s="1">
        <v>1</v>
      </c>
    </row>
    <row r="6863" spans="1:13" ht="15.75" x14ac:dyDescent="0.3">
      <c r="A6863" s="1" t="s">
        <v>1382</v>
      </c>
      <c r="J6863" s="1" t="s">
        <v>1511</v>
      </c>
      <c r="K6863" s="1" t="s">
        <v>1509</v>
      </c>
      <c r="L6863" s="1" t="s">
        <v>1510</v>
      </c>
      <c r="M6863" s="1">
        <v>1</v>
      </c>
    </row>
    <row r="6864" spans="1:13" ht="15.75" x14ac:dyDescent="0.3">
      <c r="A6864" s="1" t="s">
        <v>1263</v>
      </c>
      <c r="J6864" s="1" t="s">
        <v>1511</v>
      </c>
      <c r="K6864" s="1" t="s">
        <v>1509</v>
      </c>
      <c r="L6864" s="1" t="s">
        <v>1512</v>
      </c>
      <c r="M6864" s="1">
        <v>1</v>
      </c>
    </row>
    <row r="6865" spans="1:13" ht="15.75" x14ac:dyDescent="0.3">
      <c r="A6865" s="1" t="s">
        <v>1262</v>
      </c>
      <c r="J6865" s="1" t="s">
        <v>1511</v>
      </c>
      <c r="K6865" s="1" t="s">
        <v>1509</v>
      </c>
      <c r="L6865" s="1" t="s">
        <v>1512</v>
      </c>
      <c r="M6865" s="1">
        <v>1</v>
      </c>
    </row>
    <row r="6866" spans="1:13" ht="15.75" x14ac:dyDescent="0.3">
      <c r="A6866" s="1" t="s">
        <v>1263</v>
      </c>
      <c r="J6866" s="1" t="s">
        <v>1511</v>
      </c>
      <c r="K6866" s="1" t="s">
        <v>1509</v>
      </c>
      <c r="L6866" s="1" t="s">
        <v>1512</v>
      </c>
      <c r="M6866" s="1">
        <v>1</v>
      </c>
    </row>
    <row r="6867" spans="1:13" ht="15.75" x14ac:dyDescent="0.3">
      <c r="A6867" s="1" t="s">
        <v>1262</v>
      </c>
      <c r="J6867" s="1" t="s">
        <v>1511</v>
      </c>
      <c r="K6867" s="1" t="s">
        <v>1509</v>
      </c>
      <c r="L6867" s="1" t="s">
        <v>1512</v>
      </c>
      <c r="M6867" s="1">
        <v>1</v>
      </c>
    </row>
    <row r="6868" spans="1:13" ht="15.75" x14ac:dyDescent="0.3">
      <c r="A6868" s="1" t="s">
        <v>1263</v>
      </c>
      <c r="J6868" s="1" t="s">
        <v>1511</v>
      </c>
      <c r="K6868" s="1" t="s">
        <v>1509</v>
      </c>
      <c r="L6868" s="1" t="s">
        <v>1512</v>
      </c>
      <c r="M6868" s="1">
        <v>1</v>
      </c>
    </row>
    <row r="6869" spans="1:13" ht="15.75" x14ac:dyDescent="0.3">
      <c r="A6869" s="1" t="s">
        <v>1262</v>
      </c>
      <c r="J6869" s="1" t="s">
        <v>1511</v>
      </c>
      <c r="K6869" s="1" t="s">
        <v>1509</v>
      </c>
      <c r="L6869" s="1" t="s">
        <v>1512</v>
      </c>
      <c r="M6869" s="1">
        <v>1</v>
      </c>
    </row>
    <row r="6870" spans="1:13" ht="15.75" x14ac:dyDescent="0.3">
      <c r="A6870" s="1" t="s">
        <v>1262</v>
      </c>
      <c r="J6870" s="1" t="s">
        <v>1511</v>
      </c>
      <c r="K6870" s="1" t="s">
        <v>1509</v>
      </c>
      <c r="L6870" s="1" t="s">
        <v>1512</v>
      </c>
      <c r="M6870" s="1">
        <v>1</v>
      </c>
    </row>
    <row r="6871" spans="1:13" ht="15.75" x14ac:dyDescent="0.3">
      <c r="A6871" s="1" t="s">
        <v>1263</v>
      </c>
      <c r="J6871" s="1" t="s">
        <v>1511</v>
      </c>
      <c r="K6871" s="1" t="s">
        <v>1509</v>
      </c>
      <c r="L6871" s="1" t="s">
        <v>1512</v>
      </c>
      <c r="M6871" s="1">
        <v>1</v>
      </c>
    </row>
    <row r="6872" spans="1:13" ht="15.75" x14ac:dyDescent="0.3">
      <c r="A6872" s="1" t="s">
        <v>1263</v>
      </c>
      <c r="J6872" s="1" t="s">
        <v>1511</v>
      </c>
      <c r="K6872" s="1" t="s">
        <v>1509</v>
      </c>
      <c r="L6872" s="1" t="s">
        <v>1512</v>
      </c>
      <c r="M6872" s="1">
        <v>1</v>
      </c>
    </row>
    <row r="6873" spans="1:13" ht="15.75" x14ac:dyDescent="0.3">
      <c r="A6873" s="1" t="s">
        <v>1263</v>
      </c>
      <c r="J6873" s="1" t="s">
        <v>1511</v>
      </c>
      <c r="K6873" s="1" t="s">
        <v>1509</v>
      </c>
      <c r="L6873" s="1" t="s">
        <v>1512</v>
      </c>
      <c r="M6873" s="1">
        <v>1</v>
      </c>
    </row>
    <row r="6874" spans="1:13" ht="15.75" x14ac:dyDescent="0.3">
      <c r="A6874" s="1" t="s">
        <v>1263</v>
      </c>
      <c r="J6874" s="1" t="s">
        <v>1511</v>
      </c>
      <c r="K6874" s="1" t="s">
        <v>1509</v>
      </c>
      <c r="L6874" s="1" t="s">
        <v>1512</v>
      </c>
      <c r="M6874" s="1">
        <v>1</v>
      </c>
    </row>
    <row r="6875" spans="1:13" ht="15.75" x14ac:dyDescent="0.3">
      <c r="A6875" s="1" t="s">
        <v>1263</v>
      </c>
      <c r="J6875" s="1" t="s">
        <v>1511</v>
      </c>
      <c r="K6875" s="1" t="s">
        <v>1509</v>
      </c>
      <c r="L6875" s="1" t="s">
        <v>1512</v>
      </c>
      <c r="M6875" s="1">
        <v>1</v>
      </c>
    </row>
    <row r="6876" spans="1:13" ht="15.75" x14ac:dyDescent="0.3">
      <c r="A6876" s="1" t="s">
        <v>1263</v>
      </c>
      <c r="J6876" s="1" t="s">
        <v>1511</v>
      </c>
      <c r="K6876" s="1" t="s">
        <v>1509</v>
      </c>
      <c r="L6876" s="1" t="s">
        <v>1512</v>
      </c>
      <c r="M6876" s="1">
        <v>1</v>
      </c>
    </row>
    <row r="6877" spans="1:13" ht="15.75" x14ac:dyDescent="0.3">
      <c r="A6877" s="1" t="s">
        <v>1263</v>
      </c>
      <c r="J6877" s="1" t="s">
        <v>1511</v>
      </c>
      <c r="K6877" s="1" t="s">
        <v>1509</v>
      </c>
      <c r="L6877" s="1" t="s">
        <v>1512</v>
      </c>
      <c r="M6877" s="1">
        <v>1</v>
      </c>
    </row>
    <row r="6878" spans="1:13" ht="15.75" x14ac:dyDescent="0.3">
      <c r="A6878" s="1" t="s">
        <v>1263</v>
      </c>
      <c r="J6878" s="1" t="s">
        <v>1511</v>
      </c>
      <c r="K6878" s="1" t="s">
        <v>1509</v>
      </c>
      <c r="L6878" s="1" t="s">
        <v>1512</v>
      </c>
      <c r="M6878" s="1">
        <v>1</v>
      </c>
    </row>
    <row r="6879" spans="1:13" ht="15.75" x14ac:dyDescent="0.3">
      <c r="A6879" s="1" t="s">
        <v>1263</v>
      </c>
      <c r="J6879" s="1" t="s">
        <v>1511</v>
      </c>
      <c r="K6879" s="1" t="s">
        <v>1509</v>
      </c>
      <c r="L6879" s="1" t="s">
        <v>1512</v>
      </c>
      <c r="M6879" s="1">
        <v>1</v>
      </c>
    </row>
    <row r="6880" spans="1:13" ht="15.75" x14ac:dyDescent="0.3">
      <c r="A6880" s="1" t="s">
        <v>1262</v>
      </c>
      <c r="J6880" s="1" t="s">
        <v>1511</v>
      </c>
      <c r="K6880" s="1" t="s">
        <v>1509</v>
      </c>
      <c r="L6880" s="1" t="s">
        <v>1512</v>
      </c>
      <c r="M6880" s="1">
        <v>1</v>
      </c>
    </row>
    <row r="6881" spans="1:13" ht="15.75" x14ac:dyDescent="0.3">
      <c r="A6881" s="1" t="s">
        <v>1263</v>
      </c>
      <c r="J6881" s="1" t="s">
        <v>1511</v>
      </c>
      <c r="K6881" s="1" t="s">
        <v>1509</v>
      </c>
      <c r="L6881" s="1" t="s">
        <v>1512</v>
      </c>
      <c r="M6881" s="1">
        <v>1</v>
      </c>
    </row>
    <row r="6882" spans="1:13" ht="15.75" x14ac:dyDescent="0.3">
      <c r="A6882" s="1" t="s">
        <v>1262</v>
      </c>
      <c r="J6882" s="1" t="s">
        <v>1511</v>
      </c>
      <c r="K6882" s="1" t="s">
        <v>1509</v>
      </c>
      <c r="L6882" s="1" t="s">
        <v>1512</v>
      </c>
      <c r="M6882" s="1">
        <v>1</v>
      </c>
    </row>
    <row r="6883" spans="1:13" ht="15.75" x14ac:dyDescent="0.3">
      <c r="A6883" s="1" t="s">
        <v>1263</v>
      </c>
      <c r="J6883" s="1" t="s">
        <v>1511</v>
      </c>
      <c r="K6883" s="1" t="s">
        <v>1509</v>
      </c>
      <c r="L6883" s="1" t="s">
        <v>1512</v>
      </c>
      <c r="M6883" s="1">
        <v>1</v>
      </c>
    </row>
    <row r="6884" spans="1:13" ht="15.75" x14ac:dyDescent="0.3">
      <c r="A6884" s="1" t="s">
        <v>1262</v>
      </c>
      <c r="J6884" s="1" t="s">
        <v>1511</v>
      </c>
      <c r="K6884" s="1" t="s">
        <v>1509</v>
      </c>
      <c r="L6884" s="1" t="s">
        <v>1512</v>
      </c>
      <c r="M6884" s="1">
        <v>1</v>
      </c>
    </row>
    <row r="6885" spans="1:13" ht="15.75" x14ac:dyDescent="0.3">
      <c r="A6885" s="1" t="s">
        <v>1263</v>
      </c>
      <c r="J6885" s="1" t="s">
        <v>1511</v>
      </c>
      <c r="K6885" s="1" t="s">
        <v>1509</v>
      </c>
      <c r="L6885" s="1" t="s">
        <v>1512</v>
      </c>
      <c r="M6885" s="1">
        <v>1</v>
      </c>
    </row>
    <row r="6886" spans="1:13" ht="15.75" x14ac:dyDescent="0.3">
      <c r="A6886" s="1" t="s">
        <v>1263</v>
      </c>
      <c r="J6886" s="1" t="s">
        <v>1511</v>
      </c>
      <c r="K6886" s="1" t="s">
        <v>1509</v>
      </c>
      <c r="L6886" s="1" t="s">
        <v>1512</v>
      </c>
      <c r="M6886" s="1">
        <v>1</v>
      </c>
    </row>
    <row r="6887" spans="1:13" ht="15.75" x14ac:dyDescent="0.3">
      <c r="A6887" s="1" t="s">
        <v>1263</v>
      </c>
      <c r="J6887" s="1" t="s">
        <v>1511</v>
      </c>
      <c r="K6887" s="1" t="s">
        <v>1509</v>
      </c>
      <c r="L6887" s="1" t="s">
        <v>1512</v>
      </c>
      <c r="M6887" s="1">
        <v>1</v>
      </c>
    </row>
    <row r="6888" spans="1:13" ht="15.75" x14ac:dyDescent="0.3">
      <c r="A6888" s="1" t="s">
        <v>1262</v>
      </c>
      <c r="J6888" s="1" t="s">
        <v>1511</v>
      </c>
      <c r="K6888" s="1" t="s">
        <v>1509</v>
      </c>
      <c r="L6888" s="1" t="s">
        <v>1512</v>
      </c>
      <c r="M6888" s="1">
        <v>1</v>
      </c>
    </row>
    <row r="6889" spans="1:13" ht="15.75" x14ac:dyDescent="0.3">
      <c r="A6889" s="1" t="s">
        <v>1272</v>
      </c>
      <c r="J6889" s="1" t="s">
        <v>1511</v>
      </c>
      <c r="K6889" s="1" t="s">
        <v>1509</v>
      </c>
      <c r="L6889" s="1" t="s">
        <v>1512</v>
      </c>
      <c r="M6889" s="1">
        <v>1</v>
      </c>
    </row>
    <row r="6890" spans="1:13" ht="15.75" x14ac:dyDescent="0.3">
      <c r="A6890" s="1" t="s">
        <v>1263</v>
      </c>
      <c r="J6890" s="1" t="s">
        <v>1511</v>
      </c>
      <c r="K6890" s="1" t="s">
        <v>1509</v>
      </c>
      <c r="L6890" s="1" t="s">
        <v>1512</v>
      </c>
      <c r="M6890" s="1">
        <v>1</v>
      </c>
    </row>
    <row r="6891" spans="1:13" ht="15.75" x14ac:dyDescent="0.3">
      <c r="A6891" s="1" t="s">
        <v>1263</v>
      </c>
      <c r="J6891" s="1" t="s">
        <v>1511</v>
      </c>
      <c r="K6891" s="1" t="s">
        <v>1509</v>
      </c>
      <c r="L6891" s="1" t="s">
        <v>1512</v>
      </c>
      <c r="M6891" s="1">
        <v>1</v>
      </c>
    </row>
    <row r="6892" spans="1:13" ht="15.75" x14ac:dyDescent="0.3">
      <c r="A6892" s="1" t="s">
        <v>1262</v>
      </c>
      <c r="J6892" s="1" t="s">
        <v>1511</v>
      </c>
      <c r="K6892" s="1" t="s">
        <v>1509</v>
      </c>
      <c r="L6892" s="1" t="s">
        <v>1512</v>
      </c>
      <c r="M6892" s="1">
        <v>1</v>
      </c>
    </row>
    <row r="6893" spans="1:13" ht="15.75" x14ac:dyDescent="0.3">
      <c r="A6893" s="1" t="s">
        <v>1263</v>
      </c>
      <c r="J6893" s="1" t="s">
        <v>1511</v>
      </c>
      <c r="K6893" s="1" t="s">
        <v>1509</v>
      </c>
      <c r="L6893" s="1" t="s">
        <v>1512</v>
      </c>
      <c r="M6893" s="1">
        <v>1</v>
      </c>
    </row>
    <row r="6894" spans="1:13" ht="15.75" x14ac:dyDescent="0.3">
      <c r="A6894" s="1" t="s">
        <v>1263</v>
      </c>
      <c r="J6894" s="1" t="s">
        <v>1511</v>
      </c>
      <c r="K6894" s="1" t="s">
        <v>1509</v>
      </c>
      <c r="L6894" s="1" t="s">
        <v>1512</v>
      </c>
      <c r="M6894" s="1">
        <v>1</v>
      </c>
    </row>
    <row r="6895" spans="1:13" ht="15.75" x14ac:dyDescent="0.3">
      <c r="A6895" s="1" t="s">
        <v>1263</v>
      </c>
      <c r="J6895" s="1" t="s">
        <v>1511</v>
      </c>
      <c r="K6895" s="1" t="s">
        <v>1509</v>
      </c>
      <c r="L6895" s="1" t="s">
        <v>1512</v>
      </c>
      <c r="M6895" s="1">
        <v>1</v>
      </c>
    </row>
    <row r="6896" spans="1:13" ht="15.75" x14ac:dyDescent="0.3">
      <c r="A6896" s="1" t="s">
        <v>1263</v>
      </c>
      <c r="J6896" s="1" t="s">
        <v>1511</v>
      </c>
      <c r="K6896" s="1" t="s">
        <v>1509</v>
      </c>
      <c r="L6896" s="1" t="s">
        <v>1512</v>
      </c>
      <c r="M6896" s="1">
        <v>1</v>
      </c>
    </row>
    <row r="6897" spans="1:13" ht="15.75" x14ac:dyDescent="0.3">
      <c r="A6897" s="1" t="s">
        <v>1272</v>
      </c>
      <c r="J6897" s="1" t="s">
        <v>1511</v>
      </c>
      <c r="K6897" s="1" t="s">
        <v>1509</v>
      </c>
      <c r="L6897" s="1" t="s">
        <v>1512</v>
      </c>
      <c r="M6897" s="1">
        <v>1</v>
      </c>
    </row>
    <row r="6898" spans="1:13" ht="15.75" x14ac:dyDescent="0.3">
      <c r="A6898" s="1" t="s">
        <v>1263</v>
      </c>
      <c r="J6898" s="1" t="s">
        <v>1511</v>
      </c>
      <c r="K6898" s="1" t="s">
        <v>1509</v>
      </c>
      <c r="L6898" s="1" t="s">
        <v>1512</v>
      </c>
      <c r="M6898" s="1">
        <v>1</v>
      </c>
    </row>
    <row r="6899" spans="1:13" ht="15.75" x14ac:dyDescent="0.3">
      <c r="A6899" s="1" t="s">
        <v>1263</v>
      </c>
      <c r="J6899" s="1" t="s">
        <v>1511</v>
      </c>
      <c r="K6899" s="1" t="s">
        <v>1509</v>
      </c>
      <c r="L6899" s="1" t="s">
        <v>1512</v>
      </c>
      <c r="M6899" s="1">
        <v>1</v>
      </c>
    </row>
    <row r="6900" spans="1:13" ht="15.75" x14ac:dyDescent="0.3">
      <c r="A6900" s="1" t="s">
        <v>1262</v>
      </c>
      <c r="J6900" s="1" t="s">
        <v>1511</v>
      </c>
      <c r="K6900" s="1" t="s">
        <v>1509</v>
      </c>
      <c r="L6900" s="1" t="s">
        <v>1512</v>
      </c>
      <c r="M6900" s="1">
        <v>1</v>
      </c>
    </row>
    <row r="6901" spans="1:13" ht="15.75" x14ac:dyDescent="0.3">
      <c r="A6901" s="1" t="s">
        <v>1263</v>
      </c>
      <c r="J6901" s="1" t="s">
        <v>1511</v>
      </c>
      <c r="K6901" s="1" t="s">
        <v>1509</v>
      </c>
      <c r="L6901" s="1" t="s">
        <v>1512</v>
      </c>
      <c r="M6901" s="1">
        <v>1</v>
      </c>
    </row>
    <row r="6902" spans="1:13" ht="15.75" x14ac:dyDescent="0.3">
      <c r="A6902" s="1" t="s">
        <v>1263</v>
      </c>
      <c r="J6902" s="1" t="s">
        <v>1511</v>
      </c>
      <c r="K6902" s="1" t="s">
        <v>1509</v>
      </c>
      <c r="L6902" s="1" t="s">
        <v>1512</v>
      </c>
      <c r="M6902" s="1">
        <v>1</v>
      </c>
    </row>
    <row r="6903" spans="1:13" ht="15.75" x14ac:dyDescent="0.3">
      <c r="A6903" s="1" t="s">
        <v>1272</v>
      </c>
      <c r="J6903" s="1" t="s">
        <v>1511</v>
      </c>
      <c r="K6903" s="1" t="s">
        <v>1509</v>
      </c>
      <c r="L6903" s="1" t="s">
        <v>1512</v>
      </c>
      <c r="M6903" s="1">
        <v>1</v>
      </c>
    </row>
    <row r="6904" spans="1:13" ht="15.75" x14ac:dyDescent="0.3">
      <c r="A6904" s="1" t="s">
        <v>1262</v>
      </c>
      <c r="J6904" s="1" t="s">
        <v>1511</v>
      </c>
      <c r="K6904" s="1" t="s">
        <v>1509</v>
      </c>
      <c r="L6904" s="1" t="s">
        <v>1512</v>
      </c>
      <c r="M6904" s="1">
        <v>1</v>
      </c>
    </row>
    <row r="6905" spans="1:13" ht="15.75" x14ac:dyDescent="0.3">
      <c r="A6905" s="1" t="s">
        <v>1272</v>
      </c>
      <c r="J6905" s="1" t="s">
        <v>1511</v>
      </c>
      <c r="K6905" s="1" t="s">
        <v>1509</v>
      </c>
      <c r="L6905" s="1" t="s">
        <v>1512</v>
      </c>
      <c r="M6905" s="1">
        <v>1</v>
      </c>
    </row>
    <row r="6906" spans="1:13" ht="15.75" x14ac:dyDescent="0.3">
      <c r="A6906" s="1" t="s">
        <v>1263</v>
      </c>
      <c r="J6906" s="1" t="s">
        <v>1511</v>
      </c>
      <c r="K6906" s="1" t="s">
        <v>1509</v>
      </c>
      <c r="L6906" s="1" t="s">
        <v>1512</v>
      </c>
      <c r="M6906" s="1">
        <v>1</v>
      </c>
    </row>
    <row r="6907" spans="1:13" ht="15.75" x14ac:dyDescent="0.3">
      <c r="A6907" s="1" t="s">
        <v>1263</v>
      </c>
      <c r="J6907" s="1" t="s">
        <v>1511</v>
      </c>
      <c r="K6907" s="1" t="s">
        <v>1509</v>
      </c>
      <c r="L6907" s="1" t="s">
        <v>1512</v>
      </c>
      <c r="M6907" s="1">
        <v>1</v>
      </c>
    </row>
    <row r="6908" spans="1:13" ht="15.75" x14ac:dyDescent="0.3">
      <c r="A6908" s="1" t="s">
        <v>1262</v>
      </c>
      <c r="J6908" s="1" t="s">
        <v>1511</v>
      </c>
      <c r="K6908" s="1" t="s">
        <v>1509</v>
      </c>
      <c r="L6908" s="1" t="s">
        <v>1513</v>
      </c>
      <c r="M6908" s="1">
        <v>1</v>
      </c>
    </row>
    <row r="6909" spans="1:13" ht="15.75" x14ac:dyDescent="0.3">
      <c r="A6909" s="1" t="s">
        <v>1263</v>
      </c>
      <c r="J6909" s="1" t="s">
        <v>1511</v>
      </c>
      <c r="K6909" s="1" t="s">
        <v>1509</v>
      </c>
      <c r="L6909" s="1" t="s">
        <v>1512</v>
      </c>
      <c r="M6909" s="1">
        <v>1</v>
      </c>
    </row>
    <row r="6910" spans="1:13" ht="15.75" x14ac:dyDescent="0.3">
      <c r="A6910" s="1" t="s">
        <v>1262</v>
      </c>
      <c r="J6910" s="1" t="s">
        <v>1511</v>
      </c>
      <c r="K6910" s="1" t="s">
        <v>1509</v>
      </c>
      <c r="L6910" s="1" t="s">
        <v>1513</v>
      </c>
      <c r="M6910" s="1">
        <v>1</v>
      </c>
    </row>
    <row r="6911" spans="1:13" ht="15.75" x14ac:dyDescent="0.3">
      <c r="A6911" s="1" t="s">
        <v>1263</v>
      </c>
      <c r="J6911" s="1" t="s">
        <v>1511</v>
      </c>
      <c r="K6911" s="1" t="s">
        <v>1509</v>
      </c>
      <c r="L6911" s="1" t="s">
        <v>1512</v>
      </c>
      <c r="M6911" s="1">
        <v>1</v>
      </c>
    </row>
    <row r="6912" spans="1:13" ht="15.75" x14ac:dyDescent="0.3">
      <c r="A6912" s="1" t="s">
        <v>1262</v>
      </c>
      <c r="J6912" s="1" t="s">
        <v>1511</v>
      </c>
      <c r="K6912" s="1" t="s">
        <v>1509</v>
      </c>
      <c r="L6912" s="1" t="s">
        <v>1512</v>
      </c>
      <c r="M6912" s="1">
        <v>1</v>
      </c>
    </row>
    <row r="6913" spans="1:13" ht="15.75" x14ac:dyDescent="0.3">
      <c r="A6913" s="1" t="s">
        <v>1272</v>
      </c>
      <c r="J6913" s="1" t="s">
        <v>1511</v>
      </c>
      <c r="K6913" s="1" t="s">
        <v>1509</v>
      </c>
      <c r="L6913" s="1" t="s">
        <v>1512</v>
      </c>
      <c r="M6913" s="1">
        <v>1</v>
      </c>
    </row>
    <row r="6914" spans="1:13" ht="15.75" x14ac:dyDescent="0.3">
      <c r="A6914" s="1" t="s">
        <v>1262</v>
      </c>
      <c r="J6914" s="1" t="s">
        <v>1511</v>
      </c>
      <c r="K6914" s="1" t="s">
        <v>1509</v>
      </c>
      <c r="L6914" s="1" t="s">
        <v>1512</v>
      </c>
      <c r="M6914" s="1">
        <v>1</v>
      </c>
    </row>
    <row r="6915" spans="1:13" ht="15.75" x14ac:dyDescent="0.3">
      <c r="A6915" s="1" t="s">
        <v>1263</v>
      </c>
      <c r="J6915" s="1" t="s">
        <v>1511</v>
      </c>
      <c r="K6915" s="1" t="s">
        <v>1509</v>
      </c>
      <c r="L6915" s="1" t="s">
        <v>1512</v>
      </c>
      <c r="M6915" s="1">
        <v>1</v>
      </c>
    </row>
    <row r="6916" spans="1:13" ht="15.75" x14ac:dyDescent="0.3">
      <c r="A6916" s="1" t="s">
        <v>1262</v>
      </c>
      <c r="J6916" s="1" t="s">
        <v>1511</v>
      </c>
      <c r="K6916" s="1" t="s">
        <v>1509</v>
      </c>
      <c r="L6916" s="1" t="s">
        <v>1513</v>
      </c>
      <c r="M6916" s="1">
        <v>1</v>
      </c>
    </row>
    <row r="6917" spans="1:13" ht="15.75" x14ac:dyDescent="0.3">
      <c r="A6917" s="1" t="s">
        <v>1272</v>
      </c>
      <c r="J6917" s="1" t="s">
        <v>1511</v>
      </c>
      <c r="K6917" s="1" t="s">
        <v>1509</v>
      </c>
      <c r="L6917" s="1" t="s">
        <v>1512</v>
      </c>
      <c r="M6917" s="1">
        <v>5</v>
      </c>
    </row>
    <row r="6918" spans="1:13" ht="15.75" x14ac:dyDescent="0.3">
      <c r="A6918" s="1" t="s">
        <v>1262</v>
      </c>
      <c r="J6918" s="1" t="s">
        <v>1511</v>
      </c>
      <c r="K6918" s="1" t="s">
        <v>1509</v>
      </c>
      <c r="L6918" s="1" t="s">
        <v>1512</v>
      </c>
      <c r="M6918" s="1">
        <v>1</v>
      </c>
    </row>
    <row r="6919" spans="1:13" ht="15.75" x14ac:dyDescent="0.3">
      <c r="A6919" s="1" t="s">
        <v>1262</v>
      </c>
      <c r="J6919" s="1" t="s">
        <v>1511</v>
      </c>
      <c r="K6919" s="1" t="s">
        <v>1509</v>
      </c>
      <c r="L6919" s="1" t="s">
        <v>1513</v>
      </c>
      <c r="M6919" s="1">
        <v>1</v>
      </c>
    </row>
    <row r="6920" spans="1:13" ht="15.75" x14ac:dyDescent="0.3">
      <c r="A6920" s="1" t="s">
        <v>1262</v>
      </c>
      <c r="J6920" s="1" t="s">
        <v>1511</v>
      </c>
      <c r="K6920" s="1" t="s">
        <v>1509</v>
      </c>
      <c r="L6920" s="1" t="s">
        <v>1512</v>
      </c>
      <c r="M6920" s="1">
        <v>1</v>
      </c>
    </row>
    <row r="6921" spans="1:13" ht="15.75" x14ac:dyDescent="0.3">
      <c r="A6921" s="1" t="s">
        <v>1262</v>
      </c>
      <c r="J6921" s="1" t="s">
        <v>1511</v>
      </c>
      <c r="K6921" s="1" t="s">
        <v>1509</v>
      </c>
      <c r="L6921" s="1" t="s">
        <v>1512</v>
      </c>
      <c r="M6921" s="1">
        <v>1</v>
      </c>
    </row>
    <row r="6922" spans="1:13" ht="15.75" x14ac:dyDescent="0.3">
      <c r="A6922" s="1" t="s">
        <v>1263</v>
      </c>
      <c r="J6922" s="1" t="s">
        <v>1511</v>
      </c>
      <c r="K6922" s="1" t="s">
        <v>1509</v>
      </c>
      <c r="L6922" s="1" t="s">
        <v>1512</v>
      </c>
      <c r="M6922" s="1">
        <v>1</v>
      </c>
    </row>
    <row r="6923" spans="1:13" ht="15.75" x14ac:dyDescent="0.3">
      <c r="A6923" s="1" t="s">
        <v>1263</v>
      </c>
      <c r="J6923" s="1" t="s">
        <v>1511</v>
      </c>
      <c r="K6923" s="1" t="s">
        <v>1509</v>
      </c>
      <c r="L6923" s="1" t="s">
        <v>1512</v>
      </c>
      <c r="M6923" s="1">
        <v>1</v>
      </c>
    </row>
    <row r="6924" spans="1:13" ht="15.75" x14ac:dyDescent="0.3">
      <c r="A6924" s="1" t="s">
        <v>1262</v>
      </c>
      <c r="J6924" s="1" t="s">
        <v>1511</v>
      </c>
      <c r="K6924" s="1" t="s">
        <v>1509</v>
      </c>
      <c r="L6924" s="1" t="s">
        <v>1513</v>
      </c>
      <c r="M6924" s="1">
        <v>1</v>
      </c>
    </row>
    <row r="6925" spans="1:13" ht="15.75" x14ac:dyDescent="0.3">
      <c r="A6925" s="1" t="s">
        <v>1262</v>
      </c>
      <c r="J6925" s="1" t="s">
        <v>1511</v>
      </c>
      <c r="K6925" s="1" t="s">
        <v>1509</v>
      </c>
      <c r="L6925" s="1" t="s">
        <v>1512</v>
      </c>
      <c r="M6925" s="1">
        <v>1</v>
      </c>
    </row>
    <row r="6926" spans="1:13" ht="15.75" x14ac:dyDescent="0.3">
      <c r="A6926" s="1" t="s">
        <v>1317</v>
      </c>
      <c r="J6926" s="1" t="s">
        <v>1508</v>
      </c>
      <c r="K6926" s="1" t="s">
        <v>1509</v>
      </c>
      <c r="L6926" s="1" t="s">
        <v>1510</v>
      </c>
      <c r="M6926" s="1">
        <v>2</v>
      </c>
    </row>
    <row r="6927" spans="1:13" ht="15.75" x14ac:dyDescent="0.3">
      <c r="A6927" s="1" t="s">
        <v>1262</v>
      </c>
      <c r="J6927" s="1" t="s">
        <v>1511</v>
      </c>
      <c r="K6927" s="1" t="s">
        <v>1509</v>
      </c>
      <c r="L6927" s="1" t="s">
        <v>1512</v>
      </c>
      <c r="M6927" s="1">
        <v>1</v>
      </c>
    </row>
    <row r="6928" spans="1:13" ht="15.75" x14ac:dyDescent="0.3">
      <c r="A6928" s="1" t="s">
        <v>1262</v>
      </c>
      <c r="J6928" s="1" t="s">
        <v>1511</v>
      </c>
      <c r="K6928" s="1" t="s">
        <v>1509</v>
      </c>
      <c r="L6928" s="1" t="s">
        <v>1510</v>
      </c>
      <c r="M6928" s="1">
        <v>1</v>
      </c>
    </row>
    <row r="6929" spans="1:13" ht="15.75" x14ac:dyDescent="0.3">
      <c r="A6929" s="1" t="s">
        <v>1263</v>
      </c>
      <c r="J6929" s="1" t="s">
        <v>1511</v>
      </c>
      <c r="K6929" s="1" t="s">
        <v>1509</v>
      </c>
      <c r="L6929" s="1" t="s">
        <v>1512</v>
      </c>
      <c r="M6929" s="1">
        <v>1</v>
      </c>
    </row>
    <row r="6930" spans="1:13" ht="15.75" x14ac:dyDescent="0.3">
      <c r="A6930" s="1" t="s">
        <v>1272</v>
      </c>
      <c r="J6930" s="1" t="s">
        <v>1511</v>
      </c>
      <c r="K6930" s="1" t="s">
        <v>1509</v>
      </c>
      <c r="L6930" s="1" t="s">
        <v>1512</v>
      </c>
      <c r="M6930" s="1">
        <v>1</v>
      </c>
    </row>
    <row r="6931" spans="1:13" ht="15.75" x14ac:dyDescent="0.3">
      <c r="A6931" s="1" t="s">
        <v>1262</v>
      </c>
      <c r="J6931" s="1" t="s">
        <v>1511</v>
      </c>
      <c r="K6931" s="1" t="s">
        <v>1509</v>
      </c>
      <c r="L6931" s="1" t="s">
        <v>1512</v>
      </c>
      <c r="M6931" s="1">
        <v>1</v>
      </c>
    </row>
    <row r="6932" spans="1:13" ht="15.75" x14ac:dyDescent="0.3">
      <c r="A6932" s="1" t="s">
        <v>1262</v>
      </c>
      <c r="J6932" s="1" t="s">
        <v>1511</v>
      </c>
      <c r="K6932" s="1" t="s">
        <v>1509</v>
      </c>
      <c r="L6932" s="1" t="s">
        <v>1510</v>
      </c>
      <c r="M6932" s="1">
        <v>1</v>
      </c>
    </row>
    <row r="6933" spans="1:13" ht="15.75" x14ac:dyDescent="0.3">
      <c r="A6933" s="1" t="s">
        <v>1263</v>
      </c>
      <c r="J6933" s="1" t="s">
        <v>1511</v>
      </c>
      <c r="K6933" s="1" t="s">
        <v>1509</v>
      </c>
      <c r="L6933" s="1" t="s">
        <v>1512</v>
      </c>
      <c r="M6933" s="1">
        <v>1</v>
      </c>
    </row>
    <row r="6934" spans="1:13" ht="15.75" x14ac:dyDescent="0.3">
      <c r="A6934" s="1" t="s">
        <v>1272</v>
      </c>
      <c r="J6934" s="1" t="s">
        <v>1511</v>
      </c>
      <c r="K6934" s="1" t="s">
        <v>1509</v>
      </c>
      <c r="L6934" s="1" t="s">
        <v>1512</v>
      </c>
      <c r="M6934" s="1">
        <v>1</v>
      </c>
    </row>
    <row r="6935" spans="1:13" ht="15.75" x14ac:dyDescent="0.3">
      <c r="A6935" s="1" t="s">
        <v>1262</v>
      </c>
      <c r="J6935" s="1" t="s">
        <v>1511</v>
      </c>
      <c r="K6935" s="1" t="s">
        <v>1509</v>
      </c>
      <c r="L6935" s="1" t="s">
        <v>1512</v>
      </c>
      <c r="M6935" s="1">
        <v>1</v>
      </c>
    </row>
    <row r="6936" spans="1:13" ht="15.75" x14ac:dyDescent="0.3">
      <c r="A6936" s="1" t="s">
        <v>1263</v>
      </c>
      <c r="J6936" s="1" t="s">
        <v>1511</v>
      </c>
      <c r="K6936" s="1" t="s">
        <v>1509</v>
      </c>
      <c r="L6936" s="1" t="s">
        <v>1512</v>
      </c>
      <c r="M6936" s="1">
        <v>1</v>
      </c>
    </row>
    <row r="6937" spans="1:13" ht="15.75" x14ac:dyDescent="0.3">
      <c r="A6937" s="1" t="s">
        <v>1262</v>
      </c>
      <c r="J6937" s="1" t="s">
        <v>1511</v>
      </c>
      <c r="K6937" s="1" t="s">
        <v>1509</v>
      </c>
      <c r="L6937" s="1" t="s">
        <v>1510</v>
      </c>
      <c r="M6937" s="1">
        <v>1</v>
      </c>
    </row>
    <row r="6938" spans="1:13" ht="15.75" x14ac:dyDescent="0.3">
      <c r="A6938" s="1" t="s">
        <v>1402</v>
      </c>
      <c r="J6938" s="1" t="s">
        <v>1508</v>
      </c>
      <c r="K6938" s="1" t="s">
        <v>1509</v>
      </c>
      <c r="L6938" s="1" t="s">
        <v>1512</v>
      </c>
      <c r="M6938" s="1">
        <v>10</v>
      </c>
    </row>
    <row r="6939" spans="1:13" ht="15.75" x14ac:dyDescent="0.3">
      <c r="A6939" s="1" t="s">
        <v>1262</v>
      </c>
      <c r="J6939" s="1" t="s">
        <v>1511</v>
      </c>
      <c r="K6939" s="1" t="s">
        <v>1509</v>
      </c>
      <c r="L6939" s="1" t="s">
        <v>1512</v>
      </c>
      <c r="M6939" s="1">
        <v>1</v>
      </c>
    </row>
    <row r="6940" spans="1:13" ht="15.75" x14ac:dyDescent="0.3">
      <c r="A6940" s="1" t="s">
        <v>1272</v>
      </c>
      <c r="J6940" s="1" t="s">
        <v>1511</v>
      </c>
      <c r="K6940" s="1" t="s">
        <v>1509</v>
      </c>
      <c r="L6940" s="1" t="s">
        <v>1512</v>
      </c>
      <c r="M6940" s="1">
        <v>1</v>
      </c>
    </row>
    <row r="6941" spans="1:13" ht="15.75" x14ac:dyDescent="0.3">
      <c r="A6941" s="1" t="s">
        <v>1262</v>
      </c>
      <c r="J6941" s="1" t="s">
        <v>1511</v>
      </c>
      <c r="K6941" s="1" t="s">
        <v>1509</v>
      </c>
      <c r="L6941" s="1" t="s">
        <v>1510</v>
      </c>
      <c r="M6941" s="1">
        <v>1</v>
      </c>
    </row>
    <row r="6942" spans="1:13" ht="15.75" x14ac:dyDescent="0.3">
      <c r="A6942" s="1" t="s">
        <v>1262</v>
      </c>
      <c r="J6942" s="1" t="s">
        <v>1511</v>
      </c>
      <c r="K6942" s="1" t="s">
        <v>1509</v>
      </c>
      <c r="L6942" s="1" t="s">
        <v>1512</v>
      </c>
      <c r="M6942" s="1">
        <v>1</v>
      </c>
    </row>
    <row r="6943" spans="1:13" ht="15.75" x14ac:dyDescent="0.3">
      <c r="A6943" s="1" t="s">
        <v>1272</v>
      </c>
      <c r="J6943" s="1" t="s">
        <v>1511</v>
      </c>
      <c r="K6943" s="1" t="s">
        <v>1509</v>
      </c>
      <c r="L6943" s="1" t="s">
        <v>1512</v>
      </c>
      <c r="M6943" s="1">
        <v>1</v>
      </c>
    </row>
    <row r="6944" spans="1:13" ht="15.75" x14ac:dyDescent="0.3">
      <c r="A6944" s="1" t="s">
        <v>1263</v>
      </c>
      <c r="J6944" s="1" t="s">
        <v>1511</v>
      </c>
      <c r="K6944" s="1" t="s">
        <v>1509</v>
      </c>
      <c r="L6944" s="1" t="s">
        <v>1512</v>
      </c>
      <c r="M6944" s="1">
        <v>1</v>
      </c>
    </row>
    <row r="6945" spans="1:13" ht="15.75" x14ac:dyDescent="0.3">
      <c r="A6945" s="1" t="s">
        <v>1262</v>
      </c>
      <c r="J6945" s="1" t="s">
        <v>1511</v>
      </c>
      <c r="K6945" s="1" t="s">
        <v>1509</v>
      </c>
      <c r="L6945" s="1" t="s">
        <v>1512</v>
      </c>
      <c r="M6945" s="1">
        <v>1</v>
      </c>
    </row>
    <row r="6946" spans="1:13" ht="15.75" x14ac:dyDescent="0.3">
      <c r="A6946" s="1" t="s">
        <v>1262</v>
      </c>
      <c r="J6946" s="1" t="s">
        <v>1511</v>
      </c>
      <c r="K6946" s="1" t="s">
        <v>1509</v>
      </c>
      <c r="L6946" s="1" t="s">
        <v>1512</v>
      </c>
      <c r="M6946" s="1">
        <v>1</v>
      </c>
    </row>
    <row r="6947" spans="1:13" ht="15.75" x14ac:dyDescent="0.3">
      <c r="A6947" s="1" t="s">
        <v>1262</v>
      </c>
      <c r="J6947" s="1" t="s">
        <v>1511</v>
      </c>
      <c r="K6947" s="1" t="s">
        <v>1509</v>
      </c>
      <c r="L6947" s="1" t="s">
        <v>1512</v>
      </c>
      <c r="M6947" s="1">
        <v>1</v>
      </c>
    </row>
    <row r="6948" spans="1:13" ht="15.75" x14ac:dyDescent="0.3">
      <c r="A6948" s="1" t="s">
        <v>1272</v>
      </c>
      <c r="J6948" s="1" t="s">
        <v>1511</v>
      </c>
      <c r="K6948" s="1" t="s">
        <v>1509</v>
      </c>
      <c r="L6948" s="1" t="s">
        <v>1513</v>
      </c>
      <c r="M6948" s="1">
        <v>1</v>
      </c>
    </row>
    <row r="6949" spans="1:13" ht="15.75" x14ac:dyDescent="0.3">
      <c r="A6949" s="1" t="s">
        <v>1263</v>
      </c>
      <c r="J6949" s="1" t="s">
        <v>1511</v>
      </c>
      <c r="K6949" s="1" t="s">
        <v>1509</v>
      </c>
      <c r="L6949" s="1" t="s">
        <v>1512</v>
      </c>
      <c r="M6949" s="1">
        <v>1</v>
      </c>
    </row>
    <row r="6950" spans="1:13" ht="15.75" x14ac:dyDescent="0.3">
      <c r="A6950" s="1" t="s">
        <v>1262</v>
      </c>
      <c r="J6950" s="1" t="s">
        <v>1511</v>
      </c>
      <c r="K6950" s="1" t="s">
        <v>1509</v>
      </c>
      <c r="L6950" s="1" t="s">
        <v>1513</v>
      </c>
      <c r="M6950" s="1">
        <v>2</v>
      </c>
    </row>
    <row r="6951" spans="1:13" ht="15.75" x14ac:dyDescent="0.3">
      <c r="A6951" s="1" t="s">
        <v>1262</v>
      </c>
      <c r="J6951" s="1" t="s">
        <v>1511</v>
      </c>
      <c r="K6951" s="1" t="s">
        <v>1509</v>
      </c>
      <c r="L6951" s="1" t="s">
        <v>1512</v>
      </c>
      <c r="M6951" s="1">
        <v>1</v>
      </c>
    </row>
    <row r="6952" spans="1:13" ht="15.75" x14ac:dyDescent="0.3">
      <c r="A6952" s="1" t="s">
        <v>1272</v>
      </c>
      <c r="J6952" s="1" t="s">
        <v>1511</v>
      </c>
      <c r="K6952" s="1" t="s">
        <v>1509</v>
      </c>
      <c r="L6952" s="1" t="s">
        <v>1512</v>
      </c>
      <c r="M6952" s="1">
        <v>1</v>
      </c>
    </row>
    <row r="6953" spans="1:13" ht="15.75" x14ac:dyDescent="0.3">
      <c r="A6953" s="1" t="s">
        <v>1262</v>
      </c>
      <c r="J6953" s="1" t="s">
        <v>1511</v>
      </c>
      <c r="K6953" s="1" t="s">
        <v>1509</v>
      </c>
      <c r="L6953" s="1" t="s">
        <v>1512</v>
      </c>
      <c r="M6953" s="1">
        <v>1</v>
      </c>
    </row>
    <row r="6954" spans="1:13" ht="15.75" x14ac:dyDescent="0.3">
      <c r="A6954" s="1" t="s">
        <v>1291</v>
      </c>
      <c r="J6954" s="1" t="s">
        <v>1511</v>
      </c>
      <c r="K6954" s="1" t="s">
        <v>1509</v>
      </c>
      <c r="L6954" s="1" t="s">
        <v>1512</v>
      </c>
      <c r="M6954" s="1">
        <v>5</v>
      </c>
    </row>
    <row r="6955" spans="1:13" ht="15.75" x14ac:dyDescent="0.3">
      <c r="A6955" s="1" t="s">
        <v>1262</v>
      </c>
      <c r="J6955" s="1" t="s">
        <v>1511</v>
      </c>
      <c r="K6955" s="1" t="s">
        <v>1509</v>
      </c>
      <c r="L6955" s="1" t="s">
        <v>1513</v>
      </c>
      <c r="M6955" s="1">
        <v>2</v>
      </c>
    </row>
    <row r="6956" spans="1:13" ht="15.75" x14ac:dyDescent="0.3">
      <c r="A6956" s="1" t="s">
        <v>1272</v>
      </c>
      <c r="J6956" s="1" t="s">
        <v>1511</v>
      </c>
      <c r="K6956" s="1" t="s">
        <v>1509</v>
      </c>
      <c r="L6956" s="1" t="s">
        <v>1512</v>
      </c>
      <c r="M6956" s="1">
        <v>1</v>
      </c>
    </row>
    <row r="6957" spans="1:13" ht="15.75" x14ac:dyDescent="0.3">
      <c r="A6957" s="1" t="s">
        <v>1262</v>
      </c>
      <c r="J6957" s="1" t="s">
        <v>1511</v>
      </c>
      <c r="K6957" s="1" t="s">
        <v>1509</v>
      </c>
      <c r="L6957" s="1" t="s">
        <v>1510</v>
      </c>
      <c r="M6957" s="1">
        <v>1</v>
      </c>
    </row>
    <row r="6958" spans="1:13" ht="15.75" x14ac:dyDescent="0.3">
      <c r="A6958" s="1" t="s">
        <v>1272</v>
      </c>
      <c r="J6958" s="1" t="s">
        <v>1511</v>
      </c>
      <c r="K6958" s="1" t="s">
        <v>1509</v>
      </c>
      <c r="L6958" s="1" t="s">
        <v>1512</v>
      </c>
      <c r="M6958" s="1">
        <v>1</v>
      </c>
    </row>
    <row r="6959" spans="1:13" ht="15.75" x14ac:dyDescent="0.3">
      <c r="A6959" s="1" t="s">
        <v>1262</v>
      </c>
      <c r="J6959" s="1" t="s">
        <v>1511</v>
      </c>
      <c r="K6959" s="1" t="s">
        <v>1509</v>
      </c>
      <c r="L6959" s="1" t="s">
        <v>1512</v>
      </c>
      <c r="M6959" s="1">
        <v>1</v>
      </c>
    </row>
    <row r="6960" spans="1:13" ht="15.75" x14ac:dyDescent="0.3">
      <c r="A6960" s="1" t="s">
        <v>1262</v>
      </c>
      <c r="J6960" s="1" t="s">
        <v>1511</v>
      </c>
      <c r="K6960" s="1" t="s">
        <v>1509</v>
      </c>
      <c r="L6960" s="1" t="s">
        <v>1512</v>
      </c>
      <c r="M6960" s="1">
        <v>1</v>
      </c>
    </row>
    <row r="6961" spans="1:13" ht="15.75" x14ac:dyDescent="0.3">
      <c r="A6961" s="1" t="s">
        <v>1272</v>
      </c>
      <c r="J6961" s="1" t="s">
        <v>1511</v>
      </c>
      <c r="K6961" s="1" t="s">
        <v>1509</v>
      </c>
      <c r="L6961" s="1" t="s">
        <v>1512</v>
      </c>
      <c r="M6961" s="1">
        <v>1</v>
      </c>
    </row>
    <row r="6962" spans="1:13" ht="15.75" x14ac:dyDescent="0.3">
      <c r="A6962" s="1" t="s">
        <v>1272</v>
      </c>
      <c r="J6962" s="1" t="s">
        <v>1511</v>
      </c>
      <c r="K6962" s="1" t="s">
        <v>1509</v>
      </c>
      <c r="L6962" s="1" t="s">
        <v>1512</v>
      </c>
      <c r="M6962" s="1">
        <v>1</v>
      </c>
    </row>
    <row r="6963" spans="1:13" ht="15.75" x14ac:dyDescent="0.3">
      <c r="A6963" s="1" t="s">
        <v>1263</v>
      </c>
      <c r="J6963" s="1" t="s">
        <v>1511</v>
      </c>
      <c r="K6963" s="1" t="s">
        <v>1509</v>
      </c>
      <c r="L6963" s="1" t="s">
        <v>1512</v>
      </c>
      <c r="M6963" s="1">
        <v>1</v>
      </c>
    </row>
    <row r="6964" spans="1:13" ht="15.75" x14ac:dyDescent="0.3">
      <c r="A6964" s="1" t="s">
        <v>1262</v>
      </c>
      <c r="J6964" s="1" t="s">
        <v>1511</v>
      </c>
      <c r="K6964" s="1" t="s">
        <v>1509</v>
      </c>
      <c r="L6964" s="1" t="s">
        <v>1512</v>
      </c>
      <c r="M6964" s="1">
        <v>1</v>
      </c>
    </row>
    <row r="6965" spans="1:13" ht="15.75" x14ac:dyDescent="0.3">
      <c r="A6965" s="1" t="s">
        <v>1272</v>
      </c>
      <c r="J6965" s="1" t="s">
        <v>1511</v>
      </c>
      <c r="K6965" s="1" t="s">
        <v>1509</v>
      </c>
      <c r="L6965" s="1" t="s">
        <v>1512</v>
      </c>
      <c r="M6965" s="1">
        <v>1</v>
      </c>
    </row>
    <row r="6966" spans="1:13" ht="15.75" x14ac:dyDescent="0.3">
      <c r="A6966" s="1" t="s">
        <v>1262</v>
      </c>
      <c r="J6966" s="1" t="s">
        <v>1511</v>
      </c>
      <c r="K6966" s="1" t="s">
        <v>1509</v>
      </c>
      <c r="L6966" s="1" t="s">
        <v>1510</v>
      </c>
      <c r="M6966" s="1">
        <v>1</v>
      </c>
    </row>
    <row r="6967" spans="1:13" ht="15.75" x14ac:dyDescent="0.3">
      <c r="A6967" s="1" t="s">
        <v>1262</v>
      </c>
      <c r="J6967" s="1" t="s">
        <v>1511</v>
      </c>
      <c r="K6967" s="1" t="s">
        <v>1509</v>
      </c>
      <c r="L6967" s="1" t="s">
        <v>1512</v>
      </c>
      <c r="M6967" s="1">
        <v>1</v>
      </c>
    </row>
    <row r="6968" spans="1:13" ht="15.75" x14ac:dyDescent="0.3">
      <c r="A6968" s="1" t="s">
        <v>1272</v>
      </c>
      <c r="J6968" s="1" t="s">
        <v>1511</v>
      </c>
      <c r="K6968" s="1" t="s">
        <v>1509</v>
      </c>
      <c r="L6968" s="1" t="s">
        <v>1512</v>
      </c>
      <c r="M6968" s="1">
        <v>1</v>
      </c>
    </row>
    <row r="6969" spans="1:13" ht="15.75" x14ac:dyDescent="0.3">
      <c r="A6969" s="1" t="s">
        <v>1262</v>
      </c>
      <c r="J6969" s="1" t="s">
        <v>1511</v>
      </c>
      <c r="K6969" s="1" t="s">
        <v>1509</v>
      </c>
      <c r="L6969" s="1" t="s">
        <v>1512</v>
      </c>
      <c r="M6969" s="1">
        <v>1</v>
      </c>
    </row>
    <row r="6970" spans="1:13" ht="15.75" x14ac:dyDescent="0.3">
      <c r="A6970" s="1" t="s">
        <v>1263</v>
      </c>
      <c r="J6970" s="1" t="s">
        <v>1511</v>
      </c>
      <c r="K6970" s="1" t="s">
        <v>1509</v>
      </c>
      <c r="L6970" s="1" t="s">
        <v>1512</v>
      </c>
      <c r="M6970" s="1">
        <v>1</v>
      </c>
    </row>
    <row r="6971" spans="1:13" ht="15.75" x14ac:dyDescent="0.3">
      <c r="A6971" s="1" t="s">
        <v>1263</v>
      </c>
      <c r="J6971" s="1" t="s">
        <v>1511</v>
      </c>
      <c r="K6971" s="1" t="s">
        <v>1509</v>
      </c>
      <c r="L6971" s="1" t="s">
        <v>1512</v>
      </c>
      <c r="M6971" s="1">
        <v>1</v>
      </c>
    </row>
    <row r="6972" spans="1:13" ht="15.75" x14ac:dyDescent="0.3">
      <c r="A6972" s="1" t="s">
        <v>1262</v>
      </c>
      <c r="J6972" s="1" t="s">
        <v>1511</v>
      </c>
      <c r="K6972" s="1" t="s">
        <v>1509</v>
      </c>
      <c r="L6972" s="1" t="s">
        <v>1512</v>
      </c>
      <c r="M6972" s="1">
        <v>1</v>
      </c>
    </row>
    <row r="6973" spans="1:13" ht="15.75" x14ac:dyDescent="0.3">
      <c r="A6973" s="1" t="s">
        <v>1262</v>
      </c>
      <c r="J6973" s="1" t="s">
        <v>1511</v>
      </c>
      <c r="K6973" s="1" t="s">
        <v>1509</v>
      </c>
      <c r="L6973" s="1" t="s">
        <v>1512</v>
      </c>
      <c r="M6973" s="1">
        <v>1</v>
      </c>
    </row>
    <row r="6974" spans="1:13" ht="15.75" x14ac:dyDescent="0.3">
      <c r="A6974" s="1" t="s">
        <v>1262</v>
      </c>
      <c r="J6974" s="1" t="s">
        <v>1511</v>
      </c>
      <c r="K6974" s="1" t="s">
        <v>1509</v>
      </c>
      <c r="L6974" s="1" t="s">
        <v>1510</v>
      </c>
      <c r="M6974" s="1">
        <v>1</v>
      </c>
    </row>
    <row r="6975" spans="1:13" ht="15.75" x14ac:dyDescent="0.3">
      <c r="A6975" s="1" t="s">
        <v>1262</v>
      </c>
      <c r="J6975" s="1" t="s">
        <v>1511</v>
      </c>
      <c r="K6975" s="1" t="s">
        <v>1509</v>
      </c>
      <c r="L6975" s="1" t="s">
        <v>1512</v>
      </c>
      <c r="M6975" s="1">
        <v>1</v>
      </c>
    </row>
    <row r="6976" spans="1:13" ht="15.75" x14ac:dyDescent="0.3">
      <c r="A6976" s="1" t="s">
        <v>1272</v>
      </c>
      <c r="J6976" s="1" t="s">
        <v>1511</v>
      </c>
      <c r="K6976" s="1" t="s">
        <v>1509</v>
      </c>
      <c r="L6976" s="1" t="s">
        <v>1512</v>
      </c>
      <c r="M6976" s="1">
        <v>1</v>
      </c>
    </row>
    <row r="6977" spans="1:13" ht="15.75" x14ac:dyDescent="0.3">
      <c r="A6977" s="1" t="s">
        <v>1263</v>
      </c>
      <c r="J6977" s="1" t="s">
        <v>1511</v>
      </c>
      <c r="K6977" s="1" t="s">
        <v>1509</v>
      </c>
      <c r="L6977" s="1" t="s">
        <v>1512</v>
      </c>
      <c r="M6977" s="1">
        <v>1</v>
      </c>
    </row>
    <row r="6978" spans="1:13" ht="15.75" x14ac:dyDescent="0.3">
      <c r="A6978" s="1" t="s">
        <v>1263</v>
      </c>
      <c r="J6978" s="1" t="s">
        <v>1511</v>
      </c>
      <c r="K6978" s="1" t="s">
        <v>1509</v>
      </c>
      <c r="L6978" s="1" t="s">
        <v>1512</v>
      </c>
      <c r="M6978" s="1">
        <v>1</v>
      </c>
    </row>
    <row r="6979" spans="1:13" ht="15.75" x14ac:dyDescent="0.3">
      <c r="A6979" s="1" t="s">
        <v>1262</v>
      </c>
      <c r="J6979" s="1" t="s">
        <v>1511</v>
      </c>
      <c r="K6979" s="1" t="s">
        <v>1509</v>
      </c>
      <c r="L6979" s="1" t="s">
        <v>1513</v>
      </c>
      <c r="M6979" s="1">
        <v>1</v>
      </c>
    </row>
    <row r="6980" spans="1:13" ht="15.75" x14ac:dyDescent="0.3">
      <c r="A6980" s="1" t="s">
        <v>1262</v>
      </c>
      <c r="J6980" s="1" t="s">
        <v>1511</v>
      </c>
      <c r="K6980" s="1" t="s">
        <v>1509</v>
      </c>
      <c r="L6980" s="1" t="s">
        <v>1512</v>
      </c>
      <c r="M6980" s="1">
        <v>1</v>
      </c>
    </row>
    <row r="6981" spans="1:13" ht="15.75" x14ac:dyDescent="0.3">
      <c r="A6981" s="1" t="s">
        <v>1263</v>
      </c>
      <c r="J6981" s="1" t="s">
        <v>1511</v>
      </c>
      <c r="K6981" s="1" t="s">
        <v>1509</v>
      </c>
      <c r="L6981" s="1" t="s">
        <v>1512</v>
      </c>
      <c r="M6981" s="1">
        <v>1</v>
      </c>
    </row>
    <row r="6982" spans="1:13" ht="15.75" x14ac:dyDescent="0.3">
      <c r="A6982" s="1" t="s">
        <v>1262</v>
      </c>
      <c r="J6982" s="1" t="s">
        <v>1511</v>
      </c>
      <c r="K6982" s="1" t="s">
        <v>1509</v>
      </c>
      <c r="L6982" s="1" t="s">
        <v>1513</v>
      </c>
      <c r="M6982" s="1">
        <v>1</v>
      </c>
    </row>
    <row r="6983" spans="1:13" ht="15.75" x14ac:dyDescent="0.3">
      <c r="A6983" s="1" t="s">
        <v>1263</v>
      </c>
      <c r="J6983" s="1" t="s">
        <v>1511</v>
      </c>
      <c r="K6983" s="1" t="s">
        <v>1509</v>
      </c>
      <c r="L6983" s="1" t="s">
        <v>1512</v>
      </c>
      <c r="M6983" s="1">
        <v>1</v>
      </c>
    </row>
    <row r="6984" spans="1:13" ht="15.75" x14ac:dyDescent="0.3">
      <c r="A6984" s="1" t="s">
        <v>1262</v>
      </c>
      <c r="J6984" s="1" t="s">
        <v>1511</v>
      </c>
      <c r="K6984" s="1" t="s">
        <v>1509</v>
      </c>
      <c r="L6984" s="1" t="s">
        <v>1512</v>
      </c>
      <c r="M6984" s="1">
        <v>1</v>
      </c>
    </row>
    <row r="6985" spans="1:13" ht="15.75" x14ac:dyDescent="0.3">
      <c r="A6985" s="1" t="s">
        <v>1262</v>
      </c>
      <c r="J6985" s="1" t="s">
        <v>1511</v>
      </c>
      <c r="K6985" s="1" t="s">
        <v>1509</v>
      </c>
      <c r="L6985" s="1" t="s">
        <v>1513</v>
      </c>
      <c r="M6985" s="1">
        <v>1</v>
      </c>
    </row>
    <row r="6986" spans="1:13" ht="15.75" x14ac:dyDescent="0.3">
      <c r="A6986" s="1" t="s">
        <v>1262</v>
      </c>
      <c r="J6986" s="1" t="s">
        <v>1511</v>
      </c>
      <c r="K6986" s="1" t="s">
        <v>1509</v>
      </c>
      <c r="L6986" s="1" t="s">
        <v>1513</v>
      </c>
      <c r="M6986" s="1">
        <v>1</v>
      </c>
    </row>
    <row r="6987" spans="1:13" ht="15.75" x14ac:dyDescent="0.3">
      <c r="A6987" s="1" t="s">
        <v>1263</v>
      </c>
      <c r="J6987" s="1" t="s">
        <v>1511</v>
      </c>
      <c r="K6987" s="1" t="s">
        <v>1509</v>
      </c>
      <c r="L6987" s="1" t="s">
        <v>1512</v>
      </c>
      <c r="M6987" s="1">
        <v>1</v>
      </c>
    </row>
    <row r="6988" spans="1:13" ht="15.75" x14ac:dyDescent="0.3">
      <c r="A6988" s="1" t="s">
        <v>1272</v>
      </c>
      <c r="J6988" s="1" t="s">
        <v>1511</v>
      </c>
      <c r="K6988" s="1" t="s">
        <v>1509</v>
      </c>
      <c r="L6988" s="1" t="s">
        <v>1512</v>
      </c>
      <c r="M6988" s="1">
        <v>1</v>
      </c>
    </row>
    <row r="6989" spans="1:13" ht="15.75" x14ac:dyDescent="0.3">
      <c r="A6989" s="1" t="s">
        <v>1263</v>
      </c>
      <c r="J6989" s="1" t="s">
        <v>1511</v>
      </c>
      <c r="K6989" s="1" t="s">
        <v>1509</v>
      </c>
      <c r="L6989" s="1" t="s">
        <v>1512</v>
      </c>
      <c r="M6989" s="1">
        <v>1</v>
      </c>
    </row>
    <row r="6990" spans="1:13" ht="15.75" x14ac:dyDescent="0.3">
      <c r="A6990" s="1" t="s">
        <v>1262</v>
      </c>
      <c r="J6990" s="1" t="s">
        <v>1511</v>
      </c>
      <c r="K6990" s="1" t="s">
        <v>1509</v>
      </c>
      <c r="L6990" s="1" t="s">
        <v>1512</v>
      </c>
      <c r="M6990" s="1">
        <v>1</v>
      </c>
    </row>
    <row r="6991" spans="1:13" ht="15.75" x14ac:dyDescent="0.3">
      <c r="A6991" s="1" t="s">
        <v>1263</v>
      </c>
      <c r="J6991" s="1" t="s">
        <v>1511</v>
      </c>
      <c r="K6991" s="1" t="s">
        <v>1509</v>
      </c>
      <c r="L6991" s="1" t="s">
        <v>1512</v>
      </c>
      <c r="M6991" s="1">
        <v>1</v>
      </c>
    </row>
    <row r="6992" spans="1:13" ht="15.75" x14ac:dyDescent="0.3">
      <c r="A6992" s="1" t="s">
        <v>1262</v>
      </c>
      <c r="J6992" s="1" t="s">
        <v>1511</v>
      </c>
      <c r="K6992" s="1" t="s">
        <v>1509</v>
      </c>
      <c r="L6992" s="1" t="s">
        <v>1513</v>
      </c>
      <c r="M6992" s="1">
        <v>1</v>
      </c>
    </row>
    <row r="6993" spans="1:13" ht="15.75" x14ac:dyDescent="0.3">
      <c r="A6993" s="1" t="s">
        <v>1272</v>
      </c>
      <c r="J6993" s="1" t="s">
        <v>1511</v>
      </c>
      <c r="K6993" s="1" t="s">
        <v>1509</v>
      </c>
      <c r="L6993" s="1" t="s">
        <v>1512</v>
      </c>
      <c r="M6993" s="1">
        <v>1</v>
      </c>
    </row>
    <row r="6994" spans="1:13" ht="15.75" x14ac:dyDescent="0.3">
      <c r="A6994" s="1" t="s">
        <v>1262</v>
      </c>
      <c r="J6994" s="1" t="s">
        <v>1511</v>
      </c>
      <c r="K6994" s="1" t="s">
        <v>1509</v>
      </c>
      <c r="L6994" s="1" t="s">
        <v>1510</v>
      </c>
      <c r="M6994" s="1">
        <v>1</v>
      </c>
    </row>
    <row r="6995" spans="1:13" ht="15.75" x14ac:dyDescent="0.3">
      <c r="A6995" s="1" t="s">
        <v>1263</v>
      </c>
      <c r="J6995" s="1" t="s">
        <v>1511</v>
      </c>
      <c r="K6995" s="1" t="s">
        <v>1509</v>
      </c>
      <c r="L6995" s="1" t="s">
        <v>1512</v>
      </c>
      <c r="M6995" s="1">
        <v>1</v>
      </c>
    </row>
    <row r="6996" spans="1:13" ht="15.75" x14ac:dyDescent="0.3">
      <c r="A6996" s="1" t="s">
        <v>1262</v>
      </c>
      <c r="J6996" s="1" t="s">
        <v>1511</v>
      </c>
      <c r="K6996" s="1" t="s">
        <v>1509</v>
      </c>
      <c r="L6996" s="1" t="s">
        <v>1512</v>
      </c>
      <c r="M6996" s="1">
        <v>1</v>
      </c>
    </row>
    <row r="6997" spans="1:13" ht="15.75" x14ac:dyDescent="0.3">
      <c r="A6997" s="1" t="s">
        <v>1263</v>
      </c>
      <c r="J6997" s="1" t="s">
        <v>1511</v>
      </c>
      <c r="K6997" s="1" t="s">
        <v>1509</v>
      </c>
      <c r="L6997" s="1" t="s">
        <v>1512</v>
      </c>
      <c r="M6997" s="1">
        <v>1</v>
      </c>
    </row>
    <row r="6998" spans="1:13" ht="15.75" x14ac:dyDescent="0.3">
      <c r="A6998" s="1" t="s">
        <v>1262</v>
      </c>
      <c r="J6998" s="1" t="s">
        <v>1511</v>
      </c>
      <c r="K6998" s="1" t="s">
        <v>1509</v>
      </c>
      <c r="L6998" s="1" t="s">
        <v>1510</v>
      </c>
      <c r="M6998" s="1">
        <v>1</v>
      </c>
    </row>
    <row r="6999" spans="1:13" ht="15.75" x14ac:dyDescent="0.3">
      <c r="A6999" s="1" t="s">
        <v>1263</v>
      </c>
      <c r="J6999" s="1" t="s">
        <v>1511</v>
      </c>
      <c r="K6999" s="1" t="s">
        <v>1509</v>
      </c>
      <c r="L6999" s="1" t="s">
        <v>1512</v>
      </c>
      <c r="M6999" s="1">
        <v>1</v>
      </c>
    </row>
    <row r="7000" spans="1:13" ht="15.75" x14ac:dyDescent="0.3">
      <c r="A7000" s="1" t="s">
        <v>1272</v>
      </c>
      <c r="J7000" s="1" t="s">
        <v>1511</v>
      </c>
      <c r="K7000" s="1" t="s">
        <v>1509</v>
      </c>
      <c r="L7000" s="1" t="s">
        <v>1512</v>
      </c>
      <c r="M7000" s="1">
        <v>1</v>
      </c>
    </row>
    <row r="7001" spans="1:13" ht="15.75" x14ac:dyDescent="0.3">
      <c r="A7001" s="1" t="s">
        <v>1262</v>
      </c>
      <c r="J7001" s="1" t="s">
        <v>1511</v>
      </c>
      <c r="K7001" s="1" t="s">
        <v>1509</v>
      </c>
      <c r="L7001" s="1" t="s">
        <v>1512</v>
      </c>
      <c r="M7001" s="1">
        <v>1</v>
      </c>
    </row>
    <row r="7002" spans="1:13" ht="15.75" x14ac:dyDescent="0.3">
      <c r="A7002" s="1" t="s">
        <v>1263</v>
      </c>
      <c r="J7002" s="1" t="s">
        <v>1511</v>
      </c>
      <c r="K7002" s="1" t="s">
        <v>1509</v>
      </c>
      <c r="L7002" s="1" t="s">
        <v>1512</v>
      </c>
      <c r="M7002" s="1">
        <v>1</v>
      </c>
    </row>
    <row r="7003" spans="1:13" ht="15.75" x14ac:dyDescent="0.3">
      <c r="A7003" s="1" t="s">
        <v>1263</v>
      </c>
      <c r="J7003" s="1" t="s">
        <v>1511</v>
      </c>
      <c r="K7003" s="1" t="s">
        <v>1509</v>
      </c>
      <c r="L7003" s="1" t="s">
        <v>1512</v>
      </c>
      <c r="M7003" s="1">
        <v>1</v>
      </c>
    </row>
    <row r="7004" spans="1:13" ht="15.75" x14ac:dyDescent="0.3">
      <c r="A7004" s="1" t="s">
        <v>1262</v>
      </c>
      <c r="J7004" s="1" t="s">
        <v>1511</v>
      </c>
      <c r="K7004" s="1" t="s">
        <v>1509</v>
      </c>
      <c r="L7004" s="1" t="s">
        <v>1512</v>
      </c>
      <c r="M7004" s="1">
        <v>1</v>
      </c>
    </row>
    <row r="7005" spans="1:13" ht="15.75" x14ac:dyDescent="0.3">
      <c r="A7005" s="1" t="s">
        <v>1263</v>
      </c>
      <c r="J7005" s="1" t="s">
        <v>1511</v>
      </c>
      <c r="K7005" s="1" t="s">
        <v>1509</v>
      </c>
      <c r="L7005" s="1" t="s">
        <v>1512</v>
      </c>
      <c r="M7005" s="1">
        <v>1</v>
      </c>
    </row>
    <row r="7006" spans="1:13" ht="15.75" x14ac:dyDescent="0.3">
      <c r="A7006" s="1" t="s">
        <v>1262</v>
      </c>
      <c r="J7006" s="1" t="s">
        <v>1511</v>
      </c>
      <c r="K7006" s="1" t="s">
        <v>1509</v>
      </c>
      <c r="L7006" s="1" t="s">
        <v>1512</v>
      </c>
      <c r="M7006" s="1">
        <v>1</v>
      </c>
    </row>
    <row r="7007" spans="1:13" ht="15.75" x14ac:dyDescent="0.3">
      <c r="A7007" s="1" t="s">
        <v>1263</v>
      </c>
      <c r="J7007" s="1" t="s">
        <v>1511</v>
      </c>
      <c r="K7007" s="1" t="s">
        <v>1509</v>
      </c>
      <c r="L7007" s="1" t="s">
        <v>1512</v>
      </c>
      <c r="M7007" s="1">
        <v>1</v>
      </c>
    </row>
    <row r="7008" spans="1:13" ht="15.75" x14ac:dyDescent="0.3">
      <c r="A7008" s="1" t="s">
        <v>1272</v>
      </c>
      <c r="J7008" s="1" t="s">
        <v>1511</v>
      </c>
      <c r="K7008" s="1" t="s">
        <v>1509</v>
      </c>
      <c r="L7008" s="1" t="s">
        <v>1512</v>
      </c>
      <c r="M7008" s="1">
        <v>1</v>
      </c>
    </row>
    <row r="7009" spans="1:13" ht="15.75" x14ac:dyDescent="0.3">
      <c r="A7009" s="1" t="s">
        <v>1263</v>
      </c>
      <c r="J7009" s="1" t="s">
        <v>1511</v>
      </c>
      <c r="K7009" s="1" t="s">
        <v>1509</v>
      </c>
      <c r="L7009" s="1" t="s">
        <v>1512</v>
      </c>
      <c r="M7009" s="1">
        <v>1</v>
      </c>
    </row>
    <row r="7010" spans="1:13" ht="15.75" x14ac:dyDescent="0.3">
      <c r="A7010" s="1" t="s">
        <v>1263</v>
      </c>
      <c r="J7010" s="1" t="s">
        <v>1511</v>
      </c>
      <c r="K7010" s="1" t="s">
        <v>1509</v>
      </c>
      <c r="L7010" s="1" t="s">
        <v>1512</v>
      </c>
      <c r="M7010" s="1">
        <v>1</v>
      </c>
    </row>
    <row r="7011" spans="1:13" ht="15.75" x14ac:dyDescent="0.3">
      <c r="A7011" s="1" t="s">
        <v>1262</v>
      </c>
      <c r="J7011" s="1" t="s">
        <v>1511</v>
      </c>
      <c r="K7011" s="1" t="s">
        <v>1509</v>
      </c>
      <c r="L7011" s="1" t="s">
        <v>1512</v>
      </c>
      <c r="M7011" s="1">
        <v>1</v>
      </c>
    </row>
    <row r="7012" spans="1:13" ht="15.75" x14ac:dyDescent="0.3">
      <c r="A7012" s="1" t="s">
        <v>1262</v>
      </c>
      <c r="J7012" s="1" t="s">
        <v>1511</v>
      </c>
      <c r="K7012" s="1" t="s">
        <v>1509</v>
      </c>
      <c r="L7012" s="1" t="s">
        <v>1510</v>
      </c>
      <c r="M7012" s="1">
        <v>1</v>
      </c>
    </row>
    <row r="7013" spans="1:13" ht="15.75" x14ac:dyDescent="0.3">
      <c r="A7013" s="1" t="s">
        <v>1263</v>
      </c>
      <c r="J7013" s="1" t="s">
        <v>1511</v>
      </c>
      <c r="K7013" s="1" t="s">
        <v>1509</v>
      </c>
      <c r="L7013" s="1" t="s">
        <v>1512</v>
      </c>
      <c r="M7013" s="1">
        <v>1</v>
      </c>
    </row>
    <row r="7014" spans="1:13" ht="15.75" x14ac:dyDescent="0.3">
      <c r="A7014" s="1" t="s">
        <v>1263</v>
      </c>
      <c r="J7014" s="1" t="s">
        <v>1511</v>
      </c>
      <c r="K7014" s="1" t="s">
        <v>1509</v>
      </c>
      <c r="L7014" s="1" t="s">
        <v>1512</v>
      </c>
      <c r="M7014" s="1">
        <v>1</v>
      </c>
    </row>
    <row r="7015" spans="1:13" ht="15.75" x14ac:dyDescent="0.3">
      <c r="A7015" s="1" t="s">
        <v>1272</v>
      </c>
      <c r="J7015" s="1" t="s">
        <v>1511</v>
      </c>
      <c r="K7015" s="1" t="s">
        <v>1509</v>
      </c>
      <c r="L7015" s="1" t="s">
        <v>1512</v>
      </c>
      <c r="M7015" s="1">
        <v>1</v>
      </c>
    </row>
    <row r="7016" spans="1:13" ht="15.75" x14ac:dyDescent="0.3">
      <c r="A7016" s="1" t="s">
        <v>1262</v>
      </c>
      <c r="J7016" s="1" t="s">
        <v>1511</v>
      </c>
      <c r="K7016" s="1" t="s">
        <v>1509</v>
      </c>
      <c r="L7016" s="1" t="s">
        <v>1512</v>
      </c>
      <c r="M7016" s="1">
        <v>1</v>
      </c>
    </row>
    <row r="7017" spans="1:13" ht="15.75" x14ac:dyDescent="0.3">
      <c r="A7017" s="1" t="s">
        <v>1263</v>
      </c>
      <c r="J7017" s="1" t="s">
        <v>1511</v>
      </c>
      <c r="K7017" s="1" t="s">
        <v>1509</v>
      </c>
      <c r="L7017" s="1" t="s">
        <v>1512</v>
      </c>
      <c r="M7017" s="1">
        <v>1</v>
      </c>
    </row>
    <row r="7018" spans="1:13" ht="15.75" x14ac:dyDescent="0.3">
      <c r="A7018" s="1" t="s">
        <v>1263</v>
      </c>
      <c r="J7018" s="1" t="s">
        <v>1511</v>
      </c>
      <c r="K7018" s="1" t="s">
        <v>1509</v>
      </c>
      <c r="L7018" s="1" t="s">
        <v>1512</v>
      </c>
      <c r="M7018" s="1">
        <v>1</v>
      </c>
    </row>
    <row r="7019" spans="1:13" ht="15.75" x14ac:dyDescent="0.3">
      <c r="A7019" s="1" t="s">
        <v>1262</v>
      </c>
      <c r="J7019" s="1" t="s">
        <v>1511</v>
      </c>
      <c r="K7019" s="1" t="s">
        <v>1509</v>
      </c>
      <c r="L7019" s="1" t="s">
        <v>1513</v>
      </c>
      <c r="M7019" s="1">
        <v>2</v>
      </c>
    </row>
    <row r="7020" spans="1:13" ht="15.75" x14ac:dyDescent="0.3">
      <c r="A7020" s="1" t="s">
        <v>1263</v>
      </c>
      <c r="J7020" s="1" t="s">
        <v>1511</v>
      </c>
      <c r="K7020" s="1" t="s">
        <v>1509</v>
      </c>
      <c r="L7020" s="1" t="s">
        <v>1512</v>
      </c>
      <c r="M7020" s="1">
        <v>1</v>
      </c>
    </row>
    <row r="7021" spans="1:13" ht="15.75" x14ac:dyDescent="0.3">
      <c r="A7021" s="1" t="s">
        <v>1262</v>
      </c>
      <c r="J7021" s="1" t="s">
        <v>1511</v>
      </c>
      <c r="K7021" s="1" t="s">
        <v>1509</v>
      </c>
      <c r="L7021" s="1" t="s">
        <v>1512</v>
      </c>
      <c r="M7021" s="1">
        <v>1</v>
      </c>
    </row>
    <row r="7022" spans="1:13" ht="15.75" x14ac:dyDescent="0.3">
      <c r="A7022" s="1" t="s">
        <v>1262</v>
      </c>
      <c r="J7022" s="1" t="s">
        <v>1511</v>
      </c>
      <c r="K7022" s="1" t="s">
        <v>1509</v>
      </c>
      <c r="L7022" s="1" t="s">
        <v>1512</v>
      </c>
      <c r="M7022" s="1">
        <v>1</v>
      </c>
    </row>
    <row r="7023" spans="1:13" ht="15.75" x14ac:dyDescent="0.3">
      <c r="A7023" s="1" t="s">
        <v>1263</v>
      </c>
      <c r="J7023" s="1" t="s">
        <v>1511</v>
      </c>
      <c r="K7023" s="1" t="s">
        <v>1509</v>
      </c>
      <c r="L7023" s="1" t="s">
        <v>1512</v>
      </c>
      <c r="M7023" s="1">
        <v>1</v>
      </c>
    </row>
    <row r="7024" spans="1:13" ht="15.75" x14ac:dyDescent="0.3">
      <c r="A7024" s="1" t="s">
        <v>1262</v>
      </c>
      <c r="J7024" s="1" t="s">
        <v>1511</v>
      </c>
      <c r="K7024" s="1" t="s">
        <v>1509</v>
      </c>
      <c r="L7024" s="1" t="s">
        <v>1510</v>
      </c>
      <c r="M7024" s="1">
        <v>1</v>
      </c>
    </row>
    <row r="7025" spans="1:13" ht="15.75" x14ac:dyDescent="0.3">
      <c r="A7025" s="1" t="s">
        <v>1272</v>
      </c>
      <c r="J7025" s="1" t="s">
        <v>1511</v>
      </c>
      <c r="K7025" s="1" t="s">
        <v>1509</v>
      </c>
      <c r="L7025" s="1" t="s">
        <v>1513</v>
      </c>
      <c r="M7025" s="1">
        <v>1</v>
      </c>
    </row>
    <row r="7026" spans="1:13" ht="15.75" x14ac:dyDescent="0.3">
      <c r="A7026" s="1" t="s">
        <v>1272</v>
      </c>
      <c r="J7026" s="1" t="s">
        <v>1511</v>
      </c>
      <c r="K7026" s="1" t="s">
        <v>1509</v>
      </c>
      <c r="L7026" s="1" t="s">
        <v>1512</v>
      </c>
      <c r="M7026" s="1">
        <v>1</v>
      </c>
    </row>
    <row r="7027" spans="1:13" ht="15.75" x14ac:dyDescent="0.3">
      <c r="A7027" s="1" t="s">
        <v>1262</v>
      </c>
      <c r="J7027" s="1" t="s">
        <v>1511</v>
      </c>
      <c r="K7027" s="1" t="s">
        <v>1509</v>
      </c>
      <c r="L7027" s="1" t="s">
        <v>1512</v>
      </c>
      <c r="M7027" s="1">
        <v>1</v>
      </c>
    </row>
    <row r="7028" spans="1:13" ht="15.75" x14ac:dyDescent="0.3">
      <c r="A7028" s="1" t="s">
        <v>1263</v>
      </c>
      <c r="J7028" s="1" t="s">
        <v>1511</v>
      </c>
      <c r="K7028" s="1" t="s">
        <v>1509</v>
      </c>
      <c r="L7028" s="1" t="s">
        <v>1512</v>
      </c>
      <c r="M7028" s="1">
        <v>1</v>
      </c>
    </row>
    <row r="7029" spans="1:13" ht="15.75" x14ac:dyDescent="0.3">
      <c r="A7029" s="1" t="s">
        <v>1262</v>
      </c>
      <c r="J7029" s="1" t="s">
        <v>1511</v>
      </c>
      <c r="K7029" s="1" t="s">
        <v>1509</v>
      </c>
      <c r="L7029" s="1" t="s">
        <v>1512</v>
      </c>
      <c r="M7029" s="1">
        <v>1</v>
      </c>
    </row>
    <row r="7030" spans="1:13" ht="15.75" x14ac:dyDescent="0.3">
      <c r="A7030" s="1" t="s">
        <v>1262</v>
      </c>
      <c r="J7030" s="1" t="s">
        <v>1511</v>
      </c>
      <c r="K7030" s="1" t="s">
        <v>1509</v>
      </c>
      <c r="L7030" s="1" t="s">
        <v>1512</v>
      </c>
      <c r="M7030" s="1">
        <v>1</v>
      </c>
    </row>
    <row r="7031" spans="1:13" ht="15.75" x14ac:dyDescent="0.3">
      <c r="A7031" s="1" t="s">
        <v>1262</v>
      </c>
      <c r="J7031" s="1" t="s">
        <v>1511</v>
      </c>
      <c r="K7031" s="1" t="s">
        <v>1509</v>
      </c>
      <c r="L7031" s="1" t="s">
        <v>1512</v>
      </c>
      <c r="M7031" s="1">
        <v>1</v>
      </c>
    </row>
    <row r="7032" spans="1:13" ht="15.75" x14ac:dyDescent="0.3">
      <c r="A7032" s="1" t="s">
        <v>1262</v>
      </c>
      <c r="J7032" s="1" t="s">
        <v>1511</v>
      </c>
      <c r="K7032" s="1" t="s">
        <v>1509</v>
      </c>
      <c r="L7032" s="1" t="s">
        <v>1513</v>
      </c>
      <c r="M7032" s="1">
        <v>1</v>
      </c>
    </row>
    <row r="7033" spans="1:13" ht="15.75" x14ac:dyDescent="0.3">
      <c r="A7033" s="1" t="s">
        <v>1262</v>
      </c>
      <c r="J7033" s="1" t="s">
        <v>1511</v>
      </c>
      <c r="K7033" s="1" t="s">
        <v>1509</v>
      </c>
      <c r="L7033" s="1" t="s">
        <v>1512</v>
      </c>
      <c r="M7033" s="1">
        <v>1</v>
      </c>
    </row>
    <row r="7034" spans="1:13" ht="15.75" x14ac:dyDescent="0.3">
      <c r="A7034" s="1" t="s">
        <v>1262</v>
      </c>
      <c r="J7034" s="1" t="s">
        <v>1511</v>
      </c>
      <c r="K7034" s="1" t="s">
        <v>1509</v>
      </c>
      <c r="L7034" s="1" t="s">
        <v>1510</v>
      </c>
      <c r="M7034" s="1">
        <v>1</v>
      </c>
    </row>
    <row r="7035" spans="1:13" ht="15.75" x14ac:dyDescent="0.3">
      <c r="A7035" s="1" t="s">
        <v>1262</v>
      </c>
      <c r="J7035" s="1" t="s">
        <v>1511</v>
      </c>
      <c r="K7035" s="1" t="s">
        <v>1509</v>
      </c>
      <c r="L7035" s="1" t="s">
        <v>1512</v>
      </c>
      <c r="M7035" s="1">
        <v>5</v>
      </c>
    </row>
    <row r="7036" spans="1:13" ht="15.75" x14ac:dyDescent="0.3">
      <c r="A7036" s="1" t="s">
        <v>1262</v>
      </c>
      <c r="J7036" s="1" t="s">
        <v>1511</v>
      </c>
      <c r="K7036" s="1" t="s">
        <v>1509</v>
      </c>
      <c r="L7036" s="1" t="s">
        <v>1512</v>
      </c>
      <c r="M7036" s="1">
        <v>1</v>
      </c>
    </row>
    <row r="7037" spans="1:13" ht="15.75" x14ac:dyDescent="0.3">
      <c r="A7037" s="1" t="s">
        <v>1262</v>
      </c>
      <c r="J7037" s="1" t="s">
        <v>1511</v>
      </c>
      <c r="K7037" s="1" t="s">
        <v>1509</v>
      </c>
      <c r="L7037" s="1" t="s">
        <v>1512</v>
      </c>
      <c r="M7037" s="1">
        <v>1</v>
      </c>
    </row>
    <row r="7038" spans="1:13" ht="15.75" x14ac:dyDescent="0.3">
      <c r="A7038" s="1" t="s">
        <v>1300</v>
      </c>
      <c r="J7038" s="1" t="s">
        <v>1508</v>
      </c>
      <c r="K7038" s="1" t="s">
        <v>1514</v>
      </c>
      <c r="L7038" s="1" t="s">
        <v>1512</v>
      </c>
      <c r="M7038" s="1">
        <v>2</v>
      </c>
    </row>
    <row r="7039" spans="1:13" ht="15.75" x14ac:dyDescent="0.3">
      <c r="A7039" s="1" t="s">
        <v>1262</v>
      </c>
      <c r="J7039" s="1" t="s">
        <v>1511</v>
      </c>
      <c r="K7039" s="1" t="s">
        <v>1509</v>
      </c>
      <c r="L7039" s="1" t="s">
        <v>1510</v>
      </c>
      <c r="M7039" s="1">
        <v>1</v>
      </c>
    </row>
    <row r="7040" spans="1:13" ht="15.75" x14ac:dyDescent="0.3">
      <c r="A7040" s="1" t="s">
        <v>1272</v>
      </c>
      <c r="J7040" s="1" t="s">
        <v>1511</v>
      </c>
      <c r="K7040" s="1" t="s">
        <v>1509</v>
      </c>
      <c r="L7040" s="1" t="s">
        <v>1513</v>
      </c>
      <c r="M7040" s="1">
        <v>1</v>
      </c>
    </row>
    <row r="7041" spans="1:13" ht="15.75" x14ac:dyDescent="0.3">
      <c r="A7041" s="1" t="s">
        <v>1262</v>
      </c>
      <c r="J7041" s="1" t="s">
        <v>1511</v>
      </c>
      <c r="K7041" s="1" t="s">
        <v>1509</v>
      </c>
      <c r="L7041" s="1" t="s">
        <v>1512</v>
      </c>
      <c r="M7041" s="1">
        <v>1</v>
      </c>
    </row>
    <row r="7042" spans="1:13" ht="15.75" x14ac:dyDescent="0.3">
      <c r="A7042" s="1" t="s">
        <v>1262</v>
      </c>
      <c r="J7042" s="1" t="s">
        <v>1511</v>
      </c>
      <c r="K7042" s="1" t="s">
        <v>1509</v>
      </c>
      <c r="L7042" s="1" t="s">
        <v>1513</v>
      </c>
      <c r="M7042" s="1">
        <v>1</v>
      </c>
    </row>
    <row r="7043" spans="1:13" ht="15.75" x14ac:dyDescent="0.3">
      <c r="A7043" s="1" t="s">
        <v>1262</v>
      </c>
      <c r="J7043" s="1" t="s">
        <v>1511</v>
      </c>
      <c r="K7043" s="1" t="s">
        <v>1509</v>
      </c>
      <c r="L7043" s="1" t="s">
        <v>1512</v>
      </c>
      <c r="M7043" s="1">
        <v>1</v>
      </c>
    </row>
    <row r="7044" spans="1:13" ht="15.75" x14ac:dyDescent="0.3">
      <c r="A7044" s="1" t="s">
        <v>1262</v>
      </c>
      <c r="J7044" s="1" t="s">
        <v>1511</v>
      </c>
      <c r="K7044" s="1" t="s">
        <v>1509</v>
      </c>
      <c r="L7044" s="1" t="s">
        <v>1510</v>
      </c>
      <c r="M7044" s="1">
        <v>1</v>
      </c>
    </row>
    <row r="7045" spans="1:13" ht="15.75" x14ac:dyDescent="0.3">
      <c r="A7045" s="1" t="s">
        <v>1262</v>
      </c>
      <c r="J7045" s="1" t="s">
        <v>1511</v>
      </c>
      <c r="K7045" s="1" t="s">
        <v>1509</v>
      </c>
      <c r="L7045" s="1" t="s">
        <v>1510</v>
      </c>
      <c r="M7045" s="1">
        <v>9</v>
      </c>
    </row>
    <row r="7046" spans="1:13" ht="15.75" x14ac:dyDescent="0.3">
      <c r="A7046" s="1" t="s">
        <v>1262</v>
      </c>
      <c r="J7046" s="1" t="s">
        <v>1511</v>
      </c>
      <c r="K7046" s="1" t="s">
        <v>1509</v>
      </c>
      <c r="L7046" s="1" t="s">
        <v>1512</v>
      </c>
      <c r="M7046" s="1">
        <v>1</v>
      </c>
    </row>
    <row r="7047" spans="1:13" ht="15.75" x14ac:dyDescent="0.3">
      <c r="A7047" s="1" t="s">
        <v>1262</v>
      </c>
      <c r="J7047" s="1" t="s">
        <v>1511</v>
      </c>
      <c r="K7047" s="1" t="s">
        <v>1509</v>
      </c>
      <c r="L7047" s="1" t="s">
        <v>1513</v>
      </c>
      <c r="M7047" s="1">
        <v>1</v>
      </c>
    </row>
    <row r="7048" spans="1:13" ht="15.75" x14ac:dyDescent="0.3">
      <c r="A7048" s="1" t="s">
        <v>1272</v>
      </c>
      <c r="J7048" s="1" t="s">
        <v>1511</v>
      </c>
      <c r="K7048" s="1" t="s">
        <v>1509</v>
      </c>
      <c r="L7048" s="1" t="s">
        <v>1513</v>
      </c>
      <c r="M7048" s="1">
        <v>2</v>
      </c>
    </row>
    <row r="7049" spans="1:13" ht="15.75" x14ac:dyDescent="0.3">
      <c r="A7049" s="1" t="s">
        <v>1262</v>
      </c>
      <c r="J7049" s="1" t="s">
        <v>1511</v>
      </c>
      <c r="K7049" s="1" t="s">
        <v>1509</v>
      </c>
      <c r="L7049" s="1" t="s">
        <v>1510</v>
      </c>
      <c r="M7049" s="1">
        <v>1</v>
      </c>
    </row>
    <row r="7050" spans="1:13" ht="15.75" x14ac:dyDescent="0.3">
      <c r="A7050" s="1" t="s">
        <v>1262</v>
      </c>
      <c r="J7050" s="1" t="s">
        <v>1511</v>
      </c>
      <c r="K7050" s="1" t="s">
        <v>1509</v>
      </c>
      <c r="L7050" s="1" t="s">
        <v>1512</v>
      </c>
      <c r="M7050" s="1">
        <v>1</v>
      </c>
    </row>
    <row r="7051" spans="1:13" ht="15.75" x14ac:dyDescent="0.3">
      <c r="A7051" s="1" t="s">
        <v>1262</v>
      </c>
      <c r="J7051" s="1" t="s">
        <v>1511</v>
      </c>
      <c r="K7051" s="1" t="s">
        <v>1509</v>
      </c>
      <c r="L7051" s="1" t="s">
        <v>1510</v>
      </c>
      <c r="M7051" s="1">
        <v>1</v>
      </c>
    </row>
    <row r="7052" spans="1:13" ht="15.75" x14ac:dyDescent="0.3">
      <c r="A7052" s="1" t="s">
        <v>1262</v>
      </c>
      <c r="J7052" s="1" t="s">
        <v>1511</v>
      </c>
      <c r="K7052" s="1" t="s">
        <v>1509</v>
      </c>
      <c r="L7052" s="1" t="s">
        <v>1513</v>
      </c>
      <c r="M7052" s="1">
        <v>1</v>
      </c>
    </row>
    <row r="7053" spans="1:13" ht="15.75" x14ac:dyDescent="0.3">
      <c r="A7053" s="1" t="s">
        <v>1262</v>
      </c>
      <c r="J7053" s="1" t="s">
        <v>1511</v>
      </c>
      <c r="K7053" s="1" t="s">
        <v>1509</v>
      </c>
      <c r="L7053" s="1" t="s">
        <v>1512</v>
      </c>
      <c r="M7053" s="1">
        <v>1</v>
      </c>
    </row>
    <row r="7054" spans="1:13" ht="15.75" x14ac:dyDescent="0.3">
      <c r="A7054" s="1" t="s">
        <v>1262</v>
      </c>
      <c r="J7054" s="1" t="s">
        <v>1511</v>
      </c>
      <c r="K7054" s="1" t="s">
        <v>1509</v>
      </c>
      <c r="L7054" s="1" t="s">
        <v>1512</v>
      </c>
      <c r="M7054" s="1">
        <v>1</v>
      </c>
    </row>
    <row r="7055" spans="1:13" ht="15.75" x14ac:dyDescent="0.3">
      <c r="A7055" s="1" t="s">
        <v>1262</v>
      </c>
      <c r="J7055" s="1" t="s">
        <v>1511</v>
      </c>
      <c r="K7055" s="1" t="s">
        <v>1509</v>
      </c>
      <c r="L7055" s="1" t="s">
        <v>1512</v>
      </c>
      <c r="M7055" s="1">
        <v>1</v>
      </c>
    </row>
    <row r="7056" spans="1:13" ht="15.75" x14ac:dyDescent="0.3">
      <c r="A7056" s="1" t="s">
        <v>1262</v>
      </c>
      <c r="J7056" s="1" t="s">
        <v>1511</v>
      </c>
      <c r="K7056" s="1" t="s">
        <v>1509</v>
      </c>
      <c r="L7056" s="1" t="s">
        <v>1510</v>
      </c>
      <c r="M7056" s="1">
        <v>1</v>
      </c>
    </row>
    <row r="7057" spans="1:13" ht="15.75" x14ac:dyDescent="0.3">
      <c r="A7057" s="1" t="s">
        <v>1262</v>
      </c>
      <c r="J7057" s="1" t="s">
        <v>1511</v>
      </c>
      <c r="K7057" s="1" t="s">
        <v>1509</v>
      </c>
      <c r="L7057" s="1" t="s">
        <v>1512</v>
      </c>
      <c r="M7057" s="1">
        <v>1</v>
      </c>
    </row>
    <row r="7058" spans="1:13" ht="15.75" x14ac:dyDescent="0.3">
      <c r="A7058" s="1" t="s">
        <v>1262</v>
      </c>
      <c r="J7058" s="1" t="s">
        <v>1511</v>
      </c>
      <c r="K7058" s="1" t="s">
        <v>1509</v>
      </c>
      <c r="L7058" s="1" t="s">
        <v>1512</v>
      </c>
      <c r="M7058" s="1">
        <v>1</v>
      </c>
    </row>
    <row r="7059" spans="1:13" ht="15.75" x14ac:dyDescent="0.3">
      <c r="A7059" s="1" t="s">
        <v>1262</v>
      </c>
      <c r="J7059" s="1" t="s">
        <v>1511</v>
      </c>
      <c r="K7059" s="1" t="s">
        <v>1509</v>
      </c>
      <c r="L7059" s="1" t="s">
        <v>1510</v>
      </c>
      <c r="M7059" s="1">
        <v>1</v>
      </c>
    </row>
    <row r="7060" spans="1:13" ht="15.75" x14ac:dyDescent="0.3">
      <c r="A7060" s="1" t="s">
        <v>1262</v>
      </c>
      <c r="J7060" s="1" t="s">
        <v>1511</v>
      </c>
      <c r="K7060" s="1" t="s">
        <v>1509</v>
      </c>
      <c r="L7060" s="1" t="s">
        <v>1512</v>
      </c>
      <c r="M7060" s="1">
        <v>1</v>
      </c>
    </row>
    <row r="7061" spans="1:13" ht="15.75" x14ac:dyDescent="0.3">
      <c r="A7061" s="1" t="s">
        <v>1262</v>
      </c>
      <c r="J7061" s="1" t="s">
        <v>1511</v>
      </c>
      <c r="K7061" s="1" t="s">
        <v>1509</v>
      </c>
      <c r="L7061" s="1" t="s">
        <v>1512</v>
      </c>
      <c r="M7061" s="1">
        <v>1</v>
      </c>
    </row>
    <row r="7062" spans="1:13" ht="15.75" x14ac:dyDescent="0.3">
      <c r="A7062" s="1" t="s">
        <v>1263</v>
      </c>
      <c r="J7062" s="1" t="s">
        <v>1511</v>
      </c>
      <c r="K7062" s="1" t="s">
        <v>1509</v>
      </c>
      <c r="L7062" s="1" t="s">
        <v>1512</v>
      </c>
      <c r="M7062" s="1">
        <v>1</v>
      </c>
    </row>
    <row r="7063" spans="1:13" ht="15.75" x14ac:dyDescent="0.3">
      <c r="A7063" s="1" t="s">
        <v>1272</v>
      </c>
      <c r="J7063" s="1" t="s">
        <v>1511</v>
      </c>
      <c r="K7063" s="1" t="s">
        <v>1509</v>
      </c>
      <c r="L7063" s="1" t="s">
        <v>1512</v>
      </c>
      <c r="M7063" s="1">
        <v>1</v>
      </c>
    </row>
    <row r="7064" spans="1:13" ht="15.75" x14ac:dyDescent="0.3">
      <c r="A7064" s="1" t="s">
        <v>1263</v>
      </c>
      <c r="J7064" s="1" t="s">
        <v>1511</v>
      </c>
      <c r="K7064" s="1" t="s">
        <v>1509</v>
      </c>
      <c r="L7064" s="1" t="s">
        <v>1512</v>
      </c>
      <c r="M7064" s="1">
        <v>1</v>
      </c>
    </row>
    <row r="7065" spans="1:13" ht="15.75" x14ac:dyDescent="0.3">
      <c r="A7065" s="1" t="s">
        <v>1263</v>
      </c>
      <c r="J7065" s="1" t="s">
        <v>1511</v>
      </c>
      <c r="K7065" s="1" t="s">
        <v>1509</v>
      </c>
      <c r="L7065" s="1" t="s">
        <v>1512</v>
      </c>
      <c r="M7065" s="1">
        <v>1</v>
      </c>
    </row>
    <row r="7066" spans="1:13" ht="15.75" x14ac:dyDescent="0.3">
      <c r="A7066" s="1" t="s">
        <v>1262</v>
      </c>
      <c r="J7066" s="1" t="s">
        <v>1511</v>
      </c>
      <c r="K7066" s="1" t="s">
        <v>1509</v>
      </c>
      <c r="L7066" s="1" t="s">
        <v>1512</v>
      </c>
      <c r="M7066" s="1">
        <v>1</v>
      </c>
    </row>
    <row r="7067" spans="1:13" ht="15.75" x14ac:dyDescent="0.3">
      <c r="A7067" s="1" t="s">
        <v>1272</v>
      </c>
      <c r="J7067" s="1" t="s">
        <v>1511</v>
      </c>
      <c r="K7067" s="1" t="s">
        <v>1509</v>
      </c>
      <c r="L7067" s="1" t="s">
        <v>1512</v>
      </c>
      <c r="M7067" s="1">
        <v>1</v>
      </c>
    </row>
    <row r="7068" spans="1:13" ht="15.75" x14ac:dyDescent="0.3">
      <c r="A7068" s="1" t="s">
        <v>1355</v>
      </c>
      <c r="J7068" s="1" t="s">
        <v>1511</v>
      </c>
      <c r="K7068" s="1" t="s">
        <v>1509</v>
      </c>
      <c r="L7068" s="1" t="s">
        <v>1510</v>
      </c>
      <c r="M7068" s="1">
        <v>3</v>
      </c>
    </row>
    <row r="7069" spans="1:13" ht="15.75" x14ac:dyDescent="0.3">
      <c r="A7069" s="1" t="s">
        <v>1272</v>
      </c>
      <c r="J7069" s="1" t="s">
        <v>1511</v>
      </c>
      <c r="K7069" s="1" t="s">
        <v>1509</v>
      </c>
      <c r="L7069" s="1" t="s">
        <v>1512</v>
      </c>
      <c r="M7069" s="1">
        <v>1</v>
      </c>
    </row>
    <row r="7070" spans="1:13" ht="15.75" x14ac:dyDescent="0.3">
      <c r="A7070" s="1" t="s">
        <v>1272</v>
      </c>
      <c r="J7070" s="1" t="s">
        <v>1511</v>
      </c>
      <c r="K7070" s="1" t="s">
        <v>1509</v>
      </c>
      <c r="L7070" s="1" t="s">
        <v>1512</v>
      </c>
      <c r="M7070" s="1">
        <v>1</v>
      </c>
    </row>
    <row r="7071" spans="1:13" ht="15.75" x14ac:dyDescent="0.3">
      <c r="A7071" s="1" t="s">
        <v>1300</v>
      </c>
      <c r="J7071" s="1" t="s">
        <v>1511</v>
      </c>
      <c r="K7071" s="1" t="s">
        <v>1509</v>
      </c>
      <c r="L7071" s="1" t="s">
        <v>1512</v>
      </c>
      <c r="M7071" s="1">
        <v>1</v>
      </c>
    </row>
    <row r="7072" spans="1:13" ht="15.75" x14ac:dyDescent="0.3">
      <c r="A7072" s="1" t="s">
        <v>1272</v>
      </c>
      <c r="J7072" s="1" t="s">
        <v>1511</v>
      </c>
      <c r="K7072" s="1" t="s">
        <v>1509</v>
      </c>
      <c r="L7072" s="1" t="s">
        <v>1510</v>
      </c>
      <c r="M7072" s="1">
        <v>1</v>
      </c>
    </row>
    <row r="7073" spans="1:13" ht="15.75" x14ac:dyDescent="0.3">
      <c r="A7073" s="1" t="s">
        <v>1300</v>
      </c>
      <c r="J7073" s="1" t="s">
        <v>1511</v>
      </c>
      <c r="K7073" s="1" t="s">
        <v>1509</v>
      </c>
      <c r="L7073" s="1" t="s">
        <v>1512</v>
      </c>
      <c r="M7073" s="1">
        <v>4</v>
      </c>
    </row>
    <row r="7074" spans="1:13" ht="15.75" x14ac:dyDescent="0.3">
      <c r="A7074" s="1" t="s">
        <v>1469</v>
      </c>
      <c r="J7074" s="1" t="s">
        <v>1511</v>
      </c>
      <c r="K7074" s="1" t="s">
        <v>1509</v>
      </c>
      <c r="L7074" s="1" t="s">
        <v>1510</v>
      </c>
      <c r="M7074" s="1">
        <v>60</v>
      </c>
    </row>
    <row r="7075" spans="1:13" ht="15.75" x14ac:dyDescent="0.3">
      <c r="A7075" s="1" t="s">
        <v>1272</v>
      </c>
      <c r="J7075" s="1" t="s">
        <v>1511</v>
      </c>
      <c r="K7075" s="1" t="s">
        <v>1509</v>
      </c>
      <c r="L7075" s="1" t="s">
        <v>1510</v>
      </c>
      <c r="M7075" s="1">
        <v>1</v>
      </c>
    </row>
    <row r="7076" spans="1:13" ht="15.75" x14ac:dyDescent="0.3">
      <c r="A7076" s="1" t="s">
        <v>1272</v>
      </c>
      <c r="J7076" s="1" t="s">
        <v>1511</v>
      </c>
      <c r="K7076" s="1" t="s">
        <v>1509</v>
      </c>
      <c r="L7076" s="1" t="s">
        <v>1512</v>
      </c>
      <c r="M7076" s="1">
        <v>1</v>
      </c>
    </row>
    <row r="7077" spans="1:13" ht="15.75" x14ac:dyDescent="0.3">
      <c r="A7077" s="1" t="s">
        <v>1272</v>
      </c>
      <c r="J7077" s="1" t="s">
        <v>1511</v>
      </c>
      <c r="K7077" s="1" t="s">
        <v>1509</v>
      </c>
      <c r="L7077" s="1" t="s">
        <v>1510</v>
      </c>
      <c r="M7077" s="1">
        <v>1</v>
      </c>
    </row>
    <row r="7078" spans="1:13" ht="15.75" x14ac:dyDescent="0.3">
      <c r="A7078" s="1" t="s">
        <v>1389</v>
      </c>
      <c r="J7078" s="1" t="s">
        <v>1511</v>
      </c>
      <c r="K7078" s="1" t="s">
        <v>1509</v>
      </c>
      <c r="L7078" s="1" t="s">
        <v>1512</v>
      </c>
      <c r="M7078" s="1">
        <v>19</v>
      </c>
    </row>
    <row r="7079" spans="1:13" ht="15.75" x14ac:dyDescent="0.3">
      <c r="A7079" s="1" t="s">
        <v>1300</v>
      </c>
      <c r="J7079" s="1" t="s">
        <v>1511</v>
      </c>
      <c r="K7079" s="1" t="s">
        <v>1509</v>
      </c>
      <c r="L7079" s="1" t="s">
        <v>1510</v>
      </c>
      <c r="M7079" s="1">
        <v>1</v>
      </c>
    </row>
    <row r="7080" spans="1:13" ht="15.75" x14ac:dyDescent="0.3">
      <c r="A7080" s="1" t="s">
        <v>1300</v>
      </c>
      <c r="J7080" s="1" t="s">
        <v>1511</v>
      </c>
      <c r="K7080" s="1" t="s">
        <v>1509</v>
      </c>
      <c r="L7080" s="1" t="s">
        <v>1512</v>
      </c>
      <c r="M7080" s="1">
        <v>1</v>
      </c>
    </row>
    <row r="7081" spans="1:13" ht="15.75" x14ac:dyDescent="0.3">
      <c r="A7081" s="1" t="s">
        <v>1262</v>
      </c>
      <c r="J7081" s="1" t="s">
        <v>1511</v>
      </c>
      <c r="K7081" s="1" t="s">
        <v>1509</v>
      </c>
      <c r="L7081" s="1" t="s">
        <v>1510</v>
      </c>
      <c r="M7081" s="1">
        <v>1</v>
      </c>
    </row>
    <row r="7082" spans="1:13" ht="15.75" x14ac:dyDescent="0.3">
      <c r="A7082" s="1" t="s">
        <v>1355</v>
      </c>
      <c r="J7082" s="1" t="s">
        <v>1511</v>
      </c>
      <c r="K7082" s="1" t="s">
        <v>1509</v>
      </c>
      <c r="L7082" s="1" t="s">
        <v>1510</v>
      </c>
      <c r="M7082" s="1">
        <v>10</v>
      </c>
    </row>
    <row r="7083" spans="1:13" ht="15.75" x14ac:dyDescent="0.3">
      <c r="A7083" s="1" t="s">
        <v>1272</v>
      </c>
      <c r="J7083" s="1" t="s">
        <v>1511</v>
      </c>
      <c r="K7083" s="1" t="s">
        <v>1509</v>
      </c>
      <c r="L7083" s="1" t="s">
        <v>1512</v>
      </c>
      <c r="M7083" s="1">
        <v>1</v>
      </c>
    </row>
    <row r="7084" spans="1:13" ht="15.75" x14ac:dyDescent="0.3">
      <c r="A7084" s="1" t="s">
        <v>1262</v>
      </c>
      <c r="J7084" s="1" t="s">
        <v>1511</v>
      </c>
      <c r="K7084" s="1" t="s">
        <v>1509</v>
      </c>
      <c r="L7084" s="1" t="s">
        <v>1510</v>
      </c>
      <c r="M7084" s="1">
        <v>1</v>
      </c>
    </row>
    <row r="7085" spans="1:13" ht="15.75" x14ac:dyDescent="0.3">
      <c r="A7085" s="1" t="s">
        <v>1262</v>
      </c>
      <c r="J7085" s="1" t="s">
        <v>1511</v>
      </c>
      <c r="K7085" s="1" t="s">
        <v>1509</v>
      </c>
      <c r="L7085" s="1" t="s">
        <v>1510</v>
      </c>
      <c r="M7085" s="1">
        <v>1</v>
      </c>
    </row>
    <row r="7086" spans="1:13" ht="15.75" x14ac:dyDescent="0.3">
      <c r="A7086" s="1" t="s">
        <v>1300</v>
      </c>
      <c r="J7086" s="1" t="s">
        <v>1511</v>
      </c>
      <c r="K7086" s="1" t="s">
        <v>1509</v>
      </c>
      <c r="L7086" s="1" t="s">
        <v>1510</v>
      </c>
      <c r="M7086" s="1">
        <v>1</v>
      </c>
    </row>
    <row r="7087" spans="1:13" ht="15.75" x14ac:dyDescent="0.3">
      <c r="A7087" s="1" t="s">
        <v>1262</v>
      </c>
      <c r="J7087" s="1" t="s">
        <v>1511</v>
      </c>
      <c r="K7087" s="1" t="s">
        <v>1509</v>
      </c>
      <c r="L7087" s="1" t="s">
        <v>1510</v>
      </c>
      <c r="M7087" s="1">
        <v>1</v>
      </c>
    </row>
    <row r="7088" spans="1:13" ht="15.75" x14ac:dyDescent="0.3">
      <c r="A7088" s="1" t="s">
        <v>1262</v>
      </c>
      <c r="J7088" s="1" t="s">
        <v>1511</v>
      </c>
      <c r="K7088" s="1" t="s">
        <v>1509</v>
      </c>
      <c r="L7088" s="1" t="s">
        <v>1510</v>
      </c>
      <c r="M7088" s="1">
        <v>1</v>
      </c>
    </row>
    <row r="7089" spans="1:13" ht="15.75" x14ac:dyDescent="0.3">
      <c r="A7089" s="1" t="s">
        <v>1272</v>
      </c>
      <c r="J7089" s="1" t="s">
        <v>1511</v>
      </c>
      <c r="K7089" s="1" t="s">
        <v>1509</v>
      </c>
      <c r="L7089" s="1" t="s">
        <v>1512</v>
      </c>
      <c r="M7089" s="1">
        <v>1</v>
      </c>
    </row>
    <row r="7090" spans="1:13" ht="15.75" x14ac:dyDescent="0.3">
      <c r="A7090" s="1" t="s">
        <v>1262</v>
      </c>
      <c r="J7090" s="1" t="s">
        <v>1511</v>
      </c>
      <c r="K7090" s="1" t="s">
        <v>1509</v>
      </c>
      <c r="L7090" s="1" t="s">
        <v>1510</v>
      </c>
      <c r="M7090" s="1">
        <v>1</v>
      </c>
    </row>
    <row r="7091" spans="1:13" ht="15.75" x14ac:dyDescent="0.3">
      <c r="A7091" s="1" t="s">
        <v>1262</v>
      </c>
      <c r="J7091" s="1" t="s">
        <v>1511</v>
      </c>
      <c r="K7091" s="1" t="s">
        <v>1509</v>
      </c>
      <c r="L7091" s="1" t="s">
        <v>1510</v>
      </c>
      <c r="M7091" s="1">
        <v>1</v>
      </c>
    </row>
    <row r="7092" spans="1:13" ht="15.75" x14ac:dyDescent="0.3">
      <c r="A7092" s="1" t="s">
        <v>1300</v>
      </c>
      <c r="J7092" s="1" t="s">
        <v>1511</v>
      </c>
      <c r="K7092" s="1" t="s">
        <v>1509</v>
      </c>
      <c r="L7092" s="1" t="s">
        <v>1510</v>
      </c>
      <c r="M7092" s="1">
        <v>2</v>
      </c>
    </row>
    <row r="7093" spans="1:13" ht="15.75" x14ac:dyDescent="0.3">
      <c r="A7093" s="1" t="s">
        <v>1262</v>
      </c>
      <c r="J7093" s="1" t="s">
        <v>1511</v>
      </c>
      <c r="K7093" s="1" t="s">
        <v>1509</v>
      </c>
      <c r="L7093" s="1" t="s">
        <v>1510</v>
      </c>
      <c r="M7093" s="1">
        <v>1</v>
      </c>
    </row>
    <row r="7094" spans="1:13" ht="15.75" x14ac:dyDescent="0.3">
      <c r="A7094" s="1" t="s">
        <v>1262</v>
      </c>
      <c r="J7094" s="1" t="s">
        <v>1511</v>
      </c>
      <c r="K7094" s="1" t="s">
        <v>1509</v>
      </c>
      <c r="L7094" s="1" t="s">
        <v>1510</v>
      </c>
      <c r="M7094" s="1">
        <v>1</v>
      </c>
    </row>
    <row r="7095" spans="1:13" ht="15.75" x14ac:dyDescent="0.3">
      <c r="A7095" s="1" t="s">
        <v>1262</v>
      </c>
      <c r="J7095" s="1" t="s">
        <v>1511</v>
      </c>
      <c r="K7095" s="1" t="s">
        <v>1509</v>
      </c>
      <c r="L7095" s="1" t="s">
        <v>1512</v>
      </c>
      <c r="M7095" s="1">
        <v>1</v>
      </c>
    </row>
    <row r="7096" spans="1:13" ht="15.75" x14ac:dyDescent="0.3">
      <c r="A7096" s="1" t="s">
        <v>1272</v>
      </c>
      <c r="J7096" s="1" t="s">
        <v>1511</v>
      </c>
      <c r="K7096" s="1" t="s">
        <v>1509</v>
      </c>
      <c r="L7096" s="1" t="s">
        <v>1512</v>
      </c>
      <c r="M7096" s="1">
        <v>1</v>
      </c>
    </row>
    <row r="7097" spans="1:13" ht="15.75" x14ac:dyDescent="0.3">
      <c r="A7097" s="1" t="s">
        <v>1262</v>
      </c>
      <c r="J7097" s="1" t="s">
        <v>1511</v>
      </c>
      <c r="K7097" s="1" t="s">
        <v>1509</v>
      </c>
      <c r="L7097" s="1" t="s">
        <v>1510</v>
      </c>
      <c r="M7097" s="1">
        <v>1</v>
      </c>
    </row>
    <row r="7098" spans="1:13" ht="15.75" x14ac:dyDescent="0.3">
      <c r="A7098" s="1" t="s">
        <v>1300</v>
      </c>
      <c r="J7098" s="1" t="s">
        <v>1511</v>
      </c>
      <c r="K7098" s="1" t="s">
        <v>1509</v>
      </c>
      <c r="L7098" s="1" t="s">
        <v>1512</v>
      </c>
      <c r="M7098" s="1">
        <v>1</v>
      </c>
    </row>
    <row r="7099" spans="1:13" ht="15.75" x14ac:dyDescent="0.3">
      <c r="A7099" s="1" t="s">
        <v>1262</v>
      </c>
      <c r="J7099" s="1" t="s">
        <v>1511</v>
      </c>
      <c r="K7099" s="1" t="s">
        <v>1509</v>
      </c>
      <c r="L7099" s="1" t="s">
        <v>1512</v>
      </c>
      <c r="M7099" s="1">
        <v>1</v>
      </c>
    </row>
    <row r="7100" spans="1:13" ht="15.75" x14ac:dyDescent="0.3">
      <c r="A7100" s="1" t="s">
        <v>1300</v>
      </c>
      <c r="J7100" s="1" t="s">
        <v>1511</v>
      </c>
      <c r="K7100" s="1" t="s">
        <v>1509</v>
      </c>
      <c r="L7100" s="1" t="s">
        <v>1512</v>
      </c>
      <c r="M7100" s="1">
        <v>1</v>
      </c>
    </row>
    <row r="7101" spans="1:13" ht="15.75" x14ac:dyDescent="0.3">
      <c r="A7101" s="1" t="s">
        <v>1262</v>
      </c>
      <c r="J7101" s="1" t="s">
        <v>1511</v>
      </c>
      <c r="K7101" s="1" t="s">
        <v>1509</v>
      </c>
      <c r="L7101" s="1" t="s">
        <v>1512</v>
      </c>
      <c r="M7101" s="1">
        <v>1</v>
      </c>
    </row>
    <row r="7102" spans="1:13" ht="15.75" x14ac:dyDescent="0.3">
      <c r="A7102" s="1" t="s">
        <v>1300</v>
      </c>
      <c r="J7102" s="1" t="s">
        <v>1511</v>
      </c>
      <c r="K7102" s="1" t="s">
        <v>1509</v>
      </c>
      <c r="L7102" s="1" t="s">
        <v>1512</v>
      </c>
      <c r="M7102" s="1">
        <v>2</v>
      </c>
    </row>
    <row r="7103" spans="1:13" ht="15.75" x14ac:dyDescent="0.3">
      <c r="A7103" s="1" t="s">
        <v>1272</v>
      </c>
      <c r="J7103" s="1" t="s">
        <v>1511</v>
      </c>
      <c r="K7103" s="1" t="s">
        <v>1509</v>
      </c>
      <c r="L7103" s="1" t="s">
        <v>1512</v>
      </c>
      <c r="M7103" s="1">
        <v>1</v>
      </c>
    </row>
    <row r="7104" spans="1:13" ht="15.75" x14ac:dyDescent="0.3">
      <c r="A7104" s="1" t="s">
        <v>1300</v>
      </c>
      <c r="J7104" s="1" t="s">
        <v>1511</v>
      </c>
      <c r="K7104" s="1" t="s">
        <v>1509</v>
      </c>
      <c r="L7104" s="1" t="s">
        <v>1512</v>
      </c>
      <c r="M7104" s="1">
        <v>1</v>
      </c>
    </row>
    <row r="7105" spans="1:13" ht="15.75" x14ac:dyDescent="0.3">
      <c r="A7105" s="1" t="s">
        <v>1272</v>
      </c>
      <c r="J7105" s="1" t="s">
        <v>1511</v>
      </c>
      <c r="K7105" s="1" t="s">
        <v>1509</v>
      </c>
      <c r="L7105" s="1" t="s">
        <v>1512</v>
      </c>
      <c r="M7105" s="1">
        <v>1</v>
      </c>
    </row>
    <row r="7106" spans="1:13" ht="15.75" x14ac:dyDescent="0.3">
      <c r="A7106" s="1" t="s">
        <v>1262</v>
      </c>
      <c r="J7106" s="1" t="s">
        <v>1511</v>
      </c>
      <c r="K7106" s="1" t="s">
        <v>1509</v>
      </c>
      <c r="L7106" s="1" t="s">
        <v>1510</v>
      </c>
      <c r="M7106" s="1">
        <v>1</v>
      </c>
    </row>
    <row r="7107" spans="1:13" ht="15.75" x14ac:dyDescent="0.3">
      <c r="A7107" s="1" t="s">
        <v>1300</v>
      </c>
      <c r="J7107" s="1" t="s">
        <v>1511</v>
      </c>
      <c r="K7107" s="1" t="s">
        <v>1509</v>
      </c>
      <c r="L7107" s="1" t="s">
        <v>1512</v>
      </c>
      <c r="M7107" s="1">
        <v>1</v>
      </c>
    </row>
    <row r="7108" spans="1:13" ht="15.75" x14ac:dyDescent="0.3">
      <c r="A7108" s="1" t="s">
        <v>1300</v>
      </c>
      <c r="J7108" s="1" t="s">
        <v>1511</v>
      </c>
      <c r="K7108" s="1" t="s">
        <v>1509</v>
      </c>
      <c r="L7108" s="1" t="s">
        <v>1512</v>
      </c>
      <c r="M7108" s="1">
        <v>2</v>
      </c>
    </row>
    <row r="7109" spans="1:13" ht="15.75" x14ac:dyDescent="0.3">
      <c r="A7109" s="1" t="s">
        <v>1300</v>
      </c>
      <c r="J7109" s="1" t="s">
        <v>1511</v>
      </c>
      <c r="K7109" s="1" t="s">
        <v>1509</v>
      </c>
      <c r="L7109" s="1" t="s">
        <v>1512</v>
      </c>
      <c r="M7109" s="1">
        <v>1</v>
      </c>
    </row>
    <row r="7110" spans="1:13" ht="15.75" x14ac:dyDescent="0.3">
      <c r="A7110" s="1" t="s">
        <v>1300</v>
      </c>
      <c r="J7110" s="1" t="s">
        <v>1511</v>
      </c>
      <c r="K7110" s="1" t="s">
        <v>1509</v>
      </c>
      <c r="L7110" s="1" t="s">
        <v>1512</v>
      </c>
      <c r="M7110" s="1">
        <v>1</v>
      </c>
    </row>
    <row r="7111" spans="1:13" ht="15.75" x14ac:dyDescent="0.3">
      <c r="A7111" s="1" t="s">
        <v>1300</v>
      </c>
      <c r="J7111" s="1" t="s">
        <v>1511</v>
      </c>
      <c r="K7111" s="1" t="s">
        <v>1509</v>
      </c>
      <c r="L7111" s="1" t="s">
        <v>1512</v>
      </c>
      <c r="M7111" s="1">
        <v>1</v>
      </c>
    </row>
    <row r="7112" spans="1:13" ht="15.75" x14ac:dyDescent="0.3">
      <c r="A7112" s="1" t="s">
        <v>1300</v>
      </c>
      <c r="J7112" s="1" t="s">
        <v>1511</v>
      </c>
      <c r="K7112" s="1" t="s">
        <v>1509</v>
      </c>
      <c r="L7112" s="1" t="s">
        <v>1512</v>
      </c>
      <c r="M7112" s="1">
        <v>1</v>
      </c>
    </row>
    <row r="7113" spans="1:13" ht="15.75" x14ac:dyDescent="0.3">
      <c r="A7113" s="1" t="s">
        <v>1300</v>
      </c>
      <c r="J7113" s="1" t="s">
        <v>1511</v>
      </c>
      <c r="K7113" s="1" t="s">
        <v>1509</v>
      </c>
      <c r="L7113" s="1" t="s">
        <v>1512</v>
      </c>
      <c r="M7113" s="1">
        <v>1</v>
      </c>
    </row>
    <row r="7114" spans="1:13" ht="15.75" x14ac:dyDescent="0.3">
      <c r="A7114" s="1" t="s">
        <v>1300</v>
      </c>
      <c r="J7114" s="1" t="s">
        <v>1511</v>
      </c>
      <c r="K7114" s="1" t="s">
        <v>1509</v>
      </c>
      <c r="L7114" s="1" t="s">
        <v>1512</v>
      </c>
      <c r="M7114" s="1">
        <v>17</v>
      </c>
    </row>
    <row r="7115" spans="1:13" ht="15.75" x14ac:dyDescent="0.3">
      <c r="A7115" s="1" t="s">
        <v>1262</v>
      </c>
      <c r="J7115" s="1" t="s">
        <v>1511</v>
      </c>
      <c r="K7115" s="1" t="s">
        <v>1509</v>
      </c>
      <c r="L7115" s="1" t="s">
        <v>1512</v>
      </c>
      <c r="M7115" s="1">
        <v>1</v>
      </c>
    </row>
    <row r="7116" spans="1:13" ht="15.75" x14ac:dyDescent="0.3">
      <c r="A7116" s="1" t="s">
        <v>1332</v>
      </c>
      <c r="J7116" s="1" t="s">
        <v>1511</v>
      </c>
      <c r="K7116" s="1" t="s">
        <v>1509</v>
      </c>
      <c r="L7116" s="1" t="s">
        <v>1512</v>
      </c>
      <c r="M7116" s="1">
        <v>3</v>
      </c>
    </row>
    <row r="7117" spans="1:13" ht="15.75" x14ac:dyDescent="0.3">
      <c r="A7117" s="1" t="s">
        <v>1300</v>
      </c>
      <c r="J7117" s="1" t="s">
        <v>1511</v>
      </c>
      <c r="K7117" s="1" t="s">
        <v>1509</v>
      </c>
      <c r="L7117" s="1" t="s">
        <v>1512</v>
      </c>
      <c r="M7117" s="1">
        <v>1</v>
      </c>
    </row>
    <row r="7118" spans="1:13" ht="15.75" x14ac:dyDescent="0.3">
      <c r="A7118" s="1" t="s">
        <v>1300</v>
      </c>
      <c r="J7118" s="1" t="s">
        <v>1511</v>
      </c>
      <c r="K7118" s="1" t="s">
        <v>1509</v>
      </c>
      <c r="L7118" s="1" t="s">
        <v>1512</v>
      </c>
      <c r="M7118" s="1">
        <v>1</v>
      </c>
    </row>
    <row r="7119" spans="1:13" ht="15.75" x14ac:dyDescent="0.3">
      <c r="A7119" s="1" t="s">
        <v>1272</v>
      </c>
      <c r="J7119" s="1" t="s">
        <v>1511</v>
      </c>
      <c r="K7119" s="1" t="s">
        <v>1509</v>
      </c>
      <c r="L7119" s="1" t="s">
        <v>1512</v>
      </c>
      <c r="M7119" s="1">
        <v>1</v>
      </c>
    </row>
    <row r="7120" spans="1:13" ht="15.75" x14ac:dyDescent="0.3">
      <c r="A7120" s="1" t="s">
        <v>1300</v>
      </c>
      <c r="J7120" s="1" t="s">
        <v>1511</v>
      </c>
      <c r="K7120" s="1" t="s">
        <v>1509</v>
      </c>
      <c r="L7120" s="1" t="s">
        <v>1512</v>
      </c>
      <c r="M7120" s="1">
        <v>1</v>
      </c>
    </row>
    <row r="7121" spans="1:13" ht="15.75" x14ac:dyDescent="0.3">
      <c r="A7121" s="1" t="s">
        <v>1262</v>
      </c>
      <c r="J7121" s="1" t="s">
        <v>1511</v>
      </c>
      <c r="K7121" s="1" t="s">
        <v>1509</v>
      </c>
      <c r="L7121" s="1" t="s">
        <v>1512</v>
      </c>
      <c r="M7121" s="1">
        <v>1</v>
      </c>
    </row>
    <row r="7122" spans="1:13" ht="15.75" x14ac:dyDescent="0.3">
      <c r="A7122" s="1" t="s">
        <v>1300</v>
      </c>
      <c r="J7122" s="1" t="s">
        <v>1511</v>
      </c>
      <c r="K7122" s="1" t="s">
        <v>1509</v>
      </c>
      <c r="L7122" s="1" t="s">
        <v>1512</v>
      </c>
      <c r="M7122" s="1">
        <v>2</v>
      </c>
    </row>
    <row r="7123" spans="1:13" ht="15.75" x14ac:dyDescent="0.3">
      <c r="A7123" s="1" t="s">
        <v>1300</v>
      </c>
      <c r="J7123" s="1" t="s">
        <v>1511</v>
      </c>
      <c r="K7123" s="1" t="s">
        <v>1509</v>
      </c>
      <c r="L7123" s="1" t="s">
        <v>1512</v>
      </c>
      <c r="M7123" s="1">
        <v>2</v>
      </c>
    </row>
    <row r="7124" spans="1:13" ht="15.75" x14ac:dyDescent="0.3">
      <c r="A7124" s="1" t="s">
        <v>1262</v>
      </c>
      <c r="J7124" s="1" t="s">
        <v>1511</v>
      </c>
      <c r="K7124" s="1" t="s">
        <v>1509</v>
      </c>
      <c r="L7124" s="1" t="s">
        <v>1512</v>
      </c>
      <c r="M7124" s="1">
        <v>1</v>
      </c>
    </row>
    <row r="7125" spans="1:13" ht="15.75" x14ac:dyDescent="0.3">
      <c r="A7125" s="1" t="s">
        <v>1263</v>
      </c>
      <c r="J7125" s="1" t="s">
        <v>1511</v>
      </c>
      <c r="K7125" s="1" t="s">
        <v>1509</v>
      </c>
      <c r="L7125" s="1" t="s">
        <v>1512</v>
      </c>
      <c r="M7125" s="1">
        <v>1</v>
      </c>
    </row>
    <row r="7126" spans="1:13" ht="15.75" x14ac:dyDescent="0.3">
      <c r="A7126" s="1" t="s">
        <v>1300</v>
      </c>
      <c r="J7126" s="1" t="s">
        <v>1511</v>
      </c>
      <c r="K7126" s="1" t="s">
        <v>1509</v>
      </c>
      <c r="L7126" s="1" t="s">
        <v>1512</v>
      </c>
      <c r="M7126" s="1">
        <v>2</v>
      </c>
    </row>
    <row r="7127" spans="1:13" ht="15.75" x14ac:dyDescent="0.3">
      <c r="A7127" s="1" t="s">
        <v>1300</v>
      </c>
      <c r="J7127" s="1" t="s">
        <v>1511</v>
      </c>
      <c r="K7127" s="1" t="s">
        <v>1509</v>
      </c>
      <c r="L7127" s="1" t="s">
        <v>1512</v>
      </c>
      <c r="M7127" s="1">
        <v>1</v>
      </c>
    </row>
    <row r="7128" spans="1:13" ht="15.75" x14ac:dyDescent="0.3">
      <c r="A7128" s="1" t="s">
        <v>1272</v>
      </c>
      <c r="J7128" s="1" t="s">
        <v>1511</v>
      </c>
      <c r="K7128" s="1" t="s">
        <v>1509</v>
      </c>
      <c r="L7128" s="1" t="s">
        <v>1512</v>
      </c>
      <c r="M7128" s="1">
        <v>1</v>
      </c>
    </row>
    <row r="7129" spans="1:13" ht="15.75" x14ac:dyDescent="0.3">
      <c r="A7129" s="1" t="s">
        <v>1262</v>
      </c>
      <c r="J7129" s="1" t="s">
        <v>1511</v>
      </c>
      <c r="K7129" s="1" t="s">
        <v>1509</v>
      </c>
      <c r="L7129" s="1" t="s">
        <v>1512</v>
      </c>
      <c r="M7129" s="1">
        <v>1</v>
      </c>
    </row>
    <row r="7130" spans="1:13" ht="15.75" x14ac:dyDescent="0.3">
      <c r="A7130" s="1" t="s">
        <v>1300</v>
      </c>
      <c r="J7130" s="1" t="s">
        <v>1511</v>
      </c>
      <c r="K7130" s="1" t="s">
        <v>1509</v>
      </c>
      <c r="L7130" s="1" t="s">
        <v>1512</v>
      </c>
      <c r="M7130" s="1">
        <v>1</v>
      </c>
    </row>
    <row r="7131" spans="1:13" ht="15.75" x14ac:dyDescent="0.3">
      <c r="A7131" s="1" t="s">
        <v>1262</v>
      </c>
      <c r="J7131" s="1" t="s">
        <v>1511</v>
      </c>
      <c r="K7131" s="1" t="s">
        <v>1509</v>
      </c>
      <c r="L7131" s="1" t="s">
        <v>1512</v>
      </c>
      <c r="M7131" s="1">
        <v>1</v>
      </c>
    </row>
    <row r="7132" spans="1:13" ht="15.75" x14ac:dyDescent="0.3">
      <c r="A7132" s="1" t="s">
        <v>1262</v>
      </c>
      <c r="J7132" s="1" t="s">
        <v>1511</v>
      </c>
      <c r="K7132" s="1" t="s">
        <v>1509</v>
      </c>
      <c r="L7132" s="1" t="s">
        <v>1510</v>
      </c>
      <c r="M7132" s="1">
        <v>1</v>
      </c>
    </row>
    <row r="7133" spans="1:13" ht="15.75" x14ac:dyDescent="0.3">
      <c r="A7133" s="1" t="s">
        <v>1300</v>
      </c>
      <c r="J7133" s="1" t="s">
        <v>1511</v>
      </c>
      <c r="K7133" s="1" t="s">
        <v>1509</v>
      </c>
      <c r="L7133" s="1" t="s">
        <v>1512</v>
      </c>
      <c r="M7133" s="1">
        <v>19</v>
      </c>
    </row>
    <row r="7134" spans="1:13" ht="15.75" x14ac:dyDescent="0.3">
      <c r="A7134" s="1" t="s">
        <v>1263</v>
      </c>
      <c r="J7134" s="1" t="s">
        <v>1511</v>
      </c>
      <c r="K7134" s="1" t="s">
        <v>1509</v>
      </c>
      <c r="L7134" s="1" t="s">
        <v>1512</v>
      </c>
      <c r="M7134" s="1">
        <v>1</v>
      </c>
    </row>
    <row r="7135" spans="1:13" ht="15.75" x14ac:dyDescent="0.3">
      <c r="A7135" s="1" t="s">
        <v>1300</v>
      </c>
      <c r="J7135" s="1" t="s">
        <v>1511</v>
      </c>
      <c r="K7135" s="1" t="s">
        <v>1509</v>
      </c>
      <c r="L7135" s="1" t="s">
        <v>1512</v>
      </c>
      <c r="M7135" s="1">
        <v>1</v>
      </c>
    </row>
    <row r="7136" spans="1:13" ht="15.75" x14ac:dyDescent="0.3">
      <c r="A7136" s="1" t="s">
        <v>1300</v>
      </c>
      <c r="J7136" s="1" t="s">
        <v>1511</v>
      </c>
      <c r="K7136" s="1" t="s">
        <v>1509</v>
      </c>
      <c r="L7136" s="1" t="s">
        <v>1512</v>
      </c>
      <c r="M7136" s="1">
        <v>1</v>
      </c>
    </row>
    <row r="7137" spans="1:13" ht="15.75" x14ac:dyDescent="0.3">
      <c r="A7137" s="1" t="s">
        <v>1272</v>
      </c>
      <c r="J7137" s="1" t="s">
        <v>1511</v>
      </c>
      <c r="K7137" s="1" t="s">
        <v>1509</v>
      </c>
      <c r="L7137" s="1" t="s">
        <v>1512</v>
      </c>
      <c r="M7137" s="1">
        <v>1</v>
      </c>
    </row>
    <row r="7138" spans="1:13" ht="15.75" x14ac:dyDescent="0.3">
      <c r="A7138" s="1" t="s">
        <v>1262</v>
      </c>
      <c r="J7138" s="1" t="s">
        <v>1511</v>
      </c>
      <c r="K7138" s="1" t="s">
        <v>1509</v>
      </c>
      <c r="L7138" s="1" t="s">
        <v>1510</v>
      </c>
      <c r="M7138" s="1">
        <v>1</v>
      </c>
    </row>
    <row r="7139" spans="1:13" ht="15.75" x14ac:dyDescent="0.3">
      <c r="A7139" s="1" t="s">
        <v>1263</v>
      </c>
      <c r="J7139" s="1" t="s">
        <v>1511</v>
      </c>
      <c r="K7139" s="1" t="s">
        <v>1509</v>
      </c>
      <c r="L7139" s="1" t="s">
        <v>1512</v>
      </c>
      <c r="M7139" s="1">
        <v>1</v>
      </c>
    </row>
    <row r="7140" spans="1:13" ht="15.75" x14ac:dyDescent="0.3">
      <c r="A7140" s="1" t="s">
        <v>1272</v>
      </c>
      <c r="J7140" s="1" t="s">
        <v>1511</v>
      </c>
      <c r="K7140" s="1" t="s">
        <v>1509</v>
      </c>
      <c r="L7140" s="1" t="s">
        <v>1510</v>
      </c>
      <c r="M7140" s="1">
        <v>1</v>
      </c>
    </row>
    <row r="7141" spans="1:13" ht="15.75" x14ac:dyDescent="0.3">
      <c r="A7141" s="1" t="s">
        <v>1263</v>
      </c>
      <c r="J7141" s="1" t="s">
        <v>1511</v>
      </c>
      <c r="K7141" s="1" t="s">
        <v>1509</v>
      </c>
      <c r="L7141" s="1" t="s">
        <v>1512</v>
      </c>
      <c r="M7141" s="1">
        <v>1</v>
      </c>
    </row>
    <row r="7142" spans="1:13" ht="15.75" x14ac:dyDescent="0.3">
      <c r="A7142" s="1" t="s">
        <v>1272</v>
      </c>
      <c r="J7142" s="1" t="s">
        <v>1511</v>
      </c>
      <c r="K7142" s="1" t="s">
        <v>1509</v>
      </c>
      <c r="L7142" s="1" t="s">
        <v>1510</v>
      </c>
      <c r="M7142" s="1">
        <v>1</v>
      </c>
    </row>
    <row r="7143" spans="1:13" ht="15.75" x14ac:dyDescent="0.3">
      <c r="A7143" s="1" t="s">
        <v>1263</v>
      </c>
      <c r="J7143" s="1" t="s">
        <v>1511</v>
      </c>
      <c r="K7143" s="1" t="s">
        <v>1509</v>
      </c>
      <c r="L7143" s="1" t="s">
        <v>1512</v>
      </c>
      <c r="M7143" s="1">
        <v>1</v>
      </c>
    </row>
    <row r="7144" spans="1:13" ht="15.75" x14ac:dyDescent="0.3">
      <c r="A7144" s="1" t="s">
        <v>1300</v>
      </c>
      <c r="J7144" s="1" t="s">
        <v>1511</v>
      </c>
      <c r="K7144" s="1" t="s">
        <v>1509</v>
      </c>
      <c r="L7144" s="1" t="s">
        <v>1510</v>
      </c>
      <c r="M7144" s="1">
        <v>23</v>
      </c>
    </row>
    <row r="7145" spans="1:13" ht="15.75" x14ac:dyDescent="0.3">
      <c r="A7145" s="1" t="s">
        <v>1272</v>
      </c>
      <c r="J7145" s="1" t="s">
        <v>1511</v>
      </c>
      <c r="K7145" s="1" t="s">
        <v>1509</v>
      </c>
      <c r="L7145" s="1" t="s">
        <v>1510</v>
      </c>
      <c r="M7145" s="1">
        <v>1</v>
      </c>
    </row>
    <row r="7146" spans="1:13" ht="15.75" x14ac:dyDescent="0.3">
      <c r="A7146" s="1" t="s">
        <v>1263</v>
      </c>
      <c r="J7146" s="1" t="s">
        <v>1511</v>
      </c>
      <c r="K7146" s="1" t="s">
        <v>1509</v>
      </c>
      <c r="L7146" s="1" t="s">
        <v>1512</v>
      </c>
      <c r="M7146" s="1">
        <v>1</v>
      </c>
    </row>
    <row r="7147" spans="1:13" ht="15.75" x14ac:dyDescent="0.3">
      <c r="A7147" s="1" t="s">
        <v>1300</v>
      </c>
      <c r="J7147" s="1" t="s">
        <v>1511</v>
      </c>
      <c r="K7147" s="1" t="s">
        <v>1509</v>
      </c>
      <c r="L7147" s="1" t="s">
        <v>1512</v>
      </c>
      <c r="M7147" s="1">
        <v>17</v>
      </c>
    </row>
    <row r="7148" spans="1:13" ht="15.75" x14ac:dyDescent="0.3">
      <c r="A7148" s="1" t="s">
        <v>1262</v>
      </c>
      <c r="J7148" s="1" t="s">
        <v>1511</v>
      </c>
      <c r="K7148" s="1" t="s">
        <v>1509</v>
      </c>
      <c r="L7148" s="1" t="s">
        <v>1512</v>
      </c>
      <c r="M7148" s="1">
        <v>1</v>
      </c>
    </row>
    <row r="7149" spans="1:13" ht="15.75" x14ac:dyDescent="0.3">
      <c r="A7149" s="1" t="s">
        <v>1262</v>
      </c>
      <c r="J7149" s="1" t="s">
        <v>1511</v>
      </c>
      <c r="K7149" s="1" t="s">
        <v>1509</v>
      </c>
      <c r="L7149" s="1" t="s">
        <v>1510</v>
      </c>
      <c r="M7149" s="1">
        <v>1</v>
      </c>
    </row>
    <row r="7150" spans="1:13" ht="15.75" x14ac:dyDescent="0.3">
      <c r="A7150" s="1" t="s">
        <v>1263</v>
      </c>
      <c r="J7150" s="1" t="s">
        <v>1511</v>
      </c>
      <c r="K7150" s="1" t="s">
        <v>1509</v>
      </c>
      <c r="L7150" s="1" t="s">
        <v>1512</v>
      </c>
      <c r="M7150" s="1">
        <v>1</v>
      </c>
    </row>
    <row r="7151" spans="1:13" ht="15.75" x14ac:dyDescent="0.3">
      <c r="A7151" s="1" t="s">
        <v>1263</v>
      </c>
      <c r="J7151" s="1" t="s">
        <v>1511</v>
      </c>
      <c r="K7151" s="1" t="s">
        <v>1509</v>
      </c>
      <c r="L7151" s="1" t="s">
        <v>1512</v>
      </c>
      <c r="M7151" s="1">
        <v>1</v>
      </c>
    </row>
    <row r="7152" spans="1:13" ht="15.75" x14ac:dyDescent="0.3">
      <c r="A7152" s="1" t="s">
        <v>1262</v>
      </c>
      <c r="J7152" s="1" t="s">
        <v>1511</v>
      </c>
      <c r="K7152" s="1" t="s">
        <v>1509</v>
      </c>
      <c r="L7152" s="1" t="s">
        <v>1512</v>
      </c>
      <c r="M7152" s="1">
        <v>1</v>
      </c>
    </row>
    <row r="7153" spans="1:13" ht="15.75" x14ac:dyDescent="0.3">
      <c r="A7153" s="1" t="s">
        <v>1262</v>
      </c>
      <c r="J7153" s="1" t="s">
        <v>1511</v>
      </c>
      <c r="K7153" s="1" t="s">
        <v>1509</v>
      </c>
      <c r="L7153" s="1" t="s">
        <v>1510</v>
      </c>
      <c r="M7153" s="1">
        <v>1</v>
      </c>
    </row>
    <row r="7154" spans="1:13" ht="15.75" x14ac:dyDescent="0.3">
      <c r="A7154" s="1" t="s">
        <v>1263</v>
      </c>
      <c r="J7154" s="1" t="s">
        <v>1511</v>
      </c>
      <c r="K7154" s="1" t="s">
        <v>1509</v>
      </c>
      <c r="L7154" s="1" t="s">
        <v>1512</v>
      </c>
      <c r="M7154" s="1">
        <v>1</v>
      </c>
    </row>
    <row r="7155" spans="1:13" ht="15.75" x14ac:dyDescent="0.3">
      <c r="A7155" s="1" t="s">
        <v>1263</v>
      </c>
      <c r="J7155" s="1" t="s">
        <v>1511</v>
      </c>
      <c r="K7155" s="1" t="s">
        <v>1509</v>
      </c>
      <c r="L7155" s="1" t="s">
        <v>1512</v>
      </c>
      <c r="M7155" s="1">
        <v>1</v>
      </c>
    </row>
    <row r="7156" spans="1:13" ht="15.75" x14ac:dyDescent="0.3">
      <c r="A7156" s="1" t="s">
        <v>1262</v>
      </c>
      <c r="J7156" s="1" t="s">
        <v>1511</v>
      </c>
      <c r="K7156" s="1" t="s">
        <v>1509</v>
      </c>
      <c r="L7156" s="1" t="s">
        <v>1510</v>
      </c>
      <c r="M7156" s="1">
        <v>1</v>
      </c>
    </row>
    <row r="7157" spans="1:13" ht="15.75" x14ac:dyDescent="0.3">
      <c r="A7157" s="1" t="s">
        <v>1262</v>
      </c>
      <c r="J7157" s="1" t="s">
        <v>1511</v>
      </c>
      <c r="K7157" s="1" t="s">
        <v>1509</v>
      </c>
      <c r="L7157" s="1" t="s">
        <v>1510</v>
      </c>
      <c r="M7157" s="1">
        <v>1</v>
      </c>
    </row>
    <row r="7158" spans="1:13" ht="15.75" x14ac:dyDescent="0.3">
      <c r="A7158" s="1" t="s">
        <v>1262</v>
      </c>
      <c r="J7158" s="1" t="s">
        <v>1511</v>
      </c>
      <c r="K7158" s="1" t="s">
        <v>1509</v>
      </c>
      <c r="L7158" s="1" t="s">
        <v>1512</v>
      </c>
      <c r="M7158" s="1">
        <v>1</v>
      </c>
    </row>
    <row r="7159" spans="1:13" ht="15.75" x14ac:dyDescent="0.3">
      <c r="A7159" s="1" t="s">
        <v>1263</v>
      </c>
      <c r="J7159" s="1" t="s">
        <v>1511</v>
      </c>
      <c r="K7159" s="1" t="s">
        <v>1509</v>
      </c>
      <c r="L7159" s="1" t="s">
        <v>1512</v>
      </c>
      <c r="M7159" s="1">
        <v>1</v>
      </c>
    </row>
    <row r="7160" spans="1:13" ht="15.75" x14ac:dyDescent="0.3">
      <c r="A7160" s="1" t="s">
        <v>1300</v>
      </c>
      <c r="J7160" s="1" t="s">
        <v>1511</v>
      </c>
      <c r="K7160" s="1" t="s">
        <v>1509</v>
      </c>
      <c r="L7160" s="1" t="s">
        <v>1512</v>
      </c>
      <c r="M7160" s="1">
        <v>2</v>
      </c>
    </row>
    <row r="7161" spans="1:13" ht="15.75" x14ac:dyDescent="0.3">
      <c r="A7161" s="1" t="s">
        <v>1263</v>
      </c>
      <c r="J7161" s="1" t="s">
        <v>1511</v>
      </c>
      <c r="K7161" s="1" t="s">
        <v>1509</v>
      </c>
      <c r="L7161" s="1" t="s">
        <v>1512</v>
      </c>
      <c r="M7161" s="1">
        <v>1</v>
      </c>
    </row>
    <row r="7162" spans="1:13" ht="15.75" x14ac:dyDescent="0.3">
      <c r="A7162" s="1" t="s">
        <v>1262</v>
      </c>
      <c r="J7162" s="1" t="s">
        <v>1511</v>
      </c>
      <c r="K7162" s="1" t="s">
        <v>1509</v>
      </c>
      <c r="L7162" s="1" t="s">
        <v>1512</v>
      </c>
      <c r="M7162" s="1">
        <v>1</v>
      </c>
    </row>
    <row r="7163" spans="1:13" ht="15.75" x14ac:dyDescent="0.3">
      <c r="A7163" s="1" t="s">
        <v>1262</v>
      </c>
      <c r="J7163" s="1" t="s">
        <v>1511</v>
      </c>
      <c r="K7163" s="1" t="s">
        <v>1509</v>
      </c>
      <c r="L7163" s="1" t="s">
        <v>1512</v>
      </c>
      <c r="M7163" s="1">
        <v>1</v>
      </c>
    </row>
    <row r="7164" spans="1:13" ht="15.75" x14ac:dyDescent="0.3">
      <c r="A7164" s="1" t="s">
        <v>1263</v>
      </c>
      <c r="J7164" s="1" t="s">
        <v>1511</v>
      </c>
      <c r="K7164" s="1" t="s">
        <v>1509</v>
      </c>
      <c r="L7164" s="1" t="s">
        <v>1512</v>
      </c>
      <c r="M7164" s="1">
        <v>1</v>
      </c>
    </row>
    <row r="7165" spans="1:13" ht="15.75" x14ac:dyDescent="0.3">
      <c r="A7165" s="1" t="s">
        <v>1263</v>
      </c>
      <c r="J7165" s="1" t="s">
        <v>1511</v>
      </c>
      <c r="K7165" s="1" t="s">
        <v>1509</v>
      </c>
      <c r="L7165" s="1" t="s">
        <v>1512</v>
      </c>
      <c r="M7165" s="1">
        <v>1</v>
      </c>
    </row>
    <row r="7166" spans="1:13" ht="15.75" x14ac:dyDescent="0.3">
      <c r="A7166" s="1" t="s">
        <v>1263</v>
      </c>
      <c r="J7166" s="1" t="s">
        <v>1511</v>
      </c>
      <c r="K7166" s="1" t="s">
        <v>1509</v>
      </c>
      <c r="L7166" s="1" t="s">
        <v>1512</v>
      </c>
      <c r="M7166" s="1">
        <v>1</v>
      </c>
    </row>
    <row r="7167" spans="1:13" ht="15.75" x14ac:dyDescent="0.3">
      <c r="A7167" s="1" t="s">
        <v>1262</v>
      </c>
      <c r="J7167" s="1" t="s">
        <v>1511</v>
      </c>
      <c r="K7167" s="1" t="s">
        <v>1509</v>
      </c>
      <c r="L7167" s="1" t="s">
        <v>1510</v>
      </c>
      <c r="M7167" s="1">
        <v>1</v>
      </c>
    </row>
    <row r="7168" spans="1:13" ht="15.75" x14ac:dyDescent="0.3">
      <c r="A7168" s="1" t="s">
        <v>1262</v>
      </c>
      <c r="J7168" s="1" t="s">
        <v>1511</v>
      </c>
      <c r="K7168" s="1" t="s">
        <v>1509</v>
      </c>
      <c r="L7168" s="1" t="s">
        <v>1512</v>
      </c>
      <c r="M7168" s="1">
        <v>1</v>
      </c>
    </row>
    <row r="7169" spans="1:13" ht="15.75" x14ac:dyDescent="0.3">
      <c r="A7169" s="1" t="s">
        <v>1263</v>
      </c>
      <c r="J7169" s="1" t="s">
        <v>1511</v>
      </c>
      <c r="K7169" s="1" t="s">
        <v>1509</v>
      </c>
      <c r="L7169" s="1" t="s">
        <v>1512</v>
      </c>
      <c r="M7169" s="1">
        <v>1</v>
      </c>
    </row>
    <row r="7170" spans="1:13" ht="15.75" x14ac:dyDescent="0.3">
      <c r="A7170" s="1" t="s">
        <v>1262</v>
      </c>
      <c r="J7170" s="1" t="s">
        <v>1511</v>
      </c>
      <c r="K7170" s="1" t="s">
        <v>1509</v>
      </c>
      <c r="L7170" s="1" t="s">
        <v>1512</v>
      </c>
      <c r="M7170" s="1">
        <v>1</v>
      </c>
    </row>
    <row r="7171" spans="1:13" ht="15.75" x14ac:dyDescent="0.3">
      <c r="A7171" s="1" t="s">
        <v>1262</v>
      </c>
      <c r="J7171" s="1" t="s">
        <v>1511</v>
      </c>
      <c r="K7171" s="1" t="s">
        <v>1509</v>
      </c>
      <c r="L7171" s="1" t="s">
        <v>1512</v>
      </c>
      <c r="M7171" s="1">
        <v>1</v>
      </c>
    </row>
    <row r="7172" spans="1:13" ht="15.75" x14ac:dyDescent="0.3">
      <c r="A7172" s="1" t="s">
        <v>1262</v>
      </c>
      <c r="J7172" s="1" t="s">
        <v>1511</v>
      </c>
      <c r="K7172" s="1" t="s">
        <v>1509</v>
      </c>
      <c r="L7172" s="1" t="s">
        <v>1510</v>
      </c>
      <c r="M7172" s="1">
        <v>1</v>
      </c>
    </row>
    <row r="7173" spans="1:13" ht="15.75" x14ac:dyDescent="0.3">
      <c r="A7173" s="1" t="s">
        <v>1272</v>
      </c>
      <c r="J7173" s="1" t="s">
        <v>1511</v>
      </c>
      <c r="K7173" s="1" t="s">
        <v>1509</v>
      </c>
      <c r="L7173" s="1" t="s">
        <v>1512</v>
      </c>
      <c r="M7173" s="1">
        <v>1</v>
      </c>
    </row>
    <row r="7174" spans="1:13" ht="15.75" x14ac:dyDescent="0.3">
      <c r="A7174" s="1" t="s">
        <v>1263</v>
      </c>
      <c r="J7174" s="1" t="s">
        <v>1511</v>
      </c>
      <c r="K7174" s="1" t="s">
        <v>1509</v>
      </c>
      <c r="L7174" s="1" t="s">
        <v>1512</v>
      </c>
      <c r="M7174" s="1">
        <v>1</v>
      </c>
    </row>
    <row r="7175" spans="1:13" ht="15.75" x14ac:dyDescent="0.3">
      <c r="A7175" s="1" t="s">
        <v>1263</v>
      </c>
      <c r="J7175" s="1" t="s">
        <v>1511</v>
      </c>
      <c r="K7175" s="1" t="s">
        <v>1509</v>
      </c>
      <c r="L7175" s="1" t="s">
        <v>1512</v>
      </c>
      <c r="M7175" s="1">
        <v>1</v>
      </c>
    </row>
    <row r="7176" spans="1:13" ht="15.75" x14ac:dyDescent="0.3">
      <c r="A7176" s="1" t="s">
        <v>1262</v>
      </c>
      <c r="J7176" s="1" t="s">
        <v>1511</v>
      </c>
      <c r="K7176" s="1" t="s">
        <v>1509</v>
      </c>
      <c r="L7176" s="1" t="s">
        <v>1512</v>
      </c>
      <c r="M7176" s="1">
        <v>1</v>
      </c>
    </row>
    <row r="7177" spans="1:13" ht="15.75" x14ac:dyDescent="0.3">
      <c r="A7177" s="1" t="s">
        <v>1263</v>
      </c>
      <c r="J7177" s="1" t="s">
        <v>1511</v>
      </c>
      <c r="K7177" s="1" t="s">
        <v>1509</v>
      </c>
      <c r="L7177" s="1" t="s">
        <v>1512</v>
      </c>
      <c r="M7177" s="1">
        <v>1</v>
      </c>
    </row>
    <row r="7178" spans="1:13" ht="15.75" x14ac:dyDescent="0.3">
      <c r="A7178" s="1" t="s">
        <v>1263</v>
      </c>
      <c r="J7178" s="1" t="s">
        <v>1511</v>
      </c>
      <c r="K7178" s="1" t="s">
        <v>1509</v>
      </c>
      <c r="L7178" s="1" t="s">
        <v>1512</v>
      </c>
      <c r="M7178" s="1">
        <v>1</v>
      </c>
    </row>
    <row r="7179" spans="1:13" ht="15.75" x14ac:dyDescent="0.3">
      <c r="A7179" s="1" t="s">
        <v>1263</v>
      </c>
      <c r="J7179" s="1" t="s">
        <v>1511</v>
      </c>
      <c r="K7179" s="1" t="s">
        <v>1509</v>
      </c>
      <c r="L7179" s="1" t="s">
        <v>1512</v>
      </c>
      <c r="M7179" s="1">
        <v>1</v>
      </c>
    </row>
    <row r="7180" spans="1:13" ht="15.75" x14ac:dyDescent="0.3">
      <c r="A7180" s="1" t="s">
        <v>1262</v>
      </c>
      <c r="J7180" s="1" t="s">
        <v>1511</v>
      </c>
      <c r="K7180" s="1" t="s">
        <v>1509</v>
      </c>
      <c r="L7180" s="1" t="s">
        <v>1512</v>
      </c>
      <c r="M7180" s="1">
        <v>1</v>
      </c>
    </row>
    <row r="7181" spans="1:13" ht="15.75" x14ac:dyDescent="0.3">
      <c r="A7181" s="1" t="s">
        <v>1262</v>
      </c>
      <c r="J7181" s="1" t="s">
        <v>1511</v>
      </c>
      <c r="K7181" s="1" t="s">
        <v>1509</v>
      </c>
      <c r="L7181" s="1" t="s">
        <v>1512</v>
      </c>
      <c r="M7181" s="1">
        <v>1</v>
      </c>
    </row>
    <row r="7182" spans="1:13" ht="15.75" x14ac:dyDescent="0.3">
      <c r="A7182" s="1" t="s">
        <v>1263</v>
      </c>
      <c r="J7182" s="1" t="s">
        <v>1511</v>
      </c>
      <c r="K7182" s="1" t="s">
        <v>1509</v>
      </c>
      <c r="L7182" s="1" t="s">
        <v>1512</v>
      </c>
      <c r="M7182" s="1">
        <v>1</v>
      </c>
    </row>
    <row r="7183" spans="1:13" ht="15.75" x14ac:dyDescent="0.3">
      <c r="A7183" s="1" t="s">
        <v>1263</v>
      </c>
      <c r="J7183" s="1" t="s">
        <v>1511</v>
      </c>
      <c r="K7183" s="1" t="s">
        <v>1509</v>
      </c>
      <c r="L7183" s="1" t="s">
        <v>1512</v>
      </c>
      <c r="M7183" s="1">
        <v>1</v>
      </c>
    </row>
    <row r="7184" spans="1:13" ht="15.75" x14ac:dyDescent="0.3">
      <c r="A7184" s="1" t="s">
        <v>1263</v>
      </c>
      <c r="J7184" s="1" t="s">
        <v>1511</v>
      </c>
      <c r="K7184" s="1" t="s">
        <v>1509</v>
      </c>
      <c r="L7184" s="1" t="s">
        <v>1512</v>
      </c>
      <c r="M7184" s="1">
        <v>1</v>
      </c>
    </row>
    <row r="7185" spans="1:13" ht="15.75" x14ac:dyDescent="0.3">
      <c r="A7185" s="1" t="s">
        <v>1262</v>
      </c>
      <c r="J7185" s="1" t="s">
        <v>1511</v>
      </c>
      <c r="K7185" s="1" t="s">
        <v>1509</v>
      </c>
      <c r="L7185" s="1" t="s">
        <v>1512</v>
      </c>
      <c r="M7185" s="1">
        <v>1</v>
      </c>
    </row>
    <row r="7186" spans="1:13" ht="15.75" x14ac:dyDescent="0.3">
      <c r="A7186" s="1" t="s">
        <v>1262</v>
      </c>
      <c r="J7186" s="1" t="s">
        <v>1511</v>
      </c>
      <c r="K7186" s="1" t="s">
        <v>1509</v>
      </c>
      <c r="L7186" s="1" t="s">
        <v>1512</v>
      </c>
      <c r="M7186" s="1">
        <v>3</v>
      </c>
    </row>
    <row r="7187" spans="1:13" ht="15.75" x14ac:dyDescent="0.3">
      <c r="A7187" s="1" t="s">
        <v>1263</v>
      </c>
      <c r="J7187" s="1" t="s">
        <v>1511</v>
      </c>
      <c r="K7187" s="1" t="s">
        <v>1509</v>
      </c>
      <c r="L7187" s="1" t="s">
        <v>1512</v>
      </c>
      <c r="M7187" s="1">
        <v>1</v>
      </c>
    </row>
    <row r="7188" spans="1:13" ht="15.75" x14ac:dyDescent="0.3">
      <c r="A7188" s="1" t="s">
        <v>1263</v>
      </c>
      <c r="J7188" s="1" t="s">
        <v>1511</v>
      </c>
      <c r="K7188" s="1" t="s">
        <v>1509</v>
      </c>
      <c r="L7188" s="1" t="s">
        <v>1512</v>
      </c>
      <c r="M7188" s="1">
        <v>1</v>
      </c>
    </row>
    <row r="7189" spans="1:13" ht="15.75" x14ac:dyDescent="0.3">
      <c r="A7189" s="1" t="s">
        <v>1263</v>
      </c>
      <c r="J7189" s="1" t="s">
        <v>1511</v>
      </c>
      <c r="K7189" s="1" t="s">
        <v>1509</v>
      </c>
      <c r="L7189" s="1" t="s">
        <v>1512</v>
      </c>
      <c r="M7189" s="1">
        <v>1</v>
      </c>
    </row>
    <row r="7190" spans="1:13" ht="15.75" x14ac:dyDescent="0.3">
      <c r="A7190" s="1" t="s">
        <v>1263</v>
      </c>
      <c r="J7190" s="1" t="s">
        <v>1511</v>
      </c>
      <c r="K7190" s="1" t="s">
        <v>1509</v>
      </c>
      <c r="L7190" s="1" t="s">
        <v>1512</v>
      </c>
      <c r="M7190" s="1">
        <v>1</v>
      </c>
    </row>
    <row r="7191" spans="1:13" ht="15.75" x14ac:dyDescent="0.3">
      <c r="A7191" s="1" t="s">
        <v>1263</v>
      </c>
      <c r="J7191" s="1" t="s">
        <v>1511</v>
      </c>
      <c r="K7191" s="1" t="s">
        <v>1509</v>
      </c>
      <c r="L7191" s="1" t="s">
        <v>1512</v>
      </c>
      <c r="M7191" s="1">
        <v>1</v>
      </c>
    </row>
    <row r="7192" spans="1:13" ht="15.75" x14ac:dyDescent="0.3">
      <c r="A7192" s="1" t="s">
        <v>1262</v>
      </c>
      <c r="J7192" s="1" t="s">
        <v>1511</v>
      </c>
      <c r="K7192" s="1" t="s">
        <v>1509</v>
      </c>
      <c r="L7192" s="1" t="s">
        <v>1512</v>
      </c>
      <c r="M7192" s="1">
        <v>1</v>
      </c>
    </row>
    <row r="7193" spans="1:13" ht="15.75" x14ac:dyDescent="0.3">
      <c r="A7193" s="1" t="s">
        <v>1263</v>
      </c>
      <c r="J7193" s="1" t="s">
        <v>1511</v>
      </c>
      <c r="K7193" s="1" t="s">
        <v>1509</v>
      </c>
      <c r="L7193" s="1" t="s">
        <v>1512</v>
      </c>
      <c r="M7193" s="1">
        <v>1</v>
      </c>
    </row>
    <row r="7194" spans="1:13" ht="15.75" x14ac:dyDescent="0.3">
      <c r="A7194" s="1" t="s">
        <v>1262</v>
      </c>
      <c r="J7194" s="1" t="s">
        <v>1511</v>
      </c>
      <c r="K7194" s="1" t="s">
        <v>1509</v>
      </c>
      <c r="L7194" s="1" t="s">
        <v>1512</v>
      </c>
      <c r="M7194" s="1">
        <v>1</v>
      </c>
    </row>
    <row r="7195" spans="1:13" ht="15.75" x14ac:dyDescent="0.3">
      <c r="A7195" s="1" t="s">
        <v>1263</v>
      </c>
      <c r="J7195" s="1" t="s">
        <v>1511</v>
      </c>
      <c r="K7195" s="1" t="s">
        <v>1509</v>
      </c>
      <c r="L7195" s="1" t="s">
        <v>1512</v>
      </c>
      <c r="M7195" s="1">
        <v>1</v>
      </c>
    </row>
    <row r="7196" spans="1:13" ht="15.75" x14ac:dyDescent="0.3">
      <c r="A7196" s="1" t="s">
        <v>1262</v>
      </c>
      <c r="J7196" s="1" t="s">
        <v>1511</v>
      </c>
      <c r="K7196" s="1" t="s">
        <v>1509</v>
      </c>
      <c r="L7196" s="1" t="s">
        <v>1510</v>
      </c>
      <c r="M7196" s="1">
        <v>1</v>
      </c>
    </row>
    <row r="7197" spans="1:13" ht="15.75" x14ac:dyDescent="0.3">
      <c r="A7197" s="1" t="s">
        <v>1263</v>
      </c>
      <c r="J7197" s="1" t="s">
        <v>1511</v>
      </c>
      <c r="K7197" s="1" t="s">
        <v>1509</v>
      </c>
      <c r="L7197" s="1" t="s">
        <v>1512</v>
      </c>
      <c r="M7197" s="1">
        <v>1</v>
      </c>
    </row>
    <row r="7198" spans="1:13" ht="15.75" x14ac:dyDescent="0.3">
      <c r="A7198" s="1" t="s">
        <v>1262</v>
      </c>
      <c r="J7198" s="1" t="s">
        <v>1511</v>
      </c>
      <c r="K7198" s="1" t="s">
        <v>1509</v>
      </c>
      <c r="L7198" s="1" t="s">
        <v>1510</v>
      </c>
      <c r="M7198" s="1">
        <v>1</v>
      </c>
    </row>
    <row r="7199" spans="1:13" ht="15.75" x14ac:dyDescent="0.3">
      <c r="A7199" s="1" t="s">
        <v>1262</v>
      </c>
      <c r="J7199" s="1" t="s">
        <v>1511</v>
      </c>
      <c r="K7199" s="1" t="s">
        <v>1509</v>
      </c>
      <c r="L7199" s="1" t="s">
        <v>1512</v>
      </c>
      <c r="M7199" s="1">
        <v>1</v>
      </c>
    </row>
    <row r="7200" spans="1:13" ht="15.75" x14ac:dyDescent="0.3">
      <c r="A7200" s="1" t="s">
        <v>1263</v>
      </c>
      <c r="J7200" s="1" t="s">
        <v>1511</v>
      </c>
      <c r="K7200" s="1" t="s">
        <v>1509</v>
      </c>
      <c r="L7200" s="1" t="s">
        <v>1512</v>
      </c>
      <c r="M7200" s="1">
        <v>1</v>
      </c>
    </row>
    <row r="7201" spans="1:13" ht="15.75" x14ac:dyDescent="0.3">
      <c r="A7201" s="1" t="s">
        <v>1262</v>
      </c>
      <c r="J7201" s="1" t="s">
        <v>1511</v>
      </c>
      <c r="K7201" s="1" t="s">
        <v>1509</v>
      </c>
      <c r="L7201" s="1" t="s">
        <v>1510</v>
      </c>
      <c r="M7201" s="1">
        <v>1</v>
      </c>
    </row>
    <row r="7202" spans="1:13" ht="15.75" x14ac:dyDescent="0.3">
      <c r="A7202" s="1" t="s">
        <v>1262</v>
      </c>
      <c r="J7202" s="1" t="s">
        <v>1511</v>
      </c>
      <c r="K7202" s="1" t="s">
        <v>1509</v>
      </c>
      <c r="L7202" s="1" t="s">
        <v>1510</v>
      </c>
      <c r="M7202" s="1">
        <v>1</v>
      </c>
    </row>
    <row r="7203" spans="1:13" ht="15.75" x14ac:dyDescent="0.3">
      <c r="A7203" s="1" t="s">
        <v>1263</v>
      </c>
      <c r="J7203" s="1" t="s">
        <v>1511</v>
      </c>
      <c r="K7203" s="1" t="s">
        <v>1509</v>
      </c>
      <c r="L7203" s="1" t="s">
        <v>1512</v>
      </c>
      <c r="M7203" s="1">
        <v>1</v>
      </c>
    </row>
    <row r="7204" spans="1:13" ht="15.75" x14ac:dyDescent="0.3">
      <c r="A7204" s="1" t="s">
        <v>1262</v>
      </c>
      <c r="J7204" s="1" t="s">
        <v>1511</v>
      </c>
      <c r="K7204" s="1" t="s">
        <v>1509</v>
      </c>
      <c r="L7204" s="1" t="s">
        <v>1512</v>
      </c>
      <c r="M7204" s="1">
        <v>1</v>
      </c>
    </row>
    <row r="7205" spans="1:13" ht="15.75" x14ac:dyDescent="0.3">
      <c r="A7205" s="1" t="s">
        <v>1262</v>
      </c>
      <c r="J7205" s="1" t="s">
        <v>1511</v>
      </c>
      <c r="K7205" s="1" t="s">
        <v>1509</v>
      </c>
      <c r="L7205" s="1" t="s">
        <v>1512</v>
      </c>
      <c r="M7205" s="1">
        <v>1</v>
      </c>
    </row>
    <row r="7206" spans="1:13" ht="15.75" x14ac:dyDescent="0.3">
      <c r="A7206" s="1" t="s">
        <v>1263</v>
      </c>
      <c r="J7206" s="1" t="s">
        <v>1511</v>
      </c>
      <c r="K7206" s="1" t="s">
        <v>1509</v>
      </c>
      <c r="L7206" s="1" t="s">
        <v>1512</v>
      </c>
      <c r="M7206" s="1">
        <v>1</v>
      </c>
    </row>
    <row r="7207" spans="1:13" ht="15.75" x14ac:dyDescent="0.3">
      <c r="A7207" s="1" t="s">
        <v>1263</v>
      </c>
      <c r="J7207" s="1" t="s">
        <v>1511</v>
      </c>
      <c r="K7207" s="1" t="s">
        <v>1509</v>
      </c>
      <c r="L7207" s="1" t="s">
        <v>1512</v>
      </c>
      <c r="M7207" s="1">
        <v>1</v>
      </c>
    </row>
    <row r="7208" spans="1:13" ht="15.75" x14ac:dyDescent="0.3">
      <c r="A7208" s="1" t="s">
        <v>1262</v>
      </c>
      <c r="J7208" s="1" t="s">
        <v>1511</v>
      </c>
      <c r="K7208" s="1" t="s">
        <v>1509</v>
      </c>
      <c r="L7208" s="1" t="s">
        <v>1512</v>
      </c>
      <c r="M7208" s="1">
        <v>1</v>
      </c>
    </row>
    <row r="7209" spans="1:13" ht="15.75" x14ac:dyDescent="0.3">
      <c r="A7209" s="1" t="s">
        <v>1262</v>
      </c>
      <c r="J7209" s="1" t="s">
        <v>1511</v>
      </c>
      <c r="K7209" s="1" t="s">
        <v>1509</v>
      </c>
      <c r="L7209" s="1" t="s">
        <v>1512</v>
      </c>
      <c r="M7209" s="1">
        <v>1</v>
      </c>
    </row>
    <row r="7210" spans="1:13" ht="15.75" x14ac:dyDescent="0.3">
      <c r="A7210" s="1" t="s">
        <v>1272</v>
      </c>
      <c r="J7210" s="1" t="s">
        <v>1511</v>
      </c>
      <c r="K7210" s="1" t="s">
        <v>1509</v>
      </c>
      <c r="L7210" s="1" t="s">
        <v>1512</v>
      </c>
      <c r="M7210" s="1">
        <v>1</v>
      </c>
    </row>
    <row r="7211" spans="1:13" ht="15.75" x14ac:dyDescent="0.3">
      <c r="A7211" s="1" t="s">
        <v>1262</v>
      </c>
      <c r="J7211" s="1" t="s">
        <v>1511</v>
      </c>
      <c r="K7211" s="1" t="s">
        <v>1509</v>
      </c>
      <c r="L7211" s="1" t="s">
        <v>1512</v>
      </c>
      <c r="M7211" s="1">
        <v>1</v>
      </c>
    </row>
    <row r="7212" spans="1:13" ht="15.75" x14ac:dyDescent="0.3">
      <c r="A7212" s="1" t="s">
        <v>1263</v>
      </c>
      <c r="J7212" s="1" t="s">
        <v>1511</v>
      </c>
      <c r="K7212" s="1" t="s">
        <v>1509</v>
      </c>
      <c r="L7212" s="1" t="s">
        <v>1512</v>
      </c>
      <c r="M7212" s="1">
        <v>1</v>
      </c>
    </row>
    <row r="7213" spans="1:13" ht="15.75" x14ac:dyDescent="0.3">
      <c r="A7213" s="1" t="s">
        <v>1262</v>
      </c>
      <c r="J7213" s="1" t="s">
        <v>1511</v>
      </c>
      <c r="K7213" s="1" t="s">
        <v>1509</v>
      </c>
      <c r="L7213" s="1" t="s">
        <v>1510</v>
      </c>
      <c r="M7213" s="1">
        <v>1</v>
      </c>
    </row>
    <row r="7214" spans="1:13" ht="15.75" x14ac:dyDescent="0.3">
      <c r="A7214" s="1" t="s">
        <v>1263</v>
      </c>
      <c r="J7214" s="1" t="s">
        <v>1511</v>
      </c>
      <c r="K7214" s="1" t="s">
        <v>1509</v>
      </c>
      <c r="L7214" s="1" t="s">
        <v>1512</v>
      </c>
      <c r="M7214" s="1">
        <v>1</v>
      </c>
    </row>
    <row r="7215" spans="1:13" ht="15.75" x14ac:dyDescent="0.3">
      <c r="A7215" s="1" t="s">
        <v>1262</v>
      </c>
      <c r="J7215" s="1" t="s">
        <v>1511</v>
      </c>
      <c r="K7215" s="1" t="s">
        <v>1509</v>
      </c>
      <c r="L7215" s="1" t="s">
        <v>1512</v>
      </c>
      <c r="M7215" s="1">
        <v>1</v>
      </c>
    </row>
    <row r="7216" spans="1:13" ht="15.75" x14ac:dyDescent="0.3">
      <c r="A7216" s="1" t="s">
        <v>1262</v>
      </c>
      <c r="J7216" s="1" t="s">
        <v>1511</v>
      </c>
      <c r="K7216" s="1" t="s">
        <v>1509</v>
      </c>
      <c r="L7216" s="1" t="s">
        <v>1512</v>
      </c>
      <c r="M7216" s="1">
        <v>2</v>
      </c>
    </row>
    <row r="7217" spans="1:13" ht="15.75" x14ac:dyDescent="0.3">
      <c r="A7217" s="1" t="s">
        <v>1262</v>
      </c>
      <c r="J7217" s="1" t="s">
        <v>1511</v>
      </c>
      <c r="K7217" s="1" t="s">
        <v>1509</v>
      </c>
      <c r="L7217" s="1" t="s">
        <v>1512</v>
      </c>
      <c r="M7217" s="1">
        <v>1</v>
      </c>
    </row>
    <row r="7218" spans="1:13" ht="15.75" x14ac:dyDescent="0.3">
      <c r="A7218" s="1" t="s">
        <v>1262</v>
      </c>
      <c r="J7218" s="1" t="s">
        <v>1511</v>
      </c>
      <c r="K7218" s="1" t="s">
        <v>1509</v>
      </c>
      <c r="L7218" s="1" t="s">
        <v>1510</v>
      </c>
      <c r="M7218" s="1">
        <v>1</v>
      </c>
    </row>
    <row r="7219" spans="1:13" ht="15.75" x14ac:dyDescent="0.3">
      <c r="A7219" s="1" t="s">
        <v>1263</v>
      </c>
      <c r="J7219" s="1" t="s">
        <v>1511</v>
      </c>
      <c r="K7219" s="1" t="s">
        <v>1509</v>
      </c>
      <c r="L7219" s="1" t="s">
        <v>1512</v>
      </c>
      <c r="M7219" s="1">
        <v>1</v>
      </c>
    </row>
    <row r="7220" spans="1:13" ht="15.75" x14ac:dyDescent="0.3">
      <c r="A7220" s="1" t="s">
        <v>1262</v>
      </c>
      <c r="J7220" s="1" t="s">
        <v>1511</v>
      </c>
      <c r="K7220" s="1" t="s">
        <v>1509</v>
      </c>
      <c r="L7220" s="1" t="s">
        <v>1510</v>
      </c>
      <c r="M7220" s="1">
        <v>1</v>
      </c>
    </row>
    <row r="7221" spans="1:13" ht="15.75" x14ac:dyDescent="0.3">
      <c r="A7221" s="1" t="s">
        <v>1262</v>
      </c>
      <c r="J7221" s="1" t="s">
        <v>1511</v>
      </c>
      <c r="K7221" s="1" t="s">
        <v>1509</v>
      </c>
      <c r="L7221" s="1" t="s">
        <v>1512</v>
      </c>
      <c r="M7221" s="1">
        <v>1</v>
      </c>
    </row>
    <row r="7222" spans="1:13" ht="15.75" x14ac:dyDescent="0.3">
      <c r="A7222" s="1" t="s">
        <v>1262</v>
      </c>
      <c r="J7222" s="1" t="s">
        <v>1511</v>
      </c>
      <c r="K7222" s="1" t="s">
        <v>1509</v>
      </c>
      <c r="L7222" s="1" t="s">
        <v>1510</v>
      </c>
      <c r="M7222" s="1">
        <v>1</v>
      </c>
    </row>
    <row r="7223" spans="1:13" ht="15.75" x14ac:dyDescent="0.3">
      <c r="A7223" s="1" t="s">
        <v>1263</v>
      </c>
      <c r="J7223" s="1" t="s">
        <v>1511</v>
      </c>
      <c r="K7223" s="1" t="s">
        <v>1509</v>
      </c>
      <c r="L7223" s="1" t="s">
        <v>1512</v>
      </c>
      <c r="M7223" s="1">
        <v>1</v>
      </c>
    </row>
    <row r="7224" spans="1:13" ht="15.75" x14ac:dyDescent="0.3">
      <c r="A7224" s="1" t="s">
        <v>1262</v>
      </c>
      <c r="J7224" s="1" t="s">
        <v>1511</v>
      </c>
      <c r="K7224" s="1" t="s">
        <v>1509</v>
      </c>
      <c r="L7224" s="1" t="s">
        <v>1512</v>
      </c>
      <c r="M7224" s="1">
        <v>1</v>
      </c>
    </row>
    <row r="7225" spans="1:13" ht="15.75" x14ac:dyDescent="0.3">
      <c r="A7225" s="1" t="s">
        <v>1262</v>
      </c>
      <c r="J7225" s="1" t="s">
        <v>1511</v>
      </c>
      <c r="K7225" s="1" t="s">
        <v>1509</v>
      </c>
      <c r="L7225" s="1" t="s">
        <v>1512</v>
      </c>
      <c r="M7225" s="1">
        <v>1</v>
      </c>
    </row>
    <row r="7226" spans="1:13" ht="15.75" x14ac:dyDescent="0.3">
      <c r="A7226" s="1" t="s">
        <v>1262</v>
      </c>
      <c r="J7226" s="1" t="s">
        <v>1511</v>
      </c>
      <c r="K7226" s="1" t="s">
        <v>1509</v>
      </c>
      <c r="L7226" s="1" t="s">
        <v>1512</v>
      </c>
      <c r="M7226" s="1">
        <v>1</v>
      </c>
    </row>
    <row r="7227" spans="1:13" ht="15.75" x14ac:dyDescent="0.3">
      <c r="A7227" s="1" t="s">
        <v>1262</v>
      </c>
      <c r="J7227" s="1" t="s">
        <v>1511</v>
      </c>
      <c r="K7227" s="1" t="s">
        <v>1509</v>
      </c>
      <c r="L7227" s="1" t="s">
        <v>1510</v>
      </c>
      <c r="M7227" s="1">
        <v>1</v>
      </c>
    </row>
    <row r="7228" spans="1:13" ht="15.75" x14ac:dyDescent="0.3">
      <c r="A7228" s="1" t="s">
        <v>1262</v>
      </c>
      <c r="J7228" s="1" t="s">
        <v>1511</v>
      </c>
      <c r="K7228" s="1" t="s">
        <v>1509</v>
      </c>
      <c r="L7228" s="1" t="s">
        <v>1510</v>
      </c>
      <c r="M7228" s="1">
        <v>1</v>
      </c>
    </row>
    <row r="7229" spans="1:13" ht="15.75" x14ac:dyDescent="0.3">
      <c r="A7229" s="1" t="s">
        <v>1262</v>
      </c>
      <c r="J7229" s="1" t="s">
        <v>1511</v>
      </c>
      <c r="K7229" s="1" t="s">
        <v>1509</v>
      </c>
      <c r="L7229" s="1" t="s">
        <v>1512</v>
      </c>
      <c r="M7229" s="1">
        <v>1</v>
      </c>
    </row>
    <row r="7230" spans="1:13" ht="15.75" x14ac:dyDescent="0.3">
      <c r="A7230" s="1" t="s">
        <v>1262</v>
      </c>
      <c r="J7230" s="1" t="s">
        <v>1511</v>
      </c>
      <c r="K7230" s="1" t="s">
        <v>1509</v>
      </c>
      <c r="L7230" s="1" t="s">
        <v>1510</v>
      </c>
      <c r="M7230" s="1">
        <v>1</v>
      </c>
    </row>
    <row r="7231" spans="1:13" ht="15.75" x14ac:dyDescent="0.3">
      <c r="A7231" s="1" t="s">
        <v>1262</v>
      </c>
      <c r="J7231" s="1" t="s">
        <v>1511</v>
      </c>
      <c r="K7231" s="1" t="s">
        <v>1509</v>
      </c>
      <c r="L7231" s="1" t="s">
        <v>1512</v>
      </c>
      <c r="M7231" s="1">
        <v>1</v>
      </c>
    </row>
    <row r="7232" spans="1:13" ht="15.75" x14ac:dyDescent="0.3">
      <c r="A7232" s="1" t="s">
        <v>1263</v>
      </c>
      <c r="J7232" s="1" t="s">
        <v>1511</v>
      </c>
      <c r="K7232" s="1" t="s">
        <v>1509</v>
      </c>
      <c r="L7232" s="1" t="s">
        <v>1512</v>
      </c>
      <c r="M7232" s="1">
        <v>1</v>
      </c>
    </row>
    <row r="7233" spans="1:13" ht="15.75" x14ac:dyDescent="0.3">
      <c r="A7233" s="1" t="s">
        <v>1262</v>
      </c>
      <c r="J7233" s="1" t="s">
        <v>1511</v>
      </c>
      <c r="K7233" s="1" t="s">
        <v>1509</v>
      </c>
      <c r="L7233" s="1" t="s">
        <v>1512</v>
      </c>
      <c r="M7233" s="1">
        <v>3</v>
      </c>
    </row>
    <row r="7234" spans="1:13" ht="15.75" x14ac:dyDescent="0.3">
      <c r="A7234" s="1" t="s">
        <v>1262</v>
      </c>
      <c r="J7234" s="1" t="s">
        <v>1511</v>
      </c>
      <c r="K7234" s="1" t="s">
        <v>1509</v>
      </c>
      <c r="L7234" s="1" t="s">
        <v>1510</v>
      </c>
      <c r="M7234" s="1">
        <v>1</v>
      </c>
    </row>
    <row r="7235" spans="1:13" ht="15.75" x14ac:dyDescent="0.3">
      <c r="A7235" s="1" t="s">
        <v>1262</v>
      </c>
      <c r="J7235" s="1" t="s">
        <v>1511</v>
      </c>
      <c r="K7235" s="1" t="s">
        <v>1509</v>
      </c>
      <c r="L7235" s="1" t="s">
        <v>1510</v>
      </c>
      <c r="M7235" s="1">
        <v>1</v>
      </c>
    </row>
    <row r="7236" spans="1:13" ht="15.75" x14ac:dyDescent="0.3">
      <c r="A7236" s="1" t="s">
        <v>1262</v>
      </c>
      <c r="J7236" s="1" t="s">
        <v>1511</v>
      </c>
      <c r="K7236" s="1" t="s">
        <v>1509</v>
      </c>
      <c r="L7236" s="1" t="s">
        <v>1512</v>
      </c>
      <c r="M7236" s="1">
        <v>1</v>
      </c>
    </row>
    <row r="7237" spans="1:13" ht="15.75" x14ac:dyDescent="0.3">
      <c r="A7237" s="1" t="s">
        <v>1263</v>
      </c>
      <c r="J7237" s="1" t="s">
        <v>1511</v>
      </c>
      <c r="K7237" s="1" t="s">
        <v>1509</v>
      </c>
      <c r="L7237" s="1" t="s">
        <v>1512</v>
      </c>
      <c r="M7237" s="1">
        <v>1</v>
      </c>
    </row>
    <row r="7238" spans="1:13" ht="15.75" x14ac:dyDescent="0.3">
      <c r="A7238" s="1" t="s">
        <v>1262</v>
      </c>
      <c r="J7238" s="1" t="s">
        <v>1511</v>
      </c>
      <c r="K7238" s="1" t="s">
        <v>1509</v>
      </c>
      <c r="L7238" s="1" t="s">
        <v>1512</v>
      </c>
      <c r="M7238" s="1">
        <v>1</v>
      </c>
    </row>
    <row r="7239" spans="1:13" ht="15.75" x14ac:dyDescent="0.3">
      <c r="A7239" s="1" t="s">
        <v>1262</v>
      </c>
      <c r="J7239" s="1" t="s">
        <v>1511</v>
      </c>
      <c r="K7239" s="1" t="s">
        <v>1509</v>
      </c>
      <c r="L7239" s="1" t="s">
        <v>1510</v>
      </c>
      <c r="M7239" s="1">
        <v>1</v>
      </c>
    </row>
    <row r="7240" spans="1:13" ht="15.75" x14ac:dyDescent="0.3">
      <c r="A7240" s="1" t="s">
        <v>1262</v>
      </c>
      <c r="J7240" s="1" t="s">
        <v>1511</v>
      </c>
      <c r="K7240" s="1" t="s">
        <v>1509</v>
      </c>
      <c r="L7240" s="1" t="s">
        <v>1512</v>
      </c>
      <c r="M7240" s="1">
        <v>1</v>
      </c>
    </row>
    <row r="7241" spans="1:13" ht="15.75" x14ac:dyDescent="0.3">
      <c r="A7241" s="1" t="s">
        <v>1263</v>
      </c>
      <c r="J7241" s="1" t="s">
        <v>1511</v>
      </c>
      <c r="K7241" s="1" t="s">
        <v>1509</v>
      </c>
      <c r="L7241" s="1" t="s">
        <v>1512</v>
      </c>
      <c r="M7241" s="1">
        <v>1</v>
      </c>
    </row>
    <row r="7242" spans="1:13" ht="15.75" x14ac:dyDescent="0.3">
      <c r="A7242" s="1" t="s">
        <v>1262</v>
      </c>
      <c r="J7242" s="1" t="s">
        <v>1511</v>
      </c>
      <c r="K7242" s="1" t="s">
        <v>1509</v>
      </c>
      <c r="L7242" s="1" t="s">
        <v>1512</v>
      </c>
      <c r="M7242" s="1">
        <v>1</v>
      </c>
    </row>
    <row r="7243" spans="1:13" ht="15.75" x14ac:dyDescent="0.3">
      <c r="A7243" s="1" t="s">
        <v>1262</v>
      </c>
      <c r="J7243" s="1" t="s">
        <v>1511</v>
      </c>
      <c r="K7243" s="1" t="s">
        <v>1509</v>
      </c>
      <c r="L7243" s="1" t="s">
        <v>1510</v>
      </c>
      <c r="M7243" s="1">
        <v>1</v>
      </c>
    </row>
    <row r="7244" spans="1:13" ht="15.75" x14ac:dyDescent="0.3">
      <c r="A7244" s="1" t="s">
        <v>1262</v>
      </c>
      <c r="J7244" s="1" t="s">
        <v>1511</v>
      </c>
      <c r="K7244" s="1" t="s">
        <v>1509</v>
      </c>
      <c r="L7244" s="1" t="s">
        <v>1512</v>
      </c>
      <c r="M7244" s="1">
        <v>1</v>
      </c>
    </row>
    <row r="7245" spans="1:13" ht="15.75" x14ac:dyDescent="0.3">
      <c r="A7245" s="1" t="s">
        <v>1262</v>
      </c>
      <c r="J7245" s="1" t="s">
        <v>1511</v>
      </c>
      <c r="K7245" s="1" t="s">
        <v>1509</v>
      </c>
      <c r="L7245" s="1" t="s">
        <v>1512</v>
      </c>
      <c r="M7245" s="1">
        <v>1</v>
      </c>
    </row>
    <row r="7246" spans="1:13" ht="15.75" x14ac:dyDescent="0.3">
      <c r="A7246" s="1" t="s">
        <v>1263</v>
      </c>
      <c r="J7246" s="1" t="s">
        <v>1511</v>
      </c>
      <c r="K7246" s="1" t="s">
        <v>1509</v>
      </c>
      <c r="L7246" s="1" t="s">
        <v>1512</v>
      </c>
      <c r="M7246" s="1">
        <v>1</v>
      </c>
    </row>
    <row r="7247" spans="1:13" ht="15.75" x14ac:dyDescent="0.3">
      <c r="A7247" s="1" t="s">
        <v>1262</v>
      </c>
      <c r="J7247" s="1" t="s">
        <v>1511</v>
      </c>
      <c r="K7247" s="1" t="s">
        <v>1509</v>
      </c>
      <c r="L7247" s="1" t="s">
        <v>1510</v>
      </c>
      <c r="M7247" s="1">
        <v>1</v>
      </c>
    </row>
    <row r="7248" spans="1:13" ht="15.75" x14ac:dyDescent="0.3">
      <c r="A7248" s="1" t="s">
        <v>1262</v>
      </c>
      <c r="J7248" s="1" t="s">
        <v>1511</v>
      </c>
      <c r="K7248" s="1" t="s">
        <v>1509</v>
      </c>
      <c r="L7248" s="1" t="s">
        <v>1512</v>
      </c>
      <c r="M7248" s="1">
        <v>1</v>
      </c>
    </row>
    <row r="7249" spans="1:13" ht="15.75" x14ac:dyDescent="0.3">
      <c r="A7249" s="1" t="s">
        <v>1262</v>
      </c>
      <c r="J7249" s="1" t="s">
        <v>1511</v>
      </c>
      <c r="K7249" s="1" t="s">
        <v>1509</v>
      </c>
      <c r="L7249" s="1" t="s">
        <v>1512</v>
      </c>
      <c r="M7249" s="1">
        <v>1</v>
      </c>
    </row>
    <row r="7250" spans="1:13" ht="15.75" x14ac:dyDescent="0.3">
      <c r="A7250" s="1" t="s">
        <v>1262</v>
      </c>
      <c r="J7250" s="1" t="s">
        <v>1511</v>
      </c>
      <c r="K7250" s="1" t="s">
        <v>1509</v>
      </c>
      <c r="L7250" s="1" t="s">
        <v>1512</v>
      </c>
      <c r="M7250" s="1">
        <v>1</v>
      </c>
    </row>
    <row r="7251" spans="1:13" ht="15.75" x14ac:dyDescent="0.3">
      <c r="A7251" s="1" t="s">
        <v>1262</v>
      </c>
      <c r="J7251" s="1" t="s">
        <v>1511</v>
      </c>
      <c r="K7251" s="1" t="s">
        <v>1509</v>
      </c>
      <c r="L7251" s="1" t="s">
        <v>1512</v>
      </c>
      <c r="M7251" s="1">
        <v>1</v>
      </c>
    </row>
    <row r="7252" spans="1:13" ht="15.75" x14ac:dyDescent="0.3">
      <c r="A7252" s="1" t="s">
        <v>1263</v>
      </c>
      <c r="J7252" s="1" t="s">
        <v>1511</v>
      </c>
      <c r="K7252" s="1" t="s">
        <v>1509</v>
      </c>
      <c r="L7252" s="1" t="s">
        <v>1512</v>
      </c>
      <c r="M7252" s="1">
        <v>1</v>
      </c>
    </row>
    <row r="7253" spans="1:13" ht="15.75" x14ac:dyDescent="0.3">
      <c r="A7253" s="1" t="s">
        <v>1262</v>
      </c>
      <c r="J7253" s="1" t="s">
        <v>1511</v>
      </c>
      <c r="K7253" s="1" t="s">
        <v>1509</v>
      </c>
      <c r="L7253" s="1" t="s">
        <v>1512</v>
      </c>
      <c r="M7253" s="1">
        <v>1</v>
      </c>
    </row>
    <row r="7254" spans="1:13" ht="15.75" x14ac:dyDescent="0.3">
      <c r="A7254" s="1" t="s">
        <v>1262</v>
      </c>
      <c r="J7254" s="1" t="s">
        <v>1511</v>
      </c>
      <c r="K7254" s="1" t="s">
        <v>1509</v>
      </c>
      <c r="L7254" s="1" t="s">
        <v>1512</v>
      </c>
      <c r="M7254" s="1">
        <v>1</v>
      </c>
    </row>
    <row r="7255" spans="1:13" ht="15.75" x14ac:dyDescent="0.3">
      <c r="A7255" s="1" t="s">
        <v>1262</v>
      </c>
      <c r="J7255" s="1" t="s">
        <v>1511</v>
      </c>
      <c r="K7255" s="1" t="s">
        <v>1509</v>
      </c>
      <c r="L7255" s="1" t="s">
        <v>1512</v>
      </c>
      <c r="M7255" s="1">
        <v>1</v>
      </c>
    </row>
    <row r="7256" spans="1:13" ht="15.75" x14ac:dyDescent="0.3">
      <c r="A7256" s="1" t="s">
        <v>1262</v>
      </c>
      <c r="J7256" s="1" t="s">
        <v>1511</v>
      </c>
      <c r="K7256" s="1" t="s">
        <v>1509</v>
      </c>
      <c r="L7256" s="1" t="s">
        <v>1512</v>
      </c>
      <c r="M7256" s="1">
        <v>1</v>
      </c>
    </row>
    <row r="7257" spans="1:13" ht="15.75" x14ac:dyDescent="0.3">
      <c r="A7257" s="1" t="s">
        <v>1262</v>
      </c>
      <c r="J7257" s="1" t="s">
        <v>1511</v>
      </c>
      <c r="K7257" s="1" t="s">
        <v>1509</v>
      </c>
      <c r="L7257" s="1" t="s">
        <v>1512</v>
      </c>
      <c r="M7257" s="1">
        <v>1</v>
      </c>
    </row>
    <row r="7258" spans="1:13" ht="15.75" x14ac:dyDescent="0.3">
      <c r="A7258" s="1" t="s">
        <v>1263</v>
      </c>
      <c r="J7258" s="1" t="s">
        <v>1511</v>
      </c>
      <c r="K7258" s="1" t="s">
        <v>1509</v>
      </c>
      <c r="L7258" s="1" t="s">
        <v>1510</v>
      </c>
      <c r="M7258" s="1">
        <v>1</v>
      </c>
    </row>
    <row r="7259" spans="1:13" ht="15.75" x14ac:dyDescent="0.3">
      <c r="A7259" s="1" t="s">
        <v>1263</v>
      </c>
      <c r="J7259" s="1" t="s">
        <v>1511</v>
      </c>
      <c r="K7259" s="1" t="s">
        <v>1509</v>
      </c>
      <c r="L7259" s="1" t="s">
        <v>1510</v>
      </c>
      <c r="M7259" s="1">
        <v>1</v>
      </c>
    </row>
    <row r="7260" spans="1:13" ht="15.75" x14ac:dyDescent="0.3">
      <c r="A7260" s="1" t="s">
        <v>1263</v>
      </c>
      <c r="J7260" s="1" t="s">
        <v>1511</v>
      </c>
      <c r="K7260" s="1" t="s">
        <v>1509</v>
      </c>
      <c r="L7260" s="1" t="s">
        <v>1512</v>
      </c>
      <c r="M7260" s="1">
        <v>1</v>
      </c>
    </row>
    <row r="7261" spans="1:13" ht="15.75" x14ac:dyDescent="0.3">
      <c r="A7261" s="1" t="s">
        <v>1263</v>
      </c>
      <c r="J7261" s="1" t="s">
        <v>1511</v>
      </c>
      <c r="K7261" s="1" t="s">
        <v>1509</v>
      </c>
      <c r="L7261" s="1" t="s">
        <v>1510</v>
      </c>
      <c r="M7261" s="1">
        <v>1</v>
      </c>
    </row>
    <row r="7262" spans="1:13" ht="15.75" x14ac:dyDescent="0.3">
      <c r="A7262" s="1" t="s">
        <v>1263</v>
      </c>
      <c r="J7262" s="1" t="s">
        <v>1511</v>
      </c>
      <c r="K7262" s="1" t="s">
        <v>1509</v>
      </c>
      <c r="L7262" s="1" t="s">
        <v>1512</v>
      </c>
      <c r="M7262" s="1">
        <v>1</v>
      </c>
    </row>
    <row r="7263" spans="1:13" ht="15.75" x14ac:dyDescent="0.3">
      <c r="A7263" s="1" t="s">
        <v>1263</v>
      </c>
      <c r="J7263" s="1" t="s">
        <v>1511</v>
      </c>
      <c r="K7263" s="1" t="s">
        <v>1509</v>
      </c>
      <c r="L7263" s="1" t="s">
        <v>1512</v>
      </c>
      <c r="M7263" s="1">
        <v>1</v>
      </c>
    </row>
    <row r="7264" spans="1:13" ht="15.75" x14ac:dyDescent="0.3">
      <c r="A7264" s="1" t="s">
        <v>1262</v>
      </c>
      <c r="J7264" s="1" t="s">
        <v>1511</v>
      </c>
      <c r="K7264" s="1" t="s">
        <v>1509</v>
      </c>
      <c r="L7264" s="1" t="s">
        <v>1512</v>
      </c>
      <c r="M7264" s="1">
        <v>1</v>
      </c>
    </row>
    <row r="7265" spans="1:13" ht="15.75" x14ac:dyDescent="0.3">
      <c r="A7265" s="1" t="s">
        <v>1263</v>
      </c>
      <c r="J7265" s="1" t="s">
        <v>1511</v>
      </c>
      <c r="K7265" s="1" t="s">
        <v>1509</v>
      </c>
      <c r="L7265" s="1" t="s">
        <v>1510</v>
      </c>
      <c r="M7265" s="1">
        <v>1</v>
      </c>
    </row>
    <row r="7266" spans="1:13" ht="15.75" x14ac:dyDescent="0.3">
      <c r="A7266" s="1" t="s">
        <v>1263</v>
      </c>
      <c r="J7266" s="1" t="s">
        <v>1511</v>
      </c>
      <c r="K7266" s="1" t="s">
        <v>1509</v>
      </c>
      <c r="L7266" s="1" t="s">
        <v>1510</v>
      </c>
      <c r="M7266" s="1">
        <v>1</v>
      </c>
    </row>
    <row r="7267" spans="1:13" ht="15.75" x14ac:dyDescent="0.3">
      <c r="A7267" s="1" t="s">
        <v>1263</v>
      </c>
      <c r="J7267" s="1" t="s">
        <v>1511</v>
      </c>
      <c r="K7267" s="1" t="s">
        <v>1509</v>
      </c>
      <c r="L7267" s="1" t="s">
        <v>1512</v>
      </c>
      <c r="M7267" s="1">
        <v>1</v>
      </c>
    </row>
    <row r="7268" spans="1:13" ht="15.75" x14ac:dyDescent="0.3">
      <c r="A7268" s="1" t="s">
        <v>1263</v>
      </c>
      <c r="J7268" s="1" t="s">
        <v>1511</v>
      </c>
      <c r="K7268" s="1" t="s">
        <v>1509</v>
      </c>
      <c r="L7268" s="1" t="s">
        <v>1512</v>
      </c>
      <c r="M7268" s="1">
        <v>1</v>
      </c>
    </row>
    <row r="7269" spans="1:13" ht="15.75" x14ac:dyDescent="0.3">
      <c r="A7269" s="1" t="s">
        <v>1272</v>
      </c>
      <c r="J7269" s="1" t="s">
        <v>1511</v>
      </c>
      <c r="K7269" s="1" t="s">
        <v>1509</v>
      </c>
      <c r="L7269" s="1" t="s">
        <v>1512</v>
      </c>
      <c r="M7269" s="1">
        <v>1</v>
      </c>
    </row>
    <row r="7270" spans="1:13" ht="15.75" x14ac:dyDescent="0.3">
      <c r="A7270" s="1" t="s">
        <v>1263</v>
      </c>
      <c r="J7270" s="1" t="s">
        <v>1511</v>
      </c>
      <c r="K7270" s="1" t="s">
        <v>1509</v>
      </c>
      <c r="L7270" s="1" t="s">
        <v>1510</v>
      </c>
      <c r="M7270" s="1">
        <v>1</v>
      </c>
    </row>
    <row r="7271" spans="1:13" ht="15.75" x14ac:dyDescent="0.3">
      <c r="A7271" s="1" t="s">
        <v>1263</v>
      </c>
      <c r="J7271" s="1" t="s">
        <v>1511</v>
      </c>
      <c r="K7271" s="1" t="s">
        <v>1509</v>
      </c>
      <c r="L7271" s="1" t="s">
        <v>1512</v>
      </c>
      <c r="M7271" s="1">
        <v>1</v>
      </c>
    </row>
    <row r="7272" spans="1:13" ht="15.75" x14ac:dyDescent="0.3">
      <c r="A7272" s="1" t="s">
        <v>1262</v>
      </c>
      <c r="J7272" s="1" t="s">
        <v>1511</v>
      </c>
      <c r="K7272" s="1" t="s">
        <v>1509</v>
      </c>
      <c r="L7272" s="1" t="s">
        <v>1512</v>
      </c>
      <c r="M7272" s="1">
        <v>1</v>
      </c>
    </row>
    <row r="7273" spans="1:13" ht="15.75" x14ac:dyDescent="0.3">
      <c r="A7273" s="1" t="s">
        <v>1263</v>
      </c>
      <c r="J7273" s="1" t="s">
        <v>1511</v>
      </c>
      <c r="K7273" s="1" t="s">
        <v>1509</v>
      </c>
      <c r="L7273" s="1" t="s">
        <v>1510</v>
      </c>
      <c r="M7273" s="1">
        <v>1</v>
      </c>
    </row>
    <row r="7274" spans="1:13" ht="15.75" x14ac:dyDescent="0.3">
      <c r="A7274" s="1" t="s">
        <v>1263</v>
      </c>
      <c r="J7274" s="1" t="s">
        <v>1511</v>
      </c>
      <c r="K7274" s="1" t="s">
        <v>1509</v>
      </c>
      <c r="L7274" s="1" t="s">
        <v>1512</v>
      </c>
      <c r="M7274" s="1">
        <v>1</v>
      </c>
    </row>
    <row r="7275" spans="1:13" ht="15.75" x14ac:dyDescent="0.3">
      <c r="A7275" s="1" t="s">
        <v>1262</v>
      </c>
      <c r="J7275" s="1" t="s">
        <v>1511</v>
      </c>
      <c r="K7275" s="1" t="s">
        <v>1509</v>
      </c>
      <c r="L7275" s="1" t="s">
        <v>1512</v>
      </c>
      <c r="M7275" s="1">
        <v>1</v>
      </c>
    </row>
    <row r="7276" spans="1:13" ht="15.75" x14ac:dyDescent="0.3">
      <c r="A7276" s="1" t="s">
        <v>1263</v>
      </c>
      <c r="J7276" s="1" t="s">
        <v>1511</v>
      </c>
      <c r="K7276" s="1" t="s">
        <v>1509</v>
      </c>
      <c r="L7276" s="1" t="s">
        <v>1510</v>
      </c>
      <c r="M7276" s="1">
        <v>1</v>
      </c>
    </row>
    <row r="7277" spans="1:13" ht="15.75" x14ac:dyDescent="0.3">
      <c r="A7277" s="1" t="s">
        <v>1263</v>
      </c>
      <c r="J7277" s="1" t="s">
        <v>1511</v>
      </c>
      <c r="K7277" s="1" t="s">
        <v>1509</v>
      </c>
      <c r="L7277" s="1" t="s">
        <v>1510</v>
      </c>
      <c r="M7277" s="1">
        <v>1</v>
      </c>
    </row>
    <row r="7278" spans="1:13" ht="15.75" x14ac:dyDescent="0.3">
      <c r="A7278" s="1" t="s">
        <v>1263</v>
      </c>
      <c r="J7278" s="1" t="s">
        <v>1511</v>
      </c>
      <c r="K7278" s="1" t="s">
        <v>1509</v>
      </c>
      <c r="L7278" s="1" t="s">
        <v>1512</v>
      </c>
      <c r="M7278" s="1">
        <v>1</v>
      </c>
    </row>
    <row r="7279" spans="1:13" ht="15.75" x14ac:dyDescent="0.3">
      <c r="A7279" s="1" t="s">
        <v>1263</v>
      </c>
      <c r="J7279" s="1" t="s">
        <v>1511</v>
      </c>
      <c r="K7279" s="1" t="s">
        <v>1509</v>
      </c>
      <c r="L7279" s="1" t="s">
        <v>1510</v>
      </c>
      <c r="M7279" s="1">
        <v>1</v>
      </c>
    </row>
    <row r="7280" spans="1:13" ht="15.75" x14ac:dyDescent="0.3">
      <c r="A7280" s="1" t="s">
        <v>1262</v>
      </c>
      <c r="J7280" s="1" t="s">
        <v>1511</v>
      </c>
      <c r="K7280" s="1" t="s">
        <v>1509</v>
      </c>
      <c r="L7280" s="1" t="s">
        <v>1512</v>
      </c>
      <c r="M7280" s="1">
        <v>1</v>
      </c>
    </row>
    <row r="7281" spans="1:13" ht="15.75" x14ac:dyDescent="0.3">
      <c r="A7281" s="1" t="s">
        <v>1263</v>
      </c>
      <c r="J7281" s="1" t="s">
        <v>1511</v>
      </c>
      <c r="K7281" s="1" t="s">
        <v>1509</v>
      </c>
      <c r="L7281" s="1" t="s">
        <v>1512</v>
      </c>
      <c r="M7281" s="1">
        <v>1</v>
      </c>
    </row>
    <row r="7282" spans="1:13" ht="15.75" x14ac:dyDescent="0.3">
      <c r="A7282" s="1" t="s">
        <v>1263</v>
      </c>
      <c r="J7282" s="1" t="s">
        <v>1511</v>
      </c>
      <c r="K7282" s="1" t="s">
        <v>1509</v>
      </c>
      <c r="L7282" s="1" t="s">
        <v>1510</v>
      </c>
      <c r="M7282" s="1">
        <v>1</v>
      </c>
    </row>
    <row r="7283" spans="1:13" ht="15.75" x14ac:dyDescent="0.3">
      <c r="A7283" s="1" t="s">
        <v>1263</v>
      </c>
      <c r="J7283" s="1" t="s">
        <v>1511</v>
      </c>
      <c r="K7283" s="1" t="s">
        <v>1509</v>
      </c>
      <c r="L7283" s="1" t="s">
        <v>1510</v>
      </c>
      <c r="M7283" s="1">
        <v>1</v>
      </c>
    </row>
    <row r="7284" spans="1:13" ht="15.75" x14ac:dyDescent="0.3">
      <c r="A7284" s="1" t="s">
        <v>1262</v>
      </c>
      <c r="J7284" s="1" t="s">
        <v>1511</v>
      </c>
      <c r="K7284" s="1" t="s">
        <v>1509</v>
      </c>
      <c r="L7284" s="1" t="s">
        <v>1512</v>
      </c>
      <c r="M7284" s="1">
        <v>1</v>
      </c>
    </row>
    <row r="7285" spans="1:13" ht="15.75" x14ac:dyDescent="0.3">
      <c r="A7285" s="1" t="s">
        <v>1263</v>
      </c>
      <c r="J7285" s="1" t="s">
        <v>1511</v>
      </c>
      <c r="K7285" s="1" t="s">
        <v>1509</v>
      </c>
      <c r="L7285" s="1" t="s">
        <v>1512</v>
      </c>
      <c r="M7285" s="1">
        <v>1</v>
      </c>
    </row>
    <row r="7286" spans="1:13" ht="15.75" x14ac:dyDescent="0.3">
      <c r="A7286" s="1" t="s">
        <v>1262</v>
      </c>
      <c r="J7286" s="1" t="s">
        <v>1511</v>
      </c>
      <c r="K7286" s="1" t="s">
        <v>1509</v>
      </c>
      <c r="L7286" s="1" t="s">
        <v>1512</v>
      </c>
      <c r="M7286" s="1">
        <v>1</v>
      </c>
    </row>
    <row r="7287" spans="1:13" ht="15.75" x14ac:dyDescent="0.3">
      <c r="A7287" s="1" t="s">
        <v>1263</v>
      </c>
      <c r="J7287" s="1" t="s">
        <v>1511</v>
      </c>
      <c r="K7287" s="1" t="s">
        <v>1509</v>
      </c>
      <c r="L7287" s="1" t="s">
        <v>1510</v>
      </c>
      <c r="M7287" s="1">
        <v>1</v>
      </c>
    </row>
    <row r="7288" spans="1:13" ht="15.75" x14ac:dyDescent="0.3">
      <c r="A7288" s="1" t="s">
        <v>1272</v>
      </c>
      <c r="J7288" s="1" t="s">
        <v>1511</v>
      </c>
      <c r="K7288" s="1" t="s">
        <v>1509</v>
      </c>
      <c r="L7288" s="1" t="s">
        <v>1512</v>
      </c>
      <c r="M7288" s="1">
        <v>1</v>
      </c>
    </row>
    <row r="7289" spans="1:13" ht="15.75" x14ac:dyDescent="0.3">
      <c r="A7289" s="1" t="s">
        <v>1263</v>
      </c>
      <c r="J7289" s="1" t="s">
        <v>1511</v>
      </c>
      <c r="K7289" s="1" t="s">
        <v>1509</v>
      </c>
      <c r="L7289" s="1" t="s">
        <v>1512</v>
      </c>
      <c r="M7289" s="1">
        <v>1</v>
      </c>
    </row>
    <row r="7290" spans="1:13" ht="15.75" x14ac:dyDescent="0.3">
      <c r="A7290" s="1" t="s">
        <v>1263</v>
      </c>
      <c r="J7290" s="1" t="s">
        <v>1511</v>
      </c>
      <c r="K7290" s="1" t="s">
        <v>1509</v>
      </c>
      <c r="L7290" s="1" t="s">
        <v>1510</v>
      </c>
      <c r="M7290" s="1">
        <v>1</v>
      </c>
    </row>
    <row r="7291" spans="1:13" ht="15.75" x14ac:dyDescent="0.3">
      <c r="A7291" s="1" t="s">
        <v>1262</v>
      </c>
      <c r="J7291" s="1" t="s">
        <v>1511</v>
      </c>
      <c r="K7291" s="1" t="s">
        <v>1509</v>
      </c>
      <c r="L7291" s="1" t="s">
        <v>1512</v>
      </c>
      <c r="M7291" s="1">
        <v>1</v>
      </c>
    </row>
    <row r="7292" spans="1:13" ht="15.75" x14ac:dyDescent="0.3">
      <c r="A7292" s="1" t="s">
        <v>1263</v>
      </c>
      <c r="J7292" s="1" t="s">
        <v>1511</v>
      </c>
      <c r="K7292" s="1" t="s">
        <v>1509</v>
      </c>
      <c r="L7292" s="1" t="s">
        <v>1510</v>
      </c>
      <c r="M7292" s="1">
        <v>1</v>
      </c>
    </row>
    <row r="7293" spans="1:13" ht="15.75" x14ac:dyDescent="0.3">
      <c r="A7293" s="1" t="s">
        <v>1262</v>
      </c>
      <c r="J7293" s="1" t="s">
        <v>1511</v>
      </c>
      <c r="K7293" s="1" t="s">
        <v>1509</v>
      </c>
      <c r="L7293" s="1" t="s">
        <v>1512</v>
      </c>
      <c r="M7293" s="1">
        <v>1</v>
      </c>
    </row>
    <row r="7294" spans="1:13" ht="15.75" x14ac:dyDescent="0.3">
      <c r="A7294" s="1" t="s">
        <v>1263</v>
      </c>
      <c r="J7294" s="1" t="s">
        <v>1511</v>
      </c>
      <c r="K7294" s="1" t="s">
        <v>1509</v>
      </c>
      <c r="L7294" s="1" t="s">
        <v>1512</v>
      </c>
      <c r="M7294" s="1">
        <v>1</v>
      </c>
    </row>
    <row r="7295" spans="1:13" ht="15.75" x14ac:dyDescent="0.3">
      <c r="A7295" s="1" t="s">
        <v>1262</v>
      </c>
      <c r="J7295" s="1" t="s">
        <v>1511</v>
      </c>
      <c r="K7295" s="1" t="s">
        <v>1509</v>
      </c>
      <c r="L7295" s="1" t="s">
        <v>1512</v>
      </c>
      <c r="M7295" s="1">
        <v>1</v>
      </c>
    </row>
    <row r="7296" spans="1:13" ht="15.75" x14ac:dyDescent="0.3">
      <c r="A7296" s="1" t="s">
        <v>1262</v>
      </c>
      <c r="J7296" s="1" t="s">
        <v>1511</v>
      </c>
      <c r="K7296" s="1" t="s">
        <v>1509</v>
      </c>
      <c r="L7296" s="1" t="s">
        <v>1512</v>
      </c>
      <c r="M7296" s="1">
        <v>1</v>
      </c>
    </row>
    <row r="7297" spans="1:13" ht="15.75" x14ac:dyDescent="0.3">
      <c r="A7297" s="1" t="s">
        <v>1263</v>
      </c>
      <c r="J7297" s="1" t="s">
        <v>1511</v>
      </c>
      <c r="K7297" s="1" t="s">
        <v>1509</v>
      </c>
      <c r="L7297" s="1" t="s">
        <v>1512</v>
      </c>
      <c r="M7297" s="1">
        <v>1</v>
      </c>
    </row>
    <row r="7298" spans="1:13" ht="15.75" x14ac:dyDescent="0.3">
      <c r="A7298" s="1" t="s">
        <v>1263</v>
      </c>
      <c r="J7298" s="1" t="s">
        <v>1511</v>
      </c>
      <c r="K7298" s="1" t="s">
        <v>1509</v>
      </c>
      <c r="L7298" s="1" t="s">
        <v>1510</v>
      </c>
      <c r="M7298" s="1">
        <v>1</v>
      </c>
    </row>
    <row r="7299" spans="1:13" ht="15.75" x14ac:dyDescent="0.3">
      <c r="A7299" s="1" t="s">
        <v>1262</v>
      </c>
      <c r="J7299" s="1" t="s">
        <v>1511</v>
      </c>
      <c r="K7299" s="1" t="s">
        <v>1509</v>
      </c>
      <c r="L7299" s="1" t="s">
        <v>1512</v>
      </c>
      <c r="M7299" s="1">
        <v>1</v>
      </c>
    </row>
    <row r="7300" spans="1:13" ht="15.75" x14ac:dyDescent="0.3">
      <c r="A7300" s="1" t="s">
        <v>1262</v>
      </c>
      <c r="J7300" s="1" t="s">
        <v>1511</v>
      </c>
      <c r="K7300" s="1" t="s">
        <v>1509</v>
      </c>
      <c r="L7300" s="1" t="s">
        <v>1512</v>
      </c>
      <c r="M7300" s="1">
        <v>1</v>
      </c>
    </row>
    <row r="7301" spans="1:13" ht="15.75" x14ac:dyDescent="0.3">
      <c r="A7301" s="1" t="s">
        <v>1263</v>
      </c>
      <c r="J7301" s="1" t="s">
        <v>1511</v>
      </c>
      <c r="K7301" s="1" t="s">
        <v>1509</v>
      </c>
      <c r="L7301" s="1" t="s">
        <v>1510</v>
      </c>
      <c r="M7301" s="1">
        <v>1</v>
      </c>
    </row>
    <row r="7302" spans="1:13" ht="15.75" x14ac:dyDescent="0.3">
      <c r="A7302" s="1" t="s">
        <v>1262</v>
      </c>
      <c r="J7302" s="1" t="s">
        <v>1511</v>
      </c>
      <c r="K7302" s="1" t="s">
        <v>1509</v>
      </c>
      <c r="L7302" s="1" t="s">
        <v>1512</v>
      </c>
      <c r="M7302" s="1">
        <v>1</v>
      </c>
    </row>
    <row r="7303" spans="1:13" ht="15.75" x14ac:dyDescent="0.3">
      <c r="A7303" s="1" t="s">
        <v>1263</v>
      </c>
      <c r="J7303" s="1" t="s">
        <v>1511</v>
      </c>
      <c r="K7303" s="1" t="s">
        <v>1509</v>
      </c>
      <c r="L7303" s="1" t="s">
        <v>1510</v>
      </c>
      <c r="M7303" s="1">
        <v>1</v>
      </c>
    </row>
    <row r="7304" spans="1:13" ht="15.75" x14ac:dyDescent="0.3">
      <c r="A7304" s="1" t="s">
        <v>1262</v>
      </c>
      <c r="J7304" s="1" t="s">
        <v>1511</v>
      </c>
      <c r="K7304" s="1" t="s">
        <v>1509</v>
      </c>
      <c r="L7304" s="1" t="s">
        <v>1510</v>
      </c>
      <c r="M7304" s="1">
        <v>1</v>
      </c>
    </row>
    <row r="7305" spans="1:13" ht="15.75" x14ac:dyDescent="0.3">
      <c r="A7305" s="1" t="s">
        <v>1263</v>
      </c>
      <c r="J7305" s="1" t="s">
        <v>1511</v>
      </c>
      <c r="K7305" s="1" t="s">
        <v>1509</v>
      </c>
      <c r="L7305" s="1" t="s">
        <v>1512</v>
      </c>
      <c r="M7305" s="1">
        <v>1</v>
      </c>
    </row>
    <row r="7306" spans="1:13" ht="15.75" x14ac:dyDescent="0.3">
      <c r="A7306" s="1" t="s">
        <v>1263</v>
      </c>
      <c r="J7306" s="1" t="s">
        <v>1511</v>
      </c>
      <c r="K7306" s="1" t="s">
        <v>1509</v>
      </c>
      <c r="L7306" s="1" t="s">
        <v>1510</v>
      </c>
      <c r="M7306" s="1">
        <v>1</v>
      </c>
    </row>
    <row r="7307" spans="1:13" ht="15.75" x14ac:dyDescent="0.3">
      <c r="A7307" s="1" t="s">
        <v>1262</v>
      </c>
      <c r="J7307" s="1" t="s">
        <v>1511</v>
      </c>
      <c r="K7307" s="1" t="s">
        <v>1509</v>
      </c>
      <c r="L7307" s="1" t="s">
        <v>1512</v>
      </c>
      <c r="M7307" s="1">
        <v>1</v>
      </c>
    </row>
    <row r="7308" spans="1:13" ht="15.75" x14ac:dyDescent="0.3">
      <c r="A7308" s="1" t="s">
        <v>1263</v>
      </c>
      <c r="J7308" s="1" t="s">
        <v>1511</v>
      </c>
      <c r="K7308" s="1" t="s">
        <v>1509</v>
      </c>
      <c r="L7308" s="1" t="s">
        <v>1510</v>
      </c>
      <c r="M7308" s="1">
        <v>1</v>
      </c>
    </row>
    <row r="7309" spans="1:13" ht="15.75" x14ac:dyDescent="0.3">
      <c r="A7309" s="1" t="s">
        <v>1263</v>
      </c>
      <c r="J7309" s="1" t="s">
        <v>1511</v>
      </c>
      <c r="K7309" s="1" t="s">
        <v>1509</v>
      </c>
      <c r="L7309" s="1" t="s">
        <v>1512</v>
      </c>
      <c r="M7309" s="1">
        <v>1</v>
      </c>
    </row>
    <row r="7310" spans="1:13" ht="15.75" x14ac:dyDescent="0.3">
      <c r="A7310" s="1" t="s">
        <v>1262</v>
      </c>
      <c r="J7310" s="1" t="s">
        <v>1511</v>
      </c>
      <c r="K7310" s="1" t="s">
        <v>1509</v>
      </c>
      <c r="L7310" s="1" t="s">
        <v>1510</v>
      </c>
      <c r="M7310" s="1">
        <v>1</v>
      </c>
    </row>
    <row r="7311" spans="1:13" ht="15.75" x14ac:dyDescent="0.3">
      <c r="A7311" s="1" t="s">
        <v>1262</v>
      </c>
      <c r="J7311" s="1" t="s">
        <v>1511</v>
      </c>
      <c r="K7311" s="1" t="s">
        <v>1509</v>
      </c>
      <c r="L7311" s="1" t="s">
        <v>1512</v>
      </c>
      <c r="M7311" s="1">
        <v>1</v>
      </c>
    </row>
    <row r="7312" spans="1:13" ht="15.75" x14ac:dyDescent="0.3">
      <c r="A7312" s="1" t="s">
        <v>1263</v>
      </c>
      <c r="J7312" s="1" t="s">
        <v>1511</v>
      </c>
      <c r="K7312" s="1" t="s">
        <v>1509</v>
      </c>
      <c r="L7312" s="1" t="s">
        <v>1512</v>
      </c>
      <c r="M7312" s="1">
        <v>1</v>
      </c>
    </row>
    <row r="7313" spans="1:13" ht="15.75" x14ac:dyDescent="0.3">
      <c r="A7313" s="1" t="s">
        <v>1272</v>
      </c>
      <c r="J7313" s="1" t="s">
        <v>1511</v>
      </c>
      <c r="K7313" s="1" t="s">
        <v>1509</v>
      </c>
      <c r="L7313" s="1" t="s">
        <v>1512</v>
      </c>
      <c r="M7313" s="1">
        <v>1</v>
      </c>
    </row>
    <row r="7314" spans="1:13" ht="15.75" x14ac:dyDescent="0.3">
      <c r="A7314" s="1" t="s">
        <v>1262</v>
      </c>
      <c r="J7314" s="1" t="s">
        <v>1511</v>
      </c>
      <c r="K7314" s="1" t="s">
        <v>1509</v>
      </c>
      <c r="L7314" s="1" t="s">
        <v>1512</v>
      </c>
      <c r="M7314" s="1">
        <v>1</v>
      </c>
    </row>
    <row r="7315" spans="1:13" ht="15.75" x14ac:dyDescent="0.3">
      <c r="A7315" s="1" t="s">
        <v>1262</v>
      </c>
      <c r="J7315" s="1" t="s">
        <v>1511</v>
      </c>
      <c r="K7315" s="1" t="s">
        <v>1509</v>
      </c>
      <c r="L7315" s="1" t="s">
        <v>1510</v>
      </c>
      <c r="M7315" s="1">
        <v>1</v>
      </c>
    </row>
    <row r="7316" spans="1:13" ht="15.75" x14ac:dyDescent="0.3">
      <c r="A7316" s="1" t="s">
        <v>1262</v>
      </c>
      <c r="J7316" s="1" t="s">
        <v>1511</v>
      </c>
      <c r="K7316" s="1" t="s">
        <v>1509</v>
      </c>
      <c r="L7316" s="1" t="s">
        <v>1512</v>
      </c>
      <c r="M7316" s="1">
        <v>1</v>
      </c>
    </row>
    <row r="7317" spans="1:13" ht="15.75" x14ac:dyDescent="0.3">
      <c r="A7317" s="1" t="s">
        <v>1263</v>
      </c>
      <c r="J7317" s="1" t="s">
        <v>1511</v>
      </c>
      <c r="K7317" s="1" t="s">
        <v>1509</v>
      </c>
      <c r="L7317" s="1" t="s">
        <v>1512</v>
      </c>
      <c r="M7317" s="1">
        <v>1</v>
      </c>
    </row>
    <row r="7318" spans="1:13" ht="15.75" x14ac:dyDescent="0.3">
      <c r="A7318" s="1" t="s">
        <v>1263</v>
      </c>
      <c r="J7318" s="1" t="s">
        <v>1511</v>
      </c>
      <c r="K7318" s="1" t="s">
        <v>1509</v>
      </c>
      <c r="L7318" s="1" t="s">
        <v>1512</v>
      </c>
      <c r="M7318" s="1">
        <v>1</v>
      </c>
    </row>
    <row r="7319" spans="1:13" ht="15.75" x14ac:dyDescent="0.3">
      <c r="A7319" s="1" t="s">
        <v>1272</v>
      </c>
      <c r="J7319" s="1" t="s">
        <v>1511</v>
      </c>
      <c r="K7319" s="1" t="s">
        <v>1509</v>
      </c>
      <c r="L7319" s="1" t="s">
        <v>1512</v>
      </c>
      <c r="M7319" s="1">
        <v>1</v>
      </c>
    </row>
    <row r="7320" spans="1:13" ht="15.75" x14ac:dyDescent="0.3">
      <c r="A7320" s="1" t="s">
        <v>1262</v>
      </c>
      <c r="J7320" s="1" t="s">
        <v>1511</v>
      </c>
      <c r="K7320" s="1" t="s">
        <v>1509</v>
      </c>
      <c r="L7320" s="1" t="s">
        <v>1512</v>
      </c>
      <c r="M7320" s="1">
        <v>1</v>
      </c>
    </row>
    <row r="7321" spans="1:13" ht="15.75" x14ac:dyDescent="0.3">
      <c r="A7321" s="1" t="s">
        <v>1262</v>
      </c>
      <c r="J7321" s="1" t="s">
        <v>1511</v>
      </c>
      <c r="K7321" s="1" t="s">
        <v>1509</v>
      </c>
      <c r="L7321" s="1" t="s">
        <v>1512</v>
      </c>
      <c r="M7321" s="1">
        <v>1</v>
      </c>
    </row>
    <row r="7322" spans="1:13" ht="15.75" x14ac:dyDescent="0.3">
      <c r="A7322" s="1" t="s">
        <v>1263</v>
      </c>
      <c r="J7322" s="1" t="s">
        <v>1511</v>
      </c>
      <c r="K7322" s="1" t="s">
        <v>1509</v>
      </c>
      <c r="L7322" s="1" t="s">
        <v>1512</v>
      </c>
      <c r="M7322" s="1">
        <v>1</v>
      </c>
    </row>
    <row r="7323" spans="1:13" ht="15.75" x14ac:dyDescent="0.3">
      <c r="A7323" s="1" t="s">
        <v>1262</v>
      </c>
      <c r="J7323" s="1" t="s">
        <v>1511</v>
      </c>
      <c r="K7323" s="1" t="s">
        <v>1509</v>
      </c>
      <c r="L7323" s="1" t="s">
        <v>1512</v>
      </c>
      <c r="M7323" s="1">
        <v>1</v>
      </c>
    </row>
    <row r="7324" spans="1:13" ht="15.75" x14ac:dyDescent="0.3">
      <c r="A7324" s="1" t="s">
        <v>1263</v>
      </c>
      <c r="J7324" s="1" t="s">
        <v>1511</v>
      </c>
      <c r="K7324" s="1" t="s">
        <v>1509</v>
      </c>
      <c r="L7324" s="1" t="s">
        <v>1510</v>
      </c>
      <c r="M7324" s="1">
        <v>1</v>
      </c>
    </row>
    <row r="7325" spans="1:13" ht="15.75" x14ac:dyDescent="0.3">
      <c r="A7325" s="1" t="s">
        <v>1262</v>
      </c>
      <c r="J7325" s="1" t="s">
        <v>1511</v>
      </c>
      <c r="K7325" s="1" t="s">
        <v>1509</v>
      </c>
      <c r="L7325" s="1" t="s">
        <v>1512</v>
      </c>
      <c r="M7325" s="1">
        <v>1</v>
      </c>
    </row>
    <row r="7326" spans="1:13" ht="15.75" x14ac:dyDescent="0.3">
      <c r="A7326" s="1" t="s">
        <v>1263</v>
      </c>
      <c r="J7326" s="1" t="s">
        <v>1511</v>
      </c>
      <c r="K7326" s="1" t="s">
        <v>1509</v>
      </c>
      <c r="L7326" s="1" t="s">
        <v>1512</v>
      </c>
      <c r="M7326" s="1">
        <v>1</v>
      </c>
    </row>
    <row r="7327" spans="1:13" ht="15.75" x14ac:dyDescent="0.3">
      <c r="A7327" s="1" t="s">
        <v>1262</v>
      </c>
      <c r="J7327" s="1" t="s">
        <v>1511</v>
      </c>
      <c r="K7327" s="1" t="s">
        <v>1509</v>
      </c>
      <c r="L7327" s="1" t="s">
        <v>1512</v>
      </c>
      <c r="M7327" s="1">
        <v>1</v>
      </c>
    </row>
    <row r="7328" spans="1:13" ht="15.75" x14ac:dyDescent="0.3">
      <c r="A7328" s="1" t="s">
        <v>1262</v>
      </c>
      <c r="J7328" s="1" t="s">
        <v>1511</v>
      </c>
      <c r="K7328" s="1" t="s">
        <v>1509</v>
      </c>
      <c r="L7328" s="1" t="s">
        <v>1512</v>
      </c>
      <c r="M7328" s="1">
        <v>1</v>
      </c>
    </row>
    <row r="7329" spans="1:13" ht="15.75" x14ac:dyDescent="0.3">
      <c r="A7329" s="1" t="s">
        <v>1262</v>
      </c>
      <c r="J7329" s="1" t="s">
        <v>1508</v>
      </c>
      <c r="K7329" s="1" t="s">
        <v>1509</v>
      </c>
      <c r="L7329" s="1" t="s">
        <v>1510</v>
      </c>
      <c r="M7329" s="1">
        <v>1</v>
      </c>
    </row>
    <row r="7330" spans="1:13" ht="15.75" x14ac:dyDescent="0.3">
      <c r="A7330" s="1" t="s">
        <v>1263</v>
      </c>
      <c r="J7330" s="1" t="s">
        <v>1511</v>
      </c>
      <c r="K7330" s="1" t="s">
        <v>1509</v>
      </c>
      <c r="L7330" s="1" t="s">
        <v>1512</v>
      </c>
      <c r="M7330" s="1">
        <v>1</v>
      </c>
    </row>
    <row r="7331" spans="1:13" ht="15.75" x14ac:dyDescent="0.3">
      <c r="A7331" s="1" t="s">
        <v>1262</v>
      </c>
      <c r="J7331" s="1" t="s">
        <v>1511</v>
      </c>
      <c r="K7331" s="1" t="s">
        <v>1509</v>
      </c>
      <c r="L7331" s="1" t="s">
        <v>1512</v>
      </c>
      <c r="M7331" s="1">
        <v>1</v>
      </c>
    </row>
    <row r="7332" spans="1:13" ht="15.75" x14ac:dyDescent="0.3">
      <c r="A7332" s="1" t="s">
        <v>1263</v>
      </c>
      <c r="J7332" s="1" t="s">
        <v>1511</v>
      </c>
      <c r="K7332" s="1" t="s">
        <v>1509</v>
      </c>
      <c r="L7332" s="1" t="s">
        <v>1512</v>
      </c>
      <c r="M7332" s="1">
        <v>1</v>
      </c>
    </row>
    <row r="7333" spans="1:13" ht="15.75" x14ac:dyDescent="0.3">
      <c r="A7333" s="1" t="s">
        <v>1262</v>
      </c>
      <c r="J7333" s="1" t="s">
        <v>1511</v>
      </c>
      <c r="K7333" s="1" t="s">
        <v>1509</v>
      </c>
      <c r="L7333" s="1" t="s">
        <v>1512</v>
      </c>
      <c r="M7333" s="1">
        <v>1</v>
      </c>
    </row>
    <row r="7334" spans="1:13" ht="15.75" x14ac:dyDescent="0.3">
      <c r="A7334" s="1" t="s">
        <v>1263</v>
      </c>
      <c r="J7334" s="1" t="s">
        <v>1511</v>
      </c>
      <c r="K7334" s="1" t="s">
        <v>1509</v>
      </c>
      <c r="L7334" s="1" t="s">
        <v>1512</v>
      </c>
      <c r="M7334" s="1">
        <v>1</v>
      </c>
    </row>
    <row r="7335" spans="1:13" ht="15.75" x14ac:dyDescent="0.3">
      <c r="A7335" s="1" t="s">
        <v>1262</v>
      </c>
      <c r="J7335" s="1" t="s">
        <v>1511</v>
      </c>
      <c r="K7335" s="1" t="s">
        <v>1509</v>
      </c>
      <c r="L7335" s="1" t="s">
        <v>1512</v>
      </c>
      <c r="M7335" s="1">
        <v>1</v>
      </c>
    </row>
    <row r="7336" spans="1:13" ht="15.75" x14ac:dyDescent="0.3">
      <c r="A7336" s="1" t="s">
        <v>1263</v>
      </c>
      <c r="J7336" s="1" t="s">
        <v>1511</v>
      </c>
      <c r="K7336" s="1" t="s">
        <v>1509</v>
      </c>
      <c r="L7336" s="1" t="s">
        <v>1512</v>
      </c>
      <c r="M7336" s="1">
        <v>1</v>
      </c>
    </row>
    <row r="7337" spans="1:13" ht="15.75" x14ac:dyDescent="0.3">
      <c r="A7337" s="1" t="s">
        <v>1262</v>
      </c>
      <c r="J7337" s="1" t="s">
        <v>1511</v>
      </c>
      <c r="K7337" s="1" t="s">
        <v>1509</v>
      </c>
      <c r="L7337" s="1" t="s">
        <v>1512</v>
      </c>
      <c r="M7337" s="1">
        <v>1</v>
      </c>
    </row>
    <row r="7338" spans="1:13" ht="15.75" x14ac:dyDescent="0.3">
      <c r="A7338" s="1" t="s">
        <v>1262</v>
      </c>
      <c r="J7338" s="1" t="s">
        <v>1511</v>
      </c>
      <c r="K7338" s="1" t="s">
        <v>1509</v>
      </c>
      <c r="L7338" s="1" t="s">
        <v>1512</v>
      </c>
      <c r="M7338" s="1">
        <v>1</v>
      </c>
    </row>
    <row r="7339" spans="1:13" ht="15.75" x14ac:dyDescent="0.3">
      <c r="A7339" s="1" t="s">
        <v>1262</v>
      </c>
      <c r="J7339" s="1" t="s">
        <v>1511</v>
      </c>
      <c r="K7339" s="1" t="s">
        <v>1509</v>
      </c>
      <c r="L7339" s="1" t="s">
        <v>1512</v>
      </c>
      <c r="M7339" s="1">
        <v>1</v>
      </c>
    </row>
    <row r="7340" spans="1:13" ht="15.75" x14ac:dyDescent="0.3">
      <c r="A7340" s="1" t="s">
        <v>1262</v>
      </c>
      <c r="J7340" s="1" t="s">
        <v>1508</v>
      </c>
      <c r="K7340" s="1" t="s">
        <v>1509</v>
      </c>
      <c r="L7340" s="1" t="s">
        <v>1510</v>
      </c>
      <c r="M7340" s="1">
        <v>1</v>
      </c>
    </row>
    <row r="7341" spans="1:13" ht="15.75" x14ac:dyDescent="0.3">
      <c r="A7341" s="1" t="s">
        <v>1263</v>
      </c>
      <c r="J7341" s="1" t="s">
        <v>1511</v>
      </c>
      <c r="K7341" s="1" t="s">
        <v>1509</v>
      </c>
      <c r="L7341" s="1" t="s">
        <v>1512</v>
      </c>
      <c r="M7341" s="1">
        <v>1</v>
      </c>
    </row>
    <row r="7342" spans="1:13" ht="15.75" x14ac:dyDescent="0.3">
      <c r="A7342" s="1" t="s">
        <v>1262</v>
      </c>
      <c r="J7342" s="1" t="s">
        <v>1511</v>
      </c>
      <c r="K7342" s="1" t="s">
        <v>1509</v>
      </c>
      <c r="L7342" s="1" t="s">
        <v>1512</v>
      </c>
      <c r="M7342" s="1">
        <v>1</v>
      </c>
    </row>
    <row r="7343" spans="1:13" ht="15.75" x14ac:dyDescent="0.3">
      <c r="A7343" s="1" t="s">
        <v>1263</v>
      </c>
      <c r="J7343" s="1" t="s">
        <v>1511</v>
      </c>
      <c r="K7343" s="1" t="s">
        <v>1509</v>
      </c>
      <c r="L7343" s="1" t="s">
        <v>1512</v>
      </c>
      <c r="M7343" s="1">
        <v>1</v>
      </c>
    </row>
    <row r="7344" spans="1:13" ht="15.75" x14ac:dyDescent="0.3">
      <c r="A7344" s="1" t="s">
        <v>1262</v>
      </c>
      <c r="J7344" s="1" t="s">
        <v>1511</v>
      </c>
      <c r="K7344" s="1" t="s">
        <v>1509</v>
      </c>
      <c r="L7344" s="1" t="s">
        <v>1512</v>
      </c>
      <c r="M7344" s="1">
        <v>1</v>
      </c>
    </row>
    <row r="7345" spans="1:13" ht="15.75" x14ac:dyDescent="0.3">
      <c r="A7345" s="1" t="s">
        <v>1263</v>
      </c>
      <c r="J7345" s="1" t="s">
        <v>1511</v>
      </c>
      <c r="K7345" s="1" t="s">
        <v>1509</v>
      </c>
      <c r="L7345" s="1" t="s">
        <v>1512</v>
      </c>
      <c r="M7345" s="1">
        <v>1</v>
      </c>
    </row>
    <row r="7346" spans="1:13" ht="15.75" x14ac:dyDescent="0.3">
      <c r="A7346" s="1" t="s">
        <v>1262</v>
      </c>
      <c r="J7346" s="1" t="s">
        <v>1511</v>
      </c>
      <c r="K7346" s="1" t="s">
        <v>1509</v>
      </c>
      <c r="L7346" s="1" t="s">
        <v>1512</v>
      </c>
      <c r="M7346" s="1">
        <v>1</v>
      </c>
    </row>
    <row r="7347" spans="1:13" ht="15.75" x14ac:dyDescent="0.3">
      <c r="A7347" s="1" t="s">
        <v>1263</v>
      </c>
      <c r="J7347" s="1" t="s">
        <v>1511</v>
      </c>
      <c r="K7347" s="1" t="s">
        <v>1509</v>
      </c>
      <c r="L7347" s="1" t="s">
        <v>1512</v>
      </c>
      <c r="M7347" s="1">
        <v>1</v>
      </c>
    </row>
    <row r="7348" spans="1:13" ht="15.75" x14ac:dyDescent="0.3">
      <c r="A7348" s="1" t="s">
        <v>1262</v>
      </c>
      <c r="J7348" s="1" t="s">
        <v>1508</v>
      </c>
      <c r="K7348" s="1" t="s">
        <v>1509</v>
      </c>
      <c r="L7348" s="1" t="s">
        <v>1510</v>
      </c>
      <c r="M7348" s="1">
        <v>1</v>
      </c>
    </row>
    <row r="7349" spans="1:13" ht="15.75" x14ac:dyDescent="0.3">
      <c r="A7349" s="1" t="s">
        <v>1263</v>
      </c>
      <c r="J7349" s="1" t="s">
        <v>1511</v>
      </c>
      <c r="K7349" s="1" t="s">
        <v>1509</v>
      </c>
      <c r="L7349" s="1" t="s">
        <v>1512</v>
      </c>
      <c r="M7349" s="1">
        <v>1</v>
      </c>
    </row>
    <row r="7350" spans="1:13" ht="15.75" x14ac:dyDescent="0.3">
      <c r="A7350" s="1" t="s">
        <v>1263</v>
      </c>
      <c r="J7350" s="1" t="s">
        <v>1511</v>
      </c>
      <c r="K7350" s="1" t="s">
        <v>1509</v>
      </c>
      <c r="L7350" s="1" t="s">
        <v>1512</v>
      </c>
      <c r="M7350" s="1">
        <v>1</v>
      </c>
    </row>
    <row r="7351" spans="1:13" ht="15.75" x14ac:dyDescent="0.3">
      <c r="A7351" s="1" t="s">
        <v>1263</v>
      </c>
      <c r="J7351" s="1" t="s">
        <v>1511</v>
      </c>
      <c r="K7351" s="1" t="s">
        <v>1509</v>
      </c>
      <c r="L7351" s="1" t="s">
        <v>1512</v>
      </c>
      <c r="M7351" s="1">
        <v>1</v>
      </c>
    </row>
    <row r="7352" spans="1:13" ht="15.75" x14ac:dyDescent="0.3">
      <c r="A7352" s="1" t="s">
        <v>1262</v>
      </c>
      <c r="J7352" s="1" t="s">
        <v>1511</v>
      </c>
      <c r="K7352" s="1" t="s">
        <v>1509</v>
      </c>
      <c r="L7352" s="1" t="s">
        <v>1512</v>
      </c>
      <c r="M7352" s="1">
        <v>1</v>
      </c>
    </row>
    <row r="7353" spans="1:13" ht="15.75" x14ac:dyDescent="0.3">
      <c r="A7353" s="1" t="s">
        <v>1262</v>
      </c>
      <c r="J7353" s="1" t="s">
        <v>1511</v>
      </c>
      <c r="K7353" s="1" t="s">
        <v>1509</v>
      </c>
      <c r="L7353" s="1" t="s">
        <v>1512</v>
      </c>
      <c r="M7353" s="1">
        <v>1</v>
      </c>
    </row>
    <row r="7354" spans="1:13" ht="15.75" x14ac:dyDescent="0.3">
      <c r="A7354" s="1" t="s">
        <v>1263</v>
      </c>
      <c r="J7354" s="1" t="s">
        <v>1511</v>
      </c>
      <c r="K7354" s="1" t="s">
        <v>1509</v>
      </c>
      <c r="L7354" s="1" t="s">
        <v>1512</v>
      </c>
      <c r="M7354" s="1">
        <v>1</v>
      </c>
    </row>
    <row r="7355" spans="1:13" ht="15.75" x14ac:dyDescent="0.3">
      <c r="A7355" s="1" t="s">
        <v>1262</v>
      </c>
      <c r="J7355" s="1" t="s">
        <v>1508</v>
      </c>
      <c r="K7355" s="1" t="s">
        <v>1509</v>
      </c>
      <c r="L7355" s="1" t="s">
        <v>1510</v>
      </c>
      <c r="M7355" s="1">
        <v>1</v>
      </c>
    </row>
    <row r="7356" spans="1:13" ht="15.75" x14ac:dyDescent="0.3">
      <c r="A7356" s="1" t="s">
        <v>1262</v>
      </c>
      <c r="J7356" s="1" t="s">
        <v>1511</v>
      </c>
      <c r="K7356" s="1" t="s">
        <v>1509</v>
      </c>
      <c r="L7356" s="1" t="s">
        <v>1512</v>
      </c>
      <c r="M7356" s="1">
        <v>1</v>
      </c>
    </row>
    <row r="7357" spans="1:13" ht="15.75" x14ac:dyDescent="0.3">
      <c r="A7357" s="1" t="s">
        <v>1263</v>
      </c>
      <c r="J7357" s="1" t="s">
        <v>1511</v>
      </c>
      <c r="K7357" s="1" t="s">
        <v>1509</v>
      </c>
      <c r="L7357" s="1" t="s">
        <v>1512</v>
      </c>
      <c r="M7357" s="1">
        <v>1</v>
      </c>
    </row>
    <row r="7358" spans="1:13" ht="15.75" x14ac:dyDescent="0.3">
      <c r="A7358" s="1" t="s">
        <v>1263</v>
      </c>
      <c r="J7358" s="1" t="s">
        <v>1511</v>
      </c>
      <c r="K7358" s="1" t="s">
        <v>1509</v>
      </c>
      <c r="L7358" s="1" t="s">
        <v>1512</v>
      </c>
      <c r="M7358" s="1">
        <v>1</v>
      </c>
    </row>
    <row r="7359" spans="1:13" ht="15.75" x14ac:dyDescent="0.3">
      <c r="A7359" s="1" t="s">
        <v>1262</v>
      </c>
      <c r="J7359" s="1" t="s">
        <v>1511</v>
      </c>
      <c r="K7359" s="1" t="s">
        <v>1509</v>
      </c>
      <c r="L7359" s="1" t="s">
        <v>1512</v>
      </c>
      <c r="M7359" s="1">
        <v>1</v>
      </c>
    </row>
    <row r="7360" spans="1:13" ht="15.75" x14ac:dyDescent="0.3">
      <c r="A7360" s="1" t="s">
        <v>1263</v>
      </c>
      <c r="J7360" s="1" t="s">
        <v>1511</v>
      </c>
      <c r="K7360" s="1" t="s">
        <v>1509</v>
      </c>
      <c r="L7360" s="1" t="s">
        <v>1512</v>
      </c>
      <c r="M7360" s="1">
        <v>1</v>
      </c>
    </row>
    <row r="7361" spans="1:13" ht="15.75" x14ac:dyDescent="0.3">
      <c r="A7361" s="1" t="s">
        <v>1263</v>
      </c>
      <c r="J7361" s="1" t="s">
        <v>1511</v>
      </c>
      <c r="K7361" s="1" t="s">
        <v>1509</v>
      </c>
      <c r="L7361" s="1" t="s">
        <v>1512</v>
      </c>
      <c r="M7361" s="1">
        <v>1</v>
      </c>
    </row>
    <row r="7362" spans="1:13" ht="15.75" x14ac:dyDescent="0.3">
      <c r="A7362" s="1" t="s">
        <v>1263</v>
      </c>
      <c r="J7362" s="1" t="s">
        <v>1511</v>
      </c>
      <c r="K7362" s="1" t="s">
        <v>1509</v>
      </c>
      <c r="L7362" s="1" t="s">
        <v>1512</v>
      </c>
      <c r="M7362" s="1">
        <v>1</v>
      </c>
    </row>
    <row r="7363" spans="1:13" ht="15.75" x14ac:dyDescent="0.3">
      <c r="A7363" s="1" t="s">
        <v>1262</v>
      </c>
      <c r="J7363" s="1" t="s">
        <v>1508</v>
      </c>
      <c r="K7363" s="1" t="s">
        <v>1509</v>
      </c>
      <c r="L7363" s="1" t="s">
        <v>1510</v>
      </c>
      <c r="M7363" s="1">
        <v>1</v>
      </c>
    </row>
    <row r="7364" spans="1:13" ht="15.75" x14ac:dyDescent="0.3">
      <c r="A7364" s="1" t="s">
        <v>1262</v>
      </c>
      <c r="J7364" s="1" t="s">
        <v>1511</v>
      </c>
      <c r="K7364" s="1" t="s">
        <v>1509</v>
      </c>
      <c r="L7364" s="1" t="s">
        <v>1512</v>
      </c>
      <c r="M7364" s="1">
        <v>1</v>
      </c>
    </row>
    <row r="7365" spans="1:13" ht="15.75" x14ac:dyDescent="0.3">
      <c r="A7365" s="1" t="s">
        <v>1262</v>
      </c>
      <c r="J7365" s="1" t="s">
        <v>1511</v>
      </c>
      <c r="K7365" s="1" t="s">
        <v>1509</v>
      </c>
      <c r="L7365" s="1" t="s">
        <v>1512</v>
      </c>
      <c r="M7365" s="1">
        <v>1</v>
      </c>
    </row>
    <row r="7366" spans="1:13" ht="15.75" x14ac:dyDescent="0.3">
      <c r="A7366" s="1" t="s">
        <v>1262</v>
      </c>
      <c r="J7366" s="1" t="s">
        <v>1511</v>
      </c>
      <c r="K7366" s="1" t="s">
        <v>1509</v>
      </c>
      <c r="L7366" s="1" t="s">
        <v>1512</v>
      </c>
      <c r="M7366" s="1">
        <v>1</v>
      </c>
    </row>
    <row r="7367" spans="1:13" ht="15.75" x14ac:dyDescent="0.3">
      <c r="A7367" s="1" t="s">
        <v>1263</v>
      </c>
      <c r="J7367" s="1" t="s">
        <v>1511</v>
      </c>
      <c r="K7367" s="1" t="s">
        <v>1509</v>
      </c>
      <c r="L7367" s="1" t="s">
        <v>1512</v>
      </c>
      <c r="M7367" s="1">
        <v>1</v>
      </c>
    </row>
    <row r="7368" spans="1:13" ht="15.75" x14ac:dyDescent="0.3">
      <c r="A7368" s="1" t="s">
        <v>1263</v>
      </c>
      <c r="J7368" s="1" t="s">
        <v>1511</v>
      </c>
      <c r="K7368" s="1" t="s">
        <v>1509</v>
      </c>
      <c r="L7368" s="1" t="s">
        <v>1512</v>
      </c>
      <c r="M7368" s="1">
        <v>1</v>
      </c>
    </row>
    <row r="7369" spans="1:13" ht="15.75" x14ac:dyDescent="0.3">
      <c r="A7369" s="1" t="s">
        <v>1262</v>
      </c>
      <c r="J7369" s="1" t="s">
        <v>1508</v>
      </c>
      <c r="K7369" s="1" t="s">
        <v>1509</v>
      </c>
      <c r="L7369" s="1" t="s">
        <v>1510</v>
      </c>
      <c r="M7369" s="1">
        <v>1</v>
      </c>
    </row>
    <row r="7370" spans="1:13" ht="15.75" x14ac:dyDescent="0.3">
      <c r="A7370" s="1" t="s">
        <v>1263</v>
      </c>
      <c r="J7370" s="1" t="s">
        <v>1511</v>
      </c>
      <c r="K7370" s="1" t="s">
        <v>1509</v>
      </c>
      <c r="L7370" s="1" t="s">
        <v>1512</v>
      </c>
      <c r="M7370" s="1">
        <v>1</v>
      </c>
    </row>
    <row r="7371" spans="1:13" ht="15.75" x14ac:dyDescent="0.3">
      <c r="A7371" s="1" t="s">
        <v>1263</v>
      </c>
      <c r="J7371" s="1" t="s">
        <v>1511</v>
      </c>
      <c r="K7371" s="1" t="s">
        <v>1509</v>
      </c>
      <c r="L7371" s="1" t="s">
        <v>1512</v>
      </c>
      <c r="M7371" s="1">
        <v>1</v>
      </c>
    </row>
    <row r="7372" spans="1:13" ht="15.75" x14ac:dyDescent="0.3">
      <c r="A7372" s="1" t="s">
        <v>1262</v>
      </c>
      <c r="J7372" s="1" t="s">
        <v>1511</v>
      </c>
      <c r="K7372" s="1" t="s">
        <v>1509</v>
      </c>
      <c r="L7372" s="1" t="s">
        <v>1512</v>
      </c>
      <c r="M7372" s="1">
        <v>1</v>
      </c>
    </row>
    <row r="7373" spans="1:13" ht="15.75" x14ac:dyDescent="0.3">
      <c r="A7373" s="1" t="s">
        <v>1263</v>
      </c>
      <c r="J7373" s="1" t="s">
        <v>1511</v>
      </c>
      <c r="K7373" s="1" t="s">
        <v>1509</v>
      </c>
      <c r="L7373" s="1" t="s">
        <v>1512</v>
      </c>
      <c r="M7373" s="1">
        <v>1</v>
      </c>
    </row>
    <row r="7374" spans="1:13" ht="15.75" x14ac:dyDescent="0.3">
      <c r="A7374" s="1" t="s">
        <v>1262</v>
      </c>
      <c r="J7374" s="1" t="s">
        <v>1511</v>
      </c>
      <c r="K7374" s="1" t="s">
        <v>1509</v>
      </c>
      <c r="L7374" s="1" t="s">
        <v>1512</v>
      </c>
      <c r="M7374" s="1">
        <v>1</v>
      </c>
    </row>
    <row r="7375" spans="1:13" ht="15.75" x14ac:dyDescent="0.3">
      <c r="A7375" s="1" t="s">
        <v>1262</v>
      </c>
      <c r="J7375" s="1" t="s">
        <v>1508</v>
      </c>
      <c r="K7375" s="1" t="s">
        <v>1509</v>
      </c>
      <c r="L7375" s="1" t="s">
        <v>1510</v>
      </c>
      <c r="M7375" s="1">
        <v>1</v>
      </c>
    </row>
    <row r="7376" spans="1:13" ht="15.75" x14ac:dyDescent="0.3">
      <c r="A7376" s="1" t="s">
        <v>1263</v>
      </c>
      <c r="J7376" s="1" t="s">
        <v>1511</v>
      </c>
      <c r="K7376" s="1" t="s">
        <v>1509</v>
      </c>
      <c r="L7376" s="1" t="s">
        <v>1512</v>
      </c>
      <c r="M7376" s="1">
        <v>1</v>
      </c>
    </row>
    <row r="7377" spans="1:13" ht="15.75" x14ac:dyDescent="0.3">
      <c r="A7377" s="1" t="s">
        <v>1263</v>
      </c>
      <c r="J7377" s="1" t="s">
        <v>1511</v>
      </c>
      <c r="K7377" s="1" t="s">
        <v>1509</v>
      </c>
      <c r="L7377" s="1" t="s">
        <v>1512</v>
      </c>
      <c r="M7377" s="1">
        <v>1</v>
      </c>
    </row>
    <row r="7378" spans="1:13" ht="15.75" x14ac:dyDescent="0.3">
      <c r="A7378" s="1" t="s">
        <v>1262</v>
      </c>
      <c r="J7378" s="1" t="s">
        <v>1511</v>
      </c>
      <c r="K7378" s="1" t="s">
        <v>1509</v>
      </c>
      <c r="L7378" s="1" t="s">
        <v>1512</v>
      </c>
      <c r="M7378" s="1">
        <v>1</v>
      </c>
    </row>
    <row r="7379" spans="1:13" ht="15.75" x14ac:dyDescent="0.3">
      <c r="A7379" s="1" t="s">
        <v>1263</v>
      </c>
      <c r="J7379" s="1" t="s">
        <v>1511</v>
      </c>
      <c r="K7379" s="1" t="s">
        <v>1509</v>
      </c>
      <c r="L7379" s="1" t="s">
        <v>1512</v>
      </c>
      <c r="M7379" s="1">
        <v>1</v>
      </c>
    </row>
    <row r="7380" spans="1:13" ht="15.75" x14ac:dyDescent="0.3">
      <c r="A7380" s="1" t="s">
        <v>1262</v>
      </c>
      <c r="J7380" s="1" t="s">
        <v>1511</v>
      </c>
      <c r="K7380" s="1" t="s">
        <v>1509</v>
      </c>
      <c r="L7380" s="1" t="s">
        <v>1512</v>
      </c>
      <c r="M7380" s="1">
        <v>1</v>
      </c>
    </row>
    <row r="7381" spans="1:13" ht="15.75" x14ac:dyDescent="0.3">
      <c r="A7381" s="1" t="s">
        <v>1262</v>
      </c>
      <c r="J7381" s="1" t="s">
        <v>1511</v>
      </c>
      <c r="K7381" s="1" t="s">
        <v>1509</v>
      </c>
      <c r="L7381" s="1" t="s">
        <v>1512</v>
      </c>
      <c r="M7381" s="1">
        <v>1</v>
      </c>
    </row>
    <row r="7382" spans="1:13" ht="15.75" x14ac:dyDescent="0.3">
      <c r="A7382" s="1" t="s">
        <v>1272</v>
      </c>
      <c r="J7382" s="1" t="s">
        <v>1511</v>
      </c>
      <c r="K7382" s="1" t="s">
        <v>1509</v>
      </c>
      <c r="L7382" s="1" t="s">
        <v>1512</v>
      </c>
      <c r="M7382" s="1">
        <v>1</v>
      </c>
    </row>
    <row r="7383" spans="1:13" ht="15.75" x14ac:dyDescent="0.3">
      <c r="A7383" s="1" t="s">
        <v>1262</v>
      </c>
      <c r="J7383" s="1" t="s">
        <v>1508</v>
      </c>
      <c r="K7383" s="1" t="s">
        <v>1509</v>
      </c>
      <c r="L7383" s="1" t="s">
        <v>1510</v>
      </c>
      <c r="M7383" s="1">
        <v>1</v>
      </c>
    </row>
    <row r="7384" spans="1:13" ht="15.75" x14ac:dyDescent="0.3">
      <c r="A7384" s="1" t="s">
        <v>1263</v>
      </c>
      <c r="J7384" s="1" t="s">
        <v>1511</v>
      </c>
      <c r="K7384" s="1" t="s">
        <v>1509</v>
      </c>
      <c r="L7384" s="1" t="s">
        <v>1512</v>
      </c>
      <c r="M7384" s="1">
        <v>1</v>
      </c>
    </row>
    <row r="7385" spans="1:13" ht="15.75" x14ac:dyDescent="0.3">
      <c r="A7385" s="1" t="s">
        <v>1262</v>
      </c>
      <c r="J7385" s="1" t="s">
        <v>1511</v>
      </c>
      <c r="K7385" s="1" t="s">
        <v>1509</v>
      </c>
      <c r="L7385" s="1" t="s">
        <v>1512</v>
      </c>
      <c r="M7385" s="1">
        <v>1</v>
      </c>
    </row>
    <row r="7386" spans="1:13" ht="15.75" x14ac:dyDescent="0.3">
      <c r="A7386" s="1" t="s">
        <v>1263</v>
      </c>
      <c r="J7386" s="1" t="s">
        <v>1511</v>
      </c>
      <c r="K7386" s="1" t="s">
        <v>1509</v>
      </c>
      <c r="L7386" s="1" t="s">
        <v>1512</v>
      </c>
      <c r="M7386" s="1">
        <v>1</v>
      </c>
    </row>
    <row r="7387" spans="1:13" ht="15.75" x14ac:dyDescent="0.3">
      <c r="A7387" s="1" t="s">
        <v>1263</v>
      </c>
      <c r="J7387" s="1" t="s">
        <v>1511</v>
      </c>
      <c r="K7387" s="1" t="s">
        <v>1509</v>
      </c>
      <c r="L7387" s="1" t="s">
        <v>1512</v>
      </c>
      <c r="M7387" s="1">
        <v>1</v>
      </c>
    </row>
    <row r="7388" spans="1:13" ht="15.75" x14ac:dyDescent="0.3">
      <c r="A7388" s="1" t="s">
        <v>1263</v>
      </c>
      <c r="J7388" s="1" t="s">
        <v>1511</v>
      </c>
      <c r="K7388" s="1" t="s">
        <v>1509</v>
      </c>
      <c r="L7388" s="1" t="s">
        <v>1512</v>
      </c>
      <c r="M7388" s="1">
        <v>1</v>
      </c>
    </row>
    <row r="7389" spans="1:13" ht="15.75" x14ac:dyDescent="0.3">
      <c r="A7389" s="1" t="s">
        <v>1262</v>
      </c>
      <c r="J7389" s="1" t="s">
        <v>1511</v>
      </c>
      <c r="K7389" s="1" t="s">
        <v>1509</v>
      </c>
      <c r="L7389" s="1" t="s">
        <v>1512</v>
      </c>
      <c r="M7389" s="1">
        <v>1</v>
      </c>
    </row>
    <row r="7390" spans="1:13" ht="15.75" x14ac:dyDescent="0.3">
      <c r="A7390" s="1" t="s">
        <v>1262</v>
      </c>
      <c r="J7390" s="1" t="s">
        <v>1511</v>
      </c>
      <c r="K7390" s="1" t="s">
        <v>1509</v>
      </c>
      <c r="L7390" s="1" t="s">
        <v>1512</v>
      </c>
      <c r="M7390" s="1">
        <v>1</v>
      </c>
    </row>
    <row r="7391" spans="1:13" ht="15.75" x14ac:dyDescent="0.3">
      <c r="A7391" s="1" t="s">
        <v>1263</v>
      </c>
      <c r="J7391" s="1" t="s">
        <v>1511</v>
      </c>
      <c r="K7391" s="1" t="s">
        <v>1509</v>
      </c>
      <c r="L7391" s="1" t="s">
        <v>1512</v>
      </c>
      <c r="M7391" s="1">
        <v>1</v>
      </c>
    </row>
    <row r="7392" spans="1:13" ht="15.75" x14ac:dyDescent="0.3">
      <c r="A7392" s="1" t="s">
        <v>1262</v>
      </c>
      <c r="J7392" s="1" t="s">
        <v>1511</v>
      </c>
      <c r="K7392" s="1" t="s">
        <v>1509</v>
      </c>
      <c r="L7392" s="1" t="s">
        <v>1512</v>
      </c>
      <c r="M7392" s="1">
        <v>1</v>
      </c>
    </row>
    <row r="7393" spans="1:13" ht="15.75" x14ac:dyDescent="0.3">
      <c r="A7393" s="1" t="s">
        <v>1263</v>
      </c>
      <c r="J7393" s="1" t="s">
        <v>1511</v>
      </c>
      <c r="K7393" s="1" t="s">
        <v>1509</v>
      </c>
      <c r="L7393" s="1" t="s">
        <v>1512</v>
      </c>
      <c r="M7393" s="1">
        <v>1</v>
      </c>
    </row>
    <row r="7394" spans="1:13" ht="15.75" x14ac:dyDescent="0.3">
      <c r="A7394" s="1" t="s">
        <v>1262</v>
      </c>
      <c r="J7394" s="1" t="s">
        <v>1511</v>
      </c>
      <c r="K7394" s="1" t="s">
        <v>1509</v>
      </c>
      <c r="L7394" s="1" t="s">
        <v>1512</v>
      </c>
      <c r="M7394" s="1">
        <v>1</v>
      </c>
    </row>
    <row r="7395" spans="1:13" ht="15.75" x14ac:dyDescent="0.3">
      <c r="A7395" s="1" t="s">
        <v>1263</v>
      </c>
      <c r="J7395" s="1" t="s">
        <v>1511</v>
      </c>
      <c r="K7395" s="1" t="s">
        <v>1509</v>
      </c>
      <c r="L7395" s="1" t="s">
        <v>1512</v>
      </c>
      <c r="M7395" s="1">
        <v>1</v>
      </c>
    </row>
    <row r="7396" spans="1:13" ht="15.75" x14ac:dyDescent="0.3">
      <c r="A7396" s="1" t="s">
        <v>1262</v>
      </c>
      <c r="J7396" s="1" t="s">
        <v>1511</v>
      </c>
      <c r="K7396" s="1" t="s">
        <v>1509</v>
      </c>
      <c r="L7396" s="1" t="s">
        <v>1512</v>
      </c>
      <c r="M7396" s="1">
        <v>1</v>
      </c>
    </row>
    <row r="7397" spans="1:13" ht="15.75" x14ac:dyDescent="0.3">
      <c r="A7397" s="1" t="s">
        <v>1272</v>
      </c>
      <c r="J7397" s="1" t="s">
        <v>1511</v>
      </c>
      <c r="K7397" s="1" t="s">
        <v>1509</v>
      </c>
      <c r="L7397" s="1" t="s">
        <v>1512</v>
      </c>
      <c r="M7397" s="1">
        <v>1</v>
      </c>
    </row>
    <row r="7398" spans="1:13" ht="15.75" x14ac:dyDescent="0.3">
      <c r="A7398" s="1" t="s">
        <v>1262</v>
      </c>
      <c r="J7398" s="1" t="s">
        <v>1511</v>
      </c>
      <c r="K7398" s="1" t="s">
        <v>1509</v>
      </c>
      <c r="L7398" s="1" t="s">
        <v>1512</v>
      </c>
      <c r="M7398" s="1">
        <v>1</v>
      </c>
    </row>
    <row r="7399" spans="1:13" ht="15.75" x14ac:dyDescent="0.3">
      <c r="A7399" s="1" t="s">
        <v>1263</v>
      </c>
      <c r="J7399" s="1" t="s">
        <v>1511</v>
      </c>
      <c r="K7399" s="1" t="s">
        <v>1509</v>
      </c>
      <c r="L7399" s="1" t="s">
        <v>1512</v>
      </c>
      <c r="M7399" s="1">
        <v>1</v>
      </c>
    </row>
    <row r="7400" spans="1:13" ht="15.75" x14ac:dyDescent="0.3">
      <c r="A7400" s="1" t="s">
        <v>1272</v>
      </c>
      <c r="J7400" s="1" t="s">
        <v>1511</v>
      </c>
      <c r="K7400" s="1" t="s">
        <v>1509</v>
      </c>
      <c r="L7400" s="1" t="s">
        <v>1512</v>
      </c>
      <c r="M7400" s="1">
        <v>1</v>
      </c>
    </row>
    <row r="7401" spans="1:13" ht="15.75" x14ac:dyDescent="0.3">
      <c r="A7401" s="1" t="s">
        <v>1262</v>
      </c>
      <c r="J7401" s="1" t="s">
        <v>1511</v>
      </c>
      <c r="K7401" s="1" t="s">
        <v>1509</v>
      </c>
      <c r="L7401" s="1" t="s">
        <v>1512</v>
      </c>
      <c r="M7401" s="1">
        <v>1</v>
      </c>
    </row>
    <row r="7402" spans="1:13" ht="15.75" x14ac:dyDescent="0.3">
      <c r="A7402" s="1" t="s">
        <v>1272</v>
      </c>
      <c r="J7402" s="1" t="s">
        <v>1511</v>
      </c>
      <c r="K7402" s="1" t="s">
        <v>1509</v>
      </c>
      <c r="L7402" s="1" t="s">
        <v>1512</v>
      </c>
      <c r="M7402" s="1">
        <v>1</v>
      </c>
    </row>
    <row r="7403" spans="1:13" ht="15.75" x14ac:dyDescent="0.3">
      <c r="A7403" s="1" t="s">
        <v>1262</v>
      </c>
      <c r="J7403" s="1" t="s">
        <v>1511</v>
      </c>
      <c r="K7403" s="1" t="s">
        <v>1509</v>
      </c>
      <c r="L7403" s="1" t="s">
        <v>1512</v>
      </c>
      <c r="M7403" s="1">
        <v>1</v>
      </c>
    </row>
    <row r="7404" spans="1:13" ht="15.75" x14ac:dyDescent="0.3">
      <c r="A7404" s="1" t="s">
        <v>1272</v>
      </c>
      <c r="J7404" s="1" t="s">
        <v>1511</v>
      </c>
      <c r="K7404" s="1" t="s">
        <v>1509</v>
      </c>
      <c r="L7404" s="1" t="s">
        <v>1512</v>
      </c>
      <c r="M7404" s="1">
        <v>1</v>
      </c>
    </row>
    <row r="7405" spans="1:13" ht="15.75" x14ac:dyDescent="0.3">
      <c r="A7405" s="1" t="s">
        <v>1263</v>
      </c>
      <c r="J7405" s="1" t="s">
        <v>1511</v>
      </c>
      <c r="K7405" s="1" t="s">
        <v>1509</v>
      </c>
      <c r="L7405" s="1" t="s">
        <v>1512</v>
      </c>
      <c r="M7405" s="1">
        <v>1</v>
      </c>
    </row>
    <row r="7406" spans="1:13" ht="15.75" x14ac:dyDescent="0.3">
      <c r="A7406" s="1" t="s">
        <v>1262</v>
      </c>
      <c r="J7406" s="1" t="s">
        <v>1511</v>
      </c>
      <c r="K7406" s="1" t="s">
        <v>1509</v>
      </c>
      <c r="L7406" s="1" t="s">
        <v>1512</v>
      </c>
      <c r="M7406" s="1">
        <v>1</v>
      </c>
    </row>
    <row r="7407" spans="1:13" ht="15.75" x14ac:dyDescent="0.3">
      <c r="A7407" s="1" t="s">
        <v>1272</v>
      </c>
      <c r="J7407" s="1" t="s">
        <v>1511</v>
      </c>
      <c r="K7407" s="1" t="s">
        <v>1509</v>
      </c>
      <c r="L7407" s="1" t="s">
        <v>1512</v>
      </c>
      <c r="M7407" s="1">
        <v>1</v>
      </c>
    </row>
    <row r="7408" spans="1:13" ht="15.75" x14ac:dyDescent="0.3">
      <c r="A7408" s="1" t="s">
        <v>1262</v>
      </c>
      <c r="J7408" s="1" t="s">
        <v>1511</v>
      </c>
      <c r="K7408" s="1" t="s">
        <v>1509</v>
      </c>
      <c r="L7408" s="1" t="s">
        <v>1512</v>
      </c>
      <c r="M7408" s="1">
        <v>1</v>
      </c>
    </row>
    <row r="7409" spans="1:13" ht="15.75" x14ac:dyDescent="0.3">
      <c r="A7409" s="1" t="s">
        <v>1262</v>
      </c>
      <c r="J7409" s="1" t="s">
        <v>1511</v>
      </c>
      <c r="K7409" s="1" t="s">
        <v>1509</v>
      </c>
      <c r="L7409" s="1" t="s">
        <v>1512</v>
      </c>
      <c r="M7409" s="1">
        <v>1</v>
      </c>
    </row>
    <row r="7410" spans="1:13" ht="15.75" x14ac:dyDescent="0.3">
      <c r="A7410" s="1" t="s">
        <v>1263</v>
      </c>
      <c r="J7410" s="1" t="s">
        <v>1511</v>
      </c>
      <c r="K7410" s="1" t="s">
        <v>1509</v>
      </c>
      <c r="L7410" s="1" t="s">
        <v>1512</v>
      </c>
      <c r="M7410" s="1">
        <v>1</v>
      </c>
    </row>
    <row r="7411" spans="1:13" ht="15.75" x14ac:dyDescent="0.3">
      <c r="A7411" s="1" t="s">
        <v>1272</v>
      </c>
      <c r="J7411" s="1" t="s">
        <v>1511</v>
      </c>
      <c r="K7411" s="1" t="s">
        <v>1509</v>
      </c>
      <c r="L7411" s="1" t="s">
        <v>1512</v>
      </c>
      <c r="M7411" s="1">
        <v>1</v>
      </c>
    </row>
    <row r="7412" spans="1:13" ht="15.75" x14ac:dyDescent="0.3">
      <c r="A7412" s="1" t="s">
        <v>1262</v>
      </c>
      <c r="J7412" s="1" t="s">
        <v>1511</v>
      </c>
      <c r="K7412" s="1" t="s">
        <v>1509</v>
      </c>
      <c r="L7412" s="1" t="s">
        <v>1512</v>
      </c>
      <c r="M7412" s="1">
        <v>1</v>
      </c>
    </row>
    <row r="7413" spans="1:13" ht="15.75" x14ac:dyDescent="0.3">
      <c r="A7413" s="1" t="s">
        <v>1263</v>
      </c>
      <c r="J7413" s="1" t="s">
        <v>1511</v>
      </c>
      <c r="K7413" s="1" t="s">
        <v>1509</v>
      </c>
      <c r="L7413" s="1" t="s">
        <v>1512</v>
      </c>
      <c r="M7413" s="1">
        <v>1</v>
      </c>
    </row>
    <row r="7414" spans="1:13" ht="15.75" x14ac:dyDescent="0.3">
      <c r="A7414" s="1" t="s">
        <v>1262</v>
      </c>
      <c r="J7414" s="1" t="s">
        <v>1511</v>
      </c>
      <c r="K7414" s="1" t="s">
        <v>1509</v>
      </c>
      <c r="L7414" s="1" t="s">
        <v>1512</v>
      </c>
      <c r="M7414" s="1">
        <v>1</v>
      </c>
    </row>
    <row r="7415" spans="1:13" ht="15.75" x14ac:dyDescent="0.3">
      <c r="A7415" s="1" t="s">
        <v>1262</v>
      </c>
      <c r="J7415" s="1" t="s">
        <v>1511</v>
      </c>
      <c r="K7415" s="1" t="s">
        <v>1509</v>
      </c>
      <c r="L7415" s="1" t="s">
        <v>1512</v>
      </c>
      <c r="M7415" s="1">
        <v>1</v>
      </c>
    </row>
    <row r="7416" spans="1:13" ht="15.75" x14ac:dyDescent="0.3">
      <c r="A7416" s="1" t="s">
        <v>1272</v>
      </c>
      <c r="J7416" s="1" t="s">
        <v>1511</v>
      </c>
      <c r="K7416" s="1" t="s">
        <v>1509</v>
      </c>
      <c r="L7416" s="1" t="s">
        <v>1512</v>
      </c>
      <c r="M7416" s="1">
        <v>1</v>
      </c>
    </row>
    <row r="7417" spans="1:13" ht="15.75" x14ac:dyDescent="0.3">
      <c r="A7417" s="1" t="s">
        <v>1262</v>
      </c>
      <c r="J7417" s="1" t="s">
        <v>1511</v>
      </c>
      <c r="K7417" s="1" t="s">
        <v>1509</v>
      </c>
      <c r="L7417" s="1" t="s">
        <v>1512</v>
      </c>
      <c r="M7417" s="1">
        <v>1</v>
      </c>
    </row>
    <row r="7418" spans="1:13" ht="15.75" x14ac:dyDescent="0.3">
      <c r="A7418" s="1" t="s">
        <v>1262</v>
      </c>
      <c r="J7418" s="1" t="s">
        <v>1511</v>
      </c>
      <c r="K7418" s="1" t="s">
        <v>1509</v>
      </c>
      <c r="L7418" s="1" t="s">
        <v>1512</v>
      </c>
      <c r="M7418" s="1">
        <v>1</v>
      </c>
    </row>
    <row r="7419" spans="1:13" ht="15.75" x14ac:dyDescent="0.3">
      <c r="A7419" s="1" t="s">
        <v>1262</v>
      </c>
      <c r="J7419" s="1" t="s">
        <v>1511</v>
      </c>
      <c r="K7419" s="1" t="s">
        <v>1509</v>
      </c>
      <c r="L7419" s="1" t="s">
        <v>1512</v>
      </c>
      <c r="M7419" s="1">
        <v>1</v>
      </c>
    </row>
    <row r="7420" spans="1:13" ht="15.75" x14ac:dyDescent="0.3">
      <c r="A7420" s="1" t="s">
        <v>1262</v>
      </c>
      <c r="J7420" s="1" t="s">
        <v>1511</v>
      </c>
      <c r="K7420" s="1" t="s">
        <v>1509</v>
      </c>
      <c r="L7420" s="1" t="s">
        <v>1512</v>
      </c>
      <c r="M7420" s="1">
        <v>1</v>
      </c>
    </row>
    <row r="7421" spans="1:13" ht="15.75" x14ac:dyDescent="0.3">
      <c r="A7421" s="1" t="s">
        <v>1272</v>
      </c>
      <c r="J7421" s="1" t="s">
        <v>1511</v>
      </c>
      <c r="K7421" s="1" t="s">
        <v>1509</v>
      </c>
      <c r="L7421" s="1" t="s">
        <v>1512</v>
      </c>
      <c r="M7421" s="1">
        <v>1</v>
      </c>
    </row>
    <row r="7422" spans="1:13" ht="15.75" x14ac:dyDescent="0.3">
      <c r="A7422" s="1" t="s">
        <v>1263</v>
      </c>
      <c r="J7422" s="1" t="s">
        <v>1511</v>
      </c>
      <c r="K7422" s="1" t="s">
        <v>1509</v>
      </c>
      <c r="L7422" s="1" t="s">
        <v>1512</v>
      </c>
      <c r="M7422" s="1">
        <v>1</v>
      </c>
    </row>
    <row r="7423" spans="1:13" ht="15.75" x14ac:dyDescent="0.3">
      <c r="A7423" s="1" t="s">
        <v>1263</v>
      </c>
      <c r="J7423" s="1" t="s">
        <v>1511</v>
      </c>
      <c r="K7423" s="1" t="s">
        <v>1509</v>
      </c>
      <c r="L7423" s="1" t="s">
        <v>1512</v>
      </c>
      <c r="M7423" s="1">
        <v>6</v>
      </c>
    </row>
    <row r="7424" spans="1:13" ht="15.75" x14ac:dyDescent="0.3">
      <c r="A7424" s="1" t="s">
        <v>1272</v>
      </c>
      <c r="J7424" s="1" t="s">
        <v>1511</v>
      </c>
      <c r="K7424" s="1" t="s">
        <v>1509</v>
      </c>
      <c r="L7424" s="1" t="s">
        <v>1512</v>
      </c>
      <c r="M7424" s="1">
        <v>1</v>
      </c>
    </row>
    <row r="7425" spans="1:13" ht="15.75" x14ac:dyDescent="0.3">
      <c r="A7425" s="1" t="s">
        <v>1262</v>
      </c>
      <c r="J7425" s="1" t="s">
        <v>1511</v>
      </c>
      <c r="K7425" s="1" t="s">
        <v>1509</v>
      </c>
      <c r="L7425" s="1" t="s">
        <v>1512</v>
      </c>
      <c r="M7425" s="1">
        <v>1</v>
      </c>
    </row>
    <row r="7426" spans="1:13" ht="15.75" x14ac:dyDescent="0.3">
      <c r="A7426" s="1" t="s">
        <v>1263</v>
      </c>
      <c r="J7426" s="1" t="s">
        <v>1511</v>
      </c>
      <c r="K7426" s="1" t="s">
        <v>1509</v>
      </c>
      <c r="L7426" s="1" t="s">
        <v>1512</v>
      </c>
      <c r="M7426" s="1">
        <v>1</v>
      </c>
    </row>
    <row r="7427" spans="1:13" ht="15.75" x14ac:dyDescent="0.3">
      <c r="A7427" s="1" t="s">
        <v>1263</v>
      </c>
      <c r="J7427" s="1" t="s">
        <v>1511</v>
      </c>
      <c r="K7427" s="1" t="s">
        <v>1509</v>
      </c>
      <c r="L7427" s="1" t="s">
        <v>1512</v>
      </c>
      <c r="M7427" s="1">
        <v>1</v>
      </c>
    </row>
    <row r="7428" spans="1:13" ht="15.75" x14ac:dyDescent="0.3">
      <c r="A7428" s="1" t="s">
        <v>1262</v>
      </c>
      <c r="J7428" s="1" t="s">
        <v>1511</v>
      </c>
      <c r="K7428" s="1" t="s">
        <v>1509</v>
      </c>
      <c r="L7428" s="1" t="s">
        <v>1512</v>
      </c>
      <c r="M7428" s="1">
        <v>1</v>
      </c>
    </row>
    <row r="7429" spans="1:13" ht="15.75" x14ac:dyDescent="0.3">
      <c r="A7429" s="1" t="s">
        <v>1262</v>
      </c>
      <c r="J7429" s="1" t="s">
        <v>1511</v>
      </c>
      <c r="K7429" s="1" t="s">
        <v>1509</v>
      </c>
      <c r="L7429" s="1" t="s">
        <v>1512</v>
      </c>
      <c r="M7429" s="1">
        <v>1</v>
      </c>
    </row>
    <row r="7430" spans="1:13" ht="15.75" x14ac:dyDescent="0.3">
      <c r="A7430" s="1" t="s">
        <v>1263</v>
      </c>
      <c r="J7430" s="1" t="s">
        <v>1511</v>
      </c>
      <c r="K7430" s="1" t="s">
        <v>1509</v>
      </c>
      <c r="L7430" s="1" t="s">
        <v>1512</v>
      </c>
      <c r="M7430" s="1">
        <v>1</v>
      </c>
    </row>
    <row r="7431" spans="1:13" ht="15.75" x14ac:dyDescent="0.3">
      <c r="A7431" s="1" t="s">
        <v>1263</v>
      </c>
      <c r="J7431" s="1" t="s">
        <v>1511</v>
      </c>
      <c r="K7431" s="1" t="s">
        <v>1509</v>
      </c>
      <c r="L7431" s="1" t="s">
        <v>1512</v>
      </c>
      <c r="M7431" s="1">
        <v>1</v>
      </c>
    </row>
    <row r="7432" spans="1:13" ht="15.75" x14ac:dyDescent="0.3">
      <c r="A7432" s="1" t="s">
        <v>1262</v>
      </c>
      <c r="J7432" s="1" t="s">
        <v>1511</v>
      </c>
      <c r="K7432" s="1" t="s">
        <v>1509</v>
      </c>
      <c r="L7432" s="1" t="s">
        <v>1512</v>
      </c>
      <c r="M7432" s="1">
        <v>1</v>
      </c>
    </row>
    <row r="7433" spans="1:13" ht="15.75" x14ac:dyDescent="0.3">
      <c r="A7433" s="1" t="s">
        <v>1262</v>
      </c>
      <c r="J7433" s="1" t="s">
        <v>1511</v>
      </c>
      <c r="K7433" s="1" t="s">
        <v>1509</v>
      </c>
      <c r="L7433" s="1" t="s">
        <v>1512</v>
      </c>
      <c r="M7433" s="1">
        <v>1</v>
      </c>
    </row>
    <row r="7434" spans="1:13" ht="15.75" x14ac:dyDescent="0.3">
      <c r="A7434" s="1" t="s">
        <v>1263</v>
      </c>
      <c r="J7434" s="1" t="s">
        <v>1511</v>
      </c>
      <c r="K7434" s="1" t="s">
        <v>1509</v>
      </c>
      <c r="L7434" s="1" t="s">
        <v>1512</v>
      </c>
      <c r="M7434" s="1">
        <v>1</v>
      </c>
    </row>
    <row r="7435" spans="1:13" ht="15.75" x14ac:dyDescent="0.3">
      <c r="A7435" s="1" t="s">
        <v>1262</v>
      </c>
      <c r="J7435" s="1" t="s">
        <v>1511</v>
      </c>
      <c r="K7435" s="1" t="s">
        <v>1509</v>
      </c>
      <c r="L7435" s="1" t="s">
        <v>1512</v>
      </c>
      <c r="M7435" s="1">
        <v>1</v>
      </c>
    </row>
    <row r="7436" spans="1:13" ht="15.75" x14ac:dyDescent="0.3">
      <c r="A7436" s="1" t="s">
        <v>1272</v>
      </c>
      <c r="J7436" s="1" t="s">
        <v>1511</v>
      </c>
      <c r="K7436" s="1" t="s">
        <v>1509</v>
      </c>
      <c r="L7436" s="1" t="s">
        <v>1512</v>
      </c>
      <c r="M7436" s="1">
        <v>1</v>
      </c>
    </row>
    <row r="7437" spans="1:13" ht="15.75" x14ac:dyDescent="0.3">
      <c r="A7437" s="1" t="s">
        <v>1262</v>
      </c>
      <c r="J7437" s="1" t="s">
        <v>1511</v>
      </c>
      <c r="K7437" s="1" t="s">
        <v>1509</v>
      </c>
      <c r="L7437" s="1" t="s">
        <v>1512</v>
      </c>
      <c r="M7437" s="1">
        <v>1</v>
      </c>
    </row>
    <row r="7438" spans="1:13" ht="15.75" x14ac:dyDescent="0.3">
      <c r="A7438" s="1" t="s">
        <v>1262</v>
      </c>
      <c r="J7438" s="1" t="s">
        <v>1511</v>
      </c>
      <c r="K7438" s="1" t="s">
        <v>1509</v>
      </c>
      <c r="L7438" s="1" t="s">
        <v>1512</v>
      </c>
      <c r="M7438" s="1">
        <v>1</v>
      </c>
    </row>
    <row r="7439" spans="1:13" ht="15.75" x14ac:dyDescent="0.3">
      <c r="A7439" s="1" t="s">
        <v>1262</v>
      </c>
      <c r="J7439" s="1" t="s">
        <v>1511</v>
      </c>
      <c r="K7439" s="1" t="s">
        <v>1509</v>
      </c>
      <c r="L7439" s="1" t="s">
        <v>1512</v>
      </c>
      <c r="M7439" s="1">
        <v>1</v>
      </c>
    </row>
    <row r="7440" spans="1:13" ht="15.75" x14ac:dyDescent="0.3">
      <c r="A7440" s="1" t="s">
        <v>1263</v>
      </c>
      <c r="J7440" s="1" t="s">
        <v>1511</v>
      </c>
      <c r="K7440" s="1" t="s">
        <v>1509</v>
      </c>
      <c r="L7440" s="1" t="s">
        <v>1512</v>
      </c>
      <c r="M7440" s="1">
        <v>1</v>
      </c>
    </row>
    <row r="7441" spans="1:13" ht="15.75" x14ac:dyDescent="0.3">
      <c r="A7441" s="1" t="s">
        <v>1263</v>
      </c>
      <c r="J7441" s="1" t="s">
        <v>1511</v>
      </c>
      <c r="K7441" s="1" t="s">
        <v>1509</v>
      </c>
      <c r="L7441" s="1" t="s">
        <v>1512</v>
      </c>
      <c r="M7441" s="1">
        <v>1</v>
      </c>
    </row>
    <row r="7442" spans="1:13" ht="15.75" x14ac:dyDescent="0.3">
      <c r="A7442" s="1" t="s">
        <v>1262</v>
      </c>
      <c r="J7442" s="1" t="s">
        <v>1511</v>
      </c>
      <c r="K7442" s="1" t="s">
        <v>1509</v>
      </c>
      <c r="L7442" s="1" t="s">
        <v>1512</v>
      </c>
      <c r="M7442" s="1">
        <v>2</v>
      </c>
    </row>
    <row r="7443" spans="1:13" ht="15.75" x14ac:dyDescent="0.3">
      <c r="A7443" s="1" t="s">
        <v>1262</v>
      </c>
      <c r="J7443" s="1" t="s">
        <v>1511</v>
      </c>
      <c r="K7443" s="1" t="s">
        <v>1509</v>
      </c>
      <c r="L7443" s="1" t="s">
        <v>1512</v>
      </c>
      <c r="M7443" s="1">
        <v>1</v>
      </c>
    </row>
    <row r="7444" spans="1:13" ht="15.75" x14ac:dyDescent="0.3">
      <c r="A7444" s="1" t="s">
        <v>1262</v>
      </c>
      <c r="J7444" s="1" t="s">
        <v>1511</v>
      </c>
      <c r="K7444" s="1" t="s">
        <v>1509</v>
      </c>
      <c r="L7444" s="1" t="s">
        <v>1512</v>
      </c>
      <c r="M7444" s="1">
        <v>1</v>
      </c>
    </row>
    <row r="7445" spans="1:13" ht="15.75" x14ac:dyDescent="0.3">
      <c r="A7445" s="1" t="s">
        <v>1262</v>
      </c>
      <c r="J7445" s="1" t="s">
        <v>1511</v>
      </c>
      <c r="K7445" s="1" t="s">
        <v>1509</v>
      </c>
      <c r="L7445" s="1" t="s">
        <v>1512</v>
      </c>
      <c r="M7445" s="1">
        <v>1</v>
      </c>
    </row>
    <row r="7446" spans="1:13" ht="15.75" x14ac:dyDescent="0.3">
      <c r="A7446" s="1" t="s">
        <v>1262</v>
      </c>
      <c r="J7446" s="1" t="s">
        <v>1511</v>
      </c>
      <c r="K7446" s="1" t="s">
        <v>1509</v>
      </c>
      <c r="L7446" s="1" t="s">
        <v>1512</v>
      </c>
      <c r="M7446" s="1">
        <v>1</v>
      </c>
    </row>
    <row r="7447" spans="1:13" ht="15.75" x14ac:dyDescent="0.3">
      <c r="A7447" s="1" t="s">
        <v>1262</v>
      </c>
      <c r="J7447" s="1" t="s">
        <v>1511</v>
      </c>
      <c r="K7447" s="1" t="s">
        <v>1509</v>
      </c>
      <c r="L7447" s="1" t="s">
        <v>1512</v>
      </c>
      <c r="M7447" s="1">
        <v>1</v>
      </c>
    </row>
    <row r="7448" spans="1:13" ht="15.75" x14ac:dyDescent="0.3">
      <c r="A7448" s="1" t="s">
        <v>1262</v>
      </c>
      <c r="J7448" s="1" t="s">
        <v>1511</v>
      </c>
      <c r="K7448" s="1" t="s">
        <v>1509</v>
      </c>
      <c r="L7448" s="1" t="s">
        <v>1512</v>
      </c>
      <c r="M7448" s="1">
        <v>1</v>
      </c>
    </row>
    <row r="7449" spans="1:13" ht="15.75" x14ac:dyDescent="0.3">
      <c r="A7449" s="1" t="s">
        <v>1263</v>
      </c>
      <c r="J7449" s="1" t="s">
        <v>1511</v>
      </c>
      <c r="K7449" s="1" t="s">
        <v>1509</v>
      </c>
      <c r="L7449" s="1" t="s">
        <v>1510</v>
      </c>
      <c r="M7449" s="1">
        <v>1</v>
      </c>
    </row>
    <row r="7450" spans="1:13" ht="15.75" x14ac:dyDescent="0.3">
      <c r="A7450" s="1" t="s">
        <v>1272</v>
      </c>
      <c r="J7450" s="1" t="s">
        <v>1511</v>
      </c>
      <c r="K7450" s="1" t="s">
        <v>1509</v>
      </c>
      <c r="L7450" s="1" t="s">
        <v>1512</v>
      </c>
      <c r="M7450" s="1">
        <v>2</v>
      </c>
    </row>
    <row r="7451" spans="1:13" ht="15.75" x14ac:dyDescent="0.3">
      <c r="A7451" s="1" t="s">
        <v>1262</v>
      </c>
      <c r="J7451" s="1" t="s">
        <v>1511</v>
      </c>
      <c r="K7451" s="1" t="s">
        <v>1509</v>
      </c>
      <c r="L7451" s="1" t="s">
        <v>1512</v>
      </c>
      <c r="M7451" s="1">
        <v>1</v>
      </c>
    </row>
    <row r="7452" spans="1:13" ht="15.75" x14ac:dyDescent="0.3">
      <c r="A7452" s="1" t="s">
        <v>1262</v>
      </c>
      <c r="J7452" s="1" t="s">
        <v>1511</v>
      </c>
      <c r="K7452" s="1" t="s">
        <v>1509</v>
      </c>
      <c r="L7452" s="1" t="s">
        <v>1512</v>
      </c>
      <c r="M7452" s="1">
        <v>1</v>
      </c>
    </row>
    <row r="7453" spans="1:13" ht="15.75" x14ac:dyDescent="0.3">
      <c r="A7453" s="1" t="s">
        <v>1262</v>
      </c>
      <c r="J7453" s="1" t="s">
        <v>1511</v>
      </c>
      <c r="K7453" s="1" t="s">
        <v>1509</v>
      </c>
      <c r="L7453" s="1" t="s">
        <v>1512</v>
      </c>
      <c r="M7453" s="1">
        <v>1</v>
      </c>
    </row>
    <row r="7454" spans="1:13" ht="15.75" x14ac:dyDescent="0.3">
      <c r="A7454" s="1" t="s">
        <v>1263</v>
      </c>
      <c r="J7454" s="1" t="s">
        <v>1511</v>
      </c>
      <c r="K7454" s="1" t="s">
        <v>1509</v>
      </c>
      <c r="L7454" s="1" t="s">
        <v>1510</v>
      </c>
      <c r="M7454" s="1">
        <v>1</v>
      </c>
    </row>
    <row r="7455" spans="1:13" ht="15.75" x14ac:dyDescent="0.3">
      <c r="A7455" s="1" t="s">
        <v>1272</v>
      </c>
      <c r="J7455" s="1" t="s">
        <v>1511</v>
      </c>
      <c r="K7455" s="1" t="s">
        <v>1509</v>
      </c>
      <c r="L7455" s="1" t="s">
        <v>1512</v>
      </c>
      <c r="M7455" s="1">
        <v>1</v>
      </c>
    </row>
    <row r="7456" spans="1:13" ht="15.75" x14ac:dyDescent="0.3">
      <c r="A7456" s="1" t="s">
        <v>1262</v>
      </c>
      <c r="J7456" s="1" t="s">
        <v>1511</v>
      </c>
      <c r="K7456" s="1" t="s">
        <v>1509</v>
      </c>
      <c r="L7456" s="1" t="s">
        <v>1512</v>
      </c>
      <c r="M7456" s="1">
        <v>1</v>
      </c>
    </row>
    <row r="7457" spans="1:13" ht="15.75" x14ac:dyDescent="0.3">
      <c r="A7457" s="1" t="s">
        <v>1262</v>
      </c>
      <c r="J7457" s="1" t="s">
        <v>1511</v>
      </c>
      <c r="K7457" s="1" t="s">
        <v>1509</v>
      </c>
      <c r="L7457" s="1" t="s">
        <v>1512</v>
      </c>
      <c r="M7457" s="1">
        <v>1</v>
      </c>
    </row>
    <row r="7458" spans="1:13" ht="15.75" x14ac:dyDescent="0.3">
      <c r="A7458" s="1" t="s">
        <v>1262</v>
      </c>
      <c r="J7458" s="1" t="s">
        <v>1511</v>
      </c>
      <c r="K7458" s="1" t="s">
        <v>1509</v>
      </c>
      <c r="L7458" s="1" t="s">
        <v>1512</v>
      </c>
      <c r="M7458" s="1">
        <v>1</v>
      </c>
    </row>
    <row r="7459" spans="1:13" ht="15.75" x14ac:dyDescent="0.3">
      <c r="A7459" s="1" t="s">
        <v>1262</v>
      </c>
      <c r="J7459" s="1" t="s">
        <v>1511</v>
      </c>
      <c r="K7459" s="1" t="s">
        <v>1509</v>
      </c>
      <c r="L7459" s="1" t="s">
        <v>1512</v>
      </c>
      <c r="M7459" s="1">
        <v>1</v>
      </c>
    </row>
    <row r="7460" spans="1:13" ht="15.75" x14ac:dyDescent="0.3">
      <c r="A7460" s="1" t="s">
        <v>1272</v>
      </c>
      <c r="J7460" s="1" t="s">
        <v>1511</v>
      </c>
      <c r="K7460" s="1" t="s">
        <v>1509</v>
      </c>
      <c r="L7460" s="1" t="s">
        <v>1512</v>
      </c>
      <c r="M7460" s="1">
        <v>1</v>
      </c>
    </row>
    <row r="7461" spans="1:13" ht="15.75" x14ac:dyDescent="0.3">
      <c r="A7461" s="1" t="s">
        <v>1263</v>
      </c>
      <c r="J7461" s="1" t="s">
        <v>1511</v>
      </c>
      <c r="K7461" s="1" t="s">
        <v>1509</v>
      </c>
      <c r="L7461" s="1" t="s">
        <v>1512</v>
      </c>
      <c r="M7461" s="1">
        <v>1</v>
      </c>
    </row>
    <row r="7462" spans="1:13" ht="15.75" x14ac:dyDescent="0.3">
      <c r="A7462" s="1" t="s">
        <v>1262</v>
      </c>
      <c r="J7462" s="1" t="s">
        <v>1511</v>
      </c>
      <c r="K7462" s="1" t="s">
        <v>1509</v>
      </c>
      <c r="L7462" s="1" t="s">
        <v>1512</v>
      </c>
      <c r="M7462" s="1">
        <v>1</v>
      </c>
    </row>
    <row r="7463" spans="1:13" ht="15.75" x14ac:dyDescent="0.3">
      <c r="A7463" s="1" t="s">
        <v>1262</v>
      </c>
      <c r="J7463" s="1" t="s">
        <v>1511</v>
      </c>
      <c r="K7463" s="1" t="s">
        <v>1509</v>
      </c>
      <c r="L7463" s="1" t="s">
        <v>1512</v>
      </c>
      <c r="M7463" s="1">
        <v>1</v>
      </c>
    </row>
    <row r="7464" spans="1:13" ht="15.75" x14ac:dyDescent="0.3">
      <c r="A7464" s="1" t="s">
        <v>1262</v>
      </c>
      <c r="J7464" s="1" t="s">
        <v>1511</v>
      </c>
      <c r="K7464" s="1" t="s">
        <v>1509</v>
      </c>
      <c r="L7464" s="1" t="s">
        <v>1512</v>
      </c>
      <c r="M7464" s="1">
        <v>1</v>
      </c>
    </row>
    <row r="7465" spans="1:13" ht="15.75" x14ac:dyDescent="0.3">
      <c r="A7465" s="1" t="s">
        <v>1272</v>
      </c>
      <c r="J7465" s="1" t="s">
        <v>1511</v>
      </c>
      <c r="K7465" s="1" t="s">
        <v>1509</v>
      </c>
      <c r="L7465" s="1" t="s">
        <v>1512</v>
      </c>
      <c r="M7465" s="1">
        <v>1</v>
      </c>
    </row>
    <row r="7466" spans="1:13" ht="15.75" x14ac:dyDescent="0.3">
      <c r="A7466" s="1" t="s">
        <v>1262</v>
      </c>
      <c r="J7466" s="1" t="s">
        <v>1511</v>
      </c>
      <c r="K7466" s="1" t="s">
        <v>1509</v>
      </c>
      <c r="L7466" s="1" t="s">
        <v>1512</v>
      </c>
      <c r="M7466" s="1">
        <v>1</v>
      </c>
    </row>
    <row r="7467" spans="1:13" ht="15.75" x14ac:dyDescent="0.3">
      <c r="A7467" s="1" t="s">
        <v>1272</v>
      </c>
      <c r="J7467" s="1" t="s">
        <v>1511</v>
      </c>
      <c r="K7467" s="1" t="s">
        <v>1509</v>
      </c>
      <c r="L7467" s="1" t="s">
        <v>1512</v>
      </c>
      <c r="M7467" s="1">
        <v>1</v>
      </c>
    </row>
    <row r="7468" spans="1:13" ht="15.75" x14ac:dyDescent="0.3">
      <c r="A7468" s="1" t="s">
        <v>1262</v>
      </c>
      <c r="J7468" s="1" t="s">
        <v>1511</v>
      </c>
      <c r="K7468" s="1" t="s">
        <v>1509</v>
      </c>
      <c r="L7468" s="1" t="s">
        <v>1512</v>
      </c>
      <c r="M7468" s="1">
        <v>1</v>
      </c>
    </row>
    <row r="7469" spans="1:13" ht="15.75" x14ac:dyDescent="0.3">
      <c r="A7469" s="1" t="s">
        <v>1272</v>
      </c>
      <c r="J7469" s="1" t="s">
        <v>1511</v>
      </c>
      <c r="K7469" s="1" t="s">
        <v>1509</v>
      </c>
      <c r="L7469" s="1" t="s">
        <v>1512</v>
      </c>
      <c r="M7469" s="1">
        <v>1</v>
      </c>
    </row>
    <row r="7470" spans="1:13" ht="15.75" x14ac:dyDescent="0.3">
      <c r="A7470" s="1" t="s">
        <v>1263</v>
      </c>
      <c r="J7470" s="1" t="s">
        <v>1511</v>
      </c>
      <c r="K7470" s="1" t="s">
        <v>1509</v>
      </c>
      <c r="L7470" s="1" t="s">
        <v>1512</v>
      </c>
      <c r="M7470" s="1">
        <v>1</v>
      </c>
    </row>
    <row r="7471" spans="1:13" ht="15.75" x14ac:dyDescent="0.3">
      <c r="A7471" s="1" t="s">
        <v>1263</v>
      </c>
      <c r="J7471" s="1" t="s">
        <v>1511</v>
      </c>
      <c r="K7471" s="1" t="s">
        <v>1509</v>
      </c>
      <c r="L7471" s="1" t="s">
        <v>1512</v>
      </c>
      <c r="M7471" s="1">
        <v>1</v>
      </c>
    </row>
    <row r="7472" spans="1:13" ht="15.75" x14ac:dyDescent="0.3">
      <c r="A7472" s="1" t="s">
        <v>1263</v>
      </c>
      <c r="J7472" s="1" t="s">
        <v>1511</v>
      </c>
      <c r="K7472" s="1" t="s">
        <v>1509</v>
      </c>
      <c r="L7472" s="1" t="s">
        <v>1512</v>
      </c>
      <c r="M7472" s="1">
        <v>1</v>
      </c>
    </row>
    <row r="7473" spans="1:13" ht="15.75" x14ac:dyDescent="0.3">
      <c r="A7473" s="1" t="s">
        <v>1263</v>
      </c>
      <c r="J7473" s="1" t="s">
        <v>1511</v>
      </c>
      <c r="K7473" s="1" t="s">
        <v>1509</v>
      </c>
      <c r="L7473" s="1" t="s">
        <v>1510</v>
      </c>
      <c r="M7473" s="1">
        <v>1</v>
      </c>
    </row>
    <row r="7474" spans="1:13" ht="15.75" x14ac:dyDescent="0.3">
      <c r="A7474" s="1" t="s">
        <v>1263</v>
      </c>
      <c r="J7474" s="1" t="s">
        <v>1511</v>
      </c>
      <c r="K7474" s="1" t="s">
        <v>1509</v>
      </c>
      <c r="L7474" s="1" t="s">
        <v>1512</v>
      </c>
      <c r="M7474" s="1">
        <v>1</v>
      </c>
    </row>
    <row r="7475" spans="1:13" ht="15.75" x14ac:dyDescent="0.3">
      <c r="A7475" s="1" t="s">
        <v>1263</v>
      </c>
      <c r="J7475" s="1" t="s">
        <v>1511</v>
      </c>
      <c r="K7475" s="1" t="s">
        <v>1509</v>
      </c>
      <c r="L7475" s="1" t="s">
        <v>1512</v>
      </c>
      <c r="M7475" s="1">
        <v>1</v>
      </c>
    </row>
    <row r="7476" spans="1:13" ht="15.75" x14ac:dyDescent="0.3">
      <c r="A7476" s="1" t="s">
        <v>1263</v>
      </c>
      <c r="J7476" s="1" t="s">
        <v>1511</v>
      </c>
      <c r="K7476" s="1" t="s">
        <v>1509</v>
      </c>
      <c r="L7476" s="1" t="s">
        <v>1512</v>
      </c>
      <c r="M7476" s="1">
        <v>1</v>
      </c>
    </row>
    <row r="7477" spans="1:13" ht="15.75" x14ac:dyDescent="0.3">
      <c r="A7477" s="1" t="s">
        <v>1263</v>
      </c>
      <c r="J7477" s="1" t="s">
        <v>1511</v>
      </c>
      <c r="K7477" s="1" t="s">
        <v>1509</v>
      </c>
      <c r="L7477" s="1" t="s">
        <v>1512</v>
      </c>
      <c r="M7477" s="1">
        <v>1</v>
      </c>
    </row>
    <row r="7478" spans="1:13" ht="15.75" x14ac:dyDescent="0.3">
      <c r="A7478" s="1" t="s">
        <v>1263</v>
      </c>
      <c r="J7478" s="1" t="s">
        <v>1511</v>
      </c>
      <c r="K7478" s="1" t="s">
        <v>1509</v>
      </c>
      <c r="L7478" s="1" t="s">
        <v>1512</v>
      </c>
      <c r="M7478" s="1">
        <v>1</v>
      </c>
    </row>
    <row r="7479" spans="1:13" ht="15.75" x14ac:dyDescent="0.3">
      <c r="A7479" s="1" t="s">
        <v>1263</v>
      </c>
      <c r="J7479" s="1" t="s">
        <v>1511</v>
      </c>
      <c r="K7479" s="1" t="s">
        <v>1509</v>
      </c>
      <c r="L7479" s="1" t="s">
        <v>1512</v>
      </c>
      <c r="M7479" s="1">
        <v>1</v>
      </c>
    </row>
    <row r="7480" spans="1:13" ht="15.75" x14ac:dyDescent="0.3">
      <c r="A7480" s="1" t="s">
        <v>1262</v>
      </c>
      <c r="J7480" s="1" t="s">
        <v>1511</v>
      </c>
      <c r="K7480" s="1" t="s">
        <v>1509</v>
      </c>
      <c r="L7480" s="1" t="s">
        <v>1512</v>
      </c>
      <c r="M7480" s="1">
        <v>1</v>
      </c>
    </row>
    <row r="7481" spans="1:13" ht="15.75" x14ac:dyDescent="0.3">
      <c r="A7481" s="1" t="s">
        <v>1263</v>
      </c>
      <c r="J7481" s="1" t="s">
        <v>1511</v>
      </c>
      <c r="K7481" s="1" t="s">
        <v>1509</v>
      </c>
      <c r="L7481" s="1" t="s">
        <v>1512</v>
      </c>
      <c r="M7481" s="1">
        <v>1</v>
      </c>
    </row>
    <row r="7482" spans="1:13" ht="15.75" x14ac:dyDescent="0.3">
      <c r="A7482" s="1" t="s">
        <v>1263</v>
      </c>
      <c r="J7482" s="1" t="s">
        <v>1511</v>
      </c>
      <c r="K7482" s="1" t="s">
        <v>1509</v>
      </c>
      <c r="L7482" s="1" t="s">
        <v>1510</v>
      </c>
      <c r="M7482" s="1">
        <v>1</v>
      </c>
    </row>
    <row r="7483" spans="1:13" ht="15.75" x14ac:dyDescent="0.3">
      <c r="A7483" s="1" t="s">
        <v>1272</v>
      </c>
      <c r="J7483" s="1" t="s">
        <v>1511</v>
      </c>
      <c r="K7483" s="1" t="s">
        <v>1509</v>
      </c>
      <c r="L7483" s="1" t="s">
        <v>1512</v>
      </c>
      <c r="M7483" s="1">
        <v>1</v>
      </c>
    </row>
    <row r="7484" spans="1:13" ht="15.75" x14ac:dyDescent="0.3">
      <c r="A7484" s="1" t="s">
        <v>1272</v>
      </c>
      <c r="J7484" s="1" t="s">
        <v>1511</v>
      </c>
      <c r="K7484" s="1" t="s">
        <v>1509</v>
      </c>
      <c r="L7484" s="1" t="s">
        <v>1512</v>
      </c>
      <c r="M7484" s="1">
        <v>2</v>
      </c>
    </row>
    <row r="7485" spans="1:13" ht="15.75" x14ac:dyDescent="0.3">
      <c r="A7485" s="1" t="s">
        <v>1263</v>
      </c>
      <c r="J7485" s="1" t="s">
        <v>1511</v>
      </c>
      <c r="K7485" s="1" t="s">
        <v>1509</v>
      </c>
      <c r="L7485" s="1" t="s">
        <v>1512</v>
      </c>
      <c r="M7485" s="1">
        <v>1</v>
      </c>
    </row>
    <row r="7486" spans="1:13" ht="15.75" x14ac:dyDescent="0.3">
      <c r="A7486" s="1" t="s">
        <v>1263</v>
      </c>
      <c r="J7486" s="1" t="s">
        <v>1511</v>
      </c>
      <c r="K7486" s="1" t="s">
        <v>1509</v>
      </c>
      <c r="L7486" s="1" t="s">
        <v>1512</v>
      </c>
      <c r="M7486" s="1">
        <v>1</v>
      </c>
    </row>
    <row r="7487" spans="1:13" ht="15.75" x14ac:dyDescent="0.3">
      <c r="A7487" s="1" t="s">
        <v>1263</v>
      </c>
      <c r="J7487" s="1" t="s">
        <v>1511</v>
      </c>
      <c r="K7487" s="1" t="s">
        <v>1509</v>
      </c>
      <c r="L7487" s="1" t="s">
        <v>1512</v>
      </c>
      <c r="M7487" s="1">
        <v>1</v>
      </c>
    </row>
    <row r="7488" spans="1:13" ht="15.75" x14ac:dyDescent="0.3">
      <c r="A7488" s="1" t="s">
        <v>1262</v>
      </c>
      <c r="J7488" s="1" t="s">
        <v>1511</v>
      </c>
      <c r="K7488" s="1" t="s">
        <v>1509</v>
      </c>
      <c r="L7488" s="1" t="s">
        <v>1512</v>
      </c>
      <c r="M7488" s="1">
        <v>1</v>
      </c>
    </row>
    <row r="7489" spans="1:13" ht="15.75" x14ac:dyDescent="0.3">
      <c r="A7489" s="1" t="s">
        <v>1263</v>
      </c>
      <c r="J7489" s="1" t="s">
        <v>1511</v>
      </c>
      <c r="K7489" s="1" t="s">
        <v>1509</v>
      </c>
      <c r="L7489" s="1" t="s">
        <v>1512</v>
      </c>
      <c r="M7489" s="1">
        <v>1</v>
      </c>
    </row>
    <row r="7490" spans="1:13" ht="15.75" x14ac:dyDescent="0.3">
      <c r="A7490" s="1" t="s">
        <v>1263</v>
      </c>
      <c r="J7490" s="1" t="s">
        <v>1511</v>
      </c>
      <c r="K7490" s="1" t="s">
        <v>1509</v>
      </c>
      <c r="L7490" s="1" t="s">
        <v>1512</v>
      </c>
      <c r="M7490" s="1">
        <v>1</v>
      </c>
    </row>
    <row r="7491" spans="1:13" ht="15.75" x14ac:dyDescent="0.3">
      <c r="A7491" s="1" t="s">
        <v>1262</v>
      </c>
      <c r="J7491" s="1" t="s">
        <v>1511</v>
      </c>
      <c r="K7491" s="1" t="s">
        <v>1509</v>
      </c>
      <c r="L7491" s="1" t="s">
        <v>1512</v>
      </c>
      <c r="M7491" s="1">
        <v>1</v>
      </c>
    </row>
    <row r="7492" spans="1:13" ht="15.75" x14ac:dyDescent="0.3">
      <c r="A7492" s="1" t="s">
        <v>1263</v>
      </c>
      <c r="J7492" s="1" t="s">
        <v>1511</v>
      </c>
      <c r="K7492" s="1" t="s">
        <v>1509</v>
      </c>
      <c r="L7492" s="1" t="s">
        <v>1512</v>
      </c>
      <c r="M7492" s="1">
        <v>1</v>
      </c>
    </row>
    <row r="7493" spans="1:13" ht="15.75" x14ac:dyDescent="0.3">
      <c r="A7493" s="1" t="s">
        <v>1263</v>
      </c>
      <c r="J7493" s="1" t="s">
        <v>1511</v>
      </c>
      <c r="K7493" s="1" t="s">
        <v>1509</v>
      </c>
      <c r="L7493" s="1" t="s">
        <v>1510</v>
      </c>
      <c r="M7493" s="1">
        <v>1</v>
      </c>
    </row>
    <row r="7494" spans="1:13" ht="15.75" x14ac:dyDescent="0.3">
      <c r="A7494" s="1" t="s">
        <v>1263</v>
      </c>
      <c r="J7494" s="1" t="s">
        <v>1511</v>
      </c>
      <c r="K7494" s="1" t="s">
        <v>1509</v>
      </c>
      <c r="L7494" s="1" t="s">
        <v>1512</v>
      </c>
      <c r="M7494" s="1">
        <v>1</v>
      </c>
    </row>
    <row r="7495" spans="1:13" ht="15.75" x14ac:dyDescent="0.3">
      <c r="A7495" s="1" t="s">
        <v>1272</v>
      </c>
      <c r="J7495" s="1" t="s">
        <v>1511</v>
      </c>
      <c r="K7495" s="1" t="s">
        <v>1509</v>
      </c>
      <c r="L7495" s="1" t="s">
        <v>1512</v>
      </c>
      <c r="M7495" s="1">
        <v>1</v>
      </c>
    </row>
    <row r="7496" spans="1:13" ht="15.75" x14ac:dyDescent="0.3">
      <c r="A7496" s="1" t="s">
        <v>1272</v>
      </c>
      <c r="J7496" s="1" t="s">
        <v>1511</v>
      </c>
      <c r="K7496" s="1" t="s">
        <v>1509</v>
      </c>
      <c r="L7496" s="1" t="s">
        <v>1512</v>
      </c>
      <c r="M7496" s="1">
        <v>13</v>
      </c>
    </row>
    <row r="7497" spans="1:13" ht="15.75" x14ac:dyDescent="0.3">
      <c r="A7497" s="1" t="s">
        <v>1263</v>
      </c>
      <c r="J7497" s="1" t="s">
        <v>1511</v>
      </c>
      <c r="K7497" s="1" t="s">
        <v>1509</v>
      </c>
      <c r="L7497" s="1" t="s">
        <v>1512</v>
      </c>
      <c r="M7497" s="1">
        <v>1</v>
      </c>
    </row>
    <row r="7498" spans="1:13" ht="15.75" x14ac:dyDescent="0.3">
      <c r="A7498" s="1" t="s">
        <v>1262</v>
      </c>
      <c r="J7498" s="1" t="s">
        <v>1511</v>
      </c>
      <c r="K7498" s="1" t="s">
        <v>1509</v>
      </c>
      <c r="L7498" s="1" t="s">
        <v>1512</v>
      </c>
      <c r="M7498" s="1">
        <v>1</v>
      </c>
    </row>
    <row r="7499" spans="1:13" ht="15.75" x14ac:dyDescent="0.3">
      <c r="A7499" s="1" t="s">
        <v>1263</v>
      </c>
      <c r="J7499" s="1" t="s">
        <v>1511</v>
      </c>
      <c r="K7499" s="1" t="s">
        <v>1509</v>
      </c>
      <c r="L7499" s="1" t="s">
        <v>1512</v>
      </c>
      <c r="M7499" s="1">
        <v>1</v>
      </c>
    </row>
    <row r="7500" spans="1:13" ht="15.75" x14ac:dyDescent="0.3">
      <c r="A7500" s="1" t="s">
        <v>1272</v>
      </c>
      <c r="J7500" s="1" t="s">
        <v>1511</v>
      </c>
      <c r="K7500" s="1" t="s">
        <v>1509</v>
      </c>
      <c r="L7500" s="1" t="s">
        <v>1512</v>
      </c>
      <c r="M7500" s="1">
        <v>2</v>
      </c>
    </row>
    <row r="7501" spans="1:13" ht="15.75" x14ac:dyDescent="0.3">
      <c r="A7501" s="1" t="s">
        <v>1262</v>
      </c>
      <c r="J7501" s="1" t="s">
        <v>1511</v>
      </c>
      <c r="K7501" s="1" t="s">
        <v>1509</v>
      </c>
      <c r="L7501" s="1" t="s">
        <v>1512</v>
      </c>
      <c r="M7501" s="1">
        <v>1</v>
      </c>
    </row>
    <row r="7502" spans="1:13" ht="15.75" x14ac:dyDescent="0.3">
      <c r="A7502" s="1" t="s">
        <v>1263</v>
      </c>
      <c r="J7502" s="1" t="s">
        <v>1511</v>
      </c>
      <c r="K7502" s="1" t="s">
        <v>1509</v>
      </c>
      <c r="L7502" s="1" t="s">
        <v>1512</v>
      </c>
      <c r="M7502" s="1">
        <v>1</v>
      </c>
    </row>
    <row r="7503" spans="1:13" ht="15.75" x14ac:dyDescent="0.3">
      <c r="A7503" s="1" t="s">
        <v>1262</v>
      </c>
      <c r="J7503" s="1" t="s">
        <v>1511</v>
      </c>
      <c r="K7503" s="1" t="s">
        <v>1509</v>
      </c>
      <c r="L7503" s="1" t="s">
        <v>1512</v>
      </c>
      <c r="M7503" s="1">
        <v>1</v>
      </c>
    </row>
    <row r="7504" spans="1:13" ht="15.75" x14ac:dyDescent="0.3">
      <c r="A7504" s="1" t="s">
        <v>1263</v>
      </c>
      <c r="J7504" s="1" t="s">
        <v>1511</v>
      </c>
      <c r="K7504" s="1" t="s">
        <v>1509</v>
      </c>
      <c r="L7504" s="1" t="s">
        <v>1512</v>
      </c>
      <c r="M7504" s="1">
        <v>1</v>
      </c>
    </row>
    <row r="7505" spans="1:13" ht="15.75" x14ac:dyDescent="0.3">
      <c r="A7505" s="1" t="s">
        <v>1263</v>
      </c>
      <c r="J7505" s="1" t="s">
        <v>1511</v>
      </c>
      <c r="K7505" s="1" t="s">
        <v>1509</v>
      </c>
      <c r="L7505" s="1" t="s">
        <v>1512</v>
      </c>
      <c r="M7505" s="1">
        <v>1</v>
      </c>
    </row>
    <row r="7506" spans="1:13" ht="15.75" x14ac:dyDescent="0.3">
      <c r="A7506" s="1" t="s">
        <v>1263</v>
      </c>
      <c r="J7506" s="1" t="s">
        <v>1511</v>
      </c>
      <c r="K7506" s="1" t="s">
        <v>1509</v>
      </c>
      <c r="L7506" s="1" t="s">
        <v>1512</v>
      </c>
      <c r="M7506" s="1">
        <v>1</v>
      </c>
    </row>
    <row r="7507" spans="1:13" ht="15.75" x14ac:dyDescent="0.3">
      <c r="A7507" s="1" t="s">
        <v>1262</v>
      </c>
      <c r="J7507" s="1" t="s">
        <v>1511</v>
      </c>
      <c r="K7507" s="1" t="s">
        <v>1509</v>
      </c>
      <c r="L7507" s="1" t="s">
        <v>1512</v>
      </c>
      <c r="M7507" s="1">
        <v>1</v>
      </c>
    </row>
    <row r="7508" spans="1:13" ht="15.75" x14ac:dyDescent="0.3">
      <c r="A7508" s="1" t="s">
        <v>1263</v>
      </c>
      <c r="J7508" s="1" t="s">
        <v>1511</v>
      </c>
      <c r="K7508" s="1" t="s">
        <v>1509</v>
      </c>
      <c r="L7508" s="1" t="s">
        <v>1510</v>
      </c>
      <c r="M7508" s="1">
        <v>1</v>
      </c>
    </row>
    <row r="7509" spans="1:13" ht="15.75" x14ac:dyDescent="0.3">
      <c r="A7509" s="1" t="s">
        <v>1272</v>
      </c>
      <c r="J7509" s="1" t="s">
        <v>1511</v>
      </c>
      <c r="K7509" s="1" t="s">
        <v>1509</v>
      </c>
      <c r="L7509" s="1" t="s">
        <v>1512</v>
      </c>
      <c r="M7509" s="1">
        <v>2</v>
      </c>
    </row>
    <row r="7510" spans="1:13" ht="15.75" x14ac:dyDescent="0.3">
      <c r="A7510" s="1" t="s">
        <v>1263</v>
      </c>
      <c r="J7510" s="1" t="s">
        <v>1511</v>
      </c>
      <c r="K7510" s="1" t="s">
        <v>1509</v>
      </c>
      <c r="L7510" s="1" t="s">
        <v>1512</v>
      </c>
      <c r="M7510" s="1">
        <v>1</v>
      </c>
    </row>
    <row r="7511" spans="1:13" ht="15.75" x14ac:dyDescent="0.3">
      <c r="A7511" s="1" t="s">
        <v>1263</v>
      </c>
      <c r="J7511" s="1" t="s">
        <v>1511</v>
      </c>
      <c r="K7511" s="1" t="s">
        <v>1509</v>
      </c>
      <c r="L7511" s="1" t="s">
        <v>1512</v>
      </c>
      <c r="M7511" s="1">
        <v>1</v>
      </c>
    </row>
    <row r="7512" spans="1:13" ht="15.75" x14ac:dyDescent="0.3">
      <c r="A7512" s="1" t="s">
        <v>1262</v>
      </c>
      <c r="J7512" s="1" t="s">
        <v>1511</v>
      </c>
      <c r="K7512" s="1" t="s">
        <v>1509</v>
      </c>
      <c r="L7512" s="1" t="s">
        <v>1512</v>
      </c>
      <c r="M7512" s="1">
        <v>1</v>
      </c>
    </row>
    <row r="7513" spans="1:13" ht="15.75" x14ac:dyDescent="0.3">
      <c r="A7513" s="1" t="s">
        <v>1262</v>
      </c>
      <c r="J7513" s="1" t="s">
        <v>1511</v>
      </c>
      <c r="K7513" s="1" t="s">
        <v>1509</v>
      </c>
      <c r="L7513" s="1" t="s">
        <v>1512</v>
      </c>
      <c r="M7513" s="1">
        <v>1</v>
      </c>
    </row>
    <row r="7514" spans="1:13" ht="15.75" x14ac:dyDescent="0.3">
      <c r="A7514" s="1" t="s">
        <v>1272</v>
      </c>
      <c r="J7514" s="1" t="s">
        <v>1511</v>
      </c>
      <c r="K7514" s="1" t="s">
        <v>1509</v>
      </c>
      <c r="L7514" s="1" t="s">
        <v>1512</v>
      </c>
      <c r="M7514" s="1">
        <v>1</v>
      </c>
    </row>
    <row r="7515" spans="1:13" ht="15.75" x14ac:dyDescent="0.3">
      <c r="A7515" s="1" t="s">
        <v>1263</v>
      </c>
      <c r="J7515" s="1" t="s">
        <v>1511</v>
      </c>
      <c r="K7515" s="1" t="s">
        <v>1509</v>
      </c>
      <c r="L7515" s="1" t="s">
        <v>1512</v>
      </c>
      <c r="M7515" s="1">
        <v>1</v>
      </c>
    </row>
    <row r="7516" spans="1:13" ht="15.75" x14ac:dyDescent="0.3">
      <c r="A7516" s="1" t="s">
        <v>1262</v>
      </c>
      <c r="J7516" s="1" t="s">
        <v>1511</v>
      </c>
      <c r="K7516" s="1" t="s">
        <v>1509</v>
      </c>
      <c r="L7516" s="1" t="s">
        <v>1512</v>
      </c>
      <c r="M7516" s="1">
        <v>1</v>
      </c>
    </row>
    <row r="7517" spans="1:13" ht="15.75" x14ac:dyDescent="0.3">
      <c r="A7517" s="1" t="s">
        <v>1262</v>
      </c>
      <c r="J7517" s="1" t="s">
        <v>1511</v>
      </c>
      <c r="K7517" s="1" t="s">
        <v>1514</v>
      </c>
      <c r="L7517" s="1" t="s">
        <v>1510</v>
      </c>
      <c r="M7517" s="1">
        <v>8</v>
      </c>
    </row>
    <row r="7518" spans="1:13" ht="15.75" x14ac:dyDescent="0.3">
      <c r="A7518" s="1" t="s">
        <v>1263</v>
      </c>
      <c r="J7518" s="1" t="s">
        <v>1511</v>
      </c>
      <c r="K7518" s="1" t="s">
        <v>1509</v>
      </c>
      <c r="L7518" s="1" t="s">
        <v>1512</v>
      </c>
      <c r="M7518" s="1">
        <v>1</v>
      </c>
    </row>
    <row r="7519" spans="1:13" ht="15.75" x14ac:dyDescent="0.3">
      <c r="A7519" s="1" t="s">
        <v>1263</v>
      </c>
      <c r="J7519" s="1" t="s">
        <v>1511</v>
      </c>
      <c r="K7519" s="1" t="s">
        <v>1509</v>
      </c>
      <c r="L7519" s="1" t="s">
        <v>1512</v>
      </c>
      <c r="M7519" s="1">
        <v>1</v>
      </c>
    </row>
    <row r="7520" spans="1:13" ht="15.75" x14ac:dyDescent="0.3">
      <c r="A7520" s="1" t="s">
        <v>1263</v>
      </c>
      <c r="J7520" s="1" t="s">
        <v>1511</v>
      </c>
      <c r="K7520" s="1" t="s">
        <v>1509</v>
      </c>
      <c r="L7520" s="1" t="s">
        <v>1512</v>
      </c>
      <c r="M7520" s="1">
        <v>1</v>
      </c>
    </row>
    <row r="7521" spans="1:13" ht="15.75" x14ac:dyDescent="0.3">
      <c r="A7521" s="1" t="s">
        <v>1263</v>
      </c>
      <c r="J7521" s="1" t="s">
        <v>1511</v>
      </c>
      <c r="K7521" s="1" t="s">
        <v>1509</v>
      </c>
      <c r="L7521" s="1" t="s">
        <v>1510</v>
      </c>
      <c r="M7521" s="1">
        <v>1</v>
      </c>
    </row>
    <row r="7522" spans="1:13" ht="15.75" x14ac:dyDescent="0.3">
      <c r="A7522" s="1" t="s">
        <v>1263</v>
      </c>
      <c r="J7522" s="1" t="s">
        <v>1511</v>
      </c>
      <c r="K7522" s="1" t="s">
        <v>1509</v>
      </c>
      <c r="L7522" s="1" t="s">
        <v>1512</v>
      </c>
      <c r="M7522" s="1">
        <v>1</v>
      </c>
    </row>
    <row r="7523" spans="1:13" ht="15.75" x14ac:dyDescent="0.3">
      <c r="A7523" s="1" t="s">
        <v>1263</v>
      </c>
      <c r="J7523" s="1" t="s">
        <v>1511</v>
      </c>
      <c r="K7523" s="1" t="s">
        <v>1509</v>
      </c>
      <c r="L7523" s="1" t="s">
        <v>1512</v>
      </c>
      <c r="M7523" s="1">
        <v>1</v>
      </c>
    </row>
    <row r="7524" spans="1:13" ht="15.75" x14ac:dyDescent="0.3">
      <c r="A7524" s="1" t="s">
        <v>1262</v>
      </c>
      <c r="J7524" s="1" t="s">
        <v>1511</v>
      </c>
      <c r="K7524" s="1" t="s">
        <v>1509</v>
      </c>
      <c r="L7524" s="1" t="s">
        <v>1512</v>
      </c>
      <c r="M7524" s="1">
        <v>1</v>
      </c>
    </row>
    <row r="7525" spans="1:13" ht="15.75" x14ac:dyDescent="0.3">
      <c r="A7525" s="1" t="s">
        <v>1263</v>
      </c>
      <c r="J7525" s="1" t="s">
        <v>1511</v>
      </c>
      <c r="K7525" s="1" t="s">
        <v>1509</v>
      </c>
      <c r="L7525" s="1" t="s">
        <v>1512</v>
      </c>
      <c r="M7525" s="1">
        <v>1</v>
      </c>
    </row>
    <row r="7526" spans="1:13" ht="15.75" x14ac:dyDescent="0.3">
      <c r="A7526" s="1" t="s">
        <v>1263</v>
      </c>
      <c r="J7526" s="1" t="s">
        <v>1511</v>
      </c>
      <c r="K7526" s="1" t="s">
        <v>1509</v>
      </c>
      <c r="L7526" s="1" t="s">
        <v>1512</v>
      </c>
      <c r="M7526" s="1">
        <v>1</v>
      </c>
    </row>
    <row r="7527" spans="1:13" ht="15.75" x14ac:dyDescent="0.3">
      <c r="A7527" s="1" t="s">
        <v>1263</v>
      </c>
      <c r="J7527" s="1" t="s">
        <v>1511</v>
      </c>
      <c r="K7527" s="1" t="s">
        <v>1509</v>
      </c>
      <c r="L7527" s="1" t="s">
        <v>1510</v>
      </c>
      <c r="M7527" s="1">
        <v>1</v>
      </c>
    </row>
    <row r="7528" spans="1:13" ht="15.75" x14ac:dyDescent="0.3">
      <c r="A7528" s="1" t="s">
        <v>1262</v>
      </c>
      <c r="J7528" s="1" t="s">
        <v>1511</v>
      </c>
      <c r="K7528" s="1" t="s">
        <v>1509</v>
      </c>
      <c r="L7528" s="1" t="s">
        <v>1512</v>
      </c>
      <c r="M7528" s="1">
        <v>1</v>
      </c>
    </row>
    <row r="7529" spans="1:13" ht="15.75" x14ac:dyDescent="0.3">
      <c r="A7529" s="1" t="s">
        <v>1263</v>
      </c>
      <c r="J7529" s="1" t="s">
        <v>1511</v>
      </c>
      <c r="K7529" s="1" t="s">
        <v>1509</v>
      </c>
      <c r="L7529" s="1" t="s">
        <v>1512</v>
      </c>
      <c r="M7529" s="1">
        <v>1</v>
      </c>
    </row>
    <row r="7530" spans="1:13" ht="15.75" x14ac:dyDescent="0.3">
      <c r="A7530" s="1" t="s">
        <v>1262</v>
      </c>
      <c r="J7530" s="1" t="s">
        <v>1511</v>
      </c>
      <c r="K7530" s="1" t="s">
        <v>1509</v>
      </c>
      <c r="L7530" s="1" t="s">
        <v>1512</v>
      </c>
      <c r="M7530" s="1">
        <v>1</v>
      </c>
    </row>
    <row r="7531" spans="1:13" ht="15.75" x14ac:dyDescent="0.3">
      <c r="A7531" s="1" t="s">
        <v>1263</v>
      </c>
      <c r="J7531" s="1" t="s">
        <v>1511</v>
      </c>
      <c r="K7531" s="1" t="s">
        <v>1509</v>
      </c>
      <c r="L7531" s="1" t="s">
        <v>1512</v>
      </c>
      <c r="M7531" s="1">
        <v>1</v>
      </c>
    </row>
    <row r="7532" spans="1:13" ht="15.75" x14ac:dyDescent="0.3">
      <c r="A7532" s="1" t="s">
        <v>1262</v>
      </c>
      <c r="J7532" s="1" t="s">
        <v>1511</v>
      </c>
      <c r="K7532" s="1" t="s">
        <v>1509</v>
      </c>
      <c r="L7532" s="1" t="s">
        <v>1512</v>
      </c>
      <c r="M7532" s="1">
        <v>1</v>
      </c>
    </row>
    <row r="7533" spans="1:13" ht="15.75" x14ac:dyDescent="0.3">
      <c r="A7533" s="1" t="s">
        <v>1263</v>
      </c>
      <c r="J7533" s="1" t="s">
        <v>1511</v>
      </c>
      <c r="K7533" s="1" t="s">
        <v>1509</v>
      </c>
      <c r="L7533" s="1" t="s">
        <v>1512</v>
      </c>
      <c r="M7533" s="1">
        <v>1</v>
      </c>
    </row>
    <row r="7534" spans="1:13" ht="15.75" x14ac:dyDescent="0.3">
      <c r="A7534" s="1" t="s">
        <v>1263</v>
      </c>
      <c r="J7534" s="1" t="s">
        <v>1511</v>
      </c>
      <c r="K7534" s="1" t="s">
        <v>1509</v>
      </c>
      <c r="L7534" s="1" t="s">
        <v>1512</v>
      </c>
      <c r="M7534" s="1">
        <v>1</v>
      </c>
    </row>
    <row r="7535" spans="1:13" ht="15.75" x14ac:dyDescent="0.3">
      <c r="A7535" s="1" t="s">
        <v>1263</v>
      </c>
      <c r="J7535" s="1" t="s">
        <v>1511</v>
      </c>
      <c r="K7535" s="1" t="s">
        <v>1509</v>
      </c>
      <c r="L7535" s="1" t="s">
        <v>1512</v>
      </c>
      <c r="M7535" s="1">
        <v>1</v>
      </c>
    </row>
    <row r="7536" spans="1:13" ht="15.75" x14ac:dyDescent="0.3">
      <c r="A7536" s="1" t="s">
        <v>1262</v>
      </c>
      <c r="J7536" s="1" t="s">
        <v>1511</v>
      </c>
      <c r="K7536" s="1" t="s">
        <v>1509</v>
      </c>
      <c r="L7536" s="1" t="s">
        <v>1512</v>
      </c>
      <c r="M7536" s="1">
        <v>1</v>
      </c>
    </row>
    <row r="7537" spans="1:13" ht="15.75" x14ac:dyDescent="0.3">
      <c r="A7537" s="1" t="s">
        <v>1263</v>
      </c>
      <c r="J7537" s="1" t="s">
        <v>1511</v>
      </c>
      <c r="K7537" s="1" t="s">
        <v>1509</v>
      </c>
      <c r="L7537" s="1" t="s">
        <v>1512</v>
      </c>
      <c r="M7537" s="1">
        <v>1</v>
      </c>
    </row>
    <row r="7538" spans="1:13" ht="15.75" x14ac:dyDescent="0.3">
      <c r="A7538" s="1" t="s">
        <v>1262</v>
      </c>
      <c r="J7538" s="1" t="s">
        <v>1511</v>
      </c>
      <c r="K7538" s="1" t="s">
        <v>1509</v>
      </c>
      <c r="L7538" s="1" t="s">
        <v>1512</v>
      </c>
      <c r="M7538" s="1">
        <v>2</v>
      </c>
    </row>
    <row r="7539" spans="1:13" ht="15.75" x14ac:dyDescent="0.3">
      <c r="A7539" s="1" t="s">
        <v>1262</v>
      </c>
      <c r="J7539" s="1" t="s">
        <v>1511</v>
      </c>
      <c r="K7539" s="1" t="s">
        <v>1509</v>
      </c>
      <c r="L7539" s="1" t="s">
        <v>1512</v>
      </c>
      <c r="M7539" s="1">
        <v>1</v>
      </c>
    </row>
    <row r="7540" spans="1:13" ht="15.75" x14ac:dyDescent="0.3">
      <c r="A7540" s="1" t="s">
        <v>1263</v>
      </c>
      <c r="J7540" s="1" t="s">
        <v>1511</v>
      </c>
      <c r="K7540" s="1" t="s">
        <v>1509</v>
      </c>
      <c r="L7540" s="1" t="s">
        <v>1512</v>
      </c>
      <c r="M7540" s="1">
        <v>1</v>
      </c>
    </row>
    <row r="7541" spans="1:13" ht="15.75" x14ac:dyDescent="0.3">
      <c r="A7541" s="1" t="s">
        <v>1262</v>
      </c>
      <c r="J7541" s="1" t="s">
        <v>1511</v>
      </c>
      <c r="K7541" s="1" t="s">
        <v>1509</v>
      </c>
      <c r="L7541" s="1" t="s">
        <v>1512</v>
      </c>
      <c r="M7541" s="1">
        <v>2</v>
      </c>
    </row>
    <row r="7542" spans="1:13" ht="15.75" x14ac:dyDescent="0.3">
      <c r="A7542" s="1" t="s">
        <v>1262</v>
      </c>
      <c r="J7542" s="1" t="s">
        <v>1511</v>
      </c>
      <c r="K7542" s="1" t="s">
        <v>1509</v>
      </c>
      <c r="L7542" s="1" t="s">
        <v>1512</v>
      </c>
      <c r="M7542" s="1">
        <v>1</v>
      </c>
    </row>
    <row r="7543" spans="1:13" ht="15.75" x14ac:dyDescent="0.3">
      <c r="A7543" s="1" t="s">
        <v>1272</v>
      </c>
      <c r="J7543" s="1" t="s">
        <v>1511</v>
      </c>
      <c r="K7543" s="1" t="s">
        <v>1509</v>
      </c>
      <c r="L7543" s="1" t="s">
        <v>1512</v>
      </c>
      <c r="M7543" s="1">
        <v>1</v>
      </c>
    </row>
    <row r="7544" spans="1:13" ht="15.75" x14ac:dyDescent="0.3">
      <c r="A7544" s="1" t="s">
        <v>1262</v>
      </c>
      <c r="J7544" s="1" t="s">
        <v>1511</v>
      </c>
      <c r="K7544" s="1" t="s">
        <v>1509</v>
      </c>
      <c r="L7544" s="1" t="s">
        <v>1512</v>
      </c>
      <c r="M7544" s="1">
        <v>1</v>
      </c>
    </row>
    <row r="7545" spans="1:13" ht="15.75" x14ac:dyDescent="0.3">
      <c r="A7545" s="1" t="s">
        <v>1262</v>
      </c>
      <c r="J7545" s="1" t="s">
        <v>1511</v>
      </c>
      <c r="K7545" s="1" t="s">
        <v>1509</v>
      </c>
      <c r="L7545" s="1" t="s">
        <v>1512</v>
      </c>
      <c r="M7545" s="1">
        <v>1</v>
      </c>
    </row>
    <row r="7546" spans="1:13" ht="15.75" x14ac:dyDescent="0.3">
      <c r="A7546" s="1" t="s">
        <v>1263</v>
      </c>
      <c r="J7546" s="1" t="s">
        <v>1511</v>
      </c>
      <c r="K7546" s="1" t="s">
        <v>1509</v>
      </c>
      <c r="L7546" s="1" t="s">
        <v>1512</v>
      </c>
      <c r="M7546" s="1">
        <v>1</v>
      </c>
    </row>
    <row r="7547" spans="1:13" ht="15.75" x14ac:dyDescent="0.3">
      <c r="A7547" s="1" t="s">
        <v>1263</v>
      </c>
      <c r="J7547" s="1" t="s">
        <v>1511</v>
      </c>
      <c r="K7547" s="1" t="s">
        <v>1509</v>
      </c>
      <c r="L7547" s="1" t="s">
        <v>1512</v>
      </c>
      <c r="M7547" s="1">
        <v>1</v>
      </c>
    </row>
    <row r="7548" spans="1:13" ht="15.75" x14ac:dyDescent="0.3">
      <c r="A7548" s="1" t="s">
        <v>1263</v>
      </c>
      <c r="J7548" s="1" t="s">
        <v>1511</v>
      </c>
      <c r="K7548" s="1" t="s">
        <v>1509</v>
      </c>
      <c r="L7548" s="1" t="s">
        <v>1512</v>
      </c>
      <c r="M7548" s="1">
        <v>1</v>
      </c>
    </row>
    <row r="7549" spans="1:13" ht="15.75" x14ac:dyDescent="0.3">
      <c r="A7549" s="1" t="s">
        <v>1262</v>
      </c>
      <c r="J7549" s="1" t="s">
        <v>1511</v>
      </c>
      <c r="K7549" s="1" t="s">
        <v>1509</v>
      </c>
      <c r="L7549" s="1" t="s">
        <v>1512</v>
      </c>
      <c r="M7549" s="1">
        <v>1</v>
      </c>
    </row>
    <row r="7550" spans="1:13" ht="15.75" x14ac:dyDescent="0.3">
      <c r="A7550" s="1" t="s">
        <v>1262</v>
      </c>
      <c r="J7550" s="1" t="s">
        <v>1511</v>
      </c>
      <c r="K7550" s="1" t="s">
        <v>1509</v>
      </c>
      <c r="L7550" s="1" t="s">
        <v>1512</v>
      </c>
      <c r="M7550" s="1">
        <v>1</v>
      </c>
    </row>
    <row r="7551" spans="1:13" ht="15.75" x14ac:dyDescent="0.3">
      <c r="A7551" s="1" t="s">
        <v>1262</v>
      </c>
      <c r="J7551" s="1" t="s">
        <v>1511</v>
      </c>
      <c r="K7551" s="1" t="s">
        <v>1509</v>
      </c>
      <c r="L7551" s="1" t="s">
        <v>1512</v>
      </c>
      <c r="M7551" s="1">
        <v>1</v>
      </c>
    </row>
    <row r="7552" spans="1:13" ht="15.75" x14ac:dyDescent="0.3">
      <c r="A7552" s="1" t="s">
        <v>1262</v>
      </c>
      <c r="J7552" s="1" t="s">
        <v>1511</v>
      </c>
      <c r="K7552" s="1" t="s">
        <v>1509</v>
      </c>
      <c r="L7552" s="1" t="s">
        <v>1512</v>
      </c>
      <c r="M7552" s="1">
        <v>1</v>
      </c>
    </row>
    <row r="7553" spans="1:13" ht="15.75" x14ac:dyDescent="0.3">
      <c r="A7553" s="1" t="s">
        <v>1262</v>
      </c>
      <c r="J7553" s="1" t="s">
        <v>1511</v>
      </c>
      <c r="K7553" s="1" t="s">
        <v>1509</v>
      </c>
      <c r="L7553" s="1" t="s">
        <v>1512</v>
      </c>
      <c r="M7553" s="1">
        <v>1</v>
      </c>
    </row>
    <row r="7554" spans="1:13" ht="15.75" x14ac:dyDescent="0.3">
      <c r="A7554" s="1" t="s">
        <v>1262</v>
      </c>
      <c r="J7554" s="1" t="s">
        <v>1511</v>
      </c>
      <c r="K7554" s="1" t="s">
        <v>1509</v>
      </c>
      <c r="L7554" s="1" t="s">
        <v>1512</v>
      </c>
      <c r="M7554" s="1">
        <v>1</v>
      </c>
    </row>
    <row r="7555" spans="1:13" ht="15.75" x14ac:dyDescent="0.3">
      <c r="A7555" s="1" t="s">
        <v>1262</v>
      </c>
      <c r="J7555" s="1" t="s">
        <v>1511</v>
      </c>
      <c r="K7555" s="1" t="s">
        <v>1509</v>
      </c>
      <c r="L7555" s="1" t="s">
        <v>1512</v>
      </c>
      <c r="M7555" s="1">
        <v>1</v>
      </c>
    </row>
    <row r="7556" spans="1:13" ht="15.75" x14ac:dyDescent="0.3">
      <c r="A7556" s="1" t="s">
        <v>1262</v>
      </c>
      <c r="J7556" s="1" t="s">
        <v>1511</v>
      </c>
      <c r="K7556" s="1" t="s">
        <v>1509</v>
      </c>
      <c r="L7556" s="1" t="s">
        <v>1512</v>
      </c>
      <c r="M7556" s="1">
        <v>1</v>
      </c>
    </row>
    <row r="7557" spans="1:13" ht="15.75" x14ac:dyDescent="0.3">
      <c r="A7557" s="1" t="s">
        <v>1262</v>
      </c>
      <c r="J7557" s="1" t="s">
        <v>1511</v>
      </c>
      <c r="K7557" s="1" t="s">
        <v>1509</v>
      </c>
      <c r="L7557" s="1" t="s">
        <v>1512</v>
      </c>
      <c r="M7557" s="1">
        <v>1</v>
      </c>
    </row>
    <row r="7558" spans="1:13" ht="15.75" x14ac:dyDescent="0.3">
      <c r="A7558" s="1" t="s">
        <v>1272</v>
      </c>
      <c r="J7558" s="1" t="s">
        <v>1511</v>
      </c>
      <c r="K7558" s="1" t="s">
        <v>1509</v>
      </c>
      <c r="L7558" s="1" t="s">
        <v>1512</v>
      </c>
      <c r="M7558" s="1">
        <v>1</v>
      </c>
    </row>
    <row r="7559" spans="1:13" ht="15.75" x14ac:dyDescent="0.3">
      <c r="A7559" s="1" t="s">
        <v>1272</v>
      </c>
      <c r="J7559" s="1" t="s">
        <v>1511</v>
      </c>
      <c r="K7559" s="1" t="s">
        <v>1509</v>
      </c>
      <c r="L7559" s="1" t="s">
        <v>1512</v>
      </c>
      <c r="M7559" s="1">
        <v>1</v>
      </c>
    </row>
    <row r="7560" spans="1:13" ht="15.75" x14ac:dyDescent="0.3">
      <c r="A7560" s="1" t="s">
        <v>1272</v>
      </c>
      <c r="J7560" s="1" t="s">
        <v>1511</v>
      </c>
      <c r="K7560" s="1" t="s">
        <v>1509</v>
      </c>
      <c r="L7560" s="1" t="s">
        <v>1512</v>
      </c>
      <c r="M7560" s="1">
        <v>1</v>
      </c>
    </row>
    <row r="7561" spans="1:13" ht="15.75" x14ac:dyDescent="0.3">
      <c r="A7561" s="1" t="s">
        <v>1272</v>
      </c>
      <c r="J7561" s="1" t="s">
        <v>1511</v>
      </c>
      <c r="K7561" s="1" t="s">
        <v>1509</v>
      </c>
      <c r="L7561" s="1" t="s">
        <v>1512</v>
      </c>
      <c r="M7561" s="1">
        <v>1</v>
      </c>
    </row>
    <row r="7562" spans="1:13" ht="15.75" x14ac:dyDescent="0.3">
      <c r="A7562" s="1" t="s">
        <v>1272</v>
      </c>
      <c r="J7562" s="1" t="s">
        <v>1511</v>
      </c>
      <c r="K7562" s="1" t="s">
        <v>1509</v>
      </c>
      <c r="L7562" s="1" t="s">
        <v>1512</v>
      </c>
      <c r="M7562" s="1">
        <v>1</v>
      </c>
    </row>
    <row r="7563" spans="1:13" ht="15.75" x14ac:dyDescent="0.3">
      <c r="A7563" s="1" t="s">
        <v>1272</v>
      </c>
      <c r="J7563" s="1" t="s">
        <v>1511</v>
      </c>
      <c r="K7563" s="1" t="s">
        <v>1509</v>
      </c>
      <c r="L7563" s="1" t="s">
        <v>1512</v>
      </c>
      <c r="M7563" s="1">
        <v>1</v>
      </c>
    </row>
    <row r="7564" spans="1:13" ht="15.75" x14ac:dyDescent="0.3">
      <c r="A7564" s="1" t="s">
        <v>1272</v>
      </c>
      <c r="J7564" s="1" t="s">
        <v>1511</v>
      </c>
      <c r="K7564" s="1" t="s">
        <v>1509</v>
      </c>
      <c r="L7564" s="1" t="s">
        <v>1512</v>
      </c>
      <c r="M7564" s="1">
        <v>1</v>
      </c>
    </row>
    <row r="7565" spans="1:13" ht="15.75" x14ac:dyDescent="0.3">
      <c r="A7565" s="1" t="s">
        <v>1272</v>
      </c>
      <c r="J7565" s="1" t="s">
        <v>1511</v>
      </c>
      <c r="K7565" s="1" t="s">
        <v>1509</v>
      </c>
      <c r="L7565" s="1" t="s">
        <v>1512</v>
      </c>
      <c r="M7565" s="1">
        <v>1</v>
      </c>
    </row>
    <row r="7566" spans="1:13" ht="15.75" x14ac:dyDescent="0.3">
      <c r="A7566" s="1" t="s">
        <v>1262</v>
      </c>
      <c r="J7566" s="1" t="s">
        <v>1511</v>
      </c>
      <c r="K7566" s="1" t="s">
        <v>1509</v>
      </c>
      <c r="L7566" s="1" t="s">
        <v>1512</v>
      </c>
      <c r="M7566" s="1">
        <v>1</v>
      </c>
    </row>
    <row r="7567" spans="1:13" ht="15.75" x14ac:dyDescent="0.3">
      <c r="A7567" s="1" t="s">
        <v>1272</v>
      </c>
      <c r="J7567" s="1" t="s">
        <v>1511</v>
      </c>
      <c r="K7567" s="1" t="s">
        <v>1509</v>
      </c>
      <c r="L7567" s="1" t="s">
        <v>1512</v>
      </c>
      <c r="M7567" s="1">
        <v>1</v>
      </c>
    </row>
    <row r="7568" spans="1:13" ht="15.75" x14ac:dyDescent="0.3">
      <c r="A7568" s="1" t="s">
        <v>1272</v>
      </c>
      <c r="J7568" s="1" t="s">
        <v>1511</v>
      </c>
      <c r="K7568" s="1" t="s">
        <v>1509</v>
      </c>
      <c r="L7568" s="1" t="s">
        <v>1512</v>
      </c>
      <c r="M7568" s="1">
        <v>1</v>
      </c>
    </row>
    <row r="7569" spans="1:13" ht="15.75" x14ac:dyDescent="0.3">
      <c r="A7569" s="1" t="s">
        <v>1262</v>
      </c>
      <c r="J7569" s="1" t="s">
        <v>1511</v>
      </c>
      <c r="K7569" s="1" t="s">
        <v>1509</v>
      </c>
      <c r="L7569" s="1" t="s">
        <v>1512</v>
      </c>
      <c r="M7569" s="1">
        <v>1</v>
      </c>
    </row>
    <row r="7570" spans="1:13" ht="15.75" x14ac:dyDescent="0.3">
      <c r="A7570" s="1" t="s">
        <v>1262</v>
      </c>
      <c r="J7570" s="1" t="s">
        <v>1511</v>
      </c>
      <c r="K7570" s="1" t="s">
        <v>1509</v>
      </c>
      <c r="L7570" s="1" t="s">
        <v>1512</v>
      </c>
      <c r="M7570" s="1">
        <v>1</v>
      </c>
    </row>
    <row r="7571" spans="1:13" ht="15.75" x14ac:dyDescent="0.3">
      <c r="A7571" s="1" t="s">
        <v>1262</v>
      </c>
      <c r="J7571" s="1" t="s">
        <v>1511</v>
      </c>
      <c r="K7571" s="1" t="s">
        <v>1509</v>
      </c>
      <c r="L7571" s="1" t="s">
        <v>1512</v>
      </c>
      <c r="M7571" s="1">
        <v>1</v>
      </c>
    </row>
    <row r="7572" spans="1:13" ht="15.75" x14ac:dyDescent="0.3">
      <c r="A7572" s="1" t="s">
        <v>1272</v>
      </c>
      <c r="J7572" s="1" t="s">
        <v>1511</v>
      </c>
      <c r="K7572" s="1" t="s">
        <v>1509</v>
      </c>
      <c r="L7572" s="1" t="s">
        <v>1512</v>
      </c>
      <c r="M7572" s="1">
        <v>1</v>
      </c>
    </row>
    <row r="7573" spans="1:13" ht="15.75" x14ac:dyDescent="0.3">
      <c r="A7573" s="1" t="s">
        <v>1286</v>
      </c>
      <c r="J7573" s="1" t="s">
        <v>1511</v>
      </c>
      <c r="K7573" s="1" t="s">
        <v>1509</v>
      </c>
      <c r="L7573" s="1" t="s">
        <v>1512</v>
      </c>
      <c r="M7573" s="1">
        <v>3</v>
      </c>
    </row>
    <row r="7574" spans="1:13" ht="15.75" x14ac:dyDescent="0.3">
      <c r="A7574" s="1" t="s">
        <v>1272</v>
      </c>
      <c r="J7574" s="1" t="s">
        <v>1511</v>
      </c>
      <c r="K7574" s="1" t="s">
        <v>1509</v>
      </c>
      <c r="L7574" s="1" t="s">
        <v>1512</v>
      </c>
      <c r="M7574" s="1">
        <v>1</v>
      </c>
    </row>
    <row r="7575" spans="1:13" ht="15.75" x14ac:dyDescent="0.3">
      <c r="A7575" s="1" t="s">
        <v>1272</v>
      </c>
      <c r="J7575" s="1" t="s">
        <v>1511</v>
      </c>
      <c r="K7575" s="1" t="s">
        <v>1509</v>
      </c>
      <c r="L7575" s="1" t="s">
        <v>1512</v>
      </c>
      <c r="M7575" s="1">
        <v>1</v>
      </c>
    </row>
    <row r="7576" spans="1:13" ht="15.75" x14ac:dyDescent="0.3">
      <c r="A7576" s="1" t="s">
        <v>1310</v>
      </c>
      <c r="J7576" s="1" t="s">
        <v>1511</v>
      </c>
      <c r="K7576" s="1" t="s">
        <v>1509</v>
      </c>
      <c r="L7576" s="1" t="s">
        <v>1512</v>
      </c>
      <c r="M7576" s="1">
        <v>5</v>
      </c>
    </row>
    <row r="7577" spans="1:13" ht="15.75" x14ac:dyDescent="0.3">
      <c r="A7577" s="1" t="s">
        <v>1263</v>
      </c>
      <c r="J7577" s="1" t="s">
        <v>1511</v>
      </c>
      <c r="K7577" s="1" t="s">
        <v>1509</v>
      </c>
      <c r="L7577" s="1" t="s">
        <v>1512</v>
      </c>
      <c r="M7577" s="1">
        <v>1</v>
      </c>
    </row>
    <row r="7578" spans="1:13" ht="15.75" x14ac:dyDescent="0.3">
      <c r="A7578" s="1" t="s">
        <v>1263</v>
      </c>
      <c r="J7578" s="1" t="s">
        <v>1511</v>
      </c>
      <c r="K7578" s="1" t="s">
        <v>1509</v>
      </c>
      <c r="L7578" s="1" t="s">
        <v>1512</v>
      </c>
      <c r="M7578" s="1">
        <v>1</v>
      </c>
    </row>
    <row r="7579" spans="1:13" ht="15.75" x14ac:dyDescent="0.3">
      <c r="A7579" s="1" t="s">
        <v>1272</v>
      </c>
      <c r="J7579" s="1" t="s">
        <v>1508</v>
      </c>
      <c r="K7579" s="1" t="s">
        <v>1509</v>
      </c>
      <c r="L7579" s="1" t="s">
        <v>1512</v>
      </c>
      <c r="M7579" s="1">
        <v>3</v>
      </c>
    </row>
    <row r="7580" spans="1:13" ht="15.75" x14ac:dyDescent="0.3">
      <c r="A7580" s="1" t="s">
        <v>1263</v>
      </c>
      <c r="J7580" s="1" t="s">
        <v>1511</v>
      </c>
      <c r="K7580" s="1" t="s">
        <v>1509</v>
      </c>
      <c r="L7580" s="1" t="s">
        <v>1512</v>
      </c>
      <c r="M7580" s="1">
        <v>1</v>
      </c>
    </row>
    <row r="7581" spans="1:13" ht="15.75" x14ac:dyDescent="0.3">
      <c r="A7581" s="1" t="s">
        <v>1272</v>
      </c>
      <c r="J7581" s="1" t="s">
        <v>1511</v>
      </c>
      <c r="K7581" s="1" t="s">
        <v>1509</v>
      </c>
      <c r="L7581" s="1" t="s">
        <v>1512</v>
      </c>
      <c r="M7581" s="1">
        <v>1</v>
      </c>
    </row>
    <row r="7582" spans="1:13" ht="15.75" x14ac:dyDescent="0.3">
      <c r="A7582" s="1" t="s">
        <v>1272</v>
      </c>
      <c r="J7582" s="1" t="s">
        <v>1508</v>
      </c>
      <c r="K7582" s="1" t="s">
        <v>1509</v>
      </c>
      <c r="L7582" s="1" t="s">
        <v>1510</v>
      </c>
      <c r="M7582" s="1">
        <v>3</v>
      </c>
    </row>
    <row r="7583" spans="1:13" ht="15.75" x14ac:dyDescent="0.3">
      <c r="A7583" s="1" t="s">
        <v>1272</v>
      </c>
      <c r="J7583" s="1" t="s">
        <v>1508</v>
      </c>
      <c r="K7583" s="1" t="s">
        <v>1509</v>
      </c>
      <c r="L7583" s="1" t="s">
        <v>1510</v>
      </c>
      <c r="M7583" s="1">
        <v>3</v>
      </c>
    </row>
    <row r="7584" spans="1:13" ht="15.75" x14ac:dyDescent="0.3">
      <c r="A7584" s="1" t="s">
        <v>1263</v>
      </c>
      <c r="J7584" s="1" t="s">
        <v>1511</v>
      </c>
      <c r="K7584" s="1" t="s">
        <v>1509</v>
      </c>
      <c r="L7584" s="1" t="s">
        <v>1512</v>
      </c>
      <c r="M7584" s="1">
        <v>1</v>
      </c>
    </row>
    <row r="7585" spans="1:13" ht="15.75" x14ac:dyDescent="0.3">
      <c r="A7585" s="1" t="s">
        <v>1263</v>
      </c>
      <c r="J7585" s="1" t="s">
        <v>1511</v>
      </c>
      <c r="K7585" s="1" t="s">
        <v>1509</v>
      </c>
      <c r="L7585" s="1" t="s">
        <v>1512</v>
      </c>
      <c r="M7585" s="1">
        <v>1</v>
      </c>
    </row>
    <row r="7586" spans="1:13" ht="15.75" x14ac:dyDescent="0.3">
      <c r="A7586" s="1" t="s">
        <v>1262</v>
      </c>
      <c r="J7586" s="1" t="s">
        <v>1508</v>
      </c>
      <c r="K7586" s="1" t="s">
        <v>1509</v>
      </c>
      <c r="L7586" s="1" t="s">
        <v>1512</v>
      </c>
      <c r="M7586" s="1">
        <v>1</v>
      </c>
    </row>
    <row r="7587" spans="1:13" ht="15.75" x14ac:dyDescent="0.3">
      <c r="A7587" s="1" t="s">
        <v>1263</v>
      </c>
      <c r="J7587" s="1" t="s">
        <v>1511</v>
      </c>
      <c r="K7587" s="1" t="s">
        <v>1509</v>
      </c>
      <c r="L7587" s="1" t="s">
        <v>1512</v>
      </c>
      <c r="M7587" s="1">
        <v>2</v>
      </c>
    </row>
    <row r="7588" spans="1:13" ht="15.75" x14ac:dyDescent="0.3">
      <c r="A7588" s="1" t="s">
        <v>1272</v>
      </c>
      <c r="J7588" s="1" t="s">
        <v>1508</v>
      </c>
      <c r="K7588" s="1" t="s">
        <v>1509</v>
      </c>
      <c r="L7588" s="1" t="s">
        <v>1510</v>
      </c>
      <c r="M7588" s="1">
        <v>1</v>
      </c>
    </row>
    <row r="7589" spans="1:13" ht="15.75" x14ac:dyDescent="0.3">
      <c r="A7589" s="1" t="s">
        <v>1263</v>
      </c>
      <c r="J7589" s="1" t="s">
        <v>1511</v>
      </c>
      <c r="K7589" s="1" t="s">
        <v>1509</v>
      </c>
      <c r="L7589" s="1" t="s">
        <v>1512</v>
      </c>
      <c r="M7589" s="1">
        <v>1</v>
      </c>
    </row>
    <row r="7590" spans="1:13" ht="15.75" x14ac:dyDescent="0.3">
      <c r="A7590" s="1" t="s">
        <v>1263</v>
      </c>
      <c r="J7590" s="1" t="s">
        <v>1511</v>
      </c>
      <c r="K7590" s="1" t="s">
        <v>1509</v>
      </c>
      <c r="L7590" s="1" t="s">
        <v>1512</v>
      </c>
      <c r="M7590" s="1">
        <v>1</v>
      </c>
    </row>
    <row r="7591" spans="1:13" ht="15.75" x14ac:dyDescent="0.3">
      <c r="A7591" s="1" t="s">
        <v>1263</v>
      </c>
      <c r="J7591" s="1" t="s">
        <v>1511</v>
      </c>
      <c r="K7591" s="1" t="s">
        <v>1509</v>
      </c>
      <c r="L7591" s="1" t="s">
        <v>1512</v>
      </c>
      <c r="M7591" s="1">
        <v>1</v>
      </c>
    </row>
    <row r="7592" spans="1:13" ht="15.75" x14ac:dyDescent="0.3">
      <c r="A7592" s="1" t="s">
        <v>1263</v>
      </c>
      <c r="J7592" s="1" t="s">
        <v>1511</v>
      </c>
      <c r="K7592" s="1" t="s">
        <v>1509</v>
      </c>
      <c r="L7592" s="1" t="s">
        <v>1512</v>
      </c>
      <c r="M7592" s="1">
        <v>1</v>
      </c>
    </row>
    <row r="7593" spans="1:13" ht="15.75" x14ac:dyDescent="0.3">
      <c r="A7593" s="1" t="s">
        <v>1263</v>
      </c>
      <c r="J7593" s="1" t="s">
        <v>1511</v>
      </c>
      <c r="K7593" s="1" t="s">
        <v>1509</v>
      </c>
      <c r="L7593" s="1" t="s">
        <v>1512</v>
      </c>
      <c r="M7593" s="1">
        <v>1</v>
      </c>
    </row>
    <row r="7594" spans="1:13" ht="15.75" x14ac:dyDescent="0.3">
      <c r="A7594" s="1" t="s">
        <v>1263</v>
      </c>
      <c r="J7594" s="1" t="s">
        <v>1511</v>
      </c>
      <c r="K7594" s="1" t="s">
        <v>1509</v>
      </c>
      <c r="L7594" s="1" t="s">
        <v>1512</v>
      </c>
      <c r="M7594" s="1">
        <v>1</v>
      </c>
    </row>
    <row r="7595" spans="1:13" ht="15.75" x14ac:dyDescent="0.3">
      <c r="A7595" s="1" t="s">
        <v>1262</v>
      </c>
      <c r="J7595" s="1" t="s">
        <v>1508</v>
      </c>
      <c r="K7595" s="1" t="s">
        <v>1509</v>
      </c>
      <c r="L7595" s="1" t="s">
        <v>1512</v>
      </c>
      <c r="M7595" s="1">
        <v>1</v>
      </c>
    </row>
    <row r="7596" spans="1:13" ht="15.75" x14ac:dyDescent="0.3">
      <c r="A7596" s="1" t="s">
        <v>1262</v>
      </c>
      <c r="J7596" s="1" t="s">
        <v>1508</v>
      </c>
      <c r="K7596" s="1" t="s">
        <v>1509</v>
      </c>
      <c r="L7596" s="1" t="s">
        <v>1510</v>
      </c>
      <c r="M7596" s="1">
        <v>1</v>
      </c>
    </row>
    <row r="7597" spans="1:13" ht="15.75" x14ac:dyDescent="0.3">
      <c r="A7597" s="1" t="s">
        <v>1300</v>
      </c>
      <c r="J7597" s="1" t="s">
        <v>1511</v>
      </c>
      <c r="K7597" s="1" t="s">
        <v>1514</v>
      </c>
      <c r="L7597" s="1" t="s">
        <v>1512</v>
      </c>
      <c r="M7597" s="1">
        <v>2</v>
      </c>
    </row>
    <row r="7598" spans="1:13" ht="15.75" x14ac:dyDescent="0.3">
      <c r="A7598" s="1" t="s">
        <v>1300</v>
      </c>
      <c r="J7598" s="1" t="s">
        <v>1508</v>
      </c>
      <c r="K7598" s="1" t="s">
        <v>1514</v>
      </c>
      <c r="L7598" s="1" t="s">
        <v>1512</v>
      </c>
      <c r="M7598" s="1">
        <v>2</v>
      </c>
    </row>
    <row r="7599" spans="1:13" ht="15.75" x14ac:dyDescent="0.3">
      <c r="A7599" s="1" t="s">
        <v>1300</v>
      </c>
      <c r="J7599" s="1" t="s">
        <v>1511</v>
      </c>
      <c r="K7599" s="1" t="s">
        <v>1514</v>
      </c>
      <c r="L7599" s="1" t="s">
        <v>1512</v>
      </c>
      <c r="M7599" s="1">
        <v>1</v>
      </c>
    </row>
    <row r="7600" spans="1:13" ht="15.75" x14ac:dyDescent="0.3">
      <c r="A7600" s="1" t="s">
        <v>1300</v>
      </c>
      <c r="J7600" s="1" t="s">
        <v>1511</v>
      </c>
      <c r="K7600" s="1" t="s">
        <v>1514</v>
      </c>
      <c r="L7600" s="1" t="s">
        <v>1512</v>
      </c>
      <c r="M7600" s="1">
        <v>1</v>
      </c>
    </row>
    <row r="7601" spans="1:13" ht="15.75" x14ac:dyDescent="0.3">
      <c r="A7601" s="1" t="s">
        <v>1300</v>
      </c>
      <c r="J7601" s="1" t="s">
        <v>1508</v>
      </c>
      <c r="K7601" s="1" t="s">
        <v>1514</v>
      </c>
      <c r="L7601" s="1" t="s">
        <v>1512</v>
      </c>
      <c r="M7601" s="1">
        <v>1</v>
      </c>
    </row>
    <row r="7602" spans="1:13" ht="15.75" x14ac:dyDescent="0.3">
      <c r="A7602" s="1" t="s">
        <v>1300</v>
      </c>
      <c r="J7602" s="1" t="s">
        <v>1511</v>
      </c>
      <c r="K7602" s="1" t="s">
        <v>1514</v>
      </c>
      <c r="L7602" s="1" t="s">
        <v>1512</v>
      </c>
      <c r="M7602" s="1">
        <v>1</v>
      </c>
    </row>
    <row r="7603" spans="1:13" ht="15.75" x14ac:dyDescent="0.3">
      <c r="A7603" s="1" t="s">
        <v>1300</v>
      </c>
      <c r="J7603" s="1" t="s">
        <v>1508</v>
      </c>
      <c r="K7603" s="1" t="s">
        <v>1514</v>
      </c>
      <c r="L7603" s="1" t="s">
        <v>1512</v>
      </c>
      <c r="M7603" s="1">
        <v>2</v>
      </c>
    </row>
    <row r="7604" spans="1:13" ht="15.75" x14ac:dyDescent="0.3">
      <c r="A7604" s="1" t="s">
        <v>1300</v>
      </c>
      <c r="J7604" s="1" t="s">
        <v>1508</v>
      </c>
      <c r="K7604" s="1" t="s">
        <v>1514</v>
      </c>
      <c r="L7604" s="1" t="s">
        <v>1512</v>
      </c>
      <c r="M7604" s="1">
        <v>6</v>
      </c>
    </row>
    <row r="7605" spans="1:13" ht="15.75" x14ac:dyDescent="0.3">
      <c r="A7605" s="1" t="s">
        <v>1300</v>
      </c>
      <c r="J7605" s="1" t="s">
        <v>1511</v>
      </c>
      <c r="K7605" s="1" t="s">
        <v>1514</v>
      </c>
      <c r="L7605" s="1" t="s">
        <v>1512</v>
      </c>
      <c r="M7605" s="1">
        <v>1</v>
      </c>
    </row>
    <row r="7606" spans="1:13" ht="15.75" x14ac:dyDescent="0.3">
      <c r="A7606" s="1" t="s">
        <v>1300</v>
      </c>
      <c r="J7606" s="1" t="s">
        <v>1511</v>
      </c>
      <c r="K7606" s="1" t="s">
        <v>1514</v>
      </c>
      <c r="L7606" s="1" t="s">
        <v>1512</v>
      </c>
      <c r="M7606" s="1">
        <v>1</v>
      </c>
    </row>
    <row r="7607" spans="1:13" ht="15.75" x14ac:dyDescent="0.3">
      <c r="A7607" s="1" t="s">
        <v>1300</v>
      </c>
      <c r="J7607" s="1" t="s">
        <v>1508</v>
      </c>
      <c r="K7607" s="1" t="s">
        <v>1514</v>
      </c>
      <c r="L7607" s="1" t="s">
        <v>1512</v>
      </c>
      <c r="M7607" s="1">
        <v>1</v>
      </c>
    </row>
    <row r="7608" spans="1:13" ht="15.75" x14ac:dyDescent="0.3">
      <c r="A7608" s="1" t="s">
        <v>1300</v>
      </c>
      <c r="J7608" s="1" t="s">
        <v>1508</v>
      </c>
      <c r="K7608" s="1" t="s">
        <v>1514</v>
      </c>
      <c r="L7608" s="1" t="s">
        <v>1512</v>
      </c>
      <c r="M7608" s="1">
        <v>1</v>
      </c>
    </row>
    <row r="7609" spans="1:13" ht="15.75" x14ac:dyDescent="0.3">
      <c r="A7609" s="1" t="s">
        <v>1300</v>
      </c>
      <c r="J7609" s="1" t="s">
        <v>1508</v>
      </c>
      <c r="K7609" s="1" t="s">
        <v>1514</v>
      </c>
      <c r="L7609" s="1" t="s">
        <v>1512</v>
      </c>
      <c r="M7609" s="1">
        <v>1</v>
      </c>
    </row>
    <row r="7610" spans="1:13" ht="15.75" x14ac:dyDescent="0.3">
      <c r="A7610" s="1" t="s">
        <v>1300</v>
      </c>
      <c r="J7610" s="1" t="s">
        <v>1508</v>
      </c>
      <c r="K7610" s="1" t="s">
        <v>1514</v>
      </c>
      <c r="L7610" s="1" t="s">
        <v>1512</v>
      </c>
      <c r="M7610" s="1">
        <v>2</v>
      </c>
    </row>
    <row r="7611" spans="1:13" ht="15.75" x14ac:dyDescent="0.3">
      <c r="A7611" s="1" t="s">
        <v>1300</v>
      </c>
      <c r="J7611" s="1" t="s">
        <v>1508</v>
      </c>
      <c r="K7611" s="1" t="s">
        <v>1514</v>
      </c>
      <c r="L7611" s="1" t="s">
        <v>1512</v>
      </c>
      <c r="M7611" s="1">
        <v>1</v>
      </c>
    </row>
    <row r="7612" spans="1:13" ht="15.75" x14ac:dyDescent="0.3">
      <c r="A7612" s="1" t="s">
        <v>1300</v>
      </c>
      <c r="J7612" s="1" t="s">
        <v>1508</v>
      </c>
      <c r="K7612" s="1" t="s">
        <v>1514</v>
      </c>
      <c r="L7612" s="1" t="s">
        <v>1512</v>
      </c>
      <c r="M7612" s="1">
        <v>1</v>
      </c>
    </row>
    <row r="7613" spans="1:13" ht="15.75" x14ac:dyDescent="0.3">
      <c r="A7613" s="1" t="s">
        <v>1300</v>
      </c>
      <c r="J7613" s="1" t="s">
        <v>1508</v>
      </c>
      <c r="K7613" s="1" t="s">
        <v>1514</v>
      </c>
      <c r="L7613" s="1" t="s">
        <v>1512</v>
      </c>
      <c r="M7613" s="1">
        <v>1</v>
      </c>
    </row>
    <row r="7614" spans="1:13" ht="15.75" x14ac:dyDescent="0.3">
      <c r="A7614" s="1" t="s">
        <v>1300</v>
      </c>
      <c r="J7614" s="1" t="s">
        <v>1508</v>
      </c>
      <c r="K7614" s="1" t="s">
        <v>1514</v>
      </c>
      <c r="L7614" s="1" t="s">
        <v>1512</v>
      </c>
      <c r="M7614" s="1">
        <v>1</v>
      </c>
    </row>
    <row r="7615" spans="1:13" ht="15.75" x14ac:dyDescent="0.3">
      <c r="A7615" s="1" t="s">
        <v>1300</v>
      </c>
      <c r="J7615" s="1" t="s">
        <v>1508</v>
      </c>
      <c r="K7615" s="1" t="s">
        <v>1514</v>
      </c>
      <c r="L7615" s="1" t="s">
        <v>1512</v>
      </c>
      <c r="M7615" s="1">
        <v>1</v>
      </c>
    </row>
    <row r="7616" spans="1:13" ht="15.75" x14ac:dyDescent="0.3">
      <c r="A7616" s="1" t="s">
        <v>1300</v>
      </c>
      <c r="J7616" s="1" t="s">
        <v>1508</v>
      </c>
      <c r="K7616" s="1" t="s">
        <v>1514</v>
      </c>
      <c r="L7616" s="1" t="s">
        <v>1512</v>
      </c>
      <c r="M7616" s="1">
        <v>1</v>
      </c>
    </row>
    <row r="7617" spans="1:13" ht="15.75" x14ac:dyDescent="0.3">
      <c r="A7617" s="1" t="s">
        <v>1300</v>
      </c>
      <c r="J7617" s="1" t="s">
        <v>1508</v>
      </c>
      <c r="K7617" s="1" t="s">
        <v>1514</v>
      </c>
      <c r="L7617" s="1" t="s">
        <v>1512</v>
      </c>
      <c r="M7617" s="1">
        <v>1</v>
      </c>
    </row>
    <row r="7618" spans="1:13" ht="15.75" x14ac:dyDescent="0.3">
      <c r="A7618" s="1" t="s">
        <v>1300</v>
      </c>
      <c r="J7618" s="1" t="s">
        <v>1508</v>
      </c>
      <c r="K7618" s="1" t="s">
        <v>1514</v>
      </c>
      <c r="L7618" s="1" t="s">
        <v>1512</v>
      </c>
      <c r="M7618" s="1">
        <v>4</v>
      </c>
    </row>
    <row r="7619" spans="1:13" ht="15.75" x14ac:dyDescent="0.3">
      <c r="A7619" s="1" t="s">
        <v>1300</v>
      </c>
      <c r="J7619" s="1" t="s">
        <v>1508</v>
      </c>
      <c r="K7619" s="1" t="s">
        <v>1514</v>
      </c>
      <c r="L7619" s="1" t="s">
        <v>1512</v>
      </c>
      <c r="M7619" s="1">
        <v>1</v>
      </c>
    </row>
    <row r="7620" spans="1:13" ht="15.75" x14ac:dyDescent="0.3">
      <c r="A7620" s="1" t="s">
        <v>1300</v>
      </c>
      <c r="J7620" s="1" t="s">
        <v>1511</v>
      </c>
      <c r="K7620" s="1" t="s">
        <v>1514</v>
      </c>
      <c r="L7620" s="1" t="s">
        <v>1512</v>
      </c>
      <c r="M7620" s="1">
        <v>2</v>
      </c>
    </row>
    <row r="7621" spans="1:13" ht="15.75" x14ac:dyDescent="0.3">
      <c r="A7621" s="1" t="s">
        <v>1262</v>
      </c>
      <c r="J7621" s="1" t="s">
        <v>1511</v>
      </c>
      <c r="K7621" s="1" t="s">
        <v>1509</v>
      </c>
      <c r="L7621" s="1" t="s">
        <v>1512</v>
      </c>
      <c r="M7621" s="1">
        <v>1</v>
      </c>
    </row>
    <row r="7622" spans="1:13" ht="15.75" x14ac:dyDescent="0.3">
      <c r="A7622" s="1" t="s">
        <v>1262</v>
      </c>
      <c r="J7622" s="1" t="s">
        <v>1511</v>
      </c>
      <c r="K7622" s="1" t="s">
        <v>1509</v>
      </c>
      <c r="L7622" s="1" t="s">
        <v>1512</v>
      </c>
      <c r="M7622" s="1">
        <v>1</v>
      </c>
    </row>
    <row r="7623" spans="1:13" ht="15.75" x14ac:dyDescent="0.3">
      <c r="A7623" s="1" t="s">
        <v>1272</v>
      </c>
      <c r="J7623" s="1" t="s">
        <v>1511</v>
      </c>
      <c r="K7623" s="1" t="s">
        <v>1509</v>
      </c>
      <c r="L7623" s="1" t="s">
        <v>1510</v>
      </c>
      <c r="M7623" s="1">
        <v>1</v>
      </c>
    </row>
    <row r="7624" spans="1:13" ht="15.75" x14ac:dyDescent="0.3">
      <c r="A7624" s="1" t="s">
        <v>1262</v>
      </c>
      <c r="J7624" s="1" t="s">
        <v>1511</v>
      </c>
      <c r="K7624" s="1" t="s">
        <v>1509</v>
      </c>
      <c r="L7624" s="1" t="s">
        <v>1512</v>
      </c>
      <c r="M7624" s="1">
        <v>1</v>
      </c>
    </row>
    <row r="7625" spans="1:13" ht="15.75" x14ac:dyDescent="0.3">
      <c r="A7625" s="1" t="s">
        <v>1262</v>
      </c>
      <c r="J7625" s="1" t="s">
        <v>1511</v>
      </c>
      <c r="K7625" s="1" t="s">
        <v>1509</v>
      </c>
      <c r="L7625" s="1" t="s">
        <v>1510</v>
      </c>
      <c r="M7625" s="1">
        <v>1</v>
      </c>
    </row>
    <row r="7626" spans="1:13" ht="15.75" x14ac:dyDescent="0.3">
      <c r="A7626" s="1" t="s">
        <v>1272</v>
      </c>
      <c r="J7626" s="1" t="s">
        <v>1511</v>
      </c>
      <c r="K7626" s="1" t="s">
        <v>1509</v>
      </c>
      <c r="L7626" s="1" t="s">
        <v>1510</v>
      </c>
      <c r="M7626" s="1">
        <v>1</v>
      </c>
    </row>
    <row r="7627" spans="1:13" ht="15.75" x14ac:dyDescent="0.3">
      <c r="A7627" s="1" t="s">
        <v>1262</v>
      </c>
      <c r="J7627" s="1" t="s">
        <v>1511</v>
      </c>
      <c r="K7627" s="1" t="s">
        <v>1509</v>
      </c>
      <c r="L7627" s="1" t="s">
        <v>1510</v>
      </c>
      <c r="M7627" s="1">
        <v>1</v>
      </c>
    </row>
    <row r="7628" spans="1:13" ht="15.75" x14ac:dyDescent="0.3">
      <c r="A7628" s="1" t="s">
        <v>1262</v>
      </c>
      <c r="J7628" s="1" t="s">
        <v>1511</v>
      </c>
      <c r="K7628" s="1" t="s">
        <v>1509</v>
      </c>
      <c r="L7628" s="1" t="s">
        <v>1510</v>
      </c>
      <c r="M7628" s="1">
        <v>1</v>
      </c>
    </row>
    <row r="7629" spans="1:13" ht="15.75" x14ac:dyDescent="0.3">
      <c r="A7629" s="1" t="s">
        <v>1262</v>
      </c>
      <c r="J7629" s="1" t="s">
        <v>1511</v>
      </c>
      <c r="K7629" s="1" t="s">
        <v>1509</v>
      </c>
      <c r="L7629" s="1" t="s">
        <v>1510</v>
      </c>
      <c r="M7629" s="1">
        <v>1</v>
      </c>
    </row>
    <row r="7630" spans="1:13" ht="15.75" x14ac:dyDescent="0.3">
      <c r="A7630" s="1" t="s">
        <v>1262</v>
      </c>
      <c r="J7630" s="1" t="s">
        <v>1511</v>
      </c>
      <c r="K7630" s="1" t="s">
        <v>1509</v>
      </c>
      <c r="L7630" s="1" t="s">
        <v>1510</v>
      </c>
      <c r="M7630" s="1">
        <v>1</v>
      </c>
    </row>
    <row r="7631" spans="1:13" ht="15.75" x14ac:dyDescent="0.3">
      <c r="A7631" s="1" t="s">
        <v>1262</v>
      </c>
      <c r="J7631" s="1" t="s">
        <v>1511</v>
      </c>
      <c r="K7631" s="1" t="s">
        <v>1514</v>
      </c>
      <c r="L7631" s="1" t="s">
        <v>1512</v>
      </c>
      <c r="M7631" s="1">
        <v>1</v>
      </c>
    </row>
    <row r="7632" spans="1:13" ht="15.75" x14ac:dyDescent="0.3">
      <c r="A7632" s="1" t="s">
        <v>1263</v>
      </c>
      <c r="J7632" s="1" t="s">
        <v>1511</v>
      </c>
      <c r="K7632" s="1" t="s">
        <v>1509</v>
      </c>
      <c r="L7632" s="1" t="s">
        <v>1512</v>
      </c>
      <c r="M7632" s="1">
        <v>6</v>
      </c>
    </row>
    <row r="7633" spans="1:13" ht="15.75" x14ac:dyDescent="0.3">
      <c r="A7633" s="1" t="s">
        <v>1262</v>
      </c>
      <c r="J7633" s="1" t="s">
        <v>1511</v>
      </c>
      <c r="K7633" s="1" t="s">
        <v>1514</v>
      </c>
      <c r="L7633" s="1" t="s">
        <v>1512</v>
      </c>
      <c r="M7633" s="1">
        <v>1</v>
      </c>
    </row>
    <row r="7634" spans="1:13" ht="15.75" x14ac:dyDescent="0.3">
      <c r="A7634" s="1" t="s">
        <v>1262</v>
      </c>
      <c r="J7634" s="1" t="s">
        <v>1511</v>
      </c>
      <c r="K7634" s="1" t="s">
        <v>1509</v>
      </c>
      <c r="L7634" s="1" t="s">
        <v>1513</v>
      </c>
      <c r="M7634" s="1">
        <v>1</v>
      </c>
    </row>
    <row r="7635" spans="1:13" ht="15.75" x14ac:dyDescent="0.3">
      <c r="A7635" s="1" t="s">
        <v>1272</v>
      </c>
      <c r="J7635" s="1" t="s">
        <v>1511</v>
      </c>
      <c r="K7635" s="1" t="s">
        <v>1514</v>
      </c>
      <c r="L7635" s="1" t="s">
        <v>1512</v>
      </c>
      <c r="M7635" s="1">
        <v>1</v>
      </c>
    </row>
    <row r="7636" spans="1:13" ht="15.75" x14ac:dyDescent="0.3">
      <c r="A7636" s="1" t="s">
        <v>1262</v>
      </c>
      <c r="J7636" s="1" t="s">
        <v>1511</v>
      </c>
      <c r="K7636" s="1" t="s">
        <v>1509</v>
      </c>
      <c r="L7636" s="1" t="s">
        <v>1513</v>
      </c>
      <c r="M7636" s="1">
        <v>1</v>
      </c>
    </row>
    <row r="7637" spans="1:13" ht="15.75" x14ac:dyDescent="0.3">
      <c r="A7637" s="1" t="s">
        <v>1262</v>
      </c>
      <c r="J7637" s="1" t="s">
        <v>1511</v>
      </c>
      <c r="K7637" s="1" t="s">
        <v>1509</v>
      </c>
      <c r="L7637" s="1" t="s">
        <v>1512</v>
      </c>
      <c r="M7637" s="1">
        <v>1</v>
      </c>
    </row>
    <row r="7638" spans="1:13" ht="15.75" x14ac:dyDescent="0.3">
      <c r="A7638" s="1" t="s">
        <v>1272</v>
      </c>
      <c r="J7638" s="1" t="s">
        <v>1511</v>
      </c>
      <c r="K7638" s="1" t="s">
        <v>1514</v>
      </c>
      <c r="L7638" s="1" t="s">
        <v>1512</v>
      </c>
      <c r="M7638" s="1">
        <v>1</v>
      </c>
    </row>
    <row r="7639" spans="1:13" ht="15.75" x14ac:dyDescent="0.3">
      <c r="A7639" s="1" t="s">
        <v>1262</v>
      </c>
      <c r="J7639" s="1" t="s">
        <v>1511</v>
      </c>
      <c r="K7639" s="1" t="s">
        <v>1509</v>
      </c>
      <c r="L7639" s="1" t="s">
        <v>1512</v>
      </c>
      <c r="M7639" s="1">
        <v>1</v>
      </c>
    </row>
    <row r="7640" spans="1:13" ht="15.75" x14ac:dyDescent="0.3">
      <c r="A7640" s="1" t="s">
        <v>1262</v>
      </c>
      <c r="J7640" s="1" t="s">
        <v>1511</v>
      </c>
      <c r="K7640" s="1" t="s">
        <v>1509</v>
      </c>
      <c r="L7640" s="1" t="s">
        <v>1513</v>
      </c>
      <c r="M7640" s="1">
        <v>1</v>
      </c>
    </row>
    <row r="7641" spans="1:13" ht="15.75" x14ac:dyDescent="0.3">
      <c r="A7641" s="1" t="s">
        <v>1262</v>
      </c>
      <c r="J7641" s="1" t="s">
        <v>1511</v>
      </c>
      <c r="K7641" s="1" t="s">
        <v>1514</v>
      </c>
      <c r="L7641" s="1" t="s">
        <v>1512</v>
      </c>
      <c r="M7641" s="1">
        <v>1</v>
      </c>
    </row>
    <row r="7642" spans="1:13" ht="15.75" x14ac:dyDescent="0.3">
      <c r="A7642" s="1" t="s">
        <v>1263</v>
      </c>
      <c r="J7642" s="1" t="s">
        <v>1511</v>
      </c>
      <c r="K7642" s="1" t="s">
        <v>1509</v>
      </c>
      <c r="L7642" s="1" t="s">
        <v>1513</v>
      </c>
      <c r="M7642" s="1">
        <v>5</v>
      </c>
    </row>
    <row r="7643" spans="1:13" ht="15.75" x14ac:dyDescent="0.3">
      <c r="A7643" s="1" t="s">
        <v>1272</v>
      </c>
      <c r="J7643" s="1" t="s">
        <v>1511</v>
      </c>
      <c r="K7643" s="1" t="s">
        <v>1509</v>
      </c>
      <c r="L7643" s="1" t="s">
        <v>1512</v>
      </c>
      <c r="M7643" s="1">
        <v>1</v>
      </c>
    </row>
    <row r="7644" spans="1:13" ht="15.75" x14ac:dyDescent="0.3">
      <c r="A7644" s="1" t="s">
        <v>1272</v>
      </c>
      <c r="J7644" s="1" t="s">
        <v>1511</v>
      </c>
      <c r="K7644" s="1" t="s">
        <v>1509</v>
      </c>
      <c r="L7644" s="1" t="s">
        <v>1512</v>
      </c>
      <c r="M7644" s="1">
        <v>1</v>
      </c>
    </row>
    <row r="7645" spans="1:13" ht="15.75" x14ac:dyDescent="0.3">
      <c r="A7645" s="1" t="s">
        <v>1272</v>
      </c>
      <c r="J7645" s="1" t="s">
        <v>1511</v>
      </c>
      <c r="K7645" s="1" t="s">
        <v>1514</v>
      </c>
      <c r="L7645" s="1" t="s">
        <v>1512</v>
      </c>
      <c r="M7645" s="1">
        <v>1</v>
      </c>
    </row>
    <row r="7646" spans="1:13" ht="15.75" x14ac:dyDescent="0.3">
      <c r="A7646" s="1" t="s">
        <v>1272</v>
      </c>
      <c r="J7646" s="1" t="s">
        <v>1511</v>
      </c>
      <c r="K7646" s="1" t="s">
        <v>1509</v>
      </c>
      <c r="L7646" s="1" t="s">
        <v>1512</v>
      </c>
      <c r="M7646" s="1">
        <v>1</v>
      </c>
    </row>
    <row r="7647" spans="1:13" ht="15.75" x14ac:dyDescent="0.3">
      <c r="A7647" s="1" t="s">
        <v>1272</v>
      </c>
      <c r="J7647" s="1" t="s">
        <v>1511</v>
      </c>
      <c r="K7647" s="1" t="s">
        <v>1509</v>
      </c>
      <c r="L7647" s="1" t="s">
        <v>1512</v>
      </c>
      <c r="M7647" s="1">
        <v>1</v>
      </c>
    </row>
    <row r="7648" spans="1:13" ht="15.75" x14ac:dyDescent="0.3">
      <c r="A7648" s="1" t="s">
        <v>1263</v>
      </c>
      <c r="J7648" s="1" t="s">
        <v>1511</v>
      </c>
      <c r="K7648" s="1" t="s">
        <v>1514</v>
      </c>
      <c r="L7648" s="1" t="s">
        <v>1512</v>
      </c>
      <c r="M7648" s="1">
        <v>1</v>
      </c>
    </row>
    <row r="7649" spans="1:13" ht="15.75" x14ac:dyDescent="0.3">
      <c r="A7649" s="1" t="s">
        <v>1272</v>
      </c>
      <c r="J7649" s="1" t="s">
        <v>1511</v>
      </c>
      <c r="K7649" s="1" t="s">
        <v>1509</v>
      </c>
      <c r="L7649" s="1" t="s">
        <v>1510</v>
      </c>
      <c r="M7649" s="1">
        <v>1</v>
      </c>
    </row>
    <row r="7650" spans="1:13" ht="15.75" x14ac:dyDescent="0.3">
      <c r="A7650" s="1" t="s">
        <v>1262</v>
      </c>
      <c r="J7650" s="1" t="s">
        <v>1511</v>
      </c>
      <c r="K7650" s="1" t="s">
        <v>1509</v>
      </c>
      <c r="L7650" s="1" t="s">
        <v>1513</v>
      </c>
      <c r="M7650" s="1">
        <v>1</v>
      </c>
    </row>
    <row r="7651" spans="1:13" ht="15.75" x14ac:dyDescent="0.3">
      <c r="A7651" s="1" t="s">
        <v>1272</v>
      </c>
      <c r="J7651" s="1" t="s">
        <v>1511</v>
      </c>
      <c r="K7651" s="1" t="s">
        <v>1509</v>
      </c>
      <c r="L7651" s="1" t="s">
        <v>1510</v>
      </c>
      <c r="M7651" s="1">
        <v>1</v>
      </c>
    </row>
    <row r="7652" spans="1:13" ht="15.75" x14ac:dyDescent="0.3">
      <c r="A7652" s="1" t="s">
        <v>1272</v>
      </c>
      <c r="J7652" s="1" t="s">
        <v>1511</v>
      </c>
      <c r="K7652" s="1" t="s">
        <v>1509</v>
      </c>
      <c r="L7652" s="1" t="s">
        <v>1512</v>
      </c>
      <c r="M7652" s="1">
        <v>1</v>
      </c>
    </row>
    <row r="7653" spans="1:13" ht="15.75" x14ac:dyDescent="0.3">
      <c r="A7653" s="1" t="s">
        <v>1262</v>
      </c>
      <c r="J7653" s="1" t="s">
        <v>1511</v>
      </c>
      <c r="K7653" s="1" t="s">
        <v>1509</v>
      </c>
      <c r="L7653" s="1" t="s">
        <v>1512</v>
      </c>
      <c r="M7653" s="1">
        <v>1</v>
      </c>
    </row>
    <row r="7654" spans="1:13" ht="15.75" x14ac:dyDescent="0.3">
      <c r="A7654" s="1" t="s">
        <v>1272</v>
      </c>
      <c r="J7654" s="1" t="s">
        <v>1511</v>
      </c>
      <c r="K7654" s="1" t="s">
        <v>1509</v>
      </c>
      <c r="L7654" s="1" t="s">
        <v>1512</v>
      </c>
      <c r="M7654" s="1">
        <v>1</v>
      </c>
    </row>
    <row r="7655" spans="1:13" ht="15.75" x14ac:dyDescent="0.3">
      <c r="A7655" s="1" t="s">
        <v>1262</v>
      </c>
      <c r="J7655" s="1" t="s">
        <v>1511</v>
      </c>
      <c r="K7655" s="1" t="s">
        <v>1509</v>
      </c>
      <c r="L7655" s="1" t="s">
        <v>1512</v>
      </c>
      <c r="M7655" s="1">
        <v>1</v>
      </c>
    </row>
    <row r="7656" spans="1:13" ht="15.75" x14ac:dyDescent="0.3">
      <c r="A7656" s="1" t="s">
        <v>1272</v>
      </c>
      <c r="J7656" s="1" t="s">
        <v>1511</v>
      </c>
      <c r="K7656" s="1" t="s">
        <v>1509</v>
      </c>
      <c r="L7656" s="1" t="s">
        <v>1512</v>
      </c>
      <c r="M7656" s="1">
        <v>1</v>
      </c>
    </row>
    <row r="7657" spans="1:13" ht="15.75" x14ac:dyDescent="0.3">
      <c r="A7657" s="1" t="s">
        <v>1272</v>
      </c>
      <c r="J7657" s="1" t="s">
        <v>1511</v>
      </c>
      <c r="K7657" s="1" t="s">
        <v>1509</v>
      </c>
      <c r="L7657" s="1" t="s">
        <v>1512</v>
      </c>
      <c r="M7657" s="1">
        <v>1</v>
      </c>
    </row>
    <row r="7658" spans="1:13" ht="15.75" x14ac:dyDescent="0.3">
      <c r="A7658" s="1" t="s">
        <v>1262</v>
      </c>
      <c r="J7658" s="1" t="s">
        <v>1511</v>
      </c>
      <c r="K7658" s="1" t="s">
        <v>1509</v>
      </c>
      <c r="L7658" s="1" t="s">
        <v>1510</v>
      </c>
      <c r="M7658" s="1">
        <v>1</v>
      </c>
    </row>
    <row r="7659" spans="1:13" ht="15.75" x14ac:dyDescent="0.3">
      <c r="A7659" s="1" t="s">
        <v>1272</v>
      </c>
      <c r="J7659" s="1" t="s">
        <v>1511</v>
      </c>
      <c r="K7659" s="1" t="s">
        <v>1509</v>
      </c>
      <c r="L7659" s="1" t="s">
        <v>1510</v>
      </c>
      <c r="M7659" s="1">
        <v>1</v>
      </c>
    </row>
    <row r="7660" spans="1:13" ht="15.75" x14ac:dyDescent="0.3">
      <c r="A7660" s="1" t="s">
        <v>1272</v>
      </c>
      <c r="J7660" s="1" t="s">
        <v>1511</v>
      </c>
      <c r="K7660" s="1" t="s">
        <v>1509</v>
      </c>
      <c r="L7660" s="1" t="s">
        <v>1510</v>
      </c>
      <c r="M7660" s="1">
        <v>1</v>
      </c>
    </row>
    <row r="7661" spans="1:13" ht="15.75" x14ac:dyDescent="0.3">
      <c r="A7661" s="1" t="s">
        <v>1262</v>
      </c>
      <c r="J7661" s="1" t="s">
        <v>1511</v>
      </c>
      <c r="K7661" s="1" t="s">
        <v>1509</v>
      </c>
      <c r="L7661" s="1" t="s">
        <v>1510</v>
      </c>
      <c r="M7661" s="1">
        <v>2</v>
      </c>
    </row>
    <row r="7662" spans="1:13" ht="15.75" x14ac:dyDescent="0.3">
      <c r="A7662" s="1" t="s">
        <v>1262</v>
      </c>
      <c r="J7662" s="1" t="s">
        <v>1511</v>
      </c>
      <c r="K7662" s="1" t="s">
        <v>1509</v>
      </c>
      <c r="L7662" s="1" t="s">
        <v>1513</v>
      </c>
      <c r="M7662" s="1">
        <v>1</v>
      </c>
    </row>
    <row r="7663" spans="1:13" ht="15.75" x14ac:dyDescent="0.3">
      <c r="A7663" s="1" t="s">
        <v>1263</v>
      </c>
      <c r="J7663" s="1" t="s">
        <v>1511</v>
      </c>
      <c r="K7663" s="1" t="s">
        <v>1509</v>
      </c>
      <c r="L7663" s="1" t="s">
        <v>1513</v>
      </c>
      <c r="M7663" s="1">
        <v>3</v>
      </c>
    </row>
    <row r="7664" spans="1:13" ht="15.75" x14ac:dyDescent="0.3">
      <c r="A7664" s="1" t="s">
        <v>1263</v>
      </c>
      <c r="J7664" s="1" t="s">
        <v>1511</v>
      </c>
      <c r="K7664" s="1" t="s">
        <v>1509</v>
      </c>
      <c r="L7664" s="1" t="s">
        <v>1513</v>
      </c>
      <c r="M7664" s="1">
        <v>1</v>
      </c>
    </row>
    <row r="7665" spans="1:13" ht="15.75" x14ac:dyDescent="0.3">
      <c r="A7665" s="1" t="s">
        <v>1272</v>
      </c>
      <c r="J7665" s="1" t="s">
        <v>1511</v>
      </c>
      <c r="K7665" s="1" t="s">
        <v>1509</v>
      </c>
      <c r="L7665" s="1" t="s">
        <v>1512</v>
      </c>
      <c r="M7665" s="1">
        <v>1</v>
      </c>
    </row>
    <row r="7666" spans="1:13" ht="15.75" x14ac:dyDescent="0.3">
      <c r="A7666" s="1" t="s">
        <v>1272</v>
      </c>
      <c r="J7666" s="1" t="s">
        <v>1511</v>
      </c>
      <c r="K7666" s="1" t="s">
        <v>1509</v>
      </c>
      <c r="L7666" s="1" t="s">
        <v>1512</v>
      </c>
      <c r="M7666" s="1">
        <v>1</v>
      </c>
    </row>
    <row r="7667" spans="1:13" ht="15.75" x14ac:dyDescent="0.3">
      <c r="A7667" s="1" t="s">
        <v>1263</v>
      </c>
      <c r="J7667" s="1" t="s">
        <v>1511</v>
      </c>
      <c r="K7667" s="1" t="s">
        <v>1509</v>
      </c>
      <c r="L7667" s="1" t="s">
        <v>1512</v>
      </c>
      <c r="M7667" s="1">
        <v>7</v>
      </c>
    </row>
    <row r="7668" spans="1:13" ht="15.75" x14ac:dyDescent="0.3">
      <c r="A7668" s="1" t="s">
        <v>1272</v>
      </c>
      <c r="J7668" s="1" t="s">
        <v>1511</v>
      </c>
      <c r="K7668" s="1" t="s">
        <v>1509</v>
      </c>
      <c r="L7668" s="1" t="s">
        <v>1510</v>
      </c>
      <c r="M7668" s="1">
        <v>1</v>
      </c>
    </row>
    <row r="7669" spans="1:13" ht="15.75" x14ac:dyDescent="0.3">
      <c r="A7669" s="1" t="s">
        <v>1272</v>
      </c>
      <c r="J7669" s="1" t="s">
        <v>1511</v>
      </c>
      <c r="K7669" s="1" t="s">
        <v>1509</v>
      </c>
      <c r="L7669" s="1" t="s">
        <v>1510</v>
      </c>
      <c r="M7669" s="1">
        <v>1</v>
      </c>
    </row>
    <row r="7670" spans="1:13" ht="15.75" x14ac:dyDescent="0.3">
      <c r="A7670" s="1" t="s">
        <v>1262</v>
      </c>
      <c r="J7670" s="1" t="s">
        <v>1511</v>
      </c>
      <c r="K7670" s="1" t="s">
        <v>1509</v>
      </c>
      <c r="L7670" s="1" t="s">
        <v>1512</v>
      </c>
      <c r="M7670" s="1">
        <v>1</v>
      </c>
    </row>
    <row r="7671" spans="1:13" ht="15.75" x14ac:dyDescent="0.3">
      <c r="A7671" s="1" t="s">
        <v>1262</v>
      </c>
      <c r="J7671" s="1" t="s">
        <v>1511</v>
      </c>
      <c r="K7671" s="1" t="s">
        <v>1509</v>
      </c>
      <c r="L7671" s="1" t="s">
        <v>1512</v>
      </c>
      <c r="M7671" s="1">
        <v>1</v>
      </c>
    </row>
    <row r="7672" spans="1:13" ht="15.75" x14ac:dyDescent="0.3">
      <c r="A7672" s="1" t="s">
        <v>1272</v>
      </c>
      <c r="J7672" s="1" t="s">
        <v>1511</v>
      </c>
      <c r="K7672" s="1" t="s">
        <v>1509</v>
      </c>
      <c r="L7672" s="1" t="s">
        <v>1512</v>
      </c>
      <c r="M7672" s="1">
        <v>1</v>
      </c>
    </row>
    <row r="7673" spans="1:13" ht="15.75" x14ac:dyDescent="0.3">
      <c r="A7673" s="1" t="s">
        <v>1272</v>
      </c>
      <c r="J7673" s="1" t="s">
        <v>1511</v>
      </c>
      <c r="K7673" s="1" t="s">
        <v>1509</v>
      </c>
      <c r="L7673" s="1" t="s">
        <v>1512</v>
      </c>
      <c r="M7673" s="1">
        <v>1</v>
      </c>
    </row>
    <row r="7674" spans="1:13" ht="15.75" x14ac:dyDescent="0.3">
      <c r="A7674" s="1" t="s">
        <v>1272</v>
      </c>
      <c r="J7674" s="1" t="s">
        <v>1511</v>
      </c>
      <c r="K7674" s="1" t="s">
        <v>1509</v>
      </c>
      <c r="L7674" s="1" t="s">
        <v>1512</v>
      </c>
      <c r="M7674" s="1">
        <v>1</v>
      </c>
    </row>
    <row r="7675" spans="1:13" ht="15.75" x14ac:dyDescent="0.3">
      <c r="A7675" s="1" t="s">
        <v>1263</v>
      </c>
      <c r="J7675" s="1" t="s">
        <v>1511</v>
      </c>
      <c r="K7675" s="1" t="s">
        <v>1509</v>
      </c>
      <c r="L7675" s="1" t="s">
        <v>1513</v>
      </c>
      <c r="M7675" s="1">
        <v>4</v>
      </c>
    </row>
    <row r="7676" spans="1:13" ht="15.75" x14ac:dyDescent="0.3">
      <c r="A7676" s="1" t="s">
        <v>1272</v>
      </c>
      <c r="J7676" s="1" t="s">
        <v>1511</v>
      </c>
      <c r="K7676" s="1" t="s">
        <v>1509</v>
      </c>
      <c r="L7676" s="1" t="s">
        <v>1512</v>
      </c>
      <c r="M7676" s="1">
        <v>1</v>
      </c>
    </row>
    <row r="7677" spans="1:13" ht="15.75" x14ac:dyDescent="0.3">
      <c r="A7677" s="1" t="s">
        <v>1272</v>
      </c>
      <c r="J7677" s="1" t="s">
        <v>1511</v>
      </c>
      <c r="K7677" s="1" t="s">
        <v>1509</v>
      </c>
      <c r="L7677" s="1" t="s">
        <v>1512</v>
      </c>
      <c r="M7677" s="1">
        <v>1</v>
      </c>
    </row>
    <row r="7678" spans="1:13" ht="15.75" x14ac:dyDescent="0.3">
      <c r="A7678" s="1" t="s">
        <v>1262</v>
      </c>
      <c r="J7678" s="1" t="s">
        <v>1511</v>
      </c>
      <c r="K7678" s="1" t="s">
        <v>1509</v>
      </c>
      <c r="L7678" s="1" t="s">
        <v>1512</v>
      </c>
      <c r="M7678" s="1">
        <v>1</v>
      </c>
    </row>
    <row r="7679" spans="1:13" ht="15.75" x14ac:dyDescent="0.3">
      <c r="A7679" s="1" t="s">
        <v>1272</v>
      </c>
      <c r="J7679" s="1" t="s">
        <v>1511</v>
      </c>
      <c r="K7679" s="1" t="s">
        <v>1509</v>
      </c>
      <c r="L7679" s="1" t="s">
        <v>1513</v>
      </c>
      <c r="M7679" s="1">
        <v>1</v>
      </c>
    </row>
    <row r="7680" spans="1:13" ht="15.75" x14ac:dyDescent="0.3">
      <c r="A7680" s="1" t="s">
        <v>1272</v>
      </c>
      <c r="J7680" s="1" t="s">
        <v>1511</v>
      </c>
      <c r="K7680" s="1" t="s">
        <v>1509</v>
      </c>
      <c r="L7680" s="1" t="s">
        <v>1512</v>
      </c>
      <c r="M7680" s="1">
        <v>1</v>
      </c>
    </row>
    <row r="7681" spans="1:13" ht="15.75" x14ac:dyDescent="0.3">
      <c r="A7681" s="1" t="s">
        <v>1272</v>
      </c>
      <c r="J7681" s="1" t="s">
        <v>1511</v>
      </c>
      <c r="K7681" s="1" t="s">
        <v>1509</v>
      </c>
      <c r="L7681" s="1" t="s">
        <v>1512</v>
      </c>
      <c r="M7681" s="1">
        <v>1</v>
      </c>
    </row>
    <row r="7682" spans="1:13" ht="15.75" x14ac:dyDescent="0.3">
      <c r="A7682" s="1" t="s">
        <v>1272</v>
      </c>
      <c r="J7682" s="1" t="s">
        <v>1511</v>
      </c>
      <c r="K7682" s="1" t="s">
        <v>1509</v>
      </c>
      <c r="L7682" s="1" t="s">
        <v>1512</v>
      </c>
      <c r="M7682" s="1">
        <v>1</v>
      </c>
    </row>
    <row r="7683" spans="1:13" ht="15.75" x14ac:dyDescent="0.3">
      <c r="A7683" s="1" t="s">
        <v>1262</v>
      </c>
      <c r="J7683" s="1" t="s">
        <v>1511</v>
      </c>
      <c r="K7683" s="1" t="s">
        <v>1509</v>
      </c>
      <c r="L7683" s="1" t="s">
        <v>1513</v>
      </c>
      <c r="M7683" s="1">
        <v>1</v>
      </c>
    </row>
    <row r="7684" spans="1:13" ht="15.75" x14ac:dyDescent="0.3">
      <c r="A7684" s="1" t="s">
        <v>1262</v>
      </c>
      <c r="J7684" s="1" t="s">
        <v>1511</v>
      </c>
      <c r="K7684" s="1" t="s">
        <v>1509</v>
      </c>
      <c r="L7684" s="1" t="s">
        <v>1512</v>
      </c>
      <c r="M7684" s="1">
        <v>1</v>
      </c>
    </row>
    <row r="7685" spans="1:13" ht="15.75" x14ac:dyDescent="0.3">
      <c r="A7685" s="1" t="s">
        <v>1262</v>
      </c>
      <c r="J7685" s="1" t="s">
        <v>1511</v>
      </c>
      <c r="K7685" s="1" t="s">
        <v>1509</v>
      </c>
      <c r="L7685" s="1" t="s">
        <v>1512</v>
      </c>
      <c r="M7685" s="1">
        <v>1</v>
      </c>
    </row>
    <row r="7686" spans="1:13" ht="15.75" x14ac:dyDescent="0.3">
      <c r="A7686" s="1" t="s">
        <v>1272</v>
      </c>
      <c r="J7686" s="1" t="s">
        <v>1511</v>
      </c>
      <c r="K7686" s="1" t="s">
        <v>1509</v>
      </c>
      <c r="L7686" s="1" t="s">
        <v>1512</v>
      </c>
      <c r="M7686" s="1">
        <v>1</v>
      </c>
    </row>
    <row r="7687" spans="1:13" ht="15.75" x14ac:dyDescent="0.3">
      <c r="A7687" s="1" t="s">
        <v>1272</v>
      </c>
      <c r="J7687" s="1" t="s">
        <v>1511</v>
      </c>
      <c r="K7687" s="1" t="s">
        <v>1509</v>
      </c>
      <c r="L7687" s="1" t="s">
        <v>1512</v>
      </c>
      <c r="M7687" s="1">
        <v>1</v>
      </c>
    </row>
    <row r="7688" spans="1:13" ht="15.75" x14ac:dyDescent="0.3">
      <c r="A7688" s="1" t="s">
        <v>1272</v>
      </c>
      <c r="J7688" s="1" t="s">
        <v>1511</v>
      </c>
      <c r="K7688" s="1" t="s">
        <v>1509</v>
      </c>
      <c r="L7688" s="1" t="s">
        <v>1512</v>
      </c>
      <c r="M7688" s="1">
        <v>1</v>
      </c>
    </row>
    <row r="7689" spans="1:13" ht="15.75" x14ac:dyDescent="0.3">
      <c r="A7689" s="1" t="s">
        <v>1262</v>
      </c>
      <c r="J7689" s="1" t="s">
        <v>1511</v>
      </c>
      <c r="K7689" s="1" t="s">
        <v>1509</v>
      </c>
      <c r="L7689" s="1" t="s">
        <v>1512</v>
      </c>
      <c r="M7689" s="1">
        <v>1</v>
      </c>
    </row>
    <row r="7690" spans="1:13" ht="15.75" x14ac:dyDescent="0.3">
      <c r="A7690" s="1" t="s">
        <v>1262</v>
      </c>
      <c r="J7690" s="1" t="s">
        <v>1511</v>
      </c>
      <c r="K7690" s="1" t="s">
        <v>1509</v>
      </c>
      <c r="L7690" s="1" t="s">
        <v>1510</v>
      </c>
      <c r="M7690" s="1">
        <v>1</v>
      </c>
    </row>
    <row r="7691" spans="1:13" ht="15.75" x14ac:dyDescent="0.3">
      <c r="A7691" s="1" t="s">
        <v>1263</v>
      </c>
      <c r="J7691" s="1" t="s">
        <v>1511</v>
      </c>
      <c r="K7691" s="1" t="s">
        <v>1509</v>
      </c>
      <c r="L7691" s="1" t="s">
        <v>1510</v>
      </c>
      <c r="M7691" s="1">
        <v>2</v>
      </c>
    </row>
    <row r="7692" spans="1:13" ht="15.75" x14ac:dyDescent="0.3">
      <c r="A7692" s="1" t="s">
        <v>1272</v>
      </c>
      <c r="J7692" s="1" t="s">
        <v>1511</v>
      </c>
      <c r="K7692" s="1" t="s">
        <v>1509</v>
      </c>
      <c r="L7692" s="1" t="s">
        <v>1510</v>
      </c>
      <c r="M7692" s="1">
        <v>1</v>
      </c>
    </row>
    <row r="7693" spans="1:13" ht="15.75" x14ac:dyDescent="0.3">
      <c r="A7693" s="1" t="s">
        <v>1272</v>
      </c>
      <c r="J7693" s="1" t="s">
        <v>1511</v>
      </c>
      <c r="K7693" s="1" t="s">
        <v>1509</v>
      </c>
      <c r="L7693" s="1" t="s">
        <v>1510</v>
      </c>
      <c r="M7693" s="1">
        <v>1</v>
      </c>
    </row>
    <row r="7694" spans="1:13" ht="15.75" x14ac:dyDescent="0.3">
      <c r="A7694" s="1" t="s">
        <v>1272</v>
      </c>
      <c r="J7694" s="1" t="s">
        <v>1511</v>
      </c>
      <c r="K7694" s="1" t="s">
        <v>1509</v>
      </c>
      <c r="L7694" s="1" t="s">
        <v>1510</v>
      </c>
      <c r="M7694" s="1">
        <v>1</v>
      </c>
    </row>
    <row r="7695" spans="1:13" ht="15.75" x14ac:dyDescent="0.3">
      <c r="A7695" s="1" t="s">
        <v>1262</v>
      </c>
      <c r="J7695" s="1" t="s">
        <v>1511</v>
      </c>
      <c r="K7695" s="1" t="s">
        <v>1509</v>
      </c>
      <c r="L7695" s="1" t="s">
        <v>1510</v>
      </c>
      <c r="M7695" s="1">
        <v>1</v>
      </c>
    </row>
    <row r="7696" spans="1:13" ht="15.75" x14ac:dyDescent="0.3">
      <c r="A7696" s="1" t="s">
        <v>1263</v>
      </c>
      <c r="J7696" s="1" t="s">
        <v>1511</v>
      </c>
      <c r="K7696" s="1" t="s">
        <v>1509</v>
      </c>
      <c r="L7696" s="1" t="s">
        <v>1513</v>
      </c>
      <c r="M7696" s="1">
        <v>5</v>
      </c>
    </row>
    <row r="7697" spans="1:13" ht="15.75" x14ac:dyDescent="0.3">
      <c r="A7697" s="1" t="s">
        <v>1262</v>
      </c>
      <c r="J7697" s="1" t="s">
        <v>1511</v>
      </c>
      <c r="K7697" s="1" t="s">
        <v>1509</v>
      </c>
      <c r="L7697" s="1" t="s">
        <v>1512</v>
      </c>
      <c r="M7697" s="1">
        <v>1</v>
      </c>
    </row>
    <row r="7698" spans="1:13" ht="15.75" x14ac:dyDescent="0.3">
      <c r="A7698" s="1" t="s">
        <v>1262</v>
      </c>
      <c r="J7698" s="1" t="s">
        <v>1511</v>
      </c>
      <c r="K7698" s="1" t="s">
        <v>1509</v>
      </c>
      <c r="L7698" s="1" t="s">
        <v>1512</v>
      </c>
      <c r="M7698" s="1">
        <v>1</v>
      </c>
    </row>
    <row r="7699" spans="1:13" ht="15.75" x14ac:dyDescent="0.3">
      <c r="A7699" s="1" t="s">
        <v>1272</v>
      </c>
      <c r="J7699" s="1" t="s">
        <v>1511</v>
      </c>
      <c r="K7699" s="1" t="s">
        <v>1509</v>
      </c>
      <c r="L7699" s="1" t="s">
        <v>1512</v>
      </c>
      <c r="M7699" s="1">
        <v>1</v>
      </c>
    </row>
    <row r="7700" spans="1:13" ht="15.75" x14ac:dyDescent="0.3">
      <c r="A7700" s="1" t="s">
        <v>1272</v>
      </c>
      <c r="J7700" s="1" t="s">
        <v>1511</v>
      </c>
      <c r="K7700" s="1" t="s">
        <v>1509</v>
      </c>
      <c r="L7700" s="1" t="s">
        <v>1512</v>
      </c>
      <c r="M7700" s="1">
        <v>1</v>
      </c>
    </row>
    <row r="7701" spans="1:13" ht="15.75" x14ac:dyDescent="0.3">
      <c r="A7701" s="1" t="s">
        <v>1272</v>
      </c>
      <c r="J7701" s="1" t="s">
        <v>1511</v>
      </c>
      <c r="K7701" s="1" t="s">
        <v>1509</v>
      </c>
      <c r="L7701" s="1" t="s">
        <v>1512</v>
      </c>
      <c r="M7701" s="1">
        <v>1</v>
      </c>
    </row>
    <row r="7702" spans="1:13" ht="15.75" x14ac:dyDescent="0.3">
      <c r="A7702" s="1" t="s">
        <v>1272</v>
      </c>
      <c r="J7702" s="1" t="s">
        <v>1511</v>
      </c>
      <c r="K7702" s="1" t="s">
        <v>1509</v>
      </c>
      <c r="L7702" s="1" t="s">
        <v>1512</v>
      </c>
      <c r="M7702" s="1">
        <v>1</v>
      </c>
    </row>
    <row r="7703" spans="1:13" ht="15.75" x14ac:dyDescent="0.3">
      <c r="A7703" s="1" t="s">
        <v>1272</v>
      </c>
      <c r="J7703" s="1" t="s">
        <v>1511</v>
      </c>
      <c r="K7703" s="1" t="s">
        <v>1509</v>
      </c>
      <c r="L7703" s="1" t="s">
        <v>1512</v>
      </c>
      <c r="M7703" s="1">
        <v>1</v>
      </c>
    </row>
    <row r="7704" spans="1:13" ht="15.75" x14ac:dyDescent="0.3">
      <c r="A7704" s="1" t="s">
        <v>1262</v>
      </c>
      <c r="J7704" s="1" t="s">
        <v>1511</v>
      </c>
      <c r="K7704" s="1" t="s">
        <v>1509</v>
      </c>
      <c r="L7704" s="1" t="s">
        <v>1512</v>
      </c>
      <c r="M7704" s="1">
        <v>1</v>
      </c>
    </row>
    <row r="7705" spans="1:13" ht="15.75" x14ac:dyDescent="0.3">
      <c r="A7705" s="1" t="s">
        <v>1262</v>
      </c>
      <c r="J7705" s="1" t="s">
        <v>1511</v>
      </c>
      <c r="K7705" s="1" t="s">
        <v>1509</v>
      </c>
      <c r="L7705" s="1" t="s">
        <v>1513</v>
      </c>
      <c r="M7705" s="1">
        <v>1</v>
      </c>
    </row>
    <row r="7706" spans="1:13" ht="15.75" x14ac:dyDescent="0.3">
      <c r="A7706" s="1" t="s">
        <v>1262</v>
      </c>
      <c r="J7706" s="1" t="s">
        <v>1508</v>
      </c>
      <c r="K7706" s="1" t="s">
        <v>1509</v>
      </c>
      <c r="L7706" s="1" t="s">
        <v>1512</v>
      </c>
      <c r="M7706" s="1">
        <v>1</v>
      </c>
    </row>
    <row r="7707" spans="1:13" ht="15.75" x14ac:dyDescent="0.3">
      <c r="A7707" s="1" t="s">
        <v>1262</v>
      </c>
      <c r="J7707" s="1" t="s">
        <v>1508</v>
      </c>
      <c r="K7707" s="1" t="s">
        <v>1509</v>
      </c>
      <c r="L7707" s="1" t="s">
        <v>1512</v>
      </c>
      <c r="M7707" s="1">
        <v>1</v>
      </c>
    </row>
    <row r="7708" spans="1:13" ht="15.75" x14ac:dyDescent="0.3">
      <c r="A7708" s="1" t="s">
        <v>1262</v>
      </c>
      <c r="J7708" s="1" t="s">
        <v>1508</v>
      </c>
      <c r="K7708" s="1" t="s">
        <v>1509</v>
      </c>
      <c r="L7708" s="1" t="s">
        <v>1512</v>
      </c>
      <c r="M7708" s="1">
        <v>1</v>
      </c>
    </row>
    <row r="7709" spans="1:13" ht="15.75" x14ac:dyDescent="0.3">
      <c r="A7709" s="1" t="s">
        <v>1262</v>
      </c>
      <c r="J7709" s="1" t="s">
        <v>1511</v>
      </c>
      <c r="K7709" s="1" t="s">
        <v>1509</v>
      </c>
      <c r="L7709" s="1" t="s">
        <v>1513</v>
      </c>
      <c r="M7709" s="1">
        <v>1</v>
      </c>
    </row>
    <row r="7710" spans="1:13" ht="15.75" x14ac:dyDescent="0.3">
      <c r="A7710" s="1" t="s">
        <v>1262</v>
      </c>
      <c r="J7710" s="1" t="s">
        <v>1508</v>
      </c>
      <c r="K7710" s="1" t="s">
        <v>1509</v>
      </c>
      <c r="L7710" s="1" t="s">
        <v>1512</v>
      </c>
      <c r="M7710" s="1">
        <v>1</v>
      </c>
    </row>
    <row r="7711" spans="1:13" ht="15.75" x14ac:dyDescent="0.3">
      <c r="A7711" s="1" t="s">
        <v>1262</v>
      </c>
      <c r="J7711" s="1" t="s">
        <v>1511</v>
      </c>
      <c r="K7711" s="1" t="s">
        <v>1514</v>
      </c>
      <c r="L7711" s="1" t="s">
        <v>1512</v>
      </c>
      <c r="M7711" s="1">
        <v>1</v>
      </c>
    </row>
    <row r="7712" spans="1:13" ht="15.75" x14ac:dyDescent="0.3">
      <c r="A7712" s="1" t="s">
        <v>1262</v>
      </c>
      <c r="J7712" s="1" t="s">
        <v>1508</v>
      </c>
      <c r="K7712" s="1" t="s">
        <v>1509</v>
      </c>
      <c r="L7712" s="1" t="s">
        <v>1512</v>
      </c>
      <c r="M7712" s="1">
        <v>1</v>
      </c>
    </row>
    <row r="7713" spans="1:13" ht="15.75" x14ac:dyDescent="0.3">
      <c r="A7713" s="1" t="s">
        <v>1262</v>
      </c>
      <c r="J7713" s="1" t="s">
        <v>1511</v>
      </c>
      <c r="K7713" s="1" t="s">
        <v>1509</v>
      </c>
      <c r="L7713" s="1" t="s">
        <v>1512</v>
      </c>
      <c r="M7713" s="1">
        <v>4</v>
      </c>
    </row>
    <row r="7714" spans="1:13" ht="15.75" x14ac:dyDescent="0.3">
      <c r="A7714" s="1" t="s">
        <v>1262</v>
      </c>
      <c r="J7714" s="1" t="s">
        <v>1508</v>
      </c>
      <c r="K7714" s="1" t="s">
        <v>1509</v>
      </c>
      <c r="L7714" s="1" t="s">
        <v>1512</v>
      </c>
      <c r="M7714" s="1">
        <v>1</v>
      </c>
    </row>
    <row r="7715" spans="1:13" ht="15.75" x14ac:dyDescent="0.3">
      <c r="A7715" s="1" t="s">
        <v>1262</v>
      </c>
      <c r="J7715" s="1" t="s">
        <v>1508</v>
      </c>
      <c r="K7715" s="1" t="s">
        <v>1509</v>
      </c>
      <c r="L7715" s="1" t="s">
        <v>1512</v>
      </c>
      <c r="M7715" s="1">
        <v>1</v>
      </c>
    </row>
    <row r="7716" spans="1:13" ht="15.75" x14ac:dyDescent="0.3">
      <c r="A7716" s="1" t="s">
        <v>1262</v>
      </c>
      <c r="J7716" s="1" t="s">
        <v>1511</v>
      </c>
      <c r="K7716" s="1" t="s">
        <v>1509</v>
      </c>
      <c r="L7716" s="1" t="s">
        <v>1513</v>
      </c>
      <c r="M7716" s="1">
        <v>2</v>
      </c>
    </row>
    <row r="7717" spans="1:13" ht="15.75" x14ac:dyDescent="0.3">
      <c r="A7717" s="1" t="s">
        <v>1262</v>
      </c>
      <c r="J7717" s="1" t="s">
        <v>1508</v>
      </c>
      <c r="K7717" s="1" t="s">
        <v>1509</v>
      </c>
      <c r="L7717" s="1" t="s">
        <v>1512</v>
      </c>
      <c r="M7717" s="1">
        <v>1</v>
      </c>
    </row>
    <row r="7718" spans="1:13" ht="15.75" x14ac:dyDescent="0.3">
      <c r="A7718" s="1" t="s">
        <v>1272</v>
      </c>
      <c r="J7718" s="1" t="s">
        <v>1511</v>
      </c>
      <c r="K7718" s="1" t="s">
        <v>1509</v>
      </c>
      <c r="L7718" s="1" t="s">
        <v>1513</v>
      </c>
      <c r="M7718" s="1">
        <v>1</v>
      </c>
    </row>
    <row r="7719" spans="1:13" ht="15.75" x14ac:dyDescent="0.3">
      <c r="A7719" s="1" t="s">
        <v>1262</v>
      </c>
      <c r="J7719" s="1" t="s">
        <v>1508</v>
      </c>
      <c r="K7719" s="1" t="s">
        <v>1509</v>
      </c>
      <c r="L7719" s="1" t="s">
        <v>1512</v>
      </c>
      <c r="M7719" s="1">
        <v>1</v>
      </c>
    </row>
    <row r="7720" spans="1:13" ht="15.75" x14ac:dyDescent="0.3">
      <c r="A7720" s="1" t="s">
        <v>1262</v>
      </c>
      <c r="J7720" s="1" t="s">
        <v>1511</v>
      </c>
      <c r="K7720" s="1" t="s">
        <v>1509</v>
      </c>
      <c r="L7720" s="1" t="s">
        <v>1512</v>
      </c>
      <c r="M7720" s="1">
        <v>1</v>
      </c>
    </row>
    <row r="7721" spans="1:13" ht="15.75" x14ac:dyDescent="0.3">
      <c r="A7721" s="1" t="s">
        <v>1262</v>
      </c>
      <c r="J7721" s="1" t="s">
        <v>1508</v>
      </c>
      <c r="K7721" s="1" t="s">
        <v>1509</v>
      </c>
      <c r="L7721" s="1" t="s">
        <v>1512</v>
      </c>
      <c r="M7721" s="1">
        <v>1</v>
      </c>
    </row>
    <row r="7722" spans="1:13" ht="15.75" x14ac:dyDescent="0.3">
      <c r="A7722" s="1" t="s">
        <v>1272</v>
      </c>
      <c r="J7722" s="1" t="s">
        <v>1511</v>
      </c>
      <c r="K7722" s="1" t="s">
        <v>1509</v>
      </c>
      <c r="L7722" s="1" t="s">
        <v>1513</v>
      </c>
      <c r="M7722" s="1">
        <v>1</v>
      </c>
    </row>
    <row r="7723" spans="1:13" ht="15.75" x14ac:dyDescent="0.3">
      <c r="A7723" s="1" t="s">
        <v>1262</v>
      </c>
      <c r="J7723" s="1" t="s">
        <v>1508</v>
      </c>
      <c r="K7723" s="1" t="s">
        <v>1509</v>
      </c>
      <c r="L7723" s="1" t="s">
        <v>1512</v>
      </c>
      <c r="M7723" s="1">
        <v>1</v>
      </c>
    </row>
    <row r="7724" spans="1:13" ht="15.75" x14ac:dyDescent="0.3">
      <c r="A7724" s="1" t="s">
        <v>1262</v>
      </c>
      <c r="J7724" s="1" t="s">
        <v>1508</v>
      </c>
      <c r="K7724" s="1" t="s">
        <v>1509</v>
      </c>
      <c r="L7724" s="1" t="s">
        <v>1512</v>
      </c>
      <c r="M7724" s="1">
        <v>1</v>
      </c>
    </row>
    <row r="7725" spans="1:13" ht="15.75" x14ac:dyDescent="0.3">
      <c r="A7725" s="1" t="s">
        <v>1269</v>
      </c>
      <c r="J7725" s="1" t="s">
        <v>1508</v>
      </c>
      <c r="K7725" s="1" t="s">
        <v>1509</v>
      </c>
      <c r="L7725" s="1" t="s">
        <v>1512</v>
      </c>
      <c r="M7725" s="1">
        <v>1</v>
      </c>
    </row>
    <row r="7726" spans="1:13" ht="15.75" x14ac:dyDescent="0.3">
      <c r="A7726" s="1" t="s">
        <v>1262</v>
      </c>
      <c r="J7726" s="1" t="s">
        <v>1511</v>
      </c>
      <c r="K7726" s="1" t="s">
        <v>1509</v>
      </c>
      <c r="L7726" s="1" t="s">
        <v>1510</v>
      </c>
      <c r="M7726" s="1">
        <v>1</v>
      </c>
    </row>
    <row r="7727" spans="1:13" ht="15.75" x14ac:dyDescent="0.3">
      <c r="A7727" s="1" t="s">
        <v>1262</v>
      </c>
      <c r="J7727" s="1" t="s">
        <v>1511</v>
      </c>
      <c r="K7727" s="1" t="s">
        <v>1509</v>
      </c>
      <c r="L7727" s="1" t="s">
        <v>1510</v>
      </c>
      <c r="M7727" s="1">
        <v>1</v>
      </c>
    </row>
    <row r="7728" spans="1:13" ht="15.75" x14ac:dyDescent="0.3">
      <c r="A7728" s="1" t="s">
        <v>1262</v>
      </c>
      <c r="J7728" s="1" t="s">
        <v>1511</v>
      </c>
      <c r="K7728" s="1" t="s">
        <v>1509</v>
      </c>
      <c r="L7728" s="1" t="s">
        <v>1510</v>
      </c>
      <c r="M7728" s="1">
        <v>1</v>
      </c>
    </row>
    <row r="7729" spans="1:13" ht="15.75" x14ac:dyDescent="0.3">
      <c r="A7729" s="1" t="s">
        <v>1269</v>
      </c>
      <c r="J7729" s="1" t="s">
        <v>1508</v>
      </c>
      <c r="K7729" s="1" t="s">
        <v>1509</v>
      </c>
      <c r="L7729" s="1" t="s">
        <v>1512</v>
      </c>
      <c r="M7729" s="1">
        <v>1</v>
      </c>
    </row>
    <row r="7730" spans="1:13" ht="15.75" x14ac:dyDescent="0.3">
      <c r="A7730" s="1" t="s">
        <v>1262</v>
      </c>
      <c r="J7730" s="1" t="s">
        <v>1511</v>
      </c>
      <c r="K7730" s="1" t="s">
        <v>1509</v>
      </c>
      <c r="L7730" s="1" t="s">
        <v>1510</v>
      </c>
      <c r="M7730" s="1">
        <v>1</v>
      </c>
    </row>
    <row r="7731" spans="1:13" ht="15.75" x14ac:dyDescent="0.3">
      <c r="A7731" s="1" t="s">
        <v>1269</v>
      </c>
      <c r="J7731" s="1" t="s">
        <v>1508</v>
      </c>
      <c r="K7731" s="1" t="s">
        <v>1509</v>
      </c>
      <c r="L7731" s="1" t="s">
        <v>1512</v>
      </c>
      <c r="M7731" s="1">
        <v>1</v>
      </c>
    </row>
    <row r="7732" spans="1:13" ht="15.75" x14ac:dyDescent="0.3">
      <c r="A7732" s="1" t="s">
        <v>1262</v>
      </c>
      <c r="J7732" s="1" t="s">
        <v>1511</v>
      </c>
      <c r="K7732" s="1" t="s">
        <v>1509</v>
      </c>
      <c r="L7732" s="1" t="s">
        <v>1510</v>
      </c>
      <c r="M7732" s="1">
        <v>1</v>
      </c>
    </row>
    <row r="7733" spans="1:13" ht="15.75" x14ac:dyDescent="0.3">
      <c r="A7733" s="1" t="s">
        <v>1339</v>
      </c>
      <c r="J7733" s="1" t="s">
        <v>1511</v>
      </c>
      <c r="K7733" s="1" t="s">
        <v>1509</v>
      </c>
      <c r="L7733" s="1" t="s">
        <v>1510</v>
      </c>
      <c r="M7733" s="1">
        <v>2</v>
      </c>
    </row>
    <row r="7734" spans="1:13" ht="15.75" x14ac:dyDescent="0.3">
      <c r="A7734" s="1" t="s">
        <v>1262</v>
      </c>
      <c r="J7734" s="1" t="s">
        <v>1511</v>
      </c>
      <c r="K7734" s="1" t="s">
        <v>1509</v>
      </c>
      <c r="L7734" s="1" t="s">
        <v>1510</v>
      </c>
      <c r="M7734" s="1">
        <v>1</v>
      </c>
    </row>
    <row r="7735" spans="1:13" ht="15.75" x14ac:dyDescent="0.3">
      <c r="A7735" s="1" t="s">
        <v>1262</v>
      </c>
      <c r="J7735" s="1" t="s">
        <v>1511</v>
      </c>
      <c r="K7735" s="1" t="s">
        <v>1509</v>
      </c>
      <c r="L7735" s="1" t="s">
        <v>1512</v>
      </c>
      <c r="M7735" s="1">
        <v>1</v>
      </c>
    </row>
    <row r="7736" spans="1:13" ht="15.75" x14ac:dyDescent="0.3">
      <c r="A7736" s="1" t="s">
        <v>1262</v>
      </c>
      <c r="J7736" s="1" t="s">
        <v>1511</v>
      </c>
      <c r="K7736" s="1" t="s">
        <v>1509</v>
      </c>
      <c r="L7736" s="1" t="s">
        <v>1510</v>
      </c>
      <c r="M7736" s="1">
        <v>1</v>
      </c>
    </row>
    <row r="7737" spans="1:13" ht="15.75" x14ac:dyDescent="0.3">
      <c r="A7737" s="1" t="s">
        <v>1262</v>
      </c>
      <c r="J7737" s="1" t="s">
        <v>1508</v>
      </c>
      <c r="K7737" s="1" t="s">
        <v>1509</v>
      </c>
      <c r="L7737" s="1" t="s">
        <v>1512</v>
      </c>
      <c r="M7737" s="1">
        <v>1</v>
      </c>
    </row>
    <row r="7738" spans="1:13" ht="15.75" x14ac:dyDescent="0.3">
      <c r="A7738" s="1" t="s">
        <v>1262</v>
      </c>
      <c r="J7738" s="1" t="s">
        <v>1511</v>
      </c>
      <c r="K7738" s="1" t="s">
        <v>1509</v>
      </c>
      <c r="L7738" s="1" t="s">
        <v>1512</v>
      </c>
      <c r="M7738" s="1">
        <v>1</v>
      </c>
    </row>
    <row r="7739" spans="1:13" ht="15.75" x14ac:dyDescent="0.3">
      <c r="A7739" s="1" t="s">
        <v>1262</v>
      </c>
      <c r="J7739" s="1" t="s">
        <v>1511</v>
      </c>
      <c r="K7739" s="1" t="s">
        <v>1509</v>
      </c>
      <c r="L7739" s="1" t="s">
        <v>1510</v>
      </c>
      <c r="M7739" s="1">
        <v>1</v>
      </c>
    </row>
    <row r="7740" spans="1:13" ht="15.75" x14ac:dyDescent="0.3">
      <c r="A7740" s="1" t="s">
        <v>1339</v>
      </c>
      <c r="J7740" s="1" t="s">
        <v>1511</v>
      </c>
      <c r="K7740" s="1" t="s">
        <v>1509</v>
      </c>
      <c r="L7740" s="1" t="s">
        <v>1510</v>
      </c>
      <c r="M7740" s="1">
        <v>3</v>
      </c>
    </row>
    <row r="7741" spans="1:13" ht="15.75" x14ac:dyDescent="0.3">
      <c r="A7741" s="1" t="s">
        <v>1262</v>
      </c>
      <c r="J7741" s="1" t="s">
        <v>1511</v>
      </c>
      <c r="K7741" s="1" t="s">
        <v>1509</v>
      </c>
      <c r="L7741" s="1" t="s">
        <v>1510</v>
      </c>
      <c r="M7741" s="1">
        <v>1</v>
      </c>
    </row>
    <row r="7742" spans="1:13" ht="15.75" x14ac:dyDescent="0.3">
      <c r="A7742" s="1" t="s">
        <v>1262</v>
      </c>
      <c r="J7742" s="1" t="s">
        <v>1511</v>
      </c>
      <c r="K7742" s="1" t="s">
        <v>1509</v>
      </c>
      <c r="L7742" s="1" t="s">
        <v>1513</v>
      </c>
      <c r="M7742" s="1">
        <v>1</v>
      </c>
    </row>
    <row r="7743" spans="1:13" ht="15.75" x14ac:dyDescent="0.3">
      <c r="A7743" s="1" t="s">
        <v>1262</v>
      </c>
      <c r="J7743" s="1" t="s">
        <v>1511</v>
      </c>
      <c r="K7743" s="1" t="s">
        <v>1509</v>
      </c>
      <c r="L7743" s="1" t="s">
        <v>1512</v>
      </c>
      <c r="M7743" s="1">
        <v>1</v>
      </c>
    </row>
    <row r="7744" spans="1:13" ht="15.75" x14ac:dyDescent="0.3">
      <c r="A7744" s="1" t="s">
        <v>1262</v>
      </c>
      <c r="J7744" s="1" t="s">
        <v>1511</v>
      </c>
      <c r="K7744" s="1" t="s">
        <v>1509</v>
      </c>
      <c r="L7744" s="1" t="s">
        <v>1512</v>
      </c>
      <c r="M7744" s="1">
        <v>1</v>
      </c>
    </row>
    <row r="7745" spans="1:13" ht="15.75" x14ac:dyDescent="0.3">
      <c r="A7745" s="1" t="s">
        <v>1262</v>
      </c>
      <c r="J7745" s="1" t="s">
        <v>1511</v>
      </c>
      <c r="K7745" s="1" t="s">
        <v>1509</v>
      </c>
      <c r="L7745" s="1" t="s">
        <v>1513</v>
      </c>
      <c r="M7745" s="1">
        <v>1</v>
      </c>
    </row>
    <row r="7746" spans="1:13" ht="15.75" x14ac:dyDescent="0.3">
      <c r="A7746" s="1" t="s">
        <v>1263</v>
      </c>
      <c r="J7746" s="1" t="s">
        <v>1511</v>
      </c>
      <c r="K7746" s="1" t="s">
        <v>1509</v>
      </c>
      <c r="L7746" s="1" t="s">
        <v>1512</v>
      </c>
      <c r="M7746" s="1">
        <v>1</v>
      </c>
    </row>
    <row r="7747" spans="1:13" ht="15.75" x14ac:dyDescent="0.3">
      <c r="A7747" s="1" t="s">
        <v>1263</v>
      </c>
      <c r="J7747" s="1" t="s">
        <v>1511</v>
      </c>
      <c r="K7747" s="1" t="s">
        <v>1509</v>
      </c>
      <c r="L7747" s="1" t="s">
        <v>1512</v>
      </c>
      <c r="M7747" s="1">
        <v>1</v>
      </c>
    </row>
    <row r="7748" spans="1:13" ht="15.75" x14ac:dyDescent="0.3">
      <c r="A7748" s="1" t="s">
        <v>1263</v>
      </c>
      <c r="J7748" s="1" t="s">
        <v>1511</v>
      </c>
      <c r="K7748" s="1" t="s">
        <v>1509</v>
      </c>
      <c r="L7748" s="1" t="s">
        <v>1512</v>
      </c>
      <c r="M7748" s="1">
        <v>1</v>
      </c>
    </row>
    <row r="7749" spans="1:13" ht="15.75" x14ac:dyDescent="0.3">
      <c r="A7749" s="1" t="s">
        <v>1263</v>
      </c>
      <c r="J7749" s="1" t="s">
        <v>1511</v>
      </c>
      <c r="K7749" s="1" t="s">
        <v>1509</v>
      </c>
      <c r="L7749" s="1" t="s">
        <v>1512</v>
      </c>
      <c r="M7749" s="1">
        <v>1</v>
      </c>
    </row>
    <row r="7750" spans="1:13" ht="15.75" x14ac:dyDescent="0.3">
      <c r="A7750" s="1" t="s">
        <v>1263</v>
      </c>
      <c r="J7750" s="1" t="s">
        <v>1511</v>
      </c>
      <c r="K7750" s="1" t="s">
        <v>1509</v>
      </c>
      <c r="L7750" s="1" t="s">
        <v>1512</v>
      </c>
      <c r="M7750" s="1">
        <v>1</v>
      </c>
    </row>
    <row r="7751" spans="1:13" ht="15.75" x14ac:dyDescent="0.3">
      <c r="A7751" s="1" t="s">
        <v>1263</v>
      </c>
      <c r="J7751" s="1" t="s">
        <v>1511</v>
      </c>
      <c r="K7751" s="1" t="s">
        <v>1509</v>
      </c>
      <c r="L7751" s="1" t="s">
        <v>1512</v>
      </c>
      <c r="M7751" s="1">
        <v>1</v>
      </c>
    </row>
    <row r="7752" spans="1:13" ht="15.75" x14ac:dyDescent="0.3">
      <c r="A7752" s="1" t="s">
        <v>1263</v>
      </c>
      <c r="J7752" s="1" t="s">
        <v>1511</v>
      </c>
      <c r="K7752" s="1" t="s">
        <v>1509</v>
      </c>
      <c r="L7752" s="1" t="s">
        <v>1512</v>
      </c>
      <c r="M7752" s="1">
        <v>1</v>
      </c>
    </row>
    <row r="7753" spans="1:13" ht="15.75" x14ac:dyDescent="0.3">
      <c r="A7753" s="1" t="s">
        <v>1263</v>
      </c>
      <c r="J7753" s="1" t="s">
        <v>1511</v>
      </c>
      <c r="K7753" s="1" t="s">
        <v>1509</v>
      </c>
      <c r="L7753" s="1" t="s">
        <v>1512</v>
      </c>
      <c r="M7753" s="1">
        <v>1</v>
      </c>
    </row>
    <row r="7754" spans="1:13" ht="15.75" x14ac:dyDescent="0.3">
      <c r="A7754" s="1" t="s">
        <v>1263</v>
      </c>
      <c r="J7754" s="1" t="s">
        <v>1511</v>
      </c>
      <c r="K7754" s="1" t="s">
        <v>1509</v>
      </c>
      <c r="L7754" s="1" t="s">
        <v>1512</v>
      </c>
      <c r="M7754" s="1">
        <v>1</v>
      </c>
    </row>
    <row r="7755" spans="1:13" ht="15.75" x14ac:dyDescent="0.3">
      <c r="A7755" s="1" t="s">
        <v>1263</v>
      </c>
      <c r="J7755" s="1" t="s">
        <v>1511</v>
      </c>
      <c r="K7755" s="1" t="s">
        <v>1509</v>
      </c>
      <c r="L7755" s="1" t="s">
        <v>1512</v>
      </c>
      <c r="M7755" s="1">
        <v>1</v>
      </c>
    </row>
    <row r="7756" spans="1:13" ht="15.75" x14ac:dyDescent="0.3">
      <c r="A7756" s="1" t="s">
        <v>1263</v>
      </c>
      <c r="J7756" s="1" t="s">
        <v>1511</v>
      </c>
      <c r="K7756" s="1" t="s">
        <v>1509</v>
      </c>
      <c r="L7756" s="1" t="s">
        <v>1512</v>
      </c>
      <c r="M7756" s="1">
        <v>1</v>
      </c>
    </row>
    <row r="7757" spans="1:13" ht="15.75" x14ac:dyDescent="0.3">
      <c r="A7757" s="1" t="s">
        <v>1272</v>
      </c>
      <c r="J7757" s="1" t="s">
        <v>1511</v>
      </c>
      <c r="K7757" s="1" t="s">
        <v>1509</v>
      </c>
      <c r="L7757" s="1" t="s">
        <v>1513</v>
      </c>
      <c r="M7757" s="1">
        <v>2</v>
      </c>
    </row>
    <row r="7758" spans="1:13" ht="15.75" x14ac:dyDescent="0.3">
      <c r="A7758" s="1" t="s">
        <v>1263</v>
      </c>
      <c r="J7758" s="1" t="s">
        <v>1511</v>
      </c>
      <c r="K7758" s="1" t="s">
        <v>1509</v>
      </c>
      <c r="L7758" s="1" t="s">
        <v>1512</v>
      </c>
      <c r="M7758" s="1">
        <v>1</v>
      </c>
    </row>
    <row r="7759" spans="1:13" ht="15.75" x14ac:dyDescent="0.3">
      <c r="A7759" s="1" t="s">
        <v>1263</v>
      </c>
      <c r="J7759" s="1" t="s">
        <v>1511</v>
      </c>
      <c r="K7759" s="1" t="s">
        <v>1509</v>
      </c>
      <c r="L7759" s="1" t="s">
        <v>1512</v>
      </c>
      <c r="M7759" s="1">
        <v>1</v>
      </c>
    </row>
    <row r="7760" spans="1:13" ht="15.75" x14ac:dyDescent="0.3">
      <c r="A7760" s="1" t="s">
        <v>1263</v>
      </c>
      <c r="J7760" s="1" t="s">
        <v>1511</v>
      </c>
      <c r="K7760" s="1" t="s">
        <v>1509</v>
      </c>
      <c r="L7760" s="1" t="s">
        <v>1512</v>
      </c>
      <c r="M7760" s="1">
        <v>1</v>
      </c>
    </row>
    <row r="7761" spans="1:13" ht="15.75" x14ac:dyDescent="0.3">
      <c r="A7761" s="1" t="s">
        <v>1263</v>
      </c>
      <c r="J7761" s="1" t="s">
        <v>1511</v>
      </c>
      <c r="K7761" s="1" t="s">
        <v>1509</v>
      </c>
      <c r="L7761" s="1" t="s">
        <v>1512</v>
      </c>
      <c r="M7761" s="1">
        <v>1</v>
      </c>
    </row>
    <row r="7762" spans="1:13" ht="15.75" x14ac:dyDescent="0.3">
      <c r="A7762" s="1" t="s">
        <v>1272</v>
      </c>
      <c r="J7762" s="1" t="s">
        <v>1511</v>
      </c>
      <c r="K7762" s="1" t="s">
        <v>1509</v>
      </c>
      <c r="L7762" s="1" t="s">
        <v>1513</v>
      </c>
      <c r="M7762" s="1">
        <v>2</v>
      </c>
    </row>
    <row r="7763" spans="1:13" ht="15.75" x14ac:dyDescent="0.3">
      <c r="A7763" s="1" t="s">
        <v>1263</v>
      </c>
      <c r="J7763" s="1" t="s">
        <v>1511</v>
      </c>
      <c r="K7763" s="1" t="s">
        <v>1509</v>
      </c>
      <c r="L7763" s="1" t="s">
        <v>1512</v>
      </c>
      <c r="M7763" s="1">
        <v>1</v>
      </c>
    </row>
    <row r="7764" spans="1:13" ht="15.75" x14ac:dyDescent="0.3">
      <c r="A7764" s="1" t="s">
        <v>1263</v>
      </c>
      <c r="J7764" s="1" t="s">
        <v>1511</v>
      </c>
      <c r="K7764" s="1" t="s">
        <v>1509</v>
      </c>
      <c r="L7764" s="1" t="s">
        <v>1512</v>
      </c>
      <c r="M7764" s="1">
        <v>1</v>
      </c>
    </row>
    <row r="7765" spans="1:13" ht="15.75" x14ac:dyDescent="0.3">
      <c r="A7765" s="1" t="s">
        <v>1263</v>
      </c>
      <c r="J7765" s="1" t="s">
        <v>1511</v>
      </c>
      <c r="K7765" s="1" t="s">
        <v>1509</v>
      </c>
      <c r="L7765" s="1" t="s">
        <v>1512</v>
      </c>
      <c r="M7765" s="1">
        <v>1</v>
      </c>
    </row>
    <row r="7766" spans="1:13" ht="15.75" x14ac:dyDescent="0.3">
      <c r="A7766" s="1" t="s">
        <v>1263</v>
      </c>
      <c r="J7766" s="1" t="s">
        <v>1511</v>
      </c>
      <c r="K7766" s="1" t="s">
        <v>1509</v>
      </c>
      <c r="L7766" s="1" t="s">
        <v>1512</v>
      </c>
      <c r="M7766" s="1">
        <v>1</v>
      </c>
    </row>
    <row r="7767" spans="1:13" ht="15.75" x14ac:dyDescent="0.3">
      <c r="A7767" s="1" t="s">
        <v>1263</v>
      </c>
      <c r="J7767" s="1" t="s">
        <v>1511</v>
      </c>
      <c r="K7767" s="1" t="s">
        <v>1509</v>
      </c>
      <c r="L7767" s="1" t="s">
        <v>1512</v>
      </c>
      <c r="M7767" s="1">
        <v>1</v>
      </c>
    </row>
    <row r="7768" spans="1:13" ht="15.75" x14ac:dyDescent="0.3">
      <c r="A7768" s="1" t="s">
        <v>1263</v>
      </c>
      <c r="J7768" s="1" t="s">
        <v>1511</v>
      </c>
      <c r="K7768" s="1" t="s">
        <v>1509</v>
      </c>
      <c r="L7768" s="1" t="s">
        <v>1512</v>
      </c>
      <c r="M7768" s="1">
        <v>1</v>
      </c>
    </row>
    <row r="7769" spans="1:13" ht="15.75" x14ac:dyDescent="0.3">
      <c r="A7769" s="1" t="s">
        <v>1263</v>
      </c>
      <c r="J7769" s="1" t="s">
        <v>1511</v>
      </c>
      <c r="K7769" s="1" t="s">
        <v>1509</v>
      </c>
      <c r="L7769" s="1" t="s">
        <v>1512</v>
      </c>
      <c r="M7769" s="1">
        <v>1</v>
      </c>
    </row>
    <row r="7770" spans="1:13" ht="15.75" x14ac:dyDescent="0.3">
      <c r="A7770" s="1" t="s">
        <v>1263</v>
      </c>
      <c r="J7770" s="1" t="s">
        <v>1511</v>
      </c>
      <c r="K7770" s="1" t="s">
        <v>1509</v>
      </c>
      <c r="L7770" s="1" t="s">
        <v>1512</v>
      </c>
      <c r="M7770" s="1">
        <v>1</v>
      </c>
    </row>
    <row r="7771" spans="1:13" ht="15.75" x14ac:dyDescent="0.3">
      <c r="A7771" s="1" t="s">
        <v>1263</v>
      </c>
      <c r="J7771" s="1" t="s">
        <v>1511</v>
      </c>
      <c r="K7771" s="1" t="s">
        <v>1509</v>
      </c>
      <c r="L7771" s="1" t="s">
        <v>1512</v>
      </c>
      <c r="M7771" s="1">
        <v>1</v>
      </c>
    </row>
    <row r="7772" spans="1:13" ht="15.75" x14ac:dyDescent="0.3">
      <c r="A7772" s="1" t="s">
        <v>1272</v>
      </c>
      <c r="J7772" s="1" t="s">
        <v>1511</v>
      </c>
      <c r="K7772" s="1" t="s">
        <v>1509</v>
      </c>
      <c r="L7772" s="1" t="s">
        <v>1510</v>
      </c>
      <c r="M7772" s="1">
        <v>1</v>
      </c>
    </row>
    <row r="7773" spans="1:13" ht="15.75" x14ac:dyDescent="0.3">
      <c r="A7773" s="1" t="s">
        <v>1272</v>
      </c>
      <c r="J7773" s="1" t="s">
        <v>1511</v>
      </c>
      <c r="K7773" s="1" t="s">
        <v>1509</v>
      </c>
      <c r="L7773" s="1" t="s">
        <v>1513</v>
      </c>
      <c r="M7773" s="1">
        <v>1</v>
      </c>
    </row>
    <row r="7774" spans="1:13" ht="15.75" x14ac:dyDescent="0.3">
      <c r="A7774" s="1" t="s">
        <v>1263</v>
      </c>
      <c r="J7774" s="1" t="s">
        <v>1511</v>
      </c>
      <c r="K7774" s="1" t="s">
        <v>1509</v>
      </c>
      <c r="L7774" s="1" t="s">
        <v>1510</v>
      </c>
      <c r="M7774" s="1">
        <v>1</v>
      </c>
    </row>
    <row r="7775" spans="1:13" ht="15.75" x14ac:dyDescent="0.3">
      <c r="A7775" s="1" t="s">
        <v>1263</v>
      </c>
      <c r="J7775" s="1" t="s">
        <v>1511</v>
      </c>
      <c r="K7775" s="1" t="s">
        <v>1509</v>
      </c>
      <c r="L7775" s="1" t="s">
        <v>1510</v>
      </c>
      <c r="M7775" s="1">
        <v>1</v>
      </c>
    </row>
    <row r="7776" spans="1:13" ht="15.75" x14ac:dyDescent="0.3">
      <c r="A7776" s="1" t="s">
        <v>1263</v>
      </c>
      <c r="J7776" s="1" t="s">
        <v>1511</v>
      </c>
      <c r="K7776" s="1" t="s">
        <v>1509</v>
      </c>
      <c r="L7776" s="1" t="s">
        <v>1510</v>
      </c>
      <c r="M7776" s="1">
        <v>1</v>
      </c>
    </row>
    <row r="7777" spans="1:13" ht="15.75" x14ac:dyDescent="0.3">
      <c r="A7777" s="1" t="s">
        <v>1263</v>
      </c>
      <c r="J7777" s="1" t="s">
        <v>1511</v>
      </c>
      <c r="K7777" s="1" t="s">
        <v>1509</v>
      </c>
      <c r="L7777" s="1" t="s">
        <v>1512</v>
      </c>
      <c r="M7777" s="1">
        <v>1</v>
      </c>
    </row>
    <row r="7778" spans="1:13" ht="15.75" x14ac:dyDescent="0.3">
      <c r="A7778" s="1" t="s">
        <v>1263</v>
      </c>
      <c r="J7778" s="1" t="s">
        <v>1511</v>
      </c>
      <c r="K7778" s="1" t="s">
        <v>1509</v>
      </c>
      <c r="L7778" s="1" t="s">
        <v>1512</v>
      </c>
      <c r="M7778" s="1">
        <v>1</v>
      </c>
    </row>
    <row r="7779" spans="1:13" ht="15.75" x14ac:dyDescent="0.3">
      <c r="A7779" s="1" t="s">
        <v>1263</v>
      </c>
      <c r="J7779" s="1" t="s">
        <v>1511</v>
      </c>
      <c r="K7779" s="1" t="s">
        <v>1509</v>
      </c>
      <c r="L7779" s="1" t="s">
        <v>1512</v>
      </c>
      <c r="M7779" s="1">
        <v>1</v>
      </c>
    </row>
    <row r="7780" spans="1:13" ht="15.75" x14ac:dyDescent="0.3">
      <c r="A7780" s="1" t="s">
        <v>1263</v>
      </c>
      <c r="J7780" s="1" t="s">
        <v>1511</v>
      </c>
      <c r="K7780" s="1" t="s">
        <v>1509</v>
      </c>
      <c r="L7780" s="1" t="s">
        <v>1512</v>
      </c>
      <c r="M7780" s="1">
        <v>1</v>
      </c>
    </row>
    <row r="7781" spans="1:13" ht="15.75" x14ac:dyDescent="0.3">
      <c r="A7781" s="1" t="s">
        <v>1263</v>
      </c>
      <c r="J7781" s="1" t="s">
        <v>1511</v>
      </c>
      <c r="K7781" s="1" t="s">
        <v>1509</v>
      </c>
      <c r="L7781" s="1" t="s">
        <v>1512</v>
      </c>
      <c r="M7781" s="1">
        <v>1</v>
      </c>
    </row>
    <row r="7782" spans="1:13" ht="15.75" x14ac:dyDescent="0.3">
      <c r="A7782" s="1" t="s">
        <v>1263</v>
      </c>
      <c r="J7782" s="1" t="s">
        <v>1511</v>
      </c>
      <c r="K7782" s="1" t="s">
        <v>1509</v>
      </c>
      <c r="L7782" s="1" t="s">
        <v>1512</v>
      </c>
      <c r="M7782" s="1">
        <v>1</v>
      </c>
    </row>
    <row r="7783" spans="1:13" ht="15.75" x14ac:dyDescent="0.3">
      <c r="A7783" s="1" t="s">
        <v>1263</v>
      </c>
      <c r="J7783" s="1" t="s">
        <v>1511</v>
      </c>
      <c r="K7783" s="1" t="s">
        <v>1509</v>
      </c>
      <c r="L7783" s="1" t="s">
        <v>1512</v>
      </c>
      <c r="M7783" s="1">
        <v>1</v>
      </c>
    </row>
    <row r="7784" spans="1:13" ht="15.75" x14ac:dyDescent="0.3">
      <c r="A7784" s="1" t="s">
        <v>1272</v>
      </c>
      <c r="J7784" s="1" t="s">
        <v>1511</v>
      </c>
      <c r="K7784" s="1" t="s">
        <v>1509</v>
      </c>
      <c r="L7784" s="1" t="s">
        <v>1512</v>
      </c>
      <c r="M7784" s="1">
        <v>2</v>
      </c>
    </row>
    <row r="7785" spans="1:13" ht="15.75" x14ac:dyDescent="0.3">
      <c r="A7785" s="1" t="s">
        <v>1272</v>
      </c>
      <c r="J7785" s="1" t="s">
        <v>1511</v>
      </c>
      <c r="K7785" s="1" t="s">
        <v>1509</v>
      </c>
      <c r="L7785" s="1" t="s">
        <v>1512</v>
      </c>
      <c r="M7785" s="1">
        <v>1</v>
      </c>
    </row>
    <row r="7786" spans="1:13" ht="15.75" x14ac:dyDescent="0.3">
      <c r="A7786" s="1" t="s">
        <v>1272</v>
      </c>
      <c r="J7786" s="1" t="s">
        <v>1511</v>
      </c>
      <c r="K7786" s="1" t="s">
        <v>1509</v>
      </c>
      <c r="L7786" s="1" t="s">
        <v>1512</v>
      </c>
      <c r="M7786" s="1">
        <v>1</v>
      </c>
    </row>
    <row r="7787" spans="1:13" ht="15.75" x14ac:dyDescent="0.3">
      <c r="A7787" s="1" t="s">
        <v>1272</v>
      </c>
      <c r="J7787" s="1" t="s">
        <v>1511</v>
      </c>
      <c r="K7787" s="1" t="s">
        <v>1509</v>
      </c>
      <c r="L7787" s="1" t="s">
        <v>1512</v>
      </c>
      <c r="M7787" s="1">
        <v>2</v>
      </c>
    </row>
    <row r="7788" spans="1:13" ht="15.75" x14ac:dyDescent="0.3">
      <c r="A7788" s="1" t="s">
        <v>1272</v>
      </c>
      <c r="J7788" s="1" t="s">
        <v>1511</v>
      </c>
      <c r="K7788" s="1" t="s">
        <v>1509</v>
      </c>
      <c r="L7788" s="1" t="s">
        <v>1512</v>
      </c>
      <c r="M7788" s="1">
        <v>1</v>
      </c>
    </row>
    <row r="7789" spans="1:13" ht="15.75" x14ac:dyDescent="0.3">
      <c r="A7789" s="1" t="s">
        <v>1272</v>
      </c>
      <c r="J7789" s="1" t="s">
        <v>1511</v>
      </c>
      <c r="K7789" s="1" t="s">
        <v>1509</v>
      </c>
      <c r="L7789" s="1" t="s">
        <v>1512</v>
      </c>
      <c r="M7789" s="1">
        <v>2</v>
      </c>
    </row>
    <row r="7790" spans="1:13" ht="15.75" x14ac:dyDescent="0.3">
      <c r="A7790" s="1" t="s">
        <v>1272</v>
      </c>
      <c r="J7790" s="1" t="s">
        <v>1511</v>
      </c>
      <c r="K7790" s="1" t="s">
        <v>1509</v>
      </c>
      <c r="L7790" s="1" t="s">
        <v>1512</v>
      </c>
      <c r="M7790" s="1">
        <v>1</v>
      </c>
    </row>
    <row r="7791" spans="1:13" ht="15.75" x14ac:dyDescent="0.3">
      <c r="A7791" s="1" t="s">
        <v>1272</v>
      </c>
      <c r="J7791" s="1" t="s">
        <v>1511</v>
      </c>
      <c r="K7791" s="1" t="s">
        <v>1509</v>
      </c>
      <c r="L7791" s="1" t="s">
        <v>1512</v>
      </c>
      <c r="M7791" s="1">
        <v>1</v>
      </c>
    </row>
    <row r="7792" spans="1:13" ht="15.75" x14ac:dyDescent="0.3">
      <c r="A7792" s="1" t="s">
        <v>1272</v>
      </c>
      <c r="J7792" s="1" t="s">
        <v>1511</v>
      </c>
      <c r="K7792" s="1" t="s">
        <v>1509</v>
      </c>
      <c r="L7792" s="1" t="s">
        <v>1512</v>
      </c>
      <c r="M7792" s="1">
        <v>2</v>
      </c>
    </row>
    <row r="7793" spans="1:13" ht="15.75" x14ac:dyDescent="0.3">
      <c r="A7793" s="1" t="s">
        <v>1347</v>
      </c>
      <c r="J7793" s="1" t="s">
        <v>1511</v>
      </c>
      <c r="K7793" s="1" t="s">
        <v>1509</v>
      </c>
      <c r="L7793" s="1" t="s">
        <v>1512</v>
      </c>
      <c r="M7793" s="1">
        <v>7</v>
      </c>
    </row>
    <row r="7794" spans="1:13" ht="15.75" x14ac:dyDescent="0.3">
      <c r="A7794" s="1" t="s">
        <v>1272</v>
      </c>
      <c r="J7794" s="1" t="s">
        <v>1511</v>
      </c>
      <c r="K7794" s="1" t="s">
        <v>1509</v>
      </c>
      <c r="L7794" s="1" t="s">
        <v>1512</v>
      </c>
      <c r="M7794" s="1">
        <v>2</v>
      </c>
    </row>
    <row r="7795" spans="1:13" ht="15.75" x14ac:dyDescent="0.3">
      <c r="A7795" s="1" t="s">
        <v>1272</v>
      </c>
      <c r="J7795" s="1" t="s">
        <v>1511</v>
      </c>
      <c r="K7795" s="1" t="s">
        <v>1509</v>
      </c>
      <c r="L7795" s="1" t="s">
        <v>1512</v>
      </c>
      <c r="M7795" s="1">
        <v>1</v>
      </c>
    </row>
    <row r="7796" spans="1:13" ht="15.75" x14ac:dyDescent="0.3">
      <c r="A7796" s="1" t="s">
        <v>1347</v>
      </c>
      <c r="J7796" s="1" t="s">
        <v>1511</v>
      </c>
      <c r="K7796" s="1" t="s">
        <v>1509</v>
      </c>
      <c r="L7796" s="1" t="s">
        <v>1512</v>
      </c>
      <c r="M7796" s="1">
        <v>4</v>
      </c>
    </row>
    <row r="7797" spans="1:13" ht="15.75" x14ac:dyDescent="0.3">
      <c r="A7797" s="1" t="s">
        <v>1272</v>
      </c>
      <c r="J7797" s="1" t="s">
        <v>1511</v>
      </c>
      <c r="K7797" s="1" t="s">
        <v>1509</v>
      </c>
      <c r="L7797" s="1" t="s">
        <v>1512</v>
      </c>
      <c r="M7797" s="1">
        <v>2</v>
      </c>
    </row>
    <row r="7798" spans="1:13" ht="15.75" x14ac:dyDescent="0.3">
      <c r="A7798" s="1" t="s">
        <v>1272</v>
      </c>
      <c r="J7798" s="1" t="s">
        <v>1511</v>
      </c>
      <c r="K7798" s="1" t="s">
        <v>1509</v>
      </c>
      <c r="L7798" s="1" t="s">
        <v>1512</v>
      </c>
      <c r="M7798" s="1">
        <v>2</v>
      </c>
    </row>
    <row r="7799" spans="1:13" ht="15.75" x14ac:dyDescent="0.3">
      <c r="A7799" s="1" t="s">
        <v>1272</v>
      </c>
      <c r="J7799" s="1" t="s">
        <v>1511</v>
      </c>
      <c r="K7799" s="1" t="s">
        <v>1509</v>
      </c>
      <c r="L7799" s="1" t="s">
        <v>1512</v>
      </c>
      <c r="M7799" s="1">
        <v>1</v>
      </c>
    </row>
    <row r="7800" spans="1:13" ht="15.75" x14ac:dyDescent="0.3">
      <c r="A7800" s="1" t="s">
        <v>1272</v>
      </c>
      <c r="J7800" s="1" t="s">
        <v>1511</v>
      </c>
      <c r="K7800" s="1" t="s">
        <v>1509</v>
      </c>
      <c r="L7800" s="1" t="s">
        <v>1512</v>
      </c>
      <c r="M7800" s="1">
        <v>2</v>
      </c>
    </row>
    <row r="7801" spans="1:13" ht="15.75" x14ac:dyDescent="0.3">
      <c r="A7801" s="1" t="s">
        <v>1272</v>
      </c>
      <c r="J7801" s="1" t="s">
        <v>1511</v>
      </c>
      <c r="K7801" s="1" t="s">
        <v>1509</v>
      </c>
      <c r="L7801" s="1" t="s">
        <v>1512</v>
      </c>
      <c r="M7801" s="1">
        <v>1</v>
      </c>
    </row>
    <row r="7802" spans="1:13" ht="15.75" x14ac:dyDescent="0.3">
      <c r="A7802" s="1" t="s">
        <v>1272</v>
      </c>
      <c r="J7802" s="1" t="s">
        <v>1511</v>
      </c>
      <c r="K7802" s="1" t="s">
        <v>1509</v>
      </c>
      <c r="L7802" s="1" t="s">
        <v>1512</v>
      </c>
      <c r="M7802" s="1">
        <v>2</v>
      </c>
    </row>
    <row r="7803" spans="1:13" ht="15.75" x14ac:dyDescent="0.3">
      <c r="A7803" s="1" t="s">
        <v>1272</v>
      </c>
      <c r="J7803" s="1" t="s">
        <v>1511</v>
      </c>
      <c r="K7803" s="1" t="s">
        <v>1509</v>
      </c>
      <c r="L7803" s="1" t="s">
        <v>1512</v>
      </c>
      <c r="M7803" s="1">
        <v>2</v>
      </c>
    </row>
    <row r="7804" spans="1:13" ht="15.75" x14ac:dyDescent="0.3">
      <c r="A7804" s="1" t="s">
        <v>1272</v>
      </c>
      <c r="J7804" s="1" t="s">
        <v>1511</v>
      </c>
      <c r="K7804" s="1" t="s">
        <v>1509</v>
      </c>
      <c r="L7804" s="1" t="s">
        <v>1512</v>
      </c>
      <c r="M7804" s="1">
        <v>1</v>
      </c>
    </row>
    <row r="7805" spans="1:13" ht="15.75" x14ac:dyDescent="0.3">
      <c r="A7805" s="1" t="s">
        <v>1347</v>
      </c>
      <c r="J7805" s="1" t="s">
        <v>1511</v>
      </c>
      <c r="K7805" s="1" t="s">
        <v>1509</v>
      </c>
      <c r="L7805" s="1" t="s">
        <v>1512</v>
      </c>
      <c r="M7805" s="1">
        <v>5</v>
      </c>
    </row>
    <row r="7806" spans="1:13" ht="15.75" x14ac:dyDescent="0.3">
      <c r="A7806" s="1" t="s">
        <v>1347</v>
      </c>
      <c r="J7806" s="1" t="s">
        <v>1511</v>
      </c>
      <c r="K7806" s="1" t="s">
        <v>1509</v>
      </c>
      <c r="L7806" s="1" t="s">
        <v>1512</v>
      </c>
      <c r="M7806" s="1">
        <v>5</v>
      </c>
    </row>
    <row r="7807" spans="1:13" ht="15.75" x14ac:dyDescent="0.3">
      <c r="A7807" s="1" t="s">
        <v>1347</v>
      </c>
      <c r="J7807" s="1" t="s">
        <v>1511</v>
      </c>
      <c r="K7807" s="1" t="s">
        <v>1509</v>
      </c>
      <c r="L7807" s="1" t="s">
        <v>1512</v>
      </c>
      <c r="M7807" s="1">
        <v>5</v>
      </c>
    </row>
    <row r="7808" spans="1:13" ht="15.75" x14ac:dyDescent="0.3">
      <c r="A7808" s="1" t="s">
        <v>1312</v>
      </c>
      <c r="J7808" s="1" t="s">
        <v>1511</v>
      </c>
      <c r="K7808" s="1" t="s">
        <v>1509</v>
      </c>
      <c r="L7808" s="1" t="s">
        <v>1512</v>
      </c>
      <c r="M7808" s="1">
        <v>4</v>
      </c>
    </row>
    <row r="7809" spans="1:13" ht="15.75" x14ac:dyDescent="0.3">
      <c r="A7809" s="1" t="s">
        <v>1312</v>
      </c>
      <c r="J7809" s="1" t="s">
        <v>1508</v>
      </c>
      <c r="K7809" s="1" t="s">
        <v>1509</v>
      </c>
      <c r="L7809" s="1" t="s">
        <v>1512</v>
      </c>
      <c r="M7809" s="1">
        <v>4</v>
      </c>
    </row>
    <row r="7810" spans="1:13" ht="15.75" x14ac:dyDescent="0.3">
      <c r="A7810" s="1" t="s">
        <v>1312</v>
      </c>
      <c r="J7810" s="1" t="s">
        <v>1511</v>
      </c>
      <c r="K7810" s="1" t="s">
        <v>1509</v>
      </c>
      <c r="L7810" s="1" t="s">
        <v>1512</v>
      </c>
      <c r="M7810" s="1">
        <v>22</v>
      </c>
    </row>
    <row r="7811" spans="1:13" ht="15.75" x14ac:dyDescent="0.3">
      <c r="A7811" s="1" t="s">
        <v>1312</v>
      </c>
      <c r="J7811" s="1" t="s">
        <v>1511</v>
      </c>
      <c r="K7811" s="1" t="s">
        <v>1509</v>
      </c>
      <c r="L7811" s="1" t="s">
        <v>1512</v>
      </c>
      <c r="M7811" s="1">
        <v>6</v>
      </c>
    </row>
    <row r="7812" spans="1:13" ht="15.75" x14ac:dyDescent="0.3">
      <c r="A7812" s="1" t="s">
        <v>1312</v>
      </c>
      <c r="J7812" s="1" t="s">
        <v>1511</v>
      </c>
      <c r="K7812" s="1" t="s">
        <v>1509</v>
      </c>
      <c r="L7812" s="1" t="s">
        <v>1512</v>
      </c>
      <c r="M7812" s="1">
        <v>1</v>
      </c>
    </row>
    <row r="7813" spans="1:13" ht="15.75" x14ac:dyDescent="0.3">
      <c r="A7813" s="1" t="s">
        <v>1312</v>
      </c>
      <c r="J7813" s="1" t="s">
        <v>1511</v>
      </c>
      <c r="K7813" s="1" t="s">
        <v>1509</v>
      </c>
      <c r="L7813" s="1" t="s">
        <v>1512</v>
      </c>
      <c r="M7813" s="1">
        <v>2</v>
      </c>
    </row>
    <row r="7814" spans="1:13" ht="15.75" x14ac:dyDescent="0.3">
      <c r="A7814" s="1" t="s">
        <v>1339</v>
      </c>
      <c r="J7814" s="1" t="s">
        <v>1511</v>
      </c>
      <c r="K7814" s="1" t="s">
        <v>1509</v>
      </c>
      <c r="L7814" s="1" t="s">
        <v>1510</v>
      </c>
      <c r="M7814" s="1">
        <v>8</v>
      </c>
    </row>
    <row r="7815" spans="1:13" ht="15.75" x14ac:dyDescent="0.3">
      <c r="A7815" s="1" t="s">
        <v>1379</v>
      </c>
      <c r="J7815" s="1" t="s">
        <v>1511</v>
      </c>
      <c r="K7815" s="1" t="s">
        <v>1509</v>
      </c>
      <c r="L7815" s="1" t="s">
        <v>1512</v>
      </c>
      <c r="M7815" s="1">
        <v>35</v>
      </c>
    </row>
    <row r="7816" spans="1:13" ht="15.75" x14ac:dyDescent="0.3">
      <c r="A7816" s="1" t="s">
        <v>1262</v>
      </c>
      <c r="J7816" s="1" t="s">
        <v>1511</v>
      </c>
      <c r="K7816" s="1" t="s">
        <v>1509</v>
      </c>
      <c r="L7816" s="1" t="s">
        <v>1512</v>
      </c>
      <c r="M7816" s="1">
        <v>1</v>
      </c>
    </row>
    <row r="7817" spans="1:13" ht="15.75" x14ac:dyDescent="0.3">
      <c r="A7817" s="1" t="s">
        <v>1438</v>
      </c>
      <c r="J7817" s="1" t="s">
        <v>1511</v>
      </c>
      <c r="K7817" s="1" t="s">
        <v>1509</v>
      </c>
      <c r="L7817" s="1" t="s">
        <v>1512</v>
      </c>
      <c r="M7817" s="1">
        <v>1</v>
      </c>
    </row>
    <row r="7818" spans="1:13" ht="15.75" x14ac:dyDescent="0.3">
      <c r="A7818" s="1" t="s">
        <v>1438</v>
      </c>
      <c r="J7818" s="1" t="s">
        <v>1511</v>
      </c>
      <c r="K7818" s="1" t="s">
        <v>1509</v>
      </c>
      <c r="L7818" s="1" t="s">
        <v>1512</v>
      </c>
      <c r="M7818" s="1">
        <v>1</v>
      </c>
    </row>
    <row r="7819" spans="1:13" ht="15.75" x14ac:dyDescent="0.3">
      <c r="A7819" s="1" t="s">
        <v>1262</v>
      </c>
      <c r="J7819" s="1" t="s">
        <v>1511</v>
      </c>
      <c r="K7819" s="1" t="s">
        <v>1509</v>
      </c>
      <c r="L7819" s="1" t="s">
        <v>1512</v>
      </c>
      <c r="M7819" s="1">
        <v>1</v>
      </c>
    </row>
    <row r="7820" spans="1:13" ht="15.75" x14ac:dyDescent="0.3">
      <c r="A7820" s="1" t="s">
        <v>1262</v>
      </c>
      <c r="J7820" s="1" t="s">
        <v>1511</v>
      </c>
      <c r="K7820" s="1" t="s">
        <v>1509</v>
      </c>
      <c r="L7820" s="1" t="s">
        <v>1512</v>
      </c>
      <c r="M7820" s="1">
        <v>1</v>
      </c>
    </row>
    <row r="7821" spans="1:13" ht="15.75" x14ac:dyDescent="0.3">
      <c r="A7821" s="1" t="s">
        <v>1262</v>
      </c>
      <c r="J7821" s="1" t="s">
        <v>1511</v>
      </c>
      <c r="K7821" s="1" t="s">
        <v>1509</v>
      </c>
      <c r="L7821" s="1" t="s">
        <v>1512</v>
      </c>
      <c r="M7821" s="1">
        <v>1</v>
      </c>
    </row>
    <row r="7822" spans="1:13" ht="15.75" x14ac:dyDescent="0.3">
      <c r="A7822" s="1" t="s">
        <v>1366</v>
      </c>
      <c r="J7822" s="1" t="s">
        <v>1511</v>
      </c>
      <c r="K7822" s="1" t="s">
        <v>1509</v>
      </c>
      <c r="L7822" s="1" t="s">
        <v>1512</v>
      </c>
      <c r="M7822" s="1">
        <v>1</v>
      </c>
    </row>
    <row r="7823" spans="1:13" ht="15.75" x14ac:dyDescent="0.3">
      <c r="A7823" s="1" t="s">
        <v>1262</v>
      </c>
      <c r="J7823" s="1" t="s">
        <v>1511</v>
      </c>
      <c r="K7823" s="1" t="s">
        <v>1509</v>
      </c>
      <c r="L7823" s="1" t="s">
        <v>1512</v>
      </c>
      <c r="M7823" s="1">
        <v>1</v>
      </c>
    </row>
    <row r="7824" spans="1:13" ht="15.75" x14ac:dyDescent="0.3">
      <c r="A7824" s="1" t="s">
        <v>1357</v>
      </c>
      <c r="J7824" s="1" t="s">
        <v>1511</v>
      </c>
      <c r="K7824" s="1" t="s">
        <v>1509</v>
      </c>
      <c r="L7824" s="1" t="s">
        <v>1512</v>
      </c>
      <c r="M7824" s="1">
        <v>2</v>
      </c>
    </row>
    <row r="7825" spans="1:13" ht="15.75" x14ac:dyDescent="0.3">
      <c r="A7825" s="1" t="s">
        <v>1263</v>
      </c>
      <c r="J7825" s="1" t="s">
        <v>1511</v>
      </c>
      <c r="K7825" s="1" t="s">
        <v>1509</v>
      </c>
      <c r="L7825" s="1" t="s">
        <v>1512</v>
      </c>
      <c r="M7825" s="1">
        <v>1</v>
      </c>
    </row>
    <row r="7826" spans="1:13" ht="15.75" x14ac:dyDescent="0.3">
      <c r="A7826" s="1" t="s">
        <v>1366</v>
      </c>
      <c r="J7826" s="1" t="s">
        <v>1511</v>
      </c>
      <c r="K7826" s="1" t="s">
        <v>1509</v>
      </c>
      <c r="L7826" s="1" t="s">
        <v>1512</v>
      </c>
      <c r="M7826" s="1">
        <v>1</v>
      </c>
    </row>
    <row r="7827" spans="1:13" ht="15.75" x14ac:dyDescent="0.3">
      <c r="A7827" s="1" t="s">
        <v>1357</v>
      </c>
      <c r="J7827" s="1" t="s">
        <v>1511</v>
      </c>
      <c r="K7827" s="1" t="s">
        <v>1509</v>
      </c>
      <c r="L7827" s="1" t="s">
        <v>1512</v>
      </c>
      <c r="M7827" s="1">
        <v>4</v>
      </c>
    </row>
    <row r="7828" spans="1:13" ht="15.75" x14ac:dyDescent="0.3">
      <c r="A7828" s="1" t="s">
        <v>1341</v>
      </c>
      <c r="J7828" s="1" t="s">
        <v>1511</v>
      </c>
      <c r="K7828" s="1" t="s">
        <v>1509</v>
      </c>
      <c r="L7828" s="1" t="s">
        <v>1512</v>
      </c>
      <c r="M7828" s="1">
        <v>4</v>
      </c>
    </row>
    <row r="7829" spans="1:13" ht="15.75" x14ac:dyDescent="0.3">
      <c r="A7829" s="1" t="s">
        <v>1263</v>
      </c>
      <c r="J7829" s="1" t="s">
        <v>1511</v>
      </c>
      <c r="K7829" s="1" t="s">
        <v>1509</v>
      </c>
      <c r="L7829" s="1" t="s">
        <v>1512</v>
      </c>
      <c r="M7829" s="1">
        <v>1</v>
      </c>
    </row>
    <row r="7830" spans="1:13" ht="15.75" x14ac:dyDescent="0.3">
      <c r="A7830" s="1" t="s">
        <v>1300</v>
      </c>
      <c r="J7830" s="1" t="s">
        <v>1511</v>
      </c>
      <c r="K7830" s="1" t="s">
        <v>1509</v>
      </c>
      <c r="L7830" s="1" t="s">
        <v>1512</v>
      </c>
      <c r="M7830" s="1">
        <v>3</v>
      </c>
    </row>
    <row r="7831" spans="1:13" ht="15.75" x14ac:dyDescent="0.3">
      <c r="A7831" s="1" t="s">
        <v>1366</v>
      </c>
      <c r="J7831" s="1" t="s">
        <v>1511</v>
      </c>
      <c r="K7831" s="1" t="s">
        <v>1509</v>
      </c>
      <c r="L7831" s="1" t="s">
        <v>1512</v>
      </c>
      <c r="M7831" s="1">
        <v>1</v>
      </c>
    </row>
    <row r="7832" spans="1:13" ht="15.75" x14ac:dyDescent="0.3">
      <c r="A7832" s="1" t="s">
        <v>1357</v>
      </c>
      <c r="J7832" s="1" t="s">
        <v>1511</v>
      </c>
      <c r="K7832" s="1" t="s">
        <v>1509</v>
      </c>
      <c r="L7832" s="1" t="s">
        <v>1512</v>
      </c>
      <c r="M7832" s="1">
        <v>1</v>
      </c>
    </row>
    <row r="7833" spans="1:13" ht="15.75" x14ac:dyDescent="0.3">
      <c r="A7833" s="1" t="s">
        <v>1366</v>
      </c>
      <c r="J7833" s="1" t="s">
        <v>1511</v>
      </c>
      <c r="K7833" s="1" t="s">
        <v>1509</v>
      </c>
      <c r="L7833" s="1" t="s">
        <v>1512</v>
      </c>
      <c r="M7833" s="1">
        <v>1</v>
      </c>
    </row>
    <row r="7834" spans="1:13" ht="15.75" x14ac:dyDescent="0.3">
      <c r="A7834" s="1" t="s">
        <v>1263</v>
      </c>
      <c r="J7834" s="1" t="s">
        <v>1511</v>
      </c>
      <c r="K7834" s="1" t="s">
        <v>1509</v>
      </c>
      <c r="L7834" s="1" t="s">
        <v>1512</v>
      </c>
      <c r="M7834" s="1">
        <v>1</v>
      </c>
    </row>
    <row r="7835" spans="1:13" ht="15.75" x14ac:dyDescent="0.3">
      <c r="A7835" s="1" t="s">
        <v>1357</v>
      </c>
      <c r="J7835" s="1" t="s">
        <v>1511</v>
      </c>
      <c r="K7835" s="1" t="s">
        <v>1509</v>
      </c>
      <c r="L7835" s="1" t="s">
        <v>1512</v>
      </c>
      <c r="M7835" s="1">
        <v>8</v>
      </c>
    </row>
    <row r="7836" spans="1:13" ht="15.75" x14ac:dyDescent="0.3">
      <c r="A7836" s="1" t="s">
        <v>1357</v>
      </c>
      <c r="J7836" s="1" t="s">
        <v>1511</v>
      </c>
      <c r="K7836" s="1" t="s">
        <v>1509</v>
      </c>
      <c r="L7836" s="1" t="s">
        <v>1512</v>
      </c>
      <c r="M7836" s="1">
        <v>1</v>
      </c>
    </row>
    <row r="7837" spans="1:13" ht="15.75" x14ac:dyDescent="0.3">
      <c r="A7837" s="1" t="s">
        <v>1263</v>
      </c>
      <c r="J7837" s="1" t="s">
        <v>1511</v>
      </c>
      <c r="K7837" s="1" t="s">
        <v>1509</v>
      </c>
      <c r="L7837" s="1" t="s">
        <v>1512</v>
      </c>
      <c r="M7837" s="1">
        <v>1</v>
      </c>
    </row>
    <row r="7838" spans="1:13" ht="15.75" x14ac:dyDescent="0.3">
      <c r="A7838" s="1" t="s">
        <v>1357</v>
      </c>
      <c r="J7838" s="1" t="s">
        <v>1511</v>
      </c>
      <c r="K7838" s="1" t="s">
        <v>1509</v>
      </c>
      <c r="L7838" s="1" t="s">
        <v>1512</v>
      </c>
      <c r="M7838" s="1">
        <v>2</v>
      </c>
    </row>
    <row r="7839" spans="1:13" ht="15.75" x14ac:dyDescent="0.3">
      <c r="A7839" s="1" t="s">
        <v>1300</v>
      </c>
      <c r="J7839" s="1" t="s">
        <v>1511</v>
      </c>
      <c r="K7839" s="1" t="s">
        <v>1514</v>
      </c>
      <c r="L7839" s="1" t="s">
        <v>1512</v>
      </c>
      <c r="M7839" s="1">
        <v>3</v>
      </c>
    </row>
    <row r="7840" spans="1:13" ht="15.75" x14ac:dyDescent="0.3">
      <c r="A7840" s="1" t="s">
        <v>1263</v>
      </c>
      <c r="J7840" s="1" t="s">
        <v>1511</v>
      </c>
      <c r="K7840" s="1" t="s">
        <v>1509</v>
      </c>
      <c r="L7840" s="1" t="s">
        <v>1512</v>
      </c>
      <c r="M7840" s="1">
        <v>1</v>
      </c>
    </row>
    <row r="7841" spans="1:13" ht="15.75" x14ac:dyDescent="0.3">
      <c r="A7841" s="1" t="s">
        <v>1357</v>
      </c>
      <c r="J7841" s="1" t="s">
        <v>1511</v>
      </c>
      <c r="K7841" s="1" t="s">
        <v>1509</v>
      </c>
      <c r="L7841" s="1" t="s">
        <v>1512</v>
      </c>
      <c r="M7841" s="1">
        <v>1</v>
      </c>
    </row>
    <row r="7842" spans="1:13" ht="15.75" x14ac:dyDescent="0.3">
      <c r="A7842" s="1" t="s">
        <v>1300</v>
      </c>
      <c r="J7842" s="1" t="s">
        <v>1511</v>
      </c>
      <c r="K7842" s="1" t="s">
        <v>1509</v>
      </c>
      <c r="L7842" s="1" t="s">
        <v>1512</v>
      </c>
      <c r="M7842" s="1">
        <v>4</v>
      </c>
    </row>
    <row r="7843" spans="1:13" ht="15.75" x14ac:dyDescent="0.3">
      <c r="A7843" s="1" t="s">
        <v>1448</v>
      </c>
      <c r="J7843" s="1" t="s">
        <v>1511</v>
      </c>
      <c r="K7843" s="1" t="s">
        <v>1514</v>
      </c>
      <c r="L7843" s="1" t="s">
        <v>1512</v>
      </c>
      <c r="M7843" s="1">
        <v>2</v>
      </c>
    </row>
    <row r="7844" spans="1:13" ht="15.75" x14ac:dyDescent="0.3">
      <c r="A7844" s="1" t="s">
        <v>1357</v>
      </c>
      <c r="J7844" s="1" t="s">
        <v>1511</v>
      </c>
      <c r="K7844" s="1" t="s">
        <v>1509</v>
      </c>
      <c r="L7844" s="1" t="s">
        <v>1512</v>
      </c>
      <c r="M7844" s="1">
        <v>2</v>
      </c>
    </row>
    <row r="7845" spans="1:13" ht="15.75" x14ac:dyDescent="0.3">
      <c r="A7845" s="1" t="s">
        <v>1263</v>
      </c>
      <c r="J7845" s="1" t="s">
        <v>1511</v>
      </c>
      <c r="K7845" s="1" t="s">
        <v>1509</v>
      </c>
      <c r="L7845" s="1" t="s">
        <v>1512</v>
      </c>
      <c r="M7845" s="1">
        <v>1</v>
      </c>
    </row>
    <row r="7846" spans="1:13" ht="15.75" x14ac:dyDescent="0.3">
      <c r="A7846" s="1" t="s">
        <v>1357</v>
      </c>
      <c r="J7846" s="1" t="s">
        <v>1511</v>
      </c>
      <c r="K7846" s="1" t="s">
        <v>1509</v>
      </c>
      <c r="L7846" s="1" t="s">
        <v>1512</v>
      </c>
      <c r="M7846" s="1">
        <v>1</v>
      </c>
    </row>
    <row r="7847" spans="1:13" ht="15.75" x14ac:dyDescent="0.3">
      <c r="A7847" s="1" t="s">
        <v>1300</v>
      </c>
      <c r="J7847" s="1" t="s">
        <v>1511</v>
      </c>
      <c r="K7847" s="1" t="s">
        <v>1509</v>
      </c>
      <c r="L7847" s="1" t="s">
        <v>1512</v>
      </c>
      <c r="M7847" s="1">
        <v>1</v>
      </c>
    </row>
    <row r="7848" spans="1:13" ht="15.75" x14ac:dyDescent="0.3">
      <c r="A7848" s="1" t="s">
        <v>1357</v>
      </c>
      <c r="J7848" s="1" t="s">
        <v>1511</v>
      </c>
      <c r="K7848" s="1" t="s">
        <v>1509</v>
      </c>
      <c r="L7848" s="1" t="s">
        <v>1512</v>
      </c>
      <c r="M7848" s="1">
        <v>2</v>
      </c>
    </row>
    <row r="7849" spans="1:13" ht="15.75" x14ac:dyDescent="0.3">
      <c r="A7849" s="1" t="s">
        <v>1300</v>
      </c>
      <c r="J7849" s="1" t="s">
        <v>1511</v>
      </c>
      <c r="K7849" s="1" t="s">
        <v>1509</v>
      </c>
      <c r="L7849" s="1" t="s">
        <v>1512</v>
      </c>
      <c r="M7849" s="1">
        <v>3</v>
      </c>
    </row>
    <row r="7850" spans="1:13" ht="15.75" x14ac:dyDescent="0.3">
      <c r="A7850" s="1" t="s">
        <v>1300</v>
      </c>
      <c r="J7850" s="1" t="s">
        <v>1511</v>
      </c>
      <c r="K7850" s="1" t="s">
        <v>1509</v>
      </c>
      <c r="L7850" s="1" t="s">
        <v>1512</v>
      </c>
      <c r="M7850" s="1">
        <v>1</v>
      </c>
    </row>
    <row r="7851" spans="1:13" ht="15.75" x14ac:dyDescent="0.3">
      <c r="A7851" s="1" t="s">
        <v>1300</v>
      </c>
      <c r="J7851" s="1" t="s">
        <v>1511</v>
      </c>
      <c r="K7851" s="1" t="s">
        <v>1509</v>
      </c>
      <c r="L7851" s="1" t="s">
        <v>1512</v>
      </c>
      <c r="M7851" s="1">
        <v>1</v>
      </c>
    </row>
    <row r="7852" spans="1:13" ht="15.75" x14ac:dyDescent="0.3">
      <c r="A7852" s="1" t="s">
        <v>1300</v>
      </c>
      <c r="J7852" s="1" t="s">
        <v>1511</v>
      </c>
      <c r="K7852" s="1" t="s">
        <v>1514</v>
      </c>
      <c r="L7852" s="1" t="s">
        <v>1512</v>
      </c>
      <c r="M7852" s="1">
        <v>2</v>
      </c>
    </row>
    <row r="7853" spans="1:13" ht="15.75" x14ac:dyDescent="0.3">
      <c r="A7853" s="1" t="s">
        <v>1300</v>
      </c>
      <c r="J7853" s="1" t="s">
        <v>1511</v>
      </c>
      <c r="K7853" s="1" t="s">
        <v>1514</v>
      </c>
      <c r="L7853" s="1" t="s">
        <v>1512</v>
      </c>
      <c r="M7853" s="1">
        <v>2</v>
      </c>
    </row>
    <row r="7854" spans="1:13" ht="15.75" x14ac:dyDescent="0.3">
      <c r="A7854" s="1" t="s">
        <v>1263</v>
      </c>
      <c r="J7854" s="1" t="s">
        <v>1511</v>
      </c>
      <c r="K7854" s="1" t="s">
        <v>1509</v>
      </c>
      <c r="L7854" s="1" t="s">
        <v>1512</v>
      </c>
      <c r="M7854" s="1">
        <v>1</v>
      </c>
    </row>
    <row r="7855" spans="1:13" ht="15.75" x14ac:dyDescent="0.3">
      <c r="A7855" s="1" t="s">
        <v>1300</v>
      </c>
      <c r="J7855" s="1" t="s">
        <v>1511</v>
      </c>
      <c r="K7855" s="1" t="s">
        <v>1509</v>
      </c>
      <c r="L7855" s="1" t="s">
        <v>1512</v>
      </c>
      <c r="M7855" s="1">
        <v>2</v>
      </c>
    </row>
    <row r="7856" spans="1:13" ht="15.75" x14ac:dyDescent="0.3">
      <c r="A7856" s="1" t="s">
        <v>1263</v>
      </c>
      <c r="J7856" s="1" t="s">
        <v>1511</v>
      </c>
      <c r="K7856" s="1" t="s">
        <v>1509</v>
      </c>
      <c r="L7856" s="1" t="s">
        <v>1512</v>
      </c>
      <c r="M7856" s="1">
        <v>1</v>
      </c>
    </row>
    <row r="7857" spans="1:13" ht="15.75" x14ac:dyDescent="0.3">
      <c r="A7857" s="1" t="s">
        <v>1263</v>
      </c>
      <c r="J7857" s="1" t="s">
        <v>1511</v>
      </c>
      <c r="K7857" s="1" t="s">
        <v>1509</v>
      </c>
      <c r="L7857" s="1" t="s">
        <v>1512</v>
      </c>
      <c r="M7857" s="1">
        <v>1</v>
      </c>
    </row>
    <row r="7858" spans="1:13" ht="15.75" x14ac:dyDescent="0.3">
      <c r="A7858" s="1" t="s">
        <v>1262</v>
      </c>
      <c r="J7858" s="1" t="s">
        <v>1511</v>
      </c>
      <c r="K7858" s="1" t="s">
        <v>1509</v>
      </c>
      <c r="L7858" s="1" t="s">
        <v>1510</v>
      </c>
      <c r="M7858" s="1">
        <v>1</v>
      </c>
    </row>
    <row r="7859" spans="1:13" ht="15.75" x14ac:dyDescent="0.3">
      <c r="A7859" s="1" t="s">
        <v>1312</v>
      </c>
      <c r="J7859" s="1" t="s">
        <v>1511</v>
      </c>
      <c r="K7859" s="1" t="s">
        <v>1509</v>
      </c>
      <c r="L7859" s="1" t="s">
        <v>1512</v>
      </c>
      <c r="M7859" s="1">
        <v>1</v>
      </c>
    </row>
    <row r="7860" spans="1:13" ht="15.75" x14ac:dyDescent="0.3">
      <c r="A7860" s="1" t="s">
        <v>1263</v>
      </c>
      <c r="J7860" s="1" t="s">
        <v>1511</v>
      </c>
      <c r="K7860" s="1" t="s">
        <v>1509</v>
      </c>
      <c r="L7860" s="1" t="s">
        <v>1512</v>
      </c>
      <c r="M7860" s="1">
        <v>1</v>
      </c>
    </row>
    <row r="7861" spans="1:13" ht="15.75" x14ac:dyDescent="0.3">
      <c r="A7861" s="1" t="s">
        <v>1281</v>
      </c>
      <c r="J7861" s="1" t="s">
        <v>1511</v>
      </c>
      <c r="K7861" s="1" t="s">
        <v>1514</v>
      </c>
      <c r="L7861" s="1" t="s">
        <v>1513</v>
      </c>
      <c r="M7861" s="1">
        <v>2</v>
      </c>
    </row>
    <row r="7862" spans="1:13" ht="15.75" x14ac:dyDescent="0.3">
      <c r="A7862" s="1" t="s">
        <v>1263</v>
      </c>
      <c r="J7862" s="1" t="s">
        <v>1511</v>
      </c>
      <c r="K7862" s="1" t="s">
        <v>1509</v>
      </c>
      <c r="L7862" s="1" t="s">
        <v>1512</v>
      </c>
      <c r="M7862" s="1">
        <v>1</v>
      </c>
    </row>
    <row r="7863" spans="1:13" ht="15.75" x14ac:dyDescent="0.3">
      <c r="A7863" s="1" t="s">
        <v>1300</v>
      </c>
      <c r="J7863" s="1" t="s">
        <v>1511</v>
      </c>
      <c r="K7863" s="1" t="s">
        <v>1514</v>
      </c>
      <c r="L7863" s="1" t="s">
        <v>1512</v>
      </c>
      <c r="M7863" s="1">
        <v>1</v>
      </c>
    </row>
    <row r="7864" spans="1:13" ht="15.75" x14ac:dyDescent="0.3">
      <c r="A7864" s="1" t="s">
        <v>1281</v>
      </c>
      <c r="J7864" s="1" t="s">
        <v>1511</v>
      </c>
      <c r="K7864" s="1" t="s">
        <v>1514</v>
      </c>
      <c r="L7864" s="1" t="s">
        <v>1513</v>
      </c>
      <c r="M7864" s="1">
        <v>1</v>
      </c>
    </row>
    <row r="7865" spans="1:13" ht="15.75" x14ac:dyDescent="0.3">
      <c r="A7865" s="1" t="s">
        <v>1354</v>
      </c>
      <c r="J7865" s="1" t="s">
        <v>1511</v>
      </c>
      <c r="K7865" s="1" t="s">
        <v>1509</v>
      </c>
      <c r="L7865" s="1" t="s">
        <v>1512</v>
      </c>
      <c r="M7865" s="1">
        <v>15</v>
      </c>
    </row>
    <row r="7866" spans="1:13" ht="15.75" x14ac:dyDescent="0.3">
      <c r="A7866" s="1" t="s">
        <v>1263</v>
      </c>
      <c r="J7866" s="1" t="s">
        <v>1511</v>
      </c>
      <c r="K7866" s="1" t="s">
        <v>1509</v>
      </c>
      <c r="L7866" s="1" t="s">
        <v>1512</v>
      </c>
      <c r="M7866" s="1">
        <v>1</v>
      </c>
    </row>
    <row r="7867" spans="1:13" ht="15.75" x14ac:dyDescent="0.3">
      <c r="A7867" s="1" t="s">
        <v>1312</v>
      </c>
      <c r="J7867" s="1" t="s">
        <v>1511</v>
      </c>
      <c r="K7867" s="1" t="s">
        <v>1509</v>
      </c>
      <c r="L7867" s="1" t="s">
        <v>1512</v>
      </c>
      <c r="M7867" s="1">
        <v>1</v>
      </c>
    </row>
    <row r="7868" spans="1:13" ht="15.75" x14ac:dyDescent="0.3">
      <c r="A7868" s="1" t="s">
        <v>1263</v>
      </c>
      <c r="J7868" s="1" t="s">
        <v>1511</v>
      </c>
      <c r="K7868" s="1" t="s">
        <v>1509</v>
      </c>
      <c r="L7868" s="1" t="s">
        <v>1512</v>
      </c>
      <c r="M7868" s="1">
        <v>1</v>
      </c>
    </row>
    <row r="7869" spans="1:13" ht="15.75" x14ac:dyDescent="0.3">
      <c r="A7869" s="1" t="s">
        <v>1281</v>
      </c>
      <c r="J7869" s="1" t="s">
        <v>1511</v>
      </c>
      <c r="K7869" s="1" t="s">
        <v>1514</v>
      </c>
      <c r="L7869" s="1" t="s">
        <v>1513</v>
      </c>
      <c r="M7869" s="1">
        <v>2</v>
      </c>
    </row>
    <row r="7870" spans="1:13" ht="15.75" x14ac:dyDescent="0.3">
      <c r="A7870" s="1" t="s">
        <v>1263</v>
      </c>
      <c r="J7870" s="1" t="s">
        <v>1511</v>
      </c>
      <c r="K7870" s="1" t="s">
        <v>1509</v>
      </c>
      <c r="L7870" s="1" t="s">
        <v>1512</v>
      </c>
      <c r="M7870" s="1">
        <v>1</v>
      </c>
    </row>
    <row r="7871" spans="1:13" ht="15.75" x14ac:dyDescent="0.3">
      <c r="A7871" s="1" t="s">
        <v>1312</v>
      </c>
      <c r="J7871" s="1" t="s">
        <v>1511</v>
      </c>
      <c r="K7871" s="1" t="s">
        <v>1509</v>
      </c>
      <c r="L7871" s="1" t="s">
        <v>1510</v>
      </c>
      <c r="M7871" s="1">
        <v>9</v>
      </c>
    </row>
    <row r="7872" spans="1:13" ht="15.75" x14ac:dyDescent="0.3">
      <c r="A7872" s="1" t="s">
        <v>1263</v>
      </c>
      <c r="J7872" s="1" t="s">
        <v>1511</v>
      </c>
      <c r="K7872" s="1" t="s">
        <v>1509</v>
      </c>
      <c r="L7872" s="1" t="s">
        <v>1512</v>
      </c>
      <c r="M7872" s="1">
        <v>1</v>
      </c>
    </row>
    <row r="7873" spans="1:13" ht="15.75" x14ac:dyDescent="0.3">
      <c r="A7873" s="1" t="s">
        <v>1318</v>
      </c>
      <c r="J7873" s="1" t="s">
        <v>1511</v>
      </c>
      <c r="K7873" s="1" t="s">
        <v>1509</v>
      </c>
      <c r="L7873" s="1" t="s">
        <v>1512</v>
      </c>
      <c r="M7873" s="1">
        <v>3</v>
      </c>
    </row>
    <row r="7874" spans="1:13" ht="15.75" x14ac:dyDescent="0.3">
      <c r="A7874" s="1" t="s">
        <v>1263</v>
      </c>
      <c r="J7874" s="1" t="s">
        <v>1511</v>
      </c>
      <c r="K7874" s="1" t="s">
        <v>1509</v>
      </c>
      <c r="L7874" s="1" t="s">
        <v>1512</v>
      </c>
      <c r="M7874" s="1">
        <v>1</v>
      </c>
    </row>
    <row r="7875" spans="1:13" ht="15.75" x14ac:dyDescent="0.3">
      <c r="A7875" s="1" t="s">
        <v>1263</v>
      </c>
      <c r="J7875" s="1" t="s">
        <v>1511</v>
      </c>
      <c r="K7875" s="1" t="s">
        <v>1509</v>
      </c>
      <c r="L7875" s="1" t="s">
        <v>1512</v>
      </c>
      <c r="M7875" s="1">
        <v>1</v>
      </c>
    </row>
    <row r="7876" spans="1:13" ht="15.75" x14ac:dyDescent="0.3">
      <c r="A7876" s="1" t="s">
        <v>1262</v>
      </c>
      <c r="J7876" s="1" t="s">
        <v>1511</v>
      </c>
      <c r="K7876" s="1" t="s">
        <v>1509</v>
      </c>
      <c r="L7876" s="1" t="s">
        <v>1512</v>
      </c>
      <c r="M7876" s="1">
        <v>1</v>
      </c>
    </row>
    <row r="7877" spans="1:13" ht="15.75" x14ac:dyDescent="0.3">
      <c r="A7877" s="1" t="s">
        <v>1263</v>
      </c>
      <c r="J7877" s="1" t="s">
        <v>1511</v>
      </c>
      <c r="K7877" s="1" t="s">
        <v>1509</v>
      </c>
      <c r="L7877" s="1" t="s">
        <v>1512</v>
      </c>
      <c r="M7877" s="1">
        <v>1</v>
      </c>
    </row>
    <row r="7878" spans="1:13" ht="15.75" x14ac:dyDescent="0.3">
      <c r="A7878" s="1" t="s">
        <v>1263</v>
      </c>
      <c r="J7878" s="1" t="s">
        <v>1511</v>
      </c>
      <c r="K7878" s="1" t="s">
        <v>1509</v>
      </c>
      <c r="L7878" s="1" t="s">
        <v>1512</v>
      </c>
      <c r="M7878" s="1">
        <v>1</v>
      </c>
    </row>
    <row r="7879" spans="1:13" ht="15.75" x14ac:dyDescent="0.3">
      <c r="A7879" s="1" t="s">
        <v>1263</v>
      </c>
      <c r="J7879" s="1" t="s">
        <v>1511</v>
      </c>
      <c r="K7879" s="1" t="s">
        <v>1509</v>
      </c>
      <c r="L7879" s="1" t="s">
        <v>1512</v>
      </c>
      <c r="M7879" s="1">
        <v>1</v>
      </c>
    </row>
    <row r="7880" spans="1:13" ht="15.75" x14ac:dyDescent="0.3">
      <c r="A7880" s="1" t="s">
        <v>1263</v>
      </c>
      <c r="J7880" s="1" t="s">
        <v>1511</v>
      </c>
      <c r="K7880" s="1" t="s">
        <v>1509</v>
      </c>
      <c r="L7880" s="1" t="s">
        <v>1512</v>
      </c>
      <c r="M7880" s="1">
        <v>1</v>
      </c>
    </row>
    <row r="7881" spans="1:13" ht="15.75" x14ac:dyDescent="0.3">
      <c r="A7881" s="1" t="s">
        <v>1263</v>
      </c>
      <c r="J7881" s="1" t="s">
        <v>1511</v>
      </c>
      <c r="K7881" s="1" t="s">
        <v>1509</v>
      </c>
      <c r="L7881" s="1" t="s">
        <v>1512</v>
      </c>
      <c r="M7881" s="1">
        <v>1</v>
      </c>
    </row>
    <row r="7882" spans="1:13" ht="15.75" x14ac:dyDescent="0.3">
      <c r="A7882" s="1" t="s">
        <v>1272</v>
      </c>
      <c r="J7882" s="1" t="s">
        <v>1511</v>
      </c>
      <c r="K7882" s="1" t="s">
        <v>1509</v>
      </c>
      <c r="L7882" s="1" t="s">
        <v>1512</v>
      </c>
      <c r="M7882" s="1">
        <v>1</v>
      </c>
    </row>
    <row r="7883" spans="1:13" ht="15.75" x14ac:dyDescent="0.3">
      <c r="A7883" s="1" t="s">
        <v>1263</v>
      </c>
      <c r="J7883" s="1" t="s">
        <v>1511</v>
      </c>
      <c r="K7883" s="1" t="s">
        <v>1509</v>
      </c>
      <c r="L7883" s="1" t="s">
        <v>1512</v>
      </c>
      <c r="M7883" s="1">
        <v>1</v>
      </c>
    </row>
    <row r="7884" spans="1:13" ht="15.75" x14ac:dyDescent="0.3">
      <c r="A7884" s="1" t="s">
        <v>1300</v>
      </c>
      <c r="J7884" s="1" t="s">
        <v>1511</v>
      </c>
      <c r="K7884" s="1" t="s">
        <v>1509</v>
      </c>
      <c r="L7884" s="1" t="s">
        <v>1512</v>
      </c>
      <c r="M7884" s="1">
        <v>1</v>
      </c>
    </row>
    <row r="7885" spans="1:13" ht="15.75" x14ac:dyDescent="0.3">
      <c r="A7885" s="1" t="s">
        <v>1263</v>
      </c>
      <c r="J7885" s="1" t="s">
        <v>1511</v>
      </c>
      <c r="K7885" s="1" t="s">
        <v>1509</v>
      </c>
      <c r="L7885" s="1" t="s">
        <v>1512</v>
      </c>
      <c r="M7885" s="1">
        <v>1</v>
      </c>
    </row>
    <row r="7886" spans="1:13" ht="15.75" x14ac:dyDescent="0.3">
      <c r="A7886" s="1" t="s">
        <v>1263</v>
      </c>
      <c r="J7886" s="1" t="s">
        <v>1511</v>
      </c>
      <c r="K7886" s="1" t="s">
        <v>1509</v>
      </c>
      <c r="L7886" s="1" t="s">
        <v>1512</v>
      </c>
      <c r="M7886" s="1">
        <v>1</v>
      </c>
    </row>
    <row r="7887" spans="1:13" ht="15.75" x14ac:dyDescent="0.3">
      <c r="A7887" s="1" t="s">
        <v>1272</v>
      </c>
      <c r="J7887" s="1" t="s">
        <v>1511</v>
      </c>
      <c r="K7887" s="1" t="s">
        <v>1509</v>
      </c>
      <c r="L7887" s="1" t="s">
        <v>1512</v>
      </c>
      <c r="M7887" s="1">
        <v>1</v>
      </c>
    </row>
    <row r="7888" spans="1:13" ht="15.75" x14ac:dyDescent="0.3">
      <c r="A7888" s="1" t="s">
        <v>1300</v>
      </c>
      <c r="J7888" s="1" t="s">
        <v>1511</v>
      </c>
      <c r="K7888" s="1" t="s">
        <v>1509</v>
      </c>
      <c r="L7888" s="1" t="s">
        <v>1512</v>
      </c>
      <c r="M7888" s="1">
        <v>2</v>
      </c>
    </row>
    <row r="7889" spans="1:13" ht="15.75" x14ac:dyDescent="0.3">
      <c r="A7889" s="1" t="s">
        <v>1281</v>
      </c>
      <c r="J7889" s="1" t="s">
        <v>1511</v>
      </c>
      <c r="K7889" s="1" t="s">
        <v>1514</v>
      </c>
      <c r="L7889" s="1" t="s">
        <v>1513</v>
      </c>
      <c r="M7889" s="1">
        <v>2</v>
      </c>
    </row>
    <row r="7890" spans="1:13" ht="15.75" x14ac:dyDescent="0.3">
      <c r="A7890" s="1" t="s">
        <v>1470</v>
      </c>
      <c r="J7890" s="1" t="s">
        <v>1511</v>
      </c>
      <c r="K7890" s="1" t="s">
        <v>1514</v>
      </c>
      <c r="L7890" s="1" t="s">
        <v>1513</v>
      </c>
      <c r="M7890" s="1">
        <v>2</v>
      </c>
    </row>
    <row r="7891" spans="1:13" ht="15.75" x14ac:dyDescent="0.3">
      <c r="A7891" s="1" t="s">
        <v>1272</v>
      </c>
      <c r="J7891" s="1" t="s">
        <v>1511</v>
      </c>
      <c r="K7891" s="1" t="s">
        <v>1509</v>
      </c>
      <c r="L7891" s="1" t="s">
        <v>1512</v>
      </c>
      <c r="M7891" s="1">
        <v>1</v>
      </c>
    </row>
    <row r="7892" spans="1:13" ht="15.75" x14ac:dyDescent="0.3">
      <c r="A7892" s="1" t="s">
        <v>1318</v>
      </c>
      <c r="J7892" s="1" t="s">
        <v>1511</v>
      </c>
      <c r="K7892" s="1" t="s">
        <v>1509</v>
      </c>
      <c r="L7892" s="1" t="s">
        <v>1512</v>
      </c>
      <c r="M7892" s="1">
        <v>3</v>
      </c>
    </row>
    <row r="7893" spans="1:13" ht="15.75" x14ac:dyDescent="0.3">
      <c r="A7893" s="1" t="s">
        <v>1470</v>
      </c>
      <c r="J7893" s="1" t="s">
        <v>1511</v>
      </c>
      <c r="K7893" s="1" t="s">
        <v>1514</v>
      </c>
      <c r="L7893" s="1" t="s">
        <v>1513</v>
      </c>
      <c r="M7893" s="1">
        <v>5</v>
      </c>
    </row>
    <row r="7894" spans="1:13" ht="15.75" x14ac:dyDescent="0.3">
      <c r="A7894" s="1" t="s">
        <v>1262</v>
      </c>
      <c r="J7894" s="1" t="s">
        <v>1511</v>
      </c>
      <c r="K7894" s="1" t="s">
        <v>1509</v>
      </c>
      <c r="L7894" s="1" t="s">
        <v>1512</v>
      </c>
      <c r="M7894" s="1">
        <v>1</v>
      </c>
    </row>
    <row r="7895" spans="1:13" ht="15.75" x14ac:dyDescent="0.3">
      <c r="A7895" s="1" t="s">
        <v>1318</v>
      </c>
      <c r="J7895" s="1" t="s">
        <v>1511</v>
      </c>
      <c r="K7895" s="1" t="s">
        <v>1509</v>
      </c>
      <c r="L7895" s="1" t="s">
        <v>1512</v>
      </c>
      <c r="M7895" s="1">
        <v>5</v>
      </c>
    </row>
    <row r="7896" spans="1:13" ht="15.75" x14ac:dyDescent="0.3">
      <c r="A7896" s="1" t="s">
        <v>1265</v>
      </c>
      <c r="J7896" s="1" t="s">
        <v>1511</v>
      </c>
      <c r="K7896" s="1" t="s">
        <v>1509</v>
      </c>
      <c r="L7896" s="1" t="s">
        <v>1510</v>
      </c>
      <c r="M7896" s="1">
        <v>1</v>
      </c>
    </row>
    <row r="7897" spans="1:13" ht="15.75" x14ac:dyDescent="0.3">
      <c r="A7897" s="1" t="s">
        <v>1319</v>
      </c>
      <c r="J7897" s="1" t="s">
        <v>1511</v>
      </c>
      <c r="K7897" s="1" t="s">
        <v>1509</v>
      </c>
      <c r="L7897" s="1" t="s">
        <v>1512</v>
      </c>
      <c r="M7897" s="1">
        <v>3</v>
      </c>
    </row>
    <row r="7898" spans="1:13" ht="15.75" x14ac:dyDescent="0.3">
      <c r="A7898" s="1" t="s">
        <v>1318</v>
      </c>
      <c r="J7898" s="1" t="s">
        <v>1511</v>
      </c>
      <c r="K7898" s="1" t="s">
        <v>1509</v>
      </c>
      <c r="L7898" s="1" t="s">
        <v>1512</v>
      </c>
      <c r="M7898" s="1">
        <v>1</v>
      </c>
    </row>
    <row r="7899" spans="1:13" ht="15.75" x14ac:dyDescent="0.3">
      <c r="A7899" s="1" t="s">
        <v>1262</v>
      </c>
      <c r="J7899" s="1" t="s">
        <v>1511</v>
      </c>
      <c r="K7899" s="1" t="s">
        <v>1509</v>
      </c>
      <c r="L7899" s="1" t="s">
        <v>1512</v>
      </c>
      <c r="M7899" s="1">
        <v>1</v>
      </c>
    </row>
    <row r="7900" spans="1:13" ht="15.75" x14ac:dyDescent="0.3">
      <c r="A7900" s="1" t="s">
        <v>1354</v>
      </c>
      <c r="J7900" s="1" t="s">
        <v>1511</v>
      </c>
      <c r="K7900" s="1" t="s">
        <v>1509</v>
      </c>
      <c r="L7900" s="1" t="s">
        <v>1512</v>
      </c>
      <c r="M7900" s="1">
        <v>16</v>
      </c>
    </row>
    <row r="7901" spans="1:13" ht="15.75" x14ac:dyDescent="0.3">
      <c r="A7901" s="1" t="s">
        <v>1262</v>
      </c>
      <c r="J7901" s="1" t="s">
        <v>1511</v>
      </c>
      <c r="K7901" s="1" t="s">
        <v>1509</v>
      </c>
      <c r="L7901" s="1" t="s">
        <v>1512</v>
      </c>
      <c r="M7901" s="1">
        <v>1</v>
      </c>
    </row>
    <row r="7902" spans="1:13" ht="15.75" x14ac:dyDescent="0.3">
      <c r="A7902" s="1" t="s">
        <v>1354</v>
      </c>
      <c r="J7902" s="1" t="s">
        <v>1511</v>
      </c>
      <c r="K7902" s="1" t="s">
        <v>1509</v>
      </c>
      <c r="L7902" s="1" t="s">
        <v>1512</v>
      </c>
      <c r="M7902" s="1">
        <v>14</v>
      </c>
    </row>
    <row r="7903" spans="1:13" ht="15.75" x14ac:dyDescent="0.3">
      <c r="A7903" s="1" t="s">
        <v>1354</v>
      </c>
      <c r="J7903" s="1" t="s">
        <v>1511</v>
      </c>
      <c r="K7903" s="1" t="s">
        <v>1509</v>
      </c>
      <c r="L7903" s="1" t="s">
        <v>1512</v>
      </c>
      <c r="M7903" s="1">
        <v>23</v>
      </c>
    </row>
    <row r="7904" spans="1:13" ht="15.75" x14ac:dyDescent="0.3">
      <c r="A7904" s="1" t="s">
        <v>1262</v>
      </c>
      <c r="J7904" s="1" t="s">
        <v>1511</v>
      </c>
      <c r="K7904" s="1" t="s">
        <v>1509</v>
      </c>
      <c r="L7904" s="1" t="s">
        <v>1512</v>
      </c>
      <c r="M7904" s="1">
        <v>1</v>
      </c>
    </row>
    <row r="7905" spans="1:13" ht="15.75" x14ac:dyDescent="0.3">
      <c r="A7905" s="1" t="s">
        <v>1263</v>
      </c>
      <c r="J7905" s="1" t="s">
        <v>1511</v>
      </c>
      <c r="K7905" s="1" t="s">
        <v>1509</v>
      </c>
      <c r="L7905" s="1" t="s">
        <v>1512</v>
      </c>
      <c r="M7905" s="1">
        <v>1</v>
      </c>
    </row>
    <row r="7906" spans="1:13" ht="15.75" x14ac:dyDescent="0.3">
      <c r="A7906" s="1" t="s">
        <v>1312</v>
      </c>
      <c r="J7906" s="1" t="s">
        <v>1511</v>
      </c>
      <c r="K7906" s="1" t="s">
        <v>1509</v>
      </c>
      <c r="L7906" s="1" t="s">
        <v>1512</v>
      </c>
      <c r="M7906" s="1">
        <v>3</v>
      </c>
    </row>
    <row r="7907" spans="1:13" ht="15.75" x14ac:dyDescent="0.3">
      <c r="A7907" s="1" t="s">
        <v>1354</v>
      </c>
      <c r="J7907" s="1" t="s">
        <v>1511</v>
      </c>
      <c r="K7907" s="1" t="s">
        <v>1509</v>
      </c>
      <c r="L7907" s="1" t="s">
        <v>1512</v>
      </c>
      <c r="M7907" s="1">
        <v>31</v>
      </c>
    </row>
    <row r="7908" spans="1:13" ht="15.75" x14ac:dyDescent="0.3">
      <c r="A7908" s="1" t="s">
        <v>1262</v>
      </c>
      <c r="J7908" s="1" t="s">
        <v>1511</v>
      </c>
      <c r="K7908" s="1" t="s">
        <v>1509</v>
      </c>
      <c r="L7908" s="1" t="s">
        <v>1512</v>
      </c>
      <c r="M7908" s="1">
        <v>1</v>
      </c>
    </row>
    <row r="7909" spans="1:13" ht="15.75" x14ac:dyDescent="0.3">
      <c r="A7909" s="1" t="s">
        <v>1354</v>
      </c>
      <c r="J7909" s="1" t="s">
        <v>1511</v>
      </c>
      <c r="K7909" s="1" t="s">
        <v>1509</v>
      </c>
      <c r="L7909" s="1" t="s">
        <v>1512</v>
      </c>
      <c r="M7909" s="1">
        <v>24</v>
      </c>
    </row>
    <row r="7910" spans="1:13" ht="15.75" x14ac:dyDescent="0.3">
      <c r="A7910" s="1" t="s">
        <v>1263</v>
      </c>
      <c r="J7910" s="1" t="s">
        <v>1511</v>
      </c>
      <c r="K7910" s="1" t="s">
        <v>1509</v>
      </c>
      <c r="L7910" s="1" t="s">
        <v>1512</v>
      </c>
      <c r="M7910" s="1">
        <v>4</v>
      </c>
    </row>
    <row r="7911" spans="1:13" ht="15.75" x14ac:dyDescent="0.3">
      <c r="A7911" s="1" t="s">
        <v>1272</v>
      </c>
      <c r="J7911" s="1" t="s">
        <v>1511</v>
      </c>
      <c r="K7911" s="1" t="s">
        <v>1509</v>
      </c>
      <c r="L7911" s="1" t="s">
        <v>1512</v>
      </c>
      <c r="M7911" s="1">
        <v>1</v>
      </c>
    </row>
    <row r="7912" spans="1:13" ht="15.75" x14ac:dyDescent="0.3">
      <c r="A7912" s="1" t="s">
        <v>1262</v>
      </c>
      <c r="J7912" s="1" t="s">
        <v>1511</v>
      </c>
      <c r="K7912" s="1" t="s">
        <v>1509</v>
      </c>
      <c r="L7912" s="1" t="s">
        <v>1512</v>
      </c>
      <c r="M7912" s="1">
        <v>1</v>
      </c>
    </row>
    <row r="7913" spans="1:13" ht="15.75" x14ac:dyDescent="0.3">
      <c r="A7913" s="1" t="s">
        <v>1263</v>
      </c>
      <c r="J7913" s="1" t="s">
        <v>1511</v>
      </c>
      <c r="K7913" s="1" t="s">
        <v>1509</v>
      </c>
      <c r="L7913" s="1" t="s">
        <v>1512</v>
      </c>
      <c r="M7913" s="1">
        <v>1</v>
      </c>
    </row>
    <row r="7914" spans="1:13" ht="15.75" x14ac:dyDescent="0.3">
      <c r="A7914" s="1" t="s">
        <v>1272</v>
      </c>
      <c r="J7914" s="1" t="s">
        <v>1511</v>
      </c>
      <c r="K7914" s="1" t="s">
        <v>1509</v>
      </c>
      <c r="L7914" s="1" t="s">
        <v>1512</v>
      </c>
      <c r="M7914" s="1">
        <v>1</v>
      </c>
    </row>
    <row r="7915" spans="1:13" ht="15.75" x14ac:dyDescent="0.3">
      <c r="A7915" s="1" t="s">
        <v>1262</v>
      </c>
      <c r="J7915" s="1" t="s">
        <v>1511</v>
      </c>
      <c r="K7915" s="1" t="s">
        <v>1509</v>
      </c>
      <c r="L7915" s="1" t="s">
        <v>1512</v>
      </c>
      <c r="M7915" s="1">
        <v>1</v>
      </c>
    </row>
    <row r="7916" spans="1:13" ht="15.75" x14ac:dyDescent="0.3">
      <c r="A7916" s="1" t="s">
        <v>1312</v>
      </c>
      <c r="J7916" s="1" t="s">
        <v>1511</v>
      </c>
      <c r="K7916" s="1" t="s">
        <v>1509</v>
      </c>
      <c r="L7916" s="1" t="s">
        <v>1512</v>
      </c>
      <c r="M7916" s="1">
        <v>1</v>
      </c>
    </row>
    <row r="7917" spans="1:13" ht="15.75" x14ac:dyDescent="0.3">
      <c r="A7917" s="1" t="s">
        <v>1318</v>
      </c>
      <c r="J7917" s="1" t="s">
        <v>1511</v>
      </c>
      <c r="K7917" s="1" t="s">
        <v>1509</v>
      </c>
      <c r="L7917" s="1" t="s">
        <v>1512</v>
      </c>
      <c r="M7917" s="1">
        <v>4</v>
      </c>
    </row>
    <row r="7918" spans="1:13" ht="15.75" x14ac:dyDescent="0.3">
      <c r="A7918" s="1" t="s">
        <v>1262</v>
      </c>
      <c r="J7918" s="1" t="s">
        <v>1511</v>
      </c>
      <c r="K7918" s="1" t="s">
        <v>1509</v>
      </c>
      <c r="L7918" s="1" t="s">
        <v>1512</v>
      </c>
      <c r="M7918" s="1">
        <v>1</v>
      </c>
    </row>
    <row r="7919" spans="1:13" ht="15.75" x14ac:dyDescent="0.3">
      <c r="A7919" s="1" t="s">
        <v>1263</v>
      </c>
      <c r="J7919" s="1" t="s">
        <v>1511</v>
      </c>
      <c r="K7919" s="1" t="s">
        <v>1509</v>
      </c>
      <c r="L7919" s="1" t="s">
        <v>1512</v>
      </c>
      <c r="M7919" s="1">
        <v>1</v>
      </c>
    </row>
    <row r="7920" spans="1:13" ht="15.75" x14ac:dyDescent="0.3">
      <c r="A7920" s="1" t="s">
        <v>1263</v>
      </c>
      <c r="J7920" s="1" t="s">
        <v>1511</v>
      </c>
      <c r="K7920" s="1" t="s">
        <v>1509</v>
      </c>
      <c r="L7920" s="1" t="s">
        <v>1512</v>
      </c>
      <c r="M7920" s="1">
        <v>1</v>
      </c>
    </row>
    <row r="7921" spans="1:13" ht="15.75" x14ac:dyDescent="0.3">
      <c r="A7921" s="1" t="s">
        <v>1262</v>
      </c>
      <c r="J7921" s="1" t="s">
        <v>1511</v>
      </c>
      <c r="K7921" s="1" t="s">
        <v>1509</v>
      </c>
      <c r="L7921" s="1" t="s">
        <v>1512</v>
      </c>
      <c r="M7921" s="1">
        <v>1</v>
      </c>
    </row>
    <row r="7922" spans="1:13" ht="15.75" x14ac:dyDescent="0.3">
      <c r="A7922" s="1" t="s">
        <v>1263</v>
      </c>
      <c r="J7922" s="1" t="s">
        <v>1511</v>
      </c>
      <c r="K7922" s="1" t="s">
        <v>1509</v>
      </c>
      <c r="L7922" s="1" t="s">
        <v>1512</v>
      </c>
      <c r="M7922" s="1">
        <v>1</v>
      </c>
    </row>
    <row r="7923" spans="1:13" ht="15.75" x14ac:dyDescent="0.3">
      <c r="A7923" s="1" t="s">
        <v>1272</v>
      </c>
      <c r="J7923" s="1" t="s">
        <v>1511</v>
      </c>
      <c r="K7923" s="1" t="s">
        <v>1509</v>
      </c>
      <c r="L7923" s="1" t="s">
        <v>1512</v>
      </c>
      <c r="M7923" s="1">
        <v>1</v>
      </c>
    </row>
    <row r="7924" spans="1:13" ht="15.75" x14ac:dyDescent="0.3">
      <c r="A7924" s="1" t="s">
        <v>1263</v>
      </c>
      <c r="J7924" s="1" t="s">
        <v>1511</v>
      </c>
      <c r="K7924" s="1" t="s">
        <v>1509</v>
      </c>
      <c r="L7924" s="1" t="s">
        <v>1512</v>
      </c>
      <c r="M7924" s="1">
        <v>1</v>
      </c>
    </row>
    <row r="7925" spans="1:13" ht="15.75" x14ac:dyDescent="0.3">
      <c r="A7925" s="1" t="s">
        <v>1263</v>
      </c>
      <c r="J7925" s="1" t="s">
        <v>1511</v>
      </c>
      <c r="K7925" s="1" t="s">
        <v>1509</v>
      </c>
      <c r="L7925" s="1" t="s">
        <v>1512</v>
      </c>
      <c r="M7925" s="1">
        <v>1</v>
      </c>
    </row>
    <row r="7926" spans="1:13" ht="15.75" x14ac:dyDescent="0.3">
      <c r="A7926" s="1" t="s">
        <v>1263</v>
      </c>
      <c r="J7926" s="1" t="s">
        <v>1511</v>
      </c>
      <c r="K7926" s="1" t="s">
        <v>1509</v>
      </c>
      <c r="L7926" s="1" t="s">
        <v>1512</v>
      </c>
      <c r="M7926" s="1">
        <v>1</v>
      </c>
    </row>
    <row r="7927" spans="1:13" ht="15.75" x14ac:dyDescent="0.3">
      <c r="A7927" s="1" t="s">
        <v>1272</v>
      </c>
      <c r="J7927" s="1" t="s">
        <v>1511</v>
      </c>
      <c r="K7927" s="1" t="s">
        <v>1509</v>
      </c>
      <c r="L7927" s="1" t="s">
        <v>1510</v>
      </c>
      <c r="M7927" s="1">
        <v>1</v>
      </c>
    </row>
    <row r="7928" spans="1:13" ht="15.75" x14ac:dyDescent="0.3">
      <c r="A7928" s="1" t="s">
        <v>1262</v>
      </c>
      <c r="J7928" s="1" t="s">
        <v>1511</v>
      </c>
      <c r="K7928" s="1" t="s">
        <v>1509</v>
      </c>
      <c r="L7928" s="1" t="s">
        <v>1512</v>
      </c>
      <c r="M7928" s="1">
        <v>1</v>
      </c>
    </row>
    <row r="7929" spans="1:13" ht="15.75" x14ac:dyDescent="0.3">
      <c r="A7929" s="1" t="s">
        <v>1263</v>
      </c>
      <c r="J7929" s="1" t="s">
        <v>1511</v>
      </c>
      <c r="K7929" s="1" t="s">
        <v>1509</v>
      </c>
      <c r="L7929" s="1" t="s">
        <v>1512</v>
      </c>
      <c r="M7929" s="1">
        <v>1</v>
      </c>
    </row>
    <row r="7930" spans="1:13" ht="15.75" x14ac:dyDescent="0.3">
      <c r="A7930" s="1" t="s">
        <v>1263</v>
      </c>
      <c r="J7930" s="1" t="s">
        <v>1511</v>
      </c>
      <c r="K7930" s="1" t="s">
        <v>1509</v>
      </c>
      <c r="L7930" s="1" t="s">
        <v>1512</v>
      </c>
      <c r="M7930" s="1">
        <v>1</v>
      </c>
    </row>
    <row r="7931" spans="1:13" ht="15.75" x14ac:dyDescent="0.3">
      <c r="A7931" s="1" t="s">
        <v>1263</v>
      </c>
      <c r="J7931" s="1" t="s">
        <v>1511</v>
      </c>
      <c r="K7931" s="1" t="s">
        <v>1509</v>
      </c>
      <c r="L7931" s="1" t="s">
        <v>1512</v>
      </c>
      <c r="M7931" s="1">
        <v>1</v>
      </c>
    </row>
    <row r="7932" spans="1:13" ht="15.75" x14ac:dyDescent="0.3">
      <c r="A7932" s="1" t="s">
        <v>1272</v>
      </c>
      <c r="J7932" s="1" t="s">
        <v>1511</v>
      </c>
      <c r="K7932" s="1" t="s">
        <v>1509</v>
      </c>
      <c r="L7932" s="1" t="s">
        <v>1510</v>
      </c>
      <c r="M7932" s="1">
        <v>1</v>
      </c>
    </row>
    <row r="7933" spans="1:13" ht="15.75" x14ac:dyDescent="0.3">
      <c r="A7933" s="1" t="s">
        <v>1263</v>
      </c>
      <c r="J7933" s="1" t="s">
        <v>1511</v>
      </c>
      <c r="K7933" s="1" t="s">
        <v>1509</v>
      </c>
      <c r="L7933" s="1" t="s">
        <v>1512</v>
      </c>
      <c r="M7933" s="1">
        <v>1</v>
      </c>
    </row>
    <row r="7934" spans="1:13" ht="15.75" x14ac:dyDescent="0.3">
      <c r="A7934" s="1" t="s">
        <v>1263</v>
      </c>
      <c r="J7934" s="1" t="s">
        <v>1511</v>
      </c>
      <c r="K7934" s="1" t="s">
        <v>1509</v>
      </c>
      <c r="L7934" s="1" t="s">
        <v>1512</v>
      </c>
      <c r="M7934" s="1">
        <v>1</v>
      </c>
    </row>
    <row r="7935" spans="1:13" ht="15.75" x14ac:dyDescent="0.3">
      <c r="A7935" s="1" t="s">
        <v>1263</v>
      </c>
      <c r="J7935" s="1" t="s">
        <v>1511</v>
      </c>
      <c r="K7935" s="1" t="s">
        <v>1509</v>
      </c>
      <c r="L7935" s="1" t="s">
        <v>1512</v>
      </c>
      <c r="M7935" s="1">
        <v>1</v>
      </c>
    </row>
    <row r="7936" spans="1:13" ht="15.75" x14ac:dyDescent="0.3">
      <c r="A7936" s="1" t="s">
        <v>1263</v>
      </c>
      <c r="J7936" s="1" t="s">
        <v>1511</v>
      </c>
      <c r="K7936" s="1" t="s">
        <v>1509</v>
      </c>
      <c r="L7936" s="1" t="s">
        <v>1512</v>
      </c>
      <c r="M7936" s="1">
        <v>1</v>
      </c>
    </row>
    <row r="7937" spans="1:13" ht="15.75" x14ac:dyDescent="0.3">
      <c r="A7937" s="1" t="s">
        <v>1263</v>
      </c>
      <c r="J7937" s="1" t="s">
        <v>1511</v>
      </c>
      <c r="K7937" s="1" t="s">
        <v>1509</v>
      </c>
      <c r="L7937" s="1" t="s">
        <v>1512</v>
      </c>
      <c r="M7937" s="1">
        <v>1</v>
      </c>
    </row>
    <row r="7938" spans="1:13" ht="15.75" x14ac:dyDescent="0.3">
      <c r="A7938" s="1" t="s">
        <v>1263</v>
      </c>
      <c r="J7938" s="1" t="s">
        <v>1511</v>
      </c>
      <c r="K7938" s="1" t="s">
        <v>1509</v>
      </c>
      <c r="L7938" s="1" t="s">
        <v>1512</v>
      </c>
      <c r="M7938" s="1">
        <v>1</v>
      </c>
    </row>
    <row r="7939" spans="1:13" ht="15.75" x14ac:dyDescent="0.3">
      <c r="A7939" s="1" t="s">
        <v>1262</v>
      </c>
      <c r="J7939" s="1" t="s">
        <v>1511</v>
      </c>
      <c r="K7939" s="1" t="s">
        <v>1509</v>
      </c>
      <c r="L7939" s="1" t="s">
        <v>1512</v>
      </c>
      <c r="M7939" s="1">
        <v>1</v>
      </c>
    </row>
    <row r="7940" spans="1:13" ht="15.75" x14ac:dyDescent="0.3">
      <c r="A7940" s="1" t="s">
        <v>1378</v>
      </c>
      <c r="J7940" s="1" t="s">
        <v>1511</v>
      </c>
      <c r="K7940" s="1" t="s">
        <v>1509</v>
      </c>
      <c r="L7940" s="1" t="s">
        <v>1512</v>
      </c>
      <c r="M7940" s="1">
        <v>14</v>
      </c>
    </row>
    <row r="7941" spans="1:13" ht="15.75" x14ac:dyDescent="0.3">
      <c r="A7941" s="1" t="s">
        <v>1262</v>
      </c>
      <c r="J7941" s="1" t="s">
        <v>1511</v>
      </c>
      <c r="K7941" s="1" t="s">
        <v>1509</v>
      </c>
      <c r="L7941" s="1" t="s">
        <v>1512</v>
      </c>
      <c r="M7941" s="1">
        <v>1</v>
      </c>
    </row>
    <row r="7942" spans="1:13" ht="15.75" x14ac:dyDescent="0.3">
      <c r="A7942" s="1" t="s">
        <v>1378</v>
      </c>
      <c r="J7942" s="1" t="s">
        <v>1511</v>
      </c>
      <c r="K7942" s="1" t="s">
        <v>1509</v>
      </c>
      <c r="L7942" s="1" t="s">
        <v>1512</v>
      </c>
      <c r="M7942" s="1">
        <v>14</v>
      </c>
    </row>
    <row r="7943" spans="1:13" ht="15.75" x14ac:dyDescent="0.3">
      <c r="A7943" s="1" t="s">
        <v>1262</v>
      </c>
      <c r="J7943" s="1" t="s">
        <v>1511</v>
      </c>
      <c r="K7943" s="1" t="s">
        <v>1509</v>
      </c>
      <c r="L7943" s="1" t="s">
        <v>1512</v>
      </c>
      <c r="M7943" s="1">
        <v>1</v>
      </c>
    </row>
    <row r="7944" spans="1:13" ht="15.75" x14ac:dyDescent="0.3">
      <c r="A7944" s="1" t="s">
        <v>1263</v>
      </c>
      <c r="J7944" s="1" t="s">
        <v>1511</v>
      </c>
      <c r="K7944" s="1" t="s">
        <v>1509</v>
      </c>
      <c r="L7944" s="1" t="s">
        <v>1512</v>
      </c>
      <c r="M7944" s="1">
        <v>1</v>
      </c>
    </row>
    <row r="7945" spans="1:13" ht="15.75" x14ac:dyDescent="0.3">
      <c r="A7945" s="1" t="s">
        <v>1471</v>
      </c>
      <c r="J7945" s="1" t="s">
        <v>1511</v>
      </c>
      <c r="K7945" s="1" t="s">
        <v>1514</v>
      </c>
      <c r="L7945" s="1" t="s">
        <v>1510</v>
      </c>
      <c r="M7945" s="1">
        <v>48</v>
      </c>
    </row>
    <row r="7946" spans="1:13" ht="15.75" x14ac:dyDescent="0.3">
      <c r="A7946" s="1" t="s">
        <v>1262</v>
      </c>
      <c r="J7946" s="1" t="s">
        <v>1511</v>
      </c>
      <c r="K7946" s="1" t="s">
        <v>1509</v>
      </c>
      <c r="L7946" s="1" t="s">
        <v>1512</v>
      </c>
      <c r="M7946" s="1">
        <v>1</v>
      </c>
    </row>
    <row r="7947" spans="1:13" ht="15.75" x14ac:dyDescent="0.3">
      <c r="A7947" s="1" t="s">
        <v>1378</v>
      </c>
      <c r="J7947" s="1" t="s">
        <v>1511</v>
      </c>
      <c r="K7947" s="1" t="s">
        <v>1509</v>
      </c>
      <c r="L7947" s="1" t="s">
        <v>1512</v>
      </c>
      <c r="M7947" s="1">
        <v>3</v>
      </c>
    </row>
    <row r="7948" spans="1:13" ht="15.75" x14ac:dyDescent="0.3">
      <c r="A7948" s="1" t="s">
        <v>1272</v>
      </c>
      <c r="J7948" s="1" t="s">
        <v>1511</v>
      </c>
      <c r="K7948" s="1" t="s">
        <v>1509</v>
      </c>
      <c r="L7948" s="1" t="s">
        <v>1510</v>
      </c>
      <c r="M7948" s="1">
        <v>1</v>
      </c>
    </row>
    <row r="7949" spans="1:13" ht="15.75" x14ac:dyDescent="0.3">
      <c r="A7949" s="1" t="s">
        <v>1262</v>
      </c>
      <c r="J7949" s="1" t="s">
        <v>1511</v>
      </c>
      <c r="K7949" s="1" t="s">
        <v>1509</v>
      </c>
      <c r="L7949" s="1" t="s">
        <v>1512</v>
      </c>
      <c r="M7949" s="1">
        <v>1</v>
      </c>
    </row>
    <row r="7950" spans="1:13" ht="15.75" x14ac:dyDescent="0.3">
      <c r="A7950" s="1" t="s">
        <v>1378</v>
      </c>
      <c r="J7950" s="1" t="s">
        <v>1511</v>
      </c>
      <c r="K7950" s="1" t="s">
        <v>1509</v>
      </c>
      <c r="L7950" s="1" t="s">
        <v>1512</v>
      </c>
      <c r="M7950" s="1">
        <v>1</v>
      </c>
    </row>
    <row r="7951" spans="1:13" ht="15.75" x14ac:dyDescent="0.3">
      <c r="A7951" s="1" t="s">
        <v>1262</v>
      </c>
      <c r="J7951" s="1" t="s">
        <v>1511</v>
      </c>
      <c r="K7951" s="1" t="s">
        <v>1509</v>
      </c>
      <c r="L7951" s="1" t="s">
        <v>1512</v>
      </c>
      <c r="M7951" s="1">
        <v>1</v>
      </c>
    </row>
    <row r="7952" spans="1:13" ht="15.75" x14ac:dyDescent="0.3">
      <c r="A7952" s="1" t="s">
        <v>1262</v>
      </c>
      <c r="J7952" s="1" t="s">
        <v>1511</v>
      </c>
      <c r="K7952" s="1" t="s">
        <v>1509</v>
      </c>
      <c r="L7952" s="1" t="s">
        <v>1512</v>
      </c>
      <c r="M7952" s="1">
        <v>1</v>
      </c>
    </row>
    <row r="7953" spans="1:13" ht="15.75" x14ac:dyDescent="0.3">
      <c r="A7953" s="1" t="s">
        <v>1262</v>
      </c>
      <c r="J7953" s="1" t="s">
        <v>1511</v>
      </c>
      <c r="K7953" s="1" t="s">
        <v>1509</v>
      </c>
      <c r="L7953" s="1" t="s">
        <v>1512</v>
      </c>
      <c r="M7953" s="1">
        <v>1</v>
      </c>
    </row>
    <row r="7954" spans="1:13" ht="15.75" x14ac:dyDescent="0.3">
      <c r="A7954" s="1" t="s">
        <v>1262</v>
      </c>
      <c r="J7954" s="1" t="s">
        <v>1511</v>
      </c>
      <c r="K7954" s="1" t="s">
        <v>1509</v>
      </c>
      <c r="L7954" s="1" t="s">
        <v>1512</v>
      </c>
      <c r="M7954" s="1">
        <v>1</v>
      </c>
    </row>
    <row r="7955" spans="1:13" ht="15.75" x14ac:dyDescent="0.3">
      <c r="A7955" s="1" t="s">
        <v>1378</v>
      </c>
      <c r="J7955" s="1" t="s">
        <v>1511</v>
      </c>
      <c r="K7955" s="1" t="s">
        <v>1509</v>
      </c>
      <c r="L7955" s="1" t="s">
        <v>1512</v>
      </c>
      <c r="M7955" s="1">
        <v>13</v>
      </c>
    </row>
    <row r="7956" spans="1:13" ht="15.75" x14ac:dyDescent="0.3">
      <c r="A7956" s="1" t="s">
        <v>1262</v>
      </c>
      <c r="J7956" s="1" t="s">
        <v>1511</v>
      </c>
      <c r="K7956" s="1" t="s">
        <v>1509</v>
      </c>
      <c r="L7956" s="1" t="s">
        <v>1512</v>
      </c>
      <c r="M7956" s="1">
        <v>1</v>
      </c>
    </row>
    <row r="7957" spans="1:13" ht="15.75" x14ac:dyDescent="0.3">
      <c r="A7957" s="1" t="s">
        <v>1378</v>
      </c>
      <c r="J7957" s="1" t="s">
        <v>1511</v>
      </c>
      <c r="K7957" s="1" t="s">
        <v>1509</v>
      </c>
      <c r="L7957" s="1" t="s">
        <v>1512</v>
      </c>
      <c r="M7957" s="1">
        <v>13</v>
      </c>
    </row>
    <row r="7958" spans="1:13" ht="15.75" x14ac:dyDescent="0.3">
      <c r="A7958" s="1" t="s">
        <v>1262</v>
      </c>
      <c r="J7958" s="1" t="s">
        <v>1511</v>
      </c>
      <c r="K7958" s="1" t="s">
        <v>1509</v>
      </c>
      <c r="L7958" s="1" t="s">
        <v>1512</v>
      </c>
      <c r="M7958" s="1">
        <v>1</v>
      </c>
    </row>
    <row r="7959" spans="1:13" ht="15.75" x14ac:dyDescent="0.3">
      <c r="A7959" s="1" t="s">
        <v>1378</v>
      </c>
      <c r="J7959" s="1" t="s">
        <v>1511</v>
      </c>
      <c r="K7959" s="1" t="s">
        <v>1509</v>
      </c>
      <c r="L7959" s="1" t="s">
        <v>1512</v>
      </c>
      <c r="M7959" s="1">
        <v>3</v>
      </c>
    </row>
    <row r="7960" spans="1:13" ht="15.75" x14ac:dyDescent="0.3">
      <c r="A7960" s="1" t="s">
        <v>1262</v>
      </c>
      <c r="J7960" s="1" t="s">
        <v>1511</v>
      </c>
      <c r="K7960" s="1" t="s">
        <v>1509</v>
      </c>
      <c r="L7960" s="1" t="s">
        <v>1512</v>
      </c>
      <c r="M7960" s="1">
        <v>1</v>
      </c>
    </row>
    <row r="7961" spans="1:13" ht="15.75" x14ac:dyDescent="0.3">
      <c r="A7961" s="1" t="s">
        <v>1263</v>
      </c>
      <c r="J7961" s="1" t="s">
        <v>1511</v>
      </c>
      <c r="K7961" s="1" t="s">
        <v>1509</v>
      </c>
      <c r="L7961" s="1" t="s">
        <v>1512</v>
      </c>
      <c r="M7961" s="1">
        <v>1</v>
      </c>
    </row>
    <row r="7962" spans="1:13" ht="15.75" x14ac:dyDescent="0.3">
      <c r="A7962" s="1" t="s">
        <v>1262</v>
      </c>
      <c r="J7962" s="1" t="s">
        <v>1511</v>
      </c>
      <c r="K7962" s="1" t="s">
        <v>1509</v>
      </c>
      <c r="L7962" s="1" t="s">
        <v>1512</v>
      </c>
      <c r="M7962" s="1">
        <v>1</v>
      </c>
    </row>
    <row r="7963" spans="1:13" ht="15.75" x14ac:dyDescent="0.3">
      <c r="A7963" s="1" t="s">
        <v>1378</v>
      </c>
      <c r="J7963" s="1" t="s">
        <v>1511</v>
      </c>
      <c r="K7963" s="1" t="s">
        <v>1509</v>
      </c>
      <c r="L7963" s="1" t="s">
        <v>1512</v>
      </c>
      <c r="M7963" s="1">
        <v>7</v>
      </c>
    </row>
    <row r="7964" spans="1:13" ht="15.75" x14ac:dyDescent="0.3">
      <c r="A7964" s="1" t="s">
        <v>1262</v>
      </c>
      <c r="J7964" s="1" t="s">
        <v>1511</v>
      </c>
      <c r="K7964" s="1" t="s">
        <v>1509</v>
      </c>
      <c r="L7964" s="1" t="s">
        <v>1512</v>
      </c>
      <c r="M7964" s="1">
        <v>1</v>
      </c>
    </row>
    <row r="7965" spans="1:13" ht="15.75" x14ac:dyDescent="0.3">
      <c r="A7965" s="1" t="s">
        <v>1378</v>
      </c>
      <c r="J7965" s="1" t="s">
        <v>1511</v>
      </c>
      <c r="K7965" s="1" t="s">
        <v>1509</v>
      </c>
      <c r="L7965" s="1" t="s">
        <v>1512</v>
      </c>
      <c r="M7965" s="1">
        <v>7</v>
      </c>
    </row>
    <row r="7966" spans="1:13" ht="15.75" x14ac:dyDescent="0.3">
      <c r="A7966" s="1" t="s">
        <v>1262</v>
      </c>
      <c r="J7966" s="1" t="s">
        <v>1511</v>
      </c>
      <c r="K7966" s="1" t="s">
        <v>1509</v>
      </c>
      <c r="L7966" s="1" t="s">
        <v>1512</v>
      </c>
      <c r="M7966" s="1">
        <v>1</v>
      </c>
    </row>
    <row r="7967" spans="1:13" ht="15.75" x14ac:dyDescent="0.3">
      <c r="A7967" s="1" t="s">
        <v>1409</v>
      </c>
      <c r="J7967" s="1" t="s">
        <v>1511</v>
      </c>
      <c r="K7967" s="1" t="s">
        <v>1514</v>
      </c>
      <c r="L7967" s="1" t="s">
        <v>1510</v>
      </c>
      <c r="M7967" s="1">
        <v>1</v>
      </c>
    </row>
    <row r="7968" spans="1:13" ht="15.75" x14ac:dyDescent="0.3">
      <c r="A7968" s="1" t="s">
        <v>1262</v>
      </c>
      <c r="J7968" s="1" t="s">
        <v>1511</v>
      </c>
      <c r="K7968" s="1" t="s">
        <v>1509</v>
      </c>
      <c r="L7968" s="1" t="s">
        <v>1512</v>
      </c>
      <c r="M7968" s="1">
        <v>1</v>
      </c>
    </row>
    <row r="7969" spans="1:13" ht="15.75" x14ac:dyDescent="0.3">
      <c r="A7969" s="1" t="s">
        <v>1263</v>
      </c>
      <c r="J7969" s="1" t="s">
        <v>1511</v>
      </c>
      <c r="K7969" s="1" t="s">
        <v>1509</v>
      </c>
      <c r="L7969" s="1" t="s">
        <v>1512</v>
      </c>
      <c r="M7969" s="1">
        <v>1</v>
      </c>
    </row>
    <row r="7970" spans="1:13" ht="15.75" x14ac:dyDescent="0.3">
      <c r="A7970" s="1" t="s">
        <v>1262</v>
      </c>
      <c r="J7970" s="1" t="s">
        <v>1511</v>
      </c>
      <c r="K7970" s="1" t="s">
        <v>1509</v>
      </c>
      <c r="L7970" s="1" t="s">
        <v>1512</v>
      </c>
      <c r="M7970" s="1">
        <v>1</v>
      </c>
    </row>
    <row r="7971" spans="1:13" ht="15.75" x14ac:dyDescent="0.3">
      <c r="A7971" s="1" t="s">
        <v>1263</v>
      </c>
      <c r="J7971" s="1" t="s">
        <v>1511</v>
      </c>
      <c r="K7971" s="1" t="s">
        <v>1509</v>
      </c>
      <c r="L7971" s="1" t="s">
        <v>1512</v>
      </c>
      <c r="M7971" s="1">
        <v>1</v>
      </c>
    </row>
    <row r="7972" spans="1:13" ht="15.75" x14ac:dyDescent="0.3">
      <c r="A7972" s="1" t="s">
        <v>1263</v>
      </c>
      <c r="J7972" s="1" t="s">
        <v>1511</v>
      </c>
      <c r="K7972" s="1" t="s">
        <v>1509</v>
      </c>
      <c r="L7972" s="1" t="s">
        <v>1512</v>
      </c>
      <c r="M7972" s="1">
        <v>1</v>
      </c>
    </row>
    <row r="7973" spans="1:13" ht="15.75" x14ac:dyDescent="0.3">
      <c r="A7973" s="1" t="s">
        <v>1262</v>
      </c>
      <c r="J7973" s="1" t="s">
        <v>1511</v>
      </c>
      <c r="K7973" s="1" t="s">
        <v>1509</v>
      </c>
      <c r="L7973" s="1" t="s">
        <v>1512</v>
      </c>
      <c r="M7973" s="1">
        <v>1</v>
      </c>
    </row>
    <row r="7974" spans="1:13" ht="15.75" x14ac:dyDescent="0.3">
      <c r="A7974" s="1" t="s">
        <v>1263</v>
      </c>
      <c r="J7974" s="1" t="s">
        <v>1511</v>
      </c>
      <c r="K7974" s="1" t="s">
        <v>1514</v>
      </c>
      <c r="L7974" s="1" t="s">
        <v>1512</v>
      </c>
      <c r="M7974" s="1">
        <v>1</v>
      </c>
    </row>
    <row r="7975" spans="1:13" ht="15.75" x14ac:dyDescent="0.3">
      <c r="A7975" s="1" t="s">
        <v>1262</v>
      </c>
      <c r="J7975" s="1" t="s">
        <v>1511</v>
      </c>
      <c r="K7975" s="1" t="s">
        <v>1509</v>
      </c>
      <c r="L7975" s="1" t="s">
        <v>1510</v>
      </c>
      <c r="M7975" s="1">
        <v>1</v>
      </c>
    </row>
    <row r="7976" spans="1:13" ht="15.75" x14ac:dyDescent="0.3">
      <c r="A7976" s="1" t="s">
        <v>1263</v>
      </c>
      <c r="J7976" s="1" t="s">
        <v>1511</v>
      </c>
      <c r="K7976" s="1" t="s">
        <v>1509</v>
      </c>
      <c r="L7976" s="1" t="s">
        <v>1512</v>
      </c>
      <c r="M7976" s="1">
        <v>1</v>
      </c>
    </row>
    <row r="7977" spans="1:13" ht="15.75" x14ac:dyDescent="0.3">
      <c r="A7977" s="1" t="s">
        <v>1262</v>
      </c>
      <c r="J7977" s="1" t="s">
        <v>1511</v>
      </c>
      <c r="K7977" s="1" t="s">
        <v>1509</v>
      </c>
      <c r="L7977" s="1" t="s">
        <v>1510</v>
      </c>
      <c r="M7977" s="1">
        <v>1</v>
      </c>
    </row>
    <row r="7978" spans="1:13" ht="15.75" x14ac:dyDescent="0.3">
      <c r="A7978" s="1" t="s">
        <v>1263</v>
      </c>
      <c r="J7978" s="1" t="s">
        <v>1511</v>
      </c>
      <c r="K7978" s="1" t="s">
        <v>1509</v>
      </c>
      <c r="L7978" s="1" t="s">
        <v>1512</v>
      </c>
      <c r="M7978" s="1">
        <v>1</v>
      </c>
    </row>
    <row r="7979" spans="1:13" ht="15.75" x14ac:dyDescent="0.3">
      <c r="A7979" s="1" t="s">
        <v>1263</v>
      </c>
      <c r="J7979" s="1" t="s">
        <v>1511</v>
      </c>
      <c r="K7979" s="1" t="s">
        <v>1509</v>
      </c>
      <c r="L7979" s="1" t="s">
        <v>1512</v>
      </c>
      <c r="M7979" s="1">
        <v>1</v>
      </c>
    </row>
    <row r="7980" spans="1:13" ht="15.75" x14ac:dyDescent="0.3">
      <c r="A7980" s="1" t="s">
        <v>1262</v>
      </c>
      <c r="J7980" s="1" t="s">
        <v>1511</v>
      </c>
      <c r="K7980" s="1" t="s">
        <v>1509</v>
      </c>
      <c r="L7980" s="1" t="s">
        <v>1512</v>
      </c>
      <c r="M7980" s="1">
        <v>1</v>
      </c>
    </row>
    <row r="7981" spans="1:13" ht="15.75" x14ac:dyDescent="0.3">
      <c r="A7981" s="1" t="s">
        <v>1263</v>
      </c>
      <c r="J7981" s="1" t="s">
        <v>1511</v>
      </c>
      <c r="K7981" s="1" t="s">
        <v>1509</v>
      </c>
      <c r="L7981" s="1" t="s">
        <v>1512</v>
      </c>
      <c r="M7981" s="1">
        <v>1</v>
      </c>
    </row>
    <row r="7982" spans="1:13" ht="15.75" x14ac:dyDescent="0.3">
      <c r="A7982" s="1" t="s">
        <v>1262</v>
      </c>
      <c r="J7982" s="1" t="s">
        <v>1511</v>
      </c>
      <c r="K7982" s="1" t="s">
        <v>1514</v>
      </c>
      <c r="L7982" s="1" t="s">
        <v>1512</v>
      </c>
      <c r="M7982" s="1">
        <v>1</v>
      </c>
    </row>
    <row r="7983" spans="1:13" ht="15.75" x14ac:dyDescent="0.3">
      <c r="A7983" s="1" t="s">
        <v>1262</v>
      </c>
      <c r="J7983" s="1" t="s">
        <v>1511</v>
      </c>
      <c r="K7983" s="1" t="s">
        <v>1514</v>
      </c>
      <c r="L7983" s="1" t="s">
        <v>1512</v>
      </c>
      <c r="M7983" s="1">
        <v>1</v>
      </c>
    </row>
    <row r="7984" spans="1:13" ht="15.75" x14ac:dyDescent="0.3">
      <c r="A7984" s="1" t="s">
        <v>1262</v>
      </c>
      <c r="J7984" s="1" t="s">
        <v>1511</v>
      </c>
      <c r="K7984" s="1" t="s">
        <v>1514</v>
      </c>
      <c r="L7984" s="1" t="s">
        <v>1512</v>
      </c>
      <c r="M7984" s="1">
        <v>1</v>
      </c>
    </row>
    <row r="7985" spans="1:13" ht="15.75" x14ac:dyDescent="0.3">
      <c r="A7985" s="1" t="s">
        <v>1262</v>
      </c>
      <c r="J7985" s="1" t="s">
        <v>1511</v>
      </c>
      <c r="K7985" s="1" t="s">
        <v>1514</v>
      </c>
      <c r="L7985" s="1" t="s">
        <v>1512</v>
      </c>
      <c r="M7985" s="1">
        <v>1</v>
      </c>
    </row>
    <row r="7986" spans="1:13" ht="15.75" x14ac:dyDescent="0.3">
      <c r="A7986" s="1" t="s">
        <v>1263</v>
      </c>
      <c r="J7986" s="1" t="s">
        <v>1511</v>
      </c>
      <c r="K7986" s="1" t="s">
        <v>1509</v>
      </c>
      <c r="L7986" s="1" t="s">
        <v>1512</v>
      </c>
      <c r="M7986" s="1">
        <v>1</v>
      </c>
    </row>
    <row r="7987" spans="1:13" ht="15.75" x14ac:dyDescent="0.3">
      <c r="A7987" s="1" t="s">
        <v>1262</v>
      </c>
      <c r="J7987" s="1" t="s">
        <v>1511</v>
      </c>
      <c r="K7987" s="1" t="s">
        <v>1509</v>
      </c>
      <c r="L7987" s="1" t="s">
        <v>1512</v>
      </c>
      <c r="M7987" s="1">
        <v>1</v>
      </c>
    </row>
    <row r="7988" spans="1:13" ht="15.75" x14ac:dyDescent="0.3">
      <c r="A7988" s="1" t="s">
        <v>1262</v>
      </c>
      <c r="J7988" s="1" t="s">
        <v>1511</v>
      </c>
      <c r="K7988" s="1" t="s">
        <v>1514</v>
      </c>
      <c r="L7988" s="1" t="s">
        <v>1512</v>
      </c>
      <c r="M7988" s="1">
        <v>1</v>
      </c>
    </row>
    <row r="7989" spans="1:13" ht="15.75" x14ac:dyDescent="0.3">
      <c r="A7989" s="1" t="s">
        <v>1262</v>
      </c>
      <c r="J7989" s="1" t="s">
        <v>1511</v>
      </c>
      <c r="K7989" s="1" t="s">
        <v>1514</v>
      </c>
      <c r="L7989" s="1" t="s">
        <v>1512</v>
      </c>
      <c r="M7989" s="1">
        <v>1</v>
      </c>
    </row>
    <row r="7990" spans="1:13" ht="15.75" x14ac:dyDescent="0.3">
      <c r="A7990" s="1" t="s">
        <v>1262</v>
      </c>
      <c r="J7990" s="1" t="s">
        <v>1511</v>
      </c>
      <c r="K7990" s="1" t="s">
        <v>1514</v>
      </c>
      <c r="L7990" s="1" t="s">
        <v>1512</v>
      </c>
      <c r="M7990" s="1">
        <v>1</v>
      </c>
    </row>
    <row r="7991" spans="1:13" ht="15.75" x14ac:dyDescent="0.3">
      <c r="A7991" s="1" t="s">
        <v>1262</v>
      </c>
      <c r="J7991" s="1" t="s">
        <v>1511</v>
      </c>
      <c r="K7991" s="1" t="s">
        <v>1514</v>
      </c>
      <c r="L7991" s="1" t="s">
        <v>1512</v>
      </c>
      <c r="M7991" s="1">
        <v>1</v>
      </c>
    </row>
    <row r="7992" spans="1:13" ht="15.75" x14ac:dyDescent="0.3">
      <c r="A7992" s="1" t="s">
        <v>1262</v>
      </c>
      <c r="J7992" s="1" t="s">
        <v>1511</v>
      </c>
      <c r="K7992" s="1" t="s">
        <v>1514</v>
      </c>
      <c r="L7992" s="1" t="s">
        <v>1512</v>
      </c>
      <c r="M7992" s="1">
        <v>1</v>
      </c>
    </row>
    <row r="7993" spans="1:13" ht="15.75" x14ac:dyDescent="0.3">
      <c r="A7993" s="1" t="s">
        <v>1262</v>
      </c>
      <c r="J7993" s="1" t="s">
        <v>1511</v>
      </c>
      <c r="K7993" s="1" t="s">
        <v>1514</v>
      </c>
      <c r="L7993" s="1" t="s">
        <v>1512</v>
      </c>
      <c r="M7993" s="1">
        <v>1</v>
      </c>
    </row>
    <row r="7994" spans="1:13" ht="15.75" x14ac:dyDescent="0.3">
      <c r="A7994" s="1" t="s">
        <v>1295</v>
      </c>
      <c r="J7994" s="1" t="s">
        <v>1511</v>
      </c>
      <c r="K7994" s="1" t="s">
        <v>1509</v>
      </c>
      <c r="L7994" s="1" t="s">
        <v>1512</v>
      </c>
      <c r="M7994" s="1">
        <v>1</v>
      </c>
    </row>
    <row r="7995" spans="1:13" ht="15.75" x14ac:dyDescent="0.3">
      <c r="A7995" s="1" t="s">
        <v>1295</v>
      </c>
      <c r="J7995" s="1" t="s">
        <v>1511</v>
      </c>
      <c r="K7995" s="1" t="s">
        <v>1509</v>
      </c>
      <c r="L7995" s="1" t="s">
        <v>1512</v>
      </c>
      <c r="M7995" s="1">
        <v>1</v>
      </c>
    </row>
    <row r="7996" spans="1:13" ht="15.75" x14ac:dyDescent="0.3">
      <c r="A7996" s="1" t="s">
        <v>1295</v>
      </c>
      <c r="J7996" s="1" t="s">
        <v>1511</v>
      </c>
      <c r="K7996" s="1" t="s">
        <v>1509</v>
      </c>
      <c r="L7996" s="1" t="s">
        <v>1512</v>
      </c>
      <c r="M7996" s="1">
        <v>3</v>
      </c>
    </row>
    <row r="7997" spans="1:13" ht="15.75" x14ac:dyDescent="0.3">
      <c r="A7997" s="1" t="s">
        <v>1295</v>
      </c>
      <c r="J7997" s="1" t="s">
        <v>1511</v>
      </c>
      <c r="K7997" s="1" t="s">
        <v>1509</v>
      </c>
      <c r="L7997" s="1" t="s">
        <v>1512</v>
      </c>
      <c r="M7997" s="1">
        <v>1</v>
      </c>
    </row>
    <row r="7998" spans="1:13" ht="15.75" x14ac:dyDescent="0.3">
      <c r="A7998" s="1" t="s">
        <v>1299</v>
      </c>
      <c r="J7998" s="1" t="s">
        <v>1508</v>
      </c>
      <c r="K7998" s="1" t="s">
        <v>1514</v>
      </c>
      <c r="L7998" s="1" t="s">
        <v>1510</v>
      </c>
      <c r="M7998" s="1">
        <v>153</v>
      </c>
    </row>
    <row r="7999" spans="1:13" ht="15.75" x14ac:dyDescent="0.3">
      <c r="A7999" s="1" t="s">
        <v>1262</v>
      </c>
      <c r="J7999" s="1" t="s">
        <v>1511</v>
      </c>
      <c r="K7999" s="1" t="s">
        <v>1509</v>
      </c>
      <c r="L7999" s="1" t="s">
        <v>1512</v>
      </c>
      <c r="M7999" s="1">
        <v>1</v>
      </c>
    </row>
    <row r="8000" spans="1:13" ht="15.75" x14ac:dyDescent="0.3">
      <c r="A8000" s="1" t="s">
        <v>1262</v>
      </c>
      <c r="J8000" s="1" t="s">
        <v>1511</v>
      </c>
      <c r="K8000" s="1" t="s">
        <v>1509</v>
      </c>
      <c r="L8000" s="1" t="s">
        <v>1510</v>
      </c>
      <c r="M8000" s="1">
        <v>1</v>
      </c>
    </row>
    <row r="8001" spans="1:13" ht="15.75" x14ac:dyDescent="0.3">
      <c r="A8001" s="1" t="s">
        <v>1272</v>
      </c>
      <c r="J8001" s="1" t="s">
        <v>1511</v>
      </c>
      <c r="K8001" s="1" t="s">
        <v>1509</v>
      </c>
      <c r="L8001" s="1" t="s">
        <v>1512</v>
      </c>
      <c r="M8001" s="1">
        <v>1</v>
      </c>
    </row>
    <row r="8002" spans="1:13" ht="15.75" x14ac:dyDescent="0.3">
      <c r="A8002" s="1" t="s">
        <v>1262</v>
      </c>
      <c r="J8002" s="1" t="s">
        <v>1511</v>
      </c>
      <c r="K8002" s="1" t="s">
        <v>1509</v>
      </c>
      <c r="L8002" s="1" t="s">
        <v>1512</v>
      </c>
      <c r="M8002" s="1">
        <v>1</v>
      </c>
    </row>
    <row r="8003" spans="1:13" ht="15.75" x14ac:dyDescent="0.3">
      <c r="A8003" s="1" t="s">
        <v>1262</v>
      </c>
      <c r="J8003" s="1" t="s">
        <v>1511</v>
      </c>
      <c r="K8003" s="1" t="s">
        <v>1514</v>
      </c>
      <c r="L8003" s="1" t="s">
        <v>1512</v>
      </c>
      <c r="M8003" s="1">
        <v>1</v>
      </c>
    </row>
    <row r="8004" spans="1:13" ht="15.75" x14ac:dyDescent="0.3">
      <c r="A8004" s="1" t="s">
        <v>1262</v>
      </c>
      <c r="J8004" s="1" t="s">
        <v>1511</v>
      </c>
      <c r="K8004" s="1" t="s">
        <v>1514</v>
      </c>
      <c r="L8004" s="1" t="s">
        <v>1512</v>
      </c>
      <c r="M8004" s="1">
        <v>1</v>
      </c>
    </row>
    <row r="8005" spans="1:13" ht="15.75" x14ac:dyDescent="0.3">
      <c r="A8005" s="1" t="s">
        <v>1262</v>
      </c>
      <c r="J8005" s="1" t="s">
        <v>1511</v>
      </c>
      <c r="K8005" s="1" t="s">
        <v>1514</v>
      </c>
      <c r="L8005" s="1" t="s">
        <v>1512</v>
      </c>
      <c r="M8005" s="1">
        <v>1</v>
      </c>
    </row>
    <row r="8006" spans="1:13" ht="15.75" x14ac:dyDescent="0.3">
      <c r="A8006" s="1" t="s">
        <v>1262</v>
      </c>
      <c r="J8006" s="1" t="s">
        <v>1511</v>
      </c>
      <c r="K8006" s="1" t="s">
        <v>1514</v>
      </c>
      <c r="L8006" s="1" t="s">
        <v>1512</v>
      </c>
      <c r="M8006" s="1">
        <v>1</v>
      </c>
    </row>
    <row r="8007" spans="1:13" ht="15.75" x14ac:dyDescent="0.3">
      <c r="A8007" s="1" t="s">
        <v>1262</v>
      </c>
      <c r="J8007" s="1" t="s">
        <v>1511</v>
      </c>
      <c r="K8007" s="1" t="s">
        <v>1514</v>
      </c>
      <c r="L8007" s="1" t="s">
        <v>1512</v>
      </c>
      <c r="M8007" s="1">
        <v>1</v>
      </c>
    </row>
    <row r="8008" spans="1:13" ht="15.75" x14ac:dyDescent="0.3">
      <c r="A8008" s="1" t="s">
        <v>1262</v>
      </c>
      <c r="J8008" s="1" t="s">
        <v>1511</v>
      </c>
      <c r="K8008" s="1" t="s">
        <v>1514</v>
      </c>
      <c r="L8008" s="1" t="s">
        <v>1512</v>
      </c>
      <c r="M8008" s="1">
        <v>1</v>
      </c>
    </row>
    <row r="8009" spans="1:13" ht="15.75" x14ac:dyDescent="0.3">
      <c r="A8009" s="1" t="s">
        <v>1262</v>
      </c>
      <c r="J8009" s="1" t="s">
        <v>1511</v>
      </c>
      <c r="K8009" s="1" t="s">
        <v>1514</v>
      </c>
      <c r="L8009" s="1" t="s">
        <v>1512</v>
      </c>
      <c r="M8009" s="1">
        <v>1</v>
      </c>
    </row>
    <row r="8010" spans="1:13" ht="15.75" x14ac:dyDescent="0.3">
      <c r="A8010" s="1" t="s">
        <v>1262</v>
      </c>
      <c r="J8010" s="1" t="s">
        <v>1511</v>
      </c>
      <c r="K8010" s="1" t="s">
        <v>1514</v>
      </c>
      <c r="L8010" s="1" t="s">
        <v>1512</v>
      </c>
      <c r="M8010" s="1">
        <v>1</v>
      </c>
    </row>
    <row r="8011" spans="1:13" ht="15.75" x14ac:dyDescent="0.3">
      <c r="A8011" s="1" t="s">
        <v>1262</v>
      </c>
      <c r="J8011" s="1" t="s">
        <v>1511</v>
      </c>
      <c r="K8011" s="1" t="s">
        <v>1509</v>
      </c>
      <c r="L8011" s="1" t="s">
        <v>1512</v>
      </c>
      <c r="M8011" s="1">
        <v>1</v>
      </c>
    </row>
    <row r="8012" spans="1:13" ht="15.75" x14ac:dyDescent="0.3">
      <c r="A8012" s="1" t="s">
        <v>1262</v>
      </c>
      <c r="J8012" s="1" t="s">
        <v>1511</v>
      </c>
      <c r="K8012" s="1" t="s">
        <v>1514</v>
      </c>
      <c r="L8012" s="1" t="s">
        <v>1512</v>
      </c>
      <c r="M8012" s="1">
        <v>1</v>
      </c>
    </row>
    <row r="8013" spans="1:13" ht="15.75" x14ac:dyDescent="0.3">
      <c r="A8013" s="1" t="s">
        <v>1262</v>
      </c>
      <c r="J8013" s="1" t="s">
        <v>1511</v>
      </c>
      <c r="K8013" s="1" t="s">
        <v>1514</v>
      </c>
      <c r="L8013" s="1" t="s">
        <v>1512</v>
      </c>
      <c r="M8013" s="1">
        <v>1</v>
      </c>
    </row>
    <row r="8014" spans="1:13" ht="15.75" x14ac:dyDescent="0.3">
      <c r="A8014" s="1" t="s">
        <v>1262</v>
      </c>
      <c r="J8014" s="1" t="s">
        <v>1511</v>
      </c>
      <c r="K8014" s="1" t="s">
        <v>1514</v>
      </c>
      <c r="L8014" s="1" t="s">
        <v>1512</v>
      </c>
      <c r="M8014" s="1">
        <v>1</v>
      </c>
    </row>
    <row r="8015" spans="1:13" ht="15.75" x14ac:dyDescent="0.3">
      <c r="A8015" s="1" t="s">
        <v>1441</v>
      </c>
      <c r="J8015" s="1" t="s">
        <v>1511</v>
      </c>
      <c r="K8015" s="1" t="s">
        <v>1509</v>
      </c>
      <c r="L8015" s="1" t="s">
        <v>1513</v>
      </c>
      <c r="M8015" s="1">
        <v>1</v>
      </c>
    </row>
    <row r="8016" spans="1:13" ht="15.75" x14ac:dyDescent="0.3">
      <c r="A8016" s="1" t="s">
        <v>1262</v>
      </c>
      <c r="J8016" s="1" t="s">
        <v>1511</v>
      </c>
      <c r="K8016" s="1" t="s">
        <v>1514</v>
      </c>
      <c r="L8016" s="1" t="s">
        <v>1512</v>
      </c>
      <c r="M8016" s="1">
        <v>1</v>
      </c>
    </row>
    <row r="8017" spans="1:13" ht="15.75" x14ac:dyDescent="0.3">
      <c r="A8017" s="1" t="s">
        <v>1272</v>
      </c>
      <c r="J8017" s="1" t="s">
        <v>1511</v>
      </c>
      <c r="K8017" s="1" t="s">
        <v>1509</v>
      </c>
      <c r="L8017" s="1" t="s">
        <v>1510</v>
      </c>
      <c r="M8017" s="1">
        <v>1</v>
      </c>
    </row>
    <row r="8018" spans="1:13" ht="15.75" x14ac:dyDescent="0.3">
      <c r="A8018" s="1" t="s">
        <v>1262</v>
      </c>
      <c r="J8018" s="1" t="s">
        <v>1511</v>
      </c>
      <c r="K8018" s="1" t="s">
        <v>1514</v>
      </c>
      <c r="L8018" s="1" t="s">
        <v>1512</v>
      </c>
      <c r="M8018" s="1">
        <v>1</v>
      </c>
    </row>
    <row r="8019" spans="1:13" ht="15.75" x14ac:dyDescent="0.3">
      <c r="A8019" s="1" t="s">
        <v>1262</v>
      </c>
      <c r="J8019" s="1" t="s">
        <v>1511</v>
      </c>
      <c r="K8019" s="1" t="s">
        <v>1514</v>
      </c>
      <c r="L8019" s="1" t="s">
        <v>1512</v>
      </c>
      <c r="M8019" s="1">
        <v>1</v>
      </c>
    </row>
    <row r="8020" spans="1:13" ht="15.75" x14ac:dyDescent="0.3">
      <c r="A8020" s="1" t="s">
        <v>1262</v>
      </c>
      <c r="J8020" s="1" t="s">
        <v>1511</v>
      </c>
      <c r="K8020" s="1" t="s">
        <v>1514</v>
      </c>
      <c r="L8020" s="1" t="s">
        <v>1512</v>
      </c>
      <c r="M8020" s="1">
        <v>1</v>
      </c>
    </row>
    <row r="8021" spans="1:13" ht="15.75" x14ac:dyDescent="0.3">
      <c r="A8021" s="1" t="s">
        <v>1262</v>
      </c>
      <c r="J8021" s="1" t="s">
        <v>1511</v>
      </c>
      <c r="K8021" s="1" t="s">
        <v>1514</v>
      </c>
      <c r="L8021" s="1" t="s">
        <v>1512</v>
      </c>
      <c r="M8021" s="1">
        <v>1</v>
      </c>
    </row>
    <row r="8022" spans="1:13" ht="15.75" x14ac:dyDescent="0.3">
      <c r="A8022" s="1" t="s">
        <v>1263</v>
      </c>
      <c r="J8022" s="1" t="s">
        <v>1511</v>
      </c>
      <c r="K8022" s="1" t="s">
        <v>1509</v>
      </c>
      <c r="L8022" s="1" t="s">
        <v>1512</v>
      </c>
      <c r="M8022" s="1">
        <v>1</v>
      </c>
    </row>
    <row r="8023" spans="1:13" ht="15.75" x14ac:dyDescent="0.3">
      <c r="A8023" s="1" t="s">
        <v>1262</v>
      </c>
      <c r="J8023" s="1" t="s">
        <v>1511</v>
      </c>
      <c r="K8023" s="1" t="s">
        <v>1514</v>
      </c>
      <c r="L8023" s="1" t="s">
        <v>1512</v>
      </c>
      <c r="M8023" s="1">
        <v>1</v>
      </c>
    </row>
    <row r="8024" spans="1:13" ht="15.75" x14ac:dyDescent="0.3">
      <c r="A8024" s="1" t="s">
        <v>1262</v>
      </c>
      <c r="J8024" s="1" t="s">
        <v>1511</v>
      </c>
      <c r="K8024" s="1" t="s">
        <v>1514</v>
      </c>
      <c r="L8024" s="1" t="s">
        <v>1512</v>
      </c>
      <c r="M8024" s="1">
        <v>1</v>
      </c>
    </row>
    <row r="8025" spans="1:13" ht="15.75" x14ac:dyDescent="0.3">
      <c r="A8025" s="1" t="s">
        <v>1262</v>
      </c>
      <c r="J8025" s="1" t="s">
        <v>1511</v>
      </c>
      <c r="K8025" s="1" t="s">
        <v>1514</v>
      </c>
      <c r="L8025" s="1" t="s">
        <v>1512</v>
      </c>
      <c r="M8025" s="1">
        <v>1</v>
      </c>
    </row>
    <row r="8026" spans="1:13" ht="15.75" x14ac:dyDescent="0.3">
      <c r="A8026" s="1" t="s">
        <v>1263</v>
      </c>
      <c r="J8026" s="1" t="s">
        <v>1511</v>
      </c>
      <c r="K8026" s="1" t="s">
        <v>1509</v>
      </c>
      <c r="L8026" s="1" t="s">
        <v>1512</v>
      </c>
      <c r="M8026" s="1">
        <v>1</v>
      </c>
    </row>
    <row r="8027" spans="1:13" ht="15.75" x14ac:dyDescent="0.3">
      <c r="A8027" s="1" t="s">
        <v>1262</v>
      </c>
      <c r="J8027" s="1" t="s">
        <v>1511</v>
      </c>
      <c r="K8027" s="1" t="s">
        <v>1514</v>
      </c>
      <c r="L8027" s="1" t="s">
        <v>1512</v>
      </c>
      <c r="M8027" s="1">
        <v>1</v>
      </c>
    </row>
    <row r="8028" spans="1:13" ht="15.75" x14ac:dyDescent="0.3">
      <c r="A8028" s="1" t="s">
        <v>1262</v>
      </c>
      <c r="J8028" s="1" t="s">
        <v>1511</v>
      </c>
      <c r="K8028" s="1" t="s">
        <v>1514</v>
      </c>
      <c r="L8028" s="1" t="s">
        <v>1512</v>
      </c>
      <c r="M8028" s="1">
        <v>1</v>
      </c>
    </row>
    <row r="8029" spans="1:13" ht="15.75" x14ac:dyDescent="0.3">
      <c r="A8029" s="1" t="s">
        <v>1262</v>
      </c>
      <c r="J8029" s="1" t="s">
        <v>1511</v>
      </c>
      <c r="K8029" s="1" t="s">
        <v>1514</v>
      </c>
      <c r="L8029" s="1" t="s">
        <v>1512</v>
      </c>
      <c r="M8029" s="1">
        <v>1</v>
      </c>
    </row>
    <row r="8030" spans="1:13" ht="15.75" x14ac:dyDescent="0.3">
      <c r="A8030" s="1" t="s">
        <v>1451</v>
      </c>
      <c r="J8030" s="1" t="s">
        <v>1511</v>
      </c>
      <c r="K8030" s="1" t="s">
        <v>1509</v>
      </c>
      <c r="L8030" s="1" t="s">
        <v>1512</v>
      </c>
      <c r="M8030" s="1">
        <v>1</v>
      </c>
    </row>
    <row r="8031" spans="1:13" ht="15.75" x14ac:dyDescent="0.3">
      <c r="A8031" s="1" t="s">
        <v>1262</v>
      </c>
      <c r="J8031" s="1" t="s">
        <v>1511</v>
      </c>
      <c r="K8031" s="1" t="s">
        <v>1514</v>
      </c>
      <c r="L8031" s="1" t="s">
        <v>1512</v>
      </c>
      <c r="M8031" s="1">
        <v>1</v>
      </c>
    </row>
    <row r="8032" spans="1:13" ht="15.75" x14ac:dyDescent="0.3">
      <c r="A8032" s="1" t="s">
        <v>1451</v>
      </c>
      <c r="J8032" s="1" t="s">
        <v>1511</v>
      </c>
      <c r="K8032" s="1" t="s">
        <v>1509</v>
      </c>
      <c r="L8032" s="1" t="s">
        <v>1512</v>
      </c>
      <c r="M8032" s="1">
        <v>1</v>
      </c>
    </row>
    <row r="8033" spans="1:13" ht="15.75" x14ac:dyDescent="0.3">
      <c r="A8033" s="1" t="s">
        <v>1451</v>
      </c>
      <c r="J8033" s="1" t="s">
        <v>1511</v>
      </c>
      <c r="K8033" s="1" t="s">
        <v>1509</v>
      </c>
      <c r="L8033" s="1" t="s">
        <v>1512</v>
      </c>
      <c r="M8033" s="1">
        <v>1</v>
      </c>
    </row>
    <row r="8034" spans="1:13" ht="15.75" x14ac:dyDescent="0.3">
      <c r="A8034" s="1" t="s">
        <v>1263</v>
      </c>
      <c r="J8034" s="1" t="s">
        <v>1511</v>
      </c>
      <c r="K8034" s="1" t="s">
        <v>1509</v>
      </c>
      <c r="L8034" s="1" t="s">
        <v>1512</v>
      </c>
      <c r="M8034" s="1">
        <v>1</v>
      </c>
    </row>
    <row r="8035" spans="1:13" ht="15.75" x14ac:dyDescent="0.3">
      <c r="A8035" s="1" t="s">
        <v>1443</v>
      </c>
      <c r="J8035" s="1" t="s">
        <v>1511</v>
      </c>
      <c r="K8035" s="1" t="s">
        <v>1509</v>
      </c>
      <c r="L8035" s="1" t="s">
        <v>1512</v>
      </c>
      <c r="M8035" s="1">
        <v>18</v>
      </c>
    </row>
    <row r="8036" spans="1:13" ht="15.75" x14ac:dyDescent="0.3">
      <c r="A8036" s="1" t="s">
        <v>1451</v>
      </c>
      <c r="J8036" s="1" t="s">
        <v>1511</v>
      </c>
      <c r="K8036" s="1" t="s">
        <v>1509</v>
      </c>
      <c r="L8036" s="1" t="s">
        <v>1512</v>
      </c>
      <c r="M8036" s="1">
        <v>1</v>
      </c>
    </row>
    <row r="8037" spans="1:13" ht="15.75" x14ac:dyDescent="0.3">
      <c r="A8037" s="1" t="s">
        <v>1451</v>
      </c>
      <c r="J8037" s="1" t="s">
        <v>1511</v>
      </c>
      <c r="K8037" s="1" t="s">
        <v>1509</v>
      </c>
      <c r="L8037" s="1" t="s">
        <v>1512</v>
      </c>
      <c r="M8037" s="1">
        <v>1</v>
      </c>
    </row>
    <row r="8038" spans="1:13" ht="15.75" x14ac:dyDescent="0.3">
      <c r="A8038" s="1" t="s">
        <v>1451</v>
      </c>
      <c r="J8038" s="1" t="s">
        <v>1511</v>
      </c>
      <c r="K8038" s="1" t="s">
        <v>1509</v>
      </c>
      <c r="L8038" s="1" t="s">
        <v>1512</v>
      </c>
      <c r="M8038" s="1">
        <v>1</v>
      </c>
    </row>
    <row r="8039" spans="1:13" ht="15.75" x14ac:dyDescent="0.3">
      <c r="A8039" s="1" t="s">
        <v>1289</v>
      </c>
      <c r="J8039" s="1" t="s">
        <v>1511</v>
      </c>
      <c r="K8039" s="1" t="s">
        <v>1514</v>
      </c>
      <c r="L8039" s="1" t="s">
        <v>1512</v>
      </c>
      <c r="M8039" s="1">
        <v>10</v>
      </c>
    </row>
    <row r="8040" spans="1:13" ht="15.75" x14ac:dyDescent="0.3">
      <c r="A8040" s="1" t="s">
        <v>1262</v>
      </c>
      <c r="J8040" s="1" t="s">
        <v>1511</v>
      </c>
      <c r="K8040" s="1" t="s">
        <v>1509</v>
      </c>
      <c r="L8040" s="1" t="s">
        <v>1510</v>
      </c>
      <c r="M8040" s="1">
        <v>1</v>
      </c>
    </row>
    <row r="8041" spans="1:13" ht="15.75" x14ac:dyDescent="0.3">
      <c r="A8041" s="1" t="s">
        <v>1265</v>
      </c>
      <c r="J8041" s="1" t="s">
        <v>1511</v>
      </c>
      <c r="K8041" s="1" t="s">
        <v>1509</v>
      </c>
      <c r="L8041" s="1" t="s">
        <v>1510</v>
      </c>
      <c r="M8041" s="1">
        <v>4</v>
      </c>
    </row>
    <row r="8042" spans="1:13" ht="15.75" x14ac:dyDescent="0.3">
      <c r="A8042" s="1" t="s">
        <v>1263</v>
      </c>
      <c r="J8042" s="1" t="s">
        <v>1511</v>
      </c>
      <c r="K8042" s="1" t="s">
        <v>1509</v>
      </c>
      <c r="L8042" s="1" t="s">
        <v>1512</v>
      </c>
      <c r="M8042" s="1">
        <v>1</v>
      </c>
    </row>
    <row r="8043" spans="1:13" ht="15.75" x14ac:dyDescent="0.3">
      <c r="A8043" s="1" t="s">
        <v>1451</v>
      </c>
      <c r="J8043" s="1" t="s">
        <v>1511</v>
      </c>
      <c r="K8043" s="1" t="s">
        <v>1509</v>
      </c>
      <c r="L8043" s="1" t="s">
        <v>1512</v>
      </c>
      <c r="M8043" s="1">
        <v>1</v>
      </c>
    </row>
    <row r="8044" spans="1:13" ht="15.75" x14ac:dyDescent="0.3">
      <c r="A8044" s="1" t="s">
        <v>1262</v>
      </c>
      <c r="J8044" s="1" t="s">
        <v>1511</v>
      </c>
      <c r="K8044" s="1" t="s">
        <v>1509</v>
      </c>
      <c r="L8044" s="1" t="s">
        <v>1510</v>
      </c>
      <c r="M8044" s="1">
        <v>1</v>
      </c>
    </row>
    <row r="8045" spans="1:13" ht="15.75" x14ac:dyDescent="0.3">
      <c r="A8045" s="1" t="s">
        <v>1451</v>
      </c>
      <c r="J8045" s="1" t="s">
        <v>1511</v>
      </c>
      <c r="K8045" s="1" t="s">
        <v>1509</v>
      </c>
      <c r="L8045" s="1" t="s">
        <v>1512</v>
      </c>
      <c r="M8045" s="1">
        <v>1</v>
      </c>
    </row>
    <row r="8046" spans="1:13" ht="15.75" x14ac:dyDescent="0.3">
      <c r="A8046" s="1" t="s">
        <v>1272</v>
      </c>
      <c r="J8046" s="1" t="s">
        <v>1511</v>
      </c>
      <c r="K8046" s="1" t="s">
        <v>1509</v>
      </c>
      <c r="L8046" s="1" t="s">
        <v>1512</v>
      </c>
      <c r="M8046" s="1">
        <v>1</v>
      </c>
    </row>
    <row r="8047" spans="1:13" ht="15.75" x14ac:dyDescent="0.3">
      <c r="A8047" s="1" t="s">
        <v>1267</v>
      </c>
      <c r="J8047" s="1" t="s">
        <v>1511</v>
      </c>
      <c r="K8047" s="1" t="s">
        <v>1509</v>
      </c>
      <c r="L8047" s="1" t="s">
        <v>1512</v>
      </c>
      <c r="M8047" s="1">
        <v>2</v>
      </c>
    </row>
    <row r="8048" spans="1:13" ht="15.75" x14ac:dyDescent="0.3">
      <c r="A8048" s="1" t="s">
        <v>1451</v>
      </c>
      <c r="J8048" s="1" t="s">
        <v>1511</v>
      </c>
      <c r="K8048" s="1" t="s">
        <v>1509</v>
      </c>
      <c r="L8048" s="1" t="s">
        <v>1512</v>
      </c>
      <c r="M8048" s="1">
        <v>1</v>
      </c>
    </row>
    <row r="8049" spans="1:13" ht="15.75" x14ac:dyDescent="0.3">
      <c r="A8049" s="1" t="s">
        <v>1262</v>
      </c>
      <c r="J8049" s="1" t="s">
        <v>1511</v>
      </c>
      <c r="K8049" s="1" t="s">
        <v>1509</v>
      </c>
      <c r="L8049" s="1" t="s">
        <v>1510</v>
      </c>
      <c r="M8049" s="1">
        <v>1</v>
      </c>
    </row>
    <row r="8050" spans="1:13" ht="15.75" x14ac:dyDescent="0.3">
      <c r="A8050" s="1" t="s">
        <v>1451</v>
      </c>
      <c r="J8050" s="1" t="s">
        <v>1511</v>
      </c>
      <c r="K8050" s="1" t="s">
        <v>1509</v>
      </c>
      <c r="L8050" s="1" t="s">
        <v>1512</v>
      </c>
      <c r="M8050" s="1">
        <v>1</v>
      </c>
    </row>
    <row r="8051" spans="1:13" ht="15.75" x14ac:dyDescent="0.3">
      <c r="A8051" s="1" t="s">
        <v>1451</v>
      </c>
      <c r="J8051" s="1" t="s">
        <v>1511</v>
      </c>
      <c r="K8051" s="1" t="s">
        <v>1509</v>
      </c>
      <c r="L8051" s="1" t="s">
        <v>1512</v>
      </c>
      <c r="M8051" s="1">
        <v>1</v>
      </c>
    </row>
    <row r="8052" spans="1:13" ht="15.75" x14ac:dyDescent="0.3">
      <c r="A8052" s="1" t="s">
        <v>1451</v>
      </c>
      <c r="J8052" s="1" t="s">
        <v>1511</v>
      </c>
      <c r="K8052" s="1" t="s">
        <v>1509</v>
      </c>
      <c r="L8052" s="1" t="s">
        <v>1512</v>
      </c>
      <c r="M8052" s="1">
        <v>1</v>
      </c>
    </row>
    <row r="8053" spans="1:13" ht="15.75" x14ac:dyDescent="0.3">
      <c r="A8053" s="1" t="s">
        <v>1262</v>
      </c>
      <c r="J8053" s="1" t="s">
        <v>1511</v>
      </c>
      <c r="K8053" s="1" t="s">
        <v>1509</v>
      </c>
      <c r="L8053" s="1" t="s">
        <v>1512</v>
      </c>
      <c r="M8053" s="1">
        <v>1</v>
      </c>
    </row>
    <row r="8054" spans="1:13" ht="15.75" x14ac:dyDescent="0.3">
      <c r="A8054" s="1" t="s">
        <v>1451</v>
      </c>
      <c r="J8054" s="1" t="s">
        <v>1511</v>
      </c>
      <c r="K8054" s="1" t="s">
        <v>1509</v>
      </c>
      <c r="L8054" s="1" t="s">
        <v>1512</v>
      </c>
      <c r="M8054" s="1">
        <v>1</v>
      </c>
    </row>
    <row r="8055" spans="1:13" ht="15.75" x14ac:dyDescent="0.3">
      <c r="A8055" s="1" t="s">
        <v>1267</v>
      </c>
      <c r="J8055" s="1" t="s">
        <v>1511</v>
      </c>
      <c r="K8055" s="1" t="s">
        <v>1509</v>
      </c>
      <c r="L8055" s="1" t="s">
        <v>1512</v>
      </c>
      <c r="M8055" s="1">
        <v>2</v>
      </c>
    </row>
    <row r="8056" spans="1:13" ht="15.75" x14ac:dyDescent="0.3">
      <c r="A8056" s="1" t="s">
        <v>1451</v>
      </c>
      <c r="J8056" s="1" t="s">
        <v>1511</v>
      </c>
      <c r="K8056" s="1" t="s">
        <v>1509</v>
      </c>
      <c r="L8056" s="1" t="s">
        <v>1512</v>
      </c>
      <c r="M8056" s="1">
        <v>1</v>
      </c>
    </row>
    <row r="8057" spans="1:13" ht="15.75" x14ac:dyDescent="0.3">
      <c r="A8057" s="1" t="s">
        <v>1451</v>
      </c>
      <c r="J8057" s="1" t="s">
        <v>1511</v>
      </c>
      <c r="K8057" s="1" t="s">
        <v>1509</v>
      </c>
      <c r="L8057" s="1" t="s">
        <v>1512</v>
      </c>
      <c r="M8057" s="1">
        <v>1</v>
      </c>
    </row>
    <row r="8058" spans="1:13" ht="15.75" x14ac:dyDescent="0.3">
      <c r="A8058" s="1" t="s">
        <v>1267</v>
      </c>
      <c r="J8058" s="1" t="s">
        <v>1511</v>
      </c>
      <c r="K8058" s="1" t="s">
        <v>1509</v>
      </c>
      <c r="L8058" s="1" t="s">
        <v>1512</v>
      </c>
      <c r="M8058" s="1">
        <v>2</v>
      </c>
    </row>
    <row r="8059" spans="1:13" ht="15.75" x14ac:dyDescent="0.3">
      <c r="A8059" s="1" t="s">
        <v>1451</v>
      </c>
      <c r="J8059" s="1" t="s">
        <v>1511</v>
      </c>
      <c r="K8059" s="1" t="s">
        <v>1509</v>
      </c>
      <c r="L8059" s="1" t="s">
        <v>1512</v>
      </c>
      <c r="M8059" s="1">
        <v>1</v>
      </c>
    </row>
    <row r="8060" spans="1:13" ht="15.75" x14ac:dyDescent="0.3">
      <c r="A8060" s="1" t="s">
        <v>1262</v>
      </c>
      <c r="J8060" s="1" t="s">
        <v>1511</v>
      </c>
      <c r="K8060" s="1" t="s">
        <v>1509</v>
      </c>
      <c r="L8060" s="1" t="s">
        <v>1510</v>
      </c>
      <c r="M8060" s="1">
        <v>1</v>
      </c>
    </row>
    <row r="8061" spans="1:13" ht="15.75" x14ac:dyDescent="0.3">
      <c r="A8061" s="1" t="s">
        <v>1267</v>
      </c>
      <c r="J8061" s="1" t="s">
        <v>1511</v>
      </c>
      <c r="K8061" s="1" t="s">
        <v>1509</v>
      </c>
      <c r="L8061" s="1" t="s">
        <v>1512</v>
      </c>
      <c r="M8061" s="1">
        <v>3</v>
      </c>
    </row>
    <row r="8062" spans="1:13" ht="15.75" x14ac:dyDescent="0.3">
      <c r="A8062" s="1" t="s">
        <v>1262</v>
      </c>
      <c r="J8062" s="1" t="s">
        <v>1511</v>
      </c>
      <c r="K8062" s="1" t="s">
        <v>1509</v>
      </c>
      <c r="L8062" s="1" t="s">
        <v>1512</v>
      </c>
      <c r="M8062" s="1">
        <v>1</v>
      </c>
    </row>
    <row r="8063" spans="1:13" ht="15.75" x14ac:dyDescent="0.3">
      <c r="A8063" s="1" t="s">
        <v>1262</v>
      </c>
      <c r="J8063" s="1" t="s">
        <v>1511</v>
      </c>
      <c r="K8063" s="1" t="s">
        <v>1509</v>
      </c>
      <c r="L8063" s="1" t="s">
        <v>1510</v>
      </c>
      <c r="M8063" s="1">
        <v>1</v>
      </c>
    </row>
    <row r="8064" spans="1:13" ht="15.75" x14ac:dyDescent="0.3">
      <c r="A8064" s="1" t="s">
        <v>1451</v>
      </c>
      <c r="J8064" s="1" t="s">
        <v>1511</v>
      </c>
      <c r="K8064" s="1" t="s">
        <v>1509</v>
      </c>
      <c r="L8064" s="1" t="s">
        <v>1512</v>
      </c>
      <c r="M8064" s="1">
        <v>1</v>
      </c>
    </row>
    <row r="8065" spans="1:13" ht="15.75" x14ac:dyDescent="0.3">
      <c r="A8065" s="1" t="s">
        <v>1262</v>
      </c>
      <c r="J8065" s="1" t="s">
        <v>1511</v>
      </c>
      <c r="K8065" s="1" t="s">
        <v>1509</v>
      </c>
      <c r="L8065" s="1" t="s">
        <v>1510</v>
      </c>
      <c r="M8065" s="1">
        <v>1</v>
      </c>
    </row>
    <row r="8066" spans="1:13" ht="15.75" x14ac:dyDescent="0.3">
      <c r="A8066" s="1" t="s">
        <v>1451</v>
      </c>
      <c r="J8066" s="1" t="s">
        <v>1511</v>
      </c>
      <c r="K8066" s="1" t="s">
        <v>1509</v>
      </c>
      <c r="L8066" s="1" t="s">
        <v>1512</v>
      </c>
      <c r="M8066" s="1">
        <v>1</v>
      </c>
    </row>
    <row r="8067" spans="1:13" ht="15.75" x14ac:dyDescent="0.3">
      <c r="A8067" s="1" t="s">
        <v>1272</v>
      </c>
      <c r="J8067" s="1" t="s">
        <v>1511</v>
      </c>
      <c r="K8067" s="1" t="s">
        <v>1509</v>
      </c>
      <c r="L8067" s="1" t="s">
        <v>1510</v>
      </c>
      <c r="M8067" s="1">
        <v>1</v>
      </c>
    </row>
    <row r="8068" spans="1:13" ht="15.75" x14ac:dyDescent="0.3">
      <c r="A8068" s="1" t="s">
        <v>1262</v>
      </c>
      <c r="J8068" s="1" t="s">
        <v>1511</v>
      </c>
      <c r="K8068" s="1" t="s">
        <v>1509</v>
      </c>
      <c r="L8068" s="1" t="s">
        <v>1510</v>
      </c>
      <c r="M8068" s="1">
        <v>1</v>
      </c>
    </row>
    <row r="8069" spans="1:13" ht="15.75" x14ac:dyDescent="0.3">
      <c r="A8069" s="1" t="s">
        <v>1451</v>
      </c>
      <c r="J8069" s="1" t="s">
        <v>1511</v>
      </c>
      <c r="K8069" s="1" t="s">
        <v>1509</v>
      </c>
      <c r="L8069" s="1" t="s">
        <v>1512</v>
      </c>
      <c r="M8069" s="1">
        <v>1</v>
      </c>
    </row>
    <row r="8070" spans="1:13" ht="15.75" x14ac:dyDescent="0.3">
      <c r="A8070" s="1" t="s">
        <v>1449</v>
      </c>
      <c r="J8070" s="1" t="s">
        <v>1511</v>
      </c>
      <c r="K8070" s="1" t="s">
        <v>1509</v>
      </c>
      <c r="L8070" s="1" t="s">
        <v>1510</v>
      </c>
      <c r="M8070" s="1">
        <v>27</v>
      </c>
    </row>
    <row r="8071" spans="1:13" ht="15.75" x14ac:dyDescent="0.3">
      <c r="A8071" s="1" t="s">
        <v>1262</v>
      </c>
      <c r="J8071" s="1" t="s">
        <v>1511</v>
      </c>
      <c r="K8071" s="1" t="s">
        <v>1509</v>
      </c>
      <c r="L8071" s="1" t="s">
        <v>1510</v>
      </c>
      <c r="M8071" s="1">
        <v>1</v>
      </c>
    </row>
    <row r="8072" spans="1:13" ht="15.75" x14ac:dyDescent="0.3">
      <c r="A8072" s="1" t="s">
        <v>1449</v>
      </c>
      <c r="J8072" s="1" t="s">
        <v>1511</v>
      </c>
      <c r="K8072" s="1" t="s">
        <v>1509</v>
      </c>
      <c r="L8072" s="1" t="s">
        <v>1510</v>
      </c>
      <c r="M8072" s="1">
        <v>15</v>
      </c>
    </row>
    <row r="8073" spans="1:13" ht="15.75" x14ac:dyDescent="0.3">
      <c r="A8073" s="1" t="s">
        <v>1262</v>
      </c>
      <c r="J8073" s="1" t="s">
        <v>1511</v>
      </c>
      <c r="K8073" s="1" t="s">
        <v>1509</v>
      </c>
      <c r="L8073" s="1" t="s">
        <v>1510</v>
      </c>
      <c r="M8073" s="1">
        <v>1</v>
      </c>
    </row>
    <row r="8074" spans="1:13" ht="15.75" x14ac:dyDescent="0.3">
      <c r="A8074" s="1" t="s">
        <v>1262</v>
      </c>
      <c r="J8074" s="1" t="s">
        <v>1511</v>
      </c>
      <c r="K8074" s="1" t="s">
        <v>1509</v>
      </c>
      <c r="L8074" s="1" t="s">
        <v>1510</v>
      </c>
      <c r="M8074" s="1">
        <v>1</v>
      </c>
    </row>
    <row r="8075" spans="1:13" ht="15.75" x14ac:dyDescent="0.3">
      <c r="A8075" s="1" t="s">
        <v>1441</v>
      </c>
      <c r="J8075" s="1" t="s">
        <v>1511</v>
      </c>
      <c r="K8075" s="1" t="s">
        <v>1509</v>
      </c>
      <c r="L8075" s="1" t="s">
        <v>1510</v>
      </c>
      <c r="M8075" s="1">
        <v>5</v>
      </c>
    </row>
    <row r="8076" spans="1:13" ht="15.75" x14ac:dyDescent="0.3">
      <c r="A8076" s="1" t="s">
        <v>1314</v>
      </c>
      <c r="J8076" s="1" t="s">
        <v>1508</v>
      </c>
      <c r="K8076" s="1" t="s">
        <v>1509</v>
      </c>
      <c r="L8076" s="1" t="s">
        <v>1513</v>
      </c>
      <c r="M8076" s="1">
        <v>1</v>
      </c>
    </row>
    <row r="8077" spans="1:13" ht="15.75" x14ac:dyDescent="0.3">
      <c r="A8077" s="1" t="s">
        <v>1314</v>
      </c>
      <c r="J8077" s="1" t="s">
        <v>1511</v>
      </c>
      <c r="K8077" s="1" t="s">
        <v>1509</v>
      </c>
      <c r="L8077" s="1" t="s">
        <v>1510</v>
      </c>
      <c r="M8077" s="1">
        <v>1</v>
      </c>
    </row>
    <row r="8078" spans="1:13" ht="15.75" x14ac:dyDescent="0.3">
      <c r="A8078" s="1" t="s">
        <v>1314</v>
      </c>
      <c r="J8078" s="1" t="s">
        <v>1508</v>
      </c>
      <c r="K8078" s="1" t="s">
        <v>1509</v>
      </c>
      <c r="L8078" s="1" t="s">
        <v>1510</v>
      </c>
      <c r="M8078" s="1">
        <v>1</v>
      </c>
    </row>
    <row r="8079" spans="1:13" ht="15.75" x14ac:dyDescent="0.3">
      <c r="A8079" s="1" t="s">
        <v>1314</v>
      </c>
      <c r="J8079" s="1" t="s">
        <v>1508</v>
      </c>
      <c r="K8079" s="1" t="s">
        <v>1509</v>
      </c>
      <c r="L8079" s="1" t="s">
        <v>1510</v>
      </c>
      <c r="M8079" s="1">
        <v>1</v>
      </c>
    </row>
    <row r="8080" spans="1:13" ht="15.75" x14ac:dyDescent="0.3">
      <c r="A8080" s="1" t="s">
        <v>1314</v>
      </c>
      <c r="J8080" s="1" t="s">
        <v>1511</v>
      </c>
      <c r="K8080" s="1" t="s">
        <v>1509</v>
      </c>
      <c r="L8080" s="1" t="s">
        <v>1510</v>
      </c>
      <c r="M8080" s="1">
        <v>1</v>
      </c>
    </row>
    <row r="8081" spans="1:13" ht="15.75" x14ac:dyDescent="0.3">
      <c r="A8081" s="1" t="s">
        <v>1263</v>
      </c>
      <c r="J8081" s="1" t="s">
        <v>1511</v>
      </c>
      <c r="K8081" s="1" t="s">
        <v>1509</v>
      </c>
      <c r="L8081" s="1" t="s">
        <v>1512</v>
      </c>
      <c r="M8081" s="1">
        <v>1</v>
      </c>
    </row>
    <row r="8082" spans="1:13" ht="15.75" x14ac:dyDescent="0.3">
      <c r="A8082" s="1" t="s">
        <v>1314</v>
      </c>
      <c r="J8082" s="1" t="s">
        <v>1511</v>
      </c>
      <c r="K8082" s="1" t="s">
        <v>1509</v>
      </c>
      <c r="L8082" s="1" t="s">
        <v>1510</v>
      </c>
      <c r="M8082" s="1">
        <v>1</v>
      </c>
    </row>
    <row r="8083" spans="1:13" ht="15.75" x14ac:dyDescent="0.3">
      <c r="A8083" s="1" t="s">
        <v>1318</v>
      </c>
      <c r="J8083" s="1" t="s">
        <v>1511</v>
      </c>
      <c r="K8083" s="1" t="s">
        <v>1509</v>
      </c>
      <c r="L8083" s="1" t="s">
        <v>1512</v>
      </c>
      <c r="M8083" s="1">
        <v>3</v>
      </c>
    </row>
    <row r="8084" spans="1:13" ht="15.75" x14ac:dyDescent="0.3">
      <c r="A8084" s="1" t="s">
        <v>1314</v>
      </c>
      <c r="J8084" s="1" t="s">
        <v>1511</v>
      </c>
      <c r="K8084" s="1" t="s">
        <v>1509</v>
      </c>
      <c r="L8084" s="1" t="s">
        <v>1510</v>
      </c>
      <c r="M8084" s="1">
        <v>1</v>
      </c>
    </row>
    <row r="8085" spans="1:13" ht="15.75" x14ac:dyDescent="0.3">
      <c r="A8085" s="1" t="s">
        <v>1263</v>
      </c>
      <c r="J8085" s="1" t="s">
        <v>1511</v>
      </c>
      <c r="K8085" s="1" t="s">
        <v>1509</v>
      </c>
      <c r="L8085" s="1" t="s">
        <v>1512</v>
      </c>
      <c r="M8085" s="1">
        <v>1</v>
      </c>
    </row>
    <row r="8086" spans="1:13" ht="15.75" x14ac:dyDescent="0.3">
      <c r="A8086" s="1" t="s">
        <v>1314</v>
      </c>
      <c r="J8086" s="1" t="s">
        <v>1511</v>
      </c>
      <c r="K8086" s="1" t="s">
        <v>1509</v>
      </c>
      <c r="L8086" s="1" t="s">
        <v>1510</v>
      </c>
      <c r="M8086" s="1">
        <v>1</v>
      </c>
    </row>
    <row r="8087" spans="1:13" ht="15.75" x14ac:dyDescent="0.3">
      <c r="A8087" s="1" t="s">
        <v>1314</v>
      </c>
      <c r="J8087" s="1" t="s">
        <v>1511</v>
      </c>
      <c r="K8087" s="1" t="s">
        <v>1509</v>
      </c>
      <c r="L8087" s="1" t="s">
        <v>1510</v>
      </c>
      <c r="M8087" s="1">
        <v>1</v>
      </c>
    </row>
    <row r="8088" spans="1:13" ht="15.75" x14ac:dyDescent="0.3">
      <c r="A8088" s="1" t="s">
        <v>1263</v>
      </c>
      <c r="J8088" s="1" t="s">
        <v>1511</v>
      </c>
      <c r="K8088" s="1" t="s">
        <v>1509</v>
      </c>
      <c r="L8088" s="1" t="s">
        <v>1512</v>
      </c>
      <c r="M8088" s="1">
        <v>1</v>
      </c>
    </row>
    <row r="8089" spans="1:13" ht="15.75" x14ac:dyDescent="0.3">
      <c r="A8089" s="1" t="s">
        <v>1314</v>
      </c>
      <c r="J8089" s="1" t="s">
        <v>1511</v>
      </c>
      <c r="K8089" s="1" t="s">
        <v>1509</v>
      </c>
      <c r="L8089" s="1" t="s">
        <v>1510</v>
      </c>
      <c r="M8089" s="1">
        <v>1</v>
      </c>
    </row>
    <row r="8090" spans="1:13" ht="15.75" x14ac:dyDescent="0.3">
      <c r="A8090" s="1" t="s">
        <v>1360</v>
      </c>
      <c r="J8090" s="1" t="s">
        <v>1511</v>
      </c>
      <c r="K8090" s="1" t="s">
        <v>1509</v>
      </c>
      <c r="L8090" s="1" t="s">
        <v>1512</v>
      </c>
      <c r="M8090" s="1">
        <v>17</v>
      </c>
    </row>
    <row r="8091" spans="1:13" ht="15.75" x14ac:dyDescent="0.3">
      <c r="A8091" s="1" t="s">
        <v>1403</v>
      </c>
      <c r="J8091" s="1" t="s">
        <v>1511</v>
      </c>
      <c r="K8091" s="1" t="s">
        <v>1509</v>
      </c>
      <c r="L8091" s="1" t="s">
        <v>1510</v>
      </c>
      <c r="M8091" s="1">
        <v>6</v>
      </c>
    </row>
    <row r="8092" spans="1:13" ht="15.75" x14ac:dyDescent="0.3">
      <c r="A8092" s="1" t="s">
        <v>1263</v>
      </c>
      <c r="J8092" s="1" t="s">
        <v>1511</v>
      </c>
      <c r="K8092" s="1" t="s">
        <v>1509</v>
      </c>
      <c r="L8092" s="1" t="s">
        <v>1512</v>
      </c>
      <c r="M8092" s="1">
        <v>1</v>
      </c>
    </row>
    <row r="8093" spans="1:13" ht="15.75" x14ac:dyDescent="0.3">
      <c r="A8093" s="1" t="s">
        <v>1314</v>
      </c>
      <c r="J8093" s="1" t="s">
        <v>1511</v>
      </c>
      <c r="K8093" s="1" t="s">
        <v>1509</v>
      </c>
      <c r="L8093" s="1" t="s">
        <v>1510</v>
      </c>
      <c r="M8093" s="1">
        <v>1</v>
      </c>
    </row>
    <row r="8094" spans="1:13" ht="15.75" x14ac:dyDescent="0.3">
      <c r="A8094" s="1" t="s">
        <v>1262</v>
      </c>
      <c r="J8094" s="1" t="s">
        <v>1511</v>
      </c>
      <c r="K8094" s="1" t="s">
        <v>1509</v>
      </c>
      <c r="L8094" s="1" t="s">
        <v>1512</v>
      </c>
      <c r="M8094" s="1">
        <v>1</v>
      </c>
    </row>
    <row r="8095" spans="1:13" ht="15.75" x14ac:dyDescent="0.3">
      <c r="A8095" s="1" t="s">
        <v>1314</v>
      </c>
      <c r="J8095" s="1" t="s">
        <v>1511</v>
      </c>
      <c r="K8095" s="1" t="s">
        <v>1509</v>
      </c>
      <c r="L8095" s="1" t="s">
        <v>1510</v>
      </c>
      <c r="M8095" s="1">
        <v>1</v>
      </c>
    </row>
    <row r="8096" spans="1:13" ht="15.75" x14ac:dyDescent="0.3">
      <c r="A8096" s="1" t="s">
        <v>1263</v>
      </c>
      <c r="J8096" s="1" t="s">
        <v>1511</v>
      </c>
      <c r="K8096" s="1" t="s">
        <v>1509</v>
      </c>
      <c r="L8096" s="1" t="s">
        <v>1512</v>
      </c>
      <c r="M8096" s="1">
        <v>1</v>
      </c>
    </row>
    <row r="8097" spans="1:13" ht="15.75" x14ac:dyDescent="0.3">
      <c r="A8097" s="1" t="s">
        <v>1263</v>
      </c>
      <c r="J8097" s="1" t="s">
        <v>1511</v>
      </c>
      <c r="K8097" s="1" t="s">
        <v>1509</v>
      </c>
      <c r="L8097" s="1" t="s">
        <v>1512</v>
      </c>
      <c r="M8097" s="1">
        <v>1</v>
      </c>
    </row>
    <row r="8098" spans="1:13" ht="15.75" x14ac:dyDescent="0.3">
      <c r="A8098" s="1" t="s">
        <v>1262</v>
      </c>
      <c r="J8098" s="1" t="s">
        <v>1511</v>
      </c>
      <c r="K8098" s="1" t="s">
        <v>1509</v>
      </c>
      <c r="L8098" s="1" t="s">
        <v>1512</v>
      </c>
      <c r="M8098" s="1">
        <v>1</v>
      </c>
    </row>
    <row r="8099" spans="1:13" ht="15.75" x14ac:dyDescent="0.3">
      <c r="A8099" s="1" t="s">
        <v>1263</v>
      </c>
      <c r="J8099" s="1" t="s">
        <v>1511</v>
      </c>
      <c r="K8099" s="1" t="s">
        <v>1509</v>
      </c>
      <c r="L8099" s="1" t="s">
        <v>1512</v>
      </c>
      <c r="M8099" s="1">
        <v>1</v>
      </c>
    </row>
    <row r="8100" spans="1:13" ht="15.75" x14ac:dyDescent="0.3">
      <c r="A8100" s="1" t="s">
        <v>1263</v>
      </c>
      <c r="J8100" s="1" t="s">
        <v>1511</v>
      </c>
      <c r="K8100" s="1" t="s">
        <v>1509</v>
      </c>
      <c r="L8100" s="1" t="s">
        <v>1512</v>
      </c>
      <c r="M8100" s="1">
        <v>1</v>
      </c>
    </row>
    <row r="8101" spans="1:13" ht="15.75" x14ac:dyDescent="0.3">
      <c r="A8101" s="1" t="s">
        <v>1263</v>
      </c>
      <c r="J8101" s="1" t="s">
        <v>1511</v>
      </c>
      <c r="K8101" s="1" t="s">
        <v>1509</v>
      </c>
      <c r="L8101" s="1" t="s">
        <v>1512</v>
      </c>
      <c r="M8101" s="1">
        <v>1</v>
      </c>
    </row>
    <row r="8102" spans="1:13" ht="15.75" x14ac:dyDescent="0.3">
      <c r="A8102" s="1" t="s">
        <v>1262</v>
      </c>
      <c r="J8102" s="1" t="s">
        <v>1511</v>
      </c>
      <c r="K8102" s="1" t="s">
        <v>1509</v>
      </c>
      <c r="L8102" s="1" t="s">
        <v>1512</v>
      </c>
      <c r="M8102" s="1">
        <v>1</v>
      </c>
    </row>
    <row r="8103" spans="1:13" ht="15.75" x14ac:dyDescent="0.3">
      <c r="A8103" s="1" t="s">
        <v>1318</v>
      </c>
      <c r="J8103" s="1" t="s">
        <v>1511</v>
      </c>
      <c r="K8103" s="1" t="s">
        <v>1509</v>
      </c>
      <c r="L8103" s="1" t="s">
        <v>1512</v>
      </c>
      <c r="M8103" s="1">
        <v>3</v>
      </c>
    </row>
    <row r="8104" spans="1:13" ht="15.75" x14ac:dyDescent="0.3">
      <c r="A8104" s="1" t="s">
        <v>1263</v>
      </c>
      <c r="J8104" s="1" t="s">
        <v>1511</v>
      </c>
      <c r="K8104" s="1" t="s">
        <v>1509</v>
      </c>
      <c r="L8104" s="1" t="s">
        <v>1512</v>
      </c>
      <c r="M8104" s="1">
        <v>1</v>
      </c>
    </row>
    <row r="8105" spans="1:13" ht="15.75" x14ac:dyDescent="0.3">
      <c r="A8105" s="1" t="s">
        <v>1263</v>
      </c>
      <c r="J8105" s="1" t="s">
        <v>1511</v>
      </c>
      <c r="K8105" s="1" t="s">
        <v>1509</v>
      </c>
      <c r="L8105" s="1" t="s">
        <v>1512</v>
      </c>
      <c r="M8105" s="1">
        <v>1</v>
      </c>
    </row>
    <row r="8106" spans="1:13" ht="15.75" x14ac:dyDescent="0.3">
      <c r="A8106" s="1" t="s">
        <v>1262</v>
      </c>
      <c r="J8106" s="1" t="s">
        <v>1511</v>
      </c>
      <c r="K8106" s="1" t="s">
        <v>1509</v>
      </c>
      <c r="L8106" s="1" t="s">
        <v>1512</v>
      </c>
      <c r="M8106" s="1">
        <v>1</v>
      </c>
    </row>
    <row r="8107" spans="1:13" ht="15.75" x14ac:dyDescent="0.3">
      <c r="A8107" s="1" t="s">
        <v>1262</v>
      </c>
      <c r="J8107" s="1" t="s">
        <v>1511</v>
      </c>
      <c r="K8107" s="1" t="s">
        <v>1509</v>
      </c>
      <c r="L8107" s="1" t="s">
        <v>1512</v>
      </c>
      <c r="M8107" s="1">
        <v>1</v>
      </c>
    </row>
    <row r="8108" spans="1:13" ht="15.75" x14ac:dyDescent="0.3">
      <c r="A8108" s="1" t="s">
        <v>1318</v>
      </c>
      <c r="J8108" s="1" t="s">
        <v>1511</v>
      </c>
      <c r="K8108" s="1" t="s">
        <v>1509</v>
      </c>
      <c r="L8108" s="1" t="s">
        <v>1512</v>
      </c>
      <c r="M8108" s="1">
        <v>4</v>
      </c>
    </row>
    <row r="8109" spans="1:13" ht="15.75" x14ac:dyDescent="0.3">
      <c r="A8109" s="1" t="s">
        <v>1318</v>
      </c>
      <c r="J8109" s="1" t="s">
        <v>1511</v>
      </c>
      <c r="K8109" s="1" t="s">
        <v>1509</v>
      </c>
      <c r="L8109" s="1" t="s">
        <v>1512</v>
      </c>
      <c r="M8109" s="1">
        <v>5</v>
      </c>
    </row>
    <row r="8110" spans="1:13" ht="15.75" x14ac:dyDescent="0.3">
      <c r="A8110" s="1" t="s">
        <v>1262</v>
      </c>
      <c r="J8110" s="1" t="s">
        <v>1511</v>
      </c>
      <c r="K8110" s="1" t="s">
        <v>1509</v>
      </c>
      <c r="L8110" s="1" t="s">
        <v>1512</v>
      </c>
      <c r="M8110" s="1">
        <v>1</v>
      </c>
    </row>
    <row r="8111" spans="1:13" ht="15.75" x14ac:dyDescent="0.3">
      <c r="A8111" s="1" t="s">
        <v>1263</v>
      </c>
      <c r="J8111" s="1" t="s">
        <v>1511</v>
      </c>
      <c r="K8111" s="1" t="s">
        <v>1509</v>
      </c>
      <c r="L8111" s="1" t="s">
        <v>1512</v>
      </c>
      <c r="M8111" s="1">
        <v>1</v>
      </c>
    </row>
    <row r="8112" spans="1:13" ht="15.75" x14ac:dyDescent="0.3">
      <c r="A8112" s="1" t="s">
        <v>1262</v>
      </c>
      <c r="J8112" s="1" t="s">
        <v>1511</v>
      </c>
      <c r="K8112" s="1" t="s">
        <v>1509</v>
      </c>
      <c r="L8112" s="1" t="s">
        <v>1512</v>
      </c>
      <c r="M8112" s="1">
        <v>1</v>
      </c>
    </row>
    <row r="8113" spans="1:13" ht="15.75" x14ac:dyDescent="0.3">
      <c r="A8113" s="1" t="s">
        <v>1318</v>
      </c>
      <c r="J8113" s="1" t="s">
        <v>1511</v>
      </c>
      <c r="K8113" s="1" t="s">
        <v>1509</v>
      </c>
      <c r="L8113" s="1" t="s">
        <v>1512</v>
      </c>
      <c r="M8113" s="1">
        <v>3</v>
      </c>
    </row>
    <row r="8114" spans="1:13" ht="15.75" x14ac:dyDescent="0.3">
      <c r="A8114" s="1" t="s">
        <v>1263</v>
      </c>
      <c r="J8114" s="1" t="s">
        <v>1511</v>
      </c>
      <c r="K8114" s="1" t="s">
        <v>1509</v>
      </c>
      <c r="L8114" s="1" t="s">
        <v>1512</v>
      </c>
      <c r="M8114" s="1">
        <v>1</v>
      </c>
    </row>
    <row r="8115" spans="1:13" ht="15.75" x14ac:dyDescent="0.3">
      <c r="A8115" s="1" t="s">
        <v>1262</v>
      </c>
      <c r="J8115" s="1" t="s">
        <v>1511</v>
      </c>
      <c r="K8115" s="1" t="s">
        <v>1509</v>
      </c>
      <c r="L8115" s="1" t="s">
        <v>1512</v>
      </c>
      <c r="M8115" s="1">
        <v>1</v>
      </c>
    </row>
    <row r="8116" spans="1:13" ht="15.75" x14ac:dyDescent="0.3">
      <c r="A8116" s="1" t="s">
        <v>1263</v>
      </c>
      <c r="J8116" s="1" t="s">
        <v>1511</v>
      </c>
      <c r="K8116" s="1" t="s">
        <v>1509</v>
      </c>
      <c r="L8116" s="1" t="s">
        <v>1512</v>
      </c>
      <c r="M8116" s="1">
        <v>1</v>
      </c>
    </row>
    <row r="8117" spans="1:13" ht="15.75" x14ac:dyDescent="0.3">
      <c r="A8117" s="1" t="s">
        <v>1262</v>
      </c>
      <c r="J8117" s="1" t="s">
        <v>1511</v>
      </c>
      <c r="K8117" s="1" t="s">
        <v>1509</v>
      </c>
      <c r="L8117" s="1" t="s">
        <v>1512</v>
      </c>
      <c r="M8117" s="1">
        <v>1</v>
      </c>
    </row>
    <row r="8118" spans="1:13" ht="15.75" x14ac:dyDescent="0.3">
      <c r="A8118" s="1" t="s">
        <v>1262</v>
      </c>
      <c r="J8118" s="1" t="s">
        <v>1511</v>
      </c>
      <c r="K8118" s="1" t="s">
        <v>1509</v>
      </c>
      <c r="L8118" s="1" t="s">
        <v>1512</v>
      </c>
      <c r="M8118" s="1">
        <v>1</v>
      </c>
    </row>
    <row r="8119" spans="1:13" ht="15.75" x14ac:dyDescent="0.3">
      <c r="A8119" s="1" t="s">
        <v>1262</v>
      </c>
      <c r="J8119" s="1" t="s">
        <v>1511</v>
      </c>
      <c r="K8119" s="1" t="s">
        <v>1509</v>
      </c>
      <c r="L8119" s="1" t="s">
        <v>1510</v>
      </c>
      <c r="M8119" s="1">
        <v>1</v>
      </c>
    </row>
    <row r="8120" spans="1:13" ht="15.75" x14ac:dyDescent="0.3">
      <c r="A8120" s="1" t="s">
        <v>1318</v>
      </c>
      <c r="J8120" s="1" t="s">
        <v>1511</v>
      </c>
      <c r="K8120" s="1" t="s">
        <v>1509</v>
      </c>
      <c r="L8120" s="1" t="s">
        <v>1512</v>
      </c>
      <c r="M8120" s="1">
        <v>3</v>
      </c>
    </row>
    <row r="8121" spans="1:13" ht="15.75" x14ac:dyDescent="0.3">
      <c r="A8121" s="1" t="s">
        <v>1263</v>
      </c>
      <c r="J8121" s="1" t="s">
        <v>1511</v>
      </c>
      <c r="K8121" s="1" t="s">
        <v>1509</v>
      </c>
      <c r="L8121" s="1" t="s">
        <v>1512</v>
      </c>
      <c r="M8121" s="1">
        <v>1</v>
      </c>
    </row>
    <row r="8122" spans="1:13" ht="15.75" x14ac:dyDescent="0.3">
      <c r="A8122" s="1" t="s">
        <v>1262</v>
      </c>
      <c r="J8122" s="1" t="s">
        <v>1511</v>
      </c>
      <c r="K8122" s="1" t="s">
        <v>1509</v>
      </c>
      <c r="L8122" s="1" t="s">
        <v>1512</v>
      </c>
      <c r="M8122" s="1">
        <v>1</v>
      </c>
    </row>
    <row r="8123" spans="1:13" ht="15.75" x14ac:dyDescent="0.3">
      <c r="A8123" s="1" t="s">
        <v>1355</v>
      </c>
      <c r="J8123" s="1" t="s">
        <v>1511</v>
      </c>
      <c r="K8123" s="1" t="s">
        <v>1509</v>
      </c>
      <c r="L8123" s="1" t="s">
        <v>1512</v>
      </c>
      <c r="M8123" s="1">
        <v>1</v>
      </c>
    </row>
    <row r="8124" spans="1:13" ht="15.75" x14ac:dyDescent="0.3">
      <c r="A8124" s="1" t="s">
        <v>1271</v>
      </c>
      <c r="J8124" s="1" t="s">
        <v>1511</v>
      </c>
      <c r="K8124" s="1" t="s">
        <v>1509</v>
      </c>
      <c r="L8124" s="1" t="s">
        <v>1512</v>
      </c>
      <c r="M8124" s="1">
        <v>70</v>
      </c>
    </row>
    <row r="8125" spans="1:13" ht="15.75" x14ac:dyDescent="0.3">
      <c r="A8125" s="1" t="s">
        <v>1300</v>
      </c>
      <c r="J8125" s="1" t="s">
        <v>1511</v>
      </c>
      <c r="K8125" s="1" t="s">
        <v>1509</v>
      </c>
      <c r="L8125" s="1" t="s">
        <v>1513</v>
      </c>
      <c r="M8125" s="1">
        <v>1</v>
      </c>
    </row>
    <row r="8126" spans="1:13" ht="15.75" x14ac:dyDescent="0.3">
      <c r="A8126" s="1" t="s">
        <v>1355</v>
      </c>
      <c r="J8126" s="1" t="s">
        <v>1511</v>
      </c>
      <c r="K8126" s="1" t="s">
        <v>1509</v>
      </c>
      <c r="L8126" s="1" t="s">
        <v>1512</v>
      </c>
      <c r="M8126" s="1">
        <v>1</v>
      </c>
    </row>
    <row r="8127" spans="1:13" ht="15.75" x14ac:dyDescent="0.3">
      <c r="A8127" s="1" t="s">
        <v>1262</v>
      </c>
      <c r="J8127" s="1" t="s">
        <v>1511</v>
      </c>
      <c r="K8127" s="1" t="s">
        <v>1509</v>
      </c>
      <c r="L8127" s="1" t="s">
        <v>1512</v>
      </c>
      <c r="M8127" s="1">
        <v>1</v>
      </c>
    </row>
    <row r="8128" spans="1:13" ht="15.75" x14ac:dyDescent="0.3">
      <c r="A8128" s="1" t="s">
        <v>1318</v>
      </c>
      <c r="J8128" s="1" t="s">
        <v>1511</v>
      </c>
      <c r="K8128" s="1" t="s">
        <v>1509</v>
      </c>
      <c r="L8128" s="1" t="s">
        <v>1512</v>
      </c>
      <c r="M8128" s="1">
        <v>4</v>
      </c>
    </row>
    <row r="8129" spans="1:13" ht="15.75" x14ac:dyDescent="0.3">
      <c r="A8129" s="1" t="s">
        <v>1272</v>
      </c>
      <c r="J8129" s="1" t="s">
        <v>1511</v>
      </c>
      <c r="K8129" s="1" t="s">
        <v>1509</v>
      </c>
      <c r="L8129" s="1" t="s">
        <v>1512</v>
      </c>
      <c r="M8129" s="1">
        <v>1</v>
      </c>
    </row>
    <row r="8130" spans="1:13" ht="15.75" x14ac:dyDescent="0.3">
      <c r="A8130" s="1" t="s">
        <v>1300</v>
      </c>
      <c r="J8130" s="1" t="s">
        <v>1511</v>
      </c>
      <c r="K8130" s="1" t="s">
        <v>1509</v>
      </c>
      <c r="L8130" s="1" t="s">
        <v>1512</v>
      </c>
      <c r="M8130" s="1">
        <v>1</v>
      </c>
    </row>
    <row r="8131" spans="1:13" ht="15.75" x14ac:dyDescent="0.3">
      <c r="A8131" s="1" t="s">
        <v>1272</v>
      </c>
      <c r="J8131" s="1" t="s">
        <v>1511</v>
      </c>
      <c r="K8131" s="1" t="s">
        <v>1509</v>
      </c>
      <c r="L8131" s="1" t="s">
        <v>1512</v>
      </c>
      <c r="M8131" s="1">
        <v>1</v>
      </c>
    </row>
    <row r="8132" spans="1:13" ht="15.75" x14ac:dyDescent="0.3">
      <c r="A8132" s="1" t="s">
        <v>1263</v>
      </c>
      <c r="J8132" s="1" t="s">
        <v>1511</v>
      </c>
      <c r="K8132" s="1" t="s">
        <v>1509</v>
      </c>
      <c r="L8132" s="1" t="s">
        <v>1512</v>
      </c>
      <c r="M8132" s="1">
        <v>1</v>
      </c>
    </row>
    <row r="8133" spans="1:13" ht="15.75" x14ac:dyDescent="0.3">
      <c r="A8133" s="1" t="s">
        <v>1272</v>
      </c>
      <c r="J8133" s="1" t="s">
        <v>1511</v>
      </c>
      <c r="K8133" s="1" t="s">
        <v>1509</v>
      </c>
      <c r="L8133" s="1" t="s">
        <v>1512</v>
      </c>
      <c r="M8133" s="1">
        <v>1</v>
      </c>
    </row>
    <row r="8134" spans="1:13" ht="15.75" x14ac:dyDescent="0.3">
      <c r="A8134" s="1" t="s">
        <v>1300</v>
      </c>
      <c r="J8134" s="1" t="s">
        <v>1511</v>
      </c>
      <c r="K8134" s="1" t="s">
        <v>1509</v>
      </c>
      <c r="L8134" s="1" t="s">
        <v>1512</v>
      </c>
      <c r="M8134" s="1">
        <v>1</v>
      </c>
    </row>
    <row r="8135" spans="1:13" ht="15.75" x14ac:dyDescent="0.3">
      <c r="A8135" s="1" t="s">
        <v>1272</v>
      </c>
      <c r="J8135" s="1" t="s">
        <v>1511</v>
      </c>
      <c r="K8135" s="1" t="s">
        <v>1509</v>
      </c>
      <c r="L8135" s="1" t="s">
        <v>1512</v>
      </c>
      <c r="M8135" s="1">
        <v>1</v>
      </c>
    </row>
    <row r="8136" spans="1:13" ht="15.75" x14ac:dyDescent="0.3">
      <c r="A8136" s="1" t="s">
        <v>1262</v>
      </c>
      <c r="J8136" s="1" t="s">
        <v>1511</v>
      </c>
      <c r="K8136" s="1" t="s">
        <v>1509</v>
      </c>
      <c r="L8136" s="1" t="s">
        <v>1512</v>
      </c>
      <c r="M8136" s="1">
        <v>1</v>
      </c>
    </row>
    <row r="8137" spans="1:13" ht="15.75" x14ac:dyDescent="0.3">
      <c r="A8137" s="1" t="s">
        <v>1263</v>
      </c>
      <c r="J8137" s="1" t="s">
        <v>1511</v>
      </c>
      <c r="K8137" s="1" t="s">
        <v>1509</v>
      </c>
      <c r="L8137" s="1" t="s">
        <v>1512</v>
      </c>
      <c r="M8137" s="1">
        <v>1</v>
      </c>
    </row>
    <row r="8138" spans="1:13" ht="15.75" x14ac:dyDescent="0.3">
      <c r="A8138" s="1" t="s">
        <v>1318</v>
      </c>
      <c r="J8138" s="1" t="s">
        <v>1511</v>
      </c>
      <c r="K8138" s="1" t="s">
        <v>1509</v>
      </c>
      <c r="L8138" s="1" t="s">
        <v>1512</v>
      </c>
      <c r="M8138" s="1">
        <v>7</v>
      </c>
    </row>
    <row r="8139" spans="1:13" ht="15.75" x14ac:dyDescent="0.3">
      <c r="A8139" s="1" t="s">
        <v>1272</v>
      </c>
      <c r="J8139" s="1" t="s">
        <v>1511</v>
      </c>
      <c r="K8139" s="1" t="s">
        <v>1509</v>
      </c>
      <c r="L8139" s="1" t="s">
        <v>1512</v>
      </c>
      <c r="M8139" s="1">
        <v>1</v>
      </c>
    </row>
    <row r="8140" spans="1:13" ht="15.75" x14ac:dyDescent="0.3">
      <c r="A8140" s="1" t="s">
        <v>1272</v>
      </c>
      <c r="J8140" s="1" t="s">
        <v>1511</v>
      </c>
      <c r="K8140" s="1" t="s">
        <v>1509</v>
      </c>
      <c r="L8140" s="1" t="s">
        <v>1512</v>
      </c>
      <c r="M8140" s="1">
        <v>1</v>
      </c>
    </row>
    <row r="8141" spans="1:13" ht="15.75" x14ac:dyDescent="0.3">
      <c r="A8141" s="1" t="s">
        <v>1263</v>
      </c>
      <c r="J8141" s="1" t="s">
        <v>1511</v>
      </c>
      <c r="K8141" s="1" t="s">
        <v>1509</v>
      </c>
      <c r="L8141" s="1" t="s">
        <v>1512</v>
      </c>
      <c r="M8141" s="1">
        <v>1</v>
      </c>
    </row>
    <row r="8142" spans="1:13" ht="15.75" x14ac:dyDescent="0.3">
      <c r="A8142" s="1" t="s">
        <v>1263</v>
      </c>
      <c r="J8142" s="1" t="s">
        <v>1511</v>
      </c>
      <c r="K8142" s="1" t="s">
        <v>1509</v>
      </c>
      <c r="L8142" s="1" t="s">
        <v>1512</v>
      </c>
      <c r="M8142" s="1">
        <v>1</v>
      </c>
    </row>
    <row r="8143" spans="1:13" ht="15.75" x14ac:dyDescent="0.3">
      <c r="A8143" s="1" t="s">
        <v>1272</v>
      </c>
      <c r="J8143" s="1" t="s">
        <v>1511</v>
      </c>
      <c r="K8143" s="1" t="s">
        <v>1509</v>
      </c>
      <c r="L8143" s="1" t="s">
        <v>1512</v>
      </c>
      <c r="M8143" s="1">
        <v>1</v>
      </c>
    </row>
    <row r="8144" spans="1:13" ht="15.75" x14ac:dyDescent="0.3">
      <c r="A8144" s="1" t="s">
        <v>1263</v>
      </c>
      <c r="J8144" s="1" t="s">
        <v>1511</v>
      </c>
      <c r="K8144" s="1" t="s">
        <v>1509</v>
      </c>
      <c r="L8144" s="1" t="s">
        <v>1512</v>
      </c>
      <c r="M8144" s="1">
        <v>1</v>
      </c>
    </row>
    <row r="8145" spans="1:13" ht="15.75" x14ac:dyDescent="0.3">
      <c r="A8145" s="1" t="s">
        <v>1262</v>
      </c>
      <c r="J8145" s="1" t="s">
        <v>1511</v>
      </c>
      <c r="K8145" s="1" t="s">
        <v>1509</v>
      </c>
      <c r="L8145" s="1" t="s">
        <v>1512</v>
      </c>
      <c r="M8145" s="1">
        <v>1</v>
      </c>
    </row>
    <row r="8146" spans="1:13" ht="15.75" x14ac:dyDescent="0.3">
      <c r="A8146" s="1" t="s">
        <v>1272</v>
      </c>
      <c r="J8146" s="1" t="s">
        <v>1511</v>
      </c>
      <c r="K8146" s="1" t="s">
        <v>1509</v>
      </c>
      <c r="L8146" s="1" t="s">
        <v>1512</v>
      </c>
      <c r="M8146" s="1">
        <v>1</v>
      </c>
    </row>
    <row r="8147" spans="1:13" ht="15.75" x14ac:dyDescent="0.3">
      <c r="A8147" s="1" t="s">
        <v>1263</v>
      </c>
      <c r="J8147" s="1" t="s">
        <v>1511</v>
      </c>
      <c r="K8147" s="1" t="s">
        <v>1509</v>
      </c>
      <c r="L8147" s="1" t="s">
        <v>1512</v>
      </c>
      <c r="M8147" s="1">
        <v>1</v>
      </c>
    </row>
    <row r="8148" spans="1:13" ht="15.75" x14ac:dyDescent="0.3">
      <c r="A8148" s="1" t="s">
        <v>1319</v>
      </c>
      <c r="J8148" s="1" t="s">
        <v>1511</v>
      </c>
      <c r="K8148" s="1" t="s">
        <v>1509</v>
      </c>
      <c r="L8148" s="1" t="s">
        <v>1512</v>
      </c>
      <c r="M8148" s="1">
        <v>5</v>
      </c>
    </row>
    <row r="8149" spans="1:13" ht="15.75" x14ac:dyDescent="0.3">
      <c r="A8149" s="1" t="s">
        <v>1263</v>
      </c>
      <c r="J8149" s="1" t="s">
        <v>1511</v>
      </c>
      <c r="K8149" s="1" t="s">
        <v>1509</v>
      </c>
      <c r="L8149" s="1" t="s">
        <v>1512</v>
      </c>
      <c r="M8149" s="1">
        <v>1</v>
      </c>
    </row>
    <row r="8150" spans="1:13" ht="15.75" x14ac:dyDescent="0.3">
      <c r="A8150" s="1" t="s">
        <v>1272</v>
      </c>
      <c r="J8150" s="1" t="s">
        <v>1511</v>
      </c>
      <c r="K8150" s="1" t="s">
        <v>1509</v>
      </c>
      <c r="L8150" s="1" t="s">
        <v>1512</v>
      </c>
      <c r="M8150" s="1">
        <v>1</v>
      </c>
    </row>
    <row r="8151" spans="1:13" ht="15.75" x14ac:dyDescent="0.3">
      <c r="A8151" s="1" t="s">
        <v>1262</v>
      </c>
      <c r="J8151" s="1" t="s">
        <v>1511</v>
      </c>
      <c r="K8151" s="1" t="s">
        <v>1509</v>
      </c>
      <c r="L8151" s="1" t="s">
        <v>1512</v>
      </c>
      <c r="M8151" s="1">
        <v>1</v>
      </c>
    </row>
    <row r="8152" spans="1:13" ht="15.75" x14ac:dyDescent="0.3">
      <c r="A8152" s="1" t="s">
        <v>1262</v>
      </c>
      <c r="J8152" s="1" t="s">
        <v>1511</v>
      </c>
      <c r="K8152" s="1" t="s">
        <v>1509</v>
      </c>
      <c r="L8152" s="1" t="s">
        <v>1512</v>
      </c>
      <c r="M8152" s="1">
        <v>1</v>
      </c>
    </row>
    <row r="8153" spans="1:13" ht="15.75" x14ac:dyDescent="0.3">
      <c r="A8153" s="1" t="s">
        <v>1271</v>
      </c>
      <c r="J8153" s="1" t="s">
        <v>1511</v>
      </c>
      <c r="K8153" s="1" t="s">
        <v>1509</v>
      </c>
      <c r="L8153" s="1" t="s">
        <v>1512</v>
      </c>
      <c r="M8153" s="1">
        <v>60</v>
      </c>
    </row>
    <row r="8154" spans="1:13" ht="15.75" x14ac:dyDescent="0.3">
      <c r="A8154" s="1" t="s">
        <v>1262</v>
      </c>
      <c r="J8154" s="1" t="s">
        <v>1511</v>
      </c>
      <c r="K8154" s="1" t="s">
        <v>1509</v>
      </c>
      <c r="L8154" s="1" t="s">
        <v>1512</v>
      </c>
      <c r="M8154" s="1">
        <v>1</v>
      </c>
    </row>
    <row r="8155" spans="1:13" ht="15.75" x14ac:dyDescent="0.3">
      <c r="A8155" s="1" t="s">
        <v>1272</v>
      </c>
      <c r="J8155" s="1" t="s">
        <v>1511</v>
      </c>
      <c r="K8155" s="1" t="s">
        <v>1509</v>
      </c>
      <c r="L8155" s="1" t="s">
        <v>1512</v>
      </c>
      <c r="M8155" s="1">
        <v>1</v>
      </c>
    </row>
    <row r="8156" spans="1:13" ht="15.75" x14ac:dyDescent="0.3">
      <c r="A8156" s="1" t="s">
        <v>1272</v>
      </c>
      <c r="J8156" s="1" t="s">
        <v>1511</v>
      </c>
      <c r="K8156" s="1" t="s">
        <v>1509</v>
      </c>
      <c r="L8156" s="1" t="s">
        <v>1512</v>
      </c>
      <c r="M8156" s="1">
        <v>1</v>
      </c>
    </row>
    <row r="8157" spans="1:13" ht="15.75" x14ac:dyDescent="0.3">
      <c r="A8157" s="1" t="s">
        <v>1272</v>
      </c>
      <c r="J8157" s="1" t="s">
        <v>1511</v>
      </c>
      <c r="K8157" s="1" t="s">
        <v>1509</v>
      </c>
      <c r="L8157" s="1" t="s">
        <v>1512</v>
      </c>
      <c r="M8157" s="1">
        <v>1</v>
      </c>
    </row>
    <row r="8158" spans="1:13" ht="15.75" x14ac:dyDescent="0.3">
      <c r="A8158" s="1" t="s">
        <v>1289</v>
      </c>
      <c r="J8158" s="1" t="s">
        <v>1511</v>
      </c>
      <c r="K8158" s="1" t="s">
        <v>1514</v>
      </c>
      <c r="L8158" s="1" t="s">
        <v>1512</v>
      </c>
      <c r="M8158" s="1">
        <v>14</v>
      </c>
    </row>
    <row r="8159" spans="1:13" ht="15.75" x14ac:dyDescent="0.3">
      <c r="A8159" s="1" t="s">
        <v>1272</v>
      </c>
      <c r="J8159" s="1" t="s">
        <v>1511</v>
      </c>
      <c r="K8159" s="1" t="s">
        <v>1509</v>
      </c>
      <c r="L8159" s="1" t="s">
        <v>1512</v>
      </c>
      <c r="M8159" s="1">
        <v>1</v>
      </c>
    </row>
    <row r="8160" spans="1:13" ht="15.75" x14ac:dyDescent="0.3">
      <c r="A8160" s="1" t="s">
        <v>1272</v>
      </c>
      <c r="J8160" s="1" t="s">
        <v>1511</v>
      </c>
      <c r="K8160" s="1" t="s">
        <v>1509</v>
      </c>
      <c r="L8160" s="1" t="s">
        <v>1512</v>
      </c>
      <c r="M8160" s="1">
        <v>1</v>
      </c>
    </row>
    <row r="8161" spans="1:13" ht="15.75" x14ac:dyDescent="0.3">
      <c r="A8161" s="1" t="s">
        <v>1272</v>
      </c>
      <c r="J8161" s="1" t="s">
        <v>1511</v>
      </c>
      <c r="K8161" s="1" t="s">
        <v>1509</v>
      </c>
      <c r="L8161" s="1" t="s">
        <v>1512</v>
      </c>
      <c r="M8161" s="1">
        <v>1</v>
      </c>
    </row>
    <row r="8162" spans="1:13" ht="15.75" x14ac:dyDescent="0.3">
      <c r="A8162" s="1" t="s">
        <v>1289</v>
      </c>
      <c r="J8162" s="1" t="s">
        <v>1511</v>
      </c>
      <c r="K8162" s="1" t="s">
        <v>1514</v>
      </c>
      <c r="L8162" s="1" t="s">
        <v>1512</v>
      </c>
      <c r="M8162" s="1">
        <v>24</v>
      </c>
    </row>
    <row r="8163" spans="1:13" ht="15.75" x14ac:dyDescent="0.3">
      <c r="A8163" s="1" t="s">
        <v>1262</v>
      </c>
      <c r="J8163" s="1" t="s">
        <v>1511</v>
      </c>
      <c r="K8163" s="1" t="s">
        <v>1509</v>
      </c>
      <c r="L8163" s="1" t="s">
        <v>1512</v>
      </c>
      <c r="M8163" s="1">
        <v>1</v>
      </c>
    </row>
    <row r="8164" spans="1:13" ht="15.75" x14ac:dyDescent="0.3">
      <c r="A8164" s="1" t="s">
        <v>1262</v>
      </c>
      <c r="J8164" s="1" t="s">
        <v>1511</v>
      </c>
      <c r="K8164" s="1" t="s">
        <v>1509</v>
      </c>
      <c r="L8164" s="1" t="s">
        <v>1512</v>
      </c>
      <c r="M8164" s="1">
        <v>1</v>
      </c>
    </row>
    <row r="8165" spans="1:13" ht="15.75" x14ac:dyDescent="0.3">
      <c r="A8165" s="1" t="s">
        <v>1262</v>
      </c>
      <c r="J8165" s="1" t="s">
        <v>1511</v>
      </c>
      <c r="K8165" s="1" t="s">
        <v>1509</v>
      </c>
      <c r="L8165" s="1" t="s">
        <v>1512</v>
      </c>
      <c r="M8165" s="1">
        <v>1</v>
      </c>
    </row>
    <row r="8166" spans="1:13" ht="15.75" x14ac:dyDescent="0.3">
      <c r="A8166" s="1" t="s">
        <v>1294</v>
      </c>
      <c r="J8166" s="1" t="s">
        <v>1511</v>
      </c>
      <c r="K8166" s="1" t="s">
        <v>1514</v>
      </c>
      <c r="L8166" s="1" t="s">
        <v>1512</v>
      </c>
      <c r="M8166" s="1">
        <v>5</v>
      </c>
    </row>
    <row r="8167" spans="1:13" ht="15.75" x14ac:dyDescent="0.3">
      <c r="A8167" s="1" t="s">
        <v>1262</v>
      </c>
      <c r="J8167" s="1" t="s">
        <v>1511</v>
      </c>
      <c r="K8167" s="1" t="s">
        <v>1509</v>
      </c>
      <c r="L8167" s="1" t="s">
        <v>1512</v>
      </c>
      <c r="M8167" s="1">
        <v>1</v>
      </c>
    </row>
    <row r="8168" spans="1:13" ht="15.75" x14ac:dyDescent="0.3">
      <c r="A8168" s="1" t="s">
        <v>1262</v>
      </c>
      <c r="J8168" s="1" t="s">
        <v>1511</v>
      </c>
      <c r="K8168" s="1" t="s">
        <v>1509</v>
      </c>
      <c r="L8168" s="1" t="s">
        <v>1512</v>
      </c>
      <c r="M8168" s="1">
        <v>1</v>
      </c>
    </row>
    <row r="8169" spans="1:13" ht="15.75" x14ac:dyDescent="0.3">
      <c r="A8169" s="1" t="s">
        <v>1262</v>
      </c>
      <c r="J8169" s="1" t="s">
        <v>1511</v>
      </c>
      <c r="K8169" s="1" t="s">
        <v>1509</v>
      </c>
      <c r="L8169" s="1" t="s">
        <v>1512</v>
      </c>
      <c r="M8169" s="1">
        <v>1</v>
      </c>
    </row>
    <row r="8170" spans="1:13" ht="15.75" x14ac:dyDescent="0.3">
      <c r="A8170" s="1" t="s">
        <v>1262</v>
      </c>
      <c r="J8170" s="1" t="s">
        <v>1511</v>
      </c>
      <c r="K8170" s="1" t="s">
        <v>1509</v>
      </c>
      <c r="L8170" s="1" t="s">
        <v>1512</v>
      </c>
      <c r="M8170" s="1">
        <v>1</v>
      </c>
    </row>
    <row r="8171" spans="1:13" ht="15.75" x14ac:dyDescent="0.3">
      <c r="A8171" s="1" t="s">
        <v>1262</v>
      </c>
      <c r="J8171" s="1" t="s">
        <v>1511</v>
      </c>
      <c r="K8171" s="1" t="s">
        <v>1509</v>
      </c>
      <c r="L8171" s="1" t="s">
        <v>1512</v>
      </c>
      <c r="M8171" s="1">
        <v>1</v>
      </c>
    </row>
    <row r="8172" spans="1:13" ht="15.75" x14ac:dyDescent="0.3">
      <c r="A8172" s="1" t="s">
        <v>1262</v>
      </c>
      <c r="J8172" s="1" t="s">
        <v>1511</v>
      </c>
      <c r="K8172" s="1" t="s">
        <v>1509</v>
      </c>
      <c r="L8172" s="1" t="s">
        <v>1512</v>
      </c>
      <c r="M8172" s="1">
        <v>1</v>
      </c>
    </row>
    <row r="8173" spans="1:13" ht="15.75" x14ac:dyDescent="0.3">
      <c r="A8173" s="1" t="s">
        <v>1262</v>
      </c>
      <c r="J8173" s="1" t="s">
        <v>1511</v>
      </c>
      <c r="K8173" s="1" t="s">
        <v>1509</v>
      </c>
      <c r="L8173" s="1" t="s">
        <v>1512</v>
      </c>
      <c r="M8173" s="1">
        <v>1</v>
      </c>
    </row>
    <row r="8174" spans="1:13" ht="15.75" x14ac:dyDescent="0.3">
      <c r="A8174" s="1" t="s">
        <v>1262</v>
      </c>
      <c r="J8174" s="1" t="s">
        <v>1511</v>
      </c>
      <c r="K8174" s="1" t="s">
        <v>1509</v>
      </c>
      <c r="L8174" s="1" t="s">
        <v>1512</v>
      </c>
      <c r="M8174" s="1">
        <v>1</v>
      </c>
    </row>
    <row r="8175" spans="1:13" ht="15.75" x14ac:dyDescent="0.3">
      <c r="A8175" s="1" t="s">
        <v>1262</v>
      </c>
      <c r="J8175" s="1" t="s">
        <v>1511</v>
      </c>
      <c r="K8175" s="1" t="s">
        <v>1509</v>
      </c>
      <c r="L8175" s="1" t="s">
        <v>1512</v>
      </c>
      <c r="M8175" s="1">
        <v>1</v>
      </c>
    </row>
    <row r="8176" spans="1:13" ht="15.75" x14ac:dyDescent="0.3">
      <c r="A8176" s="1" t="s">
        <v>1262</v>
      </c>
      <c r="J8176" s="1" t="s">
        <v>1511</v>
      </c>
      <c r="K8176" s="1" t="s">
        <v>1509</v>
      </c>
      <c r="L8176" s="1" t="s">
        <v>1512</v>
      </c>
      <c r="M8176" s="1">
        <v>1</v>
      </c>
    </row>
    <row r="8177" spans="1:13" ht="15.75" x14ac:dyDescent="0.3">
      <c r="A8177" s="1" t="s">
        <v>1262</v>
      </c>
      <c r="J8177" s="1" t="s">
        <v>1511</v>
      </c>
      <c r="K8177" s="1" t="s">
        <v>1509</v>
      </c>
      <c r="L8177" s="1" t="s">
        <v>1512</v>
      </c>
      <c r="M8177" s="1">
        <v>1</v>
      </c>
    </row>
    <row r="8178" spans="1:13" ht="15.75" x14ac:dyDescent="0.3">
      <c r="A8178" s="1" t="s">
        <v>1262</v>
      </c>
      <c r="J8178" s="1" t="s">
        <v>1511</v>
      </c>
      <c r="K8178" s="1" t="s">
        <v>1509</v>
      </c>
      <c r="L8178" s="1" t="s">
        <v>1512</v>
      </c>
      <c r="M8178" s="1">
        <v>1</v>
      </c>
    </row>
    <row r="8179" spans="1:13" ht="15.75" x14ac:dyDescent="0.3">
      <c r="A8179" s="1" t="s">
        <v>1262</v>
      </c>
      <c r="J8179" s="1" t="s">
        <v>1511</v>
      </c>
      <c r="K8179" s="1" t="s">
        <v>1509</v>
      </c>
      <c r="L8179" s="1" t="s">
        <v>1512</v>
      </c>
      <c r="M8179" s="1">
        <v>1</v>
      </c>
    </row>
    <row r="8180" spans="1:13" ht="15.75" x14ac:dyDescent="0.3">
      <c r="A8180" s="1" t="s">
        <v>1262</v>
      </c>
      <c r="J8180" s="1" t="s">
        <v>1511</v>
      </c>
      <c r="K8180" s="1" t="s">
        <v>1509</v>
      </c>
      <c r="L8180" s="1" t="s">
        <v>1512</v>
      </c>
      <c r="M8180" s="1">
        <v>1</v>
      </c>
    </row>
    <row r="8181" spans="1:13" ht="15.75" x14ac:dyDescent="0.3">
      <c r="A8181" s="1" t="s">
        <v>1262</v>
      </c>
      <c r="J8181" s="1" t="s">
        <v>1511</v>
      </c>
      <c r="K8181" s="1" t="s">
        <v>1509</v>
      </c>
      <c r="L8181" s="1" t="s">
        <v>1512</v>
      </c>
      <c r="M8181" s="1">
        <v>1</v>
      </c>
    </row>
    <row r="8182" spans="1:13" ht="15.75" x14ac:dyDescent="0.3">
      <c r="A8182" s="1" t="s">
        <v>1262</v>
      </c>
      <c r="J8182" s="1" t="s">
        <v>1511</v>
      </c>
      <c r="K8182" s="1" t="s">
        <v>1509</v>
      </c>
      <c r="L8182" s="1" t="s">
        <v>1512</v>
      </c>
      <c r="M8182" s="1">
        <v>1</v>
      </c>
    </row>
    <row r="8183" spans="1:13" ht="15.75" x14ac:dyDescent="0.3">
      <c r="A8183" s="1" t="s">
        <v>1262</v>
      </c>
      <c r="J8183" s="1" t="s">
        <v>1511</v>
      </c>
      <c r="K8183" s="1" t="s">
        <v>1509</v>
      </c>
      <c r="L8183" s="1" t="s">
        <v>1512</v>
      </c>
      <c r="M8183" s="1">
        <v>1</v>
      </c>
    </row>
    <row r="8184" spans="1:13" ht="15.75" x14ac:dyDescent="0.3">
      <c r="A8184" s="1" t="s">
        <v>1289</v>
      </c>
      <c r="J8184" s="1" t="s">
        <v>1511</v>
      </c>
      <c r="K8184" s="1" t="s">
        <v>1514</v>
      </c>
      <c r="L8184" s="1" t="s">
        <v>1512</v>
      </c>
      <c r="M8184" s="1">
        <v>10</v>
      </c>
    </row>
    <row r="8185" spans="1:13" ht="15.75" x14ac:dyDescent="0.3">
      <c r="A8185" s="1" t="s">
        <v>1263</v>
      </c>
      <c r="J8185" s="1" t="s">
        <v>1511</v>
      </c>
      <c r="K8185" s="1" t="s">
        <v>1509</v>
      </c>
      <c r="L8185" s="1" t="s">
        <v>1512</v>
      </c>
      <c r="M8185" s="1">
        <v>1</v>
      </c>
    </row>
    <row r="8186" spans="1:13" ht="15.75" x14ac:dyDescent="0.3">
      <c r="A8186" s="1" t="s">
        <v>1263</v>
      </c>
      <c r="J8186" s="1" t="s">
        <v>1511</v>
      </c>
      <c r="K8186" s="1" t="s">
        <v>1509</v>
      </c>
      <c r="L8186" s="1" t="s">
        <v>1512</v>
      </c>
      <c r="M8186" s="1">
        <v>1</v>
      </c>
    </row>
    <row r="8187" spans="1:13" ht="15.75" x14ac:dyDescent="0.3">
      <c r="A8187" s="1" t="s">
        <v>1262</v>
      </c>
      <c r="J8187" s="1" t="s">
        <v>1511</v>
      </c>
      <c r="K8187" s="1" t="s">
        <v>1509</v>
      </c>
      <c r="L8187" s="1" t="s">
        <v>1512</v>
      </c>
      <c r="M8187" s="1">
        <v>1</v>
      </c>
    </row>
    <row r="8188" spans="1:13" ht="15.75" x14ac:dyDescent="0.3">
      <c r="A8188" s="1" t="s">
        <v>1262</v>
      </c>
      <c r="J8188" s="1" t="s">
        <v>1511</v>
      </c>
      <c r="K8188" s="1" t="s">
        <v>1509</v>
      </c>
      <c r="L8188" s="1" t="s">
        <v>1512</v>
      </c>
      <c r="M8188" s="1">
        <v>1</v>
      </c>
    </row>
    <row r="8189" spans="1:13" ht="15.75" x14ac:dyDescent="0.3">
      <c r="A8189" s="1" t="s">
        <v>1263</v>
      </c>
      <c r="J8189" s="1" t="s">
        <v>1511</v>
      </c>
      <c r="K8189" s="1" t="s">
        <v>1509</v>
      </c>
      <c r="L8189" s="1" t="s">
        <v>1512</v>
      </c>
      <c r="M8189" s="1">
        <v>1</v>
      </c>
    </row>
    <row r="8190" spans="1:13" ht="15.75" x14ac:dyDescent="0.3">
      <c r="A8190" s="1" t="s">
        <v>1263</v>
      </c>
      <c r="J8190" s="1" t="s">
        <v>1511</v>
      </c>
      <c r="K8190" s="1" t="s">
        <v>1509</v>
      </c>
      <c r="L8190" s="1" t="s">
        <v>1512</v>
      </c>
      <c r="M8190" s="1">
        <v>1</v>
      </c>
    </row>
    <row r="8191" spans="1:13" ht="15.75" x14ac:dyDescent="0.3">
      <c r="A8191" s="1" t="s">
        <v>1262</v>
      </c>
      <c r="J8191" s="1" t="s">
        <v>1511</v>
      </c>
      <c r="K8191" s="1" t="s">
        <v>1509</v>
      </c>
      <c r="L8191" s="1" t="s">
        <v>1512</v>
      </c>
      <c r="M8191" s="1">
        <v>1</v>
      </c>
    </row>
    <row r="8192" spans="1:13" ht="15.75" x14ac:dyDescent="0.3">
      <c r="A8192" s="1" t="s">
        <v>1262</v>
      </c>
      <c r="J8192" s="1" t="s">
        <v>1511</v>
      </c>
      <c r="K8192" s="1" t="s">
        <v>1509</v>
      </c>
      <c r="L8192" s="1" t="s">
        <v>1512</v>
      </c>
      <c r="M8192" s="1">
        <v>1</v>
      </c>
    </row>
    <row r="8193" spans="1:13" ht="15.75" x14ac:dyDescent="0.3">
      <c r="A8193" s="1" t="s">
        <v>1262</v>
      </c>
      <c r="J8193" s="1" t="s">
        <v>1511</v>
      </c>
      <c r="K8193" s="1" t="s">
        <v>1509</v>
      </c>
      <c r="L8193" s="1" t="s">
        <v>1512</v>
      </c>
      <c r="M8193" s="1">
        <v>1</v>
      </c>
    </row>
    <row r="8194" spans="1:13" ht="15.75" x14ac:dyDescent="0.3">
      <c r="A8194" s="1" t="s">
        <v>1263</v>
      </c>
      <c r="J8194" s="1" t="s">
        <v>1511</v>
      </c>
      <c r="K8194" s="1" t="s">
        <v>1509</v>
      </c>
      <c r="L8194" s="1" t="s">
        <v>1512</v>
      </c>
      <c r="M8194" s="1">
        <v>1</v>
      </c>
    </row>
    <row r="8195" spans="1:13" ht="15.75" x14ac:dyDescent="0.3">
      <c r="A8195" s="1" t="s">
        <v>1262</v>
      </c>
      <c r="J8195" s="1" t="s">
        <v>1511</v>
      </c>
      <c r="K8195" s="1" t="s">
        <v>1509</v>
      </c>
      <c r="L8195" s="1" t="s">
        <v>1512</v>
      </c>
      <c r="M8195" s="1">
        <v>1</v>
      </c>
    </row>
    <row r="8196" spans="1:13" ht="15.75" x14ac:dyDescent="0.3">
      <c r="A8196" s="1" t="s">
        <v>1262</v>
      </c>
      <c r="J8196" s="1" t="s">
        <v>1511</v>
      </c>
      <c r="K8196" s="1" t="s">
        <v>1509</v>
      </c>
      <c r="L8196" s="1" t="s">
        <v>1512</v>
      </c>
      <c r="M8196" s="1">
        <v>1</v>
      </c>
    </row>
    <row r="8197" spans="1:13" ht="15.75" x14ac:dyDescent="0.3">
      <c r="A8197" s="1" t="s">
        <v>1263</v>
      </c>
      <c r="J8197" s="1" t="s">
        <v>1511</v>
      </c>
      <c r="K8197" s="1" t="s">
        <v>1509</v>
      </c>
      <c r="L8197" s="1" t="s">
        <v>1512</v>
      </c>
      <c r="M8197" s="1">
        <v>1</v>
      </c>
    </row>
    <row r="8198" spans="1:13" ht="15.75" x14ac:dyDescent="0.3">
      <c r="A8198" s="1" t="s">
        <v>1262</v>
      </c>
      <c r="J8198" s="1" t="s">
        <v>1511</v>
      </c>
      <c r="K8198" s="1" t="s">
        <v>1509</v>
      </c>
      <c r="L8198" s="1" t="s">
        <v>1512</v>
      </c>
      <c r="M8198" s="1">
        <v>1</v>
      </c>
    </row>
    <row r="8199" spans="1:13" ht="15.75" x14ac:dyDescent="0.3">
      <c r="A8199" s="1" t="s">
        <v>1262</v>
      </c>
      <c r="J8199" s="1" t="s">
        <v>1511</v>
      </c>
      <c r="K8199" s="1" t="s">
        <v>1509</v>
      </c>
      <c r="L8199" s="1" t="s">
        <v>1512</v>
      </c>
      <c r="M8199" s="1">
        <v>1</v>
      </c>
    </row>
    <row r="8200" spans="1:13" ht="15.75" x14ac:dyDescent="0.3">
      <c r="A8200" s="1" t="s">
        <v>1262</v>
      </c>
      <c r="J8200" s="1" t="s">
        <v>1511</v>
      </c>
      <c r="K8200" s="1" t="s">
        <v>1509</v>
      </c>
      <c r="L8200" s="1" t="s">
        <v>1512</v>
      </c>
      <c r="M8200" s="1">
        <v>1</v>
      </c>
    </row>
    <row r="8201" spans="1:13" ht="15.75" x14ac:dyDescent="0.3">
      <c r="A8201" s="1" t="s">
        <v>1262</v>
      </c>
      <c r="J8201" s="1" t="s">
        <v>1511</v>
      </c>
      <c r="K8201" s="1" t="s">
        <v>1509</v>
      </c>
      <c r="L8201" s="1" t="s">
        <v>1512</v>
      </c>
      <c r="M8201" s="1">
        <v>1</v>
      </c>
    </row>
    <row r="8202" spans="1:13" ht="15.75" x14ac:dyDescent="0.3">
      <c r="A8202" s="1" t="s">
        <v>1263</v>
      </c>
      <c r="J8202" s="1" t="s">
        <v>1511</v>
      </c>
      <c r="K8202" s="1" t="s">
        <v>1509</v>
      </c>
      <c r="L8202" s="1" t="s">
        <v>1512</v>
      </c>
      <c r="M8202" s="1">
        <v>1</v>
      </c>
    </row>
    <row r="8203" spans="1:13" ht="15.75" x14ac:dyDescent="0.3">
      <c r="A8203" s="1" t="s">
        <v>1263</v>
      </c>
      <c r="J8203" s="1" t="s">
        <v>1511</v>
      </c>
      <c r="K8203" s="1" t="s">
        <v>1509</v>
      </c>
      <c r="L8203" s="1" t="s">
        <v>1512</v>
      </c>
      <c r="M8203" s="1">
        <v>1</v>
      </c>
    </row>
    <row r="8204" spans="1:13" ht="15.75" x14ac:dyDescent="0.3">
      <c r="A8204" s="1" t="s">
        <v>1262</v>
      </c>
      <c r="J8204" s="1" t="s">
        <v>1511</v>
      </c>
      <c r="K8204" s="1" t="s">
        <v>1509</v>
      </c>
      <c r="L8204" s="1" t="s">
        <v>1512</v>
      </c>
      <c r="M8204" s="1">
        <v>1</v>
      </c>
    </row>
    <row r="8205" spans="1:13" ht="15.75" x14ac:dyDescent="0.3">
      <c r="A8205" s="1" t="s">
        <v>1262</v>
      </c>
      <c r="J8205" s="1" t="s">
        <v>1511</v>
      </c>
      <c r="K8205" s="1" t="s">
        <v>1509</v>
      </c>
      <c r="L8205" s="1" t="s">
        <v>1512</v>
      </c>
      <c r="M8205" s="1">
        <v>1</v>
      </c>
    </row>
    <row r="8206" spans="1:13" ht="15.75" x14ac:dyDescent="0.3">
      <c r="A8206" s="1" t="s">
        <v>1262</v>
      </c>
      <c r="J8206" s="1" t="s">
        <v>1511</v>
      </c>
      <c r="K8206" s="1" t="s">
        <v>1509</v>
      </c>
      <c r="L8206" s="1" t="s">
        <v>1512</v>
      </c>
      <c r="M8206" s="1">
        <v>1</v>
      </c>
    </row>
    <row r="8207" spans="1:13" ht="15.75" x14ac:dyDescent="0.3">
      <c r="A8207" s="1" t="s">
        <v>1263</v>
      </c>
      <c r="J8207" s="1" t="s">
        <v>1511</v>
      </c>
      <c r="K8207" s="1" t="s">
        <v>1509</v>
      </c>
      <c r="L8207" s="1" t="s">
        <v>1512</v>
      </c>
      <c r="M8207" s="1">
        <v>1</v>
      </c>
    </row>
    <row r="8208" spans="1:13" ht="15.75" x14ac:dyDescent="0.3">
      <c r="A8208" s="1" t="s">
        <v>1262</v>
      </c>
      <c r="J8208" s="1" t="s">
        <v>1511</v>
      </c>
      <c r="K8208" s="1" t="s">
        <v>1509</v>
      </c>
      <c r="L8208" s="1" t="s">
        <v>1512</v>
      </c>
      <c r="M8208" s="1">
        <v>1</v>
      </c>
    </row>
    <row r="8209" spans="1:13" ht="15.75" x14ac:dyDescent="0.3">
      <c r="A8209" s="1" t="s">
        <v>1263</v>
      </c>
      <c r="J8209" s="1" t="s">
        <v>1511</v>
      </c>
      <c r="K8209" s="1" t="s">
        <v>1509</v>
      </c>
      <c r="L8209" s="1" t="s">
        <v>1512</v>
      </c>
      <c r="M8209" s="1">
        <v>1</v>
      </c>
    </row>
    <row r="8210" spans="1:13" ht="15.75" x14ac:dyDescent="0.3">
      <c r="A8210" s="1" t="s">
        <v>1262</v>
      </c>
      <c r="J8210" s="1" t="s">
        <v>1511</v>
      </c>
      <c r="K8210" s="1" t="s">
        <v>1509</v>
      </c>
      <c r="L8210" s="1" t="s">
        <v>1512</v>
      </c>
      <c r="M8210" s="1">
        <v>1</v>
      </c>
    </row>
    <row r="8211" spans="1:13" ht="15.75" x14ac:dyDescent="0.3">
      <c r="A8211" s="1" t="s">
        <v>1262</v>
      </c>
      <c r="J8211" s="1" t="s">
        <v>1511</v>
      </c>
      <c r="K8211" s="1" t="s">
        <v>1509</v>
      </c>
      <c r="L8211" s="1" t="s">
        <v>1512</v>
      </c>
      <c r="M8211" s="1">
        <v>1</v>
      </c>
    </row>
    <row r="8212" spans="1:13" ht="15.75" x14ac:dyDescent="0.3">
      <c r="A8212" s="1" t="s">
        <v>1263</v>
      </c>
      <c r="J8212" s="1" t="s">
        <v>1511</v>
      </c>
      <c r="K8212" s="1" t="s">
        <v>1509</v>
      </c>
      <c r="L8212" s="1" t="s">
        <v>1512</v>
      </c>
      <c r="M8212" s="1">
        <v>1</v>
      </c>
    </row>
    <row r="8213" spans="1:13" ht="15.75" x14ac:dyDescent="0.3">
      <c r="A8213" s="1" t="s">
        <v>1262</v>
      </c>
      <c r="J8213" s="1" t="s">
        <v>1511</v>
      </c>
      <c r="K8213" s="1" t="s">
        <v>1509</v>
      </c>
      <c r="L8213" s="1" t="s">
        <v>1512</v>
      </c>
      <c r="M8213" s="1">
        <v>1</v>
      </c>
    </row>
    <row r="8214" spans="1:13" ht="15.75" x14ac:dyDescent="0.3">
      <c r="A8214" s="1" t="s">
        <v>1263</v>
      </c>
      <c r="J8214" s="1" t="s">
        <v>1511</v>
      </c>
      <c r="K8214" s="1" t="s">
        <v>1509</v>
      </c>
      <c r="L8214" s="1" t="s">
        <v>1512</v>
      </c>
      <c r="M8214" s="1">
        <v>1</v>
      </c>
    </row>
    <row r="8215" spans="1:13" ht="15.75" x14ac:dyDescent="0.3">
      <c r="A8215" s="1" t="s">
        <v>1262</v>
      </c>
      <c r="J8215" s="1" t="s">
        <v>1511</v>
      </c>
      <c r="K8215" s="1" t="s">
        <v>1509</v>
      </c>
      <c r="L8215" s="1" t="s">
        <v>1512</v>
      </c>
      <c r="M8215" s="1">
        <v>1</v>
      </c>
    </row>
    <row r="8216" spans="1:13" ht="15.75" x14ac:dyDescent="0.3">
      <c r="A8216" s="1" t="s">
        <v>1262</v>
      </c>
      <c r="J8216" s="1" t="s">
        <v>1511</v>
      </c>
      <c r="K8216" s="1" t="s">
        <v>1509</v>
      </c>
      <c r="L8216" s="1" t="s">
        <v>1512</v>
      </c>
      <c r="M8216" s="1">
        <v>1</v>
      </c>
    </row>
    <row r="8217" spans="1:13" ht="15.75" x14ac:dyDescent="0.3">
      <c r="A8217" s="1" t="s">
        <v>1262</v>
      </c>
      <c r="J8217" s="1" t="s">
        <v>1511</v>
      </c>
      <c r="K8217" s="1" t="s">
        <v>1509</v>
      </c>
      <c r="L8217" s="1" t="s">
        <v>1512</v>
      </c>
      <c r="M8217" s="1">
        <v>1</v>
      </c>
    </row>
    <row r="8218" spans="1:13" ht="15.75" x14ac:dyDescent="0.3">
      <c r="A8218" s="1" t="s">
        <v>1262</v>
      </c>
      <c r="J8218" s="1" t="s">
        <v>1511</v>
      </c>
      <c r="K8218" s="1" t="s">
        <v>1509</v>
      </c>
      <c r="L8218" s="1" t="s">
        <v>1512</v>
      </c>
      <c r="M8218" s="1">
        <v>1</v>
      </c>
    </row>
    <row r="8219" spans="1:13" ht="15.75" x14ac:dyDescent="0.3">
      <c r="A8219" s="1" t="s">
        <v>1262</v>
      </c>
      <c r="J8219" s="1" t="s">
        <v>1511</v>
      </c>
      <c r="K8219" s="1" t="s">
        <v>1509</v>
      </c>
      <c r="L8219" s="1" t="s">
        <v>1512</v>
      </c>
      <c r="M8219" s="1">
        <v>1</v>
      </c>
    </row>
    <row r="8220" spans="1:13" ht="15.75" x14ac:dyDescent="0.3">
      <c r="A8220" s="1" t="s">
        <v>1262</v>
      </c>
      <c r="J8220" s="1" t="s">
        <v>1511</v>
      </c>
      <c r="K8220" s="1" t="s">
        <v>1509</v>
      </c>
      <c r="L8220" s="1" t="s">
        <v>1512</v>
      </c>
      <c r="M8220" s="1">
        <v>1</v>
      </c>
    </row>
    <row r="8221" spans="1:13" ht="15.75" x14ac:dyDescent="0.3">
      <c r="A8221" s="1" t="s">
        <v>1262</v>
      </c>
      <c r="J8221" s="1" t="s">
        <v>1511</v>
      </c>
      <c r="K8221" s="1" t="s">
        <v>1509</v>
      </c>
      <c r="L8221" s="1" t="s">
        <v>1512</v>
      </c>
      <c r="M8221" s="1">
        <v>1</v>
      </c>
    </row>
    <row r="8222" spans="1:13" ht="15.75" x14ac:dyDescent="0.3">
      <c r="A8222" s="1" t="s">
        <v>1262</v>
      </c>
      <c r="J8222" s="1" t="s">
        <v>1511</v>
      </c>
      <c r="K8222" s="1" t="s">
        <v>1509</v>
      </c>
      <c r="L8222" s="1" t="s">
        <v>1512</v>
      </c>
      <c r="M8222" s="1">
        <v>1</v>
      </c>
    </row>
    <row r="8223" spans="1:13" ht="15.75" x14ac:dyDescent="0.3">
      <c r="A8223" s="1" t="s">
        <v>1262</v>
      </c>
      <c r="J8223" s="1" t="s">
        <v>1511</v>
      </c>
      <c r="K8223" s="1" t="s">
        <v>1509</v>
      </c>
      <c r="L8223" s="1" t="s">
        <v>1512</v>
      </c>
      <c r="M8223" s="1">
        <v>1</v>
      </c>
    </row>
    <row r="8224" spans="1:13" ht="15.75" x14ac:dyDescent="0.3">
      <c r="A8224" s="1" t="s">
        <v>1263</v>
      </c>
      <c r="J8224" s="1" t="s">
        <v>1511</v>
      </c>
      <c r="K8224" s="1" t="s">
        <v>1509</v>
      </c>
      <c r="L8224" s="1" t="s">
        <v>1512</v>
      </c>
      <c r="M8224" s="1">
        <v>1</v>
      </c>
    </row>
    <row r="8225" spans="1:13" ht="15.75" x14ac:dyDescent="0.3">
      <c r="A8225" s="1" t="s">
        <v>1262</v>
      </c>
      <c r="J8225" s="1" t="s">
        <v>1511</v>
      </c>
      <c r="K8225" s="1" t="s">
        <v>1509</v>
      </c>
      <c r="L8225" s="1" t="s">
        <v>1512</v>
      </c>
      <c r="M8225" s="1">
        <v>1</v>
      </c>
    </row>
    <row r="8226" spans="1:13" ht="15.75" x14ac:dyDescent="0.3">
      <c r="A8226" s="1" t="s">
        <v>1263</v>
      </c>
      <c r="J8226" s="1" t="s">
        <v>1511</v>
      </c>
      <c r="K8226" s="1" t="s">
        <v>1509</v>
      </c>
      <c r="L8226" s="1" t="s">
        <v>1512</v>
      </c>
      <c r="M8226" s="1">
        <v>1</v>
      </c>
    </row>
    <row r="8227" spans="1:13" ht="15.75" x14ac:dyDescent="0.3">
      <c r="A8227" s="1" t="s">
        <v>1262</v>
      </c>
      <c r="J8227" s="1" t="s">
        <v>1511</v>
      </c>
      <c r="K8227" s="1" t="s">
        <v>1509</v>
      </c>
      <c r="L8227" s="1" t="s">
        <v>1512</v>
      </c>
      <c r="M8227" s="1">
        <v>1</v>
      </c>
    </row>
    <row r="8228" spans="1:13" ht="15.75" x14ac:dyDescent="0.3">
      <c r="A8228" s="1" t="s">
        <v>1263</v>
      </c>
      <c r="J8228" s="1" t="s">
        <v>1511</v>
      </c>
      <c r="K8228" s="1" t="s">
        <v>1509</v>
      </c>
      <c r="L8228" s="1" t="s">
        <v>1512</v>
      </c>
      <c r="M8228" s="1">
        <v>1</v>
      </c>
    </row>
    <row r="8229" spans="1:13" ht="15.75" x14ac:dyDescent="0.3">
      <c r="A8229" s="1" t="s">
        <v>1262</v>
      </c>
      <c r="J8229" s="1" t="s">
        <v>1511</v>
      </c>
      <c r="K8229" s="1" t="s">
        <v>1509</v>
      </c>
      <c r="L8229" s="1" t="s">
        <v>1512</v>
      </c>
      <c r="M8229" s="1">
        <v>1</v>
      </c>
    </row>
    <row r="8230" spans="1:13" ht="15.75" x14ac:dyDescent="0.3">
      <c r="A8230" s="1" t="s">
        <v>1263</v>
      </c>
      <c r="J8230" s="1" t="s">
        <v>1511</v>
      </c>
      <c r="K8230" s="1" t="s">
        <v>1509</v>
      </c>
      <c r="L8230" s="1" t="s">
        <v>1512</v>
      </c>
      <c r="M8230" s="1">
        <v>1</v>
      </c>
    </row>
    <row r="8231" spans="1:13" ht="15.75" x14ac:dyDescent="0.3">
      <c r="A8231" s="1" t="s">
        <v>1262</v>
      </c>
      <c r="J8231" s="1" t="s">
        <v>1511</v>
      </c>
      <c r="K8231" s="1" t="s">
        <v>1509</v>
      </c>
      <c r="L8231" s="1" t="s">
        <v>1512</v>
      </c>
      <c r="M8231" s="1">
        <v>1</v>
      </c>
    </row>
    <row r="8232" spans="1:13" ht="15.75" x14ac:dyDescent="0.3">
      <c r="A8232" s="1" t="s">
        <v>1263</v>
      </c>
      <c r="J8232" s="1" t="s">
        <v>1511</v>
      </c>
      <c r="K8232" s="1" t="s">
        <v>1509</v>
      </c>
      <c r="L8232" s="1" t="s">
        <v>1512</v>
      </c>
      <c r="M8232" s="1">
        <v>1</v>
      </c>
    </row>
    <row r="8233" spans="1:13" ht="15.75" x14ac:dyDescent="0.3">
      <c r="A8233" s="1" t="s">
        <v>1262</v>
      </c>
      <c r="J8233" s="1" t="s">
        <v>1511</v>
      </c>
      <c r="K8233" s="1" t="s">
        <v>1509</v>
      </c>
      <c r="L8233" s="1" t="s">
        <v>1512</v>
      </c>
      <c r="M8233" s="1">
        <v>1</v>
      </c>
    </row>
    <row r="8234" spans="1:13" ht="15.75" x14ac:dyDescent="0.3">
      <c r="A8234" s="1" t="s">
        <v>1294</v>
      </c>
      <c r="J8234" s="1" t="s">
        <v>1511</v>
      </c>
      <c r="K8234" s="1" t="s">
        <v>1514</v>
      </c>
      <c r="L8234" s="1" t="s">
        <v>1512</v>
      </c>
      <c r="M8234" s="1">
        <v>5</v>
      </c>
    </row>
    <row r="8235" spans="1:13" ht="15.75" x14ac:dyDescent="0.3">
      <c r="A8235" s="1" t="s">
        <v>1263</v>
      </c>
      <c r="J8235" s="1" t="s">
        <v>1511</v>
      </c>
      <c r="K8235" s="1" t="s">
        <v>1509</v>
      </c>
      <c r="L8235" s="1" t="s">
        <v>1512</v>
      </c>
      <c r="M8235" s="1">
        <v>1</v>
      </c>
    </row>
    <row r="8236" spans="1:13" ht="15.75" x14ac:dyDescent="0.3">
      <c r="A8236" s="1" t="s">
        <v>1262</v>
      </c>
      <c r="J8236" s="1" t="s">
        <v>1511</v>
      </c>
      <c r="K8236" s="1" t="s">
        <v>1509</v>
      </c>
      <c r="L8236" s="1" t="s">
        <v>1512</v>
      </c>
      <c r="M8236" s="1">
        <v>1</v>
      </c>
    </row>
    <row r="8237" spans="1:13" ht="15.75" x14ac:dyDescent="0.3">
      <c r="A8237" s="1" t="s">
        <v>1263</v>
      </c>
      <c r="J8237" s="1" t="s">
        <v>1511</v>
      </c>
      <c r="K8237" s="1" t="s">
        <v>1509</v>
      </c>
      <c r="L8237" s="1" t="s">
        <v>1512</v>
      </c>
      <c r="M8237" s="1">
        <v>1</v>
      </c>
    </row>
    <row r="8238" spans="1:13" ht="15.75" x14ac:dyDescent="0.3">
      <c r="A8238" s="1" t="s">
        <v>1262</v>
      </c>
      <c r="J8238" s="1" t="s">
        <v>1511</v>
      </c>
      <c r="K8238" s="1" t="s">
        <v>1509</v>
      </c>
      <c r="L8238" s="1" t="s">
        <v>1512</v>
      </c>
      <c r="M8238" s="1">
        <v>1</v>
      </c>
    </row>
    <row r="8239" spans="1:13" ht="15.75" x14ac:dyDescent="0.3">
      <c r="A8239" s="1" t="s">
        <v>1263</v>
      </c>
      <c r="J8239" s="1" t="s">
        <v>1511</v>
      </c>
      <c r="K8239" s="1" t="s">
        <v>1509</v>
      </c>
      <c r="L8239" s="1" t="s">
        <v>1512</v>
      </c>
      <c r="M8239" s="1">
        <v>1</v>
      </c>
    </row>
    <row r="8240" spans="1:13" ht="15.75" x14ac:dyDescent="0.3">
      <c r="A8240" s="1" t="s">
        <v>1262</v>
      </c>
      <c r="J8240" s="1" t="s">
        <v>1511</v>
      </c>
      <c r="K8240" s="1" t="s">
        <v>1509</v>
      </c>
      <c r="L8240" s="1" t="s">
        <v>1512</v>
      </c>
      <c r="M8240" s="1">
        <v>1</v>
      </c>
    </row>
    <row r="8241" spans="1:13" ht="15.75" x14ac:dyDescent="0.3">
      <c r="A8241" s="1" t="s">
        <v>1263</v>
      </c>
      <c r="J8241" s="1" t="s">
        <v>1511</v>
      </c>
      <c r="K8241" s="1" t="s">
        <v>1509</v>
      </c>
      <c r="L8241" s="1" t="s">
        <v>1512</v>
      </c>
      <c r="M8241" s="1">
        <v>1</v>
      </c>
    </row>
    <row r="8242" spans="1:13" ht="15.75" x14ac:dyDescent="0.3">
      <c r="A8242" s="1" t="s">
        <v>1262</v>
      </c>
      <c r="J8242" s="1" t="s">
        <v>1511</v>
      </c>
      <c r="K8242" s="1" t="s">
        <v>1509</v>
      </c>
      <c r="L8242" s="1" t="s">
        <v>1512</v>
      </c>
      <c r="M8242" s="1">
        <v>1</v>
      </c>
    </row>
    <row r="8243" spans="1:13" ht="15.75" x14ac:dyDescent="0.3">
      <c r="A8243" s="1" t="s">
        <v>1263</v>
      </c>
      <c r="J8243" s="1" t="s">
        <v>1511</v>
      </c>
      <c r="K8243" s="1" t="s">
        <v>1509</v>
      </c>
      <c r="L8243" s="1" t="s">
        <v>1512</v>
      </c>
      <c r="M8243" s="1">
        <v>1</v>
      </c>
    </row>
    <row r="8244" spans="1:13" ht="15.75" x14ac:dyDescent="0.3">
      <c r="A8244" s="1" t="s">
        <v>1263</v>
      </c>
      <c r="J8244" s="1" t="s">
        <v>1511</v>
      </c>
      <c r="K8244" s="1" t="s">
        <v>1509</v>
      </c>
      <c r="L8244" s="1" t="s">
        <v>1512</v>
      </c>
      <c r="M8244" s="1">
        <v>1</v>
      </c>
    </row>
    <row r="8245" spans="1:13" ht="15.75" x14ac:dyDescent="0.3">
      <c r="A8245" s="1" t="s">
        <v>1262</v>
      </c>
      <c r="J8245" s="1" t="s">
        <v>1511</v>
      </c>
      <c r="K8245" s="1" t="s">
        <v>1509</v>
      </c>
      <c r="L8245" s="1" t="s">
        <v>1512</v>
      </c>
      <c r="M8245" s="1">
        <v>1</v>
      </c>
    </row>
    <row r="8246" spans="1:13" ht="15.75" x14ac:dyDescent="0.3">
      <c r="A8246" s="1" t="s">
        <v>1263</v>
      </c>
      <c r="J8246" s="1" t="s">
        <v>1511</v>
      </c>
      <c r="K8246" s="1" t="s">
        <v>1509</v>
      </c>
      <c r="L8246" s="1" t="s">
        <v>1512</v>
      </c>
      <c r="M8246" s="1">
        <v>1</v>
      </c>
    </row>
    <row r="8247" spans="1:13" ht="15.75" x14ac:dyDescent="0.3">
      <c r="A8247" s="1" t="s">
        <v>1262</v>
      </c>
      <c r="J8247" s="1" t="s">
        <v>1511</v>
      </c>
      <c r="K8247" s="1" t="s">
        <v>1509</v>
      </c>
      <c r="L8247" s="1" t="s">
        <v>1512</v>
      </c>
      <c r="M8247" s="1">
        <v>1</v>
      </c>
    </row>
    <row r="8248" spans="1:13" ht="15.75" x14ac:dyDescent="0.3">
      <c r="A8248" s="1" t="s">
        <v>1263</v>
      </c>
      <c r="J8248" s="1" t="s">
        <v>1511</v>
      </c>
      <c r="K8248" s="1" t="s">
        <v>1509</v>
      </c>
      <c r="L8248" s="1" t="s">
        <v>1512</v>
      </c>
      <c r="M8248" s="1">
        <v>1</v>
      </c>
    </row>
    <row r="8249" spans="1:13" ht="15.75" x14ac:dyDescent="0.3">
      <c r="A8249" s="1" t="s">
        <v>1263</v>
      </c>
      <c r="J8249" s="1" t="s">
        <v>1511</v>
      </c>
      <c r="K8249" s="1" t="s">
        <v>1509</v>
      </c>
      <c r="L8249" s="1" t="s">
        <v>1512</v>
      </c>
      <c r="M8249" s="1">
        <v>1</v>
      </c>
    </row>
    <row r="8250" spans="1:13" ht="15.75" x14ac:dyDescent="0.3">
      <c r="A8250" s="1" t="s">
        <v>1272</v>
      </c>
      <c r="J8250" s="1" t="s">
        <v>1511</v>
      </c>
      <c r="K8250" s="1" t="s">
        <v>1509</v>
      </c>
      <c r="L8250" s="1" t="s">
        <v>1512</v>
      </c>
      <c r="M8250" s="1">
        <v>1</v>
      </c>
    </row>
    <row r="8251" spans="1:13" ht="15.75" x14ac:dyDescent="0.3">
      <c r="A8251" s="1" t="s">
        <v>1262</v>
      </c>
      <c r="J8251" s="1" t="s">
        <v>1511</v>
      </c>
      <c r="K8251" s="1" t="s">
        <v>1509</v>
      </c>
      <c r="L8251" s="1" t="s">
        <v>1510</v>
      </c>
      <c r="M8251" s="1">
        <v>1</v>
      </c>
    </row>
    <row r="8252" spans="1:13" ht="15.75" x14ac:dyDescent="0.3">
      <c r="A8252" s="1" t="s">
        <v>1263</v>
      </c>
      <c r="J8252" s="1" t="s">
        <v>1511</v>
      </c>
      <c r="K8252" s="1" t="s">
        <v>1509</v>
      </c>
      <c r="L8252" s="1" t="s">
        <v>1512</v>
      </c>
      <c r="M8252" s="1">
        <v>1</v>
      </c>
    </row>
    <row r="8253" spans="1:13" ht="15.75" x14ac:dyDescent="0.3">
      <c r="A8253" s="1" t="s">
        <v>1265</v>
      </c>
      <c r="J8253" s="1" t="s">
        <v>1511</v>
      </c>
      <c r="K8253" s="1" t="s">
        <v>1509</v>
      </c>
      <c r="L8253" s="1" t="s">
        <v>1510</v>
      </c>
      <c r="M8253" s="1">
        <v>4</v>
      </c>
    </row>
    <row r="8254" spans="1:13" ht="15.75" x14ac:dyDescent="0.3">
      <c r="A8254" s="1" t="s">
        <v>1262</v>
      </c>
      <c r="J8254" s="1" t="s">
        <v>1511</v>
      </c>
      <c r="K8254" s="1" t="s">
        <v>1509</v>
      </c>
      <c r="L8254" s="1" t="s">
        <v>1510</v>
      </c>
      <c r="M8254" s="1">
        <v>1</v>
      </c>
    </row>
    <row r="8255" spans="1:13" ht="15.75" x14ac:dyDescent="0.3">
      <c r="A8255" s="1" t="s">
        <v>1263</v>
      </c>
      <c r="J8255" s="1" t="s">
        <v>1511</v>
      </c>
      <c r="K8255" s="1" t="s">
        <v>1509</v>
      </c>
      <c r="L8255" s="1" t="s">
        <v>1512</v>
      </c>
      <c r="M8255" s="1">
        <v>1</v>
      </c>
    </row>
    <row r="8256" spans="1:13" ht="15.75" x14ac:dyDescent="0.3">
      <c r="A8256" s="1" t="s">
        <v>1262</v>
      </c>
      <c r="J8256" s="1" t="s">
        <v>1511</v>
      </c>
      <c r="K8256" s="1" t="s">
        <v>1509</v>
      </c>
      <c r="L8256" s="1" t="s">
        <v>1510</v>
      </c>
      <c r="M8256" s="1">
        <v>1</v>
      </c>
    </row>
    <row r="8257" spans="1:13" ht="15.75" x14ac:dyDescent="0.3">
      <c r="A8257" s="1" t="s">
        <v>1263</v>
      </c>
      <c r="J8257" s="1" t="s">
        <v>1511</v>
      </c>
      <c r="K8257" s="1" t="s">
        <v>1509</v>
      </c>
      <c r="L8257" s="1" t="s">
        <v>1512</v>
      </c>
      <c r="M8257" s="1">
        <v>2</v>
      </c>
    </row>
    <row r="8258" spans="1:13" ht="15.75" x14ac:dyDescent="0.3">
      <c r="A8258" s="1" t="s">
        <v>1262</v>
      </c>
      <c r="J8258" s="1" t="s">
        <v>1511</v>
      </c>
      <c r="K8258" s="1" t="s">
        <v>1509</v>
      </c>
      <c r="L8258" s="1" t="s">
        <v>1510</v>
      </c>
      <c r="M8258" s="1">
        <v>1</v>
      </c>
    </row>
    <row r="8259" spans="1:13" ht="15.75" x14ac:dyDescent="0.3">
      <c r="A8259" s="1" t="s">
        <v>1262</v>
      </c>
      <c r="J8259" s="1" t="s">
        <v>1511</v>
      </c>
      <c r="K8259" s="1" t="s">
        <v>1509</v>
      </c>
      <c r="L8259" s="1" t="s">
        <v>1510</v>
      </c>
      <c r="M8259" s="1">
        <v>1</v>
      </c>
    </row>
    <row r="8260" spans="1:13" ht="15.75" x14ac:dyDescent="0.3">
      <c r="A8260" s="1" t="s">
        <v>1263</v>
      </c>
      <c r="J8260" s="1" t="s">
        <v>1511</v>
      </c>
      <c r="K8260" s="1" t="s">
        <v>1509</v>
      </c>
      <c r="L8260" s="1" t="s">
        <v>1512</v>
      </c>
      <c r="M8260" s="1">
        <v>2</v>
      </c>
    </row>
    <row r="8261" spans="1:13" ht="15.75" x14ac:dyDescent="0.3">
      <c r="A8261" s="1" t="s">
        <v>1265</v>
      </c>
      <c r="J8261" s="1" t="s">
        <v>1511</v>
      </c>
      <c r="K8261" s="1" t="s">
        <v>1509</v>
      </c>
      <c r="L8261" s="1" t="s">
        <v>1510</v>
      </c>
      <c r="M8261" s="1">
        <v>1</v>
      </c>
    </row>
    <row r="8262" spans="1:13" ht="15.75" x14ac:dyDescent="0.3">
      <c r="A8262" s="1" t="s">
        <v>1262</v>
      </c>
      <c r="J8262" s="1" t="s">
        <v>1511</v>
      </c>
      <c r="K8262" s="1" t="s">
        <v>1509</v>
      </c>
      <c r="L8262" s="1" t="s">
        <v>1510</v>
      </c>
      <c r="M8262" s="1">
        <v>1</v>
      </c>
    </row>
    <row r="8263" spans="1:13" ht="15.75" x14ac:dyDescent="0.3">
      <c r="A8263" s="1" t="s">
        <v>1263</v>
      </c>
      <c r="J8263" s="1" t="s">
        <v>1511</v>
      </c>
      <c r="K8263" s="1" t="s">
        <v>1509</v>
      </c>
      <c r="L8263" s="1" t="s">
        <v>1512</v>
      </c>
      <c r="M8263" s="1">
        <v>2</v>
      </c>
    </row>
    <row r="8264" spans="1:13" ht="15.75" x14ac:dyDescent="0.3">
      <c r="A8264" s="1" t="s">
        <v>1263</v>
      </c>
      <c r="J8264" s="1" t="s">
        <v>1511</v>
      </c>
      <c r="K8264" s="1" t="s">
        <v>1509</v>
      </c>
      <c r="L8264" s="1" t="s">
        <v>1512</v>
      </c>
      <c r="M8264" s="1">
        <v>1</v>
      </c>
    </row>
    <row r="8265" spans="1:13" ht="15.75" x14ac:dyDescent="0.3">
      <c r="A8265" s="1" t="s">
        <v>1339</v>
      </c>
      <c r="J8265" s="1" t="s">
        <v>1511</v>
      </c>
      <c r="K8265" s="1" t="s">
        <v>1509</v>
      </c>
      <c r="L8265" s="1" t="s">
        <v>1512</v>
      </c>
      <c r="M8265" s="1">
        <v>3</v>
      </c>
    </row>
    <row r="8266" spans="1:13" ht="15.75" x14ac:dyDescent="0.3">
      <c r="A8266" s="1" t="s">
        <v>1263</v>
      </c>
      <c r="J8266" s="1" t="s">
        <v>1511</v>
      </c>
      <c r="K8266" s="1" t="s">
        <v>1509</v>
      </c>
      <c r="L8266" s="1" t="s">
        <v>1512</v>
      </c>
      <c r="M8266" s="1">
        <v>1</v>
      </c>
    </row>
    <row r="8267" spans="1:13" ht="15.75" x14ac:dyDescent="0.3">
      <c r="A8267" s="1" t="s">
        <v>1263</v>
      </c>
      <c r="J8267" s="1" t="s">
        <v>1511</v>
      </c>
      <c r="K8267" s="1" t="s">
        <v>1509</v>
      </c>
      <c r="L8267" s="1" t="s">
        <v>1512</v>
      </c>
      <c r="M8267" s="1">
        <v>2</v>
      </c>
    </row>
    <row r="8268" spans="1:13" ht="15.75" x14ac:dyDescent="0.3">
      <c r="A8268" s="1" t="s">
        <v>1263</v>
      </c>
      <c r="J8268" s="1" t="s">
        <v>1511</v>
      </c>
      <c r="K8268" s="1" t="s">
        <v>1509</v>
      </c>
      <c r="L8268" s="1" t="s">
        <v>1512</v>
      </c>
      <c r="M8268" s="1">
        <v>1</v>
      </c>
    </row>
    <row r="8269" spans="1:13" ht="15.75" x14ac:dyDescent="0.3">
      <c r="A8269" s="1" t="s">
        <v>1263</v>
      </c>
      <c r="J8269" s="1" t="s">
        <v>1511</v>
      </c>
      <c r="K8269" s="1" t="s">
        <v>1509</v>
      </c>
      <c r="L8269" s="1" t="s">
        <v>1512</v>
      </c>
      <c r="M8269" s="1">
        <v>1</v>
      </c>
    </row>
    <row r="8270" spans="1:13" ht="15.75" x14ac:dyDescent="0.3">
      <c r="A8270" s="1" t="s">
        <v>1263</v>
      </c>
      <c r="J8270" s="1" t="s">
        <v>1511</v>
      </c>
      <c r="K8270" s="1" t="s">
        <v>1509</v>
      </c>
      <c r="L8270" s="1" t="s">
        <v>1512</v>
      </c>
      <c r="M8270" s="1">
        <v>2</v>
      </c>
    </row>
    <row r="8271" spans="1:13" ht="15.75" x14ac:dyDescent="0.3">
      <c r="A8271" s="1" t="s">
        <v>1263</v>
      </c>
      <c r="J8271" s="1" t="s">
        <v>1511</v>
      </c>
      <c r="K8271" s="1" t="s">
        <v>1509</v>
      </c>
      <c r="L8271" s="1" t="s">
        <v>1512</v>
      </c>
      <c r="M8271" s="1">
        <v>1</v>
      </c>
    </row>
    <row r="8272" spans="1:13" ht="15.75" x14ac:dyDescent="0.3">
      <c r="A8272" s="1" t="s">
        <v>1263</v>
      </c>
      <c r="J8272" s="1" t="s">
        <v>1511</v>
      </c>
      <c r="K8272" s="1" t="s">
        <v>1509</v>
      </c>
      <c r="L8272" s="1" t="s">
        <v>1512</v>
      </c>
      <c r="M8272" s="1">
        <v>2</v>
      </c>
    </row>
    <row r="8273" spans="1:13" ht="15.75" x14ac:dyDescent="0.3">
      <c r="A8273" s="1" t="s">
        <v>1325</v>
      </c>
      <c r="J8273" s="1" t="s">
        <v>1511</v>
      </c>
      <c r="K8273" s="1" t="s">
        <v>1514</v>
      </c>
      <c r="L8273" s="1" t="s">
        <v>1512</v>
      </c>
      <c r="M8273" s="1">
        <v>6</v>
      </c>
    </row>
    <row r="8274" spans="1:13" ht="15.75" x14ac:dyDescent="0.3">
      <c r="A8274" s="1" t="s">
        <v>1272</v>
      </c>
      <c r="J8274" s="1" t="s">
        <v>1511</v>
      </c>
      <c r="K8274" s="1" t="s">
        <v>1509</v>
      </c>
      <c r="L8274" s="1" t="s">
        <v>1512</v>
      </c>
      <c r="M8274" s="1">
        <v>1</v>
      </c>
    </row>
    <row r="8275" spans="1:13" ht="15.75" x14ac:dyDescent="0.3">
      <c r="A8275" s="1" t="s">
        <v>1272</v>
      </c>
      <c r="J8275" s="1" t="s">
        <v>1511</v>
      </c>
      <c r="K8275" s="1" t="s">
        <v>1509</v>
      </c>
      <c r="L8275" s="1" t="s">
        <v>1512</v>
      </c>
      <c r="M8275" s="1">
        <v>1</v>
      </c>
    </row>
    <row r="8276" spans="1:13" ht="15.75" x14ac:dyDescent="0.3">
      <c r="A8276" s="1" t="s">
        <v>1272</v>
      </c>
      <c r="J8276" s="1" t="s">
        <v>1511</v>
      </c>
      <c r="K8276" s="1" t="s">
        <v>1509</v>
      </c>
      <c r="L8276" s="1" t="s">
        <v>1512</v>
      </c>
      <c r="M8276" s="1">
        <v>1</v>
      </c>
    </row>
    <row r="8277" spans="1:13" ht="15.75" x14ac:dyDescent="0.3">
      <c r="A8277" s="1" t="s">
        <v>1272</v>
      </c>
      <c r="J8277" s="1" t="s">
        <v>1511</v>
      </c>
      <c r="K8277" s="1" t="s">
        <v>1509</v>
      </c>
      <c r="L8277" s="1" t="s">
        <v>1512</v>
      </c>
      <c r="M8277" s="1">
        <v>1</v>
      </c>
    </row>
    <row r="8278" spans="1:13" ht="15.75" x14ac:dyDescent="0.3">
      <c r="A8278" s="1" t="s">
        <v>1272</v>
      </c>
      <c r="J8278" s="1" t="s">
        <v>1511</v>
      </c>
      <c r="K8278" s="1" t="s">
        <v>1509</v>
      </c>
      <c r="L8278" s="1" t="s">
        <v>1512</v>
      </c>
      <c r="M8278" s="1">
        <v>1</v>
      </c>
    </row>
    <row r="8279" spans="1:13" ht="15.75" x14ac:dyDescent="0.3">
      <c r="A8279" s="1" t="s">
        <v>1272</v>
      </c>
      <c r="J8279" s="1" t="s">
        <v>1511</v>
      </c>
      <c r="K8279" s="1" t="s">
        <v>1509</v>
      </c>
      <c r="L8279" s="1" t="s">
        <v>1512</v>
      </c>
      <c r="M8279" s="1">
        <v>1</v>
      </c>
    </row>
    <row r="8280" spans="1:13" ht="15.75" x14ac:dyDescent="0.3">
      <c r="A8280" s="1" t="s">
        <v>1272</v>
      </c>
      <c r="J8280" s="1" t="s">
        <v>1511</v>
      </c>
      <c r="K8280" s="1" t="s">
        <v>1509</v>
      </c>
      <c r="L8280" s="1" t="s">
        <v>1512</v>
      </c>
      <c r="M8280" s="1">
        <v>1</v>
      </c>
    </row>
    <row r="8281" spans="1:13" ht="15.75" x14ac:dyDescent="0.3">
      <c r="A8281" s="1" t="s">
        <v>1272</v>
      </c>
      <c r="J8281" s="1" t="s">
        <v>1511</v>
      </c>
      <c r="K8281" s="1" t="s">
        <v>1509</v>
      </c>
      <c r="L8281" s="1" t="s">
        <v>1512</v>
      </c>
      <c r="M8281" s="1">
        <v>1</v>
      </c>
    </row>
    <row r="8282" spans="1:13" ht="15.75" x14ac:dyDescent="0.3">
      <c r="A8282" s="1" t="s">
        <v>1272</v>
      </c>
      <c r="J8282" s="1" t="s">
        <v>1511</v>
      </c>
      <c r="K8282" s="1" t="s">
        <v>1509</v>
      </c>
      <c r="L8282" s="1" t="s">
        <v>1512</v>
      </c>
      <c r="M8282" s="1">
        <v>1</v>
      </c>
    </row>
    <row r="8283" spans="1:13" ht="15.75" x14ac:dyDescent="0.3">
      <c r="A8283" s="1" t="s">
        <v>1272</v>
      </c>
      <c r="J8283" s="1" t="s">
        <v>1511</v>
      </c>
      <c r="K8283" s="1" t="s">
        <v>1509</v>
      </c>
      <c r="L8283" s="1" t="s">
        <v>1512</v>
      </c>
      <c r="M8283" s="1">
        <v>1</v>
      </c>
    </row>
    <row r="8284" spans="1:13" ht="15.75" x14ac:dyDescent="0.3">
      <c r="A8284" s="1" t="s">
        <v>1272</v>
      </c>
      <c r="J8284" s="1" t="s">
        <v>1511</v>
      </c>
      <c r="K8284" s="1" t="s">
        <v>1509</v>
      </c>
      <c r="L8284" s="1" t="s">
        <v>1512</v>
      </c>
      <c r="M8284" s="1">
        <v>1</v>
      </c>
    </row>
    <row r="8285" spans="1:13" ht="15.75" x14ac:dyDescent="0.3">
      <c r="A8285" s="1" t="s">
        <v>1272</v>
      </c>
      <c r="J8285" s="1" t="s">
        <v>1511</v>
      </c>
      <c r="K8285" s="1" t="s">
        <v>1509</v>
      </c>
      <c r="L8285" s="1" t="s">
        <v>1512</v>
      </c>
      <c r="M8285" s="1">
        <v>1</v>
      </c>
    </row>
    <row r="8286" spans="1:13" ht="15.75" x14ac:dyDescent="0.3">
      <c r="A8286" s="1" t="s">
        <v>1272</v>
      </c>
      <c r="J8286" s="1" t="s">
        <v>1511</v>
      </c>
      <c r="K8286" s="1" t="s">
        <v>1509</v>
      </c>
      <c r="L8286" s="1" t="s">
        <v>1512</v>
      </c>
      <c r="M8286" s="1">
        <v>1</v>
      </c>
    </row>
    <row r="8287" spans="1:13" ht="15.75" x14ac:dyDescent="0.3">
      <c r="A8287" s="1" t="s">
        <v>1272</v>
      </c>
      <c r="J8287" s="1" t="s">
        <v>1511</v>
      </c>
      <c r="K8287" s="1" t="s">
        <v>1509</v>
      </c>
      <c r="L8287" s="1" t="s">
        <v>1512</v>
      </c>
      <c r="M8287" s="1">
        <v>1</v>
      </c>
    </row>
    <row r="8288" spans="1:13" ht="15.75" x14ac:dyDescent="0.3">
      <c r="A8288" s="1" t="s">
        <v>1272</v>
      </c>
      <c r="J8288" s="1" t="s">
        <v>1511</v>
      </c>
      <c r="K8288" s="1" t="s">
        <v>1509</v>
      </c>
      <c r="L8288" s="1" t="s">
        <v>1512</v>
      </c>
      <c r="M8288" s="1">
        <v>1</v>
      </c>
    </row>
    <row r="8289" spans="1:13" ht="15.75" x14ac:dyDescent="0.3">
      <c r="A8289" s="1" t="s">
        <v>1272</v>
      </c>
      <c r="J8289" s="1" t="s">
        <v>1511</v>
      </c>
      <c r="K8289" s="1" t="s">
        <v>1509</v>
      </c>
      <c r="L8289" s="1" t="s">
        <v>1512</v>
      </c>
      <c r="M8289" s="1">
        <v>2</v>
      </c>
    </row>
    <row r="8290" spans="1:13" ht="15.75" x14ac:dyDescent="0.3">
      <c r="A8290" s="1" t="s">
        <v>1272</v>
      </c>
      <c r="J8290" s="1" t="s">
        <v>1511</v>
      </c>
      <c r="K8290" s="1" t="s">
        <v>1509</v>
      </c>
      <c r="L8290" s="1" t="s">
        <v>1512</v>
      </c>
      <c r="M8290" s="1">
        <v>2</v>
      </c>
    </row>
    <row r="8291" spans="1:13" ht="15.75" x14ac:dyDescent="0.3">
      <c r="A8291" s="1" t="s">
        <v>1272</v>
      </c>
      <c r="J8291" s="1" t="s">
        <v>1511</v>
      </c>
      <c r="K8291" s="1" t="s">
        <v>1509</v>
      </c>
      <c r="L8291" s="1" t="s">
        <v>1512</v>
      </c>
      <c r="M8291" s="1">
        <v>2</v>
      </c>
    </row>
    <row r="8292" spans="1:13" ht="15.75" x14ac:dyDescent="0.3">
      <c r="A8292" s="1" t="s">
        <v>1272</v>
      </c>
      <c r="J8292" s="1" t="s">
        <v>1511</v>
      </c>
      <c r="K8292" s="1" t="s">
        <v>1509</v>
      </c>
      <c r="L8292" s="1" t="s">
        <v>1512</v>
      </c>
      <c r="M8292" s="1">
        <v>2</v>
      </c>
    </row>
    <row r="8293" spans="1:13" ht="15.75" x14ac:dyDescent="0.3">
      <c r="A8293" s="1" t="s">
        <v>1272</v>
      </c>
      <c r="J8293" s="1" t="s">
        <v>1511</v>
      </c>
      <c r="K8293" s="1" t="s">
        <v>1509</v>
      </c>
      <c r="L8293" s="1" t="s">
        <v>1512</v>
      </c>
      <c r="M8293" s="1">
        <v>2</v>
      </c>
    </row>
    <row r="8294" spans="1:13" ht="15.75" x14ac:dyDescent="0.3">
      <c r="A8294" s="1" t="s">
        <v>1272</v>
      </c>
      <c r="J8294" s="1" t="s">
        <v>1511</v>
      </c>
      <c r="K8294" s="1" t="s">
        <v>1509</v>
      </c>
      <c r="L8294" s="1" t="s">
        <v>1512</v>
      </c>
      <c r="M8294" s="1">
        <v>2</v>
      </c>
    </row>
    <row r="8295" spans="1:13" ht="15.75" x14ac:dyDescent="0.3">
      <c r="A8295" s="1" t="s">
        <v>1272</v>
      </c>
      <c r="J8295" s="1" t="s">
        <v>1511</v>
      </c>
      <c r="K8295" s="1" t="s">
        <v>1509</v>
      </c>
      <c r="L8295" s="1" t="s">
        <v>1512</v>
      </c>
      <c r="M8295" s="1">
        <v>1</v>
      </c>
    </row>
    <row r="8296" spans="1:13" ht="15.75" x14ac:dyDescent="0.3">
      <c r="A8296" s="1" t="s">
        <v>1272</v>
      </c>
      <c r="J8296" s="1" t="s">
        <v>1511</v>
      </c>
      <c r="K8296" s="1" t="s">
        <v>1509</v>
      </c>
      <c r="L8296" s="1" t="s">
        <v>1512</v>
      </c>
      <c r="M8296" s="1">
        <v>1</v>
      </c>
    </row>
    <row r="8297" spans="1:13" ht="15.75" x14ac:dyDescent="0.3">
      <c r="A8297" s="1" t="s">
        <v>1272</v>
      </c>
      <c r="J8297" s="1" t="s">
        <v>1511</v>
      </c>
      <c r="K8297" s="1" t="s">
        <v>1509</v>
      </c>
      <c r="L8297" s="1" t="s">
        <v>1512</v>
      </c>
      <c r="M8297" s="1">
        <v>1</v>
      </c>
    </row>
    <row r="8298" spans="1:13" ht="15.75" x14ac:dyDescent="0.3">
      <c r="A8298" s="1" t="s">
        <v>1272</v>
      </c>
      <c r="J8298" s="1" t="s">
        <v>1511</v>
      </c>
      <c r="K8298" s="1" t="s">
        <v>1509</v>
      </c>
      <c r="L8298" s="1" t="s">
        <v>1512</v>
      </c>
      <c r="M8298" s="1">
        <v>1</v>
      </c>
    </row>
    <row r="8299" spans="1:13" ht="15.75" x14ac:dyDescent="0.3">
      <c r="A8299" s="1" t="s">
        <v>1272</v>
      </c>
      <c r="J8299" s="1" t="s">
        <v>1511</v>
      </c>
      <c r="K8299" s="1" t="s">
        <v>1509</v>
      </c>
      <c r="L8299" s="1" t="s">
        <v>1512</v>
      </c>
      <c r="M8299" s="1">
        <v>1</v>
      </c>
    </row>
    <row r="8300" spans="1:13" ht="15.75" x14ac:dyDescent="0.3">
      <c r="A8300" s="1" t="s">
        <v>1272</v>
      </c>
      <c r="J8300" s="1" t="s">
        <v>1511</v>
      </c>
      <c r="K8300" s="1" t="s">
        <v>1509</v>
      </c>
      <c r="L8300" s="1" t="s">
        <v>1512</v>
      </c>
      <c r="M8300" s="1">
        <v>1</v>
      </c>
    </row>
    <row r="8301" spans="1:13" ht="15.75" x14ac:dyDescent="0.3">
      <c r="A8301" s="1" t="s">
        <v>1272</v>
      </c>
      <c r="J8301" s="1" t="s">
        <v>1511</v>
      </c>
      <c r="K8301" s="1" t="s">
        <v>1509</v>
      </c>
      <c r="L8301" s="1" t="s">
        <v>1512</v>
      </c>
      <c r="M8301" s="1">
        <v>1</v>
      </c>
    </row>
    <row r="8302" spans="1:13" ht="15.75" x14ac:dyDescent="0.3">
      <c r="A8302" s="1" t="s">
        <v>1272</v>
      </c>
      <c r="J8302" s="1" t="s">
        <v>1511</v>
      </c>
      <c r="K8302" s="1" t="s">
        <v>1509</v>
      </c>
      <c r="L8302" s="1" t="s">
        <v>1512</v>
      </c>
      <c r="M8302" s="1">
        <v>1</v>
      </c>
    </row>
    <row r="8303" spans="1:13" ht="15.75" x14ac:dyDescent="0.3">
      <c r="A8303" s="1" t="s">
        <v>1272</v>
      </c>
      <c r="J8303" s="1" t="s">
        <v>1511</v>
      </c>
      <c r="K8303" s="1" t="s">
        <v>1509</v>
      </c>
      <c r="L8303" s="1" t="s">
        <v>1512</v>
      </c>
      <c r="M8303" s="1">
        <v>1</v>
      </c>
    </row>
    <row r="8304" spans="1:13" ht="15.75" x14ac:dyDescent="0.3">
      <c r="A8304" s="1" t="s">
        <v>1272</v>
      </c>
      <c r="J8304" s="1" t="s">
        <v>1511</v>
      </c>
      <c r="K8304" s="1" t="s">
        <v>1509</v>
      </c>
      <c r="L8304" s="1" t="s">
        <v>1512</v>
      </c>
      <c r="M8304" s="1">
        <v>1</v>
      </c>
    </row>
    <row r="8305" spans="1:13" ht="15.75" x14ac:dyDescent="0.3">
      <c r="A8305" s="1" t="s">
        <v>1272</v>
      </c>
      <c r="J8305" s="1" t="s">
        <v>1511</v>
      </c>
      <c r="K8305" s="1" t="s">
        <v>1509</v>
      </c>
      <c r="L8305" s="1" t="s">
        <v>1512</v>
      </c>
      <c r="M8305" s="1">
        <v>1</v>
      </c>
    </row>
    <row r="8306" spans="1:13" ht="15.75" x14ac:dyDescent="0.3">
      <c r="A8306" s="1" t="s">
        <v>1272</v>
      </c>
      <c r="J8306" s="1" t="s">
        <v>1511</v>
      </c>
      <c r="K8306" s="1" t="s">
        <v>1509</v>
      </c>
      <c r="L8306" s="1" t="s">
        <v>1512</v>
      </c>
      <c r="M8306" s="1">
        <v>1</v>
      </c>
    </row>
    <row r="8307" spans="1:13" ht="15.75" x14ac:dyDescent="0.3">
      <c r="A8307" s="1" t="s">
        <v>1272</v>
      </c>
      <c r="J8307" s="1" t="s">
        <v>1511</v>
      </c>
      <c r="K8307" s="1" t="s">
        <v>1509</v>
      </c>
      <c r="L8307" s="1" t="s">
        <v>1512</v>
      </c>
      <c r="M8307" s="1">
        <v>1</v>
      </c>
    </row>
    <row r="8308" spans="1:13" ht="15.75" x14ac:dyDescent="0.3">
      <c r="A8308" s="1" t="s">
        <v>1272</v>
      </c>
      <c r="J8308" s="1" t="s">
        <v>1511</v>
      </c>
      <c r="K8308" s="1" t="s">
        <v>1509</v>
      </c>
      <c r="L8308" s="1" t="s">
        <v>1512</v>
      </c>
      <c r="M8308" s="1">
        <v>1</v>
      </c>
    </row>
    <row r="8309" spans="1:13" ht="15.75" x14ac:dyDescent="0.3">
      <c r="A8309" s="1" t="s">
        <v>1272</v>
      </c>
      <c r="J8309" s="1" t="s">
        <v>1511</v>
      </c>
      <c r="K8309" s="1" t="s">
        <v>1509</v>
      </c>
      <c r="L8309" s="1" t="s">
        <v>1512</v>
      </c>
      <c r="M8309" s="1">
        <v>1</v>
      </c>
    </row>
    <row r="8310" spans="1:13" ht="15.75" x14ac:dyDescent="0.3">
      <c r="A8310" s="1" t="s">
        <v>1272</v>
      </c>
      <c r="J8310" s="1" t="s">
        <v>1511</v>
      </c>
      <c r="K8310" s="1" t="s">
        <v>1509</v>
      </c>
      <c r="L8310" s="1" t="s">
        <v>1512</v>
      </c>
      <c r="M8310" s="1">
        <v>1</v>
      </c>
    </row>
    <row r="8311" spans="1:13" ht="15.75" x14ac:dyDescent="0.3">
      <c r="A8311" s="1" t="s">
        <v>1272</v>
      </c>
      <c r="J8311" s="1" t="s">
        <v>1511</v>
      </c>
      <c r="K8311" s="1" t="s">
        <v>1509</v>
      </c>
      <c r="L8311" s="1" t="s">
        <v>1512</v>
      </c>
      <c r="M8311" s="1">
        <v>1</v>
      </c>
    </row>
    <row r="8312" spans="1:13" ht="15.75" x14ac:dyDescent="0.3">
      <c r="A8312" s="1" t="s">
        <v>1272</v>
      </c>
      <c r="J8312" s="1" t="s">
        <v>1508</v>
      </c>
      <c r="K8312" s="1" t="s">
        <v>1514</v>
      </c>
      <c r="L8312" s="1" t="s">
        <v>1512</v>
      </c>
      <c r="M8312" s="1">
        <v>1</v>
      </c>
    </row>
    <row r="8313" spans="1:13" ht="15.75" x14ac:dyDescent="0.3">
      <c r="A8313" s="1" t="s">
        <v>1272</v>
      </c>
      <c r="J8313" s="1" t="s">
        <v>1511</v>
      </c>
      <c r="K8313" s="1" t="s">
        <v>1509</v>
      </c>
      <c r="L8313" s="1" t="s">
        <v>1512</v>
      </c>
      <c r="M8313" s="1">
        <v>1</v>
      </c>
    </row>
    <row r="8314" spans="1:13" ht="15.75" x14ac:dyDescent="0.3">
      <c r="A8314" s="1" t="s">
        <v>1272</v>
      </c>
      <c r="J8314" s="1" t="s">
        <v>1511</v>
      </c>
      <c r="K8314" s="1" t="s">
        <v>1509</v>
      </c>
      <c r="L8314" s="1" t="s">
        <v>1512</v>
      </c>
      <c r="M8314" s="1">
        <v>1</v>
      </c>
    </row>
    <row r="8315" spans="1:13" ht="15.75" x14ac:dyDescent="0.3">
      <c r="A8315" s="1" t="s">
        <v>1272</v>
      </c>
      <c r="J8315" s="1" t="s">
        <v>1511</v>
      </c>
      <c r="K8315" s="1" t="s">
        <v>1509</v>
      </c>
      <c r="L8315" s="1" t="s">
        <v>1512</v>
      </c>
      <c r="M8315" s="1">
        <v>1</v>
      </c>
    </row>
    <row r="8316" spans="1:13" ht="15.75" x14ac:dyDescent="0.3">
      <c r="A8316" s="1" t="s">
        <v>1272</v>
      </c>
      <c r="J8316" s="1" t="s">
        <v>1511</v>
      </c>
      <c r="K8316" s="1" t="s">
        <v>1509</v>
      </c>
      <c r="L8316" s="1" t="s">
        <v>1512</v>
      </c>
      <c r="M8316" s="1">
        <v>1</v>
      </c>
    </row>
    <row r="8317" spans="1:13" ht="15.75" x14ac:dyDescent="0.3">
      <c r="A8317" s="1" t="s">
        <v>1272</v>
      </c>
      <c r="J8317" s="1" t="s">
        <v>1511</v>
      </c>
      <c r="K8317" s="1" t="s">
        <v>1509</v>
      </c>
      <c r="L8317" s="1" t="s">
        <v>1512</v>
      </c>
      <c r="M8317" s="1">
        <v>1</v>
      </c>
    </row>
    <row r="8318" spans="1:13" ht="15.75" x14ac:dyDescent="0.3">
      <c r="A8318" s="1" t="s">
        <v>1272</v>
      </c>
      <c r="J8318" s="1" t="s">
        <v>1511</v>
      </c>
      <c r="K8318" s="1" t="s">
        <v>1509</v>
      </c>
      <c r="L8318" s="1" t="s">
        <v>1512</v>
      </c>
      <c r="M8318" s="1">
        <v>1</v>
      </c>
    </row>
    <row r="8319" spans="1:13" ht="15.75" x14ac:dyDescent="0.3">
      <c r="A8319" s="1" t="s">
        <v>1272</v>
      </c>
      <c r="J8319" s="1" t="s">
        <v>1511</v>
      </c>
      <c r="K8319" s="1" t="s">
        <v>1509</v>
      </c>
      <c r="L8319" s="1" t="s">
        <v>1512</v>
      </c>
      <c r="M8319" s="1">
        <v>1</v>
      </c>
    </row>
    <row r="8320" spans="1:13" ht="15.75" x14ac:dyDescent="0.3">
      <c r="A8320" s="1" t="s">
        <v>1272</v>
      </c>
      <c r="J8320" s="1" t="s">
        <v>1511</v>
      </c>
      <c r="K8320" s="1" t="s">
        <v>1509</v>
      </c>
      <c r="L8320" s="1" t="s">
        <v>1512</v>
      </c>
      <c r="M8320" s="1">
        <v>1</v>
      </c>
    </row>
    <row r="8321" spans="1:13" ht="15.75" x14ac:dyDescent="0.3">
      <c r="A8321" s="1" t="s">
        <v>1272</v>
      </c>
      <c r="J8321" s="1" t="s">
        <v>1511</v>
      </c>
      <c r="K8321" s="1" t="s">
        <v>1509</v>
      </c>
      <c r="L8321" s="1" t="s">
        <v>1512</v>
      </c>
      <c r="M8321" s="1">
        <v>1</v>
      </c>
    </row>
    <row r="8322" spans="1:13" ht="15.75" x14ac:dyDescent="0.3">
      <c r="A8322" s="1" t="s">
        <v>1272</v>
      </c>
      <c r="J8322" s="1" t="s">
        <v>1511</v>
      </c>
      <c r="K8322" s="1" t="s">
        <v>1509</v>
      </c>
      <c r="L8322" s="1" t="s">
        <v>1512</v>
      </c>
      <c r="M8322" s="1">
        <v>2</v>
      </c>
    </row>
    <row r="8323" spans="1:13" ht="15.75" x14ac:dyDescent="0.3">
      <c r="A8323" s="1" t="s">
        <v>1272</v>
      </c>
      <c r="J8323" s="1" t="s">
        <v>1511</v>
      </c>
      <c r="K8323" s="1" t="s">
        <v>1509</v>
      </c>
      <c r="L8323" s="1" t="s">
        <v>1512</v>
      </c>
      <c r="M8323" s="1">
        <v>1</v>
      </c>
    </row>
    <row r="8324" spans="1:13" ht="15.75" x14ac:dyDescent="0.3">
      <c r="A8324" s="1" t="s">
        <v>1272</v>
      </c>
      <c r="J8324" s="1" t="s">
        <v>1511</v>
      </c>
      <c r="K8324" s="1" t="s">
        <v>1509</v>
      </c>
      <c r="L8324" s="1" t="s">
        <v>1512</v>
      </c>
      <c r="M8324" s="1">
        <v>1</v>
      </c>
    </row>
    <row r="8325" spans="1:13" ht="15.75" x14ac:dyDescent="0.3">
      <c r="A8325" s="1" t="s">
        <v>1272</v>
      </c>
      <c r="J8325" s="1" t="s">
        <v>1511</v>
      </c>
      <c r="K8325" s="1" t="s">
        <v>1509</v>
      </c>
      <c r="L8325" s="1" t="s">
        <v>1512</v>
      </c>
      <c r="M8325" s="1">
        <v>1</v>
      </c>
    </row>
    <row r="8326" spans="1:13" ht="15.75" x14ac:dyDescent="0.3">
      <c r="A8326" s="1" t="s">
        <v>1272</v>
      </c>
      <c r="J8326" s="1" t="s">
        <v>1511</v>
      </c>
      <c r="K8326" s="1" t="s">
        <v>1509</v>
      </c>
      <c r="L8326" s="1" t="s">
        <v>1512</v>
      </c>
      <c r="M8326" s="1">
        <v>1</v>
      </c>
    </row>
    <row r="8327" spans="1:13" ht="15.75" x14ac:dyDescent="0.3">
      <c r="A8327" s="1" t="s">
        <v>1272</v>
      </c>
      <c r="J8327" s="1" t="s">
        <v>1511</v>
      </c>
      <c r="K8327" s="1" t="s">
        <v>1509</v>
      </c>
      <c r="L8327" s="1" t="s">
        <v>1512</v>
      </c>
      <c r="M8327" s="1">
        <v>1</v>
      </c>
    </row>
    <row r="8328" spans="1:13" ht="15.75" x14ac:dyDescent="0.3">
      <c r="A8328" s="1" t="s">
        <v>1272</v>
      </c>
      <c r="J8328" s="1" t="s">
        <v>1511</v>
      </c>
      <c r="K8328" s="1" t="s">
        <v>1509</v>
      </c>
      <c r="L8328" s="1" t="s">
        <v>1512</v>
      </c>
      <c r="M8328" s="1">
        <v>1</v>
      </c>
    </row>
    <row r="8329" spans="1:13" ht="15.75" x14ac:dyDescent="0.3">
      <c r="A8329" s="1" t="s">
        <v>1272</v>
      </c>
      <c r="J8329" s="1" t="s">
        <v>1508</v>
      </c>
      <c r="K8329" s="1" t="s">
        <v>1514</v>
      </c>
      <c r="L8329" s="1" t="s">
        <v>1512</v>
      </c>
      <c r="M8329" s="1">
        <v>1</v>
      </c>
    </row>
    <row r="8330" spans="1:13" ht="15.75" x14ac:dyDescent="0.3">
      <c r="A8330" s="1" t="s">
        <v>1272</v>
      </c>
      <c r="J8330" s="1" t="s">
        <v>1511</v>
      </c>
      <c r="K8330" s="1" t="s">
        <v>1509</v>
      </c>
      <c r="L8330" s="1" t="s">
        <v>1512</v>
      </c>
      <c r="M8330" s="1">
        <v>1</v>
      </c>
    </row>
    <row r="8331" spans="1:13" ht="15.75" x14ac:dyDescent="0.3">
      <c r="A8331" s="1" t="s">
        <v>1262</v>
      </c>
      <c r="J8331" s="1" t="s">
        <v>1511</v>
      </c>
      <c r="K8331" s="1" t="s">
        <v>1509</v>
      </c>
      <c r="L8331" s="1" t="s">
        <v>1512</v>
      </c>
      <c r="M8331" s="1">
        <v>1</v>
      </c>
    </row>
    <row r="8332" spans="1:13" ht="15.75" x14ac:dyDescent="0.3">
      <c r="A8332" s="1" t="s">
        <v>1262</v>
      </c>
      <c r="J8332" s="1" t="s">
        <v>1511</v>
      </c>
      <c r="K8332" s="1" t="s">
        <v>1509</v>
      </c>
      <c r="L8332" s="1" t="s">
        <v>1512</v>
      </c>
      <c r="M8332" s="1">
        <v>1</v>
      </c>
    </row>
    <row r="8333" spans="1:13" ht="15.75" x14ac:dyDescent="0.3">
      <c r="A8333" s="1" t="s">
        <v>1272</v>
      </c>
      <c r="J8333" s="1" t="s">
        <v>1511</v>
      </c>
      <c r="K8333" s="1" t="s">
        <v>1509</v>
      </c>
      <c r="L8333" s="1" t="s">
        <v>1512</v>
      </c>
      <c r="M8333" s="1">
        <v>1</v>
      </c>
    </row>
    <row r="8334" spans="1:13" ht="15.75" x14ac:dyDescent="0.3">
      <c r="A8334" s="1" t="s">
        <v>1272</v>
      </c>
      <c r="J8334" s="1" t="s">
        <v>1508</v>
      </c>
      <c r="K8334" s="1" t="s">
        <v>1509</v>
      </c>
      <c r="L8334" s="1" t="s">
        <v>1512</v>
      </c>
      <c r="M8334" s="1">
        <v>1</v>
      </c>
    </row>
    <row r="8335" spans="1:13" ht="15.75" x14ac:dyDescent="0.3">
      <c r="A8335" s="1" t="s">
        <v>1272</v>
      </c>
      <c r="J8335" s="1" t="s">
        <v>1511</v>
      </c>
      <c r="K8335" s="1" t="s">
        <v>1509</v>
      </c>
      <c r="L8335" s="1" t="s">
        <v>1512</v>
      </c>
      <c r="M8335" s="1">
        <v>1</v>
      </c>
    </row>
    <row r="8336" spans="1:13" ht="15.75" x14ac:dyDescent="0.3">
      <c r="A8336" s="1" t="s">
        <v>1272</v>
      </c>
      <c r="J8336" s="1" t="s">
        <v>1511</v>
      </c>
      <c r="K8336" s="1" t="s">
        <v>1509</v>
      </c>
      <c r="L8336" s="1" t="s">
        <v>1512</v>
      </c>
      <c r="M8336" s="1">
        <v>1</v>
      </c>
    </row>
    <row r="8337" spans="1:13" ht="15.75" x14ac:dyDescent="0.3">
      <c r="A8337" s="1" t="s">
        <v>1334</v>
      </c>
      <c r="J8337" s="1" t="s">
        <v>1511</v>
      </c>
      <c r="K8337" s="1" t="s">
        <v>1509</v>
      </c>
      <c r="L8337" s="1" t="s">
        <v>1512</v>
      </c>
      <c r="M8337" s="1">
        <v>105</v>
      </c>
    </row>
    <row r="8338" spans="1:13" ht="15.75" x14ac:dyDescent="0.3">
      <c r="A8338" s="1" t="s">
        <v>1272</v>
      </c>
      <c r="J8338" s="1" t="s">
        <v>1511</v>
      </c>
      <c r="K8338" s="1" t="s">
        <v>1509</v>
      </c>
      <c r="L8338" s="1" t="s">
        <v>1512</v>
      </c>
      <c r="M8338" s="1">
        <v>1</v>
      </c>
    </row>
    <row r="8339" spans="1:13" ht="15.75" x14ac:dyDescent="0.3">
      <c r="A8339" s="1" t="s">
        <v>1272</v>
      </c>
      <c r="J8339" s="1" t="s">
        <v>1511</v>
      </c>
      <c r="K8339" s="1" t="s">
        <v>1509</v>
      </c>
      <c r="L8339" s="1" t="s">
        <v>1512</v>
      </c>
      <c r="M8339" s="1">
        <v>1</v>
      </c>
    </row>
    <row r="8340" spans="1:13" ht="15.75" x14ac:dyDescent="0.3">
      <c r="A8340" s="1" t="s">
        <v>1272</v>
      </c>
      <c r="J8340" s="1" t="s">
        <v>1511</v>
      </c>
      <c r="K8340" s="1" t="s">
        <v>1509</v>
      </c>
      <c r="L8340" s="1" t="s">
        <v>1512</v>
      </c>
      <c r="M8340" s="1">
        <v>1</v>
      </c>
    </row>
    <row r="8341" spans="1:13" ht="15.75" x14ac:dyDescent="0.3">
      <c r="A8341" s="1" t="s">
        <v>1272</v>
      </c>
      <c r="J8341" s="1" t="s">
        <v>1508</v>
      </c>
      <c r="K8341" s="1" t="s">
        <v>1509</v>
      </c>
      <c r="L8341" s="1" t="s">
        <v>1512</v>
      </c>
      <c r="M8341" s="1">
        <v>1</v>
      </c>
    </row>
    <row r="8342" spans="1:13" ht="15.75" x14ac:dyDescent="0.3">
      <c r="A8342" s="1" t="s">
        <v>1272</v>
      </c>
      <c r="J8342" s="1" t="s">
        <v>1511</v>
      </c>
      <c r="K8342" s="1" t="s">
        <v>1509</v>
      </c>
      <c r="L8342" s="1" t="s">
        <v>1512</v>
      </c>
      <c r="M8342" s="1">
        <v>1</v>
      </c>
    </row>
    <row r="8343" spans="1:13" ht="15.75" x14ac:dyDescent="0.3">
      <c r="A8343" s="1" t="s">
        <v>1272</v>
      </c>
      <c r="J8343" s="1" t="s">
        <v>1508</v>
      </c>
      <c r="K8343" s="1" t="s">
        <v>1509</v>
      </c>
      <c r="L8343" s="1" t="s">
        <v>1512</v>
      </c>
      <c r="M8343" s="1">
        <v>1</v>
      </c>
    </row>
    <row r="8344" spans="1:13" ht="15.75" x14ac:dyDescent="0.3">
      <c r="A8344" s="1" t="s">
        <v>1272</v>
      </c>
      <c r="J8344" s="1" t="s">
        <v>1511</v>
      </c>
      <c r="K8344" s="1" t="s">
        <v>1509</v>
      </c>
      <c r="L8344" s="1" t="s">
        <v>1512</v>
      </c>
      <c r="M8344" s="1">
        <v>1</v>
      </c>
    </row>
    <row r="8345" spans="1:13" ht="15.75" x14ac:dyDescent="0.3">
      <c r="A8345" s="1" t="s">
        <v>1272</v>
      </c>
      <c r="J8345" s="1" t="s">
        <v>1511</v>
      </c>
      <c r="K8345" s="1" t="s">
        <v>1509</v>
      </c>
      <c r="L8345" s="1" t="s">
        <v>1512</v>
      </c>
      <c r="M8345" s="1">
        <v>1</v>
      </c>
    </row>
    <row r="8346" spans="1:13" ht="15.75" x14ac:dyDescent="0.3">
      <c r="A8346" s="1" t="s">
        <v>1272</v>
      </c>
      <c r="J8346" s="1" t="s">
        <v>1508</v>
      </c>
      <c r="K8346" s="1" t="s">
        <v>1509</v>
      </c>
      <c r="L8346" s="1" t="s">
        <v>1512</v>
      </c>
      <c r="M8346" s="1">
        <v>1</v>
      </c>
    </row>
    <row r="8347" spans="1:13" ht="15.75" x14ac:dyDescent="0.3">
      <c r="A8347" s="1" t="s">
        <v>1272</v>
      </c>
      <c r="J8347" s="1" t="s">
        <v>1511</v>
      </c>
      <c r="K8347" s="1" t="s">
        <v>1509</v>
      </c>
      <c r="L8347" s="1" t="s">
        <v>1512</v>
      </c>
      <c r="M8347" s="1">
        <v>1</v>
      </c>
    </row>
    <row r="8348" spans="1:13" ht="15.75" x14ac:dyDescent="0.3">
      <c r="A8348" s="1" t="s">
        <v>1272</v>
      </c>
      <c r="J8348" s="1" t="s">
        <v>1508</v>
      </c>
      <c r="K8348" s="1" t="s">
        <v>1509</v>
      </c>
      <c r="L8348" s="1" t="s">
        <v>1512</v>
      </c>
      <c r="M8348" s="1">
        <v>1</v>
      </c>
    </row>
    <row r="8349" spans="1:13" ht="15.75" x14ac:dyDescent="0.3">
      <c r="A8349" s="1" t="s">
        <v>1272</v>
      </c>
      <c r="J8349" s="1" t="s">
        <v>1511</v>
      </c>
      <c r="K8349" s="1" t="s">
        <v>1509</v>
      </c>
      <c r="L8349" s="1" t="s">
        <v>1512</v>
      </c>
      <c r="M8349" s="1">
        <v>1</v>
      </c>
    </row>
    <row r="8350" spans="1:13" ht="15.75" x14ac:dyDescent="0.3">
      <c r="A8350" s="1" t="s">
        <v>1272</v>
      </c>
      <c r="J8350" s="1" t="s">
        <v>1511</v>
      </c>
      <c r="K8350" s="1" t="s">
        <v>1509</v>
      </c>
      <c r="L8350" s="1" t="s">
        <v>1512</v>
      </c>
      <c r="M8350" s="1">
        <v>1</v>
      </c>
    </row>
    <row r="8351" spans="1:13" ht="15.75" x14ac:dyDescent="0.3">
      <c r="A8351" s="1" t="s">
        <v>1272</v>
      </c>
      <c r="J8351" s="1" t="s">
        <v>1511</v>
      </c>
      <c r="K8351" s="1" t="s">
        <v>1509</v>
      </c>
      <c r="L8351" s="1" t="s">
        <v>1512</v>
      </c>
      <c r="M8351" s="1">
        <v>1</v>
      </c>
    </row>
    <row r="8352" spans="1:13" ht="15.75" x14ac:dyDescent="0.3">
      <c r="A8352" s="1" t="s">
        <v>1272</v>
      </c>
      <c r="J8352" s="1" t="s">
        <v>1511</v>
      </c>
      <c r="K8352" s="1" t="s">
        <v>1509</v>
      </c>
      <c r="L8352" s="1" t="s">
        <v>1512</v>
      </c>
      <c r="M8352" s="1">
        <v>1</v>
      </c>
    </row>
    <row r="8353" spans="1:13" ht="15.75" x14ac:dyDescent="0.3">
      <c r="A8353" s="1" t="s">
        <v>1272</v>
      </c>
      <c r="J8353" s="1" t="s">
        <v>1511</v>
      </c>
      <c r="K8353" s="1" t="s">
        <v>1509</v>
      </c>
      <c r="L8353" s="1" t="s">
        <v>1512</v>
      </c>
      <c r="M8353" s="1">
        <v>1</v>
      </c>
    </row>
    <row r="8354" spans="1:13" ht="15.75" x14ac:dyDescent="0.3">
      <c r="A8354" s="1" t="s">
        <v>1272</v>
      </c>
      <c r="J8354" s="1" t="s">
        <v>1511</v>
      </c>
      <c r="K8354" s="1" t="s">
        <v>1509</v>
      </c>
      <c r="L8354" s="1" t="s">
        <v>1512</v>
      </c>
      <c r="M8354" s="1">
        <v>1</v>
      </c>
    </row>
    <row r="8355" spans="1:13" ht="15.75" x14ac:dyDescent="0.3">
      <c r="A8355" s="1" t="s">
        <v>1272</v>
      </c>
      <c r="J8355" s="1" t="s">
        <v>1511</v>
      </c>
      <c r="K8355" s="1" t="s">
        <v>1509</v>
      </c>
      <c r="L8355" s="1" t="s">
        <v>1512</v>
      </c>
      <c r="M8355" s="1">
        <v>1</v>
      </c>
    </row>
    <row r="8356" spans="1:13" ht="15.75" x14ac:dyDescent="0.3">
      <c r="A8356" s="1" t="s">
        <v>1272</v>
      </c>
      <c r="J8356" s="1" t="s">
        <v>1511</v>
      </c>
      <c r="K8356" s="1" t="s">
        <v>1509</v>
      </c>
      <c r="L8356" s="1" t="s">
        <v>1512</v>
      </c>
      <c r="M8356" s="1">
        <v>1</v>
      </c>
    </row>
    <row r="8357" spans="1:13" ht="15.75" x14ac:dyDescent="0.3">
      <c r="A8357" s="1" t="s">
        <v>1451</v>
      </c>
      <c r="J8357" s="1" t="s">
        <v>1511</v>
      </c>
      <c r="K8357" s="1" t="s">
        <v>1509</v>
      </c>
      <c r="L8357" s="1" t="s">
        <v>1512</v>
      </c>
      <c r="M8357" s="1">
        <v>1</v>
      </c>
    </row>
    <row r="8358" spans="1:13" ht="15.75" x14ac:dyDescent="0.3">
      <c r="A8358" s="1" t="s">
        <v>1451</v>
      </c>
      <c r="J8358" s="1" t="s">
        <v>1511</v>
      </c>
      <c r="K8358" s="1" t="s">
        <v>1509</v>
      </c>
      <c r="L8358" s="1" t="s">
        <v>1512</v>
      </c>
      <c r="M8358" s="1">
        <v>1</v>
      </c>
    </row>
    <row r="8359" spans="1:13" ht="15.75" x14ac:dyDescent="0.3">
      <c r="A8359" s="1" t="s">
        <v>1451</v>
      </c>
      <c r="J8359" s="1" t="s">
        <v>1511</v>
      </c>
      <c r="K8359" s="1" t="s">
        <v>1509</v>
      </c>
      <c r="L8359" s="1" t="s">
        <v>1512</v>
      </c>
      <c r="M8359" s="1">
        <v>1</v>
      </c>
    </row>
    <row r="8360" spans="1:13" ht="15.75" x14ac:dyDescent="0.3">
      <c r="A8360" s="1" t="s">
        <v>1451</v>
      </c>
      <c r="J8360" s="1" t="s">
        <v>1511</v>
      </c>
      <c r="K8360" s="1" t="s">
        <v>1509</v>
      </c>
      <c r="L8360" s="1" t="s">
        <v>1512</v>
      </c>
      <c r="M8360" s="1">
        <v>1</v>
      </c>
    </row>
    <row r="8361" spans="1:13" ht="15.75" x14ac:dyDescent="0.3">
      <c r="A8361" s="1" t="s">
        <v>1451</v>
      </c>
      <c r="J8361" s="1" t="s">
        <v>1511</v>
      </c>
      <c r="K8361" s="1" t="s">
        <v>1509</v>
      </c>
      <c r="L8361" s="1" t="s">
        <v>1512</v>
      </c>
      <c r="M8361" s="1">
        <v>1</v>
      </c>
    </row>
    <row r="8362" spans="1:13" ht="15.75" x14ac:dyDescent="0.3">
      <c r="A8362" s="1" t="s">
        <v>1451</v>
      </c>
      <c r="J8362" s="1" t="s">
        <v>1511</v>
      </c>
      <c r="K8362" s="1" t="s">
        <v>1509</v>
      </c>
      <c r="L8362" s="1" t="s">
        <v>1512</v>
      </c>
      <c r="M8362" s="1">
        <v>1</v>
      </c>
    </row>
    <row r="8363" spans="1:13" ht="15.75" x14ac:dyDescent="0.3">
      <c r="A8363" s="1" t="s">
        <v>1451</v>
      </c>
      <c r="J8363" s="1" t="s">
        <v>1511</v>
      </c>
      <c r="K8363" s="1" t="s">
        <v>1509</v>
      </c>
      <c r="L8363" s="1" t="s">
        <v>1512</v>
      </c>
      <c r="M8363" s="1">
        <v>1</v>
      </c>
    </row>
    <row r="8364" spans="1:13" ht="15.75" x14ac:dyDescent="0.3">
      <c r="A8364" s="1" t="s">
        <v>1451</v>
      </c>
      <c r="J8364" s="1" t="s">
        <v>1511</v>
      </c>
      <c r="K8364" s="1" t="s">
        <v>1509</v>
      </c>
      <c r="L8364" s="1" t="s">
        <v>1512</v>
      </c>
      <c r="M8364" s="1">
        <v>1</v>
      </c>
    </row>
    <row r="8365" spans="1:13" ht="15.75" x14ac:dyDescent="0.3">
      <c r="A8365" s="1" t="s">
        <v>1451</v>
      </c>
      <c r="J8365" s="1" t="s">
        <v>1511</v>
      </c>
      <c r="K8365" s="1" t="s">
        <v>1509</v>
      </c>
      <c r="L8365" s="1" t="s">
        <v>1512</v>
      </c>
      <c r="M8365" s="1">
        <v>1</v>
      </c>
    </row>
    <row r="8366" spans="1:13" ht="15.75" x14ac:dyDescent="0.3">
      <c r="A8366" s="1" t="s">
        <v>1451</v>
      </c>
      <c r="J8366" s="1" t="s">
        <v>1511</v>
      </c>
      <c r="K8366" s="1" t="s">
        <v>1509</v>
      </c>
      <c r="L8366" s="1" t="s">
        <v>1512</v>
      </c>
      <c r="M8366" s="1">
        <v>1</v>
      </c>
    </row>
    <row r="8367" spans="1:13" ht="15.75" x14ac:dyDescent="0.3">
      <c r="A8367" s="1" t="s">
        <v>1451</v>
      </c>
      <c r="J8367" s="1" t="s">
        <v>1511</v>
      </c>
      <c r="K8367" s="1" t="s">
        <v>1509</v>
      </c>
      <c r="L8367" s="1" t="s">
        <v>1512</v>
      </c>
      <c r="M8367" s="1">
        <v>1</v>
      </c>
    </row>
    <row r="8368" spans="1:13" ht="15.75" x14ac:dyDescent="0.3">
      <c r="A8368" s="1" t="s">
        <v>1451</v>
      </c>
      <c r="J8368" s="1" t="s">
        <v>1511</v>
      </c>
      <c r="K8368" s="1" t="s">
        <v>1509</v>
      </c>
      <c r="L8368" s="1" t="s">
        <v>1512</v>
      </c>
      <c r="M8368" s="1">
        <v>1</v>
      </c>
    </row>
    <row r="8369" spans="1:13" ht="15.75" x14ac:dyDescent="0.3">
      <c r="A8369" s="1" t="s">
        <v>1272</v>
      </c>
      <c r="J8369" s="1" t="s">
        <v>1508</v>
      </c>
      <c r="K8369" s="1" t="s">
        <v>1509</v>
      </c>
      <c r="L8369" s="1" t="s">
        <v>1512</v>
      </c>
      <c r="M8369" s="1">
        <v>1</v>
      </c>
    </row>
    <row r="8370" spans="1:13" ht="15.75" x14ac:dyDescent="0.3">
      <c r="A8370" s="1" t="s">
        <v>1272</v>
      </c>
      <c r="J8370" s="1" t="s">
        <v>1508</v>
      </c>
      <c r="K8370" s="1" t="s">
        <v>1509</v>
      </c>
      <c r="L8370" s="1" t="s">
        <v>1512</v>
      </c>
      <c r="M8370" s="1">
        <v>1</v>
      </c>
    </row>
    <row r="8371" spans="1:13" ht="15.75" x14ac:dyDescent="0.3">
      <c r="A8371" s="1" t="s">
        <v>1272</v>
      </c>
      <c r="J8371" s="1" t="s">
        <v>1508</v>
      </c>
      <c r="K8371" s="1" t="s">
        <v>1509</v>
      </c>
      <c r="L8371" s="1" t="s">
        <v>1512</v>
      </c>
      <c r="M8371" s="1">
        <v>1</v>
      </c>
    </row>
    <row r="8372" spans="1:13" ht="15.75" x14ac:dyDescent="0.3">
      <c r="A8372" s="1" t="s">
        <v>1272</v>
      </c>
      <c r="J8372" s="1" t="s">
        <v>1508</v>
      </c>
      <c r="K8372" s="1" t="s">
        <v>1509</v>
      </c>
      <c r="L8372" s="1" t="s">
        <v>1512</v>
      </c>
      <c r="M8372" s="1">
        <v>1</v>
      </c>
    </row>
    <row r="8373" spans="1:13" ht="15.75" x14ac:dyDescent="0.3">
      <c r="A8373" s="1" t="s">
        <v>1272</v>
      </c>
      <c r="J8373" s="1" t="s">
        <v>1508</v>
      </c>
      <c r="K8373" s="1" t="s">
        <v>1509</v>
      </c>
      <c r="L8373" s="1" t="s">
        <v>1512</v>
      </c>
      <c r="M8373" s="1">
        <v>1</v>
      </c>
    </row>
    <row r="8374" spans="1:13" ht="15.75" x14ac:dyDescent="0.3">
      <c r="A8374" s="1" t="s">
        <v>1472</v>
      </c>
      <c r="J8374" s="1" t="s">
        <v>1511</v>
      </c>
      <c r="K8374" s="1" t="s">
        <v>1509</v>
      </c>
      <c r="L8374" s="1" t="s">
        <v>1512</v>
      </c>
      <c r="M8374" s="1">
        <v>1</v>
      </c>
    </row>
    <row r="8375" spans="1:13" ht="15.75" x14ac:dyDescent="0.3">
      <c r="A8375" s="1" t="s">
        <v>1418</v>
      </c>
      <c r="J8375" s="1" t="s">
        <v>1511</v>
      </c>
      <c r="K8375" s="1" t="s">
        <v>1509</v>
      </c>
      <c r="L8375" s="1" t="s">
        <v>1512</v>
      </c>
      <c r="M8375" s="1">
        <v>20</v>
      </c>
    </row>
    <row r="8376" spans="1:13" ht="15.75" x14ac:dyDescent="0.3">
      <c r="A8376" s="1" t="s">
        <v>1472</v>
      </c>
      <c r="J8376" s="1" t="s">
        <v>1511</v>
      </c>
      <c r="K8376" s="1" t="s">
        <v>1509</v>
      </c>
      <c r="L8376" s="1" t="s">
        <v>1512</v>
      </c>
      <c r="M8376" s="1">
        <v>1</v>
      </c>
    </row>
    <row r="8377" spans="1:13" ht="15.75" x14ac:dyDescent="0.3">
      <c r="A8377" s="1" t="s">
        <v>1472</v>
      </c>
      <c r="J8377" s="1" t="s">
        <v>1511</v>
      </c>
      <c r="K8377" s="1" t="s">
        <v>1509</v>
      </c>
      <c r="L8377" s="1" t="s">
        <v>1512</v>
      </c>
      <c r="M8377" s="1">
        <v>1</v>
      </c>
    </row>
    <row r="8378" spans="1:13" ht="15.75" x14ac:dyDescent="0.3">
      <c r="A8378" s="1" t="s">
        <v>1472</v>
      </c>
      <c r="J8378" s="1" t="s">
        <v>1511</v>
      </c>
      <c r="K8378" s="1" t="s">
        <v>1509</v>
      </c>
      <c r="L8378" s="1" t="s">
        <v>1512</v>
      </c>
      <c r="M8378" s="1">
        <v>1</v>
      </c>
    </row>
    <row r="8379" spans="1:13" ht="15.75" x14ac:dyDescent="0.3">
      <c r="A8379" s="1" t="s">
        <v>1472</v>
      </c>
      <c r="J8379" s="1" t="s">
        <v>1511</v>
      </c>
      <c r="K8379" s="1" t="s">
        <v>1509</v>
      </c>
      <c r="L8379" s="1" t="s">
        <v>1512</v>
      </c>
      <c r="M8379" s="1">
        <v>1</v>
      </c>
    </row>
    <row r="8380" spans="1:13" ht="15.75" x14ac:dyDescent="0.3">
      <c r="A8380" s="1" t="s">
        <v>1472</v>
      </c>
      <c r="J8380" s="1" t="s">
        <v>1511</v>
      </c>
      <c r="K8380" s="1" t="s">
        <v>1509</v>
      </c>
      <c r="L8380" s="1" t="s">
        <v>1512</v>
      </c>
      <c r="M8380" s="1">
        <v>1</v>
      </c>
    </row>
    <row r="8381" spans="1:13" ht="15.75" x14ac:dyDescent="0.3">
      <c r="A8381" s="1" t="s">
        <v>1472</v>
      </c>
      <c r="J8381" s="1" t="s">
        <v>1511</v>
      </c>
      <c r="K8381" s="1" t="s">
        <v>1509</v>
      </c>
      <c r="L8381" s="1" t="s">
        <v>1512</v>
      </c>
      <c r="M8381" s="1">
        <v>1</v>
      </c>
    </row>
    <row r="8382" spans="1:13" ht="15.75" x14ac:dyDescent="0.3">
      <c r="A8382" s="1" t="s">
        <v>1472</v>
      </c>
      <c r="J8382" s="1" t="s">
        <v>1511</v>
      </c>
      <c r="K8382" s="1" t="s">
        <v>1509</v>
      </c>
      <c r="L8382" s="1" t="s">
        <v>1512</v>
      </c>
      <c r="M8382" s="1">
        <v>1</v>
      </c>
    </row>
    <row r="8383" spans="1:13" ht="15.75" x14ac:dyDescent="0.3">
      <c r="A8383" s="1" t="s">
        <v>1472</v>
      </c>
      <c r="J8383" s="1" t="s">
        <v>1511</v>
      </c>
      <c r="K8383" s="1" t="s">
        <v>1509</v>
      </c>
      <c r="L8383" s="1" t="s">
        <v>1512</v>
      </c>
      <c r="M8383" s="1">
        <v>1</v>
      </c>
    </row>
    <row r="8384" spans="1:13" ht="15.75" x14ac:dyDescent="0.3">
      <c r="A8384" s="1" t="s">
        <v>1472</v>
      </c>
      <c r="J8384" s="1" t="s">
        <v>1511</v>
      </c>
      <c r="K8384" s="1" t="s">
        <v>1509</v>
      </c>
      <c r="L8384" s="1" t="s">
        <v>1512</v>
      </c>
      <c r="M8384" s="1">
        <v>1</v>
      </c>
    </row>
    <row r="8385" spans="1:13" ht="15.75" x14ac:dyDescent="0.3">
      <c r="A8385" s="1" t="s">
        <v>1472</v>
      </c>
      <c r="J8385" s="1" t="s">
        <v>1511</v>
      </c>
      <c r="K8385" s="1" t="s">
        <v>1509</v>
      </c>
      <c r="L8385" s="1" t="s">
        <v>1512</v>
      </c>
      <c r="M8385" s="1">
        <v>1</v>
      </c>
    </row>
    <row r="8386" spans="1:13" ht="15.75" x14ac:dyDescent="0.3">
      <c r="A8386" s="1" t="s">
        <v>1472</v>
      </c>
      <c r="J8386" s="1" t="s">
        <v>1511</v>
      </c>
      <c r="K8386" s="1" t="s">
        <v>1509</v>
      </c>
      <c r="L8386" s="1" t="s">
        <v>1512</v>
      </c>
      <c r="M8386" s="1">
        <v>1</v>
      </c>
    </row>
    <row r="8387" spans="1:13" ht="15.75" x14ac:dyDescent="0.3">
      <c r="A8387" s="1" t="s">
        <v>1472</v>
      </c>
      <c r="J8387" s="1" t="s">
        <v>1511</v>
      </c>
      <c r="K8387" s="1" t="s">
        <v>1509</v>
      </c>
      <c r="L8387" s="1" t="s">
        <v>1512</v>
      </c>
      <c r="M8387" s="1">
        <v>1</v>
      </c>
    </row>
    <row r="8388" spans="1:13" ht="15.75" x14ac:dyDescent="0.3">
      <c r="A8388" s="1" t="s">
        <v>1472</v>
      </c>
      <c r="J8388" s="1" t="s">
        <v>1511</v>
      </c>
      <c r="K8388" s="1" t="s">
        <v>1509</v>
      </c>
      <c r="L8388" s="1" t="s">
        <v>1512</v>
      </c>
      <c r="M8388" s="1">
        <v>1</v>
      </c>
    </row>
    <row r="8389" spans="1:13" ht="15.75" x14ac:dyDescent="0.3">
      <c r="A8389" s="1" t="s">
        <v>1472</v>
      </c>
      <c r="J8389" s="1" t="s">
        <v>1511</v>
      </c>
      <c r="K8389" s="1" t="s">
        <v>1509</v>
      </c>
      <c r="L8389" s="1" t="s">
        <v>1512</v>
      </c>
      <c r="M8389" s="1">
        <v>1</v>
      </c>
    </row>
    <row r="8390" spans="1:13" ht="15.75" x14ac:dyDescent="0.3">
      <c r="A8390" s="1" t="s">
        <v>1379</v>
      </c>
      <c r="J8390" s="1" t="s">
        <v>1511</v>
      </c>
      <c r="K8390" s="1" t="s">
        <v>1509</v>
      </c>
      <c r="L8390" s="1" t="s">
        <v>1512</v>
      </c>
      <c r="M8390" s="1">
        <v>60</v>
      </c>
    </row>
    <row r="8391" spans="1:13" ht="15.75" x14ac:dyDescent="0.3">
      <c r="A8391" s="1" t="s">
        <v>1263</v>
      </c>
      <c r="J8391" s="1" t="s">
        <v>1511</v>
      </c>
      <c r="K8391" s="1" t="s">
        <v>1509</v>
      </c>
      <c r="L8391" s="1" t="s">
        <v>1510</v>
      </c>
      <c r="M8391" s="1">
        <v>1</v>
      </c>
    </row>
    <row r="8392" spans="1:13" ht="15.75" x14ac:dyDescent="0.3">
      <c r="A8392" s="1" t="s">
        <v>1379</v>
      </c>
      <c r="J8392" s="1" t="s">
        <v>1511</v>
      </c>
      <c r="K8392" s="1" t="s">
        <v>1509</v>
      </c>
      <c r="L8392" s="1" t="s">
        <v>1512</v>
      </c>
      <c r="M8392" s="1">
        <v>49</v>
      </c>
    </row>
    <row r="8393" spans="1:13" ht="15.75" x14ac:dyDescent="0.3">
      <c r="A8393" s="1" t="s">
        <v>1472</v>
      </c>
      <c r="J8393" s="1" t="s">
        <v>1511</v>
      </c>
      <c r="K8393" s="1" t="s">
        <v>1509</v>
      </c>
      <c r="L8393" s="1" t="s">
        <v>1512</v>
      </c>
      <c r="M8393" s="1">
        <v>1</v>
      </c>
    </row>
    <row r="8394" spans="1:13" ht="15.75" x14ac:dyDescent="0.3">
      <c r="A8394" s="1" t="s">
        <v>1263</v>
      </c>
      <c r="J8394" s="1" t="s">
        <v>1511</v>
      </c>
      <c r="K8394" s="1" t="s">
        <v>1509</v>
      </c>
      <c r="L8394" s="1" t="s">
        <v>1510</v>
      </c>
      <c r="M8394" s="1">
        <v>1</v>
      </c>
    </row>
    <row r="8395" spans="1:13" ht="15.75" x14ac:dyDescent="0.3">
      <c r="A8395" s="1" t="s">
        <v>1263</v>
      </c>
      <c r="J8395" s="1" t="s">
        <v>1511</v>
      </c>
      <c r="K8395" s="1" t="s">
        <v>1509</v>
      </c>
      <c r="L8395" s="1" t="s">
        <v>1510</v>
      </c>
      <c r="M8395" s="1">
        <v>1</v>
      </c>
    </row>
    <row r="8396" spans="1:13" ht="15.75" x14ac:dyDescent="0.3">
      <c r="A8396" s="1" t="s">
        <v>1472</v>
      </c>
      <c r="J8396" s="1" t="s">
        <v>1511</v>
      </c>
      <c r="K8396" s="1" t="s">
        <v>1509</v>
      </c>
      <c r="L8396" s="1" t="s">
        <v>1512</v>
      </c>
      <c r="M8396" s="1">
        <v>1</v>
      </c>
    </row>
    <row r="8397" spans="1:13" ht="15.75" x14ac:dyDescent="0.3">
      <c r="A8397" s="1" t="s">
        <v>1472</v>
      </c>
      <c r="J8397" s="1" t="s">
        <v>1511</v>
      </c>
      <c r="K8397" s="1" t="s">
        <v>1509</v>
      </c>
      <c r="L8397" s="1" t="s">
        <v>1512</v>
      </c>
      <c r="M8397" s="1">
        <v>1</v>
      </c>
    </row>
    <row r="8398" spans="1:13" ht="15.75" x14ac:dyDescent="0.3">
      <c r="A8398" s="1" t="s">
        <v>1379</v>
      </c>
      <c r="J8398" s="1" t="s">
        <v>1511</v>
      </c>
      <c r="K8398" s="1" t="s">
        <v>1509</v>
      </c>
      <c r="L8398" s="1" t="s">
        <v>1512</v>
      </c>
      <c r="M8398" s="1">
        <v>150</v>
      </c>
    </row>
    <row r="8399" spans="1:13" ht="15.75" x14ac:dyDescent="0.3">
      <c r="A8399" s="1" t="s">
        <v>1472</v>
      </c>
      <c r="J8399" s="1" t="s">
        <v>1511</v>
      </c>
      <c r="K8399" s="1" t="s">
        <v>1509</v>
      </c>
      <c r="L8399" s="1" t="s">
        <v>1512</v>
      </c>
      <c r="M8399" s="1">
        <v>1</v>
      </c>
    </row>
    <row r="8400" spans="1:13" ht="15.75" x14ac:dyDescent="0.3">
      <c r="A8400" s="1" t="s">
        <v>1472</v>
      </c>
      <c r="J8400" s="1" t="s">
        <v>1511</v>
      </c>
      <c r="K8400" s="1" t="s">
        <v>1509</v>
      </c>
      <c r="L8400" s="1" t="s">
        <v>1512</v>
      </c>
      <c r="M8400" s="1">
        <v>1</v>
      </c>
    </row>
    <row r="8401" spans="1:13" ht="15.75" x14ac:dyDescent="0.3">
      <c r="A8401" s="1" t="s">
        <v>1263</v>
      </c>
      <c r="J8401" s="1" t="s">
        <v>1508</v>
      </c>
      <c r="K8401" s="1" t="s">
        <v>1509</v>
      </c>
      <c r="L8401" s="1" t="s">
        <v>1510</v>
      </c>
      <c r="M8401" s="1">
        <v>1</v>
      </c>
    </row>
    <row r="8402" spans="1:13" ht="15.75" x14ac:dyDescent="0.3">
      <c r="A8402" s="1" t="s">
        <v>1472</v>
      </c>
      <c r="J8402" s="1" t="s">
        <v>1511</v>
      </c>
      <c r="K8402" s="1" t="s">
        <v>1509</v>
      </c>
      <c r="L8402" s="1" t="s">
        <v>1512</v>
      </c>
      <c r="M8402" s="1">
        <v>1</v>
      </c>
    </row>
    <row r="8403" spans="1:13" ht="15.75" x14ac:dyDescent="0.3">
      <c r="A8403" s="1" t="s">
        <v>1379</v>
      </c>
      <c r="J8403" s="1" t="s">
        <v>1511</v>
      </c>
      <c r="K8403" s="1" t="s">
        <v>1509</v>
      </c>
      <c r="L8403" s="1" t="s">
        <v>1512</v>
      </c>
      <c r="M8403" s="1">
        <v>8</v>
      </c>
    </row>
    <row r="8404" spans="1:13" ht="15.75" x14ac:dyDescent="0.3">
      <c r="A8404" s="1" t="s">
        <v>1472</v>
      </c>
      <c r="J8404" s="1" t="s">
        <v>1511</v>
      </c>
      <c r="K8404" s="1" t="s">
        <v>1509</v>
      </c>
      <c r="L8404" s="1" t="s">
        <v>1512</v>
      </c>
      <c r="M8404" s="1">
        <v>1</v>
      </c>
    </row>
    <row r="8405" spans="1:13" ht="15.75" x14ac:dyDescent="0.3">
      <c r="A8405" s="1" t="s">
        <v>1472</v>
      </c>
      <c r="J8405" s="1" t="s">
        <v>1511</v>
      </c>
      <c r="K8405" s="1" t="s">
        <v>1509</v>
      </c>
      <c r="L8405" s="1" t="s">
        <v>1512</v>
      </c>
      <c r="M8405" s="1">
        <v>1</v>
      </c>
    </row>
    <row r="8406" spans="1:13" ht="15.75" x14ac:dyDescent="0.3">
      <c r="A8406" s="1" t="s">
        <v>1472</v>
      </c>
      <c r="J8406" s="1" t="s">
        <v>1511</v>
      </c>
      <c r="K8406" s="1" t="s">
        <v>1509</v>
      </c>
      <c r="L8406" s="1" t="s">
        <v>1512</v>
      </c>
      <c r="M8406" s="1">
        <v>1</v>
      </c>
    </row>
    <row r="8407" spans="1:13" ht="15.75" x14ac:dyDescent="0.3">
      <c r="A8407" s="1" t="s">
        <v>1472</v>
      </c>
      <c r="J8407" s="1" t="s">
        <v>1511</v>
      </c>
      <c r="K8407" s="1" t="s">
        <v>1509</v>
      </c>
      <c r="L8407" s="1" t="s">
        <v>1512</v>
      </c>
      <c r="M8407" s="1">
        <v>1</v>
      </c>
    </row>
    <row r="8408" spans="1:13" ht="15.75" x14ac:dyDescent="0.3">
      <c r="A8408" s="1" t="s">
        <v>1263</v>
      </c>
      <c r="J8408" s="1" t="s">
        <v>1508</v>
      </c>
      <c r="K8408" s="1" t="s">
        <v>1509</v>
      </c>
      <c r="L8408" s="1" t="s">
        <v>1510</v>
      </c>
      <c r="M8408" s="1">
        <v>1</v>
      </c>
    </row>
    <row r="8409" spans="1:13" ht="15.75" x14ac:dyDescent="0.3">
      <c r="A8409" s="1" t="s">
        <v>1379</v>
      </c>
      <c r="J8409" s="1" t="s">
        <v>1511</v>
      </c>
      <c r="K8409" s="1" t="s">
        <v>1509</v>
      </c>
      <c r="L8409" s="1" t="s">
        <v>1512</v>
      </c>
      <c r="M8409" s="1">
        <v>158</v>
      </c>
    </row>
    <row r="8410" spans="1:13" ht="15.75" x14ac:dyDescent="0.3">
      <c r="A8410" s="1" t="s">
        <v>1472</v>
      </c>
      <c r="J8410" s="1" t="s">
        <v>1511</v>
      </c>
      <c r="K8410" s="1" t="s">
        <v>1509</v>
      </c>
      <c r="L8410" s="1" t="s">
        <v>1512</v>
      </c>
      <c r="M8410" s="1">
        <v>1</v>
      </c>
    </row>
    <row r="8411" spans="1:13" ht="15.75" x14ac:dyDescent="0.3">
      <c r="A8411" s="1" t="s">
        <v>1472</v>
      </c>
      <c r="J8411" s="1" t="s">
        <v>1511</v>
      </c>
      <c r="K8411" s="1" t="s">
        <v>1509</v>
      </c>
      <c r="L8411" s="1" t="s">
        <v>1512</v>
      </c>
      <c r="M8411" s="1">
        <v>1</v>
      </c>
    </row>
    <row r="8412" spans="1:13" ht="15.75" x14ac:dyDescent="0.3">
      <c r="A8412" s="1" t="s">
        <v>1472</v>
      </c>
      <c r="J8412" s="1" t="s">
        <v>1511</v>
      </c>
      <c r="K8412" s="1" t="s">
        <v>1509</v>
      </c>
      <c r="L8412" s="1" t="s">
        <v>1512</v>
      </c>
      <c r="M8412" s="1">
        <v>1</v>
      </c>
    </row>
    <row r="8413" spans="1:13" ht="15.75" x14ac:dyDescent="0.3">
      <c r="A8413" s="1" t="s">
        <v>1379</v>
      </c>
      <c r="J8413" s="1" t="s">
        <v>1511</v>
      </c>
      <c r="K8413" s="1" t="s">
        <v>1509</v>
      </c>
      <c r="L8413" s="1" t="s">
        <v>1512</v>
      </c>
      <c r="M8413" s="1">
        <v>29</v>
      </c>
    </row>
    <row r="8414" spans="1:13" ht="15.75" x14ac:dyDescent="0.3">
      <c r="A8414" s="1" t="s">
        <v>1472</v>
      </c>
      <c r="J8414" s="1" t="s">
        <v>1511</v>
      </c>
      <c r="K8414" s="1" t="s">
        <v>1509</v>
      </c>
      <c r="L8414" s="1" t="s">
        <v>1512</v>
      </c>
      <c r="M8414" s="1">
        <v>1</v>
      </c>
    </row>
    <row r="8415" spans="1:13" ht="15.75" x14ac:dyDescent="0.3">
      <c r="A8415" s="1" t="s">
        <v>1341</v>
      </c>
      <c r="J8415" s="1" t="s">
        <v>1511</v>
      </c>
      <c r="K8415" s="1" t="s">
        <v>1509</v>
      </c>
      <c r="L8415" s="1" t="s">
        <v>1512</v>
      </c>
      <c r="M8415" s="1">
        <v>48</v>
      </c>
    </row>
    <row r="8416" spans="1:13" ht="15.75" x14ac:dyDescent="0.3">
      <c r="A8416" s="1" t="s">
        <v>1263</v>
      </c>
      <c r="J8416" s="1" t="s">
        <v>1508</v>
      </c>
      <c r="K8416" s="1" t="s">
        <v>1509</v>
      </c>
      <c r="L8416" s="1" t="s">
        <v>1510</v>
      </c>
      <c r="M8416" s="1">
        <v>1</v>
      </c>
    </row>
    <row r="8417" spans="1:13" ht="15.75" x14ac:dyDescent="0.3">
      <c r="A8417" s="1" t="s">
        <v>1379</v>
      </c>
      <c r="J8417" s="1" t="s">
        <v>1511</v>
      </c>
      <c r="K8417" s="1" t="s">
        <v>1509</v>
      </c>
      <c r="L8417" s="1" t="s">
        <v>1512</v>
      </c>
      <c r="M8417" s="1">
        <v>90</v>
      </c>
    </row>
    <row r="8418" spans="1:13" ht="15.75" x14ac:dyDescent="0.3">
      <c r="A8418" s="1" t="s">
        <v>1263</v>
      </c>
      <c r="J8418" s="1" t="s">
        <v>1508</v>
      </c>
      <c r="K8418" s="1" t="s">
        <v>1509</v>
      </c>
      <c r="L8418" s="1" t="s">
        <v>1510</v>
      </c>
      <c r="M8418" s="1">
        <v>1</v>
      </c>
    </row>
    <row r="8419" spans="1:13" ht="15.75" x14ac:dyDescent="0.3">
      <c r="A8419" s="1" t="s">
        <v>1341</v>
      </c>
      <c r="J8419" s="1" t="s">
        <v>1511</v>
      </c>
      <c r="K8419" s="1" t="s">
        <v>1509</v>
      </c>
      <c r="L8419" s="1" t="s">
        <v>1513</v>
      </c>
      <c r="M8419" s="1">
        <v>1</v>
      </c>
    </row>
    <row r="8420" spans="1:13" ht="15.75" x14ac:dyDescent="0.3">
      <c r="A8420" s="1" t="s">
        <v>1263</v>
      </c>
      <c r="J8420" s="1" t="s">
        <v>1508</v>
      </c>
      <c r="K8420" s="1" t="s">
        <v>1509</v>
      </c>
      <c r="L8420" s="1" t="s">
        <v>1510</v>
      </c>
      <c r="M8420" s="1">
        <v>1</v>
      </c>
    </row>
    <row r="8421" spans="1:13" ht="15.75" x14ac:dyDescent="0.3">
      <c r="A8421" s="1" t="s">
        <v>1263</v>
      </c>
      <c r="J8421" s="1" t="s">
        <v>1508</v>
      </c>
      <c r="K8421" s="1" t="s">
        <v>1509</v>
      </c>
      <c r="L8421" s="1" t="s">
        <v>1510</v>
      </c>
      <c r="M8421" s="1">
        <v>1</v>
      </c>
    </row>
    <row r="8422" spans="1:13" ht="15.75" x14ac:dyDescent="0.3">
      <c r="A8422" s="1" t="s">
        <v>1438</v>
      </c>
      <c r="J8422" s="1" t="s">
        <v>1511</v>
      </c>
      <c r="K8422" s="1" t="s">
        <v>1509</v>
      </c>
      <c r="L8422" s="1" t="s">
        <v>1512</v>
      </c>
      <c r="M8422" s="1">
        <v>9</v>
      </c>
    </row>
    <row r="8423" spans="1:13" ht="15.75" x14ac:dyDescent="0.3">
      <c r="A8423" s="1" t="s">
        <v>1438</v>
      </c>
      <c r="J8423" s="1" t="s">
        <v>1511</v>
      </c>
      <c r="K8423" s="1" t="s">
        <v>1509</v>
      </c>
      <c r="L8423" s="1" t="s">
        <v>1512</v>
      </c>
      <c r="M8423" s="1">
        <v>9</v>
      </c>
    </row>
    <row r="8424" spans="1:13" ht="15.75" x14ac:dyDescent="0.3">
      <c r="A8424" s="1" t="s">
        <v>1263</v>
      </c>
      <c r="J8424" s="1" t="s">
        <v>1508</v>
      </c>
      <c r="K8424" s="1" t="s">
        <v>1509</v>
      </c>
      <c r="L8424" s="1" t="s">
        <v>1510</v>
      </c>
      <c r="M8424" s="1">
        <v>1</v>
      </c>
    </row>
    <row r="8425" spans="1:13" ht="15.75" x14ac:dyDescent="0.3">
      <c r="A8425" s="1" t="s">
        <v>1263</v>
      </c>
      <c r="J8425" s="1" t="s">
        <v>1511</v>
      </c>
      <c r="K8425" s="1" t="s">
        <v>1509</v>
      </c>
      <c r="L8425" s="1" t="s">
        <v>1510</v>
      </c>
      <c r="M8425" s="1">
        <v>1</v>
      </c>
    </row>
    <row r="8426" spans="1:13" ht="15.75" x14ac:dyDescent="0.3">
      <c r="A8426" s="1" t="s">
        <v>1263</v>
      </c>
      <c r="J8426" s="1" t="s">
        <v>1511</v>
      </c>
      <c r="K8426" s="1" t="s">
        <v>1509</v>
      </c>
      <c r="L8426" s="1" t="s">
        <v>1510</v>
      </c>
      <c r="M8426" s="1">
        <v>1</v>
      </c>
    </row>
    <row r="8427" spans="1:13" ht="15.75" x14ac:dyDescent="0.3">
      <c r="A8427" s="1" t="s">
        <v>1263</v>
      </c>
      <c r="J8427" s="1" t="s">
        <v>1511</v>
      </c>
      <c r="K8427" s="1" t="s">
        <v>1509</v>
      </c>
      <c r="L8427" s="1" t="s">
        <v>1510</v>
      </c>
      <c r="M8427" s="1">
        <v>1</v>
      </c>
    </row>
    <row r="8428" spans="1:13" ht="15.75" x14ac:dyDescent="0.3">
      <c r="A8428" s="1" t="s">
        <v>1438</v>
      </c>
      <c r="J8428" s="1" t="s">
        <v>1511</v>
      </c>
      <c r="K8428" s="1" t="s">
        <v>1509</v>
      </c>
      <c r="L8428" s="1" t="s">
        <v>1512</v>
      </c>
      <c r="M8428" s="1">
        <v>1</v>
      </c>
    </row>
    <row r="8429" spans="1:13" ht="15.75" x14ac:dyDescent="0.3">
      <c r="A8429" s="1" t="s">
        <v>1438</v>
      </c>
      <c r="J8429" s="1" t="s">
        <v>1511</v>
      </c>
      <c r="K8429" s="1" t="s">
        <v>1509</v>
      </c>
      <c r="L8429" s="1" t="s">
        <v>1512</v>
      </c>
      <c r="M8429" s="1">
        <v>1</v>
      </c>
    </row>
    <row r="8430" spans="1:13" ht="15.75" x14ac:dyDescent="0.3">
      <c r="A8430" s="1" t="s">
        <v>1263</v>
      </c>
      <c r="J8430" s="1" t="s">
        <v>1511</v>
      </c>
      <c r="K8430" s="1" t="s">
        <v>1509</v>
      </c>
      <c r="L8430" s="1" t="s">
        <v>1510</v>
      </c>
      <c r="M8430" s="1">
        <v>1</v>
      </c>
    </row>
    <row r="8431" spans="1:13" ht="15.75" x14ac:dyDescent="0.3">
      <c r="A8431" s="1" t="s">
        <v>1285</v>
      </c>
      <c r="J8431" s="1" t="s">
        <v>1511</v>
      </c>
      <c r="K8431" s="1" t="s">
        <v>1509</v>
      </c>
      <c r="L8431" s="1" t="s">
        <v>1512</v>
      </c>
      <c r="M8431" s="1">
        <v>4</v>
      </c>
    </row>
    <row r="8432" spans="1:13" ht="15.75" x14ac:dyDescent="0.3">
      <c r="A8432" s="1" t="s">
        <v>1263</v>
      </c>
      <c r="J8432" s="1" t="s">
        <v>1511</v>
      </c>
      <c r="K8432" s="1" t="s">
        <v>1509</v>
      </c>
      <c r="L8432" s="1" t="s">
        <v>1510</v>
      </c>
      <c r="M8432" s="1">
        <v>1</v>
      </c>
    </row>
    <row r="8433" spans="1:13" ht="15.75" x14ac:dyDescent="0.3">
      <c r="A8433" s="1" t="s">
        <v>1263</v>
      </c>
      <c r="J8433" s="1" t="s">
        <v>1511</v>
      </c>
      <c r="K8433" s="1" t="s">
        <v>1509</v>
      </c>
      <c r="L8433" s="1" t="s">
        <v>1510</v>
      </c>
      <c r="M8433" s="1">
        <v>1</v>
      </c>
    </row>
    <row r="8434" spans="1:13" ht="15.75" x14ac:dyDescent="0.3">
      <c r="A8434" s="1" t="s">
        <v>1416</v>
      </c>
      <c r="J8434" s="1" t="s">
        <v>1511</v>
      </c>
      <c r="K8434" s="1" t="s">
        <v>1509</v>
      </c>
      <c r="L8434" s="1" t="s">
        <v>1510</v>
      </c>
      <c r="M8434" s="1">
        <v>3</v>
      </c>
    </row>
    <row r="8435" spans="1:13" ht="15.75" x14ac:dyDescent="0.3">
      <c r="A8435" s="1" t="s">
        <v>1431</v>
      </c>
      <c r="J8435" s="1" t="s">
        <v>1511</v>
      </c>
      <c r="K8435" s="1" t="s">
        <v>1514</v>
      </c>
      <c r="L8435" s="1" t="s">
        <v>1510</v>
      </c>
      <c r="M8435" s="1">
        <v>1</v>
      </c>
    </row>
    <row r="8436" spans="1:13" ht="15.75" x14ac:dyDescent="0.3">
      <c r="A8436" s="1" t="s">
        <v>1263</v>
      </c>
      <c r="J8436" s="1" t="s">
        <v>1511</v>
      </c>
      <c r="K8436" s="1" t="s">
        <v>1509</v>
      </c>
      <c r="L8436" s="1" t="s">
        <v>1510</v>
      </c>
      <c r="M8436" s="1">
        <v>1</v>
      </c>
    </row>
    <row r="8437" spans="1:13" ht="15.75" x14ac:dyDescent="0.3">
      <c r="A8437" s="1" t="s">
        <v>1263</v>
      </c>
      <c r="J8437" s="1" t="s">
        <v>1508</v>
      </c>
      <c r="K8437" s="1" t="s">
        <v>1509</v>
      </c>
      <c r="L8437" s="1" t="s">
        <v>1510</v>
      </c>
      <c r="M8437" s="1">
        <v>1</v>
      </c>
    </row>
    <row r="8438" spans="1:13" ht="15.75" x14ac:dyDescent="0.3">
      <c r="A8438" s="1" t="s">
        <v>1357</v>
      </c>
      <c r="J8438" s="1" t="s">
        <v>1511</v>
      </c>
      <c r="K8438" s="1" t="s">
        <v>1509</v>
      </c>
      <c r="L8438" s="1" t="s">
        <v>1512</v>
      </c>
      <c r="M8438" s="1">
        <v>30</v>
      </c>
    </row>
    <row r="8439" spans="1:13" ht="15.75" x14ac:dyDescent="0.3">
      <c r="A8439" s="1" t="s">
        <v>1262</v>
      </c>
      <c r="J8439" s="1" t="s">
        <v>1511</v>
      </c>
      <c r="K8439" s="1" t="s">
        <v>1509</v>
      </c>
      <c r="L8439" s="1" t="s">
        <v>1510</v>
      </c>
      <c r="M8439" s="1">
        <v>1</v>
      </c>
    </row>
    <row r="8440" spans="1:13" ht="15.75" x14ac:dyDescent="0.3">
      <c r="A8440" s="1" t="s">
        <v>1262</v>
      </c>
      <c r="J8440" s="1" t="s">
        <v>1511</v>
      </c>
      <c r="K8440" s="1" t="s">
        <v>1509</v>
      </c>
      <c r="L8440" s="1" t="s">
        <v>1510</v>
      </c>
      <c r="M8440" s="1">
        <v>1</v>
      </c>
    </row>
    <row r="8441" spans="1:13" ht="15.75" x14ac:dyDescent="0.3">
      <c r="A8441" s="1" t="s">
        <v>1416</v>
      </c>
      <c r="J8441" s="1" t="s">
        <v>1508</v>
      </c>
      <c r="K8441" s="1" t="s">
        <v>1509</v>
      </c>
      <c r="L8441" s="1" t="s">
        <v>1510</v>
      </c>
      <c r="M8441" s="1">
        <v>5</v>
      </c>
    </row>
    <row r="8442" spans="1:13" ht="15.75" x14ac:dyDescent="0.3">
      <c r="A8442" s="1" t="s">
        <v>1262</v>
      </c>
      <c r="J8442" s="1" t="s">
        <v>1511</v>
      </c>
      <c r="K8442" s="1" t="s">
        <v>1509</v>
      </c>
      <c r="L8442" s="1" t="s">
        <v>1510</v>
      </c>
      <c r="M8442" s="1">
        <v>1</v>
      </c>
    </row>
    <row r="8443" spans="1:13" ht="15.75" x14ac:dyDescent="0.3">
      <c r="A8443" s="1" t="s">
        <v>1263</v>
      </c>
      <c r="J8443" s="1" t="s">
        <v>1511</v>
      </c>
      <c r="K8443" s="1" t="s">
        <v>1509</v>
      </c>
      <c r="L8443" s="1" t="s">
        <v>1510</v>
      </c>
      <c r="M8443" s="1">
        <v>1</v>
      </c>
    </row>
    <row r="8444" spans="1:13" ht="15.75" x14ac:dyDescent="0.3">
      <c r="A8444" s="1" t="s">
        <v>1357</v>
      </c>
      <c r="J8444" s="1" t="s">
        <v>1511</v>
      </c>
      <c r="K8444" s="1" t="s">
        <v>1509</v>
      </c>
      <c r="L8444" s="1" t="s">
        <v>1512</v>
      </c>
      <c r="M8444" s="1">
        <v>2</v>
      </c>
    </row>
    <row r="8445" spans="1:13" ht="15.75" x14ac:dyDescent="0.3">
      <c r="A8445" s="1" t="s">
        <v>1416</v>
      </c>
      <c r="J8445" s="1" t="s">
        <v>1511</v>
      </c>
      <c r="K8445" s="1" t="s">
        <v>1509</v>
      </c>
      <c r="L8445" s="1" t="s">
        <v>1510</v>
      </c>
      <c r="M8445" s="1">
        <v>10</v>
      </c>
    </row>
    <row r="8446" spans="1:13" ht="15.75" x14ac:dyDescent="0.3">
      <c r="A8446" s="1" t="s">
        <v>1409</v>
      </c>
      <c r="J8446" s="1" t="s">
        <v>1508</v>
      </c>
      <c r="K8446" s="1" t="s">
        <v>1514</v>
      </c>
      <c r="L8446" s="1" t="s">
        <v>1510</v>
      </c>
      <c r="M8446" s="1">
        <v>1</v>
      </c>
    </row>
    <row r="8447" spans="1:13" ht="15.75" x14ac:dyDescent="0.3">
      <c r="A8447" s="1" t="s">
        <v>1357</v>
      </c>
      <c r="J8447" s="1" t="s">
        <v>1511</v>
      </c>
      <c r="K8447" s="1" t="s">
        <v>1509</v>
      </c>
      <c r="L8447" s="1" t="s">
        <v>1512</v>
      </c>
      <c r="M8447" s="1">
        <v>1</v>
      </c>
    </row>
    <row r="8448" spans="1:13" ht="15.75" x14ac:dyDescent="0.3">
      <c r="A8448" s="1" t="s">
        <v>1295</v>
      </c>
      <c r="J8448" s="1" t="s">
        <v>1511</v>
      </c>
      <c r="K8448" s="1" t="s">
        <v>1509</v>
      </c>
      <c r="L8448" s="1" t="s">
        <v>1512</v>
      </c>
      <c r="M8448" s="1">
        <v>4</v>
      </c>
    </row>
    <row r="8449" spans="1:13" ht="15.75" x14ac:dyDescent="0.3">
      <c r="A8449" s="1" t="s">
        <v>1272</v>
      </c>
      <c r="J8449" s="1" t="s">
        <v>1511</v>
      </c>
      <c r="K8449" s="1" t="s">
        <v>1509</v>
      </c>
      <c r="L8449" s="1" t="s">
        <v>1512</v>
      </c>
      <c r="M8449" s="1">
        <v>1</v>
      </c>
    </row>
    <row r="8450" spans="1:13" ht="15.75" x14ac:dyDescent="0.3">
      <c r="A8450" s="1" t="s">
        <v>1272</v>
      </c>
      <c r="J8450" s="1" t="s">
        <v>1511</v>
      </c>
      <c r="K8450" s="1" t="s">
        <v>1509</v>
      </c>
      <c r="L8450" s="1" t="s">
        <v>1512</v>
      </c>
      <c r="M8450" s="1">
        <v>1</v>
      </c>
    </row>
    <row r="8451" spans="1:13" ht="15.75" x14ac:dyDescent="0.3">
      <c r="A8451" s="1" t="s">
        <v>1357</v>
      </c>
      <c r="J8451" s="1" t="s">
        <v>1511</v>
      </c>
      <c r="K8451" s="1" t="s">
        <v>1509</v>
      </c>
      <c r="L8451" s="1" t="s">
        <v>1512</v>
      </c>
      <c r="M8451" s="1">
        <v>1</v>
      </c>
    </row>
    <row r="8452" spans="1:13" ht="15.75" x14ac:dyDescent="0.3">
      <c r="A8452" s="1" t="s">
        <v>1262</v>
      </c>
      <c r="J8452" s="1" t="s">
        <v>1511</v>
      </c>
      <c r="K8452" s="1" t="s">
        <v>1509</v>
      </c>
      <c r="L8452" s="1" t="s">
        <v>1512</v>
      </c>
      <c r="M8452" s="1">
        <v>1</v>
      </c>
    </row>
    <row r="8453" spans="1:13" ht="15.75" x14ac:dyDescent="0.3">
      <c r="A8453" s="1" t="s">
        <v>1262</v>
      </c>
      <c r="J8453" s="1" t="s">
        <v>1508</v>
      </c>
      <c r="K8453" s="1" t="s">
        <v>1509</v>
      </c>
      <c r="L8453" s="1" t="s">
        <v>1512</v>
      </c>
      <c r="M8453" s="1">
        <v>1</v>
      </c>
    </row>
    <row r="8454" spans="1:13" ht="15.75" x14ac:dyDescent="0.3">
      <c r="A8454" s="1" t="s">
        <v>1262</v>
      </c>
      <c r="J8454" s="1" t="s">
        <v>1508</v>
      </c>
      <c r="K8454" s="1" t="s">
        <v>1509</v>
      </c>
      <c r="L8454" s="1" t="s">
        <v>1512</v>
      </c>
      <c r="M8454" s="1">
        <v>1</v>
      </c>
    </row>
    <row r="8455" spans="1:13" ht="15.75" x14ac:dyDescent="0.3">
      <c r="A8455" s="1" t="s">
        <v>1262</v>
      </c>
      <c r="J8455" s="1" t="s">
        <v>1508</v>
      </c>
      <c r="K8455" s="1" t="s">
        <v>1509</v>
      </c>
      <c r="L8455" s="1" t="s">
        <v>1512</v>
      </c>
      <c r="M8455" s="1">
        <v>1</v>
      </c>
    </row>
    <row r="8456" spans="1:13" ht="15.75" x14ac:dyDescent="0.3">
      <c r="A8456" s="1" t="s">
        <v>1357</v>
      </c>
      <c r="J8456" s="1" t="s">
        <v>1511</v>
      </c>
      <c r="K8456" s="1" t="s">
        <v>1509</v>
      </c>
      <c r="L8456" s="1" t="s">
        <v>1512</v>
      </c>
      <c r="M8456" s="1">
        <v>4</v>
      </c>
    </row>
    <row r="8457" spans="1:13" ht="15.75" x14ac:dyDescent="0.3">
      <c r="A8457" s="1" t="s">
        <v>1416</v>
      </c>
      <c r="J8457" s="1" t="s">
        <v>1511</v>
      </c>
      <c r="K8457" s="1" t="s">
        <v>1509</v>
      </c>
      <c r="L8457" s="1" t="s">
        <v>1512</v>
      </c>
      <c r="M8457" s="1">
        <v>15</v>
      </c>
    </row>
    <row r="8458" spans="1:13" ht="15.75" x14ac:dyDescent="0.3">
      <c r="A8458" s="1" t="s">
        <v>1287</v>
      </c>
      <c r="J8458" s="1" t="s">
        <v>1511</v>
      </c>
      <c r="K8458" s="1" t="s">
        <v>1509</v>
      </c>
      <c r="L8458" s="1" t="s">
        <v>1513</v>
      </c>
      <c r="M8458" s="1">
        <v>2</v>
      </c>
    </row>
    <row r="8459" spans="1:13" ht="15.75" x14ac:dyDescent="0.3">
      <c r="A8459" s="1" t="s">
        <v>1325</v>
      </c>
      <c r="J8459" s="1" t="s">
        <v>1511</v>
      </c>
      <c r="K8459" s="1" t="s">
        <v>1509</v>
      </c>
      <c r="L8459" s="1" t="s">
        <v>1513</v>
      </c>
      <c r="M8459" s="1">
        <v>1</v>
      </c>
    </row>
    <row r="8460" spans="1:13" ht="15.75" x14ac:dyDescent="0.3">
      <c r="A8460" s="1" t="s">
        <v>1409</v>
      </c>
      <c r="J8460" s="1" t="s">
        <v>1511</v>
      </c>
      <c r="K8460" s="1" t="s">
        <v>1514</v>
      </c>
      <c r="L8460" s="1" t="s">
        <v>1510</v>
      </c>
      <c r="M8460" s="1">
        <v>1</v>
      </c>
    </row>
    <row r="8461" spans="1:13" ht="15.75" x14ac:dyDescent="0.3">
      <c r="A8461" s="1" t="s">
        <v>1358</v>
      </c>
      <c r="J8461" s="1" t="s">
        <v>1511</v>
      </c>
      <c r="K8461" s="1" t="s">
        <v>1509</v>
      </c>
      <c r="L8461" s="1" t="s">
        <v>1512</v>
      </c>
      <c r="M8461" s="1">
        <v>24</v>
      </c>
    </row>
    <row r="8462" spans="1:13" ht="15.75" x14ac:dyDescent="0.3">
      <c r="A8462" s="1" t="s">
        <v>1325</v>
      </c>
      <c r="J8462" s="1" t="s">
        <v>1511</v>
      </c>
      <c r="K8462" s="1" t="s">
        <v>1509</v>
      </c>
      <c r="L8462" s="1" t="s">
        <v>1513</v>
      </c>
      <c r="M8462" s="1">
        <v>3</v>
      </c>
    </row>
    <row r="8463" spans="1:13" ht="15.75" x14ac:dyDescent="0.3">
      <c r="A8463" s="1" t="s">
        <v>1291</v>
      </c>
      <c r="J8463" s="1" t="s">
        <v>1511</v>
      </c>
      <c r="K8463" s="1" t="s">
        <v>1514</v>
      </c>
      <c r="L8463" s="1" t="s">
        <v>1512</v>
      </c>
      <c r="M8463" s="1">
        <v>6</v>
      </c>
    </row>
    <row r="8464" spans="1:13" ht="15.75" x14ac:dyDescent="0.3">
      <c r="A8464" s="1" t="s">
        <v>1263</v>
      </c>
      <c r="J8464" s="1" t="s">
        <v>1511</v>
      </c>
      <c r="K8464" s="1" t="s">
        <v>1509</v>
      </c>
      <c r="L8464" s="1" t="s">
        <v>1510</v>
      </c>
      <c r="M8464" s="1">
        <v>1</v>
      </c>
    </row>
    <row r="8465" spans="1:13" ht="15.75" x14ac:dyDescent="0.3">
      <c r="A8465" s="1" t="s">
        <v>1416</v>
      </c>
      <c r="J8465" s="1" t="s">
        <v>1511</v>
      </c>
      <c r="K8465" s="1" t="s">
        <v>1509</v>
      </c>
      <c r="L8465" s="1" t="s">
        <v>1512</v>
      </c>
      <c r="M8465" s="1">
        <v>10</v>
      </c>
    </row>
    <row r="8466" spans="1:13" ht="15.75" x14ac:dyDescent="0.3">
      <c r="A8466" s="1" t="s">
        <v>1295</v>
      </c>
      <c r="J8466" s="1" t="s">
        <v>1511</v>
      </c>
      <c r="K8466" s="1" t="s">
        <v>1509</v>
      </c>
      <c r="L8466" s="1" t="s">
        <v>1512</v>
      </c>
      <c r="M8466" s="1">
        <v>1</v>
      </c>
    </row>
    <row r="8467" spans="1:13" ht="15.75" x14ac:dyDescent="0.3">
      <c r="A8467" s="1" t="s">
        <v>1366</v>
      </c>
      <c r="J8467" s="1" t="s">
        <v>1511</v>
      </c>
      <c r="K8467" s="1" t="s">
        <v>1509</v>
      </c>
      <c r="L8467" s="1" t="s">
        <v>1512</v>
      </c>
      <c r="M8467" s="1">
        <v>1</v>
      </c>
    </row>
    <row r="8468" spans="1:13" ht="15.75" x14ac:dyDescent="0.3">
      <c r="A8468" s="1" t="s">
        <v>1263</v>
      </c>
      <c r="J8468" s="1" t="s">
        <v>1511</v>
      </c>
      <c r="K8468" s="1" t="s">
        <v>1509</v>
      </c>
      <c r="L8468" s="1" t="s">
        <v>1510</v>
      </c>
      <c r="M8468" s="1">
        <v>1</v>
      </c>
    </row>
    <row r="8469" spans="1:13" ht="15.75" x14ac:dyDescent="0.3">
      <c r="A8469" s="1" t="s">
        <v>1263</v>
      </c>
      <c r="J8469" s="1" t="s">
        <v>1511</v>
      </c>
      <c r="K8469" s="1" t="s">
        <v>1509</v>
      </c>
      <c r="L8469" s="1" t="s">
        <v>1510</v>
      </c>
      <c r="M8469" s="1">
        <v>1</v>
      </c>
    </row>
    <row r="8470" spans="1:13" ht="15.75" x14ac:dyDescent="0.3">
      <c r="A8470" s="1" t="s">
        <v>1358</v>
      </c>
      <c r="J8470" s="1" t="s">
        <v>1511</v>
      </c>
      <c r="K8470" s="1" t="s">
        <v>1509</v>
      </c>
      <c r="L8470" s="1" t="s">
        <v>1512</v>
      </c>
      <c r="M8470" s="1">
        <v>22</v>
      </c>
    </row>
    <row r="8471" spans="1:13" ht="15.75" x14ac:dyDescent="0.3">
      <c r="A8471" s="1" t="s">
        <v>1268</v>
      </c>
      <c r="J8471" s="1" t="s">
        <v>1511</v>
      </c>
      <c r="K8471" s="1" t="s">
        <v>1514</v>
      </c>
      <c r="L8471" s="1" t="s">
        <v>1510</v>
      </c>
      <c r="M8471" s="1">
        <v>14</v>
      </c>
    </row>
    <row r="8472" spans="1:13" ht="15.75" x14ac:dyDescent="0.3">
      <c r="A8472" s="1" t="s">
        <v>1295</v>
      </c>
      <c r="J8472" s="1" t="s">
        <v>1511</v>
      </c>
      <c r="K8472" s="1" t="s">
        <v>1509</v>
      </c>
      <c r="L8472" s="1" t="s">
        <v>1512</v>
      </c>
      <c r="M8472" s="1">
        <v>3</v>
      </c>
    </row>
    <row r="8473" spans="1:13" ht="15.75" x14ac:dyDescent="0.3">
      <c r="A8473" s="1" t="s">
        <v>1295</v>
      </c>
      <c r="J8473" s="1" t="s">
        <v>1511</v>
      </c>
      <c r="K8473" s="1" t="s">
        <v>1509</v>
      </c>
      <c r="L8473" s="1" t="s">
        <v>1512</v>
      </c>
      <c r="M8473" s="1">
        <v>4</v>
      </c>
    </row>
    <row r="8474" spans="1:13" ht="15.75" x14ac:dyDescent="0.3">
      <c r="A8474" s="1" t="s">
        <v>1358</v>
      </c>
      <c r="J8474" s="1" t="s">
        <v>1511</v>
      </c>
      <c r="K8474" s="1" t="s">
        <v>1509</v>
      </c>
      <c r="L8474" s="1" t="s">
        <v>1512</v>
      </c>
      <c r="M8474" s="1">
        <v>23</v>
      </c>
    </row>
    <row r="8475" spans="1:13" ht="15.75" x14ac:dyDescent="0.3">
      <c r="A8475" s="1" t="s">
        <v>1358</v>
      </c>
      <c r="J8475" s="1" t="s">
        <v>1511</v>
      </c>
      <c r="K8475" s="1" t="s">
        <v>1509</v>
      </c>
      <c r="L8475" s="1" t="s">
        <v>1512</v>
      </c>
      <c r="M8475" s="1">
        <v>24</v>
      </c>
    </row>
    <row r="8476" spans="1:13" ht="15.75" x14ac:dyDescent="0.3">
      <c r="A8476" s="1" t="s">
        <v>1366</v>
      </c>
      <c r="J8476" s="1" t="s">
        <v>1511</v>
      </c>
      <c r="K8476" s="1" t="s">
        <v>1509</v>
      </c>
      <c r="L8476" s="1" t="s">
        <v>1512</v>
      </c>
      <c r="M8476" s="1">
        <v>2</v>
      </c>
    </row>
    <row r="8477" spans="1:13" ht="15.75" x14ac:dyDescent="0.3">
      <c r="A8477" s="1" t="s">
        <v>1263</v>
      </c>
      <c r="J8477" s="1" t="s">
        <v>1511</v>
      </c>
      <c r="K8477" s="1" t="s">
        <v>1509</v>
      </c>
      <c r="L8477" s="1" t="s">
        <v>1512</v>
      </c>
      <c r="M8477" s="1">
        <v>1</v>
      </c>
    </row>
    <row r="8478" spans="1:13" ht="15.75" x14ac:dyDescent="0.3">
      <c r="A8478" s="1" t="s">
        <v>1358</v>
      </c>
      <c r="J8478" s="1" t="s">
        <v>1511</v>
      </c>
      <c r="K8478" s="1" t="s">
        <v>1509</v>
      </c>
      <c r="L8478" s="1" t="s">
        <v>1512</v>
      </c>
      <c r="M8478" s="1">
        <v>28</v>
      </c>
    </row>
    <row r="8479" spans="1:13" ht="15.75" x14ac:dyDescent="0.3">
      <c r="A8479" s="1" t="s">
        <v>1358</v>
      </c>
      <c r="J8479" s="1" t="s">
        <v>1511</v>
      </c>
      <c r="K8479" s="1" t="s">
        <v>1509</v>
      </c>
      <c r="L8479" s="1" t="s">
        <v>1512</v>
      </c>
      <c r="M8479" s="1">
        <v>24</v>
      </c>
    </row>
    <row r="8480" spans="1:13" ht="15.75" x14ac:dyDescent="0.3">
      <c r="A8480" s="1" t="s">
        <v>1300</v>
      </c>
      <c r="J8480" s="1" t="s">
        <v>1511</v>
      </c>
      <c r="K8480" s="1" t="s">
        <v>1509</v>
      </c>
      <c r="L8480" s="1" t="s">
        <v>1512</v>
      </c>
      <c r="M8480" s="1">
        <v>1</v>
      </c>
    </row>
    <row r="8481" spans="1:13" ht="15.75" x14ac:dyDescent="0.3">
      <c r="A8481" s="1" t="s">
        <v>1300</v>
      </c>
      <c r="J8481" s="1" t="s">
        <v>1511</v>
      </c>
      <c r="K8481" s="1" t="s">
        <v>1514</v>
      </c>
      <c r="L8481" s="1" t="s">
        <v>1512</v>
      </c>
      <c r="M8481" s="1">
        <v>3</v>
      </c>
    </row>
    <row r="8482" spans="1:13" ht="15.75" x14ac:dyDescent="0.3">
      <c r="A8482" s="1" t="s">
        <v>1366</v>
      </c>
      <c r="J8482" s="1" t="s">
        <v>1511</v>
      </c>
      <c r="K8482" s="1" t="s">
        <v>1509</v>
      </c>
      <c r="L8482" s="1" t="s">
        <v>1512</v>
      </c>
      <c r="M8482" s="1">
        <v>1</v>
      </c>
    </row>
    <row r="8483" spans="1:13" ht="15.75" x14ac:dyDescent="0.3">
      <c r="A8483" s="1" t="s">
        <v>1358</v>
      </c>
      <c r="J8483" s="1" t="s">
        <v>1511</v>
      </c>
      <c r="K8483" s="1" t="s">
        <v>1509</v>
      </c>
      <c r="L8483" s="1" t="s">
        <v>1512</v>
      </c>
      <c r="M8483" s="1">
        <v>6</v>
      </c>
    </row>
    <row r="8484" spans="1:13" ht="15.75" x14ac:dyDescent="0.3">
      <c r="A8484" s="1" t="s">
        <v>1300</v>
      </c>
      <c r="J8484" s="1" t="s">
        <v>1511</v>
      </c>
      <c r="K8484" s="1" t="s">
        <v>1514</v>
      </c>
      <c r="L8484" s="1" t="s">
        <v>1512</v>
      </c>
      <c r="M8484" s="1">
        <v>2</v>
      </c>
    </row>
    <row r="8485" spans="1:13" ht="15.75" x14ac:dyDescent="0.3">
      <c r="A8485" s="1" t="s">
        <v>1300</v>
      </c>
      <c r="J8485" s="1" t="s">
        <v>1511</v>
      </c>
      <c r="K8485" s="1" t="s">
        <v>1514</v>
      </c>
      <c r="L8485" s="1" t="s">
        <v>1512</v>
      </c>
      <c r="M8485" s="1">
        <v>3</v>
      </c>
    </row>
    <row r="8486" spans="1:13" ht="15.75" x14ac:dyDescent="0.3">
      <c r="A8486" s="1" t="s">
        <v>1300</v>
      </c>
      <c r="J8486" s="1" t="s">
        <v>1511</v>
      </c>
      <c r="K8486" s="1" t="s">
        <v>1514</v>
      </c>
      <c r="L8486" s="1" t="s">
        <v>1512</v>
      </c>
      <c r="M8486" s="1">
        <v>3</v>
      </c>
    </row>
    <row r="8487" spans="1:13" ht="15.75" x14ac:dyDescent="0.3">
      <c r="A8487" s="1" t="s">
        <v>1295</v>
      </c>
      <c r="J8487" s="1" t="s">
        <v>1511</v>
      </c>
      <c r="K8487" s="1" t="s">
        <v>1509</v>
      </c>
      <c r="L8487" s="1" t="s">
        <v>1510</v>
      </c>
      <c r="M8487" s="1">
        <v>28</v>
      </c>
    </row>
    <row r="8488" spans="1:13" ht="15.75" x14ac:dyDescent="0.3">
      <c r="A8488" s="1" t="s">
        <v>1473</v>
      </c>
      <c r="J8488" s="1" t="s">
        <v>1511</v>
      </c>
      <c r="K8488" s="1" t="s">
        <v>1509</v>
      </c>
      <c r="L8488" s="1" t="s">
        <v>1512</v>
      </c>
      <c r="M8488" s="1">
        <v>1</v>
      </c>
    </row>
    <row r="8489" spans="1:13" ht="15.75" x14ac:dyDescent="0.3">
      <c r="A8489" s="1" t="s">
        <v>1300</v>
      </c>
      <c r="J8489" s="1" t="s">
        <v>1511</v>
      </c>
      <c r="K8489" s="1" t="s">
        <v>1509</v>
      </c>
      <c r="L8489" s="1" t="s">
        <v>1512</v>
      </c>
      <c r="M8489" s="1">
        <v>1</v>
      </c>
    </row>
    <row r="8490" spans="1:13" ht="15.75" x14ac:dyDescent="0.3">
      <c r="A8490" s="1" t="s">
        <v>1300</v>
      </c>
      <c r="J8490" s="1" t="s">
        <v>1511</v>
      </c>
      <c r="K8490" s="1" t="s">
        <v>1514</v>
      </c>
      <c r="L8490" s="1" t="s">
        <v>1512</v>
      </c>
      <c r="M8490" s="1">
        <v>1</v>
      </c>
    </row>
    <row r="8491" spans="1:13" ht="15.75" x14ac:dyDescent="0.3">
      <c r="A8491" s="1" t="s">
        <v>1474</v>
      </c>
      <c r="J8491" s="1" t="s">
        <v>1511</v>
      </c>
      <c r="K8491" s="1" t="s">
        <v>1509</v>
      </c>
      <c r="L8491" s="1" t="s">
        <v>1512</v>
      </c>
      <c r="M8491" s="1">
        <v>13</v>
      </c>
    </row>
    <row r="8492" spans="1:13" ht="15.75" x14ac:dyDescent="0.3">
      <c r="A8492" s="1" t="s">
        <v>1300</v>
      </c>
      <c r="J8492" s="1" t="s">
        <v>1511</v>
      </c>
      <c r="K8492" s="1" t="s">
        <v>1514</v>
      </c>
      <c r="L8492" s="1" t="s">
        <v>1512</v>
      </c>
      <c r="M8492" s="1">
        <v>2</v>
      </c>
    </row>
    <row r="8493" spans="1:13" ht="15.75" x14ac:dyDescent="0.3">
      <c r="A8493" s="1" t="s">
        <v>1300</v>
      </c>
      <c r="J8493" s="1" t="s">
        <v>1511</v>
      </c>
      <c r="K8493" s="1" t="s">
        <v>1514</v>
      </c>
      <c r="L8493" s="1" t="s">
        <v>1510</v>
      </c>
      <c r="M8493" s="1">
        <v>2</v>
      </c>
    </row>
    <row r="8494" spans="1:13" ht="15.75" x14ac:dyDescent="0.3">
      <c r="A8494" s="1" t="s">
        <v>1366</v>
      </c>
      <c r="J8494" s="1" t="s">
        <v>1511</v>
      </c>
      <c r="K8494" s="1" t="s">
        <v>1509</v>
      </c>
      <c r="L8494" s="1" t="s">
        <v>1512</v>
      </c>
      <c r="M8494" s="1">
        <v>1</v>
      </c>
    </row>
    <row r="8495" spans="1:13" ht="15.75" x14ac:dyDescent="0.3">
      <c r="A8495" s="1" t="s">
        <v>1300</v>
      </c>
      <c r="J8495" s="1" t="s">
        <v>1511</v>
      </c>
      <c r="K8495" s="1" t="s">
        <v>1514</v>
      </c>
      <c r="L8495" s="1" t="s">
        <v>1512</v>
      </c>
      <c r="M8495" s="1">
        <v>2</v>
      </c>
    </row>
    <row r="8496" spans="1:13" ht="15.75" x14ac:dyDescent="0.3">
      <c r="A8496" s="1" t="s">
        <v>1473</v>
      </c>
      <c r="J8496" s="1" t="s">
        <v>1511</v>
      </c>
      <c r="K8496" s="1" t="s">
        <v>1509</v>
      </c>
      <c r="L8496" s="1" t="s">
        <v>1512</v>
      </c>
      <c r="M8496" s="1">
        <v>1</v>
      </c>
    </row>
    <row r="8497" spans="1:13" ht="15.75" x14ac:dyDescent="0.3">
      <c r="A8497" s="1" t="s">
        <v>1300</v>
      </c>
      <c r="J8497" s="1" t="s">
        <v>1511</v>
      </c>
      <c r="K8497" s="1" t="s">
        <v>1514</v>
      </c>
      <c r="L8497" s="1" t="s">
        <v>1512</v>
      </c>
      <c r="M8497" s="1">
        <v>2</v>
      </c>
    </row>
    <row r="8498" spans="1:13" ht="15.75" x14ac:dyDescent="0.3">
      <c r="A8498" s="1" t="s">
        <v>1473</v>
      </c>
      <c r="J8498" s="1" t="s">
        <v>1511</v>
      </c>
      <c r="K8498" s="1" t="s">
        <v>1509</v>
      </c>
      <c r="L8498" s="1" t="s">
        <v>1512</v>
      </c>
      <c r="M8498" s="1">
        <v>2</v>
      </c>
    </row>
    <row r="8499" spans="1:13" ht="15.75" x14ac:dyDescent="0.3">
      <c r="A8499" s="1" t="s">
        <v>1300</v>
      </c>
      <c r="J8499" s="1" t="s">
        <v>1511</v>
      </c>
      <c r="K8499" s="1" t="s">
        <v>1514</v>
      </c>
      <c r="L8499" s="1" t="s">
        <v>1512</v>
      </c>
      <c r="M8499" s="1">
        <v>2</v>
      </c>
    </row>
    <row r="8500" spans="1:13" ht="15.75" x14ac:dyDescent="0.3">
      <c r="A8500" s="1" t="s">
        <v>1272</v>
      </c>
      <c r="J8500" s="1" t="s">
        <v>1508</v>
      </c>
      <c r="K8500" s="1" t="s">
        <v>1509</v>
      </c>
      <c r="L8500" s="1" t="s">
        <v>1512</v>
      </c>
      <c r="M8500" s="1">
        <v>1</v>
      </c>
    </row>
    <row r="8501" spans="1:13" ht="15.75" x14ac:dyDescent="0.3">
      <c r="A8501" s="1" t="s">
        <v>1366</v>
      </c>
      <c r="J8501" s="1" t="s">
        <v>1511</v>
      </c>
      <c r="K8501" s="1" t="s">
        <v>1509</v>
      </c>
      <c r="L8501" s="1" t="s">
        <v>1512</v>
      </c>
      <c r="M8501" s="1">
        <v>1</v>
      </c>
    </row>
    <row r="8502" spans="1:13" ht="15.75" x14ac:dyDescent="0.3">
      <c r="A8502" s="1" t="s">
        <v>1474</v>
      </c>
      <c r="J8502" s="1" t="s">
        <v>1511</v>
      </c>
      <c r="K8502" s="1" t="s">
        <v>1509</v>
      </c>
      <c r="L8502" s="1" t="s">
        <v>1512</v>
      </c>
      <c r="M8502" s="1">
        <v>1</v>
      </c>
    </row>
    <row r="8503" spans="1:13" ht="15.75" x14ac:dyDescent="0.3">
      <c r="A8503" s="1" t="s">
        <v>1300</v>
      </c>
      <c r="J8503" s="1" t="s">
        <v>1511</v>
      </c>
      <c r="K8503" s="1" t="s">
        <v>1514</v>
      </c>
      <c r="L8503" s="1" t="s">
        <v>1512</v>
      </c>
      <c r="M8503" s="1">
        <v>2</v>
      </c>
    </row>
    <row r="8504" spans="1:13" ht="15.75" x14ac:dyDescent="0.3">
      <c r="A8504" s="1" t="s">
        <v>1475</v>
      </c>
      <c r="J8504" s="1" t="s">
        <v>1511</v>
      </c>
      <c r="K8504" s="1" t="s">
        <v>1509</v>
      </c>
      <c r="L8504" s="1" t="s">
        <v>1512</v>
      </c>
      <c r="M8504" s="1">
        <v>12</v>
      </c>
    </row>
    <row r="8505" spans="1:13" ht="15.75" x14ac:dyDescent="0.3">
      <c r="A8505" s="1" t="s">
        <v>1272</v>
      </c>
      <c r="J8505" s="1" t="s">
        <v>1511</v>
      </c>
      <c r="K8505" s="1" t="s">
        <v>1509</v>
      </c>
      <c r="L8505" s="1" t="s">
        <v>1510</v>
      </c>
      <c r="M8505" s="1">
        <v>1</v>
      </c>
    </row>
    <row r="8506" spans="1:13" ht="15.75" x14ac:dyDescent="0.3">
      <c r="A8506" s="1" t="s">
        <v>1475</v>
      </c>
      <c r="J8506" s="1" t="s">
        <v>1511</v>
      </c>
      <c r="K8506" s="1" t="s">
        <v>1509</v>
      </c>
      <c r="L8506" s="1" t="s">
        <v>1512</v>
      </c>
      <c r="M8506" s="1">
        <v>19</v>
      </c>
    </row>
    <row r="8507" spans="1:13" ht="15.75" x14ac:dyDescent="0.3">
      <c r="A8507" s="1" t="s">
        <v>1300</v>
      </c>
      <c r="J8507" s="1" t="s">
        <v>1511</v>
      </c>
      <c r="K8507" s="1" t="s">
        <v>1514</v>
      </c>
      <c r="L8507" s="1" t="s">
        <v>1512</v>
      </c>
      <c r="M8507" s="1">
        <v>2</v>
      </c>
    </row>
    <row r="8508" spans="1:13" ht="15.75" x14ac:dyDescent="0.3">
      <c r="A8508" s="1" t="s">
        <v>1366</v>
      </c>
      <c r="J8508" s="1" t="s">
        <v>1511</v>
      </c>
      <c r="K8508" s="1" t="s">
        <v>1509</v>
      </c>
      <c r="L8508" s="1" t="s">
        <v>1512</v>
      </c>
      <c r="M8508" s="1">
        <v>1</v>
      </c>
    </row>
    <row r="8509" spans="1:13" ht="15.75" x14ac:dyDescent="0.3">
      <c r="A8509" s="1" t="s">
        <v>1272</v>
      </c>
      <c r="J8509" s="1" t="s">
        <v>1511</v>
      </c>
      <c r="K8509" s="1" t="s">
        <v>1509</v>
      </c>
      <c r="L8509" s="1" t="s">
        <v>1510</v>
      </c>
      <c r="M8509" s="1">
        <v>1</v>
      </c>
    </row>
    <row r="8510" spans="1:13" ht="15.75" x14ac:dyDescent="0.3">
      <c r="A8510" s="1" t="s">
        <v>1475</v>
      </c>
      <c r="J8510" s="1" t="s">
        <v>1511</v>
      </c>
      <c r="K8510" s="1" t="s">
        <v>1509</v>
      </c>
      <c r="L8510" s="1" t="s">
        <v>1512</v>
      </c>
      <c r="M8510" s="1">
        <v>10</v>
      </c>
    </row>
    <row r="8511" spans="1:13" ht="15.75" x14ac:dyDescent="0.3">
      <c r="A8511" s="1" t="s">
        <v>1366</v>
      </c>
      <c r="J8511" s="1" t="s">
        <v>1511</v>
      </c>
      <c r="K8511" s="1" t="s">
        <v>1509</v>
      </c>
      <c r="L8511" s="1" t="s">
        <v>1512</v>
      </c>
      <c r="M8511" s="1">
        <v>2</v>
      </c>
    </row>
    <row r="8512" spans="1:13" ht="15.75" x14ac:dyDescent="0.3">
      <c r="A8512" s="1" t="s">
        <v>1324</v>
      </c>
      <c r="J8512" s="1" t="s">
        <v>1511</v>
      </c>
      <c r="K8512" s="1" t="s">
        <v>1509</v>
      </c>
      <c r="L8512" s="1" t="s">
        <v>1512</v>
      </c>
      <c r="M8512" s="1">
        <v>2</v>
      </c>
    </row>
    <row r="8513" spans="1:13" ht="15.75" x14ac:dyDescent="0.3">
      <c r="A8513" s="1" t="s">
        <v>1300</v>
      </c>
      <c r="J8513" s="1" t="s">
        <v>1511</v>
      </c>
      <c r="K8513" s="1" t="s">
        <v>1514</v>
      </c>
      <c r="L8513" s="1" t="s">
        <v>1512</v>
      </c>
      <c r="M8513" s="1">
        <v>3</v>
      </c>
    </row>
    <row r="8514" spans="1:13" ht="15.75" x14ac:dyDescent="0.3">
      <c r="A8514" s="1" t="s">
        <v>1476</v>
      </c>
      <c r="J8514" s="1" t="s">
        <v>1511</v>
      </c>
      <c r="K8514" s="1" t="s">
        <v>1509</v>
      </c>
      <c r="L8514" s="1" t="s">
        <v>1512</v>
      </c>
      <c r="M8514" s="1">
        <v>7</v>
      </c>
    </row>
    <row r="8515" spans="1:13" ht="15.75" x14ac:dyDescent="0.3">
      <c r="A8515" s="1" t="s">
        <v>1476</v>
      </c>
      <c r="J8515" s="1" t="s">
        <v>1511</v>
      </c>
      <c r="K8515" s="1" t="s">
        <v>1509</v>
      </c>
      <c r="L8515" s="1" t="s">
        <v>1512</v>
      </c>
      <c r="M8515" s="1">
        <v>6</v>
      </c>
    </row>
    <row r="8516" spans="1:13" ht="15.75" x14ac:dyDescent="0.3">
      <c r="A8516" s="1" t="s">
        <v>1476</v>
      </c>
      <c r="J8516" s="1" t="s">
        <v>1511</v>
      </c>
      <c r="K8516" s="1" t="s">
        <v>1509</v>
      </c>
      <c r="L8516" s="1" t="s">
        <v>1512</v>
      </c>
      <c r="M8516" s="1">
        <v>9</v>
      </c>
    </row>
    <row r="8517" spans="1:13" ht="15.75" x14ac:dyDescent="0.3">
      <c r="A8517" s="1" t="s">
        <v>1272</v>
      </c>
      <c r="J8517" s="1" t="s">
        <v>1511</v>
      </c>
      <c r="K8517" s="1" t="s">
        <v>1509</v>
      </c>
      <c r="L8517" s="1" t="s">
        <v>1512</v>
      </c>
      <c r="M8517" s="1">
        <v>1</v>
      </c>
    </row>
    <row r="8518" spans="1:13" ht="15.75" x14ac:dyDescent="0.3">
      <c r="A8518" s="1" t="s">
        <v>1306</v>
      </c>
      <c r="J8518" s="1" t="s">
        <v>1508</v>
      </c>
      <c r="K8518" s="1" t="s">
        <v>1509</v>
      </c>
      <c r="L8518" s="1" t="s">
        <v>1512</v>
      </c>
      <c r="M8518" s="1">
        <v>7</v>
      </c>
    </row>
    <row r="8519" spans="1:13" ht="15.75" x14ac:dyDescent="0.3">
      <c r="A8519" s="1" t="s">
        <v>1306</v>
      </c>
      <c r="J8519" s="1" t="s">
        <v>1508</v>
      </c>
      <c r="K8519" s="1" t="s">
        <v>1509</v>
      </c>
      <c r="L8519" s="1" t="s">
        <v>1512</v>
      </c>
      <c r="M8519" s="1">
        <v>7</v>
      </c>
    </row>
    <row r="8520" spans="1:13" ht="15.75" x14ac:dyDescent="0.3">
      <c r="A8520" s="1" t="s">
        <v>1276</v>
      </c>
      <c r="J8520" s="1" t="s">
        <v>1511</v>
      </c>
      <c r="K8520" s="1" t="s">
        <v>1509</v>
      </c>
      <c r="L8520" s="1" t="s">
        <v>1510</v>
      </c>
      <c r="M8520" s="1">
        <v>3</v>
      </c>
    </row>
    <row r="8521" spans="1:13" ht="15.75" x14ac:dyDescent="0.3">
      <c r="A8521" s="1" t="s">
        <v>1306</v>
      </c>
      <c r="J8521" s="1" t="s">
        <v>1508</v>
      </c>
      <c r="K8521" s="1" t="s">
        <v>1509</v>
      </c>
      <c r="L8521" s="1" t="s">
        <v>1512</v>
      </c>
      <c r="M8521" s="1">
        <v>7</v>
      </c>
    </row>
    <row r="8522" spans="1:13" ht="15.75" x14ac:dyDescent="0.3">
      <c r="A8522" s="1" t="s">
        <v>1276</v>
      </c>
      <c r="J8522" s="1" t="s">
        <v>1511</v>
      </c>
      <c r="K8522" s="1" t="s">
        <v>1509</v>
      </c>
      <c r="L8522" s="1" t="s">
        <v>1510</v>
      </c>
      <c r="M8522" s="1">
        <v>3</v>
      </c>
    </row>
    <row r="8523" spans="1:13" ht="15.75" x14ac:dyDescent="0.3">
      <c r="A8523" s="1" t="s">
        <v>1474</v>
      </c>
      <c r="J8523" s="1" t="s">
        <v>1511</v>
      </c>
      <c r="K8523" s="1" t="s">
        <v>1509</v>
      </c>
      <c r="L8523" s="1" t="s">
        <v>1510</v>
      </c>
      <c r="M8523" s="1">
        <v>4</v>
      </c>
    </row>
    <row r="8524" spans="1:13" ht="15.75" x14ac:dyDescent="0.3">
      <c r="A8524" s="1" t="s">
        <v>1276</v>
      </c>
      <c r="J8524" s="1" t="s">
        <v>1511</v>
      </c>
      <c r="K8524" s="1" t="s">
        <v>1509</v>
      </c>
      <c r="L8524" s="1" t="s">
        <v>1510</v>
      </c>
      <c r="M8524" s="1">
        <v>3</v>
      </c>
    </row>
    <row r="8525" spans="1:13" ht="15.75" x14ac:dyDescent="0.3">
      <c r="A8525" s="1" t="s">
        <v>1306</v>
      </c>
      <c r="J8525" s="1" t="s">
        <v>1508</v>
      </c>
      <c r="K8525" s="1" t="s">
        <v>1509</v>
      </c>
      <c r="L8525" s="1" t="s">
        <v>1512</v>
      </c>
      <c r="M8525" s="1">
        <v>7</v>
      </c>
    </row>
    <row r="8526" spans="1:13" ht="15.75" x14ac:dyDescent="0.3">
      <c r="A8526" s="1" t="s">
        <v>1300</v>
      </c>
      <c r="J8526" s="1" t="s">
        <v>1511</v>
      </c>
      <c r="K8526" s="1" t="s">
        <v>1514</v>
      </c>
      <c r="L8526" s="1" t="s">
        <v>1512</v>
      </c>
      <c r="M8526" s="1">
        <v>2</v>
      </c>
    </row>
    <row r="8527" spans="1:13" ht="15.75" x14ac:dyDescent="0.3">
      <c r="A8527" s="1" t="s">
        <v>1272</v>
      </c>
      <c r="J8527" s="1" t="s">
        <v>1511</v>
      </c>
      <c r="K8527" s="1" t="s">
        <v>1509</v>
      </c>
      <c r="L8527" s="1" t="s">
        <v>1510</v>
      </c>
      <c r="M8527" s="1">
        <v>1</v>
      </c>
    </row>
    <row r="8528" spans="1:13" ht="15.75" x14ac:dyDescent="0.3">
      <c r="A8528" s="1" t="s">
        <v>1474</v>
      </c>
      <c r="J8528" s="1" t="s">
        <v>1511</v>
      </c>
      <c r="K8528" s="1" t="s">
        <v>1509</v>
      </c>
      <c r="L8528" s="1" t="s">
        <v>1510</v>
      </c>
      <c r="M8528" s="1">
        <v>2</v>
      </c>
    </row>
    <row r="8529" spans="1:13" ht="15.75" x14ac:dyDescent="0.3">
      <c r="A8529" s="1" t="s">
        <v>1276</v>
      </c>
      <c r="J8529" s="1" t="s">
        <v>1511</v>
      </c>
      <c r="K8529" s="1" t="s">
        <v>1509</v>
      </c>
      <c r="L8529" s="1" t="s">
        <v>1510</v>
      </c>
      <c r="M8529" s="1">
        <v>3</v>
      </c>
    </row>
    <row r="8530" spans="1:13" ht="15.75" x14ac:dyDescent="0.3">
      <c r="A8530" s="1" t="s">
        <v>1306</v>
      </c>
      <c r="J8530" s="1" t="s">
        <v>1508</v>
      </c>
      <c r="K8530" s="1" t="s">
        <v>1509</v>
      </c>
      <c r="L8530" s="1" t="s">
        <v>1512</v>
      </c>
      <c r="M8530" s="1">
        <v>7</v>
      </c>
    </row>
    <row r="8531" spans="1:13" ht="15.75" x14ac:dyDescent="0.3">
      <c r="A8531" s="1" t="s">
        <v>1474</v>
      </c>
      <c r="J8531" s="1" t="s">
        <v>1511</v>
      </c>
      <c r="K8531" s="1" t="s">
        <v>1509</v>
      </c>
      <c r="L8531" s="1" t="s">
        <v>1510</v>
      </c>
      <c r="M8531" s="1">
        <v>2</v>
      </c>
    </row>
    <row r="8532" spans="1:13" ht="15.75" x14ac:dyDescent="0.3">
      <c r="A8532" s="1" t="s">
        <v>1272</v>
      </c>
      <c r="J8532" s="1" t="s">
        <v>1511</v>
      </c>
      <c r="K8532" s="1" t="s">
        <v>1509</v>
      </c>
      <c r="L8532" s="1" t="s">
        <v>1510</v>
      </c>
      <c r="M8532" s="1">
        <v>1</v>
      </c>
    </row>
    <row r="8533" spans="1:13" ht="15.75" x14ac:dyDescent="0.3">
      <c r="A8533" s="1" t="s">
        <v>1474</v>
      </c>
      <c r="J8533" s="1" t="s">
        <v>1511</v>
      </c>
      <c r="K8533" s="1" t="s">
        <v>1509</v>
      </c>
      <c r="L8533" s="1" t="s">
        <v>1510</v>
      </c>
      <c r="M8533" s="1">
        <v>1</v>
      </c>
    </row>
    <row r="8534" spans="1:13" ht="15.75" x14ac:dyDescent="0.3">
      <c r="A8534" s="1" t="s">
        <v>1306</v>
      </c>
      <c r="J8534" s="1" t="s">
        <v>1508</v>
      </c>
      <c r="K8534" s="1" t="s">
        <v>1509</v>
      </c>
      <c r="L8534" s="1" t="s">
        <v>1512</v>
      </c>
      <c r="M8534" s="1">
        <v>7</v>
      </c>
    </row>
    <row r="8535" spans="1:13" ht="15.75" x14ac:dyDescent="0.3">
      <c r="A8535" s="1" t="s">
        <v>1300</v>
      </c>
      <c r="J8535" s="1" t="s">
        <v>1511</v>
      </c>
      <c r="K8535" s="1" t="s">
        <v>1514</v>
      </c>
      <c r="L8535" s="1" t="s">
        <v>1512</v>
      </c>
      <c r="M8535" s="1">
        <v>2</v>
      </c>
    </row>
    <row r="8536" spans="1:13" ht="15.75" x14ac:dyDescent="0.3">
      <c r="A8536" s="1" t="s">
        <v>1306</v>
      </c>
      <c r="J8536" s="1" t="s">
        <v>1508</v>
      </c>
      <c r="K8536" s="1" t="s">
        <v>1509</v>
      </c>
      <c r="L8536" s="1" t="s">
        <v>1512</v>
      </c>
      <c r="M8536" s="1">
        <v>7</v>
      </c>
    </row>
    <row r="8537" spans="1:13" ht="15.75" x14ac:dyDescent="0.3">
      <c r="A8537" s="1" t="s">
        <v>1300</v>
      </c>
      <c r="J8537" s="1" t="s">
        <v>1511</v>
      </c>
      <c r="K8537" s="1" t="s">
        <v>1514</v>
      </c>
      <c r="L8537" s="1" t="s">
        <v>1512</v>
      </c>
      <c r="M8537" s="1">
        <v>2</v>
      </c>
    </row>
    <row r="8538" spans="1:13" ht="15.75" x14ac:dyDescent="0.3">
      <c r="A8538" s="1" t="s">
        <v>1268</v>
      </c>
      <c r="J8538" s="1" t="s">
        <v>1511</v>
      </c>
      <c r="K8538" s="1" t="s">
        <v>1514</v>
      </c>
      <c r="L8538" s="1" t="s">
        <v>1510</v>
      </c>
      <c r="M8538" s="1">
        <v>8</v>
      </c>
    </row>
    <row r="8539" spans="1:13" ht="15.75" x14ac:dyDescent="0.3">
      <c r="A8539" s="1" t="s">
        <v>1272</v>
      </c>
      <c r="J8539" s="1" t="s">
        <v>1511</v>
      </c>
      <c r="K8539" s="1" t="s">
        <v>1509</v>
      </c>
      <c r="L8539" s="1" t="s">
        <v>1510</v>
      </c>
      <c r="M8539" s="1">
        <v>1</v>
      </c>
    </row>
    <row r="8540" spans="1:13" ht="15.75" x14ac:dyDescent="0.3">
      <c r="A8540" s="1" t="s">
        <v>1300</v>
      </c>
      <c r="J8540" s="1" t="s">
        <v>1511</v>
      </c>
      <c r="K8540" s="1" t="s">
        <v>1514</v>
      </c>
      <c r="L8540" s="1" t="s">
        <v>1512</v>
      </c>
      <c r="M8540" s="1">
        <v>5</v>
      </c>
    </row>
    <row r="8541" spans="1:13" ht="15.75" x14ac:dyDescent="0.3">
      <c r="A8541" s="1" t="s">
        <v>1262</v>
      </c>
      <c r="J8541" s="1" t="s">
        <v>1511</v>
      </c>
      <c r="K8541" s="1" t="s">
        <v>1509</v>
      </c>
      <c r="L8541" s="1" t="s">
        <v>1512</v>
      </c>
      <c r="M8541" s="1">
        <v>1</v>
      </c>
    </row>
    <row r="8542" spans="1:13" ht="15.75" x14ac:dyDescent="0.3">
      <c r="A8542" s="1" t="s">
        <v>1300</v>
      </c>
      <c r="J8542" s="1" t="s">
        <v>1511</v>
      </c>
      <c r="K8542" s="1" t="s">
        <v>1514</v>
      </c>
      <c r="L8542" s="1" t="s">
        <v>1512</v>
      </c>
      <c r="M8542" s="1">
        <v>5</v>
      </c>
    </row>
    <row r="8543" spans="1:13" ht="15.75" x14ac:dyDescent="0.3">
      <c r="A8543" s="1" t="s">
        <v>1300</v>
      </c>
      <c r="J8543" s="1" t="s">
        <v>1511</v>
      </c>
      <c r="K8543" s="1" t="s">
        <v>1514</v>
      </c>
      <c r="L8543" s="1" t="s">
        <v>1512</v>
      </c>
      <c r="M8543" s="1">
        <v>2</v>
      </c>
    </row>
    <row r="8544" spans="1:13" ht="15.75" x14ac:dyDescent="0.3">
      <c r="A8544" s="1" t="s">
        <v>1300</v>
      </c>
      <c r="J8544" s="1" t="s">
        <v>1511</v>
      </c>
      <c r="K8544" s="1" t="s">
        <v>1514</v>
      </c>
      <c r="L8544" s="1" t="s">
        <v>1512</v>
      </c>
      <c r="M8544" s="1">
        <v>4</v>
      </c>
    </row>
    <row r="8545" spans="1:13" ht="15.75" x14ac:dyDescent="0.3">
      <c r="A8545" s="1" t="s">
        <v>1300</v>
      </c>
      <c r="J8545" s="1" t="s">
        <v>1511</v>
      </c>
      <c r="K8545" s="1" t="s">
        <v>1514</v>
      </c>
      <c r="L8545" s="1" t="s">
        <v>1512</v>
      </c>
      <c r="M8545" s="1">
        <v>2</v>
      </c>
    </row>
    <row r="8546" spans="1:13" ht="15.75" x14ac:dyDescent="0.3">
      <c r="A8546" s="1" t="s">
        <v>1366</v>
      </c>
      <c r="J8546" s="1" t="s">
        <v>1511</v>
      </c>
      <c r="K8546" s="1" t="s">
        <v>1509</v>
      </c>
      <c r="L8546" s="1" t="s">
        <v>1512</v>
      </c>
      <c r="M8546" s="1">
        <v>1</v>
      </c>
    </row>
    <row r="8547" spans="1:13" ht="15.75" x14ac:dyDescent="0.3">
      <c r="A8547" s="1" t="s">
        <v>1300</v>
      </c>
      <c r="J8547" s="1" t="s">
        <v>1511</v>
      </c>
      <c r="K8547" s="1" t="s">
        <v>1514</v>
      </c>
      <c r="L8547" s="1" t="s">
        <v>1512</v>
      </c>
      <c r="M8547" s="1">
        <v>4</v>
      </c>
    </row>
    <row r="8548" spans="1:13" ht="15.75" x14ac:dyDescent="0.3">
      <c r="A8548" s="1" t="s">
        <v>1300</v>
      </c>
      <c r="J8548" s="1" t="s">
        <v>1511</v>
      </c>
      <c r="K8548" s="1" t="s">
        <v>1514</v>
      </c>
      <c r="L8548" s="1" t="s">
        <v>1512</v>
      </c>
      <c r="M8548" s="1">
        <v>4</v>
      </c>
    </row>
    <row r="8549" spans="1:13" ht="15.75" x14ac:dyDescent="0.3">
      <c r="A8549" s="1" t="s">
        <v>1366</v>
      </c>
      <c r="J8549" s="1" t="s">
        <v>1511</v>
      </c>
      <c r="K8549" s="1" t="s">
        <v>1509</v>
      </c>
      <c r="L8549" s="1" t="s">
        <v>1512</v>
      </c>
      <c r="M8549" s="1">
        <v>2</v>
      </c>
    </row>
    <row r="8550" spans="1:13" ht="15.75" x14ac:dyDescent="0.3">
      <c r="A8550" s="1" t="s">
        <v>1300</v>
      </c>
      <c r="J8550" s="1" t="s">
        <v>1511</v>
      </c>
      <c r="K8550" s="1" t="s">
        <v>1514</v>
      </c>
      <c r="L8550" s="1" t="s">
        <v>1512</v>
      </c>
      <c r="M8550" s="1">
        <v>2</v>
      </c>
    </row>
    <row r="8551" spans="1:13" ht="15.75" x14ac:dyDescent="0.3">
      <c r="A8551" s="1" t="s">
        <v>1366</v>
      </c>
      <c r="J8551" s="1" t="s">
        <v>1511</v>
      </c>
      <c r="K8551" s="1" t="s">
        <v>1509</v>
      </c>
      <c r="L8551" s="1" t="s">
        <v>1512</v>
      </c>
      <c r="M8551" s="1">
        <v>1</v>
      </c>
    </row>
    <row r="8552" spans="1:13" ht="15.75" x14ac:dyDescent="0.3">
      <c r="A8552" s="1" t="s">
        <v>1366</v>
      </c>
      <c r="J8552" s="1" t="s">
        <v>1511</v>
      </c>
      <c r="K8552" s="1" t="s">
        <v>1509</v>
      </c>
      <c r="L8552" s="1" t="s">
        <v>1512</v>
      </c>
      <c r="M8552" s="1">
        <v>1</v>
      </c>
    </row>
    <row r="8553" spans="1:13" ht="15.75" x14ac:dyDescent="0.3">
      <c r="A8553" s="1" t="s">
        <v>1300</v>
      </c>
      <c r="J8553" s="1" t="s">
        <v>1511</v>
      </c>
      <c r="K8553" s="1" t="s">
        <v>1514</v>
      </c>
      <c r="L8553" s="1" t="s">
        <v>1512</v>
      </c>
      <c r="M8553" s="1">
        <v>2</v>
      </c>
    </row>
    <row r="8554" spans="1:13" ht="15.75" x14ac:dyDescent="0.3">
      <c r="A8554" s="1" t="s">
        <v>1263</v>
      </c>
      <c r="J8554" s="1" t="s">
        <v>1508</v>
      </c>
      <c r="K8554" s="1" t="s">
        <v>1509</v>
      </c>
      <c r="L8554" s="1" t="s">
        <v>1512</v>
      </c>
      <c r="M8554" s="1">
        <v>1</v>
      </c>
    </row>
    <row r="8555" spans="1:13" ht="15.75" x14ac:dyDescent="0.3">
      <c r="A8555" s="1" t="s">
        <v>1300</v>
      </c>
      <c r="J8555" s="1" t="s">
        <v>1511</v>
      </c>
      <c r="K8555" s="1" t="s">
        <v>1514</v>
      </c>
      <c r="L8555" s="1" t="s">
        <v>1512</v>
      </c>
      <c r="M8555" s="1">
        <v>2</v>
      </c>
    </row>
    <row r="8556" spans="1:13" ht="15.75" x14ac:dyDescent="0.3">
      <c r="A8556" s="1" t="s">
        <v>1300</v>
      </c>
      <c r="J8556" s="1" t="s">
        <v>1511</v>
      </c>
      <c r="K8556" s="1" t="s">
        <v>1514</v>
      </c>
      <c r="L8556" s="1" t="s">
        <v>1512</v>
      </c>
      <c r="M8556" s="1">
        <v>2</v>
      </c>
    </row>
    <row r="8557" spans="1:13" ht="15.75" x14ac:dyDescent="0.3">
      <c r="A8557" s="1" t="s">
        <v>1262</v>
      </c>
      <c r="J8557" s="1" t="s">
        <v>1511</v>
      </c>
      <c r="K8557" s="1" t="s">
        <v>1509</v>
      </c>
      <c r="L8557" s="1" t="s">
        <v>1512</v>
      </c>
      <c r="M8557" s="1">
        <v>1</v>
      </c>
    </row>
    <row r="8558" spans="1:13" ht="15.75" x14ac:dyDescent="0.3">
      <c r="A8558" s="1" t="s">
        <v>1263</v>
      </c>
      <c r="J8558" s="1" t="s">
        <v>1511</v>
      </c>
      <c r="K8558" s="1" t="s">
        <v>1509</v>
      </c>
      <c r="L8558" s="1" t="s">
        <v>1512</v>
      </c>
      <c r="M8558" s="1">
        <v>1</v>
      </c>
    </row>
    <row r="8559" spans="1:13" ht="15.75" x14ac:dyDescent="0.3">
      <c r="A8559" s="1" t="s">
        <v>1262</v>
      </c>
      <c r="J8559" s="1" t="s">
        <v>1508</v>
      </c>
      <c r="K8559" s="1" t="s">
        <v>1509</v>
      </c>
      <c r="L8559" s="1" t="s">
        <v>1510</v>
      </c>
      <c r="M8559" s="1">
        <v>1</v>
      </c>
    </row>
    <row r="8560" spans="1:13" ht="15.75" x14ac:dyDescent="0.3">
      <c r="A8560" s="1" t="s">
        <v>1262</v>
      </c>
      <c r="J8560" s="1" t="s">
        <v>1511</v>
      </c>
      <c r="K8560" s="1" t="s">
        <v>1509</v>
      </c>
      <c r="L8560" s="1" t="s">
        <v>1512</v>
      </c>
      <c r="M8560" s="1">
        <v>1</v>
      </c>
    </row>
    <row r="8561" spans="1:13" ht="15.75" x14ac:dyDescent="0.3">
      <c r="A8561" s="1" t="s">
        <v>1262</v>
      </c>
      <c r="J8561" s="1" t="s">
        <v>1508</v>
      </c>
      <c r="K8561" s="1" t="s">
        <v>1509</v>
      </c>
      <c r="L8561" s="1" t="s">
        <v>1512</v>
      </c>
      <c r="M8561" s="1">
        <v>1</v>
      </c>
    </row>
    <row r="8562" spans="1:13" ht="15.75" x14ac:dyDescent="0.3">
      <c r="A8562" s="1" t="s">
        <v>1262</v>
      </c>
      <c r="J8562" s="1" t="s">
        <v>1511</v>
      </c>
      <c r="K8562" s="1" t="s">
        <v>1509</v>
      </c>
      <c r="L8562" s="1" t="s">
        <v>1512</v>
      </c>
      <c r="M8562" s="1">
        <v>1</v>
      </c>
    </row>
    <row r="8563" spans="1:13" ht="15.75" x14ac:dyDescent="0.3">
      <c r="A8563" s="1" t="s">
        <v>1263</v>
      </c>
      <c r="J8563" s="1" t="s">
        <v>1511</v>
      </c>
      <c r="K8563" s="1" t="s">
        <v>1509</v>
      </c>
      <c r="L8563" s="1" t="s">
        <v>1512</v>
      </c>
      <c r="M8563" s="1">
        <v>1</v>
      </c>
    </row>
    <row r="8564" spans="1:13" ht="15.75" x14ac:dyDescent="0.3">
      <c r="A8564" s="1" t="s">
        <v>1262</v>
      </c>
      <c r="J8564" s="1" t="s">
        <v>1508</v>
      </c>
      <c r="K8564" s="1" t="s">
        <v>1509</v>
      </c>
      <c r="L8564" s="1" t="s">
        <v>1510</v>
      </c>
      <c r="M8564" s="1">
        <v>1</v>
      </c>
    </row>
    <row r="8565" spans="1:13" ht="15.75" x14ac:dyDescent="0.3">
      <c r="A8565" s="1" t="s">
        <v>1262</v>
      </c>
      <c r="J8565" s="1" t="s">
        <v>1508</v>
      </c>
      <c r="K8565" s="1" t="s">
        <v>1509</v>
      </c>
      <c r="L8565" s="1" t="s">
        <v>1510</v>
      </c>
      <c r="M8565" s="1">
        <v>1</v>
      </c>
    </row>
    <row r="8566" spans="1:13" ht="15.75" x14ac:dyDescent="0.3">
      <c r="A8566" s="1" t="s">
        <v>1262</v>
      </c>
      <c r="J8566" s="1" t="s">
        <v>1511</v>
      </c>
      <c r="K8566" s="1" t="s">
        <v>1509</v>
      </c>
      <c r="L8566" s="1" t="s">
        <v>1512</v>
      </c>
      <c r="M8566" s="1">
        <v>1</v>
      </c>
    </row>
    <row r="8567" spans="1:13" ht="15.75" x14ac:dyDescent="0.3">
      <c r="A8567" s="1" t="s">
        <v>1262</v>
      </c>
      <c r="J8567" s="1" t="s">
        <v>1508</v>
      </c>
      <c r="K8567" s="1" t="s">
        <v>1509</v>
      </c>
      <c r="L8567" s="1" t="s">
        <v>1512</v>
      </c>
      <c r="M8567" s="1">
        <v>1</v>
      </c>
    </row>
    <row r="8568" spans="1:13" ht="15.75" x14ac:dyDescent="0.3">
      <c r="A8568" s="1" t="s">
        <v>1262</v>
      </c>
      <c r="J8568" s="1" t="s">
        <v>1508</v>
      </c>
      <c r="K8568" s="1" t="s">
        <v>1509</v>
      </c>
      <c r="L8568" s="1" t="s">
        <v>1510</v>
      </c>
      <c r="M8568" s="1">
        <v>1</v>
      </c>
    </row>
    <row r="8569" spans="1:13" ht="15.75" x14ac:dyDescent="0.3">
      <c r="A8569" s="1" t="s">
        <v>1262</v>
      </c>
      <c r="J8569" s="1" t="s">
        <v>1511</v>
      </c>
      <c r="K8569" s="1" t="s">
        <v>1509</v>
      </c>
      <c r="L8569" s="1" t="s">
        <v>1512</v>
      </c>
      <c r="M8569" s="1">
        <v>1</v>
      </c>
    </row>
    <row r="8570" spans="1:13" ht="15.75" x14ac:dyDescent="0.3">
      <c r="A8570" s="1" t="s">
        <v>1262</v>
      </c>
      <c r="J8570" s="1" t="s">
        <v>1511</v>
      </c>
      <c r="K8570" s="1" t="s">
        <v>1509</v>
      </c>
      <c r="L8570" s="1" t="s">
        <v>1512</v>
      </c>
      <c r="M8570" s="1">
        <v>1</v>
      </c>
    </row>
    <row r="8571" spans="1:13" ht="15.75" x14ac:dyDescent="0.3">
      <c r="A8571" s="1" t="s">
        <v>1262</v>
      </c>
      <c r="J8571" s="1" t="s">
        <v>1511</v>
      </c>
      <c r="K8571" s="1" t="s">
        <v>1509</v>
      </c>
      <c r="L8571" s="1" t="s">
        <v>1512</v>
      </c>
      <c r="M8571" s="1">
        <v>1</v>
      </c>
    </row>
    <row r="8572" spans="1:13" ht="15.75" x14ac:dyDescent="0.3">
      <c r="A8572" s="1" t="s">
        <v>1341</v>
      </c>
      <c r="J8572" s="1" t="s">
        <v>1511</v>
      </c>
      <c r="K8572" s="1" t="s">
        <v>1509</v>
      </c>
      <c r="L8572" s="1" t="s">
        <v>1512</v>
      </c>
      <c r="M8572" s="1">
        <v>37</v>
      </c>
    </row>
    <row r="8573" spans="1:13" ht="15.75" x14ac:dyDescent="0.3">
      <c r="A8573" s="1" t="s">
        <v>1300</v>
      </c>
      <c r="J8573" s="1" t="s">
        <v>1511</v>
      </c>
      <c r="K8573" s="1" t="s">
        <v>1514</v>
      </c>
      <c r="L8573" s="1" t="s">
        <v>1512</v>
      </c>
      <c r="M8573" s="1">
        <v>3</v>
      </c>
    </row>
    <row r="8574" spans="1:13" ht="15.75" x14ac:dyDescent="0.3">
      <c r="A8574" s="1" t="s">
        <v>1262</v>
      </c>
      <c r="J8574" s="1" t="s">
        <v>1511</v>
      </c>
      <c r="K8574" s="1" t="s">
        <v>1509</v>
      </c>
      <c r="L8574" s="1" t="s">
        <v>1512</v>
      </c>
      <c r="M8574" s="1">
        <v>1</v>
      </c>
    </row>
    <row r="8575" spans="1:13" ht="15.75" x14ac:dyDescent="0.3">
      <c r="A8575" s="1" t="s">
        <v>1262</v>
      </c>
      <c r="J8575" s="1" t="s">
        <v>1511</v>
      </c>
      <c r="K8575" s="1" t="s">
        <v>1509</v>
      </c>
      <c r="L8575" s="1" t="s">
        <v>1512</v>
      </c>
      <c r="M8575" s="1">
        <v>1</v>
      </c>
    </row>
    <row r="8576" spans="1:13" ht="15.75" x14ac:dyDescent="0.3">
      <c r="A8576" s="1" t="s">
        <v>1262</v>
      </c>
      <c r="J8576" s="1" t="s">
        <v>1511</v>
      </c>
      <c r="K8576" s="1" t="s">
        <v>1509</v>
      </c>
      <c r="L8576" s="1" t="s">
        <v>1512</v>
      </c>
      <c r="M8576" s="1">
        <v>1</v>
      </c>
    </row>
    <row r="8577" spans="1:13" ht="15.75" x14ac:dyDescent="0.3">
      <c r="A8577" s="1" t="s">
        <v>1262</v>
      </c>
      <c r="J8577" s="1" t="s">
        <v>1511</v>
      </c>
      <c r="K8577" s="1" t="s">
        <v>1509</v>
      </c>
      <c r="L8577" s="1" t="s">
        <v>1512</v>
      </c>
      <c r="M8577" s="1">
        <v>1</v>
      </c>
    </row>
    <row r="8578" spans="1:13" ht="15.75" x14ac:dyDescent="0.3">
      <c r="A8578" s="1" t="s">
        <v>1300</v>
      </c>
      <c r="J8578" s="1" t="s">
        <v>1511</v>
      </c>
      <c r="K8578" s="1" t="s">
        <v>1514</v>
      </c>
      <c r="L8578" s="1" t="s">
        <v>1512</v>
      </c>
      <c r="M8578" s="1">
        <v>2</v>
      </c>
    </row>
    <row r="8579" spans="1:13" ht="15.75" x14ac:dyDescent="0.3">
      <c r="A8579" s="1" t="s">
        <v>1262</v>
      </c>
      <c r="J8579" s="1" t="s">
        <v>1511</v>
      </c>
      <c r="K8579" s="1" t="s">
        <v>1509</v>
      </c>
      <c r="L8579" s="1" t="s">
        <v>1512</v>
      </c>
      <c r="M8579" s="1">
        <v>1</v>
      </c>
    </row>
    <row r="8580" spans="1:13" ht="15.75" x14ac:dyDescent="0.3">
      <c r="A8580" s="1" t="s">
        <v>1262</v>
      </c>
      <c r="J8580" s="1" t="s">
        <v>1511</v>
      </c>
      <c r="K8580" s="1" t="s">
        <v>1509</v>
      </c>
      <c r="L8580" s="1" t="s">
        <v>1512</v>
      </c>
      <c r="M8580" s="1">
        <v>1</v>
      </c>
    </row>
    <row r="8581" spans="1:13" ht="15.75" x14ac:dyDescent="0.3">
      <c r="A8581" s="1" t="s">
        <v>1262</v>
      </c>
      <c r="J8581" s="1" t="s">
        <v>1511</v>
      </c>
      <c r="K8581" s="1" t="s">
        <v>1509</v>
      </c>
      <c r="L8581" s="1" t="s">
        <v>1512</v>
      </c>
      <c r="M8581" s="1">
        <v>1</v>
      </c>
    </row>
    <row r="8582" spans="1:13" ht="15.75" x14ac:dyDescent="0.3">
      <c r="A8582" s="1" t="s">
        <v>1268</v>
      </c>
      <c r="J8582" s="1" t="s">
        <v>1508</v>
      </c>
      <c r="K8582" s="1" t="s">
        <v>1514</v>
      </c>
      <c r="L8582" s="1" t="s">
        <v>1510</v>
      </c>
      <c r="M8582" s="1">
        <v>1</v>
      </c>
    </row>
    <row r="8583" spans="1:13" ht="15.75" x14ac:dyDescent="0.3">
      <c r="A8583" s="1" t="s">
        <v>1452</v>
      </c>
      <c r="J8583" s="1" t="s">
        <v>1508</v>
      </c>
      <c r="K8583" s="1" t="s">
        <v>1509</v>
      </c>
      <c r="L8583" s="1" t="s">
        <v>1510</v>
      </c>
      <c r="M8583" s="1">
        <v>69</v>
      </c>
    </row>
    <row r="8584" spans="1:13" ht="15.75" x14ac:dyDescent="0.3">
      <c r="A8584" s="1" t="s">
        <v>1300</v>
      </c>
      <c r="J8584" s="1" t="s">
        <v>1511</v>
      </c>
      <c r="K8584" s="1" t="s">
        <v>1514</v>
      </c>
      <c r="L8584" s="1" t="s">
        <v>1512</v>
      </c>
      <c r="M8584" s="1">
        <v>2</v>
      </c>
    </row>
    <row r="8585" spans="1:13" ht="15.75" x14ac:dyDescent="0.3">
      <c r="A8585" s="1" t="s">
        <v>1262</v>
      </c>
      <c r="J8585" s="1" t="s">
        <v>1511</v>
      </c>
      <c r="K8585" s="1" t="s">
        <v>1509</v>
      </c>
      <c r="L8585" s="1" t="s">
        <v>1512</v>
      </c>
      <c r="M8585" s="1">
        <v>1</v>
      </c>
    </row>
    <row r="8586" spans="1:13" ht="15.75" x14ac:dyDescent="0.3">
      <c r="A8586" s="1" t="s">
        <v>1300</v>
      </c>
      <c r="J8586" s="1" t="s">
        <v>1511</v>
      </c>
      <c r="K8586" s="1" t="s">
        <v>1514</v>
      </c>
      <c r="L8586" s="1" t="s">
        <v>1512</v>
      </c>
      <c r="M8586" s="1">
        <v>2</v>
      </c>
    </row>
    <row r="8587" spans="1:13" ht="15.75" x14ac:dyDescent="0.3">
      <c r="A8587" s="1" t="s">
        <v>1262</v>
      </c>
      <c r="J8587" s="1" t="s">
        <v>1508</v>
      </c>
      <c r="K8587" s="1" t="s">
        <v>1509</v>
      </c>
      <c r="L8587" s="1" t="s">
        <v>1510</v>
      </c>
      <c r="M8587" s="1">
        <v>1</v>
      </c>
    </row>
    <row r="8588" spans="1:13" ht="15.75" x14ac:dyDescent="0.3">
      <c r="A8588" s="1" t="s">
        <v>1262</v>
      </c>
      <c r="J8588" s="1" t="s">
        <v>1511</v>
      </c>
      <c r="K8588" s="1" t="s">
        <v>1509</v>
      </c>
      <c r="L8588" s="1" t="s">
        <v>1512</v>
      </c>
      <c r="M8588" s="1">
        <v>1</v>
      </c>
    </row>
    <row r="8589" spans="1:13" ht="15.75" x14ac:dyDescent="0.3">
      <c r="A8589" s="1" t="s">
        <v>1300</v>
      </c>
      <c r="J8589" s="1" t="s">
        <v>1511</v>
      </c>
      <c r="K8589" s="1" t="s">
        <v>1514</v>
      </c>
      <c r="L8589" s="1" t="s">
        <v>1512</v>
      </c>
      <c r="M8589" s="1">
        <v>1</v>
      </c>
    </row>
    <row r="8590" spans="1:13" ht="15.75" x14ac:dyDescent="0.3">
      <c r="A8590" s="1" t="s">
        <v>1262</v>
      </c>
      <c r="J8590" s="1" t="s">
        <v>1508</v>
      </c>
      <c r="K8590" s="1" t="s">
        <v>1509</v>
      </c>
      <c r="L8590" s="1" t="s">
        <v>1510</v>
      </c>
      <c r="M8590" s="1">
        <v>1</v>
      </c>
    </row>
    <row r="8591" spans="1:13" ht="15.75" x14ac:dyDescent="0.3">
      <c r="A8591" s="1" t="s">
        <v>1262</v>
      </c>
      <c r="J8591" s="1" t="s">
        <v>1511</v>
      </c>
      <c r="K8591" s="1" t="s">
        <v>1509</v>
      </c>
      <c r="L8591" s="1" t="s">
        <v>1512</v>
      </c>
      <c r="M8591" s="1">
        <v>1</v>
      </c>
    </row>
    <row r="8592" spans="1:13" ht="15.75" x14ac:dyDescent="0.3">
      <c r="A8592" s="1" t="s">
        <v>1332</v>
      </c>
      <c r="J8592" s="1" t="s">
        <v>1511</v>
      </c>
      <c r="K8592" s="1" t="s">
        <v>1509</v>
      </c>
      <c r="L8592" s="1" t="s">
        <v>1512</v>
      </c>
      <c r="M8592" s="1">
        <v>3</v>
      </c>
    </row>
    <row r="8593" spans="1:13" ht="15.75" x14ac:dyDescent="0.3">
      <c r="A8593" s="1" t="s">
        <v>1262</v>
      </c>
      <c r="J8593" s="1" t="s">
        <v>1508</v>
      </c>
      <c r="K8593" s="1" t="s">
        <v>1509</v>
      </c>
      <c r="L8593" s="1" t="s">
        <v>1510</v>
      </c>
      <c r="M8593" s="1">
        <v>1</v>
      </c>
    </row>
    <row r="8594" spans="1:13" ht="15.75" x14ac:dyDescent="0.3">
      <c r="A8594" s="1" t="s">
        <v>1262</v>
      </c>
      <c r="J8594" s="1" t="s">
        <v>1511</v>
      </c>
      <c r="K8594" s="1" t="s">
        <v>1509</v>
      </c>
      <c r="L8594" s="1" t="s">
        <v>1512</v>
      </c>
      <c r="M8594" s="1">
        <v>1</v>
      </c>
    </row>
    <row r="8595" spans="1:13" ht="15.75" x14ac:dyDescent="0.3">
      <c r="A8595" s="1" t="s">
        <v>1368</v>
      </c>
      <c r="J8595" s="1" t="s">
        <v>1508</v>
      </c>
      <c r="K8595" s="1" t="s">
        <v>1509</v>
      </c>
      <c r="L8595" s="1" t="s">
        <v>1510</v>
      </c>
      <c r="M8595" s="1">
        <v>1</v>
      </c>
    </row>
    <row r="8596" spans="1:13" ht="15.75" x14ac:dyDescent="0.3">
      <c r="A8596" s="1" t="s">
        <v>1368</v>
      </c>
      <c r="J8596" s="1" t="s">
        <v>1511</v>
      </c>
      <c r="K8596" s="1" t="s">
        <v>1509</v>
      </c>
      <c r="L8596" s="1" t="s">
        <v>1512</v>
      </c>
      <c r="M8596" s="1">
        <v>2</v>
      </c>
    </row>
    <row r="8597" spans="1:13" ht="15.75" x14ac:dyDescent="0.3">
      <c r="A8597" s="1" t="s">
        <v>1332</v>
      </c>
      <c r="J8597" s="1" t="s">
        <v>1511</v>
      </c>
      <c r="K8597" s="1" t="s">
        <v>1509</v>
      </c>
      <c r="L8597" s="1" t="s">
        <v>1512</v>
      </c>
      <c r="M8597" s="1">
        <v>3</v>
      </c>
    </row>
    <row r="8598" spans="1:13" ht="15.75" x14ac:dyDescent="0.3">
      <c r="A8598" s="1" t="s">
        <v>1282</v>
      </c>
      <c r="J8598" s="1" t="s">
        <v>1511</v>
      </c>
      <c r="K8598" s="1" t="s">
        <v>1509</v>
      </c>
      <c r="L8598" s="1" t="s">
        <v>1512</v>
      </c>
      <c r="M8598" s="1">
        <v>7</v>
      </c>
    </row>
    <row r="8599" spans="1:13" ht="15.75" x14ac:dyDescent="0.3">
      <c r="A8599" s="1" t="s">
        <v>1282</v>
      </c>
      <c r="J8599" s="1" t="s">
        <v>1511</v>
      </c>
      <c r="K8599" s="1" t="s">
        <v>1509</v>
      </c>
      <c r="L8599" s="1" t="s">
        <v>1512</v>
      </c>
      <c r="M8599" s="1">
        <v>4</v>
      </c>
    </row>
    <row r="8600" spans="1:13" ht="15.75" x14ac:dyDescent="0.3">
      <c r="A8600" s="1" t="s">
        <v>1382</v>
      </c>
      <c r="J8600" s="1" t="s">
        <v>1511</v>
      </c>
      <c r="K8600" s="1" t="s">
        <v>1509</v>
      </c>
      <c r="L8600" s="1" t="s">
        <v>1510</v>
      </c>
      <c r="M8600" s="1">
        <v>1</v>
      </c>
    </row>
    <row r="8601" spans="1:13" ht="15.75" x14ac:dyDescent="0.3">
      <c r="A8601" s="1" t="s">
        <v>1282</v>
      </c>
      <c r="J8601" s="1" t="s">
        <v>1511</v>
      </c>
      <c r="K8601" s="1" t="s">
        <v>1509</v>
      </c>
      <c r="L8601" s="1" t="s">
        <v>1512</v>
      </c>
      <c r="M8601" s="1">
        <v>7</v>
      </c>
    </row>
    <row r="8602" spans="1:13" ht="15.75" x14ac:dyDescent="0.3">
      <c r="A8602" s="1" t="s">
        <v>1368</v>
      </c>
      <c r="J8602" s="1" t="s">
        <v>1511</v>
      </c>
      <c r="K8602" s="1" t="s">
        <v>1509</v>
      </c>
      <c r="L8602" s="1" t="s">
        <v>1512</v>
      </c>
      <c r="M8602" s="1">
        <v>1</v>
      </c>
    </row>
    <row r="8603" spans="1:13" ht="15.75" x14ac:dyDescent="0.3">
      <c r="A8603" s="1" t="s">
        <v>1290</v>
      </c>
      <c r="J8603" s="1" t="s">
        <v>1511</v>
      </c>
      <c r="K8603" s="1" t="s">
        <v>1509</v>
      </c>
      <c r="L8603" s="1" t="s">
        <v>1512</v>
      </c>
      <c r="M8603" s="1">
        <v>1</v>
      </c>
    </row>
    <row r="8604" spans="1:13" ht="15.75" x14ac:dyDescent="0.3">
      <c r="A8604" s="1" t="s">
        <v>1290</v>
      </c>
      <c r="J8604" s="1" t="s">
        <v>1511</v>
      </c>
      <c r="K8604" s="1" t="s">
        <v>1509</v>
      </c>
      <c r="L8604" s="1" t="s">
        <v>1512</v>
      </c>
      <c r="M8604" s="1">
        <v>4</v>
      </c>
    </row>
    <row r="8605" spans="1:13" ht="15.75" x14ac:dyDescent="0.3">
      <c r="A8605" s="1" t="s">
        <v>1263</v>
      </c>
      <c r="J8605" s="1" t="s">
        <v>1511</v>
      </c>
      <c r="K8605" s="1" t="s">
        <v>1509</v>
      </c>
      <c r="L8605" s="1" t="s">
        <v>1512</v>
      </c>
      <c r="M8605" s="1">
        <v>3</v>
      </c>
    </row>
    <row r="8606" spans="1:13" ht="15.75" x14ac:dyDescent="0.3">
      <c r="A8606" s="1" t="s">
        <v>1263</v>
      </c>
      <c r="J8606" s="1" t="s">
        <v>1511</v>
      </c>
      <c r="K8606" s="1" t="s">
        <v>1509</v>
      </c>
      <c r="L8606" s="1" t="s">
        <v>1512</v>
      </c>
      <c r="M8606" s="1">
        <v>1</v>
      </c>
    </row>
    <row r="8607" spans="1:13" ht="15.75" x14ac:dyDescent="0.3">
      <c r="A8607" s="1" t="s">
        <v>1355</v>
      </c>
      <c r="J8607" s="1" t="s">
        <v>1511</v>
      </c>
      <c r="K8607" s="1" t="s">
        <v>1509</v>
      </c>
      <c r="L8607" s="1" t="s">
        <v>1512</v>
      </c>
      <c r="M8607" s="1">
        <v>1</v>
      </c>
    </row>
    <row r="8608" spans="1:13" ht="15.75" x14ac:dyDescent="0.3">
      <c r="A8608" s="1" t="s">
        <v>1355</v>
      </c>
      <c r="J8608" s="1" t="s">
        <v>1511</v>
      </c>
      <c r="K8608" s="1" t="s">
        <v>1509</v>
      </c>
      <c r="L8608" s="1" t="s">
        <v>1512</v>
      </c>
      <c r="M8608" s="1">
        <v>1</v>
      </c>
    </row>
    <row r="8609" spans="1:13" ht="15.75" x14ac:dyDescent="0.3">
      <c r="A8609" s="1" t="s">
        <v>1263</v>
      </c>
      <c r="J8609" s="1" t="s">
        <v>1511</v>
      </c>
      <c r="K8609" s="1" t="s">
        <v>1509</v>
      </c>
      <c r="L8609" s="1" t="s">
        <v>1512</v>
      </c>
      <c r="M8609" s="1">
        <v>1</v>
      </c>
    </row>
    <row r="8610" spans="1:13" ht="15.75" x14ac:dyDescent="0.3">
      <c r="A8610" s="1" t="s">
        <v>1310</v>
      </c>
      <c r="J8610" s="1" t="s">
        <v>1511</v>
      </c>
      <c r="K8610" s="1" t="s">
        <v>1509</v>
      </c>
      <c r="L8610" s="1" t="s">
        <v>1512</v>
      </c>
      <c r="M8610" s="1">
        <v>9</v>
      </c>
    </row>
    <row r="8611" spans="1:13" ht="15.75" x14ac:dyDescent="0.3">
      <c r="A8611" s="1" t="s">
        <v>1316</v>
      </c>
      <c r="J8611" s="1" t="s">
        <v>1511</v>
      </c>
      <c r="K8611" s="1" t="s">
        <v>1509</v>
      </c>
      <c r="L8611" s="1" t="s">
        <v>1510</v>
      </c>
      <c r="M8611" s="1">
        <v>2</v>
      </c>
    </row>
    <row r="8612" spans="1:13" ht="15.75" x14ac:dyDescent="0.3">
      <c r="A8612" s="1" t="s">
        <v>1316</v>
      </c>
      <c r="J8612" s="1" t="s">
        <v>1511</v>
      </c>
      <c r="K8612" s="1" t="s">
        <v>1509</v>
      </c>
      <c r="L8612" s="1" t="s">
        <v>1510</v>
      </c>
      <c r="M8612" s="1">
        <v>1</v>
      </c>
    </row>
    <row r="8613" spans="1:13" ht="15.75" x14ac:dyDescent="0.3">
      <c r="A8613" s="1" t="s">
        <v>1316</v>
      </c>
      <c r="J8613" s="1" t="s">
        <v>1511</v>
      </c>
      <c r="K8613" s="1" t="s">
        <v>1509</v>
      </c>
      <c r="L8613" s="1" t="s">
        <v>1513</v>
      </c>
      <c r="M8613" s="1">
        <v>1</v>
      </c>
    </row>
    <row r="8614" spans="1:13" ht="15.75" x14ac:dyDescent="0.3">
      <c r="A8614" s="1" t="s">
        <v>1310</v>
      </c>
      <c r="J8614" s="1" t="s">
        <v>1511</v>
      </c>
      <c r="K8614" s="1" t="s">
        <v>1509</v>
      </c>
      <c r="L8614" s="1" t="s">
        <v>1512</v>
      </c>
      <c r="M8614" s="1">
        <v>9</v>
      </c>
    </row>
    <row r="8615" spans="1:13" ht="15.75" x14ac:dyDescent="0.3">
      <c r="A8615" s="1" t="s">
        <v>1310</v>
      </c>
      <c r="J8615" s="1" t="s">
        <v>1511</v>
      </c>
      <c r="K8615" s="1" t="s">
        <v>1509</v>
      </c>
      <c r="L8615" s="1" t="s">
        <v>1512</v>
      </c>
      <c r="M8615" s="1">
        <v>11</v>
      </c>
    </row>
    <row r="8616" spans="1:13" ht="15.75" x14ac:dyDescent="0.3">
      <c r="A8616" s="1" t="s">
        <v>1269</v>
      </c>
      <c r="J8616" s="1" t="s">
        <v>1511</v>
      </c>
      <c r="K8616" s="1" t="s">
        <v>1509</v>
      </c>
      <c r="L8616" s="1" t="s">
        <v>1512</v>
      </c>
      <c r="M8616" s="1">
        <v>1</v>
      </c>
    </row>
    <row r="8617" spans="1:13" ht="15.75" x14ac:dyDescent="0.3">
      <c r="A8617" s="1" t="s">
        <v>1269</v>
      </c>
      <c r="J8617" s="1" t="s">
        <v>1511</v>
      </c>
      <c r="K8617" s="1" t="s">
        <v>1509</v>
      </c>
      <c r="L8617" s="1" t="s">
        <v>1512</v>
      </c>
      <c r="M8617" s="1">
        <v>1</v>
      </c>
    </row>
    <row r="8618" spans="1:13" ht="15.75" x14ac:dyDescent="0.3">
      <c r="A8618" s="1" t="s">
        <v>1269</v>
      </c>
      <c r="J8618" s="1" t="s">
        <v>1511</v>
      </c>
      <c r="K8618" s="1" t="s">
        <v>1509</v>
      </c>
      <c r="L8618" s="1" t="s">
        <v>1512</v>
      </c>
      <c r="M8618" s="1">
        <v>3</v>
      </c>
    </row>
    <row r="8619" spans="1:13" ht="15.75" x14ac:dyDescent="0.3">
      <c r="A8619" s="1" t="s">
        <v>1306</v>
      </c>
      <c r="J8619" s="1" t="s">
        <v>1511</v>
      </c>
      <c r="K8619" s="1" t="s">
        <v>1509</v>
      </c>
      <c r="L8619" s="1" t="s">
        <v>1510</v>
      </c>
      <c r="M8619" s="1">
        <v>24</v>
      </c>
    </row>
    <row r="8620" spans="1:13" ht="15.75" x14ac:dyDescent="0.3">
      <c r="A8620" s="1" t="s">
        <v>1290</v>
      </c>
      <c r="J8620" s="1" t="s">
        <v>1511</v>
      </c>
      <c r="K8620" s="1" t="s">
        <v>1509</v>
      </c>
      <c r="L8620" s="1" t="s">
        <v>1512</v>
      </c>
      <c r="M8620" s="1">
        <v>12</v>
      </c>
    </row>
    <row r="8621" spans="1:13" ht="15.75" x14ac:dyDescent="0.3">
      <c r="A8621" s="1" t="s">
        <v>1306</v>
      </c>
      <c r="J8621" s="1" t="s">
        <v>1511</v>
      </c>
      <c r="K8621" s="1" t="s">
        <v>1509</v>
      </c>
      <c r="L8621" s="1" t="s">
        <v>1510</v>
      </c>
      <c r="M8621" s="1">
        <v>24</v>
      </c>
    </row>
    <row r="8622" spans="1:13" ht="15.75" x14ac:dyDescent="0.3">
      <c r="A8622" s="1" t="s">
        <v>1374</v>
      </c>
      <c r="J8622" s="1" t="s">
        <v>1508</v>
      </c>
      <c r="K8622" s="1" t="s">
        <v>1509</v>
      </c>
      <c r="L8622" s="1" t="s">
        <v>1510</v>
      </c>
      <c r="M8622" s="1">
        <v>10</v>
      </c>
    </row>
    <row r="8623" spans="1:13" ht="15.75" x14ac:dyDescent="0.3">
      <c r="A8623" s="1" t="s">
        <v>1339</v>
      </c>
      <c r="J8623" s="1" t="s">
        <v>1511</v>
      </c>
      <c r="K8623" s="1" t="s">
        <v>1509</v>
      </c>
      <c r="L8623" s="1" t="s">
        <v>1512</v>
      </c>
      <c r="M8623" s="1">
        <v>40</v>
      </c>
    </row>
    <row r="8624" spans="1:13" ht="15.75" x14ac:dyDescent="0.3">
      <c r="A8624" s="1" t="s">
        <v>1306</v>
      </c>
      <c r="J8624" s="1" t="s">
        <v>1508</v>
      </c>
      <c r="K8624" s="1" t="s">
        <v>1509</v>
      </c>
      <c r="L8624" s="1" t="s">
        <v>1513</v>
      </c>
      <c r="M8624" s="1">
        <v>12</v>
      </c>
    </row>
    <row r="8625" spans="1:13" ht="15.75" x14ac:dyDescent="0.3">
      <c r="A8625" s="1" t="s">
        <v>1281</v>
      </c>
      <c r="J8625" s="1" t="s">
        <v>1511</v>
      </c>
      <c r="K8625" s="1" t="s">
        <v>1514</v>
      </c>
      <c r="L8625" s="1" t="s">
        <v>1513</v>
      </c>
      <c r="M8625" s="1">
        <v>4</v>
      </c>
    </row>
    <row r="8626" spans="1:13" ht="15.75" x14ac:dyDescent="0.3">
      <c r="A8626" s="1" t="s">
        <v>1281</v>
      </c>
      <c r="J8626" s="1" t="s">
        <v>1511</v>
      </c>
      <c r="K8626" s="1" t="s">
        <v>1514</v>
      </c>
      <c r="L8626" s="1" t="s">
        <v>1510</v>
      </c>
      <c r="M8626" s="1">
        <v>2</v>
      </c>
    </row>
    <row r="8627" spans="1:13" ht="15.75" x14ac:dyDescent="0.3">
      <c r="A8627" s="1" t="s">
        <v>1281</v>
      </c>
      <c r="J8627" s="1" t="s">
        <v>1511</v>
      </c>
      <c r="K8627" s="1" t="s">
        <v>1514</v>
      </c>
      <c r="L8627" s="1" t="s">
        <v>1510</v>
      </c>
      <c r="M8627" s="1">
        <v>1</v>
      </c>
    </row>
    <row r="8628" spans="1:13" ht="15.75" x14ac:dyDescent="0.3">
      <c r="A8628" s="1" t="s">
        <v>1281</v>
      </c>
      <c r="J8628" s="1" t="s">
        <v>1511</v>
      </c>
      <c r="K8628" s="1" t="s">
        <v>1514</v>
      </c>
      <c r="L8628" s="1" t="s">
        <v>1510</v>
      </c>
      <c r="M8628" s="1">
        <v>1</v>
      </c>
    </row>
    <row r="8629" spans="1:13" ht="15.75" x14ac:dyDescent="0.3">
      <c r="A8629" s="1" t="s">
        <v>1306</v>
      </c>
      <c r="J8629" s="1" t="s">
        <v>1508</v>
      </c>
      <c r="K8629" s="1" t="s">
        <v>1509</v>
      </c>
      <c r="L8629" s="1" t="s">
        <v>1512</v>
      </c>
      <c r="M8629" s="1">
        <v>15</v>
      </c>
    </row>
    <row r="8630" spans="1:13" ht="15.75" x14ac:dyDescent="0.3">
      <c r="A8630" s="1" t="s">
        <v>1332</v>
      </c>
      <c r="J8630" s="1" t="s">
        <v>1511</v>
      </c>
      <c r="K8630" s="1" t="s">
        <v>1509</v>
      </c>
      <c r="L8630" s="1" t="s">
        <v>1512</v>
      </c>
      <c r="M8630" s="1">
        <v>3</v>
      </c>
    </row>
    <row r="8631" spans="1:13" ht="15.75" x14ac:dyDescent="0.3">
      <c r="A8631" s="1" t="s">
        <v>1339</v>
      </c>
      <c r="J8631" s="1" t="s">
        <v>1511</v>
      </c>
      <c r="K8631" s="1" t="s">
        <v>1509</v>
      </c>
      <c r="L8631" s="1" t="s">
        <v>1512</v>
      </c>
      <c r="M8631" s="1">
        <v>4</v>
      </c>
    </row>
    <row r="8632" spans="1:13" ht="15.75" x14ac:dyDescent="0.3">
      <c r="A8632" s="1" t="s">
        <v>1262</v>
      </c>
      <c r="J8632" s="1" t="s">
        <v>1511</v>
      </c>
      <c r="K8632" s="1" t="s">
        <v>1509</v>
      </c>
      <c r="L8632" s="1" t="s">
        <v>1512</v>
      </c>
      <c r="M8632" s="1">
        <v>1</v>
      </c>
    </row>
    <row r="8633" spans="1:13" ht="15.75" x14ac:dyDescent="0.3">
      <c r="A8633" s="1" t="s">
        <v>1262</v>
      </c>
      <c r="J8633" s="1" t="s">
        <v>1511</v>
      </c>
      <c r="K8633" s="1" t="s">
        <v>1509</v>
      </c>
      <c r="L8633" s="1" t="s">
        <v>1513</v>
      </c>
      <c r="M8633" s="1">
        <v>1</v>
      </c>
    </row>
    <row r="8634" spans="1:13" ht="15.75" x14ac:dyDescent="0.3">
      <c r="A8634" s="1" t="s">
        <v>1262</v>
      </c>
      <c r="J8634" s="1" t="s">
        <v>1511</v>
      </c>
      <c r="K8634" s="1" t="s">
        <v>1509</v>
      </c>
      <c r="L8634" s="1" t="s">
        <v>1513</v>
      </c>
      <c r="M8634" s="1">
        <v>1</v>
      </c>
    </row>
    <row r="8635" spans="1:13" ht="15.75" x14ac:dyDescent="0.3">
      <c r="A8635" s="1" t="s">
        <v>1262</v>
      </c>
      <c r="J8635" s="1" t="s">
        <v>1511</v>
      </c>
      <c r="K8635" s="1" t="s">
        <v>1509</v>
      </c>
      <c r="L8635" s="1" t="s">
        <v>1512</v>
      </c>
      <c r="M8635" s="1">
        <v>1</v>
      </c>
    </row>
    <row r="8636" spans="1:13" ht="15.75" x14ac:dyDescent="0.3">
      <c r="A8636" s="1" t="s">
        <v>1262</v>
      </c>
      <c r="J8636" s="1" t="s">
        <v>1511</v>
      </c>
      <c r="K8636" s="1" t="s">
        <v>1509</v>
      </c>
      <c r="L8636" s="1" t="s">
        <v>1512</v>
      </c>
      <c r="M8636" s="1">
        <v>1</v>
      </c>
    </row>
    <row r="8637" spans="1:13" ht="15.75" x14ac:dyDescent="0.3">
      <c r="A8637" s="1" t="s">
        <v>1262</v>
      </c>
      <c r="J8637" s="1" t="s">
        <v>1511</v>
      </c>
      <c r="K8637" s="1" t="s">
        <v>1509</v>
      </c>
      <c r="L8637" s="1" t="s">
        <v>1512</v>
      </c>
      <c r="M8637" s="1">
        <v>1</v>
      </c>
    </row>
    <row r="8638" spans="1:13" ht="15.75" x14ac:dyDescent="0.3">
      <c r="A8638" s="1" t="s">
        <v>1339</v>
      </c>
      <c r="J8638" s="1" t="s">
        <v>1511</v>
      </c>
      <c r="K8638" s="1" t="s">
        <v>1509</v>
      </c>
      <c r="L8638" s="1" t="s">
        <v>1510</v>
      </c>
      <c r="M8638" s="1">
        <v>3</v>
      </c>
    </row>
    <row r="8639" spans="1:13" ht="15.75" x14ac:dyDescent="0.3">
      <c r="A8639" s="1" t="s">
        <v>1263</v>
      </c>
      <c r="J8639" s="1" t="s">
        <v>1511</v>
      </c>
      <c r="K8639" s="1" t="s">
        <v>1509</v>
      </c>
      <c r="L8639" s="1" t="s">
        <v>1512</v>
      </c>
      <c r="M8639" s="1">
        <v>1</v>
      </c>
    </row>
    <row r="8640" spans="1:13" ht="15.75" x14ac:dyDescent="0.3">
      <c r="A8640" s="1" t="s">
        <v>1263</v>
      </c>
      <c r="J8640" s="1" t="s">
        <v>1511</v>
      </c>
      <c r="K8640" s="1" t="s">
        <v>1509</v>
      </c>
      <c r="L8640" s="1" t="s">
        <v>1510</v>
      </c>
      <c r="M8640" s="1">
        <v>1</v>
      </c>
    </row>
    <row r="8641" spans="1:13" ht="15.75" x14ac:dyDescent="0.3">
      <c r="A8641" s="1" t="s">
        <v>1263</v>
      </c>
      <c r="J8641" s="1" t="s">
        <v>1511</v>
      </c>
      <c r="K8641" s="1" t="s">
        <v>1509</v>
      </c>
      <c r="L8641" s="1" t="s">
        <v>1512</v>
      </c>
      <c r="M8641" s="1">
        <v>1</v>
      </c>
    </row>
    <row r="8642" spans="1:13" ht="15.75" x14ac:dyDescent="0.3">
      <c r="A8642" s="1" t="s">
        <v>1263</v>
      </c>
      <c r="J8642" s="1" t="s">
        <v>1511</v>
      </c>
      <c r="K8642" s="1" t="s">
        <v>1509</v>
      </c>
      <c r="L8642" s="1" t="s">
        <v>1512</v>
      </c>
      <c r="M8642" s="1">
        <v>1</v>
      </c>
    </row>
    <row r="8643" spans="1:13" ht="15.75" x14ac:dyDescent="0.3">
      <c r="A8643" s="1" t="s">
        <v>1263</v>
      </c>
      <c r="J8643" s="1" t="s">
        <v>1511</v>
      </c>
      <c r="K8643" s="1" t="s">
        <v>1509</v>
      </c>
      <c r="L8643" s="1" t="s">
        <v>1512</v>
      </c>
      <c r="M8643" s="1">
        <v>1</v>
      </c>
    </row>
    <row r="8644" spans="1:13" ht="15.75" x14ac:dyDescent="0.3">
      <c r="A8644" s="1" t="s">
        <v>1263</v>
      </c>
      <c r="J8644" s="1" t="s">
        <v>1511</v>
      </c>
      <c r="K8644" s="1" t="s">
        <v>1509</v>
      </c>
      <c r="L8644" s="1" t="s">
        <v>1512</v>
      </c>
      <c r="M8644" s="1">
        <v>1</v>
      </c>
    </row>
    <row r="8645" spans="1:13" ht="15.75" x14ac:dyDescent="0.3">
      <c r="A8645" s="1" t="s">
        <v>1263</v>
      </c>
      <c r="J8645" s="1" t="s">
        <v>1511</v>
      </c>
      <c r="K8645" s="1" t="s">
        <v>1509</v>
      </c>
      <c r="L8645" s="1" t="s">
        <v>1512</v>
      </c>
      <c r="M8645" s="1">
        <v>1</v>
      </c>
    </row>
    <row r="8646" spans="1:13" ht="15.75" x14ac:dyDescent="0.3">
      <c r="A8646" s="1" t="s">
        <v>1263</v>
      </c>
      <c r="J8646" s="1" t="s">
        <v>1511</v>
      </c>
      <c r="K8646" s="1" t="s">
        <v>1509</v>
      </c>
      <c r="L8646" s="1" t="s">
        <v>1512</v>
      </c>
      <c r="M8646" s="1">
        <v>1</v>
      </c>
    </row>
    <row r="8647" spans="1:13" ht="15.75" x14ac:dyDescent="0.3">
      <c r="A8647" s="1" t="s">
        <v>1263</v>
      </c>
      <c r="J8647" s="1" t="s">
        <v>1511</v>
      </c>
      <c r="K8647" s="1" t="s">
        <v>1509</v>
      </c>
      <c r="L8647" s="1" t="s">
        <v>1512</v>
      </c>
      <c r="M8647" s="1">
        <v>1</v>
      </c>
    </row>
    <row r="8648" spans="1:13" ht="15.75" x14ac:dyDescent="0.3">
      <c r="A8648" s="1" t="s">
        <v>1263</v>
      </c>
      <c r="J8648" s="1" t="s">
        <v>1511</v>
      </c>
      <c r="K8648" s="1" t="s">
        <v>1509</v>
      </c>
      <c r="L8648" s="1" t="s">
        <v>1510</v>
      </c>
      <c r="M8648" s="1">
        <v>1</v>
      </c>
    </row>
    <row r="8649" spans="1:13" ht="15.75" x14ac:dyDescent="0.3">
      <c r="A8649" s="1" t="s">
        <v>1263</v>
      </c>
      <c r="J8649" s="1" t="s">
        <v>1511</v>
      </c>
      <c r="K8649" s="1" t="s">
        <v>1509</v>
      </c>
      <c r="L8649" s="1" t="s">
        <v>1512</v>
      </c>
      <c r="M8649" s="1">
        <v>1</v>
      </c>
    </row>
    <row r="8650" spans="1:13" ht="15.75" x14ac:dyDescent="0.3">
      <c r="A8650" s="1" t="s">
        <v>1263</v>
      </c>
      <c r="J8650" s="1" t="s">
        <v>1511</v>
      </c>
      <c r="K8650" s="1" t="s">
        <v>1509</v>
      </c>
      <c r="L8650" s="1" t="s">
        <v>1512</v>
      </c>
      <c r="M8650" s="1">
        <v>1</v>
      </c>
    </row>
    <row r="8651" spans="1:13" ht="15.75" x14ac:dyDescent="0.3">
      <c r="A8651" s="1" t="s">
        <v>1263</v>
      </c>
      <c r="J8651" s="1" t="s">
        <v>1511</v>
      </c>
      <c r="K8651" s="1" t="s">
        <v>1509</v>
      </c>
      <c r="L8651" s="1" t="s">
        <v>1512</v>
      </c>
      <c r="M8651" s="1">
        <v>1</v>
      </c>
    </row>
    <row r="8652" spans="1:13" ht="15.75" x14ac:dyDescent="0.3">
      <c r="A8652" s="1" t="s">
        <v>1263</v>
      </c>
      <c r="J8652" s="1" t="s">
        <v>1511</v>
      </c>
      <c r="K8652" s="1" t="s">
        <v>1509</v>
      </c>
      <c r="L8652" s="1" t="s">
        <v>1512</v>
      </c>
      <c r="M8652" s="1">
        <v>1</v>
      </c>
    </row>
    <row r="8653" spans="1:13" ht="15.75" x14ac:dyDescent="0.3">
      <c r="A8653" s="1" t="s">
        <v>1263</v>
      </c>
      <c r="J8653" s="1" t="s">
        <v>1511</v>
      </c>
      <c r="K8653" s="1" t="s">
        <v>1509</v>
      </c>
      <c r="L8653" s="1" t="s">
        <v>1512</v>
      </c>
      <c r="M8653" s="1">
        <v>1</v>
      </c>
    </row>
    <row r="8654" spans="1:13" ht="15.75" x14ac:dyDescent="0.3">
      <c r="A8654" s="1" t="s">
        <v>1263</v>
      </c>
      <c r="J8654" s="1" t="s">
        <v>1511</v>
      </c>
      <c r="K8654" s="1" t="s">
        <v>1509</v>
      </c>
      <c r="L8654" s="1" t="s">
        <v>1512</v>
      </c>
      <c r="M8654" s="1">
        <v>1</v>
      </c>
    </row>
    <row r="8655" spans="1:13" ht="15.75" x14ac:dyDescent="0.3">
      <c r="A8655" s="1" t="s">
        <v>1263</v>
      </c>
      <c r="J8655" s="1" t="s">
        <v>1511</v>
      </c>
      <c r="K8655" s="1" t="s">
        <v>1509</v>
      </c>
      <c r="L8655" s="1" t="s">
        <v>1512</v>
      </c>
      <c r="M8655" s="1">
        <v>1</v>
      </c>
    </row>
    <row r="8656" spans="1:13" ht="15.75" x14ac:dyDescent="0.3">
      <c r="A8656" s="1" t="s">
        <v>1263</v>
      </c>
      <c r="J8656" s="1" t="s">
        <v>1511</v>
      </c>
      <c r="K8656" s="1" t="s">
        <v>1509</v>
      </c>
      <c r="L8656" s="1" t="s">
        <v>1512</v>
      </c>
      <c r="M8656" s="1">
        <v>1</v>
      </c>
    </row>
    <row r="8657" spans="1:13" ht="15.75" x14ac:dyDescent="0.3">
      <c r="A8657" s="1" t="s">
        <v>1263</v>
      </c>
      <c r="J8657" s="1" t="s">
        <v>1511</v>
      </c>
      <c r="K8657" s="1" t="s">
        <v>1509</v>
      </c>
      <c r="L8657" s="1" t="s">
        <v>1510</v>
      </c>
      <c r="M8657" s="1">
        <v>1</v>
      </c>
    </row>
    <row r="8658" spans="1:13" ht="15.75" x14ac:dyDescent="0.3">
      <c r="A8658" s="1" t="s">
        <v>1263</v>
      </c>
      <c r="J8658" s="1" t="s">
        <v>1511</v>
      </c>
      <c r="K8658" s="1" t="s">
        <v>1509</v>
      </c>
      <c r="L8658" s="1" t="s">
        <v>1512</v>
      </c>
      <c r="M8658" s="1">
        <v>1</v>
      </c>
    </row>
    <row r="8659" spans="1:13" ht="15.75" x14ac:dyDescent="0.3">
      <c r="A8659" s="1" t="s">
        <v>1263</v>
      </c>
      <c r="J8659" s="1" t="s">
        <v>1511</v>
      </c>
      <c r="K8659" s="1" t="s">
        <v>1509</v>
      </c>
      <c r="L8659" s="1" t="s">
        <v>1512</v>
      </c>
      <c r="M8659" s="1">
        <v>1</v>
      </c>
    </row>
    <row r="8660" spans="1:13" ht="15.75" x14ac:dyDescent="0.3">
      <c r="A8660" s="1" t="s">
        <v>1263</v>
      </c>
      <c r="J8660" s="1" t="s">
        <v>1511</v>
      </c>
      <c r="K8660" s="1" t="s">
        <v>1509</v>
      </c>
      <c r="L8660" s="1" t="s">
        <v>1512</v>
      </c>
      <c r="M8660" s="1">
        <v>1</v>
      </c>
    </row>
    <row r="8661" spans="1:13" ht="15.75" x14ac:dyDescent="0.3">
      <c r="A8661" s="1" t="s">
        <v>1263</v>
      </c>
      <c r="J8661" s="1" t="s">
        <v>1511</v>
      </c>
      <c r="K8661" s="1" t="s">
        <v>1509</v>
      </c>
      <c r="L8661" s="1" t="s">
        <v>1510</v>
      </c>
      <c r="M8661" s="1">
        <v>1</v>
      </c>
    </row>
    <row r="8662" spans="1:13" ht="15.75" x14ac:dyDescent="0.3">
      <c r="A8662" s="1" t="s">
        <v>1263</v>
      </c>
      <c r="J8662" s="1" t="s">
        <v>1511</v>
      </c>
      <c r="K8662" s="1" t="s">
        <v>1509</v>
      </c>
      <c r="L8662" s="1" t="s">
        <v>1512</v>
      </c>
      <c r="M8662" s="1">
        <v>1</v>
      </c>
    </row>
    <row r="8663" spans="1:13" ht="15.75" x14ac:dyDescent="0.3">
      <c r="A8663" s="1" t="s">
        <v>1263</v>
      </c>
      <c r="J8663" s="1" t="s">
        <v>1511</v>
      </c>
      <c r="K8663" s="1" t="s">
        <v>1509</v>
      </c>
      <c r="L8663" s="1" t="s">
        <v>1510</v>
      </c>
      <c r="M8663" s="1">
        <v>1</v>
      </c>
    </row>
    <row r="8664" spans="1:13" ht="15.75" x14ac:dyDescent="0.3">
      <c r="A8664" s="1" t="s">
        <v>1263</v>
      </c>
      <c r="J8664" s="1" t="s">
        <v>1511</v>
      </c>
      <c r="K8664" s="1" t="s">
        <v>1509</v>
      </c>
      <c r="L8664" s="1" t="s">
        <v>1512</v>
      </c>
      <c r="M8664" s="1">
        <v>1</v>
      </c>
    </row>
    <row r="8665" spans="1:13" ht="15.75" x14ac:dyDescent="0.3">
      <c r="A8665" s="1" t="s">
        <v>1263</v>
      </c>
      <c r="J8665" s="1" t="s">
        <v>1511</v>
      </c>
      <c r="K8665" s="1" t="s">
        <v>1509</v>
      </c>
      <c r="L8665" s="1" t="s">
        <v>1512</v>
      </c>
      <c r="M8665" s="1">
        <v>1</v>
      </c>
    </row>
    <row r="8666" spans="1:13" ht="15.75" x14ac:dyDescent="0.3">
      <c r="A8666" s="1" t="s">
        <v>1263</v>
      </c>
      <c r="J8666" s="1" t="s">
        <v>1511</v>
      </c>
      <c r="K8666" s="1" t="s">
        <v>1509</v>
      </c>
      <c r="L8666" s="1" t="s">
        <v>1510</v>
      </c>
      <c r="M8666" s="1">
        <v>1</v>
      </c>
    </row>
    <row r="8667" spans="1:13" ht="15.75" x14ac:dyDescent="0.3">
      <c r="A8667" s="1" t="s">
        <v>1263</v>
      </c>
      <c r="J8667" s="1" t="s">
        <v>1511</v>
      </c>
      <c r="K8667" s="1" t="s">
        <v>1509</v>
      </c>
      <c r="L8667" s="1" t="s">
        <v>1510</v>
      </c>
      <c r="M8667" s="1">
        <v>1</v>
      </c>
    </row>
    <row r="8668" spans="1:13" ht="15.75" x14ac:dyDescent="0.3">
      <c r="A8668" s="1" t="s">
        <v>1263</v>
      </c>
      <c r="J8668" s="1" t="s">
        <v>1511</v>
      </c>
      <c r="K8668" s="1" t="s">
        <v>1509</v>
      </c>
      <c r="L8668" s="1" t="s">
        <v>1510</v>
      </c>
      <c r="M8668" s="1">
        <v>1</v>
      </c>
    </row>
    <row r="8669" spans="1:13" ht="15.75" x14ac:dyDescent="0.3">
      <c r="A8669" s="1" t="s">
        <v>1263</v>
      </c>
      <c r="J8669" s="1" t="s">
        <v>1511</v>
      </c>
      <c r="K8669" s="1" t="s">
        <v>1509</v>
      </c>
      <c r="L8669" s="1" t="s">
        <v>1510</v>
      </c>
      <c r="M8669" s="1">
        <v>1</v>
      </c>
    </row>
    <row r="8670" spans="1:13" ht="15.75" x14ac:dyDescent="0.3">
      <c r="A8670" s="1" t="s">
        <v>1263</v>
      </c>
      <c r="J8670" s="1" t="s">
        <v>1511</v>
      </c>
      <c r="K8670" s="1" t="s">
        <v>1509</v>
      </c>
      <c r="L8670" s="1" t="s">
        <v>1510</v>
      </c>
      <c r="M8670" s="1">
        <v>1</v>
      </c>
    </row>
    <row r="8671" spans="1:13" ht="15.75" x14ac:dyDescent="0.3">
      <c r="A8671" s="1" t="s">
        <v>1295</v>
      </c>
      <c r="J8671" s="1" t="s">
        <v>1511</v>
      </c>
      <c r="K8671" s="1" t="s">
        <v>1509</v>
      </c>
      <c r="L8671" s="1" t="s">
        <v>1512</v>
      </c>
      <c r="M8671" s="1">
        <v>1</v>
      </c>
    </row>
    <row r="8672" spans="1:13" ht="15.75" x14ac:dyDescent="0.3">
      <c r="A8672" s="1" t="s">
        <v>1295</v>
      </c>
      <c r="J8672" s="1" t="s">
        <v>1511</v>
      </c>
      <c r="K8672" s="1" t="s">
        <v>1509</v>
      </c>
      <c r="L8672" s="1" t="s">
        <v>1512</v>
      </c>
      <c r="M8672" s="1">
        <v>1</v>
      </c>
    </row>
    <row r="8673" spans="1:13" ht="15.75" x14ac:dyDescent="0.3">
      <c r="A8673" s="1" t="s">
        <v>1295</v>
      </c>
      <c r="J8673" s="1" t="s">
        <v>1511</v>
      </c>
      <c r="K8673" s="1" t="s">
        <v>1509</v>
      </c>
      <c r="L8673" s="1" t="s">
        <v>1512</v>
      </c>
      <c r="M8673" s="1">
        <v>1</v>
      </c>
    </row>
    <row r="8674" spans="1:13" ht="15.75" x14ac:dyDescent="0.3">
      <c r="A8674" s="1" t="s">
        <v>1295</v>
      </c>
      <c r="J8674" s="1" t="s">
        <v>1511</v>
      </c>
      <c r="K8674" s="1" t="s">
        <v>1509</v>
      </c>
      <c r="L8674" s="1" t="s">
        <v>1512</v>
      </c>
      <c r="M8674" s="1">
        <v>1</v>
      </c>
    </row>
    <row r="8675" spans="1:13" ht="15.75" x14ac:dyDescent="0.3">
      <c r="A8675" s="1" t="s">
        <v>1263</v>
      </c>
      <c r="J8675" s="1" t="s">
        <v>1511</v>
      </c>
      <c r="K8675" s="1" t="s">
        <v>1509</v>
      </c>
      <c r="L8675" s="1" t="s">
        <v>1510</v>
      </c>
      <c r="M8675" s="1">
        <v>1</v>
      </c>
    </row>
    <row r="8676" spans="1:13" ht="15.75" x14ac:dyDescent="0.3">
      <c r="A8676" s="1" t="s">
        <v>1263</v>
      </c>
      <c r="J8676" s="1" t="s">
        <v>1511</v>
      </c>
      <c r="K8676" s="1" t="s">
        <v>1509</v>
      </c>
      <c r="L8676" s="1" t="s">
        <v>1510</v>
      </c>
      <c r="M8676" s="1">
        <v>1</v>
      </c>
    </row>
    <row r="8677" spans="1:13" ht="15.75" x14ac:dyDescent="0.3">
      <c r="A8677" s="1" t="s">
        <v>1441</v>
      </c>
      <c r="J8677" s="1" t="s">
        <v>1511</v>
      </c>
      <c r="K8677" s="1" t="s">
        <v>1509</v>
      </c>
      <c r="L8677" s="1" t="s">
        <v>1510</v>
      </c>
      <c r="M8677" s="1">
        <v>6</v>
      </c>
    </row>
    <row r="8678" spans="1:13" ht="15.75" x14ac:dyDescent="0.3">
      <c r="A8678" s="1" t="s">
        <v>1441</v>
      </c>
      <c r="J8678" s="1" t="s">
        <v>1511</v>
      </c>
      <c r="K8678" s="1" t="s">
        <v>1514</v>
      </c>
      <c r="L8678" s="1" t="s">
        <v>1513</v>
      </c>
      <c r="M8678" s="1">
        <v>8</v>
      </c>
    </row>
    <row r="8679" spans="1:13" ht="15.75" x14ac:dyDescent="0.3">
      <c r="A8679" s="1" t="s">
        <v>1263</v>
      </c>
      <c r="J8679" s="1" t="s">
        <v>1511</v>
      </c>
      <c r="K8679" s="1" t="s">
        <v>1509</v>
      </c>
      <c r="L8679" s="1" t="s">
        <v>1510</v>
      </c>
      <c r="M8679" s="1">
        <v>1</v>
      </c>
    </row>
    <row r="8680" spans="1:13" ht="15.75" x14ac:dyDescent="0.3">
      <c r="A8680" s="1" t="s">
        <v>1263</v>
      </c>
      <c r="J8680" s="1" t="s">
        <v>1511</v>
      </c>
      <c r="K8680" s="1" t="s">
        <v>1509</v>
      </c>
      <c r="L8680" s="1" t="s">
        <v>1510</v>
      </c>
      <c r="M8680" s="1">
        <v>1</v>
      </c>
    </row>
    <row r="8681" spans="1:13" ht="15.75" x14ac:dyDescent="0.3">
      <c r="A8681" s="1" t="s">
        <v>1263</v>
      </c>
      <c r="J8681" s="1" t="s">
        <v>1511</v>
      </c>
      <c r="K8681" s="1" t="s">
        <v>1509</v>
      </c>
      <c r="L8681" s="1" t="s">
        <v>1512</v>
      </c>
      <c r="M8681" s="1">
        <v>1</v>
      </c>
    </row>
    <row r="8682" spans="1:13" ht="15.75" x14ac:dyDescent="0.3">
      <c r="A8682" s="1" t="s">
        <v>1282</v>
      </c>
      <c r="J8682" s="1" t="s">
        <v>1511</v>
      </c>
      <c r="K8682" s="1" t="s">
        <v>1514</v>
      </c>
      <c r="L8682" s="1" t="s">
        <v>1512</v>
      </c>
      <c r="M8682" s="1">
        <v>2</v>
      </c>
    </row>
    <row r="8683" spans="1:13" ht="15.75" x14ac:dyDescent="0.3">
      <c r="A8683" s="1" t="s">
        <v>1263</v>
      </c>
      <c r="J8683" s="1" t="s">
        <v>1511</v>
      </c>
      <c r="K8683" s="1" t="s">
        <v>1509</v>
      </c>
      <c r="L8683" s="1" t="s">
        <v>1512</v>
      </c>
      <c r="M8683" s="1">
        <v>1</v>
      </c>
    </row>
    <row r="8684" spans="1:13" ht="15.75" x14ac:dyDescent="0.3">
      <c r="A8684" s="1" t="s">
        <v>1282</v>
      </c>
      <c r="J8684" s="1" t="s">
        <v>1511</v>
      </c>
      <c r="K8684" s="1" t="s">
        <v>1514</v>
      </c>
      <c r="L8684" s="1" t="s">
        <v>1512</v>
      </c>
      <c r="M8684" s="1">
        <v>4</v>
      </c>
    </row>
    <row r="8685" spans="1:13" ht="15.75" x14ac:dyDescent="0.3">
      <c r="A8685" s="1" t="s">
        <v>1262</v>
      </c>
      <c r="J8685" s="1" t="s">
        <v>1511</v>
      </c>
      <c r="K8685" s="1" t="s">
        <v>1509</v>
      </c>
      <c r="L8685" s="1" t="s">
        <v>1512</v>
      </c>
      <c r="M8685" s="1">
        <v>1</v>
      </c>
    </row>
    <row r="8686" spans="1:13" ht="15.75" x14ac:dyDescent="0.3">
      <c r="A8686" s="1" t="s">
        <v>1282</v>
      </c>
      <c r="J8686" s="1" t="s">
        <v>1511</v>
      </c>
      <c r="K8686" s="1" t="s">
        <v>1514</v>
      </c>
      <c r="L8686" s="1" t="s">
        <v>1512</v>
      </c>
      <c r="M8686" s="1">
        <v>8</v>
      </c>
    </row>
    <row r="8687" spans="1:13" ht="15.75" x14ac:dyDescent="0.3">
      <c r="A8687" s="1" t="s">
        <v>1262</v>
      </c>
      <c r="J8687" s="1" t="s">
        <v>1511</v>
      </c>
      <c r="K8687" s="1" t="s">
        <v>1509</v>
      </c>
      <c r="L8687" s="1" t="s">
        <v>1512</v>
      </c>
      <c r="M8687" s="1">
        <v>1</v>
      </c>
    </row>
    <row r="8688" spans="1:13" ht="15.75" x14ac:dyDescent="0.3">
      <c r="A8688" s="1" t="s">
        <v>1263</v>
      </c>
      <c r="J8688" s="1" t="s">
        <v>1511</v>
      </c>
      <c r="K8688" s="1" t="s">
        <v>1509</v>
      </c>
      <c r="L8688" s="1" t="s">
        <v>1512</v>
      </c>
      <c r="M8688" s="1">
        <v>4</v>
      </c>
    </row>
    <row r="8689" spans="1:13" ht="15.75" x14ac:dyDescent="0.3">
      <c r="A8689" s="1" t="s">
        <v>1262</v>
      </c>
      <c r="J8689" s="1" t="s">
        <v>1511</v>
      </c>
      <c r="K8689" s="1" t="s">
        <v>1509</v>
      </c>
      <c r="L8689" s="1" t="s">
        <v>1512</v>
      </c>
      <c r="M8689" s="1">
        <v>1</v>
      </c>
    </row>
    <row r="8690" spans="1:13" ht="15.75" x14ac:dyDescent="0.3">
      <c r="A8690" s="1" t="s">
        <v>1282</v>
      </c>
      <c r="J8690" s="1" t="s">
        <v>1511</v>
      </c>
      <c r="K8690" s="1" t="s">
        <v>1514</v>
      </c>
      <c r="L8690" s="1" t="s">
        <v>1512</v>
      </c>
      <c r="M8690" s="1">
        <v>6</v>
      </c>
    </row>
    <row r="8691" spans="1:13" ht="15.75" x14ac:dyDescent="0.3">
      <c r="A8691" s="1" t="s">
        <v>1262</v>
      </c>
      <c r="J8691" s="1" t="s">
        <v>1511</v>
      </c>
      <c r="K8691" s="1" t="s">
        <v>1509</v>
      </c>
      <c r="L8691" s="1" t="s">
        <v>1512</v>
      </c>
      <c r="M8691" s="1">
        <v>1</v>
      </c>
    </row>
    <row r="8692" spans="1:13" ht="15.75" x14ac:dyDescent="0.3">
      <c r="A8692" s="1" t="s">
        <v>1262</v>
      </c>
      <c r="J8692" s="1" t="s">
        <v>1511</v>
      </c>
      <c r="K8692" s="1" t="s">
        <v>1509</v>
      </c>
      <c r="L8692" s="1" t="s">
        <v>1512</v>
      </c>
      <c r="M8692" s="1">
        <v>1</v>
      </c>
    </row>
    <row r="8693" spans="1:13" ht="15.75" x14ac:dyDescent="0.3">
      <c r="A8693" s="1" t="s">
        <v>1282</v>
      </c>
      <c r="J8693" s="1" t="s">
        <v>1511</v>
      </c>
      <c r="K8693" s="1" t="s">
        <v>1514</v>
      </c>
      <c r="L8693" s="1" t="s">
        <v>1512</v>
      </c>
      <c r="M8693" s="1">
        <v>7</v>
      </c>
    </row>
    <row r="8694" spans="1:13" ht="15.75" x14ac:dyDescent="0.3">
      <c r="A8694" s="1" t="s">
        <v>1262</v>
      </c>
      <c r="J8694" s="1" t="s">
        <v>1511</v>
      </c>
      <c r="K8694" s="1" t="s">
        <v>1509</v>
      </c>
      <c r="L8694" s="1" t="s">
        <v>1512</v>
      </c>
      <c r="M8694" s="1">
        <v>1</v>
      </c>
    </row>
    <row r="8695" spans="1:13" ht="15.75" x14ac:dyDescent="0.3">
      <c r="A8695" s="1" t="s">
        <v>1282</v>
      </c>
      <c r="J8695" s="1" t="s">
        <v>1511</v>
      </c>
      <c r="K8695" s="1" t="s">
        <v>1514</v>
      </c>
      <c r="L8695" s="1" t="s">
        <v>1512</v>
      </c>
      <c r="M8695" s="1">
        <v>8</v>
      </c>
    </row>
    <row r="8696" spans="1:13" ht="15.75" x14ac:dyDescent="0.3">
      <c r="A8696" s="1" t="s">
        <v>1282</v>
      </c>
      <c r="J8696" s="1" t="s">
        <v>1511</v>
      </c>
      <c r="K8696" s="1" t="s">
        <v>1514</v>
      </c>
      <c r="L8696" s="1" t="s">
        <v>1512</v>
      </c>
      <c r="M8696" s="1">
        <v>8</v>
      </c>
    </row>
    <row r="8697" spans="1:13" ht="15.75" x14ac:dyDescent="0.3">
      <c r="A8697" s="1" t="s">
        <v>1282</v>
      </c>
      <c r="J8697" s="1" t="s">
        <v>1511</v>
      </c>
      <c r="K8697" s="1" t="s">
        <v>1514</v>
      </c>
      <c r="L8697" s="1" t="s">
        <v>1512</v>
      </c>
      <c r="M8697" s="1">
        <v>12</v>
      </c>
    </row>
    <row r="8698" spans="1:13" ht="15.75" x14ac:dyDescent="0.3">
      <c r="A8698" s="1" t="s">
        <v>1262</v>
      </c>
      <c r="J8698" s="1" t="s">
        <v>1511</v>
      </c>
      <c r="K8698" s="1" t="s">
        <v>1509</v>
      </c>
      <c r="L8698" s="1" t="s">
        <v>1512</v>
      </c>
      <c r="M8698" s="1">
        <v>1</v>
      </c>
    </row>
    <row r="8699" spans="1:13" ht="15.75" x14ac:dyDescent="0.3">
      <c r="A8699" s="1" t="s">
        <v>1282</v>
      </c>
      <c r="J8699" s="1" t="s">
        <v>1511</v>
      </c>
      <c r="K8699" s="1" t="s">
        <v>1514</v>
      </c>
      <c r="L8699" s="1" t="s">
        <v>1512</v>
      </c>
      <c r="M8699" s="1">
        <v>30</v>
      </c>
    </row>
    <row r="8700" spans="1:13" ht="15.75" x14ac:dyDescent="0.3">
      <c r="A8700" s="1" t="s">
        <v>1282</v>
      </c>
      <c r="J8700" s="1" t="s">
        <v>1511</v>
      </c>
      <c r="K8700" s="1" t="s">
        <v>1514</v>
      </c>
      <c r="L8700" s="1" t="s">
        <v>1512</v>
      </c>
      <c r="M8700" s="1">
        <v>2</v>
      </c>
    </row>
    <row r="8701" spans="1:13" ht="15.75" x14ac:dyDescent="0.3">
      <c r="A8701" s="1" t="s">
        <v>1282</v>
      </c>
      <c r="J8701" s="1" t="s">
        <v>1511</v>
      </c>
      <c r="K8701" s="1" t="s">
        <v>1514</v>
      </c>
      <c r="L8701" s="1" t="s">
        <v>1512</v>
      </c>
      <c r="M8701" s="1">
        <v>29</v>
      </c>
    </row>
    <row r="8702" spans="1:13" ht="15.75" x14ac:dyDescent="0.3">
      <c r="A8702" s="1" t="s">
        <v>1286</v>
      </c>
      <c r="J8702" s="1" t="s">
        <v>1511</v>
      </c>
      <c r="K8702" s="1" t="s">
        <v>1509</v>
      </c>
      <c r="L8702" s="1" t="s">
        <v>1510</v>
      </c>
      <c r="M8702" s="1">
        <v>4</v>
      </c>
    </row>
    <row r="8703" spans="1:13" ht="15.75" x14ac:dyDescent="0.3">
      <c r="A8703" s="1" t="s">
        <v>1285</v>
      </c>
      <c r="J8703" s="1" t="s">
        <v>1511</v>
      </c>
      <c r="K8703" s="1" t="s">
        <v>1509</v>
      </c>
      <c r="L8703" s="1" t="s">
        <v>1510</v>
      </c>
      <c r="M8703" s="1">
        <v>4</v>
      </c>
    </row>
    <row r="8704" spans="1:13" ht="15.75" x14ac:dyDescent="0.3">
      <c r="A8704" s="1" t="s">
        <v>1286</v>
      </c>
      <c r="J8704" s="1" t="s">
        <v>1511</v>
      </c>
      <c r="K8704" s="1" t="s">
        <v>1509</v>
      </c>
      <c r="L8704" s="1" t="s">
        <v>1512</v>
      </c>
      <c r="M8704" s="1">
        <v>1</v>
      </c>
    </row>
    <row r="8705" spans="1:13" ht="15.75" x14ac:dyDescent="0.3">
      <c r="A8705" s="1" t="s">
        <v>1262</v>
      </c>
      <c r="J8705" s="1" t="s">
        <v>1511</v>
      </c>
      <c r="K8705" s="1" t="s">
        <v>1509</v>
      </c>
      <c r="L8705" s="1" t="s">
        <v>1512</v>
      </c>
      <c r="M8705" s="1">
        <v>1</v>
      </c>
    </row>
    <row r="8706" spans="1:13" ht="15.75" x14ac:dyDescent="0.3">
      <c r="A8706" s="1" t="s">
        <v>1262</v>
      </c>
      <c r="J8706" s="1" t="s">
        <v>1511</v>
      </c>
      <c r="K8706" s="1" t="s">
        <v>1509</v>
      </c>
      <c r="L8706" s="1" t="s">
        <v>1512</v>
      </c>
      <c r="M8706" s="1">
        <v>1</v>
      </c>
    </row>
    <row r="8707" spans="1:13" ht="15.75" x14ac:dyDescent="0.3">
      <c r="A8707" s="1" t="s">
        <v>1262</v>
      </c>
      <c r="J8707" s="1" t="s">
        <v>1511</v>
      </c>
      <c r="K8707" s="1" t="s">
        <v>1509</v>
      </c>
      <c r="L8707" s="1" t="s">
        <v>1512</v>
      </c>
      <c r="M8707" s="1">
        <v>1</v>
      </c>
    </row>
    <row r="8708" spans="1:13" ht="15.75" x14ac:dyDescent="0.3">
      <c r="A8708" s="1" t="s">
        <v>1262</v>
      </c>
      <c r="J8708" s="1" t="s">
        <v>1511</v>
      </c>
      <c r="K8708" s="1" t="s">
        <v>1509</v>
      </c>
      <c r="L8708" s="1" t="s">
        <v>1512</v>
      </c>
      <c r="M8708" s="1">
        <v>1</v>
      </c>
    </row>
    <row r="8709" spans="1:13" ht="15.75" x14ac:dyDescent="0.3">
      <c r="A8709" s="1" t="s">
        <v>1262</v>
      </c>
      <c r="J8709" s="1" t="s">
        <v>1511</v>
      </c>
      <c r="K8709" s="1" t="s">
        <v>1509</v>
      </c>
      <c r="L8709" s="1" t="s">
        <v>1512</v>
      </c>
      <c r="M8709" s="1">
        <v>1</v>
      </c>
    </row>
    <row r="8710" spans="1:13" ht="15.75" x14ac:dyDescent="0.3">
      <c r="A8710" s="1" t="s">
        <v>1262</v>
      </c>
      <c r="J8710" s="1" t="s">
        <v>1511</v>
      </c>
      <c r="K8710" s="1" t="s">
        <v>1509</v>
      </c>
      <c r="L8710" s="1" t="s">
        <v>1512</v>
      </c>
      <c r="M8710" s="1">
        <v>1</v>
      </c>
    </row>
    <row r="8711" spans="1:13" ht="15.75" x14ac:dyDescent="0.3">
      <c r="A8711" s="1" t="s">
        <v>1262</v>
      </c>
      <c r="J8711" s="1" t="s">
        <v>1511</v>
      </c>
      <c r="K8711" s="1" t="s">
        <v>1509</v>
      </c>
      <c r="L8711" s="1" t="s">
        <v>1512</v>
      </c>
      <c r="M8711" s="1">
        <v>1</v>
      </c>
    </row>
    <row r="8712" spans="1:13" ht="15.75" x14ac:dyDescent="0.3">
      <c r="A8712" s="1" t="s">
        <v>1262</v>
      </c>
      <c r="J8712" s="1" t="s">
        <v>1511</v>
      </c>
      <c r="K8712" s="1" t="s">
        <v>1509</v>
      </c>
      <c r="L8712" s="1" t="s">
        <v>1512</v>
      </c>
      <c r="M8712" s="1">
        <v>1</v>
      </c>
    </row>
    <row r="8713" spans="1:13" ht="15.75" x14ac:dyDescent="0.3">
      <c r="A8713" s="1" t="s">
        <v>1355</v>
      </c>
      <c r="J8713" s="1" t="s">
        <v>1511</v>
      </c>
      <c r="K8713" s="1" t="s">
        <v>1509</v>
      </c>
      <c r="L8713" s="1" t="s">
        <v>1512</v>
      </c>
      <c r="M8713" s="1">
        <v>1</v>
      </c>
    </row>
    <row r="8714" spans="1:13" ht="15.75" x14ac:dyDescent="0.3">
      <c r="A8714" s="1" t="s">
        <v>1314</v>
      </c>
      <c r="J8714" s="1" t="s">
        <v>1511</v>
      </c>
      <c r="K8714" s="1" t="s">
        <v>1509</v>
      </c>
      <c r="L8714" s="1" t="s">
        <v>1510</v>
      </c>
      <c r="M8714" s="1">
        <v>1</v>
      </c>
    </row>
    <row r="8715" spans="1:13" ht="15.75" x14ac:dyDescent="0.3">
      <c r="A8715" s="1" t="s">
        <v>1355</v>
      </c>
      <c r="J8715" s="1" t="s">
        <v>1511</v>
      </c>
      <c r="K8715" s="1" t="s">
        <v>1509</v>
      </c>
      <c r="L8715" s="1" t="s">
        <v>1512</v>
      </c>
      <c r="M8715" s="1">
        <v>1</v>
      </c>
    </row>
    <row r="8716" spans="1:13" ht="15.75" x14ac:dyDescent="0.3">
      <c r="A8716" s="1" t="s">
        <v>1314</v>
      </c>
      <c r="J8716" s="1" t="s">
        <v>1511</v>
      </c>
      <c r="K8716" s="1" t="s">
        <v>1509</v>
      </c>
      <c r="L8716" s="1" t="s">
        <v>1510</v>
      </c>
      <c r="M8716" s="1">
        <v>1</v>
      </c>
    </row>
    <row r="8717" spans="1:13" ht="15.75" x14ac:dyDescent="0.3">
      <c r="A8717" s="1" t="s">
        <v>1317</v>
      </c>
      <c r="J8717" s="1" t="s">
        <v>1508</v>
      </c>
      <c r="K8717" s="1" t="s">
        <v>1514</v>
      </c>
      <c r="L8717" s="1" t="s">
        <v>1510</v>
      </c>
      <c r="M8717" s="1">
        <v>1</v>
      </c>
    </row>
    <row r="8718" spans="1:13" ht="15.75" x14ac:dyDescent="0.3">
      <c r="A8718" s="1" t="s">
        <v>1262</v>
      </c>
      <c r="J8718" s="1" t="s">
        <v>1511</v>
      </c>
      <c r="K8718" s="1" t="s">
        <v>1509</v>
      </c>
      <c r="L8718" s="1" t="s">
        <v>1512</v>
      </c>
      <c r="M8718" s="1">
        <v>1</v>
      </c>
    </row>
    <row r="8719" spans="1:13" ht="15.75" x14ac:dyDescent="0.3">
      <c r="A8719" s="1" t="s">
        <v>1268</v>
      </c>
      <c r="J8719" s="1" t="s">
        <v>1511</v>
      </c>
      <c r="K8719" s="1" t="s">
        <v>1514</v>
      </c>
      <c r="L8719" s="1" t="s">
        <v>1510</v>
      </c>
      <c r="M8719" s="1">
        <v>10</v>
      </c>
    </row>
    <row r="8720" spans="1:13" ht="15.75" x14ac:dyDescent="0.3">
      <c r="A8720" s="1" t="s">
        <v>1262</v>
      </c>
      <c r="J8720" s="1" t="s">
        <v>1511</v>
      </c>
      <c r="K8720" s="1" t="s">
        <v>1509</v>
      </c>
      <c r="L8720" s="1" t="s">
        <v>1512</v>
      </c>
      <c r="M8720" s="1">
        <v>1</v>
      </c>
    </row>
    <row r="8721" spans="1:13" ht="15.75" x14ac:dyDescent="0.3">
      <c r="A8721" s="1" t="s">
        <v>1262</v>
      </c>
      <c r="J8721" s="1" t="s">
        <v>1511</v>
      </c>
      <c r="K8721" s="1" t="s">
        <v>1509</v>
      </c>
      <c r="L8721" s="1" t="s">
        <v>1512</v>
      </c>
      <c r="M8721" s="1">
        <v>1</v>
      </c>
    </row>
    <row r="8722" spans="1:13" ht="15.75" x14ac:dyDescent="0.3">
      <c r="A8722" s="1" t="s">
        <v>1314</v>
      </c>
      <c r="J8722" s="1" t="s">
        <v>1508</v>
      </c>
      <c r="K8722" s="1" t="s">
        <v>1509</v>
      </c>
      <c r="L8722" s="1" t="s">
        <v>1510</v>
      </c>
      <c r="M8722" s="1">
        <v>1</v>
      </c>
    </row>
    <row r="8723" spans="1:13" ht="15.75" x14ac:dyDescent="0.3">
      <c r="A8723" s="1" t="s">
        <v>1262</v>
      </c>
      <c r="J8723" s="1" t="s">
        <v>1511</v>
      </c>
      <c r="K8723" s="1" t="s">
        <v>1509</v>
      </c>
      <c r="L8723" s="1" t="s">
        <v>1512</v>
      </c>
      <c r="M8723" s="1">
        <v>1</v>
      </c>
    </row>
    <row r="8724" spans="1:13" ht="15.75" x14ac:dyDescent="0.3">
      <c r="A8724" s="1" t="s">
        <v>1268</v>
      </c>
      <c r="J8724" s="1" t="s">
        <v>1511</v>
      </c>
      <c r="K8724" s="1" t="s">
        <v>1514</v>
      </c>
      <c r="L8724" s="1" t="s">
        <v>1510</v>
      </c>
      <c r="M8724" s="1">
        <v>8</v>
      </c>
    </row>
    <row r="8725" spans="1:13" ht="15.75" x14ac:dyDescent="0.3">
      <c r="A8725" s="1" t="s">
        <v>1314</v>
      </c>
      <c r="J8725" s="1" t="s">
        <v>1511</v>
      </c>
      <c r="K8725" s="1" t="s">
        <v>1509</v>
      </c>
      <c r="L8725" s="1" t="s">
        <v>1510</v>
      </c>
      <c r="M8725" s="1">
        <v>1</v>
      </c>
    </row>
    <row r="8726" spans="1:13" ht="15.75" x14ac:dyDescent="0.3">
      <c r="A8726" s="1" t="s">
        <v>1262</v>
      </c>
      <c r="J8726" s="1" t="s">
        <v>1511</v>
      </c>
      <c r="K8726" s="1" t="s">
        <v>1509</v>
      </c>
      <c r="L8726" s="1" t="s">
        <v>1512</v>
      </c>
      <c r="M8726" s="1">
        <v>1</v>
      </c>
    </row>
    <row r="8727" spans="1:13" ht="15.75" x14ac:dyDescent="0.3">
      <c r="A8727" s="1" t="s">
        <v>1355</v>
      </c>
      <c r="J8727" s="1" t="s">
        <v>1511</v>
      </c>
      <c r="K8727" s="1" t="s">
        <v>1509</v>
      </c>
      <c r="L8727" s="1" t="s">
        <v>1512</v>
      </c>
      <c r="M8727" s="1">
        <v>1</v>
      </c>
    </row>
    <row r="8728" spans="1:13" ht="15.75" x14ac:dyDescent="0.3">
      <c r="A8728" s="1" t="s">
        <v>1262</v>
      </c>
      <c r="J8728" s="1" t="s">
        <v>1511</v>
      </c>
      <c r="K8728" s="1" t="s">
        <v>1509</v>
      </c>
      <c r="L8728" s="1" t="s">
        <v>1512</v>
      </c>
      <c r="M8728" s="1">
        <v>1</v>
      </c>
    </row>
    <row r="8729" spans="1:13" ht="15.75" x14ac:dyDescent="0.3">
      <c r="A8729" s="1" t="s">
        <v>1355</v>
      </c>
      <c r="J8729" s="1" t="s">
        <v>1511</v>
      </c>
      <c r="K8729" s="1" t="s">
        <v>1509</v>
      </c>
      <c r="L8729" s="1" t="s">
        <v>1512</v>
      </c>
      <c r="M8729" s="1">
        <v>1</v>
      </c>
    </row>
    <row r="8730" spans="1:13" ht="15.75" x14ac:dyDescent="0.3">
      <c r="A8730" s="1" t="s">
        <v>1314</v>
      </c>
      <c r="J8730" s="1" t="s">
        <v>1511</v>
      </c>
      <c r="K8730" s="1" t="s">
        <v>1509</v>
      </c>
      <c r="L8730" s="1" t="s">
        <v>1510</v>
      </c>
      <c r="M8730" s="1">
        <v>1</v>
      </c>
    </row>
    <row r="8731" spans="1:13" ht="15.75" x14ac:dyDescent="0.3">
      <c r="A8731" s="1" t="s">
        <v>1262</v>
      </c>
      <c r="J8731" s="1" t="s">
        <v>1511</v>
      </c>
      <c r="K8731" s="1" t="s">
        <v>1509</v>
      </c>
      <c r="L8731" s="1" t="s">
        <v>1512</v>
      </c>
      <c r="M8731" s="1">
        <v>1</v>
      </c>
    </row>
    <row r="8732" spans="1:13" ht="15.75" x14ac:dyDescent="0.3">
      <c r="A8732" s="1" t="s">
        <v>1314</v>
      </c>
      <c r="J8732" s="1" t="s">
        <v>1511</v>
      </c>
      <c r="K8732" s="1" t="s">
        <v>1509</v>
      </c>
      <c r="L8732" s="1" t="s">
        <v>1510</v>
      </c>
      <c r="M8732" s="1">
        <v>1</v>
      </c>
    </row>
    <row r="8733" spans="1:13" ht="15.75" x14ac:dyDescent="0.3">
      <c r="A8733" s="1" t="s">
        <v>1314</v>
      </c>
      <c r="J8733" s="1" t="s">
        <v>1511</v>
      </c>
      <c r="K8733" s="1" t="s">
        <v>1509</v>
      </c>
      <c r="L8733" s="1" t="s">
        <v>1510</v>
      </c>
      <c r="M8733" s="1">
        <v>1</v>
      </c>
    </row>
    <row r="8734" spans="1:13" ht="15.75" x14ac:dyDescent="0.3">
      <c r="A8734" s="1" t="s">
        <v>1355</v>
      </c>
      <c r="J8734" s="1" t="s">
        <v>1511</v>
      </c>
      <c r="K8734" s="1" t="s">
        <v>1509</v>
      </c>
      <c r="L8734" s="1" t="s">
        <v>1512</v>
      </c>
      <c r="M8734" s="1">
        <v>1</v>
      </c>
    </row>
    <row r="8735" spans="1:13" ht="15.75" x14ac:dyDescent="0.3">
      <c r="A8735" s="1" t="s">
        <v>1314</v>
      </c>
      <c r="J8735" s="1" t="s">
        <v>1511</v>
      </c>
      <c r="K8735" s="1" t="s">
        <v>1509</v>
      </c>
      <c r="L8735" s="1" t="s">
        <v>1510</v>
      </c>
      <c r="M8735" s="1">
        <v>1</v>
      </c>
    </row>
    <row r="8736" spans="1:13" ht="15.75" x14ac:dyDescent="0.3">
      <c r="A8736" s="1" t="s">
        <v>1355</v>
      </c>
      <c r="J8736" s="1" t="s">
        <v>1511</v>
      </c>
      <c r="K8736" s="1" t="s">
        <v>1509</v>
      </c>
      <c r="L8736" s="1" t="s">
        <v>1512</v>
      </c>
      <c r="M8736" s="1">
        <v>1</v>
      </c>
    </row>
    <row r="8737" spans="1:13" ht="15.75" x14ac:dyDescent="0.3">
      <c r="A8737" s="1" t="s">
        <v>1314</v>
      </c>
      <c r="J8737" s="1" t="s">
        <v>1511</v>
      </c>
      <c r="K8737" s="1" t="s">
        <v>1509</v>
      </c>
      <c r="L8737" s="1" t="s">
        <v>1510</v>
      </c>
      <c r="M8737" s="1">
        <v>1</v>
      </c>
    </row>
    <row r="8738" spans="1:13" ht="15.75" x14ac:dyDescent="0.3">
      <c r="A8738" s="1" t="s">
        <v>1314</v>
      </c>
      <c r="J8738" s="1" t="s">
        <v>1511</v>
      </c>
      <c r="K8738" s="1" t="s">
        <v>1509</v>
      </c>
      <c r="L8738" s="1" t="s">
        <v>1510</v>
      </c>
      <c r="M8738" s="1">
        <v>1</v>
      </c>
    </row>
    <row r="8739" spans="1:13" ht="15.75" x14ac:dyDescent="0.3">
      <c r="A8739" s="1" t="s">
        <v>1355</v>
      </c>
      <c r="J8739" s="1" t="s">
        <v>1511</v>
      </c>
      <c r="K8739" s="1" t="s">
        <v>1509</v>
      </c>
      <c r="L8739" s="1" t="s">
        <v>1512</v>
      </c>
      <c r="M8739" s="1">
        <v>1</v>
      </c>
    </row>
    <row r="8740" spans="1:13" ht="15.75" x14ac:dyDescent="0.3">
      <c r="A8740" s="1" t="s">
        <v>1272</v>
      </c>
      <c r="J8740" s="1" t="s">
        <v>1511</v>
      </c>
      <c r="K8740" s="1" t="s">
        <v>1509</v>
      </c>
      <c r="L8740" s="1" t="s">
        <v>1512</v>
      </c>
      <c r="M8740" s="1">
        <v>1</v>
      </c>
    </row>
    <row r="8741" spans="1:13" ht="15.75" x14ac:dyDescent="0.3">
      <c r="A8741" s="1" t="s">
        <v>1314</v>
      </c>
      <c r="J8741" s="1" t="s">
        <v>1511</v>
      </c>
      <c r="K8741" s="1" t="s">
        <v>1509</v>
      </c>
      <c r="L8741" s="1" t="s">
        <v>1510</v>
      </c>
      <c r="M8741" s="1">
        <v>1</v>
      </c>
    </row>
    <row r="8742" spans="1:13" ht="15.75" x14ac:dyDescent="0.3">
      <c r="A8742" s="1" t="s">
        <v>1355</v>
      </c>
      <c r="J8742" s="1" t="s">
        <v>1511</v>
      </c>
      <c r="K8742" s="1" t="s">
        <v>1509</v>
      </c>
      <c r="L8742" s="1" t="s">
        <v>1512</v>
      </c>
      <c r="M8742" s="1">
        <v>1</v>
      </c>
    </row>
    <row r="8743" spans="1:13" ht="15.75" x14ac:dyDescent="0.3">
      <c r="A8743" s="1" t="s">
        <v>1314</v>
      </c>
      <c r="J8743" s="1" t="s">
        <v>1511</v>
      </c>
      <c r="K8743" s="1" t="s">
        <v>1509</v>
      </c>
      <c r="L8743" s="1" t="s">
        <v>1510</v>
      </c>
      <c r="M8743" s="1">
        <v>1</v>
      </c>
    </row>
    <row r="8744" spans="1:13" ht="15.75" x14ac:dyDescent="0.3">
      <c r="A8744" s="1" t="s">
        <v>1314</v>
      </c>
      <c r="J8744" s="1" t="s">
        <v>1511</v>
      </c>
      <c r="K8744" s="1" t="s">
        <v>1509</v>
      </c>
      <c r="L8744" s="1" t="s">
        <v>1510</v>
      </c>
      <c r="M8744" s="1">
        <v>1</v>
      </c>
    </row>
    <row r="8745" spans="1:13" ht="15.75" x14ac:dyDescent="0.3">
      <c r="A8745" s="1" t="s">
        <v>1355</v>
      </c>
      <c r="J8745" s="1" t="s">
        <v>1511</v>
      </c>
      <c r="K8745" s="1" t="s">
        <v>1509</v>
      </c>
      <c r="L8745" s="1" t="s">
        <v>1512</v>
      </c>
      <c r="M8745" s="1">
        <v>1</v>
      </c>
    </row>
    <row r="8746" spans="1:13" ht="15.75" x14ac:dyDescent="0.3">
      <c r="A8746" s="1" t="s">
        <v>1355</v>
      </c>
      <c r="J8746" s="1" t="s">
        <v>1511</v>
      </c>
      <c r="K8746" s="1" t="s">
        <v>1509</v>
      </c>
      <c r="L8746" s="1" t="s">
        <v>1512</v>
      </c>
      <c r="M8746" s="1">
        <v>1</v>
      </c>
    </row>
    <row r="8747" spans="1:13" ht="15.75" x14ac:dyDescent="0.3">
      <c r="A8747" s="1" t="s">
        <v>1265</v>
      </c>
      <c r="J8747" s="1" t="s">
        <v>1511</v>
      </c>
      <c r="K8747" s="1" t="s">
        <v>1509</v>
      </c>
      <c r="L8747" s="1" t="s">
        <v>1510</v>
      </c>
      <c r="M8747" s="1">
        <v>8</v>
      </c>
    </row>
    <row r="8748" spans="1:13" ht="15.75" x14ac:dyDescent="0.3">
      <c r="A8748" s="1" t="s">
        <v>1355</v>
      </c>
      <c r="J8748" s="1" t="s">
        <v>1511</v>
      </c>
      <c r="K8748" s="1" t="s">
        <v>1509</v>
      </c>
      <c r="L8748" s="1" t="s">
        <v>1512</v>
      </c>
      <c r="M8748" s="1">
        <v>1</v>
      </c>
    </row>
    <row r="8749" spans="1:13" ht="15.75" x14ac:dyDescent="0.3">
      <c r="A8749" s="1" t="s">
        <v>1314</v>
      </c>
      <c r="J8749" s="1" t="s">
        <v>1511</v>
      </c>
      <c r="K8749" s="1" t="s">
        <v>1509</v>
      </c>
      <c r="L8749" s="1" t="s">
        <v>1510</v>
      </c>
      <c r="M8749" s="1">
        <v>1</v>
      </c>
    </row>
    <row r="8750" spans="1:13" ht="15.75" x14ac:dyDescent="0.3">
      <c r="A8750" s="1" t="s">
        <v>1355</v>
      </c>
      <c r="J8750" s="1" t="s">
        <v>1511</v>
      </c>
      <c r="K8750" s="1" t="s">
        <v>1509</v>
      </c>
      <c r="L8750" s="1" t="s">
        <v>1512</v>
      </c>
      <c r="M8750" s="1">
        <v>1</v>
      </c>
    </row>
    <row r="8751" spans="1:13" ht="15.75" x14ac:dyDescent="0.3">
      <c r="A8751" s="1" t="s">
        <v>1355</v>
      </c>
      <c r="J8751" s="1" t="s">
        <v>1511</v>
      </c>
      <c r="K8751" s="1" t="s">
        <v>1509</v>
      </c>
      <c r="L8751" s="1" t="s">
        <v>1512</v>
      </c>
      <c r="M8751" s="1">
        <v>1</v>
      </c>
    </row>
    <row r="8752" spans="1:13" ht="15.75" x14ac:dyDescent="0.3">
      <c r="A8752" s="1" t="s">
        <v>1355</v>
      </c>
      <c r="J8752" s="1" t="s">
        <v>1511</v>
      </c>
      <c r="K8752" s="1" t="s">
        <v>1509</v>
      </c>
      <c r="L8752" s="1" t="s">
        <v>1512</v>
      </c>
      <c r="M8752" s="1">
        <v>1</v>
      </c>
    </row>
    <row r="8753" spans="1:13" ht="15.75" x14ac:dyDescent="0.3">
      <c r="A8753" s="1" t="s">
        <v>1355</v>
      </c>
      <c r="J8753" s="1" t="s">
        <v>1511</v>
      </c>
      <c r="K8753" s="1" t="s">
        <v>1509</v>
      </c>
      <c r="L8753" s="1" t="s">
        <v>1512</v>
      </c>
      <c r="M8753" s="1">
        <v>1</v>
      </c>
    </row>
    <row r="8754" spans="1:13" ht="15.75" x14ac:dyDescent="0.3">
      <c r="A8754" s="1" t="s">
        <v>1355</v>
      </c>
      <c r="J8754" s="1" t="s">
        <v>1511</v>
      </c>
      <c r="K8754" s="1" t="s">
        <v>1509</v>
      </c>
      <c r="L8754" s="1" t="s">
        <v>1512</v>
      </c>
      <c r="M8754" s="1">
        <v>1</v>
      </c>
    </row>
    <row r="8755" spans="1:13" ht="15.75" x14ac:dyDescent="0.3">
      <c r="A8755" s="1" t="s">
        <v>1317</v>
      </c>
      <c r="J8755" s="1" t="s">
        <v>1508</v>
      </c>
      <c r="K8755" s="1" t="s">
        <v>1509</v>
      </c>
      <c r="L8755" s="1" t="s">
        <v>1510</v>
      </c>
      <c r="M8755" s="1">
        <v>1</v>
      </c>
    </row>
    <row r="8756" spans="1:13" ht="15.75" x14ac:dyDescent="0.3">
      <c r="A8756" s="1" t="s">
        <v>1366</v>
      </c>
      <c r="J8756" s="1" t="s">
        <v>1511</v>
      </c>
      <c r="K8756" s="1" t="s">
        <v>1509</v>
      </c>
      <c r="L8756" s="1" t="s">
        <v>1512</v>
      </c>
      <c r="M8756" s="1">
        <v>1</v>
      </c>
    </row>
    <row r="8757" spans="1:13" ht="15.75" x14ac:dyDescent="0.3">
      <c r="A8757" s="1" t="s">
        <v>1366</v>
      </c>
      <c r="J8757" s="1" t="s">
        <v>1511</v>
      </c>
      <c r="K8757" s="1" t="s">
        <v>1509</v>
      </c>
      <c r="L8757" s="1" t="s">
        <v>1512</v>
      </c>
      <c r="M8757" s="1">
        <v>1</v>
      </c>
    </row>
    <row r="8758" spans="1:13" ht="15.75" x14ac:dyDescent="0.3">
      <c r="A8758" s="1" t="s">
        <v>1366</v>
      </c>
      <c r="J8758" s="1" t="s">
        <v>1511</v>
      </c>
      <c r="K8758" s="1" t="s">
        <v>1509</v>
      </c>
      <c r="L8758" s="1" t="s">
        <v>1512</v>
      </c>
      <c r="M8758" s="1">
        <v>1</v>
      </c>
    </row>
    <row r="8759" spans="1:13" ht="15.75" x14ac:dyDescent="0.3">
      <c r="A8759" s="1" t="s">
        <v>1314</v>
      </c>
      <c r="J8759" s="1" t="s">
        <v>1511</v>
      </c>
      <c r="K8759" s="1" t="s">
        <v>1509</v>
      </c>
      <c r="L8759" s="1" t="s">
        <v>1510</v>
      </c>
      <c r="M8759" s="1">
        <v>1</v>
      </c>
    </row>
    <row r="8760" spans="1:13" ht="15.75" x14ac:dyDescent="0.3">
      <c r="A8760" s="1" t="s">
        <v>1325</v>
      </c>
      <c r="J8760" s="1" t="s">
        <v>1511</v>
      </c>
      <c r="K8760" s="1" t="s">
        <v>1509</v>
      </c>
      <c r="L8760" s="1" t="s">
        <v>1513</v>
      </c>
      <c r="M8760" s="1">
        <v>2</v>
      </c>
    </row>
    <row r="8761" spans="1:13" ht="15.75" x14ac:dyDescent="0.3">
      <c r="A8761" s="1" t="s">
        <v>1366</v>
      </c>
      <c r="J8761" s="1" t="s">
        <v>1511</v>
      </c>
      <c r="K8761" s="1" t="s">
        <v>1509</v>
      </c>
      <c r="L8761" s="1" t="s">
        <v>1512</v>
      </c>
      <c r="M8761" s="1">
        <v>1</v>
      </c>
    </row>
    <row r="8762" spans="1:13" ht="15.75" x14ac:dyDescent="0.3">
      <c r="A8762" s="1" t="s">
        <v>1366</v>
      </c>
      <c r="J8762" s="1" t="s">
        <v>1511</v>
      </c>
      <c r="K8762" s="1" t="s">
        <v>1509</v>
      </c>
      <c r="L8762" s="1" t="s">
        <v>1512</v>
      </c>
      <c r="M8762" s="1">
        <v>1</v>
      </c>
    </row>
    <row r="8763" spans="1:13" ht="15.75" x14ac:dyDescent="0.3">
      <c r="A8763" s="1" t="s">
        <v>1366</v>
      </c>
      <c r="J8763" s="1" t="s">
        <v>1511</v>
      </c>
      <c r="K8763" s="1" t="s">
        <v>1509</v>
      </c>
      <c r="L8763" s="1" t="s">
        <v>1512</v>
      </c>
      <c r="M8763" s="1">
        <v>2</v>
      </c>
    </row>
    <row r="8764" spans="1:13" ht="15.75" x14ac:dyDescent="0.3">
      <c r="A8764" s="1" t="s">
        <v>1366</v>
      </c>
      <c r="J8764" s="1" t="s">
        <v>1511</v>
      </c>
      <c r="K8764" s="1" t="s">
        <v>1509</v>
      </c>
      <c r="L8764" s="1" t="s">
        <v>1512</v>
      </c>
      <c r="M8764" s="1">
        <v>1</v>
      </c>
    </row>
    <row r="8765" spans="1:13" ht="15.75" x14ac:dyDescent="0.3">
      <c r="A8765" s="1" t="s">
        <v>1366</v>
      </c>
      <c r="J8765" s="1" t="s">
        <v>1511</v>
      </c>
      <c r="K8765" s="1" t="s">
        <v>1509</v>
      </c>
      <c r="L8765" s="1" t="s">
        <v>1512</v>
      </c>
      <c r="M8765" s="1">
        <v>1</v>
      </c>
    </row>
    <row r="8766" spans="1:13" ht="15.75" x14ac:dyDescent="0.3">
      <c r="A8766" s="1" t="s">
        <v>1262</v>
      </c>
      <c r="J8766" s="1" t="s">
        <v>1511</v>
      </c>
      <c r="K8766" s="1" t="s">
        <v>1509</v>
      </c>
      <c r="L8766" s="1" t="s">
        <v>1512</v>
      </c>
      <c r="M8766" s="1">
        <v>1</v>
      </c>
    </row>
    <row r="8767" spans="1:13" ht="15.75" x14ac:dyDescent="0.3">
      <c r="A8767" s="1" t="s">
        <v>1366</v>
      </c>
      <c r="J8767" s="1" t="s">
        <v>1511</v>
      </c>
      <c r="K8767" s="1" t="s">
        <v>1509</v>
      </c>
      <c r="L8767" s="1" t="s">
        <v>1512</v>
      </c>
      <c r="M8767" s="1">
        <v>1</v>
      </c>
    </row>
    <row r="8768" spans="1:13" ht="15.75" x14ac:dyDescent="0.3">
      <c r="A8768" s="1" t="s">
        <v>1366</v>
      </c>
      <c r="J8768" s="1" t="s">
        <v>1511</v>
      </c>
      <c r="K8768" s="1" t="s">
        <v>1514</v>
      </c>
      <c r="L8768" s="1" t="s">
        <v>1512</v>
      </c>
      <c r="M8768" s="1">
        <v>1</v>
      </c>
    </row>
    <row r="8769" spans="1:13" ht="15.75" x14ac:dyDescent="0.3">
      <c r="A8769" s="1" t="s">
        <v>1262</v>
      </c>
      <c r="J8769" s="1" t="s">
        <v>1511</v>
      </c>
      <c r="K8769" s="1" t="s">
        <v>1509</v>
      </c>
      <c r="L8769" s="1" t="s">
        <v>1512</v>
      </c>
      <c r="M8769" s="1">
        <v>1</v>
      </c>
    </row>
    <row r="8770" spans="1:13" ht="15.75" x14ac:dyDescent="0.3">
      <c r="A8770" s="1" t="s">
        <v>1366</v>
      </c>
      <c r="J8770" s="1" t="s">
        <v>1511</v>
      </c>
      <c r="K8770" s="1" t="s">
        <v>1509</v>
      </c>
      <c r="L8770" s="1" t="s">
        <v>1512</v>
      </c>
      <c r="M8770" s="1">
        <v>1</v>
      </c>
    </row>
    <row r="8771" spans="1:13" ht="15.75" x14ac:dyDescent="0.3">
      <c r="A8771" s="1" t="s">
        <v>1366</v>
      </c>
      <c r="J8771" s="1" t="s">
        <v>1511</v>
      </c>
      <c r="K8771" s="1" t="s">
        <v>1509</v>
      </c>
      <c r="L8771" s="1" t="s">
        <v>1512</v>
      </c>
      <c r="M8771" s="1">
        <v>1</v>
      </c>
    </row>
    <row r="8772" spans="1:13" ht="15.75" x14ac:dyDescent="0.3">
      <c r="A8772" s="1" t="s">
        <v>1366</v>
      </c>
      <c r="J8772" s="1" t="s">
        <v>1511</v>
      </c>
      <c r="K8772" s="1" t="s">
        <v>1509</v>
      </c>
      <c r="L8772" s="1" t="s">
        <v>1512</v>
      </c>
      <c r="M8772" s="1">
        <v>1</v>
      </c>
    </row>
    <row r="8773" spans="1:13" ht="15.75" x14ac:dyDescent="0.3">
      <c r="A8773" s="1" t="s">
        <v>1262</v>
      </c>
      <c r="J8773" s="1" t="s">
        <v>1511</v>
      </c>
      <c r="K8773" s="1" t="s">
        <v>1509</v>
      </c>
      <c r="L8773" s="1" t="s">
        <v>1512</v>
      </c>
      <c r="M8773" s="1">
        <v>1</v>
      </c>
    </row>
    <row r="8774" spans="1:13" ht="15.75" x14ac:dyDescent="0.3">
      <c r="A8774" s="1" t="s">
        <v>1314</v>
      </c>
      <c r="J8774" s="1" t="s">
        <v>1511</v>
      </c>
      <c r="K8774" s="1" t="s">
        <v>1509</v>
      </c>
      <c r="L8774" s="1" t="s">
        <v>1510</v>
      </c>
      <c r="M8774" s="1">
        <v>1</v>
      </c>
    </row>
    <row r="8775" spans="1:13" ht="15.75" x14ac:dyDescent="0.3">
      <c r="A8775" s="1" t="s">
        <v>1272</v>
      </c>
      <c r="J8775" s="1" t="s">
        <v>1511</v>
      </c>
      <c r="K8775" s="1" t="s">
        <v>1509</v>
      </c>
      <c r="L8775" s="1" t="s">
        <v>1512</v>
      </c>
      <c r="M8775" s="1">
        <v>1</v>
      </c>
    </row>
    <row r="8776" spans="1:13" ht="15.75" x14ac:dyDescent="0.3">
      <c r="A8776" s="1" t="s">
        <v>1262</v>
      </c>
      <c r="J8776" s="1" t="s">
        <v>1511</v>
      </c>
      <c r="K8776" s="1" t="s">
        <v>1509</v>
      </c>
      <c r="L8776" s="1" t="s">
        <v>1512</v>
      </c>
      <c r="M8776" s="1">
        <v>1</v>
      </c>
    </row>
    <row r="8777" spans="1:13" ht="15.75" x14ac:dyDescent="0.3">
      <c r="A8777" s="1" t="s">
        <v>1262</v>
      </c>
      <c r="J8777" s="1" t="s">
        <v>1511</v>
      </c>
      <c r="K8777" s="1" t="s">
        <v>1509</v>
      </c>
      <c r="L8777" s="1" t="s">
        <v>1512</v>
      </c>
      <c r="M8777" s="1">
        <v>1</v>
      </c>
    </row>
    <row r="8778" spans="1:13" ht="15.75" x14ac:dyDescent="0.3">
      <c r="A8778" s="1" t="s">
        <v>1314</v>
      </c>
      <c r="J8778" s="1" t="s">
        <v>1511</v>
      </c>
      <c r="K8778" s="1" t="s">
        <v>1509</v>
      </c>
      <c r="L8778" s="1" t="s">
        <v>1510</v>
      </c>
      <c r="M8778" s="1">
        <v>1</v>
      </c>
    </row>
    <row r="8779" spans="1:13" ht="15.75" x14ac:dyDescent="0.3">
      <c r="A8779" s="1" t="s">
        <v>1314</v>
      </c>
      <c r="J8779" s="1" t="s">
        <v>1511</v>
      </c>
      <c r="K8779" s="1" t="s">
        <v>1509</v>
      </c>
      <c r="L8779" s="1" t="s">
        <v>1510</v>
      </c>
      <c r="M8779" s="1">
        <v>1</v>
      </c>
    </row>
    <row r="8780" spans="1:13" ht="15.75" x14ac:dyDescent="0.3">
      <c r="A8780" s="1" t="s">
        <v>1314</v>
      </c>
      <c r="J8780" s="1" t="s">
        <v>1508</v>
      </c>
      <c r="K8780" s="1" t="s">
        <v>1509</v>
      </c>
      <c r="L8780" s="1" t="s">
        <v>1510</v>
      </c>
      <c r="M8780" s="1">
        <v>1</v>
      </c>
    </row>
    <row r="8781" spans="1:13" ht="15.75" x14ac:dyDescent="0.3">
      <c r="A8781" s="1" t="s">
        <v>1314</v>
      </c>
      <c r="J8781" s="1" t="s">
        <v>1511</v>
      </c>
      <c r="K8781" s="1" t="s">
        <v>1509</v>
      </c>
      <c r="L8781" s="1" t="s">
        <v>1510</v>
      </c>
      <c r="M8781" s="1">
        <v>1</v>
      </c>
    </row>
    <row r="8782" spans="1:13" ht="15.75" x14ac:dyDescent="0.3">
      <c r="A8782" s="1" t="s">
        <v>1314</v>
      </c>
      <c r="J8782" s="1" t="s">
        <v>1511</v>
      </c>
      <c r="K8782" s="1" t="s">
        <v>1509</v>
      </c>
      <c r="L8782" s="1" t="s">
        <v>1510</v>
      </c>
      <c r="M8782" s="1">
        <v>1</v>
      </c>
    </row>
    <row r="8783" spans="1:13" ht="15.75" x14ac:dyDescent="0.3">
      <c r="A8783" s="1" t="s">
        <v>1263</v>
      </c>
      <c r="J8783" s="1" t="s">
        <v>1511</v>
      </c>
      <c r="K8783" s="1" t="s">
        <v>1509</v>
      </c>
      <c r="L8783" s="1" t="s">
        <v>1510</v>
      </c>
      <c r="M8783" s="1">
        <v>1</v>
      </c>
    </row>
    <row r="8784" spans="1:13" ht="15.75" x14ac:dyDescent="0.3">
      <c r="A8784" s="1" t="s">
        <v>1314</v>
      </c>
      <c r="J8784" s="1" t="s">
        <v>1511</v>
      </c>
      <c r="K8784" s="1" t="s">
        <v>1509</v>
      </c>
      <c r="L8784" s="1" t="s">
        <v>1510</v>
      </c>
      <c r="M8784" s="1">
        <v>1</v>
      </c>
    </row>
    <row r="8785" spans="1:13" ht="15.75" x14ac:dyDescent="0.3">
      <c r="A8785" s="1" t="s">
        <v>1314</v>
      </c>
      <c r="J8785" s="1" t="s">
        <v>1511</v>
      </c>
      <c r="K8785" s="1" t="s">
        <v>1509</v>
      </c>
      <c r="L8785" s="1" t="s">
        <v>1510</v>
      </c>
      <c r="M8785" s="1">
        <v>1</v>
      </c>
    </row>
    <row r="8786" spans="1:13" ht="15.75" x14ac:dyDescent="0.3">
      <c r="A8786" s="1" t="s">
        <v>1263</v>
      </c>
      <c r="J8786" s="1" t="s">
        <v>1511</v>
      </c>
      <c r="K8786" s="1" t="s">
        <v>1509</v>
      </c>
      <c r="L8786" s="1" t="s">
        <v>1510</v>
      </c>
      <c r="M8786" s="1">
        <v>1</v>
      </c>
    </row>
    <row r="8787" spans="1:13" ht="15.75" x14ac:dyDescent="0.3">
      <c r="A8787" s="1" t="s">
        <v>1314</v>
      </c>
      <c r="J8787" s="1" t="s">
        <v>1511</v>
      </c>
      <c r="K8787" s="1" t="s">
        <v>1509</v>
      </c>
      <c r="L8787" s="1" t="s">
        <v>1510</v>
      </c>
      <c r="M8787" s="1">
        <v>1</v>
      </c>
    </row>
    <row r="8788" spans="1:13" ht="15.75" x14ac:dyDescent="0.3">
      <c r="A8788" s="1" t="s">
        <v>1314</v>
      </c>
      <c r="J8788" s="1" t="s">
        <v>1511</v>
      </c>
      <c r="K8788" s="1" t="s">
        <v>1509</v>
      </c>
      <c r="L8788" s="1" t="s">
        <v>1510</v>
      </c>
      <c r="M8788" s="1">
        <v>1</v>
      </c>
    </row>
    <row r="8789" spans="1:13" ht="15.75" x14ac:dyDescent="0.3">
      <c r="A8789" s="1" t="s">
        <v>1336</v>
      </c>
      <c r="J8789" s="1" t="s">
        <v>1511</v>
      </c>
      <c r="K8789" s="1" t="s">
        <v>1514</v>
      </c>
      <c r="L8789" s="1" t="s">
        <v>1513</v>
      </c>
      <c r="M8789" s="1">
        <v>38</v>
      </c>
    </row>
    <row r="8790" spans="1:13" ht="15.75" x14ac:dyDescent="0.3">
      <c r="A8790" s="1" t="s">
        <v>1338</v>
      </c>
      <c r="J8790" s="1" t="s">
        <v>1511</v>
      </c>
      <c r="K8790" s="1" t="s">
        <v>1514</v>
      </c>
      <c r="L8790" s="1" t="s">
        <v>1513</v>
      </c>
      <c r="M8790" s="1">
        <v>38</v>
      </c>
    </row>
    <row r="8791" spans="1:13" ht="15.75" x14ac:dyDescent="0.3">
      <c r="A8791" s="1" t="s">
        <v>1263</v>
      </c>
      <c r="J8791" s="1" t="s">
        <v>1511</v>
      </c>
      <c r="K8791" s="1" t="s">
        <v>1509</v>
      </c>
      <c r="L8791" s="1" t="s">
        <v>1510</v>
      </c>
      <c r="M8791" s="1">
        <v>1</v>
      </c>
    </row>
    <row r="8792" spans="1:13" ht="15.75" x14ac:dyDescent="0.3">
      <c r="A8792" s="1" t="s">
        <v>1314</v>
      </c>
      <c r="J8792" s="1" t="s">
        <v>1511</v>
      </c>
      <c r="K8792" s="1" t="s">
        <v>1509</v>
      </c>
      <c r="L8792" s="1" t="s">
        <v>1510</v>
      </c>
      <c r="M8792" s="1">
        <v>1</v>
      </c>
    </row>
    <row r="8793" spans="1:13" ht="15.75" x14ac:dyDescent="0.3">
      <c r="A8793" s="1" t="s">
        <v>1314</v>
      </c>
      <c r="J8793" s="1" t="s">
        <v>1511</v>
      </c>
      <c r="K8793" s="1" t="s">
        <v>1509</v>
      </c>
      <c r="L8793" s="1" t="s">
        <v>1510</v>
      </c>
      <c r="M8793" s="1">
        <v>1</v>
      </c>
    </row>
    <row r="8794" spans="1:13" ht="15.75" x14ac:dyDescent="0.3">
      <c r="A8794" s="1" t="s">
        <v>1263</v>
      </c>
      <c r="J8794" s="1" t="s">
        <v>1511</v>
      </c>
      <c r="K8794" s="1" t="s">
        <v>1509</v>
      </c>
      <c r="L8794" s="1" t="s">
        <v>1510</v>
      </c>
      <c r="M8794" s="1">
        <v>1</v>
      </c>
    </row>
    <row r="8795" spans="1:13" ht="15.75" x14ac:dyDescent="0.3">
      <c r="A8795" s="1" t="s">
        <v>1477</v>
      </c>
      <c r="J8795" s="1" t="s">
        <v>1511</v>
      </c>
      <c r="K8795" s="1" t="s">
        <v>1509</v>
      </c>
      <c r="L8795" s="1" t="s">
        <v>1512</v>
      </c>
      <c r="M8795" s="1">
        <v>1</v>
      </c>
    </row>
    <row r="8796" spans="1:13" ht="15.75" x14ac:dyDescent="0.3">
      <c r="A8796" s="1" t="s">
        <v>1272</v>
      </c>
      <c r="J8796" s="1" t="s">
        <v>1511</v>
      </c>
      <c r="K8796" s="1" t="s">
        <v>1509</v>
      </c>
      <c r="L8796" s="1" t="s">
        <v>1512</v>
      </c>
      <c r="M8796" s="1">
        <v>1</v>
      </c>
    </row>
    <row r="8797" spans="1:13" ht="15.75" x14ac:dyDescent="0.3">
      <c r="A8797" s="1" t="s">
        <v>1265</v>
      </c>
      <c r="J8797" s="1" t="s">
        <v>1511</v>
      </c>
      <c r="K8797" s="1" t="s">
        <v>1509</v>
      </c>
      <c r="L8797" s="1" t="s">
        <v>1510</v>
      </c>
      <c r="M8797" s="1">
        <v>1</v>
      </c>
    </row>
    <row r="8798" spans="1:13" ht="15.75" x14ac:dyDescent="0.3">
      <c r="A8798" s="1" t="s">
        <v>1265</v>
      </c>
      <c r="J8798" s="1" t="s">
        <v>1511</v>
      </c>
      <c r="K8798" s="1" t="s">
        <v>1509</v>
      </c>
      <c r="L8798" s="1" t="s">
        <v>1510</v>
      </c>
      <c r="M8798" s="1">
        <v>2</v>
      </c>
    </row>
    <row r="8799" spans="1:13" ht="15.75" x14ac:dyDescent="0.3">
      <c r="A8799" s="1" t="s">
        <v>1263</v>
      </c>
      <c r="J8799" s="1" t="s">
        <v>1511</v>
      </c>
      <c r="K8799" s="1" t="s">
        <v>1509</v>
      </c>
      <c r="L8799" s="1" t="s">
        <v>1512</v>
      </c>
      <c r="M8799" s="1">
        <v>1</v>
      </c>
    </row>
    <row r="8800" spans="1:13" ht="15.75" x14ac:dyDescent="0.3">
      <c r="A8800" s="1" t="s">
        <v>1294</v>
      </c>
      <c r="J8800" s="1" t="s">
        <v>1511</v>
      </c>
      <c r="K8800" s="1" t="s">
        <v>1514</v>
      </c>
      <c r="L8800" s="1" t="s">
        <v>1512</v>
      </c>
      <c r="M8800" s="1">
        <v>3</v>
      </c>
    </row>
    <row r="8801" spans="1:13" ht="15.75" x14ac:dyDescent="0.3">
      <c r="A8801" s="1" t="s">
        <v>1307</v>
      </c>
      <c r="J8801" s="1" t="s">
        <v>1508</v>
      </c>
      <c r="K8801" s="1" t="s">
        <v>1509</v>
      </c>
      <c r="L8801" s="1" t="s">
        <v>1512</v>
      </c>
      <c r="M8801" s="1">
        <v>15</v>
      </c>
    </row>
    <row r="8802" spans="1:13" ht="15.75" x14ac:dyDescent="0.3">
      <c r="A8802" s="1" t="s">
        <v>1263</v>
      </c>
      <c r="J8802" s="1" t="s">
        <v>1511</v>
      </c>
      <c r="K8802" s="1" t="s">
        <v>1509</v>
      </c>
      <c r="L8802" s="1" t="s">
        <v>1512</v>
      </c>
      <c r="M8802" s="1">
        <v>1</v>
      </c>
    </row>
    <row r="8803" spans="1:13" ht="15.75" x14ac:dyDescent="0.3">
      <c r="A8803" s="1" t="s">
        <v>1307</v>
      </c>
      <c r="J8803" s="1" t="s">
        <v>1508</v>
      </c>
      <c r="K8803" s="1" t="s">
        <v>1509</v>
      </c>
      <c r="L8803" s="1" t="s">
        <v>1512</v>
      </c>
      <c r="M8803" s="1">
        <v>15</v>
      </c>
    </row>
    <row r="8804" spans="1:13" ht="15.75" x14ac:dyDescent="0.3">
      <c r="A8804" s="1" t="s">
        <v>1263</v>
      </c>
      <c r="J8804" s="1" t="s">
        <v>1511</v>
      </c>
      <c r="K8804" s="1" t="s">
        <v>1509</v>
      </c>
      <c r="L8804" s="1" t="s">
        <v>1512</v>
      </c>
      <c r="M8804" s="1">
        <v>1</v>
      </c>
    </row>
    <row r="8805" spans="1:13" ht="15.75" x14ac:dyDescent="0.3">
      <c r="A8805" s="1" t="s">
        <v>1263</v>
      </c>
      <c r="J8805" s="1" t="s">
        <v>1511</v>
      </c>
      <c r="K8805" s="1" t="s">
        <v>1509</v>
      </c>
      <c r="L8805" s="1" t="s">
        <v>1512</v>
      </c>
      <c r="M8805" s="1">
        <v>1</v>
      </c>
    </row>
    <row r="8806" spans="1:13" ht="15.75" x14ac:dyDescent="0.3">
      <c r="A8806" s="1" t="s">
        <v>1263</v>
      </c>
      <c r="J8806" s="1" t="s">
        <v>1511</v>
      </c>
      <c r="K8806" s="1" t="s">
        <v>1509</v>
      </c>
      <c r="L8806" s="1" t="s">
        <v>1512</v>
      </c>
      <c r="M8806" s="1">
        <v>1</v>
      </c>
    </row>
    <row r="8807" spans="1:13" ht="15.75" x14ac:dyDescent="0.3">
      <c r="A8807" s="1" t="s">
        <v>1478</v>
      </c>
      <c r="J8807" s="1" t="s">
        <v>1508</v>
      </c>
      <c r="K8807" s="1" t="s">
        <v>1509</v>
      </c>
      <c r="L8807" s="1" t="s">
        <v>1512</v>
      </c>
      <c r="M8807" s="1">
        <v>78</v>
      </c>
    </row>
    <row r="8808" spans="1:13" ht="15.75" x14ac:dyDescent="0.3">
      <c r="A8808" s="1" t="s">
        <v>1271</v>
      </c>
      <c r="J8808" s="1" t="s">
        <v>1511</v>
      </c>
      <c r="K8808" s="1" t="s">
        <v>1509</v>
      </c>
      <c r="L8808" s="1" t="s">
        <v>1512</v>
      </c>
      <c r="M8808" s="1">
        <v>4</v>
      </c>
    </row>
    <row r="8809" spans="1:13" ht="15.75" x14ac:dyDescent="0.3">
      <c r="A8809" s="1" t="s">
        <v>1263</v>
      </c>
      <c r="J8809" s="1" t="s">
        <v>1511</v>
      </c>
      <c r="K8809" s="1" t="s">
        <v>1509</v>
      </c>
      <c r="L8809" s="1" t="s">
        <v>1512</v>
      </c>
      <c r="M8809" s="1">
        <v>1</v>
      </c>
    </row>
    <row r="8810" spans="1:13" ht="15.75" x14ac:dyDescent="0.3">
      <c r="A8810" s="1" t="s">
        <v>1263</v>
      </c>
      <c r="J8810" s="1" t="s">
        <v>1511</v>
      </c>
      <c r="K8810" s="1" t="s">
        <v>1509</v>
      </c>
      <c r="L8810" s="1" t="s">
        <v>1512</v>
      </c>
      <c r="M8810" s="1">
        <v>1</v>
      </c>
    </row>
    <row r="8811" spans="1:13" ht="15.75" x14ac:dyDescent="0.3">
      <c r="A8811" s="1" t="s">
        <v>1263</v>
      </c>
      <c r="J8811" s="1" t="s">
        <v>1511</v>
      </c>
      <c r="K8811" s="1" t="s">
        <v>1509</v>
      </c>
      <c r="L8811" s="1" t="s">
        <v>1512</v>
      </c>
      <c r="M8811" s="1">
        <v>1</v>
      </c>
    </row>
    <row r="8812" spans="1:13" ht="15.75" x14ac:dyDescent="0.3">
      <c r="A8812" s="1" t="s">
        <v>1280</v>
      </c>
      <c r="J8812" s="1" t="s">
        <v>1511</v>
      </c>
      <c r="K8812" s="1" t="s">
        <v>1509</v>
      </c>
      <c r="L8812" s="1" t="s">
        <v>1512</v>
      </c>
      <c r="M8812" s="1">
        <v>3</v>
      </c>
    </row>
    <row r="8813" spans="1:13" ht="15.75" x14ac:dyDescent="0.3">
      <c r="A8813" s="1" t="s">
        <v>1325</v>
      </c>
      <c r="J8813" s="1" t="s">
        <v>1511</v>
      </c>
      <c r="K8813" s="1" t="s">
        <v>1509</v>
      </c>
      <c r="L8813" s="1" t="s">
        <v>1513</v>
      </c>
      <c r="M8813" s="1">
        <v>1</v>
      </c>
    </row>
    <row r="8814" spans="1:13" ht="15.75" x14ac:dyDescent="0.3">
      <c r="A8814" s="1" t="s">
        <v>1263</v>
      </c>
      <c r="J8814" s="1" t="s">
        <v>1511</v>
      </c>
      <c r="K8814" s="1" t="s">
        <v>1509</v>
      </c>
      <c r="L8814" s="1" t="s">
        <v>1512</v>
      </c>
      <c r="M8814" s="1">
        <v>1</v>
      </c>
    </row>
    <row r="8815" spans="1:13" ht="15.75" x14ac:dyDescent="0.3">
      <c r="A8815" s="1" t="s">
        <v>1263</v>
      </c>
      <c r="J8815" s="1" t="s">
        <v>1511</v>
      </c>
      <c r="K8815" s="1" t="s">
        <v>1509</v>
      </c>
      <c r="L8815" s="1" t="s">
        <v>1512</v>
      </c>
      <c r="M8815" s="1">
        <v>1</v>
      </c>
    </row>
    <row r="8816" spans="1:13" ht="15.75" x14ac:dyDescent="0.3">
      <c r="A8816" s="1" t="s">
        <v>1441</v>
      </c>
      <c r="J8816" s="1" t="s">
        <v>1511</v>
      </c>
      <c r="K8816" s="1" t="s">
        <v>1509</v>
      </c>
      <c r="L8816" s="1" t="s">
        <v>1510</v>
      </c>
      <c r="M8816" s="1">
        <v>6</v>
      </c>
    </row>
    <row r="8817" spans="1:13" ht="15.75" x14ac:dyDescent="0.3">
      <c r="A8817" s="1" t="s">
        <v>1479</v>
      </c>
      <c r="J8817" s="1" t="s">
        <v>1511</v>
      </c>
      <c r="K8817" s="1" t="s">
        <v>1514</v>
      </c>
      <c r="L8817" s="1" t="s">
        <v>1510</v>
      </c>
      <c r="M8817" s="1">
        <v>2</v>
      </c>
    </row>
    <row r="8818" spans="1:13" ht="15.75" x14ac:dyDescent="0.3">
      <c r="A8818" s="1" t="s">
        <v>1263</v>
      </c>
      <c r="J8818" s="1" t="s">
        <v>1511</v>
      </c>
      <c r="K8818" s="1" t="s">
        <v>1509</v>
      </c>
      <c r="L8818" s="1" t="s">
        <v>1512</v>
      </c>
      <c r="M8818" s="1">
        <v>1</v>
      </c>
    </row>
    <row r="8819" spans="1:13" ht="15.75" x14ac:dyDescent="0.3">
      <c r="A8819" s="1" t="s">
        <v>1480</v>
      </c>
      <c r="J8819" s="1" t="s">
        <v>1511</v>
      </c>
      <c r="K8819" s="1" t="s">
        <v>1514</v>
      </c>
      <c r="L8819" s="1" t="s">
        <v>1510</v>
      </c>
      <c r="M8819" s="1">
        <v>28</v>
      </c>
    </row>
    <row r="8820" spans="1:13" ht="15.75" x14ac:dyDescent="0.3">
      <c r="A8820" s="1" t="s">
        <v>1263</v>
      </c>
      <c r="J8820" s="1" t="s">
        <v>1511</v>
      </c>
      <c r="K8820" s="1" t="s">
        <v>1509</v>
      </c>
      <c r="L8820" s="1" t="s">
        <v>1512</v>
      </c>
      <c r="M8820" s="1">
        <v>1</v>
      </c>
    </row>
    <row r="8821" spans="1:13" ht="15.75" x14ac:dyDescent="0.3">
      <c r="A8821" s="1" t="s">
        <v>1479</v>
      </c>
      <c r="J8821" s="1" t="s">
        <v>1511</v>
      </c>
      <c r="K8821" s="1" t="s">
        <v>1514</v>
      </c>
      <c r="L8821" s="1" t="s">
        <v>1510</v>
      </c>
      <c r="M8821" s="1">
        <v>2</v>
      </c>
    </row>
    <row r="8822" spans="1:13" ht="15.75" x14ac:dyDescent="0.3">
      <c r="A8822" s="1" t="s">
        <v>1263</v>
      </c>
      <c r="J8822" s="1" t="s">
        <v>1511</v>
      </c>
      <c r="K8822" s="1" t="s">
        <v>1509</v>
      </c>
      <c r="L8822" s="1" t="s">
        <v>1512</v>
      </c>
      <c r="M8822" s="1">
        <v>1</v>
      </c>
    </row>
    <row r="8823" spans="1:13" ht="15.75" x14ac:dyDescent="0.3">
      <c r="A8823" s="1" t="s">
        <v>1263</v>
      </c>
      <c r="J8823" s="1" t="s">
        <v>1511</v>
      </c>
      <c r="K8823" s="1" t="s">
        <v>1509</v>
      </c>
      <c r="L8823" s="1" t="s">
        <v>1512</v>
      </c>
      <c r="M8823" s="1">
        <v>1</v>
      </c>
    </row>
    <row r="8824" spans="1:13" ht="15.75" x14ac:dyDescent="0.3">
      <c r="A8824" s="1" t="s">
        <v>1478</v>
      </c>
      <c r="J8824" s="1" t="s">
        <v>1508</v>
      </c>
      <c r="K8824" s="1" t="s">
        <v>1509</v>
      </c>
      <c r="L8824" s="1" t="s">
        <v>1512</v>
      </c>
      <c r="M8824" s="1">
        <v>8</v>
      </c>
    </row>
    <row r="8825" spans="1:13" ht="15.75" x14ac:dyDescent="0.3">
      <c r="A8825" s="1" t="s">
        <v>1479</v>
      </c>
      <c r="J8825" s="1" t="s">
        <v>1511</v>
      </c>
      <c r="K8825" s="1" t="s">
        <v>1514</v>
      </c>
      <c r="L8825" s="1" t="s">
        <v>1510</v>
      </c>
      <c r="M8825" s="1">
        <v>1</v>
      </c>
    </row>
    <row r="8826" spans="1:13" ht="15.75" x14ac:dyDescent="0.3">
      <c r="A8826" s="1" t="s">
        <v>1263</v>
      </c>
      <c r="J8826" s="1" t="s">
        <v>1511</v>
      </c>
      <c r="K8826" s="1" t="s">
        <v>1509</v>
      </c>
      <c r="L8826" s="1" t="s">
        <v>1512</v>
      </c>
      <c r="M8826" s="1">
        <v>1</v>
      </c>
    </row>
    <row r="8827" spans="1:13" ht="15.75" x14ac:dyDescent="0.3">
      <c r="A8827" s="1" t="s">
        <v>1479</v>
      </c>
      <c r="J8827" s="1" t="s">
        <v>1511</v>
      </c>
      <c r="K8827" s="1" t="s">
        <v>1514</v>
      </c>
      <c r="L8827" s="1" t="s">
        <v>1510</v>
      </c>
      <c r="M8827" s="1">
        <v>1</v>
      </c>
    </row>
    <row r="8828" spans="1:13" ht="15.75" x14ac:dyDescent="0.3">
      <c r="A8828" s="1" t="s">
        <v>1263</v>
      </c>
      <c r="J8828" s="1" t="s">
        <v>1511</v>
      </c>
      <c r="K8828" s="1" t="s">
        <v>1509</v>
      </c>
      <c r="L8828" s="1" t="s">
        <v>1512</v>
      </c>
      <c r="M8828" s="1">
        <v>1</v>
      </c>
    </row>
    <row r="8829" spans="1:13" ht="15.75" x14ac:dyDescent="0.3">
      <c r="A8829" s="1" t="s">
        <v>1479</v>
      </c>
      <c r="J8829" s="1" t="s">
        <v>1511</v>
      </c>
      <c r="K8829" s="1" t="s">
        <v>1514</v>
      </c>
      <c r="L8829" s="1" t="s">
        <v>1510</v>
      </c>
      <c r="M8829" s="1">
        <v>1</v>
      </c>
    </row>
    <row r="8830" spans="1:13" ht="15.75" x14ac:dyDescent="0.3">
      <c r="A8830" s="1" t="s">
        <v>1378</v>
      </c>
      <c r="J8830" s="1" t="s">
        <v>1511</v>
      </c>
      <c r="K8830" s="1" t="s">
        <v>1509</v>
      </c>
      <c r="L8830" s="1" t="s">
        <v>1512</v>
      </c>
      <c r="M8830" s="1">
        <v>4</v>
      </c>
    </row>
    <row r="8831" spans="1:13" ht="15.75" x14ac:dyDescent="0.3">
      <c r="A8831" s="1" t="s">
        <v>1448</v>
      </c>
      <c r="J8831" s="1" t="s">
        <v>1511</v>
      </c>
      <c r="K8831" s="1" t="s">
        <v>1514</v>
      </c>
      <c r="L8831" s="1" t="s">
        <v>1512</v>
      </c>
      <c r="M8831" s="1">
        <v>15</v>
      </c>
    </row>
    <row r="8832" spans="1:13" ht="15.75" x14ac:dyDescent="0.3">
      <c r="A8832" s="1" t="s">
        <v>1479</v>
      </c>
      <c r="J8832" s="1" t="s">
        <v>1511</v>
      </c>
      <c r="K8832" s="1" t="s">
        <v>1514</v>
      </c>
      <c r="L8832" s="1" t="s">
        <v>1510</v>
      </c>
      <c r="M8832" s="1">
        <v>4</v>
      </c>
    </row>
    <row r="8833" spans="1:13" ht="15.75" x14ac:dyDescent="0.3">
      <c r="A8833" s="1" t="s">
        <v>1479</v>
      </c>
      <c r="J8833" s="1" t="s">
        <v>1511</v>
      </c>
      <c r="K8833" s="1" t="s">
        <v>1514</v>
      </c>
      <c r="L8833" s="1" t="s">
        <v>1510</v>
      </c>
      <c r="M8833" s="1">
        <v>1</v>
      </c>
    </row>
    <row r="8834" spans="1:13" ht="15.75" x14ac:dyDescent="0.3">
      <c r="A8834" s="1" t="s">
        <v>1378</v>
      </c>
      <c r="J8834" s="1" t="s">
        <v>1511</v>
      </c>
      <c r="K8834" s="1" t="s">
        <v>1509</v>
      </c>
      <c r="L8834" s="1" t="s">
        <v>1512</v>
      </c>
      <c r="M8834" s="1">
        <v>2</v>
      </c>
    </row>
    <row r="8835" spans="1:13" ht="15.75" x14ac:dyDescent="0.3">
      <c r="A8835" s="1" t="s">
        <v>1479</v>
      </c>
      <c r="J8835" s="1" t="s">
        <v>1511</v>
      </c>
      <c r="K8835" s="1" t="s">
        <v>1514</v>
      </c>
      <c r="L8835" s="1" t="s">
        <v>1510</v>
      </c>
      <c r="M8835" s="1">
        <v>1</v>
      </c>
    </row>
    <row r="8836" spans="1:13" ht="15.75" x14ac:dyDescent="0.3">
      <c r="A8836" s="1" t="s">
        <v>1479</v>
      </c>
      <c r="J8836" s="1" t="s">
        <v>1511</v>
      </c>
      <c r="K8836" s="1" t="s">
        <v>1514</v>
      </c>
      <c r="L8836" s="1" t="s">
        <v>1510</v>
      </c>
      <c r="M8836" s="1">
        <v>2</v>
      </c>
    </row>
    <row r="8837" spans="1:13" ht="15.75" x14ac:dyDescent="0.3">
      <c r="A8837" s="1" t="s">
        <v>1378</v>
      </c>
      <c r="J8837" s="1" t="s">
        <v>1511</v>
      </c>
      <c r="K8837" s="1" t="s">
        <v>1509</v>
      </c>
      <c r="L8837" s="1" t="s">
        <v>1512</v>
      </c>
      <c r="M8837" s="1">
        <v>9</v>
      </c>
    </row>
    <row r="8838" spans="1:13" ht="15.75" x14ac:dyDescent="0.3">
      <c r="A8838" s="1" t="s">
        <v>1479</v>
      </c>
      <c r="J8838" s="1" t="s">
        <v>1511</v>
      </c>
      <c r="K8838" s="1" t="s">
        <v>1514</v>
      </c>
      <c r="L8838" s="1" t="s">
        <v>1510</v>
      </c>
      <c r="M8838" s="1">
        <v>4</v>
      </c>
    </row>
    <row r="8839" spans="1:13" ht="15.75" x14ac:dyDescent="0.3">
      <c r="A8839" s="1" t="s">
        <v>1272</v>
      </c>
      <c r="J8839" s="1" t="s">
        <v>1511</v>
      </c>
      <c r="K8839" s="1" t="s">
        <v>1509</v>
      </c>
      <c r="L8839" s="1" t="s">
        <v>1512</v>
      </c>
      <c r="M8839" s="1">
        <v>1</v>
      </c>
    </row>
    <row r="8840" spans="1:13" ht="15.75" x14ac:dyDescent="0.3">
      <c r="A8840" s="1" t="s">
        <v>1479</v>
      </c>
      <c r="J8840" s="1" t="s">
        <v>1511</v>
      </c>
      <c r="K8840" s="1" t="s">
        <v>1514</v>
      </c>
      <c r="L8840" s="1" t="s">
        <v>1510</v>
      </c>
      <c r="M8840" s="1">
        <v>4</v>
      </c>
    </row>
    <row r="8841" spans="1:13" ht="15.75" x14ac:dyDescent="0.3">
      <c r="A8841" s="1" t="s">
        <v>1378</v>
      </c>
      <c r="J8841" s="1" t="s">
        <v>1511</v>
      </c>
      <c r="K8841" s="1" t="s">
        <v>1509</v>
      </c>
      <c r="L8841" s="1" t="s">
        <v>1512</v>
      </c>
      <c r="M8841" s="1">
        <v>17</v>
      </c>
    </row>
    <row r="8842" spans="1:13" ht="15.75" x14ac:dyDescent="0.3">
      <c r="A8842" s="1" t="s">
        <v>1481</v>
      </c>
      <c r="J8842" s="1" t="s">
        <v>1511</v>
      </c>
      <c r="K8842" s="1" t="s">
        <v>1514</v>
      </c>
      <c r="L8842" s="1" t="s">
        <v>1510</v>
      </c>
      <c r="M8842" s="1">
        <v>78</v>
      </c>
    </row>
    <row r="8843" spans="1:13" ht="15.75" x14ac:dyDescent="0.3">
      <c r="A8843" s="1" t="s">
        <v>1378</v>
      </c>
      <c r="J8843" s="1" t="s">
        <v>1511</v>
      </c>
      <c r="K8843" s="1" t="s">
        <v>1509</v>
      </c>
      <c r="L8843" s="1" t="s">
        <v>1512</v>
      </c>
      <c r="M8843" s="1">
        <v>60</v>
      </c>
    </row>
    <row r="8844" spans="1:13" ht="15.75" x14ac:dyDescent="0.3">
      <c r="A8844" s="1" t="s">
        <v>1481</v>
      </c>
      <c r="J8844" s="1" t="s">
        <v>1511</v>
      </c>
      <c r="K8844" s="1" t="s">
        <v>1514</v>
      </c>
      <c r="L8844" s="1" t="s">
        <v>1510</v>
      </c>
      <c r="M8844" s="1">
        <v>2</v>
      </c>
    </row>
    <row r="8845" spans="1:13" ht="15.75" x14ac:dyDescent="0.3">
      <c r="A8845" s="1" t="s">
        <v>1378</v>
      </c>
      <c r="J8845" s="1" t="s">
        <v>1511</v>
      </c>
      <c r="K8845" s="1" t="s">
        <v>1509</v>
      </c>
      <c r="L8845" s="1" t="s">
        <v>1512</v>
      </c>
      <c r="M8845" s="1">
        <v>60</v>
      </c>
    </row>
    <row r="8846" spans="1:13" ht="15.75" x14ac:dyDescent="0.3">
      <c r="A8846" s="1" t="s">
        <v>1271</v>
      </c>
      <c r="J8846" s="1" t="s">
        <v>1511</v>
      </c>
      <c r="K8846" s="1" t="s">
        <v>1509</v>
      </c>
      <c r="L8846" s="1" t="s">
        <v>1512</v>
      </c>
      <c r="M8846" s="1">
        <v>6</v>
      </c>
    </row>
    <row r="8847" spans="1:13" ht="15.75" x14ac:dyDescent="0.3">
      <c r="A8847" s="1" t="s">
        <v>1478</v>
      </c>
      <c r="J8847" s="1" t="s">
        <v>1508</v>
      </c>
      <c r="K8847" s="1" t="s">
        <v>1509</v>
      </c>
      <c r="L8847" s="1" t="s">
        <v>1512</v>
      </c>
      <c r="M8847" s="1">
        <v>21</v>
      </c>
    </row>
    <row r="8848" spans="1:13" ht="15.75" x14ac:dyDescent="0.3">
      <c r="A8848" s="1" t="s">
        <v>1482</v>
      </c>
      <c r="J8848" s="1" t="s">
        <v>1511</v>
      </c>
      <c r="K8848" s="1" t="s">
        <v>1509</v>
      </c>
      <c r="L8848" s="1" t="s">
        <v>1510</v>
      </c>
      <c r="M8848" s="1">
        <v>3</v>
      </c>
    </row>
    <row r="8849" spans="1:13" ht="15.75" x14ac:dyDescent="0.3">
      <c r="A8849" s="1" t="s">
        <v>1325</v>
      </c>
      <c r="J8849" s="1" t="s">
        <v>1511</v>
      </c>
      <c r="K8849" s="1" t="s">
        <v>1509</v>
      </c>
      <c r="L8849" s="1" t="s">
        <v>1512</v>
      </c>
      <c r="M8849" s="1">
        <v>50</v>
      </c>
    </row>
    <row r="8850" spans="1:13" ht="15.75" x14ac:dyDescent="0.3">
      <c r="A8850" s="1" t="s">
        <v>1481</v>
      </c>
      <c r="J8850" s="1" t="s">
        <v>1511</v>
      </c>
      <c r="K8850" s="1" t="s">
        <v>1514</v>
      </c>
      <c r="L8850" s="1" t="s">
        <v>1510</v>
      </c>
      <c r="M8850" s="1">
        <v>100</v>
      </c>
    </row>
    <row r="8851" spans="1:13" ht="15.75" x14ac:dyDescent="0.3">
      <c r="A8851" s="1" t="s">
        <v>1481</v>
      </c>
      <c r="J8851" s="1" t="s">
        <v>1511</v>
      </c>
      <c r="K8851" s="1" t="s">
        <v>1514</v>
      </c>
      <c r="L8851" s="1" t="s">
        <v>1510</v>
      </c>
      <c r="M8851" s="1">
        <v>11</v>
      </c>
    </row>
    <row r="8852" spans="1:13" ht="15.75" x14ac:dyDescent="0.3">
      <c r="A8852" s="1" t="s">
        <v>1378</v>
      </c>
      <c r="J8852" s="1" t="s">
        <v>1511</v>
      </c>
      <c r="K8852" s="1" t="s">
        <v>1509</v>
      </c>
      <c r="L8852" s="1" t="s">
        <v>1512</v>
      </c>
      <c r="M8852" s="1">
        <v>12</v>
      </c>
    </row>
    <row r="8853" spans="1:13" ht="15.75" x14ac:dyDescent="0.3">
      <c r="A8853" s="1" t="s">
        <v>1378</v>
      </c>
      <c r="J8853" s="1" t="s">
        <v>1511</v>
      </c>
      <c r="K8853" s="1" t="s">
        <v>1509</v>
      </c>
      <c r="L8853" s="1" t="s">
        <v>1512</v>
      </c>
      <c r="M8853" s="1">
        <v>12</v>
      </c>
    </row>
    <row r="8854" spans="1:13" ht="15.75" x14ac:dyDescent="0.3">
      <c r="A8854" s="1" t="s">
        <v>1481</v>
      </c>
      <c r="J8854" s="1" t="s">
        <v>1511</v>
      </c>
      <c r="K8854" s="1" t="s">
        <v>1514</v>
      </c>
      <c r="L8854" s="1" t="s">
        <v>1513</v>
      </c>
      <c r="M8854" s="1">
        <v>9</v>
      </c>
    </row>
    <row r="8855" spans="1:13" ht="15.75" x14ac:dyDescent="0.3">
      <c r="A8855" s="1" t="s">
        <v>1481</v>
      </c>
      <c r="J8855" s="1" t="s">
        <v>1511</v>
      </c>
      <c r="K8855" s="1" t="s">
        <v>1514</v>
      </c>
      <c r="L8855" s="1" t="s">
        <v>1513</v>
      </c>
      <c r="M8855" s="1">
        <v>9</v>
      </c>
    </row>
    <row r="8856" spans="1:13" ht="15.75" x14ac:dyDescent="0.3">
      <c r="A8856" s="1" t="s">
        <v>1378</v>
      </c>
      <c r="J8856" s="1" t="s">
        <v>1511</v>
      </c>
      <c r="K8856" s="1" t="s">
        <v>1509</v>
      </c>
      <c r="L8856" s="1" t="s">
        <v>1512</v>
      </c>
      <c r="M8856" s="1">
        <v>49</v>
      </c>
    </row>
    <row r="8857" spans="1:13" ht="15.75" x14ac:dyDescent="0.3">
      <c r="A8857" s="1" t="s">
        <v>1482</v>
      </c>
      <c r="J8857" s="1" t="s">
        <v>1511</v>
      </c>
      <c r="K8857" s="1" t="s">
        <v>1509</v>
      </c>
      <c r="L8857" s="1" t="s">
        <v>1510</v>
      </c>
      <c r="M8857" s="1">
        <v>3</v>
      </c>
    </row>
    <row r="8858" spans="1:13" ht="15.75" x14ac:dyDescent="0.3">
      <c r="A8858" s="1" t="s">
        <v>1263</v>
      </c>
      <c r="J8858" s="1" t="s">
        <v>1511</v>
      </c>
      <c r="K8858" s="1" t="s">
        <v>1509</v>
      </c>
      <c r="L8858" s="1" t="s">
        <v>1512</v>
      </c>
      <c r="M8858" s="1">
        <v>1</v>
      </c>
    </row>
    <row r="8859" spans="1:13" ht="15.75" x14ac:dyDescent="0.3">
      <c r="A8859" s="1" t="s">
        <v>1276</v>
      </c>
      <c r="J8859" s="1" t="s">
        <v>1511</v>
      </c>
      <c r="K8859" s="1" t="s">
        <v>1509</v>
      </c>
      <c r="L8859" s="1" t="s">
        <v>1510</v>
      </c>
      <c r="M8859" s="1">
        <v>3</v>
      </c>
    </row>
    <row r="8860" spans="1:13" ht="15.75" x14ac:dyDescent="0.3">
      <c r="A8860" s="1" t="s">
        <v>1325</v>
      </c>
      <c r="J8860" s="1" t="s">
        <v>1511</v>
      </c>
      <c r="K8860" s="1" t="s">
        <v>1509</v>
      </c>
      <c r="L8860" s="1" t="s">
        <v>1513</v>
      </c>
      <c r="M8860" s="1">
        <v>2</v>
      </c>
    </row>
    <row r="8861" spans="1:13" ht="15.75" x14ac:dyDescent="0.3">
      <c r="A8861" s="1" t="s">
        <v>1366</v>
      </c>
      <c r="J8861" s="1" t="s">
        <v>1511</v>
      </c>
      <c r="K8861" s="1" t="s">
        <v>1509</v>
      </c>
      <c r="L8861" s="1" t="s">
        <v>1512</v>
      </c>
      <c r="M8861" s="1">
        <v>1</v>
      </c>
    </row>
    <row r="8862" spans="1:13" ht="15.75" x14ac:dyDescent="0.3">
      <c r="A8862" s="1" t="s">
        <v>1366</v>
      </c>
      <c r="J8862" s="1" t="s">
        <v>1511</v>
      </c>
      <c r="K8862" s="1" t="s">
        <v>1509</v>
      </c>
      <c r="L8862" s="1" t="s">
        <v>1512</v>
      </c>
      <c r="M8862" s="1">
        <v>2</v>
      </c>
    </row>
    <row r="8863" spans="1:13" ht="15.75" x14ac:dyDescent="0.3">
      <c r="A8863" s="1" t="s">
        <v>1366</v>
      </c>
      <c r="J8863" s="1" t="s">
        <v>1511</v>
      </c>
      <c r="K8863" s="1" t="s">
        <v>1509</v>
      </c>
      <c r="L8863" s="1" t="s">
        <v>1512</v>
      </c>
      <c r="M8863" s="1">
        <v>1</v>
      </c>
    </row>
    <row r="8864" spans="1:13" ht="15.75" x14ac:dyDescent="0.3">
      <c r="A8864" s="1" t="s">
        <v>1366</v>
      </c>
      <c r="J8864" s="1" t="s">
        <v>1511</v>
      </c>
      <c r="K8864" s="1" t="s">
        <v>1509</v>
      </c>
      <c r="L8864" s="1" t="s">
        <v>1512</v>
      </c>
      <c r="M8864" s="1">
        <v>1</v>
      </c>
    </row>
    <row r="8865" spans="1:13" ht="15.75" x14ac:dyDescent="0.3">
      <c r="A8865" s="1" t="s">
        <v>1379</v>
      </c>
      <c r="J8865" s="1" t="s">
        <v>1511</v>
      </c>
      <c r="K8865" s="1" t="s">
        <v>1509</v>
      </c>
      <c r="L8865" s="1" t="s">
        <v>1512</v>
      </c>
      <c r="M8865" s="1">
        <v>29</v>
      </c>
    </row>
    <row r="8866" spans="1:13" ht="15.75" x14ac:dyDescent="0.3">
      <c r="A8866" s="1" t="s">
        <v>1366</v>
      </c>
      <c r="J8866" s="1" t="s">
        <v>1511</v>
      </c>
      <c r="K8866" s="1" t="s">
        <v>1509</v>
      </c>
      <c r="L8866" s="1" t="s">
        <v>1512</v>
      </c>
      <c r="M8866" s="1">
        <v>1</v>
      </c>
    </row>
    <row r="8867" spans="1:13" ht="15.75" x14ac:dyDescent="0.3">
      <c r="A8867" s="1" t="s">
        <v>1366</v>
      </c>
      <c r="J8867" s="1" t="s">
        <v>1511</v>
      </c>
      <c r="K8867" s="1" t="s">
        <v>1509</v>
      </c>
      <c r="L8867" s="1" t="s">
        <v>1512</v>
      </c>
      <c r="M8867" s="1">
        <v>2</v>
      </c>
    </row>
    <row r="8868" spans="1:13" ht="15.75" x14ac:dyDescent="0.3">
      <c r="A8868" s="1" t="s">
        <v>1276</v>
      </c>
      <c r="J8868" s="1" t="s">
        <v>1511</v>
      </c>
      <c r="K8868" s="1" t="s">
        <v>1509</v>
      </c>
      <c r="L8868" s="1" t="s">
        <v>1510</v>
      </c>
      <c r="M8868" s="1">
        <v>3</v>
      </c>
    </row>
    <row r="8869" spans="1:13" ht="15.75" x14ac:dyDescent="0.3">
      <c r="A8869" s="1" t="s">
        <v>1379</v>
      </c>
      <c r="J8869" s="1" t="s">
        <v>1511</v>
      </c>
      <c r="K8869" s="1" t="s">
        <v>1509</v>
      </c>
      <c r="L8869" s="1" t="s">
        <v>1512</v>
      </c>
      <c r="M8869" s="1">
        <v>32</v>
      </c>
    </row>
    <row r="8870" spans="1:13" ht="15.75" x14ac:dyDescent="0.3">
      <c r="A8870" s="1" t="s">
        <v>1366</v>
      </c>
      <c r="J8870" s="1" t="s">
        <v>1511</v>
      </c>
      <c r="K8870" s="1" t="s">
        <v>1509</v>
      </c>
      <c r="L8870" s="1" t="s">
        <v>1512</v>
      </c>
      <c r="M8870" s="1">
        <v>1</v>
      </c>
    </row>
    <row r="8871" spans="1:13" ht="15.75" x14ac:dyDescent="0.3">
      <c r="A8871" s="1" t="s">
        <v>1312</v>
      </c>
      <c r="J8871" s="1" t="s">
        <v>1511</v>
      </c>
      <c r="K8871" s="1" t="s">
        <v>1509</v>
      </c>
      <c r="L8871" s="1" t="s">
        <v>1512</v>
      </c>
      <c r="M8871" s="1">
        <v>12</v>
      </c>
    </row>
    <row r="8872" spans="1:13" ht="15.75" x14ac:dyDescent="0.3">
      <c r="A8872" s="1" t="s">
        <v>1366</v>
      </c>
      <c r="J8872" s="1" t="s">
        <v>1511</v>
      </c>
      <c r="K8872" s="1" t="s">
        <v>1509</v>
      </c>
      <c r="L8872" s="1" t="s">
        <v>1512</v>
      </c>
      <c r="M8872" s="1">
        <v>2</v>
      </c>
    </row>
    <row r="8873" spans="1:13" ht="15.75" x14ac:dyDescent="0.3">
      <c r="A8873" s="1" t="s">
        <v>1366</v>
      </c>
      <c r="J8873" s="1" t="s">
        <v>1511</v>
      </c>
      <c r="K8873" s="1" t="s">
        <v>1509</v>
      </c>
      <c r="L8873" s="1" t="s">
        <v>1512</v>
      </c>
      <c r="M8873" s="1">
        <v>1</v>
      </c>
    </row>
    <row r="8874" spans="1:13" ht="15.75" x14ac:dyDescent="0.3">
      <c r="A8874" s="1" t="s">
        <v>1366</v>
      </c>
      <c r="J8874" s="1" t="s">
        <v>1511</v>
      </c>
      <c r="K8874" s="1" t="s">
        <v>1509</v>
      </c>
      <c r="L8874" s="1" t="s">
        <v>1512</v>
      </c>
      <c r="M8874" s="1">
        <v>1</v>
      </c>
    </row>
    <row r="8875" spans="1:13" ht="15.75" x14ac:dyDescent="0.3">
      <c r="A8875" s="1" t="s">
        <v>1379</v>
      </c>
      <c r="J8875" s="1" t="s">
        <v>1511</v>
      </c>
      <c r="K8875" s="1" t="s">
        <v>1509</v>
      </c>
      <c r="L8875" s="1" t="s">
        <v>1512</v>
      </c>
      <c r="M8875" s="1">
        <v>3</v>
      </c>
    </row>
    <row r="8876" spans="1:13" ht="15.75" x14ac:dyDescent="0.3">
      <c r="A8876" s="1" t="s">
        <v>1366</v>
      </c>
      <c r="J8876" s="1" t="s">
        <v>1511</v>
      </c>
      <c r="K8876" s="1" t="s">
        <v>1509</v>
      </c>
      <c r="L8876" s="1" t="s">
        <v>1512</v>
      </c>
      <c r="M8876" s="1">
        <v>1</v>
      </c>
    </row>
    <row r="8877" spans="1:13" ht="15.75" x14ac:dyDescent="0.3">
      <c r="A8877" s="1" t="s">
        <v>1366</v>
      </c>
      <c r="J8877" s="1" t="s">
        <v>1511</v>
      </c>
      <c r="K8877" s="1" t="s">
        <v>1509</v>
      </c>
      <c r="L8877" s="1" t="s">
        <v>1512</v>
      </c>
      <c r="M8877" s="1">
        <v>1</v>
      </c>
    </row>
    <row r="8878" spans="1:13" ht="15.75" x14ac:dyDescent="0.3">
      <c r="A8878" s="1" t="s">
        <v>1366</v>
      </c>
      <c r="J8878" s="1" t="s">
        <v>1511</v>
      </c>
      <c r="K8878" s="1" t="s">
        <v>1509</v>
      </c>
      <c r="L8878" s="1" t="s">
        <v>1512</v>
      </c>
      <c r="M8878" s="1">
        <v>1</v>
      </c>
    </row>
    <row r="8879" spans="1:13" ht="15.75" x14ac:dyDescent="0.3">
      <c r="A8879" s="1" t="s">
        <v>1366</v>
      </c>
      <c r="J8879" s="1" t="s">
        <v>1511</v>
      </c>
      <c r="K8879" s="1" t="s">
        <v>1509</v>
      </c>
      <c r="L8879" s="1" t="s">
        <v>1512</v>
      </c>
      <c r="M8879" s="1">
        <v>2</v>
      </c>
    </row>
    <row r="8880" spans="1:13" ht="15.75" x14ac:dyDescent="0.3">
      <c r="A8880" s="1" t="s">
        <v>1379</v>
      </c>
      <c r="J8880" s="1" t="s">
        <v>1511</v>
      </c>
      <c r="K8880" s="1" t="s">
        <v>1509</v>
      </c>
      <c r="L8880" s="1" t="s">
        <v>1512</v>
      </c>
      <c r="M8880" s="1">
        <v>3</v>
      </c>
    </row>
    <row r="8881" spans="1:13" ht="15.75" x14ac:dyDescent="0.3">
      <c r="A8881" s="1" t="s">
        <v>1379</v>
      </c>
      <c r="J8881" s="1" t="s">
        <v>1511</v>
      </c>
      <c r="K8881" s="1" t="s">
        <v>1509</v>
      </c>
      <c r="L8881" s="1" t="s">
        <v>1512</v>
      </c>
      <c r="M8881" s="1">
        <v>60</v>
      </c>
    </row>
    <row r="8882" spans="1:13" ht="15.75" x14ac:dyDescent="0.3">
      <c r="A8882" s="1" t="s">
        <v>1438</v>
      </c>
      <c r="J8882" s="1" t="s">
        <v>1511</v>
      </c>
      <c r="K8882" s="1" t="s">
        <v>1509</v>
      </c>
      <c r="L8882" s="1" t="s">
        <v>1512</v>
      </c>
      <c r="M8882" s="1">
        <v>1</v>
      </c>
    </row>
    <row r="8883" spans="1:13" ht="15.75" x14ac:dyDescent="0.3">
      <c r="A8883" s="1" t="s">
        <v>1438</v>
      </c>
      <c r="J8883" s="1" t="s">
        <v>1511</v>
      </c>
      <c r="K8883" s="1" t="s">
        <v>1509</v>
      </c>
      <c r="L8883" s="1" t="s">
        <v>1512</v>
      </c>
      <c r="M8883" s="1">
        <v>1</v>
      </c>
    </row>
    <row r="8884" spans="1:13" ht="15.75" x14ac:dyDescent="0.3">
      <c r="A8884" s="1" t="s">
        <v>1438</v>
      </c>
      <c r="J8884" s="1" t="s">
        <v>1511</v>
      </c>
      <c r="K8884" s="1" t="s">
        <v>1509</v>
      </c>
      <c r="L8884" s="1" t="s">
        <v>1512</v>
      </c>
      <c r="M8884" s="1">
        <v>1</v>
      </c>
    </row>
    <row r="8885" spans="1:13" ht="15.75" x14ac:dyDescent="0.3">
      <c r="A8885" s="1" t="s">
        <v>1366</v>
      </c>
      <c r="J8885" s="1" t="s">
        <v>1511</v>
      </c>
      <c r="K8885" s="1" t="s">
        <v>1509</v>
      </c>
      <c r="L8885" s="1" t="s">
        <v>1512</v>
      </c>
      <c r="M8885" s="1">
        <v>1</v>
      </c>
    </row>
    <row r="8886" spans="1:13" ht="15.75" x14ac:dyDescent="0.3">
      <c r="A8886" s="1" t="s">
        <v>1366</v>
      </c>
      <c r="J8886" s="1" t="s">
        <v>1511</v>
      </c>
      <c r="K8886" s="1" t="s">
        <v>1509</v>
      </c>
      <c r="L8886" s="1" t="s">
        <v>1512</v>
      </c>
      <c r="M8886" s="1">
        <v>1</v>
      </c>
    </row>
    <row r="8887" spans="1:13" ht="15.75" x14ac:dyDescent="0.3">
      <c r="A8887" s="1" t="s">
        <v>1366</v>
      </c>
      <c r="J8887" s="1" t="s">
        <v>1511</v>
      </c>
      <c r="K8887" s="1" t="s">
        <v>1509</v>
      </c>
      <c r="L8887" s="1" t="s">
        <v>1512</v>
      </c>
      <c r="M8887" s="1">
        <v>2</v>
      </c>
    </row>
    <row r="8888" spans="1:13" ht="15.75" x14ac:dyDescent="0.3">
      <c r="A8888" s="1" t="s">
        <v>1357</v>
      </c>
      <c r="J8888" s="1" t="s">
        <v>1511</v>
      </c>
      <c r="K8888" s="1" t="s">
        <v>1509</v>
      </c>
      <c r="L8888" s="1" t="s">
        <v>1512</v>
      </c>
      <c r="M8888" s="1">
        <v>1</v>
      </c>
    </row>
    <row r="8889" spans="1:13" ht="15.75" x14ac:dyDescent="0.3">
      <c r="A8889" s="1" t="s">
        <v>1263</v>
      </c>
      <c r="J8889" s="1" t="s">
        <v>1511</v>
      </c>
      <c r="K8889" s="1" t="s">
        <v>1509</v>
      </c>
      <c r="L8889" s="1" t="s">
        <v>1512</v>
      </c>
      <c r="M8889" s="1">
        <v>1</v>
      </c>
    </row>
    <row r="8890" spans="1:13" ht="15.75" x14ac:dyDescent="0.3">
      <c r="A8890" s="1" t="s">
        <v>1357</v>
      </c>
      <c r="J8890" s="1" t="s">
        <v>1511</v>
      </c>
      <c r="K8890" s="1" t="s">
        <v>1509</v>
      </c>
      <c r="L8890" s="1" t="s">
        <v>1512</v>
      </c>
      <c r="M8890" s="1">
        <v>1</v>
      </c>
    </row>
    <row r="8891" spans="1:13" ht="15.75" x14ac:dyDescent="0.3">
      <c r="A8891" s="1" t="s">
        <v>1312</v>
      </c>
      <c r="J8891" s="1" t="s">
        <v>1511</v>
      </c>
      <c r="K8891" s="1" t="s">
        <v>1509</v>
      </c>
      <c r="L8891" s="1" t="s">
        <v>1512</v>
      </c>
      <c r="M8891" s="1">
        <v>2</v>
      </c>
    </row>
    <row r="8892" spans="1:13" ht="15.75" x14ac:dyDescent="0.3">
      <c r="A8892" s="1" t="s">
        <v>1357</v>
      </c>
      <c r="J8892" s="1" t="s">
        <v>1511</v>
      </c>
      <c r="K8892" s="1" t="s">
        <v>1509</v>
      </c>
      <c r="L8892" s="1" t="s">
        <v>1512</v>
      </c>
      <c r="M8892" s="1">
        <v>18</v>
      </c>
    </row>
    <row r="8893" spans="1:13" ht="15.75" x14ac:dyDescent="0.3">
      <c r="A8893" s="1" t="s">
        <v>1357</v>
      </c>
      <c r="J8893" s="1" t="s">
        <v>1511</v>
      </c>
      <c r="K8893" s="1" t="s">
        <v>1509</v>
      </c>
      <c r="L8893" s="1" t="s">
        <v>1512</v>
      </c>
      <c r="M8893" s="1">
        <v>13</v>
      </c>
    </row>
    <row r="8894" spans="1:13" ht="15.75" x14ac:dyDescent="0.3">
      <c r="A8894" s="1" t="s">
        <v>1367</v>
      </c>
      <c r="J8894" s="1" t="s">
        <v>1511</v>
      </c>
      <c r="K8894" s="1" t="s">
        <v>1509</v>
      </c>
      <c r="L8894" s="1" t="s">
        <v>1512</v>
      </c>
      <c r="M8894" s="1">
        <v>3</v>
      </c>
    </row>
    <row r="8895" spans="1:13" ht="15.75" x14ac:dyDescent="0.3">
      <c r="A8895" s="1" t="s">
        <v>1316</v>
      </c>
      <c r="J8895" s="1" t="s">
        <v>1511</v>
      </c>
      <c r="K8895" s="1" t="s">
        <v>1509</v>
      </c>
      <c r="L8895" s="1" t="s">
        <v>1510</v>
      </c>
      <c r="M8895" s="1">
        <v>2</v>
      </c>
    </row>
    <row r="8896" spans="1:13" ht="15.75" x14ac:dyDescent="0.3">
      <c r="A8896" s="1" t="s">
        <v>1316</v>
      </c>
      <c r="J8896" s="1" t="s">
        <v>1511</v>
      </c>
      <c r="K8896" s="1" t="s">
        <v>1509</v>
      </c>
      <c r="L8896" s="1" t="s">
        <v>1510</v>
      </c>
      <c r="M8896" s="1">
        <v>2</v>
      </c>
    </row>
    <row r="8897" spans="1:13" ht="15.75" x14ac:dyDescent="0.3">
      <c r="A8897" s="1" t="s">
        <v>1290</v>
      </c>
      <c r="J8897" s="1" t="s">
        <v>1511</v>
      </c>
      <c r="K8897" s="1" t="s">
        <v>1509</v>
      </c>
      <c r="L8897" s="1" t="s">
        <v>1512</v>
      </c>
      <c r="M8897" s="1">
        <v>9</v>
      </c>
    </row>
    <row r="8898" spans="1:13" ht="15.75" x14ac:dyDescent="0.3">
      <c r="A8898" s="1" t="s">
        <v>1314</v>
      </c>
      <c r="J8898" s="1" t="s">
        <v>1511</v>
      </c>
      <c r="K8898" s="1" t="s">
        <v>1509</v>
      </c>
      <c r="L8898" s="1" t="s">
        <v>1510</v>
      </c>
      <c r="M8898" s="1">
        <v>1</v>
      </c>
    </row>
    <row r="8899" spans="1:13" ht="15.75" x14ac:dyDescent="0.3">
      <c r="A8899" s="1" t="s">
        <v>1272</v>
      </c>
      <c r="J8899" s="1" t="s">
        <v>1511</v>
      </c>
      <c r="K8899" s="1" t="s">
        <v>1509</v>
      </c>
      <c r="L8899" s="1" t="s">
        <v>1512</v>
      </c>
      <c r="M8899" s="1">
        <v>1</v>
      </c>
    </row>
    <row r="8900" spans="1:13" ht="15.75" x14ac:dyDescent="0.3">
      <c r="A8900" s="1" t="s">
        <v>1314</v>
      </c>
      <c r="J8900" s="1" t="s">
        <v>1511</v>
      </c>
      <c r="K8900" s="1" t="s">
        <v>1509</v>
      </c>
      <c r="L8900" s="1" t="s">
        <v>1510</v>
      </c>
      <c r="M8900" s="1">
        <v>1</v>
      </c>
    </row>
    <row r="8901" spans="1:13" ht="15.75" x14ac:dyDescent="0.3">
      <c r="A8901" s="1" t="s">
        <v>1314</v>
      </c>
      <c r="J8901" s="1" t="s">
        <v>1511</v>
      </c>
      <c r="K8901" s="1" t="s">
        <v>1509</v>
      </c>
      <c r="L8901" s="1" t="s">
        <v>1510</v>
      </c>
      <c r="M8901" s="1">
        <v>1</v>
      </c>
    </row>
    <row r="8902" spans="1:13" ht="15.75" x14ac:dyDescent="0.3">
      <c r="A8902" s="1" t="s">
        <v>1272</v>
      </c>
      <c r="J8902" s="1" t="s">
        <v>1511</v>
      </c>
      <c r="K8902" s="1" t="s">
        <v>1509</v>
      </c>
      <c r="L8902" s="1" t="s">
        <v>1512</v>
      </c>
      <c r="M8902" s="1">
        <v>1</v>
      </c>
    </row>
    <row r="8903" spans="1:13" ht="15.75" x14ac:dyDescent="0.3">
      <c r="A8903" s="1" t="s">
        <v>1472</v>
      </c>
      <c r="J8903" s="1" t="s">
        <v>1511</v>
      </c>
      <c r="K8903" s="1" t="s">
        <v>1509</v>
      </c>
      <c r="L8903" s="1" t="s">
        <v>1512</v>
      </c>
      <c r="M8903" s="1">
        <v>1</v>
      </c>
    </row>
    <row r="8904" spans="1:13" ht="15.75" x14ac:dyDescent="0.3">
      <c r="A8904" s="1" t="s">
        <v>1472</v>
      </c>
      <c r="J8904" s="1" t="s">
        <v>1511</v>
      </c>
      <c r="K8904" s="1" t="s">
        <v>1509</v>
      </c>
      <c r="L8904" s="1" t="s">
        <v>1512</v>
      </c>
      <c r="M8904" s="1">
        <v>1</v>
      </c>
    </row>
    <row r="8905" spans="1:13" ht="15.75" x14ac:dyDescent="0.3">
      <c r="A8905" s="1" t="s">
        <v>1472</v>
      </c>
      <c r="J8905" s="1" t="s">
        <v>1511</v>
      </c>
      <c r="K8905" s="1" t="s">
        <v>1509</v>
      </c>
      <c r="L8905" s="1" t="s">
        <v>1512</v>
      </c>
      <c r="M8905" s="1">
        <v>1</v>
      </c>
    </row>
    <row r="8906" spans="1:13" ht="15.75" x14ac:dyDescent="0.3">
      <c r="A8906" s="1" t="s">
        <v>1472</v>
      </c>
      <c r="J8906" s="1" t="s">
        <v>1511</v>
      </c>
      <c r="K8906" s="1" t="s">
        <v>1509</v>
      </c>
      <c r="L8906" s="1" t="s">
        <v>1512</v>
      </c>
      <c r="M8906" s="1">
        <v>1</v>
      </c>
    </row>
    <row r="8907" spans="1:13" ht="15.75" x14ac:dyDescent="0.3">
      <c r="A8907" s="1" t="s">
        <v>1472</v>
      </c>
      <c r="J8907" s="1" t="s">
        <v>1511</v>
      </c>
      <c r="K8907" s="1" t="s">
        <v>1509</v>
      </c>
      <c r="L8907" s="1" t="s">
        <v>1512</v>
      </c>
      <c r="M8907" s="1">
        <v>1</v>
      </c>
    </row>
    <row r="8908" spans="1:13" ht="15.75" x14ac:dyDescent="0.3">
      <c r="A8908" s="1" t="s">
        <v>1472</v>
      </c>
      <c r="J8908" s="1" t="s">
        <v>1511</v>
      </c>
      <c r="K8908" s="1" t="s">
        <v>1509</v>
      </c>
      <c r="L8908" s="1" t="s">
        <v>1512</v>
      </c>
      <c r="M8908" s="1">
        <v>1</v>
      </c>
    </row>
    <row r="8909" spans="1:13" ht="15.75" x14ac:dyDescent="0.3">
      <c r="A8909" s="1" t="s">
        <v>1472</v>
      </c>
      <c r="J8909" s="1" t="s">
        <v>1511</v>
      </c>
      <c r="K8909" s="1" t="s">
        <v>1509</v>
      </c>
      <c r="L8909" s="1" t="s">
        <v>1512</v>
      </c>
      <c r="M8909" s="1">
        <v>1</v>
      </c>
    </row>
    <row r="8910" spans="1:13" ht="15.75" x14ac:dyDescent="0.3">
      <c r="A8910" s="1" t="s">
        <v>1472</v>
      </c>
      <c r="J8910" s="1" t="s">
        <v>1511</v>
      </c>
      <c r="K8910" s="1" t="s">
        <v>1509</v>
      </c>
      <c r="L8910" s="1" t="s">
        <v>1512</v>
      </c>
      <c r="M8910" s="1">
        <v>1</v>
      </c>
    </row>
    <row r="8911" spans="1:13" ht="15.75" x14ac:dyDescent="0.3">
      <c r="A8911" s="1" t="s">
        <v>1472</v>
      </c>
      <c r="J8911" s="1" t="s">
        <v>1511</v>
      </c>
      <c r="K8911" s="1" t="s">
        <v>1509</v>
      </c>
      <c r="L8911" s="1" t="s">
        <v>1512</v>
      </c>
      <c r="M8911" s="1">
        <v>1</v>
      </c>
    </row>
    <row r="8912" spans="1:13" ht="15.75" x14ac:dyDescent="0.3">
      <c r="A8912" s="1" t="s">
        <v>1294</v>
      </c>
      <c r="J8912" s="1" t="s">
        <v>1511</v>
      </c>
      <c r="K8912" s="1" t="s">
        <v>1514</v>
      </c>
      <c r="L8912" s="1" t="s">
        <v>1512</v>
      </c>
      <c r="M8912" s="1">
        <v>11</v>
      </c>
    </row>
    <row r="8913" spans="1:13" ht="15.75" x14ac:dyDescent="0.3">
      <c r="A8913" s="1" t="s">
        <v>1472</v>
      </c>
      <c r="J8913" s="1" t="s">
        <v>1511</v>
      </c>
      <c r="K8913" s="1" t="s">
        <v>1509</v>
      </c>
      <c r="L8913" s="1" t="s">
        <v>1512</v>
      </c>
      <c r="M8913" s="1">
        <v>1</v>
      </c>
    </row>
    <row r="8914" spans="1:13" ht="15.75" x14ac:dyDescent="0.3">
      <c r="A8914" s="1" t="s">
        <v>1472</v>
      </c>
      <c r="J8914" s="1" t="s">
        <v>1511</v>
      </c>
      <c r="K8914" s="1" t="s">
        <v>1509</v>
      </c>
      <c r="L8914" s="1" t="s">
        <v>1512</v>
      </c>
      <c r="M8914" s="1">
        <v>1</v>
      </c>
    </row>
    <row r="8915" spans="1:13" ht="15.75" x14ac:dyDescent="0.3">
      <c r="A8915" s="1" t="s">
        <v>1472</v>
      </c>
      <c r="J8915" s="1" t="s">
        <v>1511</v>
      </c>
      <c r="K8915" s="1" t="s">
        <v>1509</v>
      </c>
      <c r="L8915" s="1" t="s">
        <v>1512</v>
      </c>
      <c r="M8915" s="1">
        <v>1</v>
      </c>
    </row>
    <row r="8916" spans="1:13" ht="15.75" x14ac:dyDescent="0.3">
      <c r="A8916" s="1" t="s">
        <v>1472</v>
      </c>
      <c r="J8916" s="1" t="s">
        <v>1511</v>
      </c>
      <c r="K8916" s="1" t="s">
        <v>1509</v>
      </c>
      <c r="L8916" s="1" t="s">
        <v>1512</v>
      </c>
      <c r="M8916" s="1">
        <v>3</v>
      </c>
    </row>
    <row r="8917" spans="1:13" ht="15.75" x14ac:dyDescent="0.3">
      <c r="A8917" s="1" t="s">
        <v>1314</v>
      </c>
      <c r="J8917" s="1" t="s">
        <v>1511</v>
      </c>
      <c r="K8917" s="1" t="s">
        <v>1509</v>
      </c>
      <c r="L8917" s="1" t="s">
        <v>1510</v>
      </c>
      <c r="M8917" s="1">
        <v>1</v>
      </c>
    </row>
    <row r="8918" spans="1:13" ht="15.75" x14ac:dyDescent="0.3">
      <c r="A8918" s="1" t="s">
        <v>1478</v>
      </c>
      <c r="J8918" s="1" t="s">
        <v>1508</v>
      </c>
      <c r="K8918" s="1" t="s">
        <v>1509</v>
      </c>
      <c r="L8918" s="1" t="s">
        <v>1512</v>
      </c>
      <c r="M8918" s="1">
        <v>22</v>
      </c>
    </row>
    <row r="8919" spans="1:13" ht="15.75" x14ac:dyDescent="0.3">
      <c r="A8919" s="1" t="s">
        <v>1314</v>
      </c>
      <c r="J8919" s="1" t="s">
        <v>1511</v>
      </c>
      <c r="K8919" s="1" t="s">
        <v>1509</v>
      </c>
      <c r="L8919" s="1" t="s">
        <v>1510</v>
      </c>
      <c r="M8919" s="1">
        <v>1</v>
      </c>
    </row>
    <row r="8920" spans="1:13" ht="15.75" x14ac:dyDescent="0.3">
      <c r="A8920" s="1" t="s">
        <v>1314</v>
      </c>
      <c r="J8920" s="1" t="s">
        <v>1511</v>
      </c>
      <c r="K8920" s="1" t="s">
        <v>1509</v>
      </c>
      <c r="L8920" s="1" t="s">
        <v>1510</v>
      </c>
      <c r="M8920" s="1">
        <v>1</v>
      </c>
    </row>
    <row r="8921" spans="1:13" ht="15.75" x14ac:dyDescent="0.3">
      <c r="A8921" s="1" t="s">
        <v>1314</v>
      </c>
      <c r="J8921" s="1" t="s">
        <v>1511</v>
      </c>
      <c r="K8921" s="1" t="s">
        <v>1509</v>
      </c>
      <c r="L8921" s="1" t="s">
        <v>1510</v>
      </c>
      <c r="M8921" s="1">
        <v>1</v>
      </c>
    </row>
    <row r="8922" spans="1:13" ht="15.75" x14ac:dyDescent="0.3">
      <c r="A8922" s="1" t="s">
        <v>1276</v>
      </c>
      <c r="J8922" s="1" t="s">
        <v>1511</v>
      </c>
      <c r="K8922" s="1" t="s">
        <v>1509</v>
      </c>
      <c r="L8922" s="1" t="s">
        <v>1510</v>
      </c>
      <c r="M8922" s="1">
        <v>3</v>
      </c>
    </row>
    <row r="8923" spans="1:13" ht="15.75" x14ac:dyDescent="0.3">
      <c r="A8923" s="1" t="s">
        <v>1314</v>
      </c>
      <c r="J8923" s="1" t="s">
        <v>1511</v>
      </c>
      <c r="K8923" s="1" t="s">
        <v>1509</v>
      </c>
      <c r="L8923" s="1" t="s">
        <v>1510</v>
      </c>
      <c r="M8923" s="1">
        <v>1</v>
      </c>
    </row>
    <row r="8924" spans="1:13" ht="15.75" x14ac:dyDescent="0.3">
      <c r="A8924" s="1" t="s">
        <v>1276</v>
      </c>
      <c r="J8924" s="1" t="s">
        <v>1511</v>
      </c>
      <c r="K8924" s="1" t="s">
        <v>1509</v>
      </c>
      <c r="L8924" s="1" t="s">
        <v>1510</v>
      </c>
      <c r="M8924" s="1">
        <v>3</v>
      </c>
    </row>
    <row r="8925" spans="1:13" ht="15.75" x14ac:dyDescent="0.3">
      <c r="A8925" s="1" t="s">
        <v>1276</v>
      </c>
      <c r="J8925" s="1" t="s">
        <v>1511</v>
      </c>
      <c r="K8925" s="1" t="s">
        <v>1509</v>
      </c>
      <c r="L8925" s="1" t="s">
        <v>1510</v>
      </c>
      <c r="M8925" s="1">
        <v>3</v>
      </c>
    </row>
    <row r="8926" spans="1:13" ht="15.75" x14ac:dyDescent="0.3">
      <c r="A8926" s="1" t="s">
        <v>1276</v>
      </c>
      <c r="J8926" s="1" t="s">
        <v>1511</v>
      </c>
      <c r="K8926" s="1" t="s">
        <v>1509</v>
      </c>
      <c r="L8926" s="1" t="s">
        <v>1510</v>
      </c>
      <c r="M8926" s="1">
        <v>3</v>
      </c>
    </row>
    <row r="8927" spans="1:13" ht="15.75" x14ac:dyDescent="0.3">
      <c r="A8927" s="1" t="s">
        <v>1276</v>
      </c>
      <c r="J8927" s="1" t="s">
        <v>1511</v>
      </c>
      <c r="K8927" s="1" t="s">
        <v>1509</v>
      </c>
      <c r="L8927" s="1" t="s">
        <v>1510</v>
      </c>
      <c r="M8927" s="1">
        <v>3</v>
      </c>
    </row>
    <row r="8928" spans="1:13" ht="15.75" x14ac:dyDescent="0.3">
      <c r="A8928" s="1" t="s">
        <v>1276</v>
      </c>
      <c r="J8928" s="1" t="s">
        <v>1511</v>
      </c>
      <c r="K8928" s="1" t="s">
        <v>1509</v>
      </c>
      <c r="L8928" s="1" t="s">
        <v>1510</v>
      </c>
      <c r="M8928" s="1">
        <v>3</v>
      </c>
    </row>
    <row r="8929" spans="1:13" ht="15.75" x14ac:dyDescent="0.3">
      <c r="A8929" s="1" t="s">
        <v>1262</v>
      </c>
      <c r="J8929" s="1" t="s">
        <v>1511</v>
      </c>
      <c r="K8929" s="1" t="s">
        <v>1509</v>
      </c>
      <c r="L8929" s="1" t="s">
        <v>1512</v>
      </c>
      <c r="M8929" s="1">
        <v>1</v>
      </c>
    </row>
    <row r="8930" spans="1:13" ht="15.75" x14ac:dyDescent="0.3">
      <c r="A8930" s="1" t="s">
        <v>1262</v>
      </c>
      <c r="J8930" s="1" t="s">
        <v>1511</v>
      </c>
      <c r="K8930" s="1" t="s">
        <v>1509</v>
      </c>
      <c r="L8930" s="1" t="s">
        <v>1512</v>
      </c>
      <c r="M8930" s="1">
        <v>1</v>
      </c>
    </row>
    <row r="8931" spans="1:13" ht="15.75" x14ac:dyDescent="0.3">
      <c r="A8931" s="1" t="s">
        <v>1262</v>
      </c>
      <c r="J8931" s="1" t="s">
        <v>1511</v>
      </c>
      <c r="K8931" s="1" t="s">
        <v>1509</v>
      </c>
      <c r="L8931" s="1" t="s">
        <v>1512</v>
      </c>
      <c r="M8931" s="1">
        <v>1</v>
      </c>
    </row>
    <row r="8932" spans="1:13" ht="15.75" x14ac:dyDescent="0.3">
      <c r="A8932" s="1" t="s">
        <v>1276</v>
      </c>
      <c r="J8932" s="1" t="s">
        <v>1511</v>
      </c>
      <c r="K8932" s="1" t="s">
        <v>1509</v>
      </c>
      <c r="L8932" s="1" t="s">
        <v>1510</v>
      </c>
      <c r="M8932" s="1">
        <v>3</v>
      </c>
    </row>
    <row r="8933" spans="1:13" ht="15.75" x14ac:dyDescent="0.3">
      <c r="A8933" s="1" t="s">
        <v>1262</v>
      </c>
      <c r="J8933" s="1" t="s">
        <v>1511</v>
      </c>
      <c r="K8933" s="1" t="s">
        <v>1509</v>
      </c>
      <c r="L8933" s="1" t="s">
        <v>1512</v>
      </c>
      <c r="M8933" s="1">
        <v>1</v>
      </c>
    </row>
    <row r="8934" spans="1:13" ht="15.75" x14ac:dyDescent="0.3">
      <c r="A8934" s="1" t="s">
        <v>1262</v>
      </c>
      <c r="J8934" s="1" t="s">
        <v>1511</v>
      </c>
      <c r="K8934" s="1" t="s">
        <v>1509</v>
      </c>
      <c r="L8934" s="1" t="s">
        <v>1512</v>
      </c>
      <c r="M8934" s="1">
        <v>1</v>
      </c>
    </row>
    <row r="8935" spans="1:13" ht="15.75" x14ac:dyDescent="0.3">
      <c r="A8935" s="1" t="s">
        <v>1262</v>
      </c>
      <c r="J8935" s="1" t="s">
        <v>1511</v>
      </c>
      <c r="K8935" s="1" t="s">
        <v>1509</v>
      </c>
      <c r="L8935" s="1" t="s">
        <v>1512</v>
      </c>
      <c r="M8935" s="1">
        <v>1</v>
      </c>
    </row>
    <row r="8936" spans="1:13" ht="15.75" x14ac:dyDescent="0.3">
      <c r="A8936" s="1" t="s">
        <v>1262</v>
      </c>
      <c r="J8936" s="1" t="s">
        <v>1511</v>
      </c>
      <c r="K8936" s="1" t="s">
        <v>1509</v>
      </c>
      <c r="L8936" s="1" t="s">
        <v>1512</v>
      </c>
      <c r="M8936" s="1">
        <v>1</v>
      </c>
    </row>
    <row r="8937" spans="1:13" ht="15.75" x14ac:dyDescent="0.3">
      <c r="A8937" s="1" t="s">
        <v>1282</v>
      </c>
      <c r="J8937" s="1" t="s">
        <v>1511</v>
      </c>
      <c r="K8937" s="1" t="s">
        <v>1509</v>
      </c>
      <c r="L8937" s="1" t="s">
        <v>1512</v>
      </c>
      <c r="M8937" s="1">
        <v>16</v>
      </c>
    </row>
    <row r="8938" spans="1:13" ht="15.75" x14ac:dyDescent="0.3">
      <c r="A8938" s="1" t="s">
        <v>1262</v>
      </c>
      <c r="J8938" s="1" t="s">
        <v>1511</v>
      </c>
      <c r="K8938" s="1" t="s">
        <v>1509</v>
      </c>
      <c r="L8938" s="1" t="s">
        <v>1512</v>
      </c>
      <c r="M8938" s="1">
        <v>1</v>
      </c>
    </row>
    <row r="8939" spans="1:13" ht="15.75" x14ac:dyDescent="0.3">
      <c r="A8939" s="1" t="s">
        <v>1482</v>
      </c>
      <c r="J8939" s="1" t="s">
        <v>1511</v>
      </c>
      <c r="K8939" s="1" t="s">
        <v>1509</v>
      </c>
      <c r="L8939" s="1" t="s">
        <v>1510</v>
      </c>
      <c r="M8939" s="1">
        <v>3</v>
      </c>
    </row>
    <row r="8940" spans="1:13" ht="15.75" x14ac:dyDescent="0.3">
      <c r="A8940" s="1" t="s">
        <v>1262</v>
      </c>
      <c r="J8940" s="1" t="s">
        <v>1511</v>
      </c>
      <c r="K8940" s="1" t="s">
        <v>1509</v>
      </c>
      <c r="L8940" s="1" t="s">
        <v>1512</v>
      </c>
      <c r="M8940" s="1">
        <v>1</v>
      </c>
    </row>
    <row r="8941" spans="1:13" ht="15.75" x14ac:dyDescent="0.3">
      <c r="A8941" s="1" t="s">
        <v>1262</v>
      </c>
      <c r="J8941" s="1" t="s">
        <v>1511</v>
      </c>
      <c r="K8941" s="1" t="s">
        <v>1509</v>
      </c>
      <c r="L8941" s="1" t="s">
        <v>1512</v>
      </c>
      <c r="M8941" s="1">
        <v>1</v>
      </c>
    </row>
    <row r="8942" spans="1:13" ht="15.75" x14ac:dyDescent="0.3">
      <c r="A8942" s="1" t="s">
        <v>1282</v>
      </c>
      <c r="J8942" s="1" t="s">
        <v>1511</v>
      </c>
      <c r="K8942" s="1" t="s">
        <v>1509</v>
      </c>
      <c r="L8942" s="1" t="s">
        <v>1510</v>
      </c>
      <c r="M8942" s="1">
        <v>4</v>
      </c>
    </row>
    <row r="8943" spans="1:13" ht="15.75" x14ac:dyDescent="0.3">
      <c r="A8943" s="1" t="s">
        <v>1286</v>
      </c>
      <c r="J8943" s="1" t="s">
        <v>1511</v>
      </c>
      <c r="K8943" s="1" t="s">
        <v>1509</v>
      </c>
      <c r="L8943" s="1" t="s">
        <v>1512</v>
      </c>
      <c r="M8943" s="1">
        <v>3</v>
      </c>
    </row>
    <row r="8944" spans="1:13" ht="15.75" x14ac:dyDescent="0.3">
      <c r="A8944" s="1" t="s">
        <v>1286</v>
      </c>
      <c r="J8944" s="1" t="s">
        <v>1511</v>
      </c>
      <c r="K8944" s="1" t="s">
        <v>1509</v>
      </c>
      <c r="L8944" s="1" t="s">
        <v>1512</v>
      </c>
      <c r="M8944" s="1">
        <v>1</v>
      </c>
    </row>
    <row r="8945" spans="1:13" ht="15.75" x14ac:dyDescent="0.3">
      <c r="A8945" s="1" t="s">
        <v>1482</v>
      </c>
      <c r="J8945" s="1" t="s">
        <v>1511</v>
      </c>
      <c r="K8945" s="1" t="s">
        <v>1509</v>
      </c>
      <c r="L8945" s="1" t="s">
        <v>1510</v>
      </c>
      <c r="M8945" s="1">
        <v>3</v>
      </c>
    </row>
    <row r="8946" spans="1:13" ht="15.75" x14ac:dyDescent="0.3">
      <c r="A8946" s="1" t="s">
        <v>1282</v>
      </c>
      <c r="J8946" s="1" t="s">
        <v>1511</v>
      </c>
      <c r="K8946" s="1" t="s">
        <v>1509</v>
      </c>
      <c r="L8946" s="1" t="s">
        <v>1510</v>
      </c>
      <c r="M8946" s="1">
        <v>4</v>
      </c>
    </row>
    <row r="8947" spans="1:13" ht="15.75" x14ac:dyDescent="0.3">
      <c r="A8947" s="1" t="s">
        <v>1482</v>
      </c>
      <c r="J8947" s="1" t="s">
        <v>1511</v>
      </c>
      <c r="K8947" s="1" t="s">
        <v>1509</v>
      </c>
      <c r="L8947" s="1" t="s">
        <v>1510</v>
      </c>
      <c r="M8947" s="1">
        <v>3</v>
      </c>
    </row>
    <row r="8948" spans="1:13" ht="15.75" x14ac:dyDescent="0.3">
      <c r="A8948" s="1" t="s">
        <v>1482</v>
      </c>
      <c r="J8948" s="1" t="s">
        <v>1511</v>
      </c>
      <c r="K8948" s="1" t="s">
        <v>1509</v>
      </c>
      <c r="L8948" s="1" t="s">
        <v>1510</v>
      </c>
      <c r="M8948" s="1">
        <v>3</v>
      </c>
    </row>
    <row r="8949" spans="1:13" ht="15.75" x14ac:dyDescent="0.3">
      <c r="A8949" s="1" t="s">
        <v>1272</v>
      </c>
      <c r="J8949" s="1" t="s">
        <v>1511</v>
      </c>
      <c r="K8949" s="1" t="s">
        <v>1509</v>
      </c>
      <c r="L8949" s="1" t="s">
        <v>1512</v>
      </c>
      <c r="M8949" s="1">
        <v>1</v>
      </c>
    </row>
    <row r="8950" spans="1:13" ht="15.75" x14ac:dyDescent="0.3">
      <c r="A8950" s="1" t="s">
        <v>1262</v>
      </c>
      <c r="J8950" s="1" t="s">
        <v>1511</v>
      </c>
      <c r="K8950" s="1" t="s">
        <v>1509</v>
      </c>
      <c r="L8950" s="1" t="s">
        <v>1512</v>
      </c>
      <c r="M8950" s="1">
        <v>1</v>
      </c>
    </row>
    <row r="8951" spans="1:13" ht="15.75" x14ac:dyDescent="0.3">
      <c r="A8951" s="1" t="s">
        <v>1262</v>
      </c>
      <c r="J8951" s="1" t="s">
        <v>1511</v>
      </c>
      <c r="K8951" s="1" t="s">
        <v>1509</v>
      </c>
      <c r="L8951" s="1" t="s">
        <v>1512</v>
      </c>
      <c r="M8951" s="1">
        <v>1</v>
      </c>
    </row>
    <row r="8952" spans="1:13" ht="15.75" x14ac:dyDescent="0.3">
      <c r="A8952" s="1" t="s">
        <v>1262</v>
      </c>
      <c r="J8952" s="1" t="s">
        <v>1511</v>
      </c>
      <c r="K8952" s="1" t="s">
        <v>1509</v>
      </c>
      <c r="L8952" s="1" t="s">
        <v>1512</v>
      </c>
      <c r="M8952" s="1">
        <v>1</v>
      </c>
    </row>
    <row r="8953" spans="1:13" ht="15.75" x14ac:dyDescent="0.3">
      <c r="A8953" s="1" t="s">
        <v>1262</v>
      </c>
      <c r="J8953" s="1" t="s">
        <v>1511</v>
      </c>
      <c r="K8953" s="1" t="s">
        <v>1509</v>
      </c>
      <c r="L8953" s="1" t="s">
        <v>1512</v>
      </c>
      <c r="M8953" s="1">
        <v>1</v>
      </c>
    </row>
    <row r="8954" spans="1:13" ht="15.75" x14ac:dyDescent="0.3">
      <c r="A8954" s="1" t="s">
        <v>1262</v>
      </c>
      <c r="J8954" s="1" t="s">
        <v>1511</v>
      </c>
      <c r="K8954" s="1" t="s">
        <v>1509</v>
      </c>
      <c r="L8954" s="1" t="s">
        <v>1510</v>
      </c>
      <c r="M8954" s="1">
        <v>1</v>
      </c>
    </row>
    <row r="8955" spans="1:13" ht="15.75" x14ac:dyDescent="0.3">
      <c r="A8955" s="1" t="s">
        <v>1318</v>
      </c>
      <c r="J8955" s="1" t="s">
        <v>1511</v>
      </c>
      <c r="K8955" s="1" t="s">
        <v>1509</v>
      </c>
      <c r="L8955" s="1" t="s">
        <v>1512</v>
      </c>
      <c r="M8955" s="1">
        <v>6</v>
      </c>
    </row>
    <row r="8956" spans="1:13" ht="15.75" x14ac:dyDescent="0.3">
      <c r="A8956" s="1" t="s">
        <v>1262</v>
      </c>
      <c r="J8956" s="1" t="s">
        <v>1511</v>
      </c>
      <c r="K8956" s="1" t="s">
        <v>1509</v>
      </c>
      <c r="L8956" s="1" t="s">
        <v>1510</v>
      </c>
      <c r="M8956" s="1">
        <v>1</v>
      </c>
    </row>
    <row r="8957" spans="1:13" ht="15.75" x14ac:dyDescent="0.3">
      <c r="A8957" s="1" t="s">
        <v>1262</v>
      </c>
      <c r="J8957" s="1" t="s">
        <v>1511</v>
      </c>
      <c r="K8957" s="1" t="s">
        <v>1509</v>
      </c>
      <c r="L8957" s="1" t="s">
        <v>1510</v>
      </c>
      <c r="M8957" s="1">
        <v>1</v>
      </c>
    </row>
    <row r="8958" spans="1:13" ht="15.75" x14ac:dyDescent="0.3">
      <c r="A8958" s="1" t="s">
        <v>1294</v>
      </c>
      <c r="J8958" s="1" t="s">
        <v>1511</v>
      </c>
      <c r="K8958" s="1" t="s">
        <v>1514</v>
      </c>
      <c r="L8958" s="1" t="s">
        <v>1512</v>
      </c>
      <c r="M8958" s="1">
        <v>2</v>
      </c>
    </row>
    <row r="8959" spans="1:13" ht="15.75" x14ac:dyDescent="0.3">
      <c r="A8959" s="1" t="s">
        <v>1262</v>
      </c>
      <c r="J8959" s="1" t="s">
        <v>1511</v>
      </c>
      <c r="K8959" s="1" t="s">
        <v>1509</v>
      </c>
      <c r="L8959" s="1" t="s">
        <v>1512</v>
      </c>
      <c r="M8959" s="1">
        <v>1</v>
      </c>
    </row>
    <row r="8960" spans="1:13" ht="15.75" x14ac:dyDescent="0.3">
      <c r="A8960" s="1" t="s">
        <v>1448</v>
      </c>
      <c r="J8960" s="1" t="s">
        <v>1511</v>
      </c>
      <c r="K8960" s="1" t="s">
        <v>1514</v>
      </c>
      <c r="L8960" s="1" t="s">
        <v>1512</v>
      </c>
      <c r="M8960" s="1">
        <v>2</v>
      </c>
    </row>
    <row r="8961" spans="1:13" ht="15.75" x14ac:dyDescent="0.3">
      <c r="A8961" s="1" t="s">
        <v>1262</v>
      </c>
      <c r="J8961" s="1" t="s">
        <v>1511</v>
      </c>
      <c r="K8961" s="1" t="s">
        <v>1509</v>
      </c>
      <c r="L8961" s="1" t="s">
        <v>1512</v>
      </c>
      <c r="M8961" s="1">
        <v>1</v>
      </c>
    </row>
    <row r="8962" spans="1:13" ht="15.75" x14ac:dyDescent="0.3">
      <c r="A8962" s="1" t="s">
        <v>1262</v>
      </c>
      <c r="J8962" s="1" t="s">
        <v>1511</v>
      </c>
      <c r="K8962" s="1" t="s">
        <v>1509</v>
      </c>
      <c r="L8962" s="1" t="s">
        <v>1512</v>
      </c>
      <c r="M8962" s="1">
        <v>1</v>
      </c>
    </row>
    <row r="8963" spans="1:13" ht="15.75" x14ac:dyDescent="0.3">
      <c r="A8963" s="1" t="s">
        <v>1318</v>
      </c>
      <c r="J8963" s="1" t="s">
        <v>1511</v>
      </c>
      <c r="K8963" s="1" t="s">
        <v>1509</v>
      </c>
      <c r="L8963" s="1" t="s">
        <v>1512</v>
      </c>
      <c r="M8963" s="1">
        <v>4</v>
      </c>
    </row>
    <row r="8964" spans="1:13" ht="15.75" x14ac:dyDescent="0.3">
      <c r="A8964" s="1" t="s">
        <v>1262</v>
      </c>
      <c r="J8964" s="1" t="s">
        <v>1511</v>
      </c>
      <c r="K8964" s="1" t="s">
        <v>1509</v>
      </c>
      <c r="L8964" s="1" t="s">
        <v>1512</v>
      </c>
      <c r="M8964" s="1">
        <v>1</v>
      </c>
    </row>
    <row r="8965" spans="1:13" ht="15.75" x14ac:dyDescent="0.3">
      <c r="A8965" s="1" t="s">
        <v>1262</v>
      </c>
      <c r="J8965" s="1" t="s">
        <v>1511</v>
      </c>
      <c r="K8965" s="1" t="s">
        <v>1509</v>
      </c>
      <c r="L8965" s="1" t="s">
        <v>1512</v>
      </c>
      <c r="M8965" s="1">
        <v>1</v>
      </c>
    </row>
    <row r="8966" spans="1:13" ht="15.75" x14ac:dyDescent="0.3">
      <c r="A8966" s="1" t="s">
        <v>1318</v>
      </c>
      <c r="J8966" s="1" t="s">
        <v>1511</v>
      </c>
      <c r="K8966" s="1" t="s">
        <v>1509</v>
      </c>
      <c r="L8966" s="1" t="s">
        <v>1512</v>
      </c>
      <c r="M8966" s="1">
        <v>5</v>
      </c>
    </row>
    <row r="8967" spans="1:13" ht="15.75" x14ac:dyDescent="0.3">
      <c r="A8967" s="1" t="s">
        <v>1318</v>
      </c>
      <c r="J8967" s="1" t="s">
        <v>1511</v>
      </c>
      <c r="K8967" s="1" t="s">
        <v>1509</v>
      </c>
      <c r="L8967" s="1" t="s">
        <v>1512</v>
      </c>
      <c r="M8967" s="1">
        <v>6</v>
      </c>
    </row>
    <row r="8968" spans="1:13" ht="15.75" x14ac:dyDescent="0.3">
      <c r="A8968" s="1" t="s">
        <v>1482</v>
      </c>
      <c r="J8968" s="1" t="s">
        <v>1511</v>
      </c>
      <c r="K8968" s="1" t="s">
        <v>1509</v>
      </c>
      <c r="L8968" s="1" t="s">
        <v>1510</v>
      </c>
      <c r="M8968" s="1">
        <v>3</v>
      </c>
    </row>
    <row r="8969" spans="1:13" ht="15.75" x14ac:dyDescent="0.3">
      <c r="A8969" s="1" t="s">
        <v>1318</v>
      </c>
      <c r="J8969" s="1" t="s">
        <v>1511</v>
      </c>
      <c r="K8969" s="1" t="s">
        <v>1509</v>
      </c>
      <c r="L8969" s="1" t="s">
        <v>1512</v>
      </c>
      <c r="M8969" s="1">
        <v>4</v>
      </c>
    </row>
    <row r="8970" spans="1:13" ht="15.75" x14ac:dyDescent="0.3">
      <c r="A8970" s="1" t="s">
        <v>1482</v>
      </c>
      <c r="J8970" s="1" t="s">
        <v>1511</v>
      </c>
      <c r="K8970" s="1" t="s">
        <v>1509</v>
      </c>
      <c r="L8970" s="1" t="s">
        <v>1510</v>
      </c>
      <c r="M8970" s="1">
        <v>3</v>
      </c>
    </row>
    <row r="8971" spans="1:13" ht="15.75" x14ac:dyDescent="0.3">
      <c r="A8971" s="1" t="s">
        <v>1482</v>
      </c>
      <c r="J8971" s="1" t="s">
        <v>1511</v>
      </c>
      <c r="K8971" s="1" t="s">
        <v>1509</v>
      </c>
      <c r="L8971" s="1" t="s">
        <v>1510</v>
      </c>
      <c r="M8971" s="1">
        <v>3</v>
      </c>
    </row>
    <row r="8972" spans="1:13" ht="15.75" x14ac:dyDescent="0.3">
      <c r="A8972" s="1" t="s">
        <v>1318</v>
      </c>
      <c r="J8972" s="1" t="s">
        <v>1511</v>
      </c>
      <c r="K8972" s="1" t="s">
        <v>1509</v>
      </c>
      <c r="L8972" s="1" t="s">
        <v>1512</v>
      </c>
      <c r="M8972" s="1">
        <v>5</v>
      </c>
    </row>
    <row r="8973" spans="1:13" ht="15.75" x14ac:dyDescent="0.3">
      <c r="A8973" s="1" t="s">
        <v>1318</v>
      </c>
      <c r="J8973" s="1" t="s">
        <v>1511</v>
      </c>
      <c r="K8973" s="1" t="s">
        <v>1509</v>
      </c>
      <c r="L8973" s="1" t="s">
        <v>1512</v>
      </c>
      <c r="M8973" s="1">
        <v>1</v>
      </c>
    </row>
    <row r="8974" spans="1:13" ht="15.75" x14ac:dyDescent="0.3">
      <c r="A8974" s="1" t="s">
        <v>1482</v>
      </c>
      <c r="J8974" s="1" t="s">
        <v>1511</v>
      </c>
      <c r="K8974" s="1" t="s">
        <v>1509</v>
      </c>
      <c r="L8974" s="1" t="s">
        <v>1510</v>
      </c>
      <c r="M8974" s="1">
        <v>3</v>
      </c>
    </row>
    <row r="8975" spans="1:13" ht="15.75" x14ac:dyDescent="0.3">
      <c r="A8975" s="1" t="s">
        <v>1482</v>
      </c>
      <c r="J8975" s="1" t="s">
        <v>1511</v>
      </c>
      <c r="K8975" s="1" t="s">
        <v>1509</v>
      </c>
      <c r="L8975" s="1" t="s">
        <v>1510</v>
      </c>
      <c r="M8975" s="1">
        <v>3</v>
      </c>
    </row>
    <row r="8976" spans="1:13" ht="15.75" x14ac:dyDescent="0.3">
      <c r="A8976" s="1" t="s">
        <v>1318</v>
      </c>
      <c r="J8976" s="1" t="s">
        <v>1511</v>
      </c>
      <c r="K8976" s="1" t="s">
        <v>1509</v>
      </c>
      <c r="L8976" s="1" t="s">
        <v>1512</v>
      </c>
      <c r="M8976" s="1">
        <v>5</v>
      </c>
    </row>
    <row r="8977" spans="1:13" ht="15.75" x14ac:dyDescent="0.3">
      <c r="A8977" s="1" t="s">
        <v>1382</v>
      </c>
      <c r="J8977" s="1" t="s">
        <v>1511</v>
      </c>
      <c r="K8977" s="1" t="s">
        <v>1509</v>
      </c>
      <c r="L8977" s="1" t="s">
        <v>1510</v>
      </c>
      <c r="M8977" s="1">
        <v>1</v>
      </c>
    </row>
    <row r="8978" spans="1:13" ht="15.75" x14ac:dyDescent="0.3">
      <c r="A8978" s="1" t="s">
        <v>1482</v>
      </c>
      <c r="J8978" s="1" t="s">
        <v>1511</v>
      </c>
      <c r="K8978" s="1" t="s">
        <v>1509</v>
      </c>
      <c r="L8978" s="1" t="s">
        <v>1510</v>
      </c>
      <c r="M8978" s="1">
        <v>3</v>
      </c>
    </row>
    <row r="8979" spans="1:13" ht="15.75" x14ac:dyDescent="0.3">
      <c r="A8979" s="1" t="s">
        <v>1318</v>
      </c>
      <c r="J8979" s="1" t="s">
        <v>1511</v>
      </c>
      <c r="K8979" s="1" t="s">
        <v>1509</v>
      </c>
      <c r="L8979" s="1" t="s">
        <v>1512</v>
      </c>
      <c r="M8979" s="1">
        <v>2</v>
      </c>
    </row>
    <row r="8980" spans="1:13" ht="15.75" x14ac:dyDescent="0.3">
      <c r="A8980" s="1" t="s">
        <v>1272</v>
      </c>
      <c r="J8980" s="1" t="s">
        <v>1511</v>
      </c>
      <c r="K8980" s="1" t="s">
        <v>1509</v>
      </c>
      <c r="L8980" s="1" t="s">
        <v>1512</v>
      </c>
      <c r="M8980" s="1">
        <v>1</v>
      </c>
    </row>
    <row r="8981" spans="1:13" ht="15.75" x14ac:dyDescent="0.3">
      <c r="A8981" s="1" t="s">
        <v>1316</v>
      </c>
      <c r="J8981" s="1" t="s">
        <v>1511</v>
      </c>
      <c r="K8981" s="1" t="s">
        <v>1509</v>
      </c>
      <c r="L8981" s="1" t="s">
        <v>1510</v>
      </c>
      <c r="M8981" s="1">
        <v>3</v>
      </c>
    </row>
    <row r="8982" spans="1:13" ht="15.75" x14ac:dyDescent="0.3">
      <c r="A8982" s="1" t="s">
        <v>1318</v>
      </c>
      <c r="J8982" s="1" t="s">
        <v>1511</v>
      </c>
      <c r="K8982" s="1" t="s">
        <v>1509</v>
      </c>
      <c r="L8982" s="1" t="s">
        <v>1512</v>
      </c>
      <c r="M8982" s="1">
        <v>5</v>
      </c>
    </row>
    <row r="8983" spans="1:13" ht="15.75" x14ac:dyDescent="0.3">
      <c r="A8983" s="1" t="s">
        <v>1310</v>
      </c>
      <c r="J8983" s="1" t="s">
        <v>1511</v>
      </c>
      <c r="K8983" s="1" t="s">
        <v>1509</v>
      </c>
      <c r="L8983" s="1" t="s">
        <v>1512</v>
      </c>
      <c r="M8983" s="1">
        <v>1</v>
      </c>
    </row>
    <row r="8984" spans="1:13" ht="15.75" x14ac:dyDescent="0.3">
      <c r="A8984" s="1" t="s">
        <v>1272</v>
      </c>
      <c r="J8984" s="1" t="s">
        <v>1511</v>
      </c>
      <c r="K8984" s="1" t="s">
        <v>1509</v>
      </c>
      <c r="L8984" s="1" t="s">
        <v>1510</v>
      </c>
      <c r="M8984" s="1">
        <v>1</v>
      </c>
    </row>
    <row r="8985" spans="1:13" ht="15.75" x14ac:dyDescent="0.3">
      <c r="A8985" s="1" t="s">
        <v>1262</v>
      </c>
      <c r="J8985" s="1" t="s">
        <v>1511</v>
      </c>
      <c r="K8985" s="1" t="s">
        <v>1509</v>
      </c>
      <c r="L8985" s="1" t="s">
        <v>1510</v>
      </c>
      <c r="M8985" s="1">
        <v>1</v>
      </c>
    </row>
    <row r="8986" spans="1:13" ht="15.75" x14ac:dyDescent="0.3">
      <c r="A8986" s="1" t="s">
        <v>1272</v>
      </c>
      <c r="J8986" s="1" t="s">
        <v>1511</v>
      </c>
      <c r="K8986" s="1" t="s">
        <v>1509</v>
      </c>
      <c r="L8986" s="1" t="s">
        <v>1510</v>
      </c>
      <c r="M8986" s="1">
        <v>1</v>
      </c>
    </row>
    <row r="8987" spans="1:13" ht="15.75" x14ac:dyDescent="0.3">
      <c r="A8987" s="1" t="s">
        <v>1272</v>
      </c>
      <c r="J8987" s="1" t="s">
        <v>1511</v>
      </c>
      <c r="K8987" s="1" t="s">
        <v>1509</v>
      </c>
      <c r="L8987" s="1" t="s">
        <v>1510</v>
      </c>
      <c r="M8987" s="1">
        <v>1</v>
      </c>
    </row>
    <row r="8988" spans="1:13" ht="15.75" x14ac:dyDescent="0.3">
      <c r="A8988" s="1" t="s">
        <v>1272</v>
      </c>
      <c r="J8988" s="1" t="s">
        <v>1511</v>
      </c>
      <c r="K8988" s="1" t="s">
        <v>1509</v>
      </c>
      <c r="L8988" s="1" t="s">
        <v>1510</v>
      </c>
      <c r="M8988" s="1">
        <v>1</v>
      </c>
    </row>
    <row r="8989" spans="1:13" ht="15.75" x14ac:dyDescent="0.3">
      <c r="A8989" s="1" t="s">
        <v>1272</v>
      </c>
      <c r="J8989" s="1" t="s">
        <v>1511</v>
      </c>
      <c r="K8989" s="1" t="s">
        <v>1509</v>
      </c>
      <c r="L8989" s="1" t="s">
        <v>1510</v>
      </c>
      <c r="M8989" s="1">
        <v>1</v>
      </c>
    </row>
    <row r="8990" spans="1:13" ht="15.75" x14ac:dyDescent="0.3">
      <c r="A8990" s="1" t="s">
        <v>1272</v>
      </c>
      <c r="J8990" s="1" t="s">
        <v>1511</v>
      </c>
      <c r="K8990" s="1" t="s">
        <v>1509</v>
      </c>
      <c r="L8990" s="1" t="s">
        <v>1510</v>
      </c>
      <c r="M8990" s="1">
        <v>1</v>
      </c>
    </row>
    <row r="8991" spans="1:13" ht="15.75" x14ac:dyDescent="0.3">
      <c r="A8991" s="1" t="s">
        <v>1272</v>
      </c>
      <c r="J8991" s="1" t="s">
        <v>1511</v>
      </c>
      <c r="K8991" s="1" t="s">
        <v>1509</v>
      </c>
      <c r="L8991" s="1" t="s">
        <v>1510</v>
      </c>
      <c r="M8991" s="1">
        <v>1</v>
      </c>
    </row>
    <row r="8992" spans="1:13" ht="15.75" x14ac:dyDescent="0.3">
      <c r="A8992" s="1" t="s">
        <v>1282</v>
      </c>
      <c r="J8992" s="1" t="s">
        <v>1511</v>
      </c>
      <c r="K8992" s="1" t="s">
        <v>1509</v>
      </c>
      <c r="L8992" s="1" t="s">
        <v>1512</v>
      </c>
      <c r="M8992" s="1">
        <v>11</v>
      </c>
    </row>
    <row r="8993" spans="1:13" ht="15.75" x14ac:dyDescent="0.3">
      <c r="A8993" s="1" t="s">
        <v>1441</v>
      </c>
      <c r="J8993" s="1" t="s">
        <v>1511</v>
      </c>
      <c r="K8993" s="1" t="s">
        <v>1509</v>
      </c>
      <c r="L8993" s="1" t="s">
        <v>1510</v>
      </c>
      <c r="M8993" s="1">
        <v>2</v>
      </c>
    </row>
    <row r="8994" spans="1:13" ht="15.75" x14ac:dyDescent="0.3">
      <c r="A8994" s="1" t="s">
        <v>1262</v>
      </c>
      <c r="J8994" s="1" t="s">
        <v>1511</v>
      </c>
      <c r="K8994" s="1" t="s">
        <v>1509</v>
      </c>
      <c r="L8994" s="1" t="s">
        <v>1512</v>
      </c>
      <c r="M8994" s="1">
        <v>1</v>
      </c>
    </row>
    <row r="8995" spans="1:13" ht="15.75" x14ac:dyDescent="0.3">
      <c r="A8995" s="1" t="s">
        <v>1282</v>
      </c>
      <c r="J8995" s="1" t="s">
        <v>1511</v>
      </c>
      <c r="K8995" s="1" t="s">
        <v>1509</v>
      </c>
      <c r="L8995" s="1" t="s">
        <v>1512</v>
      </c>
      <c r="M8995" s="1">
        <v>12</v>
      </c>
    </row>
    <row r="8996" spans="1:13" ht="15.75" x14ac:dyDescent="0.3">
      <c r="A8996" s="1" t="s">
        <v>1272</v>
      </c>
      <c r="J8996" s="1" t="s">
        <v>1511</v>
      </c>
      <c r="K8996" s="1" t="s">
        <v>1509</v>
      </c>
      <c r="L8996" s="1" t="s">
        <v>1512</v>
      </c>
      <c r="M8996" s="1">
        <v>1</v>
      </c>
    </row>
    <row r="8997" spans="1:13" ht="15.75" x14ac:dyDescent="0.3">
      <c r="A8997" s="1" t="s">
        <v>1282</v>
      </c>
      <c r="J8997" s="1" t="s">
        <v>1511</v>
      </c>
      <c r="K8997" s="1" t="s">
        <v>1509</v>
      </c>
      <c r="L8997" s="1" t="s">
        <v>1512</v>
      </c>
      <c r="M8997" s="1">
        <v>8</v>
      </c>
    </row>
    <row r="8998" spans="1:13" ht="15.75" x14ac:dyDescent="0.3">
      <c r="A8998" s="1" t="s">
        <v>1282</v>
      </c>
      <c r="J8998" s="1" t="s">
        <v>1511</v>
      </c>
      <c r="K8998" s="1" t="s">
        <v>1509</v>
      </c>
      <c r="L8998" s="1" t="s">
        <v>1512</v>
      </c>
      <c r="M8998" s="1">
        <v>6</v>
      </c>
    </row>
    <row r="8999" spans="1:13" ht="15.75" x14ac:dyDescent="0.3">
      <c r="A8999" s="1" t="s">
        <v>1262</v>
      </c>
      <c r="J8999" s="1" t="s">
        <v>1511</v>
      </c>
      <c r="K8999" s="1" t="s">
        <v>1509</v>
      </c>
      <c r="L8999" s="1" t="s">
        <v>1512</v>
      </c>
      <c r="M8999" s="1">
        <v>1</v>
      </c>
    </row>
    <row r="9000" spans="1:13" ht="15.75" x14ac:dyDescent="0.3">
      <c r="A9000" s="1" t="s">
        <v>1339</v>
      </c>
      <c r="J9000" s="1" t="s">
        <v>1511</v>
      </c>
      <c r="K9000" s="1" t="s">
        <v>1509</v>
      </c>
      <c r="L9000" s="1" t="s">
        <v>1510</v>
      </c>
      <c r="M9000" s="1">
        <v>5</v>
      </c>
    </row>
    <row r="9001" spans="1:13" ht="15.75" x14ac:dyDescent="0.3">
      <c r="A9001" s="1" t="s">
        <v>1282</v>
      </c>
      <c r="J9001" s="1" t="s">
        <v>1511</v>
      </c>
      <c r="K9001" s="1" t="s">
        <v>1509</v>
      </c>
      <c r="L9001" s="1" t="s">
        <v>1512</v>
      </c>
      <c r="M9001" s="1">
        <v>13</v>
      </c>
    </row>
    <row r="9002" spans="1:13" ht="15.75" x14ac:dyDescent="0.3">
      <c r="A9002" s="1" t="s">
        <v>1282</v>
      </c>
      <c r="J9002" s="1" t="s">
        <v>1511</v>
      </c>
      <c r="K9002" s="1" t="s">
        <v>1509</v>
      </c>
      <c r="L9002" s="1" t="s">
        <v>1512</v>
      </c>
      <c r="M9002" s="1">
        <v>6</v>
      </c>
    </row>
    <row r="9003" spans="1:13" ht="15.75" x14ac:dyDescent="0.3">
      <c r="A9003" s="1" t="s">
        <v>1294</v>
      </c>
      <c r="J9003" s="1" t="s">
        <v>1511</v>
      </c>
      <c r="K9003" s="1" t="s">
        <v>1514</v>
      </c>
      <c r="L9003" s="1" t="s">
        <v>1512</v>
      </c>
      <c r="M9003" s="1">
        <v>6</v>
      </c>
    </row>
    <row r="9004" spans="1:13" ht="15.75" x14ac:dyDescent="0.3">
      <c r="A9004" s="1" t="s">
        <v>1441</v>
      </c>
      <c r="J9004" s="1" t="s">
        <v>1511</v>
      </c>
      <c r="K9004" s="1" t="s">
        <v>1509</v>
      </c>
      <c r="L9004" s="1" t="s">
        <v>1510</v>
      </c>
      <c r="M9004" s="1">
        <v>3</v>
      </c>
    </row>
    <row r="9005" spans="1:13" ht="15.75" x14ac:dyDescent="0.3">
      <c r="A9005" s="1" t="s">
        <v>1355</v>
      </c>
      <c r="J9005" s="1" t="s">
        <v>1511</v>
      </c>
      <c r="K9005" s="1" t="s">
        <v>1509</v>
      </c>
      <c r="L9005" s="1" t="s">
        <v>1512</v>
      </c>
      <c r="M9005" s="1">
        <v>1</v>
      </c>
    </row>
    <row r="9006" spans="1:13" ht="15.75" x14ac:dyDescent="0.3">
      <c r="A9006" s="1" t="s">
        <v>1355</v>
      </c>
      <c r="J9006" s="1" t="s">
        <v>1511</v>
      </c>
      <c r="K9006" s="1" t="s">
        <v>1509</v>
      </c>
      <c r="L9006" s="1" t="s">
        <v>1512</v>
      </c>
      <c r="M9006" s="1">
        <v>1</v>
      </c>
    </row>
    <row r="9007" spans="1:13" ht="15.75" x14ac:dyDescent="0.3">
      <c r="A9007" s="1" t="s">
        <v>1334</v>
      </c>
      <c r="J9007" s="1" t="s">
        <v>1511</v>
      </c>
      <c r="K9007" s="1" t="s">
        <v>1509</v>
      </c>
      <c r="L9007" s="1" t="s">
        <v>1512</v>
      </c>
      <c r="M9007" s="1">
        <v>169</v>
      </c>
    </row>
    <row r="9008" spans="1:13" ht="15.75" x14ac:dyDescent="0.3">
      <c r="A9008" s="1" t="s">
        <v>1339</v>
      </c>
      <c r="J9008" s="1" t="s">
        <v>1511</v>
      </c>
      <c r="K9008" s="1" t="s">
        <v>1509</v>
      </c>
      <c r="L9008" s="1" t="s">
        <v>1510</v>
      </c>
      <c r="M9008" s="1">
        <v>1</v>
      </c>
    </row>
    <row r="9009" spans="1:13" ht="15.75" x14ac:dyDescent="0.3">
      <c r="A9009" s="1" t="s">
        <v>1263</v>
      </c>
      <c r="J9009" s="1" t="s">
        <v>1511</v>
      </c>
      <c r="K9009" s="1" t="s">
        <v>1509</v>
      </c>
      <c r="L9009" s="1" t="s">
        <v>1512</v>
      </c>
      <c r="M9009" s="1">
        <v>1</v>
      </c>
    </row>
    <row r="9010" spans="1:13" ht="15.75" x14ac:dyDescent="0.3">
      <c r="A9010" s="1" t="s">
        <v>1262</v>
      </c>
      <c r="J9010" s="1" t="s">
        <v>1511</v>
      </c>
      <c r="K9010" s="1" t="s">
        <v>1509</v>
      </c>
      <c r="L9010" s="1" t="s">
        <v>1512</v>
      </c>
      <c r="M9010" s="1">
        <v>1</v>
      </c>
    </row>
    <row r="9011" spans="1:13" ht="15.75" x14ac:dyDescent="0.3">
      <c r="A9011" s="1" t="s">
        <v>1294</v>
      </c>
      <c r="J9011" s="1" t="s">
        <v>1511</v>
      </c>
      <c r="K9011" s="1" t="s">
        <v>1514</v>
      </c>
      <c r="L9011" s="1" t="s">
        <v>1512</v>
      </c>
      <c r="M9011" s="1">
        <v>1</v>
      </c>
    </row>
    <row r="9012" spans="1:13" ht="15.75" x14ac:dyDescent="0.3">
      <c r="A9012" s="1" t="s">
        <v>1262</v>
      </c>
      <c r="J9012" s="1" t="s">
        <v>1511</v>
      </c>
      <c r="K9012" s="1" t="s">
        <v>1509</v>
      </c>
      <c r="L9012" s="1" t="s">
        <v>1512</v>
      </c>
      <c r="M9012" s="1">
        <v>1</v>
      </c>
    </row>
    <row r="9013" spans="1:13" ht="15.75" x14ac:dyDescent="0.3">
      <c r="A9013" s="1" t="s">
        <v>1262</v>
      </c>
      <c r="J9013" s="1" t="s">
        <v>1511</v>
      </c>
      <c r="K9013" s="1" t="s">
        <v>1509</v>
      </c>
      <c r="L9013" s="1" t="s">
        <v>1512</v>
      </c>
      <c r="M9013" s="1">
        <v>1</v>
      </c>
    </row>
    <row r="9014" spans="1:13" ht="15.75" x14ac:dyDescent="0.3">
      <c r="A9014" s="1" t="s">
        <v>1441</v>
      </c>
      <c r="J9014" s="1" t="s">
        <v>1508</v>
      </c>
      <c r="K9014" s="1" t="s">
        <v>1509</v>
      </c>
      <c r="L9014" s="1" t="s">
        <v>1510</v>
      </c>
      <c r="M9014" s="1">
        <v>3</v>
      </c>
    </row>
    <row r="9015" spans="1:13" ht="15.75" x14ac:dyDescent="0.3">
      <c r="A9015" s="1" t="s">
        <v>1282</v>
      </c>
      <c r="J9015" s="1" t="s">
        <v>1511</v>
      </c>
      <c r="K9015" s="1" t="s">
        <v>1509</v>
      </c>
      <c r="L9015" s="1" t="s">
        <v>1512</v>
      </c>
      <c r="M9015" s="1">
        <v>5</v>
      </c>
    </row>
    <row r="9016" spans="1:13" ht="15.75" x14ac:dyDescent="0.3">
      <c r="A9016" s="1" t="s">
        <v>1273</v>
      </c>
      <c r="J9016" s="1" t="s">
        <v>1511</v>
      </c>
      <c r="K9016" s="1" t="s">
        <v>1509</v>
      </c>
      <c r="L9016" s="1" t="s">
        <v>1512</v>
      </c>
      <c r="M9016" s="1">
        <v>1</v>
      </c>
    </row>
    <row r="9017" spans="1:13" ht="15.75" x14ac:dyDescent="0.3">
      <c r="A9017" s="1" t="s">
        <v>1282</v>
      </c>
      <c r="J9017" s="1" t="s">
        <v>1511</v>
      </c>
      <c r="K9017" s="1" t="s">
        <v>1509</v>
      </c>
      <c r="L9017" s="1" t="s">
        <v>1512</v>
      </c>
      <c r="M9017" s="1">
        <v>5</v>
      </c>
    </row>
    <row r="9018" spans="1:13" ht="15.75" x14ac:dyDescent="0.3">
      <c r="A9018" s="1" t="s">
        <v>1282</v>
      </c>
      <c r="J9018" s="1" t="s">
        <v>1511</v>
      </c>
      <c r="K9018" s="1" t="s">
        <v>1509</v>
      </c>
      <c r="L9018" s="1" t="s">
        <v>1512</v>
      </c>
      <c r="M9018" s="1">
        <v>1</v>
      </c>
    </row>
    <row r="9019" spans="1:13" ht="15.75" x14ac:dyDescent="0.3">
      <c r="A9019" s="1" t="s">
        <v>1263</v>
      </c>
      <c r="J9019" s="1" t="s">
        <v>1511</v>
      </c>
      <c r="K9019" s="1" t="s">
        <v>1509</v>
      </c>
      <c r="L9019" s="1" t="s">
        <v>1512</v>
      </c>
      <c r="M9019" s="1">
        <v>1</v>
      </c>
    </row>
    <row r="9020" spans="1:13" ht="15.75" x14ac:dyDescent="0.3">
      <c r="A9020" s="1" t="s">
        <v>1294</v>
      </c>
      <c r="J9020" s="1" t="s">
        <v>1511</v>
      </c>
      <c r="K9020" s="1" t="s">
        <v>1514</v>
      </c>
      <c r="L9020" s="1" t="s">
        <v>1512</v>
      </c>
      <c r="M9020" s="1">
        <v>1</v>
      </c>
    </row>
    <row r="9021" spans="1:13" ht="15.75" x14ac:dyDescent="0.3">
      <c r="A9021" s="1" t="s">
        <v>1262</v>
      </c>
      <c r="J9021" s="1" t="s">
        <v>1511</v>
      </c>
      <c r="K9021" s="1" t="s">
        <v>1514</v>
      </c>
      <c r="L9021" s="1" t="s">
        <v>1512</v>
      </c>
      <c r="M9021" s="1">
        <v>1</v>
      </c>
    </row>
    <row r="9022" spans="1:13" ht="15.75" x14ac:dyDescent="0.3">
      <c r="A9022" s="1" t="s">
        <v>1272</v>
      </c>
      <c r="J9022" s="1" t="s">
        <v>1511</v>
      </c>
      <c r="K9022" s="1" t="s">
        <v>1509</v>
      </c>
      <c r="L9022" s="1" t="s">
        <v>1512</v>
      </c>
      <c r="M9022" s="1">
        <v>1</v>
      </c>
    </row>
    <row r="9023" spans="1:13" ht="15.75" x14ac:dyDescent="0.3">
      <c r="A9023" s="1" t="s">
        <v>1272</v>
      </c>
      <c r="J9023" s="1" t="s">
        <v>1511</v>
      </c>
      <c r="K9023" s="1" t="s">
        <v>1509</v>
      </c>
      <c r="L9023" s="1" t="s">
        <v>1512</v>
      </c>
      <c r="M9023" s="1">
        <v>1</v>
      </c>
    </row>
    <row r="9024" spans="1:13" ht="15.75" x14ac:dyDescent="0.3">
      <c r="A9024" s="1" t="s">
        <v>1272</v>
      </c>
      <c r="J9024" s="1" t="s">
        <v>1511</v>
      </c>
      <c r="K9024" s="1" t="s">
        <v>1509</v>
      </c>
      <c r="L9024" s="1" t="s">
        <v>1512</v>
      </c>
      <c r="M9024" s="1">
        <v>1</v>
      </c>
    </row>
    <row r="9025" spans="1:13" ht="15.75" x14ac:dyDescent="0.3">
      <c r="A9025" s="1" t="s">
        <v>1263</v>
      </c>
      <c r="J9025" s="1" t="s">
        <v>1511</v>
      </c>
      <c r="K9025" s="1" t="s">
        <v>1509</v>
      </c>
      <c r="L9025" s="1" t="s">
        <v>1512</v>
      </c>
      <c r="M9025" s="1">
        <v>1</v>
      </c>
    </row>
    <row r="9026" spans="1:13" ht="15.75" x14ac:dyDescent="0.3">
      <c r="A9026" s="1" t="s">
        <v>1262</v>
      </c>
      <c r="J9026" s="1" t="s">
        <v>1511</v>
      </c>
      <c r="K9026" s="1" t="s">
        <v>1509</v>
      </c>
      <c r="L9026" s="1" t="s">
        <v>1512</v>
      </c>
      <c r="M9026" s="1">
        <v>1</v>
      </c>
    </row>
    <row r="9027" spans="1:13" ht="15.75" x14ac:dyDescent="0.3">
      <c r="A9027" s="1" t="s">
        <v>1272</v>
      </c>
      <c r="J9027" s="1" t="s">
        <v>1511</v>
      </c>
      <c r="K9027" s="1" t="s">
        <v>1509</v>
      </c>
      <c r="L9027" s="1" t="s">
        <v>1512</v>
      </c>
      <c r="M9027" s="1">
        <v>1</v>
      </c>
    </row>
    <row r="9028" spans="1:13" ht="15.75" x14ac:dyDescent="0.3">
      <c r="A9028" s="1" t="s">
        <v>1272</v>
      </c>
      <c r="J9028" s="1" t="s">
        <v>1511</v>
      </c>
      <c r="K9028" s="1" t="s">
        <v>1509</v>
      </c>
      <c r="L9028" s="1" t="s">
        <v>1512</v>
      </c>
      <c r="M9028" s="1">
        <v>1</v>
      </c>
    </row>
    <row r="9029" spans="1:13" ht="15.75" x14ac:dyDescent="0.3">
      <c r="A9029" s="1" t="s">
        <v>1272</v>
      </c>
      <c r="J9029" s="1" t="s">
        <v>1511</v>
      </c>
      <c r="K9029" s="1" t="s">
        <v>1509</v>
      </c>
      <c r="L9029" s="1" t="s">
        <v>1512</v>
      </c>
      <c r="M9029" s="1">
        <v>1</v>
      </c>
    </row>
    <row r="9030" spans="1:13" ht="15.75" x14ac:dyDescent="0.3">
      <c r="A9030" s="1" t="s">
        <v>1262</v>
      </c>
      <c r="J9030" s="1" t="s">
        <v>1511</v>
      </c>
      <c r="K9030" s="1" t="s">
        <v>1509</v>
      </c>
      <c r="L9030" s="1" t="s">
        <v>1512</v>
      </c>
      <c r="M9030" s="1">
        <v>2</v>
      </c>
    </row>
    <row r="9031" spans="1:13" ht="15.75" x14ac:dyDescent="0.3">
      <c r="A9031" s="1" t="s">
        <v>1272</v>
      </c>
      <c r="J9031" s="1" t="s">
        <v>1511</v>
      </c>
      <c r="K9031" s="1" t="s">
        <v>1509</v>
      </c>
      <c r="L9031" s="1" t="s">
        <v>1512</v>
      </c>
      <c r="M9031" s="1">
        <v>1</v>
      </c>
    </row>
    <row r="9032" spans="1:13" ht="15.75" x14ac:dyDescent="0.3">
      <c r="A9032" s="1" t="s">
        <v>1272</v>
      </c>
      <c r="J9032" s="1" t="s">
        <v>1511</v>
      </c>
      <c r="K9032" s="1" t="s">
        <v>1509</v>
      </c>
      <c r="L9032" s="1" t="s">
        <v>1512</v>
      </c>
      <c r="M9032" s="1">
        <v>1</v>
      </c>
    </row>
    <row r="9033" spans="1:13" ht="15.75" x14ac:dyDescent="0.3">
      <c r="A9033" s="1" t="s">
        <v>1262</v>
      </c>
      <c r="J9033" s="1" t="s">
        <v>1511</v>
      </c>
      <c r="K9033" s="1" t="s">
        <v>1509</v>
      </c>
      <c r="L9033" s="1" t="s">
        <v>1512</v>
      </c>
      <c r="M9033" s="1">
        <v>1</v>
      </c>
    </row>
    <row r="9034" spans="1:13" ht="15.75" x14ac:dyDescent="0.3">
      <c r="A9034" s="1" t="s">
        <v>1263</v>
      </c>
      <c r="J9034" s="1" t="s">
        <v>1511</v>
      </c>
      <c r="K9034" s="1" t="s">
        <v>1514</v>
      </c>
      <c r="L9034" s="1" t="s">
        <v>1512</v>
      </c>
      <c r="M9034" s="1">
        <v>1</v>
      </c>
    </row>
    <row r="9035" spans="1:13" ht="15.75" x14ac:dyDescent="0.3">
      <c r="A9035" s="1" t="s">
        <v>1272</v>
      </c>
      <c r="J9035" s="1" t="s">
        <v>1511</v>
      </c>
      <c r="K9035" s="1" t="s">
        <v>1509</v>
      </c>
      <c r="L9035" s="1" t="s">
        <v>1512</v>
      </c>
      <c r="M9035" s="1">
        <v>1</v>
      </c>
    </row>
    <row r="9036" spans="1:13" ht="15.75" x14ac:dyDescent="0.3">
      <c r="A9036" s="1" t="s">
        <v>1263</v>
      </c>
      <c r="J9036" s="1" t="s">
        <v>1511</v>
      </c>
      <c r="K9036" s="1" t="s">
        <v>1509</v>
      </c>
      <c r="L9036" s="1" t="s">
        <v>1512</v>
      </c>
      <c r="M9036" s="1">
        <v>1</v>
      </c>
    </row>
    <row r="9037" spans="1:13" ht="15.75" x14ac:dyDescent="0.3">
      <c r="A9037" s="1" t="s">
        <v>1262</v>
      </c>
      <c r="J9037" s="1" t="s">
        <v>1511</v>
      </c>
      <c r="K9037" s="1" t="s">
        <v>1509</v>
      </c>
      <c r="L9037" s="1" t="s">
        <v>1512</v>
      </c>
      <c r="M9037" s="1">
        <v>1</v>
      </c>
    </row>
    <row r="9038" spans="1:13" ht="15.75" x14ac:dyDescent="0.3">
      <c r="A9038" s="1" t="s">
        <v>1272</v>
      </c>
      <c r="J9038" s="1" t="s">
        <v>1511</v>
      </c>
      <c r="K9038" s="1" t="s">
        <v>1509</v>
      </c>
      <c r="L9038" s="1" t="s">
        <v>1512</v>
      </c>
      <c r="M9038" s="1">
        <v>1</v>
      </c>
    </row>
    <row r="9039" spans="1:13" ht="15.75" x14ac:dyDescent="0.3">
      <c r="A9039" s="1" t="s">
        <v>1263</v>
      </c>
      <c r="J9039" s="1" t="s">
        <v>1511</v>
      </c>
      <c r="K9039" s="1" t="s">
        <v>1509</v>
      </c>
      <c r="L9039" s="1" t="s">
        <v>1512</v>
      </c>
      <c r="M9039" s="1">
        <v>1</v>
      </c>
    </row>
    <row r="9040" spans="1:13" ht="15.75" x14ac:dyDescent="0.3">
      <c r="A9040" s="1" t="s">
        <v>1272</v>
      </c>
      <c r="J9040" s="1" t="s">
        <v>1511</v>
      </c>
      <c r="K9040" s="1" t="s">
        <v>1509</v>
      </c>
      <c r="L9040" s="1" t="s">
        <v>1512</v>
      </c>
      <c r="M9040" s="1">
        <v>1</v>
      </c>
    </row>
    <row r="9041" spans="1:13" ht="15.75" x14ac:dyDescent="0.3">
      <c r="A9041" s="1" t="s">
        <v>1272</v>
      </c>
      <c r="J9041" s="1" t="s">
        <v>1511</v>
      </c>
      <c r="K9041" s="1" t="s">
        <v>1509</v>
      </c>
      <c r="L9041" s="1" t="s">
        <v>1512</v>
      </c>
      <c r="M9041" s="1">
        <v>1</v>
      </c>
    </row>
    <row r="9042" spans="1:13" ht="15.75" x14ac:dyDescent="0.3">
      <c r="A9042" s="1" t="s">
        <v>1263</v>
      </c>
      <c r="J9042" s="1" t="s">
        <v>1511</v>
      </c>
      <c r="K9042" s="1" t="s">
        <v>1509</v>
      </c>
      <c r="L9042" s="1" t="s">
        <v>1512</v>
      </c>
      <c r="M9042" s="1">
        <v>1</v>
      </c>
    </row>
    <row r="9043" spans="1:13" ht="15.75" x14ac:dyDescent="0.3">
      <c r="A9043" s="1" t="s">
        <v>1272</v>
      </c>
      <c r="J9043" s="1" t="s">
        <v>1511</v>
      </c>
      <c r="K9043" s="1" t="s">
        <v>1509</v>
      </c>
      <c r="L9043" s="1" t="s">
        <v>1512</v>
      </c>
      <c r="M9043" s="1">
        <v>1</v>
      </c>
    </row>
    <row r="9044" spans="1:13" ht="15.75" x14ac:dyDescent="0.3">
      <c r="A9044" s="1" t="s">
        <v>1262</v>
      </c>
      <c r="J9044" s="1" t="s">
        <v>1511</v>
      </c>
      <c r="K9044" s="1" t="s">
        <v>1509</v>
      </c>
      <c r="L9044" s="1" t="s">
        <v>1512</v>
      </c>
      <c r="M9044" s="1">
        <v>1</v>
      </c>
    </row>
    <row r="9045" spans="1:13" ht="15.75" x14ac:dyDescent="0.3">
      <c r="A9045" s="1" t="s">
        <v>1272</v>
      </c>
      <c r="J9045" s="1" t="s">
        <v>1511</v>
      </c>
      <c r="K9045" s="1" t="s">
        <v>1509</v>
      </c>
      <c r="L9045" s="1" t="s">
        <v>1512</v>
      </c>
      <c r="M9045" s="1">
        <v>1</v>
      </c>
    </row>
    <row r="9046" spans="1:13" ht="15.75" x14ac:dyDescent="0.3">
      <c r="A9046" s="1" t="s">
        <v>1263</v>
      </c>
      <c r="J9046" s="1" t="s">
        <v>1508</v>
      </c>
      <c r="K9046" s="1" t="s">
        <v>1509</v>
      </c>
      <c r="L9046" s="1" t="s">
        <v>1512</v>
      </c>
      <c r="M9046" s="1">
        <v>1</v>
      </c>
    </row>
    <row r="9047" spans="1:13" ht="15.75" x14ac:dyDescent="0.3">
      <c r="A9047" s="1" t="s">
        <v>1272</v>
      </c>
      <c r="J9047" s="1" t="s">
        <v>1511</v>
      </c>
      <c r="K9047" s="1" t="s">
        <v>1509</v>
      </c>
      <c r="L9047" s="1" t="s">
        <v>1512</v>
      </c>
      <c r="M9047" s="1">
        <v>1</v>
      </c>
    </row>
    <row r="9048" spans="1:13" ht="15.75" x14ac:dyDescent="0.3">
      <c r="A9048" s="1" t="s">
        <v>1262</v>
      </c>
      <c r="J9048" s="1" t="s">
        <v>1511</v>
      </c>
      <c r="K9048" s="1" t="s">
        <v>1509</v>
      </c>
      <c r="L9048" s="1" t="s">
        <v>1512</v>
      </c>
      <c r="M9048" s="1">
        <v>1</v>
      </c>
    </row>
    <row r="9049" spans="1:13" ht="15.75" x14ac:dyDescent="0.3">
      <c r="A9049" s="1" t="s">
        <v>1272</v>
      </c>
      <c r="J9049" s="1" t="s">
        <v>1511</v>
      </c>
      <c r="K9049" s="1" t="s">
        <v>1509</v>
      </c>
      <c r="L9049" s="1" t="s">
        <v>1512</v>
      </c>
      <c r="M9049" s="1">
        <v>1</v>
      </c>
    </row>
    <row r="9050" spans="1:13" ht="15.75" x14ac:dyDescent="0.3">
      <c r="A9050" s="1" t="s">
        <v>1272</v>
      </c>
      <c r="J9050" s="1" t="s">
        <v>1511</v>
      </c>
      <c r="K9050" s="1" t="s">
        <v>1509</v>
      </c>
      <c r="L9050" s="1" t="s">
        <v>1512</v>
      </c>
      <c r="M9050" s="1">
        <v>1</v>
      </c>
    </row>
    <row r="9051" spans="1:13" ht="15.75" x14ac:dyDescent="0.3">
      <c r="A9051" s="1" t="s">
        <v>1263</v>
      </c>
      <c r="J9051" s="1" t="s">
        <v>1508</v>
      </c>
      <c r="K9051" s="1" t="s">
        <v>1509</v>
      </c>
      <c r="L9051" s="1" t="s">
        <v>1512</v>
      </c>
      <c r="M9051" s="1">
        <v>1</v>
      </c>
    </row>
    <row r="9052" spans="1:13" ht="15.75" x14ac:dyDescent="0.3">
      <c r="A9052" s="1" t="s">
        <v>1272</v>
      </c>
      <c r="J9052" s="1" t="s">
        <v>1511</v>
      </c>
      <c r="K9052" s="1" t="s">
        <v>1509</v>
      </c>
      <c r="L9052" s="1" t="s">
        <v>1512</v>
      </c>
      <c r="M9052" s="1">
        <v>1</v>
      </c>
    </row>
    <row r="9053" spans="1:13" ht="15.75" x14ac:dyDescent="0.3">
      <c r="A9053" s="1" t="s">
        <v>1262</v>
      </c>
      <c r="J9053" s="1" t="s">
        <v>1511</v>
      </c>
      <c r="K9053" s="1" t="s">
        <v>1509</v>
      </c>
      <c r="L9053" s="1" t="s">
        <v>1512</v>
      </c>
      <c r="M9053" s="1">
        <v>1</v>
      </c>
    </row>
    <row r="9054" spans="1:13" ht="15.75" x14ac:dyDescent="0.3">
      <c r="A9054" s="1" t="s">
        <v>1262</v>
      </c>
      <c r="J9054" s="1" t="s">
        <v>1511</v>
      </c>
      <c r="K9054" s="1" t="s">
        <v>1509</v>
      </c>
      <c r="L9054" s="1" t="s">
        <v>1512</v>
      </c>
      <c r="M9054" s="1">
        <v>1</v>
      </c>
    </row>
    <row r="9055" spans="1:13" ht="15.75" x14ac:dyDescent="0.3">
      <c r="A9055" s="1" t="s">
        <v>1262</v>
      </c>
      <c r="J9055" s="1" t="s">
        <v>1511</v>
      </c>
      <c r="K9055" s="1" t="s">
        <v>1509</v>
      </c>
      <c r="L9055" s="1" t="s">
        <v>1512</v>
      </c>
      <c r="M9055" s="1">
        <v>1</v>
      </c>
    </row>
    <row r="9056" spans="1:13" ht="15.75" x14ac:dyDescent="0.3">
      <c r="A9056" s="1" t="s">
        <v>1262</v>
      </c>
      <c r="J9056" s="1" t="s">
        <v>1511</v>
      </c>
      <c r="K9056" s="1" t="s">
        <v>1509</v>
      </c>
      <c r="L9056" s="1" t="s">
        <v>1512</v>
      </c>
      <c r="M9056" s="1">
        <v>1</v>
      </c>
    </row>
    <row r="9057" spans="1:13" ht="15.75" x14ac:dyDescent="0.3">
      <c r="A9057" s="1" t="s">
        <v>1263</v>
      </c>
      <c r="J9057" s="1" t="s">
        <v>1508</v>
      </c>
      <c r="K9057" s="1" t="s">
        <v>1509</v>
      </c>
      <c r="L9057" s="1" t="s">
        <v>1512</v>
      </c>
      <c r="M9057" s="1">
        <v>1</v>
      </c>
    </row>
    <row r="9058" spans="1:13" ht="15.75" x14ac:dyDescent="0.3">
      <c r="A9058" s="1" t="s">
        <v>1262</v>
      </c>
      <c r="J9058" s="1" t="s">
        <v>1511</v>
      </c>
      <c r="K9058" s="1" t="s">
        <v>1509</v>
      </c>
      <c r="L9058" s="1" t="s">
        <v>1512</v>
      </c>
      <c r="M9058" s="1">
        <v>1</v>
      </c>
    </row>
    <row r="9059" spans="1:13" ht="15.75" x14ac:dyDescent="0.3">
      <c r="A9059" s="1" t="s">
        <v>1263</v>
      </c>
      <c r="J9059" s="1" t="s">
        <v>1508</v>
      </c>
      <c r="K9059" s="1" t="s">
        <v>1509</v>
      </c>
      <c r="L9059" s="1" t="s">
        <v>1512</v>
      </c>
      <c r="M9059" s="1">
        <v>1</v>
      </c>
    </row>
    <row r="9060" spans="1:13" ht="15.75" x14ac:dyDescent="0.3">
      <c r="A9060" s="1" t="s">
        <v>1262</v>
      </c>
      <c r="J9060" s="1" t="s">
        <v>1511</v>
      </c>
      <c r="K9060" s="1" t="s">
        <v>1509</v>
      </c>
      <c r="L9060" s="1" t="s">
        <v>1512</v>
      </c>
      <c r="M9060" s="1">
        <v>1</v>
      </c>
    </row>
    <row r="9061" spans="1:13" ht="15.75" x14ac:dyDescent="0.3">
      <c r="A9061" s="1" t="s">
        <v>1262</v>
      </c>
      <c r="J9061" s="1" t="s">
        <v>1511</v>
      </c>
      <c r="K9061" s="1" t="s">
        <v>1509</v>
      </c>
      <c r="L9061" s="1" t="s">
        <v>1512</v>
      </c>
      <c r="M9061" s="1">
        <v>1</v>
      </c>
    </row>
    <row r="9062" spans="1:13" ht="15.75" x14ac:dyDescent="0.3">
      <c r="A9062" s="1" t="s">
        <v>1272</v>
      </c>
      <c r="J9062" s="1" t="s">
        <v>1511</v>
      </c>
      <c r="K9062" s="1" t="s">
        <v>1509</v>
      </c>
      <c r="L9062" s="1" t="s">
        <v>1512</v>
      </c>
      <c r="M9062" s="1">
        <v>1</v>
      </c>
    </row>
    <row r="9063" spans="1:13" ht="15.75" x14ac:dyDescent="0.3">
      <c r="A9063" s="1" t="s">
        <v>1272</v>
      </c>
      <c r="J9063" s="1" t="s">
        <v>1511</v>
      </c>
      <c r="K9063" s="1" t="s">
        <v>1509</v>
      </c>
      <c r="L9063" s="1" t="s">
        <v>1512</v>
      </c>
      <c r="M9063" s="1">
        <v>1</v>
      </c>
    </row>
    <row r="9064" spans="1:13" ht="15.75" x14ac:dyDescent="0.3">
      <c r="A9064" s="1" t="s">
        <v>1262</v>
      </c>
      <c r="J9064" s="1" t="s">
        <v>1511</v>
      </c>
      <c r="K9064" s="1" t="s">
        <v>1509</v>
      </c>
      <c r="L9064" s="1" t="s">
        <v>1512</v>
      </c>
      <c r="M9064" s="1">
        <v>1</v>
      </c>
    </row>
    <row r="9065" spans="1:13" ht="15.75" x14ac:dyDescent="0.3">
      <c r="A9065" s="1" t="s">
        <v>1272</v>
      </c>
      <c r="J9065" s="1" t="s">
        <v>1511</v>
      </c>
      <c r="K9065" s="1" t="s">
        <v>1509</v>
      </c>
      <c r="L9065" s="1" t="s">
        <v>1512</v>
      </c>
      <c r="M9065" s="1">
        <v>1</v>
      </c>
    </row>
    <row r="9066" spans="1:13" ht="15.75" x14ac:dyDescent="0.3">
      <c r="A9066" s="1" t="s">
        <v>1272</v>
      </c>
      <c r="J9066" s="1" t="s">
        <v>1511</v>
      </c>
      <c r="K9066" s="1" t="s">
        <v>1509</v>
      </c>
      <c r="L9066" s="1" t="s">
        <v>1512</v>
      </c>
      <c r="M9066" s="1">
        <v>1</v>
      </c>
    </row>
    <row r="9067" spans="1:13" ht="15.75" x14ac:dyDescent="0.3">
      <c r="A9067" s="1" t="s">
        <v>1272</v>
      </c>
      <c r="J9067" s="1" t="s">
        <v>1511</v>
      </c>
      <c r="K9067" s="1" t="s">
        <v>1509</v>
      </c>
      <c r="L9067" s="1" t="s">
        <v>1512</v>
      </c>
      <c r="M9067" s="1">
        <v>1</v>
      </c>
    </row>
    <row r="9068" spans="1:13" ht="15.75" x14ac:dyDescent="0.3">
      <c r="A9068" s="1" t="s">
        <v>1262</v>
      </c>
      <c r="J9068" s="1" t="s">
        <v>1511</v>
      </c>
      <c r="K9068" s="1" t="s">
        <v>1509</v>
      </c>
      <c r="L9068" s="1" t="s">
        <v>1512</v>
      </c>
      <c r="M9068" s="1">
        <v>1</v>
      </c>
    </row>
    <row r="9069" spans="1:13" ht="15.75" x14ac:dyDescent="0.3">
      <c r="A9069" s="1" t="s">
        <v>1262</v>
      </c>
      <c r="J9069" s="1" t="s">
        <v>1511</v>
      </c>
      <c r="K9069" s="1" t="s">
        <v>1509</v>
      </c>
      <c r="L9069" s="1" t="s">
        <v>1512</v>
      </c>
      <c r="M9069" s="1">
        <v>1</v>
      </c>
    </row>
    <row r="9070" spans="1:13" ht="15.75" x14ac:dyDescent="0.3">
      <c r="A9070" s="1" t="s">
        <v>1272</v>
      </c>
      <c r="J9070" s="1" t="s">
        <v>1511</v>
      </c>
      <c r="K9070" s="1" t="s">
        <v>1509</v>
      </c>
      <c r="L9070" s="1" t="s">
        <v>1512</v>
      </c>
      <c r="M9070" s="1">
        <v>1</v>
      </c>
    </row>
    <row r="9071" spans="1:13" ht="15.75" x14ac:dyDescent="0.3">
      <c r="A9071" s="1" t="s">
        <v>1262</v>
      </c>
      <c r="J9071" s="1" t="s">
        <v>1511</v>
      </c>
      <c r="K9071" s="1" t="s">
        <v>1509</v>
      </c>
      <c r="L9071" s="1" t="s">
        <v>1512</v>
      </c>
      <c r="M9071" s="1">
        <v>1</v>
      </c>
    </row>
    <row r="9072" spans="1:13" ht="15.75" x14ac:dyDescent="0.3">
      <c r="A9072" s="1" t="s">
        <v>1272</v>
      </c>
      <c r="J9072" s="1" t="s">
        <v>1511</v>
      </c>
      <c r="K9072" s="1" t="s">
        <v>1509</v>
      </c>
      <c r="L9072" s="1" t="s">
        <v>1512</v>
      </c>
      <c r="M9072" s="1">
        <v>1</v>
      </c>
    </row>
    <row r="9073" spans="1:13" ht="15.75" x14ac:dyDescent="0.3">
      <c r="A9073" s="1" t="s">
        <v>1272</v>
      </c>
      <c r="J9073" s="1" t="s">
        <v>1511</v>
      </c>
      <c r="K9073" s="1" t="s">
        <v>1509</v>
      </c>
      <c r="L9073" s="1" t="s">
        <v>1512</v>
      </c>
      <c r="M9073" s="1">
        <v>1</v>
      </c>
    </row>
    <row r="9074" spans="1:13" ht="15.75" x14ac:dyDescent="0.3">
      <c r="A9074" s="1" t="s">
        <v>1262</v>
      </c>
      <c r="J9074" s="1" t="s">
        <v>1511</v>
      </c>
      <c r="K9074" s="1" t="s">
        <v>1509</v>
      </c>
      <c r="L9074" s="1" t="s">
        <v>1510</v>
      </c>
      <c r="M9074" s="1">
        <v>1</v>
      </c>
    </row>
    <row r="9075" spans="1:13" ht="15.75" x14ac:dyDescent="0.3">
      <c r="A9075" s="1" t="s">
        <v>1272</v>
      </c>
      <c r="J9075" s="1" t="s">
        <v>1511</v>
      </c>
      <c r="K9075" s="1" t="s">
        <v>1509</v>
      </c>
      <c r="L9075" s="1" t="s">
        <v>1512</v>
      </c>
      <c r="M9075" s="1">
        <v>1</v>
      </c>
    </row>
    <row r="9076" spans="1:13" ht="15.75" x14ac:dyDescent="0.3">
      <c r="A9076" s="1" t="s">
        <v>1272</v>
      </c>
      <c r="J9076" s="1" t="s">
        <v>1511</v>
      </c>
      <c r="K9076" s="1" t="s">
        <v>1509</v>
      </c>
      <c r="L9076" s="1" t="s">
        <v>1512</v>
      </c>
      <c r="M9076" s="1">
        <v>1</v>
      </c>
    </row>
    <row r="9077" spans="1:13" ht="15.75" x14ac:dyDescent="0.3">
      <c r="A9077" s="1" t="s">
        <v>1272</v>
      </c>
      <c r="J9077" s="1" t="s">
        <v>1511</v>
      </c>
      <c r="K9077" s="1" t="s">
        <v>1509</v>
      </c>
      <c r="L9077" s="1" t="s">
        <v>1512</v>
      </c>
      <c r="M9077" s="1">
        <v>1</v>
      </c>
    </row>
    <row r="9078" spans="1:13" ht="15.75" x14ac:dyDescent="0.3">
      <c r="A9078" s="1" t="s">
        <v>1262</v>
      </c>
      <c r="J9078" s="1" t="s">
        <v>1511</v>
      </c>
      <c r="K9078" s="1" t="s">
        <v>1509</v>
      </c>
      <c r="L9078" s="1" t="s">
        <v>1512</v>
      </c>
      <c r="M9078" s="1">
        <v>1</v>
      </c>
    </row>
    <row r="9079" spans="1:13" ht="15.75" x14ac:dyDescent="0.3">
      <c r="A9079" s="1" t="s">
        <v>1294</v>
      </c>
      <c r="J9079" s="1" t="s">
        <v>1511</v>
      </c>
      <c r="K9079" s="1" t="s">
        <v>1514</v>
      </c>
      <c r="L9079" s="1" t="s">
        <v>1512</v>
      </c>
      <c r="M9079" s="1">
        <v>1</v>
      </c>
    </row>
    <row r="9080" spans="1:13" ht="15.75" x14ac:dyDescent="0.3">
      <c r="A9080" s="1" t="s">
        <v>1272</v>
      </c>
      <c r="J9080" s="1" t="s">
        <v>1511</v>
      </c>
      <c r="K9080" s="1" t="s">
        <v>1509</v>
      </c>
      <c r="L9080" s="1" t="s">
        <v>1512</v>
      </c>
      <c r="M9080" s="1">
        <v>1</v>
      </c>
    </row>
    <row r="9081" spans="1:13" ht="15.75" x14ac:dyDescent="0.3">
      <c r="A9081" s="1" t="s">
        <v>1272</v>
      </c>
      <c r="J9081" s="1" t="s">
        <v>1511</v>
      </c>
      <c r="K9081" s="1" t="s">
        <v>1509</v>
      </c>
      <c r="L9081" s="1" t="s">
        <v>1512</v>
      </c>
      <c r="M9081" s="1">
        <v>1</v>
      </c>
    </row>
    <row r="9082" spans="1:13" ht="15.75" x14ac:dyDescent="0.3">
      <c r="A9082" s="1" t="s">
        <v>1272</v>
      </c>
      <c r="J9082" s="1" t="s">
        <v>1511</v>
      </c>
      <c r="K9082" s="1" t="s">
        <v>1509</v>
      </c>
      <c r="L9082" s="1" t="s">
        <v>1512</v>
      </c>
      <c r="M9082" s="1">
        <v>1</v>
      </c>
    </row>
    <row r="9083" spans="1:13" ht="15.75" x14ac:dyDescent="0.3">
      <c r="A9083" s="1" t="s">
        <v>1262</v>
      </c>
      <c r="J9083" s="1" t="s">
        <v>1511</v>
      </c>
      <c r="K9083" s="1" t="s">
        <v>1509</v>
      </c>
      <c r="L9083" s="1" t="s">
        <v>1512</v>
      </c>
      <c r="M9083" s="1">
        <v>1</v>
      </c>
    </row>
    <row r="9084" spans="1:13" ht="15.75" x14ac:dyDescent="0.3">
      <c r="A9084" s="1" t="s">
        <v>1272</v>
      </c>
      <c r="J9084" s="1" t="s">
        <v>1511</v>
      </c>
      <c r="K9084" s="1" t="s">
        <v>1509</v>
      </c>
      <c r="L9084" s="1" t="s">
        <v>1512</v>
      </c>
      <c r="M9084" s="1">
        <v>1</v>
      </c>
    </row>
    <row r="9085" spans="1:13" ht="15.75" x14ac:dyDescent="0.3">
      <c r="A9085" s="1" t="s">
        <v>1272</v>
      </c>
      <c r="J9085" s="1" t="s">
        <v>1511</v>
      </c>
      <c r="K9085" s="1" t="s">
        <v>1509</v>
      </c>
      <c r="L9085" s="1" t="s">
        <v>1512</v>
      </c>
      <c r="M9085" s="1">
        <v>1</v>
      </c>
    </row>
    <row r="9086" spans="1:13" ht="15.75" x14ac:dyDescent="0.3">
      <c r="A9086" s="1" t="s">
        <v>1272</v>
      </c>
      <c r="J9086" s="1" t="s">
        <v>1511</v>
      </c>
      <c r="K9086" s="1" t="s">
        <v>1509</v>
      </c>
      <c r="L9086" s="1" t="s">
        <v>1512</v>
      </c>
      <c r="M9086" s="1">
        <v>1</v>
      </c>
    </row>
    <row r="9087" spans="1:13" ht="15.75" x14ac:dyDescent="0.3">
      <c r="A9087" s="1" t="s">
        <v>1272</v>
      </c>
      <c r="J9087" s="1" t="s">
        <v>1511</v>
      </c>
      <c r="K9087" s="1" t="s">
        <v>1509</v>
      </c>
      <c r="L9087" s="1" t="s">
        <v>1512</v>
      </c>
      <c r="M9087" s="1">
        <v>1</v>
      </c>
    </row>
    <row r="9088" spans="1:13" ht="15.75" x14ac:dyDescent="0.3">
      <c r="A9088" s="1" t="s">
        <v>1272</v>
      </c>
      <c r="J9088" s="1" t="s">
        <v>1511</v>
      </c>
      <c r="K9088" s="1" t="s">
        <v>1509</v>
      </c>
      <c r="L9088" s="1" t="s">
        <v>1512</v>
      </c>
      <c r="M9088" s="1">
        <v>1</v>
      </c>
    </row>
    <row r="9089" spans="1:13" ht="15.75" x14ac:dyDescent="0.3">
      <c r="A9089" s="1" t="s">
        <v>1310</v>
      </c>
      <c r="J9089" s="1" t="s">
        <v>1511</v>
      </c>
      <c r="K9089" s="1" t="s">
        <v>1509</v>
      </c>
      <c r="L9089" s="1" t="s">
        <v>1512</v>
      </c>
      <c r="M9089" s="1">
        <v>100</v>
      </c>
    </row>
    <row r="9090" spans="1:13" ht="15.75" x14ac:dyDescent="0.3">
      <c r="A9090" s="1" t="s">
        <v>1272</v>
      </c>
      <c r="J9090" s="1" t="s">
        <v>1511</v>
      </c>
      <c r="K9090" s="1" t="s">
        <v>1509</v>
      </c>
      <c r="L9090" s="1" t="s">
        <v>1512</v>
      </c>
      <c r="M9090" s="1">
        <v>1</v>
      </c>
    </row>
    <row r="9091" spans="1:13" ht="15.75" x14ac:dyDescent="0.3">
      <c r="A9091" s="1" t="s">
        <v>1272</v>
      </c>
      <c r="J9091" s="1" t="s">
        <v>1511</v>
      </c>
      <c r="K9091" s="1" t="s">
        <v>1509</v>
      </c>
      <c r="L9091" s="1" t="s">
        <v>1512</v>
      </c>
      <c r="M9091" s="1">
        <v>1</v>
      </c>
    </row>
    <row r="9092" spans="1:13" ht="15.75" x14ac:dyDescent="0.3">
      <c r="A9092" s="1" t="s">
        <v>1272</v>
      </c>
      <c r="J9092" s="1" t="s">
        <v>1511</v>
      </c>
      <c r="K9092" s="1" t="s">
        <v>1509</v>
      </c>
      <c r="L9092" s="1" t="s">
        <v>1512</v>
      </c>
      <c r="M9092" s="1">
        <v>1</v>
      </c>
    </row>
    <row r="9093" spans="1:13" ht="15.75" x14ac:dyDescent="0.3">
      <c r="A9093" s="1" t="s">
        <v>1272</v>
      </c>
      <c r="J9093" s="1" t="s">
        <v>1511</v>
      </c>
      <c r="K9093" s="1" t="s">
        <v>1509</v>
      </c>
      <c r="L9093" s="1" t="s">
        <v>1512</v>
      </c>
      <c r="M9093" s="1">
        <v>1</v>
      </c>
    </row>
    <row r="9094" spans="1:13" ht="15.75" x14ac:dyDescent="0.3">
      <c r="A9094" s="1" t="s">
        <v>1272</v>
      </c>
      <c r="J9094" s="1" t="s">
        <v>1511</v>
      </c>
      <c r="K9094" s="1" t="s">
        <v>1509</v>
      </c>
      <c r="L9094" s="1" t="s">
        <v>1512</v>
      </c>
      <c r="M9094" s="1">
        <v>1</v>
      </c>
    </row>
    <row r="9095" spans="1:13" ht="15.75" x14ac:dyDescent="0.3">
      <c r="A9095" s="1" t="s">
        <v>1272</v>
      </c>
      <c r="J9095" s="1" t="s">
        <v>1511</v>
      </c>
      <c r="K9095" s="1" t="s">
        <v>1509</v>
      </c>
      <c r="L9095" s="1" t="s">
        <v>1512</v>
      </c>
      <c r="M9095" s="1">
        <v>1</v>
      </c>
    </row>
    <row r="9096" spans="1:13" ht="15.75" x14ac:dyDescent="0.3">
      <c r="A9096" s="1" t="s">
        <v>1272</v>
      </c>
      <c r="J9096" s="1" t="s">
        <v>1511</v>
      </c>
      <c r="K9096" s="1" t="s">
        <v>1509</v>
      </c>
      <c r="L9096" s="1" t="s">
        <v>1512</v>
      </c>
      <c r="M9096" s="1">
        <v>1</v>
      </c>
    </row>
    <row r="9097" spans="1:13" ht="15.75" x14ac:dyDescent="0.3">
      <c r="A9097" s="1" t="s">
        <v>1272</v>
      </c>
      <c r="J9097" s="1" t="s">
        <v>1511</v>
      </c>
      <c r="K9097" s="1" t="s">
        <v>1509</v>
      </c>
      <c r="L9097" s="1" t="s">
        <v>1512</v>
      </c>
      <c r="M9097" s="1">
        <v>2</v>
      </c>
    </row>
    <row r="9098" spans="1:13" ht="15.75" x14ac:dyDescent="0.3">
      <c r="A9098" s="1" t="s">
        <v>1272</v>
      </c>
      <c r="J9098" s="1" t="s">
        <v>1511</v>
      </c>
      <c r="K9098" s="1" t="s">
        <v>1509</v>
      </c>
      <c r="L9098" s="1" t="s">
        <v>1512</v>
      </c>
      <c r="M9098" s="1">
        <v>1</v>
      </c>
    </row>
    <row r="9099" spans="1:13" ht="15.75" x14ac:dyDescent="0.3">
      <c r="A9099" s="1" t="s">
        <v>1272</v>
      </c>
      <c r="J9099" s="1" t="s">
        <v>1511</v>
      </c>
      <c r="K9099" s="1" t="s">
        <v>1509</v>
      </c>
      <c r="L9099" s="1" t="s">
        <v>1512</v>
      </c>
      <c r="M9099" s="1">
        <v>1</v>
      </c>
    </row>
    <row r="9100" spans="1:13" ht="15.75" x14ac:dyDescent="0.3">
      <c r="A9100" s="1" t="s">
        <v>1272</v>
      </c>
      <c r="J9100" s="1" t="s">
        <v>1511</v>
      </c>
      <c r="K9100" s="1" t="s">
        <v>1509</v>
      </c>
      <c r="L9100" s="1" t="s">
        <v>1512</v>
      </c>
      <c r="M9100" s="1">
        <v>1</v>
      </c>
    </row>
    <row r="9101" spans="1:13" ht="15.75" x14ac:dyDescent="0.3">
      <c r="A9101" s="1" t="s">
        <v>1272</v>
      </c>
      <c r="J9101" s="1" t="s">
        <v>1511</v>
      </c>
      <c r="K9101" s="1" t="s">
        <v>1509</v>
      </c>
      <c r="L9101" s="1" t="s">
        <v>1512</v>
      </c>
      <c r="M9101" s="1">
        <v>1</v>
      </c>
    </row>
    <row r="9102" spans="1:13" ht="15.75" x14ac:dyDescent="0.3">
      <c r="A9102" s="1" t="s">
        <v>1272</v>
      </c>
      <c r="J9102" s="1" t="s">
        <v>1511</v>
      </c>
      <c r="K9102" s="1" t="s">
        <v>1509</v>
      </c>
      <c r="L9102" s="1" t="s">
        <v>1512</v>
      </c>
      <c r="M9102" s="1">
        <v>1</v>
      </c>
    </row>
    <row r="9103" spans="1:13" ht="15.75" x14ac:dyDescent="0.3">
      <c r="A9103" s="1" t="s">
        <v>1272</v>
      </c>
      <c r="J9103" s="1" t="s">
        <v>1511</v>
      </c>
      <c r="K9103" s="1" t="s">
        <v>1509</v>
      </c>
      <c r="L9103" s="1" t="s">
        <v>1512</v>
      </c>
      <c r="M9103" s="1">
        <v>1</v>
      </c>
    </row>
    <row r="9104" spans="1:13" ht="15.75" x14ac:dyDescent="0.3">
      <c r="A9104" s="1" t="s">
        <v>1272</v>
      </c>
      <c r="J9104" s="1" t="s">
        <v>1511</v>
      </c>
      <c r="K9104" s="1" t="s">
        <v>1509</v>
      </c>
      <c r="L9104" s="1" t="s">
        <v>1512</v>
      </c>
      <c r="M9104" s="1">
        <v>1</v>
      </c>
    </row>
    <row r="9105" spans="1:13" ht="15.75" x14ac:dyDescent="0.3">
      <c r="A9105" s="1" t="s">
        <v>1272</v>
      </c>
      <c r="J9105" s="1" t="s">
        <v>1511</v>
      </c>
      <c r="K9105" s="1" t="s">
        <v>1509</v>
      </c>
      <c r="L9105" s="1" t="s">
        <v>1512</v>
      </c>
      <c r="M9105" s="1">
        <v>1</v>
      </c>
    </row>
    <row r="9106" spans="1:13" ht="15.75" x14ac:dyDescent="0.3">
      <c r="A9106" s="1" t="s">
        <v>1272</v>
      </c>
      <c r="J9106" s="1" t="s">
        <v>1511</v>
      </c>
      <c r="K9106" s="1" t="s">
        <v>1509</v>
      </c>
      <c r="L9106" s="1" t="s">
        <v>1512</v>
      </c>
      <c r="M9106" s="1">
        <v>1</v>
      </c>
    </row>
    <row r="9107" spans="1:13" ht="15.75" x14ac:dyDescent="0.3">
      <c r="A9107" s="1" t="s">
        <v>1272</v>
      </c>
      <c r="J9107" s="1" t="s">
        <v>1511</v>
      </c>
      <c r="K9107" s="1" t="s">
        <v>1509</v>
      </c>
      <c r="L9107" s="1" t="s">
        <v>1512</v>
      </c>
      <c r="M9107" s="1">
        <v>1</v>
      </c>
    </row>
    <row r="9108" spans="1:13" ht="15.75" x14ac:dyDescent="0.3">
      <c r="A9108" s="1" t="s">
        <v>1272</v>
      </c>
      <c r="J9108" s="1" t="s">
        <v>1511</v>
      </c>
      <c r="K9108" s="1" t="s">
        <v>1509</v>
      </c>
      <c r="L9108" s="1" t="s">
        <v>1512</v>
      </c>
      <c r="M9108" s="1">
        <v>1</v>
      </c>
    </row>
    <row r="9109" spans="1:13" ht="15.75" x14ac:dyDescent="0.3">
      <c r="A9109" s="1" t="s">
        <v>1272</v>
      </c>
      <c r="J9109" s="1" t="s">
        <v>1511</v>
      </c>
      <c r="K9109" s="1" t="s">
        <v>1509</v>
      </c>
      <c r="L9109" s="1" t="s">
        <v>1512</v>
      </c>
      <c r="M9109" s="1">
        <v>1</v>
      </c>
    </row>
    <row r="9110" spans="1:13" ht="15.75" x14ac:dyDescent="0.3">
      <c r="A9110" s="1" t="s">
        <v>1272</v>
      </c>
      <c r="J9110" s="1" t="s">
        <v>1511</v>
      </c>
      <c r="K9110" s="1" t="s">
        <v>1509</v>
      </c>
      <c r="L9110" s="1" t="s">
        <v>1512</v>
      </c>
      <c r="M9110" s="1">
        <v>1</v>
      </c>
    </row>
    <row r="9111" spans="1:13" ht="15.75" x14ac:dyDescent="0.3">
      <c r="A9111" s="1" t="s">
        <v>1272</v>
      </c>
      <c r="J9111" s="1" t="s">
        <v>1511</v>
      </c>
      <c r="K9111" s="1" t="s">
        <v>1509</v>
      </c>
      <c r="L9111" s="1" t="s">
        <v>1512</v>
      </c>
      <c r="M9111" s="1">
        <v>2</v>
      </c>
    </row>
    <row r="9112" spans="1:13" ht="15.75" x14ac:dyDescent="0.3">
      <c r="A9112" s="1" t="s">
        <v>1272</v>
      </c>
      <c r="J9112" s="1" t="s">
        <v>1511</v>
      </c>
      <c r="K9112" s="1" t="s">
        <v>1509</v>
      </c>
      <c r="L9112" s="1" t="s">
        <v>1512</v>
      </c>
      <c r="M9112" s="1">
        <v>2</v>
      </c>
    </row>
    <row r="9113" spans="1:13" ht="15.75" x14ac:dyDescent="0.3">
      <c r="A9113" s="1" t="s">
        <v>1272</v>
      </c>
      <c r="J9113" s="1" t="s">
        <v>1511</v>
      </c>
      <c r="K9113" s="1" t="s">
        <v>1509</v>
      </c>
      <c r="L9113" s="1" t="s">
        <v>1512</v>
      </c>
      <c r="M9113" s="1">
        <v>1</v>
      </c>
    </row>
    <row r="9114" spans="1:13" ht="15.75" x14ac:dyDescent="0.3">
      <c r="A9114" s="1" t="s">
        <v>1272</v>
      </c>
      <c r="J9114" s="1" t="s">
        <v>1511</v>
      </c>
      <c r="K9114" s="1" t="s">
        <v>1509</v>
      </c>
      <c r="L9114" s="1" t="s">
        <v>1512</v>
      </c>
      <c r="M9114" s="1">
        <v>1</v>
      </c>
    </row>
    <row r="9115" spans="1:13" ht="15.75" x14ac:dyDescent="0.3">
      <c r="A9115" s="1" t="s">
        <v>1272</v>
      </c>
      <c r="J9115" s="1" t="s">
        <v>1511</v>
      </c>
      <c r="K9115" s="1" t="s">
        <v>1509</v>
      </c>
      <c r="L9115" s="1" t="s">
        <v>1512</v>
      </c>
      <c r="M9115" s="1">
        <v>1</v>
      </c>
    </row>
    <row r="9116" spans="1:13" ht="15.75" x14ac:dyDescent="0.3">
      <c r="A9116" s="1" t="s">
        <v>1272</v>
      </c>
      <c r="J9116" s="1" t="s">
        <v>1511</v>
      </c>
      <c r="K9116" s="1" t="s">
        <v>1509</v>
      </c>
      <c r="L9116" s="1" t="s">
        <v>1512</v>
      </c>
      <c r="M9116" s="1">
        <v>1</v>
      </c>
    </row>
    <row r="9117" spans="1:13" ht="15.75" x14ac:dyDescent="0.3">
      <c r="A9117" s="1" t="s">
        <v>1272</v>
      </c>
      <c r="J9117" s="1" t="s">
        <v>1511</v>
      </c>
      <c r="K9117" s="1" t="s">
        <v>1509</v>
      </c>
      <c r="L9117" s="1" t="s">
        <v>1512</v>
      </c>
      <c r="M9117" s="1">
        <v>1</v>
      </c>
    </row>
    <row r="9118" spans="1:13" ht="15.75" x14ac:dyDescent="0.3">
      <c r="A9118" s="1" t="s">
        <v>1272</v>
      </c>
      <c r="J9118" s="1" t="s">
        <v>1511</v>
      </c>
      <c r="K9118" s="1" t="s">
        <v>1509</v>
      </c>
      <c r="L9118" s="1" t="s">
        <v>1512</v>
      </c>
      <c r="M9118" s="1">
        <v>1</v>
      </c>
    </row>
    <row r="9119" spans="1:13" ht="15.75" x14ac:dyDescent="0.3">
      <c r="A9119" s="1" t="s">
        <v>1272</v>
      </c>
      <c r="J9119" s="1" t="s">
        <v>1511</v>
      </c>
      <c r="K9119" s="1" t="s">
        <v>1509</v>
      </c>
      <c r="L9119" s="1" t="s">
        <v>1512</v>
      </c>
      <c r="M9119" s="1">
        <v>1</v>
      </c>
    </row>
    <row r="9120" spans="1:13" ht="15.75" x14ac:dyDescent="0.3">
      <c r="A9120" s="1" t="s">
        <v>1272</v>
      </c>
      <c r="J9120" s="1" t="s">
        <v>1511</v>
      </c>
      <c r="K9120" s="1" t="s">
        <v>1509</v>
      </c>
      <c r="L9120" s="1" t="s">
        <v>1512</v>
      </c>
      <c r="M9120" s="1">
        <v>1</v>
      </c>
    </row>
    <row r="9121" spans="1:13" ht="15.75" x14ac:dyDescent="0.3">
      <c r="A9121" s="1" t="s">
        <v>1272</v>
      </c>
      <c r="J9121" s="1" t="s">
        <v>1511</v>
      </c>
      <c r="K9121" s="1" t="s">
        <v>1509</v>
      </c>
      <c r="L9121" s="1" t="s">
        <v>1512</v>
      </c>
      <c r="M9121" s="1">
        <v>1</v>
      </c>
    </row>
    <row r="9122" spans="1:13" ht="15.75" x14ac:dyDescent="0.3">
      <c r="A9122" s="1" t="s">
        <v>1272</v>
      </c>
      <c r="J9122" s="1" t="s">
        <v>1511</v>
      </c>
      <c r="K9122" s="1" t="s">
        <v>1509</v>
      </c>
      <c r="L9122" s="1" t="s">
        <v>1512</v>
      </c>
      <c r="M9122" s="1">
        <v>1</v>
      </c>
    </row>
    <row r="9123" spans="1:13" ht="15.75" x14ac:dyDescent="0.3">
      <c r="A9123" s="1" t="s">
        <v>1272</v>
      </c>
      <c r="J9123" s="1" t="s">
        <v>1511</v>
      </c>
      <c r="K9123" s="1" t="s">
        <v>1509</v>
      </c>
      <c r="L9123" s="1" t="s">
        <v>1512</v>
      </c>
      <c r="M9123" s="1">
        <v>1</v>
      </c>
    </row>
    <row r="9124" spans="1:13" ht="15.75" x14ac:dyDescent="0.3">
      <c r="A9124" s="1" t="s">
        <v>1272</v>
      </c>
      <c r="J9124" s="1" t="s">
        <v>1511</v>
      </c>
      <c r="K9124" s="1" t="s">
        <v>1509</v>
      </c>
      <c r="L9124" s="1" t="s">
        <v>1512</v>
      </c>
      <c r="M9124" s="1">
        <v>1</v>
      </c>
    </row>
    <row r="9125" spans="1:13" ht="15.75" x14ac:dyDescent="0.3">
      <c r="A9125" s="1" t="s">
        <v>1272</v>
      </c>
      <c r="J9125" s="1" t="s">
        <v>1511</v>
      </c>
      <c r="K9125" s="1" t="s">
        <v>1509</v>
      </c>
      <c r="L9125" s="1" t="s">
        <v>1512</v>
      </c>
      <c r="M9125" s="1">
        <v>1</v>
      </c>
    </row>
    <row r="9126" spans="1:13" ht="15.75" x14ac:dyDescent="0.3">
      <c r="A9126" s="1" t="s">
        <v>1262</v>
      </c>
      <c r="J9126" s="1" t="s">
        <v>1511</v>
      </c>
      <c r="K9126" s="1" t="s">
        <v>1509</v>
      </c>
      <c r="L9126" s="1" t="s">
        <v>1512</v>
      </c>
      <c r="M9126" s="1">
        <v>1</v>
      </c>
    </row>
    <row r="9127" spans="1:13" ht="15.75" x14ac:dyDescent="0.3">
      <c r="A9127" s="1" t="s">
        <v>1262</v>
      </c>
      <c r="J9127" s="1" t="s">
        <v>1511</v>
      </c>
      <c r="K9127" s="1" t="s">
        <v>1509</v>
      </c>
      <c r="L9127" s="1" t="s">
        <v>1512</v>
      </c>
      <c r="M9127" s="1">
        <v>1</v>
      </c>
    </row>
    <row r="9128" spans="1:13" ht="15.75" x14ac:dyDescent="0.3">
      <c r="A9128" s="1" t="s">
        <v>1262</v>
      </c>
      <c r="J9128" s="1" t="s">
        <v>1511</v>
      </c>
      <c r="K9128" s="1" t="s">
        <v>1509</v>
      </c>
      <c r="L9128" s="1" t="s">
        <v>1512</v>
      </c>
      <c r="M9128" s="1">
        <v>1</v>
      </c>
    </row>
    <row r="9129" spans="1:13" ht="15.75" x14ac:dyDescent="0.3">
      <c r="A9129" s="1" t="s">
        <v>1272</v>
      </c>
      <c r="J9129" s="1" t="s">
        <v>1511</v>
      </c>
      <c r="K9129" s="1" t="s">
        <v>1509</v>
      </c>
      <c r="L9129" s="1" t="s">
        <v>1512</v>
      </c>
      <c r="M9129" s="1">
        <v>1</v>
      </c>
    </row>
    <row r="9130" spans="1:13" ht="15.75" x14ac:dyDescent="0.3">
      <c r="A9130" s="1" t="s">
        <v>1272</v>
      </c>
      <c r="J9130" s="1" t="s">
        <v>1511</v>
      </c>
      <c r="K9130" s="1" t="s">
        <v>1509</v>
      </c>
      <c r="L9130" s="1" t="s">
        <v>1512</v>
      </c>
      <c r="M9130" s="1">
        <v>1</v>
      </c>
    </row>
    <row r="9131" spans="1:13" ht="15.75" x14ac:dyDescent="0.3">
      <c r="A9131" s="1" t="s">
        <v>1272</v>
      </c>
      <c r="J9131" s="1" t="s">
        <v>1511</v>
      </c>
      <c r="K9131" s="1" t="s">
        <v>1509</v>
      </c>
      <c r="L9131" s="1" t="s">
        <v>1512</v>
      </c>
      <c r="M9131" s="1">
        <v>1</v>
      </c>
    </row>
    <row r="9132" spans="1:13" ht="15.75" x14ac:dyDescent="0.3">
      <c r="A9132" s="1" t="s">
        <v>1272</v>
      </c>
      <c r="J9132" s="1" t="s">
        <v>1511</v>
      </c>
      <c r="K9132" s="1" t="s">
        <v>1509</v>
      </c>
      <c r="L9132" s="1" t="s">
        <v>1512</v>
      </c>
      <c r="M9132" s="1">
        <v>1</v>
      </c>
    </row>
    <row r="9133" spans="1:13" ht="15.75" x14ac:dyDescent="0.3">
      <c r="A9133" s="1" t="s">
        <v>1272</v>
      </c>
      <c r="J9133" s="1" t="s">
        <v>1511</v>
      </c>
      <c r="K9133" s="1" t="s">
        <v>1509</v>
      </c>
      <c r="L9133" s="1" t="s">
        <v>1512</v>
      </c>
      <c r="M9133" s="1">
        <v>1</v>
      </c>
    </row>
    <row r="9134" spans="1:13" ht="15.75" x14ac:dyDescent="0.3">
      <c r="A9134" s="1" t="s">
        <v>1272</v>
      </c>
      <c r="J9134" s="1" t="s">
        <v>1511</v>
      </c>
      <c r="K9134" s="1" t="s">
        <v>1509</v>
      </c>
      <c r="L9134" s="1" t="s">
        <v>1512</v>
      </c>
      <c r="M9134" s="1">
        <v>1</v>
      </c>
    </row>
    <row r="9135" spans="1:13" ht="15.75" x14ac:dyDescent="0.3">
      <c r="A9135" s="1" t="s">
        <v>1272</v>
      </c>
      <c r="J9135" s="1" t="s">
        <v>1511</v>
      </c>
      <c r="K9135" s="1" t="s">
        <v>1509</v>
      </c>
      <c r="L9135" s="1" t="s">
        <v>1512</v>
      </c>
      <c r="M9135" s="1">
        <v>1</v>
      </c>
    </row>
    <row r="9136" spans="1:13" ht="15.75" x14ac:dyDescent="0.3">
      <c r="A9136" s="1" t="s">
        <v>1358</v>
      </c>
      <c r="J9136" s="1" t="s">
        <v>1511</v>
      </c>
      <c r="K9136" s="1" t="s">
        <v>1509</v>
      </c>
      <c r="L9136" s="1" t="s">
        <v>1512</v>
      </c>
      <c r="M9136" s="1">
        <v>15</v>
      </c>
    </row>
    <row r="9137" spans="1:13" ht="15.75" x14ac:dyDescent="0.3">
      <c r="A9137" s="1" t="s">
        <v>1358</v>
      </c>
      <c r="J9137" s="1" t="s">
        <v>1511</v>
      </c>
      <c r="K9137" s="1" t="s">
        <v>1509</v>
      </c>
      <c r="L9137" s="1" t="s">
        <v>1512</v>
      </c>
      <c r="M9137" s="1">
        <v>18</v>
      </c>
    </row>
    <row r="9138" spans="1:13" ht="15.75" x14ac:dyDescent="0.3">
      <c r="A9138" s="1" t="s">
        <v>1358</v>
      </c>
      <c r="J9138" s="1" t="s">
        <v>1511</v>
      </c>
      <c r="K9138" s="1" t="s">
        <v>1509</v>
      </c>
      <c r="L9138" s="1" t="s">
        <v>1512</v>
      </c>
      <c r="M9138" s="1">
        <v>65</v>
      </c>
    </row>
    <row r="9139" spans="1:13" ht="15.75" x14ac:dyDescent="0.3">
      <c r="A9139" s="1" t="s">
        <v>1378</v>
      </c>
      <c r="J9139" s="1" t="s">
        <v>1511</v>
      </c>
      <c r="K9139" s="1" t="s">
        <v>1509</v>
      </c>
      <c r="L9139" s="1" t="s">
        <v>1512</v>
      </c>
      <c r="M9139" s="1">
        <v>3</v>
      </c>
    </row>
    <row r="9140" spans="1:13" ht="15.75" x14ac:dyDescent="0.3">
      <c r="A9140" s="1" t="s">
        <v>1378</v>
      </c>
      <c r="J9140" s="1" t="s">
        <v>1511</v>
      </c>
      <c r="K9140" s="1" t="s">
        <v>1509</v>
      </c>
      <c r="L9140" s="1" t="s">
        <v>1512</v>
      </c>
      <c r="M9140" s="1">
        <v>3</v>
      </c>
    </row>
    <row r="9141" spans="1:13" ht="15.75" x14ac:dyDescent="0.3">
      <c r="A9141" s="1" t="s">
        <v>1378</v>
      </c>
      <c r="J9141" s="1" t="s">
        <v>1511</v>
      </c>
      <c r="K9141" s="1" t="s">
        <v>1509</v>
      </c>
      <c r="L9141" s="1" t="s">
        <v>1512</v>
      </c>
      <c r="M9141" s="1">
        <v>7</v>
      </c>
    </row>
    <row r="9142" spans="1:13" ht="15.75" x14ac:dyDescent="0.3">
      <c r="A9142" s="1" t="s">
        <v>1378</v>
      </c>
      <c r="J9142" s="1" t="s">
        <v>1511</v>
      </c>
      <c r="K9142" s="1" t="s">
        <v>1509</v>
      </c>
      <c r="L9142" s="1" t="s">
        <v>1512</v>
      </c>
      <c r="M9142" s="1">
        <v>7</v>
      </c>
    </row>
    <row r="9143" spans="1:13" ht="15.75" x14ac:dyDescent="0.3">
      <c r="A9143" s="1" t="s">
        <v>1334</v>
      </c>
      <c r="J9143" s="1" t="s">
        <v>1511</v>
      </c>
      <c r="K9143" s="1" t="s">
        <v>1509</v>
      </c>
      <c r="L9143" s="1" t="s">
        <v>1512</v>
      </c>
      <c r="M9143" s="1">
        <v>156</v>
      </c>
    </row>
    <row r="9144" spans="1:13" ht="15.75" x14ac:dyDescent="0.3">
      <c r="A9144" s="1" t="s">
        <v>1378</v>
      </c>
      <c r="J9144" s="1" t="s">
        <v>1511</v>
      </c>
      <c r="K9144" s="1" t="s">
        <v>1509</v>
      </c>
      <c r="L9144" s="1" t="s">
        <v>1512</v>
      </c>
      <c r="M9144" s="1">
        <v>3</v>
      </c>
    </row>
    <row r="9145" spans="1:13" ht="15.75" x14ac:dyDescent="0.3">
      <c r="A9145" s="1" t="s">
        <v>1282</v>
      </c>
      <c r="J9145" s="1" t="s">
        <v>1511</v>
      </c>
      <c r="K9145" s="1" t="s">
        <v>1514</v>
      </c>
      <c r="L9145" s="1" t="s">
        <v>1512</v>
      </c>
      <c r="M9145" s="1">
        <v>16</v>
      </c>
    </row>
    <row r="9146" spans="1:13" ht="15.75" x14ac:dyDescent="0.3">
      <c r="A9146" s="1" t="s">
        <v>1282</v>
      </c>
      <c r="J9146" s="1" t="s">
        <v>1511</v>
      </c>
      <c r="K9146" s="1" t="s">
        <v>1514</v>
      </c>
      <c r="L9146" s="1" t="s">
        <v>1512</v>
      </c>
      <c r="M9146" s="1">
        <v>7</v>
      </c>
    </row>
    <row r="9147" spans="1:13" ht="15.75" x14ac:dyDescent="0.3">
      <c r="A9147" s="1" t="s">
        <v>1379</v>
      </c>
      <c r="J9147" s="1" t="s">
        <v>1511</v>
      </c>
      <c r="K9147" s="1" t="s">
        <v>1509</v>
      </c>
      <c r="L9147" s="1" t="s">
        <v>1512</v>
      </c>
      <c r="M9147" s="1">
        <v>50</v>
      </c>
    </row>
    <row r="9148" spans="1:13" ht="15.75" x14ac:dyDescent="0.3">
      <c r="A9148" s="1" t="s">
        <v>1282</v>
      </c>
      <c r="J9148" s="1" t="s">
        <v>1511</v>
      </c>
      <c r="K9148" s="1" t="s">
        <v>1514</v>
      </c>
      <c r="L9148" s="1" t="s">
        <v>1512</v>
      </c>
      <c r="M9148" s="1">
        <v>5</v>
      </c>
    </row>
    <row r="9149" spans="1:13" ht="15.75" x14ac:dyDescent="0.3">
      <c r="A9149" s="1" t="s">
        <v>1379</v>
      </c>
      <c r="J9149" s="1" t="s">
        <v>1511</v>
      </c>
      <c r="K9149" s="1" t="s">
        <v>1509</v>
      </c>
      <c r="L9149" s="1" t="s">
        <v>1512</v>
      </c>
      <c r="M9149" s="1">
        <v>11</v>
      </c>
    </row>
    <row r="9150" spans="1:13" ht="15.75" x14ac:dyDescent="0.3">
      <c r="A9150" s="1" t="s">
        <v>1282</v>
      </c>
      <c r="J9150" s="1" t="s">
        <v>1511</v>
      </c>
      <c r="K9150" s="1" t="s">
        <v>1514</v>
      </c>
      <c r="L9150" s="1" t="s">
        <v>1512</v>
      </c>
      <c r="M9150" s="1">
        <v>7</v>
      </c>
    </row>
    <row r="9151" spans="1:13" ht="15.75" x14ac:dyDescent="0.3">
      <c r="A9151" s="1" t="s">
        <v>1379</v>
      </c>
      <c r="J9151" s="1" t="s">
        <v>1511</v>
      </c>
      <c r="K9151" s="1" t="s">
        <v>1509</v>
      </c>
      <c r="L9151" s="1" t="s">
        <v>1512</v>
      </c>
      <c r="M9151" s="1">
        <v>9</v>
      </c>
    </row>
    <row r="9152" spans="1:13" ht="15.75" x14ac:dyDescent="0.3">
      <c r="A9152" s="1" t="s">
        <v>1282</v>
      </c>
      <c r="J9152" s="1" t="s">
        <v>1511</v>
      </c>
      <c r="K9152" s="1" t="s">
        <v>1514</v>
      </c>
      <c r="L9152" s="1" t="s">
        <v>1512</v>
      </c>
      <c r="M9152" s="1">
        <v>5</v>
      </c>
    </row>
    <row r="9153" spans="1:13" ht="15.75" x14ac:dyDescent="0.3">
      <c r="A9153" s="1" t="s">
        <v>1282</v>
      </c>
      <c r="J9153" s="1" t="s">
        <v>1511</v>
      </c>
      <c r="K9153" s="1" t="s">
        <v>1514</v>
      </c>
      <c r="L9153" s="1" t="s">
        <v>1512</v>
      </c>
      <c r="M9153" s="1">
        <v>4</v>
      </c>
    </row>
    <row r="9154" spans="1:13" ht="15.75" x14ac:dyDescent="0.3">
      <c r="A9154" s="1" t="s">
        <v>1282</v>
      </c>
      <c r="J9154" s="1" t="s">
        <v>1511</v>
      </c>
      <c r="K9154" s="1" t="s">
        <v>1514</v>
      </c>
      <c r="L9154" s="1" t="s">
        <v>1512</v>
      </c>
      <c r="M9154" s="1">
        <v>6</v>
      </c>
    </row>
    <row r="9155" spans="1:13" ht="15.75" x14ac:dyDescent="0.3">
      <c r="A9155" s="1" t="s">
        <v>1282</v>
      </c>
      <c r="J9155" s="1" t="s">
        <v>1511</v>
      </c>
      <c r="K9155" s="1" t="s">
        <v>1514</v>
      </c>
      <c r="L9155" s="1" t="s">
        <v>1512</v>
      </c>
      <c r="M9155" s="1">
        <v>6</v>
      </c>
    </row>
    <row r="9156" spans="1:13" ht="15.75" x14ac:dyDescent="0.3">
      <c r="A9156" s="1" t="s">
        <v>1282</v>
      </c>
      <c r="J9156" s="1" t="s">
        <v>1511</v>
      </c>
      <c r="K9156" s="1" t="s">
        <v>1514</v>
      </c>
      <c r="L9156" s="1" t="s">
        <v>1510</v>
      </c>
      <c r="M9156" s="1">
        <v>13</v>
      </c>
    </row>
    <row r="9157" spans="1:13" ht="15.75" x14ac:dyDescent="0.3">
      <c r="A9157" s="1" t="s">
        <v>1282</v>
      </c>
      <c r="J9157" s="1" t="s">
        <v>1511</v>
      </c>
      <c r="K9157" s="1" t="s">
        <v>1514</v>
      </c>
      <c r="L9157" s="1" t="s">
        <v>1512</v>
      </c>
      <c r="M9157" s="1">
        <v>18</v>
      </c>
    </row>
    <row r="9158" spans="1:13" ht="15.75" x14ac:dyDescent="0.3">
      <c r="A9158" s="1" t="s">
        <v>1334</v>
      </c>
      <c r="J9158" s="1" t="s">
        <v>1511</v>
      </c>
      <c r="K9158" s="1" t="s">
        <v>1509</v>
      </c>
      <c r="L9158" s="1" t="s">
        <v>1512</v>
      </c>
      <c r="M9158" s="1">
        <v>42</v>
      </c>
    </row>
    <row r="9159" spans="1:13" ht="15.75" x14ac:dyDescent="0.3">
      <c r="A9159" s="1" t="s">
        <v>1334</v>
      </c>
      <c r="J9159" s="1" t="s">
        <v>1511</v>
      </c>
      <c r="K9159" s="1" t="s">
        <v>1509</v>
      </c>
      <c r="L9159" s="1" t="s">
        <v>1512</v>
      </c>
      <c r="M9159" s="1">
        <v>89</v>
      </c>
    </row>
    <row r="9160" spans="1:13" ht="15.75" x14ac:dyDescent="0.3">
      <c r="A9160" s="1" t="s">
        <v>1334</v>
      </c>
      <c r="J9160" s="1" t="s">
        <v>1511</v>
      </c>
      <c r="K9160" s="1" t="s">
        <v>1509</v>
      </c>
      <c r="L9160" s="1" t="s">
        <v>1512</v>
      </c>
      <c r="M9160" s="1">
        <v>108</v>
      </c>
    </row>
    <row r="9161" spans="1:13" ht="15.75" x14ac:dyDescent="0.3">
      <c r="A9161" s="1" t="s">
        <v>1334</v>
      </c>
      <c r="J9161" s="1" t="s">
        <v>1511</v>
      </c>
      <c r="K9161" s="1" t="s">
        <v>1509</v>
      </c>
      <c r="L9161" s="1" t="s">
        <v>1512</v>
      </c>
      <c r="M9161" s="1">
        <v>98</v>
      </c>
    </row>
    <row r="9162" spans="1:13" ht="15.75" x14ac:dyDescent="0.3">
      <c r="A9162" s="1" t="s">
        <v>1334</v>
      </c>
      <c r="J9162" s="1" t="s">
        <v>1511</v>
      </c>
      <c r="K9162" s="1" t="s">
        <v>1509</v>
      </c>
      <c r="L9162" s="1" t="s">
        <v>1512</v>
      </c>
      <c r="M9162" s="1">
        <v>150</v>
      </c>
    </row>
    <row r="9163" spans="1:13" ht="15.75" x14ac:dyDescent="0.3">
      <c r="A9163" s="1" t="s">
        <v>1294</v>
      </c>
      <c r="J9163" s="1" t="s">
        <v>1511</v>
      </c>
      <c r="K9163" s="1" t="s">
        <v>1514</v>
      </c>
      <c r="L9163" s="1" t="s">
        <v>1512</v>
      </c>
      <c r="M9163" s="1">
        <v>1</v>
      </c>
    </row>
    <row r="9164" spans="1:13" ht="15.75" x14ac:dyDescent="0.3">
      <c r="A9164" s="1" t="s">
        <v>1262</v>
      </c>
      <c r="J9164" s="1" t="s">
        <v>1511</v>
      </c>
      <c r="K9164" s="1" t="s">
        <v>1509</v>
      </c>
      <c r="L9164" s="1" t="s">
        <v>1512</v>
      </c>
      <c r="M9164" s="1">
        <v>1</v>
      </c>
    </row>
    <row r="9165" spans="1:13" ht="15.75" x14ac:dyDescent="0.3">
      <c r="A9165" s="1" t="s">
        <v>1263</v>
      </c>
      <c r="J9165" s="1" t="s">
        <v>1511</v>
      </c>
      <c r="K9165" s="1" t="s">
        <v>1509</v>
      </c>
      <c r="L9165" s="1" t="s">
        <v>1512</v>
      </c>
      <c r="M9165" s="1">
        <v>1</v>
      </c>
    </row>
    <row r="9166" spans="1:13" ht="15.75" x14ac:dyDescent="0.3">
      <c r="A9166" s="1" t="s">
        <v>1262</v>
      </c>
      <c r="J9166" s="1" t="s">
        <v>1511</v>
      </c>
      <c r="K9166" s="1" t="s">
        <v>1509</v>
      </c>
      <c r="L9166" s="1" t="s">
        <v>1512</v>
      </c>
      <c r="M9166" s="1">
        <v>1</v>
      </c>
    </row>
    <row r="9167" spans="1:13" ht="15.75" x14ac:dyDescent="0.3">
      <c r="A9167" s="1" t="s">
        <v>1263</v>
      </c>
      <c r="J9167" s="1" t="s">
        <v>1511</v>
      </c>
      <c r="K9167" s="1" t="s">
        <v>1509</v>
      </c>
      <c r="L9167" s="1" t="s">
        <v>1512</v>
      </c>
      <c r="M9167" s="1">
        <v>1</v>
      </c>
    </row>
    <row r="9168" spans="1:13" ht="15.75" x14ac:dyDescent="0.3">
      <c r="A9168" s="1" t="s">
        <v>1262</v>
      </c>
      <c r="J9168" s="1" t="s">
        <v>1511</v>
      </c>
      <c r="K9168" s="1" t="s">
        <v>1509</v>
      </c>
      <c r="L9168" s="1" t="s">
        <v>1512</v>
      </c>
      <c r="M9168" s="1">
        <v>1</v>
      </c>
    </row>
    <row r="9169" spans="1:13" ht="15.75" x14ac:dyDescent="0.3">
      <c r="A9169" s="1" t="s">
        <v>1262</v>
      </c>
      <c r="J9169" s="1" t="s">
        <v>1511</v>
      </c>
      <c r="K9169" s="1" t="s">
        <v>1509</v>
      </c>
      <c r="L9169" s="1" t="s">
        <v>1512</v>
      </c>
      <c r="M9169" s="1">
        <v>1</v>
      </c>
    </row>
    <row r="9170" spans="1:13" ht="15.75" x14ac:dyDescent="0.3">
      <c r="A9170" s="1" t="s">
        <v>1262</v>
      </c>
      <c r="J9170" s="1" t="s">
        <v>1511</v>
      </c>
      <c r="K9170" s="1" t="s">
        <v>1509</v>
      </c>
      <c r="L9170" s="1" t="s">
        <v>1512</v>
      </c>
      <c r="M9170" s="1">
        <v>1</v>
      </c>
    </row>
    <row r="9171" spans="1:13" ht="15.75" x14ac:dyDescent="0.3">
      <c r="A9171" s="1" t="s">
        <v>1262</v>
      </c>
      <c r="J9171" s="1" t="s">
        <v>1511</v>
      </c>
      <c r="K9171" s="1" t="s">
        <v>1509</v>
      </c>
      <c r="L9171" s="1" t="s">
        <v>1512</v>
      </c>
      <c r="M9171" s="1">
        <v>1</v>
      </c>
    </row>
    <row r="9172" spans="1:13" ht="15.75" x14ac:dyDescent="0.3">
      <c r="A9172" s="1" t="s">
        <v>1262</v>
      </c>
      <c r="J9172" s="1" t="s">
        <v>1511</v>
      </c>
      <c r="K9172" s="1" t="s">
        <v>1509</v>
      </c>
      <c r="L9172" s="1" t="s">
        <v>1512</v>
      </c>
      <c r="M9172" s="1">
        <v>1</v>
      </c>
    </row>
    <row r="9173" spans="1:13" ht="15.75" x14ac:dyDescent="0.3">
      <c r="A9173" s="1" t="s">
        <v>1263</v>
      </c>
      <c r="J9173" s="1" t="s">
        <v>1511</v>
      </c>
      <c r="K9173" s="1" t="s">
        <v>1509</v>
      </c>
      <c r="L9173" s="1" t="s">
        <v>1512</v>
      </c>
      <c r="M9173" s="1">
        <v>3</v>
      </c>
    </row>
    <row r="9174" spans="1:13" ht="15.75" x14ac:dyDescent="0.3">
      <c r="A9174" s="1" t="s">
        <v>1262</v>
      </c>
      <c r="J9174" s="1" t="s">
        <v>1511</v>
      </c>
      <c r="K9174" s="1" t="s">
        <v>1509</v>
      </c>
      <c r="L9174" s="1" t="s">
        <v>1512</v>
      </c>
      <c r="M9174" s="1">
        <v>1</v>
      </c>
    </row>
    <row r="9175" spans="1:13" ht="15.75" x14ac:dyDescent="0.3">
      <c r="A9175" s="1" t="s">
        <v>1262</v>
      </c>
      <c r="J9175" s="1" t="s">
        <v>1511</v>
      </c>
      <c r="K9175" s="1" t="s">
        <v>1509</v>
      </c>
      <c r="L9175" s="1" t="s">
        <v>1512</v>
      </c>
      <c r="M9175" s="1">
        <v>1</v>
      </c>
    </row>
    <row r="9176" spans="1:13" ht="15.75" x14ac:dyDescent="0.3">
      <c r="A9176" s="1" t="s">
        <v>1262</v>
      </c>
      <c r="J9176" s="1" t="s">
        <v>1511</v>
      </c>
      <c r="K9176" s="1" t="s">
        <v>1509</v>
      </c>
      <c r="L9176" s="1" t="s">
        <v>1512</v>
      </c>
      <c r="M9176" s="1">
        <v>1</v>
      </c>
    </row>
    <row r="9177" spans="1:13" ht="15.75" x14ac:dyDescent="0.3">
      <c r="A9177" s="1" t="s">
        <v>1366</v>
      </c>
      <c r="J9177" s="1" t="s">
        <v>1511</v>
      </c>
      <c r="K9177" s="1" t="s">
        <v>1509</v>
      </c>
      <c r="L9177" s="1" t="s">
        <v>1512</v>
      </c>
      <c r="M9177" s="1">
        <v>1</v>
      </c>
    </row>
    <row r="9178" spans="1:13" ht="15.75" x14ac:dyDescent="0.3">
      <c r="A9178" s="1" t="s">
        <v>1262</v>
      </c>
      <c r="J9178" s="1" t="s">
        <v>1511</v>
      </c>
      <c r="K9178" s="1" t="s">
        <v>1509</v>
      </c>
      <c r="L9178" s="1" t="s">
        <v>1512</v>
      </c>
      <c r="M9178" s="1">
        <v>1</v>
      </c>
    </row>
    <row r="9179" spans="1:13" ht="15.75" x14ac:dyDescent="0.3">
      <c r="A9179" s="1" t="s">
        <v>1366</v>
      </c>
      <c r="J9179" s="1" t="s">
        <v>1511</v>
      </c>
      <c r="K9179" s="1" t="s">
        <v>1509</v>
      </c>
      <c r="L9179" s="1" t="s">
        <v>1512</v>
      </c>
      <c r="M9179" s="1">
        <v>2</v>
      </c>
    </row>
    <row r="9180" spans="1:13" ht="15.75" x14ac:dyDescent="0.3">
      <c r="A9180" s="1" t="s">
        <v>1262</v>
      </c>
      <c r="J9180" s="1" t="s">
        <v>1511</v>
      </c>
      <c r="K9180" s="1" t="s">
        <v>1509</v>
      </c>
      <c r="L9180" s="1" t="s">
        <v>1512</v>
      </c>
      <c r="M9180" s="1">
        <v>6</v>
      </c>
    </row>
    <row r="9181" spans="1:13" ht="15.75" x14ac:dyDescent="0.3">
      <c r="A9181" s="1" t="s">
        <v>1366</v>
      </c>
      <c r="J9181" s="1" t="s">
        <v>1511</v>
      </c>
      <c r="K9181" s="1" t="s">
        <v>1509</v>
      </c>
      <c r="L9181" s="1" t="s">
        <v>1512</v>
      </c>
      <c r="M9181" s="1">
        <v>1</v>
      </c>
    </row>
    <row r="9182" spans="1:13" ht="15.75" x14ac:dyDescent="0.3">
      <c r="A9182" s="1" t="s">
        <v>1262</v>
      </c>
      <c r="J9182" s="1" t="s">
        <v>1511</v>
      </c>
      <c r="K9182" s="1" t="s">
        <v>1509</v>
      </c>
      <c r="L9182" s="1" t="s">
        <v>1512</v>
      </c>
      <c r="M9182" s="1">
        <v>1</v>
      </c>
    </row>
    <row r="9183" spans="1:13" ht="15.75" x14ac:dyDescent="0.3">
      <c r="A9183" s="1" t="s">
        <v>1366</v>
      </c>
      <c r="J9183" s="1" t="s">
        <v>1511</v>
      </c>
      <c r="K9183" s="1" t="s">
        <v>1509</v>
      </c>
      <c r="L9183" s="1" t="s">
        <v>1512</v>
      </c>
      <c r="M9183" s="1">
        <v>1</v>
      </c>
    </row>
    <row r="9184" spans="1:13" ht="15.75" x14ac:dyDescent="0.3">
      <c r="A9184" s="1" t="s">
        <v>1262</v>
      </c>
      <c r="J9184" s="1" t="s">
        <v>1511</v>
      </c>
      <c r="K9184" s="1" t="s">
        <v>1509</v>
      </c>
      <c r="L9184" s="1" t="s">
        <v>1512</v>
      </c>
      <c r="M9184" s="1">
        <v>1</v>
      </c>
    </row>
    <row r="9185" spans="1:13" ht="15.75" x14ac:dyDescent="0.3">
      <c r="A9185" s="1" t="s">
        <v>1366</v>
      </c>
      <c r="J9185" s="1" t="s">
        <v>1511</v>
      </c>
      <c r="K9185" s="1" t="s">
        <v>1509</v>
      </c>
      <c r="L9185" s="1" t="s">
        <v>1512</v>
      </c>
      <c r="M9185" s="1">
        <v>1</v>
      </c>
    </row>
    <row r="9186" spans="1:13" ht="15.75" x14ac:dyDescent="0.3">
      <c r="A9186" s="1" t="s">
        <v>1262</v>
      </c>
      <c r="J9186" s="1" t="s">
        <v>1511</v>
      </c>
      <c r="K9186" s="1" t="s">
        <v>1509</v>
      </c>
      <c r="L9186" s="1" t="s">
        <v>1512</v>
      </c>
      <c r="M9186" s="1">
        <v>1</v>
      </c>
    </row>
    <row r="9187" spans="1:13" ht="15.75" x14ac:dyDescent="0.3">
      <c r="A9187" s="1" t="s">
        <v>1366</v>
      </c>
      <c r="J9187" s="1" t="s">
        <v>1511</v>
      </c>
      <c r="K9187" s="1" t="s">
        <v>1509</v>
      </c>
      <c r="L9187" s="1" t="s">
        <v>1512</v>
      </c>
      <c r="M9187" s="1">
        <v>1</v>
      </c>
    </row>
    <row r="9188" spans="1:13" ht="15.75" x14ac:dyDescent="0.3">
      <c r="A9188" s="1" t="s">
        <v>1262</v>
      </c>
      <c r="J9188" s="1" t="s">
        <v>1511</v>
      </c>
      <c r="K9188" s="1" t="s">
        <v>1509</v>
      </c>
      <c r="L9188" s="1" t="s">
        <v>1512</v>
      </c>
      <c r="M9188" s="1">
        <v>1</v>
      </c>
    </row>
    <row r="9189" spans="1:13" ht="15.75" x14ac:dyDescent="0.3">
      <c r="A9189" s="1" t="s">
        <v>1366</v>
      </c>
      <c r="J9189" s="1" t="s">
        <v>1511</v>
      </c>
      <c r="K9189" s="1" t="s">
        <v>1509</v>
      </c>
      <c r="L9189" s="1" t="s">
        <v>1512</v>
      </c>
      <c r="M9189" s="1">
        <v>1</v>
      </c>
    </row>
    <row r="9190" spans="1:13" ht="15.75" x14ac:dyDescent="0.3">
      <c r="A9190" s="1" t="s">
        <v>1262</v>
      </c>
      <c r="J9190" s="1" t="s">
        <v>1511</v>
      </c>
      <c r="K9190" s="1" t="s">
        <v>1509</v>
      </c>
      <c r="L9190" s="1" t="s">
        <v>1512</v>
      </c>
      <c r="M9190" s="1">
        <v>1</v>
      </c>
    </row>
    <row r="9191" spans="1:13" ht="15.75" x14ac:dyDescent="0.3">
      <c r="A9191" s="1" t="s">
        <v>1366</v>
      </c>
      <c r="J9191" s="1" t="s">
        <v>1511</v>
      </c>
      <c r="K9191" s="1" t="s">
        <v>1509</v>
      </c>
      <c r="L9191" s="1" t="s">
        <v>1512</v>
      </c>
      <c r="M9191" s="1">
        <v>1</v>
      </c>
    </row>
    <row r="9192" spans="1:13" ht="15.75" x14ac:dyDescent="0.3">
      <c r="A9192" s="1" t="s">
        <v>1366</v>
      </c>
      <c r="J9192" s="1" t="s">
        <v>1511</v>
      </c>
      <c r="K9192" s="1" t="s">
        <v>1509</v>
      </c>
      <c r="L9192" s="1" t="s">
        <v>1512</v>
      </c>
      <c r="M9192" s="1">
        <v>2</v>
      </c>
    </row>
    <row r="9193" spans="1:13" ht="15.75" x14ac:dyDescent="0.3">
      <c r="A9193" s="1" t="s">
        <v>1262</v>
      </c>
      <c r="J9193" s="1" t="s">
        <v>1511</v>
      </c>
      <c r="K9193" s="1" t="s">
        <v>1509</v>
      </c>
      <c r="L9193" s="1" t="s">
        <v>1512</v>
      </c>
      <c r="M9193" s="1">
        <v>1</v>
      </c>
    </row>
    <row r="9194" spans="1:13" ht="15.75" x14ac:dyDescent="0.3">
      <c r="A9194" s="1" t="s">
        <v>1366</v>
      </c>
      <c r="J9194" s="1" t="s">
        <v>1511</v>
      </c>
      <c r="K9194" s="1" t="s">
        <v>1509</v>
      </c>
      <c r="L9194" s="1" t="s">
        <v>1512</v>
      </c>
      <c r="M9194" s="1">
        <v>1</v>
      </c>
    </row>
    <row r="9195" spans="1:13" ht="15.75" x14ac:dyDescent="0.3">
      <c r="A9195" s="1" t="s">
        <v>1413</v>
      </c>
      <c r="J9195" s="1" t="s">
        <v>1511</v>
      </c>
      <c r="K9195" s="1" t="s">
        <v>1509</v>
      </c>
      <c r="L9195" s="1" t="s">
        <v>1512</v>
      </c>
      <c r="M9195" s="1">
        <v>6</v>
      </c>
    </row>
    <row r="9196" spans="1:13" ht="15.75" x14ac:dyDescent="0.3">
      <c r="A9196" s="1" t="s">
        <v>1366</v>
      </c>
      <c r="J9196" s="1" t="s">
        <v>1511</v>
      </c>
      <c r="K9196" s="1" t="s">
        <v>1509</v>
      </c>
      <c r="L9196" s="1" t="s">
        <v>1512</v>
      </c>
      <c r="M9196" s="1">
        <v>1</v>
      </c>
    </row>
    <row r="9197" spans="1:13" ht="15.75" x14ac:dyDescent="0.3">
      <c r="A9197" s="1" t="s">
        <v>1262</v>
      </c>
      <c r="J9197" s="1" t="s">
        <v>1511</v>
      </c>
      <c r="K9197" s="1" t="s">
        <v>1509</v>
      </c>
      <c r="L9197" s="1" t="s">
        <v>1512</v>
      </c>
      <c r="M9197" s="1">
        <v>1</v>
      </c>
    </row>
    <row r="9198" spans="1:13" ht="15.75" x14ac:dyDescent="0.3">
      <c r="A9198" s="1" t="s">
        <v>1413</v>
      </c>
      <c r="J9198" s="1" t="s">
        <v>1511</v>
      </c>
      <c r="K9198" s="1" t="s">
        <v>1509</v>
      </c>
      <c r="L9198" s="1" t="s">
        <v>1512</v>
      </c>
      <c r="M9198" s="1">
        <v>6</v>
      </c>
    </row>
    <row r="9199" spans="1:13" ht="15.75" x14ac:dyDescent="0.3">
      <c r="A9199" s="1" t="s">
        <v>1366</v>
      </c>
      <c r="J9199" s="1" t="s">
        <v>1511</v>
      </c>
      <c r="K9199" s="1" t="s">
        <v>1509</v>
      </c>
      <c r="L9199" s="1" t="s">
        <v>1512</v>
      </c>
      <c r="M9199" s="1">
        <v>1</v>
      </c>
    </row>
    <row r="9200" spans="1:13" ht="15.75" x14ac:dyDescent="0.3">
      <c r="A9200" s="1" t="s">
        <v>1262</v>
      </c>
      <c r="J9200" s="1" t="s">
        <v>1511</v>
      </c>
      <c r="K9200" s="1" t="s">
        <v>1509</v>
      </c>
      <c r="L9200" s="1" t="s">
        <v>1512</v>
      </c>
      <c r="M9200" s="1">
        <v>1</v>
      </c>
    </row>
    <row r="9201" spans="1:13" ht="15.75" x14ac:dyDescent="0.3">
      <c r="A9201" s="1" t="s">
        <v>1366</v>
      </c>
      <c r="J9201" s="1" t="s">
        <v>1511</v>
      </c>
      <c r="K9201" s="1" t="s">
        <v>1509</v>
      </c>
      <c r="L9201" s="1" t="s">
        <v>1512</v>
      </c>
      <c r="M9201" s="1">
        <v>1</v>
      </c>
    </row>
    <row r="9202" spans="1:13" ht="15.75" x14ac:dyDescent="0.3">
      <c r="A9202" s="1" t="s">
        <v>1413</v>
      </c>
      <c r="J9202" s="1" t="s">
        <v>1511</v>
      </c>
      <c r="K9202" s="1" t="s">
        <v>1509</v>
      </c>
      <c r="L9202" s="1" t="s">
        <v>1512</v>
      </c>
      <c r="M9202" s="1">
        <v>5</v>
      </c>
    </row>
    <row r="9203" spans="1:13" ht="15.75" x14ac:dyDescent="0.3">
      <c r="A9203" s="1" t="s">
        <v>1366</v>
      </c>
      <c r="J9203" s="1" t="s">
        <v>1511</v>
      </c>
      <c r="K9203" s="1" t="s">
        <v>1509</v>
      </c>
      <c r="L9203" s="1" t="s">
        <v>1512</v>
      </c>
      <c r="M9203" s="1">
        <v>1</v>
      </c>
    </row>
    <row r="9204" spans="1:13" ht="15.75" x14ac:dyDescent="0.3">
      <c r="A9204" s="1" t="s">
        <v>1262</v>
      </c>
      <c r="J9204" s="1" t="s">
        <v>1511</v>
      </c>
      <c r="K9204" s="1" t="s">
        <v>1509</v>
      </c>
      <c r="L9204" s="1" t="s">
        <v>1512</v>
      </c>
      <c r="M9204" s="1">
        <v>1</v>
      </c>
    </row>
    <row r="9205" spans="1:13" ht="15.75" x14ac:dyDescent="0.3">
      <c r="A9205" s="1" t="s">
        <v>1366</v>
      </c>
      <c r="J9205" s="1" t="s">
        <v>1511</v>
      </c>
      <c r="K9205" s="1" t="s">
        <v>1509</v>
      </c>
      <c r="L9205" s="1" t="s">
        <v>1512</v>
      </c>
      <c r="M9205" s="1">
        <v>1</v>
      </c>
    </row>
    <row r="9206" spans="1:13" ht="15.75" x14ac:dyDescent="0.3">
      <c r="A9206" s="1" t="s">
        <v>1294</v>
      </c>
      <c r="J9206" s="1" t="s">
        <v>1511</v>
      </c>
      <c r="K9206" s="1" t="s">
        <v>1514</v>
      </c>
      <c r="L9206" s="1" t="s">
        <v>1512</v>
      </c>
      <c r="M9206" s="1">
        <v>1</v>
      </c>
    </row>
    <row r="9207" spans="1:13" ht="15.75" x14ac:dyDescent="0.3">
      <c r="A9207" s="1" t="s">
        <v>1262</v>
      </c>
      <c r="J9207" s="1" t="s">
        <v>1511</v>
      </c>
      <c r="K9207" s="1" t="s">
        <v>1509</v>
      </c>
      <c r="L9207" s="1" t="s">
        <v>1512</v>
      </c>
      <c r="M9207" s="1">
        <v>1</v>
      </c>
    </row>
    <row r="9208" spans="1:13" ht="15.75" x14ac:dyDescent="0.3">
      <c r="A9208" s="1" t="s">
        <v>1413</v>
      </c>
      <c r="J9208" s="1" t="s">
        <v>1511</v>
      </c>
      <c r="K9208" s="1" t="s">
        <v>1509</v>
      </c>
      <c r="L9208" s="1" t="s">
        <v>1512</v>
      </c>
      <c r="M9208" s="1">
        <v>1</v>
      </c>
    </row>
    <row r="9209" spans="1:13" ht="15.75" x14ac:dyDescent="0.3">
      <c r="A9209" s="1" t="s">
        <v>1262</v>
      </c>
      <c r="J9209" s="1" t="s">
        <v>1511</v>
      </c>
      <c r="K9209" s="1" t="s">
        <v>1509</v>
      </c>
      <c r="L9209" s="1" t="s">
        <v>1512</v>
      </c>
      <c r="M9209" s="1">
        <v>1</v>
      </c>
    </row>
    <row r="9210" spans="1:13" ht="15.75" x14ac:dyDescent="0.3">
      <c r="A9210" s="1" t="s">
        <v>1431</v>
      </c>
      <c r="J9210" s="1" t="s">
        <v>1511</v>
      </c>
      <c r="K9210" s="1" t="s">
        <v>1514</v>
      </c>
      <c r="L9210" s="1" t="s">
        <v>1510</v>
      </c>
      <c r="M9210" s="1">
        <v>1</v>
      </c>
    </row>
    <row r="9211" spans="1:13" ht="15.75" x14ac:dyDescent="0.3">
      <c r="A9211" s="1" t="s">
        <v>1262</v>
      </c>
      <c r="J9211" s="1" t="s">
        <v>1511</v>
      </c>
      <c r="K9211" s="1" t="s">
        <v>1509</v>
      </c>
      <c r="L9211" s="1" t="s">
        <v>1512</v>
      </c>
      <c r="M9211" s="1">
        <v>1</v>
      </c>
    </row>
    <row r="9212" spans="1:13" ht="15.75" x14ac:dyDescent="0.3">
      <c r="A9212" s="1" t="s">
        <v>1262</v>
      </c>
      <c r="J9212" s="1" t="s">
        <v>1511</v>
      </c>
      <c r="K9212" s="1" t="s">
        <v>1509</v>
      </c>
      <c r="L9212" s="1" t="s">
        <v>1512</v>
      </c>
      <c r="M9212" s="1">
        <v>1</v>
      </c>
    </row>
    <row r="9213" spans="1:13" ht="15.75" x14ac:dyDescent="0.3">
      <c r="A9213" s="1" t="s">
        <v>1431</v>
      </c>
      <c r="J9213" s="1" t="s">
        <v>1511</v>
      </c>
      <c r="K9213" s="1" t="s">
        <v>1514</v>
      </c>
      <c r="L9213" s="1" t="s">
        <v>1510</v>
      </c>
      <c r="M9213" s="1">
        <v>1</v>
      </c>
    </row>
    <row r="9214" spans="1:13" ht="15.75" x14ac:dyDescent="0.3">
      <c r="A9214" s="1" t="s">
        <v>1262</v>
      </c>
      <c r="J9214" s="1" t="s">
        <v>1511</v>
      </c>
      <c r="K9214" s="1" t="s">
        <v>1509</v>
      </c>
      <c r="L9214" s="1" t="s">
        <v>1512</v>
      </c>
      <c r="M9214" s="1">
        <v>1</v>
      </c>
    </row>
    <row r="9215" spans="1:13" ht="15.75" x14ac:dyDescent="0.3">
      <c r="A9215" s="1" t="s">
        <v>1262</v>
      </c>
      <c r="J9215" s="1" t="s">
        <v>1511</v>
      </c>
      <c r="K9215" s="1" t="s">
        <v>1509</v>
      </c>
      <c r="L9215" s="1" t="s">
        <v>1512</v>
      </c>
      <c r="M9215" s="1">
        <v>1</v>
      </c>
    </row>
    <row r="9216" spans="1:13" ht="15.75" x14ac:dyDescent="0.3">
      <c r="A9216" s="1" t="s">
        <v>1355</v>
      </c>
      <c r="J9216" s="1" t="s">
        <v>1511</v>
      </c>
      <c r="K9216" s="1" t="s">
        <v>1509</v>
      </c>
      <c r="L9216" s="1" t="s">
        <v>1512</v>
      </c>
      <c r="M9216" s="1">
        <v>1</v>
      </c>
    </row>
    <row r="9217" spans="1:13" ht="15.75" x14ac:dyDescent="0.3">
      <c r="A9217" s="1" t="s">
        <v>1431</v>
      </c>
      <c r="J9217" s="1" t="s">
        <v>1511</v>
      </c>
      <c r="K9217" s="1" t="s">
        <v>1514</v>
      </c>
      <c r="L9217" s="1" t="s">
        <v>1510</v>
      </c>
      <c r="M9217" s="1">
        <v>1</v>
      </c>
    </row>
    <row r="9218" spans="1:13" ht="15.75" x14ac:dyDescent="0.3">
      <c r="A9218" s="1" t="s">
        <v>1314</v>
      </c>
      <c r="J9218" s="1" t="s">
        <v>1511</v>
      </c>
      <c r="K9218" s="1" t="s">
        <v>1509</v>
      </c>
      <c r="L9218" s="1" t="s">
        <v>1510</v>
      </c>
      <c r="M9218" s="1">
        <v>1</v>
      </c>
    </row>
    <row r="9219" spans="1:13" ht="15.75" x14ac:dyDescent="0.3">
      <c r="A9219" s="1" t="s">
        <v>1314</v>
      </c>
      <c r="J9219" s="1" t="s">
        <v>1511</v>
      </c>
      <c r="K9219" s="1" t="s">
        <v>1509</v>
      </c>
      <c r="L9219" s="1" t="s">
        <v>1510</v>
      </c>
      <c r="M9219" s="1">
        <v>1</v>
      </c>
    </row>
    <row r="9220" spans="1:13" ht="15.75" x14ac:dyDescent="0.3">
      <c r="A9220" s="1" t="s">
        <v>1314</v>
      </c>
      <c r="J9220" s="1" t="s">
        <v>1511</v>
      </c>
      <c r="K9220" s="1" t="s">
        <v>1509</v>
      </c>
      <c r="L9220" s="1" t="s">
        <v>1510</v>
      </c>
      <c r="M9220" s="1">
        <v>1</v>
      </c>
    </row>
    <row r="9221" spans="1:13" ht="15.75" x14ac:dyDescent="0.3">
      <c r="A9221" s="1" t="s">
        <v>1431</v>
      </c>
      <c r="J9221" s="1" t="s">
        <v>1511</v>
      </c>
      <c r="K9221" s="1" t="s">
        <v>1514</v>
      </c>
      <c r="L9221" s="1" t="s">
        <v>1510</v>
      </c>
      <c r="M9221" s="1">
        <v>1</v>
      </c>
    </row>
    <row r="9222" spans="1:13" ht="15.75" x14ac:dyDescent="0.3">
      <c r="A9222" s="1" t="s">
        <v>1334</v>
      </c>
      <c r="J9222" s="1" t="s">
        <v>1511</v>
      </c>
      <c r="K9222" s="1" t="s">
        <v>1509</v>
      </c>
      <c r="L9222" s="1" t="s">
        <v>1512</v>
      </c>
      <c r="M9222" s="1">
        <v>42</v>
      </c>
    </row>
    <row r="9223" spans="1:13" ht="15.75" x14ac:dyDescent="0.3">
      <c r="A9223" s="1" t="s">
        <v>1314</v>
      </c>
      <c r="J9223" s="1" t="s">
        <v>1511</v>
      </c>
      <c r="K9223" s="1" t="s">
        <v>1509</v>
      </c>
      <c r="L9223" s="1" t="s">
        <v>1510</v>
      </c>
      <c r="M9223" s="1">
        <v>1</v>
      </c>
    </row>
    <row r="9224" spans="1:13" ht="15.75" x14ac:dyDescent="0.3">
      <c r="A9224" s="1" t="s">
        <v>1431</v>
      </c>
      <c r="J9224" s="1" t="s">
        <v>1511</v>
      </c>
      <c r="K9224" s="1" t="s">
        <v>1514</v>
      </c>
      <c r="L9224" s="1" t="s">
        <v>1510</v>
      </c>
      <c r="M9224" s="1">
        <v>1</v>
      </c>
    </row>
    <row r="9225" spans="1:13" ht="15.75" x14ac:dyDescent="0.3">
      <c r="A9225" s="1" t="s">
        <v>1355</v>
      </c>
      <c r="J9225" s="1" t="s">
        <v>1511</v>
      </c>
      <c r="K9225" s="1" t="s">
        <v>1509</v>
      </c>
      <c r="L9225" s="1" t="s">
        <v>1512</v>
      </c>
      <c r="M9225" s="1">
        <v>2</v>
      </c>
    </row>
    <row r="9226" spans="1:13" ht="15.75" x14ac:dyDescent="0.3">
      <c r="A9226" s="1" t="s">
        <v>1448</v>
      </c>
      <c r="J9226" s="1" t="s">
        <v>1511</v>
      </c>
      <c r="K9226" s="1" t="s">
        <v>1514</v>
      </c>
      <c r="L9226" s="1" t="s">
        <v>1513</v>
      </c>
      <c r="M9226" s="1">
        <v>6</v>
      </c>
    </row>
    <row r="9227" spans="1:13" ht="15.75" x14ac:dyDescent="0.3">
      <c r="A9227" s="1" t="s">
        <v>1355</v>
      </c>
      <c r="J9227" s="1" t="s">
        <v>1511</v>
      </c>
      <c r="K9227" s="1" t="s">
        <v>1509</v>
      </c>
      <c r="L9227" s="1" t="s">
        <v>1512</v>
      </c>
      <c r="M9227" s="1">
        <v>2</v>
      </c>
    </row>
    <row r="9228" spans="1:13" ht="15.75" x14ac:dyDescent="0.3">
      <c r="A9228" s="1" t="s">
        <v>1431</v>
      </c>
      <c r="J9228" s="1" t="s">
        <v>1511</v>
      </c>
      <c r="K9228" s="1" t="s">
        <v>1514</v>
      </c>
      <c r="L9228" s="1" t="s">
        <v>1510</v>
      </c>
      <c r="M9228" s="1">
        <v>1</v>
      </c>
    </row>
    <row r="9229" spans="1:13" ht="15.75" x14ac:dyDescent="0.3">
      <c r="A9229" s="1" t="s">
        <v>1431</v>
      </c>
      <c r="J9229" s="1" t="s">
        <v>1511</v>
      </c>
      <c r="K9229" s="1" t="s">
        <v>1514</v>
      </c>
      <c r="L9229" s="1" t="s">
        <v>1510</v>
      </c>
      <c r="M9229" s="1">
        <v>2</v>
      </c>
    </row>
    <row r="9230" spans="1:13" ht="15.75" x14ac:dyDescent="0.3">
      <c r="A9230" s="1" t="s">
        <v>1431</v>
      </c>
      <c r="J9230" s="1" t="s">
        <v>1511</v>
      </c>
      <c r="K9230" s="1" t="s">
        <v>1514</v>
      </c>
      <c r="L9230" s="1" t="s">
        <v>1510</v>
      </c>
      <c r="M9230" s="1">
        <v>3</v>
      </c>
    </row>
    <row r="9231" spans="1:13" ht="15.75" x14ac:dyDescent="0.3">
      <c r="A9231" s="1" t="s">
        <v>1368</v>
      </c>
      <c r="J9231" s="1" t="s">
        <v>1511</v>
      </c>
      <c r="K9231" s="1" t="s">
        <v>1514</v>
      </c>
      <c r="L9231" s="1" t="s">
        <v>1513</v>
      </c>
      <c r="M9231" s="1">
        <v>2</v>
      </c>
    </row>
    <row r="9232" spans="1:13" ht="15.75" x14ac:dyDescent="0.3">
      <c r="A9232" s="1" t="s">
        <v>1334</v>
      </c>
      <c r="J9232" s="1" t="s">
        <v>1511</v>
      </c>
      <c r="K9232" s="1" t="s">
        <v>1509</v>
      </c>
      <c r="L9232" s="1" t="s">
        <v>1512</v>
      </c>
      <c r="M9232" s="1">
        <v>40</v>
      </c>
    </row>
    <row r="9233" spans="1:13" ht="15.75" x14ac:dyDescent="0.3">
      <c r="A9233" s="1" t="s">
        <v>1263</v>
      </c>
      <c r="J9233" s="1" t="s">
        <v>1511</v>
      </c>
      <c r="K9233" s="1" t="s">
        <v>1509</v>
      </c>
      <c r="L9233" s="1" t="s">
        <v>1510</v>
      </c>
      <c r="M9233" s="1">
        <v>1</v>
      </c>
    </row>
    <row r="9234" spans="1:13" ht="15.75" x14ac:dyDescent="0.3">
      <c r="A9234" s="1" t="s">
        <v>1413</v>
      </c>
      <c r="J9234" s="1" t="s">
        <v>1511</v>
      </c>
      <c r="K9234" s="1" t="s">
        <v>1509</v>
      </c>
      <c r="L9234" s="1" t="s">
        <v>1510</v>
      </c>
      <c r="M9234" s="1">
        <v>1</v>
      </c>
    </row>
    <row r="9235" spans="1:13" ht="15.75" x14ac:dyDescent="0.3">
      <c r="A9235" s="1" t="s">
        <v>1413</v>
      </c>
      <c r="J9235" s="1" t="s">
        <v>1511</v>
      </c>
      <c r="K9235" s="1" t="s">
        <v>1509</v>
      </c>
      <c r="L9235" s="1" t="s">
        <v>1512</v>
      </c>
      <c r="M9235" s="1">
        <v>6</v>
      </c>
    </row>
    <row r="9236" spans="1:13" ht="15.75" x14ac:dyDescent="0.3">
      <c r="A9236" s="1" t="s">
        <v>1334</v>
      </c>
      <c r="J9236" s="1" t="s">
        <v>1511</v>
      </c>
      <c r="K9236" s="1" t="s">
        <v>1509</v>
      </c>
      <c r="L9236" s="1" t="s">
        <v>1512</v>
      </c>
      <c r="M9236" s="1">
        <v>50</v>
      </c>
    </row>
    <row r="9237" spans="1:13" ht="15.75" x14ac:dyDescent="0.3">
      <c r="A9237" s="1" t="s">
        <v>1263</v>
      </c>
      <c r="J9237" s="1" t="s">
        <v>1511</v>
      </c>
      <c r="K9237" s="1" t="s">
        <v>1509</v>
      </c>
      <c r="L9237" s="1" t="s">
        <v>1510</v>
      </c>
      <c r="M9237" s="1">
        <v>1</v>
      </c>
    </row>
    <row r="9238" spans="1:13" ht="15.75" x14ac:dyDescent="0.3">
      <c r="A9238" s="1" t="s">
        <v>1413</v>
      </c>
      <c r="J9238" s="1" t="s">
        <v>1511</v>
      </c>
      <c r="K9238" s="1" t="s">
        <v>1509</v>
      </c>
      <c r="L9238" s="1" t="s">
        <v>1512</v>
      </c>
      <c r="M9238" s="1">
        <v>7</v>
      </c>
    </row>
    <row r="9239" spans="1:13" ht="15.75" x14ac:dyDescent="0.3">
      <c r="A9239" s="1" t="s">
        <v>1263</v>
      </c>
      <c r="J9239" s="1" t="s">
        <v>1511</v>
      </c>
      <c r="K9239" s="1" t="s">
        <v>1509</v>
      </c>
      <c r="L9239" s="1" t="s">
        <v>1510</v>
      </c>
      <c r="M9239" s="1">
        <v>1</v>
      </c>
    </row>
    <row r="9240" spans="1:13" ht="15.75" x14ac:dyDescent="0.3">
      <c r="A9240" s="1" t="s">
        <v>1263</v>
      </c>
      <c r="J9240" s="1" t="s">
        <v>1511</v>
      </c>
      <c r="K9240" s="1" t="s">
        <v>1509</v>
      </c>
      <c r="L9240" s="1" t="s">
        <v>1510</v>
      </c>
      <c r="M9240" s="1">
        <v>1</v>
      </c>
    </row>
    <row r="9241" spans="1:13" ht="15.75" x14ac:dyDescent="0.3">
      <c r="A9241" s="1" t="s">
        <v>1263</v>
      </c>
      <c r="J9241" s="1" t="s">
        <v>1511</v>
      </c>
      <c r="K9241" s="1" t="s">
        <v>1509</v>
      </c>
      <c r="L9241" s="1" t="s">
        <v>1510</v>
      </c>
      <c r="M9241" s="1">
        <v>1</v>
      </c>
    </row>
    <row r="9242" spans="1:13" ht="15.75" x14ac:dyDescent="0.3">
      <c r="A9242" s="1" t="s">
        <v>1263</v>
      </c>
      <c r="J9242" s="1" t="s">
        <v>1511</v>
      </c>
      <c r="K9242" s="1" t="s">
        <v>1509</v>
      </c>
      <c r="L9242" s="1" t="s">
        <v>1510</v>
      </c>
      <c r="M9242" s="1">
        <v>1</v>
      </c>
    </row>
    <row r="9243" spans="1:13" ht="15.75" x14ac:dyDescent="0.3">
      <c r="A9243" s="1" t="s">
        <v>1263</v>
      </c>
      <c r="J9243" s="1" t="s">
        <v>1511</v>
      </c>
      <c r="K9243" s="1" t="s">
        <v>1509</v>
      </c>
      <c r="L9243" s="1" t="s">
        <v>1510</v>
      </c>
      <c r="M9243" s="1">
        <v>1</v>
      </c>
    </row>
    <row r="9244" spans="1:13" ht="15.75" x14ac:dyDescent="0.3">
      <c r="A9244" s="1" t="s">
        <v>1263</v>
      </c>
      <c r="J9244" s="1" t="s">
        <v>1511</v>
      </c>
      <c r="K9244" s="1" t="s">
        <v>1509</v>
      </c>
      <c r="L9244" s="1" t="s">
        <v>1510</v>
      </c>
      <c r="M9244" s="1">
        <v>1</v>
      </c>
    </row>
    <row r="9245" spans="1:13" ht="15.75" x14ac:dyDescent="0.3">
      <c r="A9245" s="1" t="s">
        <v>1263</v>
      </c>
      <c r="J9245" s="1" t="s">
        <v>1511</v>
      </c>
      <c r="K9245" s="1" t="s">
        <v>1509</v>
      </c>
      <c r="L9245" s="1" t="s">
        <v>1510</v>
      </c>
      <c r="M9245" s="1">
        <v>1</v>
      </c>
    </row>
    <row r="9246" spans="1:13" ht="15.75" x14ac:dyDescent="0.3">
      <c r="A9246" s="1" t="s">
        <v>1263</v>
      </c>
      <c r="J9246" s="1" t="s">
        <v>1511</v>
      </c>
      <c r="K9246" s="1" t="s">
        <v>1509</v>
      </c>
      <c r="L9246" s="1" t="s">
        <v>1510</v>
      </c>
      <c r="M9246" s="1">
        <v>1</v>
      </c>
    </row>
    <row r="9247" spans="1:13" ht="15.75" x14ac:dyDescent="0.3">
      <c r="A9247" s="1" t="s">
        <v>1334</v>
      </c>
      <c r="J9247" s="1" t="s">
        <v>1511</v>
      </c>
      <c r="K9247" s="1" t="s">
        <v>1509</v>
      </c>
      <c r="L9247" s="1" t="s">
        <v>1512</v>
      </c>
      <c r="M9247" s="1">
        <v>46</v>
      </c>
    </row>
    <row r="9248" spans="1:13" ht="15.75" x14ac:dyDescent="0.3">
      <c r="A9248" s="1" t="s">
        <v>1448</v>
      </c>
      <c r="J9248" s="1" t="s">
        <v>1511</v>
      </c>
      <c r="K9248" s="1" t="s">
        <v>1514</v>
      </c>
      <c r="L9248" s="1" t="s">
        <v>1512</v>
      </c>
      <c r="M9248" s="1">
        <v>9</v>
      </c>
    </row>
    <row r="9249" spans="1:13" ht="15.75" x14ac:dyDescent="0.3">
      <c r="A9249" s="1" t="s">
        <v>1262</v>
      </c>
      <c r="J9249" s="1" t="s">
        <v>1511</v>
      </c>
      <c r="K9249" s="1" t="s">
        <v>1509</v>
      </c>
      <c r="L9249" s="1" t="s">
        <v>1512</v>
      </c>
      <c r="M9249" s="1">
        <v>1</v>
      </c>
    </row>
    <row r="9250" spans="1:13" ht="15.75" x14ac:dyDescent="0.3">
      <c r="A9250" s="1" t="s">
        <v>1263</v>
      </c>
      <c r="J9250" s="1" t="s">
        <v>1511</v>
      </c>
      <c r="K9250" s="1" t="s">
        <v>1509</v>
      </c>
      <c r="L9250" s="1" t="s">
        <v>1510</v>
      </c>
      <c r="M9250" s="1">
        <v>1</v>
      </c>
    </row>
    <row r="9251" spans="1:13" ht="15.75" x14ac:dyDescent="0.3">
      <c r="A9251" s="1" t="s">
        <v>1263</v>
      </c>
      <c r="J9251" s="1" t="s">
        <v>1511</v>
      </c>
      <c r="K9251" s="1" t="s">
        <v>1509</v>
      </c>
      <c r="L9251" s="1" t="s">
        <v>1510</v>
      </c>
      <c r="M9251" s="1">
        <v>1</v>
      </c>
    </row>
    <row r="9252" spans="1:13" ht="15.75" x14ac:dyDescent="0.3">
      <c r="A9252" s="1" t="s">
        <v>1263</v>
      </c>
      <c r="J9252" s="1" t="s">
        <v>1511</v>
      </c>
      <c r="K9252" s="1" t="s">
        <v>1509</v>
      </c>
      <c r="L9252" s="1" t="s">
        <v>1510</v>
      </c>
      <c r="M9252" s="1">
        <v>1</v>
      </c>
    </row>
    <row r="9253" spans="1:13" ht="15.75" x14ac:dyDescent="0.3">
      <c r="A9253" s="1" t="s">
        <v>1263</v>
      </c>
      <c r="J9253" s="1" t="s">
        <v>1511</v>
      </c>
      <c r="K9253" s="1" t="s">
        <v>1509</v>
      </c>
      <c r="L9253" s="1" t="s">
        <v>1510</v>
      </c>
      <c r="M9253" s="1">
        <v>1</v>
      </c>
    </row>
    <row r="9254" spans="1:13" ht="15.75" x14ac:dyDescent="0.3">
      <c r="A9254" s="1" t="s">
        <v>1263</v>
      </c>
      <c r="J9254" s="1" t="s">
        <v>1511</v>
      </c>
      <c r="K9254" s="1" t="s">
        <v>1509</v>
      </c>
      <c r="L9254" s="1" t="s">
        <v>1510</v>
      </c>
      <c r="M9254" s="1">
        <v>1</v>
      </c>
    </row>
    <row r="9255" spans="1:13" ht="15.75" x14ac:dyDescent="0.3">
      <c r="A9255" s="1" t="s">
        <v>1263</v>
      </c>
      <c r="J9255" s="1" t="s">
        <v>1511</v>
      </c>
      <c r="K9255" s="1" t="s">
        <v>1509</v>
      </c>
      <c r="L9255" s="1" t="s">
        <v>1510</v>
      </c>
      <c r="M9255" s="1">
        <v>1</v>
      </c>
    </row>
    <row r="9256" spans="1:13" ht="15.75" x14ac:dyDescent="0.3">
      <c r="A9256" s="1" t="s">
        <v>1334</v>
      </c>
      <c r="J9256" s="1" t="s">
        <v>1511</v>
      </c>
      <c r="K9256" s="1" t="s">
        <v>1509</v>
      </c>
      <c r="L9256" s="1" t="s">
        <v>1512</v>
      </c>
      <c r="M9256" s="1">
        <v>33</v>
      </c>
    </row>
    <row r="9257" spans="1:13" ht="15.75" x14ac:dyDescent="0.3">
      <c r="A9257" s="1" t="s">
        <v>1478</v>
      </c>
      <c r="J9257" s="1" t="s">
        <v>1508</v>
      </c>
      <c r="K9257" s="1" t="s">
        <v>1509</v>
      </c>
      <c r="L9257" s="1" t="s">
        <v>1512</v>
      </c>
      <c r="M9257" s="1">
        <v>7</v>
      </c>
    </row>
    <row r="9258" spans="1:13" ht="15.75" x14ac:dyDescent="0.3">
      <c r="A9258" s="1" t="s">
        <v>1263</v>
      </c>
      <c r="J9258" s="1" t="s">
        <v>1511</v>
      </c>
      <c r="K9258" s="1" t="s">
        <v>1509</v>
      </c>
      <c r="L9258" s="1" t="s">
        <v>1512</v>
      </c>
      <c r="M9258" s="1">
        <v>1</v>
      </c>
    </row>
    <row r="9259" spans="1:13" ht="15.75" x14ac:dyDescent="0.3">
      <c r="A9259" s="1" t="s">
        <v>1263</v>
      </c>
      <c r="J9259" s="1" t="s">
        <v>1511</v>
      </c>
      <c r="K9259" s="1" t="s">
        <v>1509</v>
      </c>
      <c r="L9259" s="1" t="s">
        <v>1512</v>
      </c>
      <c r="M9259" s="1">
        <v>1</v>
      </c>
    </row>
    <row r="9260" spans="1:13" ht="15.75" x14ac:dyDescent="0.3">
      <c r="A9260" s="1" t="s">
        <v>1263</v>
      </c>
      <c r="J9260" s="1" t="s">
        <v>1511</v>
      </c>
      <c r="K9260" s="1" t="s">
        <v>1509</v>
      </c>
      <c r="L9260" s="1" t="s">
        <v>1512</v>
      </c>
      <c r="M9260" s="1">
        <v>1</v>
      </c>
    </row>
    <row r="9261" spans="1:13" ht="15.75" x14ac:dyDescent="0.3">
      <c r="A9261" s="1" t="s">
        <v>1263</v>
      </c>
      <c r="J9261" s="1" t="s">
        <v>1511</v>
      </c>
      <c r="K9261" s="1" t="s">
        <v>1509</v>
      </c>
      <c r="L9261" s="1" t="s">
        <v>1512</v>
      </c>
      <c r="M9261" s="1">
        <v>1</v>
      </c>
    </row>
    <row r="9262" spans="1:13" ht="15.75" x14ac:dyDescent="0.3">
      <c r="A9262" s="1" t="s">
        <v>1263</v>
      </c>
      <c r="J9262" s="1" t="s">
        <v>1511</v>
      </c>
      <c r="K9262" s="1" t="s">
        <v>1509</v>
      </c>
      <c r="L9262" s="1" t="s">
        <v>1512</v>
      </c>
      <c r="M9262" s="1">
        <v>1</v>
      </c>
    </row>
    <row r="9263" spans="1:13" ht="15.75" x14ac:dyDescent="0.3">
      <c r="A9263" s="1" t="s">
        <v>1263</v>
      </c>
      <c r="J9263" s="1" t="s">
        <v>1511</v>
      </c>
      <c r="K9263" s="1" t="s">
        <v>1509</v>
      </c>
      <c r="L9263" s="1" t="s">
        <v>1512</v>
      </c>
      <c r="M9263" s="1">
        <v>1</v>
      </c>
    </row>
    <row r="9264" spans="1:13" ht="15.75" x14ac:dyDescent="0.3">
      <c r="A9264" s="1" t="s">
        <v>1478</v>
      </c>
      <c r="J9264" s="1" t="s">
        <v>1508</v>
      </c>
      <c r="K9264" s="1" t="s">
        <v>1509</v>
      </c>
      <c r="L9264" s="1" t="s">
        <v>1512</v>
      </c>
      <c r="M9264" s="1">
        <v>9</v>
      </c>
    </row>
    <row r="9265" spans="1:13" ht="15.75" x14ac:dyDescent="0.3">
      <c r="A9265" s="1" t="s">
        <v>1263</v>
      </c>
      <c r="J9265" s="1" t="s">
        <v>1511</v>
      </c>
      <c r="K9265" s="1" t="s">
        <v>1509</v>
      </c>
      <c r="L9265" s="1" t="s">
        <v>1512</v>
      </c>
      <c r="M9265" s="1">
        <v>1</v>
      </c>
    </row>
    <row r="9266" spans="1:13" ht="15.75" x14ac:dyDescent="0.3">
      <c r="A9266" s="1" t="s">
        <v>1263</v>
      </c>
      <c r="J9266" s="1" t="s">
        <v>1511</v>
      </c>
      <c r="K9266" s="1" t="s">
        <v>1509</v>
      </c>
      <c r="L9266" s="1" t="s">
        <v>1512</v>
      </c>
      <c r="M9266" s="1">
        <v>1</v>
      </c>
    </row>
    <row r="9267" spans="1:13" ht="15.75" x14ac:dyDescent="0.3">
      <c r="A9267" s="1" t="s">
        <v>1263</v>
      </c>
      <c r="J9267" s="1" t="s">
        <v>1511</v>
      </c>
      <c r="K9267" s="1" t="s">
        <v>1509</v>
      </c>
      <c r="L9267" s="1" t="s">
        <v>1512</v>
      </c>
      <c r="M9267" s="1">
        <v>1</v>
      </c>
    </row>
    <row r="9268" spans="1:13" ht="15.75" x14ac:dyDescent="0.3">
      <c r="A9268" s="1" t="s">
        <v>1483</v>
      </c>
      <c r="J9268" s="1" t="s">
        <v>1511</v>
      </c>
      <c r="K9268" s="1" t="s">
        <v>1509</v>
      </c>
      <c r="L9268" s="1" t="s">
        <v>1512</v>
      </c>
      <c r="M9268" s="1">
        <v>8</v>
      </c>
    </row>
    <row r="9269" spans="1:13" ht="15.75" x14ac:dyDescent="0.3">
      <c r="A9269" s="1" t="s">
        <v>1483</v>
      </c>
      <c r="J9269" s="1" t="s">
        <v>1511</v>
      </c>
      <c r="K9269" s="1" t="s">
        <v>1514</v>
      </c>
      <c r="L9269" s="1" t="s">
        <v>1512</v>
      </c>
      <c r="M9269" s="1">
        <v>1</v>
      </c>
    </row>
    <row r="9270" spans="1:13" ht="15.75" x14ac:dyDescent="0.3">
      <c r="A9270" s="1" t="s">
        <v>1263</v>
      </c>
      <c r="J9270" s="1" t="s">
        <v>1511</v>
      </c>
      <c r="K9270" s="1" t="s">
        <v>1509</v>
      </c>
      <c r="L9270" s="1" t="s">
        <v>1512</v>
      </c>
      <c r="M9270" s="1">
        <v>1</v>
      </c>
    </row>
    <row r="9271" spans="1:13" ht="15.75" x14ac:dyDescent="0.3">
      <c r="A9271" s="1" t="s">
        <v>1263</v>
      </c>
      <c r="J9271" s="1" t="s">
        <v>1511</v>
      </c>
      <c r="K9271" s="1" t="s">
        <v>1509</v>
      </c>
      <c r="L9271" s="1" t="s">
        <v>1512</v>
      </c>
      <c r="M9271" s="1">
        <v>1</v>
      </c>
    </row>
    <row r="9272" spans="1:13" ht="15.75" x14ac:dyDescent="0.3">
      <c r="A9272" s="1" t="s">
        <v>1478</v>
      </c>
      <c r="J9272" s="1" t="s">
        <v>1508</v>
      </c>
      <c r="K9272" s="1" t="s">
        <v>1509</v>
      </c>
      <c r="L9272" s="1" t="s">
        <v>1512</v>
      </c>
      <c r="M9272" s="1">
        <v>25</v>
      </c>
    </row>
    <row r="9273" spans="1:13" ht="15.75" x14ac:dyDescent="0.3">
      <c r="A9273" s="1" t="s">
        <v>1263</v>
      </c>
      <c r="J9273" s="1" t="s">
        <v>1511</v>
      </c>
      <c r="K9273" s="1" t="s">
        <v>1509</v>
      </c>
      <c r="L9273" s="1" t="s">
        <v>1512</v>
      </c>
      <c r="M9273" s="1">
        <v>1</v>
      </c>
    </row>
    <row r="9274" spans="1:13" ht="15.75" x14ac:dyDescent="0.3">
      <c r="A9274" s="1" t="s">
        <v>1263</v>
      </c>
      <c r="J9274" s="1" t="s">
        <v>1511</v>
      </c>
      <c r="K9274" s="1" t="s">
        <v>1509</v>
      </c>
      <c r="L9274" s="1" t="s">
        <v>1512</v>
      </c>
      <c r="M9274" s="1">
        <v>1</v>
      </c>
    </row>
    <row r="9275" spans="1:13" ht="15.75" x14ac:dyDescent="0.3">
      <c r="A9275" s="1" t="s">
        <v>1263</v>
      </c>
      <c r="J9275" s="1" t="s">
        <v>1511</v>
      </c>
      <c r="K9275" s="1" t="s">
        <v>1509</v>
      </c>
      <c r="L9275" s="1" t="s">
        <v>1512</v>
      </c>
      <c r="M9275" s="1">
        <v>1</v>
      </c>
    </row>
    <row r="9276" spans="1:13" ht="15.75" x14ac:dyDescent="0.3">
      <c r="A9276" s="1" t="s">
        <v>1263</v>
      </c>
      <c r="J9276" s="1" t="s">
        <v>1511</v>
      </c>
      <c r="K9276" s="1" t="s">
        <v>1509</v>
      </c>
      <c r="L9276" s="1" t="s">
        <v>1512</v>
      </c>
      <c r="M9276" s="1">
        <v>1</v>
      </c>
    </row>
    <row r="9277" spans="1:13" ht="15.75" x14ac:dyDescent="0.3">
      <c r="A9277" s="1" t="s">
        <v>1263</v>
      </c>
      <c r="J9277" s="1" t="s">
        <v>1511</v>
      </c>
      <c r="K9277" s="1" t="s">
        <v>1509</v>
      </c>
      <c r="L9277" s="1" t="s">
        <v>1512</v>
      </c>
      <c r="M9277" s="1">
        <v>1</v>
      </c>
    </row>
    <row r="9278" spans="1:13" ht="15.75" x14ac:dyDescent="0.3">
      <c r="A9278" s="1" t="s">
        <v>1332</v>
      </c>
      <c r="J9278" s="1" t="s">
        <v>1511</v>
      </c>
      <c r="K9278" s="1" t="s">
        <v>1509</v>
      </c>
      <c r="L9278" s="1" t="s">
        <v>1512</v>
      </c>
      <c r="M9278" s="1">
        <v>3</v>
      </c>
    </row>
    <row r="9279" spans="1:13" ht="15.75" x14ac:dyDescent="0.3">
      <c r="A9279" s="1" t="s">
        <v>1263</v>
      </c>
      <c r="J9279" s="1" t="s">
        <v>1511</v>
      </c>
      <c r="K9279" s="1" t="s">
        <v>1509</v>
      </c>
      <c r="L9279" s="1" t="s">
        <v>1512</v>
      </c>
      <c r="M9279" s="1">
        <v>1</v>
      </c>
    </row>
    <row r="9280" spans="1:13" ht="15.75" x14ac:dyDescent="0.3">
      <c r="A9280" s="1" t="s">
        <v>1263</v>
      </c>
      <c r="J9280" s="1" t="s">
        <v>1511</v>
      </c>
      <c r="K9280" s="1" t="s">
        <v>1509</v>
      </c>
      <c r="L9280" s="1" t="s">
        <v>1512</v>
      </c>
      <c r="M9280" s="1">
        <v>1</v>
      </c>
    </row>
    <row r="9281" spans="1:13" ht="15.75" x14ac:dyDescent="0.3">
      <c r="A9281" s="1" t="s">
        <v>1263</v>
      </c>
      <c r="J9281" s="1" t="s">
        <v>1511</v>
      </c>
      <c r="K9281" s="1" t="s">
        <v>1509</v>
      </c>
      <c r="L9281" s="1" t="s">
        <v>1512</v>
      </c>
      <c r="M9281" s="1">
        <v>1</v>
      </c>
    </row>
    <row r="9282" spans="1:13" ht="15.75" x14ac:dyDescent="0.3">
      <c r="A9282" s="1" t="s">
        <v>1334</v>
      </c>
      <c r="J9282" s="1" t="s">
        <v>1511</v>
      </c>
      <c r="K9282" s="1" t="s">
        <v>1509</v>
      </c>
      <c r="L9282" s="1" t="s">
        <v>1512</v>
      </c>
      <c r="M9282" s="1">
        <v>50</v>
      </c>
    </row>
    <row r="9283" spans="1:13" ht="15.75" x14ac:dyDescent="0.3">
      <c r="A9283" s="1" t="s">
        <v>1415</v>
      </c>
      <c r="J9283" s="1" t="s">
        <v>1508</v>
      </c>
      <c r="K9283" s="1" t="s">
        <v>1509</v>
      </c>
      <c r="L9283" s="1" t="s">
        <v>1512</v>
      </c>
      <c r="M9283" s="1">
        <v>110</v>
      </c>
    </row>
    <row r="9284" spans="1:13" ht="15.75" x14ac:dyDescent="0.3">
      <c r="A9284" s="1" t="s">
        <v>1282</v>
      </c>
      <c r="J9284" s="1" t="s">
        <v>1511</v>
      </c>
      <c r="K9284" s="1" t="s">
        <v>1509</v>
      </c>
      <c r="L9284" s="1" t="s">
        <v>1512</v>
      </c>
      <c r="M9284" s="1">
        <v>6</v>
      </c>
    </row>
    <row r="9285" spans="1:13" ht="15.75" x14ac:dyDescent="0.3">
      <c r="A9285" s="1" t="s">
        <v>1282</v>
      </c>
      <c r="J9285" s="1" t="s">
        <v>1511</v>
      </c>
      <c r="K9285" s="1" t="s">
        <v>1509</v>
      </c>
      <c r="L9285" s="1" t="s">
        <v>1512</v>
      </c>
      <c r="M9285" s="1">
        <v>5</v>
      </c>
    </row>
    <row r="9286" spans="1:13" ht="15.75" x14ac:dyDescent="0.3">
      <c r="A9286" s="1" t="s">
        <v>1282</v>
      </c>
      <c r="J9286" s="1" t="s">
        <v>1511</v>
      </c>
      <c r="K9286" s="1" t="s">
        <v>1509</v>
      </c>
      <c r="L9286" s="1" t="s">
        <v>1512</v>
      </c>
      <c r="M9286" s="1">
        <v>1</v>
      </c>
    </row>
    <row r="9287" spans="1:13" ht="15.75" x14ac:dyDescent="0.3">
      <c r="A9287" s="1" t="s">
        <v>1282</v>
      </c>
      <c r="J9287" s="1" t="s">
        <v>1511</v>
      </c>
      <c r="K9287" s="1" t="s">
        <v>1509</v>
      </c>
      <c r="L9287" s="1" t="s">
        <v>1512</v>
      </c>
      <c r="M9287" s="1">
        <v>5</v>
      </c>
    </row>
    <row r="9288" spans="1:13" ht="15.75" x14ac:dyDescent="0.3">
      <c r="A9288" s="1" t="s">
        <v>1282</v>
      </c>
      <c r="J9288" s="1" t="s">
        <v>1511</v>
      </c>
      <c r="K9288" s="1" t="s">
        <v>1509</v>
      </c>
      <c r="L9288" s="1" t="s">
        <v>1512</v>
      </c>
      <c r="M9288" s="1">
        <v>4</v>
      </c>
    </row>
    <row r="9289" spans="1:13" ht="15.75" x14ac:dyDescent="0.3">
      <c r="A9289" s="1" t="s">
        <v>1437</v>
      </c>
      <c r="J9289" s="1" t="s">
        <v>1511</v>
      </c>
      <c r="K9289" s="1" t="s">
        <v>1509</v>
      </c>
      <c r="L9289" s="1" t="s">
        <v>1512</v>
      </c>
      <c r="M9289" s="1">
        <v>10</v>
      </c>
    </row>
    <row r="9290" spans="1:13" ht="15.75" x14ac:dyDescent="0.3">
      <c r="A9290" s="1" t="s">
        <v>1282</v>
      </c>
      <c r="J9290" s="1" t="s">
        <v>1511</v>
      </c>
      <c r="K9290" s="1" t="s">
        <v>1509</v>
      </c>
      <c r="L9290" s="1" t="s">
        <v>1512</v>
      </c>
      <c r="M9290" s="1">
        <v>5</v>
      </c>
    </row>
    <row r="9291" spans="1:13" ht="15.75" x14ac:dyDescent="0.3">
      <c r="A9291" s="1" t="s">
        <v>1318</v>
      </c>
      <c r="J9291" s="1" t="s">
        <v>1511</v>
      </c>
      <c r="K9291" s="1" t="s">
        <v>1509</v>
      </c>
      <c r="L9291" s="1" t="s">
        <v>1512</v>
      </c>
      <c r="M9291" s="1">
        <v>2</v>
      </c>
    </row>
    <row r="9292" spans="1:13" ht="15.75" x14ac:dyDescent="0.3">
      <c r="A9292" s="1" t="s">
        <v>1282</v>
      </c>
      <c r="J9292" s="1" t="s">
        <v>1511</v>
      </c>
      <c r="K9292" s="1" t="s">
        <v>1509</v>
      </c>
      <c r="L9292" s="1" t="s">
        <v>1512</v>
      </c>
      <c r="M9292" s="1">
        <v>5</v>
      </c>
    </row>
    <row r="9293" spans="1:13" ht="15.75" x14ac:dyDescent="0.3">
      <c r="A9293" s="1" t="s">
        <v>1282</v>
      </c>
      <c r="J9293" s="1" t="s">
        <v>1511</v>
      </c>
      <c r="K9293" s="1" t="s">
        <v>1509</v>
      </c>
      <c r="L9293" s="1" t="s">
        <v>1512</v>
      </c>
      <c r="M9293" s="1">
        <v>7</v>
      </c>
    </row>
    <row r="9294" spans="1:13" ht="15.75" x14ac:dyDescent="0.3">
      <c r="A9294" s="1" t="s">
        <v>1282</v>
      </c>
      <c r="J9294" s="1" t="s">
        <v>1511</v>
      </c>
      <c r="K9294" s="1" t="s">
        <v>1509</v>
      </c>
      <c r="L9294" s="1" t="s">
        <v>1512</v>
      </c>
      <c r="M9294" s="1">
        <v>5</v>
      </c>
    </row>
    <row r="9295" spans="1:13" ht="15.75" x14ac:dyDescent="0.3">
      <c r="A9295" s="1" t="s">
        <v>1318</v>
      </c>
      <c r="J9295" s="1" t="s">
        <v>1511</v>
      </c>
      <c r="K9295" s="1" t="s">
        <v>1509</v>
      </c>
      <c r="L9295" s="1" t="s">
        <v>1512</v>
      </c>
      <c r="M9295" s="1">
        <v>2</v>
      </c>
    </row>
    <row r="9296" spans="1:13" ht="15.75" x14ac:dyDescent="0.3">
      <c r="A9296" s="1" t="s">
        <v>1282</v>
      </c>
      <c r="J9296" s="1" t="s">
        <v>1511</v>
      </c>
      <c r="K9296" s="1" t="s">
        <v>1509</v>
      </c>
      <c r="L9296" s="1" t="s">
        <v>1512</v>
      </c>
      <c r="M9296" s="1">
        <v>7</v>
      </c>
    </row>
    <row r="9297" spans="1:13" ht="15.75" x14ac:dyDescent="0.3">
      <c r="A9297" s="1" t="s">
        <v>1282</v>
      </c>
      <c r="J9297" s="1" t="s">
        <v>1511</v>
      </c>
      <c r="K9297" s="1" t="s">
        <v>1509</v>
      </c>
      <c r="L9297" s="1" t="s">
        <v>1512</v>
      </c>
      <c r="M9297" s="1">
        <v>4</v>
      </c>
    </row>
    <row r="9298" spans="1:13" ht="15.75" x14ac:dyDescent="0.3">
      <c r="A9298" s="1" t="s">
        <v>1262</v>
      </c>
      <c r="J9298" s="1" t="s">
        <v>1511</v>
      </c>
      <c r="K9298" s="1" t="s">
        <v>1509</v>
      </c>
      <c r="L9298" s="1" t="s">
        <v>1512</v>
      </c>
      <c r="M9298" s="1">
        <v>1</v>
      </c>
    </row>
    <row r="9299" spans="1:13" ht="15.75" x14ac:dyDescent="0.3">
      <c r="A9299" s="1" t="s">
        <v>1282</v>
      </c>
      <c r="J9299" s="1" t="s">
        <v>1511</v>
      </c>
      <c r="K9299" s="1" t="s">
        <v>1509</v>
      </c>
      <c r="L9299" s="1" t="s">
        <v>1512</v>
      </c>
      <c r="M9299" s="1">
        <v>4</v>
      </c>
    </row>
    <row r="9300" spans="1:13" ht="15.75" x14ac:dyDescent="0.3">
      <c r="A9300" s="1" t="s">
        <v>1318</v>
      </c>
      <c r="J9300" s="1" t="s">
        <v>1511</v>
      </c>
      <c r="K9300" s="1" t="s">
        <v>1509</v>
      </c>
      <c r="L9300" s="1" t="s">
        <v>1512</v>
      </c>
      <c r="M9300" s="1">
        <v>1</v>
      </c>
    </row>
    <row r="9301" spans="1:13" ht="15.75" x14ac:dyDescent="0.3">
      <c r="A9301" s="1" t="s">
        <v>1282</v>
      </c>
      <c r="J9301" s="1" t="s">
        <v>1511</v>
      </c>
      <c r="K9301" s="1" t="s">
        <v>1509</v>
      </c>
      <c r="L9301" s="1" t="s">
        <v>1512</v>
      </c>
      <c r="M9301" s="1">
        <v>3</v>
      </c>
    </row>
    <row r="9302" spans="1:13" ht="15.75" x14ac:dyDescent="0.3">
      <c r="A9302" s="1" t="s">
        <v>1291</v>
      </c>
      <c r="J9302" s="1" t="s">
        <v>1511</v>
      </c>
      <c r="K9302" s="1" t="s">
        <v>1509</v>
      </c>
      <c r="L9302" s="1" t="s">
        <v>1512</v>
      </c>
      <c r="M9302" s="1">
        <v>4</v>
      </c>
    </row>
    <row r="9303" spans="1:13" ht="15.75" x14ac:dyDescent="0.3">
      <c r="A9303" s="1" t="s">
        <v>1318</v>
      </c>
      <c r="J9303" s="1" t="s">
        <v>1511</v>
      </c>
      <c r="K9303" s="1" t="s">
        <v>1509</v>
      </c>
      <c r="L9303" s="1" t="s">
        <v>1512</v>
      </c>
      <c r="M9303" s="1">
        <v>2</v>
      </c>
    </row>
    <row r="9304" spans="1:13" ht="15.75" x14ac:dyDescent="0.3">
      <c r="A9304" s="1" t="s">
        <v>1318</v>
      </c>
      <c r="J9304" s="1" t="s">
        <v>1511</v>
      </c>
      <c r="K9304" s="1" t="s">
        <v>1509</v>
      </c>
      <c r="L9304" s="1" t="s">
        <v>1512</v>
      </c>
      <c r="M9304" s="1">
        <v>2</v>
      </c>
    </row>
    <row r="9305" spans="1:13" ht="15.75" x14ac:dyDescent="0.3">
      <c r="A9305" s="1" t="s">
        <v>1290</v>
      </c>
      <c r="J9305" s="1" t="s">
        <v>1511</v>
      </c>
      <c r="K9305" s="1" t="s">
        <v>1509</v>
      </c>
      <c r="L9305" s="1" t="s">
        <v>1512</v>
      </c>
      <c r="M9305" s="1">
        <v>8</v>
      </c>
    </row>
    <row r="9306" spans="1:13" ht="15.75" x14ac:dyDescent="0.3">
      <c r="A9306" s="1" t="s">
        <v>1318</v>
      </c>
      <c r="J9306" s="1" t="s">
        <v>1511</v>
      </c>
      <c r="K9306" s="1" t="s">
        <v>1509</v>
      </c>
      <c r="L9306" s="1" t="s">
        <v>1512</v>
      </c>
      <c r="M9306" s="1">
        <v>3</v>
      </c>
    </row>
    <row r="9307" spans="1:13" ht="15.75" x14ac:dyDescent="0.3">
      <c r="A9307" s="1" t="s">
        <v>1478</v>
      </c>
      <c r="J9307" s="1" t="s">
        <v>1511</v>
      </c>
      <c r="K9307" s="1" t="s">
        <v>1509</v>
      </c>
      <c r="L9307" s="1" t="s">
        <v>1512</v>
      </c>
      <c r="M9307" s="1">
        <v>95</v>
      </c>
    </row>
    <row r="9308" spans="1:13" ht="15.75" x14ac:dyDescent="0.3">
      <c r="A9308" s="1" t="s">
        <v>1318</v>
      </c>
      <c r="J9308" s="1" t="s">
        <v>1511</v>
      </c>
      <c r="K9308" s="1" t="s">
        <v>1509</v>
      </c>
      <c r="L9308" s="1" t="s">
        <v>1512</v>
      </c>
      <c r="M9308" s="1">
        <v>2</v>
      </c>
    </row>
    <row r="9309" spans="1:13" ht="15.75" x14ac:dyDescent="0.3">
      <c r="A9309" s="1" t="s">
        <v>1318</v>
      </c>
      <c r="J9309" s="1" t="s">
        <v>1511</v>
      </c>
      <c r="K9309" s="1" t="s">
        <v>1509</v>
      </c>
      <c r="L9309" s="1" t="s">
        <v>1512</v>
      </c>
      <c r="M9309" s="1">
        <v>4</v>
      </c>
    </row>
    <row r="9310" spans="1:13" ht="15.75" x14ac:dyDescent="0.3">
      <c r="A9310" s="1" t="s">
        <v>1318</v>
      </c>
      <c r="J9310" s="1" t="s">
        <v>1511</v>
      </c>
      <c r="K9310" s="1" t="s">
        <v>1509</v>
      </c>
      <c r="L9310" s="1" t="s">
        <v>1512</v>
      </c>
      <c r="M9310" s="1">
        <v>1</v>
      </c>
    </row>
    <row r="9311" spans="1:13" ht="15.75" x14ac:dyDescent="0.3">
      <c r="A9311" s="1" t="s">
        <v>1262</v>
      </c>
      <c r="J9311" s="1" t="s">
        <v>1511</v>
      </c>
      <c r="K9311" s="1" t="s">
        <v>1509</v>
      </c>
      <c r="L9311" s="1" t="s">
        <v>1512</v>
      </c>
      <c r="M9311" s="1">
        <v>1</v>
      </c>
    </row>
    <row r="9312" spans="1:13" ht="15.75" x14ac:dyDescent="0.3">
      <c r="A9312" s="1" t="s">
        <v>1262</v>
      </c>
      <c r="J9312" s="1" t="s">
        <v>1511</v>
      </c>
      <c r="K9312" s="1" t="s">
        <v>1509</v>
      </c>
      <c r="L9312" s="1" t="s">
        <v>1512</v>
      </c>
      <c r="M9312" s="1">
        <v>2</v>
      </c>
    </row>
    <row r="9313" spans="1:13" ht="15.75" x14ac:dyDescent="0.3">
      <c r="A9313" s="1" t="s">
        <v>1368</v>
      </c>
      <c r="J9313" s="1" t="s">
        <v>1511</v>
      </c>
      <c r="K9313" s="1" t="s">
        <v>1514</v>
      </c>
      <c r="L9313" s="1" t="s">
        <v>1512</v>
      </c>
      <c r="M9313" s="1">
        <v>1</v>
      </c>
    </row>
    <row r="9314" spans="1:13" ht="15.75" x14ac:dyDescent="0.3">
      <c r="A9314" s="1" t="s">
        <v>1300</v>
      </c>
      <c r="J9314" s="1" t="s">
        <v>1511</v>
      </c>
      <c r="K9314" s="1" t="s">
        <v>1509</v>
      </c>
      <c r="L9314" s="1" t="s">
        <v>1512</v>
      </c>
      <c r="M9314" s="1">
        <v>2</v>
      </c>
    </row>
    <row r="9315" spans="1:13" ht="15.75" x14ac:dyDescent="0.3">
      <c r="A9315" s="1" t="s">
        <v>1300</v>
      </c>
      <c r="J9315" s="1" t="s">
        <v>1511</v>
      </c>
      <c r="K9315" s="1" t="s">
        <v>1509</v>
      </c>
      <c r="L9315" s="1" t="s">
        <v>1512</v>
      </c>
      <c r="M9315" s="1">
        <v>2</v>
      </c>
    </row>
    <row r="9316" spans="1:13" ht="15.75" x14ac:dyDescent="0.3">
      <c r="A9316" s="1" t="s">
        <v>1300</v>
      </c>
      <c r="J9316" s="1" t="s">
        <v>1511</v>
      </c>
      <c r="K9316" s="1" t="s">
        <v>1509</v>
      </c>
      <c r="L9316" s="1" t="s">
        <v>1512</v>
      </c>
      <c r="M9316" s="1">
        <v>2</v>
      </c>
    </row>
    <row r="9317" spans="1:13" ht="15.75" x14ac:dyDescent="0.3">
      <c r="A9317" s="1" t="s">
        <v>1300</v>
      </c>
      <c r="J9317" s="1" t="s">
        <v>1511</v>
      </c>
      <c r="K9317" s="1" t="s">
        <v>1509</v>
      </c>
      <c r="L9317" s="1" t="s">
        <v>1512</v>
      </c>
      <c r="M9317" s="1">
        <v>1</v>
      </c>
    </row>
    <row r="9318" spans="1:13" ht="15.75" x14ac:dyDescent="0.3">
      <c r="A9318" s="1" t="s">
        <v>1300</v>
      </c>
      <c r="J9318" s="1" t="s">
        <v>1511</v>
      </c>
      <c r="K9318" s="1" t="s">
        <v>1509</v>
      </c>
      <c r="L9318" s="1" t="s">
        <v>1510</v>
      </c>
      <c r="M9318" s="1">
        <v>2</v>
      </c>
    </row>
    <row r="9319" spans="1:13" ht="15.75" x14ac:dyDescent="0.3">
      <c r="A9319" s="1" t="s">
        <v>1272</v>
      </c>
      <c r="J9319" s="1" t="s">
        <v>1511</v>
      </c>
      <c r="K9319" s="1" t="s">
        <v>1509</v>
      </c>
      <c r="L9319" s="1" t="s">
        <v>1512</v>
      </c>
      <c r="M9319" s="1">
        <v>1</v>
      </c>
    </row>
    <row r="9320" spans="1:13" ht="15.75" x14ac:dyDescent="0.3">
      <c r="A9320" s="1" t="s">
        <v>1262</v>
      </c>
      <c r="J9320" s="1" t="s">
        <v>1511</v>
      </c>
      <c r="K9320" s="1" t="s">
        <v>1509</v>
      </c>
      <c r="L9320" s="1" t="s">
        <v>1512</v>
      </c>
      <c r="M9320" s="1">
        <v>1</v>
      </c>
    </row>
    <row r="9321" spans="1:13" ht="15.75" x14ac:dyDescent="0.3">
      <c r="A9321" s="1" t="s">
        <v>1341</v>
      </c>
      <c r="J9321" s="1" t="s">
        <v>1511</v>
      </c>
      <c r="K9321" s="1" t="s">
        <v>1509</v>
      </c>
      <c r="L9321" s="1" t="s">
        <v>1512</v>
      </c>
      <c r="M9321" s="1">
        <v>15</v>
      </c>
    </row>
    <row r="9322" spans="1:13" ht="15.75" x14ac:dyDescent="0.3">
      <c r="A9322" s="1" t="s">
        <v>1263</v>
      </c>
      <c r="J9322" s="1" t="s">
        <v>1511</v>
      </c>
      <c r="K9322" s="1" t="s">
        <v>1509</v>
      </c>
      <c r="L9322" s="1" t="s">
        <v>1510</v>
      </c>
      <c r="M9322" s="1">
        <v>1</v>
      </c>
    </row>
    <row r="9323" spans="1:13" ht="15.75" x14ac:dyDescent="0.3">
      <c r="A9323" s="1" t="s">
        <v>1263</v>
      </c>
      <c r="J9323" s="1" t="s">
        <v>1511</v>
      </c>
      <c r="K9323" s="1" t="s">
        <v>1509</v>
      </c>
      <c r="L9323" s="1" t="s">
        <v>1510</v>
      </c>
      <c r="M9323" s="1">
        <v>1</v>
      </c>
    </row>
    <row r="9324" spans="1:13" ht="15.75" x14ac:dyDescent="0.3">
      <c r="A9324" s="1" t="s">
        <v>1263</v>
      </c>
      <c r="J9324" s="1" t="s">
        <v>1511</v>
      </c>
      <c r="K9324" s="1" t="s">
        <v>1509</v>
      </c>
      <c r="L9324" s="1" t="s">
        <v>1510</v>
      </c>
      <c r="M9324" s="1">
        <v>1</v>
      </c>
    </row>
    <row r="9325" spans="1:13" ht="15.75" x14ac:dyDescent="0.3">
      <c r="A9325" s="1" t="s">
        <v>1263</v>
      </c>
      <c r="J9325" s="1" t="s">
        <v>1511</v>
      </c>
      <c r="K9325" s="1" t="s">
        <v>1509</v>
      </c>
      <c r="L9325" s="1" t="s">
        <v>1510</v>
      </c>
      <c r="M9325" s="1">
        <v>1</v>
      </c>
    </row>
    <row r="9326" spans="1:13" ht="15.75" x14ac:dyDescent="0.3">
      <c r="A9326" s="1" t="s">
        <v>1263</v>
      </c>
      <c r="J9326" s="1" t="s">
        <v>1511</v>
      </c>
      <c r="K9326" s="1" t="s">
        <v>1509</v>
      </c>
      <c r="L9326" s="1" t="s">
        <v>1510</v>
      </c>
      <c r="M9326" s="1">
        <v>1</v>
      </c>
    </row>
    <row r="9327" spans="1:13" ht="15.75" x14ac:dyDescent="0.3">
      <c r="A9327" s="1" t="s">
        <v>1294</v>
      </c>
      <c r="J9327" s="1" t="s">
        <v>1511</v>
      </c>
      <c r="K9327" s="1" t="s">
        <v>1514</v>
      </c>
      <c r="L9327" s="1" t="s">
        <v>1512</v>
      </c>
      <c r="M9327" s="1">
        <v>1</v>
      </c>
    </row>
    <row r="9328" spans="1:13" ht="15.75" x14ac:dyDescent="0.3">
      <c r="A9328" s="1" t="s">
        <v>1263</v>
      </c>
      <c r="J9328" s="1" t="s">
        <v>1511</v>
      </c>
      <c r="K9328" s="1" t="s">
        <v>1509</v>
      </c>
      <c r="L9328" s="1" t="s">
        <v>1512</v>
      </c>
      <c r="M9328" s="1">
        <v>1</v>
      </c>
    </row>
    <row r="9329" spans="1:13" ht="15.75" x14ac:dyDescent="0.3">
      <c r="A9329" s="1" t="s">
        <v>1263</v>
      </c>
      <c r="J9329" s="1" t="s">
        <v>1511</v>
      </c>
      <c r="K9329" s="1" t="s">
        <v>1509</v>
      </c>
      <c r="L9329" s="1" t="s">
        <v>1512</v>
      </c>
      <c r="M9329" s="1">
        <v>1</v>
      </c>
    </row>
    <row r="9330" spans="1:13" ht="15.75" x14ac:dyDescent="0.3">
      <c r="A9330" s="1" t="s">
        <v>1421</v>
      </c>
      <c r="J9330" s="1" t="s">
        <v>1511</v>
      </c>
      <c r="K9330" s="1" t="s">
        <v>1509</v>
      </c>
      <c r="L9330" s="1" t="s">
        <v>1512</v>
      </c>
      <c r="M9330" s="1">
        <v>70</v>
      </c>
    </row>
    <row r="9331" spans="1:13" ht="15.75" x14ac:dyDescent="0.3">
      <c r="A9331" s="1" t="s">
        <v>1294</v>
      </c>
      <c r="J9331" s="1" t="s">
        <v>1511</v>
      </c>
      <c r="K9331" s="1" t="s">
        <v>1514</v>
      </c>
      <c r="L9331" s="1" t="s">
        <v>1512</v>
      </c>
      <c r="M9331" s="1">
        <v>2</v>
      </c>
    </row>
    <row r="9332" spans="1:13" ht="15.75" x14ac:dyDescent="0.3">
      <c r="A9332" s="1" t="s">
        <v>1332</v>
      </c>
      <c r="J9332" s="1" t="s">
        <v>1511</v>
      </c>
      <c r="K9332" s="1" t="s">
        <v>1509</v>
      </c>
      <c r="L9332" s="1" t="s">
        <v>1512</v>
      </c>
      <c r="M9332" s="1">
        <v>3</v>
      </c>
    </row>
    <row r="9333" spans="1:13" ht="15.75" x14ac:dyDescent="0.3">
      <c r="A9333" s="1" t="s">
        <v>1300</v>
      </c>
      <c r="J9333" s="1" t="s">
        <v>1511</v>
      </c>
      <c r="K9333" s="1" t="s">
        <v>1509</v>
      </c>
      <c r="L9333" s="1" t="s">
        <v>1512</v>
      </c>
      <c r="M9333" s="1">
        <v>1</v>
      </c>
    </row>
    <row r="9334" spans="1:13" ht="15.75" x14ac:dyDescent="0.3">
      <c r="A9334" s="1" t="s">
        <v>1300</v>
      </c>
      <c r="J9334" s="1" t="s">
        <v>1511</v>
      </c>
      <c r="K9334" s="1" t="s">
        <v>1509</v>
      </c>
      <c r="L9334" s="1" t="s">
        <v>1512</v>
      </c>
      <c r="M9334" s="1">
        <v>1</v>
      </c>
    </row>
    <row r="9335" spans="1:13" ht="15.75" x14ac:dyDescent="0.3">
      <c r="A9335" s="1" t="s">
        <v>1269</v>
      </c>
      <c r="J9335" s="1" t="s">
        <v>1511</v>
      </c>
      <c r="K9335" s="1" t="s">
        <v>1509</v>
      </c>
      <c r="L9335" s="1" t="s">
        <v>1512</v>
      </c>
      <c r="M9335" s="1">
        <v>2</v>
      </c>
    </row>
    <row r="9336" spans="1:13" ht="15.75" x14ac:dyDescent="0.3">
      <c r="A9336" s="1" t="s">
        <v>1300</v>
      </c>
      <c r="J9336" s="1" t="s">
        <v>1511</v>
      </c>
      <c r="K9336" s="1" t="s">
        <v>1509</v>
      </c>
      <c r="L9336" s="1" t="s">
        <v>1512</v>
      </c>
      <c r="M9336" s="1">
        <v>1</v>
      </c>
    </row>
    <row r="9337" spans="1:13" ht="15.75" x14ac:dyDescent="0.3">
      <c r="A9337" s="1" t="s">
        <v>1269</v>
      </c>
      <c r="J9337" s="1" t="s">
        <v>1511</v>
      </c>
      <c r="K9337" s="1" t="s">
        <v>1509</v>
      </c>
      <c r="L9337" s="1" t="s">
        <v>1512</v>
      </c>
      <c r="M9337" s="1">
        <v>5</v>
      </c>
    </row>
    <row r="9338" spans="1:13" ht="15.75" x14ac:dyDescent="0.3">
      <c r="A9338" s="1" t="s">
        <v>1269</v>
      </c>
      <c r="J9338" s="1" t="s">
        <v>1511</v>
      </c>
      <c r="K9338" s="1" t="s">
        <v>1509</v>
      </c>
      <c r="L9338" s="1" t="s">
        <v>1512</v>
      </c>
      <c r="M9338" s="1">
        <v>5</v>
      </c>
    </row>
    <row r="9339" spans="1:13" ht="15.75" x14ac:dyDescent="0.3">
      <c r="A9339" s="1" t="s">
        <v>1300</v>
      </c>
      <c r="J9339" s="1" t="s">
        <v>1511</v>
      </c>
      <c r="K9339" s="1" t="s">
        <v>1509</v>
      </c>
      <c r="L9339" s="1" t="s">
        <v>1512</v>
      </c>
      <c r="M9339" s="1">
        <v>2</v>
      </c>
    </row>
    <row r="9340" spans="1:13" ht="15.75" x14ac:dyDescent="0.3">
      <c r="A9340" s="1" t="s">
        <v>1300</v>
      </c>
      <c r="J9340" s="1" t="s">
        <v>1511</v>
      </c>
      <c r="K9340" s="1" t="s">
        <v>1509</v>
      </c>
      <c r="L9340" s="1" t="s">
        <v>1512</v>
      </c>
      <c r="M9340" s="1">
        <v>2</v>
      </c>
    </row>
    <row r="9341" spans="1:13" ht="15.75" x14ac:dyDescent="0.3">
      <c r="A9341" s="1" t="s">
        <v>1300</v>
      </c>
      <c r="J9341" s="1" t="s">
        <v>1511</v>
      </c>
      <c r="K9341" s="1" t="s">
        <v>1509</v>
      </c>
      <c r="L9341" s="1" t="s">
        <v>1512</v>
      </c>
      <c r="M9341" s="1">
        <v>4</v>
      </c>
    </row>
    <row r="9342" spans="1:13" ht="15.75" x14ac:dyDescent="0.3">
      <c r="A9342" s="1" t="s">
        <v>1300</v>
      </c>
      <c r="J9342" s="1" t="s">
        <v>1511</v>
      </c>
      <c r="K9342" s="1" t="s">
        <v>1509</v>
      </c>
      <c r="L9342" s="1" t="s">
        <v>1512</v>
      </c>
      <c r="M9342" s="1">
        <v>1</v>
      </c>
    </row>
    <row r="9343" spans="1:13" ht="15.75" x14ac:dyDescent="0.3">
      <c r="A9343" s="1" t="s">
        <v>1300</v>
      </c>
      <c r="J9343" s="1" t="s">
        <v>1511</v>
      </c>
      <c r="K9343" s="1" t="s">
        <v>1509</v>
      </c>
      <c r="L9343" s="1" t="s">
        <v>1512</v>
      </c>
      <c r="M9343" s="1">
        <v>1</v>
      </c>
    </row>
    <row r="9344" spans="1:13" ht="15.75" x14ac:dyDescent="0.3">
      <c r="A9344" s="1" t="s">
        <v>1360</v>
      </c>
      <c r="J9344" s="1" t="s">
        <v>1511</v>
      </c>
      <c r="K9344" s="1" t="s">
        <v>1509</v>
      </c>
      <c r="L9344" s="1" t="s">
        <v>1512</v>
      </c>
      <c r="M9344" s="1">
        <v>24</v>
      </c>
    </row>
    <row r="9345" spans="1:13" ht="15.75" x14ac:dyDescent="0.3">
      <c r="A9345" s="1" t="s">
        <v>1262</v>
      </c>
      <c r="J9345" s="1" t="s">
        <v>1511</v>
      </c>
      <c r="K9345" s="1" t="s">
        <v>1509</v>
      </c>
      <c r="L9345" s="1" t="s">
        <v>1512</v>
      </c>
      <c r="M9345" s="1">
        <v>1</v>
      </c>
    </row>
    <row r="9346" spans="1:13" ht="15.75" x14ac:dyDescent="0.3">
      <c r="A9346" s="1" t="s">
        <v>1361</v>
      </c>
      <c r="J9346" s="1" t="s">
        <v>1511</v>
      </c>
      <c r="K9346" s="1" t="s">
        <v>1509</v>
      </c>
      <c r="L9346" s="1" t="s">
        <v>1510</v>
      </c>
      <c r="M9346" s="1">
        <v>10</v>
      </c>
    </row>
    <row r="9347" spans="1:13" ht="15.75" x14ac:dyDescent="0.3">
      <c r="A9347" s="1" t="s">
        <v>1300</v>
      </c>
      <c r="J9347" s="1" t="s">
        <v>1511</v>
      </c>
      <c r="K9347" s="1" t="s">
        <v>1509</v>
      </c>
      <c r="L9347" s="1" t="s">
        <v>1512</v>
      </c>
      <c r="M9347" s="1">
        <v>2</v>
      </c>
    </row>
    <row r="9348" spans="1:13" ht="15.75" x14ac:dyDescent="0.3">
      <c r="A9348" s="1" t="s">
        <v>1300</v>
      </c>
      <c r="J9348" s="1" t="s">
        <v>1511</v>
      </c>
      <c r="K9348" s="1" t="s">
        <v>1509</v>
      </c>
      <c r="L9348" s="1" t="s">
        <v>1512</v>
      </c>
      <c r="M9348" s="1">
        <v>1</v>
      </c>
    </row>
    <row r="9349" spans="1:13" ht="15.75" x14ac:dyDescent="0.3">
      <c r="A9349" s="1" t="s">
        <v>1300</v>
      </c>
      <c r="J9349" s="1" t="s">
        <v>1511</v>
      </c>
      <c r="K9349" s="1" t="s">
        <v>1514</v>
      </c>
      <c r="L9349" s="1" t="s">
        <v>1512</v>
      </c>
      <c r="M9349" s="1">
        <v>1</v>
      </c>
    </row>
    <row r="9350" spans="1:13" ht="15.75" x14ac:dyDescent="0.3">
      <c r="A9350" s="1" t="s">
        <v>1300</v>
      </c>
      <c r="J9350" s="1" t="s">
        <v>1511</v>
      </c>
      <c r="K9350" s="1" t="s">
        <v>1509</v>
      </c>
      <c r="L9350" s="1" t="s">
        <v>1512</v>
      </c>
      <c r="M9350" s="1">
        <v>2</v>
      </c>
    </row>
    <row r="9351" spans="1:13" ht="15.75" x14ac:dyDescent="0.3">
      <c r="A9351" s="1" t="s">
        <v>1300</v>
      </c>
      <c r="J9351" s="1" t="s">
        <v>1511</v>
      </c>
      <c r="K9351" s="1" t="s">
        <v>1509</v>
      </c>
      <c r="L9351" s="1" t="s">
        <v>1510</v>
      </c>
      <c r="M9351" s="1">
        <v>1</v>
      </c>
    </row>
    <row r="9352" spans="1:13" ht="15.75" x14ac:dyDescent="0.3">
      <c r="A9352" s="1" t="s">
        <v>1300</v>
      </c>
      <c r="J9352" s="1" t="s">
        <v>1511</v>
      </c>
      <c r="K9352" s="1" t="s">
        <v>1509</v>
      </c>
      <c r="L9352" s="1" t="s">
        <v>1512</v>
      </c>
      <c r="M9352" s="1">
        <v>2</v>
      </c>
    </row>
    <row r="9353" spans="1:13" ht="15.75" x14ac:dyDescent="0.3">
      <c r="A9353" s="1" t="s">
        <v>1300</v>
      </c>
      <c r="J9353" s="1" t="s">
        <v>1511</v>
      </c>
      <c r="K9353" s="1" t="s">
        <v>1509</v>
      </c>
      <c r="L9353" s="1" t="s">
        <v>1512</v>
      </c>
      <c r="M9353" s="1">
        <v>2</v>
      </c>
    </row>
    <row r="9354" spans="1:13" ht="15.75" x14ac:dyDescent="0.3">
      <c r="A9354" s="1" t="s">
        <v>1300</v>
      </c>
      <c r="J9354" s="1" t="s">
        <v>1511</v>
      </c>
      <c r="K9354" s="1" t="s">
        <v>1509</v>
      </c>
      <c r="L9354" s="1" t="s">
        <v>1512</v>
      </c>
      <c r="M9354" s="1">
        <v>1</v>
      </c>
    </row>
    <row r="9355" spans="1:13" ht="15.75" x14ac:dyDescent="0.3">
      <c r="A9355" s="1" t="s">
        <v>1300</v>
      </c>
      <c r="J9355" s="1" t="s">
        <v>1511</v>
      </c>
      <c r="K9355" s="1" t="s">
        <v>1509</v>
      </c>
      <c r="L9355" s="1" t="s">
        <v>1510</v>
      </c>
      <c r="M9355" s="1">
        <v>1</v>
      </c>
    </row>
    <row r="9356" spans="1:13" ht="15.75" x14ac:dyDescent="0.3">
      <c r="A9356" s="1" t="s">
        <v>1300</v>
      </c>
      <c r="J9356" s="1" t="s">
        <v>1511</v>
      </c>
      <c r="K9356" s="1" t="s">
        <v>1509</v>
      </c>
      <c r="L9356" s="1" t="s">
        <v>1512</v>
      </c>
      <c r="M9356" s="1">
        <v>4</v>
      </c>
    </row>
    <row r="9357" spans="1:13" ht="15.75" x14ac:dyDescent="0.3">
      <c r="A9357" s="1" t="s">
        <v>1263</v>
      </c>
      <c r="J9357" s="1" t="s">
        <v>1511</v>
      </c>
      <c r="K9357" s="1" t="s">
        <v>1509</v>
      </c>
      <c r="L9357" s="1" t="s">
        <v>1512</v>
      </c>
      <c r="M9357" s="1">
        <v>1</v>
      </c>
    </row>
    <row r="9358" spans="1:13" ht="15.75" x14ac:dyDescent="0.3">
      <c r="A9358" s="1" t="s">
        <v>1263</v>
      </c>
      <c r="J9358" s="1" t="s">
        <v>1511</v>
      </c>
      <c r="K9358" s="1" t="s">
        <v>1509</v>
      </c>
      <c r="L9358" s="1" t="s">
        <v>1512</v>
      </c>
      <c r="M9358" s="1">
        <v>1</v>
      </c>
    </row>
    <row r="9359" spans="1:13" ht="15.75" x14ac:dyDescent="0.3">
      <c r="A9359" s="1" t="s">
        <v>1262</v>
      </c>
      <c r="J9359" s="1" t="s">
        <v>1511</v>
      </c>
      <c r="K9359" s="1" t="s">
        <v>1509</v>
      </c>
      <c r="L9359" s="1" t="s">
        <v>1512</v>
      </c>
      <c r="M9359" s="1">
        <v>1</v>
      </c>
    </row>
    <row r="9360" spans="1:13" ht="15.75" x14ac:dyDescent="0.3">
      <c r="A9360" s="1" t="s">
        <v>1262</v>
      </c>
      <c r="J9360" s="1" t="s">
        <v>1511</v>
      </c>
      <c r="K9360" s="1" t="s">
        <v>1509</v>
      </c>
      <c r="L9360" s="1" t="s">
        <v>1512</v>
      </c>
      <c r="M9360" s="1">
        <v>1</v>
      </c>
    </row>
    <row r="9361" spans="1:13" ht="15.75" x14ac:dyDescent="0.3">
      <c r="A9361" s="1" t="s">
        <v>1262</v>
      </c>
      <c r="J9361" s="1" t="s">
        <v>1511</v>
      </c>
      <c r="K9361" s="1" t="s">
        <v>1509</v>
      </c>
      <c r="L9361" s="1" t="s">
        <v>1512</v>
      </c>
      <c r="M9361" s="1">
        <v>1</v>
      </c>
    </row>
    <row r="9362" spans="1:13" ht="15.75" x14ac:dyDescent="0.3">
      <c r="A9362" s="1" t="s">
        <v>1262</v>
      </c>
      <c r="J9362" s="1" t="s">
        <v>1511</v>
      </c>
      <c r="K9362" s="1" t="s">
        <v>1509</v>
      </c>
      <c r="L9362" s="1" t="s">
        <v>1512</v>
      </c>
      <c r="M9362" s="1">
        <v>1</v>
      </c>
    </row>
    <row r="9363" spans="1:13" ht="15.75" x14ac:dyDescent="0.3">
      <c r="A9363" s="1" t="s">
        <v>1306</v>
      </c>
      <c r="J9363" s="1" t="s">
        <v>1508</v>
      </c>
      <c r="K9363" s="1" t="s">
        <v>1509</v>
      </c>
      <c r="L9363" s="1" t="s">
        <v>1512</v>
      </c>
      <c r="M9363" s="1">
        <v>40</v>
      </c>
    </row>
    <row r="9364" spans="1:13" ht="15.75" x14ac:dyDescent="0.3">
      <c r="A9364" s="1" t="s">
        <v>1262</v>
      </c>
      <c r="J9364" s="1" t="s">
        <v>1511</v>
      </c>
      <c r="K9364" s="1" t="s">
        <v>1509</v>
      </c>
      <c r="L9364" s="1" t="s">
        <v>1512</v>
      </c>
      <c r="M9364" s="1">
        <v>1</v>
      </c>
    </row>
    <row r="9365" spans="1:13" ht="15.75" x14ac:dyDescent="0.3">
      <c r="A9365" s="1" t="s">
        <v>1262</v>
      </c>
      <c r="J9365" s="1" t="s">
        <v>1511</v>
      </c>
      <c r="K9365" s="1" t="s">
        <v>1509</v>
      </c>
      <c r="L9365" s="1" t="s">
        <v>1512</v>
      </c>
      <c r="M9365" s="1">
        <v>1</v>
      </c>
    </row>
    <row r="9366" spans="1:13" ht="15.75" x14ac:dyDescent="0.3">
      <c r="A9366" s="1" t="s">
        <v>1262</v>
      </c>
      <c r="J9366" s="1" t="s">
        <v>1511</v>
      </c>
      <c r="K9366" s="1" t="s">
        <v>1509</v>
      </c>
      <c r="L9366" s="1" t="s">
        <v>1512</v>
      </c>
      <c r="M9366" s="1">
        <v>1</v>
      </c>
    </row>
    <row r="9367" spans="1:13" ht="15.75" x14ac:dyDescent="0.3">
      <c r="A9367" s="1" t="s">
        <v>1262</v>
      </c>
      <c r="J9367" s="1" t="s">
        <v>1511</v>
      </c>
      <c r="K9367" s="1" t="s">
        <v>1509</v>
      </c>
      <c r="L9367" s="1" t="s">
        <v>1512</v>
      </c>
      <c r="M9367" s="1">
        <v>1</v>
      </c>
    </row>
    <row r="9368" spans="1:13" ht="15.75" x14ac:dyDescent="0.3">
      <c r="A9368" s="1" t="s">
        <v>1262</v>
      </c>
      <c r="J9368" s="1" t="s">
        <v>1511</v>
      </c>
      <c r="K9368" s="1" t="s">
        <v>1509</v>
      </c>
      <c r="L9368" s="1" t="s">
        <v>1512</v>
      </c>
      <c r="M9368" s="1">
        <v>1</v>
      </c>
    </row>
    <row r="9369" spans="1:13" ht="15.75" x14ac:dyDescent="0.3">
      <c r="A9369" s="1" t="s">
        <v>1263</v>
      </c>
      <c r="J9369" s="1" t="s">
        <v>1511</v>
      </c>
      <c r="K9369" s="1" t="s">
        <v>1509</v>
      </c>
      <c r="L9369" s="1" t="s">
        <v>1512</v>
      </c>
      <c r="M9369" s="1">
        <v>1</v>
      </c>
    </row>
    <row r="9370" spans="1:13" ht="15.75" x14ac:dyDescent="0.3">
      <c r="A9370" s="1" t="s">
        <v>1263</v>
      </c>
      <c r="J9370" s="1" t="s">
        <v>1511</v>
      </c>
      <c r="K9370" s="1" t="s">
        <v>1509</v>
      </c>
      <c r="L9370" s="1" t="s">
        <v>1512</v>
      </c>
      <c r="M9370" s="1">
        <v>1</v>
      </c>
    </row>
    <row r="9371" spans="1:13" ht="15.75" x14ac:dyDescent="0.3">
      <c r="A9371" s="1" t="s">
        <v>1263</v>
      </c>
      <c r="J9371" s="1" t="s">
        <v>1511</v>
      </c>
      <c r="K9371" s="1" t="s">
        <v>1509</v>
      </c>
      <c r="L9371" s="1" t="s">
        <v>1512</v>
      </c>
      <c r="M9371" s="1">
        <v>1</v>
      </c>
    </row>
    <row r="9372" spans="1:13" ht="15.75" x14ac:dyDescent="0.3">
      <c r="A9372" s="1" t="s">
        <v>1265</v>
      </c>
      <c r="J9372" s="1" t="s">
        <v>1511</v>
      </c>
      <c r="K9372" s="1" t="s">
        <v>1509</v>
      </c>
      <c r="L9372" s="1" t="s">
        <v>1510</v>
      </c>
      <c r="M9372" s="1">
        <v>2</v>
      </c>
    </row>
    <row r="9373" spans="1:13" ht="15.75" x14ac:dyDescent="0.3">
      <c r="A9373" s="1" t="s">
        <v>1263</v>
      </c>
      <c r="J9373" s="1" t="s">
        <v>1511</v>
      </c>
      <c r="K9373" s="1" t="s">
        <v>1509</v>
      </c>
      <c r="L9373" s="1" t="s">
        <v>1512</v>
      </c>
      <c r="M9373" s="1">
        <v>1</v>
      </c>
    </row>
    <row r="9374" spans="1:13" ht="15.75" x14ac:dyDescent="0.3">
      <c r="A9374" s="1" t="s">
        <v>1299</v>
      </c>
      <c r="J9374" s="1" t="s">
        <v>1508</v>
      </c>
      <c r="K9374" s="1" t="s">
        <v>1509</v>
      </c>
      <c r="L9374" s="1" t="s">
        <v>1510</v>
      </c>
      <c r="M9374" s="1">
        <v>1</v>
      </c>
    </row>
    <row r="9375" spans="1:13" ht="15.75" x14ac:dyDescent="0.3">
      <c r="A9375" s="1" t="s">
        <v>1299</v>
      </c>
      <c r="J9375" s="1" t="s">
        <v>1508</v>
      </c>
      <c r="K9375" s="1" t="s">
        <v>1509</v>
      </c>
      <c r="L9375" s="1" t="s">
        <v>1510</v>
      </c>
      <c r="M9375" s="1">
        <v>1</v>
      </c>
    </row>
    <row r="9376" spans="1:13" ht="15.75" x14ac:dyDescent="0.3">
      <c r="A9376" s="1" t="s">
        <v>1299</v>
      </c>
      <c r="J9376" s="1" t="s">
        <v>1508</v>
      </c>
      <c r="K9376" s="1" t="s">
        <v>1509</v>
      </c>
      <c r="L9376" s="1" t="s">
        <v>1510</v>
      </c>
      <c r="M9376" s="1">
        <v>1</v>
      </c>
    </row>
    <row r="9377" spans="1:13" ht="15.75" x14ac:dyDescent="0.3">
      <c r="A9377" s="1" t="s">
        <v>1299</v>
      </c>
      <c r="J9377" s="1" t="s">
        <v>1508</v>
      </c>
      <c r="K9377" s="1" t="s">
        <v>1509</v>
      </c>
      <c r="L9377" s="1" t="s">
        <v>1510</v>
      </c>
      <c r="M9377" s="1">
        <v>1</v>
      </c>
    </row>
    <row r="9378" spans="1:13" ht="15.75" x14ac:dyDescent="0.3">
      <c r="A9378" s="1" t="s">
        <v>1299</v>
      </c>
      <c r="J9378" s="1" t="s">
        <v>1508</v>
      </c>
      <c r="K9378" s="1" t="s">
        <v>1509</v>
      </c>
      <c r="L9378" s="1" t="s">
        <v>1510</v>
      </c>
      <c r="M9378" s="1">
        <v>1</v>
      </c>
    </row>
    <row r="9379" spans="1:13" ht="15.75" x14ac:dyDescent="0.3">
      <c r="A9379" s="1" t="s">
        <v>1299</v>
      </c>
      <c r="J9379" s="1" t="s">
        <v>1508</v>
      </c>
      <c r="K9379" s="1" t="s">
        <v>1509</v>
      </c>
      <c r="L9379" s="1" t="s">
        <v>1510</v>
      </c>
      <c r="M9379" s="1">
        <v>1</v>
      </c>
    </row>
    <row r="9380" spans="1:13" ht="15.75" x14ac:dyDescent="0.3">
      <c r="A9380" s="1" t="s">
        <v>1299</v>
      </c>
      <c r="J9380" s="1" t="s">
        <v>1508</v>
      </c>
      <c r="K9380" s="1" t="s">
        <v>1509</v>
      </c>
      <c r="L9380" s="1" t="s">
        <v>1510</v>
      </c>
      <c r="M9380" s="1">
        <v>1</v>
      </c>
    </row>
    <row r="9381" spans="1:13" ht="15.75" x14ac:dyDescent="0.3">
      <c r="A9381" s="1" t="s">
        <v>1299</v>
      </c>
      <c r="J9381" s="1" t="s">
        <v>1508</v>
      </c>
      <c r="K9381" s="1" t="s">
        <v>1509</v>
      </c>
      <c r="L9381" s="1" t="s">
        <v>1510</v>
      </c>
      <c r="M9381" s="1">
        <v>1</v>
      </c>
    </row>
    <row r="9382" spans="1:13" ht="15.75" x14ac:dyDescent="0.3">
      <c r="A9382" s="1" t="s">
        <v>1299</v>
      </c>
      <c r="J9382" s="1" t="s">
        <v>1508</v>
      </c>
      <c r="K9382" s="1" t="s">
        <v>1509</v>
      </c>
      <c r="L9382" s="1" t="s">
        <v>1510</v>
      </c>
      <c r="M9382" s="1">
        <v>1</v>
      </c>
    </row>
    <row r="9383" spans="1:13" ht="15.75" x14ac:dyDescent="0.3">
      <c r="A9383" s="1" t="s">
        <v>1299</v>
      </c>
      <c r="J9383" s="1" t="s">
        <v>1508</v>
      </c>
      <c r="K9383" s="1" t="s">
        <v>1509</v>
      </c>
      <c r="L9383" s="1" t="s">
        <v>1510</v>
      </c>
      <c r="M9383" s="1">
        <v>1</v>
      </c>
    </row>
    <row r="9384" spans="1:13" ht="15.75" x14ac:dyDescent="0.3">
      <c r="A9384" s="1" t="s">
        <v>1299</v>
      </c>
      <c r="J9384" s="1" t="s">
        <v>1508</v>
      </c>
      <c r="K9384" s="1" t="s">
        <v>1509</v>
      </c>
      <c r="L9384" s="1" t="s">
        <v>1510</v>
      </c>
      <c r="M9384" s="1">
        <v>1</v>
      </c>
    </row>
    <row r="9385" spans="1:13" ht="15.75" x14ac:dyDescent="0.3">
      <c r="A9385" s="1" t="s">
        <v>1299</v>
      </c>
      <c r="J9385" s="1" t="s">
        <v>1508</v>
      </c>
      <c r="K9385" s="1" t="s">
        <v>1509</v>
      </c>
      <c r="L9385" s="1" t="s">
        <v>1510</v>
      </c>
      <c r="M9385" s="1">
        <v>1</v>
      </c>
    </row>
    <row r="9386" spans="1:13" ht="15.75" x14ac:dyDescent="0.3">
      <c r="A9386" s="1" t="s">
        <v>1299</v>
      </c>
      <c r="J9386" s="1" t="s">
        <v>1508</v>
      </c>
      <c r="K9386" s="1" t="s">
        <v>1509</v>
      </c>
      <c r="L9386" s="1" t="s">
        <v>1510</v>
      </c>
      <c r="M9386" s="1">
        <v>1</v>
      </c>
    </row>
    <row r="9387" spans="1:13" ht="15.75" x14ac:dyDescent="0.3">
      <c r="A9387" s="1" t="s">
        <v>1299</v>
      </c>
      <c r="J9387" s="1" t="s">
        <v>1508</v>
      </c>
      <c r="K9387" s="1" t="s">
        <v>1509</v>
      </c>
      <c r="L9387" s="1" t="s">
        <v>1510</v>
      </c>
      <c r="M9387" s="1">
        <v>1</v>
      </c>
    </row>
    <row r="9388" spans="1:13" ht="15.75" x14ac:dyDescent="0.3">
      <c r="A9388" s="1" t="s">
        <v>1299</v>
      </c>
      <c r="J9388" s="1" t="s">
        <v>1508</v>
      </c>
      <c r="K9388" s="1" t="s">
        <v>1509</v>
      </c>
      <c r="L9388" s="1" t="s">
        <v>1510</v>
      </c>
      <c r="M9388" s="1">
        <v>1</v>
      </c>
    </row>
    <row r="9389" spans="1:13" ht="15.75" x14ac:dyDescent="0.3">
      <c r="A9389" s="1" t="s">
        <v>1299</v>
      </c>
      <c r="J9389" s="1" t="s">
        <v>1508</v>
      </c>
      <c r="K9389" s="1" t="s">
        <v>1509</v>
      </c>
      <c r="L9389" s="1" t="s">
        <v>1510</v>
      </c>
      <c r="M9389" s="1">
        <v>1</v>
      </c>
    </row>
    <row r="9390" spans="1:13" ht="15.75" x14ac:dyDescent="0.3">
      <c r="A9390" s="1" t="s">
        <v>1299</v>
      </c>
      <c r="J9390" s="1" t="s">
        <v>1508</v>
      </c>
      <c r="K9390" s="1" t="s">
        <v>1509</v>
      </c>
      <c r="L9390" s="1" t="s">
        <v>1510</v>
      </c>
      <c r="M9390" s="1">
        <v>1</v>
      </c>
    </row>
    <row r="9391" spans="1:13" ht="15.75" x14ac:dyDescent="0.3">
      <c r="A9391" s="1" t="s">
        <v>1299</v>
      </c>
      <c r="J9391" s="1" t="s">
        <v>1508</v>
      </c>
      <c r="K9391" s="1" t="s">
        <v>1509</v>
      </c>
      <c r="L9391" s="1" t="s">
        <v>1510</v>
      </c>
      <c r="M9391" s="1">
        <v>1</v>
      </c>
    </row>
    <row r="9392" spans="1:13" ht="15.75" x14ac:dyDescent="0.3">
      <c r="A9392" s="1" t="s">
        <v>1299</v>
      </c>
      <c r="J9392" s="1" t="s">
        <v>1508</v>
      </c>
      <c r="K9392" s="1" t="s">
        <v>1509</v>
      </c>
      <c r="L9392" s="1" t="s">
        <v>1510</v>
      </c>
      <c r="M9392" s="1">
        <v>1</v>
      </c>
    </row>
    <row r="9393" spans="1:13" ht="15.75" x14ac:dyDescent="0.3">
      <c r="A9393" s="1" t="s">
        <v>1299</v>
      </c>
      <c r="J9393" s="1" t="s">
        <v>1508</v>
      </c>
      <c r="K9393" s="1" t="s">
        <v>1509</v>
      </c>
      <c r="L9393" s="1" t="s">
        <v>1510</v>
      </c>
      <c r="M9393" s="1">
        <v>1</v>
      </c>
    </row>
    <row r="9394" spans="1:13" ht="15.75" x14ac:dyDescent="0.3">
      <c r="A9394" s="1" t="s">
        <v>1299</v>
      </c>
      <c r="J9394" s="1" t="s">
        <v>1508</v>
      </c>
      <c r="K9394" s="1" t="s">
        <v>1509</v>
      </c>
      <c r="L9394" s="1" t="s">
        <v>1510</v>
      </c>
      <c r="M9394" s="1">
        <v>1</v>
      </c>
    </row>
    <row r="9395" spans="1:13" ht="15.75" x14ac:dyDescent="0.3">
      <c r="A9395" s="1" t="s">
        <v>1299</v>
      </c>
      <c r="J9395" s="1" t="s">
        <v>1508</v>
      </c>
      <c r="K9395" s="1" t="s">
        <v>1509</v>
      </c>
      <c r="L9395" s="1" t="s">
        <v>1510</v>
      </c>
      <c r="M9395" s="1">
        <v>1</v>
      </c>
    </row>
    <row r="9396" spans="1:13" ht="15.75" x14ac:dyDescent="0.3">
      <c r="A9396" s="1" t="s">
        <v>1299</v>
      </c>
      <c r="J9396" s="1" t="s">
        <v>1508</v>
      </c>
      <c r="K9396" s="1" t="s">
        <v>1509</v>
      </c>
      <c r="L9396" s="1" t="s">
        <v>1510</v>
      </c>
      <c r="M9396" s="1">
        <v>1</v>
      </c>
    </row>
    <row r="9397" spans="1:13" ht="15.75" x14ac:dyDescent="0.3">
      <c r="A9397" s="1" t="s">
        <v>1299</v>
      </c>
      <c r="J9397" s="1" t="s">
        <v>1508</v>
      </c>
      <c r="K9397" s="1" t="s">
        <v>1509</v>
      </c>
      <c r="L9397" s="1" t="s">
        <v>1510</v>
      </c>
      <c r="M9397" s="1">
        <v>1</v>
      </c>
    </row>
    <row r="9398" spans="1:13" ht="15.75" x14ac:dyDescent="0.3">
      <c r="A9398" s="1" t="s">
        <v>1299</v>
      </c>
      <c r="J9398" s="1" t="s">
        <v>1508</v>
      </c>
      <c r="K9398" s="1" t="s">
        <v>1509</v>
      </c>
      <c r="L9398" s="1" t="s">
        <v>1510</v>
      </c>
      <c r="M9398" s="1">
        <v>1</v>
      </c>
    </row>
    <row r="9399" spans="1:13" ht="15.75" x14ac:dyDescent="0.3">
      <c r="A9399" s="1" t="s">
        <v>1299</v>
      </c>
      <c r="J9399" s="1" t="s">
        <v>1508</v>
      </c>
      <c r="K9399" s="1" t="s">
        <v>1509</v>
      </c>
      <c r="L9399" s="1" t="s">
        <v>1510</v>
      </c>
      <c r="M9399" s="1">
        <v>1</v>
      </c>
    </row>
    <row r="9400" spans="1:13" ht="15.75" x14ac:dyDescent="0.3">
      <c r="A9400" s="1" t="s">
        <v>1299</v>
      </c>
      <c r="J9400" s="1" t="s">
        <v>1508</v>
      </c>
      <c r="K9400" s="1" t="s">
        <v>1509</v>
      </c>
      <c r="L9400" s="1" t="s">
        <v>1510</v>
      </c>
      <c r="M9400" s="1">
        <v>1</v>
      </c>
    </row>
    <row r="9401" spans="1:13" ht="15.75" x14ac:dyDescent="0.3">
      <c r="A9401" s="1" t="s">
        <v>1299</v>
      </c>
      <c r="J9401" s="1" t="s">
        <v>1508</v>
      </c>
      <c r="K9401" s="1" t="s">
        <v>1509</v>
      </c>
      <c r="L9401" s="1" t="s">
        <v>1510</v>
      </c>
      <c r="M9401" s="1">
        <v>1</v>
      </c>
    </row>
    <row r="9402" spans="1:13" ht="15.75" x14ac:dyDescent="0.3">
      <c r="A9402" s="1" t="s">
        <v>1299</v>
      </c>
      <c r="J9402" s="1" t="s">
        <v>1508</v>
      </c>
      <c r="K9402" s="1" t="s">
        <v>1509</v>
      </c>
      <c r="L9402" s="1" t="s">
        <v>1510</v>
      </c>
      <c r="M9402" s="1">
        <v>1</v>
      </c>
    </row>
    <row r="9403" spans="1:13" ht="15.75" x14ac:dyDescent="0.3">
      <c r="A9403" s="1" t="s">
        <v>1299</v>
      </c>
      <c r="J9403" s="1" t="s">
        <v>1508</v>
      </c>
      <c r="K9403" s="1" t="s">
        <v>1509</v>
      </c>
      <c r="L9403" s="1" t="s">
        <v>1510</v>
      </c>
      <c r="M9403" s="1">
        <v>1</v>
      </c>
    </row>
    <row r="9404" spans="1:13" ht="15.75" x14ac:dyDescent="0.3">
      <c r="A9404" s="1" t="s">
        <v>1299</v>
      </c>
      <c r="J9404" s="1" t="s">
        <v>1508</v>
      </c>
      <c r="K9404" s="1" t="s">
        <v>1509</v>
      </c>
      <c r="L9404" s="1" t="s">
        <v>1510</v>
      </c>
      <c r="M9404" s="1">
        <v>1</v>
      </c>
    </row>
    <row r="9405" spans="1:13" ht="15.75" x14ac:dyDescent="0.3">
      <c r="A9405" s="1" t="s">
        <v>1299</v>
      </c>
      <c r="J9405" s="1" t="s">
        <v>1508</v>
      </c>
      <c r="K9405" s="1" t="s">
        <v>1509</v>
      </c>
      <c r="L9405" s="1" t="s">
        <v>1510</v>
      </c>
      <c r="M9405" s="1">
        <v>1</v>
      </c>
    </row>
    <row r="9406" spans="1:13" ht="15.75" x14ac:dyDescent="0.3">
      <c r="A9406" s="1" t="s">
        <v>1299</v>
      </c>
      <c r="J9406" s="1" t="s">
        <v>1508</v>
      </c>
      <c r="K9406" s="1" t="s">
        <v>1509</v>
      </c>
      <c r="L9406" s="1" t="s">
        <v>1510</v>
      </c>
      <c r="M9406" s="1">
        <v>1</v>
      </c>
    </row>
    <row r="9407" spans="1:13" ht="15.75" x14ac:dyDescent="0.3">
      <c r="A9407" s="1" t="s">
        <v>1299</v>
      </c>
      <c r="J9407" s="1" t="s">
        <v>1508</v>
      </c>
      <c r="K9407" s="1" t="s">
        <v>1509</v>
      </c>
      <c r="L9407" s="1" t="s">
        <v>1510</v>
      </c>
      <c r="M9407" s="1">
        <v>1</v>
      </c>
    </row>
    <row r="9408" spans="1:13" ht="15.75" x14ac:dyDescent="0.3">
      <c r="A9408" s="1" t="s">
        <v>1299</v>
      </c>
      <c r="J9408" s="1" t="s">
        <v>1508</v>
      </c>
      <c r="K9408" s="1" t="s">
        <v>1509</v>
      </c>
      <c r="L9408" s="1" t="s">
        <v>1510</v>
      </c>
      <c r="M9408" s="1">
        <v>1</v>
      </c>
    </row>
    <row r="9409" spans="1:13" ht="15.75" x14ac:dyDescent="0.3">
      <c r="A9409" s="1" t="s">
        <v>1299</v>
      </c>
      <c r="J9409" s="1" t="s">
        <v>1508</v>
      </c>
      <c r="K9409" s="1" t="s">
        <v>1509</v>
      </c>
      <c r="L9409" s="1" t="s">
        <v>1510</v>
      </c>
      <c r="M9409" s="1">
        <v>1</v>
      </c>
    </row>
    <row r="9410" spans="1:13" ht="15.75" x14ac:dyDescent="0.3">
      <c r="A9410" s="1" t="s">
        <v>1299</v>
      </c>
      <c r="J9410" s="1" t="s">
        <v>1508</v>
      </c>
      <c r="K9410" s="1" t="s">
        <v>1509</v>
      </c>
      <c r="L9410" s="1" t="s">
        <v>1510</v>
      </c>
      <c r="M9410" s="1">
        <v>1</v>
      </c>
    </row>
    <row r="9411" spans="1:13" ht="15.75" x14ac:dyDescent="0.3">
      <c r="A9411" s="1" t="s">
        <v>1262</v>
      </c>
      <c r="J9411" s="1" t="s">
        <v>1511</v>
      </c>
      <c r="K9411" s="1" t="s">
        <v>1509</v>
      </c>
      <c r="L9411" s="1" t="s">
        <v>1512</v>
      </c>
      <c r="M9411" s="1">
        <v>1</v>
      </c>
    </row>
    <row r="9412" spans="1:13" ht="15.75" x14ac:dyDescent="0.3">
      <c r="A9412" s="1" t="s">
        <v>1299</v>
      </c>
      <c r="J9412" s="1" t="s">
        <v>1508</v>
      </c>
      <c r="K9412" s="1" t="s">
        <v>1509</v>
      </c>
      <c r="L9412" s="1" t="s">
        <v>1510</v>
      </c>
      <c r="M9412" s="1">
        <v>1</v>
      </c>
    </row>
    <row r="9413" spans="1:13" ht="15.75" x14ac:dyDescent="0.3">
      <c r="A9413" s="1" t="s">
        <v>1299</v>
      </c>
      <c r="J9413" s="1" t="s">
        <v>1508</v>
      </c>
      <c r="K9413" s="1" t="s">
        <v>1509</v>
      </c>
      <c r="L9413" s="1" t="s">
        <v>1510</v>
      </c>
      <c r="M9413" s="1">
        <v>1</v>
      </c>
    </row>
    <row r="9414" spans="1:13" ht="15.75" x14ac:dyDescent="0.3">
      <c r="A9414" s="1" t="s">
        <v>1299</v>
      </c>
      <c r="J9414" s="1" t="s">
        <v>1508</v>
      </c>
      <c r="K9414" s="1" t="s">
        <v>1509</v>
      </c>
      <c r="L9414" s="1" t="s">
        <v>1510</v>
      </c>
      <c r="M9414" s="1">
        <v>1</v>
      </c>
    </row>
    <row r="9415" spans="1:13" ht="15.75" x14ac:dyDescent="0.3">
      <c r="A9415" s="1" t="s">
        <v>1299</v>
      </c>
      <c r="J9415" s="1" t="s">
        <v>1508</v>
      </c>
      <c r="K9415" s="1" t="s">
        <v>1509</v>
      </c>
      <c r="L9415" s="1" t="s">
        <v>1510</v>
      </c>
      <c r="M9415" s="1">
        <v>1</v>
      </c>
    </row>
    <row r="9416" spans="1:13" ht="15.75" x14ac:dyDescent="0.3">
      <c r="A9416" s="1" t="s">
        <v>1299</v>
      </c>
      <c r="J9416" s="1" t="s">
        <v>1508</v>
      </c>
      <c r="K9416" s="1" t="s">
        <v>1509</v>
      </c>
      <c r="L9416" s="1" t="s">
        <v>1510</v>
      </c>
      <c r="M9416" s="1">
        <v>1</v>
      </c>
    </row>
    <row r="9417" spans="1:13" ht="15.75" x14ac:dyDescent="0.3">
      <c r="A9417" s="1" t="s">
        <v>1299</v>
      </c>
      <c r="J9417" s="1" t="s">
        <v>1508</v>
      </c>
      <c r="K9417" s="1" t="s">
        <v>1509</v>
      </c>
      <c r="L9417" s="1" t="s">
        <v>1510</v>
      </c>
      <c r="M9417" s="1">
        <v>1</v>
      </c>
    </row>
    <row r="9418" spans="1:13" ht="15.75" x14ac:dyDescent="0.3">
      <c r="A9418" s="1" t="s">
        <v>1299</v>
      </c>
      <c r="J9418" s="1" t="s">
        <v>1508</v>
      </c>
      <c r="K9418" s="1" t="s">
        <v>1509</v>
      </c>
      <c r="L9418" s="1" t="s">
        <v>1510</v>
      </c>
      <c r="M9418" s="1">
        <v>1</v>
      </c>
    </row>
    <row r="9419" spans="1:13" ht="15.75" x14ac:dyDescent="0.3">
      <c r="A9419" s="1" t="s">
        <v>1299</v>
      </c>
      <c r="J9419" s="1" t="s">
        <v>1508</v>
      </c>
      <c r="K9419" s="1" t="s">
        <v>1509</v>
      </c>
      <c r="L9419" s="1" t="s">
        <v>1510</v>
      </c>
      <c r="M9419" s="1">
        <v>1</v>
      </c>
    </row>
    <row r="9420" spans="1:13" ht="15.75" x14ac:dyDescent="0.3">
      <c r="A9420" s="1" t="s">
        <v>1299</v>
      </c>
      <c r="J9420" s="1" t="s">
        <v>1508</v>
      </c>
      <c r="K9420" s="1" t="s">
        <v>1509</v>
      </c>
      <c r="L9420" s="1" t="s">
        <v>1510</v>
      </c>
      <c r="M9420" s="1">
        <v>1</v>
      </c>
    </row>
    <row r="9421" spans="1:13" ht="15.75" x14ac:dyDescent="0.3">
      <c r="A9421" s="1" t="s">
        <v>1299</v>
      </c>
      <c r="J9421" s="1" t="s">
        <v>1508</v>
      </c>
      <c r="K9421" s="1" t="s">
        <v>1509</v>
      </c>
      <c r="L9421" s="1" t="s">
        <v>1510</v>
      </c>
      <c r="M9421" s="1">
        <v>1</v>
      </c>
    </row>
    <row r="9422" spans="1:13" ht="15.75" x14ac:dyDescent="0.3">
      <c r="A9422" s="1" t="s">
        <v>1299</v>
      </c>
      <c r="J9422" s="1" t="s">
        <v>1508</v>
      </c>
      <c r="K9422" s="1" t="s">
        <v>1509</v>
      </c>
      <c r="L9422" s="1" t="s">
        <v>1510</v>
      </c>
      <c r="M9422" s="1">
        <v>1</v>
      </c>
    </row>
    <row r="9423" spans="1:13" ht="15.75" x14ac:dyDescent="0.3">
      <c r="A9423" s="1" t="s">
        <v>1299</v>
      </c>
      <c r="J9423" s="1" t="s">
        <v>1508</v>
      </c>
      <c r="K9423" s="1" t="s">
        <v>1509</v>
      </c>
      <c r="L9423" s="1" t="s">
        <v>1510</v>
      </c>
      <c r="M9423" s="1">
        <v>1</v>
      </c>
    </row>
    <row r="9424" spans="1:13" ht="15.75" x14ac:dyDescent="0.3">
      <c r="A9424" s="1" t="s">
        <v>1262</v>
      </c>
      <c r="J9424" s="1" t="s">
        <v>1511</v>
      </c>
      <c r="K9424" s="1" t="s">
        <v>1509</v>
      </c>
      <c r="L9424" s="1" t="s">
        <v>1512</v>
      </c>
      <c r="M9424" s="1">
        <v>1</v>
      </c>
    </row>
    <row r="9425" spans="1:13" ht="15.75" x14ac:dyDescent="0.3">
      <c r="A9425" s="1" t="s">
        <v>1299</v>
      </c>
      <c r="J9425" s="1" t="s">
        <v>1508</v>
      </c>
      <c r="K9425" s="1" t="s">
        <v>1509</v>
      </c>
      <c r="L9425" s="1" t="s">
        <v>1510</v>
      </c>
      <c r="M9425" s="1">
        <v>1</v>
      </c>
    </row>
    <row r="9426" spans="1:13" ht="15.75" x14ac:dyDescent="0.3">
      <c r="A9426" s="1" t="s">
        <v>1299</v>
      </c>
      <c r="J9426" s="1" t="s">
        <v>1508</v>
      </c>
      <c r="K9426" s="1" t="s">
        <v>1509</v>
      </c>
      <c r="L9426" s="1" t="s">
        <v>1510</v>
      </c>
      <c r="M9426" s="1">
        <v>1</v>
      </c>
    </row>
    <row r="9427" spans="1:13" ht="15.75" x14ac:dyDescent="0.3">
      <c r="A9427" s="1" t="s">
        <v>1299</v>
      </c>
      <c r="J9427" s="1" t="s">
        <v>1508</v>
      </c>
      <c r="K9427" s="1" t="s">
        <v>1509</v>
      </c>
      <c r="L9427" s="1" t="s">
        <v>1510</v>
      </c>
      <c r="M9427" s="1">
        <v>1</v>
      </c>
    </row>
    <row r="9428" spans="1:13" ht="15.75" x14ac:dyDescent="0.3">
      <c r="A9428" s="1" t="s">
        <v>1262</v>
      </c>
      <c r="J9428" s="1" t="s">
        <v>1511</v>
      </c>
      <c r="K9428" s="1" t="s">
        <v>1509</v>
      </c>
      <c r="L9428" s="1" t="s">
        <v>1512</v>
      </c>
      <c r="M9428" s="1">
        <v>1</v>
      </c>
    </row>
    <row r="9429" spans="1:13" ht="15.75" x14ac:dyDescent="0.3">
      <c r="A9429" s="1" t="s">
        <v>1299</v>
      </c>
      <c r="J9429" s="1" t="s">
        <v>1508</v>
      </c>
      <c r="K9429" s="1" t="s">
        <v>1509</v>
      </c>
      <c r="L9429" s="1" t="s">
        <v>1510</v>
      </c>
      <c r="M9429" s="1">
        <v>1</v>
      </c>
    </row>
    <row r="9430" spans="1:13" ht="15.75" x14ac:dyDescent="0.3">
      <c r="A9430" s="1" t="s">
        <v>1262</v>
      </c>
      <c r="J9430" s="1" t="s">
        <v>1511</v>
      </c>
      <c r="K9430" s="1" t="s">
        <v>1509</v>
      </c>
      <c r="L9430" s="1" t="s">
        <v>1512</v>
      </c>
      <c r="M9430" s="1">
        <v>1</v>
      </c>
    </row>
    <row r="9431" spans="1:13" ht="15.75" x14ac:dyDescent="0.3">
      <c r="A9431" s="1" t="s">
        <v>1299</v>
      </c>
      <c r="J9431" s="1" t="s">
        <v>1508</v>
      </c>
      <c r="K9431" s="1" t="s">
        <v>1509</v>
      </c>
      <c r="L9431" s="1" t="s">
        <v>1510</v>
      </c>
      <c r="M9431" s="1">
        <v>1</v>
      </c>
    </row>
    <row r="9432" spans="1:13" ht="15.75" x14ac:dyDescent="0.3">
      <c r="A9432" s="1" t="s">
        <v>1262</v>
      </c>
      <c r="J9432" s="1" t="s">
        <v>1511</v>
      </c>
      <c r="K9432" s="1" t="s">
        <v>1509</v>
      </c>
      <c r="L9432" s="1" t="s">
        <v>1512</v>
      </c>
      <c r="M9432" s="1">
        <v>1</v>
      </c>
    </row>
    <row r="9433" spans="1:13" ht="15.75" x14ac:dyDescent="0.3">
      <c r="A9433" s="1" t="s">
        <v>1299</v>
      </c>
      <c r="J9433" s="1" t="s">
        <v>1508</v>
      </c>
      <c r="K9433" s="1" t="s">
        <v>1509</v>
      </c>
      <c r="L9433" s="1" t="s">
        <v>1510</v>
      </c>
      <c r="M9433" s="1">
        <v>1</v>
      </c>
    </row>
    <row r="9434" spans="1:13" ht="15.75" x14ac:dyDescent="0.3">
      <c r="A9434" s="1" t="s">
        <v>1262</v>
      </c>
      <c r="J9434" s="1" t="s">
        <v>1511</v>
      </c>
      <c r="K9434" s="1" t="s">
        <v>1509</v>
      </c>
      <c r="L9434" s="1" t="s">
        <v>1512</v>
      </c>
      <c r="M9434" s="1">
        <v>1</v>
      </c>
    </row>
    <row r="9435" spans="1:13" ht="15.75" x14ac:dyDescent="0.3">
      <c r="A9435" s="1" t="s">
        <v>1299</v>
      </c>
      <c r="J9435" s="1" t="s">
        <v>1508</v>
      </c>
      <c r="K9435" s="1" t="s">
        <v>1509</v>
      </c>
      <c r="L9435" s="1" t="s">
        <v>1510</v>
      </c>
      <c r="M9435" s="1">
        <v>1</v>
      </c>
    </row>
    <row r="9436" spans="1:13" ht="15.75" x14ac:dyDescent="0.3">
      <c r="A9436" s="1" t="s">
        <v>1299</v>
      </c>
      <c r="J9436" s="1" t="s">
        <v>1508</v>
      </c>
      <c r="K9436" s="1" t="s">
        <v>1509</v>
      </c>
      <c r="L9436" s="1" t="s">
        <v>1510</v>
      </c>
      <c r="M9436" s="1">
        <v>1</v>
      </c>
    </row>
    <row r="9437" spans="1:13" ht="15.75" x14ac:dyDescent="0.3">
      <c r="A9437" s="1" t="s">
        <v>1299</v>
      </c>
      <c r="J9437" s="1" t="s">
        <v>1508</v>
      </c>
      <c r="K9437" s="1" t="s">
        <v>1509</v>
      </c>
      <c r="L9437" s="1" t="s">
        <v>1510</v>
      </c>
      <c r="M9437" s="1">
        <v>1</v>
      </c>
    </row>
    <row r="9438" spans="1:13" ht="15.75" x14ac:dyDescent="0.3">
      <c r="A9438" s="1" t="s">
        <v>1299</v>
      </c>
      <c r="J9438" s="1" t="s">
        <v>1508</v>
      </c>
      <c r="K9438" s="1" t="s">
        <v>1509</v>
      </c>
      <c r="L9438" s="1" t="s">
        <v>1510</v>
      </c>
      <c r="M9438" s="1">
        <v>1</v>
      </c>
    </row>
    <row r="9439" spans="1:13" ht="15.75" x14ac:dyDescent="0.3">
      <c r="A9439" s="1" t="s">
        <v>1299</v>
      </c>
      <c r="J9439" s="1" t="s">
        <v>1508</v>
      </c>
      <c r="K9439" s="1" t="s">
        <v>1509</v>
      </c>
      <c r="L9439" s="1" t="s">
        <v>1510</v>
      </c>
      <c r="M9439" s="1">
        <v>1</v>
      </c>
    </row>
    <row r="9440" spans="1:13" ht="15.75" x14ac:dyDescent="0.3">
      <c r="A9440" s="1" t="s">
        <v>1299</v>
      </c>
      <c r="J9440" s="1" t="s">
        <v>1508</v>
      </c>
      <c r="K9440" s="1" t="s">
        <v>1509</v>
      </c>
      <c r="L9440" s="1" t="s">
        <v>1510</v>
      </c>
      <c r="M9440" s="1">
        <v>1</v>
      </c>
    </row>
    <row r="9441" spans="1:13" ht="15.75" x14ac:dyDescent="0.3">
      <c r="A9441" s="1" t="s">
        <v>1262</v>
      </c>
      <c r="J9441" s="1" t="s">
        <v>1511</v>
      </c>
      <c r="K9441" s="1" t="s">
        <v>1509</v>
      </c>
      <c r="L9441" s="1" t="s">
        <v>1512</v>
      </c>
      <c r="M9441" s="1">
        <v>1</v>
      </c>
    </row>
    <row r="9442" spans="1:13" ht="15.75" x14ac:dyDescent="0.3">
      <c r="A9442" s="1" t="s">
        <v>1299</v>
      </c>
      <c r="J9442" s="1" t="s">
        <v>1508</v>
      </c>
      <c r="K9442" s="1" t="s">
        <v>1509</v>
      </c>
      <c r="L9442" s="1" t="s">
        <v>1510</v>
      </c>
      <c r="M9442" s="1">
        <v>1</v>
      </c>
    </row>
    <row r="9443" spans="1:13" ht="15.75" x14ac:dyDescent="0.3">
      <c r="A9443" s="1" t="s">
        <v>1299</v>
      </c>
      <c r="J9443" s="1" t="s">
        <v>1508</v>
      </c>
      <c r="K9443" s="1" t="s">
        <v>1509</v>
      </c>
      <c r="L9443" s="1" t="s">
        <v>1510</v>
      </c>
      <c r="M9443" s="1">
        <v>1</v>
      </c>
    </row>
    <row r="9444" spans="1:13" ht="15.75" x14ac:dyDescent="0.3">
      <c r="A9444" s="1" t="s">
        <v>1299</v>
      </c>
      <c r="J9444" s="1" t="s">
        <v>1508</v>
      </c>
      <c r="K9444" s="1" t="s">
        <v>1509</v>
      </c>
      <c r="L9444" s="1" t="s">
        <v>1510</v>
      </c>
      <c r="M9444" s="1">
        <v>1</v>
      </c>
    </row>
    <row r="9445" spans="1:13" ht="15.75" x14ac:dyDescent="0.3">
      <c r="A9445" s="1" t="s">
        <v>1366</v>
      </c>
      <c r="J9445" s="1" t="s">
        <v>1511</v>
      </c>
      <c r="K9445" s="1" t="s">
        <v>1509</v>
      </c>
      <c r="L9445" s="1" t="s">
        <v>1510</v>
      </c>
      <c r="M9445" s="1">
        <v>1</v>
      </c>
    </row>
    <row r="9446" spans="1:13" ht="15.75" x14ac:dyDescent="0.3">
      <c r="A9446" s="1" t="s">
        <v>1299</v>
      </c>
      <c r="J9446" s="1" t="s">
        <v>1508</v>
      </c>
      <c r="K9446" s="1" t="s">
        <v>1509</v>
      </c>
      <c r="L9446" s="1" t="s">
        <v>1510</v>
      </c>
      <c r="M9446" s="1">
        <v>1</v>
      </c>
    </row>
    <row r="9447" spans="1:13" ht="15.75" x14ac:dyDescent="0.3">
      <c r="A9447" s="1" t="s">
        <v>1324</v>
      </c>
      <c r="J9447" s="1" t="s">
        <v>1511</v>
      </c>
      <c r="K9447" s="1" t="s">
        <v>1509</v>
      </c>
      <c r="L9447" s="1" t="s">
        <v>1512</v>
      </c>
      <c r="M9447" s="1">
        <v>1</v>
      </c>
    </row>
    <row r="9448" spans="1:13" ht="15.75" x14ac:dyDescent="0.3">
      <c r="A9448" s="1" t="s">
        <v>1299</v>
      </c>
      <c r="J9448" s="1" t="s">
        <v>1508</v>
      </c>
      <c r="K9448" s="1" t="s">
        <v>1509</v>
      </c>
      <c r="L9448" s="1" t="s">
        <v>1510</v>
      </c>
      <c r="M9448" s="1">
        <v>1</v>
      </c>
    </row>
    <row r="9449" spans="1:13" ht="15.75" x14ac:dyDescent="0.3">
      <c r="A9449" s="1" t="s">
        <v>1299</v>
      </c>
      <c r="J9449" s="1" t="s">
        <v>1508</v>
      </c>
      <c r="K9449" s="1" t="s">
        <v>1509</v>
      </c>
      <c r="L9449" s="1" t="s">
        <v>1510</v>
      </c>
      <c r="M9449" s="1">
        <v>1</v>
      </c>
    </row>
    <row r="9450" spans="1:13" ht="15.75" x14ac:dyDescent="0.3">
      <c r="A9450" s="1" t="s">
        <v>1366</v>
      </c>
      <c r="J9450" s="1" t="s">
        <v>1511</v>
      </c>
      <c r="K9450" s="1" t="s">
        <v>1509</v>
      </c>
      <c r="L9450" s="1" t="s">
        <v>1510</v>
      </c>
      <c r="M9450" s="1">
        <v>1</v>
      </c>
    </row>
    <row r="9451" spans="1:13" ht="15.75" x14ac:dyDescent="0.3">
      <c r="A9451" s="1" t="s">
        <v>1299</v>
      </c>
      <c r="J9451" s="1" t="s">
        <v>1508</v>
      </c>
      <c r="K9451" s="1" t="s">
        <v>1509</v>
      </c>
      <c r="L9451" s="1" t="s">
        <v>1510</v>
      </c>
      <c r="M9451" s="1">
        <v>1</v>
      </c>
    </row>
    <row r="9452" spans="1:13" ht="15.75" x14ac:dyDescent="0.3">
      <c r="A9452" s="1" t="s">
        <v>1299</v>
      </c>
      <c r="J9452" s="1" t="s">
        <v>1508</v>
      </c>
      <c r="K9452" s="1" t="s">
        <v>1509</v>
      </c>
      <c r="L9452" s="1" t="s">
        <v>1510</v>
      </c>
      <c r="M9452" s="1">
        <v>1</v>
      </c>
    </row>
    <row r="9453" spans="1:13" ht="15.75" x14ac:dyDescent="0.3">
      <c r="A9453" s="1" t="s">
        <v>1262</v>
      </c>
      <c r="J9453" s="1" t="s">
        <v>1511</v>
      </c>
      <c r="K9453" s="1" t="s">
        <v>1509</v>
      </c>
      <c r="L9453" s="1" t="s">
        <v>1512</v>
      </c>
      <c r="M9453" s="1">
        <v>1</v>
      </c>
    </row>
    <row r="9454" spans="1:13" ht="15.75" x14ac:dyDescent="0.3">
      <c r="A9454" s="1" t="s">
        <v>1299</v>
      </c>
      <c r="J9454" s="1" t="s">
        <v>1508</v>
      </c>
      <c r="K9454" s="1" t="s">
        <v>1509</v>
      </c>
      <c r="L9454" s="1" t="s">
        <v>1510</v>
      </c>
      <c r="M9454" s="1">
        <v>1</v>
      </c>
    </row>
    <row r="9455" spans="1:13" ht="15.75" x14ac:dyDescent="0.3">
      <c r="A9455" s="1" t="s">
        <v>1262</v>
      </c>
      <c r="J9455" s="1" t="s">
        <v>1511</v>
      </c>
      <c r="K9455" s="1" t="s">
        <v>1509</v>
      </c>
      <c r="L9455" s="1" t="s">
        <v>1512</v>
      </c>
      <c r="M9455" s="1">
        <v>1</v>
      </c>
    </row>
    <row r="9456" spans="1:13" ht="15.75" x14ac:dyDescent="0.3">
      <c r="A9456" s="1" t="s">
        <v>1262</v>
      </c>
      <c r="J9456" s="1" t="s">
        <v>1511</v>
      </c>
      <c r="K9456" s="1" t="s">
        <v>1509</v>
      </c>
      <c r="L9456" s="1" t="s">
        <v>1512</v>
      </c>
      <c r="M9456" s="1">
        <v>1</v>
      </c>
    </row>
    <row r="9457" spans="1:13" ht="15.75" x14ac:dyDescent="0.3">
      <c r="A9457" s="1" t="s">
        <v>1262</v>
      </c>
      <c r="J9457" s="1" t="s">
        <v>1511</v>
      </c>
      <c r="K9457" s="1" t="s">
        <v>1509</v>
      </c>
      <c r="L9457" s="1" t="s">
        <v>1512</v>
      </c>
      <c r="M9457" s="1">
        <v>1</v>
      </c>
    </row>
    <row r="9458" spans="1:13" ht="15.75" x14ac:dyDescent="0.3">
      <c r="A9458" s="1" t="s">
        <v>1262</v>
      </c>
      <c r="J9458" s="1" t="s">
        <v>1511</v>
      </c>
      <c r="K9458" s="1" t="s">
        <v>1509</v>
      </c>
      <c r="L9458" s="1" t="s">
        <v>1512</v>
      </c>
      <c r="M9458" s="1">
        <v>1</v>
      </c>
    </row>
    <row r="9459" spans="1:13" ht="15.75" x14ac:dyDescent="0.3">
      <c r="A9459" s="1" t="s">
        <v>1262</v>
      </c>
      <c r="J9459" s="1" t="s">
        <v>1511</v>
      </c>
      <c r="K9459" s="1" t="s">
        <v>1509</v>
      </c>
      <c r="L9459" s="1" t="s">
        <v>1512</v>
      </c>
      <c r="M9459" s="1">
        <v>1</v>
      </c>
    </row>
    <row r="9460" spans="1:13" ht="15.75" x14ac:dyDescent="0.3">
      <c r="A9460" s="1" t="s">
        <v>1262</v>
      </c>
      <c r="J9460" s="1" t="s">
        <v>1511</v>
      </c>
      <c r="K9460" s="1" t="s">
        <v>1509</v>
      </c>
      <c r="L9460" s="1" t="s">
        <v>1512</v>
      </c>
      <c r="M9460" s="1">
        <v>1</v>
      </c>
    </row>
    <row r="9461" spans="1:13" ht="15.75" x14ac:dyDescent="0.3">
      <c r="A9461" s="1" t="s">
        <v>1262</v>
      </c>
      <c r="J9461" s="1" t="s">
        <v>1511</v>
      </c>
      <c r="K9461" s="1" t="s">
        <v>1509</v>
      </c>
      <c r="L9461" s="1" t="s">
        <v>1512</v>
      </c>
      <c r="M9461" s="1">
        <v>1</v>
      </c>
    </row>
    <row r="9462" spans="1:13" ht="15.75" x14ac:dyDescent="0.3">
      <c r="A9462" s="1" t="s">
        <v>1262</v>
      </c>
      <c r="J9462" s="1" t="s">
        <v>1511</v>
      </c>
      <c r="K9462" s="1" t="s">
        <v>1509</v>
      </c>
      <c r="L9462" s="1" t="s">
        <v>1512</v>
      </c>
      <c r="M9462" s="1">
        <v>1</v>
      </c>
    </row>
    <row r="9463" spans="1:13" ht="15.75" x14ac:dyDescent="0.3">
      <c r="A9463" s="1" t="s">
        <v>1312</v>
      </c>
      <c r="J9463" s="1" t="s">
        <v>1508</v>
      </c>
      <c r="K9463" s="1" t="s">
        <v>1509</v>
      </c>
      <c r="L9463" s="1" t="s">
        <v>1512</v>
      </c>
      <c r="M9463" s="1">
        <v>15</v>
      </c>
    </row>
    <row r="9464" spans="1:13" ht="15.75" x14ac:dyDescent="0.3">
      <c r="A9464" s="1" t="s">
        <v>1262</v>
      </c>
      <c r="J9464" s="1" t="s">
        <v>1511</v>
      </c>
      <c r="K9464" s="1" t="s">
        <v>1509</v>
      </c>
      <c r="L9464" s="1" t="s">
        <v>1512</v>
      </c>
      <c r="M9464" s="1">
        <v>1</v>
      </c>
    </row>
    <row r="9465" spans="1:13" ht="15.75" x14ac:dyDescent="0.3">
      <c r="A9465" s="1" t="s">
        <v>1325</v>
      </c>
      <c r="J9465" s="1" t="s">
        <v>1511</v>
      </c>
      <c r="K9465" s="1" t="s">
        <v>1509</v>
      </c>
      <c r="L9465" s="1" t="s">
        <v>1513</v>
      </c>
      <c r="M9465" s="1">
        <v>2</v>
      </c>
    </row>
    <row r="9466" spans="1:13" ht="15.75" x14ac:dyDescent="0.3">
      <c r="A9466" s="1" t="s">
        <v>1262</v>
      </c>
      <c r="J9466" s="1" t="s">
        <v>1511</v>
      </c>
      <c r="K9466" s="1" t="s">
        <v>1509</v>
      </c>
      <c r="L9466" s="1" t="s">
        <v>1512</v>
      </c>
      <c r="M9466" s="1">
        <v>1</v>
      </c>
    </row>
    <row r="9467" spans="1:13" ht="15.75" x14ac:dyDescent="0.3">
      <c r="A9467" s="1" t="s">
        <v>1325</v>
      </c>
      <c r="J9467" s="1" t="s">
        <v>1511</v>
      </c>
      <c r="K9467" s="1" t="s">
        <v>1509</v>
      </c>
      <c r="L9467" s="1" t="s">
        <v>1513</v>
      </c>
      <c r="M9467" s="1">
        <v>1</v>
      </c>
    </row>
    <row r="9468" spans="1:13" ht="15.75" x14ac:dyDescent="0.3">
      <c r="A9468" s="1" t="s">
        <v>1262</v>
      </c>
      <c r="J9468" s="1" t="s">
        <v>1511</v>
      </c>
      <c r="K9468" s="1" t="s">
        <v>1509</v>
      </c>
      <c r="L9468" s="1" t="s">
        <v>1512</v>
      </c>
      <c r="M9468" s="1">
        <v>1</v>
      </c>
    </row>
    <row r="9469" spans="1:13" ht="15.75" x14ac:dyDescent="0.3">
      <c r="A9469" s="1" t="s">
        <v>1262</v>
      </c>
      <c r="J9469" s="1" t="s">
        <v>1511</v>
      </c>
      <c r="K9469" s="1" t="s">
        <v>1509</v>
      </c>
      <c r="L9469" s="1" t="s">
        <v>1512</v>
      </c>
      <c r="M9469" s="1">
        <v>1</v>
      </c>
    </row>
    <row r="9470" spans="1:13" ht="15.75" x14ac:dyDescent="0.3">
      <c r="A9470" s="1" t="s">
        <v>1262</v>
      </c>
      <c r="J9470" s="1" t="s">
        <v>1511</v>
      </c>
      <c r="K9470" s="1" t="s">
        <v>1509</v>
      </c>
      <c r="L9470" s="1" t="s">
        <v>1512</v>
      </c>
      <c r="M9470" s="1">
        <v>1</v>
      </c>
    </row>
    <row r="9471" spans="1:13" ht="15.75" x14ac:dyDescent="0.3">
      <c r="A9471" s="1" t="s">
        <v>1262</v>
      </c>
      <c r="J9471" s="1" t="s">
        <v>1511</v>
      </c>
      <c r="K9471" s="1" t="s">
        <v>1509</v>
      </c>
      <c r="L9471" s="1" t="s">
        <v>1512</v>
      </c>
      <c r="M9471" s="1">
        <v>1</v>
      </c>
    </row>
    <row r="9472" spans="1:13" ht="15.75" x14ac:dyDescent="0.3">
      <c r="A9472" s="1" t="s">
        <v>1262</v>
      </c>
      <c r="J9472" s="1" t="s">
        <v>1511</v>
      </c>
      <c r="K9472" s="1" t="s">
        <v>1509</v>
      </c>
      <c r="L9472" s="1" t="s">
        <v>1512</v>
      </c>
      <c r="M9472" s="1">
        <v>1</v>
      </c>
    </row>
    <row r="9473" spans="1:13" ht="15.75" x14ac:dyDescent="0.3">
      <c r="A9473" s="1" t="s">
        <v>1263</v>
      </c>
      <c r="J9473" s="1" t="s">
        <v>1508</v>
      </c>
      <c r="K9473" s="1" t="s">
        <v>1509</v>
      </c>
      <c r="L9473" s="1" t="s">
        <v>1512</v>
      </c>
      <c r="M9473" s="1">
        <v>1</v>
      </c>
    </row>
    <row r="9474" spans="1:13" ht="15.75" x14ac:dyDescent="0.3">
      <c r="A9474" s="1" t="s">
        <v>1263</v>
      </c>
      <c r="J9474" s="1" t="s">
        <v>1508</v>
      </c>
      <c r="K9474" s="1" t="s">
        <v>1509</v>
      </c>
      <c r="L9474" s="1" t="s">
        <v>1512</v>
      </c>
      <c r="M9474" s="1">
        <v>1</v>
      </c>
    </row>
    <row r="9475" spans="1:13" ht="15.75" x14ac:dyDescent="0.3">
      <c r="A9475" s="1" t="s">
        <v>1263</v>
      </c>
      <c r="J9475" s="1" t="s">
        <v>1508</v>
      </c>
      <c r="K9475" s="1" t="s">
        <v>1509</v>
      </c>
      <c r="L9475" s="1" t="s">
        <v>1512</v>
      </c>
      <c r="M9475" s="1">
        <v>1</v>
      </c>
    </row>
    <row r="9476" spans="1:13" ht="15.75" x14ac:dyDescent="0.3">
      <c r="A9476" s="1" t="s">
        <v>1299</v>
      </c>
      <c r="J9476" s="1" t="s">
        <v>1508</v>
      </c>
      <c r="K9476" s="1" t="s">
        <v>1509</v>
      </c>
      <c r="L9476" s="1" t="s">
        <v>1510</v>
      </c>
      <c r="M9476" s="1">
        <v>1</v>
      </c>
    </row>
    <row r="9477" spans="1:13" ht="15.75" x14ac:dyDescent="0.3">
      <c r="A9477" s="1" t="s">
        <v>1299</v>
      </c>
      <c r="J9477" s="1" t="s">
        <v>1508</v>
      </c>
      <c r="K9477" s="1" t="s">
        <v>1509</v>
      </c>
      <c r="L9477" s="1" t="s">
        <v>1510</v>
      </c>
      <c r="M9477" s="1">
        <v>1</v>
      </c>
    </row>
    <row r="9478" spans="1:13" ht="15.75" x14ac:dyDescent="0.3">
      <c r="A9478" s="1" t="s">
        <v>1299</v>
      </c>
      <c r="J9478" s="1" t="s">
        <v>1508</v>
      </c>
      <c r="K9478" s="1" t="s">
        <v>1509</v>
      </c>
      <c r="L9478" s="1" t="s">
        <v>1510</v>
      </c>
      <c r="M9478" s="1">
        <v>1</v>
      </c>
    </row>
    <row r="9479" spans="1:13" ht="15.75" x14ac:dyDescent="0.3">
      <c r="A9479" s="1" t="s">
        <v>1299</v>
      </c>
      <c r="J9479" s="1" t="s">
        <v>1508</v>
      </c>
      <c r="K9479" s="1" t="s">
        <v>1509</v>
      </c>
      <c r="L9479" s="1" t="s">
        <v>1510</v>
      </c>
      <c r="M9479" s="1">
        <v>1</v>
      </c>
    </row>
    <row r="9480" spans="1:13" ht="15.75" x14ac:dyDescent="0.3">
      <c r="A9480" s="1" t="s">
        <v>1299</v>
      </c>
      <c r="J9480" s="1" t="s">
        <v>1508</v>
      </c>
      <c r="K9480" s="1" t="s">
        <v>1509</v>
      </c>
      <c r="L9480" s="1" t="s">
        <v>1510</v>
      </c>
      <c r="M9480" s="1">
        <v>1</v>
      </c>
    </row>
    <row r="9481" spans="1:13" ht="15.75" x14ac:dyDescent="0.3">
      <c r="A9481" s="1" t="s">
        <v>1299</v>
      </c>
      <c r="J9481" s="1" t="s">
        <v>1508</v>
      </c>
      <c r="K9481" s="1" t="s">
        <v>1509</v>
      </c>
      <c r="L9481" s="1" t="s">
        <v>1510</v>
      </c>
      <c r="M9481" s="1">
        <v>1</v>
      </c>
    </row>
    <row r="9482" spans="1:13" ht="15.75" x14ac:dyDescent="0.3">
      <c r="A9482" s="1" t="s">
        <v>1299</v>
      </c>
      <c r="J9482" s="1" t="s">
        <v>1508</v>
      </c>
      <c r="K9482" s="1" t="s">
        <v>1509</v>
      </c>
      <c r="L9482" s="1" t="s">
        <v>1510</v>
      </c>
      <c r="M9482" s="1">
        <v>1</v>
      </c>
    </row>
    <row r="9483" spans="1:13" ht="15.75" x14ac:dyDescent="0.3">
      <c r="A9483" s="1" t="s">
        <v>1319</v>
      </c>
      <c r="J9483" s="1" t="s">
        <v>1511</v>
      </c>
      <c r="K9483" s="1" t="s">
        <v>1509</v>
      </c>
      <c r="L9483" s="1" t="s">
        <v>1512</v>
      </c>
      <c r="M9483" s="1">
        <v>2</v>
      </c>
    </row>
    <row r="9484" spans="1:13" ht="15.75" x14ac:dyDescent="0.3">
      <c r="A9484" s="1" t="s">
        <v>1299</v>
      </c>
      <c r="J9484" s="1" t="s">
        <v>1508</v>
      </c>
      <c r="K9484" s="1" t="s">
        <v>1509</v>
      </c>
      <c r="L9484" s="1" t="s">
        <v>1510</v>
      </c>
      <c r="M9484" s="1">
        <v>1</v>
      </c>
    </row>
    <row r="9485" spans="1:13" ht="15.75" x14ac:dyDescent="0.3">
      <c r="A9485" s="1" t="s">
        <v>1299</v>
      </c>
      <c r="J9485" s="1" t="s">
        <v>1508</v>
      </c>
      <c r="K9485" s="1" t="s">
        <v>1509</v>
      </c>
      <c r="L9485" s="1" t="s">
        <v>1510</v>
      </c>
      <c r="M9485" s="1">
        <v>1</v>
      </c>
    </row>
    <row r="9486" spans="1:13" ht="15.75" x14ac:dyDescent="0.3">
      <c r="A9486" s="1" t="s">
        <v>1263</v>
      </c>
      <c r="J9486" s="1" t="s">
        <v>1511</v>
      </c>
      <c r="K9486" s="1" t="s">
        <v>1509</v>
      </c>
      <c r="L9486" s="1" t="s">
        <v>1512</v>
      </c>
      <c r="M9486" s="1">
        <v>1</v>
      </c>
    </row>
    <row r="9487" spans="1:13" ht="15.75" x14ac:dyDescent="0.3">
      <c r="A9487" s="1" t="s">
        <v>1299</v>
      </c>
      <c r="J9487" s="1" t="s">
        <v>1508</v>
      </c>
      <c r="K9487" s="1" t="s">
        <v>1509</v>
      </c>
      <c r="L9487" s="1" t="s">
        <v>1510</v>
      </c>
      <c r="M9487" s="1">
        <v>1</v>
      </c>
    </row>
    <row r="9488" spans="1:13" ht="15.75" x14ac:dyDescent="0.3">
      <c r="A9488" s="1" t="s">
        <v>1299</v>
      </c>
      <c r="J9488" s="1" t="s">
        <v>1508</v>
      </c>
      <c r="K9488" s="1" t="s">
        <v>1509</v>
      </c>
      <c r="L9488" s="1" t="s">
        <v>1510</v>
      </c>
      <c r="M9488" s="1">
        <v>1</v>
      </c>
    </row>
    <row r="9489" spans="1:13" ht="15.75" x14ac:dyDescent="0.3">
      <c r="A9489" s="1" t="s">
        <v>1299</v>
      </c>
      <c r="J9489" s="1" t="s">
        <v>1508</v>
      </c>
      <c r="K9489" s="1" t="s">
        <v>1509</v>
      </c>
      <c r="L9489" s="1" t="s">
        <v>1510</v>
      </c>
      <c r="M9489" s="1">
        <v>1</v>
      </c>
    </row>
    <row r="9490" spans="1:13" ht="15.75" x14ac:dyDescent="0.3">
      <c r="A9490" s="1" t="s">
        <v>1299</v>
      </c>
      <c r="J9490" s="1" t="s">
        <v>1508</v>
      </c>
      <c r="K9490" s="1" t="s">
        <v>1509</v>
      </c>
      <c r="L9490" s="1" t="s">
        <v>1510</v>
      </c>
      <c r="M9490" s="1">
        <v>1</v>
      </c>
    </row>
    <row r="9491" spans="1:13" ht="15.75" x14ac:dyDescent="0.3">
      <c r="A9491" s="1" t="s">
        <v>1296</v>
      </c>
      <c r="J9491" s="1" t="s">
        <v>1511</v>
      </c>
      <c r="K9491" s="1" t="s">
        <v>1509</v>
      </c>
      <c r="L9491" s="1" t="s">
        <v>1512</v>
      </c>
      <c r="M9491" s="1">
        <v>1</v>
      </c>
    </row>
    <row r="9492" spans="1:13" ht="15.75" x14ac:dyDescent="0.3">
      <c r="A9492" s="1" t="s">
        <v>1299</v>
      </c>
      <c r="J9492" s="1" t="s">
        <v>1508</v>
      </c>
      <c r="K9492" s="1" t="s">
        <v>1509</v>
      </c>
      <c r="L9492" s="1" t="s">
        <v>1510</v>
      </c>
      <c r="M9492" s="1">
        <v>1</v>
      </c>
    </row>
    <row r="9493" spans="1:13" ht="15.75" x14ac:dyDescent="0.3">
      <c r="A9493" s="1" t="s">
        <v>1299</v>
      </c>
      <c r="J9493" s="1" t="s">
        <v>1508</v>
      </c>
      <c r="K9493" s="1" t="s">
        <v>1509</v>
      </c>
      <c r="L9493" s="1" t="s">
        <v>1510</v>
      </c>
      <c r="M9493" s="1">
        <v>1</v>
      </c>
    </row>
    <row r="9494" spans="1:13" ht="15.75" x14ac:dyDescent="0.3">
      <c r="A9494" s="1" t="s">
        <v>1299</v>
      </c>
      <c r="J9494" s="1" t="s">
        <v>1508</v>
      </c>
      <c r="K9494" s="1" t="s">
        <v>1509</v>
      </c>
      <c r="L9494" s="1" t="s">
        <v>1510</v>
      </c>
      <c r="M9494" s="1">
        <v>1</v>
      </c>
    </row>
    <row r="9495" spans="1:13" ht="15.75" x14ac:dyDescent="0.3">
      <c r="A9495" s="1" t="s">
        <v>1299</v>
      </c>
      <c r="J9495" s="1" t="s">
        <v>1508</v>
      </c>
      <c r="K9495" s="1" t="s">
        <v>1509</v>
      </c>
      <c r="L9495" s="1" t="s">
        <v>1510</v>
      </c>
      <c r="M9495" s="1">
        <v>1</v>
      </c>
    </row>
    <row r="9496" spans="1:13" ht="15.75" x14ac:dyDescent="0.3">
      <c r="A9496" s="1" t="s">
        <v>1299</v>
      </c>
      <c r="J9496" s="1" t="s">
        <v>1508</v>
      </c>
      <c r="K9496" s="1" t="s">
        <v>1509</v>
      </c>
      <c r="L9496" s="1" t="s">
        <v>1510</v>
      </c>
      <c r="M9496" s="1">
        <v>1</v>
      </c>
    </row>
    <row r="9497" spans="1:13" ht="15.75" x14ac:dyDescent="0.3">
      <c r="A9497" s="1" t="s">
        <v>1296</v>
      </c>
      <c r="J9497" s="1" t="s">
        <v>1511</v>
      </c>
      <c r="K9497" s="1" t="s">
        <v>1509</v>
      </c>
      <c r="L9497" s="1" t="s">
        <v>1512</v>
      </c>
      <c r="M9497" s="1">
        <v>1</v>
      </c>
    </row>
    <row r="9498" spans="1:13" ht="15.75" x14ac:dyDescent="0.3">
      <c r="A9498" s="1" t="s">
        <v>1299</v>
      </c>
      <c r="J9498" s="1" t="s">
        <v>1508</v>
      </c>
      <c r="K9498" s="1" t="s">
        <v>1509</v>
      </c>
      <c r="L9498" s="1" t="s">
        <v>1510</v>
      </c>
      <c r="M9498" s="1">
        <v>1</v>
      </c>
    </row>
    <row r="9499" spans="1:13" ht="15.75" x14ac:dyDescent="0.3">
      <c r="A9499" s="1" t="s">
        <v>1299</v>
      </c>
      <c r="J9499" s="1" t="s">
        <v>1508</v>
      </c>
      <c r="K9499" s="1" t="s">
        <v>1509</v>
      </c>
      <c r="L9499" s="1" t="s">
        <v>1510</v>
      </c>
      <c r="M9499" s="1">
        <v>1</v>
      </c>
    </row>
    <row r="9500" spans="1:13" ht="15.75" x14ac:dyDescent="0.3">
      <c r="A9500" s="1" t="s">
        <v>1299</v>
      </c>
      <c r="J9500" s="1" t="s">
        <v>1508</v>
      </c>
      <c r="K9500" s="1" t="s">
        <v>1509</v>
      </c>
      <c r="L9500" s="1" t="s">
        <v>1510</v>
      </c>
      <c r="M9500" s="1">
        <v>1</v>
      </c>
    </row>
    <row r="9501" spans="1:13" ht="15.75" x14ac:dyDescent="0.3">
      <c r="A9501" s="1" t="s">
        <v>1296</v>
      </c>
      <c r="J9501" s="1" t="s">
        <v>1511</v>
      </c>
      <c r="K9501" s="1" t="s">
        <v>1509</v>
      </c>
      <c r="L9501" s="1" t="s">
        <v>1512</v>
      </c>
      <c r="M9501" s="1">
        <v>1</v>
      </c>
    </row>
    <row r="9502" spans="1:13" ht="15.75" x14ac:dyDescent="0.3">
      <c r="A9502" s="1" t="s">
        <v>1299</v>
      </c>
      <c r="J9502" s="1" t="s">
        <v>1508</v>
      </c>
      <c r="K9502" s="1" t="s">
        <v>1509</v>
      </c>
      <c r="L9502" s="1" t="s">
        <v>1510</v>
      </c>
      <c r="M9502" s="1">
        <v>1</v>
      </c>
    </row>
    <row r="9503" spans="1:13" ht="15.75" x14ac:dyDescent="0.3">
      <c r="A9503" s="1" t="s">
        <v>1299</v>
      </c>
      <c r="J9503" s="1" t="s">
        <v>1508</v>
      </c>
      <c r="K9503" s="1" t="s">
        <v>1509</v>
      </c>
      <c r="L9503" s="1" t="s">
        <v>1510</v>
      </c>
      <c r="M9503" s="1">
        <v>1</v>
      </c>
    </row>
    <row r="9504" spans="1:13" ht="15.75" x14ac:dyDescent="0.3">
      <c r="A9504" s="1" t="s">
        <v>1299</v>
      </c>
      <c r="J9504" s="1" t="s">
        <v>1508</v>
      </c>
      <c r="K9504" s="1" t="s">
        <v>1509</v>
      </c>
      <c r="L9504" s="1" t="s">
        <v>1510</v>
      </c>
      <c r="M9504" s="1">
        <v>1</v>
      </c>
    </row>
    <row r="9505" spans="1:13" ht="15.75" x14ac:dyDescent="0.3">
      <c r="A9505" s="1" t="s">
        <v>1299</v>
      </c>
      <c r="J9505" s="1" t="s">
        <v>1508</v>
      </c>
      <c r="K9505" s="1" t="s">
        <v>1509</v>
      </c>
      <c r="L9505" s="1" t="s">
        <v>1510</v>
      </c>
      <c r="M9505" s="1">
        <v>1</v>
      </c>
    </row>
    <row r="9506" spans="1:13" ht="15.75" x14ac:dyDescent="0.3">
      <c r="A9506" s="1" t="s">
        <v>1299</v>
      </c>
      <c r="J9506" s="1" t="s">
        <v>1508</v>
      </c>
      <c r="K9506" s="1" t="s">
        <v>1509</v>
      </c>
      <c r="L9506" s="1" t="s">
        <v>1510</v>
      </c>
      <c r="M9506" s="1">
        <v>1</v>
      </c>
    </row>
    <row r="9507" spans="1:13" ht="15.75" x14ac:dyDescent="0.3">
      <c r="A9507" s="1" t="s">
        <v>1263</v>
      </c>
      <c r="J9507" s="1" t="s">
        <v>1511</v>
      </c>
      <c r="K9507" s="1" t="s">
        <v>1509</v>
      </c>
      <c r="L9507" s="1" t="s">
        <v>1512</v>
      </c>
      <c r="M9507" s="1">
        <v>1</v>
      </c>
    </row>
    <row r="9508" spans="1:13" ht="15.75" x14ac:dyDescent="0.3">
      <c r="A9508" s="1" t="s">
        <v>1479</v>
      </c>
      <c r="J9508" s="1" t="s">
        <v>1511</v>
      </c>
      <c r="K9508" s="1" t="s">
        <v>1514</v>
      </c>
      <c r="L9508" s="1" t="s">
        <v>1510</v>
      </c>
      <c r="M9508" s="1">
        <v>1</v>
      </c>
    </row>
    <row r="9509" spans="1:13" ht="15.75" x14ac:dyDescent="0.3">
      <c r="A9509" s="1" t="s">
        <v>1296</v>
      </c>
      <c r="J9509" s="1" t="s">
        <v>1511</v>
      </c>
      <c r="K9509" s="1" t="s">
        <v>1509</v>
      </c>
      <c r="L9509" s="1" t="s">
        <v>1512</v>
      </c>
      <c r="M9509" s="1">
        <v>1</v>
      </c>
    </row>
    <row r="9510" spans="1:13" ht="15.75" x14ac:dyDescent="0.3">
      <c r="A9510" s="1" t="s">
        <v>1479</v>
      </c>
      <c r="J9510" s="1" t="s">
        <v>1511</v>
      </c>
      <c r="K9510" s="1" t="s">
        <v>1514</v>
      </c>
      <c r="L9510" s="1" t="s">
        <v>1510</v>
      </c>
      <c r="M9510" s="1">
        <v>3</v>
      </c>
    </row>
    <row r="9511" spans="1:13" ht="15.75" x14ac:dyDescent="0.3">
      <c r="A9511" s="1" t="s">
        <v>1296</v>
      </c>
      <c r="J9511" s="1" t="s">
        <v>1511</v>
      </c>
      <c r="K9511" s="1" t="s">
        <v>1509</v>
      </c>
      <c r="L9511" s="1" t="s">
        <v>1512</v>
      </c>
      <c r="M9511" s="1">
        <v>1</v>
      </c>
    </row>
    <row r="9512" spans="1:13" ht="15.75" x14ac:dyDescent="0.3">
      <c r="A9512" s="1" t="s">
        <v>1479</v>
      </c>
      <c r="J9512" s="1" t="s">
        <v>1511</v>
      </c>
      <c r="K9512" s="1" t="s">
        <v>1514</v>
      </c>
      <c r="L9512" s="1" t="s">
        <v>1510</v>
      </c>
      <c r="M9512" s="1">
        <v>1</v>
      </c>
    </row>
    <row r="9513" spans="1:13" ht="15.75" x14ac:dyDescent="0.3">
      <c r="A9513" s="1" t="s">
        <v>1355</v>
      </c>
      <c r="J9513" s="1" t="s">
        <v>1511</v>
      </c>
      <c r="K9513" s="1" t="s">
        <v>1509</v>
      </c>
      <c r="L9513" s="1" t="s">
        <v>1512</v>
      </c>
      <c r="M9513" s="1">
        <v>1</v>
      </c>
    </row>
    <row r="9514" spans="1:13" ht="15.75" x14ac:dyDescent="0.3">
      <c r="A9514" s="1" t="s">
        <v>1296</v>
      </c>
      <c r="J9514" s="1" t="s">
        <v>1511</v>
      </c>
      <c r="K9514" s="1" t="s">
        <v>1509</v>
      </c>
      <c r="L9514" s="1" t="s">
        <v>1512</v>
      </c>
      <c r="M9514" s="1">
        <v>1</v>
      </c>
    </row>
    <row r="9515" spans="1:13" ht="15.75" x14ac:dyDescent="0.3">
      <c r="A9515" s="1" t="s">
        <v>1479</v>
      </c>
      <c r="J9515" s="1" t="s">
        <v>1511</v>
      </c>
      <c r="K9515" s="1" t="s">
        <v>1514</v>
      </c>
      <c r="L9515" s="1" t="s">
        <v>1510</v>
      </c>
      <c r="M9515" s="1">
        <v>3</v>
      </c>
    </row>
    <row r="9516" spans="1:13" ht="15.75" x14ac:dyDescent="0.3">
      <c r="A9516" s="1" t="s">
        <v>1263</v>
      </c>
      <c r="J9516" s="1" t="s">
        <v>1508</v>
      </c>
      <c r="K9516" s="1" t="s">
        <v>1509</v>
      </c>
      <c r="L9516" s="1" t="s">
        <v>1512</v>
      </c>
      <c r="M9516" s="1">
        <v>1</v>
      </c>
    </row>
    <row r="9517" spans="1:13" ht="15.75" x14ac:dyDescent="0.3">
      <c r="A9517" s="1" t="s">
        <v>1296</v>
      </c>
      <c r="J9517" s="1" t="s">
        <v>1511</v>
      </c>
      <c r="K9517" s="1" t="s">
        <v>1509</v>
      </c>
      <c r="L9517" s="1" t="s">
        <v>1512</v>
      </c>
      <c r="M9517" s="1">
        <v>2</v>
      </c>
    </row>
    <row r="9518" spans="1:13" ht="15.75" x14ac:dyDescent="0.3">
      <c r="A9518" s="1" t="s">
        <v>1296</v>
      </c>
      <c r="J9518" s="1" t="s">
        <v>1511</v>
      </c>
      <c r="K9518" s="1" t="s">
        <v>1509</v>
      </c>
      <c r="L9518" s="1" t="s">
        <v>1512</v>
      </c>
      <c r="M9518" s="1">
        <v>1</v>
      </c>
    </row>
    <row r="9519" spans="1:13" ht="15.75" x14ac:dyDescent="0.3">
      <c r="A9519" s="1" t="s">
        <v>1479</v>
      </c>
      <c r="J9519" s="1" t="s">
        <v>1511</v>
      </c>
      <c r="K9519" s="1" t="s">
        <v>1514</v>
      </c>
      <c r="L9519" s="1" t="s">
        <v>1510</v>
      </c>
      <c r="M9519" s="1">
        <v>2</v>
      </c>
    </row>
    <row r="9520" spans="1:13" ht="15.75" x14ac:dyDescent="0.3">
      <c r="A9520" s="1" t="s">
        <v>1307</v>
      </c>
      <c r="J9520" s="1" t="s">
        <v>1508</v>
      </c>
      <c r="K9520" s="1" t="s">
        <v>1509</v>
      </c>
      <c r="L9520" s="1" t="s">
        <v>1512</v>
      </c>
      <c r="M9520" s="1">
        <v>7</v>
      </c>
    </row>
    <row r="9521" spans="1:13" ht="15.75" x14ac:dyDescent="0.3">
      <c r="A9521" s="1" t="s">
        <v>1296</v>
      </c>
      <c r="J9521" s="1" t="s">
        <v>1511</v>
      </c>
      <c r="K9521" s="1" t="s">
        <v>1509</v>
      </c>
      <c r="L9521" s="1" t="s">
        <v>1512</v>
      </c>
      <c r="M9521" s="1">
        <v>1</v>
      </c>
    </row>
    <row r="9522" spans="1:13" ht="15.75" x14ac:dyDescent="0.3">
      <c r="A9522" s="1" t="s">
        <v>1479</v>
      </c>
      <c r="J9522" s="1" t="s">
        <v>1511</v>
      </c>
      <c r="K9522" s="1" t="s">
        <v>1514</v>
      </c>
      <c r="L9522" s="1" t="s">
        <v>1510</v>
      </c>
      <c r="M9522" s="1">
        <v>14</v>
      </c>
    </row>
    <row r="9523" spans="1:13" ht="15.75" x14ac:dyDescent="0.3">
      <c r="A9523" s="1" t="s">
        <v>1296</v>
      </c>
      <c r="J9523" s="1" t="s">
        <v>1511</v>
      </c>
      <c r="K9523" s="1" t="s">
        <v>1509</v>
      </c>
      <c r="L9523" s="1" t="s">
        <v>1512</v>
      </c>
      <c r="M9523" s="1">
        <v>1</v>
      </c>
    </row>
    <row r="9524" spans="1:13" ht="15.75" x14ac:dyDescent="0.3">
      <c r="A9524" s="1" t="s">
        <v>1479</v>
      </c>
      <c r="J9524" s="1" t="s">
        <v>1511</v>
      </c>
      <c r="K9524" s="1" t="s">
        <v>1514</v>
      </c>
      <c r="L9524" s="1" t="s">
        <v>1510</v>
      </c>
      <c r="M9524" s="1">
        <v>1</v>
      </c>
    </row>
    <row r="9525" spans="1:13" ht="15.75" x14ac:dyDescent="0.3">
      <c r="A9525" s="1" t="s">
        <v>1355</v>
      </c>
      <c r="J9525" s="1" t="s">
        <v>1511</v>
      </c>
      <c r="K9525" s="1" t="s">
        <v>1509</v>
      </c>
      <c r="L9525" s="1" t="s">
        <v>1512</v>
      </c>
      <c r="M9525" s="1">
        <v>1</v>
      </c>
    </row>
    <row r="9526" spans="1:13" ht="15.75" x14ac:dyDescent="0.3">
      <c r="A9526" s="1" t="s">
        <v>1355</v>
      </c>
      <c r="J9526" s="1" t="s">
        <v>1511</v>
      </c>
      <c r="K9526" s="1" t="s">
        <v>1509</v>
      </c>
      <c r="L9526" s="1" t="s">
        <v>1512</v>
      </c>
      <c r="M9526" s="1">
        <v>1</v>
      </c>
    </row>
    <row r="9527" spans="1:13" ht="15.75" x14ac:dyDescent="0.3">
      <c r="A9527" s="1" t="s">
        <v>1263</v>
      </c>
      <c r="J9527" s="1" t="s">
        <v>1508</v>
      </c>
      <c r="K9527" s="1" t="s">
        <v>1509</v>
      </c>
      <c r="L9527" s="1" t="s">
        <v>1512</v>
      </c>
      <c r="M9527" s="1">
        <v>1</v>
      </c>
    </row>
    <row r="9528" spans="1:13" ht="15.75" x14ac:dyDescent="0.3">
      <c r="A9528" s="1" t="s">
        <v>1355</v>
      </c>
      <c r="J9528" s="1" t="s">
        <v>1511</v>
      </c>
      <c r="K9528" s="1" t="s">
        <v>1509</v>
      </c>
      <c r="L9528" s="1" t="s">
        <v>1512</v>
      </c>
      <c r="M9528" s="1">
        <v>1</v>
      </c>
    </row>
    <row r="9529" spans="1:13" ht="15.75" x14ac:dyDescent="0.3">
      <c r="A9529" s="1" t="s">
        <v>1296</v>
      </c>
      <c r="J9529" s="1" t="s">
        <v>1511</v>
      </c>
      <c r="K9529" s="1" t="s">
        <v>1509</v>
      </c>
      <c r="L9529" s="1" t="s">
        <v>1512</v>
      </c>
      <c r="M9529" s="1">
        <v>1</v>
      </c>
    </row>
    <row r="9530" spans="1:13" ht="15.75" x14ac:dyDescent="0.3">
      <c r="A9530" s="1" t="s">
        <v>1355</v>
      </c>
      <c r="J9530" s="1" t="s">
        <v>1511</v>
      </c>
      <c r="K9530" s="1" t="s">
        <v>1509</v>
      </c>
      <c r="L9530" s="1" t="s">
        <v>1512</v>
      </c>
      <c r="M9530" s="1">
        <v>1</v>
      </c>
    </row>
    <row r="9531" spans="1:13" ht="15.75" x14ac:dyDescent="0.3">
      <c r="A9531" s="1" t="s">
        <v>1479</v>
      </c>
      <c r="J9531" s="1" t="s">
        <v>1511</v>
      </c>
      <c r="K9531" s="1" t="s">
        <v>1514</v>
      </c>
      <c r="L9531" s="1" t="s">
        <v>1510</v>
      </c>
      <c r="M9531" s="1">
        <v>2</v>
      </c>
    </row>
    <row r="9532" spans="1:13" ht="15.75" x14ac:dyDescent="0.3">
      <c r="A9532" s="1" t="s">
        <v>1296</v>
      </c>
      <c r="J9532" s="1" t="s">
        <v>1511</v>
      </c>
      <c r="K9532" s="1" t="s">
        <v>1509</v>
      </c>
      <c r="L9532" s="1" t="s">
        <v>1512</v>
      </c>
      <c r="M9532" s="1">
        <v>1</v>
      </c>
    </row>
    <row r="9533" spans="1:13" ht="15.75" x14ac:dyDescent="0.3">
      <c r="A9533" s="1" t="s">
        <v>1263</v>
      </c>
      <c r="J9533" s="1" t="s">
        <v>1508</v>
      </c>
      <c r="K9533" s="1" t="s">
        <v>1509</v>
      </c>
      <c r="L9533" s="1" t="s">
        <v>1512</v>
      </c>
      <c r="M9533" s="1">
        <v>1</v>
      </c>
    </row>
    <row r="9534" spans="1:13" ht="15.75" x14ac:dyDescent="0.3">
      <c r="A9534" s="1" t="s">
        <v>1296</v>
      </c>
      <c r="J9534" s="1" t="s">
        <v>1511</v>
      </c>
      <c r="K9534" s="1" t="s">
        <v>1509</v>
      </c>
      <c r="L9534" s="1" t="s">
        <v>1512</v>
      </c>
      <c r="M9534" s="1">
        <v>1</v>
      </c>
    </row>
    <row r="9535" spans="1:13" ht="15.75" x14ac:dyDescent="0.3">
      <c r="A9535" s="1" t="s">
        <v>1479</v>
      </c>
      <c r="J9535" s="1" t="s">
        <v>1511</v>
      </c>
      <c r="K9535" s="1" t="s">
        <v>1514</v>
      </c>
      <c r="L9535" s="1" t="s">
        <v>1510</v>
      </c>
      <c r="M9535" s="1">
        <v>2</v>
      </c>
    </row>
    <row r="9536" spans="1:13" ht="15.75" x14ac:dyDescent="0.3">
      <c r="A9536" s="1" t="s">
        <v>1299</v>
      </c>
      <c r="J9536" s="1" t="s">
        <v>1508</v>
      </c>
      <c r="K9536" s="1" t="s">
        <v>1509</v>
      </c>
      <c r="L9536" s="1" t="s">
        <v>1510</v>
      </c>
      <c r="M9536" s="1">
        <v>1</v>
      </c>
    </row>
    <row r="9537" spans="1:13" ht="15.75" x14ac:dyDescent="0.3">
      <c r="A9537" s="1" t="s">
        <v>1479</v>
      </c>
      <c r="J9537" s="1" t="s">
        <v>1511</v>
      </c>
      <c r="K9537" s="1" t="s">
        <v>1514</v>
      </c>
      <c r="L9537" s="1" t="s">
        <v>1510</v>
      </c>
      <c r="M9537" s="1">
        <v>3</v>
      </c>
    </row>
    <row r="9538" spans="1:13" ht="15.75" x14ac:dyDescent="0.3">
      <c r="A9538" s="1" t="s">
        <v>1267</v>
      </c>
      <c r="J9538" s="1" t="s">
        <v>1511</v>
      </c>
      <c r="K9538" s="1" t="s">
        <v>1509</v>
      </c>
      <c r="L9538" s="1" t="s">
        <v>1512</v>
      </c>
      <c r="M9538" s="1">
        <v>3</v>
      </c>
    </row>
    <row r="9539" spans="1:13" ht="15.75" x14ac:dyDescent="0.3">
      <c r="A9539" s="1" t="s">
        <v>1296</v>
      </c>
      <c r="J9539" s="1" t="s">
        <v>1511</v>
      </c>
      <c r="K9539" s="1" t="s">
        <v>1509</v>
      </c>
      <c r="L9539" s="1" t="s">
        <v>1512</v>
      </c>
      <c r="M9539" s="1">
        <v>1</v>
      </c>
    </row>
    <row r="9540" spans="1:13" ht="15.75" x14ac:dyDescent="0.3">
      <c r="A9540" s="1" t="s">
        <v>1479</v>
      </c>
      <c r="J9540" s="1" t="s">
        <v>1511</v>
      </c>
      <c r="K9540" s="1" t="s">
        <v>1514</v>
      </c>
      <c r="L9540" s="1" t="s">
        <v>1510</v>
      </c>
      <c r="M9540" s="1">
        <v>2</v>
      </c>
    </row>
    <row r="9541" spans="1:13" ht="15.75" x14ac:dyDescent="0.3">
      <c r="A9541" s="1" t="s">
        <v>1306</v>
      </c>
      <c r="J9541" s="1" t="s">
        <v>1508</v>
      </c>
      <c r="K9541" s="1" t="s">
        <v>1509</v>
      </c>
      <c r="L9541" s="1" t="s">
        <v>1512</v>
      </c>
      <c r="M9541" s="1">
        <v>6</v>
      </c>
    </row>
    <row r="9542" spans="1:13" ht="15.75" x14ac:dyDescent="0.3">
      <c r="A9542" s="1" t="s">
        <v>1307</v>
      </c>
      <c r="J9542" s="1" t="s">
        <v>1508</v>
      </c>
      <c r="K9542" s="1" t="s">
        <v>1514</v>
      </c>
      <c r="L9542" s="1" t="s">
        <v>1512</v>
      </c>
      <c r="M9542" s="1">
        <v>6</v>
      </c>
    </row>
    <row r="9543" spans="1:13" ht="15.75" x14ac:dyDescent="0.3">
      <c r="A9543" s="1" t="s">
        <v>1296</v>
      </c>
      <c r="J9543" s="1" t="s">
        <v>1511</v>
      </c>
      <c r="K9543" s="1" t="s">
        <v>1509</v>
      </c>
      <c r="L9543" s="1" t="s">
        <v>1512</v>
      </c>
      <c r="M9543" s="1">
        <v>1</v>
      </c>
    </row>
    <row r="9544" spans="1:13" ht="15.75" x14ac:dyDescent="0.3">
      <c r="A9544" s="1" t="s">
        <v>1479</v>
      </c>
      <c r="J9544" s="1" t="s">
        <v>1511</v>
      </c>
      <c r="K9544" s="1" t="s">
        <v>1514</v>
      </c>
      <c r="L9544" s="1" t="s">
        <v>1510</v>
      </c>
      <c r="M9544" s="1">
        <v>1</v>
      </c>
    </row>
    <row r="9545" spans="1:13" ht="15.75" x14ac:dyDescent="0.3">
      <c r="A9545" s="1" t="s">
        <v>1296</v>
      </c>
      <c r="J9545" s="1" t="s">
        <v>1511</v>
      </c>
      <c r="K9545" s="1" t="s">
        <v>1509</v>
      </c>
      <c r="L9545" s="1" t="s">
        <v>1512</v>
      </c>
      <c r="M9545" s="1">
        <v>1</v>
      </c>
    </row>
    <row r="9546" spans="1:13" ht="15.75" x14ac:dyDescent="0.3">
      <c r="A9546" s="1" t="s">
        <v>1296</v>
      </c>
      <c r="J9546" s="1" t="s">
        <v>1511</v>
      </c>
      <c r="K9546" s="1" t="s">
        <v>1509</v>
      </c>
      <c r="L9546" s="1" t="s">
        <v>1512</v>
      </c>
      <c r="M9546" s="1">
        <v>1</v>
      </c>
    </row>
    <row r="9547" spans="1:13" ht="15.75" x14ac:dyDescent="0.3">
      <c r="A9547" s="1" t="s">
        <v>1294</v>
      </c>
      <c r="J9547" s="1" t="s">
        <v>1511</v>
      </c>
      <c r="K9547" s="1" t="s">
        <v>1514</v>
      </c>
      <c r="L9547" s="1" t="s">
        <v>1512</v>
      </c>
      <c r="M9547" s="1">
        <v>2</v>
      </c>
    </row>
    <row r="9548" spans="1:13" ht="15.75" x14ac:dyDescent="0.3">
      <c r="A9548" s="1" t="s">
        <v>1295</v>
      </c>
      <c r="J9548" s="1" t="s">
        <v>1511</v>
      </c>
      <c r="K9548" s="1" t="s">
        <v>1509</v>
      </c>
      <c r="L9548" s="1" t="s">
        <v>1512</v>
      </c>
      <c r="M9548" s="1">
        <v>2</v>
      </c>
    </row>
    <row r="9549" spans="1:13" ht="15.75" x14ac:dyDescent="0.3">
      <c r="A9549" s="1" t="s">
        <v>1295</v>
      </c>
      <c r="J9549" s="1" t="s">
        <v>1511</v>
      </c>
      <c r="K9549" s="1" t="s">
        <v>1509</v>
      </c>
      <c r="L9549" s="1" t="s">
        <v>1512</v>
      </c>
      <c r="M9549" s="1">
        <v>2</v>
      </c>
    </row>
    <row r="9550" spans="1:13" ht="15.75" x14ac:dyDescent="0.3">
      <c r="A9550" s="1" t="s">
        <v>1295</v>
      </c>
      <c r="J9550" s="1" t="s">
        <v>1511</v>
      </c>
      <c r="K9550" s="1" t="s">
        <v>1509</v>
      </c>
      <c r="L9550" s="1" t="s">
        <v>1512</v>
      </c>
      <c r="M9550" s="1">
        <v>2</v>
      </c>
    </row>
    <row r="9551" spans="1:13" ht="15.75" x14ac:dyDescent="0.3">
      <c r="A9551" s="1" t="s">
        <v>1295</v>
      </c>
      <c r="J9551" s="1" t="s">
        <v>1511</v>
      </c>
      <c r="K9551" s="1" t="s">
        <v>1509</v>
      </c>
      <c r="L9551" s="1" t="s">
        <v>1512</v>
      </c>
      <c r="M9551" s="1">
        <v>2</v>
      </c>
    </row>
    <row r="9552" spans="1:13" ht="15.75" x14ac:dyDescent="0.3">
      <c r="A9552" s="1" t="s">
        <v>1272</v>
      </c>
      <c r="J9552" s="1" t="s">
        <v>1511</v>
      </c>
      <c r="K9552" s="1" t="s">
        <v>1509</v>
      </c>
      <c r="L9552" s="1" t="s">
        <v>1512</v>
      </c>
      <c r="M9552" s="1">
        <v>1</v>
      </c>
    </row>
    <row r="9553" spans="1:13" ht="15.75" x14ac:dyDescent="0.3">
      <c r="A9553" s="1" t="s">
        <v>1295</v>
      </c>
      <c r="J9553" s="1" t="s">
        <v>1511</v>
      </c>
      <c r="K9553" s="1" t="s">
        <v>1509</v>
      </c>
      <c r="L9553" s="1" t="s">
        <v>1510</v>
      </c>
      <c r="M9553" s="1">
        <v>1</v>
      </c>
    </row>
    <row r="9554" spans="1:13" ht="15.75" x14ac:dyDescent="0.3">
      <c r="A9554" s="1" t="s">
        <v>1272</v>
      </c>
      <c r="J9554" s="1" t="s">
        <v>1511</v>
      </c>
      <c r="K9554" s="1" t="s">
        <v>1509</v>
      </c>
      <c r="L9554" s="1" t="s">
        <v>1512</v>
      </c>
      <c r="M9554" s="1">
        <v>1</v>
      </c>
    </row>
    <row r="9555" spans="1:13" ht="15.75" x14ac:dyDescent="0.3">
      <c r="A9555" s="1" t="s">
        <v>1295</v>
      </c>
      <c r="J9555" s="1" t="s">
        <v>1511</v>
      </c>
      <c r="K9555" s="1" t="s">
        <v>1509</v>
      </c>
      <c r="L9555" s="1" t="s">
        <v>1510</v>
      </c>
      <c r="M9555" s="1">
        <v>1</v>
      </c>
    </row>
    <row r="9556" spans="1:13" ht="15.75" x14ac:dyDescent="0.3">
      <c r="A9556" s="1" t="s">
        <v>1272</v>
      </c>
      <c r="J9556" s="1" t="s">
        <v>1511</v>
      </c>
      <c r="K9556" s="1" t="s">
        <v>1509</v>
      </c>
      <c r="L9556" s="1" t="s">
        <v>1512</v>
      </c>
      <c r="M9556" s="1">
        <v>1</v>
      </c>
    </row>
    <row r="9557" spans="1:13" ht="15.75" x14ac:dyDescent="0.3">
      <c r="A9557" s="1" t="s">
        <v>1296</v>
      </c>
      <c r="J9557" s="1" t="s">
        <v>1508</v>
      </c>
      <c r="K9557" s="1" t="s">
        <v>1509</v>
      </c>
      <c r="L9557" s="1" t="s">
        <v>1512</v>
      </c>
      <c r="M9557" s="1">
        <v>1</v>
      </c>
    </row>
    <row r="9558" spans="1:13" ht="15.75" x14ac:dyDescent="0.3">
      <c r="A9558" s="1" t="s">
        <v>1272</v>
      </c>
      <c r="J9558" s="1" t="s">
        <v>1511</v>
      </c>
      <c r="K9558" s="1" t="s">
        <v>1509</v>
      </c>
      <c r="L9558" s="1" t="s">
        <v>1512</v>
      </c>
      <c r="M9558" s="1">
        <v>1</v>
      </c>
    </row>
    <row r="9559" spans="1:13" ht="15.75" x14ac:dyDescent="0.3">
      <c r="A9559" s="1" t="s">
        <v>1296</v>
      </c>
      <c r="J9559" s="1" t="s">
        <v>1508</v>
      </c>
      <c r="K9559" s="1" t="s">
        <v>1509</v>
      </c>
      <c r="L9559" s="1" t="s">
        <v>1512</v>
      </c>
      <c r="M9559" s="1">
        <v>1</v>
      </c>
    </row>
    <row r="9560" spans="1:13" ht="15.75" x14ac:dyDescent="0.3">
      <c r="A9560" s="1" t="s">
        <v>1295</v>
      </c>
      <c r="J9560" s="1" t="s">
        <v>1511</v>
      </c>
      <c r="K9560" s="1" t="s">
        <v>1509</v>
      </c>
      <c r="L9560" s="1" t="s">
        <v>1512</v>
      </c>
      <c r="M9560" s="1">
        <v>1</v>
      </c>
    </row>
    <row r="9561" spans="1:13" ht="15.75" x14ac:dyDescent="0.3">
      <c r="A9561" s="1" t="s">
        <v>1272</v>
      </c>
      <c r="J9561" s="1" t="s">
        <v>1511</v>
      </c>
      <c r="K9561" s="1" t="s">
        <v>1509</v>
      </c>
      <c r="L9561" s="1" t="s">
        <v>1512</v>
      </c>
      <c r="M9561" s="1">
        <v>1</v>
      </c>
    </row>
    <row r="9562" spans="1:13" ht="15.75" x14ac:dyDescent="0.3">
      <c r="A9562" s="1" t="s">
        <v>1262</v>
      </c>
      <c r="J9562" s="1" t="s">
        <v>1511</v>
      </c>
      <c r="K9562" s="1" t="s">
        <v>1509</v>
      </c>
      <c r="L9562" s="1" t="s">
        <v>1512</v>
      </c>
      <c r="M9562" s="1">
        <v>1</v>
      </c>
    </row>
    <row r="9563" spans="1:13" ht="15.75" x14ac:dyDescent="0.3">
      <c r="A9563" s="1" t="s">
        <v>1262</v>
      </c>
      <c r="J9563" s="1" t="s">
        <v>1511</v>
      </c>
      <c r="K9563" s="1" t="s">
        <v>1509</v>
      </c>
      <c r="L9563" s="1" t="s">
        <v>1512</v>
      </c>
      <c r="M9563" s="1">
        <v>1</v>
      </c>
    </row>
    <row r="9564" spans="1:13" ht="15.75" x14ac:dyDescent="0.3">
      <c r="A9564" s="1" t="s">
        <v>1262</v>
      </c>
      <c r="J9564" s="1" t="s">
        <v>1511</v>
      </c>
      <c r="K9564" s="1" t="s">
        <v>1509</v>
      </c>
      <c r="L9564" s="1" t="s">
        <v>1512</v>
      </c>
      <c r="M9564" s="1">
        <v>1</v>
      </c>
    </row>
    <row r="9565" spans="1:13" ht="15.75" x14ac:dyDescent="0.3">
      <c r="A9565" s="1" t="s">
        <v>1296</v>
      </c>
      <c r="J9565" s="1" t="s">
        <v>1508</v>
      </c>
      <c r="K9565" s="1" t="s">
        <v>1509</v>
      </c>
      <c r="L9565" s="1" t="s">
        <v>1512</v>
      </c>
      <c r="M9565" s="1">
        <v>2</v>
      </c>
    </row>
    <row r="9566" spans="1:13" ht="15.75" x14ac:dyDescent="0.3">
      <c r="A9566" s="1" t="s">
        <v>1272</v>
      </c>
      <c r="J9566" s="1" t="s">
        <v>1511</v>
      </c>
      <c r="K9566" s="1" t="s">
        <v>1509</v>
      </c>
      <c r="L9566" s="1" t="s">
        <v>1512</v>
      </c>
      <c r="M9566" s="1">
        <v>1</v>
      </c>
    </row>
    <row r="9567" spans="1:13" ht="15.75" x14ac:dyDescent="0.3">
      <c r="A9567" s="1" t="s">
        <v>1296</v>
      </c>
      <c r="J9567" s="1" t="s">
        <v>1508</v>
      </c>
      <c r="K9567" s="1" t="s">
        <v>1509</v>
      </c>
      <c r="L9567" s="1" t="s">
        <v>1512</v>
      </c>
      <c r="M9567" s="1">
        <v>1</v>
      </c>
    </row>
    <row r="9568" spans="1:13" ht="15.75" x14ac:dyDescent="0.3">
      <c r="A9568" s="1" t="s">
        <v>1316</v>
      </c>
      <c r="J9568" s="1" t="s">
        <v>1511</v>
      </c>
      <c r="K9568" s="1" t="s">
        <v>1509</v>
      </c>
      <c r="L9568" s="1" t="s">
        <v>1510</v>
      </c>
      <c r="M9568" s="1">
        <v>1</v>
      </c>
    </row>
    <row r="9569" spans="1:13" ht="15.75" x14ac:dyDescent="0.3">
      <c r="A9569" s="1" t="s">
        <v>1272</v>
      </c>
      <c r="J9569" s="1" t="s">
        <v>1511</v>
      </c>
      <c r="K9569" s="1" t="s">
        <v>1509</v>
      </c>
      <c r="L9569" s="1" t="s">
        <v>1512</v>
      </c>
      <c r="M9569" s="1">
        <v>1</v>
      </c>
    </row>
    <row r="9570" spans="1:13" ht="15.75" x14ac:dyDescent="0.3">
      <c r="A9570" s="1" t="s">
        <v>1316</v>
      </c>
      <c r="J9570" s="1" t="s">
        <v>1511</v>
      </c>
      <c r="K9570" s="1" t="s">
        <v>1509</v>
      </c>
      <c r="L9570" s="1" t="s">
        <v>1510</v>
      </c>
      <c r="M9570" s="1">
        <v>1</v>
      </c>
    </row>
    <row r="9571" spans="1:13" ht="15.75" x14ac:dyDescent="0.3">
      <c r="A9571" s="1" t="s">
        <v>1272</v>
      </c>
      <c r="J9571" s="1" t="s">
        <v>1508</v>
      </c>
      <c r="K9571" s="1" t="s">
        <v>1514</v>
      </c>
      <c r="L9571" s="1" t="s">
        <v>1512</v>
      </c>
      <c r="M9571" s="1">
        <v>1</v>
      </c>
    </row>
    <row r="9572" spans="1:13" ht="15.75" x14ac:dyDescent="0.3">
      <c r="A9572" s="1" t="s">
        <v>1272</v>
      </c>
      <c r="J9572" s="1" t="s">
        <v>1511</v>
      </c>
      <c r="K9572" s="1" t="s">
        <v>1509</v>
      </c>
      <c r="L9572" s="1" t="s">
        <v>1512</v>
      </c>
      <c r="M9572" s="1">
        <v>1</v>
      </c>
    </row>
    <row r="9573" spans="1:13" ht="15.75" x14ac:dyDescent="0.3">
      <c r="A9573" s="1" t="s">
        <v>1483</v>
      </c>
      <c r="J9573" s="1" t="s">
        <v>1511</v>
      </c>
      <c r="K9573" s="1" t="s">
        <v>1509</v>
      </c>
      <c r="L9573" s="1" t="s">
        <v>1512</v>
      </c>
      <c r="M9573" s="1">
        <v>1</v>
      </c>
    </row>
    <row r="9574" spans="1:13" ht="15.75" x14ac:dyDescent="0.3">
      <c r="A9574" s="1" t="s">
        <v>1483</v>
      </c>
      <c r="J9574" s="1" t="s">
        <v>1511</v>
      </c>
      <c r="K9574" s="1" t="s">
        <v>1514</v>
      </c>
      <c r="L9574" s="1" t="s">
        <v>1512</v>
      </c>
      <c r="M9574" s="1">
        <v>1</v>
      </c>
    </row>
    <row r="9575" spans="1:13" ht="15.75" x14ac:dyDescent="0.3">
      <c r="A9575" s="1" t="s">
        <v>1483</v>
      </c>
      <c r="J9575" s="1" t="s">
        <v>1511</v>
      </c>
      <c r="K9575" s="1" t="s">
        <v>1514</v>
      </c>
      <c r="L9575" s="1" t="s">
        <v>1512</v>
      </c>
      <c r="M9575" s="1">
        <v>1</v>
      </c>
    </row>
    <row r="9576" spans="1:13" ht="15.75" x14ac:dyDescent="0.3">
      <c r="A9576" s="1" t="s">
        <v>1299</v>
      </c>
      <c r="J9576" s="1" t="s">
        <v>1508</v>
      </c>
      <c r="K9576" s="1" t="s">
        <v>1509</v>
      </c>
      <c r="L9576" s="1" t="s">
        <v>1510</v>
      </c>
      <c r="M9576" s="1">
        <v>1</v>
      </c>
    </row>
    <row r="9577" spans="1:13" ht="15.75" x14ac:dyDescent="0.3">
      <c r="A9577" s="1" t="s">
        <v>1299</v>
      </c>
      <c r="J9577" s="1" t="s">
        <v>1508</v>
      </c>
      <c r="K9577" s="1" t="s">
        <v>1509</v>
      </c>
      <c r="L9577" s="1" t="s">
        <v>1510</v>
      </c>
      <c r="M9577" s="1">
        <v>1</v>
      </c>
    </row>
    <row r="9578" spans="1:13" ht="15.75" x14ac:dyDescent="0.3">
      <c r="A9578" s="1" t="s">
        <v>1299</v>
      </c>
      <c r="J9578" s="1" t="s">
        <v>1508</v>
      </c>
      <c r="K9578" s="1" t="s">
        <v>1509</v>
      </c>
      <c r="L9578" s="1" t="s">
        <v>1510</v>
      </c>
      <c r="M9578" s="1">
        <v>1</v>
      </c>
    </row>
    <row r="9579" spans="1:13" ht="15.75" x14ac:dyDescent="0.3">
      <c r="A9579" s="1" t="s">
        <v>1263</v>
      </c>
      <c r="J9579" s="1" t="s">
        <v>1511</v>
      </c>
      <c r="K9579" s="1" t="s">
        <v>1509</v>
      </c>
      <c r="L9579" s="1" t="s">
        <v>1512</v>
      </c>
      <c r="M9579" s="1">
        <v>1</v>
      </c>
    </row>
    <row r="9580" spans="1:13" ht="15.75" x14ac:dyDescent="0.3">
      <c r="A9580" s="1" t="s">
        <v>1306</v>
      </c>
      <c r="J9580" s="1" t="s">
        <v>1508</v>
      </c>
      <c r="K9580" s="1" t="s">
        <v>1514</v>
      </c>
      <c r="L9580" s="1" t="s">
        <v>1512</v>
      </c>
      <c r="M9580" s="1">
        <v>40</v>
      </c>
    </row>
    <row r="9581" spans="1:13" ht="15.75" x14ac:dyDescent="0.3">
      <c r="A9581" s="1" t="s">
        <v>1263</v>
      </c>
      <c r="J9581" s="1" t="s">
        <v>1511</v>
      </c>
      <c r="K9581" s="1" t="s">
        <v>1509</v>
      </c>
      <c r="L9581" s="1" t="s">
        <v>1512</v>
      </c>
      <c r="M9581" s="1">
        <v>1</v>
      </c>
    </row>
    <row r="9582" spans="1:13" ht="15.75" x14ac:dyDescent="0.3">
      <c r="A9582" s="1" t="s">
        <v>1316</v>
      </c>
      <c r="J9582" s="1" t="s">
        <v>1511</v>
      </c>
      <c r="K9582" s="1" t="s">
        <v>1509</v>
      </c>
      <c r="L9582" s="1" t="s">
        <v>1510</v>
      </c>
      <c r="M9582" s="1">
        <v>2</v>
      </c>
    </row>
    <row r="9583" spans="1:13" ht="15.75" x14ac:dyDescent="0.3">
      <c r="A9583" s="1" t="s">
        <v>1316</v>
      </c>
      <c r="J9583" s="1" t="s">
        <v>1511</v>
      </c>
      <c r="K9583" s="1" t="s">
        <v>1509</v>
      </c>
      <c r="L9583" s="1" t="s">
        <v>1510</v>
      </c>
      <c r="M9583" s="1">
        <v>3</v>
      </c>
    </row>
    <row r="9584" spans="1:13" ht="15.75" x14ac:dyDescent="0.3">
      <c r="A9584" s="1" t="s">
        <v>1299</v>
      </c>
      <c r="J9584" s="1" t="s">
        <v>1508</v>
      </c>
      <c r="K9584" s="1" t="s">
        <v>1509</v>
      </c>
      <c r="L9584" s="1" t="s">
        <v>1510</v>
      </c>
      <c r="M9584" s="1">
        <v>1</v>
      </c>
    </row>
    <row r="9585" spans="1:13" ht="15.75" x14ac:dyDescent="0.3">
      <c r="A9585" s="1" t="s">
        <v>1299</v>
      </c>
      <c r="J9585" s="1" t="s">
        <v>1508</v>
      </c>
      <c r="K9585" s="1" t="s">
        <v>1509</v>
      </c>
      <c r="L9585" s="1" t="s">
        <v>1510</v>
      </c>
      <c r="M9585" s="1">
        <v>1</v>
      </c>
    </row>
    <row r="9586" spans="1:13" ht="15.75" x14ac:dyDescent="0.3">
      <c r="A9586" s="1" t="s">
        <v>1406</v>
      </c>
      <c r="J9586" s="1" t="s">
        <v>1511</v>
      </c>
      <c r="K9586" s="1" t="s">
        <v>1514</v>
      </c>
      <c r="L9586" s="1" t="s">
        <v>1510</v>
      </c>
      <c r="M9586" s="1">
        <v>1</v>
      </c>
    </row>
    <row r="9587" spans="1:13" ht="15.75" x14ac:dyDescent="0.3">
      <c r="A9587" s="1" t="s">
        <v>1316</v>
      </c>
      <c r="J9587" s="1" t="s">
        <v>1511</v>
      </c>
      <c r="K9587" s="1" t="s">
        <v>1509</v>
      </c>
      <c r="L9587" s="1" t="s">
        <v>1510</v>
      </c>
      <c r="M9587" s="1">
        <v>2</v>
      </c>
    </row>
    <row r="9588" spans="1:13" ht="15.75" x14ac:dyDescent="0.3">
      <c r="A9588" s="1" t="s">
        <v>1299</v>
      </c>
      <c r="J9588" s="1" t="s">
        <v>1508</v>
      </c>
      <c r="K9588" s="1" t="s">
        <v>1509</v>
      </c>
      <c r="L9588" s="1" t="s">
        <v>1510</v>
      </c>
      <c r="M9588" s="1">
        <v>1</v>
      </c>
    </row>
    <row r="9589" spans="1:13" ht="15.75" x14ac:dyDescent="0.3">
      <c r="A9589" s="1" t="s">
        <v>1306</v>
      </c>
      <c r="J9589" s="1" t="s">
        <v>1508</v>
      </c>
      <c r="K9589" s="1" t="s">
        <v>1514</v>
      </c>
      <c r="L9589" s="1" t="s">
        <v>1512</v>
      </c>
      <c r="M9589" s="1">
        <v>40</v>
      </c>
    </row>
    <row r="9590" spans="1:13" ht="15.75" x14ac:dyDescent="0.3">
      <c r="A9590" s="1" t="s">
        <v>1299</v>
      </c>
      <c r="J9590" s="1" t="s">
        <v>1508</v>
      </c>
      <c r="K9590" s="1" t="s">
        <v>1509</v>
      </c>
      <c r="L9590" s="1" t="s">
        <v>1510</v>
      </c>
      <c r="M9590" s="1">
        <v>1</v>
      </c>
    </row>
    <row r="9591" spans="1:13" ht="15.75" x14ac:dyDescent="0.3">
      <c r="A9591" s="1" t="s">
        <v>1263</v>
      </c>
      <c r="J9591" s="1" t="s">
        <v>1511</v>
      </c>
      <c r="K9591" s="1" t="s">
        <v>1509</v>
      </c>
      <c r="L9591" s="1" t="s">
        <v>1512</v>
      </c>
      <c r="M9591" s="1">
        <v>1</v>
      </c>
    </row>
    <row r="9592" spans="1:13" ht="15.75" x14ac:dyDescent="0.3">
      <c r="A9592" s="1" t="s">
        <v>1406</v>
      </c>
      <c r="J9592" s="1" t="s">
        <v>1511</v>
      </c>
      <c r="K9592" s="1" t="s">
        <v>1514</v>
      </c>
      <c r="L9592" s="1" t="s">
        <v>1510</v>
      </c>
      <c r="M9592" s="1">
        <v>1</v>
      </c>
    </row>
    <row r="9593" spans="1:13" ht="15.75" x14ac:dyDescent="0.3">
      <c r="A9593" s="1" t="s">
        <v>1299</v>
      </c>
      <c r="J9593" s="1" t="s">
        <v>1508</v>
      </c>
      <c r="K9593" s="1" t="s">
        <v>1509</v>
      </c>
      <c r="L9593" s="1" t="s">
        <v>1510</v>
      </c>
      <c r="M9593" s="1">
        <v>1</v>
      </c>
    </row>
    <row r="9594" spans="1:13" ht="15.75" x14ac:dyDescent="0.3">
      <c r="A9594" s="1" t="s">
        <v>1299</v>
      </c>
      <c r="J9594" s="1" t="s">
        <v>1508</v>
      </c>
      <c r="K9594" s="1" t="s">
        <v>1509</v>
      </c>
      <c r="L9594" s="1" t="s">
        <v>1510</v>
      </c>
      <c r="M9594" s="1">
        <v>1</v>
      </c>
    </row>
    <row r="9595" spans="1:13" ht="15.75" x14ac:dyDescent="0.3">
      <c r="A9595" s="1" t="s">
        <v>1299</v>
      </c>
      <c r="J9595" s="1" t="s">
        <v>1508</v>
      </c>
      <c r="K9595" s="1" t="s">
        <v>1509</v>
      </c>
      <c r="L9595" s="1" t="s">
        <v>1510</v>
      </c>
      <c r="M9595" s="1">
        <v>1</v>
      </c>
    </row>
    <row r="9596" spans="1:13" ht="15.75" x14ac:dyDescent="0.3">
      <c r="A9596" s="1" t="s">
        <v>1299</v>
      </c>
      <c r="J9596" s="1" t="s">
        <v>1508</v>
      </c>
      <c r="K9596" s="1" t="s">
        <v>1509</v>
      </c>
      <c r="L9596" s="1" t="s">
        <v>1510</v>
      </c>
      <c r="M9596" s="1">
        <v>1</v>
      </c>
    </row>
    <row r="9597" spans="1:13" ht="15.75" x14ac:dyDescent="0.3">
      <c r="A9597" s="1" t="s">
        <v>1299</v>
      </c>
      <c r="J9597" s="1" t="s">
        <v>1508</v>
      </c>
      <c r="K9597" s="1" t="s">
        <v>1509</v>
      </c>
      <c r="L9597" s="1" t="s">
        <v>1510</v>
      </c>
      <c r="M9597" s="1">
        <v>1</v>
      </c>
    </row>
    <row r="9598" spans="1:13" ht="15.75" x14ac:dyDescent="0.3">
      <c r="A9598" s="1" t="s">
        <v>1299</v>
      </c>
      <c r="J9598" s="1" t="s">
        <v>1508</v>
      </c>
      <c r="K9598" s="1" t="s">
        <v>1509</v>
      </c>
      <c r="L9598" s="1" t="s">
        <v>1510</v>
      </c>
      <c r="M9598" s="1">
        <v>1</v>
      </c>
    </row>
    <row r="9599" spans="1:13" ht="15.75" x14ac:dyDescent="0.3">
      <c r="A9599" s="1" t="s">
        <v>1299</v>
      </c>
      <c r="J9599" s="1" t="s">
        <v>1508</v>
      </c>
      <c r="K9599" s="1" t="s">
        <v>1509</v>
      </c>
      <c r="L9599" s="1" t="s">
        <v>1510</v>
      </c>
      <c r="M9599" s="1">
        <v>1</v>
      </c>
    </row>
    <row r="9600" spans="1:13" ht="15.75" x14ac:dyDescent="0.3">
      <c r="A9600" s="1" t="s">
        <v>1484</v>
      </c>
      <c r="J9600" s="1" t="s">
        <v>1511</v>
      </c>
      <c r="K9600" s="1" t="s">
        <v>1514</v>
      </c>
      <c r="L9600" s="1" t="s">
        <v>1513</v>
      </c>
      <c r="M9600" s="1">
        <v>46</v>
      </c>
    </row>
    <row r="9601" spans="1:13" ht="15.75" x14ac:dyDescent="0.3">
      <c r="A9601" s="1" t="s">
        <v>1299</v>
      </c>
      <c r="J9601" s="1" t="s">
        <v>1508</v>
      </c>
      <c r="K9601" s="1" t="s">
        <v>1509</v>
      </c>
      <c r="L9601" s="1" t="s">
        <v>1510</v>
      </c>
      <c r="M9601" s="1">
        <v>1</v>
      </c>
    </row>
    <row r="9602" spans="1:13" ht="15.75" x14ac:dyDescent="0.3">
      <c r="A9602" s="1" t="s">
        <v>1299</v>
      </c>
      <c r="J9602" s="1" t="s">
        <v>1508</v>
      </c>
      <c r="K9602" s="1" t="s">
        <v>1509</v>
      </c>
      <c r="L9602" s="1" t="s">
        <v>1510</v>
      </c>
      <c r="M9602" s="1">
        <v>1</v>
      </c>
    </row>
    <row r="9603" spans="1:13" ht="15.75" x14ac:dyDescent="0.3">
      <c r="A9603" s="1" t="s">
        <v>1299</v>
      </c>
      <c r="J9603" s="1" t="s">
        <v>1508</v>
      </c>
      <c r="K9603" s="1" t="s">
        <v>1509</v>
      </c>
      <c r="L9603" s="1" t="s">
        <v>1510</v>
      </c>
      <c r="M9603" s="1">
        <v>1</v>
      </c>
    </row>
    <row r="9604" spans="1:13" ht="15.75" x14ac:dyDescent="0.3">
      <c r="A9604" s="1" t="s">
        <v>1299</v>
      </c>
      <c r="J9604" s="1" t="s">
        <v>1508</v>
      </c>
      <c r="K9604" s="1" t="s">
        <v>1509</v>
      </c>
      <c r="L9604" s="1" t="s">
        <v>1510</v>
      </c>
      <c r="M9604" s="1">
        <v>1</v>
      </c>
    </row>
    <row r="9605" spans="1:13" ht="15.75" x14ac:dyDescent="0.3">
      <c r="A9605" s="1" t="s">
        <v>1299</v>
      </c>
      <c r="J9605" s="1" t="s">
        <v>1508</v>
      </c>
      <c r="K9605" s="1" t="s">
        <v>1509</v>
      </c>
      <c r="L9605" s="1" t="s">
        <v>1510</v>
      </c>
      <c r="M9605" s="1">
        <v>1</v>
      </c>
    </row>
    <row r="9606" spans="1:13" ht="15.75" x14ac:dyDescent="0.3">
      <c r="A9606" s="1" t="s">
        <v>1295</v>
      </c>
      <c r="J9606" s="1" t="s">
        <v>1511</v>
      </c>
      <c r="K9606" s="1" t="s">
        <v>1509</v>
      </c>
      <c r="L9606" s="1" t="s">
        <v>1512</v>
      </c>
      <c r="M9606" s="1">
        <v>1</v>
      </c>
    </row>
    <row r="9607" spans="1:13" ht="15.75" x14ac:dyDescent="0.3">
      <c r="A9607" s="1" t="s">
        <v>1299</v>
      </c>
      <c r="J9607" s="1" t="s">
        <v>1508</v>
      </c>
      <c r="K9607" s="1" t="s">
        <v>1509</v>
      </c>
      <c r="L9607" s="1" t="s">
        <v>1510</v>
      </c>
      <c r="M9607" s="1">
        <v>1</v>
      </c>
    </row>
    <row r="9608" spans="1:13" ht="15.75" x14ac:dyDescent="0.3">
      <c r="A9608" s="1" t="s">
        <v>1299</v>
      </c>
      <c r="J9608" s="1" t="s">
        <v>1508</v>
      </c>
      <c r="K9608" s="1" t="s">
        <v>1509</v>
      </c>
      <c r="L9608" s="1" t="s">
        <v>1510</v>
      </c>
      <c r="M9608" s="1">
        <v>1</v>
      </c>
    </row>
    <row r="9609" spans="1:13" ht="15.75" x14ac:dyDescent="0.3">
      <c r="A9609" s="1" t="s">
        <v>1299</v>
      </c>
      <c r="J9609" s="1" t="s">
        <v>1508</v>
      </c>
      <c r="K9609" s="1" t="s">
        <v>1509</v>
      </c>
      <c r="L9609" s="1" t="s">
        <v>1510</v>
      </c>
      <c r="M9609" s="1">
        <v>1</v>
      </c>
    </row>
    <row r="9610" spans="1:13" ht="15.75" x14ac:dyDescent="0.3">
      <c r="A9610" s="1" t="s">
        <v>1299</v>
      </c>
      <c r="J9610" s="1" t="s">
        <v>1508</v>
      </c>
      <c r="K9610" s="1" t="s">
        <v>1509</v>
      </c>
      <c r="L9610" s="1" t="s">
        <v>1510</v>
      </c>
      <c r="M9610" s="1">
        <v>1</v>
      </c>
    </row>
    <row r="9611" spans="1:13" ht="15.75" x14ac:dyDescent="0.3">
      <c r="A9611" s="1" t="s">
        <v>1299</v>
      </c>
      <c r="J9611" s="1" t="s">
        <v>1508</v>
      </c>
      <c r="K9611" s="1" t="s">
        <v>1509</v>
      </c>
      <c r="L9611" s="1" t="s">
        <v>1510</v>
      </c>
      <c r="M9611" s="1">
        <v>1</v>
      </c>
    </row>
    <row r="9612" spans="1:13" ht="15.75" x14ac:dyDescent="0.3">
      <c r="A9612" s="1" t="s">
        <v>1299</v>
      </c>
      <c r="J9612" s="1" t="s">
        <v>1508</v>
      </c>
      <c r="K9612" s="1" t="s">
        <v>1509</v>
      </c>
      <c r="L9612" s="1" t="s">
        <v>1510</v>
      </c>
      <c r="M9612" s="1">
        <v>1</v>
      </c>
    </row>
    <row r="9613" spans="1:13" ht="15.75" x14ac:dyDescent="0.3">
      <c r="A9613" s="1" t="s">
        <v>1299</v>
      </c>
      <c r="J9613" s="1" t="s">
        <v>1508</v>
      </c>
      <c r="K9613" s="1" t="s">
        <v>1509</v>
      </c>
      <c r="L9613" s="1" t="s">
        <v>1510</v>
      </c>
      <c r="M9613" s="1">
        <v>1</v>
      </c>
    </row>
    <row r="9614" spans="1:13" ht="15.75" x14ac:dyDescent="0.3">
      <c r="A9614" s="1" t="s">
        <v>1295</v>
      </c>
      <c r="J9614" s="1" t="s">
        <v>1511</v>
      </c>
      <c r="K9614" s="1" t="s">
        <v>1509</v>
      </c>
      <c r="L9614" s="1" t="s">
        <v>1512</v>
      </c>
      <c r="M9614" s="1">
        <v>1</v>
      </c>
    </row>
    <row r="9615" spans="1:13" ht="15.75" x14ac:dyDescent="0.3">
      <c r="A9615" s="1" t="s">
        <v>1299</v>
      </c>
      <c r="J9615" s="1" t="s">
        <v>1508</v>
      </c>
      <c r="K9615" s="1" t="s">
        <v>1509</v>
      </c>
      <c r="L9615" s="1" t="s">
        <v>1510</v>
      </c>
      <c r="M9615" s="1">
        <v>1</v>
      </c>
    </row>
    <row r="9616" spans="1:13" ht="15.75" x14ac:dyDescent="0.3">
      <c r="A9616" s="1" t="s">
        <v>1299</v>
      </c>
      <c r="J9616" s="1" t="s">
        <v>1508</v>
      </c>
      <c r="K9616" s="1" t="s">
        <v>1509</v>
      </c>
      <c r="L9616" s="1" t="s">
        <v>1510</v>
      </c>
      <c r="M9616" s="1">
        <v>1</v>
      </c>
    </row>
    <row r="9617" spans="1:13" ht="15.75" x14ac:dyDescent="0.3">
      <c r="A9617" s="1" t="s">
        <v>1299</v>
      </c>
      <c r="J9617" s="1" t="s">
        <v>1508</v>
      </c>
      <c r="K9617" s="1" t="s">
        <v>1509</v>
      </c>
      <c r="L9617" s="1" t="s">
        <v>1510</v>
      </c>
      <c r="M9617" s="1">
        <v>1</v>
      </c>
    </row>
    <row r="9618" spans="1:13" ht="15.75" x14ac:dyDescent="0.3">
      <c r="A9618" s="1" t="s">
        <v>1299</v>
      </c>
      <c r="J9618" s="1" t="s">
        <v>1508</v>
      </c>
      <c r="K9618" s="1" t="s">
        <v>1509</v>
      </c>
      <c r="L9618" s="1" t="s">
        <v>1510</v>
      </c>
      <c r="M9618" s="1">
        <v>1</v>
      </c>
    </row>
    <row r="9619" spans="1:13" ht="15.75" x14ac:dyDescent="0.3">
      <c r="A9619" s="1" t="s">
        <v>1299</v>
      </c>
      <c r="J9619" s="1" t="s">
        <v>1508</v>
      </c>
      <c r="K9619" s="1" t="s">
        <v>1509</v>
      </c>
      <c r="L9619" s="1" t="s">
        <v>1510</v>
      </c>
      <c r="M9619" s="1">
        <v>1</v>
      </c>
    </row>
    <row r="9620" spans="1:13" ht="15.75" x14ac:dyDescent="0.3">
      <c r="A9620" s="1" t="s">
        <v>1484</v>
      </c>
      <c r="J9620" s="1" t="s">
        <v>1511</v>
      </c>
      <c r="K9620" s="1" t="s">
        <v>1514</v>
      </c>
      <c r="L9620" s="1" t="s">
        <v>1513</v>
      </c>
      <c r="M9620" s="1">
        <v>3</v>
      </c>
    </row>
    <row r="9621" spans="1:13" ht="15.75" x14ac:dyDescent="0.3">
      <c r="A9621" s="1" t="s">
        <v>1299</v>
      </c>
      <c r="J9621" s="1" t="s">
        <v>1508</v>
      </c>
      <c r="K9621" s="1" t="s">
        <v>1509</v>
      </c>
      <c r="L9621" s="1" t="s">
        <v>1510</v>
      </c>
      <c r="M9621" s="1">
        <v>1</v>
      </c>
    </row>
    <row r="9622" spans="1:13" ht="15.75" x14ac:dyDescent="0.3">
      <c r="A9622" s="1" t="s">
        <v>1299</v>
      </c>
      <c r="J9622" s="1" t="s">
        <v>1508</v>
      </c>
      <c r="K9622" s="1" t="s">
        <v>1509</v>
      </c>
      <c r="L9622" s="1" t="s">
        <v>1510</v>
      </c>
      <c r="M9622" s="1">
        <v>1</v>
      </c>
    </row>
    <row r="9623" spans="1:13" ht="15.75" x14ac:dyDescent="0.3">
      <c r="A9623" s="1" t="s">
        <v>1263</v>
      </c>
      <c r="J9623" s="1" t="s">
        <v>1511</v>
      </c>
      <c r="K9623" s="1" t="s">
        <v>1509</v>
      </c>
      <c r="L9623" s="1" t="s">
        <v>1512</v>
      </c>
      <c r="M9623" s="1">
        <v>1</v>
      </c>
    </row>
    <row r="9624" spans="1:13" ht="15.75" x14ac:dyDescent="0.3">
      <c r="A9624" s="1" t="s">
        <v>1299</v>
      </c>
      <c r="J9624" s="1" t="s">
        <v>1508</v>
      </c>
      <c r="K9624" s="1" t="s">
        <v>1509</v>
      </c>
      <c r="L9624" s="1" t="s">
        <v>1510</v>
      </c>
      <c r="M9624" s="1">
        <v>1</v>
      </c>
    </row>
    <row r="9625" spans="1:13" ht="15.75" x14ac:dyDescent="0.3">
      <c r="A9625" s="1" t="s">
        <v>1263</v>
      </c>
      <c r="J9625" s="1" t="s">
        <v>1511</v>
      </c>
      <c r="K9625" s="1" t="s">
        <v>1509</v>
      </c>
      <c r="L9625" s="1" t="s">
        <v>1512</v>
      </c>
      <c r="M9625" s="1">
        <v>1</v>
      </c>
    </row>
    <row r="9626" spans="1:13" ht="15.75" x14ac:dyDescent="0.3">
      <c r="A9626" s="1" t="s">
        <v>1299</v>
      </c>
      <c r="J9626" s="1" t="s">
        <v>1508</v>
      </c>
      <c r="K9626" s="1" t="s">
        <v>1509</v>
      </c>
      <c r="L9626" s="1" t="s">
        <v>1510</v>
      </c>
      <c r="M9626" s="1">
        <v>1</v>
      </c>
    </row>
    <row r="9627" spans="1:13" ht="15.75" x14ac:dyDescent="0.3">
      <c r="A9627" s="1" t="s">
        <v>1299</v>
      </c>
      <c r="J9627" s="1" t="s">
        <v>1508</v>
      </c>
      <c r="K9627" s="1" t="s">
        <v>1509</v>
      </c>
      <c r="L9627" s="1" t="s">
        <v>1510</v>
      </c>
      <c r="M9627" s="1">
        <v>1</v>
      </c>
    </row>
    <row r="9628" spans="1:13" ht="15.75" x14ac:dyDescent="0.3">
      <c r="A9628" s="1" t="s">
        <v>1299</v>
      </c>
      <c r="J9628" s="1" t="s">
        <v>1508</v>
      </c>
      <c r="K9628" s="1" t="s">
        <v>1509</v>
      </c>
      <c r="L9628" s="1" t="s">
        <v>1510</v>
      </c>
      <c r="M9628" s="1">
        <v>1</v>
      </c>
    </row>
    <row r="9629" spans="1:13" ht="15.75" x14ac:dyDescent="0.3">
      <c r="A9629" s="1" t="s">
        <v>1299</v>
      </c>
      <c r="J9629" s="1" t="s">
        <v>1508</v>
      </c>
      <c r="K9629" s="1" t="s">
        <v>1509</v>
      </c>
      <c r="L9629" s="1" t="s">
        <v>1510</v>
      </c>
      <c r="M9629" s="1">
        <v>1</v>
      </c>
    </row>
    <row r="9630" spans="1:13" ht="15.75" x14ac:dyDescent="0.3">
      <c r="A9630" s="1" t="s">
        <v>1299</v>
      </c>
      <c r="J9630" s="1" t="s">
        <v>1508</v>
      </c>
      <c r="K9630" s="1" t="s">
        <v>1509</v>
      </c>
      <c r="L9630" s="1" t="s">
        <v>1510</v>
      </c>
      <c r="M9630" s="1">
        <v>1</v>
      </c>
    </row>
    <row r="9631" spans="1:13" ht="15.75" x14ac:dyDescent="0.3">
      <c r="A9631" s="1" t="s">
        <v>1263</v>
      </c>
      <c r="J9631" s="1" t="s">
        <v>1511</v>
      </c>
      <c r="K9631" s="1" t="s">
        <v>1509</v>
      </c>
      <c r="L9631" s="1" t="s">
        <v>1512</v>
      </c>
      <c r="M9631" s="1">
        <v>1</v>
      </c>
    </row>
    <row r="9632" spans="1:13" ht="15.75" x14ac:dyDescent="0.3">
      <c r="A9632" s="1" t="s">
        <v>1299</v>
      </c>
      <c r="J9632" s="1" t="s">
        <v>1508</v>
      </c>
      <c r="K9632" s="1" t="s">
        <v>1509</v>
      </c>
      <c r="L9632" s="1" t="s">
        <v>1510</v>
      </c>
      <c r="M9632" s="1">
        <v>1</v>
      </c>
    </row>
    <row r="9633" spans="1:13" ht="15.75" x14ac:dyDescent="0.3">
      <c r="A9633" s="1" t="s">
        <v>1299</v>
      </c>
      <c r="J9633" s="1" t="s">
        <v>1508</v>
      </c>
      <c r="K9633" s="1" t="s">
        <v>1509</v>
      </c>
      <c r="L9633" s="1" t="s">
        <v>1510</v>
      </c>
      <c r="M9633" s="1">
        <v>1</v>
      </c>
    </row>
    <row r="9634" spans="1:13" ht="15.75" x14ac:dyDescent="0.3">
      <c r="A9634" s="1" t="s">
        <v>1299</v>
      </c>
      <c r="J9634" s="1" t="s">
        <v>1508</v>
      </c>
      <c r="K9634" s="1" t="s">
        <v>1509</v>
      </c>
      <c r="L9634" s="1" t="s">
        <v>1510</v>
      </c>
      <c r="M9634" s="1">
        <v>1</v>
      </c>
    </row>
    <row r="9635" spans="1:13" ht="15.75" x14ac:dyDescent="0.3">
      <c r="A9635" s="1" t="s">
        <v>1299</v>
      </c>
      <c r="J9635" s="1" t="s">
        <v>1508</v>
      </c>
      <c r="K9635" s="1" t="s">
        <v>1509</v>
      </c>
      <c r="L9635" s="1" t="s">
        <v>1510</v>
      </c>
      <c r="M9635" s="1">
        <v>1</v>
      </c>
    </row>
    <row r="9636" spans="1:13" ht="15.75" x14ac:dyDescent="0.3">
      <c r="A9636" s="1" t="s">
        <v>1299</v>
      </c>
      <c r="J9636" s="1" t="s">
        <v>1508</v>
      </c>
      <c r="K9636" s="1" t="s">
        <v>1509</v>
      </c>
      <c r="L9636" s="1" t="s">
        <v>1510</v>
      </c>
      <c r="M9636" s="1">
        <v>1</v>
      </c>
    </row>
    <row r="9637" spans="1:13" ht="15.75" x14ac:dyDescent="0.3">
      <c r="A9637" s="1" t="s">
        <v>1299</v>
      </c>
      <c r="J9637" s="1" t="s">
        <v>1508</v>
      </c>
      <c r="K9637" s="1" t="s">
        <v>1509</v>
      </c>
      <c r="L9637" s="1" t="s">
        <v>1510</v>
      </c>
      <c r="M9637" s="1">
        <v>1</v>
      </c>
    </row>
    <row r="9638" spans="1:13" ht="15.75" x14ac:dyDescent="0.3">
      <c r="A9638" s="1" t="s">
        <v>1295</v>
      </c>
      <c r="J9638" s="1" t="s">
        <v>1511</v>
      </c>
      <c r="K9638" s="1" t="s">
        <v>1509</v>
      </c>
      <c r="L9638" s="1" t="s">
        <v>1512</v>
      </c>
      <c r="M9638" s="1">
        <v>1</v>
      </c>
    </row>
    <row r="9639" spans="1:13" ht="15.75" x14ac:dyDescent="0.3">
      <c r="A9639" s="1" t="s">
        <v>1332</v>
      </c>
      <c r="J9639" s="1" t="s">
        <v>1511</v>
      </c>
      <c r="K9639" s="1" t="s">
        <v>1509</v>
      </c>
      <c r="L9639" s="1" t="s">
        <v>1512</v>
      </c>
      <c r="M9639" s="1">
        <v>3</v>
      </c>
    </row>
    <row r="9640" spans="1:13" ht="15.75" x14ac:dyDescent="0.3">
      <c r="A9640" s="1" t="s">
        <v>1485</v>
      </c>
      <c r="J9640" s="1" t="s">
        <v>1511</v>
      </c>
      <c r="K9640" s="1" t="s">
        <v>1514</v>
      </c>
      <c r="L9640" s="1" t="s">
        <v>1513</v>
      </c>
      <c r="M9640" s="1">
        <v>2</v>
      </c>
    </row>
    <row r="9641" spans="1:13" ht="15.75" x14ac:dyDescent="0.3">
      <c r="A9641" s="1" t="s">
        <v>1486</v>
      </c>
      <c r="J9641" s="1" t="s">
        <v>1511</v>
      </c>
      <c r="K9641" s="1" t="s">
        <v>1509</v>
      </c>
      <c r="L9641" s="1" t="s">
        <v>1510</v>
      </c>
      <c r="M9641" s="1">
        <v>35</v>
      </c>
    </row>
    <row r="9642" spans="1:13" ht="15.75" x14ac:dyDescent="0.3">
      <c r="A9642" s="1" t="s">
        <v>1263</v>
      </c>
      <c r="J9642" s="1" t="s">
        <v>1511</v>
      </c>
      <c r="K9642" s="1" t="s">
        <v>1509</v>
      </c>
      <c r="L9642" s="1" t="s">
        <v>1512</v>
      </c>
      <c r="M9642" s="1">
        <v>1</v>
      </c>
    </row>
    <row r="9643" spans="1:13" ht="15.75" x14ac:dyDescent="0.3">
      <c r="A9643" s="1" t="s">
        <v>1263</v>
      </c>
      <c r="J9643" s="1" t="s">
        <v>1511</v>
      </c>
      <c r="K9643" s="1" t="s">
        <v>1509</v>
      </c>
      <c r="L9643" s="1" t="s">
        <v>1512</v>
      </c>
      <c r="M9643" s="1">
        <v>1</v>
      </c>
    </row>
    <row r="9644" spans="1:13" ht="15.75" x14ac:dyDescent="0.3">
      <c r="A9644" s="1" t="s">
        <v>1263</v>
      </c>
      <c r="J9644" s="1" t="s">
        <v>1511</v>
      </c>
      <c r="K9644" s="1" t="s">
        <v>1509</v>
      </c>
      <c r="L9644" s="1" t="s">
        <v>1512</v>
      </c>
      <c r="M9644" s="1">
        <v>1</v>
      </c>
    </row>
    <row r="9645" spans="1:13" ht="15.75" x14ac:dyDescent="0.3">
      <c r="A9645" s="1" t="s">
        <v>1263</v>
      </c>
      <c r="J9645" s="1" t="s">
        <v>1511</v>
      </c>
      <c r="K9645" s="1" t="s">
        <v>1509</v>
      </c>
      <c r="L9645" s="1" t="s">
        <v>1512</v>
      </c>
      <c r="M9645" s="1">
        <v>1</v>
      </c>
    </row>
    <row r="9646" spans="1:13" ht="15.75" x14ac:dyDescent="0.3">
      <c r="A9646" s="1" t="s">
        <v>1263</v>
      </c>
      <c r="J9646" s="1" t="s">
        <v>1511</v>
      </c>
      <c r="K9646" s="1" t="s">
        <v>1509</v>
      </c>
      <c r="L9646" s="1" t="s">
        <v>1512</v>
      </c>
      <c r="M9646" s="1">
        <v>1</v>
      </c>
    </row>
    <row r="9647" spans="1:13" ht="15.75" x14ac:dyDescent="0.3">
      <c r="A9647" s="1" t="s">
        <v>1300</v>
      </c>
      <c r="J9647" s="1" t="s">
        <v>1511</v>
      </c>
      <c r="K9647" s="1" t="s">
        <v>1514</v>
      </c>
      <c r="L9647" s="1" t="s">
        <v>1512</v>
      </c>
      <c r="M9647" s="1">
        <v>4</v>
      </c>
    </row>
    <row r="9648" spans="1:13" ht="15.75" x14ac:dyDescent="0.3">
      <c r="A9648" s="1" t="s">
        <v>1300</v>
      </c>
      <c r="J9648" s="1" t="s">
        <v>1511</v>
      </c>
      <c r="K9648" s="1" t="s">
        <v>1514</v>
      </c>
      <c r="L9648" s="1" t="s">
        <v>1512</v>
      </c>
      <c r="M9648" s="1">
        <v>4</v>
      </c>
    </row>
    <row r="9649" spans="1:13" ht="15.75" x14ac:dyDescent="0.3">
      <c r="A9649" s="1" t="s">
        <v>1300</v>
      </c>
      <c r="J9649" s="1" t="s">
        <v>1511</v>
      </c>
      <c r="K9649" s="1" t="s">
        <v>1514</v>
      </c>
      <c r="L9649" s="1" t="s">
        <v>1512</v>
      </c>
      <c r="M9649" s="1">
        <v>4</v>
      </c>
    </row>
    <row r="9650" spans="1:13" ht="15.75" x14ac:dyDescent="0.3">
      <c r="A9650" s="1" t="s">
        <v>1300</v>
      </c>
      <c r="J9650" s="1" t="s">
        <v>1511</v>
      </c>
      <c r="K9650" s="1" t="s">
        <v>1514</v>
      </c>
      <c r="L9650" s="1" t="s">
        <v>1512</v>
      </c>
      <c r="M9650" s="1">
        <v>4</v>
      </c>
    </row>
    <row r="9651" spans="1:13" ht="15.75" x14ac:dyDescent="0.3">
      <c r="A9651" s="1" t="s">
        <v>1300</v>
      </c>
      <c r="J9651" s="1" t="s">
        <v>1511</v>
      </c>
      <c r="K9651" s="1" t="s">
        <v>1514</v>
      </c>
      <c r="L9651" s="1" t="s">
        <v>1510</v>
      </c>
      <c r="M9651" s="1">
        <v>1</v>
      </c>
    </row>
    <row r="9652" spans="1:13" ht="15.75" x14ac:dyDescent="0.3">
      <c r="A9652" s="1" t="s">
        <v>1300</v>
      </c>
      <c r="J9652" s="1" t="s">
        <v>1511</v>
      </c>
      <c r="K9652" s="1" t="s">
        <v>1514</v>
      </c>
      <c r="L9652" s="1" t="s">
        <v>1512</v>
      </c>
      <c r="M9652" s="1">
        <v>3</v>
      </c>
    </row>
    <row r="9653" spans="1:13" ht="15.75" x14ac:dyDescent="0.3">
      <c r="A9653" s="1" t="s">
        <v>1300</v>
      </c>
      <c r="J9653" s="1" t="s">
        <v>1511</v>
      </c>
      <c r="K9653" s="1" t="s">
        <v>1514</v>
      </c>
      <c r="L9653" s="1" t="s">
        <v>1512</v>
      </c>
      <c r="M9653" s="1">
        <v>1</v>
      </c>
    </row>
    <row r="9654" spans="1:13" ht="15.75" x14ac:dyDescent="0.3">
      <c r="A9654" s="1" t="s">
        <v>1300</v>
      </c>
      <c r="J9654" s="1" t="s">
        <v>1511</v>
      </c>
      <c r="K9654" s="1" t="s">
        <v>1514</v>
      </c>
      <c r="L9654" s="1" t="s">
        <v>1512</v>
      </c>
      <c r="M9654" s="1">
        <v>1</v>
      </c>
    </row>
    <row r="9655" spans="1:13" ht="15.75" x14ac:dyDescent="0.3">
      <c r="A9655" s="1" t="s">
        <v>1422</v>
      </c>
      <c r="J9655" s="1" t="s">
        <v>1511</v>
      </c>
      <c r="K9655" s="1" t="s">
        <v>1509</v>
      </c>
      <c r="L9655" s="1" t="s">
        <v>1512</v>
      </c>
      <c r="M9655" s="1">
        <v>1</v>
      </c>
    </row>
    <row r="9656" spans="1:13" ht="15.75" x14ac:dyDescent="0.3">
      <c r="A9656" s="1" t="s">
        <v>1422</v>
      </c>
      <c r="J9656" s="1" t="s">
        <v>1511</v>
      </c>
      <c r="K9656" s="1" t="s">
        <v>1509</v>
      </c>
      <c r="L9656" s="1" t="s">
        <v>1512</v>
      </c>
      <c r="M9656" s="1">
        <v>1</v>
      </c>
    </row>
    <row r="9657" spans="1:13" ht="15.75" x14ac:dyDescent="0.3">
      <c r="A9657" s="1" t="s">
        <v>1263</v>
      </c>
      <c r="J9657" s="1" t="s">
        <v>1511</v>
      </c>
      <c r="K9657" s="1" t="s">
        <v>1509</v>
      </c>
      <c r="L9657" s="1" t="s">
        <v>1512</v>
      </c>
      <c r="M9657" s="1">
        <v>1</v>
      </c>
    </row>
    <row r="9658" spans="1:13" ht="15.75" x14ac:dyDescent="0.3">
      <c r="A9658" s="1" t="s">
        <v>1422</v>
      </c>
      <c r="J9658" s="1" t="s">
        <v>1511</v>
      </c>
      <c r="K9658" s="1" t="s">
        <v>1509</v>
      </c>
      <c r="L9658" s="1" t="s">
        <v>1510</v>
      </c>
      <c r="M9658" s="1">
        <v>17</v>
      </c>
    </row>
    <row r="9659" spans="1:13" ht="15.75" x14ac:dyDescent="0.3">
      <c r="A9659" s="1" t="s">
        <v>1422</v>
      </c>
      <c r="J9659" s="1" t="s">
        <v>1511</v>
      </c>
      <c r="K9659" s="1" t="s">
        <v>1509</v>
      </c>
      <c r="L9659" s="1" t="s">
        <v>1510</v>
      </c>
      <c r="M9659" s="1">
        <v>19</v>
      </c>
    </row>
    <row r="9660" spans="1:13" ht="15.75" x14ac:dyDescent="0.3">
      <c r="A9660" s="1" t="s">
        <v>1422</v>
      </c>
      <c r="J9660" s="1" t="s">
        <v>1511</v>
      </c>
      <c r="K9660" s="1" t="s">
        <v>1509</v>
      </c>
      <c r="L9660" s="1" t="s">
        <v>1510</v>
      </c>
      <c r="M9660" s="1">
        <v>3</v>
      </c>
    </row>
    <row r="9661" spans="1:13" ht="15.75" x14ac:dyDescent="0.3">
      <c r="A9661" s="1" t="s">
        <v>1263</v>
      </c>
      <c r="J9661" s="1" t="s">
        <v>1511</v>
      </c>
      <c r="K9661" s="1" t="s">
        <v>1509</v>
      </c>
      <c r="L9661" s="1" t="s">
        <v>1512</v>
      </c>
      <c r="M9661" s="1">
        <v>1</v>
      </c>
    </row>
    <row r="9662" spans="1:13" ht="15.75" x14ac:dyDescent="0.3">
      <c r="A9662" s="1" t="s">
        <v>1263</v>
      </c>
      <c r="J9662" s="1" t="s">
        <v>1511</v>
      </c>
      <c r="K9662" s="1" t="s">
        <v>1509</v>
      </c>
      <c r="L9662" s="1" t="s">
        <v>1512</v>
      </c>
      <c r="M9662" s="1">
        <v>1</v>
      </c>
    </row>
    <row r="9663" spans="1:13" ht="15.75" x14ac:dyDescent="0.3">
      <c r="A9663" s="1" t="s">
        <v>1263</v>
      </c>
      <c r="J9663" s="1" t="s">
        <v>1511</v>
      </c>
      <c r="K9663" s="1" t="s">
        <v>1509</v>
      </c>
      <c r="L9663" s="1" t="s">
        <v>1512</v>
      </c>
      <c r="M9663" s="1">
        <v>1</v>
      </c>
    </row>
    <row r="9664" spans="1:13" ht="15.75" x14ac:dyDescent="0.3">
      <c r="A9664" s="1" t="s">
        <v>1263</v>
      </c>
      <c r="J9664" s="1" t="s">
        <v>1511</v>
      </c>
      <c r="K9664" s="1" t="s">
        <v>1509</v>
      </c>
      <c r="L9664" s="1" t="s">
        <v>1512</v>
      </c>
      <c r="M9664" s="1">
        <v>1</v>
      </c>
    </row>
    <row r="9665" spans="1:13" ht="15.75" x14ac:dyDescent="0.3">
      <c r="A9665" s="1" t="s">
        <v>1331</v>
      </c>
      <c r="J9665" s="1" t="s">
        <v>1511</v>
      </c>
      <c r="K9665" s="1" t="s">
        <v>1509</v>
      </c>
      <c r="L9665" s="1" t="s">
        <v>1512</v>
      </c>
      <c r="M9665" s="1">
        <v>3</v>
      </c>
    </row>
    <row r="9666" spans="1:13" ht="15.75" x14ac:dyDescent="0.3">
      <c r="A9666" s="1" t="s">
        <v>1331</v>
      </c>
      <c r="J9666" s="1" t="s">
        <v>1511</v>
      </c>
      <c r="K9666" s="1" t="s">
        <v>1509</v>
      </c>
      <c r="L9666" s="1" t="s">
        <v>1512</v>
      </c>
      <c r="M9666" s="1">
        <v>4</v>
      </c>
    </row>
    <row r="9667" spans="1:13" ht="15.75" x14ac:dyDescent="0.3">
      <c r="A9667" s="1" t="s">
        <v>1331</v>
      </c>
      <c r="J9667" s="1" t="s">
        <v>1511</v>
      </c>
      <c r="K9667" s="1" t="s">
        <v>1509</v>
      </c>
      <c r="L9667" s="1" t="s">
        <v>1512</v>
      </c>
      <c r="M9667" s="1">
        <v>3</v>
      </c>
    </row>
    <row r="9668" spans="1:13" ht="15.75" x14ac:dyDescent="0.3">
      <c r="A9668" s="1" t="s">
        <v>1331</v>
      </c>
      <c r="J9668" s="1" t="s">
        <v>1511</v>
      </c>
      <c r="K9668" s="1" t="s">
        <v>1509</v>
      </c>
      <c r="L9668" s="1" t="s">
        <v>1512</v>
      </c>
      <c r="M9668" s="1">
        <v>4</v>
      </c>
    </row>
    <row r="9669" spans="1:13" ht="15.75" x14ac:dyDescent="0.3">
      <c r="A9669" s="1" t="s">
        <v>1331</v>
      </c>
      <c r="J9669" s="1" t="s">
        <v>1511</v>
      </c>
      <c r="K9669" s="1" t="s">
        <v>1509</v>
      </c>
      <c r="L9669" s="1" t="s">
        <v>1512</v>
      </c>
      <c r="M9669" s="1">
        <v>5</v>
      </c>
    </row>
    <row r="9670" spans="1:13" ht="15.75" x14ac:dyDescent="0.3">
      <c r="A9670" s="1" t="s">
        <v>1263</v>
      </c>
      <c r="J9670" s="1" t="s">
        <v>1511</v>
      </c>
      <c r="K9670" s="1" t="s">
        <v>1509</v>
      </c>
      <c r="L9670" s="1" t="s">
        <v>1512</v>
      </c>
      <c r="M9670" s="1">
        <v>1</v>
      </c>
    </row>
    <row r="9671" spans="1:13" ht="15.75" x14ac:dyDescent="0.3">
      <c r="A9671" s="1" t="s">
        <v>1331</v>
      </c>
      <c r="J9671" s="1" t="s">
        <v>1511</v>
      </c>
      <c r="K9671" s="1" t="s">
        <v>1509</v>
      </c>
      <c r="L9671" s="1" t="s">
        <v>1512</v>
      </c>
      <c r="M9671" s="1">
        <v>3</v>
      </c>
    </row>
    <row r="9672" spans="1:13" ht="15.75" x14ac:dyDescent="0.3">
      <c r="A9672" s="1" t="s">
        <v>1263</v>
      </c>
      <c r="J9672" s="1" t="s">
        <v>1511</v>
      </c>
      <c r="K9672" s="1" t="s">
        <v>1509</v>
      </c>
      <c r="L9672" s="1" t="s">
        <v>1512</v>
      </c>
      <c r="M9672" s="1">
        <v>1</v>
      </c>
    </row>
    <row r="9673" spans="1:13" ht="15.75" x14ac:dyDescent="0.3">
      <c r="A9673" s="1" t="s">
        <v>1331</v>
      </c>
      <c r="J9673" s="1" t="s">
        <v>1511</v>
      </c>
      <c r="K9673" s="1" t="s">
        <v>1509</v>
      </c>
      <c r="L9673" s="1" t="s">
        <v>1512</v>
      </c>
      <c r="M9673" s="1">
        <v>4</v>
      </c>
    </row>
    <row r="9674" spans="1:13" ht="15.75" x14ac:dyDescent="0.3">
      <c r="A9674" s="1" t="s">
        <v>1331</v>
      </c>
      <c r="J9674" s="1" t="s">
        <v>1511</v>
      </c>
      <c r="K9674" s="1" t="s">
        <v>1509</v>
      </c>
      <c r="L9674" s="1" t="s">
        <v>1512</v>
      </c>
      <c r="M9674" s="1">
        <v>3</v>
      </c>
    </row>
    <row r="9675" spans="1:13" ht="15.75" x14ac:dyDescent="0.3">
      <c r="A9675" s="1" t="s">
        <v>1263</v>
      </c>
      <c r="J9675" s="1" t="s">
        <v>1511</v>
      </c>
      <c r="K9675" s="1" t="s">
        <v>1509</v>
      </c>
      <c r="L9675" s="1" t="s">
        <v>1512</v>
      </c>
      <c r="M9675" s="1">
        <v>1</v>
      </c>
    </row>
    <row r="9676" spans="1:13" ht="15.75" x14ac:dyDescent="0.3">
      <c r="A9676" s="1" t="s">
        <v>1331</v>
      </c>
      <c r="J9676" s="1" t="s">
        <v>1511</v>
      </c>
      <c r="K9676" s="1" t="s">
        <v>1509</v>
      </c>
      <c r="L9676" s="1" t="s">
        <v>1512</v>
      </c>
      <c r="M9676" s="1">
        <v>4</v>
      </c>
    </row>
    <row r="9677" spans="1:13" ht="15.75" x14ac:dyDescent="0.3">
      <c r="A9677" s="1" t="s">
        <v>1263</v>
      </c>
      <c r="J9677" s="1" t="s">
        <v>1511</v>
      </c>
      <c r="K9677" s="1" t="s">
        <v>1509</v>
      </c>
      <c r="L9677" s="1" t="s">
        <v>1512</v>
      </c>
      <c r="M9677" s="1">
        <v>1</v>
      </c>
    </row>
    <row r="9678" spans="1:13" ht="15.75" x14ac:dyDescent="0.3">
      <c r="A9678" s="1" t="s">
        <v>1331</v>
      </c>
      <c r="J9678" s="1" t="s">
        <v>1511</v>
      </c>
      <c r="K9678" s="1" t="s">
        <v>1509</v>
      </c>
      <c r="L9678" s="1" t="s">
        <v>1512</v>
      </c>
      <c r="M9678" s="1">
        <v>4</v>
      </c>
    </row>
    <row r="9679" spans="1:13" ht="15.75" x14ac:dyDescent="0.3">
      <c r="A9679" s="1" t="s">
        <v>1263</v>
      </c>
      <c r="J9679" s="1" t="s">
        <v>1511</v>
      </c>
      <c r="K9679" s="1" t="s">
        <v>1509</v>
      </c>
      <c r="L9679" s="1" t="s">
        <v>1512</v>
      </c>
      <c r="M9679" s="1">
        <v>1</v>
      </c>
    </row>
    <row r="9680" spans="1:13" ht="15.75" x14ac:dyDescent="0.3">
      <c r="A9680" s="1" t="s">
        <v>1263</v>
      </c>
      <c r="J9680" s="1" t="s">
        <v>1511</v>
      </c>
      <c r="K9680" s="1" t="s">
        <v>1509</v>
      </c>
      <c r="L9680" s="1" t="s">
        <v>1512</v>
      </c>
      <c r="M9680" s="1">
        <v>1</v>
      </c>
    </row>
    <row r="9681" spans="1:13" ht="15.75" x14ac:dyDescent="0.3">
      <c r="A9681" s="1" t="s">
        <v>1263</v>
      </c>
      <c r="J9681" s="1" t="s">
        <v>1511</v>
      </c>
      <c r="K9681" s="1" t="s">
        <v>1509</v>
      </c>
      <c r="L9681" s="1" t="s">
        <v>1512</v>
      </c>
      <c r="M9681" s="1">
        <v>1</v>
      </c>
    </row>
    <row r="9682" spans="1:13" ht="15.75" x14ac:dyDescent="0.3">
      <c r="A9682" s="1" t="s">
        <v>1263</v>
      </c>
      <c r="J9682" s="1" t="s">
        <v>1511</v>
      </c>
      <c r="K9682" s="1" t="s">
        <v>1509</v>
      </c>
      <c r="L9682" s="1" t="s">
        <v>1512</v>
      </c>
      <c r="M9682" s="1">
        <v>1</v>
      </c>
    </row>
    <row r="9683" spans="1:13" ht="15.75" x14ac:dyDescent="0.3">
      <c r="A9683" s="1" t="s">
        <v>1263</v>
      </c>
      <c r="J9683" s="1" t="s">
        <v>1508</v>
      </c>
      <c r="K9683" s="1" t="s">
        <v>1509</v>
      </c>
      <c r="L9683" s="1" t="s">
        <v>1512</v>
      </c>
      <c r="M9683" s="1">
        <v>1</v>
      </c>
    </row>
    <row r="9684" spans="1:13" ht="15.75" x14ac:dyDescent="0.3">
      <c r="A9684" s="1" t="s">
        <v>1485</v>
      </c>
      <c r="J9684" s="1" t="s">
        <v>1511</v>
      </c>
      <c r="K9684" s="1" t="s">
        <v>1514</v>
      </c>
      <c r="L9684" s="1" t="s">
        <v>1513</v>
      </c>
      <c r="M9684" s="1">
        <v>1</v>
      </c>
    </row>
    <row r="9685" spans="1:13" ht="15.75" x14ac:dyDescent="0.3">
      <c r="A9685" s="1" t="s">
        <v>1263</v>
      </c>
      <c r="J9685" s="1" t="s">
        <v>1511</v>
      </c>
      <c r="K9685" s="1" t="s">
        <v>1509</v>
      </c>
      <c r="L9685" s="1" t="s">
        <v>1512</v>
      </c>
      <c r="M9685" s="1">
        <v>1</v>
      </c>
    </row>
    <row r="9686" spans="1:13" ht="15.75" x14ac:dyDescent="0.3">
      <c r="A9686" s="1" t="s">
        <v>1485</v>
      </c>
      <c r="J9686" s="1" t="s">
        <v>1511</v>
      </c>
      <c r="K9686" s="1" t="s">
        <v>1514</v>
      </c>
      <c r="L9686" s="1" t="s">
        <v>1513</v>
      </c>
      <c r="M9686" s="1">
        <v>1</v>
      </c>
    </row>
    <row r="9687" spans="1:13" ht="15.75" x14ac:dyDescent="0.3">
      <c r="A9687" s="1" t="s">
        <v>1263</v>
      </c>
      <c r="J9687" s="1" t="s">
        <v>1511</v>
      </c>
      <c r="K9687" s="1" t="s">
        <v>1509</v>
      </c>
      <c r="L9687" s="1" t="s">
        <v>1512</v>
      </c>
      <c r="M9687" s="1">
        <v>1</v>
      </c>
    </row>
    <row r="9688" spans="1:13" ht="15.75" x14ac:dyDescent="0.3">
      <c r="A9688" s="1" t="s">
        <v>1263</v>
      </c>
      <c r="J9688" s="1" t="s">
        <v>1511</v>
      </c>
      <c r="K9688" s="1" t="s">
        <v>1509</v>
      </c>
      <c r="L9688" s="1" t="s">
        <v>1512</v>
      </c>
      <c r="M9688" s="1">
        <v>1</v>
      </c>
    </row>
    <row r="9689" spans="1:13" ht="15.75" x14ac:dyDescent="0.3">
      <c r="A9689" s="1" t="s">
        <v>1487</v>
      </c>
      <c r="J9689" s="1" t="s">
        <v>1511</v>
      </c>
      <c r="K9689" s="1" t="s">
        <v>1509</v>
      </c>
      <c r="L9689" s="1" t="s">
        <v>1510</v>
      </c>
      <c r="M9689" s="1">
        <v>2</v>
      </c>
    </row>
    <row r="9690" spans="1:13" ht="15.75" x14ac:dyDescent="0.3">
      <c r="A9690" s="1" t="s">
        <v>1487</v>
      </c>
      <c r="J9690" s="1" t="s">
        <v>1511</v>
      </c>
      <c r="K9690" s="1" t="s">
        <v>1509</v>
      </c>
      <c r="L9690" s="1" t="s">
        <v>1510</v>
      </c>
      <c r="M9690" s="1">
        <v>1</v>
      </c>
    </row>
    <row r="9691" spans="1:13" ht="15.75" x14ac:dyDescent="0.3">
      <c r="A9691" s="1" t="s">
        <v>1263</v>
      </c>
      <c r="J9691" s="1" t="s">
        <v>1511</v>
      </c>
      <c r="K9691" s="1" t="s">
        <v>1509</v>
      </c>
      <c r="L9691" s="1" t="s">
        <v>1512</v>
      </c>
      <c r="M9691" s="1">
        <v>1</v>
      </c>
    </row>
    <row r="9692" spans="1:13" ht="15.75" x14ac:dyDescent="0.3">
      <c r="A9692" s="1" t="s">
        <v>1487</v>
      </c>
      <c r="J9692" s="1" t="s">
        <v>1511</v>
      </c>
      <c r="K9692" s="1" t="s">
        <v>1509</v>
      </c>
      <c r="L9692" s="1" t="s">
        <v>1510</v>
      </c>
      <c r="M9692" s="1">
        <v>1</v>
      </c>
    </row>
    <row r="9693" spans="1:13" ht="15.75" x14ac:dyDescent="0.3">
      <c r="A9693" s="1" t="s">
        <v>1487</v>
      </c>
      <c r="J9693" s="1" t="s">
        <v>1511</v>
      </c>
      <c r="K9693" s="1" t="s">
        <v>1509</v>
      </c>
      <c r="L9693" s="1" t="s">
        <v>1510</v>
      </c>
      <c r="M9693" s="1">
        <v>1</v>
      </c>
    </row>
    <row r="9694" spans="1:13" ht="15.75" x14ac:dyDescent="0.3">
      <c r="A9694" s="1" t="s">
        <v>1487</v>
      </c>
      <c r="J9694" s="1" t="s">
        <v>1511</v>
      </c>
      <c r="K9694" s="1" t="s">
        <v>1509</v>
      </c>
      <c r="L9694" s="1" t="s">
        <v>1510</v>
      </c>
      <c r="M9694" s="1">
        <v>1</v>
      </c>
    </row>
    <row r="9695" spans="1:13" ht="15.75" x14ac:dyDescent="0.3">
      <c r="A9695" s="1" t="s">
        <v>1487</v>
      </c>
      <c r="J9695" s="1" t="s">
        <v>1511</v>
      </c>
      <c r="K9695" s="1" t="s">
        <v>1509</v>
      </c>
      <c r="L9695" s="1" t="s">
        <v>1510</v>
      </c>
      <c r="M9695" s="1">
        <v>1</v>
      </c>
    </row>
    <row r="9696" spans="1:13" ht="15.75" x14ac:dyDescent="0.3">
      <c r="A9696" s="1" t="s">
        <v>1485</v>
      </c>
      <c r="J9696" s="1" t="s">
        <v>1511</v>
      </c>
      <c r="K9696" s="1" t="s">
        <v>1514</v>
      </c>
      <c r="L9696" s="1" t="s">
        <v>1513</v>
      </c>
      <c r="M9696" s="1">
        <v>1</v>
      </c>
    </row>
    <row r="9697" spans="1:13" ht="15.75" x14ac:dyDescent="0.3">
      <c r="A9697" s="1" t="s">
        <v>1487</v>
      </c>
      <c r="J9697" s="1" t="s">
        <v>1511</v>
      </c>
      <c r="K9697" s="1" t="s">
        <v>1509</v>
      </c>
      <c r="L9697" s="1" t="s">
        <v>1510</v>
      </c>
      <c r="M9697" s="1">
        <v>1</v>
      </c>
    </row>
    <row r="9698" spans="1:13" ht="15.75" x14ac:dyDescent="0.3">
      <c r="A9698" s="1" t="s">
        <v>1487</v>
      </c>
      <c r="J9698" s="1" t="s">
        <v>1511</v>
      </c>
      <c r="K9698" s="1" t="s">
        <v>1509</v>
      </c>
      <c r="L9698" s="1" t="s">
        <v>1510</v>
      </c>
      <c r="M9698" s="1">
        <v>1</v>
      </c>
    </row>
    <row r="9699" spans="1:13" ht="15.75" x14ac:dyDescent="0.3">
      <c r="A9699" s="1" t="s">
        <v>1263</v>
      </c>
      <c r="J9699" s="1" t="s">
        <v>1511</v>
      </c>
      <c r="K9699" s="1" t="s">
        <v>1509</v>
      </c>
      <c r="L9699" s="1" t="s">
        <v>1512</v>
      </c>
      <c r="M9699" s="1">
        <v>1</v>
      </c>
    </row>
    <row r="9700" spans="1:13" ht="15.75" x14ac:dyDescent="0.3">
      <c r="A9700" s="1" t="s">
        <v>1487</v>
      </c>
      <c r="J9700" s="1" t="s">
        <v>1511</v>
      </c>
      <c r="K9700" s="1" t="s">
        <v>1509</v>
      </c>
      <c r="L9700" s="1" t="s">
        <v>1510</v>
      </c>
      <c r="M9700" s="1">
        <v>1</v>
      </c>
    </row>
    <row r="9701" spans="1:13" ht="15.75" x14ac:dyDescent="0.3">
      <c r="A9701" s="1" t="s">
        <v>1487</v>
      </c>
      <c r="J9701" s="1" t="s">
        <v>1511</v>
      </c>
      <c r="K9701" s="1" t="s">
        <v>1509</v>
      </c>
      <c r="L9701" s="1" t="s">
        <v>1510</v>
      </c>
      <c r="M9701" s="1">
        <v>1</v>
      </c>
    </row>
    <row r="9702" spans="1:13" ht="15.75" x14ac:dyDescent="0.3">
      <c r="A9702" s="1" t="s">
        <v>1263</v>
      </c>
      <c r="J9702" s="1" t="s">
        <v>1511</v>
      </c>
      <c r="K9702" s="1" t="s">
        <v>1509</v>
      </c>
      <c r="L9702" s="1" t="s">
        <v>1512</v>
      </c>
      <c r="M9702" s="1">
        <v>1</v>
      </c>
    </row>
    <row r="9703" spans="1:13" ht="15.75" x14ac:dyDescent="0.3">
      <c r="A9703" s="1" t="s">
        <v>1325</v>
      </c>
      <c r="J9703" s="1" t="s">
        <v>1511</v>
      </c>
      <c r="K9703" s="1" t="s">
        <v>1509</v>
      </c>
      <c r="L9703" s="1" t="s">
        <v>1513</v>
      </c>
      <c r="M9703" s="1">
        <v>3</v>
      </c>
    </row>
    <row r="9704" spans="1:13" ht="15.75" x14ac:dyDescent="0.3">
      <c r="A9704" s="1" t="s">
        <v>1263</v>
      </c>
      <c r="J9704" s="1" t="s">
        <v>1511</v>
      </c>
      <c r="K9704" s="1" t="s">
        <v>1509</v>
      </c>
      <c r="L9704" s="1" t="s">
        <v>1512</v>
      </c>
      <c r="M9704" s="1">
        <v>1</v>
      </c>
    </row>
    <row r="9705" spans="1:13" ht="15.75" x14ac:dyDescent="0.3">
      <c r="A9705" s="1" t="s">
        <v>1263</v>
      </c>
      <c r="J9705" s="1" t="s">
        <v>1511</v>
      </c>
      <c r="K9705" s="1" t="s">
        <v>1509</v>
      </c>
      <c r="L9705" s="1" t="s">
        <v>1512</v>
      </c>
      <c r="M9705" s="1">
        <v>1</v>
      </c>
    </row>
    <row r="9706" spans="1:13" ht="15.75" x14ac:dyDescent="0.3">
      <c r="A9706" s="1" t="s">
        <v>1262</v>
      </c>
      <c r="J9706" s="1" t="s">
        <v>1511</v>
      </c>
      <c r="K9706" s="1" t="s">
        <v>1509</v>
      </c>
      <c r="L9706" s="1" t="s">
        <v>1512</v>
      </c>
      <c r="M9706" s="1">
        <v>1</v>
      </c>
    </row>
    <row r="9707" spans="1:13" ht="15.75" x14ac:dyDescent="0.3">
      <c r="A9707" s="1" t="s">
        <v>1262</v>
      </c>
      <c r="J9707" s="1" t="s">
        <v>1511</v>
      </c>
      <c r="K9707" s="1" t="s">
        <v>1509</v>
      </c>
      <c r="L9707" s="1" t="s">
        <v>1512</v>
      </c>
      <c r="M9707" s="1">
        <v>1</v>
      </c>
    </row>
    <row r="9708" spans="1:13" ht="15.75" x14ac:dyDescent="0.3">
      <c r="A9708" s="1" t="s">
        <v>1262</v>
      </c>
      <c r="J9708" s="1" t="s">
        <v>1511</v>
      </c>
      <c r="K9708" s="1" t="s">
        <v>1509</v>
      </c>
      <c r="L9708" s="1" t="s">
        <v>1512</v>
      </c>
      <c r="M9708" s="1">
        <v>1</v>
      </c>
    </row>
    <row r="9709" spans="1:13" ht="15.75" x14ac:dyDescent="0.3">
      <c r="A9709" s="1" t="s">
        <v>1262</v>
      </c>
      <c r="J9709" s="1" t="s">
        <v>1511</v>
      </c>
      <c r="K9709" s="1" t="s">
        <v>1509</v>
      </c>
      <c r="L9709" s="1" t="s">
        <v>1512</v>
      </c>
      <c r="M9709" s="1">
        <v>1</v>
      </c>
    </row>
    <row r="9710" spans="1:13" ht="15.75" x14ac:dyDescent="0.3">
      <c r="A9710" s="1" t="s">
        <v>1262</v>
      </c>
      <c r="J9710" s="1" t="s">
        <v>1511</v>
      </c>
      <c r="K9710" s="1" t="s">
        <v>1509</v>
      </c>
      <c r="L9710" s="1" t="s">
        <v>1512</v>
      </c>
      <c r="M9710" s="1">
        <v>1</v>
      </c>
    </row>
    <row r="9711" spans="1:13" ht="15.75" x14ac:dyDescent="0.3">
      <c r="A9711" s="1" t="s">
        <v>1263</v>
      </c>
      <c r="J9711" s="1" t="s">
        <v>1511</v>
      </c>
      <c r="K9711" s="1" t="s">
        <v>1509</v>
      </c>
      <c r="L9711" s="1" t="s">
        <v>1512</v>
      </c>
      <c r="M9711" s="1">
        <v>1</v>
      </c>
    </row>
    <row r="9712" spans="1:13" ht="15.75" x14ac:dyDescent="0.3">
      <c r="A9712" s="1" t="s">
        <v>1262</v>
      </c>
      <c r="J9712" s="1" t="s">
        <v>1511</v>
      </c>
      <c r="K9712" s="1" t="s">
        <v>1509</v>
      </c>
      <c r="L9712" s="1" t="s">
        <v>1512</v>
      </c>
      <c r="M9712" s="1">
        <v>1</v>
      </c>
    </row>
    <row r="9713" spans="1:13" ht="15.75" x14ac:dyDescent="0.3">
      <c r="A9713" s="1" t="s">
        <v>1262</v>
      </c>
      <c r="J9713" s="1" t="s">
        <v>1511</v>
      </c>
      <c r="K9713" s="1" t="s">
        <v>1509</v>
      </c>
      <c r="L9713" s="1" t="s">
        <v>1512</v>
      </c>
      <c r="M9713" s="1">
        <v>1</v>
      </c>
    </row>
    <row r="9714" spans="1:13" ht="15.75" x14ac:dyDescent="0.3">
      <c r="A9714" s="1" t="s">
        <v>1262</v>
      </c>
      <c r="J9714" s="1" t="s">
        <v>1511</v>
      </c>
      <c r="K9714" s="1" t="s">
        <v>1509</v>
      </c>
      <c r="L9714" s="1" t="s">
        <v>1512</v>
      </c>
      <c r="M9714" s="1">
        <v>1</v>
      </c>
    </row>
    <row r="9715" spans="1:13" ht="15.75" x14ac:dyDescent="0.3">
      <c r="A9715" s="1" t="s">
        <v>1262</v>
      </c>
      <c r="J9715" s="1" t="s">
        <v>1511</v>
      </c>
      <c r="K9715" s="1" t="s">
        <v>1509</v>
      </c>
      <c r="L9715" s="1" t="s">
        <v>1512</v>
      </c>
      <c r="M9715" s="1">
        <v>1</v>
      </c>
    </row>
    <row r="9716" spans="1:13" ht="15.75" x14ac:dyDescent="0.3">
      <c r="A9716" s="1" t="s">
        <v>1262</v>
      </c>
      <c r="J9716" s="1" t="s">
        <v>1511</v>
      </c>
      <c r="K9716" s="1" t="s">
        <v>1509</v>
      </c>
      <c r="L9716" s="1" t="s">
        <v>1512</v>
      </c>
      <c r="M9716" s="1">
        <v>1</v>
      </c>
    </row>
    <row r="9717" spans="1:13" ht="15.75" x14ac:dyDescent="0.3">
      <c r="A9717" s="1" t="s">
        <v>1350</v>
      </c>
      <c r="J9717" s="1" t="s">
        <v>1508</v>
      </c>
      <c r="K9717" s="1" t="s">
        <v>1509</v>
      </c>
      <c r="L9717" s="1" t="s">
        <v>1512</v>
      </c>
      <c r="M9717" s="1">
        <v>15</v>
      </c>
    </row>
    <row r="9718" spans="1:13" ht="15.75" x14ac:dyDescent="0.3">
      <c r="A9718" s="1" t="s">
        <v>1350</v>
      </c>
      <c r="J9718" s="1" t="s">
        <v>1508</v>
      </c>
      <c r="K9718" s="1" t="s">
        <v>1509</v>
      </c>
      <c r="L9718" s="1" t="s">
        <v>1512</v>
      </c>
      <c r="M9718" s="1">
        <v>25</v>
      </c>
    </row>
    <row r="9719" spans="1:13" ht="15.75" x14ac:dyDescent="0.3">
      <c r="A9719" s="1" t="s">
        <v>1272</v>
      </c>
      <c r="J9719" s="1" t="s">
        <v>1511</v>
      </c>
      <c r="K9719" s="1" t="s">
        <v>1509</v>
      </c>
      <c r="L9719" s="1" t="s">
        <v>1512</v>
      </c>
      <c r="M9719" s="1">
        <v>2</v>
      </c>
    </row>
    <row r="9720" spans="1:13" ht="15.75" x14ac:dyDescent="0.3">
      <c r="A9720" s="1" t="s">
        <v>1272</v>
      </c>
      <c r="J9720" s="1" t="s">
        <v>1511</v>
      </c>
      <c r="K9720" s="1" t="s">
        <v>1509</v>
      </c>
      <c r="L9720" s="1" t="s">
        <v>1512</v>
      </c>
      <c r="M9720" s="1">
        <v>2</v>
      </c>
    </row>
    <row r="9721" spans="1:13" ht="15.75" x14ac:dyDescent="0.3">
      <c r="A9721" s="1" t="s">
        <v>1272</v>
      </c>
      <c r="J9721" s="1" t="s">
        <v>1511</v>
      </c>
      <c r="K9721" s="1" t="s">
        <v>1509</v>
      </c>
      <c r="L9721" s="1" t="s">
        <v>1512</v>
      </c>
      <c r="M9721" s="1">
        <v>2</v>
      </c>
    </row>
    <row r="9722" spans="1:13" ht="15.75" x14ac:dyDescent="0.3">
      <c r="A9722" s="1" t="s">
        <v>1272</v>
      </c>
      <c r="J9722" s="1" t="s">
        <v>1511</v>
      </c>
      <c r="K9722" s="1" t="s">
        <v>1509</v>
      </c>
      <c r="L9722" s="1" t="s">
        <v>1512</v>
      </c>
      <c r="M9722" s="1">
        <v>2</v>
      </c>
    </row>
    <row r="9723" spans="1:13" ht="15.75" x14ac:dyDescent="0.3">
      <c r="A9723" s="1" t="s">
        <v>1272</v>
      </c>
      <c r="J9723" s="1" t="s">
        <v>1511</v>
      </c>
      <c r="K9723" s="1" t="s">
        <v>1509</v>
      </c>
      <c r="L9723" s="1" t="s">
        <v>1512</v>
      </c>
      <c r="M9723" s="1">
        <v>2</v>
      </c>
    </row>
    <row r="9724" spans="1:13" ht="15.75" x14ac:dyDescent="0.3">
      <c r="A9724" s="1" t="s">
        <v>1272</v>
      </c>
      <c r="J9724" s="1" t="s">
        <v>1511</v>
      </c>
      <c r="K9724" s="1" t="s">
        <v>1509</v>
      </c>
      <c r="L9724" s="1" t="s">
        <v>1512</v>
      </c>
      <c r="M9724" s="1">
        <v>2</v>
      </c>
    </row>
    <row r="9725" spans="1:13" ht="15.75" x14ac:dyDescent="0.3">
      <c r="A9725" s="1" t="s">
        <v>1272</v>
      </c>
      <c r="J9725" s="1" t="s">
        <v>1511</v>
      </c>
      <c r="K9725" s="1" t="s">
        <v>1509</v>
      </c>
      <c r="L9725" s="1" t="s">
        <v>1512</v>
      </c>
      <c r="M9725" s="1">
        <v>1</v>
      </c>
    </row>
    <row r="9726" spans="1:13" ht="15.75" x14ac:dyDescent="0.3">
      <c r="A9726" s="1" t="s">
        <v>1272</v>
      </c>
      <c r="J9726" s="1" t="s">
        <v>1511</v>
      </c>
      <c r="K9726" s="1" t="s">
        <v>1509</v>
      </c>
      <c r="L9726" s="1" t="s">
        <v>1512</v>
      </c>
      <c r="M9726" s="1">
        <v>1</v>
      </c>
    </row>
    <row r="9727" spans="1:13" ht="15.75" x14ac:dyDescent="0.3">
      <c r="A9727" s="1" t="s">
        <v>1272</v>
      </c>
      <c r="J9727" s="1" t="s">
        <v>1511</v>
      </c>
      <c r="K9727" s="1" t="s">
        <v>1509</v>
      </c>
      <c r="L9727" s="1" t="s">
        <v>1512</v>
      </c>
      <c r="M9727" s="1">
        <v>1</v>
      </c>
    </row>
    <row r="9728" spans="1:13" ht="15.75" x14ac:dyDescent="0.3">
      <c r="A9728" s="1" t="s">
        <v>1272</v>
      </c>
      <c r="J9728" s="1" t="s">
        <v>1511</v>
      </c>
      <c r="K9728" s="1" t="s">
        <v>1509</v>
      </c>
      <c r="L9728" s="1" t="s">
        <v>1512</v>
      </c>
      <c r="M9728" s="1">
        <v>1</v>
      </c>
    </row>
    <row r="9729" spans="1:13" ht="15.75" x14ac:dyDescent="0.3">
      <c r="A9729" s="1" t="s">
        <v>1272</v>
      </c>
      <c r="J9729" s="1" t="s">
        <v>1511</v>
      </c>
      <c r="K9729" s="1" t="s">
        <v>1509</v>
      </c>
      <c r="L9729" s="1" t="s">
        <v>1512</v>
      </c>
      <c r="M9729" s="1">
        <v>1</v>
      </c>
    </row>
    <row r="9730" spans="1:13" ht="15.75" x14ac:dyDescent="0.3">
      <c r="A9730" s="1" t="s">
        <v>1272</v>
      </c>
      <c r="J9730" s="1" t="s">
        <v>1511</v>
      </c>
      <c r="K9730" s="1" t="s">
        <v>1509</v>
      </c>
      <c r="L9730" s="1" t="s">
        <v>1512</v>
      </c>
      <c r="M9730" s="1">
        <v>1</v>
      </c>
    </row>
    <row r="9731" spans="1:13" ht="15.75" x14ac:dyDescent="0.3">
      <c r="A9731" s="1" t="s">
        <v>1272</v>
      </c>
      <c r="J9731" s="1" t="s">
        <v>1511</v>
      </c>
      <c r="K9731" s="1" t="s">
        <v>1509</v>
      </c>
      <c r="L9731" s="1" t="s">
        <v>1512</v>
      </c>
      <c r="M9731" s="1">
        <v>1</v>
      </c>
    </row>
    <row r="9732" spans="1:13" ht="15.75" x14ac:dyDescent="0.3">
      <c r="A9732" s="1" t="s">
        <v>1272</v>
      </c>
      <c r="J9732" s="1" t="s">
        <v>1511</v>
      </c>
      <c r="K9732" s="1" t="s">
        <v>1509</v>
      </c>
      <c r="L9732" s="1" t="s">
        <v>1512</v>
      </c>
      <c r="M9732" s="1">
        <v>1</v>
      </c>
    </row>
    <row r="9733" spans="1:13" ht="15.75" x14ac:dyDescent="0.3">
      <c r="A9733" s="1" t="s">
        <v>1272</v>
      </c>
      <c r="J9733" s="1" t="s">
        <v>1511</v>
      </c>
      <c r="K9733" s="1" t="s">
        <v>1509</v>
      </c>
      <c r="L9733" s="1" t="s">
        <v>1512</v>
      </c>
      <c r="M9733" s="1">
        <v>1</v>
      </c>
    </row>
    <row r="9734" spans="1:13" ht="15.75" x14ac:dyDescent="0.3">
      <c r="A9734" s="1" t="s">
        <v>1272</v>
      </c>
      <c r="J9734" s="1" t="s">
        <v>1511</v>
      </c>
      <c r="K9734" s="1" t="s">
        <v>1509</v>
      </c>
      <c r="L9734" s="1" t="s">
        <v>1512</v>
      </c>
      <c r="M9734" s="1">
        <v>1</v>
      </c>
    </row>
    <row r="9735" spans="1:13" ht="15.75" x14ac:dyDescent="0.3">
      <c r="A9735" s="1" t="s">
        <v>1272</v>
      </c>
      <c r="J9735" s="1" t="s">
        <v>1511</v>
      </c>
      <c r="K9735" s="1" t="s">
        <v>1509</v>
      </c>
      <c r="L9735" s="1" t="s">
        <v>1512</v>
      </c>
      <c r="M9735" s="1">
        <v>1</v>
      </c>
    </row>
    <row r="9736" spans="1:13" ht="15.75" x14ac:dyDescent="0.3">
      <c r="A9736" s="1" t="s">
        <v>1272</v>
      </c>
      <c r="J9736" s="1" t="s">
        <v>1511</v>
      </c>
      <c r="K9736" s="1" t="s">
        <v>1509</v>
      </c>
      <c r="L9736" s="1" t="s">
        <v>1512</v>
      </c>
      <c r="M9736" s="1">
        <v>1</v>
      </c>
    </row>
    <row r="9737" spans="1:13" ht="15.75" x14ac:dyDescent="0.3">
      <c r="A9737" s="1" t="s">
        <v>1262</v>
      </c>
      <c r="J9737" s="1" t="s">
        <v>1511</v>
      </c>
      <c r="K9737" s="1" t="s">
        <v>1509</v>
      </c>
      <c r="L9737" s="1" t="s">
        <v>1512</v>
      </c>
      <c r="M9737" s="1">
        <v>1</v>
      </c>
    </row>
    <row r="9738" spans="1:13" ht="15.75" x14ac:dyDescent="0.3">
      <c r="A9738" s="1" t="s">
        <v>1262</v>
      </c>
      <c r="J9738" s="1" t="s">
        <v>1511</v>
      </c>
      <c r="K9738" s="1" t="s">
        <v>1509</v>
      </c>
      <c r="L9738" s="1" t="s">
        <v>1512</v>
      </c>
      <c r="M9738" s="1">
        <v>1</v>
      </c>
    </row>
    <row r="9739" spans="1:13" ht="15.75" x14ac:dyDescent="0.3">
      <c r="A9739" s="1" t="s">
        <v>1262</v>
      </c>
      <c r="J9739" s="1" t="s">
        <v>1511</v>
      </c>
      <c r="K9739" s="1" t="s">
        <v>1509</v>
      </c>
      <c r="L9739" s="1" t="s">
        <v>1510</v>
      </c>
      <c r="M9739" s="1">
        <v>1</v>
      </c>
    </row>
    <row r="9740" spans="1:13" ht="15.75" x14ac:dyDescent="0.3">
      <c r="A9740" s="1" t="s">
        <v>1262</v>
      </c>
      <c r="J9740" s="1" t="s">
        <v>1511</v>
      </c>
      <c r="K9740" s="1" t="s">
        <v>1509</v>
      </c>
      <c r="L9740" s="1" t="s">
        <v>1510</v>
      </c>
      <c r="M9740" s="1">
        <v>1</v>
      </c>
    </row>
    <row r="9741" spans="1:13" ht="15.75" x14ac:dyDescent="0.3">
      <c r="A9741" s="1" t="s">
        <v>1262</v>
      </c>
      <c r="J9741" s="1" t="s">
        <v>1511</v>
      </c>
      <c r="K9741" s="1" t="s">
        <v>1509</v>
      </c>
      <c r="L9741" s="1" t="s">
        <v>1510</v>
      </c>
      <c r="M9741" s="1">
        <v>1</v>
      </c>
    </row>
    <row r="9742" spans="1:13" ht="15.75" x14ac:dyDescent="0.3">
      <c r="A9742" s="1" t="s">
        <v>1262</v>
      </c>
      <c r="J9742" s="1" t="s">
        <v>1511</v>
      </c>
      <c r="K9742" s="1" t="s">
        <v>1509</v>
      </c>
      <c r="L9742" s="1" t="s">
        <v>1510</v>
      </c>
      <c r="M9742" s="1">
        <v>1</v>
      </c>
    </row>
    <row r="9743" spans="1:13" ht="15.75" x14ac:dyDescent="0.3">
      <c r="A9743" s="1" t="s">
        <v>1262</v>
      </c>
      <c r="J9743" s="1" t="s">
        <v>1511</v>
      </c>
      <c r="K9743" s="1" t="s">
        <v>1509</v>
      </c>
      <c r="L9743" s="1" t="s">
        <v>1510</v>
      </c>
      <c r="M9743" s="1">
        <v>1</v>
      </c>
    </row>
    <row r="9744" spans="1:13" ht="15.75" x14ac:dyDescent="0.3">
      <c r="A9744" s="1" t="s">
        <v>1262</v>
      </c>
      <c r="J9744" s="1" t="s">
        <v>1511</v>
      </c>
      <c r="K9744" s="1" t="s">
        <v>1509</v>
      </c>
      <c r="L9744" s="1" t="s">
        <v>1510</v>
      </c>
      <c r="M9744" s="1">
        <v>1</v>
      </c>
    </row>
    <row r="9745" spans="1:13" ht="15.75" x14ac:dyDescent="0.3">
      <c r="A9745" s="1" t="s">
        <v>1272</v>
      </c>
      <c r="J9745" s="1" t="s">
        <v>1511</v>
      </c>
      <c r="K9745" s="1" t="s">
        <v>1509</v>
      </c>
      <c r="L9745" s="1" t="s">
        <v>1512</v>
      </c>
      <c r="M9745" s="1">
        <v>1</v>
      </c>
    </row>
    <row r="9746" spans="1:13" ht="15.75" x14ac:dyDescent="0.3">
      <c r="A9746" s="1" t="s">
        <v>1272</v>
      </c>
      <c r="J9746" s="1" t="s">
        <v>1511</v>
      </c>
      <c r="K9746" s="1" t="s">
        <v>1509</v>
      </c>
      <c r="L9746" s="1" t="s">
        <v>1512</v>
      </c>
      <c r="M9746" s="1">
        <v>1</v>
      </c>
    </row>
    <row r="9747" spans="1:13" ht="15.75" x14ac:dyDescent="0.3">
      <c r="A9747" s="1" t="s">
        <v>1272</v>
      </c>
      <c r="J9747" s="1" t="s">
        <v>1511</v>
      </c>
      <c r="K9747" s="1" t="s">
        <v>1509</v>
      </c>
      <c r="L9747" s="1" t="s">
        <v>1512</v>
      </c>
      <c r="M9747" s="1">
        <v>1</v>
      </c>
    </row>
    <row r="9748" spans="1:13" ht="15.75" x14ac:dyDescent="0.3">
      <c r="A9748" s="1" t="s">
        <v>1263</v>
      </c>
      <c r="J9748" s="1" t="s">
        <v>1511</v>
      </c>
      <c r="K9748" s="1" t="s">
        <v>1509</v>
      </c>
      <c r="L9748" s="1" t="s">
        <v>1512</v>
      </c>
      <c r="M9748" s="1">
        <v>1</v>
      </c>
    </row>
    <row r="9749" spans="1:13" ht="15.75" x14ac:dyDescent="0.3">
      <c r="A9749" s="1" t="s">
        <v>1263</v>
      </c>
      <c r="J9749" s="1" t="s">
        <v>1511</v>
      </c>
      <c r="K9749" s="1" t="s">
        <v>1509</v>
      </c>
      <c r="L9749" s="1" t="s">
        <v>1512</v>
      </c>
      <c r="M9749" s="1">
        <v>1</v>
      </c>
    </row>
    <row r="9750" spans="1:13" ht="15.75" x14ac:dyDescent="0.3">
      <c r="A9750" s="1" t="s">
        <v>1272</v>
      </c>
      <c r="J9750" s="1" t="s">
        <v>1511</v>
      </c>
      <c r="K9750" s="1" t="s">
        <v>1509</v>
      </c>
      <c r="L9750" s="1" t="s">
        <v>1512</v>
      </c>
      <c r="M9750" s="1">
        <v>1</v>
      </c>
    </row>
    <row r="9751" spans="1:13" ht="15.75" x14ac:dyDescent="0.3">
      <c r="A9751" s="1" t="s">
        <v>1272</v>
      </c>
      <c r="J9751" s="1" t="s">
        <v>1511</v>
      </c>
      <c r="K9751" s="1" t="s">
        <v>1509</v>
      </c>
      <c r="L9751" s="1" t="s">
        <v>1512</v>
      </c>
      <c r="M9751" s="1">
        <v>1</v>
      </c>
    </row>
    <row r="9752" spans="1:13" ht="15.75" x14ac:dyDescent="0.3">
      <c r="A9752" s="1" t="s">
        <v>1272</v>
      </c>
      <c r="J9752" s="1" t="s">
        <v>1511</v>
      </c>
      <c r="K9752" s="1" t="s">
        <v>1509</v>
      </c>
      <c r="L9752" s="1" t="s">
        <v>1512</v>
      </c>
      <c r="M9752" s="1">
        <v>1</v>
      </c>
    </row>
    <row r="9753" spans="1:13" ht="15.75" x14ac:dyDescent="0.3">
      <c r="A9753" s="1" t="s">
        <v>1272</v>
      </c>
      <c r="J9753" s="1" t="s">
        <v>1511</v>
      </c>
      <c r="K9753" s="1" t="s">
        <v>1509</v>
      </c>
      <c r="L9753" s="1" t="s">
        <v>1512</v>
      </c>
      <c r="M9753" s="1">
        <v>1</v>
      </c>
    </row>
    <row r="9754" spans="1:13" ht="15.75" x14ac:dyDescent="0.3">
      <c r="A9754" s="1" t="s">
        <v>1272</v>
      </c>
      <c r="J9754" s="1" t="s">
        <v>1511</v>
      </c>
      <c r="K9754" s="1" t="s">
        <v>1509</v>
      </c>
      <c r="L9754" s="1" t="s">
        <v>1512</v>
      </c>
      <c r="M9754" s="1">
        <v>1</v>
      </c>
    </row>
    <row r="9755" spans="1:13" ht="15.75" x14ac:dyDescent="0.3">
      <c r="A9755" s="1" t="s">
        <v>1272</v>
      </c>
      <c r="J9755" s="1" t="s">
        <v>1511</v>
      </c>
      <c r="K9755" s="1" t="s">
        <v>1509</v>
      </c>
      <c r="L9755" s="1" t="s">
        <v>1512</v>
      </c>
      <c r="M9755" s="1">
        <v>1</v>
      </c>
    </row>
    <row r="9756" spans="1:13" ht="15.75" x14ac:dyDescent="0.3">
      <c r="A9756" s="1" t="s">
        <v>1272</v>
      </c>
      <c r="J9756" s="1" t="s">
        <v>1511</v>
      </c>
      <c r="K9756" s="1" t="s">
        <v>1509</v>
      </c>
      <c r="L9756" s="1" t="s">
        <v>1512</v>
      </c>
      <c r="M9756" s="1">
        <v>1</v>
      </c>
    </row>
    <row r="9757" spans="1:13" ht="15.75" x14ac:dyDescent="0.3">
      <c r="A9757" s="1" t="s">
        <v>1272</v>
      </c>
      <c r="J9757" s="1" t="s">
        <v>1511</v>
      </c>
      <c r="K9757" s="1" t="s">
        <v>1509</v>
      </c>
      <c r="L9757" s="1" t="s">
        <v>1512</v>
      </c>
      <c r="M9757" s="1">
        <v>1</v>
      </c>
    </row>
    <row r="9758" spans="1:13" ht="15.75" x14ac:dyDescent="0.3">
      <c r="A9758" s="1" t="s">
        <v>1272</v>
      </c>
      <c r="J9758" s="1" t="s">
        <v>1511</v>
      </c>
      <c r="K9758" s="1" t="s">
        <v>1509</v>
      </c>
      <c r="L9758" s="1" t="s">
        <v>1512</v>
      </c>
      <c r="M9758" s="1">
        <v>1</v>
      </c>
    </row>
    <row r="9759" spans="1:13" ht="15.75" x14ac:dyDescent="0.3">
      <c r="A9759" s="1" t="s">
        <v>1272</v>
      </c>
      <c r="J9759" s="1" t="s">
        <v>1511</v>
      </c>
      <c r="K9759" s="1" t="s">
        <v>1509</v>
      </c>
      <c r="L9759" s="1" t="s">
        <v>1512</v>
      </c>
      <c r="M9759" s="1">
        <v>1</v>
      </c>
    </row>
    <row r="9760" spans="1:13" ht="15.75" x14ac:dyDescent="0.3">
      <c r="A9760" s="1" t="s">
        <v>1272</v>
      </c>
      <c r="J9760" s="1" t="s">
        <v>1511</v>
      </c>
      <c r="K9760" s="1" t="s">
        <v>1509</v>
      </c>
      <c r="L9760" s="1" t="s">
        <v>1512</v>
      </c>
      <c r="M9760" s="1">
        <v>1</v>
      </c>
    </row>
    <row r="9761" spans="1:13" ht="15.75" x14ac:dyDescent="0.3">
      <c r="A9761" s="1" t="s">
        <v>1272</v>
      </c>
      <c r="J9761" s="1" t="s">
        <v>1511</v>
      </c>
      <c r="K9761" s="1" t="s">
        <v>1509</v>
      </c>
      <c r="L9761" s="1" t="s">
        <v>1512</v>
      </c>
      <c r="M9761" s="1">
        <v>1</v>
      </c>
    </row>
    <row r="9762" spans="1:13" ht="15.75" x14ac:dyDescent="0.3">
      <c r="A9762" s="1" t="s">
        <v>1272</v>
      </c>
      <c r="J9762" s="1" t="s">
        <v>1511</v>
      </c>
      <c r="K9762" s="1" t="s">
        <v>1509</v>
      </c>
      <c r="L9762" s="1" t="s">
        <v>1512</v>
      </c>
      <c r="M9762" s="1">
        <v>1</v>
      </c>
    </row>
    <row r="9763" spans="1:13" ht="15.75" x14ac:dyDescent="0.3">
      <c r="A9763" s="1" t="s">
        <v>1272</v>
      </c>
      <c r="J9763" s="1" t="s">
        <v>1511</v>
      </c>
      <c r="K9763" s="1" t="s">
        <v>1509</v>
      </c>
      <c r="L9763" s="1" t="s">
        <v>1512</v>
      </c>
      <c r="M9763" s="1">
        <v>1</v>
      </c>
    </row>
    <row r="9764" spans="1:13" ht="15.75" x14ac:dyDescent="0.3">
      <c r="A9764" s="1" t="s">
        <v>1272</v>
      </c>
      <c r="J9764" s="1" t="s">
        <v>1511</v>
      </c>
      <c r="K9764" s="1" t="s">
        <v>1509</v>
      </c>
      <c r="L9764" s="1" t="s">
        <v>1512</v>
      </c>
      <c r="M9764" s="1">
        <v>1</v>
      </c>
    </row>
    <row r="9765" spans="1:13" ht="15.75" x14ac:dyDescent="0.3">
      <c r="A9765" s="1" t="s">
        <v>1272</v>
      </c>
      <c r="J9765" s="1" t="s">
        <v>1511</v>
      </c>
      <c r="K9765" s="1" t="s">
        <v>1509</v>
      </c>
      <c r="L9765" s="1" t="s">
        <v>1512</v>
      </c>
      <c r="M9765" s="1">
        <v>1</v>
      </c>
    </row>
    <row r="9766" spans="1:13" ht="15.75" x14ac:dyDescent="0.3">
      <c r="A9766" s="1" t="s">
        <v>1272</v>
      </c>
      <c r="J9766" s="1" t="s">
        <v>1511</v>
      </c>
      <c r="K9766" s="1" t="s">
        <v>1509</v>
      </c>
      <c r="L9766" s="1" t="s">
        <v>1512</v>
      </c>
      <c r="M9766" s="1">
        <v>1</v>
      </c>
    </row>
    <row r="9767" spans="1:13" ht="15.75" x14ac:dyDescent="0.3">
      <c r="A9767" s="1" t="s">
        <v>1272</v>
      </c>
      <c r="J9767" s="1" t="s">
        <v>1511</v>
      </c>
      <c r="K9767" s="1" t="s">
        <v>1509</v>
      </c>
      <c r="L9767" s="1" t="s">
        <v>1512</v>
      </c>
      <c r="M9767" s="1">
        <v>1</v>
      </c>
    </row>
    <row r="9768" spans="1:13" ht="15.75" x14ac:dyDescent="0.3">
      <c r="A9768" s="1" t="s">
        <v>1272</v>
      </c>
      <c r="J9768" s="1" t="s">
        <v>1511</v>
      </c>
      <c r="K9768" s="1" t="s">
        <v>1509</v>
      </c>
      <c r="L9768" s="1" t="s">
        <v>1512</v>
      </c>
      <c r="M9768" s="1">
        <v>1</v>
      </c>
    </row>
    <row r="9769" spans="1:13" ht="15.75" x14ac:dyDescent="0.3">
      <c r="A9769" s="1" t="s">
        <v>1272</v>
      </c>
      <c r="J9769" s="1" t="s">
        <v>1511</v>
      </c>
      <c r="K9769" s="1" t="s">
        <v>1509</v>
      </c>
      <c r="L9769" s="1" t="s">
        <v>1512</v>
      </c>
      <c r="M9769" s="1">
        <v>1</v>
      </c>
    </row>
    <row r="9770" spans="1:13" ht="15.75" x14ac:dyDescent="0.3">
      <c r="A9770" s="1" t="s">
        <v>1272</v>
      </c>
      <c r="J9770" s="1" t="s">
        <v>1511</v>
      </c>
      <c r="K9770" s="1" t="s">
        <v>1509</v>
      </c>
      <c r="L9770" s="1" t="s">
        <v>1512</v>
      </c>
      <c r="M9770" s="1">
        <v>1</v>
      </c>
    </row>
    <row r="9771" spans="1:13" ht="15.75" x14ac:dyDescent="0.3">
      <c r="A9771" s="1" t="s">
        <v>1272</v>
      </c>
      <c r="J9771" s="1" t="s">
        <v>1511</v>
      </c>
      <c r="K9771" s="1" t="s">
        <v>1509</v>
      </c>
      <c r="L9771" s="1" t="s">
        <v>1512</v>
      </c>
      <c r="M9771" s="1">
        <v>1</v>
      </c>
    </row>
    <row r="9772" spans="1:13" ht="15.75" x14ac:dyDescent="0.3">
      <c r="A9772" s="1" t="s">
        <v>1272</v>
      </c>
      <c r="J9772" s="1" t="s">
        <v>1511</v>
      </c>
      <c r="K9772" s="1" t="s">
        <v>1509</v>
      </c>
      <c r="L9772" s="1" t="s">
        <v>1512</v>
      </c>
      <c r="M9772" s="1">
        <v>1</v>
      </c>
    </row>
    <row r="9773" spans="1:13" ht="15.75" x14ac:dyDescent="0.3">
      <c r="A9773" s="1" t="s">
        <v>1272</v>
      </c>
      <c r="J9773" s="1" t="s">
        <v>1511</v>
      </c>
      <c r="K9773" s="1" t="s">
        <v>1509</v>
      </c>
      <c r="L9773" s="1" t="s">
        <v>1512</v>
      </c>
      <c r="M9773" s="1">
        <v>1</v>
      </c>
    </row>
    <row r="9774" spans="1:13" ht="15.75" x14ac:dyDescent="0.3">
      <c r="A9774" s="1" t="s">
        <v>1272</v>
      </c>
      <c r="J9774" s="1" t="s">
        <v>1511</v>
      </c>
      <c r="K9774" s="1" t="s">
        <v>1509</v>
      </c>
      <c r="L9774" s="1" t="s">
        <v>1512</v>
      </c>
      <c r="M9774" s="1">
        <v>1</v>
      </c>
    </row>
    <row r="9775" spans="1:13" ht="15.75" x14ac:dyDescent="0.3">
      <c r="A9775" s="1" t="s">
        <v>1272</v>
      </c>
      <c r="J9775" s="1" t="s">
        <v>1511</v>
      </c>
      <c r="K9775" s="1" t="s">
        <v>1509</v>
      </c>
      <c r="L9775" s="1" t="s">
        <v>1512</v>
      </c>
      <c r="M9775" s="1">
        <v>1</v>
      </c>
    </row>
    <row r="9776" spans="1:13" ht="15.75" x14ac:dyDescent="0.3">
      <c r="A9776" s="1" t="s">
        <v>1263</v>
      </c>
      <c r="J9776" s="1" t="s">
        <v>1511</v>
      </c>
      <c r="K9776" s="1" t="s">
        <v>1509</v>
      </c>
      <c r="L9776" s="1" t="s">
        <v>1512</v>
      </c>
      <c r="M9776" s="1">
        <v>1</v>
      </c>
    </row>
    <row r="9777" spans="1:13" ht="15.75" x14ac:dyDescent="0.3">
      <c r="A9777" s="1" t="s">
        <v>1263</v>
      </c>
      <c r="J9777" s="1" t="s">
        <v>1511</v>
      </c>
      <c r="K9777" s="1" t="s">
        <v>1509</v>
      </c>
      <c r="L9777" s="1" t="s">
        <v>1512</v>
      </c>
      <c r="M9777" s="1">
        <v>1</v>
      </c>
    </row>
    <row r="9778" spans="1:13" ht="15.75" x14ac:dyDescent="0.3">
      <c r="A9778" s="1" t="s">
        <v>1263</v>
      </c>
      <c r="J9778" s="1" t="s">
        <v>1511</v>
      </c>
      <c r="K9778" s="1" t="s">
        <v>1509</v>
      </c>
      <c r="L9778" s="1" t="s">
        <v>1512</v>
      </c>
      <c r="M9778" s="1">
        <v>1</v>
      </c>
    </row>
    <row r="9779" spans="1:13" ht="15.75" x14ac:dyDescent="0.3">
      <c r="A9779" s="1" t="s">
        <v>1263</v>
      </c>
      <c r="J9779" s="1" t="s">
        <v>1511</v>
      </c>
      <c r="K9779" s="1" t="s">
        <v>1509</v>
      </c>
      <c r="L9779" s="1" t="s">
        <v>1512</v>
      </c>
      <c r="M9779" s="1">
        <v>1</v>
      </c>
    </row>
    <row r="9780" spans="1:13" ht="15.75" x14ac:dyDescent="0.3">
      <c r="A9780" s="1" t="s">
        <v>1263</v>
      </c>
      <c r="J9780" s="1" t="s">
        <v>1511</v>
      </c>
      <c r="K9780" s="1" t="s">
        <v>1509</v>
      </c>
      <c r="L9780" s="1" t="s">
        <v>1512</v>
      </c>
      <c r="M9780" s="1">
        <v>1</v>
      </c>
    </row>
    <row r="9781" spans="1:13" ht="15.75" x14ac:dyDescent="0.3">
      <c r="A9781" s="1" t="s">
        <v>1263</v>
      </c>
      <c r="J9781" s="1" t="s">
        <v>1511</v>
      </c>
      <c r="K9781" s="1" t="s">
        <v>1509</v>
      </c>
      <c r="L9781" s="1" t="s">
        <v>1512</v>
      </c>
      <c r="M9781" s="1">
        <v>1</v>
      </c>
    </row>
    <row r="9782" spans="1:13" ht="15.75" x14ac:dyDescent="0.3">
      <c r="A9782" s="1" t="s">
        <v>1263</v>
      </c>
      <c r="J9782" s="1" t="s">
        <v>1511</v>
      </c>
      <c r="K9782" s="1" t="s">
        <v>1509</v>
      </c>
      <c r="L9782" s="1" t="s">
        <v>1512</v>
      </c>
      <c r="M9782" s="1">
        <v>1</v>
      </c>
    </row>
    <row r="9783" spans="1:13" ht="15.75" x14ac:dyDescent="0.3">
      <c r="A9783" s="1" t="s">
        <v>1263</v>
      </c>
      <c r="J9783" s="1" t="s">
        <v>1511</v>
      </c>
      <c r="K9783" s="1" t="s">
        <v>1509</v>
      </c>
      <c r="L9783" s="1" t="s">
        <v>1512</v>
      </c>
      <c r="M9783" s="1">
        <v>1</v>
      </c>
    </row>
    <row r="9784" spans="1:13" ht="15.75" x14ac:dyDescent="0.3">
      <c r="A9784" s="1" t="s">
        <v>1263</v>
      </c>
      <c r="J9784" s="1" t="s">
        <v>1511</v>
      </c>
      <c r="K9784" s="1" t="s">
        <v>1509</v>
      </c>
      <c r="L9784" s="1" t="s">
        <v>1512</v>
      </c>
      <c r="M9784" s="1">
        <v>1</v>
      </c>
    </row>
    <row r="9785" spans="1:13" ht="15.75" x14ac:dyDescent="0.3">
      <c r="A9785" s="1" t="s">
        <v>1263</v>
      </c>
      <c r="J9785" s="1" t="s">
        <v>1511</v>
      </c>
      <c r="K9785" s="1" t="s">
        <v>1509</v>
      </c>
      <c r="L9785" s="1" t="s">
        <v>1512</v>
      </c>
      <c r="M9785" s="1">
        <v>1</v>
      </c>
    </row>
    <row r="9786" spans="1:13" ht="15.75" x14ac:dyDescent="0.3">
      <c r="A9786" s="1" t="s">
        <v>1263</v>
      </c>
      <c r="J9786" s="1" t="s">
        <v>1511</v>
      </c>
      <c r="K9786" s="1" t="s">
        <v>1509</v>
      </c>
      <c r="L9786" s="1" t="s">
        <v>1512</v>
      </c>
      <c r="M9786" s="1">
        <v>1</v>
      </c>
    </row>
    <row r="9787" spans="1:13" ht="15.75" x14ac:dyDescent="0.3">
      <c r="A9787" s="1" t="s">
        <v>1263</v>
      </c>
      <c r="J9787" s="1" t="s">
        <v>1511</v>
      </c>
      <c r="K9787" s="1" t="s">
        <v>1509</v>
      </c>
      <c r="L9787" s="1" t="s">
        <v>1512</v>
      </c>
      <c r="M9787" s="1">
        <v>1</v>
      </c>
    </row>
    <row r="9788" spans="1:13" ht="15.75" x14ac:dyDescent="0.3">
      <c r="A9788" s="1" t="s">
        <v>1263</v>
      </c>
      <c r="J9788" s="1" t="s">
        <v>1511</v>
      </c>
      <c r="K9788" s="1" t="s">
        <v>1509</v>
      </c>
      <c r="L9788" s="1" t="s">
        <v>1512</v>
      </c>
      <c r="M9788" s="1">
        <v>1</v>
      </c>
    </row>
    <row r="9789" spans="1:13" ht="15.75" x14ac:dyDescent="0.3">
      <c r="A9789" s="1" t="s">
        <v>1262</v>
      </c>
      <c r="J9789" s="1" t="s">
        <v>1511</v>
      </c>
      <c r="K9789" s="1" t="s">
        <v>1509</v>
      </c>
      <c r="L9789" s="1" t="s">
        <v>1512</v>
      </c>
      <c r="M9789" s="1">
        <v>1</v>
      </c>
    </row>
    <row r="9790" spans="1:13" ht="15.75" x14ac:dyDescent="0.3">
      <c r="A9790" s="1" t="s">
        <v>1272</v>
      </c>
      <c r="J9790" s="1" t="s">
        <v>1511</v>
      </c>
      <c r="K9790" s="1" t="s">
        <v>1509</v>
      </c>
      <c r="L9790" s="1" t="s">
        <v>1512</v>
      </c>
      <c r="M9790" s="1">
        <v>1</v>
      </c>
    </row>
    <row r="9791" spans="1:13" ht="15.75" x14ac:dyDescent="0.3">
      <c r="A9791" s="1" t="s">
        <v>1272</v>
      </c>
      <c r="J9791" s="1" t="s">
        <v>1511</v>
      </c>
      <c r="K9791" s="1" t="s">
        <v>1509</v>
      </c>
      <c r="L9791" s="1" t="s">
        <v>1512</v>
      </c>
      <c r="M9791" s="1">
        <v>1</v>
      </c>
    </row>
    <row r="9792" spans="1:13" ht="15.75" x14ac:dyDescent="0.3">
      <c r="A9792" s="1" t="s">
        <v>1272</v>
      </c>
      <c r="J9792" s="1" t="s">
        <v>1511</v>
      </c>
      <c r="K9792" s="1" t="s">
        <v>1509</v>
      </c>
      <c r="L9792" s="1" t="s">
        <v>1512</v>
      </c>
      <c r="M9792" s="1">
        <v>1</v>
      </c>
    </row>
    <row r="9793" spans="1:13" ht="15.75" x14ac:dyDescent="0.3">
      <c r="A9793" s="1" t="s">
        <v>1272</v>
      </c>
      <c r="J9793" s="1" t="s">
        <v>1511</v>
      </c>
      <c r="K9793" s="1" t="s">
        <v>1509</v>
      </c>
      <c r="L9793" s="1" t="s">
        <v>1512</v>
      </c>
      <c r="M9793" s="1">
        <v>1</v>
      </c>
    </row>
    <row r="9794" spans="1:13" ht="15.75" x14ac:dyDescent="0.3">
      <c r="A9794" s="1" t="s">
        <v>1272</v>
      </c>
      <c r="J9794" s="1" t="s">
        <v>1511</v>
      </c>
      <c r="K9794" s="1" t="s">
        <v>1509</v>
      </c>
      <c r="L9794" s="1" t="s">
        <v>1512</v>
      </c>
      <c r="M9794" s="1">
        <v>1</v>
      </c>
    </row>
    <row r="9795" spans="1:13" ht="15.75" x14ac:dyDescent="0.3">
      <c r="A9795" s="1" t="s">
        <v>1272</v>
      </c>
      <c r="J9795" s="1" t="s">
        <v>1511</v>
      </c>
      <c r="K9795" s="1" t="s">
        <v>1509</v>
      </c>
      <c r="L9795" s="1" t="s">
        <v>1512</v>
      </c>
      <c r="M9795" s="1">
        <v>1</v>
      </c>
    </row>
    <row r="9796" spans="1:13" ht="15.75" x14ac:dyDescent="0.3">
      <c r="A9796" s="1" t="s">
        <v>1272</v>
      </c>
      <c r="J9796" s="1" t="s">
        <v>1511</v>
      </c>
      <c r="K9796" s="1" t="s">
        <v>1509</v>
      </c>
      <c r="L9796" s="1" t="s">
        <v>1512</v>
      </c>
      <c r="M9796" s="1">
        <v>1</v>
      </c>
    </row>
    <row r="9797" spans="1:13" ht="15.75" x14ac:dyDescent="0.3">
      <c r="A9797" s="1" t="s">
        <v>1272</v>
      </c>
      <c r="J9797" s="1" t="s">
        <v>1511</v>
      </c>
      <c r="K9797" s="1" t="s">
        <v>1509</v>
      </c>
      <c r="L9797" s="1" t="s">
        <v>1512</v>
      </c>
      <c r="M9797" s="1">
        <v>1</v>
      </c>
    </row>
    <row r="9798" spans="1:13" ht="15.75" x14ac:dyDescent="0.3">
      <c r="A9798" s="1" t="s">
        <v>1263</v>
      </c>
      <c r="J9798" s="1" t="s">
        <v>1511</v>
      </c>
      <c r="K9798" s="1" t="s">
        <v>1509</v>
      </c>
      <c r="L9798" s="1" t="s">
        <v>1512</v>
      </c>
      <c r="M9798" s="1">
        <v>1</v>
      </c>
    </row>
    <row r="9799" spans="1:13" ht="15.75" x14ac:dyDescent="0.3">
      <c r="A9799" s="1" t="s">
        <v>1263</v>
      </c>
      <c r="J9799" s="1" t="s">
        <v>1511</v>
      </c>
      <c r="K9799" s="1" t="s">
        <v>1509</v>
      </c>
      <c r="L9799" s="1" t="s">
        <v>1512</v>
      </c>
      <c r="M9799" s="1">
        <v>1</v>
      </c>
    </row>
    <row r="9800" spans="1:13" ht="15.75" x14ac:dyDescent="0.3">
      <c r="A9800" s="1" t="s">
        <v>1363</v>
      </c>
      <c r="J9800" s="1" t="s">
        <v>1511</v>
      </c>
      <c r="K9800" s="1" t="s">
        <v>1509</v>
      </c>
      <c r="L9800" s="1" t="s">
        <v>1512</v>
      </c>
      <c r="M9800" s="1">
        <v>36</v>
      </c>
    </row>
    <row r="9801" spans="1:13" ht="15.75" x14ac:dyDescent="0.3">
      <c r="A9801" s="1" t="s">
        <v>1263</v>
      </c>
      <c r="J9801" s="1" t="s">
        <v>1511</v>
      </c>
      <c r="K9801" s="1" t="s">
        <v>1509</v>
      </c>
      <c r="L9801" s="1" t="s">
        <v>1512</v>
      </c>
      <c r="M9801" s="1">
        <v>1</v>
      </c>
    </row>
    <row r="9802" spans="1:13" ht="15.75" x14ac:dyDescent="0.3">
      <c r="A9802" s="1" t="s">
        <v>1263</v>
      </c>
      <c r="J9802" s="1" t="s">
        <v>1511</v>
      </c>
      <c r="K9802" s="1" t="s">
        <v>1509</v>
      </c>
      <c r="L9802" s="1" t="s">
        <v>1512</v>
      </c>
      <c r="M9802" s="1">
        <v>1</v>
      </c>
    </row>
    <row r="9803" spans="1:13" ht="15.75" x14ac:dyDescent="0.3">
      <c r="A9803" s="1" t="s">
        <v>1263</v>
      </c>
      <c r="J9803" s="1" t="s">
        <v>1511</v>
      </c>
      <c r="K9803" s="1" t="s">
        <v>1509</v>
      </c>
      <c r="L9803" s="1" t="s">
        <v>1512</v>
      </c>
      <c r="M9803" s="1">
        <v>1</v>
      </c>
    </row>
    <row r="9804" spans="1:13" ht="15.75" x14ac:dyDescent="0.3">
      <c r="A9804" s="1" t="s">
        <v>1263</v>
      </c>
      <c r="J9804" s="1" t="s">
        <v>1511</v>
      </c>
      <c r="K9804" s="1" t="s">
        <v>1509</v>
      </c>
      <c r="L9804" s="1" t="s">
        <v>1512</v>
      </c>
      <c r="M9804" s="1">
        <v>1</v>
      </c>
    </row>
    <row r="9805" spans="1:13" ht="15.75" x14ac:dyDescent="0.3">
      <c r="A9805" s="1" t="s">
        <v>1271</v>
      </c>
      <c r="J9805" s="1" t="s">
        <v>1511</v>
      </c>
      <c r="K9805" s="1" t="s">
        <v>1509</v>
      </c>
      <c r="L9805" s="1" t="s">
        <v>1512</v>
      </c>
      <c r="M9805" s="1">
        <v>44</v>
      </c>
    </row>
    <row r="9806" spans="1:13" ht="15.75" x14ac:dyDescent="0.3">
      <c r="A9806" s="1" t="s">
        <v>1263</v>
      </c>
      <c r="J9806" s="1" t="s">
        <v>1511</v>
      </c>
      <c r="K9806" s="1" t="s">
        <v>1509</v>
      </c>
      <c r="L9806" s="1" t="s">
        <v>1512</v>
      </c>
      <c r="M9806" s="1">
        <v>1</v>
      </c>
    </row>
    <row r="9807" spans="1:13" ht="15.75" x14ac:dyDescent="0.3">
      <c r="A9807" s="1" t="s">
        <v>1363</v>
      </c>
      <c r="J9807" s="1" t="s">
        <v>1511</v>
      </c>
      <c r="K9807" s="1" t="s">
        <v>1509</v>
      </c>
      <c r="L9807" s="1" t="s">
        <v>1512</v>
      </c>
      <c r="M9807" s="1">
        <v>20</v>
      </c>
    </row>
    <row r="9808" spans="1:13" ht="15.75" x14ac:dyDescent="0.3">
      <c r="A9808" s="1" t="s">
        <v>1271</v>
      </c>
      <c r="J9808" s="1" t="s">
        <v>1511</v>
      </c>
      <c r="K9808" s="1" t="s">
        <v>1509</v>
      </c>
      <c r="L9808" s="1" t="s">
        <v>1512</v>
      </c>
      <c r="M9808" s="1">
        <v>44</v>
      </c>
    </row>
    <row r="9809" spans="1:13" ht="15.75" x14ac:dyDescent="0.3">
      <c r="A9809" s="1" t="s">
        <v>1263</v>
      </c>
      <c r="J9809" s="1" t="s">
        <v>1511</v>
      </c>
      <c r="K9809" s="1" t="s">
        <v>1509</v>
      </c>
      <c r="L9809" s="1" t="s">
        <v>1512</v>
      </c>
      <c r="M9809" s="1">
        <v>1</v>
      </c>
    </row>
    <row r="9810" spans="1:13" ht="15.75" x14ac:dyDescent="0.3">
      <c r="A9810" s="1" t="s">
        <v>1363</v>
      </c>
      <c r="J9810" s="1" t="s">
        <v>1511</v>
      </c>
      <c r="K9810" s="1" t="s">
        <v>1509</v>
      </c>
      <c r="L9810" s="1" t="s">
        <v>1512</v>
      </c>
      <c r="M9810" s="1">
        <v>123</v>
      </c>
    </row>
    <row r="9811" spans="1:13" ht="15.75" x14ac:dyDescent="0.3">
      <c r="A9811" s="1" t="s">
        <v>1263</v>
      </c>
      <c r="J9811" s="1" t="s">
        <v>1511</v>
      </c>
      <c r="K9811" s="1" t="s">
        <v>1509</v>
      </c>
      <c r="L9811" s="1" t="s">
        <v>1512</v>
      </c>
      <c r="M9811" s="1">
        <v>1</v>
      </c>
    </row>
    <row r="9812" spans="1:13" ht="15.75" x14ac:dyDescent="0.3">
      <c r="A9812" s="1" t="s">
        <v>1263</v>
      </c>
      <c r="J9812" s="1" t="s">
        <v>1511</v>
      </c>
      <c r="K9812" s="1" t="s">
        <v>1509</v>
      </c>
      <c r="L9812" s="1" t="s">
        <v>1512</v>
      </c>
      <c r="M9812" s="1">
        <v>1</v>
      </c>
    </row>
    <row r="9813" spans="1:13" ht="15.75" x14ac:dyDescent="0.3">
      <c r="A9813" s="1" t="s">
        <v>1263</v>
      </c>
      <c r="J9813" s="1" t="s">
        <v>1511</v>
      </c>
      <c r="K9813" s="1" t="s">
        <v>1509</v>
      </c>
      <c r="L9813" s="1" t="s">
        <v>1512</v>
      </c>
      <c r="M9813" s="1">
        <v>1</v>
      </c>
    </row>
    <row r="9814" spans="1:13" ht="15.75" x14ac:dyDescent="0.3">
      <c r="A9814" s="1" t="s">
        <v>1263</v>
      </c>
      <c r="J9814" s="1" t="s">
        <v>1511</v>
      </c>
      <c r="K9814" s="1" t="s">
        <v>1509</v>
      </c>
      <c r="L9814" s="1" t="s">
        <v>1512</v>
      </c>
      <c r="M9814" s="1">
        <v>1</v>
      </c>
    </row>
    <row r="9815" spans="1:13" ht="15.75" x14ac:dyDescent="0.3">
      <c r="A9815" s="1" t="s">
        <v>1263</v>
      </c>
      <c r="J9815" s="1" t="s">
        <v>1511</v>
      </c>
      <c r="K9815" s="1" t="s">
        <v>1509</v>
      </c>
      <c r="L9815" s="1" t="s">
        <v>1512</v>
      </c>
      <c r="M9815" s="1">
        <v>1</v>
      </c>
    </row>
    <row r="9816" spans="1:13" ht="15.75" x14ac:dyDescent="0.3">
      <c r="A9816" s="1" t="s">
        <v>1263</v>
      </c>
      <c r="J9816" s="1" t="s">
        <v>1511</v>
      </c>
      <c r="K9816" s="1" t="s">
        <v>1509</v>
      </c>
      <c r="L9816" s="1" t="s">
        <v>1512</v>
      </c>
      <c r="M9816" s="1">
        <v>1</v>
      </c>
    </row>
    <row r="9817" spans="1:13" ht="15.75" x14ac:dyDescent="0.3">
      <c r="A9817" s="1" t="s">
        <v>1263</v>
      </c>
      <c r="J9817" s="1" t="s">
        <v>1511</v>
      </c>
      <c r="K9817" s="1" t="s">
        <v>1509</v>
      </c>
      <c r="L9817" s="1" t="s">
        <v>1512</v>
      </c>
      <c r="M9817" s="1">
        <v>1</v>
      </c>
    </row>
    <row r="9818" spans="1:13" ht="15.75" x14ac:dyDescent="0.3">
      <c r="A9818" s="1" t="s">
        <v>1263</v>
      </c>
      <c r="J9818" s="1" t="s">
        <v>1511</v>
      </c>
      <c r="K9818" s="1" t="s">
        <v>1509</v>
      </c>
      <c r="L9818" s="1" t="s">
        <v>1512</v>
      </c>
      <c r="M9818" s="1">
        <v>1</v>
      </c>
    </row>
    <row r="9819" spans="1:13" ht="15.75" x14ac:dyDescent="0.3">
      <c r="A9819" s="1" t="s">
        <v>1263</v>
      </c>
      <c r="J9819" s="1" t="s">
        <v>1511</v>
      </c>
      <c r="K9819" s="1" t="s">
        <v>1509</v>
      </c>
      <c r="L9819" s="1" t="s">
        <v>1512</v>
      </c>
      <c r="M9819" s="1">
        <v>1</v>
      </c>
    </row>
    <row r="9820" spans="1:13" ht="15.75" x14ac:dyDescent="0.3">
      <c r="A9820" s="1" t="s">
        <v>1263</v>
      </c>
      <c r="J9820" s="1" t="s">
        <v>1511</v>
      </c>
      <c r="K9820" s="1" t="s">
        <v>1509</v>
      </c>
      <c r="L9820" s="1" t="s">
        <v>1512</v>
      </c>
      <c r="M9820" s="1">
        <v>1</v>
      </c>
    </row>
    <row r="9821" spans="1:13" ht="15.75" x14ac:dyDescent="0.3">
      <c r="A9821" s="1" t="s">
        <v>1262</v>
      </c>
      <c r="J9821" s="1" t="s">
        <v>1511</v>
      </c>
      <c r="K9821" s="1" t="s">
        <v>1509</v>
      </c>
      <c r="L9821" s="1" t="s">
        <v>1512</v>
      </c>
      <c r="M9821" s="1">
        <v>1</v>
      </c>
    </row>
    <row r="9822" spans="1:13" ht="15.75" x14ac:dyDescent="0.3">
      <c r="A9822" s="1" t="s">
        <v>1262</v>
      </c>
      <c r="J9822" s="1" t="s">
        <v>1511</v>
      </c>
      <c r="K9822" s="1" t="s">
        <v>1509</v>
      </c>
      <c r="L9822" s="1" t="s">
        <v>1512</v>
      </c>
      <c r="M9822" s="1">
        <v>1</v>
      </c>
    </row>
    <row r="9823" spans="1:13" ht="15.75" x14ac:dyDescent="0.3">
      <c r="A9823" s="1" t="s">
        <v>1262</v>
      </c>
      <c r="J9823" s="1" t="s">
        <v>1511</v>
      </c>
      <c r="K9823" s="1" t="s">
        <v>1509</v>
      </c>
      <c r="L9823" s="1" t="s">
        <v>1512</v>
      </c>
      <c r="M9823" s="1">
        <v>1</v>
      </c>
    </row>
    <row r="9824" spans="1:13" ht="15.75" x14ac:dyDescent="0.3">
      <c r="A9824" s="1" t="s">
        <v>1262</v>
      </c>
      <c r="J9824" s="1" t="s">
        <v>1511</v>
      </c>
      <c r="K9824" s="1" t="s">
        <v>1509</v>
      </c>
      <c r="L9824" s="1" t="s">
        <v>1512</v>
      </c>
      <c r="M9824" s="1">
        <v>1</v>
      </c>
    </row>
    <row r="9825" spans="1:13" ht="15.75" x14ac:dyDescent="0.3">
      <c r="A9825" s="1" t="s">
        <v>1366</v>
      </c>
      <c r="J9825" s="1" t="s">
        <v>1511</v>
      </c>
      <c r="K9825" s="1" t="s">
        <v>1509</v>
      </c>
      <c r="L9825" s="1" t="s">
        <v>1510</v>
      </c>
      <c r="M9825" s="1">
        <v>1</v>
      </c>
    </row>
    <row r="9826" spans="1:13" ht="15.75" x14ac:dyDescent="0.3">
      <c r="A9826" s="1" t="s">
        <v>1272</v>
      </c>
      <c r="J9826" s="1" t="s">
        <v>1511</v>
      </c>
      <c r="K9826" s="1" t="s">
        <v>1509</v>
      </c>
      <c r="L9826" s="1" t="s">
        <v>1512</v>
      </c>
      <c r="M9826" s="1">
        <v>1</v>
      </c>
    </row>
    <row r="9827" spans="1:13" ht="15.75" x14ac:dyDescent="0.3">
      <c r="A9827" s="1" t="s">
        <v>1366</v>
      </c>
      <c r="J9827" s="1" t="s">
        <v>1511</v>
      </c>
      <c r="K9827" s="1" t="s">
        <v>1509</v>
      </c>
      <c r="L9827" s="1" t="s">
        <v>1510</v>
      </c>
      <c r="M9827" s="1">
        <v>1</v>
      </c>
    </row>
    <row r="9828" spans="1:13" ht="15.75" x14ac:dyDescent="0.3">
      <c r="A9828" s="1" t="s">
        <v>1272</v>
      </c>
      <c r="J9828" s="1" t="s">
        <v>1511</v>
      </c>
      <c r="K9828" s="1" t="s">
        <v>1509</v>
      </c>
      <c r="L9828" s="1" t="s">
        <v>1512</v>
      </c>
      <c r="M9828" s="1">
        <v>1</v>
      </c>
    </row>
    <row r="9829" spans="1:13" ht="15.75" x14ac:dyDescent="0.3">
      <c r="A9829" s="1" t="s">
        <v>1262</v>
      </c>
      <c r="J9829" s="1" t="s">
        <v>1511</v>
      </c>
      <c r="K9829" s="1" t="s">
        <v>1509</v>
      </c>
      <c r="L9829" s="1" t="s">
        <v>1512</v>
      </c>
      <c r="M9829" s="1">
        <v>1</v>
      </c>
    </row>
    <row r="9830" spans="1:13" ht="15.75" x14ac:dyDescent="0.3">
      <c r="A9830" s="1" t="s">
        <v>1366</v>
      </c>
      <c r="J9830" s="1" t="s">
        <v>1511</v>
      </c>
      <c r="K9830" s="1" t="s">
        <v>1509</v>
      </c>
      <c r="L9830" s="1" t="s">
        <v>1510</v>
      </c>
      <c r="M9830" s="1">
        <v>1</v>
      </c>
    </row>
    <row r="9831" spans="1:13" ht="15.75" x14ac:dyDescent="0.3">
      <c r="A9831" s="1" t="s">
        <v>1272</v>
      </c>
      <c r="J9831" s="1" t="s">
        <v>1511</v>
      </c>
      <c r="K9831" s="1" t="s">
        <v>1509</v>
      </c>
      <c r="L9831" s="1" t="s">
        <v>1512</v>
      </c>
      <c r="M9831" s="1">
        <v>1</v>
      </c>
    </row>
    <row r="9832" spans="1:13" ht="15.75" x14ac:dyDescent="0.3">
      <c r="A9832" s="1" t="s">
        <v>1262</v>
      </c>
      <c r="J9832" s="1" t="s">
        <v>1511</v>
      </c>
      <c r="K9832" s="1" t="s">
        <v>1509</v>
      </c>
      <c r="L9832" s="1" t="s">
        <v>1512</v>
      </c>
      <c r="M9832" s="1">
        <v>1</v>
      </c>
    </row>
    <row r="9833" spans="1:13" ht="15.75" x14ac:dyDescent="0.3">
      <c r="A9833" s="1" t="s">
        <v>1262</v>
      </c>
      <c r="J9833" s="1" t="s">
        <v>1511</v>
      </c>
      <c r="K9833" s="1" t="s">
        <v>1509</v>
      </c>
      <c r="L9833" s="1" t="s">
        <v>1512</v>
      </c>
      <c r="M9833" s="1">
        <v>1</v>
      </c>
    </row>
    <row r="9834" spans="1:13" ht="15.75" x14ac:dyDescent="0.3">
      <c r="A9834" s="1" t="s">
        <v>1366</v>
      </c>
      <c r="J9834" s="1" t="s">
        <v>1511</v>
      </c>
      <c r="K9834" s="1" t="s">
        <v>1509</v>
      </c>
      <c r="L9834" s="1" t="s">
        <v>1510</v>
      </c>
      <c r="M9834" s="1">
        <v>1</v>
      </c>
    </row>
    <row r="9835" spans="1:13" ht="15.75" x14ac:dyDescent="0.3">
      <c r="A9835" s="1" t="s">
        <v>1366</v>
      </c>
      <c r="J9835" s="1" t="s">
        <v>1511</v>
      </c>
      <c r="K9835" s="1" t="s">
        <v>1509</v>
      </c>
      <c r="L9835" s="1" t="s">
        <v>1510</v>
      </c>
      <c r="M9835" s="1">
        <v>1</v>
      </c>
    </row>
    <row r="9836" spans="1:13" ht="15.75" x14ac:dyDescent="0.3">
      <c r="A9836" s="1" t="s">
        <v>1366</v>
      </c>
      <c r="J9836" s="1" t="s">
        <v>1511</v>
      </c>
      <c r="K9836" s="1" t="s">
        <v>1509</v>
      </c>
      <c r="L9836" s="1" t="s">
        <v>1510</v>
      </c>
      <c r="M9836" s="1">
        <v>1</v>
      </c>
    </row>
    <row r="9837" spans="1:13" ht="15.75" x14ac:dyDescent="0.3">
      <c r="A9837" s="1" t="s">
        <v>1366</v>
      </c>
      <c r="J9837" s="1" t="s">
        <v>1511</v>
      </c>
      <c r="K9837" s="1" t="s">
        <v>1509</v>
      </c>
      <c r="L9837" s="1" t="s">
        <v>1510</v>
      </c>
      <c r="M9837" s="1">
        <v>1</v>
      </c>
    </row>
    <row r="9838" spans="1:13" ht="15.75" x14ac:dyDescent="0.3">
      <c r="A9838" s="1" t="s">
        <v>1366</v>
      </c>
      <c r="J9838" s="1" t="s">
        <v>1511</v>
      </c>
      <c r="K9838" s="1" t="s">
        <v>1509</v>
      </c>
      <c r="L9838" s="1" t="s">
        <v>1510</v>
      </c>
      <c r="M9838" s="1">
        <v>1</v>
      </c>
    </row>
    <row r="9839" spans="1:13" ht="15.75" x14ac:dyDescent="0.3">
      <c r="A9839" s="1" t="s">
        <v>1366</v>
      </c>
      <c r="J9839" s="1" t="s">
        <v>1511</v>
      </c>
      <c r="K9839" s="1" t="s">
        <v>1509</v>
      </c>
      <c r="L9839" s="1" t="s">
        <v>1510</v>
      </c>
      <c r="M9839" s="1">
        <v>1</v>
      </c>
    </row>
    <row r="9840" spans="1:13" ht="15.75" x14ac:dyDescent="0.3">
      <c r="A9840" s="1" t="s">
        <v>1366</v>
      </c>
      <c r="J9840" s="1" t="s">
        <v>1511</v>
      </c>
      <c r="K9840" s="1" t="s">
        <v>1509</v>
      </c>
      <c r="L9840" s="1" t="s">
        <v>1510</v>
      </c>
      <c r="M9840" s="1">
        <v>1</v>
      </c>
    </row>
    <row r="9841" spans="1:13" ht="15.75" x14ac:dyDescent="0.3">
      <c r="A9841" s="1" t="s">
        <v>1366</v>
      </c>
      <c r="J9841" s="1" t="s">
        <v>1511</v>
      </c>
      <c r="K9841" s="1" t="s">
        <v>1509</v>
      </c>
      <c r="L9841" s="1" t="s">
        <v>1510</v>
      </c>
      <c r="M9841" s="1">
        <v>1</v>
      </c>
    </row>
    <row r="9842" spans="1:13" ht="15.75" x14ac:dyDescent="0.3">
      <c r="A9842" s="1" t="s">
        <v>1366</v>
      </c>
      <c r="J9842" s="1" t="s">
        <v>1511</v>
      </c>
      <c r="K9842" s="1" t="s">
        <v>1509</v>
      </c>
      <c r="L9842" s="1" t="s">
        <v>1510</v>
      </c>
      <c r="M9842" s="1">
        <v>1</v>
      </c>
    </row>
    <row r="9843" spans="1:13" ht="15.75" x14ac:dyDescent="0.3">
      <c r="A9843" s="1" t="s">
        <v>1366</v>
      </c>
      <c r="J9843" s="1" t="s">
        <v>1511</v>
      </c>
      <c r="K9843" s="1" t="s">
        <v>1509</v>
      </c>
      <c r="L9843" s="1" t="s">
        <v>1510</v>
      </c>
      <c r="M9843" s="1">
        <v>1</v>
      </c>
    </row>
    <row r="9844" spans="1:13" ht="15.75" x14ac:dyDescent="0.3">
      <c r="A9844" s="1" t="s">
        <v>1366</v>
      </c>
      <c r="J9844" s="1" t="s">
        <v>1511</v>
      </c>
      <c r="K9844" s="1" t="s">
        <v>1509</v>
      </c>
      <c r="L9844" s="1" t="s">
        <v>1510</v>
      </c>
      <c r="M9844" s="1">
        <v>1</v>
      </c>
    </row>
    <row r="9845" spans="1:13" ht="15.75" x14ac:dyDescent="0.3">
      <c r="A9845" s="1" t="s">
        <v>1348</v>
      </c>
      <c r="J9845" s="1" t="s">
        <v>1511</v>
      </c>
      <c r="K9845" s="1" t="s">
        <v>1509</v>
      </c>
      <c r="L9845" s="1" t="s">
        <v>1512</v>
      </c>
      <c r="M9845" s="1">
        <v>2</v>
      </c>
    </row>
    <row r="9846" spans="1:13" ht="15.75" x14ac:dyDescent="0.3">
      <c r="A9846" s="1" t="s">
        <v>1262</v>
      </c>
      <c r="J9846" s="1" t="s">
        <v>1511</v>
      </c>
      <c r="K9846" s="1" t="s">
        <v>1509</v>
      </c>
      <c r="L9846" s="1" t="s">
        <v>1512</v>
      </c>
      <c r="M9846" s="1">
        <v>1</v>
      </c>
    </row>
    <row r="9847" spans="1:13" ht="15.75" x14ac:dyDescent="0.3">
      <c r="A9847" s="1" t="s">
        <v>1262</v>
      </c>
      <c r="J9847" s="1" t="s">
        <v>1511</v>
      </c>
      <c r="K9847" s="1" t="s">
        <v>1509</v>
      </c>
      <c r="L9847" s="1" t="s">
        <v>1512</v>
      </c>
      <c r="M9847" s="1">
        <v>1</v>
      </c>
    </row>
    <row r="9848" spans="1:13" ht="15.75" x14ac:dyDescent="0.3">
      <c r="A9848" s="1" t="s">
        <v>1262</v>
      </c>
      <c r="J9848" s="1" t="s">
        <v>1511</v>
      </c>
      <c r="K9848" s="1" t="s">
        <v>1509</v>
      </c>
      <c r="L9848" s="1" t="s">
        <v>1512</v>
      </c>
      <c r="M9848" s="1">
        <v>1</v>
      </c>
    </row>
    <row r="9849" spans="1:13" ht="15.75" x14ac:dyDescent="0.3">
      <c r="A9849" s="1" t="s">
        <v>1262</v>
      </c>
      <c r="J9849" s="1" t="s">
        <v>1511</v>
      </c>
      <c r="K9849" s="1" t="s">
        <v>1509</v>
      </c>
      <c r="L9849" s="1" t="s">
        <v>1512</v>
      </c>
      <c r="M9849" s="1">
        <v>1</v>
      </c>
    </row>
    <row r="9850" spans="1:13" ht="15.75" x14ac:dyDescent="0.3">
      <c r="A9850" s="1" t="s">
        <v>1341</v>
      </c>
      <c r="J9850" s="1" t="s">
        <v>1511</v>
      </c>
      <c r="K9850" s="1" t="s">
        <v>1509</v>
      </c>
      <c r="L9850" s="1" t="s">
        <v>1512</v>
      </c>
      <c r="M9850" s="1">
        <v>20</v>
      </c>
    </row>
    <row r="9851" spans="1:13" ht="15.75" x14ac:dyDescent="0.3">
      <c r="A9851" s="1" t="s">
        <v>1262</v>
      </c>
      <c r="J9851" s="1" t="s">
        <v>1511</v>
      </c>
      <c r="K9851" s="1" t="s">
        <v>1509</v>
      </c>
      <c r="L9851" s="1" t="s">
        <v>1512</v>
      </c>
      <c r="M9851" s="1">
        <v>1</v>
      </c>
    </row>
    <row r="9852" spans="1:13" ht="15.75" x14ac:dyDescent="0.3">
      <c r="A9852" s="1" t="s">
        <v>1341</v>
      </c>
      <c r="J9852" s="1" t="s">
        <v>1511</v>
      </c>
      <c r="K9852" s="1" t="s">
        <v>1509</v>
      </c>
      <c r="L9852" s="1" t="s">
        <v>1512</v>
      </c>
      <c r="M9852" s="1">
        <v>59</v>
      </c>
    </row>
    <row r="9853" spans="1:13" ht="15.75" x14ac:dyDescent="0.3">
      <c r="A9853" s="1" t="s">
        <v>1262</v>
      </c>
      <c r="J9853" s="1" t="s">
        <v>1511</v>
      </c>
      <c r="K9853" s="1" t="s">
        <v>1509</v>
      </c>
      <c r="L9853" s="1" t="s">
        <v>1512</v>
      </c>
      <c r="M9853" s="1">
        <v>1</v>
      </c>
    </row>
    <row r="9854" spans="1:13" ht="15.75" x14ac:dyDescent="0.3">
      <c r="A9854" s="1" t="s">
        <v>1262</v>
      </c>
      <c r="J9854" s="1" t="s">
        <v>1511</v>
      </c>
      <c r="K9854" s="1" t="s">
        <v>1509</v>
      </c>
      <c r="L9854" s="1" t="s">
        <v>1512</v>
      </c>
      <c r="M9854" s="1">
        <v>1</v>
      </c>
    </row>
    <row r="9855" spans="1:13" ht="15.75" x14ac:dyDescent="0.3">
      <c r="A9855" s="1" t="s">
        <v>1262</v>
      </c>
      <c r="J9855" s="1" t="s">
        <v>1511</v>
      </c>
      <c r="K9855" s="1" t="s">
        <v>1509</v>
      </c>
      <c r="L9855" s="1" t="s">
        <v>1512</v>
      </c>
      <c r="M9855" s="1">
        <v>1</v>
      </c>
    </row>
    <row r="9856" spans="1:13" ht="15.75" x14ac:dyDescent="0.3">
      <c r="A9856" s="1" t="s">
        <v>1262</v>
      </c>
      <c r="J9856" s="1" t="s">
        <v>1511</v>
      </c>
      <c r="K9856" s="1" t="s">
        <v>1509</v>
      </c>
      <c r="L9856" s="1" t="s">
        <v>1512</v>
      </c>
      <c r="M9856" s="1">
        <v>1</v>
      </c>
    </row>
    <row r="9857" spans="1:13" ht="15.75" x14ac:dyDescent="0.3">
      <c r="A9857" s="1" t="s">
        <v>1262</v>
      </c>
      <c r="J9857" s="1" t="s">
        <v>1511</v>
      </c>
      <c r="K9857" s="1" t="s">
        <v>1509</v>
      </c>
      <c r="L9857" s="1" t="s">
        <v>1512</v>
      </c>
      <c r="M9857" s="1">
        <v>1</v>
      </c>
    </row>
    <row r="9858" spans="1:13" ht="15.75" x14ac:dyDescent="0.3">
      <c r="A9858" s="1" t="s">
        <v>1262</v>
      </c>
      <c r="J9858" s="1" t="s">
        <v>1511</v>
      </c>
      <c r="K9858" s="1" t="s">
        <v>1509</v>
      </c>
      <c r="L9858" s="1" t="s">
        <v>1512</v>
      </c>
      <c r="M9858" s="1">
        <v>1</v>
      </c>
    </row>
    <row r="9859" spans="1:13" ht="15.75" x14ac:dyDescent="0.3">
      <c r="A9859" s="1" t="s">
        <v>1262</v>
      </c>
      <c r="J9859" s="1" t="s">
        <v>1511</v>
      </c>
      <c r="K9859" s="1" t="s">
        <v>1509</v>
      </c>
      <c r="L9859" s="1" t="s">
        <v>1512</v>
      </c>
      <c r="M9859" s="1">
        <v>1</v>
      </c>
    </row>
    <row r="9860" spans="1:13" ht="15.75" x14ac:dyDescent="0.3">
      <c r="A9860" s="1" t="s">
        <v>1262</v>
      </c>
      <c r="J9860" s="1" t="s">
        <v>1511</v>
      </c>
      <c r="K9860" s="1" t="s">
        <v>1509</v>
      </c>
      <c r="L9860" s="1" t="s">
        <v>1512</v>
      </c>
      <c r="M9860" s="1">
        <v>1</v>
      </c>
    </row>
    <row r="9861" spans="1:13" ht="15.75" x14ac:dyDescent="0.3">
      <c r="A9861" s="1" t="s">
        <v>1341</v>
      </c>
      <c r="J9861" s="1" t="s">
        <v>1511</v>
      </c>
      <c r="K9861" s="1" t="s">
        <v>1509</v>
      </c>
      <c r="L9861" s="1" t="s">
        <v>1512</v>
      </c>
      <c r="M9861" s="1">
        <v>59</v>
      </c>
    </row>
    <row r="9862" spans="1:13" ht="15.75" x14ac:dyDescent="0.3">
      <c r="A9862" s="1" t="s">
        <v>1341</v>
      </c>
      <c r="J9862" s="1" t="s">
        <v>1511</v>
      </c>
      <c r="K9862" s="1" t="s">
        <v>1509</v>
      </c>
      <c r="L9862" s="1" t="s">
        <v>1512</v>
      </c>
      <c r="M9862" s="1">
        <v>29</v>
      </c>
    </row>
    <row r="9863" spans="1:13" ht="15.75" x14ac:dyDescent="0.3">
      <c r="A9863" s="1" t="s">
        <v>1272</v>
      </c>
      <c r="J9863" s="1" t="s">
        <v>1511</v>
      </c>
      <c r="K9863" s="1" t="s">
        <v>1509</v>
      </c>
      <c r="L9863" s="1" t="s">
        <v>1512</v>
      </c>
      <c r="M9863" s="1">
        <v>2</v>
      </c>
    </row>
    <row r="9864" spans="1:13" ht="15.75" x14ac:dyDescent="0.3">
      <c r="A9864" s="1" t="s">
        <v>1320</v>
      </c>
      <c r="J9864" s="1" t="s">
        <v>1511</v>
      </c>
      <c r="K9864" s="1" t="s">
        <v>1509</v>
      </c>
      <c r="L9864" s="1" t="s">
        <v>1512</v>
      </c>
      <c r="M9864" s="1">
        <v>12</v>
      </c>
    </row>
    <row r="9865" spans="1:13" ht="15.75" x14ac:dyDescent="0.3">
      <c r="A9865" s="1" t="s">
        <v>1341</v>
      </c>
      <c r="J9865" s="1" t="s">
        <v>1511</v>
      </c>
      <c r="K9865" s="1" t="s">
        <v>1509</v>
      </c>
      <c r="L9865" s="1" t="s">
        <v>1512</v>
      </c>
      <c r="M9865" s="1">
        <v>111</v>
      </c>
    </row>
    <row r="9866" spans="1:13" ht="15.75" x14ac:dyDescent="0.3">
      <c r="A9866" s="1" t="s">
        <v>1341</v>
      </c>
      <c r="J9866" s="1" t="s">
        <v>1511</v>
      </c>
      <c r="K9866" s="1" t="s">
        <v>1509</v>
      </c>
      <c r="L9866" s="1" t="s">
        <v>1512</v>
      </c>
      <c r="M9866" s="1">
        <v>42</v>
      </c>
    </row>
    <row r="9867" spans="1:13" ht="15.75" x14ac:dyDescent="0.3">
      <c r="A9867" s="1" t="s">
        <v>1320</v>
      </c>
      <c r="J9867" s="1" t="s">
        <v>1511</v>
      </c>
      <c r="K9867" s="1" t="s">
        <v>1509</v>
      </c>
      <c r="L9867" s="1" t="s">
        <v>1512</v>
      </c>
      <c r="M9867" s="1">
        <v>64</v>
      </c>
    </row>
    <row r="9868" spans="1:13" ht="15.75" x14ac:dyDescent="0.3">
      <c r="A9868" s="1" t="s">
        <v>1341</v>
      </c>
      <c r="J9868" s="1" t="s">
        <v>1511</v>
      </c>
      <c r="K9868" s="1" t="s">
        <v>1509</v>
      </c>
      <c r="L9868" s="1" t="s">
        <v>1512</v>
      </c>
      <c r="M9868" s="1">
        <v>23</v>
      </c>
    </row>
    <row r="9869" spans="1:13" ht="15.75" x14ac:dyDescent="0.3">
      <c r="A9869" s="1" t="s">
        <v>1420</v>
      </c>
      <c r="J9869" s="1" t="s">
        <v>1511</v>
      </c>
      <c r="K9869" s="1" t="s">
        <v>1509</v>
      </c>
      <c r="L9869" s="1" t="s">
        <v>1512</v>
      </c>
      <c r="M9869" s="1">
        <v>92</v>
      </c>
    </row>
    <row r="9870" spans="1:13" ht="15.75" x14ac:dyDescent="0.3">
      <c r="A9870" s="1" t="s">
        <v>1341</v>
      </c>
      <c r="J9870" s="1" t="s">
        <v>1511</v>
      </c>
      <c r="K9870" s="1" t="s">
        <v>1509</v>
      </c>
      <c r="L9870" s="1" t="s">
        <v>1512</v>
      </c>
      <c r="M9870" s="1">
        <v>7</v>
      </c>
    </row>
    <row r="9871" spans="1:13" ht="15.75" x14ac:dyDescent="0.3">
      <c r="A9871" s="1" t="s">
        <v>1341</v>
      </c>
      <c r="J9871" s="1" t="s">
        <v>1511</v>
      </c>
      <c r="K9871" s="1" t="s">
        <v>1509</v>
      </c>
      <c r="L9871" s="1" t="s">
        <v>1512</v>
      </c>
      <c r="M9871" s="1">
        <v>16</v>
      </c>
    </row>
    <row r="9872" spans="1:13" ht="15.75" x14ac:dyDescent="0.3">
      <c r="A9872" s="1" t="s">
        <v>1341</v>
      </c>
      <c r="J9872" s="1" t="s">
        <v>1511</v>
      </c>
      <c r="K9872" s="1" t="s">
        <v>1509</v>
      </c>
      <c r="L9872" s="1" t="s">
        <v>1512</v>
      </c>
      <c r="M9872" s="1">
        <v>9</v>
      </c>
    </row>
    <row r="9873" spans="1:13" ht="15.75" x14ac:dyDescent="0.3">
      <c r="A9873" s="1" t="s">
        <v>1320</v>
      </c>
      <c r="J9873" s="1" t="s">
        <v>1511</v>
      </c>
      <c r="K9873" s="1" t="s">
        <v>1509</v>
      </c>
      <c r="L9873" s="1" t="s">
        <v>1512</v>
      </c>
      <c r="M9873" s="1">
        <v>64</v>
      </c>
    </row>
    <row r="9874" spans="1:13" ht="15.75" x14ac:dyDescent="0.3">
      <c r="A9874" s="1" t="s">
        <v>1272</v>
      </c>
      <c r="J9874" s="1" t="s">
        <v>1511</v>
      </c>
      <c r="K9874" s="1" t="s">
        <v>1509</v>
      </c>
      <c r="L9874" s="1" t="s">
        <v>1512</v>
      </c>
      <c r="M9874" s="1">
        <v>2</v>
      </c>
    </row>
    <row r="9875" spans="1:13" ht="15.75" x14ac:dyDescent="0.3">
      <c r="A9875" s="1" t="s">
        <v>1272</v>
      </c>
      <c r="J9875" s="1" t="s">
        <v>1511</v>
      </c>
      <c r="K9875" s="1" t="s">
        <v>1509</v>
      </c>
      <c r="L9875" s="1" t="s">
        <v>1512</v>
      </c>
      <c r="M9875" s="1">
        <v>2</v>
      </c>
    </row>
    <row r="9876" spans="1:13" ht="15.75" x14ac:dyDescent="0.3">
      <c r="A9876" s="1" t="s">
        <v>1272</v>
      </c>
      <c r="J9876" s="1" t="s">
        <v>1511</v>
      </c>
      <c r="K9876" s="1" t="s">
        <v>1509</v>
      </c>
      <c r="L9876" s="1" t="s">
        <v>1512</v>
      </c>
      <c r="M9876" s="1">
        <v>1</v>
      </c>
    </row>
    <row r="9877" spans="1:13" ht="15.75" x14ac:dyDescent="0.3">
      <c r="A9877" s="1" t="s">
        <v>1272</v>
      </c>
      <c r="J9877" s="1" t="s">
        <v>1511</v>
      </c>
      <c r="K9877" s="1" t="s">
        <v>1509</v>
      </c>
      <c r="L9877" s="1" t="s">
        <v>1512</v>
      </c>
      <c r="M9877" s="1">
        <v>1</v>
      </c>
    </row>
    <row r="9878" spans="1:13" ht="15.75" x14ac:dyDescent="0.3">
      <c r="A9878" s="1" t="s">
        <v>1272</v>
      </c>
      <c r="J9878" s="1" t="s">
        <v>1511</v>
      </c>
      <c r="K9878" s="1" t="s">
        <v>1509</v>
      </c>
      <c r="L9878" s="1" t="s">
        <v>1512</v>
      </c>
      <c r="M9878" s="1">
        <v>1</v>
      </c>
    </row>
    <row r="9879" spans="1:13" ht="15.75" x14ac:dyDescent="0.3">
      <c r="A9879" s="1" t="s">
        <v>1272</v>
      </c>
      <c r="J9879" s="1" t="s">
        <v>1511</v>
      </c>
      <c r="K9879" s="1" t="s">
        <v>1509</v>
      </c>
      <c r="L9879" s="1" t="s">
        <v>1512</v>
      </c>
      <c r="M9879" s="1">
        <v>6</v>
      </c>
    </row>
    <row r="9880" spans="1:13" ht="15.75" x14ac:dyDescent="0.3">
      <c r="A9880" s="1" t="s">
        <v>1272</v>
      </c>
      <c r="J9880" s="1" t="s">
        <v>1511</v>
      </c>
      <c r="K9880" s="1" t="s">
        <v>1509</v>
      </c>
      <c r="L9880" s="1" t="s">
        <v>1512</v>
      </c>
      <c r="M9880" s="1">
        <v>6</v>
      </c>
    </row>
    <row r="9881" spans="1:13" ht="15.75" x14ac:dyDescent="0.3">
      <c r="A9881" s="1" t="s">
        <v>1272</v>
      </c>
      <c r="J9881" s="1" t="s">
        <v>1511</v>
      </c>
      <c r="K9881" s="1" t="s">
        <v>1509</v>
      </c>
      <c r="L9881" s="1" t="s">
        <v>1512</v>
      </c>
      <c r="M9881" s="1">
        <v>6</v>
      </c>
    </row>
    <row r="9882" spans="1:13" ht="15.75" x14ac:dyDescent="0.3">
      <c r="A9882" s="1" t="s">
        <v>1262</v>
      </c>
      <c r="J9882" s="1" t="s">
        <v>1511</v>
      </c>
      <c r="K9882" s="1" t="s">
        <v>1509</v>
      </c>
      <c r="L9882" s="1" t="s">
        <v>1510</v>
      </c>
      <c r="M9882" s="1">
        <v>1</v>
      </c>
    </row>
    <row r="9883" spans="1:13" ht="15.75" x14ac:dyDescent="0.3">
      <c r="A9883" s="1" t="s">
        <v>1262</v>
      </c>
      <c r="J9883" s="1" t="s">
        <v>1511</v>
      </c>
      <c r="K9883" s="1" t="s">
        <v>1509</v>
      </c>
      <c r="L9883" s="1" t="s">
        <v>1510</v>
      </c>
      <c r="M9883" s="1">
        <v>1</v>
      </c>
    </row>
    <row r="9884" spans="1:13" ht="15.75" x14ac:dyDescent="0.3">
      <c r="A9884" s="1" t="s">
        <v>1262</v>
      </c>
      <c r="J9884" s="1" t="s">
        <v>1511</v>
      </c>
      <c r="K9884" s="1" t="s">
        <v>1509</v>
      </c>
      <c r="L9884" s="1" t="s">
        <v>1512</v>
      </c>
      <c r="M9884" s="1">
        <v>1</v>
      </c>
    </row>
    <row r="9885" spans="1:13" ht="15.75" x14ac:dyDescent="0.3">
      <c r="A9885" s="1" t="s">
        <v>1262</v>
      </c>
      <c r="J9885" s="1" t="s">
        <v>1511</v>
      </c>
      <c r="K9885" s="1" t="s">
        <v>1509</v>
      </c>
      <c r="L9885" s="1" t="s">
        <v>1510</v>
      </c>
      <c r="M9885" s="1">
        <v>1</v>
      </c>
    </row>
    <row r="9886" spans="1:13" ht="15.75" x14ac:dyDescent="0.3">
      <c r="A9886" s="1" t="s">
        <v>1262</v>
      </c>
      <c r="J9886" s="1" t="s">
        <v>1511</v>
      </c>
      <c r="K9886" s="1" t="s">
        <v>1509</v>
      </c>
      <c r="L9886" s="1" t="s">
        <v>1512</v>
      </c>
      <c r="M9886" s="1">
        <v>1</v>
      </c>
    </row>
    <row r="9887" spans="1:13" ht="15.75" x14ac:dyDescent="0.3">
      <c r="A9887" s="1" t="s">
        <v>1262</v>
      </c>
      <c r="J9887" s="1" t="s">
        <v>1511</v>
      </c>
      <c r="K9887" s="1" t="s">
        <v>1509</v>
      </c>
      <c r="L9887" s="1" t="s">
        <v>1510</v>
      </c>
      <c r="M9887" s="1">
        <v>1</v>
      </c>
    </row>
    <row r="9888" spans="1:13" ht="15.75" x14ac:dyDescent="0.3">
      <c r="A9888" s="1" t="s">
        <v>1262</v>
      </c>
      <c r="J9888" s="1" t="s">
        <v>1511</v>
      </c>
      <c r="K9888" s="1" t="s">
        <v>1509</v>
      </c>
      <c r="L9888" s="1" t="s">
        <v>1510</v>
      </c>
      <c r="M9888" s="1">
        <v>1</v>
      </c>
    </row>
    <row r="9889" spans="1:13" ht="15.75" x14ac:dyDescent="0.3">
      <c r="A9889" s="1" t="s">
        <v>1262</v>
      </c>
      <c r="J9889" s="1" t="s">
        <v>1511</v>
      </c>
      <c r="K9889" s="1" t="s">
        <v>1509</v>
      </c>
      <c r="L9889" s="1" t="s">
        <v>1510</v>
      </c>
      <c r="M9889" s="1">
        <v>1</v>
      </c>
    </row>
    <row r="9890" spans="1:13" ht="15.75" x14ac:dyDescent="0.3">
      <c r="A9890" s="1" t="s">
        <v>1272</v>
      </c>
      <c r="J9890" s="1" t="s">
        <v>1511</v>
      </c>
      <c r="K9890" s="1" t="s">
        <v>1509</v>
      </c>
      <c r="L9890" s="1" t="s">
        <v>1510</v>
      </c>
      <c r="M9890" s="1">
        <v>1</v>
      </c>
    </row>
    <row r="9891" spans="1:13" ht="15.75" x14ac:dyDescent="0.3">
      <c r="A9891" s="1" t="s">
        <v>1272</v>
      </c>
      <c r="J9891" s="1" t="s">
        <v>1511</v>
      </c>
      <c r="K9891" s="1" t="s">
        <v>1509</v>
      </c>
      <c r="L9891" s="1" t="s">
        <v>1510</v>
      </c>
      <c r="M9891" s="1">
        <v>1</v>
      </c>
    </row>
    <row r="9892" spans="1:13" ht="15.75" x14ac:dyDescent="0.3">
      <c r="A9892" s="1" t="s">
        <v>1272</v>
      </c>
      <c r="J9892" s="1" t="s">
        <v>1511</v>
      </c>
      <c r="K9892" s="1" t="s">
        <v>1509</v>
      </c>
      <c r="L9892" s="1" t="s">
        <v>1510</v>
      </c>
      <c r="M9892" s="1">
        <v>1</v>
      </c>
    </row>
    <row r="9893" spans="1:13" ht="15.75" x14ac:dyDescent="0.3">
      <c r="A9893" s="1" t="s">
        <v>1262</v>
      </c>
      <c r="J9893" s="1" t="s">
        <v>1511</v>
      </c>
      <c r="K9893" s="1" t="s">
        <v>1509</v>
      </c>
      <c r="L9893" s="1" t="s">
        <v>1512</v>
      </c>
      <c r="M9893" s="1">
        <v>1</v>
      </c>
    </row>
    <row r="9894" spans="1:13" ht="15.75" x14ac:dyDescent="0.3">
      <c r="A9894" s="1" t="s">
        <v>1262</v>
      </c>
      <c r="J9894" s="1" t="s">
        <v>1511</v>
      </c>
      <c r="K9894" s="1" t="s">
        <v>1509</v>
      </c>
      <c r="L9894" s="1" t="s">
        <v>1512</v>
      </c>
      <c r="M9894" s="1">
        <v>1</v>
      </c>
    </row>
    <row r="9895" spans="1:13" ht="15.75" x14ac:dyDescent="0.3">
      <c r="A9895" s="1" t="s">
        <v>1262</v>
      </c>
      <c r="J9895" s="1" t="s">
        <v>1511</v>
      </c>
      <c r="K9895" s="1" t="s">
        <v>1509</v>
      </c>
      <c r="L9895" s="1" t="s">
        <v>1512</v>
      </c>
      <c r="M9895" s="1">
        <v>1</v>
      </c>
    </row>
    <row r="9896" spans="1:13" ht="15.75" x14ac:dyDescent="0.3">
      <c r="A9896" s="1" t="s">
        <v>1262</v>
      </c>
      <c r="J9896" s="1" t="s">
        <v>1511</v>
      </c>
      <c r="K9896" s="1" t="s">
        <v>1509</v>
      </c>
      <c r="L9896" s="1" t="s">
        <v>1512</v>
      </c>
      <c r="M9896" s="1">
        <v>1</v>
      </c>
    </row>
    <row r="9897" spans="1:13" ht="15.75" x14ac:dyDescent="0.3">
      <c r="A9897" s="1" t="s">
        <v>1262</v>
      </c>
      <c r="J9897" s="1" t="s">
        <v>1511</v>
      </c>
      <c r="K9897" s="1" t="s">
        <v>1509</v>
      </c>
      <c r="L9897" s="1" t="s">
        <v>1512</v>
      </c>
      <c r="M9897" s="1">
        <v>1</v>
      </c>
    </row>
    <row r="9898" spans="1:13" ht="15.75" x14ac:dyDescent="0.3">
      <c r="A9898" s="1" t="s">
        <v>1262</v>
      </c>
      <c r="J9898" s="1" t="s">
        <v>1511</v>
      </c>
      <c r="K9898" s="1" t="s">
        <v>1509</v>
      </c>
      <c r="L9898" s="1" t="s">
        <v>1512</v>
      </c>
      <c r="M9898" s="1">
        <v>1</v>
      </c>
    </row>
    <row r="9899" spans="1:13" ht="15.75" x14ac:dyDescent="0.3">
      <c r="A9899" s="1" t="s">
        <v>1262</v>
      </c>
      <c r="J9899" s="1" t="s">
        <v>1511</v>
      </c>
      <c r="K9899" s="1" t="s">
        <v>1509</v>
      </c>
      <c r="L9899" s="1" t="s">
        <v>1512</v>
      </c>
      <c r="M9899" s="1">
        <v>1</v>
      </c>
    </row>
    <row r="9900" spans="1:13" ht="15.75" x14ac:dyDescent="0.3">
      <c r="A9900" s="1" t="s">
        <v>1262</v>
      </c>
      <c r="J9900" s="1" t="s">
        <v>1511</v>
      </c>
      <c r="K9900" s="1" t="s">
        <v>1509</v>
      </c>
      <c r="L9900" s="1" t="s">
        <v>1512</v>
      </c>
      <c r="M9900" s="1">
        <v>1</v>
      </c>
    </row>
    <row r="9901" spans="1:13" ht="15.75" x14ac:dyDescent="0.3">
      <c r="A9901" s="1" t="s">
        <v>1262</v>
      </c>
      <c r="J9901" s="1" t="s">
        <v>1511</v>
      </c>
      <c r="K9901" s="1" t="s">
        <v>1509</v>
      </c>
      <c r="L9901" s="1" t="s">
        <v>1512</v>
      </c>
      <c r="M9901" s="1">
        <v>1</v>
      </c>
    </row>
    <row r="9902" spans="1:13" ht="15.75" x14ac:dyDescent="0.3">
      <c r="A9902" s="1" t="s">
        <v>1262</v>
      </c>
      <c r="J9902" s="1" t="s">
        <v>1511</v>
      </c>
      <c r="K9902" s="1" t="s">
        <v>1509</v>
      </c>
      <c r="L9902" s="1" t="s">
        <v>1512</v>
      </c>
      <c r="M9902" s="1">
        <v>1</v>
      </c>
    </row>
    <row r="9903" spans="1:13" ht="15.75" x14ac:dyDescent="0.3">
      <c r="A9903" s="1" t="s">
        <v>1362</v>
      </c>
      <c r="J9903" s="1" t="s">
        <v>1511</v>
      </c>
      <c r="K9903" s="1" t="s">
        <v>1509</v>
      </c>
      <c r="L9903" s="1" t="s">
        <v>1512</v>
      </c>
      <c r="M9903" s="1">
        <v>14</v>
      </c>
    </row>
    <row r="9904" spans="1:13" ht="15.75" x14ac:dyDescent="0.3">
      <c r="A9904" s="1" t="s">
        <v>1362</v>
      </c>
      <c r="J9904" s="1" t="s">
        <v>1511</v>
      </c>
      <c r="K9904" s="1" t="s">
        <v>1509</v>
      </c>
      <c r="L9904" s="1" t="s">
        <v>1512</v>
      </c>
      <c r="M9904" s="1">
        <v>14</v>
      </c>
    </row>
    <row r="9905" spans="1:13" ht="15.75" x14ac:dyDescent="0.3">
      <c r="A9905" s="1" t="s">
        <v>1272</v>
      </c>
      <c r="J9905" s="1" t="s">
        <v>1511</v>
      </c>
      <c r="K9905" s="1" t="s">
        <v>1509</v>
      </c>
      <c r="L9905" s="1" t="s">
        <v>1512</v>
      </c>
      <c r="M9905" s="1">
        <v>1</v>
      </c>
    </row>
    <row r="9906" spans="1:13" ht="15.75" x14ac:dyDescent="0.3">
      <c r="A9906" s="1" t="s">
        <v>1272</v>
      </c>
      <c r="J9906" s="1" t="s">
        <v>1511</v>
      </c>
      <c r="K9906" s="1" t="s">
        <v>1509</v>
      </c>
      <c r="L9906" s="1" t="s">
        <v>1512</v>
      </c>
      <c r="M9906" s="1">
        <v>1</v>
      </c>
    </row>
    <row r="9907" spans="1:13" ht="15.75" x14ac:dyDescent="0.3">
      <c r="A9907" s="1" t="s">
        <v>1272</v>
      </c>
      <c r="J9907" s="1" t="s">
        <v>1511</v>
      </c>
      <c r="K9907" s="1" t="s">
        <v>1509</v>
      </c>
      <c r="L9907" s="1" t="s">
        <v>1512</v>
      </c>
      <c r="M9907" s="1">
        <v>1</v>
      </c>
    </row>
    <row r="9908" spans="1:13" ht="15.75" x14ac:dyDescent="0.3">
      <c r="A9908" s="1" t="s">
        <v>1272</v>
      </c>
      <c r="J9908" s="1" t="s">
        <v>1511</v>
      </c>
      <c r="K9908" s="1" t="s">
        <v>1509</v>
      </c>
      <c r="L9908" s="1" t="s">
        <v>1512</v>
      </c>
      <c r="M9908" s="1">
        <v>1</v>
      </c>
    </row>
    <row r="9909" spans="1:13" ht="15.75" x14ac:dyDescent="0.3">
      <c r="A9909" s="1" t="s">
        <v>1272</v>
      </c>
      <c r="J9909" s="1" t="s">
        <v>1511</v>
      </c>
      <c r="K9909" s="1" t="s">
        <v>1509</v>
      </c>
      <c r="L9909" s="1" t="s">
        <v>1512</v>
      </c>
      <c r="M9909" s="1">
        <v>1</v>
      </c>
    </row>
    <row r="9910" spans="1:13" ht="15.75" x14ac:dyDescent="0.3">
      <c r="A9910" s="1" t="s">
        <v>1272</v>
      </c>
      <c r="J9910" s="1" t="s">
        <v>1511</v>
      </c>
      <c r="K9910" s="1" t="s">
        <v>1509</v>
      </c>
      <c r="L9910" s="1" t="s">
        <v>1512</v>
      </c>
      <c r="M9910" s="1">
        <v>1</v>
      </c>
    </row>
    <row r="9911" spans="1:13" ht="15.75" x14ac:dyDescent="0.3">
      <c r="A9911" s="1" t="s">
        <v>1272</v>
      </c>
      <c r="J9911" s="1" t="s">
        <v>1511</v>
      </c>
      <c r="K9911" s="1" t="s">
        <v>1509</v>
      </c>
      <c r="L9911" s="1" t="s">
        <v>1512</v>
      </c>
      <c r="M9911" s="1">
        <v>1</v>
      </c>
    </row>
    <row r="9912" spans="1:13" ht="15.75" x14ac:dyDescent="0.3">
      <c r="A9912" s="1" t="s">
        <v>1272</v>
      </c>
      <c r="J9912" s="1" t="s">
        <v>1511</v>
      </c>
      <c r="K9912" s="1" t="s">
        <v>1509</v>
      </c>
      <c r="L9912" s="1" t="s">
        <v>1512</v>
      </c>
      <c r="M9912" s="1">
        <v>1</v>
      </c>
    </row>
    <row r="9913" spans="1:13" ht="15.75" x14ac:dyDescent="0.3">
      <c r="A9913" s="1" t="s">
        <v>1272</v>
      </c>
      <c r="J9913" s="1" t="s">
        <v>1511</v>
      </c>
      <c r="K9913" s="1" t="s">
        <v>1509</v>
      </c>
      <c r="L9913" s="1" t="s">
        <v>1512</v>
      </c>
      <c r="M9913" s="1">
        <v>1</v>
      </c>
    </row>
    <row r="9914" spans="1:13" ht="15.75" x14ac:dyDescent="0.3">
      <c r="A9914" s="1" t="s">
        <v>1272</v>
      </c>
      <c r="J9914" s="1" t="s">
        <v>1511</v>
      </c>
      <c r="K9914" s="1" t="s">
        <v>1509</v>
      </c>
      <c r="L9914" s="1" t="s">
        <v>1512</v>
      </c>
      <c r="M9914" s="1">
        <v>1</v>
      </c>
    </row>
    <row r="9915" spans="1:13" ht="15.75" x14ac:dyDescent="0.3">
      <c r="A9915" s="1" t="s">
        <v>1272</v>
      </c>
      <c r="J9915" s="1" t="s">
        <v>1511</v>
      </c>
      <c r="K9915" s="1" t="s">
        <v>1509</v>
      </c>
      <c r="L9915" s="1" t="s">
        <v>1512</v>
      </c>
      <c r="M9915" s="1">
        <v>1</v>
      </c>
    </row>
    <row r="9916" spans="1:13" ht="15.75" x14ac:dyDescent="0.3">
      <c r="A9916" s="1" t="s">
        <v>1272</v>
      </c>
      <c r="J9916" s="1" t="s">
        <v>1511</v>
      </c>
      <c r="K9916" s="1" t="s">
        <v>1509</v>
      </c>
      <c r="L9916" s="1" t="s">
        <v>1512</v>
      </c>
      <c r="M9916" s="1">
        <v>1</v>
      </c>
    </row>
    <row r="9917" spans="1:13" ht="15.75" x14ac:dyDescent="0.3">
      <c r="A9917" s="1" t="s">
        <v>1272</v>
      </c>
      <c r="J9917" s="1" t="s">
        <v>1511</v>
      </c>
      <c r="K9917" s="1" t="s">
        <v>1509</v>
      </c>
      <c r="L9917" s="1" t="s">
        <v>1512</v>
      </c>
      <c r="M9917" s="1">
        <v>1</v>
      </c>
    </row>
    <row r="9918" spans="1:13" ht="15.75" x14ac:dyDescent="0.3">
      <c r="A9918" s="1" t="s">
        <v>1272</v>
      </c>
      <c r="J9918" s="1" t="s">
        <v>1511</v>
      </c>
      <c r="K9918" s="1" t="s">
        <v>1509</v>
      </c>
      <c r="L9918" s="1" t="s">
        <v>1512</v>
      </c>
      <c r="M9918" s="1">
        <v>1</v>
      </c>
    </row>
    <row r="9919" spans="1:13" ht="15.75" x14ac:dyDescent="0.3">
      <c r="A9919" s="1" t="s">
        <v>1272</v>
      </c>
      <c r="J9919" s="1" t="s">
        <v>1511</v>
      </c>
      <c r="K9919" s="1" t="s">
        <v>1509</v>
      </c>
      <c r="L9919" s="1" t="s">
        <v>1512</v>
      </c>
      <c r="M9919" s="1">
        <v>1</v>
      </c>
    </row>
    <row r="9920" spans="1:13" ht="15.75" x14ac:dyDescent="0.3">
      <c r="A9920" s="1" t="s">
        <v>1272</v>
      </c>
      <c r="J9920" s="1" t="s">
        <v>1511</v>
      </c>
      <c r="K9920" s="1" t="s">
        <v>1509</v>
      </c>
      <c r="L9920" s="1" t="s">
        <v>1512</v>
      </c>
      <c r="M9920" s="1">
        <v>1</v>
      </c>
    </row>
    <row r="9921" spans="1:13" ht="15.75" x14ac:dyDescent="0.3">
      <c r="A9921" s="1" t="s">
        <v>1272</v>
      </c>
      <c r="J9921" s="1" t="s">
        <v>1511</v>
      </c>
      <c r="K9921" s="1" t="s">
        <v>1509</v>
      </c>
      <c r="L9921" s="1" t="s">
        <v>1512</v>
      </c>
      <c r="M9921" s="1">
        <v>1</v>
      </c>
    </row>
    <row r="9922" spans="1:13" ht="15.75" x14ac:dyDescent="0.3">
      <c r="A9922" s="1" t="s">
        <v>1272</v>
      </c>
      <c r="J9922" s="1" t="s">
        <v>1511</v>
      </c>
      <c r="K9922" s="1" t="s">
        <v>1509</v>
      </c>
      <c r="L9922" s="1" t="s">
        <v>1512</v>
      </c>
      <c r="M9922" s="1">
        <v>1</v>
      </c>
    </row>
    <row r="9923" spans="1:13" ht="15.75" x14ac:dyDescent="0.3">
      <c r="A9923" s="1" t="s">
        <v>1310</v>
      </c>
      <c r="J9923" s="1" t="s">
        <v>1511</v>
      </c>
      <c r="K9923" s="1" t="s">
        <v>1509</v>
      </c>
      <c r="L9923" s="1" t="s">
        <v>1512</v>
      </c>
      <c r="M9923" s="1">
        <v>1</v>
      </c>
    </row>
    <row r="9924" spans="1:13" ht="15.75" x14ac:dyDescent="0.3">
      <c r="A9924" s="1" t="s">
        <v>1310</v>
      </c>
      <c r="J9924" s="1" t="s">
        <v>1511</v>
      </c>
      <c r="K9924" s="1" t="s">
        <v>1509</v>
      </c>
      <c r="L9924" s="1" t="s">
        <v>1512</v>
      </c>
      <c r="M9924" s="1">
        <v>2</v>
      </c>
    </row>
    <row r="9925" spans="1:13" ht="15.75" x14ac:dyDescent="0.3">
      <c r="A9925" s="1" t="s">
        <v>1310</v>
      </c>
      <c r="J9925" s="1" t="s">
        <v>1511</v>
      </c>
      <c r="K9925" s="1" t="s">
        <v>1509</v>
      </c>
      <c r="L9925" s="1" t="s">
        <v>1512</v>
      </c>
      <c r="M9925" s="1">
        <v>1</v>
      </c>
    </row>
    <row r="9926" spans="1:13" ht="15.75" x14ac:dyDescent="0.3">
      <c r="A9926" s="1" t="s">
        <v>1310</v>
      </c>
      <c r="J9926" s="1" t="s">
        <v>1511</v>
      </c>
      <c r="K9926" s="1" t="s">
        <v>1509</v>
      </c>
      <c r="L9926" s="1" t="s">
        <v>1512</v>
      </c>
      <c r="M9926" s="1">
        <v>2</v>
      </c>
    </row>
    <row r="9927" spans="1:13" ht="15.75" x14ac:dyDescent="0.3">
      <c r="A9927" s="1" t="s">
        <v>1325</v>
      </c>
      <c r="J9927" s="1" t="s">
        <v>1511</v>
      </c>
      <c r="K9927" s="1" t="s">
        <v>1514</v>
      </c>
      <c r="L9927" s="1" t="s">
        <v>1512</v>
      </c>
      <c r="M9927" s="1">
        <v>3</v>
      </c>
    </row>
    <row r="9928" spans="1:13" ht="15.75" x14ac:dyDescent="0.3">
      <c r="A9928" s="1" t="s">
        <v>1272</v>
      </c>
      <c r="J9928" s="1" t="s">
        <v>1511</v>
      </c>
      <c r="K9928" s="1" t="s">
        <v>1509</v>
      </c>
      <c r="L9928" s="1" t="s">
        <v>1512</v>
      </c>
      <c r="M9928" s="1">
        <v>1</v>
      </c>
    </row>
    <row r="9929" spans="1:13" ht="15.75" x14ac:dyDescent="0.3">
      <c r="A9929" s="1" t="s">
        <v>1272</v>
      </c>
      <c r="J9929" s="1" t="s">
        <v>1511</v>
      </c>
      <c r="K9929" s="1" t="s">
        <v>1509</v>
      </c>
      <c r="L9929" s="1" t="s">
        <v>1512</v>
      </c>
      <c r="M9929" s="1">
        <v>1</v>
      </c>
    </row>
    <row r="9930" spans="1:13" ht="15.75" x14ac:dyDescent="0.3">
      <c r="A9930" s="1" t="s">
        <v>1272</v>
      </c>
      <c r="J9930" s="1" t="s">
        <v>1511</v>
      </c>
      <c r="K9930" s="1" t="s">
        <v>1509</v>
      </c>
      <c r="L9930" s="1" t="s">
        <v>1512</v>
      </c>
      <c r="M9930" s="1">
        <v>1</v>
      </c>
    </row>
    <row r="9931" spans="1:13" ht="15.75" x14ac:dyDescent="0.3">
      <c r="A9931" s="1" t="s">
        <v>1272</v>
      </c>
      <c r="J9931" s="1" t="s">
        <v>1511</v>
      </c>
      <c r="K9931" s="1" t="s">
        <v>1509</v>
      </c>
      <c r="L9931" s="1" t="s">
        <v>1512</v>
      </c>
      <c r="M9931" s="1">
        <v>1</v>
      </c>
    </row>
    <row r="9932" spans="1:13" ht="15.75" x14ac:dyDescent="0.3">
      <c r="A9932" s="1" t="s">
        <v>1272</v>
      </c>
      <c r="J9932" s="1" t="s">
        <v>1511</v>
      </c>
      <c r="K9932" s="1" t="s">
        <v>1509</v>
      </c>
      <c r="L9932" s="1" t="s">
        <v>1512</v>
      </c>
      <c r="M9932" s="1">
        <v>1</v>
      </c>
    </row>
    <row r="9933" spans="1:13" ht="15.75" x14ac:dyDescent="0.3">
      <c r="A9933" s="1" t="s">
        <v>1272</v>
      </c>
      <c r="J9933" s="1" t="s">
        <v>1511</v>
      </c>
      <c r="K9933" s="1" t="s">
        <v>1509</v>
      </c>
      <c r="L9933" s="1" t="s">
        <v>1512</v>
      </c>
      <c r="M9933" s="1">
        <v>1</v>
      </c>
    </row>
    <row r="9934" spans="1:13" ht="15.75" x14ac:dyDescent="0.3">
      <c r="A9934" s="1" t="s">
        <v>1272</v>
      </c>
      <c r="J9934" s="1" t="s">
        <v>1511</v>
      </c>
      <c r="K9934" s="1" t="s">
        <v>1509</v>
      </c>
      <c r="L9934" s="1" t="s">
        <v>1512</v>
      </c>
      <c r="M9934" s="1">
        <v>1</v>
      </c>
    </row>
    <row r="9935" spans="1:13" ht="15.75" x14ac:dyDescent="0.3">
      <c r="A9935" s="1" t="s">
        <v>1272</v>
      </c>
      <c r="J9935" s="1" t="s">
        <v>1511</v>
      </c>
      <c r="K9935" s="1" t="s">
        <v>1509</v>
      </c>
      <c r="L9935" s="1" t="s">
        <v>1512</v>
      </c>
      <c r="M9935" s="1">
        <v>1</v>
      </c>
    </row>
    <row r="9936" spans="1:13" ht="15.75" x14ac:dyDescent="0.3">
      <c r="A9936" s="1" t="s">
        <v>1272</v>
      </c>
      <c r="J9936" s="1" t="s">
        <v>1511</v>
      </c>
      <c r="K9936" s="1" t="s">
        <v>1509</v>
      </c>
      <c r="L9936" s="1" t="s">
        <v>1512</v>
      </c>
      <c r="M9936" s="1">
        <v>1</v>
      </c>
    </row>
    <row r="9937" spans="1:13" ht="15.75" x14ac:dyDescent="0.3">
      <c r="A9937" s="1" t="s">
        <v>1272</v>
      </c>
      <c r="J9937" s="1" t="s">
        <v>1511</v>
      </c>
      <c r="K9937" s="1" t="s">
        <v>1509</v>
      </c>
      <c r="L9937" s="1" t="s">
        <v>1512</v>
      </c>
      <c r="M9937" s="1">
        <v>1</v>
      </c>
    </row>
    <row r="9938" spans="1:13" ht="15.75" x14ac:dyDescent="0.3">
      <c r="A9938" s="1" t="s">
        <v>1272</v>
      </c>
      <c r="J9938" s="1" t="s">
        <v>1511</v>
      </c>
      <c r="K9938" s="1" t="s">
        <v>1509</v>
      </c>
      <c r="L9938" s="1" t="s">
        <v>1512</v>
      </c>
      <c r="M9938" s="1">
        <v>1</v>
      </c>
    </row>
    <row r="9939" spans="1:13" ht="15.75" x14ac:dyDescent="0.3">
      <c r="A9939" s="1" t="s">
        <v>1272</v>
      </c>
      <c r="J9939" s="1" t="s">
        <v>1511</v>
      </c>
      <c r="K9939" s="1" t="s">
        <v>1509</v>
      </c>
      <c r="L9939" s="1" t="s">
        <v>1512</v>
      </c>
      <c r="M9939" s="1">
        <v>1</v>
      </c>
    </row>
    <row r="9940" spans="1:13" ht="15.75" x14ac:dyDescent="0.3">
      <c r="A9940" s="1" t="s">
        <v>1272</v>
      </c>
      <c r="J9940" s="1" t="s">
        <v>1511</v>
      </c>
      <c r="K9940" s="1" t="s">
        <v>1509</v>
      </c>
      <c r="L9940" s="1" t="s">
        <v>1512</v>
      </c>
      <c r="M9940" s="1">
        <v>1</v>
      </c>
    </row>
    <row r="9941" spans="1:13" ht="15.75" x14ac:dyDescent="0.3">
      <c r="A9941" s="1" t="s">
        <v>1272</v>
      </c>
      <c r="J9941" s="1" t="s">
        <v>1511</v>
      </c>
      <c r="K9941" s="1" t="s">
        <v>1509</v>
      </c>
      <c r="L9941" s="1" t="s">
        <v>1512</v>
      </c>
      <c r="M9941" s="1">
        <v>1</v>
      </c>
    </row>
    <row r="9942" spans="1:13" ht="15.75" x14ac:dyDescent="0.3">
      <c r="A9942" s="1" t="s">
        <v>1272</v>
      </c>
      <c r="J9942" s="1" t="s">
        <v>1511</v>
      </c>
      <c r="K9942" s="1" t="s">
        <v>1509</v>
      </c>
      <c r="L9942" s="1" t="s">
        <v>1512</v>
      </c>
      <c r="M9942" s="1">
        <v>1</v>
      </c>
    </row>
    <row r="9943" spans="1:13" ht="15.75" x14ac:dyDescent="0.3">
      <c r="A9943" s="1" t="s">
        <v>1272</v>
      </c>
      <c r="J9943" s="1" t="s">
        <v>1511</v>
      </c>
      <c r="K9943" s="1" t="s">
        <v>1509</v>
      </c>
      <c r="L9943" s="1" t="s">
        <v>1512</v>
      </c>
      <c r="M9943" s="1">
        <v>1</v>
      </c>
    </row>
    <row r="9944" spans="1:13" ht="15.75" x14ac:dyDescent="0.3">
      <c r="A9944" s="1" t="s">
        <v>1272</v>
      </c>
      <c r="J9944" s="1" t="s">
        <v>1511</v>
      </c>
      <c r="K9944" s="1" t="s">
        <v>1509</v>
      </c>
      <c r="L9944" s="1" t="s">
        <v>1512</v>
      </c>
      <c r="M9944" s="1">
        <v>1</v>
      </c>
    </row>
    <row r="9945" spans="1:13" ht="15.75" x14ac:dyDescent="0.3">
      <c r="A9945" s="1" t="s">
        <v>1272</v>
      </c>
      <c r="J9945" s="1" t="s">
        <v>1511</v>
      </c>
      <c r="K9945" s="1" t="s">
        <v>1509</v>
      </c>
      <c r="L9945" s="1" t="s">
        <v>1512</v>
      </c>
      <c r="M9945" s="1">
        <v>1</v>
      </c>
    </row>
    <row r="9946" spans="1:13" ht="15.75" x14ac:dyDescent="0.3">
      <c r="A9946" s="1" t="s">
        <v>1272</v>
      </c>
      <c r="J9946" s="1" t="s">
        <v>1511</v>
      </c>
      <c r="K9946" s="1" t="s">
        <v>1509</v>
      </c>
      <c r="L9946" s="1" t="s">
        <v>1512</v>
      </c>
      <c r="M9946" s="1">
        <v>1</v>
      </c>
    </row>
    <row r="9947" spans="1:13" ht="15.75" x14ac:dyDescent="0.3">
      <c r="A9947" s="1" t="s">
        <v>1272</v>
      </c>
      <c r="J9947" s="1" t="s">
        <v>1511</v>
      </c>
      <c r="K9947" s="1" t="s">
        <v>1509</v>
      </c>
      <c r="L9947" s="1" t="s">
        <v>1512</v>
      </c>
      <c r="M9947" s="1">
        <v>1</v>
      </c>
    </row>
    <row r="9948" spans="1:13" ht="15.75" x14ac:dyDescent="0.3">
      <c r="A9948" s="1" t="s">
        <v>1272</v>
      </c>
      <c r="J9948" s="1" t="s">
        <v>1511</v>
      </c>
      <c r="K9948" s="1" t="s">
        <v>1509</v>
      </c>
      <c r="L9948" s="1" t="s">
        <v>1512</v>
      </c>
      <c r="M9948" s="1">
        <v>1</v>
      </c>
    </row>
    <row r="9949" spans="1:13" ht="15.75" x14ac:dyDescent="0.3">
      <c r="A9949" s="1" t="s">
        <v>1272</v>
      </c>
      <c r="J9949" s="1" t="s">
        <v>1511</v>
      </c>
      <c r="K9949" s="1" t="s">
        <v>1509</v>
      </c>
      <c r="L9949" s="1" t="s">
        <v>1512</v>
      </c>
      <c r="M9949" s="1">
        <v>1</v>
      </c>
    </row>
    <row r="9950" spans="1:13" ht="15.75" x14ac:dyDescent="0.3">
      <c r="A9950" s="1" t="s">
        <v>1272</v>
      </c>
      <c r="J9950" s="1" t="s">
        <v>1511</v>
      </c>
      <c r="K9950" s="1" t="s">
        <v>1509</v>
      </c>
      <c r="L9950" s="1" t="s">
        <v>1512</v>
      </c>
      <c r="M9950" s="1">
        <v>1</v>
      </c>
    </row>
    <row r="9951" spans="1:13" ht="15.75" x14ac:dyDescent="0.3">
      <c r="A9951" s="1" t="s">
        <v>1272</v>
      </c>
      <c r="J9951" s="1" t="s">
        <v>1511</v>
      </c>
      <c r="K9951" s="1" t="s">
        <v>1509</v>
      </c>
      <c r="L9951" s="1" t="s">
        <v>1512</v>
      </c>
      <c r="M9951" s="1">
        <v>1</v>
      </c>
    </row>
    <row r="9952" spans="1:13" ht="15.75" x14ac:dyDescent="0.3">
      <c r="A9952" s="1" t="s">
        <v>1272</v>
      </c>
      <c r="J9952" s="1" t="s">
        <v>1511</v>
      </c>
      <c r="K9952" s="1" t="s">
        <v>1509</v>
      </c>
      <c r="L9952" s="1" t="s">
        <v>1512</v>
      </c>
      <c r="M9952" s="1">
        <v>1</v>
      </c>
    </row>
    <row r="9953" spans="1:13" ht="15.75" x14ac:dyDescent="0.3">
      <c r="A9953" s="1" t="s">
        <v>1272</v>
      </c>
      <c r="J9953" s="1" t="s">
        <v>1511</v>
      </c>
      <c r="K9953" s="1" t="s">
        <v>1509</v>
      </c>
      <c r="L9953" s="1" t="s">
        <v>1512</v>
      </c>
      <c r="M9953" s="1">
        <v>1</v>
      </c>
    </row>
    <row r="9954" spans="1:13" ht="15.75" x14ac:dyDescent="0.3">
      <c r="A9954" s="1" t="s">
        <v>1272</v>
      </c>
      <c r="J9954" s="1" t="s">
        <v>1511</v>
      </c>
      <c r="K9954" s="1" t="s">
        <v>1509</v>
      </c>
      <c r="L9954" s="1" t="s">
        <v>1512</v>
      </c>
      <c r="M9954" s="1">
        <v>1</v>
      </c>
    </row>
    <row r="9955" spans="1:13" ht="15.75" x14ac:dyDescent="0.3">
      <c r="A9955" s="1" t="s">
        <v>1272</v>
      </c>
      <c r="J9955" s="1" t="s">
        <v>1511</v>
      </c>
      <c r="K9955" s="1" t="s">
        <v>1509</v>
      </c>
      <c r="L9955" s="1" t="s">
        <v>1512</v>
      </c>
      <c r="M9955" s="1">
        <v>1</v>
      </c>
    </row>
    <row r="9956" spans="1:13" ht="15.75" x14ac:dyDescent="0.3">
      <c r="A9956" s="1" t="s">
        <v>1272</v>
      </c>
      <c r="J9956" s="1" t="s">
        <v>1511</v>
      </c>
      <c r="K9956" s="1" t="s">
        <v>1509</v>
      </c>
      <c r="L9956" s="1" t="s">
        <v>1512</v>
      </c>
      <c r="M9956" s="1">
        <v>1</v>
      </c>
    </row>
    <row r="9957" spans="1:13" ht="15.75" x14ac:dyDescent="0.3">
      <c r="A9957" s="1" t="s">
        <v>1272</v>
      </c>
      <c r="J9957" s="1" t="s">
        <v>1511</v>
      </c>
      <c r="K9957" s="1" t="s">
        <v>1509</v>
      </c>
      <c r="L9957" s="1" t="s">
        <v>1512</v>
      </c>
      <c r="M9957" s="1">
        <v>1</v>
      </c>
    </row>
    <row r="9958" spans="1:13" ht="15.75" x14ac:dyDescent="0.3">
      <c r="A9958" s="1" t="s">
        <v>1272</v>
      </c>
      <c r="J9958" s="1" t="s">
        <v>1511</v>
      </c>
      <c r="K9958" s="1" t="s">
        <v>1509</v>
      </c>
      <c r="L9958" s="1" t="s">
        <v>1512</v>
      </c>
      <c r="M9958" s="1">
        <v>1</v>
      </c>
    </row>
    <row r="9959" spans="1:13" ht="15.75" x14ac:dyDescent="0.3">
      <c r="A9959" s="1" t="s">
        <v>1272</v>
      </c>
      <c r="J9959" s="1" t="s">
        <v>1511</v>
      </c>
      <c r="K9959" s="1" t="s">
        <v>1509</v>
      </c>
      <c r="L9959" s="1" t="s">
        <v>1512</v>
      </c>
      <c r="M9959" s="1">
        <v>1</v>
      </c>
    </row>
    <row r="9960" spans="1:13" ht="15.75" x14ac:dyDescent="0.3">
      <c r="A9960" s="1" t="s">
        <v>1272</v>
      </c>
      <c r="J9960" s="1" t="s">
        <v>1511</v>
      </c>
      <c r="K9960" s="1" t="s">
        <v>1509</v>
      </c>
      <c r="L9960" s="1" t="s">
        <v>1512</v>
      </c>
      <c r="M9960" s="1">
        <v>1</v>
      </c>
    </row>
    <row r="9961" spans="1:13" ht="15.75" x14ac:dyDescent="0.3">
      <c r="A9961" s="1" t="s">
        <v>1272</v>
      </c>
      <c r="J9961" s="1" t="s">
        <v>1511</v>
      </c>
      <c r="K9961" s="1" t="s">
        <v>1509</v>
      </c>
      <c r="L9961" s="1" t="s">
        <v>1512</v>
      </c>
      <c r="M9961" s="1">
        <v>1</v>
      </c>
    </row>
    <row r="9962" spans="1:13" ht="15.75" x14ac:dyDescent="0.3">
      <c r="A9962" s="1" t="s">
        <v>1272</v>
      </c>
      <c r="J9962" s="1" t="s">
        <v>1511</v>
      </c>
      <c r="K9962" s="1" t="s">
        <v>1509</v>
      </c>
      <c r="L9962" s="1" t="s">
        <v>1512</v>
      </c>
      <c r="M9962" s="1">
        <v>1</v>
      </c>
    </row>
    <row r="9963" spans="1:13" ht="15.75" x14ac:dyDescent="0.3">
      <c r="A9963" s="1" t="s">
        <v>1272</v>
      </c>
      <c r="J9963" s="1" t="s">
        <v>1511</v>
      </c>
      <c r="K9963" s="1" t="s">
        <v>1509</v>
      </c>
      <c r="L9963" s="1" t="s">
        <v>1512</v>
      </c>
      <c r="M9963" s="1">
        <v>1</v>
      </c>
    </row>
    <row r="9964" spans="1:13" ht="15.75" x14ac:dyDescent="0.3">
      <c r="A9964" s="1" t="s">
        <v>1272</v>
      </c>
      <c r="J9964" s="1" t="s">
        <v>1511</v>
      </c>
      <c r="K9964" s="1" t="s">
        <v>1509</v>
      </c>
      <c r="L9964" s="1" t="s">
        <v>1512</v>
      </c>
      <c r="M9964" s="1">
        <v>1</v>
      </c>
    </row>
    <row r="9965" spans="1:13" ht="15.75" x14ac:dyDescent="0.3">
      <c r="A9965" s="1" t="s">
        <v>1272</v>
      </c>
      <c r="J9965" s="1" t="s">
        <v>1511</v>
      </c>
      <c r="K9965" s="1" t="s">
        <v>1509</v>
      </c>
      <c r="L9965" s="1" t="s">
        <v>1512</v>
      </c>
      <c r="M9965" s="1">
        <v>1</v>
      </c>
    </row>
    <row r="9966" spans="1:13" ht="15.75" x14ac:dyDescent="0.3">
      <c r="A9966" s="1" t="s">
        <v>1272</v>
      </c>
      <c r="J9966" s="1" t="s">
        <v>1511</v>
      </c>
      <c r="K9966" s="1" t="s">
        <v>1509</v>
      </c>
      <c r="L9966" s="1" t="s">
        <v>1512</v>
      </c>
      <c r="M9966" s="1">
        <v>1</v>
      </c>
    </row>
    <row r="9967" spans="1:13" ht="15.75" x14ac:dyDescent="0.3">
      <c r="A9967" s="1" t="s">
        <v>1272</v>
      </c>
      <c r="J9967" s="1" t="s">
        <v>1511</v>
      </c>
      <c r="K9967" s="1" t="s">
        <v>1509</v>
      </c>
      <c r="L9967" s="1" t="s">
        <v>1512</v>
      </c>
      <c r="M9967" s="1">
        <v>1</v>
      </c>
    </row>
    <row r="9968" spans="1:13" ht="15.75" x14ac:dyDescent="0.3">
      <c r="A9968" s="1" t="s">
        <v>1272</v>
      </c>
      <c r="J9968" s="1" t="s">
        <v>1511</v>
      </c>
      <c r="K9968" s="1" t="s">
        <v>1509</v>
      </c>
      <c r="L9968" s="1" t="s">
        <v>1512</v>
      </c>
      <c r="M9968" s="1">
        <v>1</v>
      </c>
    </row>
    <row r="9969" spans="1:13" ht="15.75" x14ac:dyDescent="0.3">
      <c r="A9969" s="1" t="s">
        <v>1272</v>
      </c>
      <c r="J9969" s="1" t="s">
        <v>1511</v>
      </c>
      <c r="K9969" s="1" t="s">
        <v>1509</v>
      </c>
      <c r="L9969" s="1" t="s">
        <v>1512</v>
      </c>
      <c r="M9969" s="1">
        <v>1</v>
      </c>
    </row>
    <row r="9970" spans="1:13" ht="15.75" x14ac:dyDescent="0.3">
      <c r="A9970" s="1" t="s">
        <v>1272</v>
      </c>
      <c r="J9970" s="1" t="s">
        <v>1511</v>
      </c>
      <c r="K9970" s="1" t="s">
        <v>1509</v>
      </c>
      <c r="L9970" s="1" t="s">
        <v>1512</v>
      </c>
      <c r="M9970" s="1">
        <v>1</v>
      </c>
    </row>
    <row r="9971" spans="1:13" ht="15.75" x14ac:dyDescent="0.3">
      <c r="A9971" s="1" t="s">
        <v>1272</v>
      </c>
      <c r="J9971" s="1" t="s">
        <v>1511</v>
      </c>
      <c r="K9971" s="1" t="s">
        <v>1509</v>
      </c>
      <c r="L9971" s="1" t="s">
        <v>1512</v>
      </c>
      <c r="M9971" s="1">
        <v>1</v>
      </c>
    </row>
    <row r="9972" spans="1:13" ht="15.75" x14ac:dyDescent="0.3">
      <c r="A9972" s="1" t="s">
        <v>1272</v>
      </c>
      <c r="J9972" s="1" t="s">
        <v>1511</v>
      </c>
      <c r="K9972" s="1" t="s">
        <v>1509</v>
      </c>
      <c r="L9972" s="1" t="s">
        <v>1512</v>
      </c>
      <c r="M9972" s="1">
        <v>1</v>
      </c>
    </row>
    <row r="9973" spans="1:13" ht="15.75" x14ac:dyDescent="0.3">
      <c r="A9973" s="1" t="s">
        <v>1272</v>
      </c>
      <c r="J9973" s="1" t="s">
        <v>1511</v>
      </c>
      <c r="K9973" s="1" t="s">
        <v>1509</v>
      </c>
      <c r="L9973" s="1" t="s">
        <v>1512</v>
      </c>
      <c r="M9973" s="1">
        <v>1</v>
      </c>
    </row>
    <row r="9974" spans="1:13" ht="15.75" x14ac:dyDescent="0.3">
      <c r="A9974" s="1" t="s">
        <v>1272</v>
      </c>
      <c r="J9974" s="1" t="s">
        <v>1511</v>
      </c>
      <c r="K9974" s="1" t="s">
        <v>1509</v>
      </c>
      <c r="L9974" s="1" t="s">
        <v>1512</v>
      </c>
      <c r="M9974" s="1">
        <v>1</v>
      </c>
    </row>
    <row r="9975" spans="1:13" ht="15.75" x14ac:dyDescent="0.3">
      <c r="A9975" s="1" t="s">
        <v>1272</v>
      </c>
      <c r="J9975" s="1" t="s">
        <v>1511</v>
      </c>
      <c r="K9975" s="1" t="s">
        <v>1509</v>
      </c>
      <c r="L9975" s="1" t="s">
        <v>1512</v>
      </c>
      <c r="M9975" s="1">
        <v>1</v>
      </c>
    </row>
    <row r="9976" spans="1:13" ht="15.75" x14ac:dyDescent="0.3">
      <c r="A9976" s="1" t="s">
        <v>1272</v>
      </c>
      <c r="J9976" s="1" t="s">
        <v>1511</v>
      </c>
      <c r="K9976" s="1" t="s">
        <v>1509</v>
      </c>
      <c r="L9976" s="1" t="s">
        <v>1512</v>
      </c>
      <c r="M9976" s="1">
        <v>1</v>
      </c>
    </row>
    <row r="9977" spans="1:13" ht="15.75" x14ac:dyDescent="0.3">
      <c r="A9977" s="1" t="s">
        <v>1272</v>
      </c>
      <c r="J9977" s="1" t="s">
        <v>1511</v>
      </c>
      <c r="K9977" s="1" t="s">
        <v>1509</v>
      </c>
      <c r="L9977" s="1" t="s">
        <v>1512</v>
      </c>
      <c r="M9977" s="1">
        <v>1</v>
      </c>
    </row>
    <row r="9978" spans="1:13" ht="15.75" x14ac:dyDescent="0.3">
      <c r="A9978" s="1" t="s">
        <v>1272</v>
      </c>
      <c r="J9978" s="1" t="s">
        <v>1511</v>
      </c>
      <c r="K9978" s="1" t="s">
        <v>1509</v>
      </c>
      <c r="L9978" s="1" t="s">
        <v>1512</v>
      </c>
      <c r="M9978" s="1">
        <v>1</v>
      </c>
    </row>
    <row r="9979" spans="1:13" ht="15.75" x14ac:dyDescent="0.3">
      <c r="A9979" s="1" t="s">
        <v>1272</v>
      </c>
      <c r="J9979" s="1" t="s">
        <v>1511</v>
      </c>
      <c r="K9979" s="1" t="s">
        <v>1509</v>
      </c>
      <c r="L9979" s="1" t="s">
        <v>1512</v>
      </c>
      <c r="M9979" s="1">
        <v>1</v>
      </c>
    </row>
    <row r="9980" spans="1:13" ht="15.75" x14ac:dyDescent="0.3">
      <c r="A9980" s="1" t="s">
        <v>1272</v>
      </c>
      <c r="J9980" s="1" t="s">
        <v>1511</v>
      </c>
      <c r="K9980" s="1" t="s">
        <v>1509</v>
      </c>
      <c r="L9980" s="1" t="s">
        <v>1512</v>
      </c>
      <c r="M9980" s="1">
        <v>1</v>
      </c>
    </row>
    <row r="9981" spans="1:13" ht="15.75" x14ac:dyDescent="0.3">
      <c r="A9981" s="1" t="s">
        <v>1272</v>
      </c>
      <c r="J9981" s="1" t="s">
        <v>1511</v>
      </c>
      <c r="K9981" s="1" t="s">
        <v>1509</v>
      </c>
      <c r="L9981" s="1" t="s">
        <v>1512</v>
      </c>
      <c r="M9981" s="1">
        <v>1</v>
      </c>
    </row>
    <row r="9982" spans="1:13" ht="15.75" x14ac:dyDescent="0.3">
      <c r="A9982" s="1" t="s">
        <v>1272</v>
      </c>
      <c r="J9982" s="1" t="s">
        <v>1511</v>
      </c>
      <c r="K9982" s="1" t="s">
        <v>1509</v>
      </c>
      <c r="L9982" s="1" t="s">
        <v>1512</v>
      </c>
      <c r="M9982" s="1">
        <v>1</v>
      </c>
    </row>
    <row r="9983" spans="1:13" ht="15.75" x14ac:dyDescent="0.3">
      <c r="A9983" s="1" t="s">
        <v>1272</v>
      </c>
      <c r="J9983" s="1" t="s">
        <v>1511</v>
      </c>
      <c r="K9983" s="1" t="s">
        <v>1509</v>
      </c>
      <c r="L9983" s="1" t="s">
        <v>1512</v>
      </c>
      <c r="M9983" s="1">
        <v>1</v>
      </c>
    </row>
    <row r="9984" spans="1:13" ht="15.75" x14ac:dyDescent="0.3">
      <c r="A9984" s="1" t="s">
        <v>1272</v>
      </c>
      <c r="J9984" s="1" t="s">
        <v>1511</v>
      </c>
      <c r="K9984" s="1" t="s">
        <v>1509</v>
      </c>
      <c r="L9984" s="1" t="s">
        <v>1512</v>
      </c>
      <c r="M9984" s="1">
        <v>1</v>
      </c>
    </row>
    <row r="9985" spans="1:13" ht="15.75" x14ac:dyDescent="0.3">
      <c r="A9985" s="1" t="s">
        <v>1272</v>
      </c>
      <c r="J9985" s="1" t="s">
        <v>1511</v>
      </c>
      <c r="K9985" s="1" t="s">
        <v>1509</v>
      </c>
      <c r="L9985" s="1" t="s">
        <v>1512</v>
      </c>
      <c r="M9985" s="1">
        <v>1</v>
      </c>
    </row>
    <row r="9986" spans="1:13" ht="15.75" x14ac:dyDescent="0.3">
      <c r="A9986" s="1" t="s">
        <v>1272</v>
      </c>
      <c r="J9986" s="1" t="s">
        <v>1511</v>
      </c>
      <c r="K9986" s="1" t="s">
        <v>1509</v>
      </c>
      <c r="L9986" s="1" t="s">
        <v>1512</v>
      </c>
      <c r="M9986" s="1">
        <v>1</v>
      </c>
    </row>
    <row r="9987" spans="1:13" ht="15.75" x14ac:dyDescent="0.3">
      <c r="A9987" s="1" t="s">
        <v>1272</v>
      </c>
      <c r="J9987" s="1" t="s">
        <v>1511</v>
      </c>
      <c r="K9987" s="1" t="s">
        <v>1509</v>
      </c>
      <c r="L9987" s="1" t="s">
        <v>1512</v>
      </c>
      <c r="M9987" s="1">
        <v>1</v>
      </c>
    </row>
    <row r="9988" spans="1:13" ht="15.75" x14ac:dyDescent="0.3">
      <c r="A9988" s="1" t="s">
        <v>1272</v>
      </c>
      <c r="J9988" s="1" t="s">
        <v>1511</v>
      </c>
      <c r="K9988" s="1" t="s">
        <v>1509</v>
      </c>
      <c r="L9988" s="1" t="s">
        <v>1512</v>
      </c>
      <c r="M9988" s="1">
        <v>1</v>
      </c>
    </row>
    <row r="9989" spans="1:13" ht="15.75" x14ac:dyDescent="0.3">
      <c r="A9989" s="1" t="s">
        <v>1272</v>
      </c>
      <c r="J9989" s="1" t="s">
        <v>1511</v>
      </c>
      <c r="K9989" s="1" t="s">
        <v>1509</v>
      </c>
      <c r="L9989" s="1" t="s">
        <v>1512</v>
      </c>
      <c r="M9989" s="1">
        <v>1</v>
      </c>
    </row>
    <row r="9990" spans="1:13" ht="15.75" x14ac:dyDescent="0.3">
      <c r="A9990" s="1" t="s">
        <v>1272</v>
      </c>
      <c r="J9990" s="1" t="s">
        <v>1511</v>
      </c>
      <c r="K9990" s="1" t="s">
        <v>1509</v>
      </c>
      <c r="L9990" s="1" t="s">
        <v>1512</v>
      </c>
      <c r="M9990" s="1">
        <v>1</v>
      </c>
    </row>
    <row r="9991" spans="1:13" ht="15.75" x14ac:dyDescent="0.3">
      <c r="A9991" s="1" t="s">
        <v>1272</v>
      </c>
      <c r="J9991" s="1" t="s">
        <v>1511</v>
      </c>
      <c r="K9991" s="1" t="s">
        <v>1509</v>
      </c>
      <c r="L9991" s="1" t="s">
        <v>1512</v>
      </c>
      <c r="M9991" s="1">
        <v>1</v>
      </c>
    </row>
    <row r="9992" spans="1:13" ht="15.75" x14ac:dyDescent="0.3">
      <c r="A9992" s="1" t="s">
        <v>1272</v>
      </c>
      <c r="J9992" s="1" t="s">
        <v>1511</v>
      </c>
      <c r="K9992" s="1" t="s">
        <v>1509</v>
      </c>
      <c r="L9992" s="1" t="s">
        <v>1512</v>
      </c>
      <c r="M9992" s="1">
        <v>1</v>
      </c>
    </row>
    <row r="9993" spans="1:13" ht="15.75" x14ac:dyDescent="0.3">
      <c r="A9993" s="1" t="s">
        <v>1272</v>
      </c>
      <c r="J9993" s="1" t="s">
        <v>1511</v>
      </c>
      <c r="K9993" s="1" t="s">
        <v>1509</v>
      </c>
      <c r="L9993" s="1" t="s">
        <v>1512</v>
      </c>
      <c r="M9993" s="1">
        <v>1</v>
      </c>
    </row>
    <row r="9994" spans="1:13" ht="15.75" x14ac:dyDescent="0.3">
      <c r="A9994" s="1" t="s">
        <v>1272</v>
      </c>
      <c r="J9994" s="1" t="s">
        <v>1511</v>
      </c>
      <c r="K9994" s="1" t="s">
        <v>1509</v>
      </c>
      <c r="L9994" s="1" t="s">
        <v>1512</v>
      </c>
      <c r="M9994" s="1">
        <v>1</v>
      </c>
    </row>
    <row r="9995" spans="1:13" ht="15.75" x14ac:dyDescent="0.3">
      <c r="A9995" s="1" t="s">
        <v>1272</v>
      </c>
      <c r="J9995" s="1" t="s">
        <v>1511</v>
      </c>
      <c r="K9995" s="1" t="s">
        <v>1509</v>
      </c>
      <c r="L9995" s="1" t="s">
        <v>1512</v>
      </c>
      <c r="M9995" s="1">
        <v>1</v>
      </c>
    </row>
    <row r="9996" spans="1:13" ht="15.75" x14ac:dyDescent="0.3">
      <c r="A9996" s="1" t="s">
        <v>1272</v>
      </c>
      <c r="J9996" s="1" t="s">
        <v>1511</v>
      </c>
      <c r="K9996" s="1" t="s">
        <v>1509</v>
      </c>
      <c r="L9996" s="1" t="s">
        <v>1512</v>
      </c>
      <c r="M9996" s="1">
        <v>1</v>
      </c>
    </row>
    <row r="9997" spans="1:13" ht="15.75" x14ac:dyDescent="0.3">
      <c r="A9997" s="1" t="s">
        <v>1272</v>
      </c>
      <c r="J9997" s="1" t="s">
        <v>1511</v>
      </c>
      <c r="K9997" s="1" t="s">
        <v>1509</v>
      </c>
      <c r="L9997" s="1" t="s">
        <v>1512</v>
      </c>
      <c r="M9997" s="1">
        <v>1</v>
      </c>
    </row>
    <row r="9998" spans="1:13" ht="15.75" x14ac:dyDescent="0.3">
      <c r="A9998" s="1" t="s">
        <v>1272</v>
      </c>
      <c r="J9998" s="1" t="s">
        <v>1511</v>
      </c>
      <c r="K9998" s="1" t="s">
        <v>1509</v>
      </c>
      <c r="L9998" s="1" t="s">
        <v>1512</v>
      </c>
      <c r="M9998" s="1">
        <v>1</v>
      </c>
    </row>
    <row r="9999" spans="1:13" ht="15.75" x14ac:dyDescent="0.3">
      <c r="A9999" s="1" t="s">
        <v>1272</v>
      </c>
      <c r="J9999" s="1" t="s">
        <v>1511</v>
      </c>
      <c r="K9999" s="1" t="s">
        <v>1509</v>
      </c>
      <c r="L9999" s="1" t="s">
        <v>1512</v>
      </c>
      <c r="M9999" s="1">
        <v>1</v>
      </c>
    </row>
    <row r="10000" spans="1:13" ht="15.75" x14ac:dyDescent="0.3">
      <c r="A10000" s="1" t="s">
        <v>1314</v>
      </c>
      <c r="J10000" s="1" t="s">
        <v>1511</v>
      </c>
      <c r="K10000" s="1" t="s">
        <v>1509</v>
      </c>
      <c r="L10000" s="1" t="s">
        <v>1510</v>
      </c>
      <c r="M10000" s="1">
        <v>1</v>
      </c>
    </row>
    <row r="10001" spans="1:13" ht="15.75" x14ac:dyDescent="0.3">
      <c r="A10001" s="1" t="s">
        <v>1314</v>
      </c>
      <c r="J10001" s="1" t="s">
        <v>1511</v>
      </c>
      <c r="K10001" s="1" t="s">
        <v>1509</v>
      </c>
      <c r="L10001" s="1" t="s">
        <v>1510</v>
      </c>
      <c r="M10001" s="1">
        <v>1</v>
      </c>
    </row>
    <row r="10002" spans="1:13" ht="15.75" x14ac:dyDescent="0.3">
      <c r="A10002" s="1" t="s">
        <v>1299</v>
      </c>
      <c r="J10002" s="1" t="s">
        <v>1508</v>
      </c>
      <c r="K10002" s="1" t="s">
        <v>1509</v>
      </c>
      <c r="L10002" s="1" t="s">
        <v>1510</v>
      </c>
      <c r="M10002" s="1">
        <v>1</v>
      </c>
    </row>
    <row r="10003" spans="1:13" ht="15.75" x14ac:dyDescent="0.3">
      <c r="A10003" s="1" t="s">
        <v>1299</v>
      </c>
      <c r="J10003" s="1" t="s">
        <v>1508</v>
      </c>
      <c r="K10003" s="1" t="s">
        <v>1509</v>
      </c>
      <c r="L10003" s="1" t="s">
        <v>1510</v>
      </c>
      <c r="M10003" s="1">
        <v>1</v>
      </c>
    </row>
    <row r="10004" spans="1:13" ht="15.75" x14ac:dyDescent="0.3">
      <c r="A10004" s="1" t="s">
        <v>1299</v>
      </c>
      <c r="J10004" s="1" t="s">
        <v>1508</v>
      </c>
      <c r="K10004" s="1" t="s">
        <v>1509</v>
      </c>
      <c r="L10004" s="1" t="s">
        <v>1510</v>
      </c>
      <c r="M10004" s="1">
        <v>1</v>
      </c>
    </row>
    <row r="10005" spans="1:13" ht="15.75" x14ac:dyDescent="0.3">
      <c r="A10005" s="1" t="s">
        <v>1299</v>
      </c>
      <c r="J10005" s="1" t="s">
        <v>1508</v>
      </c>
      <c r="K10005" s="1" t="s">
        <v>1509</v>
      </c>
      <c r="L10005" s="1" t="s">
        <v>1510</v>
      </c>
      <c r="M10005" s="1">
        <v>1</v>
      </c>
    </row>
    <row r="10006" spans="1:13" ht="15.75" x14ac:dyDescent="0.3">
      <c r="A10006" s="1" t="s">
        <v>1299</v>
      </c>
      <c r="J10006" s="1" t="s">
        <v>1508</v>
      </c>
      <c r="K10006" s="1" t="s">
        <v>1509</v>
      </c>
      <c r="L10006" s="1" t="s">
        <v>1510</v>
      </c>
      <c r="M10006" s="1">
        <v>1</v>
      </c>
    </row>
    <row r="10007" spans="1:13" ht="15.75" x14ac:dyDescent="0.3">
      <c r="A10007" s="1" t="s">
        <v>1299</v>
      </c>
      <c r="J10007" s="1" t="s">
        <v>1508</v>
      </c>
      <c r="K10007" s="1" t="s">
        <v>1509</v>
      </c>
      <c r="L10007" s="1" t="s">
        <v>1510</v>
      </c>
      <c r="M10007" s="1">
        <v>1</v>
      </c>
    </row>
    <row r="10008" spans="1:13" ht="15.75" x14ac:dyDescent="0.3">
      <c r="A10008" s="1" t="s">
        <v>1299</v>
      </c>
      <c r="J10008" s="1" t="s">
        <v>1508</v>
      </c>
      <c r="K10008" s="1" t="s">
        <v>1509</v>
      </c>
      <c r="L10008" s="1" t="s">
        <v>1510</v>
      </c>
      <c r="M10008" s="1">
        <v>1</v>
      </c>
    </row>
    <row r="10009" spans="1:13" ht="15.75" x14ac:dyDescent="0.3">
      <c r="A10009" s="1" t="s">
        <v>1299</v>
      </c>
      <c r="J10009" s="1" t="s">
        <v>1508</v>
      </c>
      <c r="K10009" s="1" t="s">
        <v>1509</v>
      </c>
      <c r="L10009" s="1" t="s">
        <v>1510</v>
      </c>
      <c r="M10009" s="1">
        <v>1</v>
      </c>
    </row>
    <row r="10010" spans="1:13" ht="15.75" x14ac:dyDescent="0.3">
      <c r="A10010" s="1" t="s">
        <v>1296</v>
      </c>
      <c r="J10010" s="1" t="s">
        <v>1508</v>
      </c>
      <c r="K10010" s="1" t="s">
        <v>1509</v>
      </c>
      <c r="L10010" s="1" t="s">
        <v>1512</v>
      </c>
      <c r="M10010" s="1">
        <v>1</v>
      </c>
    </row>
    <row r="10011" spans="1:13" ht="15.75" x14ac:dyDescent="0.3">
      <c r="A10011" s="1" t="s">
        <v>1299</v>
      </c>
      <c r="J10011" s="1" t="s">
        <v>1508</v>
      </c>
      <c r="K10011" s="1" t="s">
        <v>1509</v>
      </c>
      <c r="L10011" s="1" t="s">
        <v>1510</v>
      </c>
      <c r="M10011" s="1">
        <v>1</v>
      </c>
    </row>
    <row r="10012" spans="1:13" ht="15.75" x14ac:dyDescent="0.3">
      <c r="A10012" s="1" t="s">
        <v>1299</v>
      </c>
      <c r="J10012" s="1" t="s">
        <v>1508</v>
      </c>
      <c r="K10012" s="1" t="s">
        <v>1509</v>
      </c>
      <c r="L10012" s="1" t="s">
        <v>1510</v>
      </c>
      <c r="M10012" s="1">
        <v>1</v>
      </c>
    </row>
    <row r="10013" spans="1:13" ht="15.75" x14ac:dyDescent="0.3">
      <c r="A10013" s="1" t="s">
        <v>1296</v>
      </c>
      <c r="J10013" s="1" t="s">
        <v>1508</v>
      </c>
      <c r="K10013" s="1" t="s">
        <v>1509</v>
      </c>
      <c r="L10013" s="1" t="s">
        <v>1512</v>
      </c>
      <c r="M10013" s="1">
        <v>1</v>
      </c>
    </row>
    <row r="10014" spans="1:13" ht="15.75" x14ac:dyDescent="0.3">
      <c r="A10014" s="1" t="s">
        <v>1299</v>
      </c>
      <c r="J10014" s="1" t="s">
        <v>1508</v>
      </c>
      <c r="K10014" s="1" t="s">
        <v>1509</v>
      </c>
      <c r="L10014" s="1" t="s">
        <v>1510</v>
      </c>
      <c r="M10014" s="1">
        <v>1</v>
      </c>
    </row>
    <row r="10015" spans="1:13" ht="15.75" x14ac:dyDescent="0.3">
      <c r="A10015" s="1" t="s">
        <v>1299</v>
      </c>
      <c r="J10015" s="1" t="s">
        <v>1508</v>
      </c>
      <c r="K10015" s="1" t="s">
        <v>1509</v>
      </c>
      <c r="L10015" s="1" t="s">
        <v>1510</v>
      </c>
      <c r="M10015" s="1">
        <v>1</v>
      </c>
    </row>
    <row r="10016" spans="1:13" ht="15.75" x14ac:dyDescent="0.3">
      <c r="A10016" s="1" t="s">
        <v>1299</v>
      </c>
      <c r="J10016" s="1" t="s">
        <v>1508</v>
      </c>
      <c r="K10016" s="1" t="s">
        <v>1509</v>
      </c>
      <c r="L10016" s="1" t="s">
        <v>1510</v>
      </c>
      <c r="M10016" s="1">
        <v>1</v>
      </c>
    </row>
    <row r="10017" spans="1:13" ht="15.75" x14ac:dyDescent="0.3">
      <c r="A10017" s="1" t="s">
        <v>1299</v>
      </c>
      <c r="J10017" s="1" t="s">
        <v>1508</v>
      </c>
      <c r="K10017" s="1" t="s">
        <v>1509</v>
      </c>
      <c r="L10017" s="1" t="s">
        <v>1510</v>
      </c>
      <c r="M10017" s="1">
        <v>1</v>
      </c>
    </row>
    <row r="10018" spans="1:13" ht="15.75" x14ac:dyDescent="0.3">
      <c r="A10018" s="1" t="s">
        <v>1296</v>
      </c>
      <c r="J10018" s="1" t="s">
        <v>1508</v>
      </c>
      <c r="K10018" s="1" t="s">
        <v>1509</v>
      </c>
      <c r="L10018" s="1" t="s">
        <v>1512</v>
      </c>
      <c r="M10018" s="1">
        <v>1</v>
      </c>
    </row>
    <row r="10019" spans="1:13" ht="15.75" x14ac:dyDescent="0.3">
      <c r="A10019" s="1" t="s">
        <v>1299</v>
      </c>
      <c r="J10019" s="1" t="s">
        <v>1508</v>
      </c>
      <c r="K10019" s="1" t="s">
        <v>1509</v>
      </c>
      <c r="L10019" s="1" t="s">
        <v>1510</v>
      </c>
      <c r="M10019" s="1">
        <v>1</v>
      </c>
    </row>
    <row r="10020" spans="1:13" ht="15.75" x14ac:dyDescent="0.3">
      <c r="A10020" s="1" t="s">
        <v>1299</v>
      </c>
      <c r="J10020" s="1" t="s">
        <v>1508</v>
      </c>
      <c r="K10020" s="1" t="s">
        <v>1509</v>
      </c>
      <c r="L10020" s="1" t="s">
        <v>1510</v>
      </c>
      <c r="M10020" s="1">
        <v>1</v>
      </c>
    </row>
    <row r="10021" spans="1:13" ht="15.75" x14ac:dyDescent="0.3">
      <c r="A10021" s="1" t="s">
        <v>1299</v>
      </c>
      <c r="J10021" s="1" t="s">
        <v>1508</v>
      </c>
      <c r="K10021" s="1" t="s">
        <v>1509</v>
      </c>
      <c r="L10021" s="1" t="s">
        <v>1510</v>
      </c>
      <c r="M10021" s="1">
        <v>1</v>
      </c>
    </row>
    <row r="10022" spans="1:13" ht="15.75" x14ac:dyDescent="0.3">
      <c r="A10022" s="1" t="s">
        <v>1299</v>
      </c>
      <c r="J10022" s="1" t="s">
        <v>1508</v>
      </c>
      <c r="K10022" s="1" t="s">
        <v>1509</v>
      </c>
      <c r="L10022" s="1" t="s">
        <v>1510</v>
      </c>
      <c r="M10022" s="1">
        <v>1</v>
      </c>
    </row>
    <row r="10023" spans="1:13" ht="15.75" x14ac:dyDescent="0.3">
      <c r="A10023" s="1" t="s">
        <v>1299</v>
      </c>
      <c r="J10023" s="1" t="s">
        <v>1508</v>
      </c>
      <c r="K10023" s="1" t="s">
        <v>1509</v>
      </c>
      <c r="L10023" s="1" t="s">
        <v>1510</v>
      </c>
      <c r="M10023" s="1">
        <v>1</v>
      </c>
    </row>
    <row r="10024" spans="1:13" ht="15.75" x14ac:dyDescent="0.3">
      <c r="A10024" s="1" t="s">
        <v>1276</v>
      </c>
      <c r="J10024" s="1" t="s">
        <v>1511</v>
      </c>
      <c r="K10024" s="1" t="s">
        <v>1509</v>
      </c>
      <c r="L10024" s="1" t="s">
        <v>1510</v>
      </c>
      <c r="M10024" s="1">
        <v>3</v>
      </c>
    </row>
    <row r="10025" spans="1:13" ht="15.75" x14ac:dyDescent="0.3">
      <c r="A10025" s="1" t="s">
        <v>1299</v>
      </c>
      <c r="J10025" s="1" t="s">
        <v>1508</v>
      </c>
      <c r="K10025" s="1" t="s">
        <v>1509</v>
      </c>
      <c r="L10025" s="1" t="s">
        <v>1510</v>
      </c>
      <c r="M10025" s="1">
        <v>1</v>
      </c>
    </row>
    <row r="10026" spans="1:13" ht="15.75" x14ac:dyDescent="0.3">
      <c r="A10026" s="1" t="s">
        <v>1299</v>
      </c>
      <c r="J10026" s="1" t="s">
        <v>1508</v>
      </c>
      <c r="K10026" s="1" t="s">
        <v>1509</v>
      </c>
      <c r="L10026" s="1" t="s">
        <v>1510</v>
      </c>
      <c r="M10026" s="1">
        <v>1</v>
      </c>
    </row>
    <row r="10027" spans="1:13" ht="15.75" x14ac:dyDescent="0.3">
      <c r="A10027" s="1" t="s">
        <v>1299</v>
      </c>
      <c r="J10027" s="1" t="s">
        <v>1508</v>
      </c>
      <c r="K10027" s="1" t="s">
        <v>1509</v>
      </c>
      <c r="L10027" s="1" t="s">
        <v>1510</v>
      </c>
      <c r="M10027" s="1">
        <v>1</v>
      </c>
    </row>
    <row r="10028" spans="1:13" ht="15.75" x14ac:dyDescent="0.3">
      <c r="A10028" s="1" t="s">
        <v>1299</v>
      </c>
      <c r="J10028" s="1" t="s">
        <v>1508</v>
      </c>
      <c r="K10028" s="1" t="s">
        <v>1509</v>
      </c>
      <c r="L10028" s="1" t="s">
        <v>1510</v>
      </c>
      <c r="M10028" s="1">
        <v>1</v>
      </c>
    </row>
    <row r="10029" spans="1:13" ht="15.75" x14ac:dyDescent="0.3">
      <c r="A10029" s="1" t="s">
        <v>1299</v>
      </c>
      <c r="J10029" s="1" t="s">
        <v>1508</v>
      </c>
      <c r="K10029" s="1" t="s">
        <v>1509</v>
      </c>
      <c r="L10029" s="1" t="s">
        <v>1510</v>
      </c>
      <c r="M10029" s="1">
        <v>1</v>
      </c>
    </row>
    <row r="10030" spans="1:13" ht="15.75" x14ac:dyDescent="0.3">
      <c r="A10030" s="1" t="s">
        <v>1299</v>
      </c>
      <c r="J10030" s="1" t="s">
        <v>1508</v>
      </c>
      <c r="K10030" s="1" t="s">
        <v>1509</v>
      </c>
      <c r="L10030" s="1" t="s">
        <v>1510</v>
      </c>
      <c r="M10030" s="1">
        <v>1</v>
      </c>
    </row>
    <row r="10031" spans="1:13" ht="15.75" x14ac:dyDescent="0.3">
      <c r="A10031" s="1" t="s">
        <v>1299</v>
      </c>
      <c r="J10031" s="1" t="s">
        <v>1508</v>
      </c>
      <c r="K10031" s="1" t="s">
        <v>1509</v>
      </c>
      <c r="L10031" s="1" t="s">
        <v>1510</v>
      </c>
      <c r="M10031" s="1">
        <v>1</v>
      </c>
    </row>
    <row r="10032" spans="1:13" ht="15.75" x14ac:dyDescent="0.3">
      <c r="A10032" s="1" t="s">
        <v>1276</v>
      </c>
      <c r="J10032" s="1" t="s">
        <v>1511</v>
      </c>
      <c r="K10032" s="1" t="s">
        <v>1509</v>
      </c>
      <c r="L10032" s="1" t="s">
        <v>1510</v>
      </c>
      <c r="M10032" s="1">
        <v>3</v>
      </c>
    </row>
    <row r="10033" spans="1:13" ht="15.75" x14ac:dyDescent="0.3">
      <c r="A10033" s="1" t="s">
        <v>1299</v>
      </c>
      <c r="J10033" s="1" t="s">
        <v>1508</v>
      </c>
      <c r="K10033" s="1" t="s">
        <v>1509</v>
      </c>
      <c r="L10033" s="1" t="s">
        <v>1510</v>
      </c>
      <c r="M10033" s="1">
        <v>1</v>
      </c>
    </row>
    <row r="10034" spans="1:13" ht="15.75" x14ac:dyDescent="0.3">
      <c r="A10034" s="1" t="s">
        <v>1299</v>
      </c>
      <c r="J10034" s="1" t="s">
        <v>1508</v>
      </c>
      <c r="K10034" s="1" t="s">
        <v>1509</v>
      </c>
      <c r="L10034" s="1" t="s">
        <v>1510</v>
      </c>
      <c r="M10034" s="1">
        <v>1</v>
      </c>
    </row>
    <row r="10035" spans="1:13" ht="15.75" x14ac:dyDescent="0.3">
      <c r="A10035" s="1" t="s">
        <v>1299</v>
      </c>
      <c r="J10035" s="1" t="s">
        <v>1508</v>
      </c>
      <c r="K10035" s="1" t="s">
        <v>1509</v>
      </c>
      <c r="L10035" s="1" t="s">
        <v>1510</v>
      </c>
      <c r="M10035" s="1">
        <v>1</v>
      </c>
    </row>
    <row r="10036" spans="1:13" ht="15.75" x14ac:dyDescent="0.3">
      <c r="A10036" s="1" t="s">
        <v>1299</v>
      </c>
      <c r="J10036" s="1" t="s">
        <v>1508</v>
      </c>
      <c r="K10036" s="1" t="s">
        <v>1509</v>
      </c>
      <c r="L10036" s="1" t="s">
        <v>1510</v>
      </c>
      <c r="M10036" s="1">
        <v>1</v>
      </c>
    </row>
    <row r="10037" spans="1:13" ht="15.75" x14ac:dyDescent="0.3">
      <c r="A10037" s="1" t="s">
        <v>1299</v>
      </c>
      <c r="J10037" s="1" t="s">
        <v>1508</v>
      </c>
      <c r="K10037" s="1" t="s">
        <v>1509</v>
      </c>
      <c r="L10037" s="1" t="s">
        <v>1510</v>
      </c>
      <c r="M10037" s="1">
        <v>1</v>
      </c>
    </row>
    <row r="10038" spans="1:13" ht="15.75" x14ac:dyDescent="0.3">
      <c r="A10038" s="1" t="s">
        <v>1299</v>
      </c>
      <c r="J10038" s="1" t="s">
        <v>1508</v>
      </c>
      <c r="K10038" s="1" t="s">
        <v>1509</v>
      </c>
      <c r="L10038" s="1" t="s">
        <v>1510</v>
      </c>
      <c r="M10038" s="1">
        <v>1</v>
      </c>
    </row>
    <row r="10039" spans="1:13" ht="15.75" x14ac:dyDescent="0.3">
      <c r="A10039" s="1" t="s">
        <v>1299</v>
      </c>
      <c r="J10039" s="1" t="s">
        <v>1508</v>
      </c>
      <c r="K10039" s="1" t="s">
        <v>1509</v>
      </c>
      <c r="L10039" s="1" t="s">
        <v>1510</v>
      </c>
      <c r="M10039" s="1">
        <v>1</v>
      </c>
    </row>
    <row r="10040" spans="1:13" ht="15.75" x14ac:dyDescent="0.3">
      <c r="A10040" s="1" t="s">
        <v>1299</v>
      </c>
      <c r="J10040" s="1" t="s">
        <v>1508</v>
      </c>
      <c r="K10040" s="1" t="s">
        <v>1509</v>
      </c>
      <c r="L10040" s="1" t="s">
        <v>1510</v>
      </c>
      <c r="M10040" s="1">
        <v>1</v>
      </c>
    </row>
    <row r="10041" spans="1:13" ht="15.75" x14ac:dyDescent="0.3">
      <c r="A10041" s="1" t="s">
        <v>1299</v>
      </c>
      <c r="J10041" s="1" t="s">
        <v>1508</v>
      </c>
      <c r="K10041" s="1" t="s">
        <v>1509</v>
      </c>
      <c r="L10041" s="1" t="s">
        <v>1510</v>
      </c>
      <c r="M10041" s="1">
        <v>1</v>
      </c>
    </row>
    <row r="10042" spans="1:13" ht="15.75" x14ac:dyDescent="0.3">
      <c r="A10042" s="1" t="s">
        <v>1299</v>
      </c>
      <c r="J10042" s="1" t="s">
        <v>1508</v>
      </c>
      <c r="K10042" s="1" t="s">
        <v>1509</v>
      </c>
      <c r="L10042" s="1" t="s">
        <v>1510</v>
      </c>
      <c r="M10042" s="1">
        <v>1</v>
      </c>
    </row>
    <row r="10043" spans="1:13" ht="15.75" x14ac:dyDescent="0.3">
      <c r="A10043" s="1" t="s">
        <v>1299</v>
      </c>
      <c r="J10043" s="1" t="s">
        <v>1508</v>
      </c>
      <c r="K10043" s="1" t="s">
        <v>1509</v>
      </c>
      <c r="L10043" s="1" t="s">
        <v>1510</v>
      </c>
      <c r="M10043" s="1">
        <v>1</v>
      </c>
    </row>
    <row r="10044" spans="1:13" ht="15.75" x14ac:dyDescent="0.3">
      <c r="A10044" s="1" t="s">
        <v>1276</v>
      </c>
      <c r="J10044" s="1" t="s">
        <v>1511</v>
      </c>
      <c r="K10044" s="1" t="s">
        <v>1509</v>
      </c>
      <c r="L10044" s="1" t="s">
        <v>1510</v>
      </c>
      <c r="M10044" s="1">
        <v>3</v>
      </c>
    </row>
    <row r="10045" spans="1:13" ht="15.75" x14ac:dyDescent="0.3">
      <c r="A10045" s="1" t="s">
        <v>1299</v>
      </c>
      <c r="J10045" s="1" t="s">
        <v>1508</v>
      </c>
      <c r="K10045" s="1" t="s">
        <v>1509</v>
      </c>
      <c r="L10045" s="1" t="s">
        <v>1510</v>
      </c>
      <c r="M10045" s="1">
        <v>1</v>
      </c>
    </row>
    <row r="10046" spans="1:13" ht="15.75" x14ac:dyDescent="0.3">
      <c r="A10046" s="1" t="s">
        <v>1488</v>
      </c>
      <c r="J10046" s="1" t="s">
        <v>1511</v>
      </c>
      <c r="K10046" s="1" t="s">
        <v>1509</v>
      </c>
      <c r="L10046" s="1" t="s">
        <v>1510</v>
      </c>
      <c r="M10046" s="1">
        <v>35</v>
      </c>
    </row>
    <row r="10047" spans="1:13" ht="15.75" x14ac:dyDescent="0.3">
      <c r="A10047" s="1" t="s">
        <v>1299</v>
      </c>
      <c r="J10047" s="1" t="s">
        <v>1508</v>
      </c>
      <c r="K10047" s="1" t="s">
        <v>1509</v>
      </c>
      <c r="L10047" s="1" t="s">
        <v>1510</v>
      </c>
      <c r="M10047" s="1">
        <v>1</v>
      </c>
    </row>
    <row r="10048" spans="1:13" ht="15.75" x14ac:dyDescent="0.3">
      <c r="A10048" s="1" t="s">
        <v>1299</v>
      </c>
      <c r="J10048" s="1" t="s">
        <v>1508</v>
      </c>
      <c r="K10048" s="1" t="s">
        <v>1509</v>
      </c>
      <c r="L10048" s="1" t="s">
        <v>1510</v>
      </c>
      <c r="M10048" s="1">
        <v>1</v>
      </c>
    </row>
    <row r="10049" spans="1:13" ht="15.75" x14ac:dyDescent="0.3">
      <c r="A10049" s="1" t="s">
        <v>1299</v>
      </c>
      <c r="J10049" s="1" t="s">
        <v>1508</v>
      </c>
      <c r="K10049" s="1" t="s">
        <v>1509</v>
      </c>
      <c r="L10049" s="1" t="s">
        <v>1510</v>
      </c>
      <c r="M10049" s="1">
        <v>1</v>
      </c>
    </row>
    <row r="10050" spans="1:13" ht="15.75" x14ac:dyDescent="0.3">
      <c r="A10050" s="1" t="s">
        <v>1296</v>
      </c>
      <c r="J10050" s="1" t="s">
        <v>1508</v>
      </c>
      <c r="K10050" s="1" t="s">
        <v>1509</v>
      </c>
      <c r="L10050" s="1" t="s">
        <v>1512</v>
      </c>
      <c r="M10050" s="1">
        <v>1</v>
      </c>
    </row>
    <row r="10051" spans="1:13" ht="15.75" x14ac:dyDescent="0.3">
      <c r="A10051" s="1" t="s">
        <v>1299</v>
      </c>
      <c r="J10051" s="1" t="s">
        <v>1508</v>
      </c>
      <c r="K10051" s="1" t="s">
        <v>1509</v>
      </c>
      <c r="L10051" s="1" t="s">
        <v>1510</v>
      </c>
      <c r="M10051" s="1">
        <v>1</v>
      </c>
    </row>
    <row r="10052" spans="1:13" ht="15.75" x14ac:dyDescent="0.3">
      <c r="A10052" s="1" t="s">
        <v>1299</v>
      </c>
      <c r="J10052" s="1" t="s">
        <v>1508</v>
      </c>
      <c r="K10052" s="1" t="s">
        <v>1509</v>
      </c>
      <c r="L10052" s="1" t="s">
        <v>1510</v>
      </c>
      <c r="M10052" s="1">
        <v>1</v>
      </c>
    </row>
    <row r="10053" spans="1:13" ht="15.75" x14ac:dyDescent="0.3">
      <c r="A10053" s="1" t="s">
        <v>1299</v>
      </c>
      <c r="J10053" s="1" t="s">
        <v>1508</v>
      </c>
      <c r="K10053" s="1" t="s">
        <v>1509</v>
      </c>
      <c r="L10053" s="1" t="s">
        <v>1510</v>
      </c>
      <c r="M10053" s="1">
        <v>1</v>
      </c>
    </row>
    <row r="10054" spans="1:13" ht="15.75" x14ac:dyDescent="0.3">
      <c r="A10054" s="1" t="s">
        <v>1299</v>
      </c>
      <c r="J10054" s="1" t="s">
        <v>1508</v>
      </c>
      <c r="K10054" s="1" t="s">
        <v>1509</v>
      </c>
      <c r="L10054" s="1" t="s">
        <v>1510</v>
      </c>
      <c r="M10054" s="1">
        <v>1</v>
      </c>
    </row>
    <row r="10055" spans="1:13" ht="15.75" x14ac:dyDescent="0.3">
      <c r="A10055" s="1" t="s">
        <v>1299</v>
      </c>
      <c r="J10055" s="1" t="s">
        <v>1508</v>
      </c>
      <c r="K10055" s="1" t="s">
        <v>1509</v>
      </c>
      <c r="L10055" s="1" t="s">
        <v>1510</v>
      </c>
      <c r="M10055" s="1">
        <v>1</v>
      </c>
    </row>
    <row r="10056" spans="1:13" ht="15.75" x14ac:dyDescent="0.3">
      <c r="A10056" s="1" t="s">
        <v>1272</v>
      </c>
      <c r="J10056" s="1" t="s">
        <v>1511</v>
      </c>
      <c r="K10056" s="1" t="s">
        <v>1509</v>
      </c>
      <c r="L10056" s="1" t="s">
        <v>1512</v>
      </c>
      <c r="M10056" s="1">
        <v>1</v>
      </c>
    </row>
    <row r="10057" spans="1:13" ht="15.75" x14ac:dyDescent="0.3">
      <c r="A10057" s="1" t="s">
        <v>1482</v>
      </c>
      <c r="J10057" s="1" t="s">
        <v>1511</v>
      </c>
      <c r="K10057" s="1" t="s">
        <v>1509</v>
      </c>
      <c r="L10057" s="1" t="s">
        <v>1510</v>
      </c>
      <c r="M10057" s="1">
        <v>3</v>
      </c>
    </row>
    <row r="10058" spans="1:13" ht="15.75" x14ac:dyDescent="0.3">
      <c r="A10058" s="1" t="s">
        <v>1482</v>
      </c>
      <c r="J10058" s="1" t="s">
        <v>1511</v>
      </c>
      <c r="K10058" s="1" t="s">
        <v>1509</v>
      </c>
      <c r="L10058" s="1" t="s">
        <v>1510</v>
      </c>
      <c r="M10058" s="1">
        <v>3</v>
      </c>
    </row>
    <row r="10059" spans="1:13" ht="15.75" x14ac:dyDescent="0.3">
      <c r="A10059" s="1" t="s">
        <v>1482</v>
      </c>
      <c r="J10059" s="1" t="s">
        <v>1511</v>
      </c>
      <c r="K10059" s="1" t="s">
        <v>1509</v>
      </c>
      <c r="L10059" s="1" t="s">
        <v>1510</v>
      </c>
      <c r="M10059" s="1">
        <v>3</v>
      </c>
    </row>
    <row r="10060" spans="1:13" ht="15.75" x14ac:dyDescent="0.3">
      <c r="A10060" s="1" t="s">
        <v>1432</v>
      </c>
      <c r="J10060" s="1" t="s">
        <v>1511</v>
      </c>
      <c r="K10060" s="1" t="s">
        <v>1509</v>
      </c>
      <c r="L10060" s="1" t="s">
        <v>1510</v>
      </c>
      <c r="M10060" s="1">
        <v>4</v>
      </c>
    </row>
    <row r="10061" spans="1:13" ht="15.75" x14ac:dyDescent="0.3">
      <c r="A10061" s="1" t="s">
        <v>1432</v>
      </c>
      <c r="J10061" s="1" t="s">
        <v>1511</v>
      </c>
      <c r="K10061" s="1" t="s">
        <v>1509</v>
      </c>
      <c r="L10061" s="1" t="s">
        <v>1510</v>
      </c>
      <c r="M10061" s="1">
        <v>3</v>
      </c>
    </row>
    <row r="10062" spans="1:13" ht="15.75" x14ac:dyDescent="0.3">
      <c r="A10062" s="1" t="s">
        <v>1276</v>
      </c>
      <c r="J10062" s="1" t="s">
        <v>1511</v>
      </c>
      <c r="K10062" s="1" t="s">
        <v>1509</v>
      </c>
      <c r="L10062" s="1" t="s">
        <v>1510</v>
      </c>
      <c r="M10062" s="1">
        <v>3</v>
      </c>
    </row>
    <row r="10063" spans="1:13" ht="15.75" x14ac:dyDescent="0.3">
      <c r="A10063" s="1" t="s">
        <v>1276</v>
      </c>
      <c r="J10063" s="1" t="s">
        <v>1511</v>
      </c>
      <c r="K10063" s="1" t="s">
        <v>1509</v>
      </c>
      <c r="L10063" s="1" t="s">
        <v>1510</v>
      </c>
      <c r="M10063" s="1">
        <v>3</v>
      </c>
    </row>
    <row r="10064" spans="1:13" ht="15.75" x14ac:dyDescent="0.3">
      <c r="A10064" s="1" t="s">
        <v>1371</v>
      </c>
      <c r="J10064" s="1" t="s">
        <v>1511</v>
      </c>
      <c r="K10064" s="1" t="s">
        <v>1514</v>
      </c>
      <c r="L10064" s="1" t="s">
        <v>1512</v>
      </c>
      <c r="M10064" s="1">
        <v>82</v>
      </c>
    </row>
    <row r="10065" spans="1:13" ht="15.75" x14ac:dyDescent="0.3">
      <c r="A10065" s="1" t="s">
        <v>1489</v>
      </c>
      <c r="J10065" s="1" t="s">
        <v>1511</v>
      </c>
      <c r="K10065" s="1" t="s">
        <v>1509</v>
      </c>
      <c r="L10065" s="1" t="s">
        <v>1510</v>
      </c>
      <c r="M10065" s="1">
        <v>1</v>
      </c>
    </row>
    <row r="10066" spans="1:13" ht="15.75" x14ac:dyDescent="0.3">
      <c r="A10066" s="1" t="s">
        <v>1489</v>
      </c>
      <c r="J10066" s="1" t="s">
        <v>1511</v>
      </c>
      <c r="K10066" s="1" t="s">
        <v>1509</v>
      </c>
      <c r="L10066" s="1" t="s">
        <v>1510</v>
      </c>
      <c r="M10066" s="1">
        <v>1</v>
      </c>
    </row>
    <row r="10067" spans="1:13" ht="15.75" x14ac:dyDescent="0.3">
      <c r="A10067" s="1" t="s">
        <v>1276</v>
      </c>
      <c r="J10067" s="1" t="s">
        <v>1511</v>
      </c>
      <c r="K10067" s="1" t="s">
        <v>1509</v>
      </c>
      <c r="L10067" s="1" t="s">
        <v>1510</v>
      </c>
      <c r="M10067" s="1">
        <v>3</v>
      </c>
    </row>
    <row r="10068" spans="1:13" ht="15.75" x14ac:dyDescent="0.3">
      <c r="A10068" s="1" t="s">
        <v>1489</v>
      </c>
      <c r="J10068" s="1" t="s">
        <v>1511</v>
      </c>
      <c r="K10068" s="1" t="s">
        <v>1509</v>
      </c>
      <c r="L10068" s="1" t="s">
        <v>1510</v>
      </c>
      <c r="M10068" s="1">
        <v>2</v>
      </c>
    </row>
    <row r="10069" spans="1:13" ht="15.75" x14ac:dyDescent="0.3">
      <c r="A10069" s="1" t="s">
        <v>1489</v>
      </c>
      <c r="J10069" s="1" t="s">
        <v>1511</v>
      </c>
      <c r="K10069" s="1" t="s">
        <v>1509</v>
      </c>
      <c r="L10069" s="1" t="s">
        <v>1510</v>
      </c>
      <c r="M10069" s="1">
        <v>2</v>
      </c>
    </row>
    <row r="10070" spans="1:13" ht="15.75" x14ac:dyDescent="0.3">
      <c r="A10070" s="1" t="s">
        <v>1482</v>
      </c>
      <c r="J10070" s="1" t="s">
        <v>1511</v>
      </c>
      <c r="K10070" s="1" t="s">
        <v>1509</v>
      </c>
      <c r="L10070" s="1" t="s">
        <v>1510</v>
      </c>
      <c r="M10070" s="1">
        <v>3</v>
      </c>
    </row>
    <row r="10071" spans="1:13" ht="15.75" x14ac:dyDescent="0.3">
      <c r="A10071" s="1" t="s">
        <v>1489</v>
      </c>
      <c r="J10071" s="1" t="s">
        <v>1511</v>
      </c>
      <c r="K10071" s="1" t="s">
        <v>1509</v>
      </c>
      <c r="L10071" s="1" t="s">
        <v>1510</v>
      </c>
      <c r="M10071" s="1">
        <v>2</v>
      </c>
    </row>
    <row r="10072" spans="1:13" ht="15.75" x14ac:dyDescent="0.3">
      <c r="A10072" s="1" t="s">
        <v>1348</v>
      </c>
      <c r="J10072" s="1" t="s">
        <v>1511</v>
      </c>
      <c r="K10072" s="1" t="s">
        <v>1509</v>
      </c>
      <c r="L10072" s="1" t="s">
        <v>1512</v>
      </c>
      <c r="M10072" s="1">
        <v>1</v>
      </c>
    </row>
    <row r="10073" spans="1:13" ht="15.75" x14ac:dyDescent="0.3">
      <c r="A10073" s="1" t="s">
        <v>1489</v>
      </c>
      <c r="J10073" s="1" t="s">
        <v>1511</v>
      </c>
      <c r="K10073" s="1" t="s">
        <v>1509</v>
      </c>
      <c r="L10073" s="1" t="s">
        <v>1510</v>
      </c>
      <c r="M10073" s="1">
        <v>1</v>
      </c>
    </row>
    <row r="10074" spans="1:13" ht="15.75" x14ac:dyDescent="0.3">
      <c r="A10074" s="1" t="s">
        <v>1482</v>
      </c>
      <c r="J10074" s="1" t="s">
        <v>1511</v>
      </c>
      <c r="K10074" s="1" t="s">
        <v>1509</v>
      </c>
      <c r="L10074" s="1" t="s">
        <v>1510</v>
      </c>
      <c r="M10074" s="1">
        <v>3</v>
      </c>
    </row>
    <row r="10075" spans="1:13" ht="15.75" x14ac:dyDescent="0.3">
      <c r="A10075" s="1" t="s">
        <v>1285</v>
      </c>
      <c r="J10075" s="1" t="s">
        <v>1511</v>
      </c>
      <c r="K10075" s="1" t="s">
        <v>1509</v>
      </c>
      <c r="L10075" s="1" t="s">
        <v>1512</v>
      </c>
      <c r="M10075" s="1">
        <v>3</v>
      </c>
    </row>
    <row r="10076" spans="1:13" ht="15.75" x14ac:dyDescent="0.3">
      <c r="A10076" s="1" t="s">
        <v>1489</v>
      </c>
      <c r="J10076" s="1" t="s">
        <v>1511</v>
      </c>
      <c r="K10076" s="1" t="s">
        <v>1509</v>
      </c>
      <c r="L10076" s="1" t="s">
        <v>1510</v>
      </c>
      <c r="M10076" s="1">
        <v>1</v>
      </c>
    </row>
    <row r="10077" spans="1:13" ht="15.75" x14ac:dyDescent="0.3">
      <c r="A10077" s="1" t="s">
        <v>1482</v>
      </c>
      <c r="J10077" s="1" t="s">
        <v>1511</v>
      </c>
      <c r="K10077" s="1" t="s">
        <v>1509</v>
      </c>
      <c r="L10077" s="1" t="s">
        <v>1510</v>
      </c>
      <c r="M10077" s="1">
        <v>3</v>
      </c>
    </row>
    <row r="10078" spans="1:13" ht="15.75" x14ac:dyDescent="0.3">
      <c r="A10078" s="1" t="s">
        <v>1448</v>
      </c>
      <c r="J10078" s="1" t="s">
        <v>1511</v>
      </c>
      <c r="K10078" s="1" t="s">
        <v>1514</v>
      </c>
      <c r="L10078" s="1" t="s">
        <v>1512</v>
      </c>
      <c r="M10078" s="1">
        <v>2</v>
      </c>
    </row>
    <row r="10079" spans="1:13" ht="15.75" x14ac:dyDescent="0.3">
      <c r="A10079" s="1" t="s">
        <v>1482</v>
      </c>
      <c r="J10079" s="1" t="s">
        <v>1511</v>
      </c>
      <c r="K10079" s="1" t="s">
        <v>1509</v>
      </c>
      <c r="L10079" s="1" t="s">
        <v>1510</v>
      </c>
      <c r="M10079" s="1">
        <v>3</v>
      </c>
    </row>
    <row r="10080" spans="1:13" ht="15.75" x14ac:dyDescent="0.3">
      <c r="A10080" s="1" t="s">
        <v>1355</v>
      </c>
      <c r="J10080" s="1" t="s">
        <v>1511</v>
      </c>
      <c r="K10080" s="1" t="s">
        <v>1509</v>
      </c>
      <c r="L10080" s="1" t="s">
        <v>1512</v>
      </c>
      <c r="M10080" s="1">
        <v>1</v>
      </c>
    </row>
    <row r="10081" spans="1:13" ht="15.75" x14ac:dyDescent="0.3">
      <c r="A10081" s="1" t="s">
        <v>1481</v>
      </c>
      <c r="J10081" s="1" t="s">
        <v>1511</v>
      </c>
      <c r="K10081" s="1" t="s">
        <v>1514</v>
      </c>
      <c r="L10081" s="1" t="s">
        <v>1510</v>
      </c>
      <c r="M10081" s="1">
        <v>79</v>
      </c>
    </row>
    <row r="10082" spans="1:13" ht="15.75" x14ac:dyDescent="0.3">
      <c r="A10082" s="1" t="s">
        <v>1482</v>
      </c>
      <c r="J10082" s="1" t="s">
        <v>1511</v>
      </c>
      <c r="K10082" s="1" t="s">
        <v>1509</v>
      </c>
      <c r="L10082" s="1" t="s">
        <v>1510</v>
      </c>
      <c r="M10082" s="1">
        <v>3</v>
      </c>
    </row>
    <row r="10083" spans="1:13" ht="15.75" x14ac:dyDescent="0.3">
      <c r="A10083" s="1" t="s">
        <v>1355</v>
      </c>
      <c r="J10083" s="1" t="s">
        <v>1511</v>
      </c>
      <c r="K10083" s="1" t="s">
        <v>1509</v>
      </c>
      <c r="L10083" s="1" t="s">
        <v>1512</v>
      </c>
      <c r="M10083" s="1">
        <v>2</v>
      </c>
    </row>
    <row r="10084" spans="1:13" ht="15.75" x14ac:dyDescent="0.3">
      <c r="A10084" s="1" t="s">
        <v>1482</v>
      </c>
      <c r="J10084" s="1" t="s">
        <v>1511</v>
      </c>
      <c r="K10084" s="1" t="s">
        <v>1509</v>
      </c>
      <c r="L10084" s="1" t="s">
        <v>1510</v>
      </c>
      <c r="M10084" s="1">
        <v>3</v>
      </c>
    </row>
    <row r="10085" spans="1:13" ht="15.75" x14ac:dyDescent="0.3">
      <c r="A10085" s="1" t="s">
        <v>1355</v>
      </c>
      <c r="J10085" s="1" t="s">
        <v>1511</v>
      </c>
      <c r="K10085" s="1" t="s">
        <v>1509</v>
      </c>
      <c r="L10085" s="1" t="s">
        <v>1512</v>
      </c>
      <c r="M10085" s="1">
        <v>3</v>
      </c>
    </row>
    <row r="10086" spans="1:13" ht="15.75" x14ac:dyDescent="0.3">
      <c r="A10086" s="1" t="s">
        <v>1262</v>
      </c>
      <c r="J10086" s="1" t="s">
        <v>1511</v>
      </c>
      <c r="K10086" s="1" t="s">
        <v>1509</v>
      </c>
      <c r="L10086" s="1" t="s">
        <v>1512</v>
      </c>
      <c r="M10086" s="1">
        <v>1</v>
      </c>
    </row>
    <row r="10087" spans="1:13" ht="15.75" x14ac:dyDescent="0.3">
      <c r="A10087" s="1" t="s">
        <v>1355</v>
      </c>
      <c r="J10087" s="1" t="s">
        <v>1511</v>
      </c>
      <c r="K10087" s="1" t="s">
        <v>1509</v>
      </c>
      <c r="L10087" s="1" t="s">
        <v>1512</v>
      </c>
      <c r="M10087" s="1">
        <v>2</v>
      </c>
    </row>
    <row r="10088" spans="1:13" ht="15.75" x14ac:dyDescent="0.3">
      <c r="A10088" s="1" t="s">
        <v>1481</v>
      </c>
      <c r="J10088" s="1" t="s">
        <v>1511</v>
      </c>
      <c r="K10088" s="1" t="s">
        <v>1514</v>
      </c>
      <c r="L10088" s="1" t="s">
        <v>1512</v>
      </c>
      <c r="M10088" s="1">
        <v>93</v>
      </c>
    </row>
    <row r="10089" spans="1:13" ht="15.75" x14ac:dyDescent="0.3">
      <c r="A10089" s="1" t="s">
        <v>1262</v>
      </c>
      <c r="J10089" s="1" t="s">
        <v>1511</v>
      </c>
      <c r="K10089" s="1" t="s">
        <v>1509</v>
      </c>
      <c r="L10089" s="1" t="s">
        <v>1512</v>
      </c>
      <c r="M10089" s="1">
        <v>1</v>
      </c>
    </row>
    <row r="10090" spans="1:13" ht="15.75" x14ac:dyDescent="0.3">
      <c r="A10090" s="1" t="s">
        <v>1482</v>
      </c>
      <c r="J10090" s="1" t="s">
        <v>1511</v>
      </c>
      <c r="K10090" s="1" t="s">
        <v>1509</v>
      </c>
      <c r="L10090" s="1" t="s">
        <v>1510</v>
      </c>
      <c r="M10090" s="1">
        <v>3</v>
      </c>
    </row>
    <row r="10091" spans="1:13" ht="15.75" x14ac:dyDescent="0.3">
      <c r="A10091" s="1" t="s">
        <v>1355</v>
      </c>
      <c r="J10091" s="1" t="s">
        <v>1511</v>
      </c>
      <c r="K10091" s="1" t="s">
        <v>1509</v>
      </c>
      <c r="L10091" s="1" t="s">
        <v>1512</v>
      </c>
      <c r="M10091" s="1">
        <v>1</v>
      </c>
    </row>
    <row r="10092" spans="1:13" ht="15.75" x14ac:dyDescent="0.3">
      <c r="A10092" s="1" t="s">
        <v>1482</v>
      </c>
      <c r="J10092" s="1" t="s">
        <v>1511</v>
      </c>
      <c r="K10092" s="1" t="s">
        <v>1509</v>
      </c>
      <c r="L10092" s="1" t="s">
        <v>1510</v>
      </c>
      <c r="M10092" s="1">
        <v>3</v>
      </c>
    </row>
    <row r="10093" spans="1:13" ht="15.75" x14ac:dyDescent="0.3">
      <c r="A10093" s="1" t="s">
        <v>1276</v>
      </c>
      <c r="J10093" s="1" t="s">
        <v>1511</v>
      </c>
      <c r="K10093" s="1" t="s">
        <v>1509</v>
      </c>
      <c r="L10093" s="1" t="s">
        <v>1510</v>
      </c>
      <c r="M10093" s="1">
        <v>3</v>
      </c>
    </row>
    <row r="10094" spans="1:13" ht="15.75" x14ac:dyDescent="0.3">
      <c r="A10094" s="1" t="s">
        <v>1285</v>
      </c>
      <c r="J10094" s="1" t="s">
        <v>1511</v>
      </c>
      <c r="K10094" s="1" t="s">
        <v>1509</v>
      </c>
      <c r="L10094" s="1" t="s">
        <v>1512</v>
      </c>
      <c r="M10094" s="1">
        <v>1</v>
      </c>
    </row>
    <row r="10095" spans="1:13" ht="15.75" x14ac:dyDescent="0.3">
      <c r="A10095" s="1" t="s">
        <v>1262</v>
      </c>
      <c r="J10095" s="1" t="s">
        <v>1511</v>
      </c>
      <c r="K10095" s="1" t="s">
        <v>1509</v>
      </c>
      <c r="L10095" s="1" t="s">
        <v>1512</v>
      </c>
      <c r="M10095" s="1">
        <v>1</v>
      </c>
    </row>
    <row r="10096" spans="1:13" ht="15.75" x14ac:dyDescent="0.3">
      <c r="A10096" s="1" t="s">
        <v>1312</v>
      </c>
      <c r="J10096" s="1" t="s">
        <v>1511</v>
      </c>
      <c r="K10096" s="1" t="s">
        <v>1509</v>
      </c>
      <c r="L10096" s="1" t="s">
        <v>1512</v>
      </c>
      <c r="M10096" s="1">
        <v>15</v>
      </c>
    </row>
    <row r="10097" spans="1:13" ht="15.75" x14ac:dyDescent="0.3">
      <c r="A10097" s="1" t="s">
        <v>1482</v>
      </c>
      <c r="J10097" s="1" t="s">
        <v>1511</v>
      </c>
      <c r="K10097" s="1" t="s">
        <v>1509</v>
      </c>
      <c r="L10097" s="1" t="s">
        <v>1510</v>
      </c>
      <c r="M10097" s="1">
        <v>3</v>
      </c>
    </row>
    <row r="10098" spans="1:13" ht="15.75" x14ac:dyDescent="0.3">
      <c r="A10098" s="1" t="s">
        <v>1262</v>
      </c>
      <c r="J10098" s="1" t="s">
        <v>1511</v>
      </c>
      <c r="K10098" s="1" t="s">
        <v>1509</v>
      </c>
      <c r="L10098" s="1" t="s">
        <v>1512</v>
      </c>
      <c r="M10098" s="1">
        <v>1</v>
      </c>
    </row>
    <row r="10099" spans="1:13" ht="15.75" x14ac:dyDescent="0.3">
      <c r="A10099" s="1" t="s">
        <v>1276</v>
      </c>
      <c r="J10099" s="1" t="s">
        <v>1511</v>
      </c>
      <c r="K10099" s="1" t="s">
        <v>1509</v>
      </c>
      <c r="L10099" s="1" t="s">
        <v>1510</v>
      </c>
      <c r="M10099" s="1">
        <v>3</v>
      </c>
    </row>
    <row r="10100" spans="1:13" ht="15.75" x14ac:dyDescent="0.3">
      <c r="A10100" s="1" t="s">
        <v>1355</v>
      </c>
      <c r="J10100" s="1" t="s">
        <v>1511</v>
      </c>
      <c r="K10100" s="1" t="s">
        <v>1509</v>
      </c>
      <c r="L10100" s="1" t="s">
        <v>1512</v>
      </c>
      <c r="M10100" s="1">
        <v>1</v>
      </c>
    </row>
    <row r="10101" spans="1:13" ht="15.75" x14ac:dyDescent="0.3">
      <c r="A10101" s="1" t="s">
        <v>1276</v>
      </c>
      <c r="J10101" s="1" t="s">
        <v>1511</v>
      </c>
      <c r="K10101" s="1" t="s">
        <v>1509</v>
      </c>
      <c r="L10101" s="1" t="s">
        <v>1510</v>
      </c>
      <c r="M10101" s="1">
        <v>3</v>
      </c>
    </row>
    <row r="10102" spans="1:13" ht="15.75" x14ac:dyDescent="0.3">
      <c r="A10102" s="1" t="s">
        <v>1276</v>
      </c>
      <c r="J10102" s="1" t="s">
        <v>1511</v>
      </c>
      <c r="K10102" s="1" t="s">
        <v>1509</v>
      </c>
      <c r="L10102" s="1" t="s">
        <v>1510</v>
      </c>
      <c r="M10102" s="1">
        <v>3</v>
      </c>
    </row>
    <row r="10103" spans="1:13" ht="15.75" x14ac:dyDescent="0.3">
      <c r="A10103" s="1" t="s">
        <v>1276</v>
      </c>
      <c r="J10103" s="1" t="s">
        <v>1511</v>
      </c>
      <c r="K10103" s="1" t="s">
        <v>1509</v>
      </c>
      <c r="L10103" s="1" t="s">
        <v>1510</v>
      </c>
      <c r="M10103" s="1">
        <v>3</v>
      </c>
    </row>
    <row r="10104" spans="1:13" ht="15.75" x14ac:dyDescent="0.3">
      <c r="A10104" s="1" t="s">
        <v>1276</v>
      </c>
      <c r="J10104" s="1" t="s">
        <v>1511</v>
      </c>
      <c r="K10104" s="1" t="s">
        <v>1509</v>
      </c>
      <c r="L10104" s="1" t="s">
        <v>1510</v>
      </c>
      <c r="M10104" s="1">
        <v>3</v>
      </c>
    </row>
    <row r="10105" spans="1:13" ht="15.75" x14ac:dyDescent="0.3">
      <c r="A10105" s="1" t="s">
        <v>1482</v>
      </c>
      <c r="J10105" s="1" t="s">
        <v>1511</v>
      </c>
      <c r="K10105" s="1" t="s">
        <v>1509</v>
      </c>
      <c r="L10105" s="1" t="s">
        <v>1510</v>
      </c>
      <c r="M10105" s="1">
        <v>3</v>
      </c>
    </row>
    <row r="10106" spans="1:13" ht="15.75" x14ac:dyDescent="0.3">
      <c r="A10106" s="1" t="s">
        <v>1482</v>
      </c>
      <c r="J10106" s="1" t="s">
        <v>1511</v>
      </c>
      <c r="K10106" s="1" t="s">
        <v>1509</v>
      </c>
      <c r="L10106" s="1" t="s">
        <v>1510</v>
      </c>
      <c r="M10106" s="1">
        <v>3</v>
      </c>
    </row>
    <row r="10107" spans="1:13" ht="15.75" x14ac:dyDescent="0.3">
      <c r="A10107" s="1" t="s">
        <v>1276</v>
      </c>
      <c r="J10107" s="1" t="s">
        <v>1511</v>
      </c>
      <c r="K10107" s="1" t="s">
        <v>1509</v>
      </c>
      <c r="L10107" s="1" t="s">
        <v>1510</v>
      </c>
      <c r="M10107" s="1">
        <v>3</v>
      </c>
    </row>
    <row r="10108" spans="1:13" ht="15.75" x14ac:dyDescent="0.3">
      <c r="A10108" s="1" t="s">
        <v>1369</v>
      </c>
      <c r="J10108" s="1" t="s">
        <v>1511</v>
      </c>
      <c r="K10108" s="1" t="s">
        <v>1509</v>
      </c>
      <c r="L10108" s="1" t="s">
        <v>1512</v>
      </c>
      <c r="M10108" s="1">
        <v>1</v>
      </c>
    </row>
    <row r="10109" spans="1:13" ht="15.75" x14ac:dyDescent="0.3">
      <c r="A10109" s="1" t="s">
        <v>1276</v>
      </c>
      <c r="J10109" s="1" t="s">
        <v>1511</v>
      </c>
      <c r="K10109" s="1" t="s">
        <v>1509</v>
      </c>
      <c r="L10109" s="1" t="s">
        <v>1510</v>
      </c>
      <c r="M10109" s="1">
        <v>3</v>
      </c>
    </row>
    <row r="10110" spans="1:13" ht="15.75" x14ac:dyDescent="0.3">
      <c r="A10110" s="1" t="s">
        <v>1276</v>
      </c>
      <c r="J10110" s="1" t="s">
        <v>1511</v>
      </c>
      <c r="K10110" s="1" t="s">
        <v>1509</v>
      </c>
      <c r="L10110" s="1" t="s">
        <v>1510</v>
      </c>
      <c r="M10110" s="1">
        <v>3</v>
      </c>
    </row>
    <row r="10111" spans="1:13" ht="15.75" x14ac:dyDescent="0.3">
      <c r="A10111" s="1" t="s">
        <v>1276</v>
      </c>
      <c r="J10111" s="1" t="s">
        <v>1511</v>
      </c>
      <c r="K10111" s="1" t="s">
        <v>1509</v>
      </c>
      <c r="L10111" s="1" t="s">
        <v>1510</v>
      </c>
      <c r="M10111" s="1">
        <v>3</v>
      </c>
    </row>
    <row r="10112" spans="1:13" ht="15.75" x14ac:dyDescent="0.3">
      <c r="A10112" s="1" t="s">
        <v>1482</v>
      </c>
      <c r="J10112" s="1" t="s">
        <v>1511</v>
      </c>
      <c r="K10112" s="1" t="s">
        <v>1509</v>
      </c>
      <c r="L10112" s="1" t="s">
        <v>1510</v>
      </c>
      <c r="M10112" s="1">
        <v>3</v>
      </c>
    </row>
    <row r="10113" spans="1:13" ht="15.75" x14ac:dyDescent="0.3">
      <c r="A10113" s="1" t="s">
        <v>1276</v>
      </c>
      <c r="J10113" s="1" t="s">
        <v>1511</v>
      </c>
      <c r="K10113" s="1" t="s">
        <v>1509</v>
      </c>
      <c r="L10113" s="1" t="s">
        <v>1510</v>
      </c>
      <c r="M10113" s="1">
        <v>3</v>
      </c>
    </row>
    <row r="10114" spans="1:13" ht="15.75" x14ac:dyDescent="0.3">
      <c r="A10114" s="1" t="s">
        <v>1276</v>
      </c>
      <c r="J10114" s="1" t="s">
        <v>1511</v>
      </c>
      <c r="K10114" s="1" t="s">
        <v>1509</v>
      </c>
      <c r="L10114" s="1" t="s">
        <v>1510</v>
      </c>
      <c r="M10114" s="1">
        <v>3</v>
      </c>
    </row>
    <row r="10115" spans="1:13" ht="15.75" x14ac:dyDescent="0.3">
      <c r="A10115" s="1" t="s">
        <v>1432</v>
      </c>
      <c r="J10115" s="1" t="s">
        <v>1511</v>
      </c>
      <c r="K10115" s="1" t="s">
        <v>1509</v>
      </c>
      <c r="L10115" s="1" t="s">
        <v>1510</v>
      </c>
      <c r="M10115" s="1">
        <v>6</v>
      </c>
    </row>
    <row r="10116" spans="1:13" ht="15.75" x14ac:dyDescent="0.3">
      <c r="A10116" s="1" t="s">
        <v>1276</v>
      </c>
      <c r="J10116" s="1" t="s">
        <v>1511</v>
      </c>
      <c r="K10116" s="1" t="s">
        <v>1509</v>
      </c>
      <c r="L10116" s="1" t="s">
        <v>1510</v>
      </c>
      <c r="M10116" s="1">
        <v>3</v>
      </c>
    </row>
    <row r="10117" spans="1:13" ht="15.75" x14ac:dyDescent="0.3">
      <c r="A10117" s="1" t="s">
        <v>1283</v>
      </c>
      <c r="J10117" s="1" t="s">
        <v>1508</v>
      </c>
      <c r="K10117" s="1" t="s">
        <v>1514</v>
      </c>
      <c r="L10117" s="1" t="s">
        <v>1510</v>
      </c>
      <c r="M10117" s="1">
        <v>1</v>
      </c>
    </row>
    <row r="10118" spans="1:13" ht="15.75" x14ac:dyDescent="0.3">
      <c r="A10118" s="1" t="s">
        <v>1482</v>
      </c>
      <c r="J10118" s="1" t="s">
        <v>1511</v>
      </c>
      <c r="K10118" s="1" t="s">
        <v>1509</v>
      </c>
      <c r="L10118" s="1" t="s">
        <v>1510</v>
      </c>
      <c r="M10118" s="1">
        <v>3</v>
      </c>
    </row>
    <row r="10119" spans="1:13" ht="15.75" x14ac:dyDescent="0.3">
      <c r="A10119" s="1" t="s">
        <v>1276</v>
      </c>
      <c r="J10119" s="1" t="s">
        <v>1511</v>
      </c>
      <c r="K10119" s="1" t="s">
        <v>1509</v>
      </c>
      <c r="L10119" s="1" t="s">
        <v>1510</v>
      </c>
      <c r="M10119" s="1">
        <v>3</v>
      </c>
    </row>
    <row r="10120" spans="1:13" ht="15.75" x14ac:dyDescent="0.3">
      <c r="A10120" s="1" t="s">
        <v>1482</v>
      </c>
      <c r="J10120" s="1" t="s">
        <v>1511</v>
      </c>
      <c r="K10120" s="1" t="s">
        <v>1509</v>
      </c>
      <c r="L10120" s="1" t="s">
        <v>1510</v>
      </c>
      <c r="M10120" s="1">
        <v>3</v>
      </c>
    </row>
    <row r="10121" spans="1:13" ht="15.75" x14ac:dyDescent="0.3">
      <c r="A10121" s="1" t="s">
        <v>1482</v>
      </c>
      <c r="J10121" s="1" t="s">
        <v>1511</v>
      </c>
      <c r="K10121" s="1" t="s">
        <v>1509</v>
      </c>
      <c r="L10121" s="1" t="s">
        <v>1510</v>
      </c>
      <c r="M10121" s="1">
        <v>3</v>
      </c>
    </row>
    <row r="10122" spans="1:13" ht="15.75" x14ac:dyDescent="0.3">
      <c r="A10122" s="1" t="s">
        <v>1272</v>
      </c>
      <c r="J10122" s="1" t="s">
        <v>1511</v>
      </c>
      <c r="K10122" s="1" t="s">
        <v>1509</v>
      </c>
      <c r="L10122" s="1" t="s">
        <v>1512</v>
      </c>
      <c r="M10122" s="1">
        <v>1</v>
      </c>
    </row>
    <row r="10123" spans="1:13" ht="15.75" x14ac:dyDescent="0.3">
      <c r="A10123" s="1" t="s">
        <v>1276</v>
      </c>
      <c r="J10123" s="1" t="s">
        <v>1511</v>
      </c>
      <c r="K10123" s="1" t="s">
        <v>1509</v>
      </c>
      <c r="L10123" s="1" t="s">
        <v>1510</v>
      </c>
      <c r="M10123" s="1">
        <v>3</v>
      </c>
    </row>
    <row r="10124" spans="1:13" ht="15.75" x14ac:dyDescent="0.3">
      <c r="A10124" s="1" t="s">
        <v>1482</v>
      </c>
      <c r="J10124" s="1" t="s">
        <v>1511</v>
      </c>
      <c r="K10124" s="1" t="s">
        <v>1509</v>
      </c>
      <c r="L10124" s="1" t="s">
        <v>1510</v>
      </c>
      <c r="M10124" s="1">
        <v>3</v>
      </c>
    </row>
    <row r="10125" spans="1:13" ht="15.75" x14ac:dyDescent="0.3">
      <c r="A10125" s="1" t="s">
        <v>1272</v>
      </c>
      <c r="J10125" s="1" t="s">
        <v>1511</v>
      </c>
      <c r="K10125" s="1" t="s">
        <v>1509</v>
      </c>
      <c r="L10125" s="1" t="s">
        <v>1512</v>
      </c>
      <c r="M10125" s="1">
        <v>1</v>
      </c>
    </row>
    <row r="10126" spans="1:13" ht="15.75" x14ac:dyDescent="0.3">
      <c r="A10126" s="1" t="s">
        <v>1276</v>
      </c>
      <c r="J10126" s="1" t="s">
        <v>1511</v>
      </c>
      <c r="K10126" s="1" t="s">
        <v>1509</v>
      </c>
      <c r="L10126" s="1" t="s">
        <v>1510</v>
      </c>
      <c r="M10126" s="1">
        <v>3</v>
      </c>
    </row>
    <row r="10127" spans="1:13" ht="15.75" x14ac:dyDescent="0.3">
      <c r="A10127" s="1" t="s">
        <v>1272</v>
      </c>
      <c r="J10127" s="1" t="s">
        <v>1511</v>
      </c>
      <c r="K10127" s="1" t="s">
        <v>1509</v>
      </c>
      <c r="L10127" s="1" t="s">
        <v>1512</v>
      </c>
      <c r="M10127" s="1">
        <v>1</v>
      </c>
    </row>
    <row r="10128" spans="1:13" ht="15.75" x14ac:dyDescent="0.3">
      <c r="A10128" s="1" t="s">
        <v>1276</v>
      </c>
      <c r="J10128" s="1" t="s">
        <v>1511</v>
      </c>
      <c r="K10128" s="1" t="s">
        <v>1509</v>
      </c>
      <c r="L10128" s="1" t="s">
        <v>1510</v>
      </c>
      <c r="M10128" s="1">
        <v>3</v>
      </c>
    </row>
    <row r="10129" spans="1:13" ht="15.75" x14ac:dyDescent="0.3">
      <c r="A10129" s="1" t="s">
        <v>1276</v>
      </c>
      <c r="J10129" s="1" t="s">
        <v>1511</v>
      </c>
      <c r="K10129" s="1" t="s">
        <v>1509</v>
      </c>
      <c r="L10129" s="1" t="s">
        <v>1510</v>
      </c>
      <c r="M10129" s="1">
        <v>3</v>
      </c>
    </row>
    <row r="10130" spans="1:13" ht="15.75" x14ac:dyDescent="0.3">
      <c r="A10130" s="1" t="s">
        <v>1272</v>
      </c>
      <c r="J10130" s="1" t="s">
        <v>1511</v>
      </c>
      <c r="K10130" s="1" t="s">
        <v>1509</v>
      </c>
      <c r="L10130" s="1" t="s">
        <v>1510</v>
      </c>
      <c r="M10130" s="1">
        <v>1</v>
      </c>
    </row>
    <row r="10131" spans="1:13" ht="15.75" x14ac:dyDescent="0.3">
      <c r="A10131" s="1" t="s">
        <v>1272</v>
      </c>
      <c r="J10131" s="1" t="s">
        <v>1511</v>
      </c>
      <c r="K10131" s="1" t="s">
        <v>1509</v>
      </c>
      <c r="L10131" s="1" t="s">
        <v>1512</v>
      </c>
      <c r="M10131" s="1">
        <v>1</v>
      </c>
    </row>
    <row r="10132" spans="1:13" ht="15.75" x14ac:dyDescent="0.3">
      <c r="A10132" s="1" t="s">
        <v>1276</v>
      </c>
      <c r="J10132" s="1" t="s">
        <v>1511</v>
      </c>
      <c r="K10132" s="1" t="s">
        <v>1509</v>
      </c>
      <c r="L10132" s="1" t="s">
        <v>1510</v>
      </c>
      <c r="M10132" s="1">
        <v>3</v>
      </c>
    </row>
    <row r="10133" spans="1:13" ht="15.75" x14ac:dyDescent="0.3">
      <c r="A10133" s="1" t="s">
        <v>1276</v>
      </c>
      <c r="J10133" s="1" t="s">
        <v>1511</v>
      </c>
      <c r="K10133" s="1" t="s">
        <v>1509</v>
      </c>
      <c r="L10133" s="1" t="s">
        <v>1510</v>
      </c>
      <c r="M10133" s="1">
        <v>3</v>
      </c>
    </row>
    <row r="10134" spans="1:13" ht="15.75" x14ac:dyDescent="0.3">
      <c r="A10134" s="1" t="s">
        <v>1272</v>
      </c>
      <c r="J10134" s="1" t="s">
        <v>1511</v>
      </c>
      <c r="K10134" s="1" t="s">
        <v>1509</v>
      </c>
      <c r="L10134" s="1" t="s">
        <v>1512</v>
      </c>
      <c r="M10134" s="1">
        <v>1</v>
      </c>
    </row>
    <row r="10135" spans="1:13" ht="15.75" x14ac:dyDescent="0.3">
      <c r="A10135" s="1" t="s">
        <v>1283</v>
      </c>
      <c r="J10135" s="1" t="s">
        <v>1508</v>
      </c>
      <c r="K10135" s="1" t="s">
        <v>1514</v>
      </c>
      <c r="L10135" s="1" t="s">
        <v>1510</v>
      </c>
      <c r="M10135" s="1">
        <v>1</v>
      </c>
    </row>
    <row r="10136" spans="1:13" ht="15.75" x14ac:dyDescent="0.3">
      <c r="A10136" s="1" t="s">
        <v>1272</v>
      </c>
      <c r="J10136" s="1" t="s">
        <v>1511</v>
      </c>
      <c r="K10136" s="1" t="s">
        <v>1509</v>
      </c>
      <c r="L10136" s="1" t="s">
        <v>1510</v>
      </c>
      <c r="M10136" s="1">
        <v>1</v>
      </c>
    </row>
    <row r="10137" spans="1:13" ht="15.75" x14ac:dyDescent="0.3">
      <c r="A10137" s="1" t="s">
        <v>1276</v>
      </c>
      <c r="J10137" s="1" t="s">
        <v>1511</v>
      </c>
      <c r="K10137" s="1" t="s">
        <v>1509</v>
      </c>
      <c r="L10137" s="1" t="s">
        <v>1510</v>
      </c>
      <c r="M10137" s="1">
        <v>3</v>
      </c>
    </row>
    <row r="10138" spans="1:13" ht="15.75" x14ac:dyDescent="0.3">
      <c r="A10138" s="1" t="s">
        <v>1265</v>
      </c>
      <c r="J10138" s="1" t="s">
        <v>1508</v>
      </c>
      <c r="K10138" s="1" t="s">
        <v>1509</v>
      </c>
      <c r="L10138" s="1" t="s">
        <v>1510</v>
      </c>
      <c r="M10138" s="1">
        <v>8</v>
      </c>
    </row>
    <row r="10139" spans="1:13" ht="15.75" x14ac:dyDescent="0.3">
      <c r="A10139" s="1" t="s">
        <v>1296</v>
      </c>
      <c r="J10139" s="1" t="s">
        <v>1508</v>
      </c>
      <c r="K10139" s="1" t="s">
        <v>1509</v>
      </c>
      <c r="L10139" s="1" t="s">
        <v>1510</v>
      </c>
      <c r="M10139" s="1">
        <v>1</v>
      </c>
    </row>
    <row r="10140" spans="1:13" ht="15.75" x14ac:dyDescent="0.3">
      <c r="A10140" s="1" t="s">
        <v>1272</v>
      </c>
      <c r="J10140" s="1" t="s">
        <v>1511</v>
      </c>
      <c r="K10140" s="1" t="s">
        <v>1509</v>
      </c>
      <c r="L10140" s="1" t="s">
        <v>1512</v>
      </c>
      <c r="M10140" s="1">
        <v>1</v>
      </c>
    </row>
    <row r="10141" spans="1:13" ht="15.75" x14ac:dyDescent="0.3">
      <c r="A10141" s="1" t="s">
        <v>1272</v>
      </c>
      <c r="J10141" s="1" t="s">
        <v>1511</v>
      </c>
      <c r="K10141" s="1" t="s">
        <v>1509</v>
      </c>
      <c r="L10141" s="1" t="s">
        <v>1510</v>
      </c>
      <c r="M10141" s="1">
        <v>1</v>
      </c>
    </row>
    <row r="10142" spans="1:13" ht="15.75" x14ac:dyDescent="0.3">
      <c r="A10142" s="1" t="s">
        <v>1276</v>
      </c>
      <c r="J10142" s="1" t="s">
        <v>1511</v>
      </c>
      <c r="K10142" s="1" t="s">
        <v>1509</v>
      </c>
      <c r="L10142" s="1" t="s">
        <v>1510</v>
      </c>
      <c r="M10142" s="1">
        <v>3</v>
      </c>
    </row>
    <row r="10143" spans="1:13" ht="15.75" x14ac:dyDescent="0.3">
      <c r="A10143" s="1" t="s">
        <v>1272</v>
      </c>
      <c r="J10143" s="1" t="s">
        <v>1511</v>
      </c>
      <c r="K10143" s="1" t="s">
        <v>1509</v>
      </c>
      <c r="L10143" s="1" t="s">
        <v>1510</v>
      </c>
      <c r="M10143" s="1">
        <v>1</v>
      </c>
    </row>
    <row r="10144" spans="1:13" ht="15.75" x14ac:dyDescent="0.3">
      <c r="A10144" s="1" t="s">
        <v>1276</v>
      </c>
      <c r="J10144" s="1" t="s">
        <v>1511</v>
      </c>
      <c r="K10144" s="1" t="s">
        <v>1509</v>
      </c>
      <c r="L10144" s="1" t="s">
        <v>1510</v>
      </c>
      <c r="M10144" s="1">
        <v>3</v>
      </c>
    </row>
    <row r="10145" spans="1:13" ht="15.75" x14ac:dyDescent="0.3">
      <c r="A10145" s="1" t="s">
        <v>1272</v>
      </c>
      <c r="J10145" s="1" t="s">
        <v>1511</v>
      </c>
      <c r="K10145" s="1" t="s">
        <v>1509</v>
      </c>
      <c r="L10145" s="1" t="s">
        <v>1510</v>
      </c>
      <c r="M10145" s="1">
        <v>1</v>
      </c>
    </row>
    <row r="10146" spans="1:13" ht="15.75" x14ac:dyDescent="0.3">
      <c r="A10146" s="1" t="s">
        <v>1276</v>
      </c>
      <c r="J10146" s="1" t="s">
        <v>1511</v>
      </c>
      <c r="K10146" s="1" t="s">
        <v>1509</v>
      </c>
      <c r="L10146" s="1" t="s">
        <v>1510</v>
      </c>
      <c r="M10146" s="1">
        <v>3</v>
      </c>
    </row>
    <row r="10147" spans="1:13" ht="15.75" x14ac:dyDescent="0.3">
      <c r="A10147" s="1" t="s">
        <v>1262</v>
      </c>
      <c r="J10147" s="1" t="s">
        <v>1511</v>
      </c>
      <c r="K10147" s="1" t="s">
        <v>1509</v>
      </c>
      <c r="L10147" s="1" t="s">
        <v>1512</v>
      </c>
      <c r="M10147" s="1">
        <v>1</v>
      </c>
    </row>
    <row r="10148" spans="1:13" ht="15.75" x14ac:dyDescent="0.3">
      <c r="A10148" s="1" t="s">
        <v>1276</v>
      </c>
      <c r="J10148" s="1" t="s">
        <v>1511</v>
      </c>
      <c r="K10148" s="1" t="s">
        <v>1509</v>
      </c>
      <c r="L10148" s="1" t="s">
        <v>1510</v>
      </c>
      <c r="M10148" s="1">
        <v>3</v>
      </c>
    </row>
    <row r="10149" spans="1:13" ht="15.75" x14ac:dyDescent="0.3">
      <c r="A10149" s="1" t="s">
        <v>1263</v>
      </c>
      <c r="J10149" s="1" t="s">
        <v>1511</v>
      </c>
      <c r="K10149" s="1" t="s">
        <v>1514</v>
      </c>
      <c r="L10149" s="1" t="s">
        <v>1510</v>
      </c>
      <c r="M10149" s="1">
        <v>1</v>
      </c>
    </row>
    <row r="10150" spans="1:13" ht="15.75" x14ac:dyDescent="0.3">
      <c r="A10150" s="1" t="s">
        <v>1432</v>
      </c>
      <c r="J10150" s="1" t="s">
        <v>1508</v>
      </c>
      <c r="K10150" s="1" t="s">
        <v>1509</v>
      </c>
      <c r="L10150" s="1" t="s">
        <v>1513</v>
      </c>
      <c r="M10150" s="1">
        <v>1</v>
      </c>
    </row>
    <row r="10151" spans="1:13" ht="15.75" x14ac:dyDescent="0.3">
      <c r="A10151" s="1" t="s">
        <v>1263</v>
      </c>
      <c r="J10151" s="1" t="s">
        <v>1508</v>
      </c>
      <c r="K10151" s="1" t="s">
        <v>1514</v>
      </c>
      <c r="L10151" s="1" t="s">
        <v>1510</v>
      </c>
      <c r="M10151" s="1">
        <v>1</v>
      </c>
    </row>
    <row r="10152" spans="1:13" ht="15.75" x14ac:dyDescent="0.3">
      <c r="A10152" s="1" t="s">
        <v>1263</v>
      </c>
      <c r="J10152" s="1" t="s">
        <v>1508</v>
      </c>
      <c r="K10152" s="1" t="s">
        <v>1514</v>
      </c>
      <c r="L10152" s="1" t="s">
        <v>1510</v>
      </c>
      <c r="M10152" s="1">
        <v>1</v>
      </c>
    </row>
    <row r="10153" spans="1:13" ht="15.75" x14ac:dyDescent="0.3">
      <c r="A10153" s="1" t="s">
        <v>1444</v>
      </c>
      <c r="J10153" s="1" t="s">
        <v>1511</v>
      </c>
      <c r="K10153" s="1" t="s">
        <v>1509</v>
      </c>
      <c r="L10153" s="1" t="s">
        <v>1512</v>
      </c>
      <c r="M10153" s="1">
        <v>99</v>
      </c>
    </row>
    <row r="10154" spans="1:13" ht="15.75" x14ac:dyDescent="0.3">
      <c r="A10154" s="1" t="s">
        <v>1263</v>
      </c>
      <c r="J10154" s="1" t="s">
        <v>1508</v>
      </c>
      <c r="K10154" s="1" t="s">
        <v>1514</v>
      </c>
      <c r="L10154" s="1" t="s">
        <v>1510</v>
      </c>
      <c r="M10154" s="1">
        <v>1</v>
      </c>
    </row>
    <row r="10155" spans="1:13" ht="15.75" x14ac:dyDescent="0.3">
      <c r="A10155" s="1" t="s">
        <v>1276</v>
      </c>
      <c r="J10155" s="1" t="s">
        <v>1511</v>
      </c>
      <c r="K10155" s="1" t="s">
        <v>1509</v>
      </c>
      <c r="L10155" s="1" t="s">
        <v>1510</v>
      </c>
      <c r="M10155" s="1">
        <v>3</v>
      </c>
    </row>
    <row r="10156" spans="1:13" ht="15.75" x14ac:dyDescent="0.3">
      <c r="A10156" s="1" t="s">
        <v>1263</v>
      </c>
      <c r="J10156" s="1" t="s">
        <v>1508</v>
      </c>
      <c r="K10156" s="1" t="s">
        <v>1514</v>
      </c>
      <c r="L10156" s="1" t="s">
        <v>1510</v>
      </c>
      <c r="M10156" s="1">
        <v>1</v>
      </c>
    </row>
    <row r="10157" spans="1:13" ht="15.75" x14ac:dyDescent="0.3">
      <c r="A10157" s="1" t="s">
        <v>1276</v>
      </c>
      <c r="J10157" s="1" t="s">
        <v>1511</v>
      </c>
      <c r="K10157" s="1" t="s">
        <v>1509</v>
      </c>
      <c r="L10157" s="1" t="s">
        <v>1510</v>
      </c>
      <c r="M10157" s="1">
        <v>3</v>
      </c>
    </row>
    <row r="10158" spans="1:13" ht="15.75" x14ac:dyDescent="0.3">
      <c r="A10158" s="1" t="s">
        <v>1263</v>
      </c>
      <c r="J10158" s="1" t="s">
        <v>1508</v>
      </c>
      <c r="K10158" s="1" t="s">
        <v>1514</v>
      </c>
      <c r="L10158" s="1" t="s">
        <v>1510</v>
      </c>
      <c r="M10158" s="1">
        <v>1</v>
      </c>
    </row>
    <row r="10159" spans="1:13" ht="15.75" x14ac:dyDescent="0.3">
      <c r="A10159" s="1" t="s">
        <v>1489</v>
      </c>
      <c r="J10159" s="1" t="s">
        <v>1511</v>
      </c>
      <c r="K10159" s="1" t="s">
        <v>1509</v>
      </c>
      <c r="L10159" s="1" t="s">
        <v>1510</v>
      </c>
      <c r="M10159" s="1">
        <v>1</v>
      </c>
    </row>
    <row r="10160" spans="1:13" ht="15.75" x14ac:dyDescent="0.3">
      <c r="A10160" s="1" t="s">
        <v>1272</v>
      </c>
      <c r="J10160" s="1" t="s">
        <v>1511</v>
      </c>
      <c r="K10160" s="1" t="s">
        <v>1509</v>
      </c>
      <c r="L10160" s="1" t="s">
        <v>1512</v>
      </c>
      <c r="M10160" s="1">
        <v>1</v>
      </c>
    </row>
    <row r="10161" spans="1:13" ht="15.75" x14ac:dyDescent="0.3">
      <c r="A10161" s="1" t="s">
        <v>1489</v>
      </c>
      <c r="J10161" s="1" t="s">
        <v>1511</v>
      </c>
      <c r="K10161" s="1" t="s">
        <v>1509</v>
      </c>
      <c r="L10161" s="1" t="s">
        <v>1510</v>
      </c>
      <c r="M10161" s="1">
        <v>1</v>
      </c>
    </row>
    <row r="10162" spans="1:13" ht="15.75" x14ac:dyDescent="0.3">
      <c r="A10162" s="1" t="s">
        <v>1276</v>
      </c>
      <c r="J10162" s="1" t="s">
        <v>1511</v>
      </c>
      <c r="K10162" s="1" t="s">
        <v>1509</v>
      </c>
      <c r="L10162" s="1" t="s">
        <v>1510</v>
      </c>
      <c r="M10162" s="1">
        <v>3</v>
      </c>
    </row>
    <row r="10163" spans="1:13" ht="15.75" x14ac:dyDescent="0.3">
      <c r="A10163" s="1" t="s">
        <v>1276</v>
      </c>
      <c r="J10163" s="1" t="s">
        <v>1511</v>
      </c>
      <c r="K10163" s="1" t="s">
        <v>1509</v>
      </c>
      <c r="L10163" s="1" t="s">
        <v>1510</v>
      </c>
      <c r="M10163" s="1">
        <v>3</v>
      </c>
    </row>
    <row r="10164" spans="1:13" ht="15.75" x14ac:dyDescent="0.3">
      <c r="A10164" s="1" t="s">
        <v>1272</v>
      </c>
      <c r="J10164" s="1" t="s">
        <v>1511</v>
      </c>
      <c r="K10164" s="1" t="s">
        <v>1509</v>
      </c>
      <c r="L10164" s="1" t="s">
        <v>1512</v>
      </c>
      <c r="M10164" s="1">
        <v>1</v>
      </c>
    </row>
    <row r="10165" spans="1:13" ht="15.75" x14ac:dyDescent="0.3">
      <c r="A10165" s="1" t="s">
        <v>1276</v>
      </c>
      <c r="J10165" s="1" t="s">
        <v>1511</v>
      </c>
      <c r="K10165" s="1" t="s">
        <v>1509</v>
      </c>
      <c r="L10165" s="1" t="s">
        <v>1510</v>
      </c>
      <c r="M10165" s="1">
        <v>3</v>
      </c>
    </row>
    <row r="10166" spans="1:13" ht="15.75" x14ac:dyDescent="0.3">
      <c r="A10166" s="1" t="s">
        <v>1276</v>
      </c>
      <c r="J10166" s="1" t="s">
        <v>1511</v>
      </c>
      <c r="K10166" s="1" t="s">
        <v>1509</v>
      </c>
      <c r="L10166" s="1" t="s">
        <v>1510</v>
      </c>
      <c r="M10166" s="1">
        <v>3</v>
      </c>
    </row>
    <row r="10167" spans="1:13" ht="15.75" x14ac:dyDescent="0.3">
      <c r="A10167" s="1" t="s">
        <v>1432</v>
      </c>
      <c r="J10167" s="1" t="s">
        <v>1508</v>
      </c>
      <c r="K10167" s="1" t="s">
        <v>1514</v>
      </c>
      <c r="L10167" s="1" t="s">
        <v>1513</v>
      </c>
      <c r="M10167" s="1">
        <v>2</v>
      </c>
    </row>
    <row r="10168" spans="1:13" ht="15.75" x14ac:dyDescent="0.3">
      <c r="A10168" s="1" t="s">
        <v>1276</v>
      </c>
      <c r="J10168" s="1" t="s">
        <v>1511</v>
      </c>
      <c r="K10168" s="1" t="s">
        <v>1509</v>
      </c>
      <c r="L10168" s="1" t="s">
        <v>1510</v>
      </c>
      <c r="M10168" s="1">
        <v>3</v>
      </c>
    </row>
    <row r="10169" spans="1:13" ht="15.75" x14ac:dyDescent="0.3">
      <c r="A10169" s="1" t="s">
        <v>1272</v>
      </c>
      <c r="J10169" s="1" t="s">
        <v>1511</v>
      </c>
      <c r="K10169" s="1" t="s">
        <v>1509</v>
      </c>
      <c r="L10169" s="1" t="s">
        <v>1512</v>
      </c>
      <c r="M10169" s="1">
        <v>1</v>
      </c>
    </row>
    <row r="10170" spans="1:13" ht="15.75" x14ac:dyDescent="0.3">
      <c r="A10170" s="1" t="s">
        <v>1448</v>
      </c>
      <c r="J10170" s="1" t="s">
        <v>1511</v>
      </c>
      <c r="K10170" s="1" t="s">
        <v>1514</v>
      </c>
      <c r="L10170" s="1" t="s">
        <v>1512</v>
      </c>
      <c r="M10170" s="1">
        <v>2</v>
      </c>
    </row>
    <row r="10171" spans="1:13" ht="15.75" x14ac:dyDescent="0.3">
      <c r="A10171" s="1" t="s">
        <v>1276</v>
      </c>
      <c r="J10171" s="1" t="s">
        <v>1511</v>
      </c>
      <c r="K10171" s="1" t="s">
        <v>1509</v>
      </c>
      <c r="L10171" s="1" t="s">
        <v>1510</v>
      </c>
      <c r="M10171" s="1">
        <v>3</v>
      </c>
    </row>
    <row r="10172" spans="1:13" ht="15.75" x14ac:dyDescent="0.3">
      <c r="A10172" s="1" t="s">
        <v>1276</v>
      </c>
      <c r="J10172" s="1" t="s">
        <v>1511</v>
      </c>
      <c r="K10172" s="1" t="s">
        <v>1509</v>
      </c>
      <c r="L10172" s="1" t="s">
        <v>1510</v>
      </c>
      <c r="M10172" s="1">
        <v>3</v>
      </c>
    </row>
    <row r="10173" spans="1:13" ht="15.75" x14ac:dyDescent="0.3">
      <c r="A10173" s="1" t="s">
        <v>1276</v>
      </c>
      <c r="J10173" s="1" t="s">
        <v>1511</v>
      </c>
      <c r="K10173" s="1" t="s">
        <v>1509</v>
      </c>
      <c r="L10173" s="1" t="s">
        <v>1510</v>
      </c>
      <c r="M10173" s="1">
        <v>3</v>
      </c>
    </row>
    <row r="10174" spans="1:13" ht="15.75" x14ac:dyDescent="0.3">
      <c r="A10174" s="1" t="s">
        <v>1276</v>
      </c>
      <c r="J10174" s="1" t="s">
        <v>1511</v>
      </c>
      <c r="K10174" s="1" t="s">
        <v>1509</v>
      </c>
      <c r="L10174" s="1" t="s">
        <v>1510</v>
      </c>
      <c r="M10174" s="1">
        <v>3</v>
      </c>
    </row>
    <row r="10175" spans="1:13" ht="15.75" x14ac:dyDescent="0.3">
      <c r="A10175" s="1" t="s">
        <v>1276</v>
      </c>
      <c r="J10175" s="1" t="s">
        <v>1511</v>
      </c>
      <c r="K10175" s="1" t="s">
        <v>1509</v>
      </c>
      <c r="L10175" s="1" t="s">
        <v>1510</v>
      </c>
      <c r="M10175" s="1">
        <v>3</v>
      </c>
    </row>
    <row r="10176" spans="1:13" ht="15.75" x14ac:dyDescent="0.3">
      <c r="A10176" s="1" t="s">
        <v>1482</v>
      </c>
      <c r="J10176" s="1" t="s">
        <v>1511</v>
      </c>
      <c r="K10176" s="1" t="s">
        <v>1509</v>
      </c>
      <c r="L10176" s="1" t="s">
        <v>1510</v>
      </c>
      <c r="M10176" s="1">
        <v>3</v>
      </c>
    </row>
    <row r="10177" spans="1:13" ht="15.75" x14ac:dyDescent="0.3">
      <c r="A10177" s="1" t="s">
        <v>1372</v>
      </c>
      <c r="J10177" s="1" t="s">
        <v>1511</v>
      </c>
      <c r="K10177" s="1" t="s">
        <v>1509</v>
      </c>
      <c r="L10177" s="1" t="s">
        <v>1510</v>
      </c>
      <c r="M10177" s="1">
        <v>128</v>
      </c>
    </row>
    <row r="10178" spans="1:13" ht="15.75" x14ac:dyDescent="0.3">
      <c r="A10178" s="1" t="s">
        <v>1353</v>
      </c>
      <c r="J10178" s="1" t="s">
        <v>1511</v>
      </c>
      <c r="K10178" s="1" t="s">
        <v>1509</v>
      </c>
      <c r="L10178" s="1" t="s">
        <v>1512</v>
      </c>
      <c r="M10178" s="1">
        <v>1</v>
      </c>
    </row>
    <row r="10179" spans="1:13" ht="15.75" x14ac:dyDescent="0.3">
      <c r="A10179" s="1" t="s">
        <v>1272</v>
      </c>
      <c r="J10179" s="1" t="s">
        <v>1511</v>
      </c>
      <c r="K10179" s="1" t="s">
        <v>1509</v>
      </c>
      <c r="L10179" s="1" t="s">
        <v>1512</v>
      </c>
      <c r="M10179" s="1">
        <v>1</v>
      </c>
    </row>
    <row r="10180" spans="1:13" ht="15.75" x14ac:dyDescent="0.3">
      <c r="A10180" s="1" t="s">
        <v>1482</v>
      </c>
      <c r="J10180" s="1" t="s">
        <v>1511</v>
      </c>
      <c r="K10180" s="1" t="s">
        <v>1509</v>
      </c>
      <c r="L10180" s="1" t="s">
        <v>1510</v>
      </c>
      <c r="M10180" s="1">
        <v>3</v>
      </c>
    </row>
    <row r="10181" spans="1:13" ht="15.75" x14ac:dyDescent="0.3">
      <c r="A10181" s="1" t="s">
        <v>1482</v>
      </c>
      <c r="J10181" s="1" t="s">
        <v>1511</v>
      </c>
      <c r="K10181" s="1" t="s">
        <v>1509</v>
      </c>
      <c r="L10181" s="1" t="s">
        <v>1510</v>
      </c>
      <c r="M10181" s="1">
        <v>3</v>
      </c>
    </row>
    <row r="10182" spans="1:13" ht="15.75" x14ac:dyDescent="0.3">
      <c r="A10182" s="1" t="s">
        <v>1482</v>
      </c>
      <c r="J10182" s="1" t="s">
        <v>1511</v>
      </c>
      <c r="K10182" s="1" t="s">
        <v>1509</v>
      </c>
      <c r="L10182" s="1" t="s">
        <v>1510</v>
      </c>
      <c r="M10182" s="1">
        <v>3</v>
      </c>
    </row>
    <row r="10183" spans="1:13" ht="15.75" x14ac:dyDescent="0.3">
      <c r="A10183" s="1" t="s">
        <v>1296</v>
      </c>
      <c r="J10183" s="1" t="s">
        <v>1508</v>
      </c>
      <c r="K10183" s="1" t="s">
        <v>1509</v>
      </c>
      <c r="L10183" s="1" t="s">
        <v>1510</v>
      </c>
      <c r="M10183" s="1">
        <v>1</v>
      </c>
    </row>
    <row r="10184" spans="1:13" ht="15.75" x14ac:dyDescent="0.3">
      <c r="A10184" s="1" t="s">
        <v>1482</v>
      </c>
      <c r="J10184" s="1" t="s">
        <v>1511</v>
      </c>
      <c r="K10184" s="1" t="s">
        <v>1509</v>
      </c>
      <c r="L10184" s="1" t="s">
        <v>1510</v>
      </c>
      <c r="M10184" s="1">
        <v>3</v>
      </c>
    </row>
    <row r="10185" spans="1:13" ht="15.75" x14ac:dyDescent="0.3">
      <c r="A10185" s="1" t="s">
        <v>1272</v>
      </c>
      <c r="J10185" s="1" t="s">
        <v>1511</v>
      </c>
      <c r="K10185" s="1" t="s">
        <v>1509</v>
      </c>
      <c r="L10185" s="1" t="s">
        <v>1512</v>
      </c>
      <c r="M10185" s="1">
        <v>1</v>
      </c>
    </row>
    <row r="10186" spans="1:13" ht="15.75" x14ac:dyDescent="0.3">
      <c r="A10186" s="1" t="s">
        <v>1482</v>
      </c>
      <c r="J10186" s="1" t="s">
        <v>1511</v>
      </c>
      <c r="K10186" s="1" t="s">
        <v>1509</v>
      </c>
      <c r="L10186" s="1" t="s">
        <v>1510</v>
      </c>
      <c r="M10186" s="1">
        <v>3</v>
      </c>
    </row>
    <row r="10187" spans="1:13" ht="15.75" x14ac:dyDescent="0.3">
      <c r="A10187" s="1" t="s">
        <v>1482</v>
      </c>
      <c r="J10187" s="1" t="s">
        <v>1511</v>
      </c>
      <c r="K10187" s="1" t="s">
        <v>1509</v>
      </c>
      <c r="L10187" s="1" t="s">
        <v>1510</v>
      </c>
      <c r="M10187" s="1">
        <v>3</v>
      </c>
    </row>
    <row r="10188" spans="1:13" ht="15.75" x14ac:dyDescent="0.3">
      <c r="A10188" s="1" t="s">
        <v>1482</v>
      </c>
      <c r="J10188" s="1" t="s">
        <v>1511</v>
      </c>
      <c r="K10188" s="1" t="s">
        <v>1509</v>
      </c>
      <c r="L10188" s="1" t="s">
        <v>1510</v>
      </c>
      <c r="M10188" s="1">
        <v>3</v>
      </c>
    </row>
    <row r="10189" spans="1:13" ht="15.75" x14ac:dyDescent="0.3">
      <c r="A10189" s="1" t="s">
        <v>1482</v>
      </c>
      <c r="J10189" s="1" t="s">
        <v>1511</v>
      </c>
      <c r="K10189" s="1" t="s">
        <v>1509</v>
      </c>
      <c r="L10189" s="1" t="s">
        <v>1510</v>
      </c>
      <c r="M10189" s="1">
        <v>3</v>
      </c>
    </row>
    <row r="10190" spans="1:13" ht="15.75" x14ac:dyDescent="0.3">
      <c r="A10190" s="1" t="s">
        <v>1272</v>
      </c>
      <c r="J10190" s="1" t="s">
        <v>1511</v>
      </c>
      <c r="K10190" s="1" t="s">
        <v>1509</v>
      </c>
      <c r="L10190" s="1" t="s">
        <v>1512</v>
      </c>
      <c r="M10190" s="1">
        <v>1</v>
      </c>
    </row>
    <row r="10191" spans="1:13" ht="15.75" x14ac:dyDescent="0.3">
      <c r="A10191" s="1" t="s">
        <v>1482</v>
      </c>
      <c r="J10191" s="1" t="s">
        <v>1511</v>
      </c>
      <c r="K10191" s="1" t="s">
        <v>1509</v>
      </c>
      <c r="L10191" s="1" t="s">
        <v>1510</v>
      </c>
      <c r="M10191" s="1">
        <v>3</v>
      </c>
    </row>
    <row r="10192" spans="1:13" ht="15.75" x14ac:dyDescent="0.3">
      <c r="A10192" s="1" t="s">
        <v>1482</v>
      </c>
      <c r="J10192" s="1" t="s">
        <v>1511</v>
      </c>
      <c r="K10192" s="1" t="s">
        <v>1509</v>
      </c>
      <c r="L10192" s="1" t="s">
        <v>1510</v>
      </c>
      <c r="M10192" s="1">
        <v>3</v>
      </c>
    </row>
    <row r="10193" spans="1:13" ht="15.75" x14ac:dyDescent="0.3">
      <c r="A10193" s="1" t="s">
        <v>1482</v>
      </c>
      <c r="J10193" s="1" t="s">
        <v>1511</v>
      </c>
      <c r="K10193" s="1" t="s">
        <v>1509</v>
      </c>
      <c r="L10193" s="1" t="s">
        <v>1510</v>
      </c>
      <c r="M10193" s="1">
        <v>3</v>
      </c>
    </row>
    <row r="10194" spans="1:13" ht="15.75" x14ac:dyDescent="0.3">
      <c r="A10194" s="1" t="s">
        <v>1482</v>
      </c>
      <c r="J10194" s="1" t="s">
        <v>1511</v>
      </c>
      <c r="K10194" s="1" t="s">
        <v>1509</v>
      </c>
      <c r="L10194" s="1" t="s">
        <v>1510</v>
      </c>
      <c r="M10194" s="1">
        <v>3</v>
      </c>
    </row>
    <row r="10195" spans="1:13" ht="15.75" x14ac:dyDescent="0.3">
      <c r="A10195" s="1" t="s">
        <v>1482</v>
      </c>
      <c r="J10195" s="1" t="s">
        <v>1511</v>
      </c>
      <c r="K10195" s="1" t="s">
        <v>1509</v>
      </c>
      <c r="L10195" s="1" t="s">
        <v>1510</v>
      </c>
      <c r="M10195" s="1">
        <v>3</v>
      </c>
    </row>
    <row r="10196" spans="1:13" ht="15.75" x14ac:dyDescent="0.3">
      <c r="A10196" s="1" t="s">
        <v>1482</v>
      </c>
      <c r="J10196" s="1" t="s">
        <v>1511</v>
      </c>
      <c r="K10196" s="1" t="s">
        <v>1509</v>
      </c>
      <c r="L10196" s="1" t="s">
        <v>1510</v>
      </c>
      <c r="M10196" s="1">
        <v>3</v>
      </c>
    </row>
    <row r="10197" spans="1:13" ht="15.75" x14ac:dyDescent="0.3">
      <c r="A10197" s="1" t="s">
        <v>1482</v>
      </c>
      <c r="J10197" s="1" t="s">
        <v>1511</v>
      </c>
      <c r="K10197" s="1" t="s">
        <v>1509</v>
      </c>
      <c r="L10197" s="1" t="s">
        <v>1510</v>
      </c>
      <c r="M10197" s="1">
        <v>3</v>
      </c>
    </row>
    <row r="10198" spans="1:13" ht="15.75" x14ac:dyDescent="0.3">
      <c r="A10198" s="1" t="s">
        <v>1262</v>
      </c>
      <c r="J10198" s="1" t="s">
        <v>1511</v>
      </c>
      <c r="K10198" s="1" t="s">
        <v>1509</v>
      </c>
      <c r="L10198" s="1" t="s">
        <v>1512</v>
      </c>
      <c r="M10198" s="1">
        <v>1</v>
      </c>
    </row>
    <row r="10199" spans="1:13" ht="15.75" x14ac:dyDescent="0.3">
      <c r="A10199" s="1" t="s">
        <v>1482</v>
      </c>
      <c r="J10199" s="1" t="s">
        <v>1511</v>
      </c>
      <c r="K10199" s="1" t="s">
        <v>1509</v>
      </c>
      <c r="L10199" s="1" t="s">
        <v>1510</v>
      </c>
      <c r="M10199" s="1">
        <v>3</v>
      </c>
    </row>
    <row r="10200" spans="1:13" ht="15.75" x14ac:dyDescent="0.3">
      <c r="A10200" s="1" t="s">
        <v>1482</v>
      </c>
      <c r="J10200" s="1" t="s">
        <v>1511</v>
      </c>
      <c r="K10200" s="1" t="s">
        <v>1509</v>
      </c>
      <c r="L10200" s="1" t="s">
        <v>1510</v>
      </c>
      <c r="M10200" s="1">
        <v>3</v>
      </c>
    </row>
    <row r="10201" spans="1:13" ht="15.75" x14ac:dyDescent="0.3">
      <c r="A10201" s="1" t="s">
        <v>1348</v>
      </c>
      <c r="J10201" s="1" t="s">
        <v>1511</v>
      </c>
      <c r="K10201" s="1" t="s">
        <v>1509</v>
      </c>
      <c r="L10201" s="1" t="s">
        <v>1512</v>
      </c>
      <c r="M10201" s="1">
        <v>1</v>
      </c>
    </row>
    <row r="10202" spans="1:13" ht="15.75" x14ac:dyDescent="0.3">
      <c r="A10202" s="1" t="s">
        <v>1482</v>
      </c>
      <c r="J10202" s="1" t="s">
        <v>1511</v>
      </c>
      <c r="K10202" s="1" t="s">
        <v>1509</v>
      </c>
      <c r="L10202" s="1" t="s">
        <v>1510</v>
      </c>
      <c r="M10202" s="1">
        <v>3</v>
      </c>
    </row>
    <row r="10203" spans="1:13" ht="15.75" x14ac:dyDescent="0.3">
      <c r="A10203" s="1" t="s">
        <v>1482</v>
      </c>
      <c r="J10203" s="1" t="s">
        <v>1511</v>
      </c>
      <c r="K10203" s="1" t="s">
        <v>1509</v>
      </c>
      <c r="L10203" s="1" t="s">
        <v>1510</v>
      </c>
      <c r="M10203" s="1">
        <v>3</v>
      </c>
    </row>
    <row r="10204" spans="1:13" ht="15.75" x14ac:dyDescent="0.3">
      <c r="A10204" s="1" t="s">
        <v>1482</v>
      </c>
      <c r="J10204" s="1" t="s">
        <v>1511</v>
      </c>
      <c r="K10204" s="1" t="s">
        <v>1509</v>
      </c>
      <c r="L10204" s="1" t="s">
        <v>1510</v>
      </c>
      <c r="M10204" s="1">
        <v>3</v>
      </c>
    </row>
    <row r="10205" spans="1:13" ht="15.75" x14ac:dyDescent="0.3">
      <c r="A10205" s="1" t="s">
        <v>1482</v>
      </c>
      <c r="J10205" s="1" t="s">
        <v>1511</v>
      </c>
      <c r="K10205" s="1" t="s">
        <v>1509</v>
      </c>
      <c r="L10205" s="1" t="s">
        <v>1510</v>
      </c>
      <c r="M10205" s="1">
        <v>3</v>
      </c>
    </row>
    <row r="10206" spans="1:13" ht="15.75" x14ac:dyDescent="0.3">
      <c r="A10206" s="1" t="s">
        <v>1353</v>
      </c>
      <c r="J10206" s="1" t="s">
        <v>1511</v>
      </c>
      <c r="K10206" s="1" t="s">
        <v>1509</v>
      </c>
      <c r="L10206" s="1" t="s">
        <v>1510</v>
      </c>
      <c r="M10206" s="1">
        <v>2</v>
      </c>
    </row>
    <row r="10207" spans="1:13" ht="15.75" x14ac:dyDescent="0.3">
      <c r="A10207" s="1" t="s">
        <v>1482</v>
      </c>
      <c r="J10207" s="1" t="s">
        <v>1511</v>
      </c>
      <c r="K10207" s="1" t="s">
        <v>1509</v>
      </c>
      <c r="L10207" s="1" t="s">
        <v>1510</v>
      </c>
      <c r="M10207" s="1">
        <v>3</v>
      </c>
    </row>
    <row r="10208" spans="1:13" ht="15.75" x14ac:dyDescent="0.3">
      <c r="A10208" s="1" t="s">
        <v>1482</v>
      </c>
      <c r="J10208" s="1" t="s">
        <v>1511</v>
      </c>
      <c r="K10208" s="1" t="s">
        <v>1509</v>
      </c>
      <c r="L10208" s="1" t="s">
        <v>1510</v>
      </c>
      <c r="M10208" s="1">
        <v>3</v>
      </c>
    </row>
    <row r="10209" spans="1:13" ht="15.75" x14ac:dyDescent="0.3">
      <c r="A10209" s="1" t="s">
        <v>1482</v>
      </c>
      <c r="J10209" s="1" t="s">
        <v>1511</v>
      </c>
      <c r="K10209" s="1" t="s">
        <v>1509</v>
      </c>
      <c r="L10209" s="1" t="s">
        <v>1510</v>
      </c>
      <c r="M10209" s="1">
        <v>3</v>
      </c>
    </row>
    <row r="10210" spans="1:13" ht="15.75" x14ac:dyDescent="0.3">
      <c r="A10210" s="1" t="s">
        <v>1272</v>
      </c>
      <c r="J10210" s="1" t="s">
        <v>1511</v>
      </c>
      <c r="K10210" s="1" t="s">
        <v>1509</v>
      </c>
      <c r="L10210" s="1" t="s">
        <v>1512</v>
      </c>
      <c r="M10210" s="1">
        <v>1</v>
      </c>
    </row>
    <row r="10211" spans="1:13" ht="15.75" x14ac:dyDescent="0.3">
      <c r="A10211" s="1" t="s">
        <v>1296</v>
      </c>
      <c r="J10211" s="1" t="s">
        <v>1508</v>
      </c>
      <c r="K10211" s="1" t="s">
        <v>1509</v>
      </c>
      <c r="L10211" s="1" t="s">
        <v>1512</v>
      </c>
      <c r="M10211" s="1">
        <v>1</v>
      </c>
    </row>
    <row r="10212" spans="1:13" ht="15.75" x14ac:dyDescent="0.3">
      <c r="A10212" s="1" t="s">
        <v>1263</v>
      </c>
      <c r="J10212" s="1" t="s">
        <v>1511</v>
      </c>
      <c r="K10212" s="1" t="s">
        <v>1509</v>
      </c>
      <c r="L10212" s="1" t="s">
        <v>1512</v>
      </c>
      <c r="M10212" s="1">
        <v>1</v>
      </c>
    </row>
    <row r="10213" spans="1:13" ht="15.75" x14ac:dyDescent="0.3">
      <c r="A10213" s="1" t="s">
        <v>1272</v>
      </c>
      <c r="J10213" s="1" t="s">
        <v>1511</v>
      </c>
      <c r="K10213" s="1" t="s">
        <v>1509</v>
      </c>
      <c r="L10213" s="1" t="s">
        <v>1512</v>
      </c>
      <c r="M10213" s="1">
        <v>1</v>
      </c>
    </row>
    <row r="10214" spans="1:13" ht="15.75" x14ac:dyDescent="0.3">
      <c r="A10214" s="1" t="s">
        <v>1263</v>
      </c>
      <c r="J10214" s="1" t="s">
        <v>1508</v>
      </c>
      <c r="K10214" s="1" t="s">
        <v>1509</v>
      </c>
      <c r="L10214" s="1" t="s">
        <v>1512</v>
      </c>
      <c r="M10214" s="1">
        <v>1</v>
      </c>
    </row>
    <row r="10215" spans="1:13" ht="15.75" x14ac:dyDescent="0.3">
      <c r="A10215" s="1" t="s">
        <v>1263</v>
      </c>
      <c r="J10215" s="1" t="s">
        <v>1511</v>
      </c>
      <c r="K10215" s="1" t="s">
        <v>1509</v>
      </c>
      <c r="L10215" s="1" t="s">
        <v>1512</v>
      </c>
      <c r="M10215" s="1">
        <v>1</v>
      </c>
    </row>
    <row r="10216" spans="1:13" ht="15.75" x14ac:dyDescent="0.3">
      <c r="A10216" s="1" t="s">
        <v>1272</v>
      </c>
      <c r="J10216" s="1" t="s">
        <v>1511</v>
      </c>
      <c r="K10216" s="1" t="s">
        <v>1509</v>
      </c>
      <c r="L10216" s="1" t="s">
        <v>1512</v>
      </c>
      <c r="M10216" s="1">
        <v>1</v>
      </c>
    </row>
    <row r="10217" spans="1:13" ht="15.75" x14ac:dyDescent="0.3">
      <c r="A10217" s="1" t="s">
        <v>1263</v>
      </c>
      <c r="J10217" s="1" t="s">
        <v>1511</v>
      </c>
      <c r="K10217" s="1" t="s">
        <v>1509</v>
      </c>
      <c r="L10217" s="1" t="s">
        <v>1512</v>
      </c>
      <c r="M10217" s="1">
        <v>1</v>
      </c>
    </row>
    <row r="10218" spans="1:13" ht="15.75" x14ac:dyDescent="0.3">
      <c r="A10218" s="1" t="s">
        <v>1276</v>
      </c>
      <c r="J10218" s="1" t="s">
        <v>1511</v>
      </c>
      <c r="K10218" s="1" t="s">
        <v>1509</v>
      </c>
      <c r="L10218" s="1" t="s">
        <v>1510</v>
      </c>
      <c r="M10218" s="1">
        <v>3</v>
      </c>
    </row>
    <row r="10219" spans="1:13" ht="15.75" x14ac:dyDescent="0.3">
      <c r="A10219" s="1" t="s">
        <v>1312</v>
      </c>
      <c r="J10219" s="1" t="s">
        <v>1511</v>
      </c>
      <c r="K10219" s="1" t="s">
        <v>1509</v>
      </c>
      <c r="L10219" s="1" t="s">
        <v>1512</v>
      </c>
      <c r="M10219" s="1">
        <v>1</v>
      </c>
    </row>
    <row r="10220" spans="1:13" ht="15.75" x14ac:dyDescent="0.3">
      <c r="A10220" s="1" t="s">
        <v>1276</v>
      </c>
      <c r="J10220" s="1" t="s">
        <v>1511</v>
      </c>
      <c r="K10220" s="1" t="s">
        <v>1509</v>
      </c>
      <c r="L10220" s="1" t="s">
        <v>1510</v>
      </c>
      <c r="M10220" s="1">
        <v>3</v>
      </c>
    </row>
    <row r="10221" spans="1:13" ht="15.75" x14ac:dyDescent="0.3">
      <c r="A10221" s="1" t="s">
        <v>1263</v>
      </c>
      <c r="J10221" s="1" t="s">
        <v>1511</v>
      </c>
      <c r="K10221" s="1" t="s">
        <v>1509</v>
      </c>
      <c r="L10221" s="1" t="s">
        <v>1512</v>
      </c>
      <c r="M10221" s="1">
        <v>1</v>
      </c>
    </row>
    <row r="10222" spans="1:13" ht="15.75" x14ac:dyDescent="0.3">
      <c r="A10222" s="1" t="s">
        <v>1276</v>
      </c>
      <c r="J10222" s="1" t="s">
        <v>1511</v>
      </c>
      <c r="K10222" s="1" t="s">
        <v>1509</v>
      </c>
      <c r="L10222" s="1" t="s">
        <v>1510</v>
      </c>
      <c r="M10222" s="1">
        <v>3</v>
      </c>
    </row>
    <row r="10223" spans="1:13" ht="15.75" x14ac:dyDescent="0.3">
      <c r="A10223" s="1" t="s">
        <v>1263</v>
      </c>
      <c r="J10223" s="1" t="s">
        <v>1508</v>
      </c>
      <c r="K10223" s="1" t="s">
        <v>1509</v>
      </c>
      <c r="L10223" s="1" t="s">
        <v>1512</v>
      </c>
      <c r="M10223" s="1">
        <v>1</v>
      </c>
    </row>
    <row r="10224" spans="1:13" ht="15.75" x14ac:dyDescent="0.3">
      <c r="A10224" s="1" t="s">
        <v>1263</v>
      </c>
      <c r="J10224" s="1" t="s">
        <v>1511</v>
      </c>
      <c r="K10224" s="1" t="s">
        <v>1509</v>
      </c>
      <c r="L10224" s="1" t="s">
        <v>1512</v>
      </c>
      <c r="M10224" s="1">
        <v>1</v>
      </c>
    </row>
    <row r="10225" spans="1:13" ht="15.75" x14ac:dyDescent="0.3">
      <c r="A10225" s="1" t="s">
        <v>1263</v>
      </c>
      <c r="J10225" s="1" t="s">
        <v>1508</v>
      </c>
      <c r="K10225" s="1" t="s">
        <v>1509</v>
      </c>
      <c r="L10225" s="1" t="s">
        <v>1512</v>
      </c>
      <c r="M10225" s="1">
        <v>1</v>
      </c>
    </row>
    <row r="10226" spans="1:13" ht="15.75" x14ac:dyDescent="0.3">
      <c r="A10226" s="1" t="s">
        <v>1263</v>
      </c>
      <c r="J10226" s="1" t="s">
        <v>1511</v>
      </c>
      <c r="K10226" s="1" t="s">
        <v>1509</v>
      </c>
      <c r="L10226" s="1" t="s">
        <v>1512</v>
      </c>
      <c r="M10226" s="1">
        <v>1</v>
      </c>
    </row>
    <row r="10227" spans="1:13" ht="15.75" x14ac:dyDescent="0.3">
      <c r="A10227" s="1" t="s">
        <v>1263</v>
      </c>
      <c r="J10227" s="1" t="s">
        <v>1511</v>
      </c>
      <c r="K10227" s="1" t="s">
        <v>1509</v>
      </c>
      <c r="L10227" s="1" t="s">
        <v>1512</v>
      </c>
      <c r="M10227" s="1">
        <v>1</v>
      </c>
    </row>
    <row r="10228" spans="1:13" ht="15.75" x14ac:dyDescent="0.3">
      <c r="A10228" s="1" t="s">
        <v>1263</v>
      </c>
      <c r="J10228" s="1" t="s">
        <v>1508</v>
      </c>
      <c r="K10228" s="1" t="s">
        <v>1509</v>
      </c>
      <c r="L10228" s="1" t="s">
        <v>1512</v>
      </c>
      <c r="M10228" s="1">
        <v>1</v>
      </c>
    </row>
    <row r="10229" spans="1:13" ht="15.75" x14ac:dyDescent="0.3">
      <c r="A10229" s="1" t="s">
        <v>1263</v>
      </c>
      <c r="J10229" s="1" t="s">
        <v>1511</v>
      </c>
      <c r="K10229" s="1" t="s">
        <v>1509</v>
      </c>
      <c r="L10229" s="1" t="s">
        <v>1512</v>
      </c>
      <c r="M10229" s="1">
        <v>1</v>
      </c>
    </row>
    <row r="10230" spans="1:13" ht="15.75" x14ac:dyDescent="0.3">
      <c r="A10230" s="1" t="s">
        <v>1276</v>
      </c>
      <c r="J10230" s="1" t="s">
        <v>1511</v>
      </c>
      <c r="K10230" s="1" t="s">
        <v>1509</v>
      </c>
      <c r="L10230" s="1" t="s">
        <v>1510</v>
      </c>
      <c r="M10230" s="1">
        <v>3</v>
      </c>
    </row>
    <row r="10231" spans="1:13" ht="15.75" x14ac:dyDescent="0.3">
      <c r="A10231" s="1" t="s">
        <v>1263</v>
      </c>
      <c r="J10231" s="1" t="s">
        <v>1511</v>
      </c>
      <c r="K10231" s="1" t="s">
        <v>1509</v>
      </c>
      <c r="L10231" s="1" t="s">
        <v>1512</v>
      </c>
      <c r="M10231" s="1">
        <v>1</v>
      </c>
    </row>
    <row r="10232" spans="1:13" ht="15.75" x14ac:dyDescent="0.3">
      <c r="A10232" s="1" t="s">
        <v>1276</v>
      </c>
      <c r="J10232" s="1" t="s">
        <v>1511</v>
      </c>
      <c r="K10232" s="1" t="s">
        <v>1509</v>
      </c>
      <c r="L10232" s="1" t="s">
        <v>1510</v>
      </c>
      <c r="M10232" s="1">
        <v>3</v>
      </c>
    </row>
    <row r="10233" spans="1:13" ht="15.75" x14ac:dyDescent="0.3">
      <c r="A10233" s="1" t="s">
        <v>1263</v>
      </c>
      <c r="J10233" s="1" t="s">
        <v>1511</v>
      </c>
      <c r="K10233" s="1" t="s">
        <v>1509</v>
      </c>
      <c r="L10233" s="1" t="s">
        <v>1512</v>
      </c>
      <c r="M10233" s="1">
        <v>1</v>
      </c>
    </row>
    <row r="10234" spans="1:13" ht="15.75" x14ac:dyDescent="0.3">
      <c r="A10234" s="1" t="s">
        <v>1276</v>
      </c>
      <c r="J10234" s="1" t="s">
        <v>1511</v>
      </c>
      <c r="K10234" s="1" t="s">
        <v>1509</v>
      </c>
      <c r="L10234" s="1" t="s">
        <v>1510</v>
      </c>
      <c r="M10234" s="1">
        <v>3</v>
      </c>
    </row>
    <row r="10235" spans="1:13" ht="15.75" x14ac:dyDescent="0.3">
      <c r="A10235" s="1" t="s">
        <v>1263</v>
      </c>
      <c r="J10235" s="1" t="s">
        <v>1511</v>
      </c>
      <c r="K10235" s="1" t="s">
        <v>1509</v>
      </c>
      <c r="L10235" s="1" t="s">
        <v>1512</v>
      </c>
      <c r="M10235" s="1">
        <v>1</v>
      </c>
    </row>
    <row r="10236" spans="1:13" ht="15.75" x14ac:dyDescent="0.3">
      <c r="A10236" s="1" t="s">
        <v>1276</v>
      </c>
      <c r="J10236" s="1" t="s">
        <v>1511</v>
      </c>
      <c r="K10236" s="1" t="s">
        <v>1509</v>
      </c>
      <c r="L10236" s="1" t="s">
        <v>1510</v>
      </c>
      <c r="M10236" s="1">
        <v>3</v>
      </c>
    </row>
    <row r="10237" spans="1:13" ht="15.75" x14ac:dyDescent="0.3">
      <c r="A10237" s="1" t="s">
        <v>1263</v>
      </c>
      <c r="J10237" s="1" t="s">
        <v>1511</v>
      </c>
      <c r="K10237" s="1" t="s">
        <v>1509</v>
      </c>
      <c r="L10237" s="1" t="s">
        <v>1512</v>
      </c>
      <c r="M10237" s="1">
        <v>1</v>
      </c>
    </row>
    <row r="10238" spans="1:13" ht="15.75" x14ac:dyDescent="0.3">
      <c r="A10238" s="1" t="s">
        <v>1276</v>
      </c>
      <c r="J10238" s="1" t="s">
        <v>1511</v>
      </c>
      <c r="K10238" s="1" t="s">
        <v>1509</v>
      </c>
      <c r="L10238" s="1" t="s">
        <v>1510</v>
      </c>
      <c r="M10238" s="1">
        <v>3</v>
      </c>
    </row>
    <row r="10239" spans="1:13" ht="15.75" x14ac:dyDescent="0.3">
      <c r="A10239" s="1" t="s">
        <v>1263</v>
      </c>
      <c r="J10239" s="1" t="s">
        <v>1511</v>
      </c>
      <c r="K10239" s="1" t="s">
        <v>1509</v>
      </c>
      <c r="L10239" s="1" t="s">
        <v>1512</v>
      </c>
      <c r="M10239" s="1">
        <v>1</v>
      </c>
    </row>
    <row r="10240" spans="1:13" ht="15.75" x14ac:dyDescent="0.3">
      <c r="A10240" s="1" t="s">
        <v>1276</v>
      </c>
      <c r="J10240" s="1" t="s">
        <v>1511</v>
      </c>
      <c r="K10240" s="1" t="s">
        <v>1509</v>
      </c>
      <c r="L10240" s="1" t="s">
        <v>1510</v>
      </c>
      <c r="M10240" s="1">
        <v>3</v>
      </c>
    </row>
    <row r="10241" spans="1:13" ht="15.75" x14ac:dyDescent="0.3">
      <c r="A10241" s="1" t="s">
        <v>1263</v>
      </c>
      <c r="J10241" s="1" t="s">
        <v>1508</v>
      </c>
      <c r="K10241" s="1" t="s">
        <v>1509</v>
      </c>
      <c r="L10241" s="1" t="s">
        <v>1512</v>
      </c>
      <c r="M10241" s="1">
        <v>1</v>
      </c>
    </row>
    <row r="10242" spans="1:13" ht="15.75" x14ac:dyDescent="0.3">
      <c r="A10242" s="1" t="s">
        <v>1263</v>
      </c>
      <c r="J10242" s="1" t="s">
        <v>1508</v>
      </c>
      <c r="K10242" s="1" t="s">
        <v>1509</v>
      </c>
      <c r="L10242" s="1" t="s">
        <v>1512</v>
      </c>
      <c r="M10242" s="1">
        <v>1</v>
      </c>
    </row>
    <row r="10243" spans="1:13" ht="15.75" x14ac:dyDescent="0.3">
      <c r="A10243" s="1" t="s">
        <v>1276</v>
      </c>
      <c r="J10243" s="1" t="s">
        <v>1511</v>
      </c>
      <c r="K10243" s="1" t="s">
        <v>1509</v>
      </c>
      <c r="L10243" s="1" t="s">
        <v>1510</v>
      </c>
      <c r="M10243" s="1">
        <v>3</v>
      </c>
    </row>
    <row r="10244" spans="1:13" ht="15.75" x14ac:dyDescent="0.3">
      <c r="A10244" s="1" t="s">
        <v>1276</v>
      </c>
      <c r="J10244" s="1" t="s">
        <v>1511</v>
      </c>
      <c r="K10244" s="1" t="s">
        <v>1509</v>
      </c>
      <c r="L10244" s="1" t="s">
        <v>1510</v>
      </c>
      <c r="M10244" s="1">
        <v>3</v>
      </c>
    </row>
    <row r="10245" spans="1:13" ht="15.75" x14ac:dyDescent="0.3">
      <c r="A10245" s="1" t="s">
        <v>1263</v>
      </c>
      <c r="J10245" s="1" t="s">
        <v>1508</v>
      </c>
      <c r="K10245" s="1" t="s">
        <v>1509</v>
      </c>
      <c r="L10245" s="1" t="s">
        <v>1512</v>
      </c>
      <c r="M10245" s="1">
        <v>1</v>
      </c>
    </row>
    <row r="10246" spans="1:13" ht="15.75" x14ac:dyDescent="0.3">
      <c r="A10246" s="1" t="s">
        <v>1276</v>
      </c>
      <c r="J10246" s="1" t="s">
        <v>1511</v>
      </c>
      <c r="K10246" s="1" t="s">
        <v>1509</v>
      </c>
      <c r="L10246" s="1" t="s">
        <v>1510</v>
      </c>
      <c r="M10246" s="1">
        <v>3</v>
      </c>
    </row>
    <row r="10247" spans="1:13" ht="15.75" x14ac:dyDescent="0.3">
      <c r="A10247" s="1" t="s">
        <v>1263</v>
      </c>
      <c r="J10247" s="1" t="s">
        <v>1508</v>
      </c>
      <c r="K10247" s="1" t="s">
        <v>1509</v>
      </c>
      <c r="L10247" s="1" t="s">
        <v>1512</v>
      </c>
      <c r="M10247" s="1">
        <v>1</v>
      </c>
    </row>
    <row r="10248" spans="1:13" ht="15.75" x14ac:dyDescent="0.3">
      <c r="A10248" s="1" t="s">
        <v>1276</v>
      </c>
      <c r="J10248" s="1" t="s">
        <v>1511</v>
      </c>
      <c r="K10248" s="1" t="s">
        <v>1509</v>
      </c>
      <c r="L10248" s="1" t="s">
        <v>1510</v>
      </c>
      <c r="M10248" s="1">
        <v>3</v>
      </c>
    </row>
    <row r="10249" spans="1:13" ht="15.75" x14ac:dyDescent="0.3">
      <c r="A10249" s="1" t="s">
        <v>1263</v>
      </c>
      <c r="J10249" s="1" t="s">
        <v>1508</v>
      </c>
      <c r="K10249" s="1" t="s">
        <v>1509</v>
      </c>
      <c r="L10249" s="1" t="s">
        <v>1512</v>
      </c>
      <c r="M10249" s="1">
        <v>1</v>
      </c>
    </row>
    <row r="10250" spans="1:13" ht="15.75" x14ac:dyDescent="0.3">
      <c r="A10250" s="1" t="s">
        <v>1276</v>
      </c>
      <c r="J10250" s="1" t="s">
        <v>1511</v>
      </c>
      <c r="K10250" s="1" t="s">
        <v>1509</v>
      </c>
      <c r="L10250" s="1" t="s">
        <v>1510</v>
      </c>
      <c r="M10250" s="1">
        <v>3</v>
      </c>
    </row>
    <row r="10251" spans="1:13" ht="15.75" x14ac:dyDescent="0.3">
      <c r="A10251" s="1" t="s">
        <v>1276</v>
      </c>
      <c r="J10251" s="1" t="s">
        <v>1511</v>
      </c>
      <c r="K10251" s="1" t="s">
        <v>1509</v>
      </c>
      <c r="L10251" s="1" t="s">
        <v>1510</v>
      </c>
      <c r="M10251" s="1">
        <v>3</v>
      </c>
    </row>
    <row r="10252" spans="1:13" ht="15.75" x14ac:dyDescent="0.3">
      <c r="A10252" s="1" t="s">
        <v>1276</v>
      </c>
      <c r="J10252" s="1" t="s">
        <v>1511</v>
      </c>
      <c r="K10252" s="1" t="s">
        <v>1509</v>
      </c>
      <c r="L10252" s="1" t="s">
        <v>1510</v>
      </c>
      <c r="M10252" s="1">
        <v>3</v>
      </c>
    </row>
    <row r="10253" spans="1:13" ht="15.75" x14ac:dyDescent="0.3">
      <c r="A10253" s="1" t="s">
        <v>1306</v>
      </c>
      <c r="J10253" s="1" t="s">
        <v>1508</v>
      </c>
      <c r="K10253" s="1" t="s">
        <v>1514</v>
      </c>
      <c r="L10253" s="1" t="s">
        <v>1512</v>
      </c>
      <c r="M10253" s="1">
        <v>11</v>
      </c>
    </row>
    <row r="10254" spans="1:13" ht="15.75" x14ac:dyDescent="0.3">
      <c r="A10254" s="1" t="s">
        <v>1307</v>
      </c>
      <c r="J10254" s="1" t="s">
        <v>1508</v>
      </c>
      <c r="K10254" s="1" t="s">
        <v>1514</v>
      </c>
      <c r="L10254" s="1" t="s">
        <v>1510</v>
      </c>
      <c r="M10254" s="1">
        <v>10</v>
      </c>
    </row>
    <row r="10255" spans="1:13" ht="15.75" x14ac:dyDescent="0.3">
      <c r="A10255" s="1" t="s">
        <v>1276</v>
      </c>
      <c r="J10255" s="1" t="s">
        <v>1511</v>
      </c>
      <c r="K10255" s="1" t="s">
        <v>1509</v>
      </c>
      <c r="L10255" s="1" t="s">
        <v>1510</v>
      </c>
      <c r="M10255" s="1">
        <v>3</v>
      </c>
    </row>
    <row r="10256" spans="1:13" ht="15.75" x14ac:dyDescent="0.3">
      <c r="A10256" s="1" t="s">
        <v>1482</v>
      </c>
      <c r="J10256" s="1" t="s">
        <v>1511</v>
      </c>
      <c r="K10256" s="1" t="s">
        <v>1509</v>
      </c>
      <c r="L10256" s="1" t="s">
        <v>1510</v>
      </c>
      <c r="M10256" s="1">
        <v>3</v>
      </c>
    </row>
    <row r="10257" spans="1:13" ht="15.75" x14ac:dyDescent="0.3">
      <c r="A10257" s="1" t="s">
        <v>1482</v>
      </c>
      <c r="J10257" s="1" t="s">
        <v>1511</v>
      </c>
      <c r="K10257" s="1" t="s">
        <v>1509</v>
      </c>
      <c r="L10257" s="1" t="s">
        <v>1510</v>
      </c>
      <c r="M10257" s="1">
        <v>3</v>
      </c>
    </row>
    <row r="10258" spans="1:13" ht="15.75" x14ac:dyDescent="0.3">
      <c r="A10258" s="1" t="s">
        <v>1482</v>
      </c>
      <c r="J10258" s="1" t="s">
        <v>1511</v>
      </c>
      <c r="K10258" s="1" t="s">
        <v>1509</v>
      </c>
      <c r="L10258" s="1" t="s">
        <v>1510</v>
      </c>
      <c r="M10258" s="1">
        <v>3</v>
      </c>
    </row>
    <row r="10259" spans="1:13" ht="15.75" x14ac:dyDescent="0.3">
      <c r="A10259" s="1" t="s">
        <v>1272</v>
      </c>
      <c r="J10259" s="1" t="s">
        <v>1511</v>
      </c>
      <c r="K10259" s="1" t="s">
        <v>1509</v>
      </c>
      <c r="L10259" s="1" t="s">
        <v>1512</v>
      </c>
      <c r="M10259" s="1">
        <v>1</v>
      </c>
    </row>
    <row r="10260" spans="1:13" ht="15.75" x14ac:dyDescent="0.3">
      <c r="A10260" s="1" t="s">
        <v>1482</v>
      </c>
      <c r="J10260" s="1" t="s">
        <v>1511</v>
      </c>
      <c r="K10260" s="1" t="s">
        <v>1509</v>
      </c>
      <c r="L10260" s="1" t="s">
        <v>1510</v>
      </c>
      <c r="M10260" s="1">
        <v>3</v>
      </c>
    </row>
    <row r="10261" spans="1:13" ht="15.75" x14ac:dyDescent="0.3">
      <c r="A10261" s="1" t="s">
        <v>1482</v>
      </c>
      <c r="J10261" s="1" t="s">
        <v>1511</v>
      </c>
      <c r="K10261" s="1" t="s">
        <v>1509</v>
      </c>
      <c r="L10261" s="1" t="s">
        <v>1510</v>
      </c>
      <c r="M10261" s="1">
        <v>3</v>
      </c>
    </row>
    <row r="10262" spans="1:13" ht="15.75" x14ac:dyDescent="0.3">
      <c r="A10262" s="1" t="s">
        <v>1482</v>
      </c>
      <c r="J10262" s="1" t="s">
        <v>1511</v>
      </c>
      <c r="K10262" s="1" t="s">
        <v>1509</v>
      </c>
      <c r="L10262" s="1" t="s">
        <v>1510</v>
      </c>
      <c r="M10262" s="1">
        <v>3</v>
      </c>
    </row>
    <row r="10263" spans="1:13" ht="15.75" x14ac:dyDescent="0.3">
      <c r="A10263" s="1" t="s">
        <v>1272</v>
      </c>
      <c r="J10263" s="1" t="s">
        <v>1511</v>
      </c>
      <c r="K10263" s="1" t="s">
        <v>1509</v>
      </c>
      <c r="L10263" s="1" t="s">
        <v>1512</v>
      </c>
      <c r="M10263" s="1">
        <v>1</v>
      </c>
    </row>
    <row r="10264" spans="1:13" ht="15.75" x14ac:dyDescent="0.3">
      <c r="A10264" s="1" t="s">
        <v>1482</v>
      </c>
      <c r="J10264" s="1" t="s">
        <v>1511</v>
      </c>
      <c r="K10264" s="1" t="s">
        <v>1509</v>
      </c>
      <c r="L10264" s="1" t="s">
        <v>1510</v>
      </c>
      <c r="M10264" s="1">
        <v>3</v>
      </c>
    </row>
    <row r="10265" spans="1:13" ht="15.75" x14ac:dyDescent="0.3">
      <c r="A10265" s="1" t="s">
        <v>1482</v>
      </c>
      <c r="J10265" s="1" t="s">
        <v>1511</v>
      </c>
      <c r="K10265" s="1" t="s">
        <v>1509</v>
      </c>
      <c r="L10265" s="1" t="s">
        <v>1510</v>
      </c>
      <c r="M10265" s="1">
        <v>3</v>
      </c>
    </row>
    <row r="10266" spans="1:13" ht="15.75" x14ac:dyDescent="0.3">
      <c r="A10266" s="1" t="s">
        <v>1272</v>
      </c>
      <c r="J10266" s="1" t="s">
        <v>1511</v>
      </c>
      <c r="K10266" s="1" t="s">
        <v>1509</v>
      </c>
      <c r="L10266" s="1" t="s">
        <v>1512</v>
      </c>
      <c r="M10266" s="1">
        <v>1</v>
      </c>
    </row>
    <row r="10267" spans="1:13" ht="15.75" x14ac:dyDescent="0.3">
      <c r="A10267" s="1" t="s">
        <v>1482</v>
      </c>
      <c r="J10267" s="1" t="s">
        <v>1511</v>
      </c>
      <c r="K10267" s="1" t="s">
        <v>1509</v>
      </c>
      <c r="L10267" s="1" t="s">
        <v>1510</v>
      </c>
      <c r="M10267" s="1">
        <v>3</v>
      </c>
    </row>
    <row r="10268" spans="1:13" ht="15.75" x14ac:dyDescent="0.3">
      <c r="A10268" s="1" t="s">
        <v>1482</v>
      </c>
      <c r="J10268" s="1" t="s">
        <v>1511</v>
      </c>
      <c r="K10268" s="1" t="s">
        <v>1509</v>
      </c>
      <c r="L10268" s="1" t="s">
        <v>1510</v>
      </c>
      <c r="M10268" s="1">
        <v>3</v>
      </c>
    </row>
    <row r="10269" spans="1:13" ht="15.75" x14ac:dyDescent="0.3">
      <c r="A10269" s="1" t="s">
        <v>1272</v>
      </c>
      <c r="J10269" s="1" t="s">
        <v>1511</v>
      </c>
      <c r="K10269" s="1" t="s">
        <v>1509</v>
      </c>
      <c r="L10269" s="1" t="s">
        <v>1512</v>
      </c>
      <c r="M10269" s="1">
        <v>1</v>
      </c>
    </row>
    <row r="10270" spans="1:13" ht="15.75" x14ac:dyDescent="0.3">
      <c r="A10270" s="1" t="s">
        <v>1276</v>
      </c>
      <c r="J10270" s="1" t="s">
        <v>1511</v>
      </c>
      <c r="K10270" s="1" t="s">
        <v>1509</v>
      </c>
      <c r="L10270" s="1" t="s">
        <v>1510</v>
      </c>
      <c r="M10270" s="1">
        <v>3</v>
      </c>
    </row>
    <row r="10271" spans="1:13" ht="15.75" x14ac:dyDescent="0.3">
      <c r="A10271" s="1" t="s">
        <v>1482</v>
      </c>
      <c r="J10271" s="1" t="s">
        <v>1511</v>
      </c>
      <c r="K10271" s="1" t="s">
        <v>1509</v>
      </c>
      <c r="L10271" s="1" t="s">
        <v>1510</v>
      </c>
      <c r="M10271" s="1">
        <v>3</v>
      </c>
    </row>
    <row r="10272" spans="1:13" ht="15.75" x14ac:dyDescent="0.3">
      <c r="A10272" s="1" t="s">
        <v>1482</v>
      </c>
      <c r="J10272" s="1" t="s">
        <v>1511</v>
      </c>
      <c r="K10272" s="1" t="s">
        <v>1509</v>
      </c>
      <c r="L10272" s="1" t="s">
        <v>1510</v>
      </c>
      <c r="M10272" s="1">
        <v>3</v>
      </c>
    </row>
    <row r="10273" spans="1:13" ht="15.75" x14ac:dyDescent="0.3">
      <c r="A10273" s="1" t="s">
        <v>1482</v>
      </c>
      <c r="J10273" s="1" t="s">
        <v>1511</v>
      </c>
      <c r="K10273" s="1" t="s">
        <v>1509</v>
      </c>
      <c r="L10273" s="1" t="s">
        <v>1510</v>
      </c>
      <c r="M10273" s="1">
        <v>3</v>
      </c>
    </row>
    <row r="10274" spans="1:13" ht="15.75" x14ac:dyDescent="0.3">
      <c r="A10274" s="1" t="s">
        <v>1269</v>
      </c>
      <c r="J10274" s="1" t="s">
        <v>1511</v>
      </c>
      <c r="K10274" s="1" t="s">
        <v>1509</v>
      </c>
      <c r="L10274" s="1" t="s">
        <v>1512</v>
      </c>
      <c r="M10274" s="1">
        <v>1</v>
      </c>
    </row>
    <row r="10275" spans="1:13" ht="15.75" x14ac:dyDescent="0.3">
      <c r="A10275" s="1" t="s">
        <v>1269</v>
      </c>
      <c r="J10275" s="1" t="s">
        <v>1511</v>
      </c>
      <c r="K10275" s="1" t="s">
        <v>1509</v>
      </c>
      <c r="L10275" s="1" t="s">
        <v>1512</v>
      </c>
      <c r="M10275" s="1">
        <v>2</v>
      </c>
    </row>
    <row r="10276" spans="1:13" ht="15.75" x14ac:dyDescent="0.3">
      <c r="A10276" s="1" t="s">
        <v>1265</v>
      </c>
      <c r="J10276" s="1" t="s">
        <v>1508</v>
      </c>
      <c r="K10276" s="1" t="s">
        <v>1509</v>
      </c>
      <c r="L10276" s="1" t="s">
        <v>1510</v>
      </c>
      <c r="M10276" s="1">
        <v>3</v>
      </c>
    </row>
    <row r="10277" spans="1:13" ht="15.75" x14ac:dyDescent="0.3">
      <c r="A10277" s="1" t="s">
        <v>1482</v>
      </c>
      <c r="J10277" s="1" t="s">
        <v>1511</v>
      </c>
      <c r="K10277" s="1" t="s">
        <v>1509</v>
      </c>
      <c r="L10277" s="1" t="s">
        <v>1510</v>
      </c>
      <c r="M10277" s="1">
        <v>3</v>
      </c>
    </row>
    <row r="10278" spans="1:13" ht="15.75" x14ac:dyDescent="0.3">
      <c r="A10278" s="1" t="s">
        <v>1482</v>
      </c>
      <c r="J10278" s="1" t="s">
        <v>1511</v>
      </c>
      <c r="K10278" s="1" t="s">
        <v>1509</v>
      </c>
      <c r="L10278" s="1" t="s">
        <v>1510</v>
      </c>
      <c r="M10278" s="1">
        <v>3</v>
      </c>
    </row>
    <row r="10279" spans="1:13" ht="15.75" x14ac:dyDescent="0.3">
      <c r="A10279" s="1" t="s">
        <v>1269</v>
      </c>
      <c r="J10279" s="1" t="s">
        <v>1511</v>
      </c>
      <c r="K10279" s="1" t="s">
        <v>1509</v>
      </c>
      <c r="L10279" s="1" t="s">
        <v>1512</v>
      </c>
      <c r="M10279" s="1">
        <v>2</v>
      </c>
    </row>
    <row r="10280" spans="1:13" ht="15.75" x14ac:dyDescent="0.3">
      <c r="A10280" s="1" t="s">
        <v>1482</v>
      </c>
      <c r="J10280" s="1" t="s">
        <v>1511</v>
      </c>
      <c r="K10280" s="1" t="s">
        <v>1509</v>
      </c>
      <c r="L10280" s="1" t="s">
        <v>1510</v>
      </c>
      <c r="M10280" s="1">
        <v>3</v>
      </c>
    </row>
    <row r="10281" spans="1:13" ht="15.75" x14ac:dyDescent="0.3">
      <c r="A10281" s="1" t="s">
        <v>1334</v>
      </c>
      <c r="J10281" s="1" t="s">
        <v>1511</v>
      </c>
      <c r="K10281" s="1" t="s">
        <v>1509</v>
      </c>
      <c r="L10281" s="1" t="s">
        <v>1512</v>
      </c>
      <c r="M10281" s="1">
        <v>110</v>
      </c>
    </row>
    <row r="10282" spans="1:13" ht="15.75" x14ac:dyDescent="0.3">
      <c r="A10282" s="1" t="s">
        <v>1269</v>
      </c>
      <c r="J10282" s="1" t="s">
        <v>1511</v>
      </c>
      <c r="K10282" s="1" t="s">
        <v>1509</v>
      </c>
      <c r="L10282" s="1" t="s">
        <v>1512</v>
      </c>
      <c r="M10282" s="1">
        <v>3</v>
      </c>
    </row>
    <row r="10283" spans="1:13" ht="15.75" x14ac:dyDescent="0.3">
      <c r="A10283" s="1" t="s">
        <v>1334</v>
      </c>
      <c r="J10283" s="1" t="s">
        <v>1511</v>
      </c>
      <c r="K10283" s="1" t="s">
        <v>1509</v>
      </c>
      <c r="L10283" s="1" t="s">
        <v>1512</v>
      </c>
      <c r="M10283" s="1">
        <v>120</v>
      </c>
    </row>
    <row r="10284" spans="1:13" ht="15.75" x14ac:dyDescent="0.3">
      <c r="A10284" s="1" t="s">
        <v>1482</v>
      </c>
      <c r="J10284" s="1" t="s">
        <v>1511</v>
      </c>
      <c r="K10284" s="1" t="s">
        <v>1509</v>
      </c>
      <c r="L10284" s="1" t="s">
        <v>1510</v>
      </c>
      <c r="M10284" s="1">
        <v>3</v>
      </c>
    </row>
    <row r="10285" spans="1:13" ht="15.75" x14ac:dyDescent="0.3">
      <c r="A10285" s="1" t="s">
        <v>1334</v>
      </c>
      <c r="J10285" s="1" t="s">
        <v>1511</v>
      </c>
      <c r="K10285" s="1" t="s">
        <v>1509</v>
      </c>
      <c r="L10285" s="1" t="s">
        <v>1512</v>
      </c>
      <c r="M10285" s="1">
        <v>100</v>
      </c>
    </row>
    <row r="10286" spans="1:13" ht="15.75" x14ac:dyDescent="0.3">
      <c r="A10286" s="1" t="s">
        <v>1482</v>
      </c>
      <c r="J10286" s="1" t="s">
        <v>1511</v>
      </c>
      <c r="K10286" s="1" t="s">
        <v>1509</v>
      </c>
      <c r="L10286" s="1" t="s">
        <v>1510</v>
      </c>
      <c r="M10286" s="1">
        <v>3</v>
      </c>
    </row>
    <row r="10287" spans="1:13" ht="15.75" x14ac:dyDescent="0.3">
      <c r="A10287" s="1" t="s">
        <v>1334</v>
      </c>
      <c r="J10287" s="1" t="s">
        <v>1511</v>
      </c>
      <c r="K10287" s="1" t="s">
        <v>1509</v>
      </c>
      <c r="L10287" s="1" t="s">
        <v>1512</v>
      </c>
      <c r="M10287" s="1">
        <v>94</v>
      </c>
    </row>
    <row r="10288" spans="1:13" ht="15.75" x14ac:dyDescent="0.3">
      <c r="A10288" s="1" t="s">
        <v>1482</v>
      </c>
      <c r="J10288" s="1" t="s">
        <v>1511</v>
      </c>
      <c r="K10288" s="1" t="s">
        <v>1509</v>
      </c>
      <c r="L10288" s="1" t="s">
        <v>1510</v>
      </c>
      <c r="M10288" s="1">
        <v>3</v>
      </c>
    </row>
    <row r="10289" spans="1:13" ht="15.75" x14ac:dyDescent="0.3">
      <c r="A10289" s="1" t="s">
        <v>1334</v>
      </c>
      <c r="J10289" s="1" t="s">
        <v>1511</v>
      </c>
      <c r="K10289" s="1" t="s">
        <v>1509</v>
      </c>
      <c r="L10289" s="1" t="s">
        <v>1512</v>
      </c>
      <c r="M10289" s="1">
        <v>100</v>
      </c>
    </row>
    <row r="10290" spans="1:13" ht="15.75" x14ac:dyDescent="0.3">
      <c r="A10290" s="1" t="s">
        <v>1334</v>
      </c>
      <c r="J10290" s="1" t="s">
        <v>1511</v>
      </c>
      <c r="K10290" s="1" t="s">
        <v>1509</v>
      </c>
      <c r="L10290" s="1" t="s">
        <v>1512</v>
      </c>
      <c r="M10290" s="1">
        <v>100</v>
      </c>
    </row>
    <row r="10291" spans="1:13" ht="15.75" x14ac:dyDescent="0.3">
      <c r="A10291" s="1" t="s">
        <v>1334</v>
      </c>
      <c r="J10291" s="1" t="s">
        <v>1511</v>
      </c>
      <c r="K10291" s="1" t="s">
        <v>1509</v>
      </c>
      <c r="L10291" s="1" t="s">
        <v>1512</v>
      </c>
      <c r="M10291" s="1">
        <v>119</v>
      </c>
    </row>
    <row r="10292" spans="1:13" ht="15.75" x14ac:dyDescent="0.3">
      <c r="A10292" s="1" t="s">
        <v>1334</v>
      </c>
      <c r="J10292" s="1" t="s">
        <v>1511</v>
      </c>
      <c r="K10292" s="1" t="s">
        <v>1509</v>
      </c>
      <c r="L10292" s="1" t="s">
        <v>1512</v>
      </c>
      <c r="M10292" s="1">
        <v>108</v>
      </c>
    </row>
    <row r="10293" spans="1:13" ht="15.75" x14ac:dyDescent="0.3">
      <c r="A10293" s="1" t="s">
        <v>1334</v>
      </c>
      <c r="J10293" s="1" t="s">
        <v>1511</v>
      </c>
      <c r="K10293" s="1" t="s">
        <v>1509</v>
      </c>
      <c r="L10293" s="1" t="s">
        <v>1512</v>
      </c>
      <c r="M10293" s="1">
        <v>100</v>
      </c>
    </row>
    <row r="10294" spans="1:13" ht="15.75" x14ac:dyDescent="0.3">
      <c r="A10294" s="1" t="s">
        <v>1334</v>
      </c>
      <c r="J10294" s="1" t="s">
        <v>1511</v>
      </c>
      <c r="K10294" s="1" t="s">
        <v>1509</v>
      </c>
      <c r="L10294" s="1" t="s">
        <v>1512</v>
      </c>
      <c r="M10294" s="1">
        <v>90</v>
      </c>
    </row>
    <row r="10295" spans="1:13" ht="15.75" x14ac:dyDescent="0.3">
      <c r="A10295" s="1" t="s">
        <v>1316</v>
      </c>
      <c r="J10295" s="1" t="s">
        <v>1511</v>
      </c>
      <c r="K10295" s="1" t="s">
        <v>1509</v>
      </c>
      <c r="L10295" s="1" t="s">
        <v>1510</v>
      </c>
      <c r="M10295" s="1">
        <v>2</v>
      </c>
    </row>
    <row r="10296" spans="1:13" ht="15.75" x14ac:dyDescent="0.3">
      <c r="A10296" s="1" t="s">
        <v>1316</v>
      </c>
      <c r="J10296" s="1" t="s">
        <v>1511</v>
      </c>
      <c r="K10296" s="1" t="s">
        <v>1509</v>
      </c>
      <c r="L10296" s="1" t="s">
        <v>1510</v>
      </c>
      <c r="M10296" s="1">
        <v>3</v>
      </c>
    </row>
    <row r="10297" spans="1:13" ht="15.75" x14ac:dyDescent="0.3">
      <c r="A10297" s="1" t="s">
        <v>1489</v>
      </c>
      <c r="J10297" s="1" t="s">
        <v>1511</v>
      </c>
      <c r="K10297" s="1" t="s">
        <v>1509</v>
      </c>
      <c r="L10297" s="1" t="s">
        <v>1510</v>
      </c>
      <c r="M10297" s="1">
        <v>1</v>
      </c>
    </row>
    <row r="10298" spans="1:13" ht="15.75" x14ac:dyDescent="0.3">
      <c r="A10298" s="1" t="s">
        <v>1489</v>
      </c>
      <c r="J10298" s="1" t="s">
        <v>1511</v>
      </c>
      <c r="K10298" s="1" t="s">
        <v>1509</v>
      </c>
      <c r="L10298" s="1" t="s">
        <v>1510</v>
      </c>
      <c r="M10298" s="1">
        <v>1</v>
      </c>
    </row>
    <row r="10299" spans="1:13" ht="15.75" x14ac:dyDescent="0.3">
      <c r="A10299" s="1" t="s">
        <v>1283</v>
      </c>
      <c r="J10299" s="1" t="s">
        <v>1508</v>
      </c>
      <c r="K10299" s="1" t="s">
        <v>1514</v>
      </c>
      <c r="L10299" s="1" t="s">
        <v>1510</v>
      </c>
      <c r="M10299" s="1">
        <v>1</v>
      </c>
    </row>
    <row r="10300" spans="1:13" ht="15.75" x14ac:dyDescent="0.3">
      <c r="A10300" s="1" t="s">
        <v>1489</v>
      </c>
      <c r="J10300" s="1" t="s">
        <v>1511</v>
      </c>
      <c r="K10300" s="1" t="s">
        <v>1509</v>
      </c>
      <c r="L10300" s="1" t="s">
        <v>1510</v>
      </c>
      <c r="M10300" s="1">
        <v>1</v>
      </c>
    </row>
    <row r="10301" spans="1:13" ht="15.75" x14ac:dyDescent="0.3">
      <c r="A10301" s="1" t="s">
        <v>1489</v>
      </c>
      <c r="J10301" s="1" t="s">
        <v>1511</v>
      </c>
      <c r="K10301" s="1" t="s">
        <v>1509</v>
      </c>
      <c r="L10301" s="1" t="s">
        <v>1510</v>
      </c>
      <c r="M10301" s="1">
        <v>1</v>
      </c>
    </row>
    <row r="10302" spans="1:13" ht="15.75" x14ac:dyDescent="0.3">
      <c r="A10302" s="1" t="s">
        <v>1319</v>
      </c>
      <c r="J10302" s="1" t="s">
        <v>1511</v>
      </c>
      <c r="K10302" s="1" t="s">
        <v>1509</v>
      </c>
      <c r="L10302" s="1" t="s">
        <v>1512</v>
      </c>
      <c r="M10302" s="1">
        <v>8</v>
      </c>
    </row>
    <row r="10303" spans="1:13" ht="15.75" x14ac:dyDescent="0.3">
      <c r="A10303" s="1" t="s">
        <v>1489</v>
      </c>
      <c r="J10303" s="1" t="s">
        <v>1511</v>
      </c>
      <c r="K10303" s="1" t="s">
        <v>1509</v>
      </c>
      <c r="L10303" s="1" t="s">
        <v>1510</v>
      </c>
      <c r="M10303" s="1">
        <v>1</v>
      </c>
    </row>
    <row r="10304" spans="1:13" ht="15.75" x14ac:dyDescent="0.3">
      <c r="A10304" s="1" t="s">
        <v>1489</v>
      </c>
      <c r="J10304" s="1" t="s">
        <v>1511</v>
      </c>
      <c r="K10304" s="1" t="s">
        <v>1509</v>
      </c>
      <c r="L10304" s="1" t="s">
        <v>1510</v>
      </c>
      <c r="M10304" s="1">
        <v>1</v>
      </c>
    </row>
    <row r="10305" spans="1:13" ht="15.75" x14ac:dyDescent="0.3">
      <c r="A10305" s="1" t="s">
        <v>1489</v>
      </c>
      <c r="J10305" s="1" t="s">
        <v>1511</v>
      </c>
      <c r="K10305" s="1" t="s">
        <v>1509</v>
      </c>
      <c r="L10305" s="1" t="s">
        <v>1510</v>
      </c>
      <c r="M10305" s="1">
        <v>1</v>
      </c>
    </row>
    <row r="10306" spans="1:13" ht="15.75" x14ac:dyDescent="0.3">
      <c r="A10306" s="1" t="s">
        <v>1489</v>
      </c>
      <c r="J10306" s="1" t="s">
        <v>1511</v>
      </c>
      <c r="K10306" s="1" t="s">
        <v>1509</v>
      </c>
      <c r="L10306" s="1" t="s">
        <v>1510</v>
      </c>
      <c r="M10306" s="1">
        <v>1</v>
      </c>
    </row>
    <row r="10307" spans="1:13" ht="15.75" x14ac:dyDescent="0.3">
      <c r="A10307" s="1" t="s">
        <v>1489</v>
      </c>
      <c r="J10307" s="1" t="s">
        <v>1511</v>
      </c>
      <c r="K10307" s="1" t="s">
        <v>1509</v>
      </c>
      <c r="L10307" s="1" t="s">
        <v>1510</v>
      </c>
      <c r="M10307" s="1">
        <v>1</v>
      </c>
    </row>
    <row r="10308" spans="1:13" ht="15.75" x14ac:dyDescent="0.3">
      <c r="A10308" s="1" t="s">
        <v>1489</v>
      </c>
      <c r="J10308" s="1" t="s">
        <v>1511</v>
      </c>
      <c r="K10308" s="1" t="s">
        <v>1509</v>
      </c>
      <c r="L10308" s="1" t="s">
        <v>1510</v>
      </c>
      <c r="M10308" s="1">
        <v>1</v>
      </c>
    </row>
    <row r="10309" spans="1:13" ht="15.75" x14ac:dyDescent="0.3">
      <c r="A10309" s="1" t="s">
        <v>1489</v>
      </c>
      <c r="J10309" s="1" t="s">
        <v>1511</v>
      </c>
      <c r="K10309" s="1" t="s">
        <v>1509</v>
      </c>
      <c r="L10309" s="1" t="s">
        <v>1510</v>
      </c>
      <c r="M10309" s="1">
        <v>1</v>
      </c>
    </row>
    <row r="10310" spans="1:13" ht="15.75" x14ac:dyDescent="0.3">
      <c r="A10310" s="1" t="s">
        <v>1296</v>
      </c>
      <c r="J10310" s="1" t="s">
        <v>1508</v>
      </c>
      <c r="K10310" s="1" t="s">
        <v>1509</v>
      </c>
      <c r="L10310" s="1" t="s">
        <v>1512</v>
      </c>
      <c r="M10310" s="1">
        <v>1</v>
      </c>
    </row>
    <row r="10311" spans="1:13" ht="15.75" x14ac:dyDescent="0.3">
      <c r="A10311" s="1" t="s">
        <v>1487</v>
      </c>
      <c r="J10311" s="1" t="s">
        <v>1511</v>
      </c>
      <c r="K10311" s="1" t="s">
        <v>1509</v>
      </c>
      <c r="L10311" s="1" t="s">
        <v>1510</v>
      </c>
      <c r="M10311" s="1">
        <v>1</v>
      </c>
    </row>
    <row r="10312" spans="1:13" ht="15.75" x14ac:dyDescent="0.3">
      <c r="A10312" s="1" t="s">
        <v>1487</v>
      </c>
      <c r="J10312" s="1" t="s">
        <v>1511</v>
      </c>
      <c r="K10312" s="1" t="s">
        <v>1509</v>
      </c>
      <c r="L10312" s="1" t="s">
        <v>1510</v>
      </c>
      <c r="M10312" s="1">
        <v>1</v>
      </c>
    </row>
    <row r="10313" spans="1:13" ht="15.75" x14ac:dyDescent="0.3">
      <c r="A10313" s="1" t="s">
        <v>1485</v>
      </c>
      <c r="J10313" s="1" t="s">
        <v>1511</v>
      </c>
      <c r="K10313" s="1" t="s">
        <v>1514</v>
      </c>
      <c r="L10313" s="1" t="s">
        <v>1513</v>
      </c>
      <c r="M10313" s="1">
        <v>2</v>
      </c>
    </row>
    <row r="10314" spans="1:13" ht="15.75" x14ac:dyDescent="0.3">
      <c r="A10314" s="1" t="s">
        <v>1487</v>
      </c>
      <c r="J10314" s="1" t="s">
        <v>1511</v>
      </c>
      <c r="K10314" s="1" t="s">
        <v>1509</v>
      </c>
      <c r="L10314" s="1" t="s">
        <v>1510</v>
      </c>
      <c r="M10314" s="1">
        <v>1</v>
      </c>
    </row>
    <row r="10315" spans="1:13" ht="15.75" x14ac:dyDescent="0.3">
      <c r="A10315" s="1" t="s">
        <v>1487</v>
      </c>
      <c r="J10315" s="1" t="s">
        <v>1511</v>
      </c>
      <c r="K10315" s="1" t="s">
        <v>1509</v>
      </c>
      <c r="L10315" s="1" t="s">
        <v>1510</v>
      </c>
      <c r="M10315" s="1">
        <v>1</v>
      </c>
    </row>
    <row r="10316" spans="1:13" ht="15.75" x14ac:dyDescent="0.3">
      <c r="A10316" s="1" t="s">
        <v>1318</v>
      </c>
      <c r="J10316" s="1" t="s">
        <v>1511</v>
      </c>
      <c r="K10316" s="1" t="s">
        <v>1509</v>
      </c>
      <c r="L10316" s="1" t="s">
        <v>1512</v>
      </c>
      <c r="M10316" s="1">
        <v>4</v>
      </c>
    </row>
    <row r="10317" spans="1:13" ht="15.75" x14ac:dyDescent="0.3">
      <c r="A10317" s="1" t="s">
        <v>1487</v>
      </c>
      <c r="J10317" s="1" t="s">
        <v>1511</v>
      </c>
      <c r="K10317" s="1" t="s">
        <v>1509</v>
      </c>
      <c r="L10317" s="1" t="s">
        <v>1510</v>
      </c>
      <c r="M10317" s="1">
        <v>1</v>
      </c>
    </row>
    <row r="10318" spans="1:13" ht="15.75" x14ac:dyDescent="0.3">
      <c r="A10318" s="1" t="s">
        <v>1487</v>
      </c>
      <c r="J10318" s="1" t="s">
        <v>1511</v>
      </c>
      <c r="K10318" s="1" t="s">
        <v>1509</v>
      </c>
      <c r="L10318" s="1" t="s">
        <v>1510</v>
      </c>
      <c r="M10318" s="1">
        <v>1</v>
      </c>
    </row>
    <row r="10319" spans="1:13" ht="15.75" x14ac:dyDescent="0.3">
      <c r="A10319" s="1" t="s">
        <v>1487</v>
      </c>
      <c r="J10319" s="1" t="s">
        <v>1511</v>
      </c>
      <c r="K10319" s="1" t="s">
        <v>1509</v>
      </c>
      <c r="L10319" s="1" t="s">
        <v>1510</v>
      </c>
      <c r="M10319" s="1">
        <v>1</v>
      </c>
    </row>
    <row r="10320" spans="1:13" ht="15.75" x14ac:dyDescent="0.3">
      <c r="A10320" s="1" t="s">
        <v>1283</v>
      </c>
      <c r="J10320" s="1" t="s">
        <v>1508</v>
      </c>
      <c r="K10320" s="1" t="s">
        <v>1514</v>
      </c>
      <c r="L10320" s="1" t="s">
        <v>1510</v>
      </c>
      <c r="M10320" s="1">
        <v>1</v>
      </c>
    </row>
    <row r="10321" spans="1:13" ht="15.75" x14ac:dyDescent="0.3">
      <c r="A10321" s="1" t="s">
        <v>1487</v>
      </c>
      <c r="J10321" s="1" t="s">
        <v>1511</v>
      </c>
      <c r="K10321" s="1" t="s">
        <v>1509</v>
      </c>
      <c r="L10321" s="1" t="s">
        <v>1510</v>
      </c>
      <c r="M10321" s="1">
        <v>1</v>
      </c>
    </row>
    <row r="10322" spans="1:13" ht="15.75" x14ac:dyDescent="0.3">
      <c r="A10322" s="1" t="s">
        <v>1482</v>
      </c>
      <c r="J10322" s="1" t="s">
        <v>1511</v>
      </c>
      <c r="K10322" s="1" t="s">
        <v>1509</v>
      </c>
      <c r="L10322" s="1" t="s">
        <v>1510</v>
      </c>
      <c r="M10322" s="1">
        <v>3</v>
      </c>
    </row>
    <row r="10323" spans="1:13" ht="15.75" x14ac:dyDescent="0.3">
      <c r="A10323" s="1" t="s">
        <v>1487</v>
      </c>
      <c r="J10323" s="1" t="s">
        <v>1511</v>
      </c>
      <c r="K10323" s="1" t="s">
        <v>1509</v>
      </c>
      <c r="L10323" s="1" t="s">
        <v>1510</v>
      </c>
      <c r="M10323" s="1">
        <v>1</v>
      </c>
    </row>
    <row r="10324" spans="1:13" ht="15.75" x14ac:dyDescent="0.3">
      <c r="A10324" s="1" t="s">
        <v>1487</v>
      </c>
      <c r="J10324" s="1" t="s">
        <v>1511</v>
      </c>
      <c r="K10324" s="1" t="s">
        <v>1509</v>
      </c>
      <c r="L10324" s="1" t="s">
        <v>1510</v>
      </c>
      <c r="M10324" s="1">
        <v>1</v>
      </c>
    </row>
    <row r="10325" spans="1:13" ht="15.75" x14ac:dyDescent="0.3">
      <c r="A10325" s="1" t="s">
        <v>1482</v>
      </c>
      <c r="J10325" s="1" t="s">
        <v>1511</v>
      </c>
      <c r="K10325" s="1" t="s">
        <v>1509</v>
      </c>
      <c r="L10325" s="1" t="s">
        <v>1510</v>
      </c>
      <c r="M10325" s="1">
        <v>3</v>
      </c>
    </row>
    <row r="10326" spans="1:13" ht="15.75" x14ac:dyDescent="0.3">
      <c r="A10326" s="1" t="s">
        <v>1485</v>
      </c>
      <c r="J10326" s="1" t="s">
        <v>1511</v>
      </c>
      <c r="K10326" s="1" t="s">
        <v>1514</v>
      </c>
      <c r="L10326" s="1" t="s">
        <v>1513</v>
      </c>
      <c r="M10326" s="1">
        <v>1</v>
      </c>
    </row>
    <row r="10327" spans="1:13" ht="15.75" x14ac:dyDescent="0.3">
      <c r="A10327" s="1" t="s">
        <v>1487</v>
      </c>
      <c r="J10327" s="1" t="s">
        <v>1511</v>
      </c>
      <c r="K10327" s="1" t="s">
        <v>1509</v>
      </c>
      <c r="L10327" s="1" t="s">
        <v>1510</v>
      </c>
      <c r="M10327" s="1">
        <v>1</v>
      </c>
    </row>
    <row r="10328" spans="1:13" ht="15.75" x14ac:dyDescent="0.3">
      <c r="A10328" s="1" t="s">
        <v>1290</v>
      </c>
      <c r="J10328" s="1" t="s">
        <v>1511</v>
      </c>
      <c r="K10328" s="1" t="s">
        <v>1509</v>
      </c>
      <c r="L10328" s="1" t="s">
        <v>1512</v>
      </c>
      <c r="M10328" s="1">
        <v>9</v>
      </c>
    </row>
    <row r="10329" spans="1:13" ht="15.75" x14ac:dyDescent="0.3">
      <c r="A10329" s="1" t="s">
        <v>1487</v>
      </c>
      <c r="J10329" s="1" t="s">
        <v>1511</v>
      </c>
      <c r="K10329" s="1" t="s">
        <v>1509</v>
      </c>
      <c r="L10329" s="1" t="s">
        <v>1510</v>
      </c>
      <c r="M10329" s="1">
        <v>2</v>
      </c>
    </row>
    <row r="10330" spans="1:13" ht="15.75" x14ac:dyDescent="0.3">
      <c r="A10330" s="1" t="s">
        <v>1482</v>
      </c>
      <c r="J10330" s="1" t="s">
        <v>1511</v>
      </c>
      <c r="K10330" s="1" t="s">
        <v>1509</v>
      </c>
      <c r="L10330" s="1" t="s">
        <v>1510</v>
      </c>
      <c r="M10330" s="1">
        <v>3</v>
      </c>
    </row>
    <row r="10331" spans="1:13" ht="15.75" x14ac:dyDescent="0.3">
      <c r="A10331" s="1" t="s">
        <v>1487</v>
      </c>
      <c r="J10331" s="1" t="s">
        <v>1511</v>
      </c>
      <c r="K10331" s="1" t="s">
        <v>1509</v>
      </c>
      <c r="L10331" s="1" t="s">
        <v>1510</v>
      </c>
      <c r="M10331" s="1">
        <v>1</v>
      </c>
    </row>
    <row r="10332" spans="1:13" ht="15.75" x14ac:dyDescent="0.3">
      <c r="A10332" s="1" t="s">
        <v>1487</v>
      </c>
      <c r="J10332" s="1" t="s">
        <v>1511</v>
      </c>
      <c r="K10332" s="1" t="s">
        <v>1509</v>
      </c>
      <c r="L10332" s="1" t="s">
        <v>1510</v>
      </c>
      <c r="M10332" s="1">
        <v>1</v>
      </c>
    </row>
    <row r="10333" spans="1:13" ht="15.75" x14ac:dyDescent="0.3">
      <c r="A10333" s="1" t="s">
        <v>1482</v>
      </c>
      <c r="J10333" s="1" t="s">
        <v>1511</v>
      </c>
      <c r="K10333" s="1" t="s">
        <v>1509</v>
      </c>
      <c r="L10333" s="1" t="s">
        <v>1510</v>
      </c>
      <c r="M10333" s="1">
        <v>3</v>
      </c>
    </row>
    <row r="10334" spans="1:13" ht="15.75" x14ac:dyDescent="0.3">
      <c r="A10334" s="1" t="s">
        <v>1487</v>
      </c>
      <c r="J10334" s="1" t="s">
        <v>1511</v>
      </c>
      <c r="K10334" s="1" t="s">
        <v>1509</v>
      </c>
      <c r="L10334" s="1" t="s">
        <v>1510</v>
      </c>
      <c r="M10334" s="1">
        <v>1</v>
      </c>
    </row>
    <row r="10335" spans="1:13" ht="15.75" x14ac:dyDescent="0.3">
      <c r="A10335" s="1" t="s">
        <v>1482</v>
      </c>
      <c r="J10335" s="1" t="s">
        <v>1511</v>
      </c>
      <c r="K10335" s="1" t="s">
        <v>1509</v>
      </c>
      <c r="L10335" s="1" t="s">
        <v>1510</v>
      </c>
      <c r="M10335" s="1">
        <v>3</v>
      </c>
    </row>
    <row r="10336" spans="1:13" ht="15.75" x14ac:dyDescent="0.3">
      <c r="A10336" s="1" t="s">
        <v>1487</v>
      </c>
      <c r="J10336" s="1" t="s">
        <v>1511</v>
      </c>
      <c r="K10336" s="1" t="s">
        <v>1509</v>
      </c>
      <c r="L10336" s="1" t="s">
        <v>1510</v>
      </c>
      <c r="M10336" s="1">
        <v>2</v>
      </c>
    </row>
    <row r="10337" spans="1:13" ht="15.75" x14ac:dyDescent="0.3">
      <c r="A10337" s="1" t="s">
        <v>1482</v>
      </c>
      <c r="J10337" s="1" t="s">
        <v>1511</v>
      </c>
      <c r="K10337" s="1" t="s">
        <v>1509</v>
      </c>
      <c r="L10337" s="1" t="s">
        <v>1510</v>
      </c>
      <c r="M10337" s="1">
        <v>3</v>
      </c>
    </row>
    <row r="10338" spans="1:13" ht="15.75" x14ac:dyDescent="0.3">
      <c r="A10338" s="1" t="s">
        <v>1487</v>
      </c>
      <c r="J10338" s="1" t="s">
        <v>1511</v>
      </c>
      <c r="K10338" s="1" t="s">
        <v>1509</v>
      </c>
      <c r="L10338" s="1" t="s">
        <v>1510</v>
      </c>
      <c r="M10338" s="1">
        <v>1</v>
      </c>
    </row>
    <row r="10339" spans="1:13" ht="15.75" x14ac:dyDescent="0.3">
      <c r="A10339" s="1" t="s">
        <v>1487</v>
      </c>
      <c r="J10339" s="1" t="s">
        <v>1511</v>
      </c>
      <c r="K10339" s="1" t="s">
        <v>1509</v>
      </c>
      <c r="L10339" s="1" t="s">
        <v>1510</v>
      </c>
      <c r="M10339" s="1">
        <v>1</v>
      </c>
    </row>
    <row r="10340" spans="1:13" ht="15.75" x14ac:dyDescent="0.3">
      <c r="A10340" s="1" t="s">
        <v>1482</v>
      </c>
      <c r="J10340" s="1" t="s">
        <v>1511</v>
      </c>
      <c r="K10340" s="1" t="s">
        <v>1509</v>
      </c>
      <c r="L10340" s="1" t="s">
        <v>1510</v>
      </c>
      <c r="M10340" s="1">
        <v>3</v>
      </c>
    </row>
    <row r="10341" spans="1:13" ht="15.75" x14ac:dyDescent="0.3">
      <c r="A10341" s="1" t="s">
        <v>1482</v>
      </c>
      <c r="J10341" s="1" t="s">
        <v>1511</v>
      </c>
      <c r="K10341" s="1" t="s">
        <v>1509</v>
      </c>
      <c r="L10341" s="1" t="s">
        <v>1510</v>
      </c>
      <c r="M10341" s="1">
        <v>3</v>
      </c>
    </row>
    <row r="10342" spans="1:13" ht="15.75" x14ac:dyDescent="0.3">
      <c r="A10342" s="1" t="s">
        <v>1282</v>
      </c>
      <c r="J10342" s="1" t="s">
        <v>1511</v>
      </c>
      <c r="K10342" s="1" t="s">
        <v>1514</v>
      </c>
      <c r="L10342" s="1" t="s">
        <v>1512</v>
      </c>
      <c r="M10342" s="1">
        <v>7</v>
      </c>
    </row>
    <row r="10343" spans="1:13" ht="15.75" x14ac:dyDescent="0.3">
      <c r="A10343" s="1" t="s">
        <v>1482</v>
      </c>
      <c r="J10343" s="1" t="s">
        <v>1511</v>
      </c>
      <c r="K10343" s="1" t="s">
        <v>1509</v>
      </c>
      <c r="L10343" s="1" t="s">
        <v>1510</v>
      </c>
      <c r="M10343" s="1">
        <v>3</v>
      </c>
    </row>
    <row r="10344" spans="1:13" ht="15.75" x14ac:dyDescent="0.3">
      <c r="A10344" s="1" t="s">
        <v>1334</v>
      </c>
      <c r="J10344" s="1" t="s">
        <v>1511</v>
      </c>
      <c r="K10344" s="1" t="s">
        <v>1509</v>
      </c>
      <c r="L10344" s="1" t="s">
        <v>1512</v>
      </c>
      <c r="M10344" s="1">
        <v>115</v>
      </c>
    </row>
    <row r="10345" spans="1:13" ht="15.75" x14ac:dyDescent="0.3">
      <c r="A10345" s="1" t="s">
        <v>1482</v>
      </c>
      <c r="J10345" s="1" t="s">
        <v>1511</v>
      </c>
      <c r="K10345" s="1" t="s">
        <v>1509</v>
      </c>
      <c r="L10345" s="1" t="s">
        <v>1510</v>
      </c>
      <c r="M10345" s="1">
        <v>3</v>
      </c>
    </row>
    <row r="10346" spans="1:13" ht="15.75" x14ac:dyDescent="0.3">
      <c r="A10346" s="1" t="s">
        <v>1482</v>
      </c>
      <c r="J10346" s="1" t="s">
        <v>1511</v>
      </c>
      <c r="K10346" s="1" t="s">
        <v>1509</v>
      </c>
      <c r="L10346" s="1" t="s">
        <v>1510</v>
      </c>
      <c r="M10346" s="1">
        <v>3</v>
      </c>
    </row>
    <row r="10347" spans="1:13" ht="15.75" x14ac:dyDescent="0.3">
      <c r="A10347" s="1" t="s">
        <v>1334</v>
      </c>
      <c r="J10347" s="1" t="s">
        <v>1511</v>
      </c>
      <c r="K10347" s="1" t="s">
        <v>1509</v>
      </c>
      <c r="L10347" s="1" t="s">
        <v>1512</v>
      </c>
      <c r="M10347" s="1">
        <v>95</v>
      </c>
    </row>
    <row r="10348" spans="1:13" ht="15.75" x14ac:dyDescent="0.3">
      <c r="A10348" s="1" t="s">
        <v>1482</v>
      </c>
      <c r="J10348" s="1" t="s">
        <v>1511</v>
      </c>
      <c r="K10348" s="1" t="s">
        <v>1509</v>
      </c>
      <c r="L10348" s="1" t="s">
        <v>1510</v>
      </c>
      <c r="M10348" s="1">
        <v>3</v>
      </c>
    </row>
    <row r="10349" spans="1:13" ht="15.75" x14ac:dyDescent="0.3">
      <c r="A10349" s="1" t="s">
        <v>1262</v>
      </c>
      <c r="J10349" s="1" t="s">
        <v>1511</v>
      </c>
      <c r="K10349" s="1" t="s">
        <v>1509</v>
      </c>
      <c r="L10349" s="1" t="s">
        <v>1512</v>
      </c>
      <c r="M10349" s="1">
        <v>1</v>
      </c>
    </row>
    <row r="10350" spans="1:13" ht="15.75" x14ac:dyDescent="0.3">
      <c r="A10350" s="1" t="s">
        <v>1482</v>
      </c>
      <c r="J10350" s="1" t="s">
        <v>1511</v>
      </c>
      <c r="K10350" s="1" t="s">
        <v>1509</v>
      </c>
      <c r="L10350" s="1" t="s">
        <v>1510</v>
      </c>
      <c r="M10350" s="1">
        <v>3</v>
      </c>
    </row>
    <row r="10351" spans="1:13" ht="15.75" x14ac:dyDescent="0.3">
      <c r="A10351" s="1" t="s">
        <v>1276</v>
      </c>
      <c r="J10351" s="1" t="s">
        <v>1511</v>
      </c>
      <c r="K10351" s="1" t="s">
        <v>1509</v>
      </c>
      <c r="L10351" s="1" t="s">
        <v>1510</v>
      </c>
      <c r="M10351" s="1">
        <v>3</v>
      </c>
    </row>
    <row r="10352" spans="1:13" ht="15.75" x14ac:dyDescent="0.3">
      <c r="A10352" s="1" t="s">
        <v>1262</v>
      </c>
      <c r="J10352" s="1" t="s">
        <v>1511</v>
      </c>
      <c r="K10352" s="1" t="s">
        <v>1509</v>
      </c>
      <c r="L10352" s="1" t="s">
        <v>1512</v>
      </c>
      <c r="M10352" s="1">
        <v>1</v>
      </c>
    </row>
    <row r="10353" spans="1:13" ht="15.75" x14ac:dyDescent="0.3">
      <c r="A10353" s="1" t="s">
        <v>1487</v>
      </c>
      <c r="J10353" s="1" t="s">
        <v>1511</v>
      </c>
      <c r="K10353" s="1" t="s">
        <v>1509</v>
      </c>
      <c r="L10353" s="1" t="s">
        <v>1510</v>
      </c>
      <c r="M10353" s="1">
        <v>1</v>
      </c>
    </row>
    <row r="10354" spans="1:13" ht="15.75" x14ac:dyDescent="0.3">
      <c r="A10354" s="1" t="s">
        <v>1482</v>
      </c>
      <c r="J10354" s="1" t="s">
        <v>1511</v>
      </c>
      <c r="K10354" s="1" t="s">
        <v>1509</v>
      </c>
      <c r="L10354" s="1" t="s">
        <v>1510</v>
      </c>
      <c r="M10354" s="1">
        <v>3</v>
      </c>
    </row>
    <row r="10355" spans="1:13" ht="15.75" x14ac:dyDescent="0.3">
      <c r="A10355" s="1" t="s">
        <v>1487</v>
      </c>
      <c r="J10355" s="1" t="s">
        <v>1511</v>
      </c>
      <c r="K10355" s="1" t="s">
        <v>1509</v>
      </c>
      <c r="L10355" s="1" t="s">
        <v>1510</v>
      </c>
      <c r="M10355" s="1">
        <v>1</v>
      </c>
    </row>
    <row r="10356" spans="1:13" ht="15.75" x14ac:dyDescent="0.3">
      <c r="A10356" s="1" t="s">
        <v>1262</v>
      </c>
      <c r="J10356" s="1" t="s">
        <v>1511</v>
      </c>
      <c r="K10356" s="1" t="s">
        <v>1509</v>
      </c>
      <c r="L10356" s="1" t="s">
        <v>1512</v>
      </c>
      <c r="M10356" s="1">
        <v>1</v>
      </c>
    </row>
    <row r="10357" spans="1:13" ht="15.75" x14ac:dyDescent="0.3">
      <c r="A10357" s="1" t="s">
        <v>1487</v>
      </c>
      <c r="J10357" s="1" t="s">
        <v>1511</v>
      </c>
      <c r="K10357" s="1" t="s">
        <v>1509</v>
      </c>
      <c r="L10357" s="1" t="s">
        <v>1510</v>
      </c>
      <c r="M10357" s="1">
        <v>2</v>
      </c>
    </row>
    <row r="10358" spans="1:13" ht="15.75" x14ac:dyDescent="0.3">
      <c r="A10358" s="1" t="s">
        <v>1262</v>
      </c>
      <c r="J10358" s="1" t="s">
        <v>1511</v>
      </c>
      <c r="K10358" s="1" t="s">
        <v>1509</v>
      </c>
      <c r="L10358" s="1" t="s">
        <v>1512</v>
      </c>
      <c r="M10358" s="1">
        <v>1</v>
      </c>
    </row>
    <row r="10359" spans="1:13" ht="15.75" x14ac:dyDescent="0.3">
      <c r="A10359" s="1" t="s">
        <v>1482</v>
      </c>
      <c r="J10359" s="1" t="s">
        <v>1511</v>
      </c>
      <c r="K10359" s="1" t="s">
        <v>1509</v>
      </c>
      <c r="L10359" s="1" t="s">
        <v>1510</v>
      </c>
      <c r="M10359" s="1">
        <v>3</v>
      </c>
    </row>
    <row r="10360" spans="1:13" ht="15.75" x14ac:dyDescent="0.3">
      <c r="A10360" s="1" t="s">
        <v>1282</v>
      </c>
      <c r="J10360" s="1" t="s">
        <v>1511</v>
      </c>
      <c r="K10360" s="1" t="s">
        <v>1514</v>
      </c>
      <c r="L10360" s="1" t="s">
        <v>1512</v>
      </c>
      <c r="M10360" s="1">
        <v>4</v>
      </c>
    </row>
    <row r="10361" spans="1:13" ht="15.75" x14ac:dyDescent="0.3">
      <c r="A10361" s="1" t="s">
        <v>1482</v>
      </c>
      <c r="J10361" s="1" t="s">
        <v>1511</v>
      </c>
      <c r="K10361" s="1" t="s">
        <v>1509</v>
      </c>
      <c r="L10361" s="1" t="s">
        <v>1510</v>
      </c>
      <c r="M10361" s="1">
        <v>3</v>
      </c>
    </row>
    <row r="10362" spans="1:13" ht="15.75" x14ac:dyDescent="0.3">
      <c r="A10362" s="1" t="s">
        <v>1319</v>
      </c>
      <c r="J10362" s="1" t="s">
        <v>1511</v>
      </c>
      <c r="K10362" s="1" t="s">
        <v>1509</v>
      </c>
      <c r="L10362" s="1" t="s">
        <v>1512</v>
      </c>
      <c r="M10362" s="1">
        <v>4</v>
      </c>
    </row>
    <row r="10363" spans="1:13" ht="15.75" x14ac:dyDescent="0.3">
      <c r="A10363" s="1" t="s">
        <v>1487</v>
      </c>
      <c r="J10363" s="1" t="s">
        <v>1511</v>
      </c>
      <c r="K10363" s="1" t="s">
        <v>1509</v>
      </c>
      <c r="L10363" s="1" t="s">
        <v>1510</v>
      </c>
      <c r="M10363" s="1">
        <v>1</v>
      </c>
    </row>
    <row r="10364" spans="1:13" ht="15.75" x14ac:dyDescent="0.3">
      <c r="A10364" s="1" t="s">
        <v>1276</v>
      </c>
      <c r="J10364" s="1" t="s">
        <v>1511</v>
      </c>
      <c r="K10364" s="1" t="s">
        <v>1509</v>
      </c>
      <c r="L10364" s="1" t="s">
        <v>1510</v>
      </c>
      <c r="M10364" s="1">
        <v>3</v>
      </c>
    </row>
    <row r="10365" spans="1:13" ht="15.75" x14ac:dyDescent="0.3">
      <c r="A10365" s="1" t="s">
        <v>1262</v>
      </c>
      <c r="J10365" s="1" t="s">
        <v>1511</v>
      </c>
      <c r="K10365" s="1" t="s">
        <v>1509</v>
      </c>
      <c r="L10365" s="1" t="s">
        <v>1512</v>
      </c>
      <c r="M10365" s="1">
        <v>1</v>
      </c>
    </row>
    <row r="10366" spans="1:13" ht="15.75" x14ac:dyDescent="0.3">
      <c r="A10366" s="1" t="s">
        <v>1482</v>
      </c>
      <c r="J10366" s="1" t="s">
        <v>1511</v>
      </c>
      <c r="K10366" s="1" t="s">
        <v>1509</v>
      </c>
      <c r="L10366" s="1" t="s">
        <v>1510</v>
      </c>
      <c r="M10366" s="1">
        <v>3</v>
      </c>
    </row>
    <row r="10367" spans="1:13" ht="15.75" x14ac:dyDescent="0.3">
      <c r="A10367" s="1" t="s">
        <v>1320</v>
      </c>
      <c r="J10367" s="1" t="s">
        <v>1511</v>
      </c>
      <c r="K10367" s="1" t="s">
        <v>1509</v>
      </c>
      <c r="L10367" s="1" t="s">
        <v>1512</v>
      </c>
      <c r="M10367" s="1">
        <v>60</v>
      </c>
    </row>
    <row r="10368" spans="1:13" ht="15.75" x14ac:dyDescent="0.3">
      <c r="A10368" s="1" t="s">
        <v>1487</v>
      </c>
      <c r="J10368" s="1" t="s">
        <v>1511</v>
      </c>
      <c r="K10368" s="1" t="s">
        <v>1509</v>
      </c>
      <c r="L10368" s="1" t="s">
        <v>1510</v>
      </c>
      <c r="M10368" s="1">
        <v>1</v>
      </c>
    </row>
    <row r="10369" spans="1:13" ht="15.75" x14ac:dyDescent="0.3">
      <c r="A10369" s="1" t="s">
        <v>1262</v>
      </c>
      <c r="J10369" s="1" t="s">
        <v>1511</v>
      </c>
      <c r="K10369" s="1" t="s">
        <v>1509</v>
      </c>
      <c r="L10369" s="1" t="s">
        <v>1512</v>
      </c>
      <c r="M10369" s="1">
        <v>1</v>
      </c>
    </row>
    <row r="10370" spans="1:13" ht="15.75" x14ac:dyDescent="0.3">
      <c r="A10370" s="1" t="s">
        <v>1482</v>
      </c>
      <c r="J10370" s="1" t="s">
        <v>1511</v>
      </c>
      <c r="K10370" s="1" t="s">
        <v>1509</v>
      </c>
      <c r="L10370" s="1" t="s">
        <v>1510</v>
      </c>
      <c r="M10370" s="1">
        <v>3</v>
      </c>
    </row>
    <row r="10371" spans="1:13" ht="15.75" x14ac:dyDescent="0.3">
      <c r="A10371" s="1" t="s">
        <v>1276</v>
      </c>
      <c r="J10371" s="1" t="s">
        <v>1511</v>
      </c>
      <c r="K10371" s="1" t="s">
        <v>1514</v>
      </c>
      <c r="L10371" s="1" t="s">
        <v>1510</v>
      </c>
      <c r="M10371" s="1">
        <v>3</v>
      </c>
    </row>
    <row r="10372" spans="1:13" ht="15.75" x14ac:dyDescent="0.3">
      <c r="A10372" s="1" t="s">
        <v>1487</v>
      </c>
      <c r="J10372" s="1" t="s">
        <v>1511</v>
      </c>
      <c r="K10372" s="1" t="s">
        <v>1509</v>
      </c>
      <c r="L10372" s="1" t="s">
        <v>1510</v>
      </c>
      <c r="M10372" s="1">
        <v>1</v>
      </c>
    </row>
    <row r="10373" spans="1:13" ht="15.75" x14ac:dyDescent="0.3">
      <c r="A10373" s="1" t="s">
        <v>1262</v>
      </c>
      <c r="J10373" s="1" t="s">
        <v>1511</v>
      </c>
      <c r="K10373" s="1" t="s">
        <v>1509</v>
      </c>
      <c r="L10373" s="1" t="s">
        <v>1512</v>
      </c>
      <c r="M10373" s="1">
        <v>1</v>
      </c>
    </row>
    <row r="10374" spans="1:13" ht="15.75" x14ac:dyDescent="0.3">
      <c r="A10374" s="1" t="s">
        <v>1482</v>
      </c>
      <c r="J10374" s="1" t="s">
        <v>1511</v>
      </c>
      <c r="K10374" s="1" t="s">
        <v>1509</v>
      </c>
      <c r="L10374" s="1" t="s">
        <v>1510</v>
      </c>
      <c r="M10374" s="1">
        <v>3</v>
      </c>
    </row>
    <row r="10375" spans="1:13" ht="15.75" x14ac:dyDescent="0.3">
      <c r="A10375" s="1" t="s">
        <v>1487</v>
      </c>
      <c r="J10375" s="1" t="s">
        <v>1511</v>
      </c>
      <c r="K10375" s="1" t="s">
        <v>1509</v>
      </c>
      <c r="L10375" s="1" t="s">
        <v>1510</v>
      </c>
      <c r="M10375" s="1">
        <v>1</v>
      </c>
    </row>
    <row r="10376" spans="1:13" ht="15.75" x14ac:dyDescent="0.3">
      <c r="A10376" s="1" t="s">
        <v>1487</v>
      </c>
      <c r="J10376" s="1" t="s">
        <v>1511</v>
      </c>
      <c r="K10376" s="1" t="s">
        <v>1509</v>
      </c>
      <c r="L10376" s="1" t="s">
        <v>1510</v>
      </c>
      <c r="M10376" s="1">
        <v>1</v>
      </c>
    </row>
    <row r="10377" spans="1:13" ht="15.75" x14ac:dyDescent="0.3">
      <c r="A10377" s="1" t="s">
        <v>1262</v>
      </c>
      <c r="J10377" s="1" t="s">
        <v>1511</v>
      </c>
      <c r="K10377" s="1" t="s">
        <v>1509</v>
      </c>
      <c r="L10377" s="1" t="s">
        <v>1512</v>
      </c>
      <c r="M10377" s="1">
        <v>1</v>
      </c>
    </row>
    <row r="10378" spans="1:13" ht="15.75" x14ac:dyDescent="0.3">
      <c r="A10378" s="1" t="s">
        <v>1482</v>
      </c>
      <c r="J10378" s="1" t="s">
        <v>1511</v>
      </c>
      <c r="K10378" s="1" t="s">
        <v>1509</v>
      </c>
      <c r="L10378" s="1" t="s">
        <v>1510</v>
      </c>
      <c r="M10378" s="1">
        <v>3</v>
      </c>
    </row>
    <row r="10379" spans="1:13" ht="15.75" x14ac:dyDescent="0.3">
      <c r="A10379" s="1" t="s">
        <v>1487</v>
      </c>
      <c r="J10379" s="1" t="s">
        <v>1511</v>
      </c>
      <c r="K10379" s="1" t="s">
        <v>1509</v>
      </c>
      <c r="L10379" s="1" t="s">
        <v>1510</v>
      </c>
      <c r="M10379" s="1">
        <v>1</v>
      </c>
    </row>
    <row r="10380" spans="1:13" ht="15.75" x14ac:dyDescent="0.3">
      <c r="A10380" s="1" t="s">
        <v>1485</v>
      </c>
      <c r="J10380" s="1" t="s">
        <v>1511</v>
      </c>
      <c r="K10380" s="1" t="s">
        <v>1514</v>
      </c>
      <c r="L10380" s="1" t="s">
        <v>1513</v>
      </c>
      <c r="M10380" s="1">
        <v>1</v>
      </c>
    </row>
    <row r="10381" spans="1:13" ht="15.75" x14ac:dyDescent="0.3">
      <c r="A10381" s="1" t="s">
        <v>1487</v>
      </c>
      <c r="J10381" s="1" t="s">
        <v>1511</v>
      </c>
      <c r="K10381" s="1" t="s">
        <v>1509</v>
      </c>
      <c r="L10381" s="1" t="s">
        <v>1510</v>
      </c>
      <c r="M10381" s="1">
        <v>1</v>
      </c>
    </row>
    <row r="10382" spans="1:13" ht="15.75" x14ac:dyDescent="0.3">
      <c r="A10382" s="1" t="s">
        <v>1276</v>
      </c>
      <c r="J10382" s="1" t="s">
        <v>1511</v>
      </c>
      <c r="K10382" s="1" t="s">
        <v>1509</v>
      </c>
      <c r="L10382" s="1" t="s">
        <v>1510</v>
      </c>
      <c r="M10382" s="1">
        <v>3</v>
      </c>
    </row>
    <row r="10383" spans="1:13" ht="15.75" x14ac:dyDescent="0.3">
      <c r="A10383" s="1" t="s">
        <v>1482</v>
      </c>
      <c r="J10383" s="1" t="s">
        <v>1511</v>
      </c>
      <c r="K10383" s="1" t="s">
        <v>1509</v>
      </c>
      <c r="L10383" s="1" t="s">
        <v>1510</v>
      </c>
      <c r="M10383" s="1">
        <v>3</v>
      </c>
    </row>
    <row r="10384" spans="1:13" ht="15.75" x14ac:dyDescent="0.3">
      <c r="A10384" s="1" t="s">
        <v>1262</v>
      </c>
      <c r="J10384" s="1" t="s">
        <v>1511</v>
      </c>
      <c r="K10384" s="1" t="s">
        <v>1509</v>
      </c>
      <c r="L10384" s="1" t="s">
        <v>1512</v>
      </c>
      <c r="M10384" s="1">
        <v>1</v>
      </c>
    </row>
    <row r="10385" spans="1:13" ht="15.75" x14ac:dyDescent="0.3">
      <c r="A10385" s="1" t="s">
        <v>1482</v>
      </c>
      <c r="J10385" s="1" t="s">
        <v>1511</v>
      </c>
      <c r="K10385" s="1" t="s">
        <v>1509</v>
      </c>
      <c r="L10385" s="1" t="s">
        <v>1510</v>
      </c>
      <c r="M10385" s="1">
        <v>3</v>
      </c>
    </row>
    <row r="10386" spans="1:13" ht="15.75" x14ac:dyDescent="0.3">
      <c r="A10386" s="1" t="s">
        <v>1276</v>
      </c>
      <c r="J10386" s="1" t="s">
        <v>1511</v>
      </c>
      <c r="K10386" s="1" t="s">
        <v>1509</v>
      </c>
      <c r="L10386" s="1" t="s">
        <v>1510</v>
      </c>
      <c r="M10386" s="1">
        <v>3</v>
      </c>
    </row>
    <row r="10387" spans="1:13" ht="15.75" x14ac:dyDescent="0.3">
      <c r="A10387" s="1" t="s">
        <v>1482</v>
      </c>
      <c r="J10387" s="1" t="s">
        <v>1511</v>
      </c>
      <c r="K10387" s="1" t="s">
        <v>1509</v>
      </c>
      <c r="L10387" s="1" t="s">
        <v>1510</v>
      </c>
      <c r="M10387" s="1">
        <v>3</v>
      </c>
    </row>
    <row r="10388" spans="1:13" ht="15.75" x14ac:dyDescent="0.3">
      <c r="A10388" s="1" t="s">
        <v>1353</v>
      </c>
      <c r="J10388" s="1" t="s">
        <v>1511</v>
      </c>
      <c r="K10388" s="1" t="s">
        <v>1509</v>
      </c>
      <c r="L10388" s="1" t="s">
        <v>1512</v>
      </c>
      <c r="M10388" s="1">
        <v>10</v>
      </c>
    </row>
    <row r="10389" spans="1:13" ht="15.75" x14ac:dyDescent="0.3">
      <c r="A10389" s="1" t="s">
        <v>1482</v>
      </c>
      <c r="J10389" s="1" t="s">
        <v>1511</v>
      </c>
      <c r="K10389" s="1" t="s">
        <v>1509</v>
      </c>
      <c r="L10389" s="1" t="s">
        <v>1510</v>
      </c>
      <c r="M10389" s="1">
        <v>3</v>
      </c>
    </row>
    <row r="10390" spans="1:13" ht="15.75" x14ac:dyDescent="0.3">
      <c r="A10390" s="1" t="s">
        <v>1276</v>
      </c>
      <c r="J10390" s="1" t="s">
        <v>1511</v>
      </c>
      <c r="K10390" s="1" t="s">
        <v>1509</v>
      </c>
      <c r="L10390" s="1" t="s">
        <v>1510</v>
      </c>
      <c r="M10390" s="1">
        <v>3</v>
      </c>
    </row>
    <row r="10391" spans="1:13" ht="15.75" x14ac:dyDescent="0.3">
      <c r="A10391" s="1" t="s">
        <v>1482</v>
      </c>
      <c r="J10391" s="1" t="s">
        <v>1511</v>
      </c>
      <c r="K10391" s="1" t="s">
        <v>1509</v>
      </c>
      <c r="L10391" s="1" t="s">
        <v>1510</v>
      </c>
      <c r="M10391" s="1">
        <v>3</v>
      </c>
    </row>
    <row r="10392" spans="1:13" ht="15.75" x14ac:dyDescent="0.3">
      <c r="A10392" s="1" t="s">
        <v>1482</v>
      </c>
      <c r="J10392" s="1" t="s">
        <v>1511</v>
      </c>
      <c r="K10392" s="1" t="s">
        <v>1509</v>
      </c>
      <c r="L10392" s="1" t="s">
        <v>1510</v>
      </c>
      <c r="M10392" s="1">
        <v>3</v>
      </c>
    </row>
    <row r="10393" spans="1:13" ht="15.75" x14ac:dyDescent="0.3">
      <c r="A10393" s="1" t="s">
        <v>1276</v>
      </c>
      <c r="J10393" s="1" t="s">
        <v>1511</v>
      </c>
      <c r="K10393" s="1" t="s">
        <v>1509</v>
      </c>
      <c r="L10393" s="1" t="s">
        <v>1510</v>
      </c>
      <c r="M10393" s="1">
        <v>3</v>
      </c>
    </row>
    <row r="10394" spans="1:13" ht="15.75" x14ac:dyDescent="0.3">
      <c r="A10394" s="1" t="s">
        <v>1482</v>
      </c>
      <c r="J10394" s="1" t="s">
        <v>1511</v>
      </c>
      <c r="K10394" s="1" t="s">
        <v>1509</v>
      </c>
      <c r="L10394" s="1" t="s">
        <v>1510</v>
      </c>
      <c r="M10394" s="1">
        <v>3</v>
      </c>
    </row>
    <row r="10395" spans="1:13" ht="15.75" x14ac:dyDescent="0.3">
      <c r="A10395" s="1" t="s">
        <v>1276</v>
      </c>
      <c r="J10395" s="1" t="s">
        <v>1511</v>
      </c>
      <c r="K10395" s="1" t="s">
        <v>1509</v>
      </c>
      <c r="L10395" s="1" t="s">
        <v>1510</v>
      </c>
      <c r="M10395" s="1">
        <v>3</v>
      </c>
    </row>
    <row r="10396" spans="1:13" ht="15.75" x14ac:dyDescent="0.3">
      <c r="A10396" s="1" t="s">
        <v>1276</v>
      </c>
      <c r="J10396" s="1" t="s">
        <v>1511</v>
      </c>
      <c r="K10396" s="1" t="s">
        <v>1509</v>
      </c>
      <c r="L10396" s="1" t="s">
        <v>1510</v>
      </c>
      <c r="M10396" s="1">
        <v>3</v>
      </c>
    </row>
    <row r="10397" spans="1:13" ht="15.75" x14ac:dyDescent="0.3">
      <c r="A10397" s="1" t="s">
        <v>1276</v>
      </c>
      <c r="J10397" s="1" t="s">
        <v>1511</v>
      </c>
      <c r="K10397" s="1" t="s">
        <v>1509</v>
      </c>
      <c r="L10397" s="1" t="s">
        <v>1510</v>
      </c>
      <c r="M10397" s="1">
        <v>3</v>
      </c>
    </row>
    <row r="10398" spans="1:13" ht="15.75" x14ac:dyDescent="0.3">
      <c r="A10398" s="1" t="s">
        <v>1276</v>
      </c>
      <c r="J10398" s="1" t="s">
        <v>1511</v>
      </c>
      <c r="K10398" s="1" t="s">
        <v>1509</v>
      </c>
      <c r="L10398" s="1" t="s">
        <v>1510</v>
      </c>
      <c r="M10398" s="1">
        <v>3</v>
      </c>
    </row>
    <row r="10399" spans="1:13" ht="15.75" x14ac:dyDescent="0.3">
      <c r="A10399" s="1" t="s">
        <v>1276</v>
      </c>
      <c r="J10399" s="1" t="s">
        <v>1511</v>
      </c>
      <c r="K10399" s="1" t="s">
        <v>1509</v>
      </c>
      <c r="L10399" s="1" t="s">
        <v>1510</v>
      </c>
      <c r="M10399" s="1">
        <v>3</v>
      </c>
    </row>
    <row r="10400" spans="1:13" ht="15.75" x14ac:dyDescent="0.3">
      <c r="A10400" s="1" t="s">
        <v>1276</v>
      </c>
      <c r="J10400" s="1" t="s">
        <v>1511</v>
      </c>
      <c r="K10400" s="1" t="s">
        <v>1509</v>
      </c>
      <c r="L10400" s="1" t="s">
        <v>1510</v>
      </c>
      <c r="M10400" s="1">
        <v>3</v>
      </c>
    </row>
    <row r="10401" spans="1:13" ht="15.75" x14ac:dyDescent="0.3">
      <c r="A10401" s="1" t="s">
        <v>1276</v>
      </c>
      <c r="J10401" s="1" t="s">
        <v>1511</v>
      </c>
      <c r="K10401" s="1" t="s">
        <v>1509</v>
      </c>
      <c r="L10401" s="1" t="s">
        <v>1510</v>
      </c>
      <c r="M10401" s="1">
        <v>3</v>
      </c>
    </row>
    <row r="10402" spans="1:13" ht="15.75" x14ac:dyDescent="0.3">
      <c r="A10402" s="1" t="s">
        <v>1276</v>
      </c>
      <c r="J10402" s="1" t="s">
        <v>1511</v>
      </c>
      <c r="K10402" s="1" t="s">
        <v>1509</v>
      </c>
      <c r="L10402" s="1" t="s">
        <v>1510</v>
      </c>
      <c r="M10402" s="1">
        <v>3</v>
      </c>
    </row>
    <row r="10403" spans="1:13" ht="15.75" x14ac:dyDescent="0.3">
      <c r="A10403" s="1" t="s">
        <v>1276</v>
      </c>
      <c r="J10403" s="1" t="s">
        <v>1511</v>
      </c>
      <c r="K10403" s="1" t="s">
        <v>1509</v>
      </c>
      <c r="L10403" s="1" t="s">
        <v>1510</v>
      </c>
      <c r="M10403" s="1">
        <v>3</v>
      </c>
    </row>
    <row r="10404" spans="1:13" ht="15.75" x14ac:dyDescent="0.3">
      <c r="A10404" s="1" t="s">
        <v>1276</v>
      </c>
      <c r="J10404" s="1" t="s">
        <v>1511</v>
      </c>
      <c r="K10404" s="1" t="s">
        <v>1509</v>
      </c>
      <c r="L10404" s="1" t="s">
        <v>1510</v>
      </c>
      <c r="M10404" s="1">
        <v>3</v>
      </c>
    </row>
    <row r="10405" spans="1:13" ht="15.75" x14ac:dyDescent="0.3">
      <c r="A10405" s="1" t="s">
        <v>1276</v>
      </c>
      <c r="J10405" s="1" t="s">
        <v>1511</v>
      </c>
      <c r="K10405" s="1" t="s">
        <v>1509</v>
      </c>
      <c r="L10405" s="1" t="s">
        <v>1510</v>
      </c>
      <c r="M10405" s="1">
        <v>3</v>
      </c>
    </row>
    <row r="10406" spans="1:13" ht="15.75" x14ac:dyDescent="0.3">
      <c r="A10406" s="1" t="s">
        <v>1262</v>
      </c>
      <c r="J10406" s="1" t="s">
        <v>1511</v>
      </c>
      <c r="K10406" s="1" t="s">
        <v>1509</v>
      </c>
      <c r="L10406" s="1" t="s">
        <v>1512</v>
      </c>
      <c r="M10406" s="1">
        <v>1</v>
      </c>
    </row>
    <row r="10407" spans="1:13" ht="15.75" x14ac:dyDescent="0.3">
      <c r="A10407" s="1" t="s">
        <v>1262</v>
      </c>
      <c r="J10407" s="1" t="s">
        <v>1511</v>
      </c>
      <c r="K10407" s="1" t="s">
        <v>1509</v>
      </c>
      <c r="L10407" s="1" t="s">
        <v>1510</v>
      </c>
      <c r="M10407" s="1">
        <v>1</v>
      </c>
    </row>
    <row r="10408" spans="1:13" ht="15.75" x14ac:dyDescent="0.3">
      <c r="A10408" s="1" t="s">
        <v>1320</v>
      </c>
      <c r="J10408" s="1" t="s">
        <v>1511</v>
      </c>
      <c r="K10408" s="1" t="s">
        <v>1509</v>
      </c>
      <c r="L10408" s="1" t="s">
        <v>1512</v>
      </c>
      <c r="M10408" s="1">
        <v>16</v>
      </c>
    </row>
    <row r="10409" spans="1:13" ht="15.75" x14ac:dyDescent="0.3">
      <c r="A10409" s="1" t="s">
        <v>1295</v>
      </c>
      <c r="J10409" s="1" t="s">
        <v>1511</v>
      </c>
      <c r="K10409" s="1" t="s">
        <v>1509</v>
      </c>
      <c r="L10409" s="1" t="s">
        <v>1512</v>
      </c>
      <c r="M10409" s="1">
        <v>200</v>
      </c>
    </row>
    <row r="10410" spans="1:13" ht="15.75" x14ac:dyDescent="0.3">
      <c r="A10410" s="1" t="s">
        <v>1263</v>
      </c>
      <c r="J10410" s="1" t="s">
        <v>1511</v>
      </c>
      <c r="K10410" s="1" t="s">
        <v>1509</v>
      </c>
      <c r="L10410" s="1" t="s">
        <v>1512</v>
      </c>
      <c r="M10410" s="1">
        <v>1</v>
      </c>
    </row>
    <row r="10411" spans="1:13" ht="15.75" x14ac:dyDescent="0.3">
      <c r="A10411" s="1" t="s">
        <v>1295</v>
      </c>
      <c r="J10411" s="1" t="s">
        <v>1511</v>
      </c>
      <c r="K10411" s="1" t="s">
        <v>1509</v>
      </c>
      <c r="L10411" s="1" t="s">
        <v>1512</v>
      </c>
      <c r="M10411" s="1">
        <v>2</v>
      </c>
    </row>
    <row r="10412" spans="1:13" ht="15.75" x14ac:dyDescent="0.3">
      <c r="A10412" s="1" t="s">
        <v>1295</v>
      </c>
      <c r="J10412" s="1" t="s">
        <v>1511</v>
      </c>
      <c r="K10412" s="1" t="s">
        <v>1509</v>
      </c>
      <c r="L10412" s="1" t="s">
        <v>1512</v>
      </c>
      <c r="M10412" s="1">
        <v>5</v>
      </c>
    </row>
    <row r="10413" spans="1:13" ht="15.75" x14ac:dyDescent="0.3">
      <c r="A10413" s="1" t="s">
        <v>1263</v>
      </c>
      <c r="J10413" s="1" t="s">
        <v>1511</v>
      </c>
      <c r="K10413" s="1" t="s">
        <v>1509</v>
      </c>
      <c r="L10413" s="1" t="s">
        <v>1512</v>
      </c>
      <c r="M10413" s="1">
        <v>1</v>
      </c>
    </row>
    <row r="10414" spans="1:13" ht="15.75" x14ac:dyDescent="0.3">
      <c r="A10414" s="1" t="s">
        <v>1263</v>
      </c>
      <c r="J10414" s="1" t="s">
        <v>1511</v>
      </c>
      <c r="K10414" s="1" t="s">
        <v>1509</v>
      </c>
      <c r="L10414" s="1" t="s">
        <v>1512</v>
      </c>
      <c r="M10414" s="1">
        <v>1</v>
      </c>
    </row>
    <row r="10415" spans="1:13" ht="15.75" x14ac:dyDescent="0.3">
      <c r="A10415" s="1" t="s">
        <v>1262</v>
      </c>
      <c r="J10415" s="1" t="s">
        <v>1511</v>
      </c>
      <c r="K10415" s="1" t="s">
        <v>1509</v>
      </c>
      <c r="L10415" s="1" t="s">
        <v>1512</v>
      </c>
      <c r="M10415" s="1">
        <v>1</v>
      </c>
    </row>
    <row r="10416" spans="1:13" ht="15.75" x14ac:dyDescent="0.3">
      <c r="A10416" s="1" t="s">
        <v>1295</v>
      </c>
      <c r="J10416" s="1" t="s">
        <v>1511</v>
      </c>
      <c r="K10416" s="1" t="s">
        <v>1509</v>
      </c>
      <c r="L10416" s="1" t="s">
        <v>1513</v>
      </c>
      <c r="M10416" s="1">
        <v>207</v>
      </c>
    </row>
    <row r="10417" spans="1:13" ht="15.75" x14ac:dyDescent="0.3">
      <c r="A10417" s="1" t="s">
        <v>1295</v>
      </c>
      <c r="J10417" s="1" t="s">
        <v>1511</v>
      </c>
      <c r="K10417" s="1" t="s">
        <v>1509</v>
      </c>
      <c r="L10417" s="1" t="s">
        <v>1512</v>
      </c>
      <c r="M10417" s="1">
        <v>5</v>
      </c>
    </row>
    <row r="10418" spans="1:13" ht="15.75" x14ac:dyDescent="0.3">
      <c r="A10418" s="1" t="s">
        <v>1339</v>
      </c>
      <c r="J10418" s="1" t="s">
        <v>1511</v>
      </c>
      <c r="K10418" s="1" t="s">
        <v>1509</v>
      </c>
      <c r="L10418" s="1" t="s">
        <v>1510</v>
      </c>
      <c r="M10418" s="1">
        <v>2</v>
      </c>
    </row>
    <row r="10419" spans="1:13" ht="15.75" x14ac:dyDescent="0.3">
      <c r="A10419" s="1" t="s">
        <v>1295</v>
      </c>
      <c r="J10419" s="1" t="s">
        <v>1511</v>
      </c>
      <c r="K10419" s="1" t="s">
        <v>1509</v>
      </c>
      <c r="L10419" s="1" t="s">
        <v>1512</v>
      </c>
      <c r="M10419" s="1">
        <v>1</v>
      </c>
    </row>
    <row r="10420" spans="1:13" ht="15.75" x14ac:dyDescent="0.3">
      <c r="A10420" s="1" t="s">
        <v>1295</v>
      </c>
      <c r="J10420" s="1" t="s">
        <v>1511</v>
      </c>
      <c r="K10420" s="1" t="s">
        <v>1509</v>
      </c>
      <c r="L10420" s="1" t="s">
        <v>1512</v>
      </c>
      <c r="M10420" s="1">
        <v>104</v>
      </c>
    </row>
    <row r="10421" spans="1:13" ht="15.75" x14ac:dyDescent="0.3">
      <c r="A10421" s="1" t="s">
        <v>1263</v>
      </c>
      <c r="J10421" s="1" t="s">
        <v>1511</v>
      </c>
      <c r="K10421" s="1" t="s">
        <v>1509</v>
      </c>
      <c r="L10421" s="1" t="s">
        <v>1512</v>
      </c>
      <c r="M10421" s="1">
        <v>1</v>
      </c>
    </row>
    <row r="10422" spans="1:13" ht="15.75" x14ac:dyDescent="0.3">
      <c r="A10422" s="1" t="s">
        <v>1295</v>
      </c>
      <c r="J10422" s="1" t="s">
        <v>1511</v>
      </c>
      <c r="K10422" s="1" t="s">
        <v>1509</v>
      </c>
      <c r="L10422" s="1" t="s">
        <v>1512</v>
      </c>
      <c r="M10422" s="1">
        <v>50</v>
      </c>
    </row>
    <row r="10423" spans="1:13" ht="15.75" x14ac:dyDescent="0.3">
      <c r="A10423" s="1" t="s">
        <v>1295</v>
      </c>
      <c r="J10423" s="1" t="s">
        <v>1511</v>
      </c>
      <c r="K10423" s="1" t="s">
        <v>1509</v>
      </c>
      <c r="L10423" s="1" t="s">
        <v>1512</v>
      </c>
      <c r="M10423" s="1">
        <v>2</v>
      </c>
    </row>
    <row r="10424" spans="1:13" ht="15.75" x14ac:dyDescent="0.3">
      <c r="A10424" s="1" t="s">
        <v>1263</v>
      </c>
      <c r="J10424" s="1" t="s">
        <v>1511</v>
      </c>
      <c r="K10424" s="1" t="s">
        <v>1509</v>
      </c>
      <c r="L10424" s="1" t="s">
        <v>1512</v>
      </c>
      <c r="M10424" s="1">
        <v>1</v>
      </c>
    </row>
    <row r="10425" spans="1:13" ht="15.75" x14ac:dyDescent="0.3">
      <c r="A10425" s="1" t="s">
        <v>1262</v>
      </c>
      <c r="J10425" s="1" t="s">
        <v>1511</v>
      </c>
      <c r="K10425" s="1" t="s">
        <v>1509</v>
      </c>
      <c r="L10425" s="1" t="s">
        <v>1512</v>
      </c>
      <c r="M10425" s="1">
        <v>1</v>
      </c>
    </row>
    <row r="10426" spans="1:13" ht="15.75" x14ac:dyDescent="0.3">
      <c r="A10426" s="1" t="s">
        <v>1295</v>
      </c>
      <c r="J10426" s="1" t="s">
        <v>1511</v>
      </c>
      <c r="K10426" s="1" t="s">
        <v>1509</v>
      </c>
      <c r="L10426" s="1" t="s">
        <v>1512</v>
      </c>
      <c r="M10426" s="1">
        <v>8</v>
      </c>
    </row>
    <row r="10427" spans="1:13" ht="15.75" x14ac:dyDescent="0.3">
      <c r="A10427" s="1" t="s">
        <v>1295</v>
      </c>
      <c r="J10427" s="1" t="s">
        <v>1511</v>
      </c>
      <c r="K10427" s="1" t="s">
        <v>1509</v>
      </c>
      <c r="L10427" s="1" t="s">
        <v>1512</v>
      </c>
      <c r="M10427" s="1">
        <v>2</v>
      </c>
    </row>
    <row r="10428" spans="1:13" ht="15.75" x14ac:dyDescent="0.3">
      <c r="A10428" s="1" t="s">
        <v>1263</v>
      </c>
      <c r="J10428" s="1" t="s">
        <v>1511</v>
      </c>
      <c r="K10428" s="1" t="s">
        <v>1509</v>
      </c>
      <c r="L10428" s="1" t="s">
        <v>1512</v>
      </c>
      <c r="M10428" s="1">
        <v>1</v>
      </c>
    </row>
    <row r="10429" spans="1:13" ht="15.75" x14ac:dyDescent="0.3">
      <c r="A10429" s="1" t="s">
        <v>1295</v>
      </c>
      <c r="J10429" s="1" t="s">
        <v>1511</v>
      </c>
      <c r="K10429" s="1" t="s">
        <v>1509</v>
      </c>
      <c r="L10429" s="1" t="s">
        <v>1512</v>
      </c>
      <c r="M10429" s="1">
        <v>10</v>
      </c>
    </row>
    <row r="10430" spans="1:13" ht="15.75" x14ac:dyDescent="0.3">
      <c r="A10430" s="1" t="s">
        <v>1295</v>
      </c>
      <c r="J10430" s="1" t="s">
        <v>1511</v>
      </c>
      <c r="K10430" s="1" t="s">
        <v>1509</v>
      </c>
      <c r="L10430" s="1" t="s">
        <v>1512</v>
      </c>
      <c r="M10430" s="1">
        <v>2</v>
      </c>
    </row>
    <row r="10431" spans="1:13" ht="15.75" x14ac:dyDescent="0.3">
      <c r="A10431" s="1" t="s">
        <v>1272</v>
      </c>
      <c r="J10431" s="1" t="s">
        <v>1511</v>
      </c>
      <c r="K10431" s="1" t="s">
        <v>1509</v>
      </c>
      <c r="L10431" s="1" t="s">
        <v>1512</v>
      </c>
      <c r="M10431" s="1">
        <v>1</v>
      </c>
    </row>
    <row r="10432" spans="1:13" ht="15.75" x14ac:dyDescent="0.3">
      <c r="A10432" s="1" t="s">
        <v>1295</v>
      </c>
      <c r="J10432" s="1" t="s">
        <v>1511</v>
      </c>
      <c r="K10432" s="1" t="s">
        <v>1509</v>
      </c>
      <c r="L10432" s="1" t="s">
        <v>1510</v>
      </c>
      <c r="M10432" s="1">
        <v>218</v>
      </c>
    </row>
    <row r="10433" spans="1:13" ht="15.75" x14ac:dyDescent="0.3">
      <c r="A10433" s="1" t="s">
        <v>1295</v>
      </c>
      <c r="J10433" s="1" t="s">
        <v>1511</v>
      </c>
      <c r="K10433" s="1" t="s">
        <v>1509</v>
      </c>
      <c r="L10433" s="1" t="s">
        <v>1512</v>
      </c>
      <c r="M10433" s="1">
        <v>41</v>
      </c>
    </row>
    <row r="10434" spans="1:13" ht="15.75" x14ac:dyDescent="0.3">
      <c r="A10434" s="1" t="s">
        <v>1295</v>
      </c>
      <c r="J10434" s="1" t="s">
        <v>1511</v>
      </c>
      <c r="K10434" s="1" t="s">
        <v>1509</v>
      </c>
      <c r="L10434" s="1" t="s">
        <v>1512</v>
      </c>
      <c r="M10434" s="1">
        <v>3</v>
      </c>
    </row>
    <row r="10435" spans="1:13" ht="15.75" x14ac:dyDescent="0.3">
      <c r="A10435" s="1" t="s">
        <v>1295</v>
      </c>
      <c r="J10435" s="1" t="s">
        <v>1511</v>
      </c>
      <c r="K10435" s="1" t="s">
        <v>1509</v>
      </c>
      <c r="L10435" s="1" t="s">
        <v>1512</v>
      </c>
      <c r="M10435" s="1">
        <v>15</v>
      </c>
    </row>
    <row r="10436" spans="1:13" ht="15.75" x14ac:dyDescent="0.3">
      <c r="A10436" s="1" t="s">
        <v>1295</v>
      </c>
      <c r="J10436" s="1" t="s">
        <v>1511</v>
      </c>
      <c r="K10436" s="1" t="s">
        <v>1509</v>
      </c>
      <c r="L10436" s="1" t="s">
        <v>1512</v>
      </c>
      <c r="M10436" s="1">
        <v>4</v>
      </c>
    </row>
    <row r="10437" spans="1:13" ht="15.75" x14ac:dyDescent="0.3">
      <c r="A10437" s="1" t="s">
        <v>1295</v>
      </c>
      <c r="J10437" s="1" t="s">
        <v>1511</v>
      </c>
      <c r="K10437" s="1" t="s">
        <v>1509</v>
      </c>
      <c r="L10437" s="1" t="s">
        <v>1512</v>
      </c>
      <c r="M10437" s="1">
        <v>2</v>
      </c>
    </row>
    <row r="10438" spans="1:13" ht="15.75" x14ac:dyDescent="0.3">
      <c r="A10438" s="1" t="s">
        <v>1295</v>
      </c>
      <c r="J10438" s="1" t="s">
        <v>1511</v>
      </c>
      <c r="K10438" s="1" t="s">
        <v>1509</v>
      </c>
      <c r="L10438" s="1" t="s">
        <v>1512</v>
      </c>
      <c r="M10438" s="1">
        <v>2</v>
      </c>
    </row>
    <row r="10439" spans="1:13" ht="15.75" x14ac:dyDescent="0.3">
      <c r="A10439" s="1" t="s">
        <v>1295</v>
      </c>
      <c r="J10439" s="1" t="s">
        <v>1511</v>
      </c>
      <c r="K10439" s="1" t="s">
        <v>1509</v>
      </c>
      <c r="L10439" s="1" t="s">
        <v>1512</v>
      </c>
      <c r="M10439" s="1">
        <v>1</v>
      </c>
    </row>
    <row r="10440" spans="1:13" ht="15.75" x14ac:dyDescent="0.3">
      <c r="A10440" s="1" t="s">
        <v>1295</v>
      </c>
      <c r="J10440" s="1" t="s">
        <v>1511</v>
      </c>
      <c r="K10440" s="1" t="s">
        <v>1509</v>
      </c>
      <c r="L10440" s="1" t="s">
        <v>1512</v>
      </c>
      <c r="M10440" s="1">
        <v>5</v>
      </c>
    </row>
    <row r="10441" spans="1:13" ht="15.75" x14ac:dyDescent="0.3">
      <c r="A10441" s="1" t="s">
        <v>1295</v>
      </c>
      <c r="J10441" s="1" t="s">
        <v>1511</v>
      </c>
      <c r="K10441" s="1" t="s">
        <v>1509</v>
      </c>
      <c r="L10441" s="1" t="s">
        <v>1512</v>
      </c>
      <c r="M10441" s="1">
        <v>12</v>
      </c>
    </row>
    <row r="10442" spans="1:13" ht="15.75" x14ac:dyDescent="0.3">
      <c r="A10442" s="1" t="s">
        <v>1295</v>
      </c>
      <c r="J10442" s="1" t="s">
        <v>1511</v>
      </c>
      <c r="K10442" s="1" t="s">
        <v>1509</v>
      </c>
      <c r="L10442" s="1" t="s">
        <v>1512</v>
      </c>
      <c r="M10442" s="1">
        <v>2</v>
      </c>
    </row>
    <row r="10443" spans="1:13" ht="15.75" x14ac:dyDescent="0.3">
      <c r="A10443" s="1" t="s">
        <v>1295</v>
      </c>
      <c r="J10443" s="1" t="s">
        <v>1511</v>
      </c>
      <c r="K10443" s="1" t="s">
        <v>1509</v>
      </c>
      <c r="L10443" s="1" t="s">
        <v>1512</v>
      </c>
      <c r="M10443" s="1">
        <v>5</v>
      </c>
    </row>
    <row r="10444" spans="1:13" ht="15.75" x14ac:dyDescent="0.3">
      <c r="A10444" s="1" t="s">
        <v>1262</v>
      </c>
      <c r="J10444" s="1" t="s">
        <v>1511</v>
      </c>
      <c r="K10444" s="1" t="s">
        <v>1509</v>
      </c>
      <c r="L10444" s="1" t="s">
        <v>1512</v>
      </c>
      <c r="M10444" s="1">
        <v>1</v>
      </c>
    </row>
    <row r="10445" spans="1:13" ht="15.75" x14ac:dyDescent="0.3">
      <c r="A10445" s="1" t="s">
        <v>1295</v>
      </c>
      <c r="J10445" s="1" t="s">
        <v>1511</v>
      </c>
      <c r="K10445" s="1" t="s">
        <v>1509</v>
      </c>
      <c r="L10445" s="1" t="s">
        <v>1512</v>
      </c>
      <c r="M10445" s="1">
        <v>9</v>
      </c>
    </row>
    <row r="10446" spans="1:13" ht="15.75" x14ac:dyDescent="0.3">
      <c r="A10446" s="1" t="s">
        <v>1295</v>
      </c>
      <c r="J10446" s="1" t="s">
        <v>1511</v>
      </c>
      <c r="K10446" s="1" t="s">
        <v>1509</v>
      </c>
      <c r="L10446" s="1" t="s">
        <v>1512</v>
      </c>
      <c r="M10446" s="1">
        <v>8</v>
      </c>
    </row>
    <row r="10447" spans="1:13" ht="15.75" x14ac:dyDescent="0.3">
      <c r="A10447" s="1" t="s">
        <v>1262</v>
      </c>
      <c r="J10447" s="1" t="s">
        <v>1511</v>
      </c>
      <c r="K10447" s="1" t="s">
        <v>1509</v>
      </c>
      <c r="L10447" s="1" t="s">
        <v>1510</v>
      </c>
      <c r="M10447" s="1">
        <v>1</v>
      </c>
    </row>
    <row r="10448" spans="1:13" ht="15.75" x14ac:dyDescent="0.3">
      <c r="A10448" s="1" t="s">
        <v>1262</v>
      </c>
      <c r="J10448" s="1" t="s">
        <v>1511</v>
      </c>
      <c r="K10448" s="1" t="s">
        <v>1509</v>
      </c>
      <c r="L10448" s="1" t="s">
        <v>1510</v>
      </c>
      <c r="M10448" s="1">
        <v>1</v>
      </c>
    </row>
    <row r="10449" spans="1:13" ht="15.75" x14ac:dyDescent="0.3">
      <c r="A10449" s="1" t="s">
        <v>1262</v>
      </c>
      <c r="J10449" s="1" t="s">
        <v>1511</v>
      </c>
      <c r="K10449" s="1" t="s">
        <v>1509</v>
      </c>
      <c r="L10449" s="1" t="s">
        <v>1510</v>
      </c>
      <c r="M10449" s="1">
        <v>1</v>
      </c>
    </row>
    <row r="10450" spans="1:13" ht="15.75" x14ac:dyDescent="0.3">
      <c r="A10450" s="1" t="s">
        <v>1262</v>
      </c>
      <c r="J10450" s="1" t="s">
        <v>1511</v>
      </c>
      <c r="K10450" s="1" t="s">
        <v>1509</v>
      </c>
      <c r="L10450" s="1" t="s">
        <v>1510</v>
      </c>
      <c r="M10450" s="1">
        <v>1</v>
      </c>
    </row>
    <row r="10451" spans="1:13" ht="15.75" x14ac:dyDescent="0.3">
      <c r="A10451" s="1" t="s">
        <v>1262</v>
      </c>
      <c r="J10451" s="1" t="s">
        <v>1511</v>
      </c>
      <c r="K10451" s="1" t="s">
        <v>1509</v>
      </c>
      <c r="L10451" s="1" t="s">
        <v>1510</v>
      </c>
      <c r="M10451" s="1">
        <v>1</v>
      </c>
    </row>
    <row r="10452" spans="1:13" ht="15.75" x14ac:dyDescent="0.3">
      <c r="A10452" s="1" t="s">
        <v>1272</v>
      </c>
      <c r="J10452" s="1" t="s">
        <v>1511</v>
      </c>
      <c r="K10452" s="1" t="s">
        <v>1509</v>
      </c>
      <c r="L10452" s="1" t="s">
        <v>1512</v>
      </c>
      <c r="M10452" s="1">
        <v>1</v>
      </c>
    </row>
    <row r="10453" spans="1:13" ht="15.75" x14ac:dyDescent="0.3">
      <c r="A10453" s="1" t="s">
        <v>1271</v>
      </c>
      <c r="J10453" s="1" t="s">
        <v>1511</v>
      </c>
      <c r="K10453" s="1" t="s">
        <v>1509</v>
      </c>
      <c r="L10453" s="1" t="s">
        <v>1512</v>
      </c>
      <c r="M10453" s="1">
        <v>11</v>
      </c>
    </row>
    <row r="10454" spans="1:13" ht="15.75" x14ac:dyDescent="0.3">
      <c r="A10454" s="1" t="s">
        <v>1263</v>
      </c>
      <c r="J10454" s="1" t="s">
        <v>1511</v>
      </c>
      <c r="K10454" s="1" t="s">
        <v>1509</v>
      </c>
      <c r="L10454" s="1" t="s">
        <v>1512</v>
      </c>
      <c r="M10454" s="1">
        <v>1</v>
      </c>
    </row>
    <row r="10455" spans="1:13" ht="15.75" x14ac:dyDescent="0.3">
      <c r="A10455" s="1" t="s">
        <v>1348</v>
      </c>
      <c r="J10455" s="1" t="s">
        <v>1511</v>
      </c>
      <c r="K10455" s="1" t="s">
        <v>1509</v>
      </c>
      <c r="L10455" s="1" t="s">
        <v>1512</v>
      </c>
      <c r="M10455" s="1">
        <v>4</v>
      </c>
    </row>
    <row r="10456" spans="1:13" ht="15.75" x14ac:dyDescent="0.3">
      <c r="A10456" s="1" t="s">
        <v>1262</v>
      </c>
      <c r="J10456" s="1" t="s">
        <v>1511</v>
      </c>
      <c r="K10456" s="1" t="s">
        <v>1509</v>
      </c>
      <c r="L10456" s="1" t="s">
        <v>1512</v>
      </c>
      <c r="M10456" s="1">
        <v>1</v>
      </c>
    </row>
    <row r="10457" spans="1:13" ht="15.75" x14ac:dyDescent="0.3">
      <c r="A10457" s="1" t="s">
        <v>1262</v>
      </c>
      <c r="J10457" s="1" t="s">
        <v>1511</v>
      </c>
      <c r="K10457" s="1" t="s">
        <v>1509</v>
      </c>
      <c r="L10457" s="1" t="s">
        <v>1512</v>
      </c>
      <c r="M10457" s="1">
        <v>1</v>
      </c>
    </row>
    <row r="10458" spans="1:13" ht="15.75" x14ac:dyDescent="0.3">
      <c r="A10458" s="1" t="s">
        <v>1339</v>
      </c>
      <c r="J10458" s="1" t="s">
        <v>1511</v>
      </c>
      <c r="K10458" s="1" t="s">
        <v>1509</v>
      </c>
      <c r="L10458" s="1" t="s">
        <v>1510</v>
      </c>
      <c r="M10458" s="1">
        <v>8</v>
      </c>
    </row>
    <row r="10459" spans="1:13" ht="15.75" x14ac:dyDescent="0.3">
      <c r="A10459" s="1" t="s">
        <v>1263</v>
      </c>
      <c r="J10459" s="1" t="s">
        <v>1511</v>
      </c>
      <c r="K10459" s="1" t="s">
        <v>1509</v>
      </c>
      <c r="L10459" s="1" t="s">
        <v>1512</v>
      </c>
      <c r="M10459" s="1">
        <v>15</v>
      </c>
    </row>
    <row r="10460" spans="1:13" ht="15.75" x14ac:dyDescent="0.3">
      <c r="A10460" s="1" t="s">
        <v>1262</v>
      </c>
      <c r="J10460" s="1" t="s">
        <v>1511</v>
      </c>
      <c r="K10460" s="1" t="s">
        <v>1509</v>
      </c>
      <c r="L10460" s="1" t="s">
        <v>1512</v>
      </c>
      <c r="M10460" s="1">
        <v>1</v>
      </c>
    </row>
    <row r="10461" spans="1:13" ht="15.75" x14ac:dyDescent="0.3">
      <c r="A10461" s="1" t="s">
        <v>1262</v>
      </c>
      <c r="J10461" s="1" t="s">
        <v>1511</v>
      </c>
      <c r="K10461" s="1" t="s">
        <v>1509</v>
      </c>
      <c r="L10461" s="1" t="s">
        <v>1512</v>
      </c>
      <c r="M10461" s="1">
        <v>1</v>
      </c>
    </row>
    <row r="10462" spans="1:13" ht="15.75" x14ac:dyDescent="0.3">
      <c r="A10462" s="1" t="s">
        <v>1262</v>
      </c>
      <c r="J10462" s="1" t="s">
        <v>1511</v>
      </c>
      <c r="K10462" s="1" t="s">
        <v>1509</v>
      </c>
      <c r="L10462" s="1" t="s">
        <v>1512</v>
      </c>
      <c r="M10462" s="1">
        <v>1</v>
      </c>
    </row>
    <row r="10463" spans="1:13" ht="15.75" x14ac:dyDescent="0.3">
      <c r="A10463" s="1" t="s">
        <v>1262</v>
      </c>
      <c r="J10463" s="1" t="s">
        <v>1511</v>
      </c>
      <c r="K10463" s="1" t="s">
        <v>1509</v>
      </c>
      <c r="L10463" s="1" t="s">
        <v>1512</v>
      </c>
      <c r="M10463" s="1">
        <v>1</v>
      </c>
    </row>
    <row r="10464" spans="1:13" ht="15.75" x14ac:dyDescent="0.3">
      <c r="A10464" s="1" t="s">
        <v>1339</v>
      </c>
      <c r="J10464" s="1" t="s">
        <v>1511</v>
      </c>
      <c r="K10464" s="1" t="s">
        <v>1509</v>
      </c>
      <c r="L10464" s="1" t="s">
        <v>1510</v>
      </c>
      <c r="M10464" s="1">
        <v>4</v>
      </c>
    </row>
    <row r="10465" spans="1:13" ht="15.75" x14ac:dyDescent="0.3">
      <c r="A10465" s="1" t="s">
        <v>1262</v>
      </c>
      <c r="J10465" s="1" t="s">
        <v>1511</v>
      </c>
      <c r="K10465" s="1" t="s">
        <v>1509</v>
      </c>
      <c r="L10465" s="1" t="s">
        <v>1510</v>
      </c>
      <c r="M10465" s="1">
        <v>1</v>
      </c>
    </row>
    <row r="10466" spans="1:13" ht="15.75" x14ac:dyDescent="0.3">
      <c r="A10466" s="1" t="s">
        <v>1262</v>
      </c>
      <c r="J10466" s="1" t="s">
        <v>1511</v>
      </c>
      <c r="K10466" s="1" t="s">
        <v>1509</v>
      </c>
      <c r="L10466" s="1" t="s">
        <v>1512</v>
      </c>
      <c r="M10466" s="1">
        <v>1</v>
      </c>
    </row>
    <row r="10467" spans="1:13" ht="15.75" x14ac:dyDescent="0.3">
      <c r="A10467" s="1" t="s">
        <v>1262</v>
      </c>
      <c r="J10467" s="1" t="s">
        <v>1511</v>
      </c>
      <c r="K10467" s="1" t="s">
        <v>1509</v>
      </c>
      <c r="L10467" s="1" t="s">
        <v>1512</v>
      </c>
      <c r="M10467" s="1">
        <v>1</v>
      </c>
    </row>
    <row r="10468" spans="1:13" ht="15.75" x14ac:dyDescent="0.3">
      <c r="A10468" s="1" t="s">
        <v>1262</v>
      </c>
      <c r="J10468" s="1" t="s">
        <v>1511</v>
      </c>
      <c r="K10468" s="1" t="s">
        <v>1509</v>
      </c>
      <c r="L10468" s="1" t="s">
        <v>1512</v>
      </c>
      <c r="M10468" s="1">
        <v>1</v>
      </c>
    </row>
    <row r="10469" spans="1:13" ht="15.75" x14ac:dyDescent="0.3">
      <c r="A10469" s="1" t="s">
        <v>1282</v>
      </c>
      <c r="J10469" s="1" t="s">
        <v>1511</v>
      </c>
      <c r="K10469" s="1" t="s">
        <v>1514</v>
      </c>
      <c r="L10469" s="1" t="s">
        <v>1512</v>
      </c>
      <c r="M10469" s="1">
        <v>5</v>
      </c>
    </row>
    <row r="10470" spans="1:13" ht="15.75" x14ac:dyDescent="0.3">
      <c r="A10470" s="1" t="s">
        <v>1262</v>
      </c>
      <c r="J10470" s="1" t="s">
        <v>1511</v>
      </c>
      <c r="K10470" s="1" t="s">
        <v>1509</v>
      </c>
      <c r="L10470" s="1" t="s">
        <v>1512</v>
      </c>
      <c r="M10470" s="1">
        <v>1</v>
      </c>
    </row>
    <row r="10471" spans="1:13" ht="15.75" x14ac:dyDescent="0.3">
      <c r="A10471" s="1" t="s">
        <v>1262</v>
      </c>
      <c r="J10471" s="1" t="s">
        <v>1511</v>
      </c>
      <c r="K10471" s="1" t="s">
        <v>1509</v>
      </c>
      <c r="L10471" s="1" t="s">
        <v>1512</v>
      </c>
      <c r="M10471" s="1">
        <v>1</v>
      </c>
    </row>
    <row r="10472" spans="1:13" ht="15.75" x14ac:dyDescent="0.3">
      <c r="A10472" s="1" t="s">
        <v>1262</v>
      </c>
      <c r="J10472" s="1" t="s">
        <v>1511</v>
      </c>
      <c r="K10472" s="1" t="s">
        <v>1509</v>
      </c>
      <c r="L10472" s="1" t="s">
        <v>1512</v>
      </c>
      <c r="M10472" s="1">
        <v>1</v>
      </c>
    </row>
    <row r="10473" spans="1:13" ht="15.75" x14ac:dyDescent="0.3">
      <c r="A10473" s="1" t="s">
        <v>1282</v>
      </c>
      <c r="J10473" s="1" t="s">
        <v>1511</v>
      </c>
      <c r="K10473" s="1" t="s">
        <v>1514</v>
      </c>
      <c r="L10473" s="1" t="s">
        <v>1512</v>
      </c>
      <c r="M10473" s="1">
        <v>7</v>
      </c>
    </row>
    <row r="10474" spans="1:13" ht="15.75" x14ac:dyDescent="0.3">
      <c r="A10474" s="1" t="s">
        <v>1262</v>
      </c>
      <c r="J10474" s="1" t="s">
        <v>1511</v>
      </c>
      <c r="K10474" s="1" t="s">
        <v>1509</v>
      </c>
      <c r="L10474" s="1" t="s">
        <v>1512</v>
      </c>
      <c r="M10474" s="1">
        <v>1</v>
      </c>
    </row>
    <row r="10475" spans="1:13" ht="15.75" x14ac:dyDescent="0.3">
      <c r="A10475" s="1" t="s">
        <v>1262</v>
      </c>
      <c r="J10475" s="1" t="s">
        <v>1511</v>
      </c>
      <c r="K10475" s="1" t="s">
        <v>1509</v>
      </c>
      <c r="L10475" s="1" t="s">
        <v>1512</v>
      </c>
      <c r="M10475" s="1">
        <v>1</v>
      </c>
    </row>
    <row r="10476" spans="1:13" ht="15.75" x14ac:dyDescent="0.3">
      <c r="A10476" s="1" t="s">
        <v>1282</v>
      </c>
      <c r="J10476" s="1" t="s">
        <v>1511</v>
      </c>
      <c r="K10476" s="1" t="s">
        <v>1514</v>
      </c>
      <c r="L10476" s="1" t="s">
        <v>1512</v>
      </c>
      <c r="M10476" s="1">
        <v>12</v>
      </c>
    </row>
    <row r="10477" spans="1:13" ht="15.75" x14ac:dyDescent="0.3">
      <c r="A10477" s="1" t="s">
        <v>1262</v>
      </c>
      <c r="J10477" s="1" t="s">
        <v>1511</v>
      </c>
      <c r="K10477" s="1" t="s">
        <v>1509</v>
      </c>
      <c r="L10477" s="1" t="s">
        <v>1512</v>
      </c>
      <c r="M10477" s="1">
        <v>1</v>
      </c>
    </row>
    <row r="10478" spans="1:13" ht="15.75" x14ac:dyDescent="0.3">
      <c r="A10478" s="1" t="s">
        <v>1282</v>
      </c>
      <c r="J10478" s="1" t="s">
        <v>1511</v>
      </c>
      <c r="K10478" s="1" t="s">
        <v>1514</v>
      </c>
      <c r="L10478" s="1" t="s">
        <v>1512</v>
      </c>
      <c r="M10478" s="1">
        <v>5</v>
      </c>
    </row>
    <row r="10479" spans="1:13" ht="15.75" x14ac:dyDescent="0.3">
      <c r="A10479" s="1" t="s">
        <v>1262</v>
      </c>
      <c r="J10479" s="1" t="s">
        <v>1511</v>
      </c>
      <c r="K10479" s="1" t="s">
        <v>1509</v>
      </c>
      <c r="L10479" s="1" t="s">
        <v>1512</v>
      </c>
      <c r="M10479" s="1">
        <v>1</v>
      </c>
    </row>
    <row r="10480" spans="1:13" ht="15.75" x14ac:dyDescent="0.3">
      <c r="A10480" s="1" t="s">
        <v>1282</v>
      </c>
      <c r="J10480" s="1" t="s">
        <v>1511</v>
      </c>
      <c r="K10480" s="1" t="s">
        <v>1514</v>
      </c>
      <c r="L10480" s="1" t="s">
        <v>1512</v>
      </c>
      <c r="M10480" s="1">
        <v>1</v>
      </c>
    </row>
    <row r="10481" spans="1:13" ht="15.75" x14ac:dyDescent="0.3">
      <c r="A10481" s="1" t="s">
        <v>1262</v>
      </c>
      <c r="J10481" s="1" t="s">
        <v>1511</v>
      </c>
      <c r="K10481" s="1" t="s">
        <v>1509</v>
      </c>
      <c r="L10481" s="1" t="s">
        <v>1512</v>
      </c>
      <c r="M10481" s="1">
        <v>1</v>
      </c>
    </row>
    <row r="10482" spans="1:13" ht="15.75" x14ac:dyDescent="0.3">
      <c r="A10482" s="1" t="s">
        <v>1319</v>
      </c>
      <c r="J10482" s="1" t="s">
        <v>1511</v>
      </c>
      <c r="K10482" s="1" t="s">
        <v>1509</v>
      </c>
      <c r="L10482" s="1" t="s">
        <v>1512</v>
      </c>
      <c r="M10482" s="1">
        <v>3</v>
      </c>
    </row>
    <row r="10483" spans="1:13" ht="15.75" x14ac:dyDescent="0.3">
      <c r="A10483" s="1" t="s">
        <v>1319</v>
      </c>
      <c r="J10483" s="1" t="s">
        <v>1511</v>
      </c>
      <c r="K10483" s="1" t="s">
        <v>1509</v>
      </c>
      <c r="L10483" s="1" t="s">
        <v>1512</v>
      </c>
      <c r="M10483" s="1">
        <v>3</v>
      </c>
    </row>
    <row r="10484" spans="1:13" ht="15.75" x14ac:dyDescent="0.3">
      <c r="A10484" s="1" t="s">
        <v>1319</v>
      </c>
      <c r="J10484" s="1" t="s">
        <v>1511</v>
      </c>
      <c r="K10484" s="1" t="s">
        <v>1509</v>
      </c>
      <c r="L10484" s="1" t="s">
        <v>1512</v>
      </c>
      <c r="M10484" s="1">
        <v>2</v>
      </c>
    </row>
    <row r="10485" spans="1:13" ht="15.75" x14ac:dyDescent="0.3">
      <c r="A10485" s="1" t="s">
        <v>1272</v>
      </c>
      <c r="J10485" s="1" t="s">
        <v>1511</v>
      </c>
      <c r="K10485" s="1" t="s">
        <v>1509</v>
      </c>
      <c r="L10485" s="1" t="s">
        <v>1512</v>
      </c>
      <c r="M10485" s="1">
        <v>1</v>
      </c>
    </row>
    <row r="10486" spans="1:13" ht="15.75" x14ac:dyDescent="0.3">
      <c r="A10486" s="1" t="s">
        <v>1272</v>
      </c>
      <c r="J10486" s="1" t="s">
        <v>1511</v>
      </c>
      <c r="K10486" s="1" t="s">
        <v>1509</v>
      </c>
      <c r="L10486" s="1" t="s">
        <v>1512</v>
      </c>
      <c r="M10486" s="1">
        <v>1</v>
      </c>
    </row>
    <row r="10487" spans="1:13" ht="15.75" x14ac:dyDescent="0.3">
      <c r="A10487" s="1" t="s">
        <v>1272</v>
      </c>
      <c r="J10487" s="1" t="s">
        <v>1511</v>
      </c>
      <c r="K10487" s="1" t="s">
        <v>1509</v>
      </c>
      <c r="L10487" s="1" t="s">
        <v>1512</v>
      </c>
      <c r="M10487" s="1">
        <v>1</v>
      </c>
    </row>
    <row r="10488" spans="1:13" ht="15.75" x14ac:dyDescent="0.3">
      <c r="A10488" s="1" t="s">
        <v>1272</v>
      </c>
      <c r="J10488" s="1" t="s">
        <v>1511</v>
      </c>
      <c r="K10488" s="1" t="s">
        <v>1509</v>
      </c>
      <c r="L10488" s="1" t="s">
        <v>1512</v>
      </c>
      <c r="M10488" s="1">
        <v>1</v>
      </c>
    </row>
    <row r="10489" spans="1:13" ht="15.75" x14ac:dyDescent="0.3">
      <c r="A10489" s="1" t="s">
        <v>1272</v>
      </c>
      <c r="J10489" s="1" t="s">
        <v>1511</v>
      </c>
      <c r="K10489" s="1" t="s">
        <v>1509</v>
      </c>
      <c r="L10489" s="1" t="s">
        <v>1512</v>
      </c>
      <c r="M10489" s="1">
        <v>1</v>
      </c>
    </row>
    <row r="10490" spans="1:13" ht="15.75" x14ac:dyDescent="0.3">
      <c r="A10490" s="1" t="s">
        <v>1272</v>
      </c>
      <c r="J10490" s="1" t="s">
        <v>1511</v>
      </c>
      <c r="K10490" s="1" t="s">
        <v>1509</v>
      </c>
      <c r="L10490" s="1" t="s">
        <v>1512</v>
      </c>
      <c r="M10490" s="1">
        <v>1</v>
      </c>
    </row>
    <row r="10491" spans="1:13" ht="15.75" x14ac:dyDescent="0.3">
      <c r="A10491" s="1" t="s">
        <v>1272</v>
      </c>
      <c r="J10491" s="1" t="s">
        <v>1511</v>
      </c>
      <c r="K10491" s="1" t="s">
        <v>1509</v>
      </c>
      <c r="L10491" s="1" t="s">
        <v>1512</v>
      </c>
      <c r="M10491" s="1">
        <v>1</v>
      </c>
    </row>
    <row r="10492" spans="1:13" ht="15.75" x14ac:dyDescent="0.3">
      <c r="A10492" s="1" t="s">
        <v>1272</v>
      </c>
      <c r="J10492" s="1" t="s">
        <v>1511</v>
      </c>
      <c r="K10492" s="1" t="s">
        <v>1509</v>
      </c>
      <c r="L10492" s="1" t="s">
        <v>1512</v>
      </c>
      <c r="M10492" s="1">
        <v>1</v>
      </c>
    </row>
    <row r="10493" spans="1:13" ht="15.75" x14ac:dyDescent="0.3">
      <c r="A10493" s="1" t="s">
        <v>1272</v>
      </c>
      <c r="J10493" s="1" t="s">
        <v>1511</v>
      </c>
      <c r="K10493" s="1" t="s">
        <v>1509</v>
      </c>
      <c r="L10493" s="1" t="s">
        <v>1512</v>
      </c>
      <c r="M10493" s="1">
        <v>1</v>
      </c>
    </row>
    <row r="10494" spans="1:13" ht="15.75" x14ac:dyDescent="0.3">
      <c r="A10494" s="1" t="s">
        <v>1272</v>
      </c>
      <c r="J10494" s="1" t="s">
        <v>1511</v>
      </c>
      <c r="K10494" s="1" t="s">
        <v>1509</v>
      </c>
      <c r="L10494" s="1" t="s">
        <v>1512</v>
      </c>
      <c r="M10494" s="1">
        <v>1</v>
      </c>
    </row>
    <row r="10495" spans="1:13" ht="15.75" x14ac:dyDescent="0.3">
      <c r="A10495" s="1" t="s">
        <v>1272</v>
      </c>
      <c r="J10495" s="1" t="s">
        <v>1511</v>
      </c>
      <c r="K10495" s="1" t="s">
        <v>1509</v>
      </c>
      <c r="L10495" s="1" t="s">
        <v>1512</v>
      </c>
      <c r="M10495" s="1">
        <v>1</v>
      </c>
    </row>
    <row r="10496" spans="1:13" ht="15.75" x14ac:dyDescent="0.3">
      <c r="A10496" s="1" t="s">
        <v>1272</v>
      </c>
      <c r="J10496" s="1" t="s">
        <v>1511</v>
      </c>
      <c r="K10496" s="1" t="s">
        <v>1509</v>
      </c>
      <c r="L10496" s="1" t="s">
        <v>1512</v>
      </c>
      <c r="M10496" s="1">
        <v>1</v>
      </c>
    </row>
    <row r="10497" spans="1:13" ht="15.75" x14ac:dyDescent="0.3">
      <c r="A10497" s="1" t="s">
        <v>1272</v>
      </c>
      <c r="J10497" s="1" t="s">
        <v>1511</v>
      </c>
      <c r="K10497" s="1" t="s">
        <v>1509</v>
      </c>
      <c r="L10497" s="1" t="s">
        <v>1512</v>
      </c>
      <c r="M10497" s="1">
        <v>1</v>
      </c>
    </row>
    <row r="10498" spans="1:13" ht="15.75" x14ac:dyDescent="0.3">
      <c r="A10498" s="1" t="s">
        <v>1272</v>
      </c>
      <c r="J10498" s="1" t="s">
        <v>1511</v>
      </c>
      <c r="K10498" s="1" t="s">
        <v>1509</v>
      </c>
      <c r="L10498" s="1" t="s">
        <v>1512</v>
      </c>
      <c r="M10498" s="1">
        <v>1</v>
      </c>
    </row>
    <row r="10499" spans="1:13" ht="15.75" x14ac:dyDescent="0.3">
      <c r="A10499" s="1" t="s">
        <v>1272</v>
      </c>
      <c r="J10499" s="1" t="s">
        <v>1511</v>
      </c>
      <c r="K10499" s="1" t="s">
        <v>1509</v>
      </c>
      <c r="L10499" s="1" t="s">
        <v>1512</v>
      </c>
      <c r="M10499" s="1">
        <v>1</v>
      </c>
    </row>
    <row r="10500" spans="1:13" ht="15.75" x14ac:dyDescent="0.3">
      <c r="A10500" s="1" t="s">
        <v>1272</v>
      </c>
      <c r="J10500" s="1" t="s">
        <v>1511</v>
      </c>
      <c r="K10500" s="1" t="s">
        <v>1509</v>
      </c>
      <c r="L10500" s="1" t="s">
        <v>1512</v>
      </c>
      <c r="M10500" s="1">
        <v>1</v>
      </c>
    </row>
    <row r="10501" spans="1:13" ht="15.75" x14ac:dyDescent="0.3">
      <c r="A10501" s="1" t="s">
        <v>1272</v>
      </c>
      <c r="J10501" s="1" t="s">
        <v>1511</v>
      </c>
      <c r="K10501" s="1" t="s">
        <v>1509</v>
      </c>
      <c r="L10501" s="1" t="s">
        <v>1512</v>
      </c>
      <c r="M10501" s="1">
        <v>1</v>
      </c>
    </row>
    <row r="10502" spans="1:13" ht="15.75" x14ac:dyDescent="0.3">
      <c r="A10502" s="1" t="s">
        <v>1272</v>
      </c>
      <c r="J10502" s="1" t="s">
        <v>1511</v>
      </c>
      <c r="K10502" s="1" t="s">
        <v>1509</v>
      </c>
      <c r="L10502" s="1" t="s">
        <v>1512</v>
      </c>
      <c r="M10502" s="1">
        <v>1</v>
      </c>
    </row>
    <row r="10503" spans="1:13" ht="15.75" x14ac:dyDescent="0.3">
      <c r="A10503" s="1" t="s">
        <v>1272</v>
      </c>
      <c r="J10503" s="1" t="s">
        <v>1511</v>
      </c>
      <c r="K10503" s="1" t="s">
        <v>1509</v>
      </c>
      <c r="L10503" s="1" t="s">
        <v>1512</v>
      </c>
      <c r="M10503" s="1">
        <v>1</v>
      </c>
    </row>
    <row r="10504" spans="1:13" ht="15.75" x14ac:dyDescent="0.3">
      <c r="A10504" s="1" t="s">
        <v>1272</v>
      </c>
      <c r="J10504" s="1" t="s">
        <v>1511</v>
      </c>
      <c r="K10504" s="1" t="s">
        <v>1509</v>
      </c>
      <c r="L10504" s="1" t="s">
        <v>1512</v>
      </c>
      <c r="M10504" s="1">
        <v>1</v>
      </c>
    </row>
    <row r="10505" spans="1:13" ht="15.75" x14ac:dyDescent="0.3">
      <c r="A10505" s="1" t="s">
        <v>1272</v>
      </c>
      <c r="J10505" s="1" t="s">
        <v>1511</v>
      </c>
      <c r="K10505" s="1" t="s">
        <v>1509</v>
      </c>
      <c r="L10505" s="1" t="s">
        <v>1512</v>
      </c>
      <c r="M10505" s="1">
        <v>1</v>
      </c>
    </row>
    <row r="10506" spans="1:13" ht="15.75" x14ac:dyDescent="0.3">
      <c r="A10506" s="1" t="s">
        <v>1272</v>
      </c>
      <c r="J10506" s="1" t="s">
        <v>1511</v>
      </c>
      <c r="K10506" s="1" t="s">
        <v>1509</v>
      </c>
      <c r="L10506" s="1" t="s">
        <v>1512</v>
      </c>
      <c r="M10506" s="1">
        <v>1</v>
      </c>
    </row>
    <row r="10507" spans="1:13" ht="15.75" x14ac:dyDescent="0.3">
      <c r="A10507" s="1" t="s">
        <v>1272</v>
      </c>
      <c r="J10507" s="1" t="s">
        <v>1511</v>
      </c>
      <c r="K10507" s="1" t="s">
        <v>1509</v>
      </c>
      <c r="L10507" s="1" t="s">
        <v>1512</v>
      </c>
      <c r="M10507" s="1">
        <v>1</v>
      </c>
    </row>
    <row r="10508" spans="1:13" ht="15.75" x14ac:dyDescent="0.3">
      <c r="A10508" s="1" t="s">
        <v>1272</v>
      </c>
      <c r="J10508" s="1" t="s">
        <v>1511</v>
      </c>
      <c r="K10508" s="1" t="s">
        <v>1509</v>
      </c>
      <c r="L10508" s="1" t="s">
        <v>1512</v>
      </c>
      <c r="M10508" s="1">
        <v>1</v>
      </c>
    </row>
    <row r="10509" spans="1:13" ht="15.75" x14ac:dyDescent="0.3">
      <c r="A10509" s="1" t="s">
        <v>1272</v>
      </c>
      <c r="J10509" s="1" t="s">
        <v>1511</v>
      </c>
      <c r="K10509" s="1" t="s">
        <v>1509</v>
      </c>
      <c r="L10509" s="1" t="s">
        <v>1512</v>
      </c>
      <c r="M10509" s="1">
        <v>1</v>
      </c>
    </row>
    <row r="10510" spans="1:13" ht="15.75" x14ac:dyDescent="0.3">
      <c r="A10510" s="1" t="s">
        <v>1272</v>
      </c>
      <c r="J10510" s="1" t="s">
        <v>1511</v>
      </c>
      <c r="K10510" s="1" t="s">
        <v>1509</v>
      </c>
      <c r="L10510" s="1" t="s">
        <v>1512</v>
      </c>
      <c r="M10510" s="1">
        <v>1</v>
      </c>
    </row>
    <row r="10511" spans="1:13" ht="15.75" x14ac:dyDescent="0.3">
      <c r="A10511" s="1" t="s">
        <v>1272</v>
      </c>
      <c r="J10511" s="1" t="s">
        <v>1511</v>
      </c>
      <c r="K10511" s="1" t="s">
        <v>1509</v>
      </c>
      <c r="L10511" s="1" t="s">
        <v>1512</v>
      </c>
      <c r="M10511" s="1">
        <v>1</v>
      </c>
    </row>
    <row r="10512" spans="1:13" ht="15.75" x14ac:dyDescent="0.3">
      <c r="A10512" s="1" t="s">
        <v>1272</v>
      </c>
      <c r="J10512" s="1" t="s">
        <v>1511</v>
      </c>
      <c r="K10512" s="1" t="s">
        <v>1509</v>
      </c>
      <c r="L10512" s="1" t="s">
        <v>1512</v>
      </c>
      <c r="M10512" s="1">
        <v>1</v>
      </c>
    </row>
    <row r="10513" spans="1:13" ht="15.75" x14ac:dyDescent="0.3">
      <c r="A10513" s="1" t="s">
        <v>1272</v>
      </c>
      <c r="J10513" s="1" t="s">
        <v>1511</v>
      </c>
      <c r="K10513" s="1" t="s">
        <v>1509</v>
      </c>
      <c r="L10513" s="1" t="s">
        <v>1512</v>
      </c>
      <c r="M10513" s="1">
        <v>1</v>
      </c>
    </row>
    <row r="10514" spans="1:13" ht="15.75" x14ac:dyDescent="0.3">
      <c r="A10514" s="1" t="s">
        <v>1272</v>
      </c>
      <c r="J10514" s="1" t="s">
        <v>1511</v>
      </c>
      <c r="K10514" s="1" t="s">
        <v>1509</v>
      </c>
      <c r="L10514" s="1" t="s">
        <v>1512</v>
      </c>
      <c r="M10514" s="1">
        <v>1</v>
      </c>
    </row>
    <row r="10515" spans="1:13" ht="15.75" x14ac:dyDescent="0.3">
      <c r="A10515" s="1" t="s">
        <v>1272</v>
      </c>
      <c r="J10515" s="1" t="s">
        <v>1511</v>
      </c>
      <c r="K10515" s="1" t="s">
        <v>1509</v>
      </c>
      <c r="L10515" s="1" t="s">
        <v>1512</v>
      </c>
      <c r="M10515" s="1">
        <v>1</v>
      </c>
    </row>
    <row r="10516" spans="1:13" ht="15.75" x14ac:dyDescent="0.3">
      <c r="A10516" s="1" t="s">
        <v>1272</v>
      </c>
      <c r="J10516" s="1" t="s">
        <v>1511</v>
      </c>
      <c r="K10516" s="1" t="s">
        <v>1509</v>
      </c>
      <c r="L10516" s="1" t="s">
        <v>1512</v>
      </c>
      <c r="M10516" s="1">
        <v>1</v>
      </c>
    </row>
    <row r="10517" spans="1:13" ht="15.75" x14ac:dyDescent="0.3">
      <c r="A10517" s="1" t="s">
        <v>1272</v>
      </c>
      <c r="J10517" s="1" t="s">
        <v>1511</v>
      </c>
      <c r="K10517" s="1" t="s">
        <v>1509</v>
      </c>
      <c r="L10517" s="1" t="s">
        <v>1512</v>
      </c>
      <c r="M10517" s="1">
        <v>1</v>
      </c>
    </row>
    <row r="10518" spans="1:13" ht="15.75" x14ac:dyDescent="0.3">
      <c r="A10518" s="1" t="s">
        <v>1272</v>
      </c>
      <c r="J10518" s="1" t="s">
        <v>1511</v>
      </c>
      <c r="K10518" s="1" t="s">
        <v>1509</v>
      </c>
      <c r="L10518" s="1" t="s">
        <v>1512</v>
      </c>
      <c r="M10518" s="1">
        <v>1</v>
      </c>
    </row>
    <row r="10519" spans="1:13" ht="15.75" x14ac:dyDescent="0.3">
      <c r="A10519" s="1" t="s">
        <v>1272</v>
      </c>
      <c r="J10519" s="1" t="s">
        <v>1511</v>
      </c>
      <c r="K10519" s="1" t="s">
        <v>1509</v>
      </c>
      <c r="L10519" s="1" t="s">
        <v>1512</v>
      </c>
      <c r="M10519" s="1">
        <v>1</v>
      </c>
    </row>
    <row r="10520" spans="1:13" ht="15.75" x14ac:dyDescent="0.3">
      <c r="A10520" s="1" t="s">
        <v>1272</v>
      </c>
      <c r="J10520" s="1" t="s">
        <v>1511</v>
      </c>
      <c r="K10520" s="1" t="s">
        <v>1509</v>
      </c>
      <c r="L10520" s="1" t="s">
        <v>1512</v>
      </c>
      <c r="M10520" s="1">
        <v>1</v>
      </c>
    </row>
    <row r="10521" spans="1:13" ht="15.75" x14ac:dyDescent="0.3">
      <c r="A10521" s="1" t="s">
        <v>1272</v>
      </c>
      <c r="J10521" s="1" t="s">
        <v>1511</v>
      </c>
      <c r="K10521" s="1" t="s">
        <v>1509</v>
      </c>
      <c r="L10521" s="1" t="s">
        <v>1512</v>
      </c>
      <c r="M10521" s="1">
        <v>1</v>
      </c>
    </row>
    <row r="10522" spans="1:13" ht="15.75" x14ac:dyDescent="0.3">
      <c r="A10522" s="1" t="s">
        <v>1272</v>
      </c>
      <c r="J10522" s="1" t="s">
        <v>1511</v>
      </c>
      <c r="K10522" s="1" t="s">
        <v>1509</v>
      </c>
      <c r="L10522" s="1" t="s">
        <v>1512</v>
      </c>
      <c r="M10522" s="1">
        <v>1</v>
      </c>
    </row>
    <row r="10523" spans="1:13" ht="15.75" x14ac:dyDescent="0.3">
      <c r="A10523" s="1" t="s">
        <v>1272</v>
      </c>
      <c r="J10523" s="1" t="s">
        <v>1511</v>
      </c>
      <c r="K10523" s="1" t="s">
        <v>1509</v>
      </c>
      <c r="L10523" s="1" t="s">
        <v>1512</v>
      </c>
      <c r="M10523" s="1">
        <v>1</v>
      </c>
    </row>
    <row r="10524" spans="1:13" ht="15.75" x14ac:dyDescent="0.3">
      <c r="A10524" s="1" t="s">
        <v>1272</v>
      </c>
      <c r="J10524" s="1" t="s">
        <v>1511</v>
      </c>
      <c r="K10524" s="1" t="s">
        <v>1509</v>
      </c>
      <c r="L10524" s="1" t="s">
        <v>1512</v>
      </c>
      <c r="M10524" s="1">
        <v>1</v>
      </c>
    </row>
    <row r="10525" spans="1:13" ht="15.75" x14ac:dyDescent="0.3">
      <c r="A10525" s="1" t="s">
        <v>1272</v>
      </c>
      <c r="J10525" s="1" t="s">
        <v>1511</v>
      </c>
      <c r="K10525" s="1" t="s">
        <v>1509</v>
      </c>
      <c r="L10525" s="1" t="s">
        <v>1512</v>
      </c>
      <c r="M10525" s="1">
        <v>1</v>
      </c>
    </row>
    <row r="10526" spans="1:13" ht="15.75" x14ac:dyDescent="0.3">
      <c r="A10526" s="1" t="s">
        <v>1272</v>
      </c>
      <c r="J10526" s="1" t="s">
        <v>1511</v>
      </c>
      <c r="K10526" s="1" t="s">
        <v>1509</v>
      </c>
      <c r="L10526" s="1" t="s">
        <v>1512</v>
      </c>
      <c r="M10526" s="1">
        <v>1</v>
      </c>
    </row>
    <row r="10527" spans="1:13" ht="15.75" x14ac:dyDescent="0.3">
      <c r="A10527" s="1" t="s">
        <v>1272</v>
      </c>
      <c r="J10527" s="1" t="s">
        <v>1511</v>
      </c>
      <c r="K10527" s="1" t="s">
        <v>1509</v>
      </c>
      <c r="L10527" s="1" t="s">
        <v>1512</v>
      </c>
      <c r="M10527" s="1">
        <v>1</v>
      </c>
    </row>
    <row r="10528" spans="1:13" ht="15.75" x14ac:dyDescent="0.3">
      <c r="A10528" s="1" t="s">
        <v>1272</v>
      </c>
      <c r="J10528" s="1" t="s">
        <v>1511</v>
      </c>
      <c r="K10528" s="1" t="s">
        <v>1509</v>
      </c>
      <c r="L10528" s="1" t="s">
        <v>1512</v>
      </c>
      <c r="M10528" s="1">
        <v>1</v>
      </c>
    </row>
    <row r="10529" spans="1:13" ht="15.75" x14ac:dyDescent="0.3">
      <c r="A10529" s="1" t="s">
        <v>1272</v>
      </c>
      <c r="J10529" s="1" t="s">
        <v>1511</v>
      </c>
      <c r="K10529" s="1" t="s">
        <v>1509</v>
      </c>
      <c r="L10529" s="1" t="s">
        <v>1512</v>
      </c>
      <c r="M10529" s="1">
        <v>1</v>
      </c>
    </row>
    <row r="10530" spans="1:13" ht="15.75" x14ac:dyDescent="0.3">
      <c r="A10530" s="1" t="s">
        <v>1272</v>
      </c>
      <c r="J10530" s="1" t="s">
        <v>1511</v>
      </c>
      <c r="K10530" s="1" t="s">
        <v>1509</v>
      </c>
      <c r="L10530" s="1" t="s">
        <v>1512</v>
      </c>
      <c r="M10530" s="1">
        <v>1</v>
      </c>
    </row>
    <row r="10531" spans="1:13" ht="15.75" x14ac:dyDescent="0.3">
      <c r="A10531" s="1" t="s">
        <v>1272</v>
      </c>
      <c r="J10531" s="1" t="s">
        <v>1511</v>
      </c>
      <c r="K10531" s="1" t="s">
        <v>1509</v>
      </c>
      <c r="L10531" s="1" t="s">
        <v>1512</v>
      </c>
      <c r="M10531" s="1">
        <v>1</v>
      </c>
    </row>
    <row r="10532" spans="1:13" ht="15.75" x14ac:dyDescent="0.3">
      <c r="A10532" s="1" t="s">
        <v>1272</v>
      </c>
      <c r="J10532" s="1" t="s">
        <v>1511</v>
      </c>
      <c r="K10532" s="1" t="s">
        <v>1509</v>
      </c>
      <c r="L10532" s="1" t="s">
        <v>1512</v>
      </c>
      <c r="M10532" s="1">
        <v>1</v>
      </c>
    </row>
    <row r="10533" spans="1:13" ht="15.75" x14ac:dyDescent="0.3">
      <c r="A10533" s="1" t="s">
        <v>1272</v>
      </c>
      <c r="J10533" s="1" t="s">
        <v>1511</v>
      </c>
      <c r="K10533" s="1" t="s">
        <v>1509</v>
      </c>
      <c r="L10533" s="1" t="s">
        <v>1512</v>
      </c>
      <c r="M10533" s="1">
        <v>1</v>
      </c>
    </row>
    <row r="10534" spans="1:13" ht="15.75" x14ac:dyDescent="0.3">
      <c r="A10534" s="1" t="s">
        <v>1272</v>
      </c>
      <c r="J10534" s="1" t="s">
        <v>1511</v>
      </c>
      <c r="K10534" s="1" t="s">
        <v>1509</v>
      </c>
      <c r="L10534" s="1" t="s">
        <v>1512</v>
      </c>
      <c r="M10534" s="1">
        <v>1</v>
      </c>
    </row>
    <row r="10535" spans="1:13" ht="15.75" x14ac:dyDescent="0.3">
      <c r="A10535" s="1" t="s">
        <v>1272</v>
      </c>
      <c r="J10535" s="1" t="s">
        <v>1511</v>
      </c>
      <c r="K10535" s="1" t="s">
        <v>1509</v>
      </c>
      <c r="L10535" s="1" t="s">
        <v>1512</v>
      </c>
      <c r="M10535" s="1">
        <v>1</v>
      </c>
    </row>
    <row r="10536" spans="1:13" ht="15.75" x14ac:dyDescent="0.3">
      <c r="A10536" s="1" t="s">
        <v>1272</v>
      </c>
      <c r="J10536" s="1" t="s">
        <v>1511</v>
      </c>
      <c r="K10536" s="1" t="s">
        <v>1509</v>
      </c>
      <c r="L10536" s="1" t="s">
        <v>1512</v>
      </c>
      <c r="M10536" s="1">
        <v>1</v>
      </c>
    </row>
    <row r="10537" spans="1:13" ht="15.75" x14ac:dyDescent="0.3">
      <c r="A10537" s="1" t="s">
        <v>1272</v>
      </c>
      <c r="J10537" s="1" t="s">
        <v>1511</v>
      </c>
      <c r="K10537" s="1" t="s">
        <v>1509</v>
      </c>
      <c r="L10537" s="1" t="s">
        <v>1512</v>
      </c>
      <c r="M10537" s="1">
        <v>1</v>
      </c>
    </row>
    <row r="10538" spans="1:13" ht="15.75" x14ac:dyDescent="0.3">
      <c r="A10538" s="1" t="s">
        <v>1272</v>
      </c>
      <c r="J10538" s="1" t="s">
        <v>1511</v>
      </c>
      <c r="K10538" s="1" t="s">
        <v>1509</v>
      </c>
      <c r="L10538" s="1" t="s">
        <v>1512</v>
      </c>
      <c r="M10538" s="1">
        <v>1</v>
      </c>
    </row>
    <row r="10539" spans="1:13" ht="15.75" x14ac:dyDescent="0.3">
      <c r="A10539" s="1" t="s">
        <v>1272</v>
      </c>
      <c r="J10539" s="1" t="s">
        <v>1511</v>
      </c>
      <c r="K10539" s="1" t="s">
        <v>1509</v>
      </c>
      <c r="L10539" s="1" t="s">
        <v>1512</v>
      </c>
      <c r="M10539" s="1">
        <v>1</v>
      </c>
    </row>
    <row r="10540" spans="1:13" ht="15.75" x14ac:dyDescent="0.3">
      <c r="A10540" s="1" t="s">
        <v>1272</v>
      </c>
      <c r="J10540" s="1" t="s">
        <v>1511</v>
      </c>
      <c r="K10540" s="1" t="s">
        <v>1509</v>
      </c>
      <c r="L10540" s="1" t="s">
        <v>1512</v>
      </c>
      <c r="M10540" s="1">
        <v>1</v>
      </c>
    </row>
    <row r="10541" spans="1:13" ht="15.75" x14ac:dyDescent="0.3">
      <c r="A10541" s="1" t="s">
        <v>1272</v>
      </c>
      <c r="J10541" s="1" t="s">
        <v>1511</v>
      </c>
      <c r="K10541" s="1" t="s">
        <v>1509</v>
      </c>
      <c r="L10541" s="1" t="s">
        <v>1512</v>
      </c>
      <c r="M10541" s="1">
        <v>1</v>
      </c>
    </row>
    <row r="10542" spans="1:13" ht="15.75" x14ac:dyDescent="0.3">
      <c r="A10542" s="1" t="s">
        <v>1272</v>
      </c>
      <c r="J10542" s="1" t="s">
        <v>1511</v>
      </c>
      <c r="K10542" s="1" t="s">
        <v>1509</v>
      </c>
      <c r="L10542" s="1" t="s">
        <v>1512</v>
      </c>
      <c r="M10542" s="1">
        <v>1</v>
      </c>
    </row>
    <row r="10543" spans="1:13" ht="15.75" x14ac:dyDescent="0.3">
      <c r="A10543" s="1" t="s">
        <v>1272</v>
      </c>
      <c r="J10543" s="1" t="s">
        <v>1511</v>
      </c>
      <c r="K10543" s="1" t="s">
        <v>1509</v>
      </c>
      <c r="L10543" s="1" t="s">
        <v>1512</v>
      </c>
      <c r="M10543" s="1">
        <v>1</v>
      </c>
    </row>
    <row r="10544" spans="1:13" ht="15.75" x14ac:dyDescent="0.3">
      <c r="A10544" s="1" t="s">
        <v>1272</v>
      </c>
      <c r="J10544" s="1" t="s">
        <v>1511</v>
      </c>
      <c r="K10544" s="1" t="s">
        <v>1509</v>
      </c>
      <c r="L10544" s="1" t="s">
        <v>1512</v>
      </c>
      <c r="M10544" s="1">
        <v>1</v>
      </c>
    </row>
    <row r="10545" spans="1:13" ht="15.75" x14ac:dyDescent="0.3">
      <c r="A10545" s="1" t="s">
        <v>1272</v>
      </c>
      <c r="J10545" s="1" t="s">
        <v>1511</v>
      </c>
      <c r="K10545" s="1" t="s">
        <v>1509</v>
      </c>
      <c r="L10545" s="1" t="s">
        <v>1512</v>
      </c>
      <c r="M10545" s="1">
        <v>1</v>
      </c>
    </row>
    <row r="10546" spans="1:13" ht="15.75" x14ac:dyDescent="0.3">
      <c r="A10546" s="1" t="s">
        <v>1272</v>
      </c>
      <c r="J10546" s="1" t="s">
        <v>1511</v>
      </c>
      <c r="K10546" s="1" t="s">
        <v>1509</v>
      </c>
      <c r="L10546" s="1" t="s">
        <v>1512</v>
      </c>
      <c r="M10546" s="1">
        <v>1</v>
      </c>
    </row>
    <row r="10547" spans="1:13" ht="15.75" x14ac:dyDescent="0.3">
      <c r="A10547" s="1" t="s">
        <v>1272</v>
      </c>
      <c r="J10547" s="1" t="s">
        <v>1511</v>
      </c>
      <c r="K10547" s="1" t="s">
        <v>1509</v>
      </c>
      <c r="L10547" s="1" t="s">
        <v>1512</v>
      </c>
      <c r="M10547" s="1">
        <v>1</v>
      </c>
    </row>
    <row r="10548" spans="1:13" ht="15.75" x14ac:dyDescent="0.3">
      <c r="A10548" s="1" t="s">
        <v>1272</v>
      </c>
      <c r="J10548" s="1" t="s">
        <v>1511</v>
      </c>
      <c r="K10548" s="1" t="s">
        <v>1509</v>
      </c>
      <c r="L10548" s="1" t="s">
        <v>1512</v>
      </c>
      <c r="M10548" s="1">
        <v>1</v>
      </c>
    </row>
    <row r="10549" spans="1:13" ht="15.75" x14ac:dyDescent="0.3">
      <c r="A10549" s="1" t="s">
        <v>1272</v>
      </c>
      <c r="J10549" s="1" t="s">
        <v>1511</v>
      </c>
      <c r="K10549" s="1" t="s">
        <v>1509</v>
      </c>
      <c r="L10549" s="1" t="s">
        <v>1512</v>
      </c>
      <c r="M10549" s="1">
        <v>1</v>
      </c>
    </row>
    <row r="10550" spans="1:13" ht="15.75" x14ac:dyDescent="0.3">
      <c r="A10550" s="1" t="s">
        <v>1272</v>
      </c>
      <c r="J10550" s="1" t="s">
        <v>1511</v>
      </c>
      <c r="K10550" s="1" t="s">
        <v>1509</v>
      </c>
      <c r="L10550" s="1" t="s">
        <v>1512</v>
      </c>
      <c r="M10550" s="1">
        <v>1</v>
      </c>
    </row>
    <row r="10551" spans="1:13" ht="15.75" x14ac:dyDescent="0.3">
      <c r="A10551" s="1" t="s">
        <v>1272</v>
      </c>
      <c r="J10551" s="1" t="s">
        <v>1511</v>
      </c>
      <c r="K10551" s="1" t="s">
        <v>1509</v>
      </c>
      <c r="L10551" s="1" t="s">
        <v>1512</v>
      </c>
      <c r="M10551" s="1">
        <v>1</v>
      </c>
    </row>
    <row r="10552" spans="1:13" ht="15.75" x14ac:dyDescent="0.3">
      <c r="A10552" s="1" t="s">
        <v>1272</v>
      </c>
      <c r="J10552" s="1" t="s">
        <v>1511</v>
      </c>
      <c r="K10552" s="1" t="s">
        <v>1509</v>
      </c>
      <c r="L10552" s="1" t="s">
        <v>1512</v>
      </c>
      <c r="M10552" s="1">
        <v>1</v>
      </c>
    </row>
    <row r="10553" spans="1:13" ht="15.75" x14ac:dyDescent="0.3">
      <c r="A10553" s="1" t="s">
        <v>1272</v>
      </c>
      <c r="J10553" s="1" t="s">
        <v>1511</v>
      </c>
      <c r="K10553" s="1" t="s">
        <v>1509</v>
      </c>
      <c r="L10553" s="1" t="s">
        <v>1512</v>
      </c>
      <c r="M10553" s="1">
        <v>1</v>
      </c>
    </row>
    <row r="10554" spans="1:13" ht="15.75" x14ac:dyDescent="0.3">
      <c r="A10554" s="1" t="s">
        <v>1272</v>
      </c>
      <c r="J10554" s="1" t="s">
        <v>1511</v>
      </c>
      <c r="K10554" s="1" t="s">
        <v>1509</v>
      </c>
      <c r="L10554" s="1" t="s">
        <v>1512</v>
      </c>
      <c r="M10554" s="1">
        <v>1</v>
      </c>
    </row>
    <row r="10555" spans="1:13" ht="15.75" x14ac:dyDescent="0.3">
      <c r="A10555" s="1" t="s">
        <v>1272</v>
      </c>
      <c r="J10555" s="1" t="s">
        <v>1511</v>
      </c>
      <c r="K10555" s="1" t="s">
        <v>1509</v>
      </c>
      <c r="L10555" s="1" t="s">
        <v>1512</v>
      </c>
      <c r="M10555" s="1">
        <v>1</v>
      </c>
    </row>
    <row r="10556" spans="1:13" ht="15.75" x14ac:dyDescent="0.3">
      <c r="A10556" s="1" t="s">
        <v>1272</v>
      </c>
      <c r="J10556" s="1" t="s">
        <v>1511</v>
      </c>
      <c r="K10556" s="1" t="s">
        <v>1509</v>
      </c>
      <c r="L10556" s="1" t="s">
        <v>1512</v>
      </c>
      <c r="M10556" s="1">
        <v>1</v>
      </c>
    </row>
    <row r="10557" spans="1:13" ht="15.75" x14ac:dyDescent="0.3">
      <c r="A10557" s="1" t="s">
        <v>1272</v>
      </c>
      <c r="J10557" s="1" t="s">
        <v>1511</v>
      </c>
      <c r="K10557" s="1" t="s">
        <v>1509</v>
      </c>
      <c r="L10557" s="1" t="s">
        <v>1512</v>
      </c>
      <c r="M10557" s="1">
        <v>1</v>
      </c>
    </row>
    <row r="10558" spans="1:13" ht="15.75" x14ac:dyDescent="0.3">
      <c r="A10558" s="1" t="s">
        <v>1482</v>
      </c>
      <c r="J10558" s="1" t="s">
        <v>1511</v>
      </c>
      <c r="K10558" s="1" t="s">
        <v>1509</v>
      </c>
      <c r="L10558" s="1" t="s">
        <v>1510</v>
      </c>
      <c r="M10558" s="1">
        <v>3</v>
      </c>
    </row>
    <row r="10559" spans="1:13" ht="15.75" x14ac:dyDescent="0.3">
      <c r="A10559" s="1" t="s">
        <v>1482</v>
      </c>
      <c r="J10559" s="1" t="s">
        <v>1511</v>
      </c>
      <c r="K10559" s="1" t="s">
        <v>1509</v>
      </c>
      <c r="L10559" s="1" t="s">
        <v>1510</v>
      </c>
      <c r="M10559" s="1">
        <v>3</v>
      </c>
    </row>
    <row r="10560" spans="1:13" ht="15.75" x14ac:dyDescent="0.3">
      <c r="A10560" s="1" t="s">
        <v>1482</v>
      </c>
      <c r="J10560" s="1" t="s">
        <v>1511</v>
      </c>
      <c r="K10560" s="1" t="s">
        <v>1509</v>
      </c>
      <c r="L10560" s="1" t="s">
        <v>1510</v>
      </c>
      <c r="M10560" s="1">
        <v>3</v>
      </c>
    </row>
    <row r="10561" spans="1:13" ht="15.75" x14ac:dyDescent="0.3">
      <c r="A10561" s="1" t="s">
        <v>1482</v>
      </c>
      <c r="J10561" s="1" t="s">
        <v>1511</v>
      </c>
      <c r="K10561" s="1" t="s">
        <v>1509</v>
      </c>
      <c r="L10561" s="1" t="s">
        <v>1510</v>
      </c>
      <c r="M10561" s="1">
        <v>3</v>
      </c>
    </row>
    <row r="10562" spans="1:13" ht="15.75" x14ac:dyDescent="0.3">
      <c r="A10562" s="1" t="s">
        <v>1482</v>
      </c>
      <c r="J10562" s="1" t="s">
        <v>1511</v>
      </c>
      <c r="K10562" s="1" t="s">
        <v>1509</v>
      </c>
      <c r="L10562" s="1" t="s">
        <v>1510</v>
      </c>
      <c r="M10562" s="1">
        <v>3</v>
      </c>
    </row>
    <row r="10563" spans="1:13" ht="15.75" x14ac:dyDescent="0.3">
      <c r="A10563" s="1" t="s">
        <v>1482</v>
      </c>
      <c r="J10563" s="1" t="s">
        <v>1511</v>
      </c>
      <c r="K10563" s="1" t="s">
        <v>1509</v>
      </c>
      <c r="L10563" s="1" t="s">
        <v>1510</v>
      </c>
      <c r="M10563" s="1">
        <v>3</v>
      </c>
    </row>
    <row r="10564" spans="1:13" ht="15.75" x14ac:dyDescent="0.3">
      <c r="A10564" s="1" t="s">
        <v>1482</v>
      </c>
      <c r="J10564" s="1" t="s">
        <v>1511</v>
      </c>
      <c r="K10564" s="1" t="s">
        <v>1509</v>
      </c>
      <c r="L10564" s="1" t="s">
        <v>1510</v>
      </c>
      <c r="M10564" s="1">
        <v>3</v>
      </c>
    </row>
    <row r="10565" spans="1:13" ht="15.75" x14ac:dyDescent="0.3">
      <c r="A10565" s="1" t="s">
        <v>1482</v>
      </c>
      <c r="J10565" s="1" t="s">
        <v>1511</v>
      </c>
      <c r="K10565" s="1" t="s">
        <v>1509</v>
      </c>
      <c r="L10565" s="1" t="s">
        <v>1510</v>
      </c>
      <c r="M10565" s="1">
        <v>3</v>
      </c>
    </row>
    <row r="10566" spans="1:13" ht="15.75" x14ac:dyDescent="0.3">
      <c r="A10566" s="1" t="s">
        <v>1482</v>
      </c>
      <c r="J10566" s="1" t="s">
        <v>1511</v>
      </c>
      <c r="K10566" s="1" t="s">
        <v>1509</v>
      </c>
      <c r="L10566" s="1" t="s">
        <v>1510</v>
      </c>
      <c r="M10566" s="1">
        <v>3</v>
      </c>
    </row>
    <row r="10567" spans="1:13" ht="15.75" x14ac:dyDescent="0.3">
      <c r="A10567" s="1" t="s">
        <v>1482</v>
      </c>
      <c r="J10567" s="1" t="s">
        <v>1511</v>
      </c>
      <c r="K10567" s="1" t="s">
        <v>1509</v>
      </c>
      <c r="L10567" s="1" t="s">
        <v>1510</v>
      </c>
      <c r="M10567" s="1">
        <v>3</v>
      </c>
    </row>
    <row r="10568" spans="1:13" ht="15.75" x14ac:dyDescent="0.3">
      <c r="A10568" s="1" t="s">
        <v>1482</v>
      </c>
      <c r="J10568" s="1" t="s">
        <v>1511</v>
      </c>
      <c r="K10568" s="1" t="s">
        <v>1509</v>
      </c>
      <c r="L10568" s="1" t="s">
        <v>1510</v>
      </c>
      <c r="M10568" s="1">
        <v>3</v>
      </c>
    </row>
    <row r="10569" spans="1:13" ht="15.75" x14ac:dyDescent="0.3">
      <c r="A10569" s="1" t="s">
        <v>1482</v>
      </c>
      <c r="J10569" s="1" t="s">
        <v>1511</v>
      </c>
      <c r="K10569" s="1" t="s">
        <v>1509</v>
      </c>
      <c r="L10569" s="1" t="s">
        <v>1510</v>
      </c>
      <c r="M10569" s="1">
        <v>3</v>
      </c>
    </row>
    <row r="10570" spans="1:13" ht="15.75" x14ac:dyDescent="0.3">
      <c r="A10570" s="1" t="s">
        <v>1482</v>
      </c>
      <c r="J10570" s="1" t="s">
        <v>1511</v>
      </c>
      <c r="K10570" s="1" t="s">
        <v>1509</v>
      </c>
      <c r="L10570" s="1" t="s">
        <v>1510</v>
      </c>
      <c r="M10570" s="1">
        <v>3</v>
      </c>
    </row>
    <row r="10571" spans="1:13" ht="15.75" x14ac:dyDescent="0.3">
      <c r="A10571" s="1" t="s">
        <v>1482</v>
      </c>
      <c r="J10571" s="1" t="s">
        <v>1511</v>
      </c>
      <c r="K10571" s="1" t="s">
        <v>1509</v>
      </c>
      <c r="L10571" s="1" t="s">
        <v>1510</v>
      </c>
      <c r="M10571" s="1">
        <v>3</v>
      </c>
    </row>
    <row r="10572" spans="1:13" ht="15.75" x14ac:dyDescent="0.3">
      <c r="A10572" s="1" t="s">
        <v>1482</v>
      </c>
      <c r="J10572" s="1" t="s">
        <v>1511</v>
      </c>
      <c r="K10572" s="1" t="s">
        <v>1509</v>
      </c>
      <c r="L10572" s="1" t="s">
        <v>1510</v>
      </c>
      <c r="M10572" s="1">
        <v>3</v>
      </c>
    </row>
    <row r="10573" spans="1:13" ht="15.75" x14ac:dyDescent="0.3">
      <c r="A10573" s="1" t="s">
        <v>1482</v>
      </c>
      <c r="J10573" s="1" t="s">
        <v>1511</v>
      </c>
      <c r="K10573" s="1" t="s">
        <v>1509</v>
      </c>
      <c r="L10573" s="1" t="s">
        <v>1510</v>
      </c>
      <c r="M10573" s="1">
        <v>3</v>
      </c>
    </row>
    <row r="10574" spans="1:13" ht="15.75" x14ac:dyDescent="0.3">
      <c r="A10574" s="1" t="s">
        <v>1482</v>
      </c>
      <c r="J10574" s="1" t="s">
        <v>1511</v>
      </c>
      <c r="K10574" s="1" t="s">
        <v>1509</v>
      </c>
      <c r="L10574" s="1" t="s">
        <v>1510</v>
      </c>
      <c r="M10574" s="1">
        <v>3</v>
      </c>
    </row>
    <row r="10575" spans="1:13" ht="15.75" x14ac:dyDescent="0.3">
      <c r="A10575" s="1" t="s">
        <v>1482</v>
      </c>
      <c r="J10575" s="1" t="s">
        <v>1511</v>
      </c>
      <c r="K10575" s="1" t="s">
        <v>1509</v>
      </c>
      <c r="L10575" s="1" t="s">
        <v>1510</v>
      </c>
      <c r="M10575" s="1">
        <v>3</v>
      </c>
    </row>
    <row r="10576" spans="1:13" ht="15.75" x14ac:dyDescent="0.3">
      <c r="A10576" s="1" t="s">
        <v>1482</v>
      </c>
      <c r="J10576" s="1" t="s">
        <v>1511</v>
      </c>
      <c r="K10576" s="1" t="s">
        <v>1509</v>
      </c>
      <c r="L10576" s="1" t="s">
        <v>1510</v>
      </c>
      <c r="M10576" s="1">
        <v>3</v>
      </c>
    </row>
    <row r="10577" spans="1:13" ht="15.75" x14ac:dyDescent="0.3">
      <c r="A10577" s="1" t="s">
        <v>1482</v>
      </c>
      <c r="J10577" s="1" t="s">
        <v>1511</v>
      </c>
      <c r="K10577" s="1" t="s">
        <v>1509</v>
      </c>
      <c r="L10577" s="1" t="s">
        <v>1510</v>
      </c>
      <c r="M10577" s="1">
        <v>3</v>
      </c>
    </row>
    <row r="10578" spans="1:13" ht="15.75" x14ac:dyDescent="0.3">
      <c r="A10578" s="1" t="s">
        <v>1482</v>
      </c>
      <c r="J10578" s="1" t="s">
        <v>1511</v>
      </c>
      <c r="K10578" s="1" t="s">
        <v>1509</v>
      </c>
      <c r="L10578" s="1" t="s">
        <v>1510</v>
      </c>
      <c r="M10578" s="1">
        <v>3</v>
      </c>
    </row>
    <row r="10579" spans="1:13" ht="15.75" x14ac:dyDescent="0.3">
      <c r="A10579" s="1" t="s">
        <v>1482</v>
      </c>
      <c r="J10579" s="1" t="s">
        <v>1511</v>
      </c>
      <c r="K10579" s="1" t="s">
        <v>1509</v>
      </c>
      <c r="L10579" s="1" t="s">
        <v>1510</v>
      </c>
      <c r="M10579" s="1">
        <v>3</v>
      </c>
    </row>
    <row r="10580" spans="1:13" ht="15.75" x14ac:dyDescent="0.3">
      <c r="A10580" s="1" t="s">
        <v>1482</v>
      </c>
      <c r="J10580" s="1" t="s">
        <v>1511</v>
      </c>
      <c r="K10580" s="1" t="s">
        <v>1509</v>
      </c>
      <c r="L10580" s="1" t="s">
        <v>1510</v>
      </c>
      <c r="M10580" s="1">
        <v>3</v>
      </c>
    </row>
    <row r="10581" spans="1:13" ht="15.75" x14ac:dyDescent="0.3">
      <c r="A10581" s="1" t="s">
        <v>1482</v>
      </c>
      <c r="J10581" s="1" t="s">
        <v>1511</v>
      </c>
      <c r="K10581" s="1" t="s">
        <v>1509</v>
      </c>
      <c r="L10581" s="1" t="s">
        <v>1510</v>
      </c>
      <c r="M10581" s="1">
        <v>3</v>
      </c>
    </row>
    <row r="10582" spans="1:13" ht="15.75" x14ac:dyDescent="0.3">
      <c r="A10582" s="1" t="s">
        <v>1482</v>
      </c>
      <c r="J10582" s="1" t="s">
        <v>1511</v>
      </c>
      <c r="K10582" s="1" t="s">
        <v>1509</v>
      </c>
      <c r="L10582" s="1" t="s">
        <v>1510</v>
      </c>
      <c r="M10582" s="1">
        <v>3</v>
      </c>
    </row>
    <row r="10583" spans="1:13" ht="15.75" x14ac:dyDescent="0.3">
      <c r="A10583" s="1" t="s">
        <v>1272</v>
      </c>
      <c r="J10583" s="1" t="s">
        <v>1511</v>
      </c>
      <c r="K10583" s="1" t="s">
        <v>1509</v>
      </c>
      <c r="L10583" s="1" t="s">
        <v>1512</v>
      </c>
      <c r="M10583" s="1">
        <v>1</v>
      </c>
    </row>
    <row r="10584" spans="1:13" ht="15.75" x14ac:dyDescent="0.3">
      <c r="A10584" s="1" t="s">
        <v>1272</v>
      </c>
      <c r="J10584" s="1" t="s">
        <v>1511</v>
      </c>
      <c r="K10584" s="1" t="s">
        <v>1509</v>
      </c>
      <c r="L10584" s="1" t="s">
        <v>1512</v>
      </c>
      <c r="M10584" s="1">
        <v>1</v>
      </c>
    </row>
    <row r="10585" spans="1:13" ht="15.75" x14ac:dyDescent="0.3">
      <c r="A10585" s="1" t="s">
        <v>1272</v>
      </c>
      <c r="J10585" s="1" t="s">
        <v>1511</v>
      </c>
      <c r="K10585" s="1" t="s">
        <v>1509</v>
      </c>
      <c r="L10585" s="1" t="s">
        <v>1512</v>
      </c>
      <c r="M10585" s="1">
        <v>1</v>
      </c>
    </row>
    <row r="10586" spans="1:13" ht="15.75" x14ac:dyDescent="0.3">
      <c r="A10586" s="1" t="s">
        <v>1272</v>
      </c>
      <c r="J10586" s="1" t="s">
        <v>1511</v>
      </c>
      <c r="K10586" s="1" t="s">
        <v>1509</v>
      </c>
      <c r="L10586" s="1" t="s">
        <v>1512</v>
      </c>
      <c r="M10586" s="1">
        <v>1</v>
      </c>
    </row>
    <row r="10587" spans="1:13" ht="15.75" x14ac:dyDescent="0.3">
      <c r="A10587" s="1" t="s">
        <v>1272</v>
      </c>
      <c r="J10587" s="1" t="s">
        <v>1511</v>
      </c>
      <c r="K10587" s="1" t="s">
        <v>1509</v>
      </c>
      <c r="L10587" s="1" t="s">
        <v>1512</v>
      </c>
      <c r="M10587" s="1">
        <v>1</v>
      </c>
    </row>
    <row r="10588" spans="1:13" ht="15.75" x14ac:dyDescent="0.3">
      <c r="A10588" s="1" t="s">
        <v>1272</v>
      </c>
      <c r="J10588" s="1" t="s">
        <v>1511</v>
      </c>
      <c r="K10588" s="1" t="s">
        <v>1509</v>
      </c>
      <c r="L10588" s="1" t="s">
        <v>1512</v>
      </c>
      <c r="M10588" s="1">
        <v>1</v>
      </c>
    </row>
    <row r="10589" spans="1:13" ht="15.75" x14ac:dyDescent="0.3">
      <c r="A10589" s="1" t="s">
        <v>1272</v>
      </c>
      <c r="J10589" s="1" t="s">
        <v>1511</v>
      </c>
      <c r="K10589" s="1" t="s">
        <v>1509</v>
      </c>
      <c r="L10589" s="1" t="s">
        <v>1512</v>
      </c>
      <c r="M10589" s="1">
        <v>1</v>
      </c>
    </row>
    <row r="10590" spans="1:13" ht="15.75" x14ac:dyDescent="0.3">
      <c r="A10590" s="1" t="s">
        <v>1262</v>
      </c>
      <c r="J10590" s="1" t="s">
        <v>1511</v>
      </c>
      <c r="K10590" s="1" t="s">
        <v>1509</v>
      </c>
      <c r="L10590" s="1" t="s">
        <v>1512</v>
      </c>
      <c r="M10590" s="1">
        <v>1</v>
      </c>
    </row>
    <row r="10591" spans="1:13" ht="15.75" x14ac:dyDescent="0.3">
      <c r="A10591" s="1" t="s">
        <v>1272</v>
      </c>
      <c r="J10591" s="1" t="s">
        <v>1511</v>
      </c>
      <c r="K10591" s="1" t="s">
        <v>1509</v>
      </c>
      <c r="L10591" s="1" t="s">
        <v>1512</v>
      </c>
      <c r="M10591" s="1">
        <v>1</v>
      </c>
    </row>
    <row r="10592" spans="1:13" ht="15.75" x14ac:dyDescent="0.3">
      <c r="A10592" s="1" t="s">
        <v>1262</v>
      </c>
      <c r="J10592" s="1" t="s">
        <v>1511</v>
      </c>
      <c r="K10592" s="1" t="s">
        <v>1509</v>
      </c>
      <c r="L10592" s="1" t="s">
        <v>1512</v>
      </c>
      <c r="M10592" s="1">
        <v>1</v>
      </c>
    </row>
    <row r="10593" spans="1:13" ht="15.75" x14ac:dyDescent="0.3">
      <c r="A10593" s="1" t="s">
        <v>1262</v>
      </c>
      <c r="J10593" s="1" t="s">
        <v>1511</v>
      </c>
      <c r="K10593" s="1" t="s">
        <v>1509</v>
      </c>
      <c r="L10593" s="1" t="s">
        <v>1510</v>
      </c>
      <c r="M10593" s="1">
        <v>1</v>
      </c>
    </row>
    <row r="10594" spans="1:13" ht="15.75" x14ac:dyDescent="0.3">
      <c r="A10594" s="1" t="s">
        <v>1262</v>
      </c>
      <c r="J10594" s="1" t="s">
        <v>1511</v>
      </c>
      <c r="K10594" s="1" t="s">
        <v>1509</v>
      </c>
      <c r="L10594" s="1" t="s">
        <v>1510</v>
      </c>
      <c r="M10594" s="1">
        <v>1</v>
      </c>
    </row>
    <row r="10595" spans="1:13" ht="15.75" x14ac:dyDescent="0.3">
      <c r="A10595" s="1" t="s">
        <v>1482</v>
      </c>
      <c r="J10595" s="1" t="s">
        <v>1511</v>
      </c>
      <c r="K10595" s="1" t="s">
        <v>1509</v>
      </c>
      <c r="L10595" s="1" t="s">
        <v>1510</v>
      </c>
      <c r="M10595" s="1">
        <v>3</v>
      </c>
    </row>
    <row r="10596" spans="1:13" ht="15.75" x14ac:dyDescent="0.3">
      <c r="A10596" s="1" t="s">
        <v>1262</v>
      </c>
      <c r="J10596" s="1" t="s">
        <v>1511</v>
      </c>
      <c r="K10596" s="1" t="s">
        <v>1509</v>
      </c>
      <c r="L10596" s="1" t="s">
        <v>1510</v>
      </c>
      <c r="M10596" s="1">
        <v>1</v>
      </c>
    </row>
    <row r="10597" spans="1:13" ht="15.75" x14ac:dyDescent="0.3">
      <c r="A10597" s="1" t="s">
        <v>1262</v>
      </c>
      <c r="J10597" s="1" t="s">
        <v>1511</v>
      </c>
      <c r="K10597" s="1" t="s">
        <v>1509</v>
      </c>
      <c r="L10597" s="1" t="s">
        <v>1510</v>
      </c>
      <c r="M10597" s="1">
        <v>1</v>
      </c>
    </row>
    <row r="10598" spans="1:13" ht="15.75" x14ac:dyDescent="0.3">
      <c r="A10598" s="1" t="s">
        <v>1262</v>
      </c>
      <c r="J10598" s="1" t="s">
        <v>1511</v>
      </c>
      <c r="K10598" s="1" t="s">
        <v>1509</v>
      </c>
      <c r="L10598" s="1" t="s">
        <v>1512</v>
      </c>
      <c r="M10598" s="1">
        <v>1</v>
      </c>
    </row>
    <row r="10599" spans="1:13" ht="15.75" x14ac:dyDescent="0.3">
      <c r="A10599" s="1" t="s">
        <v>1262</v>
      </c>
      <c r="J10599" s="1" t="s">
        <v>1511</v>
      </c>
      <c r="K10599" s="1" t="s">
        <v>1509</v>
      </c>
      <c r="L10599" s="1" t="s">
        <v>1510</v>
      </c>
      <c r="M10599" s="1">
        <v>1</v>
      </c>
    </row>
    <row r="10600" spans="1:13" ht="15.75" x14ac:dyDescent="0.3">
      <c r="A10600" s="1" t="s">
        <v>1393</v>
      </c>
      <c r="J10600" s="1" t="s">
        <v>1511</v>
      </c>
      <c r="K10600" s="1" t="s">
        <v>1514</v>
      </c>
      <c r="L10600" s="1" t="s">
        <v>1512</v>
      </c>
      <c r="M10600" s="1">
        <v>1</v>
      </c>
    </row>
    <row r="10601" spans="1:13" ht="15.75" x14ac:dyDescent="0.3">
      <c r="A10601" s="1" t="s">
        <v>1407</v>
      </c>
      <c r="J10601" s="1" t="s">
        <v>1508</v>
      </c>
      <c r="K10601" s="1" t="s">
        <v>1509</v>
      </c>
      <c r="L10601" s="1" t="s">
        <v>1513</v>
      </c>
      <c r="M10601" s="1">
        <v>3</v>
      </c>
    </row>
    <row r="10602" spans="1:13" ht="15.75" x14ac:dyDescent="0.3">
      <c r="A10602" s="1" t="s">
        <v>1348</v>
      </c>
      <c r="J10602" s="1" t="s">
        <v>1511</v>
      </c>
      <c r="K10602" s="1" t="s">
        <v>1509</v>
      </c>
      <c r="L10602" s="1" t="s">
        <v>1512</v>
      </c>
      <c r="M10602" s="1">
        <v>1</v>
      </c>
    </row>
    <row r="10603" spans="1:13" ht="15.75" x14ac:dyDescent="0.3">
      <c r="A10603" s="1" t="s">
        <v>1262</v>
      </c>
      <c r="J10603" s="1" t="s">
        <v>1511</v>
      </c>
      <c r="K10603" s="1" t="s">
        <v>1509</v>
      </c>
      <c r="L10603" s="1" t="s">
        <v>1510</v>
      </c>
      <c r="M10603" s="1">
        <v>1</v>
      </c>
    </row>
    <row r="10604" spans="1:13" ht="15.75" x14ac:dyDescent="0.3">
      <c r="A10604" s="1" t="s">
        <v>1273</v>
      </c>
      <c r="J10604" s="1" t="s">
        <v>1511</v>
      </c>
      <c r="K10604" s="1" t="s">
        <v>1509</v>
      </c>
      <c r="L10604" s="1" t="s">
        <v>1512</v>
      </c>
      <c r="M10604" s="1">
        <v>1</v>
      </c>
    </row>
    <row r="10605" spans="1:13" ht="15.75" x14ac:dyDescent="0.3">
      <c r="A10605" s="1" t="s">
        <v>1348</v>
      </c>
      <c r="J10605" s="1" t="s">
        <v>1511</v>
      </c>
      <c r="K10605" s="1" t="s">
        <v>1509</v>
      </c>
      <c r="L10605" s="1" t="s">
        <v>1512</v>
      </c>
      <c r="M10605" s="1">
        <v>1</v>
      </c>
    </row>
    <row r="10606" spans="1:13" ht="15.75" x14ac:dyDescent="0.3">
      <c r="A10606" s="1" t="s">
        <v>1262</v>
      </c>
      <c r="J10606" s="1" t="s">
        <v>1511</v>
      </c>
      <c r="K10606" s="1" t="s">
        <v>1509</v>
      </c>
      <c r="L10606" s="1" t="s">
        <v>1510</v>
      </c>
      <c r="M10606" s="1">
        <v>1</v>
      </c>
    </row>
    <row r="10607" spans="1:13" ht="15.75" x14ac:dyDescent="0.3">
      <c r="A10607" s="1" t="s">
        <v>1262</v>
      </c>
      <c r="J10607" s="1" t="s">
        <v>1511</v>
      </c>
      <c r="K10607" s="1" t="s">
        <v>1509</v>
      </c>
      <c r="L10607" s="1" t="s">
        <v>1510</v>
      </c>
      <c r="M10607" s="1">
        <v>1</v>
      </c>
    </row>
    <row r="10608" spans="1:13" ht="15.75" x14ac:dyDescent="0.3">
      <c r="A10608" s="1" t="s">
        <v>1348</v>
      </c>
      <c r="J10608" s="1" t="s">
        <v>1511</v>
      </c>
      <c r="K10608" s="1" t="s">
        <v>1509</v>
      </c>
      <c r="L10608" s="1" t="s">
        <v>1512</v>
      </c>
      <c r="M10608" s="1">
        <v>1</v>
      </c>
    </row>
    <row r="10609" spans="1:13" ht="15.75" x14ac:dyDescent="0.3">
      <c r="A10609" s="1" t="s">
        <v>1262</v>
      </c>
      <c r="J10609" s="1" t="s">
        <v>1511</v>
      </c>
      <c r="K10609" s="1" t="s">
        <v>1509</v>
      </c>
      <c r="L10609" s="1" t="s">
        <v>1510</v>
      </c>
      <c r="M10609" s="1">
        <v>1</v>
      </c>
    </row>
    <row r="10610" spans="1:13" ht="15.75" x14ac:dyDescent="0.3">
      <c r="A10610" s="1" t="s">
        <v>1262</v>
      </c>
      <c r="J10610" s="1" t="s">
        <v>1511</v>
      </c>
      <c r="K10610" s="1" t="s">
        <v>1509</v>
      </c>
      <c r="L10610" s="1" t="s">
        <v>1510</v>
      </c>
      <c r="M10610" s="1">
        <v>1</v>
      </c>
    </row>
    <row r="10611" spans="1:13" ht="15.75" x14ac:dyDescent="0.3">
      <c r="A10611" s="1" t="s">
        <v>1262</v>
      </c>
      <c r="J10611" s="1" t="s">
        <v>1511</v>
      </c>
      <c r="K10611" s="1" t="s">
        <v>1509</v>
      </c>
      <c r="L10611" s="1" t="s">
        <v>1510</v>
      </c>
      <c r="M10611" s="1">
        <v>1</v>
      </c>
    </row>
    <row r="10612" spans="1:13" ht="15.75" x14ac:dyDescent="0.3">
      <c r="A10612" s="1" t="s">
        <v>1275</v>
      </c>
      <c r="J10612" s="1" t="s">
        <v>1508</v>
      </c>
      <c r="K10612" s="1" t="s">
        <v>1509</v>
      </c>
      <c r="L10612" s="1" t="s">
        <v>1512</v>
      </c>
      <c r="M10612" s="1">
        <v>1</v>
      </c>
    </row>
    <row r="10613" spans="1:13" ht="15.75" x14ac:dyDescent="0.3">
      <c r="A10613" s="1" t="s">
        <v>1482</v>
      </c>
      <c r="J10613" s="1" t="s">
        <v>1511</v>
      </c>
      <c r="K10613" s="1" t="s">
        <v>1509</v>
      </c>
      <c r="L10613" s="1" t="s">
        <v>1510</v>
      </c>
      <c r="M10613" s="1">
        <v>3</v>
      </c>
    </row>
    <row r="10614" spans="1:13" ht="15.75" x14ac:dyDescent="0.3">
      <c r="A10614" s="1" t="s">
        <v>1262</v>
      </c>
      <c r="J10614" s="1" t="s">
        <v>1511</v>
      </c>
      <c r="K10614" s="1" t="s">
        <v>1509</v>
      </c>
      <c r="L10614" s="1" t="s">
        <v>1510</v>
      </c>
      <c r="M10614" s="1">
        <v>1</v>
      </c>
    </row>
    <row r="10615" spans="1:13" ht="15.75" x14ac:dyDescent="0.3">
      <c r="A10615" s="1" t="s">
        <v>1262</v>
      </c>
      <c r="J10615" s="1" t="s">
        <v>1511</v>
      </c>
      <c r="K10615" s="1" t="s">
        <v>1509</v>
      </c>
      <c r="L10615" s="1" t="s">
        <v>1510</v>
      </c>
      <c r="M10615" s="1">
        <v>1</v>
      </c>
    </row>
    <row r="10616" spans="1:13" ht="15.75" x14ac:dyDescent="0.3">
      <c r="A10616" s="1" t="s">
        <v>1262</v>
      </c>
      <c r="J10616" s="1" t="s">
        <v>1511</v>
      </c>
      <c r="K10616" s="1" t="s">
        <v>1509</v>
      </c>
      <c r="L10616" s="1" t="s">
        <v>1510</v>
      </c>
      <c r="M10616" s="1">
        <v>1</v>
      </c>
    </row>
    <row r="10617" spans="1:13" ht="15.75" x14ac:dyDescent="0.3">
      <c r="A10617" s="1" t="s">
        <v>1482</v>
      </c>
      <c r="J10617" s="1" t="s">
        <v>1511</v>
      </c>
      <c r="K10617" s="1" t="s">
        <v>1509</v>
      </c>
      <c r="L10617" s="1" t="s">
        <v>1510</v>
      </c>
      <c r="M10617" s="1">
        <v>3</v>
      </c>
    </row>
    <row r="10618" spans="1:13" ht="15.75" x14ac:dyDescent="0.3">
      <c r="A10618" s="1" t="s">
        <v>1262</v>
      </c>
      <c r="J10618" s="1" t="s">
        <v>1511</v>
      </c>
      <c r="K10618" s="1" t="s">
        <v>1509</v>
      </c>
      <c r="L10618" s="1" t="s">
        <v>1510</v>
      </c>
      <c r="M10618" s="1">
        <v>1</v>
      </c>
    </row>
    <row r="10619" spans="1:13" ht="15.75" x14ac:dyDescent="0.3">
      <c r="A10619" s="1" t="s">
        <v>1482</v>
      </c>
      <c r="J10619" s="1" t="s">
        <v>1511</v>
      </c>
      <c r="K10619" s="1" t="s">
        <v>1509</v>
      </c>
      <c r="L10619" s="1" t="s">
        <v>1510</v>
      </c>
      <c r="M10619" s="1">
        <v>3</v>
      </c>
    </row>
    <row r="10620" spans="1:13" ht="15.75" x14ac:dyDescent="0.3">
      <c r="A10620" s="1" t="s">
        <v>1374</v>
      </c>
      <c r="J10620" s="1" t="s">
        <v>1511</v>
      </c>
      <c r="K10620" s="1" t="s">
        <v>1509</v>
      </c>
      <c r="L10620" s="1" t="s">
        <v>1510</v>
      </c>
      <c r="M10620" s="1">
        <v>4</v>
      </c>
    </row>
    <row r="10621" spans="1:13" ht="15.75" x14ac:dyDescent="0.3">
      <c r="A10621" s="1" t="s">
        <v>1262</v>
      </c>
      <c r="J10621" s="1" t="s">
        <v>1511</v>
      </c>
      <c r="K10621" s="1" t="s">
        <v>1509</v>
      </c>
      <c r="L10621" s="1" t="s">
        <v>1510</v>
      </c>
      <c r="M10621" s="1">
        <v>1</v>
      </c>
    </row>
    <row r="10622" spans="1:13" ht="15.75" x14ac:dyDescent="0.3">
      <c r="A10622" s="1" t="s">
        <v>1262</v>
      </c>
      <c r="J10622" s="1" t="s">
        <v>1511</v>
      </c>
      <c r="K10622" s="1" t="s">
        <v>1509</v>
      </c>
      <c r="L10622" s="1" t="s">
        <v>1510</v>
      </c>
      <c r="M10622" s="1">
        <v>1</v>
      </c>
    </row>
    <row r="10623" spans="1:13" ht="15.75" x14ac:dyDescent="0.3">
      <c r="A10623" s="1" t="s">
        <v>1482</v>
      </c>
      <c r="J10623" s="1" t="s">
        <v>1511</v>
      </c>
      <c r="K10623" s="1" t="s">
        <v>1509</v>
      </c>
      <c r="L10623" s="1" t="s">
        <v>1510</v>
      </c>
      <c r="M10623" s="1">
        <v>3</v>
      </c>
    </row>
    <row r="10624" spans="1:13" ht="15.75" x14ac:dyDescent="0.3">
      <c r="A10624" s="1" t="s">
        <v>1482</v>
      </c>
      <c r="J10624" s="1" t="s">
        <v>1511</v>
      </c>
      <c r="K10624" s="1" t="s">
        <v>1509</v>
      </c>
      <c r="L10624" s="1" t="s">
        <v>1510</v>
      </c>
      <c r="M10624" s="1">
        <v>3</v>
      </c>
    </row>
    <row r="10625" spans="1:13" ht="15.75" x14ac:dyDescent="0.3">
      <c r="A10625" s="1" t="s">
        <v>1482</v>
      </c>
      <c r="J10625" s="1" t="s">
        <v>1511</v>
      </c>
      <c r="K10625" s="1" t="s">
        <v>1509</v>
      </c>
      <c r="L10625" s="1" t="s">
        <v>1510</v>
      </c>
      <c r="M10625" s="1">
        <v>3</v>
      </c>
    </row>
    <row r="10626" spans="1:13" ht="15.75" x14ac:dyDescent="0.3">
      <c r="A10626" s="1" t="s">
        <v>1374</v>
      </c>
      <c r="J10626" s="1" t="s">
        <v>1508</v>
      </c>
      <c r="K10626" s="1" t="s">
        <v>1509</v>
      </c>
      <c r="L10626" s="1" t="s">
        <v>1510</v>
      </c>
      <c r="M10626" s="1">
        <v>3</v>
      </c>
    </row>
    <row r="10627" spans="1:13" ht="15.75" x14ac:dyDescent="0.3">
      <c r="A10627" s="1" t="s">
        <v>1262</v>
      </c>
      <c r="J10627" s="1" t="s">
        <v>1511</v>
      </c>
      <c r="K10627" s="1" t="s">
        <v>1509</v>
      </c>
      <c r="L10627" s="1" t="s">
        <v>1510</v>
      </c>
      <c r="M10627" s="1">
        <v>1</v>
      </c>
    </row>
    <row r="10628" spans="1:13" ht="15.75" x14ac:dyDescent="0.3">
      <c r="A10628" s="1" t="s">
        <v>1262</v>
      </c>
      <c r="J10628" s="1" t="s">
        <v>1511</v>
      </c>
      <c r="K10628" s="1" t="s">
        <v>1509</v>
      </c>
      <c r="L10628" s="1" t="s">
        <v>1510</v>
      </c>
      <c r="M10628" s="1">
        <v>1</v>
      </c>
    </row>
    <row r="10629" spans="1:13" ht="15.75" x14ac:dyDescent="0.3">
      <c r="A10629" s="1" t="s">
        <v>1262</v>
      </c>
      <c r="J10629" s="1" t="s">
        <v>1511</v>
      </c>
      <c r="K10629" s="1" t="s">
        <v>1509</v>
      </c>
      <c r="L10629" s="1" t="s">
        <v>1510</v>
      </c>
      <c r="M10629" s="1">
        <v>1</v>
      </c>
    </row>
    <row r="10630" spans="1:13" ht="15.75" x14ac:dyDescent="0.3">
      <c r="A10630" s="1" t="s">
        <v>1262</v>
      </c>
      <c r="J10630" s="1" t="s">
        <v>1511</v>
      </c>
      <c r="K10630" s="1" t="s">
        <v>1509</v>
      </c>
      <c r="L10630" s="1" t="s">
        <v>1512</v>
      </c>
      <c r="M10630" s="1">
        <v>1</v>
      </c>
    </row>
    <row r="10631" spans="1:13" ht="15.75" x14ac:dyDescent="0.3">
      <c r="A10631" s="1" t="s">
        <v>1321</v>
      </c>
      <c r="J10631" s="1" t="s">
        <v>1511</v>
      </c>
      <c r="K10631" s="1" t="s">
        <v>1509</v>
      </c>
      <c r="L10631" s="1" t="s">
        <v>1512</v>
      </c>
      <c r="M10631" s="1">
        <v>49</v>
      </c>
    </row>
    <row r="10632" spans="1:13" ht="15.75" x14ac:dyDescent="0.3">
      <c r="A10632" s="1" t="s">
        <v>1415</v>
      </c>
      <c r="J10632" s="1" t="s">
        <v>1511</v>
      </c>
      <c r="K10632" s="1" t="s">
        <v>1509</v>
      </c>
      <c r="L10632" s="1" t="s">
        <v>1512</v>
      </c>
      <c r="M10632" s="1">
        <v>12</v>
      </c>
    </row>
    <row r="10633" spans="1:13" ht="15.75" x14ac:dyDescent="0.3">
      <c r="A10633" s="1" t="s">
        <v>1283</v>
      </c>
      <c r="J10633" s="1" t="s">
        <v>1508</v>
      </c>
      <c r="K10633" s="1" t="s">
        <v>1514</v>
      </c>
      <c r="L10633" s="1" t="s">
        <v>1510</v>
      </c>
      <c r="M10633" s="1">
        <v>1</v>
      </c>
    </row>
    <row r="10634" spans="1:13" ht="15.75" x14ac:dyDescent="0.3">
      <c r="A10634" s="1" t="s">
        <v>1482</v>
      </c>
      <c r="J10634" s="1" t="s">
        <v>1511</v>
      </c>
      <c r="K10634" s="1" t="s">
        <v>1509</v>
      </c>
      <c r="L10634" s="1" t="s">
        <v>1510</v>
      </c>
      <c r="M10634" s="1">
        <v>3</v>
      </c>
    </row>
    <row r="10635" spans="1:13" ht="15.75" x14ac:dyDescent="0.3">
      <c r="A10635" s="1" t="s">
        <v>1482</v>
      </c>
      <c r="J10635" s="1" t="s">
        <v>1511</v>
      </c>
      <c r="K10635" s="1" t="s">
        <v>1509</v>
      </c>
      <c r="L10635" s="1" t="s">
        <v>1510</v>
      </c>
      <c r="M10635" s="1">
        <v>3</v>
      </c>
    </row>
    <row r="10636" spans="1:13" ht="15.75" x14ac:dyDescent="0.3">
      <c r="A10636" s="1" t="s">
        <v>1482</v>
      </c>
      <c r="J10636" s="1" t="s">
        <v>1511</v>
      </c>
      <c r="K10636" s="1" t="s">
        <v>1509</v>
      </c>
      <c r="L10636" s="1" t="s">
        <v>1510</v>
      </c>
      <c r="M10636" s="1">
        <v>3</v>
      </c>
    </row>
    <row r="10637" spans="1:13" ht="15.75" x14ac:dyDescent="0.3">
      <c r="A10637" s="1" t="s">
        <v>1482</v>
      </c>
      <c r="J10637" s="1" t="s">
        <v>1511</v>
      </c>
      <c r="K10637" s="1" t="s">
        <v>1509</v>
      </c>
      <c r="L10637" s="1" t="s">
        <v>1510</v>
      </c>
      <c r="M10637" s="1">
        <v>3</v>
      </c>
    </row>
    <row r="10638" spans="1:13" ht="15.75" x14ac:dyDescent="0.3">
      <c r="A10638" s="1" t="s">
        <v>1482</v>
      </c>
      <c r="J10638" s="1" t="s">
        <v>1511</v>
      </c>
      <c r="K10638" s="1" t="s">
        <v>1509</v>
      </c>
      <c r="L10638" s="1" t="s">
        <v>1510</v>
      </c>
      <c r="M10638" s="1">
        <v>3</v>
      </c>
    </row>
    <row r="10639" spans="1:13" ht="15.75" x14ac:dyDescent="0.3">
      <c r="A10639" s="1" t="s">
        <v>1482</v>
      </c>
      <c r="J10639" s="1" t="s">
        <v>1511</v>
      </c>
      <c r="K10639" s="1" t="s">
        <v>1509</v>
      </c>
      <c r="L10639" s="1" t="s">
        <v>1510</v>
      </c>
      <c r="M10639" s="1">
        <v>3</v>
      </c>
    </row>
    <row r="10640" spans="1:13" ht="15.75" x14ac:dyDescent="0.3">
      <c r="A10640" s="1" t="s">
        <v>1482</v>
      </c>
      <c r="J10640" s="1" t="s">
        <v>1511</v>
      </c>
      <c r="K10640" s="1" t="s">
        <v>1509</v>
      </c>
      <c r="L10640" s="1" t="s">
        <v>1510</v>
      </c>
      <c r="M10640" s="1">
        <v>3</v>
      </c>
    </row>
    <row r="10641" spans="1:13" ht="15.75" x14ac:dyDescent="0.3">
      <c r="A10641" s="1" t="s">
        <v>1482</v>
      </c>
      <c r="J10641" s="1" t="s">
        <v>1511</v>
      </c>
      <c r="K10641" s="1" t="s">
        <v>1509</v>
      </c>
      <c r="L10641" s="1" t="s">
        <v>1510</v>
      </c>
      <c r="M10641" s="1">
        <v>3</v>
      </c>
    </row>
    <row r="10642" spans="1:13" ht="15.75" x14ac:dyDescent="0.3">
      <c r="A10642" s="1" t="s">
        <v>1482</v>
      </c>
      <c r="J10642" s="1" t="s">
        <v>1511</v>
      </c>
      <c r="K10642" s="1" t="s">
        <v>1509</v>
      </c>
      <c r="L10642" s="1" t="s">
        <v>1510</v>
      </c>
      <c r="M10642" s="1">
        <v>3</v>
      </c>
    </row>
    <row r="10643" spans="1:13" ht="15.75" x14ac:dyDescent="0.3">
      <c r="A10643" s="1" t="s">
        <v>1482</v>
      </c>
      <c r="J10643" s="1" t="s">
        <v>1511</v>
      </c>
      <c r="K10643" s="1" t="s">
        <v>1509</v>
      </c>
      <c r="L10643" s="1" t="s">
        <v>1510</v>
      </c>
      <c r="M10643" s="1">
        <v>3</v>
      </c>
    </row>
    <row r="10644" spans="1:13" ht="15.75" x14ac:dyDescent="0.3">
      <c r="A10644" s="1" t="s">
        <v>1408</v>
      </c>
      <c r="J10644" s="1" t="s">
        <v>1508</v>
      </c>
      <c r="K10644" s="1" t="s">
        <v>1509</v>
      </c>
      <c r="L10644" s="1" t="s">
        <v>1512</v>
      </c>
      <c r="M10644" s="1">
        <v>31</v>
      </c>
    </row>
    <row r="10645" spans="1:13" ht="15.75" x14ac:dyDescent="0.3">
      <c r="A10645" s="1" t="s">
        <v>1311</v>
      </c>
      <c r="J10645" s="1" t="s">
        <v>1511</v>
      </c>
      <c r="K10645" s="1" t="s">
        <v>1514</v>
      </c>
      <c r="L10645" s="1" t="s">
        <v>1513</v>
      </c>
      <c r="M10645" s="1">
        <v>1</v>
      </c>
    </row>
    <row r="10646" spans="1:13" ht="15.75" x14ac:dyDescent="0.3">
      <c r="A10646" s="1" t="s">
        <v>1283</v>
      </c>
      <c r="J10646" s="1" t="s">
        <v>1508</v>
      </c>
      <c r="K10646" s="1" t="s">
        <v>1514</v>
      </c>
      <c r="L10646" s="1" t="s">
        <v>1510</v>
      </c>
      <c r="M10646" s="1">
        <v>1</v>
      </c>
    </row>
    <row r="10647" spans="1:13" ht="15.75" x14ac:dyDescent="0.3">
      <c r="A10647" s="1" t="s">
        <v>1311</v>
      </c>
      <c r="J10647" s="1" t="s">
        <v>1511</v>
      </c>
      <c r="K10647" s="1" t="s">
        <v>1514</v>
      </c>
      <c r="L10647" s="1" t="s">
        <v>1513</v>
      </c>
      <c r="M10647" s="1">
        <v>1</v>
      </c>
    </row>
    <row r="10648" spans="1:13" ht="15.75" x14ac:dyDescent="0.3">
      <c r="A10648" s="1" t="s">
        <v>1311</v>
      </c>
      <c r="J10648" s="1" t="s">
        <v>1511</v>
      </c>
      <c r="K10648" s="1" t="s">
        <v>1514</v>
      </c>
      <c r="L10648" s="1" t="s">
        <v>1513</v>
      </c>
      <c r="M10648" s="1">
        <v>1</v>
      </c>
    </row>
    <row r="10649" spans="1:13" ht="15.75" x14ac:dyDescent="0.3">
      <c r="A10649" s="1" t="s">
        <v>1311</v>
      </c>
      <c r="J10649" s="1" t="s">
        <v>1511</v>
      </c>
      <c r="K10649" s="1" t="s">
        <v>1514</v>
      </c>
      <c r="L10649" s="1" t="s">
        <v>1513</v>
      </c>
      <c r="M10649" s="1">
        <v>1</v>
      </c>
    </row>
    <row r="10650" spans="1:13" ht="15.75" x14ac:dyDescent="0.3">
      <c r="A10650" s="1" t="s">
        <v>1311</v>
      </c>
      <c r="J10650" s="1" t="s">
        <v>1511</v>
      </c>
      <c r="K10650" s="1" t="s">
        <v>1514</v>
      </c>
      <c r="L10650" s="1" t="s">
        <v>1513</v>
      </c>
      <c r="M10650" s="1">
        <v>1</v>
      </c>
    </row>
    <row r="10651" spans="1:13" ht="15.75" x14ac:dyDescent="0.3">
      <c r="A10651" s="1" t="s">
        <v>1311</v>
      </c>
      <c r="J10651" s="1" t="s">
        <v>1511</v>
      </c>
      <c r="K10651" s="1" t="s">
        <v>1514</v>
      </c>
      <c r="L10651" s="1" t="s">
        <v>1510</v>
      </c>
      <c r="M10651" s="1">
        <v>1</v>
      </c>
    </row>
    <row r="10652" spans="1:13" ht="15.75" x14ac:dyDescent="0.3">
      <c r="A10652" s="1" t="s">
        <v>1311</v>
      </c>
      <c r="J10652" s="1" t="s">
        <v>1511</v>
      </c>
      <c r="K10652" s="1" t="s">
        <v>1514</v>
      </c>
      <c r="L10652" s="1" t="s">
        <v>1510</v>
      </c>
      <c r="M10652" s="1">
        <v>1</v>
      </c>
    </row>
    <row r="10653" spans="1:13" ht="15.75" x14ac:dyDescent="0.3">
      <c r="A10653" s="1" t="s">
        <v>1490</v>
      </c>
      <c r="J10653" s="1" t="s">
        <v>1511</v>
      </c>
      <c r="K10653" s="1" t="s">
        <v>1514</v>
      </c>
      <c r="L10653" s="1" t="s">
        <v>1510</v>
      </c>
      <c r="M10653" s="1">
        <v>5</v>
      </c>
    </row>
    <row r="10654" spans="1:13" ht="15.75" x14ac:dyDescent="0.3">
      <c r="A10654" s="1" t="s">
        <v>1482</v>
      </c>
      <c r="J10654" s="1" t="s">
        <v>1511</v>
      </c>
      <c r="K10654" s="1" t="s">
        <v>1509</v>
      </c>
      <c r="L10654" s="1" t="s">
        <v>1510</v>
      </c>
      <c r="M10654" s="1">
        <v>3</v>
      </c>
    </row>
    <row r="10655" spans="1:13" ht="15.75" x14ac:dyDescent="0.3">
      <c r="A10655" s="1" t="s">
        <v>1482</v>
      </c>
      <c r="J10655" s="1" t="s">
        <v>1511</v>
      </c>
      <c r="K10655" s="1" t="s">
        <v>1509</v>
      </c>
      <c r="L10655" s="1" t="s">
        <v>1510</v>
      </c>
      <c r="M10655" s="1">
        <v>3</v>
      </c>
    </row>
    <row r="10656" spans="1:13" ht="15.75" x14ac:dyDescent="0.3">
      <c r="A10656" s="1" t="s">
        <v>1262</v>
      </c>
      <c r="J10656" s="1" t="s">
        <v>1511</v>
      </c>
      <c r="K10656" s="1" t="s">
        <v>1509</v>
      </c>
      <c r="L10656" s="1" t="s">
        <v>1510</v>
      </c>
      <c r="M10656" s="1">
        <v>1</v>
      </c>
    </row>
    <row r="10657" spans="1:13" ht="15.75" x14ac:dyDescent="0.3">
      <c r="A10657" s="1" t="s">
        <v>1482</v>
      </c>
      <c r="J10657" s="1" t="s">
        <v>1511</v>
      </c>
      <c r="K10657" s="1" t="s">
        <v>1509</v>
      </c>
      <c r="L10657" s="1" t="s">
        <v>1510</v>
      </c>
      <c r="M10657" s="1">
        <v>3</v>
      </c>
    </row>
    <row r="10658" spans="1:13" ht="15.75" x14ac:dyDescent="0.3">
      <c r="A10658" s="1" t="s">
        <v>1482</v>
      </c>
      <c r="J10658" s="1" t="s">
        <v>1511</v>
      </c>
      <c r="K10658" s="1" t="s">
        <v>1509</v>
      </c>
      <c r="L10658" s="1" t="s">
        <v>1510</v>
      </c>
      <c r="M10658" s="1">
        <v>3</v>
      </c>
    </row>
    <row r="10659" spans="1:13" ht="15.75" x14ac:dyDescent="0.3">
      <c r="A10659" s="1" t="s">
        <v>1316</v>
      </c>
      <c r="J10659" s="1" t="s">
        <v>1511</v>
      </c>
      <c r="K10659" s="1" t="s">
        <v>1509</v>
      </c>
      <c r="L10659" s="1" t="s">
        <v>1510</v>
      </c>
      <c r="M10659" s="1">
        <v>3</v>
      </c>
    </row>
    <row r="10660" spans="1:13" ht="15.75" x14ac:dyDescent="0.3">
      <c r="A10660" s="1" t="s">
        <v>1482</v>
      </c>
      <c r="J10660" s="1" t="s">
        <v>1511</v>
      </c>
      <c r="K10660" s="1" t="s">
        <v>1509</v>
      </c>
      <c r="L10660" s="1" t="s">
        <v>1510</v>
      </c>
      <c r="M10660" s="1">
        <v>3</v>
      </c>
    </row>
    <row r="10661" spans="1:13" ht="15.75" x14ac:dyDescent="0.3">
      <c r="A10661" s="1" t="s">
        <v>1482</v>
      </c>
      <c r="J10661" s="1" t="s">
        <v>1511</v>
      </c>
      <c r="K10661" s="1" t="s">
        <v>1509</v>
      </c>
      <c r="L10661" s="1" t="s">
        <v>1510</v>
      </c>
      <c r="M10661" s="1">
        <v>3</v>
      </c>
    </row>
    <row r="10662" spans="1:13" ht="15.75" x14ac:dyDescent="0.3">
      <c r="A10662" s="1" t="s">
        <v>1482</v>
      </c>
      <c r="J10662" s="1" t="s">
        <v>1511</v>
      </c>
      <c r="K10662" s="1" t="s">
        <v>1509</v>
      </c>
      <c r="L10662" s="1" t="s">
        <v>1510</v>
      </c>
      <c r="M10662" s="1">
        <v>3</v>
      </c>
    </row>
    <row r="10663" spans="1:13" ht="15.75" x14ac:dyDescent="0.3">
      <c r="A10663" s="1" t="s">
        <v>1482</v>
      </c>
      <c r="J10663" s="1" t="s">
        <v>1511</v>
      </c>
      <c r="K10663" s="1" t="s">
        <v>1509</v>
      </c>
      <c r="L10663" s="1" t="s">
        <v>1510</v>
      </c>
      <c r="M10663" s="1">
        <v>3</v>
      </c>
    </row>
    <row r="10664" spans="1:13" ht="15.75" x14ac:dyDescent="0.3">
      <c r="A10664" s="1" t="s">
        <v>1482</v>
      </c>
      <c r="J10664" s="1" t="s">
        <v>1511</v>
      </c>
      <c r="K10664" s="1" t="s">
        <v>1509</v>
      </c>
      <c r="L10664" s="1" t="s">
        <v>1510</v>
      </c>
      <c r="M10664" s="1">
        <v>3</v>
      </c>
    </row>
    <row r="10665" spans="1:13" ht="15.75" x14ac:dyDescent="0.3">
      <c r="A10665" s="1" t="s">
        <v>1482</v>
      </c>
      <c r="J10665" s="1" t="s">
        <v>1511</v>
      </c>
      <c r="K10665" s="1" t="s">
        <v>1509</v>
      </c>
      <c r="L10665" s="1" t="s">
        <v>1510</v>
      </c>
      <c r="M10665" s="1">
        <v>3</v>
      </c>
    </row>
    <row r="10666" spans="1:13" ht="15.75" x14ac:dyDescent="0.3">
      <c r="A10666" s="1" t="s">
        <v>1482</v>
      </c>
      <c r="J10666" s="1" t="s">
        <v>1511</v>
      </c>
      <c r="K10666" s="1" t="s">
        <v>1509</v>
      </c>
      <c r="L10666" s="1" t="s">
        <v>1510</v>
      </c>
      <c r="M10666" s="1">
        <v>3</v>
      </c>
    </row>
    <row r="10667" spans="1:13" ht="15.75" x14ac:dyDescent="0.3">
      <c r="A10667" s="1" t="s">
        <v>1482</v>
      </c>
      <c r="J10667" s="1" t="s">
        <v>1511</v>
      </c>
      <c r="K10667" s="1" t="s">
        <v>1509</v>
      </c>
      <c r="L10667" s="1" t="s">
        <v>1510</v>
      </c>
      <c r="M10667" s="1">
        <v>3</v>
      </c>
    </row>
    <row r="10668" spans="1:13" ht="15.75" x14ac:dyDescent="0.3">
      <c r="A10668" s="1" t="s">
        <v>1482</v>
      </c>
      <c r="J10668" s="1" t="s">
        <v>1511</v>
      </c>
      <c r="K10668" s="1" t="s">
        <v>1509</v>
      </c>
      <c r="L10668" s="1" t="s">
        <v>1510</v>
      </c>
      <c r="M10668" s="1">
        <v>3</v>
      </c>
    </row>
    <row r="10669" spans="1:13" ht="15.75" x14ac:dyDescent="0.3">
      <c r="A10669" s="1" t="s">
        <v>1276</v>
      </c>
      <c r="J10669" s="1" t="s">
        <v>1511</v>
      </c>
      <c r="K10669" s="1" t="s">
        <v>1509</v>
      </c>
      <c r="L10669" s="1" t="s">
        <v>1510</v>
      </c>
      <c r="M10669" s="1">
        <v>3</v>
      </c>
    </row>
    <row r="10670" spans="1:13" ht="15.75" x14ac:dyDescent="0.3">
      <c r="A10670" s="1" t="s">
        <v>1482</v>
      </c>
      <c r="J10670" s="1" t="s">
        <v>1511</v>
      </c>
      <c r="K10670" s="1" t="s">
        <v>1509</v>
      </c>
      <c r="L10670" s="1" t="s">
        <v>1510</v>
      </c>
      <c r="M10670" s="1">
        <v>3</v>
      </c>
    </row>
    <row r="10671" spans="1:13" ht="15.75" x14ac:dyDescent="0.3">
      <c r="A10671" s="1" t="s">
        <v>1482</v>
      </c>
      <c r="J10671" s="1" t="s">
        <v>1511</v>
      </c>
      <c r="K10671" s="1" t="s">
        <v>1509</v>
      </c>
      <c r="L10671" s="1" t="s">
        <v>1510</v>
      </c>
      <c r="M10671" s="1">
        <v>3</v>
      </c>
    </row>
    <row r="10672" spans="1:13" ht="15.75" x14ac:dyDescent="0.3">
      <c r="A10672" s="1" t="s">
        <v>1482</v>
      </c>
      <c r="J10672" s="1" t="s">
        <v>1511</v>
      </c>
      <c r="K10672" s="1" t="s">
        <v>1509</v>
      </c>
      <c r="L10672" s="1" t="s">
        <v>1510</v>
      </c>
      <c r="M10672" s="1">
        <v>3</v>
      </c>
    </row>
    <row r="10673" spans="1:13" ht="15.75" x14ac:dyDescent="0.3">
      <c r="A10673" s="1" t="s">
        <v>1482</v>
      </c>
      <c r="J10673" s="1" t="s">
        <v>1511</v>
      </c>
      <c r="K10673" s="1" t="s">
        <v>1509</v>
      </c>
      <c r="L10673" s="1" t="s">
        <v>1510</v>
      </c>
      <c r="M10673" s="1">
        <v>3</v>
      </c>
    </row>
    <row r="10674" spans="1:13" ht="15.75" x14ac:dyDescent="0.3">
      <c r="A10674" s="1" t="s">
        <v>1482</v>
      </c>
      <c r="J10674" s="1" t="s">
        <v>1511</v>
      </c>
      <c r="K10674" s="1" t="s">
        <v>1509</v>
      </c>
      <c r="L10674" s="1" t="s">
        <v>1510</v>
      </c>
      <c r="M10674" s="1">
        <v>3</v>
      </c>
    </row>
    <row r="10675" spans="1:13" ht="15.75" x14ac:dyDescent="0.3">
      <c r="A10675" s="1" t="s">
        <v>1482</v>
      </c>
      <c r="J10675" s="1" t="s">
        <v>1511</v>
      </c>
      <c r="K10675" s="1" t="s">
        <v>1509</v>
      </c>
      <c r="L10675" s="1" t="s">
        <v>1510</v>
      </c>
      <c r="M10675" s="1">
        <v>3</v>
      </c>
    </row>
    <row r="10676" spans="1:13" ht="15.75" x14ac:dyDescent="0.3">
      <c r="A10676" s="1" t="s">
        <v>1263</v>
      </c>
      <c r="J10676" s="1" t="s">
        <v>1508</v>
      </c>
      <c r="K10676" s="1" t="s">
        <v>1509</v>
      </c>
      <c r="L10676" s="1" t="s">
        <v>1512</v>
      </c>
      <c r="M10676" s="1">
        <v>1</v>
      </c>
    </row>
    <row r="10677" spans="1:13" ht="15.75" x14ac:dyDescent="0.3">
      <c r="A10677" s="1" t="s">
        <v>1482</v>
      </c>
      <c r="J10677" s="1" t="s">
        <v>1511</v>
      </c>
      <c r="K10677" s="1" t="s">
        <v>1509</v>
      </c>
      <c r="L10677" s="1" t="s">
        <v>1510</v>
      </c>
      <c r="M10677" s="1">
        <v>3</v>
      </c>
    </row>
    <row r="10678" spans="1:13" ht="15.75" x14ac:dyDescent="0.3">
      <c r="A10678" s="1" t="s">
        <v>1482</v>
      </c>
      <c r="J10678" s="1" t="s">
        <v>1511</v>
      </c>
      <c r="K10678" s="1" t="s">
        <v>1509</v>
      </c>
      <c r="L10678" s="1" t="s">
        <v>1510</v>
      </c>
      <c r="M10678" s="1">
        <v>3</v>
      </c>
    </row>
    <row r="10679" spans="1:13" ht="15.75" x14ac:dyDescent="0.3">
      <c r="A10679" s="1" t="s">
        <v>1263</v>
      </c>
      <c r="J10679" s="1" t="s">
        <v>1508</v>
      </c>
      <c r="K10679" s="1" t="s">
        <v>1509</v>
      </c>
      <c r="L10679" s="1" t="s">
        <v>1512</v>
      </c>
      <c r="M10679" s="1">
        <v>1</v>
      </c>
    </row>
    <row r="10680" spans="1:13" ht="15.75" x14ac:dyDescent="0.3">
      <c r="A10680" s="1" t="s">
        <v>1482</v>
      </c>
      <c r="J10680" s="1" t="s">
        <v>1511</v>
      </c>
      <c r="K10680" s="1" t="s">
        <v>1509</v>
      </c>
      <c r="L10680" s="1" t="s">
        <v>1510</v>
      </c>
      <c r="M10680" s="1">
        <v>3</v>
      </c>
    </row>
    <row r="10681" spans="1:13" ht="15.75" x14ac:dyDescent="0.3">
      <c r="A10681" s="1" t="s">
        <v>1482</v>
      </c>
      <c r="J10681" s="1" t="s">
        <v>1511</v>
      </c>
      <c r="K10681" s="1" t="s">
        <v>1509</v>
      </c>
      <c r="L10681" s="1" t="s">
        <v>1510</v>
      </c>
      <c r="M10681" s="1">
        <v>3</v>
      </c>
    </row>
    <row r="10682" spans="1:13" ht="15.75" x14ac:dyDescent="0.3">
      <c r="A10682" s="1" t="s">
        <v>1263</v>
      </c>
      <c r="J10682" s="1" t="s">
        <v>1508</v>
      </c>
      <c r="K10682" s="1" t="s">
        <v>1509</v>
      </c>
      <c r="L10682" s="1" t="s">
        <v>1512</v>
      </c>
      <c r="M10682" s="1">
        <v>1</v>
      </c>
    </row>
    <row r="10683" spans="1:13" ht="15.75" x14ac:dyDescent="0.3">
      <c r="A10683" s="1" t="s">
        <v>1482</v>
      </c>
      <c r="J10683" s="1" t="s">
        <v>1511</v>
      </c>
      <c r="K10683" s="1" t="s">
        <v>1509</v>
      </c>
      <c r="L10683" s="1" t="s">
        <v>1510</v>
      </c>
      <c r="M10683" s="1">
        <v>3</v>
      </c>
    </row>
    <row r="10684" spans="1:13" ht="15.75" x14ac:dyDescent="0.3">
      <c r="A10684" s="1" t="s">
        <v>1482</v>
      </c>
      <c r="J10684" s="1" t="s">
        <v>1511</v>
      </c>
      <c r="K10684" s="1" t="s">
        <v>1509</v>
      </c>
      <c r="L10684" s="1" t="s">
        <v>1510</v>
      </c>
      <c r="M10684" s="1">
        <v>3</v>
      </c>
    </row>
    <row r="10685" spans="1:13" ht="15.75" x14ac:dyDescent="0.3">
      <c r="A10685" s="1" t="s">
        <v>1263</v>
      </c>
      <c r="J10685" s="1" t="s">
        <v>1508</v>
      </c>
      <c r="K10685" s="1" t="s">
        <v>1509</v>
      </c>
      <c r="L10685" s="1" t="s">
        <v>1512</v>
      </c>
      <c r="M10685" s="1">
        <v>1</v>
      </c>
    </row>
    <row r="10686" spans="1:13" ht="15.75" x14ac:dyDescent="0.3">
      <c r="A10686" s="1" t="s">
        <v>1482</v>
      </c>
      <c r="J10686" s="1" t="s">
        <v>1511</v>
      </c>
      <c r="K10686" s="1" t="s">
        <v>1509</v>
      </c>
      <c r="L10686" s="1" t="s">
        <v>1510</v>
      </c>
      <c r="M10686" s="1">
        <v>3</v>
      </c>
    </row>
    <row r="10687" spans="1:13" ht="15.75" x14ac:dyDescent="0.3">
      <c r="A10687" s="1" t="s">
        <v>1262</v>
      </c>
      <c r="J10687" s="1" t="s">
        <v>1511</v>
      </c>
      <c r="K10687" s="1" t="s">
        <v>1509</v>
      </c>
      <c r="L10687" s="1" t="s">
        <v>1512</v>
      </c>
      <c r="M10687" s="1">
        <v>1</v>
      </c>
    </row>
    <row r="10688" spans="1:13" ht="15.75" x14ac:dyDescent="0.3">
      <c r="A10688" s="1" t="s">
        <v>1482</v>
      </c>
      <c r="J10688" s="1" t="s">
        <v>1511</v>
      </c>
      <c r="K10688" s="1" t="s">
        <v>1509</v>
      </c>
      <c r="L10688" s="1" t="s">
        <v>1510</v>
      </c>
      <c r="M10688" s="1">
        <v>3</v>
      </c>
    </row>
    <row r="10689" spans="1:13" ht="15.75" x14ac:dyDescent="0.3">
      <c r="A10689" s="1" t="s">
        <v>1482</v>
      </c>
      <c r="J10689" s="1" t="s">
        <v>1511</v>
      </c>
      <c r="K10689" s="1" t="s">
        <v>1509</v>
      </c>
      <c r="L10689" s="1" t="s">
        <v>1510</v>
      </c>
      <c r="M10689" s="1">
        <v>3</v>
      </c>
    </row>
    <row r="10690" spans="1:13" ht="15.75" x14ac:dyDescent="0.3">
      <c r="A10690" s="1" t="s">
        <v>1262</v>
      </c>
      <c r="J10690" s="1" t="s">
        <v>1511</v>
      </c>
      <c r="K10690" s="1" t="s">
        <v>1509</v>
      </c>
      <c r="L10690" s="1" t="s">
        <v>1512</v>
      </c>
      <c r="M10690" s="1">
        <v>1</v>
      </c>
    </row>
    <row r="10691" spans="1:13" ht="15.75" x14ac:dyDescent="0.3">
      <c r="A10691" s="1" t="s">
        <v>1482</v>
      </c>
      <c r="J10691" s="1" t="s">
        <v>1511</v>
      </c>
      <c r="K10691" s="1" t="s">
        <v>1509</v>
      </c>
      <c r="L10691" s="1" t="s">
        <v>1510</v>
      </c>
      <c r="M10691" s="1">
        <v>3</v>
      </c>
    </row>
    <row r="10692" spans="1:13" ht="15.75" x14ac:dyDescent="0.3">
      <c r="A10692" s="1" t="s">
        <v>1262</v>
      </c>
      <c r="J10692" s="1" t="s">
        <v>1511</v>
      </c>
      <c r="K10692" s="1" t="s">
        <v>1509</v>
      </c>
      <c r="L10692" s="1" t="s">
        <v>1512</v>
      </c>
      <c r="M10692" s="1">
        <v>1</v>
      </c>
    </row>
    <row r="10693" spans="1:13" ht="15.75" x14ac:dyDescent="0.3">
      <c r="A10693" s="1" t="s">
        <v>1482</v>
      </c>
      <c r="J10693" s="1" t="s">
        <v>1511</v>
      </c>
      <c r="K10693" s="1" t="s">
        <v>1509</v>
      </c>
      <c r="L10693" s="1" t="s">
        <v>1510</v>
      </c>
      <c r="M10693" s="1">
        <v>3</v>
      </c>
    </row>
    <row r="10694" spans="1:13" ht="15.75" x14ac:dyDescent="0.3">
      <c r="A10694" s="1" t="s">
        <v>1263</v>
      </c>
      <c r="J10694" s="1" t="s">
        <v>1511</v>
      </c>
      <c r="K10694" s="1" t="s">
        <v>1509</v>
      </c>
      <c r="L10694" s="1" t="s">
        <v>1510</v>
      </c>
      <c r="M10694" s="1">
        <v>1</v>
      </c>
    </row>
    <row r="10695" spans="1:13" ht="15.75" x14ac:dyDescent="0.3">
      <c r="A10695" s="1" t="s">
        <v>1444</v>
      </c>
      <c r="J10695" s="1" t="s">
        <v>1511</v>
      </c>
      <c r="K10695" s="1" t="s">
        <v>1509</v>
      </c>
      <c r="L10695" s="1" t="s">
        <v>1510</v>
      </c>
      <c r="M10695" s="1">
        <v>1</v>
      </c>
    </row>
    <row r="10696" spans="1:13" ht="15.75" x14ac:dyDescent="0.3">
      <c r="A10696" s="1" t="s">
        <v>1482</v>
      </c>
      <c r="J10696" s="1" t="s">
        <v>1511</v>
      </c>
      <c r="K10696" s="1" t="s">
        <v>1509</v>
      </c>
      <c r="L10696" s="1" t="s">
        <v>1510</v>
      </c>
      <c r="M10696" s="1">
        <v>3</v>
      </c>
    </row>
    <row r="10697" spans="1:13" ht="15.75" x14ac:dyDescent="0.3">
      <c r="A10697" s="1" t="s">
        <v>1263</v>
      </c>
      <c r="J10697" s="1" t="s">
        <v>1511</v>
      </c>
      <c r="K10697" s="1" t="s">
        <v>1509</v>
      </c>
      <c r="L10697" s="1" t="s">
        <v>1510</v>
      </c>
      <c r="M10697" s="1">
        <v>1</v>
      </c>
    </row>
    <row r="10698" spans="1:13" ht="15.75" x14ac:dyDescent="0.3">
      <c r="A10698" s="1" t="s">
        <v>1262</v>
      </c>
      <c r="J10698" s="1" t="s">
        <v>1511</v>
      </c>
      <c r="K10698" s="1" t="s">
        <v>1509</v>
      </c>
      <c r="L10698" s="1" t="s">
        <v>1512</v>
      </c>
      <c r="M10698" s="1">
        <v>1</v>
      </c>
    </row>
    <row r="10699" spans="1:13" ht="15.75" x14ac:dyDescent="0.3">
      <c r="A10699" s="1" t="s">
        <v>1263</v>
      </c>
      <c r="J10699" s="1" t="s">
        <v>1511</v>
      </c>
      <c r="K10699" s="1" t="s">
        <v>1509</v>
      </c>
      <c r="L10699" s="1" t="s">
        <v>1512</v>
      </c>
      <c r="M10699" s="1">
        <v>1</v>
      </c>
    </row>
    <row r="10700" spans="1:13" ht="15.75" x14ac:dyDescent="0.3">
      <c r="A10700" s="1" t="s">
        <v>1262</v>
      </c>
      <c r="J10700" s="1" t="s">
        <v>1511</v>
      </c>
      <c r="K10700" s="1" t="s">
        <v>1509</v>
      </c>
      <c r="L10700" s="1" t="s">
        <v>1512</v>
      </c>
      <c r="M10700" s="1">
        <v>1</v>
      </c>
    </row>
    <row r="10701" spans="1:13" ht="15.75" x14ac:dyDescent="0.3">
      <c r="A10701" s="1" t="s">
        <v>1482</v>
      </c>
      <c r="J10701" s="1" t="s">
        <v>1511</v>
      </c>
      <c r="K10701" s="1" t="s">
        <v>1509</v>
      </c>
      <c r="L10701" s="1" t="s">
        <v>1510</v>
      </c>
      <c r="M10701" s="1">
        <v>3</v>
      </c>
    </row>
    <row r="10702" spans="1:13" ht="15.75" x14ac:dyDescent="0.3">
      <c r="A10702" s="1" t="s">
        <v>1263</v>
      </c>
      <c r="J10702" s="1" t="s">
        <v>1511</v>
      </c>
      <c r="K10702" s="1" t="s">
        <v>1509</v>
      </c>
      <c r="L10702" s="1" t="s">
        <v>1512</v>
      </c>
      <c r="M10702" s="1">
        <v>1</v>
      </c>
    </row>
    <row r="10703" spans="1:13" ht="15.75" x14ac:dyDescent="0.3">
      <c r="A10703" s="1" t="s">
        <v>1263</v>
      </c>
      <c r="J10703" s="1" t="s">
        <v>1511</v>
      </c>
      <c r="K10703" s="1" t="s">
        <v>1509</v>
      </c>
      <c r="L10703" s="1" t="s">
        <v>1512</v>
      </c>
      <c r="M10703" s="1">
        <v>1</v>
      </c>
    </row>
    <row r="10704" spans="1:13" ht="15.75" x14ac:dyDescent="0.3">
      <c r="A10704" s="1" t="s">
        <v>1262</v>
      </c>
      <c r="J10704" s="1" t="s">
        <v>1511</v>
      </c>
      <c r="K10704" s="1" t="s">
        <v>1509</v>
      </c>
      <c r="L10704" s="1" t="s">
        <v>1512</v>
      </c>
      <c r="M10704" s="1">
        <v>1</v>
      </c>
    </row>
    <row r="10705" spans="1:13" ht="15.75" x14ac:dyDescent="0.3">
      <c r="A10705" s="1" t="s">
        <v>1482</v>
      </c>
      <c r="J10705" s="1" t="s">
        <v>1511</v>
      </c>
      <c r="K10705" s="1" t="s">
        <v>1509</v>
      </c>
      <c r="L10705" s="1" t="s">
        <v>1510</v>
      </c>
      <c r="M10705" s="1">
        <v>3</v>
      </c>
    </row>
    <row r="10706" spans="1:13" ht="15.75" x14ac:dyDescent="0.3">
      <c r="A10706" s="1" t="s">
        <v>1482</v>
      </c>
      <c r="J10706" s="1" t="s">
        <v>1511</v>
      </c>
      <c r="K10706" s="1" t="s">
        <v>1509</v>
      </c>
      <c r="L10706" s="1" t="s">
        <v>1510</v>
      </c>
      <c r="M10706" s="1">
        <v>3</v>
      </c>
    </row>
    <row r="10707" spans="1:13" ht="15.75" x14ac:dyDescent="0.3">
      <c r="A10707" s="1" t="s">
        <v>1263</v>
      </c>
      <c r="J10707" s="1" t="s">
        <v>1511</v>
      </c>
      <c r="K10707" s="1" t="s">
        <v>1509</v>
      </c>
      <c r="L10707" s="1" t="s">
        <v>1512</v>
      </c>
      <c r="M10707" s="1">
        <v>1</v>
      </c>
    </row>
    <row r="10708" spans="1:13" ht="15.75" x14ac:dyDescent="0.3">
      <c r="A10708" s="1" t="s">
        <v>1482</v>
      </c>
      <c r="J10708" s="1" t="s">
        <v>1511</v>
      </c>
      <c r="K10708" s="1" t="s">
        <v>1509</v>
      </c>
      <c r="L10708" s="1" t="s">
        <v>1510</v>
      </c>
      <c r="M10708" s="1">
        <v>3</v>
      </c>
    </row>
    <row r="10709" spans="1:13" ht="15.75" x14ac:dyDescent="0.3">
      <c r="A10709" s="1" t="s">
        <v>1482</v>
      </c>
      <c r="J10709" s="1" t="s">
        <v>1511</v>
      </c>
      <c r="K10709" s="1" t="s">
        <v>1509</v>
      </c>
      <c r="L10709" s="1" t="s">
        <v>1510</v>
      </c>
      <c r="M10709" s="1">
        <v>3</v>
      </c>
    </row>
    <row r="10710" spans="1:13" ht="15.75" x14ac:dyDescent="0.3">
      <c r="A10710" s="1" t="s">
        <v>1263</v>
      </c>
      <c r="J10710" s="1" t="s">
        <v>1511</v>
      </c>
      <c r="K10710" s="1" t="s">
        <v>1509</v>
      </c>
      <c r="L10710" s="1" t="s">
        <v>1512</v>
      </c>
      <c r="M10710" s="1">
        <v>1</v>
      </c>
    </row>
    <row r="10711" spans="1:13" ht="15.75" x14ac:dyDescent="0.3">
      <c r="A10711" s="1" t="s">
        <v>1262</v>
      </c>
      <c r="J10711" s="1" t="s">
        <v>1511</v>
      </c>
      <c r="K10711" s="1" t="s">
        <v>1509</v>
      </c>
      <c r="L10711" s="1" t="s">
        <v>1512</v>
      </c>
      <c r="M10711" s="1">
        <v>1</v>
      </c>
    </row>
    <row r="10712" spans="1:13" ht="15.75" x14ac:dyDescent="0.3">
      <c r="A10712" s="1" t="s">
        <v>1482</v>
      </c>
      <c r="J10712" s="1" t="s">
        <v>1511</v>
      </c>
      <c r="K10712" s="1" t="s">
        <v>1509</v>
      </c>
      <c r="L10712" s="1" t="s">
        <v>1510</v>
      </c>
      <c r="M10712" s="1">
        <v>3</v>
      </c>
    </row>
    <row r="10713" spans="1:13" ht="15.75" x14ac:dyDescent="0.3">
      <c r="A10713" s="1" t="s">
        <v>1263</v>
      </c>
      <c r="J10713" s="1" t="s">
        <v>1511</v>
      </c>
      <c r="K10713" s="1" t="s">
        <v>1509</v>
      </c>
      <c r="L10713" s="1" t="s">
        <v>1512</v>
      </c>
      <c r="M10713" s="1">
        <v>1</v>
      </c>
    </row>
    <row r="10714" spans="1:13" ht="15.75" x14ac:dyDescent="0.3">
      <c r="A10714" s="1" t="s">
        <v>1482</v>
      </c>
      <c r="J10714" s="1" t="s">
        <v>1511</v>
      </c>
      <c r="K10714" s="1" t="s">
        <v>1509</v>
      </c>
      <c r="L10714" s="1" t="s">
        <v>1510</v>
      </c>
      <c r="M10714" s="1">
        <v>3</v>
      </c>
    </row>
    <row r="10715" spans="1:13" ht="15.75" x14ac:dyDescent="0.3">
      <c r="A10715" s="1" t="s">
        <v>1268</v>
      </c>
      <c r="J10715" s="1" t="s">
        <v>1511</v>
      </c>
      <c r="K10715" s="1" t="s">
        <v>1514</v>
      </c>
      <c r="L10715" s="1" t="s">
        <v>1510</v>
      </c>
      <c r="M10715" s="1">
        <v>1</v>
      </c>
    </row>
    <row r="10716" spans="1:13" ht="15.75" x14ac:dyDescent="0.3">
      <c r="A10716" s="1" t="s">
        <v>1482</v>
      </c>
      <c r="J10716" s="1" t="s">
        <v>1511</v>
      </c>
      <c r="K10716" s="1" t="s">
        <v>1509</v>
      </c>
      <c r="L10716" s="1" t="s">
        <v>1510</v>
      </c>
      <c r="M10716" s="1">
        <v>3</v>
      </c>
    </row>
    <row r="10717" spans="1:13" ht="15.75" x14ac:dyDescent="0.3">
      <c r="A10717" s="1" t="s">
        <v>1482</v>
      </c>
      <c r="J10717" s="1" t="s">
        <v>1511</v>
      </c>
      <c r="K10717" s="1" t="s">
        <v>1509</v>
      </c>
      <c r="L10717" s="1" t="s">
        <v>1510</v>
      </c>
      <c r="M10717" s="1">
        <v>3</v>
      </c>
    </row>
    <row r="10718" spans="1:13" ht="15.75" x14ac:dyDescent="0.3">
      <c r="A10718" s="1" t="s">
        <v>1263</v>
      </c>
      <c r="J10718" s="1" t="s">
        <v>1511</v>
      </c>
      <c r="K10718" s="1" t="s">
        <v>1509</v>
      </c>
      <c r="L10718" s="1" t="s">
        <v>1512</v>
      </c>
      <c r="M10718" s="1">
        <v>1</v>
      </c>
    </row>
    <row r="10719" spans="1:13" ht="15.75" x14ac:dyDescent="0.3">
      <c r="A10719" s="1" t="s">
        <v>1263</v>
      </c>
      <c r="J10719" s="1" t="s">
        <v>1511</v>
      </c>
      <c r="K10719" s="1" t="s">
        <v>1509</v>
      </c>
      <c r="L10719" s="1" t="s">
        <v>1512</v>
      </c>
      <c r="M10719" s="1">
        <v>1</v>
      </c>
    </row>
    <row r="10720" spans="1:13" ht="15.75" x14ac:dyDescent="0.3">
      <c r="A10720" s="1" t="s">
        <v>1263</v>
      </c>
      <c r="J10720" s="1" t="s">
        <v>1511</v>
      </c>
      <c r="K10720" s="1" t="s">
        <v>1509</v>
      </c>
      <c r="L10720" s="1" t="s">
        <v>1510</v>
      </c>
      <c r="M10720" s="1">
        <v>1</v>
      </c>
    </row>
    <row r="10721" spans="1:13" ht="15.75" x14ac:dyDescent="0.3">
      <c r="A10721" s="1" t="s">
        <v>1482</v>
      </c>
      <c r="J10721" s="1" t="s">
        <v>1511</v>
      </c>
      <c r="K10721" s="1" t="s">
        <v>1509</v>
      </c>
      <c r="L10721" s="1" t="s">
        <v>1510</v>
      </c>
      <c r="M10721" s="1">
        <v>3</v>
      </c>
    </row>
    <row r="10722" spans="1:13" ht="15.75" x14ac:dyDescent="0.3">
      <c r="A10722" s="1" t="s">
        <v>1482</v>
      </c>
      <c r="J10722" s="1" t="s">
        <v>1511</v>
      </c>
      <c r="K10722" s="1" t="s">
        <v>1509</v>
      </c>
      <c r="L10722" s="1" t="s">
        <v>1510</v>
      </c>
      <c r="M10722" s="1">
        <v>3</v>
      </c>
    </row>
    <row r="10723" spans="1:13" ht="15.75" x14ac:dyDescent="0.3">
      <c r="A10723" s="1" t="s">
        <v>1263</v>
      </c>
      <c r="J10723" s="1" t="s">
        <v>1511</v>
      </c>
      <c r="K10723" s="1" t="s">
        <v>1509</v>
      </c>
      <c r="L10723" s="1" t="s">
        <v>1510</v>
      </c>
      <c r="M10723" s="1">
        <v>1</v>
      </c>
    </row>
    <row r="10724" spans="1:13" ht="15.75" x14ac:dyDescent="0.3">
      <c r="A10724" s="1" t="s">
        <v>1263</v>
      </c>
      <c r="J10724" s="1" t="s">
        <v>1511</v>
      </c>
      <c r="K10724" s="1" t="s">
        <v>1509</v>
      </c>
      <c r="L10724" s="1" t="s">
        <v>1510</v>
      </c>
      <c r="M10724" s="1">
        <v>1</v>
      </c>
    </row>
    <row r="10725" spans="1:13" ht="15.75" x14ac:dyDescent="0.3">
      <c r="A10725" s="1" t="s">
        <v>1263</v>
      </c>
      <c r="J10725" s="1" t="s">
        <v>1511</v>
      </c>
      <c r="K10725" s="1" t="s">
        <v>1509</v>
      </c>
      <c r="L10725" s="1" t="s">
        <v>1510</v>
      </c>
      <c r="M10725" s="1">
        <v>1</v>
      </c>
    </row>
    <row r="10726" spans="1:13" ht="15.75" x14ac:dyDescent="0.3">
      <c r="A10726" s="1" t="s">
        <v>1263</v>
      </c>
      <c r="J10726" s="1" t="s">
        <v>1511</v>
      </c>
      <c r="K10726" s="1" t="s">
        <v>1509</v>
      </c>
      <c r="L10726" s="1" t="s">
        <v>1510</v>
      </c>
      <c r="M10726" s="1">
        <v>1</v>
      </c>
    </row>
    <row r="10727" spans="1:13" ht="15.75" x14ac:dyDescent="0.3">
      <c r="A10727" s="1" t="s">
        <v>1263</v>
      </c>
      <c r="J10727" s="1" t="s">
        <v>1511</v>
      </c>
      <c r="K10727" s="1" t="s">
        <v>1509</v>
      </c>
      <c r="L10727" s="1" t="s">
        <v>1512</v>
      </c>
      <c r="M10727" s="1">
        <v>1</v>
      </c>
    </row>
    <row r="10728" spans="1:13" ht="15.75" x14ac:dyDescent="0.3">
      <c r="A10728" s="1" t="s">
        <v>1263</v>
      </c>
      <c r="J10728" s="1" t="s">
        <v>1511</v>
      </c>
      <c r="K10728" s="1" t="s">
        <v>1509</v>
      </c>
      <c r="L10728" s="1" t="s">
        <v>1510</v>
      </c>
      <c r="M10728" s="1">
        <v>1</v>
      </c>
    </row>
    <row r="10729" spans="1:13" ht="15.75" x14ac:dyDescent="0.3">
      <c r="A10729" s="1" t="s">
        <v>1263</v>
      </c>
      <c r="J10729" s="1" t="s">
        <v>1511</v>
      </c>
      <c r="K10729" s="1" t="s">
        <v>1509</v>
      </c>
      <c r="L10729" s="1" t="s">
        <v>1512</v>
      </c>
      <c r="M10729" s="1">
        <v>1</v>
      </c>
    </row>
    <row r="10730" spans="1:13" ht="15.75" x14ac:dyDescent="0.3">
      <c r="A10730" s="1" t="s">
        <v>1263</v>
      </c>
      <c r="J10730" s="1" t="s">
        <v>1511</v>
      </c>
      <c r="K10730" s="1" t="s">
        <v>1509</v>
      </c>
      <c r="L10730" s="1" t="s">
        <v>1510</v>
      </c>
      <c r="M10730" s="1">
        <v>1</v>
      </c>
    </row>
    <row r="10731" spans="1:13" ht="15.75" x14ac:dyDescent="0.3">
      <c r="A10731" s="1" t="s">
        <v>1263</v>
      </c>
      <c r="J10731" s="1" t="s">
        <v>1511</v>
      </c>
      <c r="K10731" s="1" t="s">
        <v>1509</v>
      </c>
      <c r="L10731" s="1" t="s">
        <v>1510</v>
      </c>
      <c r="M10731" s="1">
        <v>1</v>
      </c>
    </row>
    <row r="10732" spans="1:13" ht="15.75" x14ac:dyDescent="0.3">
      <c r="A10732" s="1" t="s">
        <v>1296</v>
      </c>
      <c r="J10732" s="1" t="s">
        <v>1508</v>
      </c>
      <c r="K10732" s="1" t="s">
        <v>1509</v>
      </c>
      <c r="L10732" s="1" t="s">
        <v>1513</v>
      </c>
      <c r="M10732" s="1">
        <v>10</v>
      </c>
    </row>
    <row r="10733" spans="1:13" ht="15.75" x14ac:dyDescent="0.3">
      <c r="A10733" s="1" t="s">
        <v>1296</v>
      </c>
      <c r="J10733" s="1" t="s">
        <v>1508</v>
      </c>
      <c r="K10733" s="1" t="s">
        <v>1509</v>
      </c>
      <c r="L10733" s="1" t="s">
        <v>1512</v>
      </c>
      <c r="M10733" s="1">
        <v>2</v>
      </c>
    </row>
    <row r="10734" spans="1:13" ht="15.75" x14ac:dyDescent="0.3">
      <c r="A10734" s="1" t="s">
        <v>1263</v>
      </c>
      <c r="J10734" s="1" t="s">
        <v>1511</v>
      </c>
      <c r="K10734" s="1" t="s">
        <v>1509</v>
      </c>
      <c r="L10734" s="1" t="s">
        <v>1512</v>
      </c>
      <c r="M10734" s="1">
        <v>1</v>
      </c>
    </row>
    <row r="10735" spans="1:13" ht="15.75" x14ac:dyDescent="0.3">
      <c r="A10735" s="1" t="s">
        <v>1263</v>
      </c>
      <c r="J10735" s="1" t="s">
        <v>1511</v>
      </c>
      <c r="K10735" s="1" t="s">
        <v>1509</v>
      </c>
      <c r="L10735" s="1" t="s">
        <v>1512</v>
      </c>
      <c r="M10735" s="1">
        <v>1</v>
      </c>
    </row>
    <row r="10736" spans="1:13" ht="15.75" x14ac:dyDescent="0.3">
      <c r="A10736" s="1" t="s">
        <v>1263</v>
      </c>
      <c r="J10736" s="1" t="s">
        <v>1511</v>
      </c>
      <c r="K10736" s="1" t="s">
        <v>1509</v>
      </c>
      <c r="L10736" s="1" t="s">
        <v>1512</v>
      </c>
      <c r="M10736" s="1">
        <v>1</v>
      </c>
    </row>
    <row r="10737" spans="1:13" ht="15.75" x14ac:dyDescent="0.3">
      <c r="A10737" s="1" t="s">
        <v>1263</v>
      </c>
      <c r="J10737" s="1" t="s">
        <v>1508</v>
      </c>
      <c r="K10737" s="1" t="s">
        <v>1509</v>
      </c>
      <c r="L10737" s="1" t="s">
        <v>1512</v>
      </c>
      <c r="M10737" s="1">
        <v>1</v>
      </c>
    </row>
    <row r="10738" spans="1:13" ht="15.75" x14ac:dyDescent="0.3">
      <c r="A10738" s="1" t="s">
        <v>1263</v>
      </c>
      <c r="J10738" s="1" t="s">
        <v>1511</v>
      </c>
      <c r="K10738" s="1" t="s">
        <v>1509</v>
      </c>
      <c r="L10738" s="1" t="s">
        <v>1512</v>
      </c>
      <c r="M10738" s="1">
        <v>1</v>
      </c>
    </row>
    <row r="10739" spans="1:13" ht="15.75" x14ac:dyDescent="0.3">
      <c r="A10739" s="1" t="s">
        <v>1263</v>
      </c>
      <c r="J10739" s="1" t="s">
        <v>1508</v>
      </c>
      <c r="K10739" s="1" t="s">
        <v>1509</v>
      </c>
      <c r="L10739" s="1" t="s">
        <v>1512</v>
      </c>
      <c r="M10739" s="1">
        <v>1</v>
      </c>
    </row>
    <row r="10740" spans="1:13" ht="15.75" x14ac:dyDescent="0.3">
      <c r="A10740" s="1" t="s">
        <v>1263</v>
      </c>
      <c r="J10740" s="1" t="s">
        <v>1511</v>
      </c>
      <c r="K10740" s="1" t="s">
        <v>1509</v>
      </c>
      <c r="L10740" s="1" t="s">
        <v>1512</v>
      </c>
      <c r="M10740" s="1">
        <v>1</v>
      </c>
    </row>
    <row r="10741" spans="1:13" ht="15.75" x14ac:dyDescent="0.3">
      <c r="A10741" s="1" t="s">
        <v>1263</v>
      </c>
      <c r="J10741" s="1" t="s">
        <v>1511</v>
      </c>
      <c r="K10741" s="1" t="s">
        <v>1509</v>
      </c>
      <c r="L10741" s="1" t="s">
        <v>1512</v>
      </c>
      <c r="M10741" s="1">
        <v>1</v>
      </c>
    </row>
    <row r="10742" spans="1:13" ht="15.75" x14ac:dyDescent="0.3">
      <c r="A10742" s="1" t="s">
        <v>1263</v>
      </c>
      <c r="J10742" s="1" t="s">
        <v>1508</v>
      </c>
      <c r="K10742" s="1" t="s">
        <v>1509</v>
      </c>
      <c r="L10742" s="1" t="s">
        <v>1512</v>
      </c>
      <c r="M10742" s="1">
        <v>1</v>
      </c>
    </row>
    <row r="10743" spans="1:13" ht="15.75" x14ac:dyDescent="0.3">
      <c r="A10743" s="1" t="s">
        <v>1263</v>
      </c>
      <c r="J10743" s="1" t="s">
        <v>1511</v>
      </c>
      <c r="K10743" s="1" t="s">
        <v>1509</v>
      </c>
      <c r="L10743" s="1" t="s">
        <v>1512</v>
      </c>
      <c r="M10743" s="1">
        <v>1</v>
      </c>
    </row>
    <row r="10744" spans="1:13" ht="15.75" x14ac:dyDescent="0.3">
      <c r="A10744" s="1" t="s">
        <v>1296</v>
      </c>
      <c r="J10744" s="1" t="s">
        <v>1508</v>
      </c>
      <c r="K10744" s="1" t="s">
        <v>1509</v>
      </c>
      <c r="L10744" s="1" t="s">
        <v>1512</v>
      </c>
      <c r="M10744" s="1">
        <v>2</v>
      </c>
    </row>
    <row r="10745" spans="1:13" ht="15.75" x14ac:dyDescent="0.3">
      <c r="A10745" s="1" t="s">
        <v>1263</v>
      </c>
      <c r="J10745" s="1" t="s">
        <v>1508</v>
      </c>
      <c r="K10745" s="1" t="s">
        <v>1509</v>
      </c>
      <c r="L10745" s="1" t="s">
        <v>1512</v>
      </c>
      <c r="M10745" s="1">
        <v>1</v>
      </c>
    </row>
    <row r="10746" spans="1:13" ht="15.75" x14ac:dyDescent="0.3">
      <c r="A10746" s="1" t="s">
        <v>1263</v>
      </c>
      <c r="J10746" s="1" t="s">
        <v>1511</v>
      </c>
      <c r="K10746" s="1" t="s">
        <v>1509</v>
      </c>
      <c r="L10746" s="1" t="s">
        <v>1512</v>
      </c>
      <c r="M10746" s="1">
        <v>1</v>
      </c>
    </row>
    <row r="10747" spans="1:13" ht="15.75" x14ac:dyDescent="0.3">
      <c r="A10747" s="1" t="s">
        <v>1263</v>
      </c>
      <c r="J10747" s="1" t="s">
        <v>1508</v>
      </c>
      <c r="K10747" s="1" t="s">
        <v>1509</v>
      </c>
      <c r="L10747" s="1" t="s">
        <v>1512</v>
      </c>
      <c r="M10747" s="1">
        <v>1</v>
      </c>
    </row>
    <row r="10748" spans="1:13" ht="15.75" x14ac:dyDescent="0.3">
      <c r="A10748" s="1" t="s">
        <v>1263</v>
      </c>
      <c r="J10748" s="1" t="s">
        <v>1511</v>
      </c>
      <c r="K10748" s="1" t="s">
        <v>1509</v>
      </c>
      <c r="L10748" s="1" t="s">
        <v>1512</v>
      </c>
      <c r="M10748" s="1">
        <v>1</v>
      </c>
    </row>
    <row r="10749" spans="1:13" ht="15.75" x14ac:dyDescent="0.3">
      <c r="A10749" s="1" t="s">
        <v>1296</v>
      </c>
      <c r="J10749" s="1" t="s">
        <v>1508</v>
      </c>
      <c r="K10749" s="1" t="s">
        <v>1509</v>
      </c>
      <c r="L10749" s="1" t="s">
        <v>1512</v>
      </c>
      <c r="M10749" s="1">
        <v>3</v>
      </c>
    </row>
    <row r="10750" spans="1:13" ht="15.75" x14ac:dyDescent="0.3">
      <c r="A10750" s="1" t="s">
        <v>1276</v>
      </c>
      <c r="J10750" s="1" t="s">
        <v>1511</v>
      </c>
      <c r="K10750" s="1" t="s">
        <v>1509</v>
      </c>
      <c r="L10750" s="1" t="s">
        <v>1510</v>
      </c>
      <c r="M10750" s="1">
        <v>3</v>
      </c>
    </row>
    <row r="10751" spans="1:13" ht="15.75" x14ac:dyDescent="0.3">
      <c r="A10751" s="1" t="s">
        <v>1263</v>
      </c>
      <c r="J10751" s="1" t="s">
        <v>1508</v>
      </c>
      <c r="K10751" s="1" t="s">
        <v>1509</v>
      </c>
      <c r="L10751" s="1" t="s">
        <v>1512</v>
      </c>
      <c r="M10751" s="1">
        <v>1</v>
      </c>
    </row>
    <row r="10752" spans="1:13" ht="15.75" x14ac:dyDescent="0.3">
      <c r="A10752" s="1" t="s">
        <v>1482</v>
      </c>
      <c r="J10752" s="1" t="s">
        <v>1511</v>
      </c>
      <c r="K10752" s="1" t="s">
        <v>1509</v>
      </c>
      <c r="L10752" s="1" t="s">
        <v>1510</v>
      </c>
      <c r="M10752" s="1">
        <v>3</v>
      </c>
    </row>
    <row r="10753" spans="1:13" ht="15.75" x14ac:dyDescent="0.3">
      <c r="A10753" s="1" t="s">
        <v>1263</v>
      </c>
      <c r="J10753" s="1" t="s">
        <v>1508</v>
      </c>
      <c r="K10753" s="1" t="s">
        <v>1509</v>
      </c>
      <c r="L10753" s="1" t="s">
        <v>1512</v>
      </c>
      <c r="M10753" s="1">
        <v>1</v>
      </c>
    </row>
    <row r="10754" spans="1:13" ht="15.75" x14ac:dyDescent="0.3">
      <c r="A10754" s="1" t="s">
        <v>1263</v>
      </c>
      <c r="J10754" s="1" t="s">
        <v>1511</v>
      </c>
      <c r="K10754" s="1" t="s">
        <v>1509</v>
      </c>
      <c r="L10754" s="1" t="s">
        <v>1512</v>
      </c>
      <c r="M10754" s="1">
        <v>1</v>
      </c>
    </row>
    <row r="10755" spans="1:13" ht="15.75" x14ac:dyDescent="0.3">
      <c r="A10755" s="1" t="s">
        <v>1263</v>
      </c>
      <c r="J10755" s="1" t="s">
        <v>1511</v>
      </c>
      <c r="K10755" s="1" t="s">
        <v>1509</v>
      </c>
      <c r="L10755" s="1" t="s">
        <v>1512</v>
      </c>
      <c r="M10755" s="1">
        <v>1</v>
      </c>
    </row>
    <row r="10756" spans="1:13" ht="15.75" x14ac:dyDescent="0.3">
      <c r="A10756" s="1" t="s">
        <v>1263</v>
      </c>
      <c r="J10756" s="1" t="s">
        <v>1508</v>
      </c>
      <c r="K10756" s="1" t="s">
        <v>1509</v>
      </c>
      <c r="L10756" s="1" t="s">
        <v>1512</v>
      </c>
      <c r="M10756" s="1">
        <v>1</v>
      </c>
    </row>
    <row r="10757" spans="1:13" ht="15.75" x14ac:dyDescent="0.3">
      <c r="A10757" s="1" t="s">
        <v>1296</v>
      </c>
      <c r="J10757" s="1" t="s">
        <v>1508</v>
      </c>
      <c r="K10757" s="1" t="s">
        <v>1509</v>
      </c>
      <c r="L10757" s="1" t="s">
        <v>1512</v>
      </c>
      <c r="M10757" s="1">
        <v>5</v>
      </c>
    </row>
    <row r="10758" spans="1:13" ht="15.75" x14ac:dyDescent="0.3">
      <c r="A10758" s="1" t="s">
        <v>1263</v>
      </c>
      <c r="J10758" s="1" t="s">
        <v>1511</v>
      </c>
      <c r="K10758" s="1" t="s">
        <v>1509</v>
      </c>
      <c r="L10758" s="1" t="s">
        <v>1512</v>
      </c>
      <c r="M10758" s="1">
        <v>1</v>
      </c>
    </row>
    <row r="10759" spans="1:13" ht="15.75" x14ac:dyDescent="0.3">
      <c r="A10759" s="1" t="s">
        <v>1263</v>
      </c>
      <c r="J10759" s="1" t="s">
        <v>1511</v>
      </c>
      <c r="K10759" s="1" t="s">
        <v>1509</v>
      </c>
      <c r="L10759" s="1" t="s">
        <v>1512</v>
      </c>
      <c r="M10759" s="1">
        <v>1</v>
      </c>
    </row>
    <row r="10760" spans="1:13" ht="15.75" x14ac:dyDescent="0.3">
      <c r="A10760" s="1" t="s">
        <v>1263</v>
      </c>
      <c r="J10760" s="1" t="s">
        <v>1508</v>
      </c>
      <c r="K10760" s="1" t="s">
        <v>1509</v>
      </c>
      <c r="L10760" s="1" t="s">
        <v>1512</v>
      </c>
      <c r="M10760" s="1">
        <v>1</v>
      </c>
    </row>
    <row r="10761" spans="1:13" ht="15.75" x14ac:dyDescent="0.3">
      <c r="A10761" s="1" t="s">
        <v>1263</v>
      </c>
      <c r="J10761" s="1" t="s">
        <v>1511</v>
      </c>
      <c r="K10761" s="1" t="s">
        <v>1509</v>
      </c>
      <c r="L10761" s="1" t="s">
        <v>1512</v>
      </c>
      <c r="M10761" s="1">
        <v>1</v>
      </c>
    </row>
    <row r="10762" spans="1:13" ht="15.75" x14ac:dyDescent="0.3">
      <c r="A10762" s="1" t="s">
        <v>1263</v>
      </c>
      <c r="J10762" s="1" t="s">
        <v>1508</v>
      </c>
      <c r="K10762" s="1" t="s">
        <v>1509</v>
      </c>
      <c r="L10762" s="1" t="s">
        <v>1512</v>
      </c>
      <c r="M10762" s="1">
        <v>1</v>
      </c>
    </row>
    <row r="10763" spans="1:13" ht="15.75" x14ac:dyDescent="0.3">
      <c r="A10763" s="1" t="s">
        <v>1263</v>
      </c>
      <c r="J10763" s="1" t="s">
        <v>1511</v>
      </c>
      <c r="K10763" s="1" t="s">
        <v>1509</v>
      </c>
      <c r="L10763" s="1" t="s">
        <v>1512</v>
      </c>
      <c r="M10763" s="1">
        <v>1</v>
      </c>
    </row>
    <row r="10764" spans="1:13" ht="15.75" x14ac:dyDescent="0.3">
      <c r="A10764" s="1" t="s">
        <v>1263</v>
      </c>
      <c r="J10764" s="1" t="s">
        <v>1511</v>
      </c>
      <c r="K10764" s="1" t="s">
        <v>1509</v>
      </c>
      <c r="L10764" s="1" t="s">
        <v>1512</v>
      </c>
      <c r="M10764" s="1">
        <v>1</v>
      </c>
    </row>
    <row r="10765" spans="1:13" ht="15.75" x14ac:dyDescent="0.3">
      <c r="A10765" s="1" t="s">
        <v>1296</v>
      </c>
      <c r="J10765" s="1" t="s">
        <v>1508</v>
      </c>
      <c r="K10765" s="1" t="s">
        <v>1509</v>
      </c>
      <c r="L10765" s="1" t="s">
        <v>1512</v>
      </c>
      <c r="M10765" s="1">
        <v>10</v>
      </c>
    </row>
    <row r="10766" spans="1:13" ht="15.75" x14ac:dyDescent="0.3">
      <c r="A10766" s="1" t="s">
        <v>1263</v>
      </c>
      <c r="J10766" s="1" t="s">
        <v>1508</v>
      </c>
      <c r="K10766" s="1" t="s">
        <v>1509</v>
      </c>
      <c r="L10766" s="1" t="s">
        <v>1512</v>
      </c>
      <c r="M10766" s="1">
        <v>1</v>
      </c>
    </row>
    <row r="10767" spans="1:13" ht="15.75" x14ac:dyDescent="0.3">
      <c r="A10767" s="1" t="s">
        <v>1263</v>
      </c>
      <c r="J10767" s="1" t="s">
        <v>1511</v>
      </c>
      <c r="K10767" s="1" t="s">
        <v>1509</v>
      </c>
      <c r="L10767" s="1" t="s">
        <v>1512</v>
      </c>
      <c r="M10767" s="1">
        <v>1</v>
      </c>
    </row>
    <row r="10768" spans="1:13" ht="15.75" x14ac:dyDescent="0.3">
      <c r="A10768" s="1" t="s">
        <v>1263</v>
      </c>
      <c r="J10768" s="1" t="s">
        <v>1511</v>
      </c>
      <c r="K10768" s="1" t="s">
        <v>1509</v>
      </c>
      <c r="L10768" s="1" t="s">
        <v>1512</v>
      </c>
      <c r="M10768" s="1">
        <v>1</v>
      </c>
    </row>
    <row r="10769" spans="1:13" ht="15.75" x14ac:dyDescent="0.3">
      <c r="A10769" s="1" t="s">
        <v>1296</v>
      </c>
      <c r="J10769" s="1" t="s">
        <v>1508</v>
      </c>
      <c r="K10769" s="1" t="s">
        <v>1509</v>
      </c>
      <c r="L10769" s="1" t="s">
        <v>1513</v>
      </c>
      <c r="M10769" s="1">
        <v>1</v>
      </c>
    </row>
    <row r="10770" spans="1:13" ht="15.75" x14ac:dyDescent="0.3">
      <c r="A10770" s="1" t="s">
        <v>1296</v>
      </c>
      <c r="J10770" s="1" t="s">
        <v>1508</v>
      </c>
      <c r="K10770" s="1" t="s">
        <v>1509</v>
      </c>
      <c r="L10770" s="1" t="s">
        <v>1512</v>
      </c>
      <c r="M10770" s="1">
        <v>2</v>
      </c>
    </row>
    <row r="10771" spans="1:13" ht="15.75" x14ac:dyDescent="0.3">
      <c r="A10771" s="1" t="s">
        <v>1263</v>
      </c>
      <c r="J10771" s="1" t="s">
        <v>1511</v>
      </c>
      <c r="K10771" s="1" t="s">
        <v>1509</v>
      </c>
      <c r="L10771" s="1" t="s">
        <v>1512</v>
      </c>
      <c r="M10771" s="1">
        <v>1</v>
      </c>
    </row>
    <row r="10772" spans="1:13" ht="15.75" x14ac:dyDescent="0.3">
      <c r="A10772" s="1" t="s">
        <v>1296</v>
      </c>
      <c r="J10772" s="1" t="s">
        <v>1508</v>
      </c>
      <c r="K10772" s="1" t="s">
        <v>1509</v>
      </c>
      <c r="L10772" s="1" t="s">
        <v>1512</v>
      </c>
      <c r="M10772" s="1">
        <v>1</v>
      </c>
    </row>
    <row r="10773" spans="1:13" ht="15.75" x14ac:dyDescent="0.3">
      <c r="A10773" s="1" t="s">
        <v>1263</v>
      </c>
      <c r="J10773" s="1" t="s">
        <v>1511</v>
      </c>
      <c r="K10773" s="1" t="s">
        <v>1509</v>
      </c>
      <c r="L10773" s="1" t="s">
        <v>1512</v>
      </c>
      <c r="M10773" s="1">
        <v>1</v>
      </c>
    </row>
    <row r="10774" spans="1:13" ht="15.75" x14ac:dyDescent="0.3">
      <c r="A10774" s="1" t="s">
        <v>1296</v>
      </c>
      <c r="J10774" s="1" t="s">
        <v>1508</v>
      </c>
      <c r="K10774" s="1" t="s">
        <v>1509</v>
      </c>
      <c r="L10774" s="1" t="s">
        <v>1512</v>
      </c>
      <c r="M10774" s="1">
        <v>1</v>
      </c>
    </row>
    <row r="10775" spans="1:13" ht="15.75" x14ac:dyDescent="0.3">
      <c r="A10775" s="1" t="s">
        <v>1296</v>
      </c>
      <c r="J10775" s="1" t="s">
        <v>1508</v>
      </c>
      <c r="K10775" s="1" t="s">
        <v>1509</v>
      </c>
      <c r="L10775" s="1" t="s">
        <v>1512</v>
      </c>
      <c r="M10775" s="1">
        <v>1</v>
      </c>
    </row>
    <row r="10776" spans="1:13" ht="15.75" x14ac:dyDescent="0.3">
      <c r="A10776" s="1" t="s">
        <v>1262</v>
      </c>
      <c r="J10776" s="1" t="s">
        <v>1511</v>
      </c>
      <c r="K10776" s="1" t="s">
        <v>1509</v>
      </c>
      <c r="L10776" s="1" t="s">
        <v>1510</v>
      </c>
      <c r="M10776" s="1">
        <v>1</v>
      </c>
    </row>
    <row r="10777" spans="1:13" ht="15.75" x14ac:dyDescent="0.3">
      <c r="A10777" s="1" t="s">
        <v>1263</v>
      </c>
      <c r="J10777" s="1" t="s">
        <v>1511</v>
      </c>
      <c r="K10777" s="1" t="s">
        <v>1509</v>
      </c>
      <c r="L10777" s="1" t="s">
        <v>1512</v>
      </c>
      <c r="M10777" s="1">
        <v>1</v>
      </c>
    </row>
    <row r="10778" spans="1:13" ht="15.75" x14ac:dyDescent="0.3">
      <c r="A10778" s="1" t="s">
        <v>1345</v>
      </c>
      <c r="J10778" s="1" t="s">
        <v>1511</v>
      </c>
      <c r="K10778" s="1" t="s">
        <v>1509</v>
      </c>
      <c r="L10778" s="1" t="s">
        <v>1512</v>
      </c>
      <c r="M10778" s="1">
        <v>1</v>
      </c>
    </row>
    <row r="10779" spans="1:13" ht="15.75" x14ac:dyDescent="0.3">
      <c r="A10779" s="1" t="s">
        <v>835</v>
      </c>
      <c r="J10779" s="1" t="s">
        <v>1511</v>
      </c>
      <c r="K10779" s="1" t="s">
        <v>1509</v>
      </c>
      <c r="L10779" s="1" t="s">
        <v>1512</v>
      </c>
      <c r="M10779" s="1">
        <v>1</v>
      </c>
    </row>
    <row r="10780" spans="1:13" ht="15.75" x14ac:dyDescent="0.3">
      <c r="A10780" s="1" t="s">
        <v>1345</v>
      </c>
      <c r="J10780" s="1" t="s">
        <v>1511</v>
      </c>
      <c r="K10780" s="1" t="s">
        <v>1509</v>
      </c>
      <c r="L10780" s="1" t="s">
        <v>1512</v>
      </c>
      <c r="M10780" s="1">
        <v>1</v>
      </c>
    </row>
    <row r="10781" spans="1:13" ht="15.75" x14ac:dyDescent="0.3">
      <c r="A10781" s="1" t="s">
        <v>1345</v>
      </c>
      <c r="J10781" s="1" t="s">
        <v>1511</v>
      </c>
      <c r="K10781" s="1" t="s">
        <v>1509</v>
      </c>
      <c r="L10781" s="1" t="s">
        <v>1512</v>
      </c>
      <c r="M10781" s="1">
        <v>1</v>
      </c>
    </row>
    <row r="10782" spans="1:13" ht="15.75" x14ac:dyDescent="0.3">
      <c r="A10782" s="1" t="s">
        <v>835</v>
      </c>
      <c r="J10782" s="1" t="s">
        <v>1511</v>
      </c>
      <c r="K10782" s="1" t="s">
        <v>1509</v>
      </c>
      <c r="L10782" s="1" t="s">
        <v>1512</v>
      </c>
      <c r="M10782" s="1">
        <v>1</v>
      </c>
    </row>
    <row r="10783" spans="1:13" ht="15.75" x14ac:dyDescent="0.3">
      <c r="A10783" s="1" t="s">
        <v>835</v>
      </c>
      <c r="J10783" s="1" t="s">
        <v>1511</v>
      </c>
      <c r="K10783" s="1" t="s">
        <v>1509</v>
      </c>
      <c r="L10783" s="1" t="s">
        <v>1512</v>
      </c>
      <c r="M10783" s="1">
        <v>1</v>
      </c>
    </row>
    <row r="10784" spans="1:13" ht="15.75" x14ac:dyDescent="0.3">
      <c r="A10784" s="1" t="s">
        <v>1263</v>
      </c>
      <c r="J10784" s="1" t="s">
        <v>1511</v>
      </c>
      <c r="K10784" s="1" t="s">
        <v>1509</v>
      </c>
      <c r="L10784" s="1" t="s">
        <v>1512</v>
      </c>
      <c r="M10784" s="1">
        <v>1</v>
      </c>
    </row>
    <row r="10785" spans="1:13" ht="15.75" x14ac:dyDescent="0.3">
      <c r="A10785" s="1" t="s">
        <v>1345</v>
      </c>
      <c r="J10785" s="1" t="s">
        <v>1511</v>
      </c>
      <c r="K10785" s="1" t="s">
        <v>1509</v>
      </c>
      <c r="L10785" s="1" t="s">
        <v>1512</v>
      </c>
      <c r="M10785" s="1">
        <v>1</v>
      </c>
    </row>
    <row r="10786" spans="1:13" ht="15.75" x14ac:dyDescent="0.3">
      <c r="A10786" s="1" t="s">
        <v>835</v>
      </c>
      <c r="J10786" s="1" t="s">
        <v>1511</v>
      </c>
      <c r="K10786" s="1" t="s">
        <v>1509</v>
      </c>
      <c r="L10786" s="1" t="s">
        <v>1512</v>
      </c>
      <c r="M10786" s="1">
        <v>1</v>
      </c>
    </row>
    <row r="10787" spans="1:13" ht="15.75" x14ac:dyDescent="0.3">
      <c r="A10787" s="1" t="s">
        <v>1345</v>
      </c>
      <c r="J10787" s="1" t="s">
        <v>1511</v>
      </c>
      <c r="K10787" s="1" t="s">
        <v>1509</v>
      </c>
      <c r="L10787" s="1" t="s">
        <v>1512</v>
      </c>
      <c r="M10787" s="1">
        <v>1</v>
      </c>
    </row>
    <row r="10788" spans="1:13" ht="15.75" x14ac:dyDescent="0.3">
      <c r="A10788" s="1" t="s">
        <v>1448</v>
      </c>
      <c r="J10788" s="1" t="s">
        <v>1511</v>
      </c>
      <c r="K10788" s="1" t="s">
        <v>1514</v>
      </c>
      <c r="L10788" s="1" t="s">
        <v>1512</v>
      </c>
      <c r="M10788" s="1">
        <v>4</v>
      </c>
    </row>
    <row r="10789" spans="1:13" ht="15.75" x14ac:dyDescent="0.3">
      <c r="A10789" s="1" t="s">
        <v>835</v>
      </c>
      <c r="J10789" s="1" t="s">
        <v>1511</v>
      </c>
      <c r="K10789" s="1" t="s">
        <v>1509</v>
      </c>
      <c r="L10789" s="1" t="s">
        <v>1512</v>
      </c>
      <c r="M10789" s="1">
        <v>1</v>
      </c>
    </row>
    <row r="10790" spans="1:13" ht="15.75" x14ac:dyDescent="0.3">
      <c r="A10790" s="1" t="s">
        <v>1345</v>
      </c>
      <c r="J10790" s="1" t="s">
        <v>1511</v>
      </c>
      <c r="K10790" s="1" t="s">
        <v>1509</v>
      </c>
      <c r="L10790" s="1" t="s">
        <v>1512</v>
      </c>
      <c r="M10790" s="1">
        <v>1</v>
      </c>
    </row>
    <row r="10791" spans="1:13" ht="15.75" x14ac:dyDescent="0.3">
      <c r="A10791" s="1" t="s">
        <v>1345</v>
      </c>
      <c r="J10791" s="1" t="s">
        <v>1511</v>
      </c>
      <c r="K10791" s="1" t="s">
        <v>1509</v>
      </c>
      <c r="L10791" s="1" t="s">
        <v>1512</v>
      </c>
      <c r="M10791" s="1">
        <v>1</v>
      </c>
    </row>
    <row r="10792" spans="1:13" ht="15.75" x14ac:dyDescent="0.3">
      <c r="A10792" s="1" t="s">
        <v>835</v>
      </c>
      <c r="J10792" s="1" t="s">
        <v>1511</v>
      </c>
      <c r="K10792" s="1" t="s">
        <v>1509</v>
      </c>
      <c r="L10792" s="1" t="s">
        <v>1512</v>
      </c>
      <c r="M10792" s="1">
        <v>1</v>
      </c>
    </row>
    <row r="10793" spans="1:13" ht="15.75" x14ac:dyDescent="0.3">
      <c r="A10793" s="1" t="s">
        <v>1263</v>
      </c>
      <c r="J10793" s="1" t="s">
        <v>1511</v>
      </c>
      <c r="K10793" s="1" t="s">
        <v>1509</v>
      </c>
      <c r="L10793" s="1" t="s">
        <v>1512</v>
      </c>
      <c r="M10793" s="1">
        <v>1</v>
      </c>
    </row>
    <row r="10794" spans="1:13" ht="15.75" x14ac:dyDescent="0.3">
      <c r="A10794" s="1" t="s">
        <v>835</v>
      </c>
      <c r="J10794" s="1" t="s">
        <v>1511</v>
      </c>
      <c r="K10794" s="1" t="s">
        <v>1509</v>
      </c>
      <c r="L10794" s="1" t="s">
        <v>1512</v>
      </c>
      <c r="M10794" s="1">
        <v>1</v>
      </c>
    </row>
    <row r="10795" spans="1:13" ht="15.75" x14ac:dyDescent="0.3">
      <c r="A10795" s="1" t="s">
        <v>835</v>
      </c>
      <c r="J10795" s="1" t="s">
        <v>1511</v>
      </c>
      <c r="K10795" s="1" t="s">
        <v>1509</v>
      </c>
      <c r="L10795" s="1" t="s">
        <v>1512</v>
      </c>
      <c r="M10795" s="1">
        <v>1</v>
      </c>
    </row>
    <row r="10796" spans="1:13" ht="15.75" x14ac:dyDescent="0.3">
      <c r="A10796" s="1" t="s">
        <v>1345</v>
      </c>
      <c r="J10796" s="1" t="s">
        <v>1511</v>
      </c>
      <c r="K10796" s="1" t="s">
        <v>1509</v>
      </c>
      <c r="L10796" s="1" t="s">
        <v>1512</v>
      </c>
      <c r="M10796" s="1">
        <v>1</v>
      </c>
    </row>
    <row r="10797" spans="1:13" ht="15.75" x14ac:dyDescent="0.3">
      <c r="A10797" s="1" t="s">
        <v>1345</v>
      </c>
      <c r="J10797" s="1" t="s">
        <v>1511</v>
      </c>
      <c r="K10797" s="1" t="s">
        <v>1509</v>
      </c>
      <c r="L10797" s="1" t="s">
        <v>1512</v>
      </c>
      <c r="M10797" s="1">
        <v>1</v>
      </c>
    </row>
    <row r="10798" spans="1:13" ht="15.75" x14ac:dyDescent="0.3">
      <c r="A10798" s="1" t="s">
        <v>835</v>
      </c>
      <c r="J10798" s="1" t="s">
        <v>1511</v>
      </c>
      <c r="K10798" s="1" t="s">
        <v>1509</v>
      </c>
      <c r="L10798" s="1" t="s">
        <v>1512</v>
      </c>
      <c r="M10798" s="1">
        <v>1</v>
      </c>
    </row>
    <row r="10799" spans="1:13" ht="15.75" x14ac:dyDescent="0.3">
      <c r="A10799" s="1" t="s">
        <v>1345</v>
      </c>
      <c r="J10799" s="1" t="s">
        <v>1511</v>
      </c>
      <c r="K10799" s="1" t="s">
        <v>1509</v>
      </c>
      <c r="L10799" s="1" t="s">
        <v>1512</v>
      </c>
      <c r="M10799" s="1">
        <v>1</v>
      </c>
    </row>
    <row r="10800" spans="1:13" ht="15.75" x14ac:dyDescent="0.3">
      <c r="A10800" s="1" t="s">
        <v>1320</v>
      </c>
      <c r="J10800" s="1" t="s">
        <v>1511</v>
      </c>
      <c r="K10800" s="1" t="s">
        <v>1509</v>
      </c>
      <c r="L10800" s="1" t="s">
        <v>1512</v>
      </c>
      <c r="M10800" s="1">
        <v>27</v>
      </c>
    </row>
    <row r="10801" spans="1:13" ht="15.75" x14ac:dyDescent="0.3">
      <c r="A10801" s="1" t="s">
        <v>1263</v>
      </c>
      <c r="J10801" s="1" t="s">
        <v>1511</v>
      </c>
      <c r="K10801" s="1" t="s">
        <v>1509</v>
      </c>
      <c r="L10801" s="1" t="s">
        <v>1512</v>
      </c>
      <c r="M10801" s="1">
        <v>1</v>
      </c>
    </row>
    <row r="10802" spans="1:13" ht="15.75" x14ac:dyDescent="0.3">
      <c r="A10802" s="1" t="s">
        <v>1395</v>
      </c>
      <c r="J10802" s="1" t="s">
        <v>1511</v>
      </c>
      <c r="K10802" s="1" t="s">
        <v>1509</v>
      </c>
      <c r="L10802" s="1" t="s">
        <v>1512</v>
      </c>
      <c r="M10802" s="1">
        <v>6</v>
      </c>
    </row>
    <row r="10803" spans="1:13" ht="15.75" x14ac:dyDescent="0.3">
      <c r="A10803" s="1" t="s">
        <v>1395</v>
      </c>
      <c r="J10803" s="1" t="s">
        <v>1511</v>
      </c>
      <c r="K10803" s="1" t="s">
        <v>1509</v>
      </c>
      <c r="L10803" s="1" t="s">
        <v>1512</v>
      </c>
      <c r="M10803" s="1">
        <v>5</v>
      </c>
    </row>
    <row r="10804" spans="1:13" ht="15.75" x14ac:dyDescent="0.3">
      <c r="A10804" s="1" t="s">
        <v>1263</v>
      </c>
      <c r="J10804" s="1" t="s">
        <v>1511</v>
      </c>
      <c r="K10804" s="1" t="s">
        <v>1509</v>
      </c>
      <c r="L10804" s="1" t="s">
        <v>1512</v>
      </c>
      <c r="M10804" s="1">
        <v>1</v>
      </c>
    </row>
    <row r="10805" spans="1:13" ht="15.75" x14ac:dyDescent="0.3">
      <c r="A10805" s="1" t="s">
        <v>1415</v>
      </c>
      <c r="J10805" s="1" t="s">
        <v>1511</v>
      </c>
      <c r="K10805" s="1" t="s">
        <v>1509</v>
      </c>
      <c r="L10805" s="1" t="s">
        <v>1512</v>
      </c>
      <c r="M10805" s="1">
        <v>13</v>
      </c>
    </row>
    <row r="10806" spans="1:13" ht="15.75" x14ac:dyDescent="0.3">
      <c r="A10806" s="1" t="s">
        <v>1263</v>
      </c>
      <c r="J10806" s="1" t="s">
        <v>1511</v>
      </c>
      <c r="K10806" s="1" t="s">
        <v>1509</v>
      </c>
      <c r="L10806" s="1" t="s">
        <v>1512</v>
      </c>
      <c r="M10806" s="1">
        <v>1</v>
      </c>
    </row>
    <row r="10807" spans="1:13" ht="15.75" x14ac:dyDescent="0.3">
      <c r="A10807" s="1" t="s">
        <v>1395</v>
      </c>
      <c r="J10807" s="1" t="s">
        <v>1511</v>
      </c>
      <c r="K10807" s="1" t="s">
        <v>1509</v>
      </c>
      <c r="L10807" s="1" t="s">
        <v>1512</v>
      </c>
      <c r="M10807" s="1">
        <v>5</v>
      </c>
    </row>
    <row r="10808" spans="1:13" ht="15.75" x14ac:dyDescent="0.3">
      <c r="A10808" s="1" t="s">
        <v>1341</v>
      </c>
      <c r="J10808" s="1" t="s">
        <v>1511</v>
      </c>
      <c r="K10808" s="1" t="s">
        <v>1514</v>
      </c>
      <c r="L10808" s="1" t="s">
        <v>1512</v>
      </c>
      <c r="M10808" s="1">
        <v>48</v>
      </c>
    </row>
    <row r="10809" spans="1:13" ht="15.75" x14ac:dyDescent="0.3">
      <c r="A10809" s="1" t="s">
        <v>1395</v>
      </c>
      <c r="J10809" s="1" t="s">
        <v>1511</v>
      </c>
      <c r="K10809" s="1" t="s">
        <v>1509</v>
      </c>
      <c r="L10809" s="1" t="s">
        <v>1512</v>
      </c>
      <c r="M10809" s="1">
        <v>9</v>
      </c>
    </row>
    <row r="10810" spans="1:13" ht="15.75" x14ac:dyDescent="0.3">
      <c r="A10810" s="1" t="s">
        <v>1263</v>
      </c>
      <c r="J10810" s="1" t="s">
        <v>1511</v>
      </c>
      <c r="K10810" s="1" t="s">
        <v>1509</v>
      </c>
      <c r="L10810" s="1" t="s">
        <v>1512</v>
      </c>
      <c r="M10810" s="1">
        <v>1</v>
      </c>
    </row>
    <row r="10811" spans="1:13" ht="15.75" x14ac:dyDescent="0.3">
      <c r="A10811" s="1" t="s">
        <v>1395</v>
      </c>
      <c r="J10811" s="1" t="s">
        <v>1511</v>
      </c>
      <c r="K10811" s="1" t="s">
        <v>1509</v>
      </c>
      <c r="L10811" s="1" t="s">
        <v>1512</v>
      </c>
      <c r="M10811" s="1">
        <v>10</v>
      </c>
    </row>
    <row r="10812" spans="1:13" ht="15.75" x14ac:dyDescent="0.3">
      <c r="A10812" s="1" t="s">
        <v>1395</v>
      </c>
      <c r="J10812" s="1" t="s">
        <v>1511</v>
      </c>
      <c r="K10812" s="1" t="s">
        <v>1509</v>
      </c>
      <c r="L10812" s="1" t="s">
        <v>1512</v>
      </c>
      <c r="M10812" s="1">
        <v>5</v>
      </c>
    </row>
    <row r="10813" spans="1:13" ht="15.75" x14ac:dyDescent="0.3">
      <c r="A10813" s="1" t="s">
        <v>1276</v>
      </c>
      <c r="J10813" s="1" t="s">
        <v>1511</v>
      </c>
      <c r="K10813" s="1" t="s">
        <v>1509</v>
      </c>
      <c r="L10813" s="1" t="s">
        <v>1510</v>
      </c>
      <c r="M10813" s="1">
        <v>3</v>
      </c>
    </row>
    <row r="10814" spans="1:13" ht="15.75" x14ac:dyDescent="0.3">
      <c r="A10814" s="1" t="s">
        <v>1482</v>
      </c>
      <c r="J10814" s="1" t="s">
        <v>1511</v>
      </c>
      <c r="K10814" s="1" t="s">
        <v>1509</v>
      </c>
      <c r="L10814" s="1" t="s">
        <v>1510</v>
      </c>
      <c r="M10814" s="1">
        <v>3</v>
      </c>
    </row>
    <row r="10815" spans="1:13" ht="15.75" x14ac:dyDescent="0.3">
      <c r="A10815" s="1" t="s">
        <v>1334</v>
      </c>
      <c r="J10815" s="1" t="s">
        <v>1511</v>
      </c>
      <c r="K10815" s="1" t="s">
        <v>1509</v>
      </c>
      <c r="L10815" s="1" t="s">
        <v>1512</v>
      </c>
      <c r="M10815" s="1">
        <v>121</v>
      </c>
    </row>
    <row r="10816" spans="1:13" ht="15.75" x14ac:dyDescent="0.3">
      <c r="A10816" s="1" t="s">
        <v>1334</v>
      </c>
      <c r="J10816" s="1" t="s">
        <v>1511</v>
      </c>
      <c r="K10816" s="1" t="s">
        <v>1509</v>
      </c>
      <c r="L10816" s="1" t="s">
        <v>1512</v>
      </c>
      <c r="M10816" s="1">
        <v>107</v>
      </c>
    </row>
    <row r="10817" spans="1:13" ht="15.75" x14ac:dyDescent="0.3">
      <c r="A10817" s="1" t="s">
        <v>1334</v>
      </c>
      <c r="J10817" s="1" t="s">
        <v>1511</v>
      </c>
      <c r="K10817" s="1" t="s">
        <v>1509</v>
      </c>
      <c r="L10817" s="1" t="s">
        <v>1512</v>
      </c>
      <c r="M10817" s="1">
        <v>108</v>
      </c>
    </row>
    <row r="10818" spans="1:13" ht="15.75" x14ac:dyDescent="0.3">
      <c r="A10818" s="1" t="s">
        <v>1334</v>
      </c>
      <c r="J10818" s="1" t="s">
        <v>1511</v>
      </c>
      <c r="K10818" s="1" t="s">
        <v>1509</v>
      </c>
      <c r="L10818" s="1" t="s">
        <v>1512</v>
      </c>
      <c r="M10818" s="1">
        <v>131</v>
      </c>
    </row>
    <row r="10819" spans="1:13" ht="15.75" x14ac:dyDescent="0.3">
      <c r="A10819" s="1" t="s">
        <v>1334</v>
      </c>
      <c r="J10819" s="1" t="s">
        <v>1511</v>
      </c>
      <c r="K10819" s="1" t="s">
        <v>1509</v>
      </c>
      <c r="L10819" s="1" t="s">
        <v>1512</v>
      </c>
      <c r="M10819" s="1">
        <v>122</v>
      </c>
    </row>
    <row r="10820" spans="1:13" ht="15.75" x14ac:dyDescent="0.3">
      <c r="A10820" s="1" t="s">
        <v>1334</v>
      </c>
      <c r="J10820" s="1" t="s">
        <v>1511</v>
      </c>
      <c r="K10820" s="1" t="s">
        <v>1509</v>
      </c>
      <c r="L10820" s="1" t="s">
        <v>1512</v>
      </c>
      <c r="M10820" s="1">
        <v>100</v>
      </c>
    </row>
    <row r="10821" spans="1:13" ht="15.75" x14ac:dyDescent="0.3">
      <c r="A10821" s="1" t="s">
        <v>1334</v>
      </c>
      <c r="J10821" s="1" t="s">
        <v>1511</v>
      </c>
      <c r="K10821" s="1" t="s">
        <v>1509</v>
      </c>
      <c r="L10821" s="1" t="s">
        <v>1512</v>
      </c>
      <c r="M10821" s="1">
        <v>104</v>
      </c>
    </row>
    <row r="10822" spans="1:13" ht="15.75" x14ac:dyDescent="0.3">
      <c r="A10822" s="1" t="s">
        <v>1334</v>
      </c>
      <c r="J10822" s="1" t="s">
        <v>1511</v>
      </c>
      <c r="K10822" s="1" t="s">
        <v>1509</v>
      </c>
      <c r="L10822" s="1" t="s">
        <v>1512</v>
      </c>
      <c r="M10822" s="1">
        <v>100</v>
      </c>
    </row>
    <row r="10823" spans="1:13" ht="15.75" x14ac:dyDescent="0.3">
      <c r="A10823" s="1" t="s">
        <v>1334</v>
      </c>
      <c r="J10823" s="1" t="s">
        <v>1511</v>
      </c>
      <c r="K10823" s="1" t="s">
        <v>1509</v>
      </c>
      <c r="L10823" s="1" t="s">
        <v>1512</v>
      </c>
      <c r="M10823" s="1">
        <v>107</v>
      </c>
    </row>
    <row r="10824" spans="1:13" ht="15.75" x14ac:dyDescent="0.3">
      <c r="A10824" s="1" t="s">
        <v>1334</v>
      </c>
      <c r="J10824" s="1" t="s">
        <v>1511</v>
      </c>
      <c r="K10824" s="1" t="s">
        <v>1509</v>
      </c>
      <c r="L10824" s="1" t="s">
        <v>1512</v>
      </c>
      <c r="M10824" s="1">
        <v>100</v>
      </c>
    </row>
    <row r="10825" spans="1:13" ht="15.75" x14ac:dyDescent="0.3">
      <c r="A10825" s="1" t="s">
        <v>1262</v>
      </c>
      <c r="J10825" s="1" t="s">
        <v>1511</v>
      </c>
      <c r="K10825" s="1" t="s">
        <v>1509</v>
      </c>
      <c r="L10825" s="1" t="s">
        <v>1512</v>
      </c>
      <c r="M10825" s="1">
        <v>1</v>
      </c>
    </row>
    <row r="10826" spans="1:13" ht="15.75" x14ac:dyDescent="0.3">
      <c r="A10826" s="1" t="s">
        <v>1314</v>
      </c>
      <c r="J10826" s="1" t="s">
        <v>1511</v>
      </c>
      <c r="K10826" s="1" t="s">
        <v>1509</v>
      </c>
      <c r="L10826" s="1" t="s">
        <v>1510</v>
      </c>
      <c r="M10826" s="1">
        <v>1</v>
      </c>
    </row>
    <row r="10827" spans="1:13" ht="15.75" x14ac:dyDescent="0.3">
      <c r="A10827" s="1" t="s">
        <v>1314</v>
      </c>
      <c r="J10827" s="1" t="s">
        <v>1511</v>
      </c>
      <c r="K10827" s="1" t="s">
        <v>1509</v>
      </c>
      <c r="L10827" s="1" t="s">
        <v>1510</v>
      </c>
      <c r="M10827" s="1">
        <v>1</v>
      </c>
    </row>
    <row r="10828" spans="1:13" ht="15.75" x14ac:dyDescent="0.3">
      <c r="A10828" s="1" t="s">
        <v>1314</v>
      </c>
      <c r="J10828" s="1" t="s">
        <v>1511</v>
      </c>
      <c r="K10828" s="1" t="s">
        <v>1509</v>
      </c>
      <c r="L10828" s="1" t="s">
        <v>1510</v>
      </c>
      <c r="M10828" s="1">
        <v>1</v>
      </c>
    </row>
    <row r="10829" spans="1:13" ht="15.75" x14ac:dyDescent="0.3">
      <c r="A10829" s="1" t="s">
        <v>1262</v>
      </c>
      <c r="J10829" s="1" t="s">
        <v>1511</v>
      </c>
      <c r="K10829" s="1" t="s">
        <v>1509</v>
      </c>
      <c r="L10829" s="1" t="s">
        <v>1512</v>
      </c>
      <c r="M10829" s="1">
        <v>1</v>
      </c>
    </row>
    <row r="10830" spans="1:13" ht="15.75" x14ac:dyDescent="0.3">
      <c r="A10830" s="1" t="s">
        <v>1282</v>
      </c>
      <c r="J10830" s="1" t="s">
        <v>1511</v>
      </c>
      <c r="K10830" s="1" t="s">
        <v>1509</v>
      </c>
      <c r="L10830" s="1" t="s">
        <v>1512</v>
      </c>
      <c r="M10830" s="1">
        <v>4</v>
      </c>
    </row>
    <row r="10831" spans="1:13" ht="15.75" x14ac:dyDescent="0.3">
      <c r="A10831" s="1" t="s">
        <v>1263</v>
      </c>
      <c r="J10831" s="1" t="s">
        <v>1511</v>
      </c>
      <c r="K10831" s="1" t="s">
        <v>1509</v>
      </c>
      <c r="L10831" s="1" t="s">
        <v>1510</v>
      </c>
      <c r="M10831" s="1">
        <v>1</v>
      </c>
    </row>
    <row r="10832" spans="1:13" ht="15.75" x14ac:dyDescent="0.3">
      <c r="A10832" s="1" t="s">
        <v>1263</v>
      </c>
      <c r="J10832" s="1" t="s">
        <v>1511</v>
      </c>
      <c r="K10832" s="1" t="s">
        <v>1509</v>
      </c>
      <c r="L10832" s="1" t="s">
        <v>1510</v>
      </c>
      <c r="M10832" s="1">
        <v>1</v>
      </c>
    </row>
    <row r="10833" spans="1:13" ht="15.75" x14ac:dyDescent="0.3">
      <c r="A10833" s="1" t="s">
        <v>1262</v>
      </c>
      <c r="J10833" s="1" t="s">
        <v>1511</v>
      </c>
      <c r="K10833" s="1" t="s">
        <v>1509</v>
      </c>
      <c r="L10833" s="1" t="s">
        <v>1512</v>
      </c>
      <c r="M10833" s="1">
        <v>1</v>
      </c>
    </row>
    <row r="10834" spans="1:13" ht="15.75" x14ac:dyDescent="0.3">
      <c r="A10834" s="1" t="s">
        <v>1263</v>
      </c>
      <c r="J10834" s="1" t="s">
        <v>1511</v>
      </c>
      <c r="K10834" s="1" t="s">
        <v>1509</v>
      </c>
      <c r="L10834" s="1" t="s">
        <v>1512</v>
      </c>
      <c r="M10834" s="1">
        <v>1</v>
      </c>
    </row>
    <row r="10835" spans="1:13" ht="15.75" x14ac:dyDescent="0.3">
      <c r="A10835" s="1" t="s">
        <v>1263</v>
      </c>
      <c r="J10835" s="1" t="s">
        <v>1511</v>
      </c>
      <c r="K10835" s="1" t="s">
        <v>1509</v>
      </c>
      <c r="L10835" s="1" t="s">
        <v>1512</v>
      </c>
      <c r="M10835" s="1">
        <v>1</v>
      </c>
    </row>
    <row r="10836" spans="1:13" ht="15.75" x14ac:dyDescent="0.3">
      <c r="A10836" s="1" t="s">
        <v>1263</v>
      </c>
      <c r="J10836" s="1" t="s">
        <v>1511</v>
      </c>
      <c r="K10836" s="1" t="s">
        <v>1509</v>
      </c>
      <c r="L10836" s="1" t="s">
        <v>1512</v>
      </c>
      <c r="M10836" s="1">
        <v>1</v>
      </c>
    </row>
    <row r="10837" spans="1:13" ht="15.75" x14ac:dyDescent="0.3">
      <c r="A10837" s="1" t="s">
        <v>1314</v>
      </c>
      <c r="J10837" s="1" t="s">
        <v>1511</v>
      </c>
      <c r="K10837" s="1" t="s">
        <v>1509</v>
      </c>
      <c r="L10837" s="1" t="s">
        <v>1510</v>
      </c>
      <c r="M10837" s="1">
        <v>1</v>
      </c>
    </row>
    <row r="10838" spans="1:13" ht="15.75" x14ac:dyDescent="0.3">
      <c r="A10838" s="1" t="s">
        <v>1263</v>
      </c>
      <c r="J10838" s="1" t="s">
        <v>1511</v>
      </c>
      <c r="K10838" s="1" t="s">
        <v>1509</v>
      </c>
      <c r="L10838" s="1" t="s">
        <v>1512</v>
      </c>
      <c r="M10838" s="1">
        <v>1</v>
      </c>
    </row>
    <row r="10839" spans="1:13" ht="15.75" x14ac:dyDescent="0.3">
      <c r="A10839" s="1" t="s">
        <v>1314</v>
      </c>
      <c r="J10839" s="1" t="s">
        <v>1511</v>
      </c>
      <c r="K10839" s="1" t="s">
        <v>1509</v>
      </c>
      <c r="L10839" s="1" t="s">
        <v>1510</v>
      </c>
      <c r="M10839" s="1">
        <v>1</v>
      </c>
    </row>
    <row r="10840" spans="1:13" ht="15.75" x14ac:dyDescent="0.3">
      <c r="A10840" s="1" t="s">
        <v>1263</v>
      </c>
      <c r="J10840" s="1" t="s">
        <v>1511</v>
      </c>
      <c r="K10840" s="1" t="s">
        <v>1509</v>
      </c>
      <c r="L10840" s="1" t="s">
        <v>1512</v>
      </c>
      <c r="M10840" s="1">
        <v>1</v>
      </c>
    </row>
    <row r="10841" spans="1:13" ht="15.75" x14ac:dyDescent="0.3">
      <c r="A10841" s="1" t="s">
        <v>1314</v>
      </c>
      <c r="J10841" s="1" t="s">
        <v>1511</v>
      </c>
      <c r="K10841" s="1" t="s">
        <v>1509</v>
      </c>
      <c r="L10841" s="1" t="s">
        <v>1510</v>
      </c>
      <c r="M10841" s="1">
        <v>1</v>
      </c>
    </row>
    <row r="10842" spans="1:13" ht="15.75" x14ac:dyDescent="0.3">
      <c r="A10842" s="1" t="s">
        <v>1263</v>
      </c>
      <c r="J10842" s="1" t="s">
        <v>1511</v>
      </c>
      <c r="K10842" s="1" t="s">
        <v>1509</v>
      </c>
      <c r="L10842" s="1" t="s">
        <v>1512</v>
      </c>
      <c r="M10842" s="1">
        <v>1</v>
      </c>
    </row>
    <row r="10843" spans="1:13" ht="15.75" x14ac:dyDescent="0.3">
      <c r="A10843" s="1" t="s">
        <v>1314</v>
      </c>
      <c r="J10843" s="1" t="s">
        <v>1511</v>
      </c>
      <c r="K10843" s="1" t="s">
        <v>1509</v>
      </c>
      <c r="L10843" s="1" t="s">
        <v>1510</v>
      </c>
      <c r="M10843" s="1">
        <v>1</v>
      </c>
    </row>
    <row r="10844" spans="1:13" ht="15.75" x14ac:dyDescent="0.3">
      <c r="A10844" s="1" t="s">
        <v>1263</v>
      </c>
      <c r="J10844" s="1" t="s">
        <v>1511</v>
      </c>
      <c r="K10844" s="1" t="s">
        <v>1509</v>
      </c>
      <c r="L10844" s="1" t="s">
        <v>1512</v>
      </c>
      <c r="M10844" s="1">
        <v>1</v>
      </c>
    </row>
    <row r="10845" spans="1:13" ht="15.75" x14ac:dyDescent="0.3">
      <c r="A10845" s="1" t="s">
        <v>1314</v>
      </c>
      <c r="J10845" s="1" t="s">
        <v>1511</v>
      </c>
      <c r="K10845" s="1" t="s">
        <v>1509</v>
      </c>
      <c r="L10845" s="1" t="s">
        <v>1510</v>
      </c>
      <c r="M10845" s="1">
        <v>1</v>
      </c>
    </row>
    <row r="10846" spans="1:13" ht="15.75" x14ac:dyDescent="0.3">
      <c r="A10846" s="1" t="s">
        <v>1314</v>
      </c>
      <c r="J10846" s="1" t="s">
        <v>1511</v>
      </c>
      <c r="K10846" s="1" t="s">
        <v>1509</v>
      </c>
      <c r="L10846" s="1" t="s">
        <v>1510</v>
      </c>
      <c r="M10846" s="1">
        <v>1</v>
      </c>
    </row>
    <row r="10847" spans="1:13" ht="15.75" x14ac:dyDescent="0.3">
      <c r="A10847" s="1" t="s">
        <v>1263</v>
      </c>
      <c r="J10847" s="1" t="s">
        <v>1511</v>
      </c>
      <c r="K10847" s="1" t="s">
        <v>1509</v>
      </c>
      <c r="L10847" s="1" t="s">
        <v>1512</v>
      </c>
      <c r="M10847" s="1">
        <v>1</v>
      </c>
    </row>
    <row r="10848" spans="1:13" ht="15.75" x14ac:dyDescent="0.3">
      <c r="A10848" s="1" t="s">
        <v>1314</v>
      </c>
      <c r="J10848" s="1" t="s">
        <v>1511</v>
      </c>
      <c r="K10848" s="1" t="s">
        <v>1509</v>
      </c>
      <c r="L10848" s="1" t="s">
        <v>1510</v>
      </c>
      <c r="M10848" s="1">
        <v>1</v>
      </c>
    </row>
    <row r="10849" spans="1:13" ht="15.75" x14ac:dyDescent="0.3">
      <c r="A10849" s="1" t="s">
        <v>1262</v>
      </c>
      <c r="J10849" s="1" t="s">
        <v>1511</v>
      </c>
      <c r="K10849" s="1" t="s">
        <v>1509</v>
      </c>
      <c r="L10849" s="1" t="s">
        <v>1512</v>
      </c>
      <c r="M10849" s="1">
        <v>1</v>
      </c>
    </row>
    <row r="10850" spans="1:13" ht="15.75" x14ac:dyDescent="0.3">
      <c r="A10850" s="1" t="s">
        <v>1334</v>
      </c>
      <c r="J10850" s="1" t="s">
        <v>1511</v>
      </c>
      <c r="K10850" s="1" t="s">
        <v>1509</v>
      </c>
      <c r="L10850" s="1" t="s">
        <v>1512</v>
      </c>
      <c r="M10850" s="1">
        <v>51</v>
      </c>
    </row>
    <row r="10851" spans="1:13" ht="15.75" x14ac:dyDescent="0.3">
      <c r="A10851" s="1" t="s">
        <v>1263</v>
      </c>
      <c r="J10851" s="1" t="s">
        <v>1511</v>
      </c>
      <c r="K10851" s="1" t="s">
        <v>1509</v>
      </c>
      <c r="L10851" s="1" t="s">
        <v>1512</v>
      </c>
      <c r="M10851" s="1">
        <v>1</v>
      </c>
    </row>
    <row r="10852" spans="1:13" ht="15.75" x14ac:dyDescent="0.3">
      <c r="A10852" s="1" t="s">
        <v>1314</v>
      </c>
      <c r="J10852" s="1" t="s">
        <v>1511</v>
      </c>
      <c r="K10852" s="1" t="s">
        <v>1509</v>
      </c>
      <c r="L10852" s="1" t="s">
        <v>1510</v>
      </c>
      <c r="M10852" s="1">
        <v>1</v>
      </c>
    </row>
    <row r="10853" spans="1:13" ht="15.75" x14ac:dyDescent="0.3">
      <c r="A10853" s="1" t="s">
        <v>1314</v>
      </c>
      <c r="J10853" s="1" t="s">
        <v>1511</v>
      </c>
      <c r="K10853" s="1" t="s">
        <v>1509</v>
      </c>
      <c r="L10853" s="1" t="s">
        <v>1510</v>
      </c>
      <c r="M10853" s="1">
        <v>1</v>
      </c>
    </row>
    <row r="10854" spans="1:13" ht="15.75" x14ac:dyDescent="0.3">
      <c r="A10854" s="1" t="s">
        <v>1263</v>
      </c>
      <c r="J10854" s="1" t="s">
        <v>1511</v>
      </c>
      <c r="K10854" s="1" t="s">
        <v>1509</v>
      </c>
      <c r="L10854" s="1" t="s">
        <v>1512</v>
      </c>
      <c r="M10854" s="1">
        <v>1</v>
      </c>
    </row>
    <row r="10855" spans="1:13" ht="15.75" x14ac:dyDescent="0.3">
      <c r="A10855" s="1" t="s">
        <v>1314</v>
      </c>
      <c r="J10855" s="1" t="s">
        <v>1511</v>
      </c>
      <c r="K10855" s="1" t="s">
        <v>1509</v>
      </c>
      <c r="L10855" s="1" t="s">
        <v>1510</v>
      </c>
      <c r="M10855" s="1">
        <v>1</v>
      </c>
    </row>
    <row r="10856" spans="1:13" ht="15.75" x14ac:dyDescent="0.3">
      <c r="A10856" s="1" t="s">
        <v>1314</v>
      </c>
      <c r="J10856" s="1" t="s">
        <v>1511</v>
      </c>
      <c r="K10856" s="1" t="s">
        <v>1509</v>
      </c>
      <c r="L10856" s="1" t="s">
        <v>1510</v>
      </c>
      <c r="M10856" s="1">
        <v>1</v>
      </c>
    </row>
    <row r="10857" spans="1:13" ht="15.75" x14ac:dyDescent="0.3">
      <c r="A10857" s="1" t="s">
        <v>1263</v>
      </c>
      <c r="J10857" s="1" t="s">
        <v>1511</v>
      </c>
      <c r="K10857" s="1" t="s">
        <v>1509</v>
      </c>
      <c r="L10857" s="1" t="s">
        <v>1512</v>
      </c>
      <c r="M10857" s="1">
        <v>1</v>
      </c>
    </row>
    <row r="10858" spans="1:13" ht="15.75" x14ac:dyDescent="0.3">
      <c r="A10858" s="1" t="s">
        <v>1314</v>
      </c>
      <c r="J10858" s="1" t="s">
        <v>1511</v>
      </c>
      <c r="K10858" s="1" t="s">
        <v>1509</v>
      </c>
      <c r="L10858" s="1" t="s">
        <v>1510</v>
      </c>
      <c r="M10858" s="1">
        <v>1</v>
      </c>
    </row>
    <row r="10859" spans="1:13" ht="15.75" x14ac:dyDescent="0.3">
      <c r="A10859" s="1" t="s">
        <v>1263</v>
      </c>
      <c r="J10859" s="1" t="s">
        <v>1511</v>
      </c>
      <c r="K10859" s="1" t="s">
        <v>1509</v>
      </c>
      <c r="L10859" s="1" t="s">
        <v>1512</v>
      </c>
      <c r="M10859" s="1">
        <v>1</v>
      </c>
    </row>
    <row r="10860" spans="1:13" ht="15.75" x14ac:dyDescent="0.3">
      <c r="A10860" s="1" t="s">
        <v>1314</v>
      </c>
      <c r="J10860" s="1" t="s">
        <v>1511</v>
      </c>
      <c r="K10860" s="1" t="s">
        <v>1509</v>
      </c>
      <c r="L10860" s="1" t="s">
        <v>1510</v>
      </c>
      <c r="M10860" s="1">
        <v>1</v>
      </c>
    </row>
    <row r="10861" spans="1:13" ht="15.75" x14ac:dyDescent="0.3">
      <c r="A10861" s="1" t="s">
        <v>1263</v>
      </c>
      <c r="J10861" s="1" t="s">
        <v>1511</v>
      </c>
      <c r="K10861" s="1" t="s">
        <v>1509</v>
      </c>
      <c r="L10861" s="1" t="s">
        <v>1512</v>
      </c>
      <c r="M10861" s="1">
        <v>1</v>
      </c>
    </row>
    <row r="10862" spans="1:13" ht="15.75" x14ac:dyDescent="0.3">
      <c r="A10862" s="1" t="s">
        <v>1314</v>
      </c>
      <c r="J10862" s="1" t="s">
        <v>1511</v>
      </c>
      <c r="K10862" s="1" t="s">
        <v>1509</v>
      </c>
      <c r="L10862" s="1" t="s">
        <v>1510</v>
      </c>
      <c r="M10862" s="1">
        <v>1</v>
      </c>
    </row>
    <row r="10863" spans="1:13" ht="15.75" x14ac:dyDescent="0.3">
      <c r="A10863" s="1" t="s">
        <v>1263</v>
      </c>
      <c r="J10863" s="1" t="s">
        <v>1511</v>
      </c>
      <c r="K10863" s="1" t="s">
        <v>1509</v>
      </c>
      <c r="L10863" s="1" t="s">
        <v>1512</v>
      </c>
      <c r="M10863" s="1">
        <v>1</v>
      </c>
    </row>
    <row r="10864" spans="1:13" ht="15.75" x14ac:dyDescent="0.3">
      <c r="A10864" s="1" t="s">
        <v>1263</v>
      </c>
      <c r="J10864" s="1" t="s">
        <v>1511</v>
      </c>
      <c r="K10864" s="1" t="s">
        <v>1509</v>
      </c>
      <c r="L10864" s="1" t="s">
        <v>1512</v>
      </c>
      <c r="M10864" s="1">
        <v>1</v>
      </c>
    </row>
    <row r="10865" spans="1:13" ht="15.75" x14ac:dyDescent="0.3">
      <c r="A10865" s="1" t="s">
        <v>1263</v>
      </c>
      <c r="J10865" s="1" t="s">
        <v>1511</v>
      </c>
      <c r="K10865" s="1" t="s">
        <v>1509</v>
      </c>
      <c r="L10865" s="1" t="s">
        <v>1512</v>
      </c>
      <c r="M10865" s="1">
        <v>1</v>
      </c>
    </row>
    <row r="10866" spans="1:13" ht="15.75" x14ac:dyDescent="0.3">
      <c r="A10866" s="1" t="s">
        <v>1314</v>
      </c>
      <c r="J10866" s="1" t="s">
        <v>1511</v>
      </c>
      <c r="K10866" s="1" t="s">
        <v>1509</v>
      </c>
      <c r="L10866" s="1" t="s">
        <v>1510</v>
      </c>
      <c r="M10866" s="1">
        <v>1</v>
      </c>
    </row>
    <row r="10867" spans="1:13" ht="15.75" x14ac:dyDescent="0.3">
      <c r="A10867" s="1" t="s">
        <v>1262</v>
      </c>
      <c r="J10867" s="1" t="s">
        <v>1511</v>
      </c>
      <c r="K10867" s="1" t="s">
        <v>1509</v>
      </c>
      <c r="L10867" s="1" t="s">
        <v>1512</v>
      </c>
      <c r="M10867" s="1">
        <v>1</v>
      </c>
    </row>
    <row r="10868" spans="1:13" ht="15.75" x14ac:dyDescent="0.3">
      <c r="A10868" s="1" t="s">
        <v>1263</v>
      </c>
      <c r="J10868" s="1" t="s">
        <v>1511</v>
      </c>
      <c r="K10868" s="1" t="s">
        <v>1509</v>
      </c>
      <c r="L10868" s="1" t="s">
        <v>1512</v>
      </c>
      <c r="M10868" s="1">
        <v>1</v>
      </c>
    </row>
    <row r="10869" spans="1:13" ht="15.75" x14ac:dyDescent="0.3">
      <c r="A10869" s="1" t="s">
        <v>1314</v>
      </c>
      <c r="J10869" s="1" t="s">
        <v>1511</v>
      </c>
      <c r="K10869" s="1" t="s">
        <v>1509</v>
      </c>
      <c r="L10869" s="1" t="s">
        <v>1510</v>
      </c>
      <c r="M10869" s="1">
        <v>1</v>
      </c>
    </row>
    <row r="10870" spans="1:13" ht="15.75" x14ac:dyDescent="0.3">
      <c r="A10870" s="1" t="s">
        <v>1263</v>
      </c>
      <c r="J10870" s="1" t="s">
        <v>1511</v>
      </c>
      <c r="K10870" s="1" t="s">
        <v>1509</v>
      </c>
      <c r="L10870" s="1" t="s">
        <v>1512</v>
      </c>
      <c r="M10870" s="1">
        <v>1</v>
      </c>
    </row>
    <row r="10871" spans="1:13" ht="15.75" x14ac:dyDescent="0.3">
      <c r="A10871" s="1" t="s">
        <v>1393</v>
      </c>
      <c r="J10871" s="1" t="s">
        <v>1511</v>
      </c>
      <c r="K10871" s="1" t="s">
        <v>1509</v>
      </c>
      <c r="L10871" s="1" t="s">
        <v>1513</v>
      </c>
      <c r="M10871" s="1">
        <v>2</v>
      </c>
    </row>
    <row r="10872" spans="1:13" ht="15.75" x14ac:dyDescent="0.3">
      <c r="A10872" s="1" t="s">
        <v>1262</v>
      </c>
      <c r="J10872" s="1" t="s">
        <v>1511</v>
      </c>
      <c r="K10872" s="1" t="s">
        <v>1509</v>
      </c>
      <c r="L10872" s="1" t="s">
        <v>1512</v>
      </c>
      <c r="M10872" s="1">
        <v>1</v>
      </c>
    </row>
    <row r="10873" spans="1:13" ht="15.75" x14ac:dyDescent="0.3">
      <c r="A10873" s="1" t="s">
        <v>1314</v>
      </c>
      <c r="J10873" s="1" t="s">
        <v>1511</v>
      </c>
      <c r="K10873" s="1" t="s">
        <v>1509</v>
      </c>
      <c r="L10873" s="1" t="s">
        <v>1510</v>
      </c>
      <c r="M10873" s="1">
        <v>1</v>
      </c>
    </row>
    <row r="10874" spans="1:13" ht="15.75" x14ac:dyDescent="0.3">
      <c r="A10874" s="1" t="s">
        <v>1262</v>
      </c>
      <c r="J10874" s="1" t="s">
        <v>1511</v>
      </c>
      <c r="K10874" s="1" t="s">
        <v>1509</v>
      </c>
      <c r="L10874" s="1" t="s">
        <v>1512</v>
      </c>
      <c r="M10874" s="1">
        <v>1</v>
      </c>
    </row>
    <row r="10875" spans="1:13" ht="15.75" x14ac:dyDescent="0.3">
      <c r="A10875" s="1" t="s">
        <v>1314</v>
      </c>
      <c r="J10875" s="1" t="s">
        <v>1511</v>
      </c>
      <c r="K10875" s="1" t="s">
        <v>1509</v>
      </c>
      <c r="L10875" s="1" t="s">
        <v>1510</v>
      </c>
      <c r="M10875" s="1">
        <v>1</v>
      </c>
    </row>
    <row r="10876" spans="1:13" ht="15.75" x14ac:dyDescent="0.3">
      <c r="A10876" s="1" t="s">
        <v>1262</v>
      </c>
      <c r="J10876" s="1" t="s">
        <v>1511</v>
      </c>
      <c r="K10876" s="1" t="s">
        <v>1509</v>
      </c>
      <c r="L10876" s="1" t="s">
        <v>1512</v>
      </c>
      <c r="M10876" s="1">
        <v>1</v>
      </c>
    </row>
    <row r="10877" spans="1:13" ht="15.75" x14ac:dyDescent="0.3">
      <c r="A10877" s="1" t="s">
        <v>1332</v>
      </c>
      <c r="J10877" s="1" t="s">
        <v>1511</v>
      </c>
      <c r="K10877" s="1" t="s">
        <v>1509</v>
      </c>
      <c r="L10877" s="1" t="s">
        <v>1512</v>
      </c>
      <c r="M10877" s="1">
        <v>3</v>
      </c>
    </row>
    <row r="10878" spans="1:13" ht="15.75" x14ac:dyDescent="0.3">
      <c r="A10878" s="1" t="s">
        <v>1325</v>
      </c>
      <c r="J10878" s="1" t="s">
        <v>1511</v>
      </c>
      <c r="K10878" s="1" t="s">
        <v>1509</v>
      </c>
      <c r="L10878" s="1" t="s">
        <v>1512</v>
      </c>
      <c r="M10878" s="1">
        <v>7</v>
      </c>
    </row>
    <row r="10879" spans="1:13" ht="15.75" x14ac:dyDescent="0.3">
      <c r="A10879" s="1" t="s">
        <v>1325</v>
      </c>
      <c r="J10879" s="1" t="s">
        <v>1511</v>
      </c>
      <c r="K10879" s="1" t="s">
        <v>1509</v>
      </c>
      <c r="L10879" s="1" t="s">
        <v>1513</v>
      </c>
      <c r="M10879" s="1">
        <v>2</v>
      </c>
    </row>
    <row r="10880" spans="1:13" ht="15.75" x14ac:dyDescent="0.3">
      <c r="A10880" s="1" t="s">
        <v>1262</v>
      </c>
      <c r="J10880" s="1" t="s">
        <v>1511</v>
      </c>
      <c r="K10880" s="1" t="s">
        <v>1509</v>
      </c>
      <c r="L10880" s="1" t="s">
        <v>1512</v>
      </c>
      <c r="M10880" s="1">
        <v>1</v>
      </c>
    </row>
    <row r="10881" spans="1:13" ht="15.75" x14ac:dyDescent="0.3">
      <c r="A10881" s="1" t="s">
        <v>1262</v>
      </c>
      <c r="J10881" s="1" t="s">
        <v>1511</v>
      </c>
      <c r="K10881" s="1" t="s">
        <v>1509</v>
      </c>
      <c r="L10881" s="1" t="s">
        <v>1512</v>
      </c>
      <c r="M10881" s="1">
        <v>1</v>
      </c>
    </row>
    <row r="10882" spans="1:13" ht="15.75" x14ac:dyDescent="0.3">
      <c r="A10882" s="1" t="s">
        <v>1262</v>
      </c>
      <c r="J10882" s="1" t="s">
        <v>1511</v>
      </c>
      <c r="K10882" s="1" t="s">
        <v>1509</v>
      </c>
      <c r="L10882" s="1" t="s">
        <v>1512</v>
      </c>
      <c r="M10882" s="1">
        <v>1</v>
      </c>
    </row>
    <row r="10883" spans="1:13" ht="15.75" x14ac:dyDescent="0.3">
      <c r="A10883" s="1" t="s">
        <v>1262</v>
      </c>
      <c r="J10883" s="1" t="s">
        <v>1511</v>
      </c>
      <c r="K10883" s="1" t="s">
        <v>1509</v>
      </c>
      <c r="L10883" s="1" t="s">
        <v>1512</v>
      </c>
      <c r="M10883" s="1">
        <v>1</v>
      </c>
    </row>
    <row r="10884" spans="1:13" ht="15.75" x14ac:dyDescent="0.3">
      <c r="A10884" s="1" t="s">
        <v>1312</v>
      </c>
      <c r="J10884" s="1" t="s">
        <v>1511</v>
      </c>
      <c r="K10884" s="1" t="s">
        <v>1509</v>
      </c>
      <c r="L10884" s="1" t="s">
        <v>1512</v>
      </c>
      <c r="M10884" s="1">
        <v>14</v>
      </c>
    </row>
    <row r="10885" spans="1:13" ht="15.75" x14ac:dyDescent="0.3">
      <c r="A10885" s="1" t="s">
        <v>1307</v>
      </c>
      <c r="J10885" s="1" t="s">
        <v>1511</v>
      </c>
      <c r="K10885" s="1" t="s">
        <v>1509</v>
      </c>
      <c r="L10885" s="1" t="s">
        <v>1513</v>
      </c>
      <c r="M10885" s="1">
        <v>13</v>
      </c>
    </row>
    <row r="10886" spans="1:13" ht="15.75" x14ac:dyDescent="0.3">
      <c r="A10886" s="1" t="s">
        <v>1307</v>
      </c>
      <c r="J10886" s="1" t="s">
        <v>1511</v>
      </c>
      <c r="K10886" s="1" t="s">
        <v>1509</v>
      </c>
      <c r="L10886" s="1" t="s">
        <v>1513</v>
      </c>
      <c r="M10886" s="1">
        <v>13</v>
      </c>
    </row>
    <row r="10887" spans="1:13" ht="15.75" x14ac:dyDescent="0.3">
      <c r="A10887" s="1" t="s">
        <v>1312</v>
      </c>
      <c r="J10887" s="1" t="s">
        <v>1511</v>
      </c>
      <c r="K10887" s="1" t="s">
        <v>1509</v>
      </c>
      <c r="L10887" s="1" t="s">
        <v>1510</v>
      </c>
      <c r="M10887" s="1">
        <v>20</v>
      </c>
    </row>
    <row r="10888" spans="1:13" ht="15.75" x14ac:dyDescent="0.3">
      <c r="A10888" s="1" t="s">
        <v>1307</v>
      </c>
      <c r="J10888" s="1" t="s">
        <v>1511</v>
      </c>
      <c r="K10888" s="1" t="s">
        <v>1509</v>
      </c>
      <c r="L10888" s="1" t="s">
        <v>1512</v>
      </c>
      <c r="M10888" s="1">
        <v>15</v>
      </c>
    </row>
    <row r="10889" spans="1:13" ht="15.75" x14ac:dyDescent="0.3">
      <c r="A10889" s="1" t="s">
        <v>1341</v>
      </c>
      <c r="J10889" s="1" t="s">
        <v>1511</v>
      </c>
      <c r="K10889" s="1" t="s">
        <v>1509</v>
      </c>
      <c r="L10889" s="1" t="s">
        <v>1512</v>
      </c>
      <c r="M10889" s="1">
        <v>8</v>
      </c>
    </row>
    <row r="10890" spans="1:13" ht="15.75" x14ac:dyDescent="0.3">
      <c r="A10890" s="1" t="s">
        <v>1307</v>
      </c>
      <c r="J10890" s="1" t="s">
        <v>1511</v>
      </c>
      <c r="K10890" s="1" t="s">
        <v>1509</v>
      </c>
      <c r="L10890" s="1" t="s">
        <v>1512</v>
      </c>
      <c r="M10890" s="1">
        <v>15</v>
      </c>
    </row>
    <row r="10891" spans="1:13" ht="15.75" x14ac:dyDescent="0.3">
      <c r="A10891" s="1" t="s">
        <v>1341</v>
      </c>
      <c r="J10891" s="1" t="s">
        <v>1511</v>
      </c>
      <c r="K10891" s="1" t="s">
        <v>1509</v>
      </c>
      <c r="L10891" s="1" t="s">
        <v>1512</v>
      </c>
      <c r="M10891" s="1">
        <v>20</v>
      </c>
    </row>
    <row r="10892" spans="1:13" ht="15.75" x14ac:dyDescent="0.3">
      <c r="A10892" s="1" t="s">
        <v>1341</v>
      </c>
      <c r="J10892" s="1" t="s">
        <v>1511</v>
      </c>
      <c r="K10892" s="1" t="s">
        <v>1509</v>
      </c>
      <c r="L10892" s="1" t="s">
        <v>1512</v>
      </c>
      <c r="M10892" s="1">
        <v>18</v>
      </c>
    </row>
    <row r="10893" spans="1:13" ht="15.75" x14ac:dyDescent="0.3">
      <c r="A10893" s="1" t="s">
        <v>1262</v>
      </c>
      <c r="J10893" s="1" t="s">
        <v>1511</v>
      </c>
      <c r="K10893" s="1" t="s">
        <v>1509</v>
      </c>
      <c r="L10893" s="1" t="s">
        <v>1512</v>
      </c>
      <c r="M10893" s="1">
        <v>1</v>
      </c>
    </row>
    <row r="10894" spans="1:13" ht="15.75" x14ac:dyDescent="0.3">
      <c r="A10894" s="1" t="s">
        <v>1491</v>
      </c>
      <c r="J10894" s="1" t="s">
        <v>1511</v>
      </c>
      <c r="K10894" s="1" t="s">
        <v>1509</v>
      </c>
      <c r="L10894" s="1" t="s">
        <v>1510</v>
      </c>
      <c r="M10894" s="1">
        <v>180</v>
      </c>
    </row>
    <row r="10895" spans="1:13" ht="15.75" x14ac:dyDescent="0.3">
      <c r="A10895" s="1" t="s">
        <v>1262</v>
      </c>
      <c r="J10895" s="1" t="s">
        <v>1511</v>
      </c>
      <c r="K10895" s="1" t="s">
        <v>1509</v>
      </c>
      <c r="L10895" s="1" t="s">
        <v>1512</v>
      </c>
      <c r="M10895" s="1">
        <v>1</v>
      </c>
    </row>
    <row r="10896" spans="1:13" ht="15.75" x14ac:dyDescent="0.3">
      <c r="A10896" s="1" t="s">
        <v>1262</v>
      </c>
      <c r="J10896" s="1" t="s">
        <v>1511</v>
      </c>
      <c r="K10896" s="1" t="s">
        <v>1509</v>
      </c>
      <c r="L10896" s="1" t="s">
        <v>1512</v>
      </c>
      <c r="M10896" s="1">
        <v>1</v>
      </c>
    </row>
    <row r="10897" spans="1:13" ht="15.75" x14ac:dyDescent="0.3">
      <c r="A10897" s="1" t="s">
        <v>1319</v>
      </c>
      <c r="J10897" s="1" t="s">
        <v>1511</v>
      </c>
      <c r="K10897" s="1" t="s">
        <v>1509</v>
      </c>
      <c r="L10897" s="1" t="s">
        <v>1512</v>
      </c>
      <c r="M10897" s="1">
        <v>3</v>
      </c>
    </row>
    <row r="10898" spans="1:13" ht="15.75" x14ac:dyDescent="0.3">
      <c r="A10898" s="1" t="s">
        <v>1320</v>
      </c>
      <c r="J10898" s="1" t="s">
        <v>1511</v>
      </c>
      <c r="K10898" s="1" t="s">
        <v>1509</v>
      </c>
      <c r="L10898" s="1" t="s">
        <v>1512</v>
      </c>
      <c r="M10898" s="1">
        <v>57</v>
      </c>
    </row>
    <row r="10899" spans="1:13" ht="15.75" x14ac:dyDescent="0.3">
      <c r="A10899" s="1" t="s">
        <v>1321</v>
      </c>
      <c r="J10899" s="1" t="s">
        <v>1511</v>
      </c>
      <c r="K10899" s="1" t="s">
        <v>1509</v>
      </c>
      <c r="L10899" s="1" t="s">
        <v>1512</v>
      </c>
      <c r="M10899" s="1">
        <v>30</v>
      </c>
    </row>
    <row r="10900" spans="1:13" ht="15.75" x14ac:dyDescent="0.3">
      <c r="A10900" s="1" t="s">
        <v>1320</v>
      </c>
      <c r="J10900" s="1" t="s">
        <v>1511</v>
      </c>
      <c r="K10900" s="1" t="s">
        <v>1509</v>
      </c>
      <c r="L10900" s="1" t="s">
        <v>1512</v>
      </c>
      <c r="M10900" s="1">
        <v>4</v>
      </c>
    </row>
    <row r="10901" spans="1:13" ht="15.75" x14ac:dyDescent="0.3">
      <c r="A10901" s="1" t="s">
        <v>1320</v>
      </c>
      <c r="J10901" s="1" t="s">
        <v>1511</v>
      </c>
      <c r="K10901" s="1" t="s">
        <v>1509</v>
      </c>
      <c r="L10901" s="1" t="s">
        <v>1512</v>
      </c>
      <c r="M10901" s="1">
        <v>92</v>
      </c>
    </row>
    <row r="10902" spans="1:13" ht="15.75" x14ac:dyDescent="0.3">
      <c r="A10902" s="1" t="s">
        <v>1320</v>
      </c>
      <c r="J10902" s="1" t="s">
        <v>1511</v>
      </c>
      <c r="K10902" s="1" t="s">
        <v>1509</v>
      </c>
      <c r="L10902" s="1" t="s">
        <v>1512</v>
      </c>
      <c r="M10902" s="1">
        <v>145</v>
      </c>
    </row>
    <row r="10903" spans="1:13" ht="15.75" x14ac:dyDescent="0.3">
      <c r="A10903" s="1" t="s">
        <v>1321</v>
      </c>
      <c r="J10903" s="1" t="s">
        <v>1511</v>
      </c>
      <c r="K10903" s="1" t="s">
        <v>1509</v>
      </c>
      <c r="L10903" s="1" t="s">
        <v>1512</v>
      </c>
      <c r="M10903" s="1">
        <v>101</v>
      </c>
    </row>
    <row r="10904" spans="1:13" ht="15.75" x14ac:dyDescent="0.3">
      <c r="A10904" s="1" t="s">
        <v>1342</v>
      </c>
      <c r="J10904" s="1" t="s">
        <v>1511</v>
      </c>
      <c r="K10904" s="1" t="s">
        <v>1509</v>
      </c>
      <c r="L10904" s="1" t="s">
        <v>1512</v>
      </c>
      <c r="M10904" s="1">
        <v>61</v>
      </c>
    </row>
    <row r="10905" spans="1:13" ht="15.75" x14ac:dyDescent="0.3">
      <c r="A10905" s="1" t="s">
        <v>1262</v>
      </c>
      <c r="J10905" s="1" t="s">
        <v>1511</v>
      </c>
      <c r="K10905" s="1" t="s">
        <v>1509</v>
      </c>
      <c r="L10905" s="1" t="s">
        <v>1512</v>
      </c>
      <c r="M10905" s="1">
        <v>1</v>
      </c>
    </row>
    <row r="10906" spans="1:13" ht="15.75" x14ac:dyDescent="0.3">
      <c r="A10906" s="1" t="s">
        <v>1262</v>
      </c>
      <c r="J10906" s="1" t="s">
        <v>1511</v>
      </c>
      <c r="K10906" s="1" t="s">
        <v>1509</v>
      </c>
      <c r="L10906" s="1" t="s">
        <v>1512</v>
      </c>
      <c r="M10906" s="1">
        <v>1</v>
      </c>
    </row>
    <row r="10907" spans="1:13" ht="15.75" x14ac:dyDescent="0.3">
      <c r="A10907" s="1" t="s">
        <v>1262</v>
      </c>
      <c r="J10907" s="1" t="s">
        <v>1511</v>
      </c>
      <c r="K10907" s="1" t="s">
        <v>1509</v>
      </c>
      <c r="L10907" s="1" t="s">
        <v>1512</v>
      </c>
      <c r="M10907" s="1">
        <v>1</v>
      </c>
    </row>
    <row r="10908" spans="1:13" ht="15.75" x14ac:dyDescent="0.3">
      <c r="A10908" s="1" t="s">
        <v>1263</v>
      </c>
      <c r="J10908" s="1" t="s">
        <v>1511</v>
      </c>
      <c r="K10908" s="1" t="s">
        <v>1509</v>
      </c>
      <c r="L10908" s="1" t="s">
        <v>1512</v>
      </c>
      <c r="M10908" s="1">
        <v>1</v>
      </c>
    </row>
    <row r="10909" spans="1:13" ht="15.75" x14ac:dyDescent="0.3">
      <c r="A10909" s="1" t="s">
        <v>1263</v>
      </c>
      <c r="J10909" s="1" t="s">
        <v>1511</v>
      </c>
      <c r="K10909" s="1" t="s">
        <v>1509</v>
      </c>
      <c r="L10909" s="1" t="s">
        <v>1512</v>
      </c>
      <c r="M10909" s="1">
        <v>1</v>
      </c>
    </row>
    <row r="10910" spans="1:13" ht="15.75" x14ac:dyDescent="0.3">
      <c r="A10910" s="1" t="s">
        <v>1263</v>
      </c>
      <c r="J10910" s="1" t="s">
        <v>1511</v>
      </c>
      <c r="K10910" s="1" t="s">
        <v>1509</v>
      </c>
      <c r="L10910" s="1" t="s">
        <v>1512</v>
      </c>
      <c r="M10910" s="1">
        <v>1</v>
      </c>
    </row>
    <row r="10911" spans="1:13" ht="15.75" x14ac:dyDescent="0.3">
      <c r="A10911" s="1" t="s">
        <v>1263</v>
      </c>
      <c r="J10911" s="1" t="s">
        <v>1511</v>
      </c>
      <c r="K10911" s="1" t="s">
        <v>1509</v>
      </c>
      <c r="L10911" s="1" t="s">
        <v>1512</v>
      </c>
      <c r="M10911" s="1">
        <v>1</v>
      </c>
    </row>
    <row r="10912" spans="1:13" ht="15.75" x14ac:dyDescent="0.3">
      <c r="A10912" s="1" t="s">
        <v>1263</v>
      </c>
      <c r="J10912" s="1" t="s">
        <v>1511</v>
      </c>
      <c r="K10912" s="1" t="s">
        <v>1509</v>
      </c>
      <c r="L10912" s="1" t="s">
        <v>1512</v>
      </c>
      <c r="M10912" s="1">
        <v>1</v>
      </c>
    </row>
    <row r="10913" spans="1:13" ht="15.75" x14ac:dyDescent="0.3">
      <c r="A10913" s="1" t="s">
        <v>1263</v>
      </c>
      <c r="J10913" s="1" t="s">
        <v>1511</v>
      </c>
      <c r="K10913" s="1" t="s">
        <v>1509</v>
      </c>
      <c r="L10913" s="1" t="s">
        <v>1512</v>
      </c>
      <c r="M10913" s="1">
        <v>1</v>
      </c>
    </row>
    <row r="10914" spans="1:13" ht="15.75" x14ac:dyDescent="0.3">
      <c r="A10914" s="1" t="s">
        <v>1263</v>
      </c>
      <c r="J10914" s="1" t="s">
        <v>1511</v>
      </c>
      <c r="K10914" s="1" t="s">
        <v>1509</v>
      </c>
      <c r="L10914" s="1" t="s">
        <v>1512</v>
      </c>
      <c r="M10914" s="1">
        <v>1</v>
      </c>
    </row>
    <row r="10915" spans="1:13" ht="15.75" x14ac:dyDescent="0.3">
      <c r="A10915" s="1" t="s">
        <v>1263</v>
      </c>
      <c r="J10915" s="1" t="s">
        <v>1511</v>
      </c>
      <c r="K10915" s="1" t="s">
        <v>1509</v>
      </c>
      <c r="L10915" s="1" t="s">
        <v>1512</v>
      </c>
      <c r="M10915" s="1">
        <v>1</v>
      </c>
    </row>
    <row r="10916" spans="1:13" ht="15.75" x14ac:dyDescent="0.3">
      <c r="A10916" s="1" t="s">
        <v>1263</v>
      </c>
      <c r="J10916" s="1" t="s">
        <v>1511</v>
      </c>
      <c r="K10916" s="1" t="s">
        <v>1509</v>
      </c>
      <c r="L10916" s="1" t="s">
        <v>1512</v>
      </c>
      <c r="M10916" s="1">
        <v>1</v>
      </c>
    </row>
    <row r="10917" spans="1:13" ht="15.75" x14ac:dyDescent="0.3">
      <c r="A10917" s="1" t="s">
        <v>1263</v>
      </c>
      <c r="J10917" s="1" t="s">
        <v>1511</v>
      </c>
      <c r="K10917" s="1" t="s">
        <v>1509</v>
      </c>
      <c r="L10917" s="1" t="s">
        <v>1512</v>
      </c>
      <c r="M10917" s="1">
        <v>1</v>
      </c>
    </row>
    <row r="10918" spans="1:13" ht="15.75" x14ac:dyDescent="0.3">
      <c r="A10918" s="1" t="s">
        <v>1263</v>
      </c>
      <c r="J10918" s="1" t="s">
        <v>1511</v>
      </c>
      <c r="K10918" s="1" t="s">
        <v>1509</v>
      </c>
      <c r="L10918" s="1" t="s">
        <v>1512</v>
      </c>
      <c r="M10918" s="1">
        <v>1</v>
      </c>
    </row>
    <row r="10919" spans="1:13" ht="15.75" x14ac:dyDescent="0.3">
      <c r="A10919" s="1" t="s">
        <v>1263</v>
      </c>
      <c r="J10919" s="1" t="s">
        <v>1511</v>
      </c>
      <c r="K10919" s="1" t="s">
        <v>1509</v>
      </c>
      <c r="L10919" s="1" t="s">
        <v>1512</v>
      </c>
      <c r="M10919" s="1">
        <v>1</v>
      </c>
    </row>
    <row r="10920" spans="1:13" ht="15.75" x14ac:dyDescent="0.3">
      <c r="A10920" s="1" t="s">
        <v>1263</v>
      </c>
      <c r="J10920" s="1" t="s">
        <v>1511</v>
      </c>
      <c r="K10920" s="1" t="s">
        <v>1509</v>
      </c>
      <c r="L10920" s="1" t="s">
        <v>1512</v>
      </c>
      <c r="M10920" s="1">
        <v>1</v>
      </c>
    </row>
    <row r="10921" spans="1:13" ht="15.75" x14ac:dyDescent="0.3">
      <c r="A10921" s="1" t="s">
        <v>1263</v>
      </c>
      <c r="J10921" s="1" t="s">
        <v>1511</v>
      </c>
      <c r="K10921" s="1" t="s">
        <v>1509</v>
      </c>
      <c r="L10921" s="1" t="s">
        <v>1512</v>
      </c>
      <c r="M10921" s="1">
        <v>1</v>
      </c>
    </row>
    <row r="10922" spans="1:13" ht="15.75" x14ac:dyDescent="0.3">
      <c r="A10922" s="1" t="s">
        <v>1263</v>
      </c>
      <c r="J10922" s="1" t="s">
        <v>1511</v>
      </c>
      <c r="K10922" s="1" t="s">
        <v>1509</v>
      </c>
      <c r="L10922" s="1" t="s">
        <v>1512</v>
      </c>
      <c r="M10922" s="1">
        <v>1</v>
      </c>
    </row>
    <row r="10923" spans="1:13" ht="15.75" x14ac:dyDescent="0.3">
      <c r="A10923" s="1" t="s">
        <v>1263</v>
      </c>
      <c r="J10923" s="1" t="s">
        <v>1511</v>
      </c>
      <c r="K10923" s="1" t="s">
        <v>1509</v>
      </c>
      <c r="L10923" s="1" t="s">
        <v>1512</v>
      </c>
      <c r="M10923" s="1">
        <v>1</v>
      </c>
    </row>
    <row r="10924" spans="1:13" ht="15.75" x14ac:dyDescent="0.3">
      <c r="A10924" s="1" t="s">
        <v>1319</v>
      </c>
      <c r="J10924" s="1" t="s">
        <v>1511</v>
      </c>
      <c r="K10924" s="1" t="s">
        <v>1509</v>
      </c>
      <c r="L10924" s="1" t="s">
        <v>1512</v>
      </c>
      <c r="M10924" s="1">
        <v>10</v>
      </c>
    </row>
    <row r="10925" spans="1:13" ht="15.75" x14ac:dyDescent="0.3">
      <c r="A10925" s="1" t="s">
        <v>1431</v>
      </c>
      <c r="J10925" s="1" t="s">
        <v>1511</v>
      </c>
      <c r="K10925" s="1" t="s">
        <v>1514</v>
      </c>
      <c r="L10925" s="1" t="s">
        <v>1510</v>
      </c>
      <c r="M10925" s="1">
        <v>5</v>
      </c>
    </row>
    <row r="10926" spans="1:13" ht="15.75" x14ac:dyDescent="0.3">
      <c r="A10926" s="1" t="s">
        <v>1263</v>
      </c>
      <c r="J10926" s="1" t="s">
        <v>1511</v>
      </c>
      <c r="K10926" s="1" t="s">
        <v>1509</v>
      </c>
      <c r="L10926" s="1" t="s">
        <v>1512</v>
      </c>
      <c r="M10926" s="1">
        <v>1</v>
      </c>
    </row>
    <row r="10927" spans="1:13" ht="15.75" x14ac:dyDescent="0.3">
      <c r="A10927" s="1" t="s">
        <v>1263</v>
      </c>
      <c r="J10927" s="1" t="s">
        <v>1511</v>
      </c>
      <c r="K10927" s="1" t="s">
        <v>1509</v>
      </c>
      <c r="L10927" s="1" t="s">
        <v>1512</v>
      </c>
      <c r="M10927" s="1">
        <v>1</v>
      </c>
    </row>
    <row r="10928" spans="1:13" ht="15.75" x14ac:dyDescent="0.3">
      <c r="A10928" s="1" t="s">
        <v>1263</v>
      </c>
      <c r="J10928" s="1" t="s">
        <v>1511</v>
      </c>
      <c r="K10928" s="1" t="s">
        <v>1509</v>
      </c>
      <c r="L10928" s="1" t="s">
        <v>1512</v>
      </c>
      <c r="M10928" s="1">
        <v>1</v>
      </c>
    </row>
    <row r="10929" spans="1:13" ht="15.75" x14ac:dyDescent="0.3">
      <c r="A10929" s="1" t="s">
        <v>1272</v>
      </c>
      <c r="J10929" s="1" t="s">
        <v>1511</v>
      </c>
      <c r="K10929" s="1" t="s">
        <v>1509</v>
      </c>
      <c r="L10929" s="1" t="s">
        <v>1510</v>
      </c>
      <c r="M10929" s="1">
        <v>1</v>
      </c>
    </row>
    <row r="10930" spans="1:13" ht="15.75" x14ac:dyDescent="0.3">
      <c r="A10930" s="1" t="s">
        <v>1263</v>
      </c>
      <c r="J10930" s="1" t="s">
        <v>1511</v>
      </c>
      <c r="K10930" s="1" t="s">
        <v>1509</v>
      </c>
      <c r="L10930" s="1" t="s">
        <v>1512</v>
      </c>
      <c r="M10930" s="1">
        <v>1</v>
      </c>
    </row>
    <row r="10931" spans="1:13" ht="15.75" x14ac:dyDescent="0.3">
      <c r="A10931" s="1" t="s">
        <v>1272</v>
      </c>
      <c r="J10931" s="1" t="s">
        <v>1511</v>
      </c>
      <c r="K10931" s="1" t="s">
        <v>1509</v>
      </c>
      <c r="L10931" s="1" t="s">
        <v>1513</v>
      </c>
      <c r="M10931" s="1">
        <v>1</v>
      </c>
    </row>
    <row r="10932" spans="1:13" ht="15.75" x14ac:dyDescent="0.3">
      <c r="A10932" s="1" t="s">
        <v>1263</v>
      </c>
      <c r="J10932" s="1" t="s">
        <v>1511</v>
      </c>
      <c r="K10932" s="1" t="s">
        <v>1509</v>
      </c>
      <c r="L10932" s="1" t="s">
        <v>1512</v>
      </c>
      <c r="M10932" s="1">
        <v>1</v>
      </c>
    </row>
    <row r="10933" spans="1:13" ht="15.75" x14ac:dyDescent="0.3">
      <c r="A10933" s="1" t="s">
        <v>1263</v>
      </c>
      <c r="J10933" s="1" t="s">
        <v>1511</v>
      </c>
      <c r="K10933" s="1" t="s">
        <v>1509</v>
      </c>
      <c r="L10933" s="1" t="s">
        <v>1512</v>
      </c>
      <c r="M10933" s="1">
        <v>1</v>
      </c>
    </row>
    <row r="10934" spans="1:13" ht="15.75" x14ac:dyDescent="0.3">
      <c r="A10934" s="1" t="s">
        <v>1296</v>
      </c>
      <c r="J10934" s="1" t="s">
        <v>1508</v>
      </c>
      <c r="K10934" s="1" t="s">
        <v>1509</v>
      </c>
      <c r="L10934" s="1" t="s">
        <v>1513</v>
      </c>
      <c r="M10934" s="1">
        <v>10</v>
      </c>
    </row>
    <row r="10935" spans="1:13" ht="15.75" x14ac:dyDescent="0.3">
      <c r="A10935" s="1" t="s">
        <v>1340</v>
      </c>
      <c r="J10935" s="1" t="s">
        <v>1511</v>
      </c>
      <c r="K10935" s="1" t="s">
        <v>1509</v>
      </c>
      <c r="L10935" s="1" t="s">
        <v>1512</v>
      </c>
      <c r="M10935" s="1">
        <v>1</v>
      </c>
    </row>
    <row r="10936" spans="1:13" ht="15.75" x14ac:dyDescent="0.3">
      <c r="A10936" s="1" t="s">
        <v>1340</v>
      </c>
      <c r="J10936" s="1" t="s">
        <v>1511</v>
      </c>
      <c r="K10936" s="1" t="s">
        <v>1509</v>
      </c>
      <c r="L10936" s="1" t="s">
        <v>1512</v>
      </c>
      <c r="M10936" s="1">
        <v>1</v>
      </c>
    </row>
    <row r="10937" spans="1:13" ht="15.75" x14ac:dyDescent="0.3">
      <c r="A10937" s="1" t="s">
        <v>1340</v>
      </c>
      <c r="J10937" s="1" t="s">
        <v>1511</v>
      </c>
      <c r="K10937" s="1" t="s">
        <v>1509</v>
      </c>
      <c r="L10937" s="1" t="s">
        <v>1512</v>
      </c>
      <c r="M10937" s="1">
        <v>1</v>
      </c>
    </row>
    <row r="10938" spans="1:13" ht="15.75" x14ac:dyDescent="0.3">
      <c r="A10938" s="1" t="s">
        <v>1263</v>
      </c>
      <c r="J10938" s="1" t="s">
        <v>1511</v>
      </c>
      <c r="K10938" s="1" t="s">
        <v>1509</v>
      </c>
      <c r="L10938" s="1" t="s">
        <v>1512</v>
      </c>
      <c r="M10938" s="1">
        <v>1</v>
      </c>
    </row>
    <row r="10939" spans="1:13" ht="15.75" x14ac:dyDescent="0.3">
      <c r="A10939" s="1" t="s">
        <v>1263</v>
      </c>
      <c r="J10939" s="1" t="s">
        <v>1511</v>
      </c>
      <c r="K10939" s="1" t="s">
        <v>1509</v>
      </c>
      <c r="L10939" s="1" t="s">
        <v>1512</v>
      </c>
      <c r="M10939" s="1">
        <v>1</v>
      </c>
    </row>
    <row r="10940" spans="1:13" ht="15.75" x14ac:dyDescent="0.3">
      <c r="A10940" s="1" t="s">
        <v>1340</v>
      </c>
      <c r="J10940" s="1" t="s">
        <v>1511</v>
      </c>
      <c r="K10940" s="1" t="s">
        <v>1509</v>
      </c>
      <c r="L10940" s="1" t="s">
        <v>1512</v>
      </c>
      <c r="M10940" s="1">
        <v>1</v>
      </c>
    </row>
    <row r="10941" spans="1:13" ht="15.75" x14ac:dyDescent="0.3">
      <c r="A10941" s="1" t="s">
        <v>1296</v>
      </c>
      <c r="J10941" s="1" t="s">
        <v>1508</v>
      </c>
      <c r="K10941" s="1" t="s">
        <v>1509</v>
      </c>
      <c r="L10941" s="1" t="s">
        <v>1510</v>
      </c>
      <c r="M10941" s="1">
        <v>4</v>
      </c>
    </row>
    <row r="10942" spans="1:13" ht="15.75" x14ac:dyDescent="0.3">
      <c r="A10942" s="1" t="s">
        <v>1340</v>
      </c>
      <c r="J10942" s="1" t="s">
        <v>1511</v>
      </c>
      <c r="K10942" s="1" t="s">
        <v>1509</v>
      </c>
      <c r="L10942" s="1" t="s">
        <v>1512</v>
      </c>
      <c r="M10942" s="1">
        <v>1</v>
      </c>
    </row>
    <row r="10943" spans="1:13" ht="15.75" x14ac:dyDescent="0.3">
      <c r="A10943" s="1" t="s">
        <v>1340</v>
      </c>
      <c r="J10943" s="1" t="s">
        <v>1511</v>
      </c>
      <c r="K10943" s="1" t="s">
        <v>1509</v>
      </c>
      <c r="L10943" s="1" t="s">
        <v>1512</v>
      </c>
      <c r="M10943" s="1">
        <v>2</v>
      </c>
    </row>
    <row r="10944" spans="1:13" ht="15.75" x14ac:dyDescent="0.3">
      <c r="A10944" s="1" t="s">
        <v>1412</v>
      </c>
      <c r="J10944" s="1" t="s">
        <v>1511</v>
      </c>
      <c r="K10944" s="1" t="s">
        <v>1509</v>
      </c>
      <c r="L10944" s="1" t="s">
        <v>1512</v>
      </c>
      <c r="M10944" s="1">
        <v>2</v>
      </c>
    </row>
    <row r="10945" spans="1:13" ht="15.75" x14ac:dyDescent="0.3">
      <c r="A10945" s="1" t="s">
        <v>1296</v>
      </c>
      <c r="J10945" s="1" t="s">
        <v>1508</v>
      </c>
      <c r="K10945" s="1" t="s">
        <v>1509</v>
      </c>
      <c r="L10945" s="1" t="s">
        <v>1512</v>
      </c>
      <c r="M10945" s="1">
        <v>4</v>
      </c>
    </row>
    <row r="10946" spans="1:13" ht="15.75" x14ac:dyDescent="0.3">
      <c r="A10946" s="1" t="s">
        <v>1334</v>
      </c>
      <c r="J10946" s="1" t="s">
        <v>1511</v>
      </c>
      <c r="K10946" s="1" t="s">
        <v>1509</v>
      </c>
      <c r="L10946" s="1" t="s">
        <v>1512</v>
      </c>
      <c r="M10946" s="1">
        <v>75</v>
      </c>
    </row>
    <row r="10947" spans="1:13" ht="15.75" x14ac:dyDescent="0.3">
      <c r="A10947" s="1" t="s">
        <v>1381</v>
      </c>
      <c r="J10947" s="1" t="s">
        <v>1508</v>
      </c>
      <c r="K10947" s="1" t="s">
        <v>1509</v>
      </c>
      <c r="L10947" s="1" t="s">
        <v>1510</v>
      </c>
      <c r="M10947" s="1">
        <v>3</v>
      </c>
    </row>
    <row r="10948" spans="1:13" ht="15.75" x14ac:dyDescent="0.3">
      <c r="A10948" s="1" t="s">
        <v>1340</v>
      </c>
      <c r="J10948" s="1" t="s">
        <v>1511</v>
      </c>
      <c r="K10948" s="1" t="s">
        <v>1509</v>
      </c>
      <c r="L10948" s="1" t="s">
        <v>1512</v>
      </c>
      <c r="M10948" s="1">
        <v>1</v>
      </c>
    </row>
    <row r="10949" spans="1:13" ht="15.75" x14ac:dyDescent="0.3">
      <c r="A10949" s="1" t="s">
        <v>1340</v>
      </c>
      <c r="J10949" s="1" t="s">
        <v>1511</v>
      </c>
      <c r="K10949" s="1" t="s">
        <v>1509</v>
      </c>
      <c r="L10949" s="1" t="s">
        <v>1512</v>
      </c>
      <c r="M10949" s="1">
        <v>1</v>
      </c>
    </row>
    <row r="10950" spans="1:13" ht="15.75" x14ac:dyDescent="0.3">
      <c r="A10950" s="1" t="s">
        <v>1431</v>
      </c>
      <c r="J10950" s="1" t="s">
        <v>1511</v>
      </c>
      <c r="K10950" s="1" t="s">
        <v>1514</v>
      </c>
      <c r="L10950" s="1" t="s">
        <v>1510</v>
      </c>
      <c r="M10950" s="1">
        <v>1</v>
      </c>
    </row>
    <row r="10951" spans="1:13" ht="15.75" x14ac:dyDescent="0.3">
      <c r="A10951" s="1" t="s">
        <v>1340</v>
      </c>
      <c r="J10951" s="1" t="s">
        <v>1511</v>
      </c>
      <c r="K10951" s="1" t="s">
        <v>1509</v>
      </c>
      <c r="L10951" s="1" t="s">
        <v>1512</v>
      </c>
      <c r="M10951" s="1">
        <v>1</v>
      </c>
    </row>
    <row r="10952" spans="1:13" ht="15.75" x14ac:dyDescent="0.3">
      <c r="A10952" s="1" t="s">
        <v>1340</v>
      </c>
      <c r="J10952" s="1" t="s">
        <v>1511</v>
      </c>
      <c r="K10952" s="1" t="s">
        <v>1509</v>
      </c>
      <c r="L10952" s="1" t="s">
        <v>1512</v>
      </c>
      <c r="M10952" s="1">
        <v>1</v>
      </c>
    </row>
    <row r="10953" spans="1:13" ht="15.75" x14ac:dyDescent="0.3">
      <c r="A10953" s="1" t="s">
        <v>1340</v>
      </c>
      <c r="J10953" s="1" t="s">
        <v>1511</v>
      </c>
      <c r="K10953" s="1" t="s">
        <v>1509</v>
      </c>
      <c r="L10953" s="1" t="s">
        <v>1512</v>
      </c>
      <c r="M10953" s="1">
        <v>1</v>
      </c>
    </row>
    <row r="10954" spans="1:13" ht="15.75" x14ac:dyDescent="0.3">
      <c r="A10954" s="1" t="s">
        <v>1340</v>
      </c>
      <c r="J10954" s="1" t="s">
        <v>1511</v>
      </c>
      <c r="K10954" s="1" t="s">
        <v>1509</v>
      </c>
      <c r="L10954" s="1" t="s">
        <v>1512</v>
      </c>
      <c r="M10954" s="1">
        <v>1</v>
      </c>
    </row>
    <row r="10955" spans="1:13" ht="15.75" x14ac:dyDescent="0.3">
      <c r="A10955" s="1" t="s">
        <v>1308</v>
      </c>
      <c r="J10955" s="1" t="s">
        <v>1511</v>
      </c>
      <c r="K10955" s="1" t="s">
        <v>1509</v>
      </c>
      <c r="L10955" s="1" t="s">
        <v>1512</v>
      </c>
      <c r="M10955" s="1">
        <v>18</v>
      </c>
    </row>
    <row r="10956" spans="1:13" ht="15.75" x14ac:dyDescent="0.3">
      <c r="A10956" s="1" t="s">
        <v>1305</v>
      </c>
      <c r="J10956" s="1" t="s">
        <v>1511</v>
      </c>
      <c r="K10956" s="1" t="s">
        <v>1509</v>
      </c>
      <c r="L10956" s="1" t="s">
        <v>1512</v>
      </c>
      <c r="M10956" s="1">
        <v>18</v>
      </c>
    </row>
    <row r="10957" spans="1:13" ht="15.75" x14ac:dyDescent="0.3">
      <c r="A10957" s="1" t="s">
        <v>1340</v>
      </c>
      <c r="J10957" s="1" t="s">
        <v>1511</v>
      </c>
      <c r="K10957" s="1" t="s">
        <v>1509</v>
      </c>
      <c r="L10957" s="1" t="s">
        <v>1512</v>
      </c>
      <c r="M10957" s="1">
        <v>6</v>
      </c>
    </row>
    <row r="10958" spans="1:13" ht="15.75" x14ac:dyDescent="0.3">
      <c r="A10958" s="1" t="s">
        <v>1340</v>
      </c>
      <c r="J10958" s="1" t="s">
        <v>1511</v>
      </c>
      <c r="K10958" s="1" t="s">
        <v>1509</v>
      </c>
      <c r="L10958" s="1" t="s">
        <v>1512</v>
      </c>
      <c r="M10958" s="1">
        <v>1</v>
      </c>
    </row>
    <row r="10959" spans="1:13" ht="15.75" x14ac:dyDescent="0.3">
      <c r="A10959" s="1" t="s">
        <v>1340</v>
      </c>
      <c r="J10959" s="1" t="s">
        <v>1511</v>
      </c>
      <c r="K10959" s="1" t="s">
        <v>1509</v>
      </c>
      <c r="L10959" s="1" t="s">
        <v>1512</v>
      </c>
      <c r="M10959" s="1">
        <v>1</v>
      </c>
    </row>
    <row r="10960" spans="1:13" ht="15.75" x14ac:dyDescent="0.3">
      <c r="A10960" s="1" t="s">
        <v>1340</v>
      </c>
      <c r="J10960" s="1" t="s">
        <v>1511</v>
      </c>
      <c r="K10960" s="1" t="s">
        <v>1509</v>
      </c>
      <c r="L10960" s="1" t="s">
        <v>1512</v>
      </c>
      <c r="M10960" s="1">
        <v>1</v>
      </c>
    </row>
    <row r="10961" spans="1:13" ht="15.75" x14ac:dyDescent="0.3">
      <c r="A10961" s="1" t="s">
        <v>1340</v>
      </c>
      <c r="J10961" s="1" t="s">
        <v>1511</v>
      </c>
      <c r="K10961" s="1" t="s">
        <v>1509</v>
      </c>
      <c r="L10961" s="1" t="s">
        <v>1512</v>
      </c>
      <c r="M10961" s="1">
        <v>1</v>
      </c>
    </row>
    <row r="10962" spans="1:13" ht="15.75" x14ac:dyDescent="0.3">
      <c r="A10962" s="1" t="s">
        <v>1340</v>
      </c>
      <c r="J10962" s="1" t="s">
        <v>1511</v>
      </c>
      <c r="K10962" s="1" t="s">
        <v>1509</v>
      </c>
      <c r="L10962" s="1" t="s">
        <v>1512</v>
      </c>
      <c r="M10962" s="1">
        <v>1</v>
      </c>
    </row>
    <row r="10963" spans="1:13" ht="15.75" x14ac:dyDescent="0.3">
      <c r="A10963" s="1" t="s">
        <v>1340</v>
      </c>
      <c r="J10963" s="1" t="s">
        <v>1511</v>
      </c>
      <c r="K10963" s="1" t="s">
        <v>1509</v>
      </c>
      <c r="L10963" s="1" t="s">
        <v>1512</v>
      </c>
      <c r="M10963" s="1">
        <v>4</v>
      </c>
    </row>
    <row r="10964" spans="1:13" ht="15.75" x14ac:dyDescent="0.3">
      <c r="A10964" s="1" t="s">
        <v>1340</v>
      </c>
      <c r="J10964" s="1" t="s">
        <v>1511</v>
      </c>
      <c r="K10964" s="1" t="s">
        <v>1509</v>
      </c>
      <c r="L10964" s="1" t="s">
        <v>1512</v>
      </c>
      <c r="M10964" s="1">
        <v>2</v>
      </c>
    </row>
    <row r="10965" spans="1:13" ht="15.75" x14ac:dyDescent="0.3">
      <c r="A10965" s="1" t="s">
        <v>1340</v>
      </c>
      <c r="J10965" s="1" t="s">
        <v>1511</v>
      </c>
      <c r="K10965" s="1" t="s">
        <v>1509</v>
      </c>
      <c r="L10965" s="1" t="s">
        <v>1512</v>
      </c>
      <c r="M10965" s="1">
        <v>1</v>
      </c>
    </row>
    <row r="10966" spans="1:13" ht="15.75" x14ac:dyDescent="0.3">
      <c r="A10966" s="1" t="s">
        <v>1340</v>
      </c>
      <c r="J10966" s="1" t="s">
        <v>1511</v>
      </c>
      <c r="K10966" s="1" t="s">
        <v>1509</v>
      </c>
      <c r="L10966" s="1" t="s">
        <v>1512</v>
      </c>
      <c r="M10966" s="1">
        <v>1</v>
      </c>
    </row>
    <row r="10967" spans="1:13" ht="15.75" x14ac:dyDescent="0.3">
      <c r="A10967" s="1" t="s">
        <v>1340</v>
      </c>
      <c r="J10967" s="1" t="s">
        <v>1511</v>
      </c>
      <c r="K10967" s="1" t="s">
        <v>1509</v>
      </c>
      <c r="L10967" s="1" t="s">
        <v>1512</v>
      </c>
      <c r="M10967" s="1">
        <v>1</v>
      </c>
    </row>
    <row r="10968" spans="1:13" ht="15.75" x14ac:dyDescent="0.3">
      <c r="A10968" s="1" t="s">
        <v>1340</v>
      </c>
      <c r="J10968" s="1" t="s">
        <v>1511</v>
      </c>
      <c r="K10968" s="1" t="s">
        <v>1509</v>
      </c>
      <c r="L10968" s="1" t="s">
        <v>1512</v>
      </c>
      <c r="M10968" s="1">
        <v>1</v>
      </c>
    </row>
    <row r="10969" spans="1:13" ht="15.75" x14ac:dyDescent="0.3">
      <c r="A10969" s="1" t="s">
        <v>1340</v>
      </c>
      <c r="J10969" s="1" t="s">
        <v>1511</v>
      </c>
      <c r="K10969" s="1" t="s">
        <v>1509</v>
      </c>
      <c r="L10969" s="1" t="s">
        <v>1512</v>
      </c>
      <c r="M10969" s="1">
        <v>1</v>
      </c>
    </row>
    <row r="10970" spans="1:13" ht="15.75" x14ac:dyDescent="0.3">
      <c r="A10970" s="1" t="s">
        <v>1340</v>
      </c>
      <c r="J10970" s="1" t="s">
        <v>1511</v>
      </c>
      <c r="K10970" s="1" t="s">
        <v>1509</v>
      </c>
      <c r="L10970" s="1" t="s">
        <v>1512</v>
      </c>
      <c r="M10970" s="1">
        <v>1</v>
      </c>
    </row>
    <row r="10971" spans="1:13" ht="15.75" x14ac:dyDescent="0.3">
      <c r="A10971" s="1" t="s">
        <v>1276</v>
      </c>
      <c r="J10971" s="1" t="s">
        <v>1511</v>
      </c>
      <c r="K10971" s="1" t="s">
        <v>1509</v>
      </c>
      <c r="L10971" s="1" t="s">
        <v>1510</v>
      </c>
      <c r="M10971" s="1">
        <v>3</v>
      </c>
    </row>
    <row r="10972" spans="1:13" ht="15.75" x14ac:dyDescent="0.3">
      <c r="A10972" s="1" t="s">
        <v>1340</v>
      </c>
      <c r="J10972" s="1" t="s">
        <v>1511</v>
      </c>
      <c r="K10972" s="1" t="s">
        <v>1509</v>
      </c>
      <c r="L10972" s="1" t="s">
        <v>1512</v>
      </c>
      <c r="M10972" s="1">
        <v>1</v>
      </c>
    </row>
    <row r="10973" spans="1:13" ht="15.75" x14ac:dyDescent="0.3">
      <c r="A10973" s="1" t="s">
        <v>1482</v>
      </c>
      <c r="J10973" s="1" t="s">
        <v>1511</v>
      </c>
      <c r="K10973" s="1" t="s">
        <v>1509</v>
      </c>
      <c r="L10973" s="1" t="s">
        <v>1510</v>
      </c>
      <c r="M10973" s="1">
        <v>3</v>
      </c>
    </row>
    <row r="10974" spans="1:13" ht="15.75" x14ac:dyDescent="0.3">
      <c r="A10974" s="1" t="s">
        <v>1340</v>
      </c>
      <c r="J10974" s="1" t="s">
        <v>1511</v>
      </c>
      <c r="K10974" s="1" t="s">
        <v>1509</v>
      </c>
      <c r="L10974" s="1" t="s">
        <v>1512</v>
      </c>
      <c r="M10974" s="1">
        <v>1</v>
      </c>
    </row>
    <row r="10975" spans="1:13" ht="15.75" x14ac:dyDescent="0.3">
      <c r="A10975" s="1" t="s">
        <v>1340</v>
      </c>
      <c r="J10975" s="1" t="s">
        <v>1511</v>
      </c>
      <c r="K10975" s="1" t="s">
        <v>1509</v>
      </c>
      <c r="L10975" s="1" t="s">
        <v>1512</v>
      </c>
      <c r="M10975" s="1">
        <v>1</v>
      </c>
    </row>
    <row r="10976" spans="1:13" ht="15.75" x14ac:dyDescent="0.3">
      <c r="A10976" s="1" t="s">
        <v>1340</v>
      </c>
      <c r="J10976" s="1" t="s">
        <v>1511</v>
      </c>
      <c r="K10976" s="1" t="s">
        <v>1509</v>
      </c>
      <c r="L10976" s="1" t="s">
        <v>1512</v>
      </c>
      <c r="M10976" s="1">
        <v>1</v>
      </c>
    </row>
    <row r="10977" spans="1:13" ht="15.75" x14ac:dyDescent="0.3">
      <c r="A10977" s="1" t="s">
        <v>1492</v>
      </c>
      <c r="J10977" s="1" t="s">
        <v>1511</v>
      </c>
      <c r="K10977" s="1" t="s">
        <v>1509</v>
      </c>
      <c r="L10977" s="1" t="s">
        <v>1510</v>
      </c>
      <c r="M10977" s="1">
        <v>79</v>
      </c>
    </row>
    <row r="10978" spans="1:13" ht="15.75" x14ac:dyDescent="0.3">
      <c r="A10978" s="1" t="s">
        <v>1340</v>
      </c>
      <c r="J10978" s="1" t="s">
        <v>1511</v>
      </c>
      <c r="K10978" s="1" t="s">
        <v>1509</v>
      </c>
      <c r="L10978" s="1" t="s">
        <v>1512</v>
      </c>
      <c r="M10978" s="1">
        <v>1</v>
      </c>
    </row>
    <row r="10979" spans="1:13" ht="15.75" x14ac:dyDescent="0.3">
      <c r="A10979" s="1" t="s">
        <v>1340</v>
      </c>
      <c r="J10979" s="1" t="s">
        <v>1511</v>
      </c>
      <c r="K10979" s="1" t="s">
        <v>1509</v>
      </c>
      <c r="L10979" s="1" t="s">
        <v>1512</v>
      </c>
      <c r="M10979" s="1">
        <v>1</v>
      </c>
    </row>
    <row r="10980" spans="1:13" ht="15.75" x14ac:dyDescent="0.3">
      <c r="A10980" s="1" t="s">
        <v>1340</v>
      </c>
      <c r="J10980" s="1" t="s">
        <v>1511</v>
      </c>
      <c r="K10980" s="1" t="s">
        <v>1509</v>
      </c>
      <c r="L10980" s="1" t="s">
        <v>1512</v>
      </c>
      <c r="M10980" s="1">
        <v>1</v>
      </c>
    </row>
    <row r="10981" spans="1:13" ht="15.75" x14ac:dyDescent="0.3">
      <c r="A10981" s="1" t="s">
        <v>1380</v>
      </c>
      <c r="J10981" s="1" t="s">
        <v>1511</v>
      </c>
      <c r="K10981" s="1" t="s">
        <v>1509</v>
      </c>
      <c r="L10981" s="1" t="s">
        <v>1510</v>
      </c>
      <c r="M10981" s="1">
        <v>4</v>
      </c>
    </row>
    <row r="10982" spans="1:13" ht="15.75" x14ac:dyDescent="0.3">
      <c r="A10982" s="1" t="s">
        <v>1340</v>
      </c>
      <c r="J10982" s="1" t="s">
        <v>1511</v>
      </c>
      <c r="K10982" s="1" t="s">
        <v>1509</v>
      </c>
      <c r="L10982" s="1" t="s">
        <v>1512</v>
      </c>
      <c r="M10982" s="1">
        <v>1</v>
      </c>
    </row>
    <row r="10983" spans="1:13" ht="15.75" x14ac:dyDescent="0.3">
      <c r="A10983" s="1" t="s">
        <v>1340</v>
      </c>
      <c r="J10983" s="1" t="s">
        <v>1511</v>
      </c>
      <c r="K10983" s="1" t="s">
        <v>1509</v>
      </c>
      <c r="L10983" s="1" t="s">
        <v>1512</v>
      </c>
      <c r="M10983" s="1">
        <v>1</v>
      </c>
    </row>
    <row r="10984" spans="1:13" ht="15.75" x14ac:dyDescent="0.3">
      <c r="A10984" s="1" t="s">
        <v>1380</v>
      </c>
      <c r="J10984" s="1" t="s">
        <v>1511</v>
      </c>
      <c r="K10984" s="1" t="s">
        <v>1509</v>
      </c>
      <c r="L10984" s="1" t="s">
        <v>1510</v>
      </c>
      <c r="M10984" s="1">
        <v>3</v>
      </c>
    </row>
    <row r="10985" spans="1:13" ht="15.75" x14ac:dyDescent="0.3">
      <c r="A10985" s="1" t="s">
        <v>1301</v>
      </c>
      <c r="J10985" s="1" t="s">
        <v>1511</v>
      </c>
      <c r="K10985" s="1" t="s">
        <v>1509</v>
      </c>
      <c r="L10985" s="1" t="s">
        <v>1512</v>
      </c>
      <c r="M10985" s="1">
        <v>36</v>
      </c>
    </row>
    <row r="10986" spans="1:13" ht="15.75" x14ac:dyDescent="0.3">
      <c r="A10986" s="1" t="s">
        <v>1340</v>
      </c>
      <c r="J10986" s="1" t="s">
        <v>1511</v>
      </c>
      <c r="K10986" s="1" t="s">
        <v>1509</v>
      </c>
      <c r="L10986" s="1" t="s">
        <v>1512</v>
      </c>
      <c r="M10986" s="1">
        <v>1</v>
      </c>
    </row>
    <row r="10987" spans="1:13" ht="15.75" x14ac:dyDescent="0.3">
      <c r="A10987" s="1" t="s">
        <v>1380</v>
      </c>
      <c r="J10987" s="1" t="s">
        <v>1511</v>
      </c>
      <c r="K10987" s="1" t="s">
        <v>1509</v>
      </c>
      <c r="L10987" s="1" t="s">
        <v>1510</v>
      </c>
      <c r="M10987" s="1">
        <v>3</v>
      </c>
    </row>
    <row r="10988" spans="1:13" ht="15.75" x14ac:dyDescent="0.3">
      <c r="A10988" s="1" t="s">
        <v>1380</v>
      </c>
      <c r="J10988" s="1" t="s">
        <v>1511</v>
      </c>
      <c r="K10988" s="1" t="s">
        <v>1509</v>
      </c>
      <c r="L10988" s="1" t="s">
        <v>1510</v>
      </c>
      <c r="M10988" s="1">
        <v>3</v>
      </c>
    </row>
    <row r="10989" spans="1:13" ht="15.75" x14ac:dyDescent="0.3">
      <c r="A10989" s="1" t="s">
        <v>1380</v>
      </c>
      <c r="J10989" s="1" t="s">
        <v>1511</v>
      </c>
      <c r="K10989" s="1" t="s">
        <v>1509</v>
      </c>
      <c r="L10989" s="1" t="s">
        <v>1510</v>
      </c>
      <c r="M10989" s="1">
        <v>3</v>
      </c>
    </row>
    <row r="10990" spans="1:13" ht="15.75" x14ac:dyDescent="0.3">
      <c r="A10990" s="1" t="s">
        <v>1305</v>
      </c>
      <c r="J10990" s="1" t="s">
        <v>1511</v>
      </c>
      <c r="K10990" s="1" t="s">
        <v>1509</v>
      </c>
      <c r="L10990" s="1" t="s">
        <v>1512</v>
      </c>
      <c r="M10990" s="1">
        <v>5</v>
      </c>
    </row>
    <row r="10991" spans="1:13" ht="15.75" x14ac:dyDescent="0.3">
      <c r="A10991" s="1" t="s">
        <v>1311</v>
      </c>
      <c r="J10991" s="1" t="s">
        <v>1511</v>
      </c>
      <c r="K10991" s="1" t="s">
        <v>1514</v>
      </c>
      <c r="L10991" s="1" t="s">
        <v>1510</v>
      </c>
      <c r="M10991" s="1">
        <v>1</v>
      </c>
    </row>
    <row r="10992" spans="1:13" ht="15.75" x14ac:dyDescent="0.3">
      <c r="A10992" s="1" t="s">
        <v>1311</v>
      </c>
      <c r="J10992" s="1" t="s">
        <v>1511</v>
      </c>
      <c r="K10992" s="1" t="s">
        <v>1514</v>
      </c>
      <c r="L10992" s="1" t="s">
        <v>1510</v>
      </c>
      <c r="M10992" s="1">
        <v>13</v>
      </c>
    </row>
    <row r="10993" spans="1:13" ht="15.75" x14ac:dyDescent="0.3">
      <c r="A10993" s="1" t="s">
        <v>1297</v>
      </c>
      <c r="J10993" s="1" t="s">
        <v>1508</v>
      </c>
      <c r="K10993" s="1" t="s">
        <v>1509</v>
      </c>
      <c r="L10993" s="1" t="s">
        <v>1513</v>
      </c>
      <c r="M10993" s="1">
        <v>1</v>
      </c>
    </row>
    <row r="10994" spans="1:13" ht="15.75" x14ac:dyDescent="0.3">
      <c r="A10994" s="1" t="s">
        <v>1334</v>
      </c>
      <c r="J10994" s="1" t="s">
        <v>1511</v>
      </c>
      <c r="K10994" s="1" t="s">
        <v>1509</v>
      </c>
      <c r="L10994" s="1" t="s">
        <v>1512</v>
      </c>
      <c r="M10994" s="1">
        <v>94</v>
      </c>
    </row>
    <row r="10995" spans="1:13" ht="15.75" x14ac:dyDescent="0.3">
      <c r="A10995" s="1" t="s">
        <v>1395</v>
      </c>
      <c r="J10995" s="1" t="s">
        <v>1511</v>
      </c>
      <c r="K10995" s="1" t="s">
        <v>1509</v>
      </c>
      <c r="L10995" s="1" t="s">
        <v>1512</v>
      </c>
      <c r="M10995" s="1">
        <v>10</v>
      </c>
    </row>
    <row r="10996" spans="1:13" ht="15.75" x14ac:dyDescent="0.3">
      <c r="A10996" s="1" t="s">
        <v>1305</v>
      </c>
      <c r="J10996" s="1" t="s">
        <v>1511</v>
      </c>
      <c r="K10996" s="1" t="s">
        <v>1509</v>
      </c>
      <c r="L10996" s="1" t="s">
        <v>1512</v>
      </c>
      <c r="M10996" s="1">
        <v>25</v>
      </c>
    </row>
    <row r="10997" spans="1:13" ht="15.75" x14ac:dyDescent="0.3">
      <c r="A10997" s="1" t="s">
        <v>1301</v>
      </c>
      <c r="J10997" s="1" t="s">
        <v>1511</v>
      </c>
      <c r="K10997" s="1" t="s">
        <v>1509</v>
      </c>
      <c r="L10997" s="1" t="s">
        <v>1512</v>
      </c>
      <c r="M10997" s="1">
        <v>45</v>
      </c>
    </row>
    <row r="10998" spans="1:13" ht="15.75" x14ac:dyDescent="0.3">
      <c r="A10998" s="1" t="s">
        <v>1448</v>
      </c>
      <c r="J10998" s="1" t="s">
        <v>1511</v>
      </c>
      <c r="K10998" s="1" t="s">
        <v>1509</v>
      </c>
      <c r="L10998" s="1" t="s">
        <v>1513</v>
      </c>
      <c r="M10998" s="1">
        <v>3</v>
      </c>
    </row>
    <row r="10999" spans="1:13" ht="15.75" x14ac:dyDescent="0.3">
      <c r="A10999" s="1" t="s">
        <v>1307</v>
      </c>
      <c r="J10999" s="1" t="s">
        <v>1511</v>
      </c>
      <c r="K10999" s="1" t="s">
        <v>1509</v>
      </c>
      <c r="L10999" s="1" t="s">
        <v>1513</v>
      </c>
      <c r="M10999" s="1">
        <v>15</v>
      </c>
    </row>
    <row r="11000" spans="1:13" ht="15.75" x14ac:dyDescent="0.3">
      <c r="A11000" s="1" t="s">
        <v>1316</v>
      </c>
      <c r="J11000" s="1" t="s">
        <v>1511</v>
      </c>
      <c r="K11000" s="1" t="s">
        <v>1509</v>
      </c>
      <c r="L11000" s="1" t="s">
        <v>1510</v>
      </c>
      <c r="M11000" s="1">
        <v>1</v>
      </c>
    </row>
    <row r="11001" spans="1:13" ht="15.75" x14ac:dyDescent="0.3">
      <c r="A11001" s="1" t="s">
        <v>1340</v>
      </c>
      <c r="J11001" s="1" t="s">
        <v>1511</v>
      </c>
      <c r="K11001" s="1" t="s">
        <v>1509</v>
      </c>
      <c r="L11001" s="1" t="s">
        <v>1512</v>
      </c>
      <c r="M11001" s="1">
        <v>1</v>
      </c>
    </row>
    <row r="11002" spans="1:13" ht="15.75" x14ac:dyDescent="0.3">
      <c r="A11002" s="1" t="s">
        <v>1351</v>
      </c>
      <c r="J11002" s="1" t="s">
        <v>1511</v>
      </c>
      <c r="K11002" s="1" t="s">
        <v>1509</v>
      </c>
      <c r="L11002" s="1" t="s">
        <v>1512</v>
      </c>
      <c r="M11002" s="1">
        <v>56</v>
      </c>
    </row>
    <row r="11003" spans="1:13" ht="15.75" x14ac:dyDescent="0.3">
      <c r="A11003" s="1" t="s">
        <v>1263</v>
      </c>
      <c r="J11003" s="1" t="s">
        <v>1511</v>
      </c>
      <c r="K11003" s="1" t="s">
        <v>1509</v>
      </c>
      <c r="L11003" s="1" t="s">
        <v>1512</v>
      </c>
      <c r="M11003" s="1">
        <v>1</v>
      </c>
    </row>
    <row r="11004" spans="1:13" ht="15.75" x14ac:dyDescent="0.3">
      <c r="A11004" s="1" t="s">
        <v>1281</v>
      </c>
      <c r="J11004" s="1" t="s">
        <v>1511</v>
      </c>
      <c r="K11004" s="1" t="s">
        <v>1514</v>
      </c>
      <c r="L11004" s="1" t="s">
        <v>1510</v>
      </c>
      <c r="M11004" s="1">
        <v>2</v>
      </c>
    </row>
    <row r="11005" spans="1:13" ht="15.75" x14ac:dyDescent="0.3">
      <c r="A11005" s="1" t="s">
        <v>1268</v>
      </c>
      <c r="J11005" s="1" t="s">
        <v>1511</v>
      </c>
      <c r="K11005" s="1" t="s">
        <v>1514</v>
      </c>
      <c r="L11005" s="1" t="s">
        <v>1510</v>
      </c>
      <c r="M11005" s="1">
        <v>16</v>
      </c>
    </row>
    <row r="11006" spans="1:13" ht="15.75" x14ac:dyDescent="0.3">
      <c r="A11006" s="1" t="s">
        <v>1297</v>
      </c>
      <c r="J11006" s="1" t="s">
        <v>1511</v>
      </c>
      <c r="K11006" s="1" t="s">
        <v>1509</v>
      </c>
      <c r="L11006" s="1" t="s">
        <v>1510</v>
      </c>
      <c r="M11006" s="1">
        <v>13</v>
      </c>
    </row>
    <row r="11007" spans="1:13" ht="15.75" x14ac:dyDescent="0.3">
      <c r="A11007" s="1" t="s">
        <v>1374</v>
      </c>
      <c r="J11007" s="1" t="s">
        <v>1508</v>
      </c>
      <c r="K11007" s="1" t="s">
        <v>1509</v>
      </c>
      <c r="L11007" s="1" t="s">
        <v>1510</v>
      </c>
      <c r="M11007" s="1">
        <v>4</v>
      </c>
    </row>
    <row r="11008" spans="1:13" ht="15.75" x14ac:dyDescent="0.3">
      <c r="A11008" s="1" t="s">
        <v>1268</v>
      </c>
      <c r="J11008" s="1" t="s">
        <v>1511</v>
      </c>
      <c r="K11008" s="1" t="s">
        <v>1514</v>
      </c>
      <c r="L11008" s="1" t="s">
        <v>1510</v>
      </c>
      <c r="M11008" s="1">
        <v>20</v>
      </c>
    </row>
    <row r="11009" spans="1:13" ht="15.75" x14ac:dyDescent="0.3">
      <c r="A11009" s="1" t="s">
        <v>1263</v>
      </c>
      <c r="J11009" s="1" t="s">
        <v>1511</v>
      </c>
      <c r="K11009" s="1" t="s">
        <v>1509</v>
      </c>
      <c r="L11009" s="1" t="s">
        <v>1512</v>
      </c>
      <c r="M11009" s="1">
        <v>1</v>
      </c>
    </row>
    <row r="11010" spans="1:13" ht="15.75" x14ac:dyDescent="0.3">
      <c r="A11010" s="1" t="s">
        <v>1275</v>
      </c>
      <c r="J11010" s="1" t="s">
        <v>1511</v>
      </c>
      <c r="K11010" s="1" t="s">
        <v>1509</v>
      </c>
      <c r="L11010" s="1" t="s">
        <v>1512</v>
      </c>
      <c r="M11010" s="1">
        <v>1</v>
      </c>
    </row>
    <row r="11011" spans="1:13" ht="15.75" x14ac:dyDescent="0.3">
      <c r="A11011" s="1" t="s">
        <v>1275</v>
      </c>
      <c r="J11011" s="1" t="s">
        <v>1511</v>
      </c>
      <c r="K11011" s="1" t="s">
        <v>1509</v>
      </c>
      <c r="L11011" s="1" t="s">
        <v>1512</v>
      </c>
      <c r="M11011" s="1">
        <v>1</v>
      </c>
    </row>
    <row r="11012" spans="1:13" ht="15.75" x14ac:dyDescent="0.3">
      <c r="A11012" s="1" t="s">
        <v>1262</v>
      </c>
      <c r="J11012" s="1" t="s">
        <v>1511</v>
      </c>
      <c r="K11012" s="1" t="s">
        <v>1509</v>
      </c>
      <c r="L11012" s="1" t="s">
        <v>1510</v>
      </c>
      <c r="M11012" s="1">
        <v>1</v>
      </c>
    </row>
    <row r="11013" spans="1:13" ht="15.75" x14ac:dyDescent="0.3">
      <c r="A11013" s="1" t="s">
        <v>1275</v>
      </c>
      <c r="J11013" s="1" t="s">
        <v>1511</v>
      </c>
      <c r="K11013" s="1" t="s">
        <v>1509</v>
      </c>
      <c r="L11013" s="1" t="s">
        <v>1512</v>
      </c>
      <c r="M11013" s="1">
        <v>1</v>
      </c>
    </row>
    <row r="11014" spans="1:13" ht="15.75" x14ac:dyDescent="0.3">
      <c r="A11014" s="1" t="s">
        <v>1275</v>
      </c>
      <c r="J11014" s="1" t="s">
        <v>1511</v>
      </c>
      <c r="K11014" s="1" t="s">
        <v>1509</v>
      </c>
      <c r="L11014" s="1" t="s">
        <v>1512</v>
      </c>
      <c r="M11014" s="1">
        <v>1</v>
      </c>
    </row>
    <row r="11015" spans="1:13" ht="15.75" x14ac:dyDescent="0.3">
      <c r="A11015" s="1" t="s">
        <v>1275</v>
      </c>
      <c r="J11015" s="1" t="s">
        <v>1511</v>
      </c>
      <c r="K11015" s="1" t="s">
        <v>1509</v>
      </c>
      <c r="L11015" s="1" t="s">
        <v>1512</v>
      </c>
      <c r="M11015" s="1">
        <v>1</v>
      </c>
    </row>
    <row r="11016" spans="1:13" ht="15.75" x14ac:dyDescent="0.3">
      <c r="A11016" s="1" t="s">
        <v>1404</v>
      </c>
      <c r="J11016" s="1" t="s">
        <v>1511</v>
      </c>
      <c r="K11016" s="1" t="s">
        <v>1509</v>
      </c>
      <c r="L11016" s="1" t="s">
        <v>1510</v>
      </c>
      <c r="M11016" s="1">
        <v>8</v>
      </c>
    </row>
    <row r="11017" spans="1:13" ht="15.75" x14ac:dyDescent="0.3">
      <c r="A11017" s="1" t="s">
        <v>1275</v>
      </c>
      <c r="J11017" s="1" t="s">
        <v>1508</v>
      </c>
      <c r="K11017" s="1" t="s">
        <v>1509</v>
      </c>
      <c r="L11017" s="1" t="s">
        <v>1512</v>
      </c>
      <c r="M11017" s="1">
        <v>1</v>
      </c>
    </row>
    <row r="11018" spans="1:13" ht="15.75" x14ac:dyDescent="0.3">
      <c r="A11018" s="1" t="s">
        <v>1275</v>
      </c>
      <c r="J11018" s="1" t="s">
        <v>1511</v>
      </c>
      <c r="K11018" s="1" t="s">
        <v>1509</v>
      </c>
      <c r="L11018" s="1" t="s">
        <v>1512</v>
      </c>
      <c r="M11018" s="1">
        <v>1</v>
      </c>
    </row>
    <row r="11019" spans="1:13" ht="15.75" x14ac:dyDescent="0.3">
      <c r="A11019" s="1" t="s">
        <v>1275</v>
      </c>
      <c r="J11019" s="1" t="s">
        <v>1511</v>
      </c>
      <c r="K11019" s="1" t="s">
        <v>1509</v>
      </c>
      <c r="L11019" s="1" t="s">
        <v>1512</v>
      </c>
      <c r="M11019" s="1">
        <v>1</v>
      </c>
    </row>
    <row r="11020" spans="1:13" ht="15.75" x14ac:dyDescent="0.3">
      <c r="A11020" s="1" t="s">
        <v>1275</v>
      </c>
      <c r="J11020" s="1" t="s">
        <v>1508</v>
      </c>
      <c r="K11020" s="1" t="s">
        <v>1509</v>
      </c>
      <c r="L11020" s="1" t="s">
        <v>1512</v>
      </c>
      <c r="M11020" s="1">
        <v>1</v>
      </c>
    </row>
    <row r="11021" spans="1:13" ht="15.75" x14ac:dyDescent="0.3">
      <c r="A11021" s="1" t="s">
        <v>1275</v>
      </c>
      <c r="J11021" s="1" t="s">
        <v>1508</v>
      </c>
      <c r="K11021" s="1" t="s">
        <v>1509</v>
      </c>
      <c r="L11021" s="1" t="s">
        <v>1512</v>
      </c>
      <c r="M11021" s="1">
        <v>1</v>
      </c>
    </row>
    <row r="11022" spans="1:13" ht="15.75" x14ac:dyDescent="0.3">
      <c r="A11022" s="1" t="s">
        <v>1275</v>
      </c>
      <c r="J11022" s="1" t="s">
        <v>1508</v>
      </c>
      <c r="K11022" s="1" t="s">
        <v>1509</v>
      </c>
      <c r="L11022" s="1" t="s">
        <v>1512</v>
      </c>
      <c r="M11022" s="1">
        <v>1</v>
      </c>
    </row>
    <row r="11023" spans="1:13" ht="15.75" x14ac:dyDescent="0.3">
      <c r="A11023" s="1" t="s">
        <v>1275</v>
      </c>
      <c r="J11023" s="1" t="s">
        <v>1508</v>
      </c>
      <c r="K11023" s="1" t="s">
        <v>1509</v>
      </c>
      <c r="L11023" s="1" t="s">
        <v>1512</v>
      </c>
      <c r="M11023" s="1">
        <v>1</v>
      </c>
    </row>
    <row r="11024" spans="1:13" ht="15.75" x14ac:dyDescent="0.3">
      <c r="A11024" s="1" t="s">
        <v>1275</v>
      </c>
      <c r="J11024" s="1" t="s">
        <v>1508</v>
      </c>
      <c r="K11024" s="1" t="s">
        <v>1509</v>
      </c>
      <c r="L11024" s="1" t="s">
        <v>1510</v>
      </c>
      <c r="M11024" s="1">
        <v>1</v>
      </c>
    </row>
    <row r="11025" spans="1:13" ht="15.75" x14ac:dyDescent="0.3">
      <c r="A11025" s="1" t="s">
        <v>1275</v>
      </c>
      <c r="J11025" s="1" t="s">
        <v>1508</v>
      </c>
      <c r="K11025" s="1" t="s">
        <v>1509</v>
      </c>
      <c r="L11025" s="1" t="s">
        <v>1512</v>
      </c>
      <c r="M11025" s="1">
        <v>1</v>
      </c>
    </row>
    <row r="11026" spans="1:13" ht="15.75" x14ac:dyDescent="0.3">
      <c r="A11026" s="1" t="s">
        <v>1275</v>
      </c>
      <c r="J11026" s="1" t="s">
        <v>1508</v>
      </c>
      <c r="K11026" s="1" t="s">
        <v>1509</v>
      </c>
      <c r="L11026" s="1" t="s">
        <v>1512</v>
      </c>
      <c r="M11026" s="1">
        <v>1</v>
      </c>
    </row>
    <row r="11027" spans="1:13" ht="15.75" x14ac:dyDescent="0.3">
      <c r="A11027" s="1" t="s">
        <v>1275</v>
      </c>
      <c r="J11027" s="1" t="s">
        <v>1508</v>
      </c>
      <c r="K11027" s="1" t="s">
        <v>1509</v>
      </c>
      <c r="L11027" s="1" t="s">
        <v>1512</v>
      </c>
      <c r="M11027" s="1">
        <v>1</v>
      </c>
    </row>
    <row r="11028" spans="1:13" ht="15.75" x14ac:dyDescent="0.3">
      <c r="A11028" s="1" t="s">
        <v>1275</v>
      </c>
      <c r="J11028" s="1" t="s">
        <v>1508</v>
      </c>
      <c r="K11028" s="1" t="s">
        <v>1509</v>
      </c>
      <c r="L11028" s="1" t="s">
        <v>1512</v>
      </c>
      <c r="M11028" s="1">
        <v>1</v>
      </c>
    </row>
    <row r="11029" spans="1:13" ht="15.75" x14ac:dyDescent="0.3">
      <c r="A11029" s="1" t="s">
        <v>1275</v>
      </c>
      <c r="J11029" s="1" t="s">
        <v>1508</v>
      </c>
      <c r="K11029" s="1" t="s">
        <v>1509</v>
      </c>
      <c r="L11029" s="1" t="s">
        <v>1512</v>
      </c>
      <c r="M11029" s="1">
        <v>1</v>
      </c>
    </row>
    <row r="11030" spans="1:13" ht="15.75" x14ac:dyDescent="0.3">
      <c r="A11030" s="1" t="s">
        <v>1275</v>
      </c>
      <c r="J11030" s="1" t="s">
        <v>1508</v>
      </c>
      <c r="K11030" s="1" t="s">
        <v>1509</v>
      </c>
      <c r="L11030" s="1" t="s">
        <v>1512</v>
      </c>
      <c r="M11030" s="1">
        <v>1</v>
      </c>
    </row>
    <row r="11031" spans="1:13" ht="15.75" x14ac:dyDescent="0.3">
      <c r="A11031" s="1" t="s">
        <v>1275</v>
      </c>
      <c r="J11031" s="1" t="s">
        <v>1508</v>
      </c>
      <c r="K11031" s="1" t="s">
        <v>1509</v>
      </c>
      <c r="L11031" s="1" t="s">
        <v>1512</v>
      </c>
      <c r="M11031" s="1">
        <v>1</v>
      </c>
    </row>
    <row r="11032" spans="1:13" ht="15.75" x14ac:dyDescent="0.3">
      <c r="A11032" s="1" t="s">
        <v>1275</v>
      </c>
      <c r="J11032" s="1" t="s">
        <v>1508</v>
      </c>
      <c r="K11032" s="1" t="s">
        <v>1509</v>
      </c>
      <c r="L11032" s="1" t="s">
        <v>1510</v>
      </c>
      <c r="M11032" s="1">
        <v>1</v>
      </c>
    </row>
    <row r="11033" spans="1:13" ht="15.75" x14ac:dyDescent="0.3">
      <c r="A11033" s="1" t="s">
        <v>1275</v>
      </c>
      <c r="J11033" s="1" t="s">
        <v>1508</v>
      </c>
      <c r="K11033" s="1" t="s">
        <v>1509</v>
      </c>
      <c r="L11033" s="1" t="s">
        <v>1512</v>
      </c>
      <c r="M11033" s="1">
        <v>1</v>
      </c>
    </row>
    <row r="11034" spans="1:13" ht="15.75" x14ac:dyDescent="0.3">
      <c r="A11034" s="1" t="s">
        <v>1275</v>
      </c>
      <c r="J11034" s="1" t="s">
        <v>1508</v>
      </c>
      <c r="K11034" s="1" t="s">
        <v>1509</v>
      </c>
      <c r="L11034" s="1" t="s">
        <v>1510</v>
      </c>
      <c r="M11034" s="1">
        <v>1</v>
      </c>
    </row>
    <row r="11035" spans="1:13" ht="15.75" x14ac:dyDescent="0.3">
      <c r="A11035" s="1" t="s">
        <v>1275</v>
      </c>
      <c r="J11035" s="1" t="s">
        <v>1508</v>
      </c>
      <c r="K11035" s="1" t="s">
        <v>1509</v>
      </c>
      <c r="L11035" s="1" t="s">
        <v>1512</v>
      </c>
      <c r="M11035" s="1">
        <v>1</v>
      </c>
    </row>
    <row r="11036" spans="1:13" ht="15.75" x14ac:dyDescent="0.3">
      <c r="A11036" s="1" t="s">
        <v>1275</v>
      </c>
      <c r="J11036" s="1" t="s">
        <v>1508</v>
      </c>
      <c r="K11036" s="1" t="s">
        <v>1509</v>
      </c>
      <c r="L11036" s="1" t="s">
        <v>1510</v>
      </c>
      <c r="M11036" s="1">
        <v>1</v>
      </c>
    </row>
    <row r="11037" spans="1:13" ht="15.75" x14ac:dyDescent="0.3">
      <c r="A11037" s="1" t="s">
        <v>1275</v>
      </c>
      <c r="J11037" s="1" t="s">
        <v>1508</v>
      </c>
      <c r="K11037" s="1" t="s">
        <v>1509</v>
      </c>
      <c r="L11037" s="1" t="s">
        <v>1510</v>
      </c>
      <c r="M11037" s="1">
        <v>1</v>
      </c>
    </row>
    <row r="11038" spans="1:13" ht="15.75" x14ac:dyDescent="0.3">
      <c r="A11038" s="1" t="s">
        <v>1493</v>
      </c>
      <c r="J11038" s="1" t="s">
        <v>1508</v>
      </c>
      <c r="K11038" s="1" t="s">
        <v>1514</v>
      </c>
      <c r="L11038" s="1" t="s">
        <v>1510</v>
      </c>
      <c r="M11038" s="1">
        <v>241</v>
      </c>
    </row>
    <row r="11039" spans="1:13" ht="15.75" x14ac:dyDescent="0.3">
      <c r="A11039" s="1" t="s">
        <v>1275</v>
      </c>
      <c r="J11039" s="1" t="s">
        <v>1508</v>
      </c>
      <c r="K11039" s="1" t="s">
        <v>1509</v>
      </c>
      <c r="L11039" s="1" t="s">
        <v>1512</v>
      </c>
      <c r="M11039" s="1">
        <v>1</v>
      </c>
    </row>
    <row r="11040" spans="1:13" ht="15.75" x14ac:dyDescent="0.3">
      <c r="A11040" s="1" t="s">
        <v>1275</v>
      </c>
      <c r="J11040" s="1" t="s">
        <v>1508</v>
      </c>
      <c r="K11040" s="1" t="s">
        <v>1509</v>
      </c>
      <c r="L11040" s="1" t="s">
        <v>1512</v>
      </c>
      <c r="M11040" s="1">
        <v>1</v>
      </c>
    </row>
    <row r="11041" spans="1:13" ht="15.75" x14ac:dyDescent="0.3">
      <c r="A11041" s="1" t="s">
        <v>1275</v>
      </c>
      <c r="J11041" s="1" t="s">
        <v>1508</v>
      </c>
      <c r="K11041" s="1" t="s">
        <v>1509</v>
      </c>
      <c r="L11041" s="1" t="s">
        <v>1512</v>
      </c>
      <c r="M11041" s="1">
        <v>1</v>
      </c>
    </row>
    <row r="11042" spans="1:13" ht="15.75" x14ac:dyDescent="0.3">
      <c r="A11042" s="1" t="s">
        <v>1275</v>
      </c>
      <c r="J11042" s="1" t="s">
        <v>1508</v>
      </c>
      <c r="K11042" s="1" t="s">
        <v>1509</v>
      </c>
      <c r="L11042" s="1" t="s">
        <v>1512</v>
      </c>
      <c r="M11042" s="1">
        <v>1</v>
      </c>
    </row>
    <row r="11043" spans="1:13" ht="15.75" x14ac:dyDescent="0.3">
      <c r="A11043" s="1" t="s">
        <v>1329</v>
      </c>
      <c r="J11043" s="1" t="s">
        <v>1511</v>
      </c>
      <c r="K11043" s="1" t="s">
        <v>1509</v>
      </c>
      <c r="L11043" s="1" t="s">
        <v>1512</v>
      </c>
      <c r="M11043" s="1">
        <v>25</v>
      </c>
    </row>
    <row r="11044" spans="1:13" ht="15.75" x14ac:dyDescent="0.3">
      <c r="A11044" s="1" t="s">
        <v>1275</v>
      </c>
      <c r="J11044" s="1" t="s">
        <v>1508</v>
      </c>
      <c r="K11044" s="1" t="s">
        <v>1509</v>
      </c>
      <c r="L11044" s="1" t="s">
        <v>1512</v>
      </c>
      <c r="M11044" s="1">
        <v>1</v>
      </c>
    </row>
    <row r="11045" spans="1:13" ht="15.75" x14ac:dyDescent="0.3">
      <c r="A11045" s="1" t="s">
        <v>1275</v>
      </c>
      <c r="J11045" s="1" t="s">
        <v>1508</v>
      </c>
      <c r="K11045" s="1" t="s">
        <v>1509</v>
      </c>
      <c r="L11045" s="1" t="s">
        <v>1512</v>
      </c>
      <c r="M11045" s="1">
        <v>1</v>
      </c>
    </row>
    <row r="11046" spans="1:13" ht="15.75" x14ac:dyDescent="0.3">
      <c r="A11046" s="1" t="s">
        <v>1275</v>
      </c>
      <c r="J11046" s="1" t="s">
        <v>1508</v>
      </c>
      <c r="K11046" s="1" t="s">
        <v>1509</v>
      </c>
      <c r="L11046" s="1" t="s">
        <v>1512</v>
      </c>
      <c r="M11046" s="1">
        <v>1</v>
      </c>
    </row>
    <row r="11047" spans="1:13" ht="15.75" x14ac:dyDescent="0.3">
      <c r="A11047" s="1" t="s">
        <v>1329</v>
      </c>
      <c r="J11047" s="1" t="s">
        <v>1511</v>
      </c>
      <c r="K11047" s="1" t="s">
        <v>1509</v>
      </c>
      <c r="L11047" s="1" t="s">
        <v>1512</v>
      </c>
      <c r="M11047" s="1">
        <v>42</v>
      </c>
    </row>
    <row r="11048" spans="1:13" ht="15.75" x14ac:dyDescent="0.3">
      <c r="A11048" s="1" t="s">
        <v>1275</v>
      </c>
      <c r="J11048" s="1" t="s">
        <v>1508</v>
      </c>
      <c r="K11048" s="1" t="s">
        <v>1509</v>
      </c>
      <c r="L11048" s="1" t="s">
        <v>1512</v>
      </c>
      <c r="M11048" s="1">
        <v>1</v>
      </c>
    </row>
    <row r="11049" spans="1:13" ht="15.75" x14ac:dyDescent="0.3">
      <c r="A11049" s="1" t="s">
        <v>1275</v>
      </c>
      <c r="J11049" s="1" t="s">
        <v>1508</v>
      </c>
      <c r="K11049" s="1" t="s">
        <v>1509</v>
      </c>
      <c r="L11049" s="1" t="s">
        <v>1510</v>
      </c>
      <c r="M11049" s="1">
        <v>1</v>
      </c>
    </row>
    <row r="11050" spans="1:13" ht="15.75" x14ac:dyDescent="0.3">
      <c r="A11050" s="1" t="s">
        <v>1303</v>
      </c>
      <c r="J11050" s="1" t="s">
        <v>1511</v>
      </c>
      <c r="K11050" s="1" t="s">
        <v>1509</v>
      </c>
      <c r="L11050" s="1" t="s">
        <v>1512</v>
      </c>
      <c r="M11050" s="1">
        <v>5</v>
      </c>
    </row>
    <row r="11051" spans="1:13" ht="15.75" x14ac:dyDescent="0.3">
      <c r="A11051" s="1" t="s">
        <v>1275</v>
      </c>
      <c r="J11051" s="1" t="s">
        <v>1508</v>
      </c>
      <c r="K11051" s="1" t="s">
        <v>1509</v>
      </c>
      <c r="L11051" s="1" t="s">
        <v>1512</v>
      </c>
      <c r="M11051" s="1">
        <v>1</v>
      </c>
    </row>
    <row r="11052" spans="1:13" ht="15.75" x14ac:dyDescent="0.3">
      <c r="A11052" s="1" t="s">
        <v>1275</v>
      </c>
      <c r="J11052" s="1" t="s">
        <v>1508</v>
      </c>
      <c r="K11052" s="1" t="s">
        <v>1509</v>
      </c>
      <c r="L11052" s="1" t="s">
        <v>1510</v>
      </c>
      <c r="M11052" s="1">
        <v>1</v>
      </c>
    </row>
    <row r="11053" spans="1:13" ht="15.75" x14ac:dyDescent="0.3">
      <c r="A11053" s="1" t="s">
        <v>1494</v>
      </c>
      <c r="J11053" s="1" t="s">
        <v>1511</v>
      </c>
      <c r="K11053" s="1" t="s">
        <v>1509</v>
      </c>
      <c r="L11053" s="1" t="s">
        <v>1512</v>
      </c>
      <c r="M11053" s="1">
        <v>8</v>
      </c>
    </row>
    <row r="11054" spans="1:13" ht="15.75" x14ac:dyDescent="0.3">
      <c r="A11054" s="1" t="s">
        <v>1262</v>
      </c>
      <c r="J11054" s="1" t="s">
        <v>1511</v>
      </c>
      <c r="K11054" s="1" t="s">
        <v>1509</v>
      </c>
      <c r="L11054" s="1" t="s">
        <v>1510</v>
      </c>
      <c r="M11054" s="1">
        <v>1</v>
      </c>
    </row>
    <row r="11055" spans="1:13" ht="15.75" x14ac:dyDescent="0.3">
      <c r="A11055" s="1" t="s">
        <v>1275</v>
      </c>
      <c r="J11055" s="1" t="s">
        <v>1508</v>
      </c>
      <c r="K11055" s="1" t="s">
        <v>1509</v>
      </c>
      <c r="L11055" s="1" t="s">
        <v>1512</v>
      </c>
      <c r="M11055" s="1">
        <v>1</v>
      </c>
    </row>
    <row r="11056" spans="1:13" ht="15.75" x14ac:dyDescent="0.3">
      <c r="A11056" s="1" t="s">
        <v>1329</v>
      </c>
      <c r="J11056" s="1" t="s">
        <v>1511</v>
      </c>
      <c r="K11056" s="1" t="s">
        <v>1509</v>
      </c>
      <c r="L11056" s="1" t="s">
        <v>1512</v>
      </c>
      <c r="M11056" s="1">
        <v>11</v>
      </c>
    </row>
    <row r="11057" spans="1:13" ht="15.75" x14ac:dyDescent="0.3">
      <c r="A11057" s="1" t="s">
        <v>1275</v>
      </c>
      <c r="J11057" s="1" t="s">
        <v>1508</v>
      </c>
      <c r="K11057" s="1" t="s">
        <v>1509</v>
      </c>
      <c r="L11057" s="1" t="s">
        <v>1512</v>
      </c>
      <c r="M11057" s="1">
        <v>1</v>
      </c>
    </row>
    <row r="11058" spans="1:13" ht="15.75" x14ac:dyDescent="0.3">
      <c r="A11058" s="1" t="s">
        <v>1275</v>
      </c>
      <c r="J11058" s="1" t="s">
        <v>1508</v>
      </c>
      <c r="K11058" s="1" t="s">
        <v>1509</v>
      </c>
      <c r="L11058" s="1" t="s">
        <v>1510</v>
      </c>
      <c r="M11058" s="1">
        <v>1</v>
      </c>
    </row>
    <row r="11059" spans="1:13" ht="15.75" x14ac:dyDescent="0.3">
      <c r="A11059" s="1" t="s">
        <v>1329</v>
      </c>
      <c r="J11059" s="1" t="s">
        <v>1511</v>
      </c>
      <c r="K11059" s="1" t="s">
        <v>1509</v>
      </c>
      <c r="L11059" s="1" t="s">
        <v>1512</v>
      </c>
      <c r="M11059" s="1">
        <v>4</v>
      </c>
    </row>
    <row r="11060" spans="1:13" ht="15.75" x14ac:dyDescent="0.3">
      <c r="A11060" s="1" t="s">
        <v>1329</v>
      </c>
      <c r="J11060" s="1" t="s">
        <v>1511</v>
      </c>
      <c r="K11060" s="1" t="s">
        <v>1509</v>
      </c>
      <c r="L11060" s="1" t="s">
        <v>1512</v>
      </c>
      <c r="M11060" s="1">
        <v>61</v>
      </c>
    </row>
    <row r="11061" spans="1:13" ht="15.75" x14ac:dyDescent="0.3">
      <c r="A11061" s="1" t="s">
        <v>1275</v>
      </c>
      <c r="J11061" s="1" t="s">
        <v>1508</v>
      </c>
      <c r="K11061" s="1" t="s">
        <v>1509</v>
      </c>
      <c r="L11061" s="1" t="s">
        <v>1512</v>
      </c>
      <c r="M11061" s="1">
        <v>1</v>
      </c>
    </row>
    <row r="11062" spans="1:13" ht="15.75" x14ac:dyDescent="0.3">
      <c r="A11062" s="1" t="s">
        <v>1275</v>
      </c>
      <c r="J11062" s="1" t="s">
        <v>1508</v>
      </c>
      <c r="K11062" s="1" t="s">
        <v>1509</v>
      </c>
      <c r="L11062" s="1" t="s">
        <v>1512</v>
      </c>
      <c r="M11062" s="1">
        <v>1</v>
      </c>
    </row>
    <row r="11063" spans="1:13" ht="15.75" x14ac:dyDescent="0.3">
      <c r="A11063" s="1" t="s">
        <v>1275</v>
      </c>
      <c r="J11063" s="1" t="s">
        <v>1508</v>
      </c>
      <c r="K11063" s="1" t="s">
        <v>1509</v>
      </c>
      <c r="L11063" s="1" t="s">
        <v>1510</v>
      </c>
      <c r="M11063" s="1">
        <v>1</v>
      </c>
    </row>
    <row r="11064" spans="1:13" ht="15.75" x14ac:dyDescent="0.3">
      <c r="A11064" s="1" t="s">
        <v>1275</v>
      </c>
      <c r="J11064" s="1" t="s">
        <v>1508</v>
      </c>
      <c r="K11064" s="1" t="s">
        <v>1509</v>
      </c>
      <c r="L11064" s="1" t="s">
        <v>1512</v>
      </c>
      <c r="M11064" s="1">
        <v>1</v>
      </c>
    </row>
    <row r="11065" spans="1:13" ht="15.75" x14ac:dyDescent="0.3">
      <c r="A11065" s="1" t="s">
        <v>1329</v>
      </c>
      <c r="J11065" s="1" t="s">
        <v>1511</v>
      </c>
      <c r="K11065" s="1" t="s">
        <v>1509</v>
      </c>
      <c r="L11065" s="1" t="s">
        <v>1512</v>
      </c>
      <c r="M11065" s="1">
        <v>1</v>
      </c>
    </row>
    <row r="11066" spans="1:13" ht="15.75" x14ac:dyDescent="0.3">
      <c r="A11066" s="1" t="s">
        <v>1275</v>
      </c>
      <c r="J11066" s="1" t="s">
        <v>1508</v>
      </c>
      <c r="K11066" s="1" t="s">
        <v>1509</v>
      </c>
      <c r="L11066" s="1" t="s">
        <v>1512</v>
      </c>
      <c r="M11066" s="1">
        <v>1</v>
      </c>
    </row>
    <row r="11067" spans="1:13" ht="15.75" x14ac:dyDescent="0.3">
      <c r="A11067" s="1" t="s">
        <v>1329</v>
      </c>
      <c r="J11067" s="1" t="s">
        <v>1511</v>
      </c>
      <c r="K11067" s="1" t="s">
        <v>1509</v>
      </c>
      <c r="L11067" s="1" t="s">
        <v>1512</v>
      </c>
      <c r="M11067" s="1">
        <v>1</v>
      </c>
    </row>
    <row r="11068" spans="1:13" ht="15.75" x14ac:dyDescent="0.3">
      <c r="A11068" s="1" t="s">
        <v>1275</v>
      </c>
      <c r="J11068" s="1" t="s">
        <v>1508</v>
      </c>
      <c r="K11068" s="1" t="s">
        <v>1509</v>
      </c>
      <c r="L11068" s="1" t="s">
        <v>1510</v>
      </c>
      <c r="M11068" s="1">
        <v>1</v>
      </c>
    </row>
    <row r="11069" spans="1:13" ht="15.75" x14ac:dyDescent="0.3">
      <c r="A11069" s="1" t="s">
        <v>1329</v>
      </c>
      <c r="J11069" s="1" t="s">
        <v>1511</v>
      </c>
      <c r="K11069" s="1" t="s">
        <v>1509</v>
      </c>
      <c r="L11069" s="1" t="s">
        <v>1512</v>
      </c>
      <c r="M11069" s="1">
        <v>1</v>
      </c>
    </row>
    <row r="11070" spans="1:13" ht="15.75" x14ac:dyDescent="0.3">
      <c r="A11070" s="1" t="s">
        <v>1275</v>
      </c>
      <c r="J11070" s="1" t="s">
        <v>1511</v>
      </c>
      <c r="K11070" s="1" t="s">
        <v>1509</v>
      </c>
      <c r="L11070" s="1" t="s">
        <v>1512</v>
      </c>
      <c r="M11070" s="1">
        <v>1</v>
      </c>
    </row>
    <row r="11071" spans="1:13" ht="15.75" x14ac:dyDescent="0.3">
      <c r="A11071" s="1" t="s">
        <v>1329</v>
      </c>
      <c r="J11071" s="1" t="s">
        <v>1511</v>
      </c>
      <c r="K11071" s="1" t="s">
        <v>1509</v>
      </c>
      <c r="L11071" s="1" t="s">
        <v>1512</v>
      </c>
      <c r="M11071" s="1">
        <v>1</v>
      </c>
    </row>
    <row r="11072" spans="1:13" ht="15.75" x14ac:dyDescent="0.3">
      <c r="A11072" s="1" t="s">
        <v>1275</v>
      </c>
      <c r="J11072" s="1" t="s">
        <v>1508</v>
      </c>
      <c r="K11072" s="1" t="s">
        <v>1509</v>
      </c>
      <c r="L11072" s="1" t="s">
        <v>1510</v>
      </c>
      <c r="M11072" s="1">
        <v>1</v>
      </c>
    </row>
    <row r="11073" spans="1:13" ht="15.75" x14ac:dyDescent="0.3">
      <c r="A11073" s="1" t="s">
        <v>1329</v>
      </c>
      <c r="J11073" s="1" t="s">
        <v>1511</v>
      </c>
      <c r="K11073" s="1" t="s">
        <v>1509</v>
      </c>
      <c r="L11073" s="1" t="s">
        <v>1512</v>
      </c>
      <c r="M11073" s="1">
        <v>1</v>
      </c>
    </row>
    <row r="11074" spans="1:13" ht="15.75" x14ac:dyDescent="0.3">
      <c r="A11074" s="1" t="s">
        <v>1329</v>
      </c>
      <c r="J11074" s="1" t="s">
        <v>1511</v>
      </c>
      <c r="K11074" s="1" t="s">
        <v>1509</v>
      </c>
      <c r="L11074" s="1" t="s">
        <v>1512</v>
      </c>
      <c r="M11074" s="1">
        <v>1</v>
      </c>
    </row>
    <row r="11075" spans="1:13" ht="15.75" x14ac:dyDescent="0.3">
      <c r="A11075" s="1" t="s">
        <v>1329</v>
      </c>
      <c r="J11075" s="1" t="s">
        <v>1511</v>
      </c>
      <c r="K11075" s="1" t="s">
        <v>1509</v>
      </c>
      <c r="L11075" s="1" t="s">
        <v>1512</v>
      </c>
      <c r="M11075" s="1">
        <v>1</v>
      </c>
    </row>
    <row r="11076" spans="1:13" ht="15.75" x14ac:dyDescent="0.3">
      <c r="A11076" s="1" t="s">
        <v>1329</v>
      </c>
      <c r="J11076" s="1" t="s">
        <v>1511</v>
      </c>
      <c r="K11076" s="1" t="s">
        <v>1509</v>
      </c>
      <c r="L11076" s="1" t="s">
        <v>1512</v>
      </c>
      <c r="M11076" s="1">
        <v>25</v>
      </c>
    </row>
    <row r="11077" spans="1:13" ht="15.75" x14ac:dyDescent="0.3">
      <c r="A11077" s="1" t="s">
        <v>1351</v>
      </c>
      <c r="J11077" s="1" t="s">
        <v>1511</v>
      </c>
      <c r="K11077" s="1" t="s">
        <v>1509</v>
      </c>
      <c r="L11077" s="1" t="s">
        <v>1512</v>
      </c>
      <c r="M11077" s="1">
        <v>45</v>
      </c>
    </row>
    <row r="11078" spans="1:13" ht="15.75" x14ac:dyDescent="0.3">
      <c r="A11078" s="1" t="s">
        <v>1329</v>
      </c>
      <c r="J11078" s="1" t="s">
        <v>1511</v>
      </c>
      <c r="K11078" s="1" t="s">
        <v>1509</v>
      </c>
      <c r="L11078" s="1" t="s">
        <v>1512</v>
      </c>
      <c r="M11078" s="1">
        <v>39</v>
      </c>
    </row>
    <row r="11079" spans="1:13" ht="15.75" x14ac:dyDescent="0.3">
      <c r="A11079" s="1" t="s">
        <v>1291</v>
      </c>
      <c r="J11079" s="1" t="s">
        <v>1508</v>
      </c>
      <c r="K11079" s="1" t="s">
        <v>1509</v>
      </c>
      <c r="L11079" s="1" t="s">
        <v>1512</v>
      </c>
      <c r="M11079" s="1">
        <v>6</v>
      </c>
    </row>
    <row r="11080" spans="1:13" ht="15.75" x14ac:dyDescent="0.3">
      <c r="A11080" s="1" t="s">
        <v>1351</v>
      </c>
      <c r="J11080" s="1" t="s">
        <v>1511</v>
      </c>
      <c r="K11080" s="1" t="s">
        <v>1509</v>
      </c>
      <c r="L11080" s="1" t="s">
        <v>1512</v>
      </c>
      <c r="M11080" s="1">
        <v>23</v>
      </c>
    </row>
    <row r="11081" spans="1:13" ht="15.75" x14ac:dyDescent="0.3">
      <c r="A11081" s="1" t="s">
        <v>1265</v>
      </c>
      <c r="J11081" s="1" t="s">
        <v>1511</v>
      </c>
      <c r="K11081" s="1" t="s">
        <v>1509</v>
      </c>
      <c r="L11081" s="1" t="s">
        <v>1510</v>
      </c>
      <c r="M11081" s="1">
        <v>2</v>
      </c>
    </row>
    <row r="11082" spans="1:13" ht="15.75" x14ac:dyDescent="0.3">
      <c r="A11082" s="1" t="s">
        <v>1331</v>
      </c>
      <c r="J11082" s="1" t="s">
        <v>1511</v>
      </c>
      <c r="K11082" s="1" t="s">
        <v>1509</v>
      </c>
      <c r="L11082" s="1" t="s">
        <v>1512</v>
      </c>
      <c r="M11082" s="1">
        <v>3</v>
      </c>
    </row>
    <row r="11083" spans="1:13" ht="15.75" x14ac:dyDescent="0.3">
      <c r="A11083" s="1" t="s">
        <v>1351</v>
      </c>
      <c r="J11083" s="1" t="s">
        <v>1511</v>
      </c>
      <c r="K11083" s="1" t="s">
        <v>1509</v>
      </c>
      <c r="L11083" s="1" t="s">
        <v>1512</v>
      </c>
      <c r="M11083" s="1">
        <v>22</v>
      </c>
    </row>
    <row r="11084" spans="1:13" ht="15.75" x14ac:dyDescent="0.3">
      <c r="A11084" s="1" t="s">
        <v>1331</v>
      </c>
      <c r="J11084" s="1" t="s">
        <v>1511</v>
      </c>
      <c r="K11084" s="1" t="s">
        <v>1509</v>
      </c>
      <c r="L11084" s="1" t="s">
        <v>1512</v>
      </c>
      <c r="M11084" s="1">
        <v>5</v>
      </c>
    </row>
    <row r="11085" spans="1:13" ht="15.75" x14ac:dyDescent="0.3">
      <c r="A11085" s="1" t="s">
        <v>1351</v>
      </c>
      <c r="J11085" s="1" t="s">
        <v>1511</v>
      </c>
      <c r="K11085" s="1" t="s">
        <v>1509</v>
      </c>
      <c r="L11085" s="1" t="s">
        <v>1512</v>
      </c>
      <c r="M11085" s="1">
        <v>38</v>
      </c>
    </row>
    <row r="11086" spans="1:13" ht="15.75" x14ac:dyDescent="0.3">
      <c r="A11086" s="1" t="s">
        <v>1331</v>
      </c>
      <c r="J11086" s="1" t="s">
        <v>1511</v>
      </c>
      <c r="K11086" s="1" t="s">
        <v>1509</v>
      </c>
      <c r="L11086" s="1" t="s">
        <v>1512</v>
      </c>
      <c r="M11086" s="1">
        <v>3</v>
      </c>
    </row>
    <row r="11087" spans="1:13" ht="15.75" x14ac:dyDescent="0.3">
      <c r="A11087" s="1" t="s">
        <v>1331</v>
      </c>
      <c r="J11087" s="1" t="s">
        <v>1511</v>
      </c>
      <c r="K11087" s="1" t="s">
        <v>1509</v>
      </c>
      <c r="L11087" s="1" t="s">
        <v>1512</v>
      </c>
      <c r="M11087" s="1">
        <v>2</v>
      </c>
    </row>
    <row r="11088" spans="1:13" ht="15.75" x14ac:dyDescent="0.3">
      <c r="A11088" s="1" t="s">
        <v>1331</v>
      </c>
      <c r="J11088" s="1" t="s">
        <v>1511</v>
      </c>
      <c r="K11088" s="1" t="s">
        <v>1509</v>
      </c>
      <c r="L11088" s="1" t="s">
        <v>1512</v>
      </c>
      <c r="M11088" s="1">
        <v>5</v>
      </c>
    </row>
    <row r="11089" spans="1:13" ht="15.75" x14ac:dyDescent="0.3">
      <c r="A11089" s="1" t="s">
        <v>1331</v>
      </c>
      <c r="J11089" s="1" t="s">
        <v>1511</v>
      </c>
      <c r="K11089" s="1" t="s">
        <v>1509</v>
      </c>
      <c r="L11089" s="1" t="s">
        <v>1512</v>
      </c>
      <c r="M11089" s="1">
        <v>3</v>
      </c>
    </row>
    <row r="11090" spans="1:13" ht="15.75" x14ac:dyDescent="0.3">
      <c r="A11090" s="1" t="s">
        <v>1331</v>
      </c>
      <c r="J11090" s="1" t="s">
        <v>1511</v>
      </c>
      <c r="K11090" s="1" t="s">
        <v>1509</v>
      </c>
      <c r="L11090" s="1" t="s">
        <v>1512</v>
      </c>
      <c r="M11090" s="1">
        <v>4</v>
      </c>
    </row>
    <row r="11091" spans="1:13" ht="15.75" x14ac:dyDescent="0.3">
      <c r="A11091" s="1" t="s">
        <v>1331</v>
      </c>
      <c r="J11091" s="1" t="s">
        <v>1511</v>
      </c>
      <c r="K11091" s="1" t="s">
        <v>1509</v>
      </c>
      <c r="L11091" s="1" t="s">
        <v>1512</v>
      </c>
      <c r="M11091" s="1">
        <v>4</v>
      </c>
    </row>
    <row r="11092" spans="1:13" ht="15.75" x14ac:dyDescent="0.3">
      <c r="A11092" s="1" t="s">
        <v>1351</v>
      </c>
      <c r="J11092" s="1" t="s">
        <v>1511</v>
      </c>
      <c r="K11092" s="1" t="s">
        <v>1509</v>
      </c>
      <c r="L11092" s="1" t="s">
        <v>1512</v>
      </c>
      <c r="M11092" s="1">
        <v>54</v>
      </c>
    </row>
    <row r="11093" spans="1:13" ht="15.75" x14ac:dyDescent="0.3">
      <c r="A11093" s="1" t="s">
        <v>1331</v>
      </c>
      <c r="J11093" s="1" t="s">
        <v>1511</v>
      </c>
      <c r="K11093" s="1" t="s">
        <v>1509</v>
      </c>
      <c r="L11093" s="1" t="s">
        <v>1512</v>
      </c>
      <c r="M11093" s="1">
        <v>3</v>
      </c>
    </row>
    <row r="11094" spans="1:13" ht="15.75" x14ac:dyDescent="0.3">
      <c r="A11094" s="1" t="s">
        <v>1351</v>
      </c>
      <c r="J11094" s="1" t="s">
        <v>1511</v>
      </c>
      <c r="K11094" s="1" t="s">
        <v>1509</v>
      </c>
      <c r="L11094" s="1" t="s">
        <v>1512</v>
      </c>
      <c r="M11094" s="1">
        <v>62</v>
      </c>
    </row>
    <row r="11095" spans="1:13" ht="15.75" x14ac:dyDescent="0.3">
      <c r="A11095" s="1" t="s">
        <v>1331</v>
      </c>
      <c r="J11095" s="1" t="s">
        <v>1511</v>
      </c>
      <c r="K11095" s="1" t="s">
        <v>1509</v>
      </c>
      <c r="L11095" s="1" t="s">
        <v>1512</v>
      </c>
      <c r="M11095" s="1">
        <v>4</v>
      </c>
    </row>
    <row r="11096" spans="1:13" ht="15.75" x14ac:dyDescent="0.3">
      <c r="A11096" s="1" t="s">
        <v>1351</v>
      </c>
      <c r="J11096" s="1" t="s">
        <v>1511</v>
      </c>
      <c r="K11096" s="1" t="s">
        <v>1509</v>
      </c>
      <c r="L11096" s="1" t="s">
        <v>1512</v>
      </c>
      <c r="M11096" s="1">
        <v>48</v>
      </c>
    </row>
    <row r="11097" spans="1:13" ht="15.75" x14ac:dyDescent="0.3">
      <c r="A11097" s="1" t="s">
        <v>1386</v>
      </c>
      <c r="J11097" s="1" t="s">
        <v>1511</v>
      </c>
      <c r="K11097" s="1" t="s">
        <v>1514</v>
      </c>
      <c r="L11097" s="1" t="s">
        <v>1513</v>
      </c>
      <c r="M11097" s="1">
        <v>46</v>
      </c>
    </row>
    <row r="11098" spans="1:13" ht="15.75" x14ac:dyDescent="0.3">
      <c r="A11098" s="1" t="s">
        <v>1351</v>
      </c>
      <c r="J11098" s="1" t="s">
        <v>1511</v>
      </c>
      <c r="K11098" s="1" t="s">
        <v>1509</v>
      </c>
      <c r="L11098" s="1" t="s">
        <v>1512</v>
      </c>
      <c r="M11098" s="1">
        <v>20</v>
      </c>
    </row>
    <row r="11099" spans="1:13" ht="15.75" x14ac:dyDescent="0.3">
      <c r="A11099" s="1" t="s">
        <v>1303</v>
      </c>
      <c r="J11099" s="1" t="s">
        <v>1511</v>
      </c>
      <c r="K11099" s="1" t="s">
        <v>1509</v>
      </c>
      <c r="L11099" s="1" t="s">
        <v>1512</v>
      </c>
      <c r="M11099" s="1">
        <v>7</v>
      </c>
    </row>
    <row r="11100" spans="1:13" ht="15.75" x14ac:dyDescent="0.3">
      <c r="A11100" s="1" t="s">
        <v>1303</v>
      </c>
      <c r="J11100" s="1" t="s">
        <v>1511</v>
      </c>
      <c r="K11100" s="1" t="s">
        <v>1509</v>
      </c>
      <c r="L11100" s="1" t="s">
        <v>1512</v>
      </c>
      <c r="M11100" s="1">
        <v>3</v>
      </c>
    </row>
    <row r="11101" spans="1:13" ht="15.75" x14ac:dyDescent="0.3">
      <c r="A11101" s="1" t="s">
        <v>1351</v>
      </c>
      <c r="J11101" s="1" t="s">
        <v>1511</v>
      </c>
      <c r="K11101" s="1" t="s">
        <v>1509</v>
      </c>
      <c r="L11101" s="1" t="s">
        <v>1512</v>
      </c>
      <c r="M11101" s="1">
        <v>56</v>
      </c>
    </row>
    <row r="11102" spans="1:13" ht="15.75" x14ac:dyDescent="0.3">
      <c r="A11102" s="1" t="s">
        <v>1303</v>
      </c>
      <c r="J11102" s="1" t="s">
        <v>1511</v>
      </c>
      <c r="K11102" s="1" t="s">
        <v>1509</v>
      </c>
      <c r="L11102" s="1" t="s">
        <v>1512</v>
      </c>
      <c r="M11102" s="1">
        <v>4</v>
      </c>
    </row>
    <row r="11103" spans="1:13" ht="15.75" x14ac:dyDescent="0.3">
      <c r="A11103" s="1" t="s">
        <v>1351</v>
      </c>
      <c r="J11103" s="1" t="s">
        <v>1511</v>
      </c>
      <c r="K11103" s="1" t="s">
        <v>1509</v>
      </c>
      <c r="L11103" s="1" t="s">
        <v>1512</v>
      </c>
      <c r="M11103" s="1">
        <v>48</v>
      </c>
    </row>
    <row r="11104" spans="1:13" ht="15.75" x14ac:dyDescent="0.3">
      <c r="A11104" s="1" t="s">
        <v>1351</v>
      </c>
      <c r="J11104" s="1" t="s">
        <v>1511</v>
      </c>
      <c r="K11104" s="1" t="s">
        <v>1509</v>
      </c>
      <c r="L11104" s="1" t="s">
        <v>1512</v>
      </c>
      <c r="M11104" s="1">
        <v>17</v>
      </c>
    </row>
    <row r="11105" spans="1:13" ht="15.75" x14ac:dyDescent="0.3">
      <c r="A11105" s="1" t="s">
        <v>1329</v>
      </c>
      <c r="J11105" s="1" t="s">
        <v>1511</v>
      </c>
      <c r="K11105" s="1" t="s">
        <v>1509</v>
      </c>
      <c r="L11105" s="1" t="s">
        <v>1512</v>
      </c>
      <c r="M11105" s="1">
        <v>33</v>
      </c>
    </row>
    <row r="11106" spans="1:13" ht="15.75" x14ac:dyDescent="0.3">
      <c r="A11106" s="1" t="s">
        <v>1444</v>
      </c>
      <c r="J11106" s="1" t="s">
        <v>1511</v>
      </c>
      <c r="K11106" s="1" t="s">
        <v>1509</v>
      </c>
      <c r="L11106" s="1" t="s">
        <v>1510</v>
      </c>
      <c r="M11106" s="1">
        <v>1</v>
      </c>
    </row>
    <row r="11107" spans="1:13" ht="15.75" x14ac:dyDescent="0.3">
      <c r="A11107" s="1" t="s">
        <v>1262</v>
      </c>
      <c r="J11107" s="1" t="s">
        <v>1511</v>
      </c>
      <c r="K11107" s="1" t="s">
        <v>1509</v>
      </c>
      <c r="L11107" s="1" t="s">
        <v>1512</v>
      </c>
      <c r="M11107" s="1">
        <v>1</v>
      </c>
    </row>
    <row r="11108" spans="1:13" ht="15.75" x14ac:dyDescent="0.3">
      <c r="A11108" s="1" t="s">
        <v>1265</v>
      </c>
      <c r="J11108" s="1" t="s">
        <v>1508</v>
      </c>
      <c r="K11108" s="1" t="s">
        <v>1509</v>
      </c>
      <c r="L11108" s="1" t="s">
        <v>1512</v>
      </c>
      <c r="M11108" s="1">
        <v>9</v>
      </c>
    </row>
    <row r="11109" spans="1:13" ht="15.75" x14ac:dyDescent="0.3">
      <c r="A11109" s="1" t="s">
        <v>1272</v>
      </c>
      <c r="J11109" s="1" t="s">
        <v>1511</v>
      </c>
      <c r="K11109" s="1" t="s">
        <v>1509</v>
      </c>
      <c r="L11109" s="1" t="s">
        <v>1512</v>
      </c>
      <c r="M11109" s="1">
        <v>1</v>
      </c>
    </row>
    <row r="11110" spans="1:13" ht="15.75" x14ac:dyDescent="0.3">
      <c r="A11110" s="1" t="s">
        <v>1393</v>
      </c>
      <c r="J11110" s="1" t="s">
        <v>1511</v>
      </c>
      <c r="K11110" s="1" t="s">
        <v>1509</v>
      </c>
      <c r="L11110" s="1" t="s">
        <v>1513</v>
      </c>
      <c r="M11110" s="1">
        <v>75</v>
      </c>
    </row>
    <row r="11111" spans="1:13" ht="15.75" x14ac:dyDescent="0.3">
      <c r="A11111" s="1" t="s">
        <v>1412</v>
      </c>
      <c r="J11111" s="1" t="s">
        <v>1511</v>
      </c>
      <c r="K11111" s="1" t="s">
        <v>1509</v>
      </c>
      <c r="L11111" s="1" t="s">
        <v>1512</v>
      </c>
      <c r="M11111" s="1">
        <v>7</v>
      </c>
    </row>
    <row r="11112" spans="1:13" ht="15.75" x14ac:dyDescent="0.3">
      <c r="A11112" s="1" t="s">
        <v>1262</v>
      </c>
      <c r="J11112" s="1" t="s">
        <v>1511</v>
      </c>
      <c r="K11112" s="1" t="s">
        <v>1509</v>
      </c>
      <c r="L11112" s="1" t="s">
        <v>1512</v>
      </c>
      <c r="M11112" s="1">
        <v>1</v>
      </c>
    </row>
    <row r="11113" spans="1:13" ht="15.75" x14ac:dyDescent="0.3">
      <c r="A11113" s="1" t="s">
        <v>1262</v>
      </c>
      <c r="J11113" s="1" t="s">
        <v>1511</v>
      </c>
      <c r="K11113" s="1" t="s">
        <v>1509</v>
      </c>
      <c r="L11113" s="1" t="s">
        <v>1512</v>
      </c>
      <c r="M11113" s="1">
        <v>1</v>
      </c>
    </row>
    <row r="11114" spans="1:13" ht="15.75" x14ac:dyDescent="0.3">
      <c r="A11114" s="1" t="s">
        <v>1393</v>
      </c>
      <c r="J11114" s="1" t="s">
        <v>1511</v>
      </c>
      <c r="K11114" s="1" t="s">
        <v>1509</v>
      </c>
      <c r="L11114" s="1" t="s">
        <v>1512</v>
      </c>
      <c r="M11114" s="1">
        <v>15</v>
      </c>
    </row>
    <row r="11115" spans="1:13" ht="15.75" x14ac:dyDescent="0.3">
      <c r="A11115" s="1" t="s">
        <v>1432</v>
      </c>
      <c r="J11115" s="1" t="s">
        <v>1511</v>
      </c>
      <c r="K11115" s="1" t="s">
        <v>1509</v>
      </c>
      <c r="L11115" s="1" t="s">
        <v>1510</v>
      </c>
      <c r="M11115" s="1">
        <v>1</v>
      </c>
    </row>
    <row r="11116" spans="1:13" ht="15.75" x14ac:dyDescent="0.3">
      <c r="A11116" s="1" t="s">
        <v>1350</v>
      </c>
      <c r="J11116" s="1" t="s">
        <v>1508</v>
      </c>
      <c r="K11116" s="1" t="s">
        <v>1509</v>
      </c>
      <c r="L11116" s="1" t="s">
        <v>1512</v>
      </c>
      <c r="M11116" s="1">
        <v>20</v>
      </c>
    </row>
    <row r="11117" spans="1:13" ht="15.75" x14ac:dyDescent="0.3">
      <c r="A11117" s="1" t="s">
        <v>1350</v>
      </c>
      <c r="J11117" s="1" t="s">
        <v>1508</v>
      </c>
      <c r="K11117" s="1" t="s">
        <v>1509</v>
      </c>
      <c r="L11117" s="1" t="s">
        <v>1512</v>
      </c>
      <c r="M11117" s="1">
        <v>20</v>
      </c>
    </row>
    <row r="11118" spans="1:13" ht="15.75" x14ac:dyDescent="0.3">
      <c r="A11118" s="1" t="s">
        <v>1393</v>
      </c>
      <c r="J11118" s="1" t="s">
        <v>1511</v>
      </c>
      <c r="K11118" s="1" t="s">
        <v>1509</v>
      </c>
      <c r="L11118" s="1" t="s">
        <v>1512</v>
      </c>
      <c r="M11118" s="1">
        <v>18</v>
      </c>
    </row>
    <row r="11119" spans="1:13" ht="15.75" x14ac:dyDescent="0.3">
      <c r="A11119" s="1" t="s">
        <v>1263</v>
      </c>
      <c r="J11119" s="1" t="s">
        <v>1511</v>
      </c>
      <c r="K11119" s="1" t="s">
        <v>1509</v>
      </c>
      <c r="L11119" s="1" t="s">
        <v>1512</v>
      </c>
      <c r="M11119" s="1">
        <v>1</v>
      </c>
    </row>
    <row r="11120" spans="1:13" ht="15.75" x14ac:dyDescent="0.3">
      <c r="A11120" s="1" t="s">
        <v>1432</v>
      </c>
      <c r="J11120" s="1" t="s">
        <v>1511</v>
      </c>
      <c r="K11120" s="1" t="s">
        <v>1509</v>
      </c>
      <c r="L11120" s="1" t="s">
        <v>1510</v>
      </c>
      <c r="M11120" s="1">
        <v>2</v>
      </c>
    </row>
    <row r="11121" spans="1:13" ht="15.75" x14ac:dyDescent="0.3">
      <c r="A11121" s="1" t="s">
        <v>1263</v>
      </c>
      <c r="J11121" s="1" t="s">
        <v>1511</v>
      </c>
      <c r="K11121" s="1" t="s">
        <v>1509</v>
      </c>
      <c r="L11121" s="1" t="s">
        <v>1512</v>
      </c>
      <c r="M11121" s="1">
        <v>1</v>
      </c>
    </row>
    <row r="11122" spans="1:13" ht="15.75" x14ac:dyDescent="0.3">
      <c r="A11122" s="1" t="s">
        <v>1271</v>
      </c>
      <c r="J11122" s="1" t="s">
        <v>1511</v>
      </c>
      <c r="K11122" s="1" t="s">
        <v>1509</v>
      </c>
      <c r="L11122" s="1" t="s">
        <v>1512</v>
      </c>
      <c r="M11122" s="1">
        <v>8</v>
      </c>
    </row>
    <row r="11123" spans="1:13" ht="15.75" x14ac:dyDescent="0.3">
      <c r="A11123" s="1" t="s">
        <v>1271</v>
      </c>
      <c r="J11123" s="1" t="s">
        <v>1511</v>
      </c>
      <c r="K11123" s="1" t="s">
        <v>1509</v>
      </c>
      <c r="L11123" s="1" t="s">
        <v>1512</v>
      </c>
      <c r="M11123" s="1">
        <v>8</v>
      </c>
    </row>
    <row r="11124" spans="1:13" ht="15.75" x14ac:dyDescent="0.3">
      <c r="A11124" s="1" t="s">
        <v>1263</v>
      </c>
      <c r="J11124" s="1" t="s">
        <v>1511</v>
      </c>
      <c r="K11124" s="1" t="s">
        <v>1509</v>
      </c>
      <c r="L11124" s="1" t="s">
        <v>1512</v>
      </c>
      <c r="M11124" s="1">
        <v>1</v>
      </c>
    </row>
    <row r="11125" spans="1:13" ht="15.75" x14ac:dyDescent="0.3">
      <c r="A11125" s="1" t="s">
        <v>1306</v>
      </c>
      <c r="J11125" s="1" t="s">
        <v>1511</v>
      </c>
      <c r="K11125" s="1" t="s">
        <v>1509</v>
      </c>
      <c r="L11125" s="1" t="s">
        <v>1512</v>
      </c>
      <c r="M11125" s="1">
        <v>240</v>
      </c>
    </row>
    <row r="11126" spans="1:13" ht="15.75" x14ac:dyDescent="0.3">
      <c r="A11126" s="1" t="s">
        <v>1306</v>
      </c>
      <c r="J11126" s="1" t="s">
        <v>1508</v>
      </c>
      <c r="K11126" s="1" t="s">
        <v>1509</v>
      </c>
      <c r="L11126" s="1" t="s">
        <v>1512</v>
      </c>
      <c r="M11126" s="1">
        <v>240</v>
      </c>
    </row>
    <row r="11127" spans="1:13" ht="15.75" x14ac:dyDescent="0.3">
      <c r="A11127" s="1" t="s">
        <v>1262</v>
      </c>
      <c r="J11127" s="1" t="s">
        <v>1511</v>
      </c>
      <c r="K11127" s="1" t="s">
        <v>1509</v>
      </c>
      <c r="L11127" s="1" t="s">
        <v>1510</v>
      </c>
      <c r="M11127" s="1">
        <v>1</v>
      </c>
    </row>
    <row r="11128" spans="1:13" ht="15.75" x14ac:dyDescent="0.3">
      <c r="A11128" s="1" t="s">
        <v>1262</v>
      </c>
      <c r="J11128" s="1" t="s">
        <v>1511</v>
      </c>
      <c r="K11128" s="1" t="s">
        <v>1509</v>
      </c>
      <c r="L11128" s="1" t="s">
        <v>1510</v>
      </c>
      <c r="M11128" s="1">
        <v>1</v>
      </c>
    </row>
    <row r="11129" spans="1:13" ht="15.75" x14ac:dyDescent="0.3">
      <c r="A11129" s="1" t="s">
        <v>1262</v>
      </c>
      <c r="J11129" s="1" t="s">
        <v>1511</v>
      </c>
      <c r="K11129" s="1" t="s">
        <v>1509</v>
      </c>
      <c r="L11129" s="1" t="s">
        <v>1510</v>
      </c>
      <c r="M11129" s="1">
        <v>1</v>
      </c>
    </row>
    <row r="11130" spans="1:13" ht="15.75" x14ac:dyDescent="0.3">
      <c r="A11130" s="1" t="s">
        <v>1306</v>
      </c>
      <c r="J11130" s="1" t="s">
        <v>1508</v>
      </c>
      <c r="K11130" s="1" t="s">
        <v>1509</v>
      </c>
      <c r="L11130" s="1" t="s">
        <v>1512</v>
      </c>
      <c r="M11130" s="1">
        <v>28</v>
      </c>
    </row>
    <row r="11131" spans="1:13" ht="15.75" x14ac:dyDescent="0.3">
      <c r="A11131" s="1" t="s">
        <v>1306</v>
      </c>
      <c r="J11131" s="1" t="s">
        <v>1508</v>
      </c>
      <c r="K11131" s="1" t="s">
        <v>1509</v>
      </c>
      <c r="L11131" s="1" t="s">
        <v>1512</v>
      </c>
      <c r="M11131" s="1">
        <v>28</v>
      </c>
    </row>
    <row r="11132" spans="1:13" ht="15.75" x14ac:dyDescent="0.3">
      <c r="A11132" s="1" t="s">
        <v>1263</v>
      </c>
      <c r="J11132" s="1" t="s">
        <v>1511</v>
      </c>
      <c r="K11132" s="1" t="s">
        <v>1509</v>
      </c>
      <c r="L11132" s="1" t="s">
        <v>1512</v>
      </c>
      <c r="M11132" s="1">
        <v>1</v>
      </c>
    </row>
    <row r="11133" spans="1:13" ht="15.75" x14ac:dyDescent="0.3">
      <c r="A11133" s="1" t="s">
        <v>1263</v>
      </c>
      <c r="J11133" s="1" t="s">
        <v>1511</v>
      </c>
      <c r="K11133" s="1" t="s">
        <v>1509</v>
      </c>
      <c r="L11133" s="1" t="s">
        <v>1512</v>
      </c>
      <c r="M11133" s="1">
        <v>1</v>
      </c>
    </row>
    <row r="11134" spans="1:13" ht="15.75" x14ac:dyDescent="0.3">
      <c r="A11134" s="1" t="s">
        <v>1263</v>
      </c>
      <c r="J11134" s="1" t="s">
        <v>1511</v>
      </c>
      <c r="K11134" s="1" t="s">
        <v>1509</v>
      </c>
      <c r="L11134" s="1" t="s">
        <v>1512</v>
      </c>
      <c r="M11134" s="1">
        <v>1</v>
      </c>
    </row>
    <row r="11135" spans="1:13" ht="15.75" x14ac:dyDescent="0.3">
      <c r="A11135" s="1" t="s">
        <v>1263</v>
      </c>
      <c r="J11135" s="1" t="s">
        <v>1511</v>
      </c>
      <c r="K11135" s="1" t="s">
        <v>1509</v>
      </c>
      <c r="L11135" s="1" t="s">
        <v>1512</v>
      </c>
      <c r="M11135" s="1">
        <v>1</v>
      </c>
    </row>
    <row r="11136" spans="1:13" ht="15.75" x14ac:dyDescent="0.3">
      <c r="A11136" s="1" t="s">
        <v>1263</v>
      </c>
      <c r="J11136" s="1" t="s">
        <v>1511</v>
      </c>
      <c r="K11136" s="1" t="s">
        <v>1509</v>
      </c>
      <c r="L11136" s="1" t="s">
        <v>1512</v>
      </c>
      <c r="M11136" s="1">
        <v>1</v>
      </c>
    </row>
    <row r="11137" spans="1:13" ht="15.75" x14ac:dyDescent="0.3">
      <c r="A11137" s="1" t="s">
        <v>1297</v>
      </c>
      <c r="J11137" s="1" t="s">
        <v>1508</v>
      </c>
      <c r="K11137" s="1" t="s">
        <v>1509</v>
      </c>
      <c r="L11137" s="1" t="s">
        <v>1510</v>
      </c>
      <c r="M11137" s="1">
        <v>5</v>
      </c>
    </row>
    <row r="11138" spans="1:13" ht="15.75" x14ac:dyDescent="0.3">
      <c r="A11138" s="1" t="s">
        <v>1263</v>
      </c>
      <c r="J11138" s="1" t="s">
        <v>1511</v>
      </c>
      <c r="K11138" s="1" t="s">
        <v>1509</v>
      </c>
      <c r="L11138" s="1" t="s">
        <v>1512</v>
      </c>
      <c r="M11138" s="1">
        <v>1</v>
      </c>
    </row>
    <row r="11139" spans="1:13" ht="15.75" x14ac:dyDescent="0.3">
      <c r="A11139" s="1" t="s">
        <v>1263</v>
      </c>
      <c r="J11139" s="1" t="s">
        <v>1511</v>
      </c>
      <c r="K11139" s="1" t="s">
        <v>1509</v>
      </c>
      <c r="L11139" s="1" t="s">
        <v>1512</v>
      </c>
      <c r="M11139" s="1">
        <v>1</v>
      </c>
    </row>
    <row r="11140" spans="1:13" ht="15.75" x14ac:dyDescent="0.3">
      <c r="A11140" s="1" t="s">
        <v>1263</v>
      </c>
      <c r="J11140" s="1" t="s">
        <v>1511</v>
      </c>
      <c r="K11140" s="1" t="s">
        <v>1509</v>
      </c>
      <c r="L11140" s="1" t="s">
        <v>1512</v>
      </c>
      <c r="M11140" s="1">
        <v>1</v>
      </c>
    </row>
    <row r="11141" spans="1:13" ht="15.75" x14ac:dyDescent="0.3">
      <c r="A11141" s="1" t="s">
        <v>1362</v>
      </c>
      <c r="J11141" s="1" t="s">
        <v>1508</v>
      </c>
      <c r="K11141" s="1" t="s">
        <v>1509</v>
      </c>
      <c r="L11141" s="1" t="s">
        <v>1512</v>
      </c>
      <c r="M11141" s="1">
        <v>13</v>
      </c>
    </row>
    <row r="11142" spans="1:13" ht="15.75" x14ac:dyDescent="0.3">
      <c r="A11142" s="1" t="s">
        <v>1263</v>
      </c>
      <c r="J11142" s="1" t="s">
        <v>1511</v>
      </c>
      <c r="K11142" s="1" t="s">
        <v>1509</v>
      </c>
      <c r="L11142" s="1" t="s">
        <v>1512</v>
      </c>
      <c r="M11142" s="1">
        <v>1</v>
      </c>
    </row>
    <row r="11143" spans="1:13" ht="15.75" x14ac:dyDescent="0.3">
      <c r="A11143" s="1" t="s">
        <v>1263</v>
      </c>
      <c r="J11143" s="1" t="s">
        <v>1511</v>
      </c>
      <c r="K11143" s="1" t="s">
        <v>1509</v>
      </c>
      <c r="L11143" s="1" t="s">
        <v>1512</v>
      </c>
      <c r="M11143" s="1">
        <v>1</v>
      </c>
    </row>
    <row r="11144" spans="1:13" ht="15.75" x14ac:dyDescent="0.3">
      <c r="A11144" s="1" t="s">
        <v>1345</v>
      </c>
      <c r="J11144" s="1" t="s">
        <v>1511</v>
      </c>
      <c r="K11144" s="1" t="s">
        <v>1514</v>
      </c>
      <c r="L11144" s="1" t="s">
        <v>1512</v>
      </c>
      <c r="M11144" s="1">
        <v>1</v>
      </c>
    </row>
    <row r="11145" spans="1:13" ht="15.75" x14ac:dyDescent="0.3">
      <c r="A11145" s="1" t="s">
        <v>1345</v>
      </c>
      <c r="J11145" s="1" t="s">
        <v>1511</v>
      </c>
      <c r="K11145" s="1" t="s">
        <v>1514</v>
      </c>
      <c r="L11145" s="1" t="s">
        <v>1512</v>
      </c>
      <c r="M11145" s="1">
        <v>1</v>
      </c>
    </row>
    <row r="11146" spans="1:13" ht="15.75" x14ac:dyDescent="0.3">
      <c r="A11146" s="1" t="s">
        <v>1321</v>
      </c>
      <c r="J11146" s="1" t="s">
        <v>1511</v>
      </c>
      <c r="K11146" s="1" t="s">
        <v>1509</v>
      </c>
      <c r="L11146" s="1" t="s">
        <v>1512</v>
      </c>
      <c r="M11146" s="1">
        <v>18</v>
      </c>
    </row>
    <row r="11147" spans="1:13" ht="15.75" x14ac:dyDescent="0.3">
      <c r="A11147" s="1" t="s">
        <v>1345</v>
      </c>
      <c r="J11147" s="1" t="s">
        <v>1511</v>
      </c>
      <c r="K11147" s="1" t="s">
        <v>1514</v>
      </c>
      <c r="L11147" s="1" t="s">
        <v>1512</v>
      </c>
      <c r="M11147" s="1">
        <v>1</v>
      </c>
    </row>
    <row r="11148" spans="1:13" ht="15.75" x14ac:dyDescent="0.3">
      <c r="A11148" s="1" t="s">
        <v>1345</v>
      </c>
      <c r="J11148" s="1" t="s">
        <v>1511</v>
      </c>
      <c r="K11148" s="1" t="s">
        <v>1514</v>
      </c>
      <c r="L11148" s="1" t="s">
        <v>1512</v>
      </c>
      <c r="M11148" s="1">
        <v>1</v>
      </c>
    </row>
    <row r="11149" spans="1:13" ht="15.75" x14ac:dyDescent="0.3">
      <c r="A11149" s="1" t="s">
        <v>1345</v>
      </c>
      <c r="J11149" s="1" t="s">
        <v>1511</v>
      </c>
      <c r="K11149" s="1" t="s">
        <v>1514</v>
      </c>
      <c r="L11149" s="1" t="s">
        <v>1512</v>
      </c>
      <c r="M11149" s="1">
        <v>1</v>
      </c>
    </row>
    <row r="11150" spans="1:13" ht="15.75" x14ac:dyDescent="0.3">
      <c r="A11150" s="1" t="s">
        <v>1345</v>
      </c>
      <c r="J11150" s="1" t="s">
        <v>1511</v>
      </c>
      <c r="K11150" s="1" t="s">
        <v>1514</v>
      </c>
      <c r="L11150" s="1" t="s">
        <v>1512</v>
      </c>
      <c r="M11150" s="1">
        <v>1</v>
      </c>
    </row>
    <row r="11151" spans="1:13" ht="15.75" x14ac:dyDescent="0.3">
      <c r="A11151" s="1" t="s">
        <v>1345</v>
      </c>
      <c r="J11151" s="1" t="s">
        <v>1511</v>
      </c>
      <c r="K11151" s="1" t="s">
        <v>1514</v>
      </c>
      <c r="L11151" s="1" t="s">
        <v>1512</v>
      </c>
      <c r="M11151" s="1">
        <v>1</v>
      </c>
    </row>
    <row r="11152" spans="1:13" ht="15.75" x14ac:dyDescent="0.3">
      <c r="A11152" s="1" t="s">
        <v>1345</v>
      </c>
      <c r="J11152" s="1" t="s">
        <v>1511</v>
      </c>
      <c r="K11152" s="1" t="s">
        <v>1514</v>
      </c>
      <c r="L11152" s="1" t="s">
        <v>1512</v>
      </c>
      <c r="M11152" s="1">
        <v>1</v>
      </c>
    </row>
    <row r="11153" spans="1:13" ht="15.75" x14ac:dyDescent="0.3">
      <c r="A11153" s="1" t="s">
        <v>1345</v>
      </c>
      <c r="J11153" s="1" t="s">
        <v>1511</v>
      </c>
      <c r="K11153" s="1" t="s">
        <v>1514</v>
      </c>
      <c r="L11153" s="1" t="s">
        <v>1512</v>
      </c>
      <c r="M11153" s="1">
        <v>1</v>
      </c>
    </row>
    <row r="11154" spans="1:13" ht="15.75" x14ac:dyDescent="0.3">
      <c r="A11154" s="1" t="s">
        <v>1345</v>
      </c>
      <c r="J11154" s="1" t="s">
        <v>1511</v>
      </c>
      <c r="K11154" s="1" t="s">
        <v>1514</v>
      </c>
      <c r="L11154" s="1" t="s">
        <v>1512</v>
      </c>
      <c r="M11154" s="1">
        <v>1</v>
      </c>
    </row>
    <row r="11155" spans="1:13" ht="15.75" x14ac:dyDescent="0.3">
      <c r="A11155" s="1" t="s">
        <v>1345</v>
      </c>
      <c r="J11155" s="1" t="s">
        <v>1511</v>
      </c>
      <c r="K11155" s="1" t="s">
        <v>1514</v>
      </c>
      <c r="L11155" s="1" t="s">
        <v>1512</v>
      </c>
      <c r="M11155" s="1">
        <v>1</v>
      </c>
    </row>
    <row r="11156" spans="1:13" ht="15.75" x14ac:dyDescent="0.3">
      <c r="A11156" s="1" t="s">
        <v>1345</v>
      </c>
      <c r="J11156" s="1" t="s">
        <v>1511</v>
      </c>
      <c r="K11156" s="1" t="s">
        <v>1514</v>
      </c>
      <c r="L11156" s="1" t="s">
        <v>1512</v>
      </c>
      <c r="M11156" s="1">
        <v>1</v>
      </c>
    </row>
    <row r="11157" spans="1:13" ht="15.75" x14ac:dyDescent="0.3">
      <c r="A11157" s="1" t="s">
        <v>1320</v>
      </c>
      <c r="J11157" s="1" t="s">
        <v>1511</v>
      </c>
      <c r="K11157" s="1" t="s">
        <v>1509</v>
      </c>
      <c r="L11157" s="1" t="s">
        <v>1512</v>
      </c>
      <c r="M11157" s="1">
        <v>6</v>
      </c>
    </row>
    <row r="11158" spans="1:13" ht="15.75" x14ac:dyDescent="0.3">
      <c r="A11158" s="1" t="s">
        <v>1345</v>
      </c>
      <c r="J11158" s="1" t="s">
        <v>1511</v>
      </c>
      <c r="K11158" s="1" t="s">
        <v>1514</v>
      </c>
      <c r="L11158" s="1" t="s">
        <v>1512</v>
      </c>
      <c r="M11158" s="1">
        <v>1</v>
      </c>
    </row>
    <row r="11159" spans="1:13" ht="15.75" x14ac:dyDescent="0.3">
      <c r="A11159" s="1" t="s">
        <v>1345</v>
      </c>
      <c r="J11159" s="1" t="s">
        <v>1511</v>
      </c>
      <c r="K11159" s="1" t="s">
        <v>1514</v>
      </c>
      <c r="L11159" s="1" t="s">
        <v>1512</v>
      </c>
      <c r="M11159" s="1">
        <v>1</v>
      </c>
    </row>
    <row r="11160" spans="1:13" ht="15.75" x14ac:dyDescent="0.3">
      <c r="A11160" s="1" t="s">
        <v>1321</v>
      </c>
      <c r="J11160" s="1" t="s">
        <v>1511</v>
      </c>
      <c r="K11160" s="1" t="s">
        <v>1509</v>
      </c>
      <c r="L11160" s="1" t="s">
        <v>1512</v>
      </c>
      <c r="M11160" s="1">
        <v>15</v>
      </c>
    </row>
    <row r="11161" spans="1:13" ht="15.75" x14ac:dyDescent="0.3">
      <c r="A11161" s="1" t="s">
        <v>1321</v>
      </c>
      <c r="J11161" s="1" t="s">
        <v>1511</v>
      </c>
      <c r="K11161" s="1" t="s">
        <v>1509</v>
      </c>
      <c r="L11161" s="1" t="s">
        <v>1512</v>
      </c>
      <c r="M11161" s="1">
        <v>8</v>
      </c>
    </row>
    <row r="11162" spans="1:13" ht="15.75" x14ac:dyDescent="0.3">
      <c r="A11162" s="1" t="s">
        <v>1263</v>
      </c>
      <c r="J11162" s="1" t="s">
        <v>1511</v>
      </c>
      <c r="K11162" s="1" t="s">
        <v>1509</v>
      </c>
      <c r="L11162" s="1" t="s">
        <v>1512</v>
      </c>
      <c r="M11162" s="1">
        <v>8</v>
      </c>
    </row>
    <row r="11163" spans="1:13" ht="15.75" x14ac:dyDescent="0.3">
      <c r="A11163" s="1" t="s">
        <v>1263</v>
      </c>
      <c r="J11163" s="1" t="s">
        <v>1511</v>
      </c>
      <c r="K11163" s="1" t="s">
        <v>1509</v>
      </c>
      <c r="L11163" s="1" t="s">
        <v>1512</v>
      </c>
      <c r="M11163" s="1">
        <v>11</v>
      </c>
    </row>
    <row r="11164" spans="1:13" ht="15.75" x14ac:dyDescent="0.3">
      <c r="A11164" s="1" t="s">
        <v>1345</v>
      </c>
      <c r="J11164" s="1" t="s">
        <v>1511</v>
      </c>
      <c r="K11164" s="1" t="s">
        <v>1514</v>
      </c>
      <c r="L11164" s="1" t="s">
        <v>1512</v>
      </c>
      <c r="M11164" s="1">
        <v>1</v>
      </c>
    </row>
    <row r="11165" spans="1:13" ht="15.75" x14ac:dyDescent="0.3">
      <c r="A11165" s="1" t="s">
        <v>1320</v>
      </c>
      <c r="J11165" s="1" t="s">
        <v>1511</v>
      </c>
      <c r="K11165" s="1" t="s">
        <v>1509</v>
      </c>
      <c r="L11165" s="1" t="s">
        <v>1512</v>
      </c>
      <c r="M11165" s="1">
        <v>17</v>
      </c>
    </row>
    <row r="11166" spans="1:13" ht="15.75" x14ac:dyDescent="0.3">
      <c r="A11166" s="1" t="s">
        <v>1263</v>
      </c>
      <c r="J11166" s="1" t="s">
        <v>1511</v>
      </c>
      <c r="K11166" s="1" t="s">
        <v>1509</v>
      </c>
      <c r="L11166" s="1" t="s">
        <v>1512</v>
      </c>
      <c r="M11166" s="1">
        <v>3</v>
      </c>
    </row>
    <row r="11167" spans="1:13" ht="15.75" x14ac:dyDescent="0.3">
      <c r="A11167" s="1" t="s">
        <v>1345</v>
      </c>
      <c r="J11167" s="1" t="s">
        <v>1511</v>
      </c>
      <c r="K11167" s="1" t="s">
        <v>1514</v>
      </c>
      <c r="L11167" s="1" t="s">
        <v>1512</v>
      </c>
      <c r="M11167" s="1">
        <v>1</v>
      </c>
    </row>
    <row r="11168" spans="1:13" ht="15.75" x14ac:dyDescent="0.3">
      <c r="A11168" s="1" t="s">
        <v>1345</v>
      </c>
      <c r="J11168" s="1" t="s">
        <v>1511</v>
      </c>
      <c r="K11168" s="1" t="s">
        <v>1514</v>
      </c>
      <c r="L11168" s="1" t="s">
        <v>1512</v>
      </c>
      <c r="M11168" s="1">
        <v>1</v>
      </c>
    </row>
    <row r="11169" spans="1:13" ht="15.75" x14ac:dyDescent="0.3">
      <c r="A11169" s="1" t="s">
        <v>1345</v>
      </c>
      <c r="J11169" s="1" t="s">
        <v>1511</v>
      </c>
      <c r="K11169" s="1" t="s">
        <v>1514</v>
      </c>
      <c r="L11169" s="1" t="s">
        <v>1512</v>
      </c>
      <c r="M11169" s="1">
        <v>1</v>
      </c>
    </row>
    <row r="11170" spans="1:13" ht="15.75" x14ac:dyDescent="0.3">
      <c r="A11170" s="1" t="s">
        <v>1345</v>
      </c>
      <c r="J11170" s="1" t="s">
        <v>1511</v>
      </c>
      <c r="K11170" s="1" t="s">
        <v>1514</v>
      </c>
      <c r="L11170" s="1" t="s">
        <v>1512</v>
      </c>
      <c r="M11170" s="1">
        <v>1</v>
      </c>
    </row>
    <row r="11171" spans="1:13" ht="15.75" x14ac:dyDescent="0.3">
      <c r="A11171" s="1" t="s">
        <v>1345</v>
      </c>
      <c r="J11171" s="1" t="s">
        <v>1511</v>
      </c>
      <c r="K11171" s="1" t="s">
        <v>1514</v>
      </c>
      <c r="L11171" s="1" t="s">
        <v>1512</v>
      </c>
      <c r="M11171" s="1">
        <v>1</v>
      </c>
    </row>
    <row r="11172" spans="1:13" ht="15.75" x14ac:dyDescent="0.3">
      <c r="A11172" s="1" t="s">
        <v>1273</v>
      </c>
      <c r="J11172" s="1" t="s">
        <v>1511</v>
      </c>
      <c r="K11172" s="1" t="s">
        <v>1509</v>
      </c>
      <c r="L11172" s="1" t="s">
        <v>1512</v>
      </c>
      <c r="M11172" s="1">
        <v>1</v>
      </c>
    </row>
    <row r="11173" spans="1:13" ht="15.75" x14ac:dyDescent="0.3">
      <c r="A11173" s="1" t="s">
        <v>1273</v>
      </c>
      <c r="J11173" s="1" t="s">
        <v>1511</v>
      </c>
      <c r="K11173" s="1" t="s">
        <v>1509</v>
      </c>
      <c r="L11173" s="1" t="s">
        <v>1512</v>
      </c>
      <c r="M11173" s="1">
        <v>1</v>
      </c>
    </row>
    <row r="11174" spans="1:13" ht="15.75" x14ac:dyDescent="0.3">
      <c r="A11174" s="1" t="s">
        <v>1273</v>
      </c>
      <c r="J11174" s="1" t="s">
        <v>1511</v>
      </c>
      <c r="K11174" s="1" t="s">
        <v>1509</v>
      </c>
      <c r="L11174" s="1" t="s">
        <v>1512</v>
      </c>
      <c r="M11174" s="1">
        <v>1</v>
      </c>
    </row>
    <row r="11175" spans="1:13" ht="15.75" x14ac:dyDescent="0.3">
      <c r="A11175" s="1" t="s">
        <v>1458</v>
      </c>
      <c r="J11175" s="1" t="s">
        <v>1511</v>
      </c>
      <c r="K11175" s="1" t="s">
        <v>1509</v>
      </c>
      <c r="L11175" s="1" t="s">
        <v>1512</v>
      </c>
      <c r="M11175" s="1">
        <v>4</v>
      </c>
    </row>
    <row r="11176" spans="1:13" ht="15.75" x14ac:dyDescent="0.3">
      <c r="A11176" s="1" t="s">
        <v>1263</v>
      </c>
      <c r="J11176" s="1" t="s">
        <v>1511</v>
      </c>
      <c r="K11176" s="1" t="s">
        <v>1509</v>
      </c>
      <c r="L11176" s="1" t="s">
        <v>1512</v>
      </c>
      <c r="M11176" s="1">
        <v>1</v>
      </c>
    </row>
    <row r="11177" spans="1:13" ht="15.75" x14ac:dyDescent="0.3">
      <c r="A11177" s="1" t="s">
        <v>1263</v>
      </c>
      <c r="J11177" s="1" t="s">
        <v>1511</v>
      </c>
      <c r="K11177" s="1" t="s">
        <v>1509</v>
      </c>
      <c r="L11177" s="1" t="s">
        <v>1512</v>
      </c>
      <c r="M11177" s="1">
        <v>1</v>
      </c>
    </row>
    <row r="11178" spans="1:13" ht="15.75" x14ac:dyDescent="0.3">
      <c r="A11178" s="1" t="s">
        <v>1263</v>
      </c>
      <c r="J11178" s="1" t="s">
        <v>1511</v>
      </c>
      <c r="K11178" s="1" t="s">
        <v>1509</v>
      </c>
      <c r="L11178" s="1" t="s">
        <v>1512</v>
      </c>
      <c r="M11178" s="1">
        <v>1</v>
      </c>
    </row>
    <row r="11179" spans="1:13" ht="15.75" x14ac:dyDescent="0.3">
      <c r="A11179" s="1" t="s">
        <v>1263</v>
      </c>
      <c r="J11179" s="1" t="s">
        <v>1511</v>
      </c>
      <c r="K11179" s="1" t="s">
        <v>1509</v>
      </c>
      <c r="L11179" s="1" t="s">
        <v>1512</v>
      </c>
      <c r="M11179" s="1">
        <v>1</v>
      </c>
    </row>
    <row r="11180" spans="1:13" ht="15.75" x14ac:dyDescent="0.3">
      <c r="A11180" s="1" t="s">
        <v>1263</v>
      </c>
      <c r="J11180" s="1" t="s">
        <v>1511</v>
      </c>
      <c r="K11180" s="1" t="s">
        <v>1509</v>
      </c>
      <c r="L11180" s="1" t="s">
        <v>1512</v>
      </c>
      <c r="M11180" s="1">
        <v>1</v>
      </c>
    </row>
    <row r="11181" spans="1:13" ht="15.75" x14ac:dyDescent="0.3">
      <c r="A11181" s="1" t="s">
        <v>1436</v>
      </c>
      <c r="J11181" s="1" t="s">
        <v>1511</v>
      </c>
      <c r="K11181" s="1" t="s">
        <v>1509</v>
      </c>
      <c r="L11181" s="1" t="s">
        <v>1512</v>
      </c>
      <c r="M11181" s="1">
        <v>3</v>
      </c>
    </row>
    <row r="11182" spans="1:13" ht="15.75" x14ac:dyDescent="0.3">
      <c r="A11182" s="1" t="s">
        <v>1263</v>
      </c>
      <c r="J11182" s="1" t="s">
        <v>1511</v>
      </c>
      <c r="K11182" s="1" t="s">
        <v>1509</v>
      </c>
      <c r="L11182" s="1" t="s">
        <v>1512</v>
      </c>
      <c r="M11182" s="1">
        <v>1</v>
      </c>
    </row>
    <row r="11183" spans="1:13" ht="15.75" x14ac:dyDescent="0.3">
      <c r="A11183" s="1" t="s">
        <v>1263</v>
      </c>
      <c r="J11183" s="1" t="s">
        <v>1511</v>
      </c>
      <c r="K11183" s="1" t="s">
        <v>1509</v>
      </c>
      <c r="L11183" s="1" t="s">
        <v>1512</v>
      </c>
      <c r="M11183" s="1">
        <v>1</v>
      </c>
    </row>
    <row r="11184" spans="1:13" ht="15.75" x14ac:dyDescent="0.3">
      <c r="A11184" s="1" t="s">
        <v>1263</v>
      </c>
      <c r="J11184" s="1" t="s">
        <v>1511</v>
      </c>
      <c r="K11184" s="1" t="s">
        <v>1509</v>
      </c>
      <c r="L11184" s="1" t="s">
        <v>1512</v>
      </c>
      <c r="M11184" s="1">
        <v>1</v>
      </c>
    </row>
    <row r="11185" spans="1:13" ht="15.75" x14ac:dyDescent="0.3">
      <c r="A11185" s="1" t="s">
        <v>1262</v>
      </c>
      <c r="J11185" s="1" t="s">
        <v>1511</v>
      </c>
      <c r="K11185" s="1" t="s">
        <v>1509</v>
      </c>
      <c r="L11185" s="1" t="s">
        <v>1512</v>
      </c>
      <c r="M11185" s="1">
        <v>1</v>
      </c>
    </row>
    <row r="11186" spans="1:13" ht="15.75" x14ac:dyDescent="0.3">
      <c r="A11186" s="1" t="s">
        <v>1345</v>
      </c>
      <c r="J11186" s="1" t="s">
        <v>1511</v>
      </c>
      <c r="K11186" s="1" t="s">
        <v>1509</v>
      </c>
      <c r="L11186" s="1" t="s">
        <v>1512</v>
      </c>
      <c r="M11186" s="1">
        <v>4</v>
      </c>
    </row>
    <row r="11187" spans="1:13" ht="15.75" x14ac:dyDescent="0.3">
      <c r="A11187" s="1" t="s">
        <v>1345</v>
      </c>
      <c r="J11187" s="1" t="s">
        <v>1511</v>
      </c>
      <c r="K11187" s="1" t="s">
        <v>1509</v>
      </c>
      <c r="L11187" s="1" t="s">
        <v>1512</v>
      </c>
      <c r="M11187" s="1">
        <v>4</v>
      </c>
    </row>
    <row r="11188" spans="1:13" ht="15.75" x14ac:dyDescent="0.3">
      <c r="A11188" s="1" t="s">
        <v>1345</v>
      </c>
      <c r="J11188" s="1" t="s">
        <v>1511</v>
      </c>
      <c r="K11188" s="1" t="s">
        <v>1509</v>
      </c>
      <c r="L11188" s="1" t="s">
        <v>1512</v>
      </c>
      <c r="M11188" s="1">
        <v>4</v>
      </c>
    </row>
    <row r="11189" spans="1:13" ht="15.75" x14ac:dyDescent="0.3">
      <c r="A11189" s="1" t="s">
        <v>1345</v>
      </c>
      <c r="J11189" s="1" t="s">
        <v>1511</v>
      </c>
      <c r="K11189" s="1" t="s">
        <v>1509</v>
      </c>
      <c r="L11189" s="1" t="s">
        <v>1512</v>
      </c>
      <c r="M11189" s="1">
        <v>4</v>
      </c>
    </row>
    <row r="11190" spans="1:13" ht="15.75" x14ac:dyDescent="0.3">
      <c r="A11190" s="1" t="s">
        <v>1272</v>
      </c>
      <c r="J11190" s="1" t="s">
        <v>1511</v>
      </c>
      <c r="K11190" s="1" t="s">
        <v>1509</v>
      </c>
      <c r="L11190" s="1" t="s">
        <v>1512</v>
      </c>
      <c r="M11190" s="1">
        <v>1</v>
      </c>
    </row>
    <row r="11191" spans="1:13" ht="15.75" x14ac:dyDescent="0.3">
      <c r="A11191" s="1" t="s">
        <v>1345</v>
      </c>
      <c r="J11191" s="1" t="s">
        <v>1511</v>
      </c>
      <c r="K11191" s="1" t="s">
        <v>1509</v>
      </c>
      <c r="L11191" s="1" t="s">
        <v>1512</v>
      </c>
      <c r="M11191" s="1">
        <v>4</v>
      </c>
    </row>
    <row r="11192" spans="1:13" ht="15.75" x14ac:dyDescent="0.3">
      <c r="A11192" s="1" t="s">
        <v>1345</v>
      </c>
      <c r="J11192" s="1" t="s">
        <v>1511</v>
      </c>
      <c r="K11192" s="1" t="s">
        <v>1509</v>
      </c>
      <c r="L11192" s="1" t="s">
        <v>1512</v>
      </c>
      <c r="M11192" s="1">
        <v>4</v>
      </c>
    </row>
    <row r="11193" spans="1:13" ht="15.75" x14ac:dyDescent="0.3">
      <c r="A11193" s="1" t="s">
        <v>1272</v>
      </c>
      <c r="J11193" s="1" t="s">
        <v>1511</v>
      </c>
      <c r="K11193" s="1" t="s">
        <v>1509</v>
      </c>
      <c r="L11193" s="1" t="s">
        <v>1512</v>
      </c>
      <c r="M11193" s="1">
        <v>1</v>
      </c>
    </row>
    <row r="11194" spans="1:13" ht="15.75" x14ac:dyDescent="0.3">
      <c r="A11194" s="1" t="s">
        <v>1345</v>
      </c>
      <c r="J11194" s="1" t="s">
        <v>1511</v>
      </c>
      <c r="K11194" s="1" t="s">
        <v>1509</v>
      </c>
      <c r="L11194" s="1" t="s">
        <v>1512</v>
      </c>
      <c r="M11194" s="1">
        <v>3</v>
      </c>
    </row>
    <row r="11195" spans="1:13" ht="15.75" x14ac:dyDescent="0.3">
      <c r="A11195" s="1" t="s">
        <v>1345</v>
      </c>
      <c r="J11195" s="1" t="s">
        <v>1511</v>
      </c>
      <c r="K11195" s="1" t="s">
        <v>1509</v>
      </c>
      <c r="L11195" s="1" t="s">
        <v>1512</v>
      </c>
      <c r="M11195" s="1">
        <v>3</v>
      </c>
    </row>
    <row r="11196" spans="1:13" ht="15.75" x14ac:dyDescent="0.3">
      <c r="A11196" s="1" t="s">
        <v>1272</v>
      </c>
      <c r="J11196" s="1" t="s">
        <v>1511</v>
      </c>
      <c r="K11196" s="1" t="s">
        <v>1509</v>
      </c>
      <c r="L11196" s="1" t="s">
        <v>1512</v>
      </c>
      <c r="M11196" s="1">
        <v>1</v>
      </c>
    </row>
    <row r="11197" spans="1:13" ht="15.75" x14ac:dyDescent="0.3">
      <c r="A11197" s="1" t="s">
        <v>1345</v>
      </c>
      <c r="J11197" s="1" t="s">
        <v>1511</v>
      </c>
      <c r="K11197" s="1" t="s">
        <v>1509</v>
      </c>
      <c r="L11197" s="1" t="s">
        <v>1512</v>
      </c>
      <c r="M11197" s="1">
        <v>3</v>
      </c>
    </row>
    <row r="11198" spans="1:13" ht="15.75" x14ac:dyDescent="0.3">
      <c r="A11198" s="1" t="s">
        <v>1272</v>
      </c>
      <c r="J11198" s="1" t="s">
        <v>1511</v>
      </c>
      <c r="K11198" s="1" t="s">
        <v>1509</v>
      </c>
      <c r="L11198" s="1" t="s">
        <v>1512</v>
      </c>
      <c r="M11198" s="1">
        <v>1</v>
      </c>
    </row>
    <row r="11199" spans="1:13" ht="15.75" x14ac:dyDescent="0.3">
      <c r="A11199" s="1" t="s">
        <v>1345</v>
      </c>
      <c r="J11199" s="1" t="s">
        <v>1511</v>
      </c>
      <c r="K11199" s="1" t="s">
        <v>1509</v>
      </c>
      <c r="L11199" s="1" t="s">
        <v>1512</v>
      </c>
      <c r="M11199" s="1">
        <v>3</v>
      </c>
    </row>
    <row r="11200" spans="1:13" ht="15.75" x14ac:dyDescent="0.3">
      <c r="A11200" s="1" t="s">
        <v>1262</v>
      </c>
      <c r="J11200" s="1" t="s">
        <v>1511</v>
      </c>
      <c r="K11200" s="1" t="s">
        <v>1509</v>
      </c>
      <c r="L11200" s="1" t="s">
        <v>1512</v>
      </c>
      <c r="M11200" s="1">
        <v>1</v>
      </c>
    </row>
    <row r="11201" spans="1:13" ht="15.75" x14ac:dyDescent="0.3">
      <c r="A11201" s="1" t="s">
        <v>1345</v>
      </c>
      <c r="J11201" s="1" t="s">
        <v>1511</v>
      </c>
      <c r="K11201" s="1" t="s">
        <v>1509</v>
      </c>
      <c r="L11201" s="1" t="s">
        <v>1512</v>
      </c>
      <c r="M11201" s="1">
        <v>3</v>
      </c>
    </row>
    <row r="11202" spans="1:13" ht="15.75" x14ac:dyDescent="0.3">
      <c r="A11202" s="1" t="s">
        <v>1345</v>
      </c>
      <c r="J11202" s="1" t="s">
        <v>1511</v>
      </c>
      <c r="K11202" s="1" t="s">
        <v>1509</v>
      </c>
      <c r="L11202" s="1" t="s">
        <v>1512</v>
      </c>
      <c r="M11202" s="1">
        <v>3</v>
      </c>
    </row>
    <row r="11203" spans="1:13" ht="15.75" x14ac:dyDescent="0.3">
      <c r="A11203" s="1" t="s">
        <v>1272</v>
      </c>
      <c r="J11203" s="1" t="s">
        <v>1511</v>
      </c>
      <c r="K11203" s="1" t="s">
        <v>1509</v>
      </c>
      <c r="L11203" s="1" t="s">
        <v>1512</v>
      </c>
      <c r="M11203" s="1">
        <v>1</v>
      </c>
    </row>
    <row r="11204" spans="1:13" ht="15.75" x14ac:dyDescent="0.3">
      <c r="A11204" s="1" t="s">
        <v>1345</v>
      </c>
      <c r="J11204" s="1" t="s">
        <v>1511</v>
      </c>
      <c r="K11204" s="1" t="s">
        <v>1509</v>
      </c>
      <c r="L11204" s="1" t="s">
        <v>1512</v>
      </c>
      <c r="M11204" s="1">
        <v>3</v>
      </c>
    </row>
    <row r="11205" spans="1:13" ht="15.75" x14ac:dyDescent="0.3">
      <c r="A11205" s="1" t="s">
        <v>1262</v>
      </c>
      <c r="J11205" s="1" t="s">
        <v>1511</v>
      </c>
      <c r="K11205" s="1" t="s">
        <v>1509</v>
      </c>
      <c r="L11205" s="1" t="s">
        <v>1512</v>
      </c>
      <c r="M11205" s="1">
        <v>1</v>
      </c>
    </row>
    <row r="11206" spans="1:13" ht="15.75" x14ac:dyDescent="0.3">
      <c r="A11206" s="1" t="s">
        <v>1345</v>
      </c>
      <c r="J11206" s="1" t="s">
        <v>1511</v>
      </c>
      <c r="K11206" s="1" t="s">
        <v>1509</v>
      </c>
      <c r="L11206" s="1" t="s">
        <v>1512</v>
      </c>
      <c r="M11206" s="1">
        <v>3</v>
      </c>
    </row>
    <row r="11207" spans="1:13" ht="15.75" x14ac:dyDescent="0.3">
      <c r="A11207" s="1" t="s">
        <v>1262</v>
      </c>
      <c r="J11207" s="1" t="s">
        <v>1511</v>
      </c>
      <c r="K11207" s="1" t="s">
        <v>1509</v>
      </c>
      <c r="L11207" s="1" t="s">
        <v>1512</v>
      </c>
      <c r="M11207" s="1">
        <v>1</v>
      </c>
    </row>
    <row r="11208" spans="1:13" ht="15.75" x14ac:dyDescent="0.3">
      <c r="A11208" s="1" t="s">
        <v>1345</v>
      </c>
      <c r="J11208" s="1" t="s">
        <v>1511</v>
      </c>
      <c r="K11208" s="1" t="s">
        <v>1509</v>
      </c>
      <c r="L11208" s="1" t="s">
        <v>1512</v>
      </c>
      <c r="M11208" s="1">
        <v>3</v>
      </c>
    </row>
    <row r="11209" spans="1:13" ht="15.75" x14ac:dyDescent="0.3">
      <c r="A11209" s="1" t="s">
        <v>1345</v>
      </c>
      <c r="J11209" s="1" t="s">
        <v>1511</v>
      </c>
      <c r="K11209" s="1" t="s">
        <v>1509</v>
      </c>
      <c r="L11209" s="1" t="s">
        <v>1512</v>
      </c>
      <c r="M11209" s="1">
        <v>3</v>
      </c>
    </row>
    <row r="11210" spans="1:13" ht="15.75" x14ac:dyDescent="0.3">
      <c r="A11210" s="1" t="s">
        <v>1262</v>
      </c>
      <c r="J11210" s="1" t="s">
        <v>1511</v>
      </c>
      <c r="K11210" s="1" t="s">
        <v>1509</v>
      </c>
      <c r="L11210" s="1" t="s">
        <v>1512</v>
      </c>
      <c r="M11210" s="1">
        <v>1</v>
      </c>
    </row>
    <row r="11211" spans="1:13" ht="15.75" x14ac:dyDescent="0.3">
      <c r="A11211" s="1" t="s">
        <v>1262</v>
      </c>
      <c r="J11211" s="1" t="s">
        <v>1511</v>
      </c>
      <c r="K11211" s="1" t="s">
        <v>1509</v>
      </c>
      <c r="L11211" s="1" t="s">
        <v>1512</v>
      </c>
      <c r="M11211" s="1">
        <v>1</v>
      </c>
    </row>
    <row r="11212" spans="1:13" ht="15.75" x14ac:dyDescent="0.3">
      <c r="A11212" s="1" t="s">
        <v>1345</v>
      </c>
      <c r="J11212" s="1" t="s">
        <v>1511</v>
      </c>
      <c r="K11212" s="1" t="s">
        <v>1509</v>
      </c>
      <c r="L11212" s="1" t="s">
        <v>1512</v>
      </c>
      <c r="M11212" s="1">
        <v>3</v>
      </c>
    </row>
    <row r="11213" spans="1:13" ht="15.75" x14ac:dyDescent="0.3">
      <c r="A11213" s="1" t="s">
        <v>1263</v>
      </c>
      <c r="J11213" s="1" t="s">
        <v>1511</v>
      </c>
      <c r="K11213" s="1" t="s">
        <v>1509</v>
      </c>
      <c r="L11213" s="1" t="s">
        <v>1512</v>
      </c>
      <c r="M11213" s="1">
        <v>1</v>
      </c>
    </row>
    <row r="11214" spans="1:13" ht="15.75" x14ac:dyDescent="0.3">
      <c r="A11214" s="1" t="s">
        <v>1262</v>
      </c>
      <c r="J11214" s="1" t="s">
        <v>1511</v>
      </c>
      <c r="K11214" s="1" t="s">
        <v>1509</v>
      </c>
      <c r="L11214" s="1" t="s">
        <v>1512</v>
      </c>
      <c r="M11214" s="1">
        <v>1</v>
      </c>
    </row>
    <row r="11215" spans="1:13" ht="15.75" x14ac:dyDescent="0.3">
      <c r="A11215" s="1" t="s">
        <v>1345</v>
      </c>
      <c r="J11215" s="1" t="s">
        <v>1511</v>
      </c>
      <c r="K11215" s="1" t="s">
        <v>1509</v>
      </c>
      <c r="L11215" s="1" t="s">
        <v>1512</v>
      </c>
      <c r="M11215" s="1">
        <v>3</v>
      </c>
    </row>
    <row r="11216" spans="1:13" ht="15.75" x14ac:dyDescent="0.3">
      <c r="A11216" s="1" t="s">
        <v>1262</v>
      </c>
      <c r="J11216" s="1" t="s">
        <v>1511</v>
      </c>
      <c r="K11216" s="1" t="s">
        <v>1509</v>
      </c>
      <c r="L11216" s="1" t="s">
        <v>1512</v>
      </c>
      <c r="M11216" s="1">
        <v>1</v>
      </c>
    </row>
    <row r="11217" spans="1:13" ht="15.75" x14ac:dyDescent="0.3">
      <c r="A11217" s="1" t="s">
        <v>1262</v>
      </c>
      <c r="J11217" s="1" t="s">
        <v>1511</v>
      </c>
      <c r="K11217" s="1" t="s">
        <v>1509</v>
      </c>
      <c r="L11217" s="1" t="s">
        <v>1512</v>
      </c>
      <c r="M11217" s="1">
        <v>1</v>
      </c>
    </row>
    <row r="11218" spans="1:13" ht="15.75" x14ac:dyDescent="0.3">
      <c r="A11218" s="1" t="s">
        <v>1345</v>
      </c>
      <c r="J11218" s="1" t="s">
        <v>1511</v>
      </c>
      <c r="K11218" s="1" t="s">
        <v>1509</v>
      </c>
      <c r="L11218" s="1" t="s">
        <v>1512</v>
      </c>
      <c r="M11218" s="1">
        <v>3</v>
      </c>
    </row>
    <row r="11219" spans="1:13" ht="15.75" x14ac:dyDescent="0.3">
      <c r="A11219" s="1" t="s">
        <v>1263</v>
      </c>
      <c r="J11219" s="1" t="s">
        <v>1511</v>
      </c>
      <c r="K11219" s="1" t="s">
        <v>1509</v>
      </c>
      <c r="L11219" s="1" t="s">
        <v>1512</v>
      </c>
      <c r="M11219" s="1">
        <v>1</v>
      </c>
    </row>
    <row r="11220" spans="1:13" ht="15.75" x14ac:dyDescent="0.3">
      <c r="A11220" s="1" t="s">
        <v>1262</v>
      </c>
      <c r="J11220" s="1" t="s">
        <v>1511</v>
      </c>
      <c r="K11220" s="1" t="s">
        <v>1509</v>
      </c>
      <c r="L11220" s="1" t="s">
        <v>1512</v>
      </c>
      <c r="M11220" s="1">
        <v>1</v>
      </c>
    </row>
    <row r="11221" spans="1:13" ht="15.75" x14ac:dyDescent="0.3">
      <c r="A11221" s="1" t="s">
        <v>1345</v>
      </c>
      <c r="J11221" s="1" t="s">
        <v>1511</v>
      </c>
      <c r="K11221" s="1" t="s">
        <v>1509</v>
      </c>
      <c r="L11221" s="1" t="s">
        <v>1512</v>
      </c>
      <c r="M11221" s="1">
        <v>3</v>
      </c>
    </row>
    <row r="11222" spans="1:13" ht="15.75" x14ac:dyDescent="0.3">
      <c r="A11222" s="1" t="s">
        <v>1262</v>
      </c>
      <c r="J11222" s="1" t="s">
        <v>1511</v>
      </c>
      <c r="K11222" s="1" t="s">
        <v>1509</v>
      </c>
      <c r="L11222" s="1" t="s">
        <v>1512</v>
      </c>
      <c r="M11222" s="1">
        <v>1</v>
      </c>
    </row>
    <row r="11223" spans="1:13" ht="15.75" x14ac:dyDescent="0.3">
      <c r="A11223" s="1" t="s">
        <v>1345</v>
      </c>
      <c r="J11223" s="1" t="s">
        <v>1511</v>
      </c>
      <c r="K11223" s="1" t="s">
        <v>1509</v>
      </c>
      <c r="L11223" s="1" t="s">
        <v>1512</v>
      </c>
      <c r="M11223" s="1">
        <v>3</v>
      </c>
    </row>
    <row r="11224" spans="1:13" ht="15.75" x14ac:dyDescent="0.3">
      <c r="A11224" s="1" t="s">
        <v>1263</v>
      </c>
      <c r="J11224" s="1" t="s">
        <v>1511</v>
      </c>
      <c r="K11224" s="1" t="s">
        <v>1509</v>
      </c>
      <c r="L11224" s="1" t="s">
        <v>1512</v>
      </c>
      <c r="M11224" s="1">
        <v>1</v>
      </c>
    </row>
    <row r="11225" spans="1:13" ht="15.75" x14ac:dyDescent="0.3">
      <c r="A11225" s="1" t="s">
        <v>1262</v>
      </c>
      <c r="J11225" s="1" t="s">
        <v>1511</v>
      </c>
      <c r="K11225" s="1" t="s">
        <v>1509</v>
      </c>
      <c r="L11225" s="1" t="s">
        <v>1512</v>
      </c>
      <c r="M11225" s="1">
        <v>1</v>
      </c>
    </row>
    <row r="11226" spans="1:13" ht="15.75" x14ac:dyDescent="0.3">
      <c r="A11226" s="1" t="s">
        <v>1262</v>
      </c>
      <c r="J11226" s="1" t="s">
        <v>1511</v>
      </c>
      <c r="K11226" s="1" t="s">
        <v>1509</v>
      </c>
      <c r="L11226" s="1" t="s">
        <v>1512</v>
      </c>
      <c r="M11226" s="1">
        <v>1</v>
      </c>
    </row>
    <row r="11227" spans="1:13" ht="15.75" x14ac:dyDescent="0.3">
      <c r="A11227" s="1" t="s">
        <v>1262</v>
      </c>
      <c r="J11227" s="1" t="s">
        <v>1511</v>
      </c>
      <c r="K11227" s="1" t="s">
        <v>1509</v>
      </c>
      <c r="L11227" s="1" t="s">
        <v>1512</v>
      </c>
      <c r="M11227" s="1">
        <v>1</v>
      </c>
    </row>
    <row r="11228" spans="1:13" ht="15.75" x14ac:dyDescent="0.3">
      <c r="A11228" s="1" t="s">
        <v>1262</v>
      </c>
      <c r="J11228" s="1" t="s">
        <v>1511</v>
      </c>
      <c r="K11228" s="1" t="s">
        <v>1509</v>
      </c>
      <c r="L11228" s="1" t="s">
        <v>1512</v>
      </c>
      <c r="M11228" s="1">
        <v>1</v>
      </c>
    </row>
    <row r="11229" spans="1:13" ht="15.75" x14ac:dyDescent="0.3">
      <c r="A11229" s="1" t="s">
        <v>1262</v>
      </c>
      <c r="J11229" s="1" t="s">
        <v>1511</v>
      </c>
      <c r="K11229" s="1" t="s">
        <v>1509</v>
      </c>
      <c r="L11229" s="1" t="s">
        <v>1512</v>
      </c>
      <c r="M11229" s="1">
        <v>1</v>
      </c>
    </row>
    <row r="11230" spans="1:13" ht="15.75" x14ac:dyDescent="0.3">
      <c r="A11230" s="1" t="s">
        <v>1272</v>
      </c>
      <c r="J11230" s="1" t="s">
        <v>1511</v>
      </c>
      <c r="K11230" s="1" t="s">
        <v>1509</v>
      </c>
      <c r="L11230" s="1" t="s">
        <v>1512</v>
      </c>
      <c r="M11230" s="1">
        <v>1</v>
      </c>
    </row>
    <row r="11231" spans="1:13" ht="15.75" x14ac:dyDescent="0.3">
      <c r="A11231" s="1" t="s">
        <v>1321</v>
      </c>
      <c r="J11231" s="1" t="s">
        <v>1511</v>
      </c>
      <c r="K11231" s="1" t="s">
        <v>1509</v>
      </c>
      <c r="L11231" s="1" t="s">
        <v>1512</v>
      </c>
      <c r="M11231" s="1">
        <v>103</v>
      </c>
    </row>
    <row r="11232" spans="1:13" ht="15.75" x14ac:dyDescent="0.3">
      <c r="A11232" s="1" t="s">
        <v>1262</v>
      </c>
      <c r="J11232" s="1" t="s">
        <v>1511</v>
      </c>
      <c r="K11232" s="1" t="s">
        <v>1509</v>
      </c>
      <c r="L11232" s="1" t="s">
        <v>1512</v>
      </c>
      <c r="M11232" s="1">
        <v>1</v>
      </c>
    </row>
    <row r="11233" spans="1:13" ht="15.75" x14ac:dyDescent="0.3">
      <c r="A11233" s="1" t="s">
        <v>1262</v>
      </c>
      <c r="J11233" s="1" t="s">
        <v>1511</v>
      </c>
      <c r="K11233" s="1" t="s">
        <v>1509</v>
      </c>
      <c r="L11233" s="1" t="s">
        <v>1512</v>
      </c>
      <c r="M11233" s="1">
        <v>1</v>
      </c>
    </row>
    <row r="11234" spans="1:13" ht="15.75" x14ac:dyDescent="0.3">
      <c r="A11234" s="1" t="s">
        <v>1342</v>
      </c>
      <c r="J11234" s="1" t="s">
        <v>1511</v>
      </c>
      <c r="K11234" s="1" t="s">
        <v>1509</v>
      </c>
      <c r="L11234" s="1" t="s">
        <v>1512</v>
      </c>
      <c r="M11234" s="1">
        <v>59</v>
      </c>
    </row>
    <row r="11235" spans="1:13" ht="15.75" x14ac:dyDescent="0.3">
      <c r="A11235" s="1" t="s">
        <v>1262</v>
      </c>
      <c r="J11235" s="1" t="s">
        <v>1511</v>
      </c>
      <c r="K11235" s="1" t="s">
        <v>1509</v>
      </c>
      <c r="L11235" s="1" t="s">
        <v>1512</v>
      </c>
      <c r="M11235" s="1">
        <v>1</v>
      </c>
    </row>
    <row r="11236" spans="1:13" ht="15.75" x14ac:dyDescent="0.3">
      <c r="A11236" s="1" t="s">
        <v>1272</v>
      </c>
      <c r="J11236" s="1" t="s">
        <v>1511</v>
      </c>
      <c r="K11236" s="1" t="s">
        <v>1509</v>
      </c>
      <c r="L11236" s="1" t="s">
        <v>1512</v>
      </c>
      <c r="M11236" s="1">
        <v>1</v>
      </c>
    </row>
    <row r="11237" spans="1:13" ht="15.75" x14ac:dyDescent="0.3">
      <c r="A11237" s="1" t="s">
        <v>1272</v>
      </c>
      <c r="J11237" s="1" t="s">
        <v>1511</v>
      </c>
      <c r="K11237" s="1" t="s">
        <v>1509</v>
      </c>
      <c r="L11237" s="1" t="s">
        <v>1512</v>
      </c>
      <c r="M11237" s="1">
        <v>1</v>
      </c>
    </row>
    <row r="11238" spans="1:13" ht="15.75" x14ac:dyDescent="0.3">
      <c r="A11238" s="1" t="s">
        <v>1393</v>
      </c>
      <c r="J11238" s="1" t="s">
        <v>1511</v>
      </c>
      <c r="K11238" s="1" t="s">
        <v>1509</v>
      </c>
      <c r="L11238" s="1" t="s">
        <v>1513</v>
      </c>
      <c r="M11238" s="1">
        <v>3</v>
      </c>
    </row>
    <row r="11239" spans="1:13" ht="15.75" x14ac:dyDescent="0.3">
      <c r="A11239" s="1" t="s">
        <v>1263</v>
      </c>
      <c r="J11239" s="1" t="s">
        <v>1511</v>
      </c>
      <c r="K11239" s="1" t="s">
        <v>1509</v>
      </c>
      <c r="L11239" s="1" t="s">
        <v>1512</v>
      </c>
      <c r="M11239" s="1">
        <v>1</v>
      </c>
    </row>
    <row r="11240" spans="1:13" ht="15.75" x14ac:dyDescent="0.3">
      <c r="A11240" s="1" t="s">
        <v>1263</v>
      </c>
      <c r="J11240" s="1" t="s">
        <v>1511</v>
      </c>
      <c r="K11240" s="1" t="s">
        <v>1509</v>
      </c>
      <c r="L11240" s="1" t="s">
        <v>1512</v>
      </c>
      <c r="M11240" s="1">
        <v>1</v>
      </c>
    </row>
    <row r="11241" spans="1:13" ht="15.75" x14ac:dyDescent="0.3">
      <c r="A11241" s="1" t="s">
        <v>1263</v>
      </c>
      <c r="J11241" s="1" t="s">
        <v>1511</v>
      </c>
      <c r="K11241" s="1" t="s">
        <v>1509</v>
      </c>
      <c r="L11241" s="1" t="s">
        <v>1512</v>
      </c>
      <c r="M11241" s="1">
        <v>1</v>
      </c>
    </row>
    <row r="11242" spans="1:13" ht="15.75" x14ac:dyDescent="0.3">
      <c r="A11242" s="1" t="s">
        <v>1263</v>
      </c>
      <c r="J11242" s="1" t="s">
        <v>1511</v>
      </c>
      <c r="K11242" s="1" t="s">
        <v>1509</v>
      </c>
      <c r="L11242" s="1" t="s">
        <v>1512</v>
      </c>
      <c r="M11242" s="1">
        <v>1</v>
      </c>
    </row>
    <row r="11243" spans="1:13" ht="15.75" x14ac:dyDescent="0.3">
      <c r="A11243" s="1" t="s">
        <v>1263</v>
      </c>
      <c r="J11243" s="1" t="s">
        <v>1511</v>
      </c>
      <c r="K11243" s="1" t="s">
        <v>1509</v>
      </c>
      <c r="L11243" s="1" t="s">
        <v>1512</v>
      </c>
      <c r="M11243" s="1">
        <v>1</v>
      </c>
    </row>
    <row r="11244" spans="1:13" ht="15.75" x14ac:dyDescent="0.3">
      <c r="A11244" s="1" t="s">
        <v>1263</v>
      </c>
      <c r="J11244" s="1" t="s">
        <v>1511</v>
      </c>
      <c r="K11244" s="1" t="s">
        <v>1509</v>
      </c>
      <c r="L11244" s="1" t="s">
        <v>1512</v>
      </c>
      <c r="M11244" s="1">
        <v>1</v>
      </c>
    </row>
    <row r="11245" spans="1:13" ht="15.75" x14ac:dyDescent="0.3">
      <c r="A11245" s="1" t="s">
        <v>1263</v>
      </c>
      <c r="J11245" s="1" t="s">
        <v>1511</v>
      </c>
      <c r="K11245" s="1" t="s">
        <v>1509</v>
      </c>
      <c r="L11245" s="1" t="s">
        <v>1512</v>
      </c>
      <c r="M11245" s="1">
        <v>1</v>
      </c>
    </row>
    <row r="11246" spans="1:13" ht="15.75" x14ac:dyDescent="0.3">
      <c r="A11246" s="1" t="s">
        <v>1263</v>
      </c>
      <c r="J11246" s="1" t="s">
        <v>1511</v>
      </c>
      <c r="K11246" s="1" t="s">
        <v>1509</v>
      </c>
      <c r="L11246" s="1" t="s">
        <v>1512</v>
      </c>
      <c r="M11246" s="1">
        <v>1</v>
      </c>
    </row>
    <row r="11247" spans="1:13" ht="15.75" x14ac:dyDescent="0.3">
      <c r="A11247" s="1" t="s">
        <v>1263</v>
      </c>
      <c r="J11247" s="1" t="s">
        <v>1511</v>
      </c>
      <c r="K11247" s="1" t="s">
        <v>1509</v>
      </c>
      <c r="L11247" s="1" t="s">
        <v>1512</v>
      </c>
      <c r="M11247" s="1">
        <v>1</v>
      </c>
    </row>
    <row r="11248" spans="1:13" ht="15.75" x14ac:dyDescent="0.3">
      <c r="A11248" s="1" t="s">
        <v>1263</v>
      </c>
      <c r="J11248" s="1" t="s">
        <v>1511</v>
      </c>
      <c r="K11248" s="1" t="s">
        <v>1509</v>
      </c>
      <c r="L11248" s="1" t="s">
        <v>1512</v>
      </c>
      <c r="M11248" s="1">
        <v>1</v>
      </c>
    </row>
    <row r="11249" spans="1:13" ht="15.75" x14ac:dyDescent="0.3">
      <c r="A11249" s="1" t="s">
        <v>1263</v>
      </c>
      <c r="J11249" s="1" t="s">
        <v>1511</v>
      </c>
      <c r="K11249" s="1" t="s">
        <v>1509</v>
      </c>
      <c r="L11249" s="1" t="s">
        <v>1512</v>
      </c>
      <c r="M11249" s="1">
        <v>1</v>
      </c>
    </row>
    <row r="11250" spans="1:13" ht="15.75" x14ac:dyDescent="0.3">
      <c r="A11250" s="1" t="s">
        <v>1263</v>
      </c>
      <c r="J11250" s="1" t="s">
        <v>1511</v>
      </c>
      <c r="K11250" s="1" t="s">
        <v>1509</v>
      </c>
      <c r="L11250" s="1" t="s">
        <v>1512</v>
      </c>
      <c r="M11250" s="1">
        <v>1</v>
      </c>
    </row>
    <row r="11251" spans="1:13" ht="15.75" x14ac:dyDescent="0.3">
      <c r="A11251" s="1" t="s">
        <v>1263</v>
      </c>
      <c r="J11251" s="1" t="s">
        <v>1511</v>
      </c>
      <c r="K11251" s="1" t="s">
        <v>1509</v>
      </c>
      <c r="L11251" s="1" t="s">
        <v>1512</v>
      </c>
      <c r="M11251" s="1">
        <v>1</v>
      </c>
    </row>
    <row r="11252" spans="1:13" ht="15.75" x14ac:dyDescent="0.3">
      <c r="A11252" s="1" t="s">
        <v>1263</v>
      </c>
      <c r="J11252" s="1" t="s">
        <v>1511</v>
      </c>
      <c r="K11252" s="1" t="s">
        <v>1509</v>
      </c>
      <c r="L11252" s="1" t="s">
        <v>1512</v>
      </c>
      <c r="M11252" s="1">
        <v>1</v>
      </c>
    </row>
    <row r="11253" spans="1:13" ht="15.75" x14ac:dyDescent="0.3">
      <c r="A11253" s="1" t="s">
        <v>1263</v>
      </c>
      <c r="J11253" s="1" t="s">
        <v>1511</v>
      </c>
      <c r="K11253" s="1" t="s">
        <v>1509</v>
      </c>
      <c r="L11253" s="1" t="s">
        <v>1512</v>
      </c>
      <c r="M11253" s="1">
        <v>1</v>
      </c>
    </row>
    <row r="11254" spans="1:13" ht="15.75" x14ac:dyDescent="0.3">
      <c r="A11254" s="1" t="s">
        <v>1263</v>
      </c>
      <c r="J11254" s="1" t="s">
        <v>1511</v>
      </c>
      <c r="K11254" s="1" t="s">
        <v>1509</v>
      </c>
      <c r="L11254" s="1" t="s">
        <v>1512</v>
      </c>
      <c r="M11254" s="1">
        <v>1</v>
      </c>
    </row>
    <row r="11255" spans="1:13" ht="15.75" x14ac:dyDescent="0.3">
      <c r="A11255" s="1" t="s">
        <v>835</v>
      </c>
      <c r="J11255" s="1" t="s">
        <v>1511</v>
      </c>
      <c r="K11255" s="1" t="s">
        <v>1509</v>
      </c>
      <c r="L11255" s="1" t="s">
        <v>1512</v>
      </c>
      <c r="M11255" s="1">
        <v>1</v>
      </c>
    </row>
    <row r="11256" spans="1:13" ht="15.75" x14ac:dyDescent="0.3">
      <c r="A11256" s="1" t="s">
        <v>835</v>
      </c>
      <c r="J11256" s="1" t="s">
        <v>1511</v>
      </c>
      <c r="K11256" s="1" t="s">
        <v>1509</v>
      </c>
      <c r="L11256" s="1" t="s">
        <v>1512</v>
      </c>
      <c r="M11256" s="1">
        <v>1</v>
      </c>
    </row>
    <row r="11257" spans="1:13" ht="15.75" x14ac:dyDescent="0.3">
      <c r="A11257" s="1" t="s">
        <v>835</v>
      </c>
      <c r="J11257" s="1" t="s">
        <v>1511</v>
      </c>
      <c r="K11257" s="1" t="s">
        <v>1509</v>
      </c>
      <c r="L11257" s="1" t="s">
        <v>1512</v>
      </c>
      <c r="M11257" s="1">
        <v>1</v>
      </c>
    </row>
    <row r="11258" spans="1:13" ht="15.75" x14ac:dyDescent="0.3">
      <c r="A11258" s="1" t="s">
        <v>835</v>
      </c>
      <c r="J11258" s="1" t="s">
        <v>1511</v>
      </c>
      <c r="K11258" s="1" t="s">
        <v>1509</v>
      </c>
      <c r="L11258" s="1" t="s">
        <v>1512</v>
      </c>
      <c r="M11258" s="1">
        <v>1</v>
      </c>
    </row>
    <row r="11259" spans="1:13" ht="15.75" x14ac:dyDescent="0.3">
      <c r="A11259" s="1" t="s">
        <v>835</v>
      </c>
      <c r="J11259" s="1" t="s">
        <v>1511</v>
      </c>
      <c r="K11259" s="1" t="s">
        <v>1509</v>
      </c>
      <c r="L11259" s="1" t="s">
        <v>1512</v>
      </c>
      <c r="M11259" s="1">
        <v>1</v>
      </c>
    </row>
    <row r="11260" spans="1:13" ht="15.75" x14ac:dyDescent="0.3">
      <c r="A11260" s="1" t="s">
        <v>835</v>
      </c>
      <c r="J11260" s="1" t="s">
        <v>1511</v>
      </c>
      <c r="K11260" s="1" t="s">
        <v>1509</v>
      </c>
      <c r="L11260" s="1" t="s">
        <v>1512</v>
      </c>
      <c r="M11260" s="1">
        <v>1</v>
      </c>
    </row>
    <row r="11261" spans="1:13" ht="15.75" x14ac:dyDescent="0.3">
      <c r="A11261" s="1" t="s">
        <v>835</v>
      </c>
      <c r="J11261" s="1" t="s">
        <v>1511</v>
      </c>
      <c r="K11261" s="1" t="s">
        <v>1509</v>
      </c>
      <c r="L11261" s="1" t="s">
        <v>1512</v>
      </c>
      <c r="M11261" s="1">
        <v>1</v>
      </c>
    </row>
    <row r="11262" spans="1:13" ht="15.75" x14ac:dyDescent="0.3">
      <c r="A11262" s="1" t="s">
        <v>835</v>
      </c>
      <c r="J11262" s="1" t="s">
        <v>1511</v>
      </c>
      <c r="K11262" s="1" t="s">
        <v>1509</v>
      </c>
      <c r="L11262" s="1" t="s">
        <v>1512</v>
      </c>
      <c r="M11262" s="1">
        <v>1</v>
      </c>
    </row>
    <row r="11263" spans="1:13" ht="15.75" x14ac:dyDescent="0.3">
      <c r="A11263" s="1" t="s">
        <v>835</v>
      </c>
      <c r="J11263" s="1" t="s">
        <v>1511</v>
      </c>
      <c r="K11263" s="1" t="s">
        <v>1509</v>
      </c>
      <c r="L11263" s="1" t="s">
        <v>1512</v>
      </c>
      <c r="M11263" s="1">
        <v>1</v>
      </c>
    </row>
    <row r="11264" spans="1:13" ht="15.75" x14ac:dyDescent="0.3">
      <c r="A11264" s="1" t="s">
        <v>835</v>
      </c>
      <c r="J11264" s="1" t="s">
        <v>1511</v>
      </c>
      <c r="K11264" s="1" t="s">
        <v>1509</v>
      </c>
      <c r="L11264" s="1" t="s">
        <v>1512</v>
      </c>
      <c r="M11264" s="1">
        <v>1</v>
      </c>
    </row>
    <row r="11265" spans="1:13" ht="15.75" x14ac:dyDescent="0.3">
      <c r="A11265" s="1" t="s">
        <v>1448</v>
      </c>
      <c r="J11265" s="1" t="s">
        <v>1511</v>
      </c>
      <c r="K11265" s="1" t="s">
        <v>1514</v>
      </c>
      <c r="L11265" s="1" t="s">
        <v>1512</v>
      </c>
      <c r="M11265" s="1">
        <v>4</v>
      </c>
    </row>
    <row r="11266" spans="1:13" ht="15.75" x14ac:dyDescent="0.3">
      <c r="A11266" s="1" t="s">
        <v>1448</v>
      </c>
      <c r="J11266" s="1" t="s">
        <v>1511</v>
      </c>
      <c r="K11266" s="1" t="s">
        <v>1514</v>
      </c>
      <c r="L11266" s="1" t="s">
        <v>1512</v>
      </c>
      <c r="M11266" s="1">
        <v>2</v>
      </c>
    </row>
    <row r="11267" spans="1:13" ht="15.75" x14ac:dyDescent="0.3">
      <c r="A11267" s="1" t="s">
        <v>1272</v>
      </c>
      <c r="J11267" s="1" t="s">
        <v>1511</v>
      </c>
      <c r="K11267" s="1" t="s">
        <v>1509</v>
      </c>
      <c r="L11267" s="1" t="s">
        <v>1512</v>
      </c>
      <c r="M11267" s="1">
        <v>1</v>
      </c>
    </row>
    <row r="11268" spans="1:13" ht="15.75" x14ac:dyDescent="0.3">
      <c r="A11268" s="1" t="s">
        <v>1272</v>
      </c>
      <c r="J11268" s="1" t="s">
        <v>1511</v>
      </c>
      <c r="K11268" s="1" t="s">
        <v>1509</v>
      </c>
      <c r="L11268" s="1" t="s">
        <v>1512</v>
      </c>
      <c r="M11268" s="1">
        <v>1</v>
      </c>
    </row>
    <row r="11269" spans="1:13" ht="15.75" x14ac:dyDescent="0.3">
      <c r="A11269" s="1" t="s">
        <v>1272</v>
      </c>
      <c r="J11269" s="1" t="s">
        <v>1511</v>
      </c>
      <c r="K11269" s="1" t="s">
        <v>1509</v>
      </c>
      <c r="L11269" s="1" t="s">
        <v>1512</v>
      </c>
      <c r="M11269" s="1">
        <v>1</v>
      </c>
    </row>
    <row r="11270" spans="1:13" ht="15.75" x14ac:dyDescent="0.3">
      <c r="A11270" s="1" t="s">
        <v>1272</v>
      </c>
      <c r="J11270" s="1" t="s">
        <v>1511</v>
      </c>
      <c r="K11270" s="1" t="s">
        <v>1509</v>
      </c>
      <c r="L11270" s="1" t="s">
        <v>1512</v>
      </c>
      <c r="M11270" s="1">
        <v>1</v>
      </c>
    </row>
    <row r="11271" spans="1:13" ht="15.75" x14ac:dyDescent="0.3">
      <c r="A11271" s="1" t="s">
        <v>1272</v>
      </c>
      <c r="J11271" s="1" t="s">
        <v>1511</v>
      </c>
      <c r="K11271" s="1" t="s">
        <v>1509</v>
      </c>
      <c r="L11271" s="1" t="s">
        <v>1512</v>
      </c>
      <c r="M11271" s="1">
        <v>1</v>
      </c>
    </row>
    <row r="11272" spans="1:13" ht="15.75" x14ac:dyDescent="0.3">
      <c r="A11272" s="1" t="s">
        <v>1334</v>
      </c>
      <c r="J11272" s="1" t="s">
        <v>1511</v>
      </c>
      <c r="K11272" s="1" t="s">
        <v>1509</v>
      </c>
      <c r="L11272" s="1" t="s">
        <v>1512</v>
      </c>
      <c r="M11272" s="1">
        <v>60</v>
      </c>
    </row>
    <row r="11273" spans="1:13" ht="15.75" x14ac:dyDescent="0.3">
      <c r="A11273" s="1" t="s">
        <v>1334</v>
      </c>
      <c r="J11273" s="1" t="s">
        <v>1511</v>
      </c>
      <c r="K11273" s="1" t="s">
        <v>1509</v>
      </c>
      <c r="L11273" s="1" t="s">
        <v>1512</v>
      </c>
      <c r="M11273" s="1">
        <v>100</v>
      </c>
    </row>
    <row r="11274" spans="1:13" ht="15.75" x14ac:dyDescent="0.3">
      <c r="A11274" s="1" t="s">
        <v>1334</v>
      </c>
      <c r="J11274" s="1" t="s">
        <v>1511</v>
      </c>
      <c r="K11274" s="1" t="s">
        <v>1509</v>
      </c>
      <c r="L11274" s="1" t="s">
        <v>1512</v>
      </c>
      <c r="M11274" s="1">
        <v>100</v>
      </c>
    </row>
    <row r="11275" spans="1:13" ht="15.75" x14ac:dyDescent="0.3">
      <c r="A11275" s="1" t="s">
        <v>1334</v>
      </c>
      <c r="J11275" s="1" t="s">
        <v>1511</v>
      </c>
      <c r="K11275" s="1" t="s">
        <v>1509</v>
      </c>
      <c r="L11275" s="1" t="s">
        <v>1512</v>
      </c>
      <c r="M11275" s="1">
        <v>150</v>
      </c>
    </row>
    <row r="11276" spans="1:13" ht="15.75" x14ac:dyDescent="0.3">
      <c r="A11276" s="1" t="s">
        <v>1334</v>
      </c>
      <c r="J11276" s="1" t="s">
        <v>1511</v>
      </c>
      <c r="K11276" s="1" t="s">
        <v>1509</v>
      </c>
      <c r="L11276" s="1" t="s">
        <v>1512</v>
      </c>
      <c r="M11276" s="1">
        <v>110</v>
      </c>
    </row>
    <row r="11277" spans="1:13" ht="15.75" x14ac:dyDescent="0.3">
      <c r="A11277" s="1" t="s">
        <v>1341</v>
      </c>
      <c r="J11277" s="1" t="s">
        <v>1511</v>
      </c>
      <c r="K11277" s="1" t="s">
        <v>1509</v>
      </c>
      <c r="L11277" s="1" t="s">
        <v>1512</v>
      </c>
      <c r="M11277" s="1">
        <v>20</v>
      </c>
    </row>
    <row r="11278" spans="1:13" ht="15.75" x14ac:dyDescent="0.3">
      <c r="A11278" s="1" t="s">
        <v>1334</v>
      </c>
      <c r="J11278" s="1" t="s">
        <v>1511</v>
      </c>
      <c r="K11278" s="1" t="s">
        <v>1509</v>
      </c>
      <c r="L11278" s="1" t="s">
        <v>1512</v>
      </c>
      <c r="M11278" s="1">
        <v>87</v>
      </c>
    </row>
    <row r="11279" spans="1:13" ht="15.75" x14ac:dyDescent="0.3">
      <c r="A11279" s="1" t="s">
        <v>1334</v>
      </c>
      <c r="J11279" s="1" t="s">
        <v>1511</v>
      </c>
      <c r="K11279" s="1" t="s">
        <v>1509</v>
      </c>
      <c r="L11279" s="1" t="s">
        <v>1512</v>
      </c>
      <c r="M11279" s="1">
        <v>1</v>
      </c>
    </row>
    <row r="11280" spans="1:13" ht="15.75" x14ac:dyDescent="0.3">
      <c r="A11280" s="1" t="s">
        <v>1334</v>
      </c>
      <c r="J11280" s="1" t="s">
        <v>1511</v>
      </c>
      <c r="K11280" s="1" t="s">
        <v>1509</v>
      </c>
      <c r="L11280" s="1" t="s">
        <v>1512</v>
      </c>
      <c r="M11280" s="1">
        <v>1</v>
      </c>
    </row>
    <row r="11281" spans="1:13" ht="15.75" x14ac:dyDescent="0.3">
      <c r="A11281" s="1" t="s">
        <v>1334</v>
      </c>
      <c r="J11281" s="1" t="s">
        <v>1511</v>
      </c>
      <c r="K11281" s="1" t="s">
        <v>1509</v>
      </c>
      <c r="L11281" s="1" t="s">
        <v>1512</v>
      </c>
      <c r="M11281" s="1">
        <v>80</v>
      </c>
    </row>
    <row r="11282" spans="1:13" ht="15.75" x14ac:dyDescent="0.3">
      <c r="A11282" s="1" t="s">
        <v>1380</v>
      </c>
      <c r="J11282" s="1" t="s">
        <v>1511</v>
      </c>
      <c r="K11282" s="1" t="s">
        <v>1509</v>
      </c>
      <c r="L11282" s="1" t="s">
        <v>1510</v>
      </c>
      <c r="M11282" s="1">
        <v>3</v>
      </c>
    </row>
    <row r="11283" spans="1:13" ht="15.75" x14ac:dyDescent="0.3">
      <c r="A11283" s="1" t="s">
        <v>1380</v>
      </c>
      <c r="J11283" s="1" t="s">
        <v>1511</v>
      </c>
      <c r="K11283" s="1" t="s">
        <v>1509</v>
      </c>
      <c r="L11283" s="1" t="s">
        <v>1510</v>
      </c>
      <c r="M11283" s="1">
        <v>4</v>
      </c>
    </row>
    <row r="11284" spans="1:13" ht="15.75" x14ac:dyDescent="0.3">
      <c r="A11284" s="1" t="s">
        <v>1380</v>
      </c>
      <c r="J11284" s="1" t="s">
        <v>1511</v>
      </c>
      <c r="K11284" s="1" t="s">
        <v>1509</v>
      </c>
      <c r="L11284" s="1" t="s">
        <v>1510</v>
      </c>
      <c r="M11284" s="1">
        <v>3</v>
      </c>
    </row>
    <row r="11285" spans="1:13" ht="15.75" x14ac:dyDescent="0.3">
      <c r="A11285" s="1" t="s">
        <v>1380</v>
      </c>
      <c r="J11285" s="1" t="s">
        <v>1511</v>
      </c>
      <c r="K11285" s="1" t="s">
        <v>1509</v>
      </c>
      <c r="L11285" s="1" t="s">
        <v>1510</v>
      </c>
      <c r="M11285" s="1">
        <v>3</v>
      </c>
    </row>
    <row r="11286" spans="1:13" ht="15.75" x14ac:dyDescent="0.3">
      <c r="A11286" s="1" t="s">
        <v>1380</v>
      </c>
      <c r="J11286" s="1" t="s">
        <v>1511</v>
      </c>
      <c r="K11286" s="1" t="s">
        <v>1509</v>
      </c>
      <c r="L11286" s="1" t="s">
        <v>1510</v>
      </c>
      <c r="M11286" s="1">
        <v>4</v>
      </c>
    </row>
    <row r="11287" spans="1:13" ht="15.75" x14ac:dyDescent="0.3">
      <c r="A11287" s="1" t="s">
        <v>1380</v>
      </c>
      <c r="J11287" s="1" t="s">
        <v>1511</v>
      </c>
      <c r="K11287" s="1" t="s">
        <v>1509</v>
      </c>
      <c r="L11287" s="1" t="s">
        <v>1510</v>
      </c>
      <c r="M11287" s="1">
        <v>3</v>
      </c>
    </row>
    <row r="11288" spans="1:13" ht="15.75" x14ac:dyDescent="0.3">
      <c r="A11288" s="1" t="s">
        <v>1268</v>
      </c>
      <c r="J11288" s="1" t="s">
        <v>1511</v>
      </c>
      <c r="K11288" s="1" t="s">
        <v>1514</v>
      </c>
      <c r="L11288" s="1" t="s">
        <v>1510</v>
      </c>
      <c r="M11288" s="1">
        <v>5</v>
      </c>
    </row>
    <row r="11289" spans="1:13" ht="15.75" x14ac:dyDescent="0.3">
      <c r="A11289" s="1" t="s">
        <v>1380</v>
      </c>
      <c r="J11289" s="1" t="s">
        <v>1511</v>
      </c>
      <c r="K11289" s="1" t="s">
        <v>1509</v>
      </c>
      <c r="L11289" s="1" t="s">
        <v>1510</v>
      </c>
      <c r="M11289" s="1">
        <v>3</v>
      </c>
    </row>
    <row r="11290" spans="1:13" ht="15.75" x14ac:dyDescent="0.3">
      <c r="A11290" s="1" t="s">
        <v>1380</v>
      </c>
      <c r="J11290" s="1" t="s">
        <v>1511</v>
      </c>
      <c r="K11290" s="1" t="s">
        <v>1509</v>
      </c>
      <c r="L11290" s="1" t="s">
        <v>1510</v>
      </c>
      <c r="M11290" s="1">
        <v>3</v>
      </c>
    </row>
    <row r="11291" spans="1:13" ht="15.75" x14ac:dyDescent="0.3">
      <c r="A11291" s="1" t="s">
        <v>1380</v>
      </c>
      <c r="J11291" s="1" t="s">
        <v>1511</v>
      </c>
      <c r="K11291" s="1" t="s">
        <v>1509</v>
      </c>
      <c r="L11291" s="1" t="s">
        <v>1510</v>
      </c>
      <c r="M11291" s="1">
        <v>3</v>
      </c>
    </row>
    <row r="11292" spans="1:13" ht="15.75" x14ac:dyDescent="0.3">
      <c r="A11292" s="1" t="s">
        <v>1380</v>
      </c>
      <c r="J11292" s="1" t="s">
        <v>1511</v>
      </c>
      <c r="K11292" s="1" t="s">
        <v>1509</v>
      </c>
      <c r="L11292" s="1" t="s">
        <v>1510</v>
      </c>
      <c r="M11292" s="1">
        <v>3</v>
      </c>
    </row>
    <row r="11293" spans="1:13" ht="15.75" x14ac:dyDescent="0.3">
      <c r="A11293" s="1" t="s">
        <v>1380</v>
      </c>
      <c r="J11293" s="1" t="s">
        <v>1511</v>
      </c>
      <c r="K11293" s="1" t="s">
        <v>1509</v>
      </c>
      <c r="L11293" s="1" t="s">
        <v>1510</v>
      </c>
      <c r="M11293" s="1">
        <v>3</v>
      </c>
    </row>
    <row r="11294" spans="1:13" ht="15.75" x14ac:dyDescent="0.3">
      <c r="A11294" s="1" t="s">
        <v>1380</v>
      </c>
      <c r="J11294" s="1" t="s">
        <v>1511</v>
      </c>
      <c r="K11294" s="1" t="s">
        <v>1509</v>
      </c>
      <c r="L11294" s="1" t="s">
        <v>1510</v>
      </c>
      <c r="M11294" s="1">
        <v>3</v>
      </c>
    </row>
    <row r="11295" spans="1:13" ht="15.75" x14ac:dyDescent="0.3">
      <c r="A11295" s="1" t="s">
        <v>1380</v>
      </c>
      <c r="J11295" s="1" t="s">
        <v>1511</v>
      </c>
      <c r="K11295" s="1" t="s">
        <v>1509</v>
      </c>
      <c r="L11295" s="1" t="s">
        <v>1510</v>
      </c>
      <c r="M11295" s="1">
        <v>3</v>
      </c>
    </row>
    <row r="11296" spans="1:13" ht="15.75" x14ac:dyDescent="0.3">
      <c r="A11296" s="1" t="s">
        <v>1366</v>
      </c>
      <c r="J11296" s="1" t="s">
        <v>1511</v>
      </c>
      <c r="K11296" s="1" t="s">
        <v>1509</v>
      </c>
      <c r="L11296" s="1" t="s">
        <v>1512</v>
      </c>
      <c r="M11296" s="1">
        <v>1</v>
      </c>
    </row>
    <row r="11297" spans="1:13" ht="15.75" x14ac:dyDescent="0.3">
      <c r="A11297" s="1" t="s">
        <v>1381</v>
      </c>
      <c r="J11297" s="1" t="s">
        <v>1508</v>
      </c>
      <c r="K11297" s="1" t="s">
        <v>1509</v>
      </c>
      <c r="L11297" s="1" t="s">
        <v>1510</v>
      </c>
      <c r="M11297" s="1">
        <v>3</v>
      </c>
    </row>
    <row r="11298" spans="1:13" ht="15.75" x14ac:dyDescent="0.3">
      <c r="A11298" s="1" t="s">
        <v>1366</v>
      </c>
      <c r="J11298" s="1" t="s">
        <v>1511</v>
      </c>
      <c r="K11298" s="1" t="s">
        <v>1509</v>
      </c>
      <c r="L11298" s="1" t="s">
        <v>1512</v>
      </c>
      <c r="M11298" s="1">
        <v>1</v>
      </c>
    </row>
    <row r="11299" spans="1:13" ht="15.75" x14ac:dyDescent="0.3">
      <c r="A11299" s="1" t="s">
        <v>1366</v>
      </c>
      <c r="J11299" s="1" t="s">
        <v>1511</v>
      </c>
      <c r="K11299" s="1" t="s">
        <v>1509</v>
      </c>
      <c r="L11299" s="1" t="s">
        <v>1512</v>
      </c>
      <c r="M11299" s="1">
        <v>1</v>
      </c>
    </row>
    <row r="11300" spans="1:13" ht="15.75" x14ac:dyDescent="0.3">
      <c r="A11300" s="1" t="s">
        <v>1366</v>
      </c>
      <c r="J11300" s="1" t="s">
        <v>1511</v>
      </c>
      <c r="K11300" s="1" t="s">
        <v>1509</v>
      </c>
      <c r="L11300" s="1" t="s">
        <v>1512</v>
      </c>
      <c r="M11300" s="1">
        <v>1</v>
      </c>
    </row>
    <row r="11301" spans="1:13" ht="15.75" x14ac:dyDescent="0.3">
      <c r="A11301" s="1" t="s">
        <v>1366</v>
      </c>
      <c r="J11301" s="1" t="s">
        <v>1511</v>
      </c>
      <c r="K11301" s="1" t="s">
        <v>1509</v>
      </c>
      <c r="L11301" s="1" t="s">
        <v>1512</v>
      </c>
      <c r="M11301" s="1">
        <v>2</v>
      </c>
    </row>
    <row r="11302" spans="1:13" ht="15.75" x14ac:dyDescent="0.3">
      <c r="A11302" s="1" t="s">
        <v>1366</v>
      </c>
      <c r="J11302" s="1" t="s">
        <v>1511</v>
      </c>
      <c r="K11302" s="1" t="s">
        <v>1509</v>
      </c>
      <c r="L11302" s="1" t="s">
        <v>1512</v>
      </c>
      <c r="M11302" s="1">
        <v>1</v>
      </c>
    </row>
    <row r="11303" spans="1:13" ht="15.75" x14ac:dyDescent="0.3">
      <c r="A11303" s="1" t="s">
        <v>1275</v>
      </c>
      <c r="J11303" s="1" t="s">
        <v>1508</v>
      </c>
      <c r="K11303" s="1" t="s">
        <v>1509</v>
      </c>
      <c r="L11303" s="1" t="s">
        <v>1512</v>
      </c>
      <c r="M11303" s="1">
        <v>1</v>
      </c>
    </row>
    <row r="11304" spans="1:13" ht="15.75" x14ac:dyDescent="0.3">
      <c r="A11304" s="1" t="s">
        <v>1351</v>
      </c>
      <c r="J11304" s="1" t="s">
        <v>1511</v>
      </c>
      <c r="K11304" s="1" t="s">
        <v>1509</v>
      </c>
      <c r="L11304" s="1" t="s">
        <v>1512</v>
      </c>
      <c r="M11304" s="1">
        <v>43</v>
      </c>
    </row>
    <row r="11305" spans="1:13" ht="15.75" x14ac:dyDescent="0.3">
      <c r="A11305" s="1" t="s">
        <v>1366</v>
      </c>
      <c r="J11305" s="1" t="s">
        <v>1511</v>
      </c>
      <c r="K11305" s="1" t="s">
        <v>1509</v>
      </c>
      <c r="L11305" s="1" t="s">
        <v>1512</v>
      </c>
      <c r="M11305" s="1">
        <v>2</v>
      </c>
    </row>
    <row r="11306" spans="1:13" ht="15.75" x14ac:dyDescent="0.3">
      <c r="A11306" s="1" t="s">
        <v>1351</v>
      </c>
      <c r="J11306" s="1" t="s">
        <v>1511</v>
      </c>
      <c r="K11306" s="1" t="s">
        <v>1509</v>
      </c>
      <c r="L11306" s="1" t="s">
        <v>1512</v>
      </c>
      <c r="M11306" s="1">
        <v>54</v>
      </c>
    </row>
    <row r="11307" spans="1:13" ht="15.75" x14ac:dyDescent="0.3">
      <c r="A11307" s="1" t="s">
        <v>1275</v>
      </c>
      <c r="J11307" s="1" t="s">
        <v>1508</v>
      </c>
      <c r="K11307" s="1" t="s">
        <v>1509</v>
      </c>
      <c r="L11307" s="1" t="s">
        <v>1512</v>
      </c>
      <c r="M11307" s="1">
        <v>1</v>
      </c>
    </row>
    <row r="11308" spans="1:13" ht="15.75" x14ac:dyDescent="0.3">
      <c r="A11308" s="1" t="s">
        <v>1366</v>
      </c>
      <c r="J11308" s="1" t="s">
        <v>1511</v>
      </c>
      <c r="K11308" s="1" t="s">
        <v>1509</v>
      </c>
      <c r="L11308" s="1" t="s">
        <v>1512</v>
      </c>
      <c r="M11308" s="1">
        <v>1</v>
      </c>
    </row>
    <row r="11309" spans="1:13" ht="15.75" x14ac:dyDescent="0.3">
      <c r="A11309" s="1" t="s">
        <v>1351</v>
      </c>
      <c r="J11309" s="1" t="s">
        <v>1511</v>
      </c>
      <c r="K11309" s="1" t="s">
        <v>1509</v>
      </c>
      <c r="L11309" s="1" t="s">
        <v>1512</v>
      </c>
      <c r="M11309" s="1">
        <v>65</v>
      </c>
    </row>
    <row r="11310" spans="1:13" ht="15.75" x14ac:dyDescent="0.3">
      <c r="A11310" s="1" t="s">
        <v>1351</v>
      </c>
      <c r="J11310" s="1" t="s">
        <v>1511</v>
      </c>
      <c r="K11310" s="1" t="s">
        <v>1509</v>
      </c>
      <c r="L11310" s="1" t="s">
        <v>1512</v>
      </c>
      <c r="M11310" s="1">
        <v>53</v>
      </c>
    </row>
    <row r="11311" spans="1:13" ht="15.75" x14ac:dyDescent="0.3">
      <c r="A11311" s="1" t="s">
        <v>1306</v>
      </c>
      <c r="J11311" s="1" t="s">
        <v>1508</v>
      </c>
      <c r="K11311" s="1" t="s">
        <v>1514</v>
      </c>
      <c r="L11311" s="1" t="s">
        <v>1512</v>
      </c>
      <c r="M11311" s="1">
        <v>28</v>
      </c>
    </row>
    <row r="11312" spans="1:13" ht="15.75" x14ac:dyDescent="0.3">
      <c r="A11312" s="1" t="s">
        <v>1351</v>
      </c>
      <c r="J11312" s="1" t="s">
        <v>1511</v>
      </c>
      <c r="K11312" s="1" t="s">
        <v>1509</v>
      </c>
      <c r="L11312" s="1" t="s">
        <v>1512</v>
      </c>
      <c r="M11312" s="1">
        <v>21</v>
      </c>
    </row>
    <row r="11313" spans="1:13" ht="15.75" x14ac:dyDescent="0.3">
      <c r="A11313" s="1" t="s">
        <v>1265</v>
      </c>
      <c r="J11313" s="1" t="s">
        <v>1511</v>
      </c>
      <c r="K11313" s="1" t="s">
        <v>1509</v>
      </c>
      <c r="L11313" s="1" t="s">
        <v>1512</v>
      </c>
      <c r="M11313" s="1">
        <v>4</v>
      </c>
    </row>
    <row r="11314" spans="1:13" ht="15.75" x14ac:dyDescent="0.3">
      <c r="A11314" s="1" t="s">
        <v>1351</v>
      </c>
      <c r="J11314" s="1" t="s">
        <v>1511</v>
      </c>
      <c r="K11314" s="1" t="s">
        <v>1509</v>
      </c>
      <c r="L11314" s="1" t="s">
        <v>1512</v>
      </c>
      <c r="M11314" s="1">
        <v>22</v>
      </c>
    </row>
    <row r="11315" spans="1:13" ht="15.75" x14ac:dyDescent="0.3">
      <c r="A11315" s="1" t="s">
        <v>1275</v>
      </c>
      <c r="J11315" s="1" t="s">
        <v>1508</v>
      </c>
      <c r="K11315" s="1" t="s">
        <v>1509</v>
      </c>
      <c r="L11315" s="1" t="s">
        <v>1512</v>
      </c>
      <c r="M11315" s="1">
        <v>1</v>
      </c>
    </row>
    <row r="11316" spans="1:13" ht="15.75" x14ac:dyDescent="0.3">
      <c r="A11316" s="1" t="s">
        <v>1275</v>
      </c>
      <c r="J11316" s="1" t="s">
        <v>1508</v>
      </c>
      <c r="K11316" s="1" t="s">
        <v>1509</v>
      </c>
      <c r="L11316" s="1" t="s">
        <v>1512</v>
      </c>
      <c r="M11316" s="1">
        <v>1</v>
      </c>
    </row>
    <row r="11317" spans="1:13" ht="15.75" x14ac:dyDescent="0.3">
      <c r="A11317" s="1" t="s">
        <v>1275</v>
      </c>
      <c r="J11317" s="1" t="s">
        <v>1508</v>
      </c>
      <c r="K11317" s="1" t="s">
        <v>1509</v>
      </c>
      <c r="L11317" s="1" t="s">
        <v>1512</v>
      </c>
      <c r="M11317" s="1">
        <v>1</v>
      </c>
    </row>
    <row r="11318" spans="1:13" ht="15.75" x14ac:dyDescent="0.3">
      <c r="A11318" s="1" t="s">
        <v>1351</v>
      </c>
      <c r="J11318" s="1" t="s">
        <v>1511</v>
      </c>
      <c r="K11318" s="1" t="s">
        <v>1509</v>
      </c>
      <c r="L11318" s="1" t="s">
        <v>1512</v>
      </c>
      <c r="M11318" s="1">
        <v>45</v>
      </c>
    </row>
    <row r="11319" spans="1:13" ht="15.75" x14ac:dyDescent="0.3">
      <c r="A11319" s="1" t="s">
        <v>1351</v>
      </c>
      <c r="J11319" s="1" t="s">
        <v>1511</v>
      </c>
      <c r="K11319" s="1" t="s">
        <v>1509</v>
      </c>
      <c r="L11319" s="1" t="s">
        <v>1512</v>
      </c>
      <c r="M11319" s="1">
        <v>15</v>
      </c>
    </row>
    <row r="11320" spans="1:13" ht="15.75" x14ac:dyDescent="0.3">
      <c r="A11320" s="1" t="s">
        <v>1275</v>
      </c>
      <c r="J11320" s="1" t="s">
        <v>1508</v>
      </c>
      <c r="K11320" s="1" t="s">
        <v>1509</v>
      </c>
      <c r="L11320" s="1" t="s">
        <v>1512</v>
      </c>
      <c r="M11320" s="1">
        <v>1</v>
      </c>
    </row>
    <row r="11321" spans="1:13" ht="15.75" x14ac:dyDescent="0.3">
      <c r="A11321" s="1" t="s">
        <v>1351</v>
      </c>
      <c r="J11321" s="1" t="s">
        <v>1511</v>
      </c>
      <c r="K11321" s="1" t="s">
        <v>1509</v>
      </c>
      <c r="L11321" s="1" t="s">
        <v>1512</v>
      </c>
      <c r="M11321" s="1">
        <v>18</v>
      </c>
    </row>
    <row r="11322" spans="1:13" ht="15.75" x14ac:dyDescent="0.3">
      <c r="A11322" s="1" t="s">
        <v>1351</v>
      </c>
      <c r="J11322" s="1" t="s">
        <v>1511</v>
      </c>
      <c r="K11322" s="1" t="s">
        <v>1509</v>
      </c>
      <c r="L11322" s="1" t="s">
        <v>1512</v>
      </c>
      <c r="M11322" s="1">
        <v>63</v>
      </c>
    </row>
    <row r="11323" spans="1:13" ht="15.75" x14ac:dyDescent="0.3">
      <c r="A11323" s="1" t="s">
        <v>1275</v>
      </c>
      <c r="J11323" s="1" t="s">
        <v>1508</v>
      </c>
      <c r="K11323" s="1" t="s">
        <v>1509</v>
      </c>
      <c r="L11323" s="1" t="s">
        <v>1512</v>
      </c>
      <c r="M11323" s="1">
        <v>1</v>
      </c>
    </row>
    <row r="11324" spans="1:13" ht="15.75" x14ac:dyDescent="0.3">
      <c r="A11324" s="1" t="s">
        <v>1275</v>
      </c>
      <c r="J11324" s="1" t="s">
        <v>1508</v>
      </c>
      <c r="K11324" s="1" t="s">
        <v>1509</v>
      </c>
      <c r="L11324" s="1" t="s">
        <v>1512</v>
      </c>
      <c r="M11324" s="1">
        <v>1</v>
      </c>
    </row>
    <row r="11325" spans="1:13" ht="15.75" x14ac:dyDescent="0.3">
      <c r="A11325" s="1" t="s">
        <v>1351</v>
      </c>
      <c r="J11325" s="1" t="s">
        <v>1511</v>
      </c>
      <c r="K11325" s="1" t="s">
        <v>1509</v>
      </c>
      <c r="L11325" s="1" t="s">
        <v>1512</v>
      </c>
      <c r="M11325" s="1">
        <v>12</v>
      </c>
    </row>
    <row r="11326" spans="1:13" ht="15.75" x14ac:dyDescent="0.3">
      <c r="A11326" s="1" t="s">
        <v>1351</v>
      </c>
      <c r="J11326" s="1" t="s">
        <v>1511</v>
      </c>
      <c r="K11326" s="1" t="s">
        <v>1509</v>
      </c>
      <c r="L11326" s="1" t="s">
        <v>1512</v>
      </c>
      <c r="M11326" s="1">
        <v>10</v>
      </c>
    </row>
    <row r="11327" spans="1:13" ht="15.75" x14ac:dyDescent="0.3">
      <c r="A11327" s="1" t="s">
        <v>1275</v>
      </c>
      <c r="J11327" s="1" t="s">
        <v>1508</v>
      </c>
      <c r="K11327" s="1" t="s">
        <v>1509</v>
      </c>
      <c r="L11327" s="1" t="s">
        <v>1512</v>
      </c>
      <c r="M11327" s="1">
        <v>1</v>
      </c>
    </row>
    <row r="11328" spans="1:13" ht="15.75" x14ac:dyDescent="0.3">
      <c r="A11328" s="1" t="s">
        <v>1414</v>
      </c>
      <c r="J11328" s="1" t="s">
        <v>1511</v>
      </c>
      <c r="K11328" s="1" t="s">
        <v>1509</v>
      </c>
      <c r="L11328" s="1" t="s">
        <v>1512</v>
      </c>
      <c r="M11328" s="1">
        <v>10</v>
      </c>
    </row>
    <row r="11329" spans="1:13" ht="15.75" x14ac:dyDescent="0.3">
      <c r="A11329" s="1" t="s">
        <v>1275</v>
      </c>
      <c r="J11329" s="1" t="s">
        <v>1508</v>
      </c>
      <c r="K11329" s="1" t="s">
        <v>1509</v>
      </c>
      <c r="L11329" s="1" t="s">
        <v>1512</v>
      </c>
      <c r="M11329" s="1">
        <v>1</v>
      </c>
    </row>
    <row r="11330" spans="1:13" ht="15.75" x14ac:dyDescent="0.3">
      <c r="A11330" s="1" t="s">
        <v>1273</v>
      </c>
      <c r="J11330" s="1" t="s">
        <v>1511</v>
      </c>
      <c r="K11330" s="1" t="s">
        <v>1509</v>
      </c>
      <c r="L11330" s="1" t="s">
        <v>1512</v>
      </c>
      <c r="M11330" s="1">
        <v>1</v>
      </c>
    </row>
    <row r="11331" spans="1:13" ht="15.75" x14ac:dyDescent="0.3">
      <c r="A11331" s="1" t="s">
        <v>1275</v>
      </c>
      <c r="J11331" s="1" t="s">
        <v>1508</v>
      </c>
      <c r="K11331" s="1" t="s">
        <v>1509</v>
      </c>
      <c r="L11331" s="1" t="s">
        <v>1512</v>
      </c>
      <c r="M11331" s="1">
        <v>1</v>
      </c>
    </row>
    <row r="11332" spans="1:13" ht="15.75" x14ac:dyDescent="0.3">
      <c r="A11332" s="1" t="s">
        <v>1275</v>
      </c>
      <c r="J11332" s="1" t="s">
        <v>1508</v>
      </c>
      <c r="K11332" s="1" t="s">
        <v>1509</v>
      </c>
      <c r="L11332" s="1" t="s">
        <v>1512</v>
      </c>
      <c r="M11332" s="1">
        <v>1</v>
      </c>
    </row>
    <row r="11333" spans="1:13" ht="15.75" x14ac:dyDescent="0.3">
      <c r="A11333" s="1" t="s">
        <v>1351</v>
      </c>
      <c r="J11333" s="1" t="s">
        <v>1511</v>
      </c>
      <c r="K11333" s="1" t="s">
        <v>1509</v>
      </c>
      <c r="L11333" s="1" t="s">
        <v>1512</v>
      </c>
      <c r="M11333" s="1">
        <v>67</v>
      </c>
    </row>
    <row r="11334" spans="1:13" ht="15.75" x14ac:dyDescent="0.3">
      <c r="A11334" s="1" t="s">
        <v>1275</v>
      </c>
      <c r="J11334" s="1" t="s">
        <v>1508</v>
      </c>
      <c r="K11334" s="1" t="s">
        <v>1509</v>
      </c>
      <c r="L11334" s="1" t="s">
        <v>1512</v>
      </c>
      <c r="M11334" s="1">
        <v>1</v>
      </c>
    </row>
    <row r="11335" spans="1:13" ht="15.75" x14ac:dyDescent="0.3">
      <c r="A11335" s="1" t="s">
        <v>1275</v>
      </c>
      <c r="J11335" s="1" t="s">
        <v>1508</v>
      </c>
      <c r="K11335" s="1" t="s">
        <v>1509</v>
      </c>
      <c r="L11335" s="1" t="s">
        <v>1512</v>
      </c>
      <c r="M11335" s="1">
        <v>1</v>
      </c>
    </row>
    <row r="11336" spans="1:13" ht="15.75" x14ac:dyDescent="0.3">
      <c r="A11336" s="1" t="s">
        <v>1275</v>
      </c>
      <c r="J11336" s="1" t="s">
        <v>1508</v>
      </c>
      <c r="K11336" s="1" t="s">
        <v>1509</v>
      </c>
      <c r="L11336" s="1" t="s">
        <v>1512</v>
      </c>
      <c r="M11336" s="1">
        <v>1</v>
      </c>
    </row>
    <row r="11337" spans="1:13" ht="15.75" x14ac:dyDescent="0.3">
      <c r="A11337" s="1" t="s">
        <v>1306</v>
      </c>
      <c r="J11337" s="1" t="s">
        <v>1508</v>
      </c>
      <c r="K11337" s="1" t="s">
        <v>1514</v>
      </c>
      <c r="L11337" s="1" t="s">
        <v>1512</v>
      </c>
      <c r="M11337" s="1">
        <v>28</v>
      </c>
    </row>
    <row r="11338" spans="1:13" ht="15.75" x14ac:dyDescent="0.3">
      <c r="A11338" s="1" t="s">
        <v>1275</v>
      </c>
      <c r="J11338" s="1" t="s">
        <v>1508</v>
      </c>
      <c r="K11338" s="1" t="s">
        <v>1509</v>
      </c>
      <c r="L11338" s="1" t="s">
        <v>1512</v>
      </c>
      <c r="M11338" s="1">
        <v>1</v>
      </c>
    </row>
    <row r="11339" spans="1:13" ht="15.75" x14ac:dyDescent="0.3">
      <c r="A11339" s="1" t="s">
        <v>1275</v>
      </c>
      <c r="J11339" s="1" t="s">
        <v>1508</v>
      </c>
      <c r="K11339" s="1" t="s">
        <v>1509</v>
      </c>
      <c r="L11339" s="1" t="s">
        <v>1512</v>
      </c>
      <c r="M11339" s="1">
        <v>1</v>
      </c>
    </row>
    <row r="11340" spans="1:13" ht="15.75" x14ac:dyDescent="0.3">
      <c r="A11340" s="1" t="s">
        <v>1320</v>
      </c>
      <c r="J11340" s="1" t="s">
        <v>1511</v>
      </c>
      <c r="K11340" s="1" t="s">
        <v>1509</v>
      </c>
      <c r="L11340" s="1" t="s">
        <v>1512</v>
      </c>
      <c r="M11340" s="1">
        <v>95</v>
      </c>
    </row>
    <row r="11341" spans="1:13" ht="15.75" x14ac:dyDescent="0.3">
      <c r="A11341" s="1" t="s">
        <v>1275</v>
      </c>
      <c r="J11341" s="1" t="s">
        <v>1508</v>
      </c>
      <c r="K11341" s="1" t="s">
        <v>1509</v>
      </c>
      <c r="L11341" s="1" t="s">
        <v>1512</v>
      </c>
      <c r="M11341" s="1">
        <v>1</v>
      </c>
    </row>
    <row r="11342" spans="1:13" ht="15.75" x14ac:dyDescent="0.3">
      <c r="A11342" s="1" t="s">
        <v>1275</v>
      </c>
      <c r="J11342" s="1" t="s">
        <v>1508</v>
      </c>
      <c r="K11342" s="1" t="s">
        <v>1509</v>
      </c>
      <c r="L11342" s="1" t="s">
        <v>1512</v>
      </c>
      <c r="M11342" s="1">
        <v>1</v>
      </c>
    </row>
    <row r="11343" spans="1:13" ht="15.75" x14ac:dyDescent="0.3">
      <c r="A11343" s="1" t="s">
        <v>1397</v>
      </c>
      <c r="J11343" s="1" t="s">
        <v>1511</v>
      </c>
      <c r="K11343" s="1" t="s">
        <v>1509</v>
      </c>
      <c r="L11343" s="1" t="s">
        <v>1512</v>
      </c>
      <c r="M11343" s="1">
        <v>87</v>
      </c>
    </row>
    <row r="11344" spans="1:13" ht="15.75" x14ac:dyDescent="0.3">
      <c r="A11344" s="1" t="s">
        <v>1275</v>
      </c>
      <c r="J11344" s="1" t="s">
        <v>1508</v>
      </c>
      <c r="K11344" s="1" t="s">
        <v>1509</v>
      </c>
      <c r="L11344" s="1" t="s">
        <v>1512</v>
      </c>
      <c r="M11344" s="1">
        <v>1</v>
      </c>
    </row>
    <row r="11345" spans="1:13" ht="15.75" x14ac:dyDescent="0.3">
      <c r="A11345" s="1" t="s">
        <v>1275</v>
      </c>
      <c r="J11345" s="1" t="s">
        <v>1508</v>
      </c>
      <c r="K11345" s="1" t="s">
        <v>1509</v>
      </c>
      <c r="L11345" s="1" t="s">
        <v>1512</v>
      </c>
      <c r="M11345" s="1">
        <v>1</v>
      </c>
    </row>
    <row r="11346" spans="1:13" ht="15.75" x14ac:dyDescent="0.3">
      <c r="A11346" s="1" t="s">
        <v>1397</v>
      </c>
      <c r="J11346" s="1" t="s">
        <v>1511</v>
      </c>
      <c r="K11346" s="1" t="s">
        <v>1509</v>
      </c>
      <c r="L11346" s="1" t="s">
        <v>1512</v>
      </c>
      <c r="M11346" s="1">
        <v>120</v>
      </c>
    </row>
    <row r="11347" spans="1:13" ht="15.75" x14ac:dyDescent="0.3">
      <c r="A11347" s="1" t="s">
        <v>1275</v>
      </c>
      <c r="J11347" s="1" t="s">
        <v>1508</v>
      </c>
      <c r="K11347" s="1" t="s">
        <v>1509</v>
      </c>
      <c r="L11347" s="1" t="s">
        <v>1512</v>
      </c>
      <c r="M11347" s="1">
        <v>1</v>
      </c>
    </row>
    <row r="11348" spans="1:13" ht="15.75" x14ac:dyDescent="0.3">
      <c r="A11348" s="1" t="s">
        <v>1283</v>
      </c>
      <c r="J11348" s="1" t="s">
        <v>1508</v>
      </c>
      <c r="K11348" s="1" t="s">
        <v>1514</v>
      </c>
      <c r="L11348" s="1" t="s">
        <v>1510</v>
      </c>
      <c r="M11348" s="1">
        <v>1</v>
      </c>
    </row>
    <row r="11349" spans="1:13" ht="15.75" x14ac:dyDescent="0.3">
      <c r="A11349" s="1" t="s">
        <v>1275</v>
      </c>
      <c r="J11349" s="1" t="s">
        <v>1508</v>
      </c>
      <c r="K11349" s="1" t="s">
        <v>1509</v>
      </c>
      <c r="L11349" s="1" t="s">
        <v>1512</v>
      </c>
      <c r="M11349" s="1">
        <v>1</v>
      </c>
    </row>
    <row r="11350" spans="1:13" ht="15.75" x14ac:dyDescent="0.3">
      <c r="A11350" s="1" t="s">
        <v>1434</v>
      </c>
      <c r="J11350" s="1" t="s">
        <v>1511</v>
      </c>
      <c r="K11350" s="1" t="s">
        <v>1509</v>
      </c>
      <c r="L11350" s="1" t="s">
        <v>1512</v>
      </c>
      <c r="M11350" s="1">
        <v>3</v>
      </c>
    </row>
    <row r="11351" spans="1:13" ht="15.75" x14ac:dyDescent="0.3">
      <c r="A11351" s="1" t="s">
        <v>1397</v>
      </c>
      <c r="J11351" s="1" t="s">
        <v>1511</v>
      </c>
      <c r="K11351" s="1" t="s">
        <v>1509</v>
      </c>
      <c r="L11351" s="1" t="s">
        <v>1512</v>
      </c>
      <c r="M11351" s="1">
        <v>93</v>
      </c>
    </row>
    <row r="11352" spans="1:13" ht="15.75" x14ac:dyDescent="0.3">
      <c r="A11352" s="1" t="s">
        <v>1434</v>
      </c>
      <c r="J11352" s="1" t="s">
        <v>1511</v>
      </c>
      <c r="K11352" s="1" t="s">
        <v>1509</v>
      </c>
      <c r="L11352" s="1" t="s">
        <v>1512</v>
      </c>
      <c r="M11352" s="1">
        <v>2</v>
      </c>
    </row>
    <row r="11353" spans="1:13" ht="15.75" x14ac:dyDescent="0.3">
      <c r="A11353" s="1" t="s">
        <v>1275</v>
      </c>
      <c r="J11353" s="1" t="s">
        <v>1508</v>
      </c>
      <c r="K11353" s="1" t="s">
        <v>1509</v>
      </c>
      <c r="L11353" s="1" t="s">
        <v>1512</v>
      </c>
      <c r="M11353" s="1">
        <v>1</v>
      </c>
    </row>
    <row r="11354" spans="1:13" ht="15.75" x14ac:dyDescent="0.3">
      <c r="A11354" s="1" t="s">
        <v>1397</v>
      </c>
      <c r="J11354" s="1" t="s">
        <v>1511</v>
      </c>
      <c r="K11354" s="1" t="s">
        <v>1509</v>
      </c>
      <c r="L11354" s="1" t="s">
        <v>1512</v>
      </c>
      <c r="M11354" s="1">
        <v>34</v>
      </c>
    </row>
    <row r="11355" spans="1:13" ht="15.75" x14ac:dyDescent="0.3">
      <c r="A11355" s="1" t="s">
        <v>1434</v>
      </c>
      <c r="J11355" s="1" t="s">
        <v>1511</v>
      </c>
      <c r="K11355" s="1" t="s">
        <v>1509</v>
      </c>
      <c r="L11355" s="1" t="s">
        <v>1512</v>
      </c>
      <c r="M11355" s="1">
        <v>2</v>
      </c>
    </row>
    <row r="11356" spans="1:13" ht="15.75" x14ac:dyDescent="0.3">
      <c r="A11356" s="1" t="s">
        <v>1434</v>
      </c>
      <c r="J11356" s="1" t="s">
        <v>1511</v>
      </c>
      <c r="K11356" s="1" t="s">
        <v>1509</v>
      </c>
      <c r="L11356" s="1" t="s">
        <v>1512</v>
      </c>
      <c r="M11356" s="1">
        <v>1</v>
      </c>
    </row>
    <row r="11357" spans="1:13" ht="15.75" x14ac:dyDescent="0.3">
      <c r="A11357" s="1" t="s">
        <v>1434</v>
      </c>
      <c r="J11357" s="1" t="s">
        <v>1511</v>
      </c>
      <c r="K11357" s="1" t="s">
        <v>1509</v>
      </c>
      <c r="L11357" s="1" t="s">
        <v>1510</v>
      </c>
      <c r="M11357" s="1">
        <v>1</v>
      </c>
    </row>
    <row r="11358" spans="1:13" ht="15.75" x14ac:dyDescent="0.3">
      <c r="A11358" s="1" t="s">
        <v>1268</v>
      </c>
      <c r="J11358" s="1" t="s">
        <v>1511</v>
      </c>
      <c r="K11358" s="1" t="s">
        <v>1514</v>
      </c>
      <c r="L11358" s="1" t="s">
        <v>1510</v>
      </c>
      <c r="M11358" s="1">
        <v>6</v>
      </c>
    </row>
    <row r="11359" spans="1:13" ht="15.75" x14ac:dyDescent="0.3">
      <c r="A11359" s="1" t="s">
        <v>1434</v>
      </c>
      <c r="J11359" s="1" t="s">
        <v>1511</v>
      </c>
      <c r="K11359" s="1" t="s">
        <v>1509</v>
      </c>
      <c r="L11359" s="1" t="s">
        <v>1510</v>
      </c>
      <c r="M11359" s="1">
        <v>2</v>
      </c>
    </row>
    <row r="11360" spans="1:13" ht="15.75" x14ac:dyDescent="0.3">
      <c r="A11360" s="1" t="s">
        <v>1482</v>
      </c>
      <c r="J11360" s="1" t="s">
        <v>1511</v>
      </c>
      <c r="K11360" s="1" t="s">
        <v>1509</v>
      </c>
      <c r="L11360" s="1" t="s">
        <v>1510</v>
      </c>
      <c r="M11360" s="1">
        <v>3</v>
      </c>
    </row>
    <row r="11361" spans="1:13" ht="15.75" x14ac:dyDescent="0.3">
      <c r="A11361" s="1" t="s">
        <v>1351</v>
      </c>
      <c r="J11361" s="1" t="s">
        <v>1511</v>
      </c>
      <c r="K11361" s="1" t="s">
        <v>1509</v>
      </c>
      <c r="L11361" s="1" t="s">
        <v>1512</v>
      </c>
      <c r="M11361" s="1">
        <v>45</v>
      </c>
    </row>
    <row r="11362" spans="1:13" ht="15.75" x14ac:dyDescent="0.3">
      <c r="A11362" s="1" t="s">
        <v>1434</v>
      </c>
      <c r="J11362" s="1" t="s">
        <v>1511</v>
      </c>
      <c r="K11362" s="1" t="s">
        <v>1509</v>
      </c>
      <c r="L11362" s="1" t="s">
        <v>1512</v>
      </c>
      <c r="M11362" s="1">
        <v>1</v>
      </c>
    </row>
    <row r="11363" spans="1:13" ht="15.75" x14ac:dyDescent="0.3">
      <c r="A11363" s="1" t="s">
        <v>1448</v>
      </c>
      <c r="J11363" s="1" t="s">
        <v>1511</v>
      </c>
      <c r="K11363" s="1" t="s">
        <v>1509</v>
      </c>
      <c r="L11363" s="1" t="s">
        <v>1513</v>
      </c>
      <c r="M11363" s="1">
        <v>5</v>
      </c>
    </row>
    <row r="11364" spans="1:13" ht="15.75" x14ac:dyDescent="0.3">
      <c r="A11364" s="1" t="s">
        <v>1276</v>
      </c>
      <c r="J11364" s="1" t="s">
        <v>1511</v>
      </c>
      <c r="K11364" s="1" t="s">
        <v>1509</v>
      </c>
      <c r="L11364" s="1" t="s">
        <v>1510</v>
      </c>
      <c r="M11364" s="1">
        <v>3</v>
      </c>
    </row>
    <row r="11365" spans="1:13" ht="15.75" x14ac:dyDescent="0.3">
      <c r="A11365" s="1" t="s">
        <v>1434</v>
      </c>
      <c r="J11365" s="1" t="s">
        <v>1511</v>
      </c>
      <c r="K11365" s="1" t="s">
        <v>1509</v>
      </c>
      <c r="L11365" s="1" t="s">
        <v>1512</v>
      </c>
      <c r="M11365" s="1">
        <v>1</v>
      </c>
    </row>
    <row r="11366" spans="1:13" ht="15.75" x14ac:dyDescent="0.3">
      <c r="A11366" s="1" t="s">
        <v>1434</v>
      </c>
      <c r="J11366" s="1" t="s">
        <v>1511</v>
      </c>
      <c r="K11366" s="1" t="s">
        <v>1509</v>
      </c>
      <c r="L11366" s="1" t="s">
        <v>1512</v>
      </c>
      <c r="M11366" s="1">
        <v>1</v>
      </c>
    </row>
    <row r="11367" spans="1:13" ht="15.75" x14ac:dyDescent="0.3">
      <c r="A11367" s="1" t="s">
        <v>1434</v>
      </c>
      <c r="J11367" s="1" t="s">
        <v>1511</v>
      </c>
      <c r="K11367" s="1" t="s">
        <v>1509</v>
      </c>
      <c r="L11367" s="1" t="s">
        <v>1512</v>
      </c>
      <c r="M11367" s="1">
        <v>1</v>
      </c>
    </row>
    <row r="11368" spans="1:13" ht="15.75" x14ac:dyDescent="0.3">
      <c r="A11368" s="1" t="s">
        <v>1434</v>
      </c>
      <c r="J11368" s="1" t="s">
        <v>1511</v>
      </c>
      <c r="K11368" s="1" t="s">
        <v>1509</v>
      </c>
      <c r="L11368" s="1" t="s">
        <v>1512</v>
      </c>
      <c r="M11368" s="1">
        <v>1</v>
      </c>
    </row>
    <row r="11369" spans="1:13" ht="15.75" x14ac:dyDescent="0.3">
      <c r="A11369" s="1" t="s">
        <v>1415</v>
      </c>
      <c r="J11369" s="1" t="s">
        <v>1511</v>
      </c>
      <c r="K11369" s="1" t="s">
        <v>1509</v>
      </c>
      <c r="L11369" s="1" t="s">
        <v>1512</v>
      </c>
      <c r="M11369" s="1">
        <v>7</v>
      </c>
    </row>
    <row r="11370" spans="1:13" ht="15.75" x14ac:dyDescent="0.3">
      <c r="A11370" s="1" t="s">
        <v>1434</v>
      </c>
      <c r="J11370" s="1" t="s">
        <v>1511</v>
      </c>
      <c r="K11370" s="1" t="s">
        <v>1509</v>
      </c>
      <c r="L11370" s="1" t="s">
        <v>1512</v>
      </c>
      <c r="M11370" s="1">
        <v>1</v>
      </c>
    </row>
    <row r="11371" spans="1:13" ht="15.75" x14ac:dyDescent="0.3">
      <c r="A11371" s="1" t="s">
        <v>1348</v>
      </c>
      <c r="J11371" s="1" t="s">
        <v>1508</v>
      </c>
      <c r="K11371" s="1" t="s">
        <v>1509</v>
      </c>
      <c r="L11371" s="1" t="s">
        <v>1512</v>
      </c>
      <c r="M11371" s="1">
        <v>3</v>
      </c>
    </row>
    <row r="11372" spans="1:13" ht="15.75" x14ac:dyDescent="0.3">
      <c r="A11372" s="1" t="s">
        <v>1306</v>
      </c>
      <c r="J11372" s="1" t="s">
        <v>1508</v>
      </c>
      <c r="K11372" s="1" t="s">
        <v>1509</v>
      </c>
      <c r="L11372" s="1" t="s">
        <v>1512</v>
      </c>
      <c r="M11372" s="1">
        <v>3</v>
      </c>
    </row>
    <row r="11373" spans="1:13" ht="15.75" x14ac:dyDescent="0.3">
      <c r="A11373" s="1" t="s">
        <v>1434</v>
      </c>
      <c r="J11373" s="1" t="s">
        <v>1511</v>
      </c>
      <c r="K11373" s="1" t="s">
        <v>1509</v>
      </c>
      <c r="L11373" s="1" t="s">
        <v>1512</v>
      </c>
      <c r="M11373" s="1">
        <v>1</v>
      </c>
    </row>
    <row r="11374" spans="1:13" ht="15.75" x14ac:dyDescent="0.3">
      <c r="A11374" s="1" t="s">
        <v>1272</v>
      </c>
      <c r="J11374" s="1" t="s">
        <v>1511</v>
      </c>
      <c r="K11374" s="1" t="s">
        <v>1509</v>
      </c>
      <c r="L11374" s="1" t="s">
        <v>1512</v>
      </c>
      <c r="M11374" s="1">
        <v>1</v>
      </c>
    </row>
    <row r="11375" spans="1:13" ht="15.75" x14ac:dyDescent="0.3">
      <c r="A11375" s="1" t="s">
        <v>1397</v>
      </c>
      <c r="J11375" s="1" t="s">
        <v>1511</v>
      </c>
      <c r="K11375" s="1" t="s">
        <v>1509</v>
      </c>
      <c r="L11375" s="1" t="s">
        <v>1512</v>
      </c>
      <c r="M11375" s="1">
        <v>58</v>
      </c>
    </row>
    <row r="11376" spans="1:13" ht="15.75" x14ac:dyDescent="0.3">
      <c r="A11376" s="1" t="s">
        <v>1306</v>
      </c>
      <c r="J11376" s="1" t="s">
        <v>1511</v>
      </c>
      <c r="K11376" s="1" t="s">
        <v>1514</v>
      </c>
      <c r="L11376" s="1" t="s">
        <v>1512</v>
      </c>
      <c r="M11376" s="1">
        <v>60</v>
      </c>
    </row>
    <row r="11377" spans="1:13" ht="15.75" x14ac:dyDescent="0.3">
      <c r="A11377" s="1" t="s">
        <v>1272</v>
      </c>
      <c r="J11377" s="1" t="s">
        <v>1511</v>
      </c>
      <c r="K11377" s="1" t="s">
        <v>1509</v>
      </c>
      <c r="L11377" s="1" t="s">
        <v>1510</v>
      </c>
      <c r="M11377" s="1">
        <v>1</v>
      </c>
    </row>
    <row r="11378" spans="1:13" ht="15.75" x14ac:dyDescent="0.3">
      <c r="A11378" s="1" t="s">
        <v>1434</v>
      </c>
      <c r="J11378" s="1" t="s">
        <v>1511</v>
      </c>
      <c r="K11378" s="1" t="s">
        <v>1509</v>
      </c>
      <c r="L11378" s="1" t="s">
        <v>1512</v>
      </c>
      <c r="M11378" s="1">
        <v>1</v>
      </c>
    </row>
    <row r="11379" spans="1:13" ht="15.75" x14ac:dyDescent="0.3">
      <c r="A11379" s="1" t="s">
        <v>1272</v>
      </c>
      <c r="J11379" s="1" t="s">
        <v>1511</v>
      </c>
      <c r="K11379" s="1" t="s">
        <v>1509</v>
      </c>
      <c r="L11379" s="1" t="s">
        <v>1510</v>
      </c>
      <c r="M11379" s="1">
        <v>1</v>
      </c>
    </row>
    <row r="11380" spans="1:13" ht="15.75" x14ac:dyDescent="0.3">
      <c r="A11380" s="1" t="s">
        <v>1272</v>
      </c>
      <c r="J11380" s="1" t="s">
        <v>1511</v>
      </c>
      <c r="K11380" s="1" t="s">
        <v>1509</v>
      </c>
      <c r="L11380" s="1" t="s">
        <v>1510</v>
      </c>
      <c r="M11380" s="1">
        <v>1</v>
      </c>
    </row>
    <row r="11381" spans="1:13" ht="15.75" x14ac:dyDescent="0.3">
      <c r="A11381" s="1" t="s">
        <v>1272</v>
      </c>
      <c r="J11381" s="1" t="s">
        <v>1511</v>
      </c>
      <c r="K11381" s="1" t="s">
        <v>1509</v>
      </c>
      <c r="L11381" s="1" t="s">
        <v>1510</v>
      </c>
      <c r="M11381" s="1">
        <v>1</v>
      </c>
    </row>
    <row r="11382" spans="1:13" ht="15.75" x14ac:dyDescent="0.3">
      <c r="A11382" s="1" t="s">
        <v>1272</v>
      </c>
      <c r="J11382" s="1" t="s">
        <v>1511</v>
      </c>
      <c r="K11382" s="1" t="s">
        <v>1509</v>
      </c>
      <c r="L11382" s="1" t="s">
        <v>1510</v>
      </c>
      <c r="M11382" s="1">
        <v>1</v>
      </c>
    </row>
    <row r="11383" spans="1:13" ht="15.75" x14ac:dyDescent="0.3">
      <c r="A11383" s="1" t="s">
        <v>1320</v>
      </c>
      <c r="J11383" s="1" t="s">
        <v>1511</v>
      </c>
      <c r="K11383" s="1" t="s">
        <v>1514</v>
      </c>
      <c r="L11383" s="1" t="s">
        <v>1512</v>
      </c>
      <c r="M11383" s="1">
        <v>48</v>
      </c>
    </row>
    <row r="11384" spans="1:13" ht="15.75" x14ac:dyDescent="0.3">
      <c r="A11384" s="1" t="s">
        <v>1272</v>
      </c>
      <c r="J11384" s="1" t="s">
        <v>1511</v>
      </c>
      <c r="K11384" s="1" t="s">
        <v>1509</v>
      </c>
      <c r="L11384" s="1" t="s">
        <v>1510</v>
      </c>
      <c r="M11384" s="1">
        <v>1</v>
      </c>
    </row>
    <row r="11385" spans="1:13" ht="15.75" x14ac:dyDescent="0.3">
      <c r="A11385" s="1" t="s">
        <v>1265</v>
      </c>
      <c r="J11385" s="1" t="s">
        <v>1511</v>
      </c>
      <c r="K11385" s="1" t="s">
        <v>1509</v>
      </c>
      <c r="L11385" s="1" t="s">
        <v>1512</v>
      </c>
      <c r="M11385" s="1">
        <v>1</v>
      </c>
    </row>
    <row r="11386" spans="1:13" ht="15.75" x14ac:dyDescent="0.3">
      <c r="A11386" s="1" t="s">
        <v>1268</v>
      </c>
      <c r="J11386" s="1" t="s">
        <v>1511</v>
      </c>
      <c r="K11386" s="1" t="s">
        <v>1514</v>
      </c>
      <c r="L11386" s="1" t="s">
        <v>1510</v>
      </c>
      <c r="M11386" s="1">
        <v>5</v>
      </c>
    </row>
    <row r="11387" spans="1:13" ht="15.75" x14ac:dyDescent="0.3">
      <c r="A11387" s="1" t="s">
        <v>1275</v>
      </c>
      <c r="J11387" s="1" t="s">
        <v>1508</v>
      </c>
      <c r="K11387" s="1" t="s">
        <v>1509</v>
      </c>
      <c r="L11387" s="1" t="s">
        <v>1512</v>
      </c>
      <c r="M11387" s="1">
        <v>1</v>
      </c>
    </row>
    <row r="11388" spans="1:13" ht="15.75" x14ac:dyDescent="0.3">
      <c r="A11388" s="1" t="s">
        <v>1495</v>
      </c>
      <c r="J11388" s="1" t="s">
        <v>1508</v>
      </c>
      <c r="K11388" s="1" t="s">
        <v>1509</v>
      </c>
      <c r="L11388" s="1" t="s">
        <v>1512</v>
      </c>
      <c r="M11388" s="1">
        <v>3</v>
      </c>
    </row>
    <row r="11389" spans="1:13" ht="15.75" x14ac:dyDescent="0.3">
      <c r="A11389" s="1" t="s">
        <v>1275</v>
      </c>
      <c r="J11389" s="1" t="s">
        <v>1508</v>
      </c>
      <c r="K11389" s="1" t="s">
        <v>1509</v>
      </c>
      <c r="L11389" s="1" t="s">
        <v>1512</v>
      </c>
      <c r="M11389" s="1">
        <v>1</v>
      </c>
    </row>
    <row r="11390" spans="1:13" ht="15.75" x14ac:dyDescent="0.3">
      <c r="A11390" s="1" t="s">
        <v>1491</v>
      </c>
      <c r="J11390" s="1" t="s">
        <v>1511</v>
      </c>
      <c r="K11390" s="1" t="s">
        <v>1509</v>
      </c>
      <c r="L11390" s="1" t="s">
        <v>1510</v>
      </c>
      <c r="M11390" s="1">
        <v>158</v>
      </c>
    </row>
    <row r="11391" spans="1:13" ht="15.75" x14ac:dyDescent="0.3">
      <c r="A11391" s="1" t="s">
        <v>1275</v>
      </c>
      <c r="J11391" s="1" t="s">
        <v>1508</v>
      </c>
      <c r="K11391" s="1" t="s">
        <v>1509</v>
      </c>
      <c r="L11391" s="1" t="s">
        <v>1512</v>
      </c>
      <c r="M11391" s="1">
        <v>1</v>
      </c>
    </row>
    <row r="11392" spans="1:13" ht="15.75" x14ac:dyDescent="0.3">
      <c r="A11392" s="1" t="s">
        <v>1273</v>
      </c>
      <c r="J11392" s="1" t="s">
        <v>1511</v>
      </c>
      <c r="K11392" s="1" t="s">
        <v>1509</v>
      </c>
      <c r="L11392" s="1" t="s">
        <v>1512</v>
      </c>
      <c r="M11392" s="1">
        <v>3</v>
      </c>
    </row>
    <row r="11393" spans="1:13" ht="15.75" x14ac:dyDescent="0.3">
      <c r="A11393" s="1" t="s">
        <v>1491</v>
      </c>
      <c r="J11393" s="1" t="s">
        <v>1511</v>
      </c>
      <c r="K11393" s="1" t="s">
        <v>1509</v>
      </c>
      <c r="L11393" s="1" t="s">
        <v>1510</v>
      </c>
      <c r="M11393" s="1">
        <v>227</v>
      </c>
    </row>
    <row r="11394" spans="1:13" ht="15.75" x14ac:dyDescent="0.3">
      <c r="A11394" s="1" t="s">
        <v>1275</v>
      </c>
      <c r="J11394" s="1" t="s">
        <v>1508</v>
      </c>
      <c r="K11394" s="1" t="s">
        <v>1509</v>
      </c>
      <c r="L11394" s="1" t="s">
        <v>1512</v>
      </c>
      <c r="M11394" s="1">
        <v>1</v>
      </c>
    </row>
    <row r="11395" spans="1:13" ht="15.75" x14ac:dyDescent="0.3">
      <c r="A11395" s="1" t="s">
        <v>1491</v>
      </c>
      <c r="J11395" s="1" t="s">
        <v>1511</v>
      </c>
      <c r="K11395" s="1" t="s">
        <v>1509</v>
      </c>
      <c r="L11395" s="1" t="s">
        <v>1510</v>
      </c>
      <c r="M11395" s="1">
        <v>226</v>
      </c>
    </row>
    <row r="11396" spans="1:13" ht="15.75" x14ac:dyDescent="0.3">
      <c r="A11396" s="1" t="s">
        <v>1275</v>
      </c>
      <c r="J11396" s="1" t="s">
        <v>1508</v>
      </c>
      <c r="K11396" s="1" t="s">
        <v>1509</v>
      </c>
      <c r="L11396" s="1" t="s">
        <v>1512</v>
      </c>
      <c r="M11396" s="1">
        <v>1</v>
      </c>
    </row>
    <row r="11397" spans="1:13" ht="15.75" x14ac:dyDescent="0.3">
      <c r="A11397" s="1" t="s">
        <v>1496</v>
      </c>
      <c r="J11397" s="1" t="s">
        <v>1511</v>
      </c>
      <c r="K11397" s="1" t="s">
        <v>1514</v>
      </c>
      <c r="L11397" s="1" t="s">
        <v>1512</v>
      </c>
      <c r="M11397" s="1">
        <v>1</v>
      </c>
    </row>
    <row r="11398" spans="1:13" ht="15.75" x14ac:dyDescent="0.3">
      <c r="A11398" s="1" t="s">
        <v>1496</v>
      </c>
      <c r="J11398" s="1" t="s">
        <v>1511</v>
      </c>
      <c r="K11398" s="1" t="s">
        <v>1514</v>
      </c>
      <c r="L11398" s="1" t="s">
        <v>1512</v>
      </c>
      <c r="M11398" s="1">
        <v>1</v>
      </c>
    </row>
    <row r="11399" spans="1:13" ht="15.75" x14ac:dyDescent="0.3">
      <c r="A11399" s="1" t="s">
        <v>1275</v>
      </c>
      <c r="J11399" s="1" t="s">
        <v>1508</v>
      </c>
      <c r="K11399" s="1" t="s">
        <v>1509</v>
      </c>
      <c r="L11399" s="1" t="s">
        <v>1512</v>
      </c>
      <c r="M11399" s="1">
        <v>1</v>
      </c>
    </row>
    <row r="11400" spans="1:13" ht="15.75" x14ac:dyDescent="0.3">
      <c r="A11400" s="1" t="s">
        <v>1275</v>
      </c>
      <c r="J11400" s="1" t="s">
        <v>1508</v>
      </c>
      <c r="K11400" s="1" t="s">
        <v>1509</v>
      </c>
      <c r="L11400" s="1" t="s">
        <v>1512</v>
      </c>
      <c r="M11400" s="1">
        <v>1</v>
      </c>
    </row>
    <row r="11401" spans="1:13" ht="15.75" x14ac:dyDescent="0.3">
      <c r="A11401" s="1" t="s">
        <v>1275</v>
      </c>
      <c r="J11401" s="1" t="s">
        <v>1508</v>
      </c>
      <c r="K11401" s="1" t="s">
        <v>1509</v>
      </c>
      <c r="L11401" s="1" t="s">
        <v>1512</v>
      </c>
      <c r="M11401" s="1">
        <v>1</v>
      </c>
    </row>
    <row r="11402" spans="1:13" ht="15.75" x14ac:dyDescent="0.3">
      <c r="A11402" s="1" t="s">
        <v>1275</v>
      </c>
      <c r="J11402" s="1" t="s">
        <v>1508</v>
      </c>
      <c r="K11402" s="1" t="s">
        <v>1509</v>
      </c>
      <c r="L11402" s="1" t="s">
        <v>1512</v>
      </c>
      <c r="M11402" s="1">
        <v>1</v>
      </c>
    </row>
    <row r="11403" spans="1:13" ht="15.75" x14ac:dyDescent="0.3">
      <c r="A11403" s="1" t="s">
        <v>1495</v>
      </c>
      <c r="J11403" s="1" t="s">
        <v>1508</v>
      </c>
      <c r="K11403" s="1" t="s">
        <v>1509</v>
      </c>
      <c r="L11403" s="1" t="s">
        <v>1512</v>
      </c>
      <c r="M11403" s="1">
        <v>2</v>
      </c>
    </row>
    <row r="11404" spans="1:13" ht="15.75" x14ac:dyDescent="0.3">
      <c r="A11404" s="1" t="s">
        <v>1495</v>
      </c>
      <c r="J11404" s="1" t="s">
        <v>1508</v>
      </c>
      <c r="K11404" s="1" t="s">
        <v>1509</v>
      </c>
      <c r="L11404" s="1" t="s">
        <v>1512</v>
      </c>
      <c r="M11404" s="1">
        <v>3</v>
      </c>
    </row>
    <row r="11405" spans="1:13" ht="15.75" x14ac:dyDescent="0.3">
      <c r="A11405" s="1" t="s">
        <v>1275</v>
      </c>
      <c r="J11405" s="1" t="s">
        <v>1508</v>
      </c>
      <c r="K11405" s="1" t="s">
        <v>1509</v>
      </c>
      <c r="L11405" s="1" t="s">
        <v>1512</v>
      </c>
      <c r="M11405" s="1">
        <v>1</v>
      </c>
    </row>
    <row r="11406" spans="1:13" ht="15.75" x14ac:dyDescent="0.3">
      <c r="A11406" s="1" t="s">
        <v>1275</v>
      </c>
      <c r="J11406" s="1" t="s">
        <v>1508</v>
      </c>
      <c r="K11406" s="1" t="s">
        <v>1509</v>
      </c>
      <c r="L11406" s="1" t="s">
        <v>1512</v>
      </c>
      <c r="M11406" s="1">
        <v>1</v>
      </c>
    </row>
    <row r="11407" spans="1:13" ht="15.75" x14ac:dyDescent="0.3">
      <c r="A11407" s="1" t="s">
        <v>1275</v>
      </c>
      <c r="J11407" s="1" t="s">
        <v>1508</v>
      </c>
      <c r="K11407" s="1" t="s">
        <v>1509</v>
      </c>
      <c r="L11407" s="1" t="s">
        <v>1512</v>
      </c>
      <c r="M11407" s="1">
        <v>1</v>
      </c>
    </row>
    <row r="11408" spans="1:13" ht="15.75" x14ac:dyDescent="0.3">
      <c r="A11408" s="1" t="s">
        <v>1275</v>
      </c>
      <c r="J11408" s="1" t="s">
        <v>1508</v>
      </c>
      <c r="K11408" s="1" t="s">
        <v>1509</v>
      </c>
      <c r="L11408" s="1" t="s">
        <v>1512</v>
      </c>
      <c r="M11408" s="1">
        <v>1</v>
      </c>
    </row>
    <row r="11409" spans="1:13" ht="15.75" x14ac:dyDescent="0.3">
      <c r="A11409" s="1" t="s">
        <v>1497</v>
      </c>
      <c r="J11409" s="1" t="s">
        <v>1508</v>
      </c>
      <c r="K11409" s="1" t="s">
        <v>1509</v>
      </c>
      <c r="L11409" s="1" t="s">
        <v>1513</v>
      </c>
      <c r="M11409" s="1">
        <v>334</v>
      </c>
    </row>
    <row r="11410" spans="1:13" ht="15.75" x14ac:dyDescent="0.3">
      <c r="A11410" s="1" t="s">
        <v>1306</v>
      </c>
      <c r="J11410" s="1" t="s">
        <v>1511</v>
      </c>
      <c r="K11410" s="1" t="s">
        <v>1509</v>
      </c>
      <c r="L11410" s="1" t="s">
        <v>1512</v>
      </c>
      <c r="M11410" s="1">
        <v>40</v>
      </c>
    </row>
    <row r="11411" spans="1:13" ht="15.75" x14ac:dyDescent="0.3">
      <c r="A11411" s="1" t="s">
        <v>1320</v>
      </c>
      <c r="J11411" s="1" t="s">
        <v>1511</v>
      </c>
      <c r="K11411" s="1" t="s">
        <v>1509</v>
      </c>
      <c r="L11411" s="1" t="s">
        <v>1512</v>
      </c>
      <c r="M11411" s="1">
        <v>70</v>
      </c>
    </row>
    <row r="11412" spans="1:13" ht="15.75" x14ac:dyDescent="0.3">
      <c r="A11412" s="1" t="s">
        <v>1443</v>
      </c>
      <c r="J11412" s="1" t="s">
        <v>1511</v>
      </c>
      <c r="K11412" s="1" t="s">
        <v>1509</v>
      </c>
      <c r="L11412" s="1" t="s">
        <v>1510</v>
      </c>
      <c r="M11412" s="1">
        <v>1</v>
      </c>
    </row>
    <row r="11413" spans="1:13" ht="15.75" x14ac:dyDescent="0.3">
      <c r="A11413" s="1" t="s">
        <v>1282</v>
      </c>
      <c r="J11413" s="1" t="s">
        <v>1511</v>
      </c>
      <c r="K11413" s="1" t="s">
        <v>1509</v>
      </c>
      <c r="L11413" s="1" t="s">
        <v>1512</v>
      </c>
      <c r="M11413" s="1">
        <v>2</v>
      </c>
    </row>
    <row r="11414" spans="1:13" ht="15.75" x14ac:dyDescent="0.3">
      <c r="A11414" s="1" t="s">
        <v>1443</v>
      </c>
      <c r="J11414" s="1" t="s">
        <v>1511</v>
      </c>
      <c r="K11414" s="1" t="s">
        <v>1509</v>
      </c>
      <c r="L11414" s="1" t="s">
        <v>1510</v>
      </c>
      <c r="M11414" s="1">
        <v>1</v>
      </c>
    </row>
    <row r="11415" spans="1:13" ht="15.75" x14ac:dyDescent="0.3">
      <c r="A11415" s="1" t="s">
        <v>1443</v>
      </c>
      <c r="J11415" s="1" t="s">
        <v>1508</v>
      </c>
      <c r="K11415" s="1" t="s">
        <v>1509</v>
      </c>
      <c r="L11415" s="1" t="s">
        <v>1510</v>
      </c>
      <c r="M11415" s="1">
        <v>2</v>
      </c>
    </row>
    <row r="11416" spans="1:13" ht="15.75" x14ac:dyDescent="0.3">
      <c r="A11416" s="1" t="s">
        <v>1307</v>
      </c>
      <c r="J11416" s="1" t="s">
        <v>1511</v>
      </c>
      <c r="K11416" s="1" t="s">
        <v>1509</v>
      </c>
      <c r="L11416" s="1" t="s">
        <v>1512</v>
      </c>
      <c r="M11416" s="1">
        <v>17</v>
      </c>
    </row>
    <row r="11417" spans="1:13" ht="15.75" x14ac:dyDescent="0.3">
      <c r="A11417" s="1" t="s">
        <v>1307</v>
      </c>
      <c r="J11417" s="1" t="s">
        <v>1511</v>
      </c>
      <c r="K11417" s="1" t="s">
        <v>1509</v>
      </c>
      <c r="L11417" s="1" t="s">
        <v>1512</v>
      </c>
      <c r="M11417" s="1">
        <v>18</v>
      </c>
    </row>
    <row r="11418" spans="1:13" ht="15.75" x14ac:dyDescent="0.3">
      <c r="A11418" s="1" t="s">
        <v>1282</v>
      </c>
      <c r="J11418" s="1" t="s">
        <v>1511</v>
      </c>
      <c r="K11418" s="1" t="s">
        <v>1509</v>
      </c>
      <c r="L11418" s="1" t="s">
        <v>1512</v>
      </c>
      <c r="M11418" s="1">
        <v>29</v>
      </c>
    </row>
    <row r="11419" spans="1:13" ht="15.75" x14ac:dyDescent="0.3">
      <c r="A11419" s="1" t="s">
        <v>1443</v>
      </c>
      <c r="J11419" s="1" t="s">
        <v>1511</v>
      </c>
      <c r="K11419" s="1" t="s">
        <v>1509</v>
      </c>
      <c r="L11419" s="1" t="s">
        <v>1510</v>
      </c>
      <c r="M11419" s="1">
        <v>1</v>
      </c>
    </row>
    <row r="11420" spans="1:13" ht="15.75" x14ac:dyDescent="0.3">
      <c r="A11420" s="1" t="s">
        <v>1306</v>
      </c>
      <c r="J11420" s="1" t="s">
        <v>1511</v>
      </c>
      <c r="K11420" s="1" t="s">
        <v>1509</v>
      </c>
      <c r="L11420" s="1" t="s">
        <v>1512</v>
      </c>
      <c r="M11420" s="1">
        <v>17</v>
      </c>
    </row>
    <row r="11421" spans="1:13" ht="15.75" x14ac:dyDescent="0.3">
      <c r="A11421" s="1" t="s">
        <v>1282</v>
      </c>
      <c r="J11421" s="1" t="s">
        <v>1511</v>
      </c>
      <c r="K11421" s="1" t="s">
        <v>1509</v>
      </c>
      <c r="L11421" s="1" t="s">
        <v>1513</v>
      </c>
      <c r="M11421" s="1">
        <v>3</v>
      </c>
    </row>
    <row r="11422" spans="1:13" ht="15.75" x14ac:dyDescent="0.3">
      <c r="A11422" s="1" t="s">
        <v>1307</v>
      </c>
      <c r="J11422" s="1" t="s">
        <v>1511</v>
      </c>
      <c r="K11422" s="1" t="s">
        <v>1509</v>
      </c>
      <c r="L11422" s="1" t="s">
        <v>1512</v>
      </c>
      <c r="M11422" s="1">
        <v>17</v>
      </c>
    </row>
    <row r="11423" spans="1:13" ht="15.75" x14ac:dyDescent="0.3">
      <c r="A11423" s="1" t="s">
        <v>1307</v>
      </c>
      <c r="J11423" s="1" t="s">
        <v>1511</v>
      </c>
      <c r="K11423" s="1" t="s">
        <v>1509</v>
      </c>
      <c r="L11423" s="1" t="s">
        <v>1512</v>
      </c>
      <c r="M11423" s="1">
        <v>17</v>
      </c>
    </row>
    <row r="11424" spans="1:13" ht="15.75" x14ac:dyDescent="0.3">
      <c r="A11424" s="1" t="s">
        <v>1306</v>
      </c>
      <c r="J11424" s="1" t="s">
        <v>1508</v>
      </c>
      <c r="K11424" s="1" t="s">
        <v>1509</v>
      </c>
      <c r="L11424" s="1" t="s">
        <v>1512</v>
      </c>
      <c r="M11424" s="1">
        <v>300</v>
      </c>
    </row>
    <row r="11425" spans="1:13" ht="15.75" x14ac:dyDescent="0.3">
      <c r="A11425" s="1" t="s">
        <v>1306</v>
      </c>
      <c r="J11425" s="1" t="s">
        <v>1511</v>
      </c>
      <c r="K11425" s="1" t="s">
        <v>1509</v>
      </c>
      <c r="L11425" s="1" t="s">
        <v>1512</v>
      </c>
      <c r="M11425" s="1">
        <v>17</v>
      </c>
    </row>
    <row r="11426" spans="1:13" ht="15.75" x14ac:dyDescent="0.3">
      <c r="A11426" s="1" t="s">
        <v>1434</v>
      </c>
      <c r="J11426" s="1" t="s">
        <v>1511</v>
      </c>
      <c r="K11426" s="1" t="s">
        <v>1509</v>
      </c>
      <c r="L11426" s="1" t="s">
        <v>1512</v>
      </c>
      <c r="M11426" s="1">
        <v>1</v>
      </c>
    </row>
    <row r="11427" spans="1:13" ht="15.75" x14ac:dyDescent="0.3">
      <c r="A11427" s="1" t="s">
        <v>1434</v>
      </c>
      <c r="J11427" s="1" t="s">
        <v>1511</v>
      </c>
      <c r="K11427" s="1" t="s">
        <v>1509</v>
      </c>
      <c r="L11427" s="1" t="s">
        <v>1512</v>
      </c>
      <c r="M11427" s="1">
        <v>1</v>
      </c>
    </row>
    <row r="11428" spans="1:13" ht="15.75" x14ac:dyDescent="0.3">
      <c r="A11428" s="1" t="s">
        <v>1434</v>
      </c>
      <c r="J11428" s="1" t="s">
        <v>1511</v>
      </c>
      <c r="K11428" s="1" t="s">
        <v>1509</v>
      </c>
      <c r="L11428" s="1" t="s">
        <v>1512</v>
      </c>
      <c r="M11428" s="1">
        <v>1</v>
      </c>
    </row>
    <row r="11429" spans="1:13" ht="15.75" x14ac:dyDescent="0.3">
      <c r="A11429" s="1" t="s">
        <v>1320</v>
      </c>
      <c r="J11429" s="1" t="s">
        <v>1511</v>
      </c>
      <c r="K11429" s="1" t="s">
        <v>1509</v>
      </c>
      <c r="L11429" s="1" t="s">
        <v>1512</v>
      </c>
      <c r="M11429" s="1">
        <v>110</v>
      </c>
    </row>
    <row r="11430" spans="1:13" ht="15.75" x14ac:dyDescent="0.3">
      <c r="A11430" s="1" t="s">
        <v>1434</v>
      </c>
      <c r="J11430" s="1" t="s">
        <v>1511</v>
      </c>
      <c r="K11430" s="1" t="s">
        <v>1509</v>
      </c>
      <c r="L11430" s="1" t="s">
        <v>1512</v>
      </c>
      <c r="M11430" s="1">
        <v>1</v>
      </c>
    </row>
    <row r="11431" spans="1:13" ht="15.75" x14ac:dyDescent="0.3">
      <c r="A11431" s="1" t="s">
        <v>1321</v>
      </c>
      <c r="J11431" s="1" t="s">
        <v>1511</v>
      </c>
      <c r="K11431" s="1" t="s">
        <v>1509</v>
      </c>
      <c r="L11431" s="1" t="s">
        <v>1510</v>
      </c>
      <c r="M11431" s="1">
        <v>18</v>
      </c>
    </row>
    <row r="11432" spans="1:13" ht="15.75" x14ac:dyDescent="0.3">
      <c r="A11432" s="1" t="s">
        <v>1408</v>
      </c>
      <c r="J11432" s="1" t="s">
        <v>1508</v>
      </c>
      <c r="K11432" s="1" t="s">
        <v>1509</v>
      </c>
      <c r="L11432" s="1" t="s">
        <v>1512</v>
      </c>
      <c r="M11432" s="1">
        <v>7</v>
      </c>
    </row>
    <row r="11433" spans="1:13" ht="15.75" x14ac:dyDescent="0.3">
      <c r="A11433" s="1" t="s">
        <v>1372</v>
      </c>
      <c r="J11433" s="1" t="s">
        <v>1511</v>
      </c>
      <c r="K11433" s="1" t="s">
        <v>1509</v>
      </c>
      <c r="L11433" s="1" t="s">
        <v>1510</v>
      </c>
      <c r="M11433" s="1">
        <v>1</v>
      </c>
    </row>
    <row r="11434" spans="1:13" ht="15.75" x14ac:dyDescent="0.3">
      <c r="A11434" s="1" t="s">
        <v>1272</v>
      </c>
      <c r="J11434" s="1" t="s">
        <v>1511</v>
      </c>
      <c r="K11434" s="1" t="s">
        <v>1509</v>
      </c>
      <c r="L11434" s="1" t="s">
        <v>1512</v>
      </c>
      <c r="M11434" s="1">
        <v>1</v>
      </c>
    </row>
    <row r="11435" spans="1:13" ht="15.75" x14ac:dyDescent="0.3">
      <c r="A11435" s="1" t="s">
        <v>1340</v>
      </c>
      <c r="J11435" s="1" t="s">
        <v>1511</v>
      </c>
      <c r="K11435" s="1" t="s">
        <v>1509</v>
      </c>
      <c r="L11435" s="1" t="s">
        <v>1512</v>
      </c>
      <c r="M11435" s="1">
        <v>1</v>
      </c>
    </row>
    <row r="11436" spans="1:13" ht="15.75" x14ac:dyDescent="0.3">
      <c r="A11436" s="1" t="s">
        <v>835</v>
      </c>
      <c r="J11436" s="1" t="s">
        <v>1511</v>
      </c>
      <c r="K11436" s="1" t="s">
        <v>1509</v>
      </c>
      <c r="L11436" s="1" t="s">
        <v>1512</v>
      </c>
      <c r="M11436" s="1">
        <v>1</v>
      </c>
    </row>
    <row r="11437" spans="1:13" ht="15.75" x14ac:dyDescent="0.3">
      <c r="A11437" s="1" t="s">
        <v>1340</v>
      </c>
      <c r="J11437" s="1" t="s">
        <v>1511</v>
      </c>
      <c r="K11437" s="1" t="s">
        <v>1509</v>
      </c>
      <c r="L11437" s="1" t="s">
        <v>1512</v>
      </c>
      <c r="M11437" s="1">
        <v>1</v>
      </c>
    </row>
    <row r="11438" spans="1:13" ht="15.75" x14ac:dyDescent="0.3">
      <c r="A11438" s="1" t="s">
        <v>835</v>
      </c>
      <c r="J11438" s="1" t="s">
        <v>1511</v>
      </c>
      <c r="K11438" s="1" t="s">
        <v>1509</v>
      </c>
      <c r="L11438" s="1" t="s">
        <v>1512</v>
      </c>
      <c r="M11438" s="1">
        <v>1</v>
      </c>
    </row>
    <row r="11439" spans="1:13" ht="15.75" x14ac:dyDescent="0.3">
      <c r="A11439" s="1" t="s">
        <v>1340</v>
      </c>
      <c r="J11439" s="1" t="s">
        <v>1511</v>
      </c>
      <c r="K11439" s="1" t="s">
        <v>1509</v>
      </c>
      <c r="L11439" s="1" t="s">
        <v>1512</v>
      </c>
      <c r="M11439" s="1">
        <v>1</v>
      </c>
    </row>
    <row r="11440" spans="1:13" ht="15.75" x14ac:dyDescent="0.3">
      <c r="A11440" s="1" t="s">
        <v>1340</v>
      </c>
      <c r="J11440" s="1" t="s">
        <v>1511</v>
      </c>
      <c r="K11440" s="1" t="s">
        <v>1509</v>
      </c>
      <c r="L11440" s="1" t="s">
        <v>1512</v>
      </c>
      <c r="M11440" s="1">
        <v>1</v>
      </c>
    </row>
    <row r="11441" spans="1:13" ht="15.75" x14ac:dyDescent="0.3">
      <c r="A11441" s="1" t="s">
        <v>1263</v>
      </c>
      <c r="J11441" s="1" t="s">
        <v>1511</v>
      </c>
      <c r="K11441" s="1" t="s">
        <v>1509</v>
      </c>
      <c r="L11441" s="1" t="s">
        <v>1512</v>
      </c>
      <c r="M11441" s="1">
        <v>4</v>
      </c>
    </row>
    <row r="11442" spans="1:13" ht="15.75" x14ac:dyDescent="0.3">
      <c r="A11442" s="1" t="s">
        <v>835</v>
      </c>
      <c r="J11442" s="1" t="s">
        <v>1511</v>
      </c>
      <c r="K11442" s="1" t="s">
        <v>1509</v>
      </c>
      <c r="L11442" s="1" t="s">
        <v>1512</v>
      </c>
      <c r="M11442" s="1">
        <v>1</v>
      </c>
    </row>
    <row r="11443" spans="1:13" ht="15.75" x14ac:dyDescent="0.3">
      <c r="A11443" s="1" t="s">
        <v>1340</v>
      </c>
      <c r="J11443" s="1" t="s">
        <v>1511</v>
      </c>
      <c r="K11443" s="1" t="s">
        <v>1509</v>
      </c>
      <c r="L11443" s="1" t="s">
        <v>1512</v>
      </c>
      <c r="M11443" s="1">
        <v>1</v>
      </c>
    </row>
    <row r="11444" spans="1:13" ht="15.75" x14ac:dyDescent="0.3">
      <c r="A11444" s="1" t="s">
        <v>1263</v>
      </c>
      <c r="J11444" s="1" t="s">
        <v>1511</v>
      </c>
      <c r="K11444" s="1" t="s">
        <v>1509</v>
      </c>
      <c r="L11444" s="1" t="s">
        <v>1512</v>
      </c>
      <c r="M11444" s="1">
        <v>3</v>
      </c>
    </row>
    <row r="11445" spans="1:13" ht="15.75" x14ac:dyDescent="0.3">
      <c r="A11445" s="1" t="s">
        <v>1340</v>
      </c>
      <c r="J11445" s="1" t="s">
        <v>1511</v>
      </c>
      <c r="K11445" s="1" t="s">
        <v>1509</v>
      </c>
      <c r="L11445" s="1" t="s">
        <v>1512</v>
      </c>
      <c r="M11445" s="1">
        <v>1</v>
      </c>
    </row>
    <row r="11446" spans="1:13" ht="15.75" x14ac:dyDescent="0.3">
      <c r="A11446" s="1" t="s">
        <v>835</v>
      </c>
      <c r="J11446" s="1" t="s">
        <v>1511</v>
      </c>
      <c r="K11446" s="1" t="s">
        <v>1509</v>
      </c>
      <c r="L11446" s="1" t="s">
        <v>1512</v>
      </c>
      <c r="M11446" s="1">
        <v>1</v>
      </c>
    </row>
    <row r="11447" spans="1:13" ht="15.75" x14ac:dyDescent="0.3">
      <c r="A11447" s="1" t="s">
        <v>1321</v>
      </c>
      <c r="J11447" s="1" t="s">
        <v>1511</v>
      </c>
      <c r="K11447" s="1" t="s">
        <v>1509</v>
      </c>
      <c r="L11447" s="1" t="s">
        <v>1512</v>
      </c>
      <c r="M11447" s="1">
        <v>11</v>
      </c>
    </row>
    <row r="11448" spans="1:13" ht="15.75" x14ac:dyDescent="0.3">
      <c r="A11448" s="1" t="s">
        <v>835</v>
      </c>
      <c r="J11448" s="1" t="s">
        <v>1511</v>
      </c>
      <c r="K11448" s="1" t="s">
        <v>1509</v>
      </c>
      <c r="L11448" s="1" t="s">
        <v>1512</v>
      </c>
      <c r="M11448" s="1">
        <v>1</v>
      </c>
    </row>
    <row r="11449" spans="1:13" ht="15.75" x14ac:dyDescent="0.3">
      <c r="A11449" s="1" t="s">
        <v>1340</v>
      </c>
      <c r="J11449" s="1" t="s">
        <v>1511</v>
      </c>
      <c r="K11449" s="1" t="s">
        <v>1509</v>
      </c>
      <c r="L11449" s="1" t="s">
        <v>1512</v>
      </c>
      <c r="M11449" s="1">
        <v>1</v>
      </c>
    </row>
    <row r="11450" spans="1:13" ht="15.75" x14ac:dyDescent="0.3">
      <c r="A11450" s="1" t="s">
        <v>835</v>
      </c>
      <c r="J11450" s="1" t="s">
        <v>1511</v>
      </c>
      <c r="K11450" s="1" t="s">
        <v>1509</v>
      </c>
      <c r="L11450" s="1" t="s">
        <v>1513</v>
      </c>
      <c r="M11450" s="1">
        <v>1</v>
      </c>
    </row>
    <row r="11451" spans="1:13" ht="15.75" x14ac:dyDescent="0.3">
      <c r="A11451" s="1" t="s">
        <v>1340</v>
      </c>
      <c r="J11451" s="1" t="s">
        <v>1511</v>
      </c>
      <c r="K11451" s="1" t="s">
        <v>1509</v>
      </c>
      <c r="L11451" s="1" t="s">
        <v>1512</v>
      </c>
      <c r="M11451" s="1">
        <v>1</v>
      </c>
    </row>
    <row r="11452" spans="1:13" ht="15.75" x14ac:dyDescent="0.3">
      <c r="A11452" s="1" t="s">
        <v>1340</v>
      </c>
      <c r="J11452" s="1" t="s">
        <v>1511</v>
      </c>
      <c r="K11452" s="1" t="s">
        <v>1509</v>
      </c>
      <c r="L11452" s="1" t="s">
        <v>1512</v>
      </c>
      <c r="M11452" s="1">
        <v>1</v>
      </c>
    </row>
    <row r="11453" spans="1:13" ht="15.75" x14ac:dyDescent="0.3">
      <c r="A11453" s="1" t="s">
        <v>835</v>
      </c>
      <c r="J11453" s="1" t="s">
        <v>1511</v>
      </c>
      <c r="K11453" s="1" t="s">
        <v>1509</v>
      </c>
      <c r="L11453" s="1" t="s">
        <v>1513</v>
      </c>
      <c r="M11453" s="1">
        <v>1</v>
      </c>
    </row>
    <row r="11454" spans="1:13" ht="15.75" x14ac:dyDescent="0.3">
      <c r="A11454" s="1" t="s">
        <v>1340</v>
      </c>
      <c r="J11454" s="1" t="s">
        <v>1511</v>
      </c>
      <c r="K11454" s="1" t="s">
        <v>1509</v>
      </c>
      <c r="L11454" s="1" t="s">
        <v>1512</v>
      </c>
      <c r="M11454" s="1">
        <v>1</v>
      </c>
    </row>
    <row r="11455" spans="1:13" ht="15.75" x14ac:dyDescent="0.3">
      <c r="A11455" s="1" t="s">
        <v>1408</v>
      </c>
      <c r="J11455" s="1" t="s">
        <v>1508</v>
      </c>
      <c r="K11455" s="1" t="s">
        <v>1509</v>
      </c>
      <c r="L11455" s="1" t="s">
        <v>1510</v>
      </c>
      <c r="M11455" s="1">
        <v>1</v>
      </c>
    </row>
    <row r="11456" spans="1:13" ht="15.75" x14ac:dyDescent="0.3">
      <c r="A11456" s="1" t="s">
        <v>835</v>
      </c>
      <c r="J11456" s="1" t="s">
        <v>1511</v>
      </c>
      <c r="K11456" s="1" t="s">
        <v>1509</v>
      </c>
      <c r="L11456" s="1" t="s">
        <v>1512</v>
      </c>
      <c r="M11456" s="1">
        <v>1</v>
      </c>
    </row>
    <row r="11457" spans="1:13" ht="15.75" x14ac:dyDescent="0.3">
      <c r="A11457" s="1" t="s">
        <v>1340</v>
      </c>
      <c r="J11457" s="1" t="s">
        <v>1511</v>
      </c>
      <c r="K11457" s="1" t="s">
        <v>1509</v>
      </c>
      <c r="L11457" s="1" t="s">
        <v>1512</v>
      </c>
      <c r="M11457" s="1">
        <v>1</v>
      </c>
    </row>
    <row r="11458" spans="1:13" ht="15.75" x14ac:dyDescent="0.3">
      <c r="A11458" s="1" t="s">
        <v>1340</v>
      </c>
      <c r="J11458" s="1" t="s">
        <v>1511</v>
      </c>
      <c r="K11458" s="1" t="s">
        <v>1509</v>
      </c>
      <c r="L11458" s="1" t="s">
        <v>1512</v>
      </c>
      <c r="M11458" s="1">
        <v>1</v>
      </c>
    </row>
    <row r="11459" spans="1:13" ht="15.75" x14ac:dyDescent="0.3">
      <c r="A11459" s="1" t="s">
        <v>1273</v>
      </c>
      <c r="J11459" s="1" t="s">
        <v>1511</v>
      </c>
      <c r="K11459" s="1" t="s">
        <v>1509</v>
      </c>
      <c r="L11459" s="1" t="s">
        <v>1512</v>
      </c>
      <c r="M11459" s="1">
        <v>1</v>
      </c>
    </row>
    <row r="11460" spans="1:13" ht="15.75" x14ac:dyDescent="0.3">
      <c r="A11460" s="1" t="s">
        <v>835</v>
      </c>
      <c r="J11460" s="1" t="s">
        <v>1511</v>
      </c>
      <c r="K11460" s="1" t="s">
        <v>1509</v>
      </c>
      <c r="L11460" s="1" t="s">
        <v>1512</v>
      </c>
      <c r="M11460" s="1">
        <v>1</v>
      </c>
    </row>
    <row r="11461" spans="1:13" ht="15.75" x14ac:dyDescent="0.3">
      <c r="A11461" s="1" t="s">
        <v>1340</v>
      </c>
      <c r="J11461" s="1" t="s">
        <v>1511</v>
      </c>
      <c r="K11461" s="1" t="s">
        <v>1509</v>
      </c>
      <c r="L11461" s="1" t="s">
        <v>1512</v>
      </c>
      <c r="M11461" s="1">
        <v>1</v>
      </c>
    </row>
    <row r="11462" spans="1:13" ht="15.75" x14ac:dyDescent="0.3">
      <c r="A11462" s="1" t="s">
        <v>1340</v>
      </c>
      <c r="J11462" s="1" t="s">
        <v>1511</v>
      </c>
      <c r="K11462" s="1" t="s">
        <v>1509</v>
      </c>
      <c r="L11462" s="1" t="s">
        <v>1512</v>
      </c>
      <c r="M11462" s="1">
        <v>1</v>
      </c>
    </row>
    <row r="11463" spans="1:13" ht="15.75" x14ac:dyDescent="0.3">
      <c r="A11463" s="1" t="s">
        <v>1340</v>
      </c>
      <c r="J11463" s="1" t="s">
        <v>1511</v>
      </c>
      <c r="K11463" s="1" t="s">
        <v>1509</v>
      </c>
      <c r="L11463" s="1" t="s">
        <v>1512</v>
      </c>
      <c r="M11463" s="1">
        <v>1</v>
      </c>
    </row>
    <row r="11464" spans="1:13" ht="15.75" x14ac:dyDescent="0.3">
      <c r="A11464" s="1" t="s">
        <v>1340</v>
      </c>
      <c r="J11464" s="1" t="s">
        <v>1511</v>
      </c>
      <c r="K11464" s="1" t="s">
        <v>1509</v>
      </c>
      <c r="L11464" s="1" t="s">
        <v>1512</v>
      </c>
      <c r="M11464" s="1">
        <v>1</v>
      </c>
    </row>
    <row r="11465" spans="1:13" ht="15.75" x14ac:dyDescent="0.3">
      <c r="A11465" s="1" t="s">
        <v>1340</v>
      </c>
      <c r="J11465" s="1" t="s">
        <v>1511</v>
      </c>
      <c r="K11465" s="1" t="s">
        <v>1509</v>
      </c>
      <c r="L11465" s="1" t="s">
        <v>1512</v>
      </c>
      <c r="M11465" s="1">
        <v>1</v>
      </c>
    </row>
    <row r="11466" spans="1:13" ht="15.75" x14ac:dyDescent="0.3">
      <c r="A11466" s="1" t="s">
        <v>1340</v>
      </c>
      <c r="J11466" s="1" t="s">
        <v>1511</v>
      </c>
      <c r="K11466" s="1" t="s">
        <v>1509</v>
      </c>
      <c r="L11466" s="1" t="s">
        <v>1512</v>
      </c>
      <c r="M11466" s="1">
        <v>1</v>
      </c>
    </row>
    <row r="11467" spans="1:13" ht="15.75" x14ac:dyDescent="0.3">
      <c r="A11467" s="1" t="s">
        <v>1340</v>
      </c>
      <c r="J11467" s="1" t="s">
        <v>1511</v>
      </c>
      <c r="K11467" s="1" t="s">
        <v>1509</v>
      </c>
      <c r="L11467" s="1" t="s">
        <v>1512</v>
      </c>
      <c r="M11467" s="1">
        <v>1</v>
      </c>
    </row>
    <row r="11468" spans="1:13" ht="15.75" x14ac:dyDescent="0.3">
      <c r="A11468" s="1" t="s">
        <v>1449</v>
      </c>
      <c r="J11468" s="1" t="s">
        <v>1511</v>
      </c>
      <c r="K11468" s="1" t="s">
        <v>1509</v>
      </c>
      <c r="L11468" s="1" t="s">
        <v>1510</v>
      </c>
      <c r="M11468" s="1">
        <v>13</v>
      </c>
    </row>
    <row r="11469" spans="1:13" ht="15.75" x14ac:dyDescent="0.3">
      <c r="A11469" s="1" t="s">
        <v>1340</v>
      </c>
      <c r="J11469" s="1" t="s">
        <v>1511</v>
      </c>
      <c r="K11469" s="1" t="s">
        <v>1509</v>
      </c>
      <c r="L11469" s="1" t="s">
        <v>1512</v>
      </c>
      <c r="M11469" s="1">
        <v>1</v>
      </c>
    </row>
    <row r="11470" spans="1:13" ht="15.75" x14ac:dyDescent="0.3">
      <c r="A11470" s="1" t="s">
        <v>1340</v>
      </c>
      <c r="J11470" s="1" t="s">
        <v>1511</v>
      </c>
      <c r="K11470" s="1" t="s">
        <v>1509</v>
      </c>
      <c r="L11470" s="1" t="s">
        <v>1512</v>
      </c>
      <c r="M11470" s="1">
        <v>1</v>
      </c>
    </row>
    <row r="11471" spans="1:13" ht="15.75" x14ac:dyDescent="0.3">
      <c r="A11471" s="1" t="s">
        <v>1340</v>
      </c>
      <c r="J11471" s="1" t="s">
        <v>1511</v>
      </c>
      <c r="K11471" s="1" t="s">
        <v>1509</v>
      </c>
      <c r="L11471" s="1" t="s">
        <v>1512</v>
      </c>
      <c r="M11471" s="1">
        <v>1</v>
      </c>
    </row>
    <row r="11472" spans="1:13" ht="15.75" x14ac:dyDescent="0.3">
      <c r="A11472" s="1" t="s">
        <v>1340</v>
      </c>
      <c r="J11472" s="1" t="s">
        <v>1511</v>
      </c>
      <c r="K11472" s="1" t="s">
        <v>1509</v>
      </c>
      <c r="L11472" s="1" t="s">
        <v>1512</v>
      </c>
      <c r="M11472" s="1">
        <v>1</v>
      </c>
    </row>
    <row r="11473" spans="1:13" ht="15.75" x14ac:dyDescent="0.3">
      <c r="A11473" s="1" t="s">
        <v>1384</v>
      </c>
      <c r="J11473" s="1" t="s">
        <v>1511</v>
      </c>
      <c r="K11473" s="1" t="s">
        <v>1509</v>
      </c>
      <c r="L11473" s="1" t="s">
        <v>1512</v>
      </c>
      <c r="M11473" s="1">
        <v>2</v>
      </c>
    </row>
    <row r="11474" spans="1:13" ht="15.75" x14ac:dyDescent="0.3">
      <c r="A11474" s="1" t="s">
        <v>1340</v>
      </c>
      <c r="J11474" s="1" t="s">
        <v>1511</v>
      </c>
      <c r="K11474" s="1" t="s">
        <v>1509</v>
      </c>
      <c r="L11474" s="1" t="s">
        <v>1512</v>
      </c>
      <c r="M11474" s="1">
        <v>1</v>
      </c>
    </row>
    <row r="11475" spans="1:13" ht="15.75" x14ac:dyDescent="0.3">
      <c r="A11475" s="1" t="s">
        <v>1263</v>
      </c>
      <c r="J11475" s="1" t="s">
        <v>1511</v>
      </c>
      <c r="K11475" s="1" t="s">
        <v>1509</v>
      </c>
      <c r="L11475" s="1" t="s">
        <v>1512</v>
      </c>
      <c r="M11475" s="1">
        <v>1</v>
      </c>
    </row>
    <row r="11476" spans="1:13" ht="15.75" x14ac:dyDescent="0.3">
      <c r="A11476" s="1" t="s">
        <v>1340</v>
      </c>
      <c r="J11476" s="1" t="s">
        <v>1511</v>
      </c>
      <c r="K11476" s="1" t="s">
        <v>1509</v>
      </c>
      <c r="L11476" s="1" t="s">
        <v>1512</v>
      </c>
      <c r="M11476" s="1">
        <v>1</v>
      </c>
    </row>
    <row r="11477" spans="1:13" ht="15.75" x14ac:dyDescent="0.3">
      <c r="A11477" s="1" t="s">
        <v>1340</v>
      </c>
      <c r="J11477" s="1" t="s">
        <v>1511</v>
      </c>
      <c r="K11477" s="1" t="s">
        <v>1509</v>
      </c>
      <c r="L11477" s="1" t="s">
        <v>1512</v>
      </c>
      <c r="M11477" s="1">
        <v>1</v>
      </c>
    </row>
    <row r="11478" spans="1:13" ht="15.75" x14ac:dyDescent="0.3">
      <c r="A11478" s="1" t="s">
        <v>1334</v>
      </c>
      <c r="J11478" s="1" t="s">
        <v>1511</v>
      </c>
      <c r="K11478" s="1" t="s">
        <v>1509</v>
      </c>
      <c r="L11478" s="1" t="s">
        <v>1512</v>
      </c>
      <c r="M11478" s="1">
        <v>137</v>
      </c>
    </row>
    <row r="11479" spans="1:13" ht="15.75" x14ac:dyDescent="0.3">
      <c r="A11479" s="1" t="s">
        <v>835</v>
      </c>
      <c r="J11479" s="1" t="s">
        <v>1511</v>
      </c>
      <c r="K11479" s="1" t="s">
        <v>1509</v>
      </c>
      <c r="L11479" s="1" t="s">
        <v>1512</v>
      </c>
      <c r="M11479" s="1">
        <v>1</v>
      </c>
    </row>
    <row r="11480" spans="1:13" ht="15.75" x14ac:dyDescent="0.3">
      <c r="A11480" s="1" t="s">
        <v>1340</v>
      </c>
      <c r="J11480" s="1" t="s">
        <v>1511</v>
      </c>
      <c r="K11480" s="1" t="s">
        <v>1509</v>
      </c>
      <c r="L11480" s="1" t="s">
        <v>1512</v>
      </c>
      <c r="M11480" s="1">
        <v>1</v>
      </c>
    </row>
    <row r="11481" spans="1:13" ht="15.75" x14ac:dyDescent="0.3">
      <c r="A11481" s="1" t="s">
        <v>1262</v>
      </c>
      <c r="J11481" s="1" t="s">
        <v>1511</v>
      </c>
      <c r="K11481" s="1" t="s">
        <v>1509</v>
      </c>
      <c r="L11481" s="1" t="s">
        <v>1512</v>
      </c>
      <c r="M11481" s="1">
        <v>1</v>
      </c>
    </row>
    <row r="11482" spans="1:13" ht="15.75" x14ac:dyDescent="0.3">
      <c r="A11482" s="1" t="s">
        <v>1340</v>
      </c>
      <c r="J11482" s="1" t="s">
        <v>1511</v>
      </c>
      <c r="K11482" s="1" t="s">
        <v>1509</v>
      </c>
      <c r="L11482" s="1" t="s">
        <v>1512</v>
      </c>
      <c r="M11482" s="1">
        <v>1</v>
      </c>
    </row>
    <row r="11483" spans="1:13" ht="15.75" x14ac:dyDescent="0.3">
      <c r="A11483" s="1" t="s">
        <v>835</v>
      </c>
      <c r="J11483" s="1" t="s">
        <v>1511</v>
      </c>
      <c r="K11483" s="1" t="s">
        <v>1509</v>
      </c>
      <c r="L11483" s="1" t="s">
        <v>1512</v>
      </c>
      <c r="M11483" s="1">
        <v>5</v>
      </c>
    </row>
    <row r="11484" spans="1:13" ht="15.75" x14ac:dyDescent="0.3">
      <c r="A11484" s="1" t="s">
        <v>835</v>
      </c>
      <c r="J11484" s="1" t="s">
        <v>1511</v>
      </c>
      <c r="K11484" s="1" t="s">
        <v>1509</v>
      </c>
      <c r="L11484" s="1" t="s">
        <v>1513</v>
      </c>
      <c r="M11484" s="1">
        <v>1</v>
      </c>
    </row>
    <row r="11485" spans="1:13" ht="15.75" x14ac:dyDescent="0.3">
      <c r="A11485" s="1" t="s">
        <v>1263</v>
      </c>
      <c r="J11485" s="1" t="s">
        <v>1511</v>
      </c>
      <c r="K11485" s="1" t="s">
        <v>1509</v>
      </c>
      <c r="L11485" s="1" t="s">
        <v>1512</v>
      </c>
      <c r="M11485" s="1">
        <v>1</v>
      </c>
    </row>
    <row r="11486" spans="1:13" ht="15.75" x14ac:dyDescent="0.3">
      <c r="A11486" s="1" t="s">
        <v>1340</v>
      </c>
      <c r="J11486" s="1" t="s">
        <v>1511</v>
      </c>
      <c r="K11486" s="1" t="s">
        <v>1509</v>
      </c>
      <c r="L11486" s="1" t="s">
        <v>1512</v>
      </c>
      <c r="M11486" s="1">
        <v>14</v>
      </c>
    </row>
    <row r="11487" spans="1:13" ht="15.75" x14ac:dyDescent="0.3">
      <c r="A11487" s="1" t="s">
        <v>1340</v>
      </c>
      <c r="J11487" s="1" t="s">
        <v>1511</v>
      </c>
      <c r="K11487" s="1" t="s">
        <v>1509</v>
      </c>
      <c r="L11487" s="1" t="s">
        <v>1512</v>
      </c>
      <c r="M11487" s="1">
        <v>1</v>
      </c>
    </row>
    <row r="11488" spans="1:13" ht="15.75" x14ac:dyDescent="0.3">
      <c r="A11488" s="1" t="s">
        <v>835</v>
      </c>
      <c r="J11488" s="1" t="s">
        <v>1511</v>
      </c>
      <c r="K11488" s="1" t="s">
        <v>1509</v>
      </c>
      <c r="L11488" s="1" t="s">
        <v>1512</v>
      </c>
      <c r="M11488" s="1">
        <v>1</v>
      </c>
    </row>
    <row r="11489" spans="1:13" ht="15.75" x14ac:dyDescent="0.3">
      <c r="A11489" s="1" t="s">
        <v>1340</v>
      </c>
      <c r="J11489" s="1" t="s">
        <v>1511</v>
      </c>
      <c r="K11489" s="1" t="s">
        <v>1509</v>
      </c>
      <c r="L11489" s="1" t="s">
        <v>1512</v>
      </c>
      <c r="M11489" s="1">
        <v>1</v>
      </c>
    </row>
    <row r="11490" spans="1:13" ht="15.75" x14ac:dyDescent="0.3">
      <c r="A11490" s="1" t="s">
        <v>835</v>
      </c>
      <c r="J11490" s="1" t="s">
        <v>1511</v>
      </c>
      <c r="K11490" s="1" t="s">
        <v>1509</v>
      </c>
      <c r="L11490" s="1" t="s">
        <v>1512</v>
      </c>
      <c r="M11490" s="1">
        <v>1</v>
      </c>
    </row>
    <row r="11491" spans="1:13" ht="15.75" x14ac:dyDescent="0.3">
      <c r="A11491" s="1" t="s">
        <v>1340</v>
      </c>
      <c r="J11491" s="1" t="s">
        <v>1511</v>
      </c>
      <c r="K11491" s="1" t="s">
        <v>1509</v>
      </c>
      <c r="L11491" s="1" t="s">
        <v>1512</v>
      </c>
      <c r="M11491" s="1">
        <v>1</v>
      </c>
    </row>
    <row r="11492" spans="1:13" ht="15.75" x14ac:dyDescent="0.3">
      <c r="A11492" s="1" t="s">
        <v>1262</v>
      </c>
      <c r="J11492" s="1" t="s">
        <v>1511</v>
      </c>
      <c r="K11492" s="1" t="s">
        <v>1509</v>
      </c>
      <c r="L11492" s="1" t="s">
        <v>1512</v>
      </c>
      <c r="M11492" s="1">
        <v>1</v>
      </c>
    </row>
    <row r="11493" spans="1:13" ht="15.75" x14ac:dyDescent="0.3">
      <c r="A11493" s="1" t="s">
        <v>1340</v>
      </c>
      <c r="J11493" s="1" t="s">
        <v>1511</v>
      </c>
      <c r="K11493" s="1" t="s">
        <v>1509</v>
      </c>
      <c r="L11493" s="1" t="s">
        <v>1512</v>
      </c>
      <c r="M11493" s="1">
        <v>1</v>
      </c>
    </row>
    <row r="11494" spans="1:13" ht="15.75" x14ac:dyDescent="0.3">
      <c r="A11494" s="1" t="s">
        <v>835</v>
      </c>
      <c r="J11494" s="1" t="s">
        <v>1511</v>
      </c>
      <c r="K11494" s="1" t="s">
        <v>1509</v>
      </c>
      <c r="L11494" s="1" t="s">
        <v>1512</v>
      </c>
      <c r="M11494" s="1">
        <v>1</v>
      </c>
    </row>
    <row r="11495" spans="1:13" ht="15.75" x14ac:dyDescent="0.3">
      <c r="A11495" s="1" t="s">
        <v>1299</v>
      </c>
      <c r="J11495" s="1" t="s">
        <v>1508</v>
      </c>
      <c r="K11495" s="1" t="s">
        <v>1509</v>
      </c>
      <c r="L11495" s="1" t="s">
        <v>1510</v>
      </c>
      <c r="M11495" s="1">
        <v>1</v>
      </c>
    </row>
    <row r="11496" spans="1:13" ht="15.75" x14ac:dyDescent="0.3">
      <c r="A11496" s="1" t="s">
        <v>1340</v>
      </c>
      <c r="J11496" s="1" t="s">
        <v>1511</v>
      </c>
      <c r="K11496" s="1" t="s">
        <v>1509</v>
      </c>
      <c r="L11496" s="1" t="s">
        <v>1512</v>
      </c>
      <c r="M11496" s="1">
        <v>1</v>
      </c>
    </row>
    <row r="11497" spans="1:13" ht="15.75" x14ac:dyDescent="0.3">
      <c r="A11497" s="1" t="s">
        <v>1345</v>
      </c>
      <c r="J11497" s="1" t="s">
        <v>1511</v>
      </c>
      <c r="K11497" s="1" t="s">
        <v>1509</v>
      </c>
      <c r="L11497" s="1" t="s">
        <v>1512</v>
      </c>
      <c r="M11497" s="1">
        <v>1</v>
      </c>
    </row>
    <row r="11498" spans="1:13" ht="15.75" x14ac:dyDescent="0.3">
      <c r="A11498" s="1" t="s">
        <v>1299</v>
      </c>
      <c r="J11498" s="1" t="s">
        <v>1508</v>
      </c>
      <c r="K11498" s="1" t="s">
        <v>1509</v>
      </c>
      <c r="L11498" s="1" t="s">
        <v>1510</v>
      </c>
      <c r="M11498" s="1">
        <v>1</v>
      </c>
    </row>
    <row r="11499" spans="1:13" ht="15.75" x14ac:dyDescent="0.3">
      <c r="A11499" s="1" t="s">
        <v>1299</v>
      </c>
      <c r="J11499" s="1" t="s">
        <v>1508</v>
      </c>
      <c r="K11499" s="1" t="s">
        <v>1509</v>
      </c>
      <c r="L11499" s="1" t="s">
        <v>1510</v>
      </c>
      <c r="M11499" s="1">
        <v>1</v>
      </c>
    </row>
    <row r="11500" spans="1:13" ht="15.75" x14ac:dyDescent="0.3">
      <c r="A11500" s="1" t="s">
        <v>835</v>
      </c>
      <c r="J11500" s="1" t="s">
        <v>1511</v>
      </c>
      <c r="K11500" s="1" t="s">
        <v>1509</v>
      </c>
      <c r="L11500" s="1" t="s">
        <v>1512</v>
      </c>
      <c r="M11500" s="1">
        <v>1</v>
      </c>
    </row>
    <row r="11501" spans="1:13" ht="15.75" x14ac:dyDescent="0.3">
      <c r="A11501" s="1" t="s">
        <v>1340</v>
      </c>
      <c r="J11501" s="1" t="s">
        <v>1511</v>
      </c>
      <c r="K11501" s="1" t="s">
        <v>1509</v>
      </c>
      <c r="L11501" s="1" t="s">
        <v>1512</v>
      </c>
      <c r="M11501" s="1">
        <v>1</v>
      </c>
    </row>
    <row r="11502" spans="1:13" ht="15.75" x14ac:dyDescent="0.3">
      <c r="A11502" s="1" t="s">
        <v>1299</v>
      </c>
      <c r="J11502" s="1" t="s">
        <v>1508</v>
      </c>
      <c r="K11502" s="1" t="s">
        <v>1509</v>
      </c>
      <c r="L11502" s="1" t="s">
        <v>1510</v>
      </c>
      <c r="M11502" s="1">
        <v>1</v>
      </c>
    </row>
    <row r="11503" spans="1:13" ht="15.75" x14ac:dyDescent="0.3">
      <c r="A11503" s="1" t="s">
        <v>1262</v>
      </c>
      <c r="J11503" s="1" t="s">
        <v>1511</v>
      </c>
      <c r="K11503" s="1" t="s">
        <v>1509</v>
      </c>
      <c r="L11503" s="1" t="s">
        <v>1512</v>
      </c>
      <c r="M11503" s="1">
        <v>1</v>
      </c>
    </row>
    <row r="11504" spans="1:13" ht="15.75" x14ac:dyDescent="0.3">
      <c r="A11504" s="1" t="s">
        <v>1340</v>
      </c>
      <c r="J11504" s="1" t="s">
        <v>1511</v>
      </c>
      <c r="K11504" s="1" t="s">
        <v>1509</v>
      </c>
      <c r="L11504" s="1" t="s">
        <v>1512</v>
      </c>
      <c r="M11504" s="1">
        <v>1</v>
      </c>
    </row>
    <row r="11505" spans="1:13" ht="15.75" x14ac:dyDescent="0.3">
      <c r="A11505" s="1" t="s">
        <v>1299</v>
      </c>
      <c r="J11505" s="1" t="s">
        <v>1508</v>
      </c>
      <c r="K11505" s="1" t="s">
        <v>1509</v>
      </c>
      <c r="L11505" s="1" t="s">
        <v>1510</v>
      </c>
      <c r="M11505" s="1">
        <v>1</v>
      </c>
    </row>
    <row r="11506" spans="1:13" ht="15.75" x14ac:dyDescent="0.3">
      <c r="A11506" s="1" t="s">
        <v>1299</v>
      </c>
      <c r="J11506" s="1" t="s">
        <v>1508</v>
      </c>
      <c r="K11506" s="1" t="s">
        <v>1509</v>
      </c>
      <c r="L11506" s="1" t="s">
        <v>1510</v>
      </c>
      <c r="M11506" s="1">
        <v>1</v>
      </c>
    </row>
    <row r="11507" spans="1:13" ht="15.75" x14ac:dyDescent="0.3">
      <c r="A11507" s="1" t="s">
        <v>1299</v>
      </c>
      <c r="J11507" s="1" t="s">
        <v>1508</v>
      </c>
      <c r="K11507" s="1" t="s">
        <v>1509</v>
      </c>
      <c r="L11507" s="1" t="s">
        <v>1510</v>
      </c>
      <c r="M11507" s="1">
        <v>1</v>
      </c>
    </row>
    <row r="11508" spans="1:13" ht="15.75" x14ac:dyDescent="0.3">
      <c r="A11508" s="1" t="s">
        <v>1265</v>
      </c>
      <c r="J11508" s="1" t="s">
        <v>1511</v>
      </c>
      <c r="K11508" s="1" t="s">
        <v>1514</v>
      </c>
      <c r="L11508" s="1" t="s">
        <v>1510</v>
      </c>
      <c r="M11508" s="1">
        <v>1</v>
      </c>
    </row>
    <row r="11509" spans="1:13" ht="15.75" x14ac:dyDescent="0.3">
      <c r="A11509" s="1" t="s">
        <v>1265</v>
      </c>
      <c r="J11509" s="1" t="s">
        <v>1511</v>
      </c>
      <c r="K11509" s="1" t="s">
        <v>1509</v>
      </c>
      <c r="L11509" s="1" t="s">
        <v>1510</v>
      </c>
      <c r="M11509" s="1">
        <v>1</v>
      </c>
    </row>
    <row r="11510" spans="1:13" ht="15.75" x14ac:dyDescent="0.3">
      <c r="A11510" s="1" t="s">
        <v>1299</v>
      </c>
      <c r="J11510" s="1" t="s">
        <v>1508</v>
      </c>
      <c r="K11510" s="1" t="s">
        <v>1509</v>
      </c>
      <c r="L11510" s="1" t="s">
        <v>1510</v>
      </c>
      <c r="M11510" s="1">
        <v>1</v>
      </c>
    </row>
    <row r="11511" spans="1:13" ht="15.75" x14ac:dyDescent="0.3">
      <c r="A11511" s="1" t="s">
        <v>1299</v>
      </c>
      <c r="J11511" s="1" t="s">
        <v>1508</v>
      </c>
      <c r="K11511" s="1" t="s">
        <v>1509</v>
      </c>
      <c r="L11511" s="1" t="s">
        <v>1510</v>
      </c>
      <c r="M11511" s="1">
        <v>1</v>
      </c>
    </row>
    <row r="11512" spans="1:13" ht="15.75" x14ac:dyDescent="0.3">
      <c r="A11512" s="1" t="s">
        <v>1345</v>
      </c>
      <c r="J11512" s="1" t="s">
        <v>1511</v>
      </c>
      <c r="K11512" s="1" t="s">
        <v>1509</v>
      </c>
      <c r="L11512" s="1" t="s">
        <v>1512</v>
      </c>
      <c r="M11512" s="1">
        <v>1</v>
      </c>
    </row>
    <row r="11513" spans="1:13" ht="15.75" x14ac:dyDescent="0.3">
      <c r="A11513" s="1" t="s">
        <v>1299</v>
      </c>
      <c r="J11513" s="1" t="s">
        <v>1508</v>
      </c>
      <c r="K11513" s="1" t="s">
        <v>1509</v>
      </c>
      <c r="L11513" s="1" t="s">
        <v>1510</v>
      </c>
      <c r="M11513" s="1">
        <v>1</v>
      </c>
    </row>
    <row r="11514" spans="1:13" ht="15.75" x14ac:dyDescent="0.3">
      <c r="A11514" s="1" t="s">
        <v>1299</v>
      </c>
      <c r="J11514" s="1" t="s">
        <v>1508</v>
      </c>
      <c r="K11514" s="1" t="s">
        <v>1509</v>
      </c>
      <c r="L11514" s="1" t="s">
        <v>1510</v>
      </c>
      <c r="M11514" s="1">
        <v>1</v>
      </c>
    </row>
    <row r="11515" spans="1:13" ht="15.75" x14ac:dyDescent="0.3">
      <c r="A11515" s="1" t="s">
        <v>835</v>
      </c>
      <c r="J11515" s="1" t="s">
        <v>1511</v>
      </c>
      <c r="K11515" s="1" t="s">
        <v>1509</v>
      </c>
      <c r="L11515" s="1" t="s">
        <v>1512</v>
      </c>
      <c r="M11515" s="1">
        <v>1</v>
      </c>
    </row>
    <row r="11516" spans="1:13" ht="15.75" x14ac:dyDescent="0.3">
      <c r="A11516" s="1" t="s">
        <v>1299</v>
      </c>
      <c r="J11516" s="1" t="s">
        <v>1508</v>
      </c>
      <c r="K11516" s="1" t="s">
        <v>1509</v>
      </c>
      <c r="L11516" s="1" t="s">
        <v>1510</v>
      </c>
      <c r="M11516" s="1">
        <v>1</v>
      </c>
    </row>
    <row r="11517" spans="1:13" ht="15.75" x14ac:dyDescent="0.3">
      <c r="A11517" s="1" t="s">
        <v>1345</v>
      </c>
      <c r="J11517" s="1" t="s">
        <v>1511</v>
      </c>
      <c r="K11517" s="1" t="s">
        <v>1509</v>
      </c>
      <c r="L11517" s="1" t="s">
        <v>1512</v>
      </c>
      <c r="M11517" s="1">
        <v>1</v>
      </c>
    </row>
    <row r="11518" spans="1:13" ht="15.75" x14ac:dyDescent="0.3">
      <c r="A11518" s="1" t="s">
        <v>1340</v>
      </c>
      <c r="J11518" s="1" t="s">
        <v>1511</v>
      </c>
      <c r="K11518" s="1" t="s">
        <v>1509</v>
      </c>
      <c r="L11518" s="1" t="s">
        <v>1512</v>
      </c>
      <c r="M11518" s="1">
        <v>5</v>
      </c>
    </row>
    <row r="11519" spans="1:13" ht="15.75" x14ac:dyDescent="0.3">
      <c r="A11519" s="1" t="s">
        <v>1340</v>
      </c>
      <c r="J11519" s="1" t="s">
        <v>1511</v>
      </c>
      <c r="K11519" s="1" t="s">
        <v>1509</v>
      </c>
      <c r="L11519" s="1" t="s">
        <v>1512</v>
      </c>
      <c r="M11519" s="1">
        <v>2</v>
      </c>
    </row>
    <row r="11520" spans="1:13" ht="15.75" x14ac:dyDescent="0.3">
      <c r="A11520" s="1" t="s">
        <v>1395</v>
      </c>
      <c r="J11520" s="1" t="s">
        <v>1511</v>
      </c>
      <c r="K11520" s="1" t="s">
        <v>1509</v>
      </c>
      <c r="L11520" s="1" t="s">
        <v>1512</v>
      </c>
      <c r="M11520" s="1">
        <v>10</v>
      </c>
    </row>
    <row r="11521" spans="1:13" ht="15.75" x14ac:dyDescent="0.3">
      <c r="A11521" s="1" t="s">
        <v>1345</v>
      </c>
      <c r="J11521" s="1" t="s">
        <v>1511</v>
      </c>
      <c r="K11521" s="1" t="s">
        <v>1509</v>
      </c>
      <c r="L11521" s="1" t="s">
        <v>1512</v>
      </c>
      <c r="M11521" s="1">
        <v>1</v>
      </c>
    </row>
    <row r="11522" spans="1:13" ht="15.75" x14ac:dyDescent="0.3">
      <c r="A11522" s="1" t="s">
        <v>1498</v>
      </c>
      <c r="J11522" s="1" t="s">
        <v>1511</v>
      </c>
      <c r="K11522" s="1" t="s">
        <v>1514</v>
      </c>
      <c r="L11522" s="1" t="s">
        <v>1510</v>
      </c>
      <c r="M11522" s="1">
        <v>3</v>
      </c>
    </row>
    <row r="11523" spans="1:13" ht="15.75" x14ac:dyDescent="0.3">
      <c r="A11523" s="1" t="s">
        <v>1340</v>
      </c>
      <c r="J11523" s="1" t="s">
        <v>1511</v>
      </c>
      <c r="K11523" s="1" t="s">
        <v>1509</v>
      </c>
      <c r="L11523" s="1" t="s">
        <v>1512</v>
      </c>
      <c r="M11523" s="1">
        <v>2</v>
      </c>
    </row>
    <row r="11524" spans="1:13" ht="15.75" x14ac:dyDescent="0.3">
      <c r="A11524" s="1" t="s">
        <v>835</v>
      </c>
      <c r="J11524" s="1" t="s">
        <v>1511</v>
      </c>
      <c r="K11524" s="1" t="s">
        <v>1509</v>
      </c>
      <c r="L11524" s="1" t="s">
        <v>1512</v>
      </c>
      <c r="M11524" s="1">
        <v>1</v>
      </c>
    </row>
    <row r="11525" spans="1:13" ht="15.75" x14ac:dyDescent="0.3">
      <c r="A11525" s="1" t="s">
        <v>835</v>
      </c>
      <c r="J11525" s="1" t="s">
        <v>1511</v>
      </c>
      <c r="K11525" s="1" t="s">
        <v>1509</v>
      </c>
      <c r="L11525" s="1" t="s">
        <v>1512</v>
      </c>
      <c r="M11525" s="1">
        <v>1</v>
      </c>
    </row>
    <row r="11526" spans="1:13" ht="15.75" x14ac:dyDescent="0.3">
      <c r="A11526" s="1" t="s">
        <v>1340</v>
      </c>
      <c r="J11526" s="1" t="s">
        <v>1511</v>
      </c>
      <c r="K11526" s="1" t="s">
        <v>1509</v>
      </c>
      <c r="L11526" s="1" t="s">
        <v>1512</v>
      </c>
      <c r="M11526" s="1">
        <v>3</v>
      </c>
    </row>
    <row r="11527" spans="1:13" ht="15.75" x14ac:dyDescent="0.3">
      <c r="A11527" s="1" t="s">
        <v>1340</v>
      </c>
      <c r="J11527" s="1" t="s">
        <v>1511</v>
      </c>
      <c r="K11527" s="1" t="s">
        <v>1509</v>
      </c>
      <c r="L11527" s="1" t="s">
        <v>1512</v>
      </c>
      <c r="M11527" s="1">
        <v>2</v>
      </c>
    </row>
    <row r="11528" spans="1:13" ht="15.75" x14ac:dyDescent="0.3">
      <c r="A11528" s="1" t="s">
        <v>1498</v>
      </c>
      <c r="J11528" s="1" t="s">
        <v>1511</v>
      </c>
      <c r="K11528" s="1" t="s">
        <v>1514</v>
      </c>
      <c r="L11528" s="1" t="s">
        <v>1510</v>
      </c>
      <c r="M11528" s="1">
        <v>3</v>
      </c>
    </row>
    <row r="11529" spans="1:13" ht="15.75" x14ac:dyDescent="0.3">
      <c r="A11529" s="1" t="s">
        <v>835</v>
      </c>
      <c r="J11529" s="1" t="s">
        <v>1511</v>
      </c>
      <c r="K11529" s="1" t="s">
        <v>1509</v>
      </c>
      <c r="L11529" s="1" t="s">
        <v>1512</v>
      </c>
      <c r="M11529" s="1">
        <v>1</v>
      </c>
    </row>
    <row r="11530" spans="1:13" ht="15.75" x14ac:dyDescent="0.3">
      <c r="A11530" s="1" t="s">
        <v>1340</v>
      </c>
      <c r="J11530" s="1" t="s">
        <v>1511</v>
      </c>
      <c r="K11530" s="1" t="s">
        <v>1509</v>
      </c>
      <c r="L11530" s="1" t="s">
        <v>1512</v>
      </c>
      <c r="M11530" s="1">
        <v>2</v>
      </c>
    </row>
    <row r="11531" spans="1:13" ht="15.75" x14ac:dyDescent="0.3">
      <c r="A11531" s="1" t="s">
        <v>1340</v>
      </c>
      <c r="J11531" s="1" t="s">
        <v>1511</v>
      </c>
      <c r="K11531" s="1" t="s">
        <v>1509</v>
      </c>
      <c r="L11531" s="1" t="s">
        <v>1512</v>
      </c>
      <c r="M11531" s="1">
        <v>1</v>
      </c>
    </row>
    <row r="11532" spans="1:13" ht="15.75" x14ac:dyDescent="0.3">
      <c r="A11532" s="1" t="s">
        <v>1345</v>
      </c>
      <c r="J11532" s="1" t="s">
        <v>1511</v>
      </c>
      <c r="K11532" s="1" t="s">
        <v>1509</v>
      </c>
      <c r="L11532" s="1" t="s">
        <v>1512</v>
      </c>
      <c r="M11532" s="1">
        <v>1</v>
      </c>
    </row>
    <row r="11533" spans="1:13" ht="15.75" x14ac:dyDescent="0.3">
      <c r="A11533" s="1" t="s">
        <v>1340</v>
      </c>
      <c r="J11533" s="1" t="s">
        <v>1511</v>
      </c>
      <c r="K11533" s="1" t="s">
        <v>1509</v>
      </c>
      <c r="L11533" s="1" t="s">
        <v>1512</v>
      </c>
      <c r="M11533" s="1">
        <v>1</v>
      </c>
    </row>
    <row r="11534" spans="1:13" ht="15.75" x14ac:dyDescent="0.3">
      <c r="A11534" s="1" t="s">
        <v>1498</v>
      </c>
      <c r="J11534" s="1" t="s">
        <v>1511</v>
      </c>
      <c r="K11534" s="1" t="s">
        <v>1514</v>
      </c>
      <c r="L11534" s="1" t="s">
        <v>1510</v>
      </c>
      <c r="M11534" s="1">
        <v>3</v>
      </c>
    </row>
    <row r="11535" spans="1:13" ht="15.75" x14ac:dyDescent="0.3">
      <c r="A11535" s="1" t="s">
        <v>1498</v>
      </c>
      <c r="J11535" s="1" t="s">
        <v>1511</v>
      </c>
      <c r="K11535" s="1" t="s">
        <v>1514</v>
      </c>
      <c r="L11535" s="1" t="s">
        <v>1510</v>
      </c>
      <c r="M11535" s="1">
        <v>3</v>
      </c>
    </row>
    <row r="11536" spans="1:13" ht="15.75" x14ac:dyDescent="0.3">
      <c r="A11536" s="1" t="s">
        <v>1340</v>
      </c>
      <c r="J11536" s="1" t="s">
        <v>1511</v>
      </c>
      <c r="K11536" s="1" t="s">
        <v>1509</v>
      </c>
      <c r="L11536" s="1" t="s">
        <v>1512</v>
      </c>
      <c r="M11536" s="1">
        <v>1</v>
      </c>
    </row>
    <row r="11537" spans="1:13" ht="15.75" x14ac:dyDescent="0.3">
      <c r="A11537" s="1" t="s">
        <v>1340</v>
      </c>
      <c r="J11537" s="1" t="s">
        <v>1511</v>
      </c>
      <c r="K11537" s="1" t="s">
        <v>1509</v>
      </c>
      <c r="L11537" s="1" t="s">
        <v>1512</v>
      </c>
      <c r="M11537" s="1">
        <v>1</v>
      </c>
    </row>
    <row r="11538" spans="1:13" ht="15.75" x14ac:dyDescent="0.3">
      <c r="A11538" s="1" t="s">
        <v>1498</v>
      </c>
      <c r="J11538" s="1" t="s">
        <v>1511</v>
      </c>
      <c r="K11538" s="1" t="s">
        <v>1514</v>
      </c>
      <c r="L11538" s="1" t="s">
        <v>1510</v>
      </c>
      <c r="M11538" s="1">
        <v>3</v>
      </c>
    </row>
    <row r="11539" spans="1:13" ht="15.75" x14ac:dyDescent="0.3">
      <c r="A11539" s="1" t="s">
        <v>835</v>
      </c>
      <c r="J11539" s="1" t="s">
        <v>1511</v>
      </c>
      <c r="K11539" s="1" t="s">
        <v>1509</v>
      </c>
      <c r="L11539" s="1" t="s">
        <v>1512</v>
      </c>
      <c r="M11539" s="1">
        <v>1</v>
      </c>
    </row>
    <row r="11540" spans="1:13" ht="15.75" x14ac:dyDescent="0.3">
      <c r="A11540" s="1" t="s">
        <v>1340</v>
      </c>
      <c r="J11540" s="1" t="s">
        <v>1511</v>
      </c>
      <c r="K11540" s="1" t="s">
        <v>1509</v>
      </c>
      <c r="L11540" s="1" t="s">
        <v>1512</v>
      </c>
      <c r="M11540" s="1">
        <v>2</v>
      </c>
    </row>
    <row r="11541" spans="1:13" ht="15.75" x14ac:dyDescent="0.3">
      <c r="A11541" s="1" t="s">
        <v>1498</v>
      </c>
      <c r="J11541" s="1" t="s">
        <v>1511</v>
      </c>
      <c r="K11541" s="1" t="s">
        <v>1514</v>
      </c>
      <c r="L11541" s="1" t="s">
        <v>1510</v>
      </c>
      <c r="M11541" s="1">
        <v>3</v>
      </c>
    </row>
    <row r="11542" spans="1:13" ht="15.75" x14ac:dyDescent="0.3">
      <c r="A11542" s="1" t="s">
        <v>1340</v>
      </c>
      <c r="J11542" s="1" t="s">
        <v>1511</v>
      </c>
      <c r="K11542" s="1" t="s">
        <v>1509</v>
      </c>
      <c r="L11542" s="1" t="s">
        <v>1512</v>
      </c>
      <c r="M11542" s="1">
        <v>2</v>
      </c>
    </row>
    <row r="11543" spans="1:13" ht="15.75" x14ac:dyDescent="0.3">
      <c r="A11543" s="1" t="s">
        <v>1498</v>
      </c>
      <c r="J11543" s="1" t="s">
        <v>1511</v>
      </c>
      <c r="K11543" s="1" t="s">
        <v>1514</v>
      </c>
      <c r="L11543" s="1" t="s">
        <v>1510</v>
      </c>
      <c r="M11543" s="1">
        <v>3</v>
      </c>
    </row>
    <row r="11544" spans="1:13" ht="15.75" x14ac:dyDescent="0.3">
      <c r="A11544" s="1" t="s">
        <v>1340</v>
      </c>
      <c r="J11544" s="1" t="s">
        <v>1511</v>
      </c>
      <c r="K11544" s="1" t="s">
        <v>1509</v>
      </c>
      <c r="L11544" s="1" t="s">
        <v>1512</v>
      </c>
      <c r="M11544" s="1">
        <v>2</v>
      </c>
    </row>
    <row r="11545" spans="1:13" ht="15.75" x14ac:dyDescent="0.3">
      <c r="A11545" s="1" t="s">
        <v>835</v>
      </c>
      <c r="J11545" s="1" t="s">
        <v>1511</v>
      </c>
      <c r="K11545" s="1" t="s">
        <v>1509</v>
      </c>
      <c r="L11545" s="1" t="s">
        <v>1512</v>
      </c>
      <c r="M11545" s="1">
        <v>1</v>
      </c>
    </row>
    <row r="11546" spans="1:13" ht="15.75" x14ac:dyDescent="0.3">
      <c r="A11546" s="1" t="s">
        <v>1340</v>
      </c>
      <c r="J11546" s="1" t="s">
        <v>1511</v>
      </c>
      <c r="K11546" s="1" t="s">
        <v>1509</v>
      </c>
      <c r="L11546" s="1" t="s">
        <v>1512</v>
      </c>
      <c r="M11546" s="1">
        <v>1</v>
      </c>
    </row>
    <row r="11547" spans="1:13" ht="15.75" x14ac:dyDescent="0.3">
      <c r="A11547" s="1" t="s">
        <v>1340</v>
      </c>
      <c r="J11547" s="1" t="s">
        <v>1511</v>
      </c>
      <c r="K11547" s="1" t="s">
        <v>1509</v>
      </c>
      <c r="L11547" s="1" t="s">
        <v>1512</v>
      </c>
      <c r="M11547" s="1">
        <v>4</v>
      </c>
    </row>
    <row r="11548" spans="1:13" ht="15.75" x14ac:dyDescent="0.3">
      <c r="A11548" s="1" t="s">
        <v>835</v>
      </c>
      <c r="J11548" s="1" t="s">
        <v>1511</v>
      </c>
      <c r="K11548" s="1" t="s">
        <v>1509</v>
      </c>
      <c r="L11548" s="1" t="s">
        <v>1512</v>
      </c>
      <c r="M11548" s="1">
        <v>1</v>
      </c>
    </row>
    <row r="11549" spans="1:13" ht="15.75" x14ac:dyDescent="0.3">
      <c r="A11549" s="1" t="s">
        <v>1498</v>
      </c>
      <c r="J11549" s="1" t="s">
        <v>1511</v>
      </c>
      <c r="K11549" s="1" t="s">
        <v>1514</v>
      </c>
      <c r="L11549" s="1" t="s">
        <v>1510</v>
      </c>
      <c r="M11549" s="1">
        <v>3</v>
      </c>
    </row>
    <row r="11550" spans="1:13" ht="15.75" x14ac:dyDescent="0.3">
      <c r="A11550" s="1" t="s">
        <v>835</v>
      </c>
      <c r="J11550" s="1" t="s">
        <v>1511</v>
      </c>
      <c r="K11550" s="1" t="s">
        <v>1509</v>
      </c>
      <c r="L11550" s="1" t="s">
        <v>1512</v>
      </c>
      <c r="M11550" s="1">
        <v>1</v>
      </c>
    </row>
    <row r="11551" spans="1:13" ht="15.75" x14ac:dyDescent="0.3">
      <c r="A11551" s="1" t="s">
        <v>835</v>
      </c>
      <c r="J11551" s="1" t="s">
        <v>1511</v>
      </c>
      <c r="K11551" s="1" t="s">
        <v>1509</v>
      </c>
      <c r="L11551" s="1" t="s">
        <v>1512</v>
      </c>
      <c r="M11551" s="1">
        <v>1</v>
      </c>
    </row>
    <row r="11552" spans="1:13" ht="15.75" x14ac:dyDescent="0.3">
      <c r="A11552" s="1" t="s">
        <v>1265</v>
      </c>
      <c r="J11552" s="1" t="s">
        <v>1511</v>
      </c>
      <c r="K11552" s="1" t="s">
        <v>1509</v>
      </c>
      <c r="L11552" s="1" t="s">
        <v>1510</v>
      </c>
      <c r="M11552" s="1">
        <v>1</v>
      </c>
    </row>
    <row r="11553" spans="1:13" ht="15.75" x14ac:dyDescent="0.3">
      <c r="A11553" s="1" t="s">
        <v>835</v>
      </c>
      <c r="J11553" s="1" t="s">
        <v>1511</v>
      </c>
      <c r="K11553" s="1" t="s">
        <v>1509</v>
      </c>
      <c r="L11553" s="1" t="s">
        <v>1512</v>
      </c>
      <c r="M11553" s="1">
        <v>1</v>
      </c>
    </row>
    <row r="11554" spans="1:13" ht="15.75" x14ac:dyDescent="0.3">
      <c r="A11554" s="1" t="s">
        <v>1498</v>
      </c>
      <c r="J11554" s="1" t="s">
        <v>1511</v>
      </c>
      <c r="K11554" s="1" t="s">
        <v>1514</v>
      </c>
      <c r="L11554" s="1" t="s">
        <v>1510</v>
      </c>
      <c r="M11554" s="1">
        <v>3</v>
      </c>
    </row>
    <row r="11555" spans="1:13" ht="15.75" x14ac:dyDescent="0.3">
      <c r="A11555" s="1" t="s">
        <v>1498</v>
      </c>
      <c r="J11555" s="1" t="s">
        <v>1511</v>
      </c>
      <c r="K11555" s="1" t="s">
        <v>1514</v>
      </c>
      <c r="L11555" s="1" t="s">
        <v>1510</v>
      </c>
      <c r="M11555" s="1">
        <v>3</v>
      </c>
    </row>
    <row r="11556" spans="1:13" ht="15.75" x14ac:dyDescent="0.3">
      <c r="A11556" s="1" t="s">
        <v>835</v>
      </c>
      <c r="J11556" s="1" t="s">
        <v>1511</v>
      </c>
      <c r="K11556" s="1" t="s">
        <v>1509</v>
      </c>
      <c r="L11556" s="1" t="s">
        <v>1512</v>
      </c>
      <c r="M11556" s="1">
        <v>1</v>
      </c>
    </row>
    <row r="11557" spans="1:13" ht="15.75" x14ac:dyDescent="0.3">
      <c r="A11557" s="1" t="s">
        <v>1498</v>
      </c>
      <c r="J11557" s="1" t="s">
        <v>1511</v>
      </c>
      <c r="K11557" s="1" t="s">
        <v>1514</v>
      </c>
      <c r="L11557" s="1" t="s">
        <v>1510</v>
      </c>
      <c r="M11557" s="1">
        <v>3</v>
      </c>
    </row>
    <row r="11558" spans="1:13" ht="15.75" x14ac:dyDescent="0.3">
      <c r="A11558" s="1" t="s">
        <v>1444</v>
      </c>
      <c r="J11558" s="1" t="s">
        <v>1511</v>
      </c>
      <c r="K11558" s="1" t="s">
        <v>1509</v>
      </c>
      <c r="L11558" s="1" t="s">
        <v>1510</v>
      </c>
      <c r="M11558" s="1">
        <v>1</v>
      </c>
    </row>
    <row r="11559" spans="1:13" ht="15.75" x14ac:dyDescent="0.3">
      <c r="A11559" s="1" t="s">
        <v>1498</v>
      </c>
      <c r="J11559" s="1" t="s">
        <v>1511</v>
      </c>
      <c r="K11559" s="1" t="s">
        <v>1514</v>
      </c>
      <c r="L11559" s="1" t="s">
        <v>1510</v>
      </c>
      <c r="M11559" s="1">
        <v>3</v>
      </c>
    </row>
    <row r="11560" spans="1:13" ht="15.75" x14ac:dyDescent="0.3">
      <c r="A11560" s="1" t="s">
        <v>835</v>
      </c>
      <c r="J11560" s="1" t="s">
        <v>1511</v>
      </c>
      <c r="K11560" s="1" t="s">
        <v>1509</v>
      </c>
      <c r="L11560" s="1" t="s">
        <v>1512</v>
      </c>
      <c r="M11560" s="1">
        <v>1</v>
      </c>
    </row>
    <row r="11561" spans="1:13" ht="15.75" x14ac:dyDescent="0.3">
      <c r="A11561" s="1" t="s">
        <v>1498</v>
      </c>
      <c r="J11561" s="1" t="s">
        <v>1511</v>
      </c>
      <c r="K11561" s="1" t="s">
        <v>1514</v>
      </c>
      <c r="L11561" s="1" t="s">
        <v>1510</v>
      </c>
      <c r="M11561" s="1">
        <v>3</v>
      </c>
    </row>
    <row r="11562" spans="1:13" ht="15.75" x14ac:dyDescent="0.3">
      <c r="A11562" s="1" t="s">
        <v>1498</v>
      </c>
      <c r="J11562" s="1" t="s">
        <v>1511</v>
      </c>
      <c r="K11562" s="1" t="s">
        <v>1514</v>
      </c>
      <c r="L11562" s="1" t="s">
        <v>1510</v>
      </c>
      <c r="M11562" s="1">
        <v>3</v>
      </c>
    </row>
    <row r="11563" spans="1:13" ht="15.75" x14ac:dyDescent="0.3">
      <c r="A11563" s="1" t="s">
        <v>1498</v>
      </c>
      <c r="J11563" s="1" t="s">
        <v>1511</v>
      </c>
      <c r="K11563" s="1" t="s">
        <v>1514</v>
      </c>
      <c r="L11563" s="1" t="s">
        <v>1510</v>
      </c>
      <c r="M11563" s="1">
        <v>3</v>
      </c>
    </row>
    <row r="11564" spans="1:13" ht="15.75" x14ac:dyDescent="0.3">
      <c r="A11564" s="1" t="s">
        <v>835</v>
      </c>
      <c r="J11564" s="1" t="s">
        <v>1511</v>
      </c>
      <c r="K11564" s="1" t="s">
        <v>1509</v>
      </c>
      <c r="L11564" s="1" t="s">
        <v>1512</v>
      </c>
      <c r="M11564" s="1">
        <v>1</v>
      </c>
    </row>
    <row r="11565" spans="1:13" ht="15.75" x14ac:dyDescent="0.3">
      <c r="A11565" s="1" t="s">
        <v>1498</v>
      </c>
      <c r="J11565" s="1" t="s">
        <v>1511</v>
      </c>
      <c r="K11565" s="1" t="s">
        <v>1514</v>
      </c>
      <c r="L11565" s="1" t="s">
        <v>1510</v>
      </c>
      <c r="M11565" s="1">
        <v>3</v>
      </c>
    </row>
    <row r="11566" spans="1:13" ht="15.75" x14ac:dyDescent="0.3">
      <c r="A11566" s="1" t="s">
        <v>1498</v>
      </c>
      <c r="J11566" s="1" t="s">
        <v>1511</v>
      </c>
      <c r="K11566" s="1" t="s">
        <v>1514</v>
      </c>
      <c r="L11566" s="1" t="s">
        <v>1510</v>
      </c>
      <c r="M11566" s="1">
        <v>3</v>
      </c>
    </row>
    <row r="11567" spans="1:13" ht="15.75" x14ac:dyDescent="0.3">
      <c r="A11567" s="1" t="s">
        <v>1498</v>
      </c>
      <c r="J11567" s="1" t="s">
        <v>1511</v>
      </c>
      <c r="K11567" s="1" t="s">
        <v>1514</v>
      </c>
      <c r="L11567" s="1" t="s">
        <v>1510</v>
      </c>
      <c r="M11567" s="1">
        <v>3</v>
      </c>
    </row>
    <row r="11568" spans="1:13" ht="15.75" x14ac:dyDescent="0.3">
      <c r="A11568" s="1" t="s">
        <v>835</v>
      </c>
      <c r="J11568" s="1" t="s">
        <v>1511</v>
      </c>
      <c r="K11568" s="1" t="s">
        <v>1509</v>
      </c>
      <c r="L11568" s="1" t="s">
        <v>1512</v>
      </c>
      <c r="M11568" s="1">
        <v>1</v>
      </c>
    </row>
    <row r="11569" spans="1:13" ht="15.75" x14ac:dyDescent="0.3">
      <c r="A11569" s="1" t="s">
        <v>1498</v>
      </c>
      <c r="J11569" s="1" t="s">
        <v>1511</v>
      </c>
      <c r="K11569" s="1" t="s">
        <v>1514</v>
      </c>
      <c r="L11569" s="1" t="s">
        <v>1510</v>
      </c>
      <c r="M11569" s="1">
        <v>3</v>
      </c>
    </row>
    <row r="11570" spans="1:13" ht="15.75" x14ac:dyDescent="0.3">
      <c r="A11570" s="1" t="s">
        <v>1498</v>
      </c>
      <c r="J11570" s="1" t="s">
        <v>1511</v>
      </c>
      <c r="K11570" s="1" t="s">
        <v>1514</v>
      </c>
      <c r="L11570" s="1" t="s">
        <v>1510</v>
      </c>
      <c r="M11570" s="1">
        <v>3</v>
      </c>
    </row>
    <row r="11571" spans="1:13" ht="15.75" x14ac:dyDescent="0.3">
      <c r="A11571" s="1" t="s">
        <v>1498</v>
      </c>
      <c r="J11571" s="1" t="s">
        <v>1511</v>
      </c>
      <c r="K11571" s="1" t="s">
        <v>1514</v>
      </c>
      <c r="L11571" s="1" t="s">
        <v>1510</v>
      </c>
      <c r="M11571" s="1">
        <v>3</v>
      </c>
    </row>
    <row r="11572" spans="1:13" ht="15.75" x14ac:dyDescent="0.3">
      <c r="A11572" s="1" t="s">
        <v>1383</v>
      </c>
      <c r="J11572" s="1" t="s">
        <v>1511</v>
      </c>
      <c r="K11572" s="1" t="s">
        <v>1514</v>
      </c>
      <c r="L11572" s="1" t="s">
        <v>1510</v>
      </c>
      <c r="M11572" s="1">
        <v>1</v>
      </c>
    </row>
    <row r="11573" spans="1:13" ht="15.75" x14ac:dyDescent="0.3">
      <c r="A11573" s="1" t="s">
        <v>835</v>
      </c>
      <c r="J11573" s="1" t="s">
        <v>1511</v>
      </c>
      <c r="K11573" s="1" t="s">
        <v>1509</v>
      </c>
      <c r="L11573" s="1" t="s">
        <v>1512</v>
      </c>
      <c r="M11573" s="1">
        <v>1</v>
      </c>
    </row>
    <row r="11574" spans="1:13" ht="15.75" x14ac:dyDescent="0.3">
      <c r="A11574" s="1" t="s">
        <v>1383</v>
      </c>
      <c r="J11574" s="1" t="s">
        <v>1511</v>
      </c>
      <c r="K11574" s="1" t="s">
        <v>1514</v>
      </c>
      <c r="L11574" s="1" t="s">
        <v>1510</v>
      </c>
      <c r="M11574" s="1">
        <v>1</v>
      </c>
    </row>
    <row r="11575" spans="1:13" ht="15.75" x14ac:dyDescent="0.3">
      <c r="A11575" s="1" t="s">
        <v>835</v>
      </c>
      <c r="J11575" s="1" t="s">
        <v>1511</v>
      </c>
      <c r="K11575" s="1" t="s">
        <v>1509</v>
      </c>
      <c r="L11575" s="1" t="s">
        <v>1512</v>
      </c>
      <c r="M11575" s="1">
        <v>1</v>
      </c>
    </row>
    <row r="11576" spans="1:13" ht="15.75" x14ac:dyDescent="0.3">
      <c r="A11576" s="1" t="s">
        <v>1341</v>
      </c>
      <c r="J11576" s="1" t="s">
        <v>1511</v>
      </c>
      <c r="K11576" s="1" t="s">
        <v>1509</v>
      </c>
      <c r="L11576" s="1" t="s">
        <v>1512</v>
      </c>
      <c r="M11576" s="1">
        <v>10</v>
      </c>
    </row>
    <row r="11577" spans="1:13" ht="15.75" x14ac:dyDescent="0.3">
      <c r="A11577" s="1" t="s">
        <v>835</v>
      </c>
      <c r="J11577" s="1" t="s">
        <v>1511</v>
      </c>
      <c r="K11577" s="1" t="s">
        <v>1509</v>
      </c>
      <c r="L11577" s="1" t="s">
        <v>1512</v>
      </c>
      <c r="M11577" s="1">
        <v>1</v>
      </c>
    </row>
    <row r="11578" spans="1:13" ht="15.75" x14ac:dyDescent="0.3">
      <c r="A11578" s="1" t="s">
        <v>1345</v>
      </c>
      <c r="J11578" s="1" t="s">
        <v>1511</v>
      </c>
      <c r="K11578" s="1" t="s">
        <v>1509</v>
      </c>
      <c r="L11578" s="1" t="s">
        <v>1512</v>
      </c>
      <c r="M11578" s="1">
        <v>1</v>
      </c>
    </row>
    <row r="11579" spans="1:13" ht="15.75" x14ac:dyDescent="0.3">
      <c r="A11579" s="1" t="s">
        <v>1265</v>
      </c>
      <c r="J11579" s="1" t="s">
        <v>1511</v>
      </c>
      <c r="K11579" s="1" t="s">
        <v>1509</v>
      </c>
      <c r="L11579" s="1" t="s">
        <v>1510</v>
      </c>
      <c r="M11579" s="1">
        <v>1</v>
      </c>
    </row>
    <row r="11580" spans="1:13" ht="15.75" x14ac:dyDescent="0.3">
      <c r="A11580" s="1" t="s">
        <v>835</v>
      </c>
      <c r="J11580" s="1" t="s">
        <v>1511</v>
      </c>
      <c r="K11580" s="1" t="s">
        <v>1509</v>
      </c>
      <c r="L11580" s="1" t="s">
        <v>1512</v>
      </c>
      <c r="M11580" s="1">
        <v>1</v>
      </c>
    </row>
    <row r="11581" spans="1:13" ht="15.75" x14ac:dyDescent="0.3">
      <c r="A11581" s="1" t="s">
        <v>1341</v>
      </c>
      <c r="J11581" s="1" t="s">
        <v>1511</v>
      </c>
      <c r="K11581" s="1" t="s">
        <v>1509</v>
      </c>
      <c r="L11581" s="1" t="s">
        <v>1512</v>
      </c>
      <c r="M11581" s="1">
        <v>18</v>
      </c>
    </row>
    <row r="11582" spans="1:13" ht="15.75" x14ac:dyDescent="0.3">
      <c r="A11582" s="1" t="s">
        <v>835</v>
      </c>
      <c r="J11582" s="1" t="s">
        <v>1511</v>
      </c>
      <c r="K11582" s="1" t="s">
        <v>1509</v>
      </c>
      <c r="L11582" s="1" t="s">
        <v>1512</v>
      </c>
      <c r="M11582" s="1">
        <v>1</v>
      </c>
    </row>
    <row r="11583" spans="1:13" ht="15.75" x14ac:dyDescent="0.3">
      <c r="A11583" s="1" t="s">
        <v>835</v>
      </c>
      <c r="J11583" s="1" t="s">
        <v>1511</v>
      </c>
      <c r="K11583" s="1" t="s">
        <v>1509</v>
      </c>
      <c r="L11583" s="1" t="s">
        <v>1512</v>
      </c>
      <c r="M11583" s="1">
        <v>1</v>
      </c>
    </row>
    <row r="11584" spans="1:13" ht="15.75" x14ac:dyDescent="0.3">
      <c r="A11584" s="1" t="s">
        <v>1341</v>
      </c>
      <c r="J11584" s="1" t="s">
        <v>1511</v>
      </c>
      <c r="K11584" s="1" t="s">
        <v>1509</v>
      </c>
      <c r="L11584" s="1" t="s">
        <v>1512</v>
      </c>
      <c r="M11584" s="1">
        <v>7</v>
      </c>
    </row>
    <row r="11585" spans="1:13" ht="15.75" x14ac:dyDescent="0.3">
      <c r="A11585" s="1" t="s">
        <v>835</v>
      </c>
      <c r="J11585" s="1" t="s">
        <v>1511</v>
      </c>
      <c r="K11585" s="1" t="s">
        <v>1509</v>
      </c>
      <c r="L11585" s="1" t="s">
        <v>1512</v>
      </c>
      <c r="M11585" s="1">
        <v>1</v>
      </c>
    </row>
    <row r="11586" spans="1:13" ht="15.75" x14ac:dyDescent="0.3">
      <c r="A11586" s="1" t="s">
        <v>835</v>
      </c>
      <c r="J11586" s="1" t="s">
        <v>1511</v>
      </c>
      <c r="K11586" s="1" t="s">
        <v>1509</v>
      </c>
      <c r="L11586" s="1" t="s">
        <v>1512</v>
      </c>
      <c r="M11586" s="1">
        <v>1</v>
      </c>
    </row>
    <row r="11587" spans="1:13" ht="15.75" x14ac:dyDescent="0.3">
      <c r="A11587" s="1" t="s">
        <v>835</v>
      </c>
      <c r="J11587" s="1" t="s">
        <v>1511</v>
      </c>
      <c r="K11587" s="1" t="s">
        <v>1509</v>
      </c>
      <c r="L11587" s="1" t="s">
        <v>1512</v>
      </c>
      <c r="M11587" s="1">
        <v>1</v>
      </c>
    </row>
    <row r="11588" spans="1:13" ht="15.75" x14ac:dyDescent="0.3">
      <c r="A11588" s="1" t="s">
        <v>835</v>
      </c>
      <c r="J11588" s="1" t="s">
        <v>1511</v>
      </c>
      <c r="K11588" s="1" t="s">
        <v>1509</v>
      </c>
      <c r="L11588" s="1" t="s">
        <v>1512</v>
      </c>
      <c r="M11588" s="1">
        <v>1</v>
      </c>
    </row>
    <row r="11589" spans="1:13" ht="15.75" x14ac:dyDescent="0.3">
      <c r="A11589" s="1" t="s">
        <v>1265</v>
      </c>
      <c r="J11589" s="1" t="s">
        <v>1511</v>
      </c>
      <c r="K11589" s="1" t="s">
        <v>1509</v>
      </c>
      <c r="L11589" s="1" t="s">
        <v>1510</v>
      </c>
      <c r="M11589" s="1">
        <v>2</v>
      </c>
    </row>
    <row r="11590" spans="1:13" ht="15.75" x14ac:dyDescent="0.3">
      <c r="A11590" s="1" t="s">
        <v>835</v>
      </c>
      <c r="J11590" s="1" t="s">
        <v>1511</v>
      </c>
      <c r="K11590" s="1" t="s">
        <v>1509</v>
      </c>
      <c r="L11590" s="1" t="s">
        <v>1512</v>
      </c>
      <c r="M11590" s="1">
        <v>1</v>
      </c>
    </row>
    <row r="11591" spans="1:13" ht="15.75" x14ac:dyDescent="0.3">
      <c r="A11591" s="1" t="s">
        <v>835</v>
      </c>
      <c r="J11591" s="1" t="s">
        <v>1511</v>
      </c>
      <c r="K11591" s="1" t="s">
        <v>1509</v>
      </c>
      <c r="L11591" s="1" t="s">
        <v>1512</v>
      </c>
      <c r="M11591" s="1">
        <v>1</v>
      </c>
    </row>
    <row r="11592" spans="1:13" ht="15.75" x14ac:dyDescent="0.3">
      <c r="A11592" s="1" t="s">
        <v>835</v>
      </c>
      <c r="J11592" s="1" t="s">
        <v>1511</v>
      </c>
      <c r="K11592" s="1" t="s">
        <v>1509</v>
      </c>
      <c r="L11592" s="1" t="s">
        <v>1512</v>
      </c>
      <c r="M11592" s="1">
        <v>1</v>
      </c>
    </row>
    <row r="11593" spans="1:13" ht="15.75" x14ac:dyDescent="0.3">
      <c r="A11593" s="1" t="s">
        <v>835</v>
      </c>
      <c r="J11593" s="1" t="s">
        <v>1511</v>
      </c>
      <c r="K11593" s="1" t="s">
        <v>1509</v>
      </c>
      <c r="L11593" s="1" t="s">
        <v>1512</v>
      </c>
      <c r="M11593" s="1">
        <v>1</v>
      </c>
    </row>
    <row r="11594" spans="1:13" ht="15.75" x14ac:dyDescent="0.3">
      <c r="A11594" s="1" t="s">
        <v>1304</v>
      </c>
      <c r="J11594" s="1" t="s">
        <v>1508</v>
      </c>
      <c r="K11594" s="1" t="s">
        <v>1509</v>
      </c>
      <c r="L11594" s="1" t="s">
        <v>1513</v>
      </c>
      <c r="M11594" s="1">
        <v>3</v>
      </c>
    </row>
    <row r="11595" spans="1:13" ht="15.75" x14ac:dyDescent="0.3">
      <c r="A11595" s="1" t="s">
        <v>1263</v>
      </c>
      <c r="J11595" s="1" t="s">
        <v>1511</v>
      </c>
      <c r="K11595" s="1" t="s">
        <v>1509</v>
      </c>
      <c r="L11595" s="1" t="s">
        <v>1512</v>
      </c>
      <c r="M11595" s="1">
        <v>1</v>
      </c>
    </row>
    <row r="11596" spans="1:13" ht="15.75" x14ac:dyDescent="0.3">
      <c r="A11596" s="1" t="s">
        <v>835</v>
      </c>
      <c r="J11596" s="1" t="s">
        <v>1511</v>
      </c>
      <c r="K11596" s="1" t="s">
        <v>1509</v>
      </c>
      <c r="L11596" s="1" t="s">
        <v>1512</v>
      </c>
      <c r="M11596" s="1">
        <v>1</v>
      </c>
    </row>
    <row r="11597" spans="1:13" ht="15.75" x14ac:dyDescent="0.3">
      <c r="A11597" s="1" t="s">
        <v>835</v>
      </c>
      <c r="J11597" s="1" t="s">
        <v>1511</v>
      </c>
      <c r="K11597" s="1" t="s">
        <v>1509</v>
      </c>
      <c r="L11597" s="1" t="s">
        <v>1512</v>
      </c>
      <c r="M11597" s="1">
        <v>1</v>
      </c>
    </row>
    <row r="11598" spans="1:13" ht="15.75" x14ac:dyDescent="0.3">
      <c r="A11598" s="1" t="s">
        <v>835</v>
      </c>
      <c r="J11598" s="1" t="s">
        <v>1511</v>
      </c>
      <c r="K11598" s="1" t="s">
        <v>1509</v>
      </c>
      <c r="L11598" s="1" t="s">
        <v>1512</v>
      </c>
      <c r="M11598" s="1">
        <v>1</v>
      </c>
    </row>
    <row r="11599" spans="1:13" ht="15.75" x14ac:dyDescent="0.3">
      <c r="A11599" s="1" t="s">
        <v>1314</v>
      </c>
      <c r="J11599" s="1" t="s">
        <v>1511</v>
      </c>
      <c r="K11599" s="1" t="s">
        <v>1509</v>
      </c>
      <c r="L11599" s="1" t="s">
        <v>1510</v>
      </c>
      <c r="M11599" s="1">
        <v>1</v>
      </c>
    </row>
    <row r="11600" spans="1:13" ht="15.75" x14ac:dyDescent="0.3">
      <c r="A11600" s="1" t="s">
        <v>835</v>
      </c>
      <c r="J11600" s="1" t="s">
        <v>1511</v>
      </c>
      <c r="K11600" s="1" t="s">
        <v>1509</v>
      </c>
      <c r="L11600" s="1" t="s">
        <v>1512</v>
      </c>
      <c r="M11600" s="1">
        <v>1</v>
      </c>
    </row>
    <row r="11601" spans="1:13" ht="15.75" x14ac:dyDescent="0.3">
      <c r="A11601" s="1" t="s">
        <v>1345</v>
      </c>
      <c r="J11601" s="1" t="s">
        <v>1511</v>
      </c>
      <c r="K11601" s="1" t="s">
        <v>1509</v>
      </c>
      <c r="L11601" s="1" t="s">
        <v>1512</v>
      </c>
      <c r="M11601" s="1">
        <v>1</v>
      </c>
    </row>
    <row r="11602" spans="1:13" ht="15.75" x14ac:dyDescent="0.3">
      <c r="A11602" s="1" t="s">
        <v>835</v>
      </c>
      <c r="J11602" s="1" t="s">
        <v>1511</v>
      </c>
      <c r="K11602" s="1" t="s">
        <v>1509</v>
      </c>
      <c r="L11602" s="1" t="s">
        <v>1512</v>
      </c>
      <c r="M11602" s="1">
        <v>1</v>
      </c>
    </row>
    <row r="11603" spans="1:13" ht="15.75" x14ac:dyDescent="0.3">
      <c r="A11603" s="1" t="s">
        <v>1265</v>
      </c>
      <c r="J11603" s="1" t="s">
        <v>1511</v>
      </c>
      <c r="K11603" s="1" t="s">
        <v>1509</v>
      </c>
      <c r="L11603" s="1" t="s">
        <v>1510</v>
      </c>
      <c r="M11603" s="1">
        <v>1</v>
      </c>
    </row>
    <row r="11604" spans="1:13" ht="15.75" x14ac:dyDescent="0.3">
      <c r="A11604" s="1" t="s">
        <v>1345</v>
      </c>
      <c r="J11604" s="1" t="s">
        <v>1511</v>
      </c>
      <c r="K11604" s="1" t="s">
        <v>1509</v>
      </c>
      <c r="L11604" s="1" t="s">
        <v>1512</v>
      </c>
      <c r="M11604" s="1">
        <v>1</v>
      </c>
    </row>
    <row r="11605" spans="1:13" ht="15.75" x14ac:dyDescent="0.3">
      <c r="A11605" s="1" t="s">
        <v>1401</v>
      </c>
      <c r="J11605" s="1" t="s">
        <v>1511</v>
      </c>
      <c r="K11605" s="1" t="s">
        <v>1514</v>
      </c>
      <c r="L11605" s="1" t="s">
        <v>1512</v>
      </c>
      <c r="M11605" s="1">
        <v>15</v>
      </c>
    </row>
    <row r="11606" spans="1:13" ht="15.75" x14ac:dyDescent="0.3">
      <c r="A11606" s="1" t="s">
        <v>1314</v>
      </c>
      <c r="J11606" s="1" t="s">
        <v>1511</v>
      </c>
      <c r="K11606" s="1" t="s">
        <v>1509</v>
      </c>
      <c r="L11606" s="1" t="s">
        <v>1510</v>
      </c>
      <c r="M11606" s="1">
        <v>1</v>
      </c>
    </row>
    <row r="11607" spans="1:13" ht="15.75" x14ac:dyDescent="0.3">
      <c r="A11607" s="1" t="s">
        <v>835</v>
      </c>
      <c r="J11607" s="1" t="s">
        <v>1511</v>
      </c>
      <c r="K11607" s="1" t="s">
        <v>1509</v>
      </c>
      <c r="L11607" s="1" t="s">
        <v>1512</v>
      </c>
      <c r="M11607" s="1">
        <v>1</v>
      </c>
    </row>
    <row r="11608" spans="1:13" ht="15.75" x14ac:dyDescent="0.3">
      <c r="A11608" s="1" t="s">
        <v>1265</v>
      </c>
      <c r="J11608" s="1" t="s">
        <v>1511</v>
      </c>
      <c r="K11608" s="1" t="s">
        <v>1509</v>
      </c>
      <c r="L11608" s="1" t="s">
        <v>1510</v>
      </c>
      <c r="M11608" s="1">
        <v>1</v>
      </c>
    </row>
    <row r="11609" spans="1:13" ht="15.75" x14ac:dyDescent="0.3">
      <c r="A11609" s="1" t="s">
        <v>1345</v>
      </c>
      <c r="J11609" s="1" t="s">
        <v>1511</v>
      </c>
      <c r="K11609" s="1" t="s">
        <v>1509</v>
      </c>
      <c r="L11609" s="1" t="s">
        <v>1512</v>
      </c>
      <c r="M11609" s="1">
        <v>1</v>
      </c>
    </row>
    <row r="11610" spans="1:13" ht="15.75" x14ac:dyDescent="0.3">
      <c r="A11610" s="1" t="s">
        <v>1263</v>
      </c>
      <c r="J11610" s="1" t="s">
        <v>1511</v>
      </c>
      <c r="K11610" s="1" t="s">
        <v>1509</v>
      </c>
      <c r="L11610" s="1" t="s">
        <v>1512</v>
      </c>
      <c r="M11610" s="1">
        <v>1</v>
      </c>
    </row>
    <row r="11611" spans="1:13" ht="15.75" x14ac:dyDescent="0.3">
      <c r="A11611" s="1" t="s">
        <v>1345</v>
      </c>
      <c r="J11611" s="1" t="s">
        <v>1511</v>
      </c>
      <c r="K11611" s="1" t="s">
        <v>1509</v>
      </c>
      <c r="L11611" s="1" t="s">
        <v>1512</v>
      </c>
      <c r="M11611" s="1">
        <v>1</v>
      </c>
    </row>
    <row r="11612" spans="1:13" ht="15.75" x14ac:dyDescent="0.3">
      <c r="A11612" s="1" t="s">
        <v>1314</v>
      </c>
      <c r="J11612" s="1" t="s">
        <v>1511</v>
      </c>
      <c r="K11612" s="1" t="s">
        <v>1509</v>
      </c>
      <c r="L11612" s="1" t="s">
        <v>1510</v>
      </c>
      <c r="M11612" s="1">
        <v>1</v>
      </c>
    </row>
    <row r="11613" spans="1:13" ht="15.75" x14ac:dyDescent="0.3">
      <c r="A11613" s="1" t="s">
        <v>1314</v>
      </c>
      <c r="J11613" s="1" t="s">
        <v>1511</v>
      </c>
      <c r="K11613" s="1" t="s">
        <v>1509</v>
      </c>
      <c r="L11613" s="1" t="s">
        <v>1510</v>
      </c>
      <c r="M11613" s="1">
        <v>1</v>
      </c>
    </row>
    <row r="11614" spans="1:13" ht="15.75" x14ac:dyDescent="0.3">
      <c r="A11614" s="1" t="s">
        <v>1393</v>
      </c>
      <c r="J11614" s="1" t="s">
        <v>1511</v>
      </c>
      <c r="K11614" s="1" t="s">
        <v>1509</v>
      </c>
      <c r="L11614" s="1" t="s">
        <v>1512</v>
      </c>
      <c r="M11614" s="1">
        <v>1</v>
      </c>
    </row>
    <row r="11615" spans="1:13" ht="15.75" x14ac:dyDescent="0.3">
      <c r="A11615" s="1" t="s">
        <v>1314</v>
      </c>
      <c r="J11615" s="1" t="s">
        <v>1511</v>
      </c>
      <c r="K11615" s="1" t="s">
        <v>1509</v>
      </c>
      <c r="L11615" s="1" t="s">
        <v>1510</v>
      </c>
      <c r="M11615" s="1">
        <v>1</v>
      </c>
    </row>
    <row r="11616" spans="1:13" ht="15.75" x14ac:dyDescent="0.3">
      <c r="A11616" s="1" t="s">
        <v>1314</v>
      </c>
      <c r="J11616" s="1" t="s">
        <v>1511</v>
      </c>
      <c r="K11616" s="1" t="s">
        <v>1509</v>
      </c>
      <c r="L11616" s="1" t="s">
        <v>1510</v>
      </c>
      <c r="M11616" s="1">
        <v>1</v>
      </c>
    </row>
    <row r="11617" spans="1:13" ht="15.75" x14ac:dyDescent="0.3">
      <c r="A11617" s="1" t="s">
        <v>1314</v>
      </c>
      <c r="J11617" s="1" t="s">
        <v>1511</v>
      </c>
      <c r="K11617" s="1" t="s">
        <v>1509</v>
      </c>
      <c r="L11617" s="1" t="s">
        <v>1510</v>
      </c>
      <c r="M11617" s="1">
        <v>1</v>
      </c>
    </row>
    <row r="11618" spans="1:13" ht="15.75" x14ac:dyDescent="0.3">
      <c r="A11618" s="1" t="s">
        <v>1314</v>
      </c>
      <c r="J11618" s="1" t="s">
        <v>1511</v>
      </c>
      <c r="K11618" s="1" t="s">
        <v>1509</v>
      </c>
      <c r="L11618" s="1" t="s">
        <v>1510</v>
      </c>
      <c r="M11618" s="1">
        <v>1</v>
      </c>
    </row>
    <row r="11619" spans="1:13" ht="15.75" x14ac:dyDescent="0.3">
      <c r="A11619" s="1" t="s">
        <v>1263</v>
      </c>
      <c r="J11619" s="1" t="s">
        <v>1511</v>
      </c>
      <c r="K11619" s="1" t="s">
        <v>1509</v>
      </c>
      <c r="L11619" s="1" t="s">
        <v>1512</v>
      </c>
      <c r="M11619" s="1">
        <v>1</v>
      </c>
    </row>
    <row r="11620" spans="1:13" ht="15.75" x14ac:dyDescent="0.3">
      <c r="A11620" s="1" t="s">
        <v>1314</v>
      </c>
      <c r="J11620" s="1" t="s">
        <v>1511</v>
      </c>
      <c r="K11620" s="1" t="s">
        <v>1509</v>
      </c>
      <c r="L11620" s="1" t="s">
        <v>1510</v>
      </c>
      <c r="M11620" s="1">
        <v>1</v>
      </c>
    </row>
    <row r="11621" spans="1:13" ht="15.75" x14ac:dyDescent="0.3">
      <c r="A11621" s="1" t="s">
        <v>1314</v>
      </c>
      <c r="J11621" s="1" t="s">
        <v>1511</v>
      </c>
      <c r="K11621" s="1" t="s">
        <v>1509</v>
      </c>
      <c r="L11621" s="1" t="s">
        <v>1510</v>
      </c>
      <c r="M11621" s="1">
        <v>1</v>
      </c>
    </row>
    <row r="11622" spans="1:13" ht="15.75" x14ac:dyDescent="0.3">
      <c r="A11622" s="1" t="s">
        <v>1314</v>
      </c>
      <c r="J11622" s="1" t="s">
        <v>1511</v>
      </c>
      <c r="K11622" s="1" t="s">
        <v>1509</v>
      </c>
      <c r="L11622" s="1" t="s">
        <v>1510</v>
      </c>
      <c r="M11622" s="1">
        <v>1</v>
      </c>
    </row>
    <row r="11623" spans="1:13" ht="15.75" x14ac:dyDescent="0.3">
      <c r="A11623" s="1" t="s">
        <v>1263</v>
      </c>
      <c r="J11623" s="1" t="s">
        <v>1511</v>
      </c>
      <c r="K11623" s="1" t="s">
        <v>1509</v>
      </c>
      <c r="L11623" s="1" t="s">
        <v>1512</v>
      </c>
      <c r="M11623" s="1">
        <v>1</v>
      </c>
    </row>
    <row r="11624" spans="1:13" ht="15.75" x14ac:dyDescent="0.3">
      <c r="A11624" s="1" t="s">
        <v>1314</v>
      </c>
      <c r="J11624" s="1" t="s">
        <v>1511</v>
      </c>
      <c r="K11624" s="1" t="s">
        <v>1509</v>
      </c>
      <c r="L11624" s="1" t="s">
        <v>1510</v>
      </c>
      <c r="M11624" s="1">
        <v>1</v>
      </c>
    </row>
    <row r="11625" spans="1:13" ht="15.75" x14ac:dyDescent="0.3">
      <c r="A11625" s="1" t="s">
        <v>1444</v>
      </c>
      <c r="J11625" s="1" t="s">
        <v>1511</v>
      </c>
      <c r="K11625" s="1" t="s">
        <v>1509</v>
      </c>
      <c r="L11625" s="1" t="s">
        <v>1512</v>
      </c>
      <c r="M11625" s="1">
        <v>2</v>
      </c>
    </row>
    <row r="11626" spans="1:13" ht="15.75" x14ac:dyDescent="0.3">
      <c r="A11626" s="1" t="s">
        <v>1314</v>
      </c>
      <c r="J11626" s="1" t="s">
        <v>1511</v>
      </c>
      <c r="K11626" s="1" t="s">
        <v>1509</v>
      </c>
      <c r="L11626" s="1" t="s">
        <v>1510</v>
      </c>
      <c r="M11626" s="1">
        <v>1</v>
      </c>
    </row>
    <row r="11627" spans="1:13" ht="15.75" x14ac:dyDescent="0.3">
      <c r="A11627" s="1" t="s">
        <v>1314</v>
      </c>
      <c r="J11627" s="1" t="s">
        <v>1511</v>
      </c>
      <c r="K11627" s="1" t="s">
        <v>1509</v>
      </c>
      <c r="L11627" s="1" t="s">
        <v>1510</v>
      </c>
      <c r="M11627" s="1">
        <v>1</v>
      </c>
    </row>
    <row r="11628" spans="1:13" ht="15.75" x14ac:dyDescent="0.3">
      <c r="A11628" s="1" t="s">
        <v>1314</v>
      </c>
      <c r="J11628" s="1" t="s">
        <v>1511</v>
      </c>
      <c r="K11628" s="1" t="s">
        <v>1509</v>
      </c>
      <c r="L11628" s="1" t="s">
        <v>1510</v>
      </c>
      <c r="M11628" s="1">
        <v>1</v>
      </c>
    </row>
    <row r="11629" spans="1:13" ht="15.75" x14ac:dyDescent="0.3">
      <c r="A11629" s="1" t="s">
        <v>1314</v>
      </c>
      <c r="J11629" s="1" t="s">
        <v>1511</v>
      </c>
      <c r="K11629" s="1" t="s">
        <v>1509</v>
      </c>
      <c r="L11629" s="1" t="s">
        <v>1510</v>
      </c>
      <c r="M11629" s="1">
        <v>1</v>
      </c>
    </row>
    <row r="11630" spans="1:13" ht="15.75" x14ac:dyDescent="0.3">
      <c r="A11630" s="1" t="s">
        <v>1314</v>
      </c>
      <c r="J11630" s="1" t="s">
        <v>1511</v>
      </c>
      <c r="K11630" s="1" t="s">
        <v>1509</v>
      </c>
      <c r="L11630" s="1" t="s">
        <v>1510</v>
      </c>
      <c r="M11630" s="1">
        <v>1</v>
      </c>
    </row>
    <row r="11631" spans="1:13" ht="15.75" x14ac:dyDescent="0.3">
      <c r="A11631" s="1" t="s">
        <v>1263</v>
      </c>
      <c r="J11631" s="1" t="s">
        <v>1511</v>
      </c>
      <c r="K11631" s="1" t="s">
        <v>1509</v>
      </c>
      <c r="L11631" s="1" t="s">
        <v>1512</v>
      </c>
      <c r="M11631" s="1">
        <v>1</v>
      </c>
    </row>
    <row r="11632" spans="1:13" ht="15.75" x14ac:dyDescent="0.3">
      <c r="A11632" s="1" t="s">
        <v>1345</v>
      </c>
      <c r="J11632" s="1" t="s">
        <v>1511</v>
      </c>
      <c r="K11632" s="1" t="s">
        <v>1509</v>
      </c>
      <c r="L11632" s="1" t="s">
        <v>1512</v>
      </c>
      <c r="M11632" s="1">
        <v>2</v>
      </c>
    </row>
    <row r="11633" spans="1:13" ht="15.75" x14ac:dyDescent="0.3">
      <c r="A11633" s="1" t="s">
        <v>1314</v>
      </c>
      <c r="J11633" s="1" t="s">
        <v>1511</v>
      </c>
      <c r="K11633" s="1" t="s">
        <v>1509</v>
      </c>
      <c r="L11633" s="1" t="s">
        <v>1510</v>
      </c>
      <c r="M11633" s="1">
        <v>1</v>
      </c>
    </row>
    <row r="11634" spans="1:13" ht="15.75" x14ac:dyDescent="0.3">
      <c r="A11634" s="1" t="s">
        <v>1345</v>
      </c>
      <c r="J11634" s="1" t="s">
        <v>1511</v>
      </c>
      <c r="K11634" s="1" t="s">
        <v>1509</v>
      </c>
      <c r="L11634" s="1" t="s">
        <v>1512</v>
      </c>
      <c r="M11634" s="1">
        <v>2</v>
      </c>
    </row>
    <row r="11635" spans="1:13" ht="15.75" x14ac:dyDescent="0.3">
      <c r="A11635" s="1" t="s">
        <v>1314</v>
      </c>
      <c r="J11635" s="1" t="s">
        <v>1511</v>
      </c>
      <c r="K11635" s="1" t="s">
        <v>1509</v>
      </c>
      <c r="L11635" s="1" t="s">
        <v>1510</v>
      </c>
      <c r="M11635" s="1">
        <v>1</v>
      </c>
    </row>
    <row r="11636" spans="1:13" ht="15.75" x14ac:dyDescent="0.3">
      <c r="A11636" s="1" t="s">
        <v>1345</v>
      </c>
      <c r="J11636" s="1" t="s">
        <v>1511</v>
      </c>
      <c r="K11636" s="1" t="s">
        <v>1509</v>
      </c>
      <c r="L11636" s="1" t="s">
        <v>1512</v>
      </c>
      <c r="M11636" s="1">
        <v>2</v>
      </c>
    </row>
    <row r="11637" spans="1:13" ht="15.75" x14ac:dyDescent="0.3">
      <c r="A11637" s="1" t="s">
        <v>1263</v>
      </c>
      <c r="J11637" s="1" t="s">
        <v>1511</v>
      </c>
      <c r="K11637" s="1" t="s">
        <v>1509</v>
      </c>
      <c r="L11637" s="1" t="s">
        <v>1512</v>
      </c>
      <c r="M11637" s="1">
        <v>1</v>
      </c>
    </row>
    <row r="11638" spans="1:13" ht="15.75" x14ac:dyDescent="0.3">
      <c r="A11638" s="1" t="s">
        <v>1314</v>
      </c>
      <c r="J11638" s="1" t="s">
        <v>1511</v>
      </c>
      <c r="K11638" s="1" t="s">
        <v>1509</v>
      </c>
      <c r="L11638" s="1" t="s">
        <v>1510</v>
      </c>
      <c r="M11638" s="1">
        <v>1</v>
      </c>
    </row>
    <row r="11639" spans="1:13" ht="15.75" x14ac:dyDescent="0.3">
      <c r="A11639" s="1" t="s">
        <v>1339</v>
      </c>
      <c r="J11639" s="1" t="s">
        <v>1511</v>
      </c>
      <c r="K11639" s="1" t="s">
        <v>1509</v>
      </c>
      <c r="L11639" s="1" t="s">
        <v>1512</v>
      </c>
      <c r="M11639" s="1">
        <v>24</v>
      </c>
    </row>
    <row r="11640" spans="1:13" ht="15.75" x14ac:dyDescent="0.3">
      <c r="A11640" s="1" t="s">
        <v>1345</v>
      </c>
      <c r="J11640" s="1" t="s">
        <v>1511</v>
      </c>
      <c r="K11640" s="1" t="s">
        <v>1509</v>
      </c>
      <c r="L11640" s="1" t="s">
        <v>1512</v>
      </c>
      <c r="M11640" s="1">
        <v>2</v>
      </c>
    </row>
    <row r="11641" spans="1:13" ht="15.75" x14ac:dyDescent="0.3">
      <c r="A11641" s="1" t="s">
        <v>1314</v>
      </c>
      <c r="J11641" s="1" t="s">
        <v>1511</v>
      </c>
      <c r="K11641" s="1" t="s">
        <v>1509</v>
      </c>
      <c r="L11641" s="1" t="s">
        <v>1510</v>
      </c>
      <c r="M11641" s="1">
        <v>1</v>
      </c>
    </row>
    <row r="11642" spans="1:13" ht="15.75" x14ac:dyDescent="0.3">
      <c r="A11642" s="1" t="s">
        <v>1345</v>
      </c>
      <c r="J11642" s="1" t="s">
        <v>1511</v>
      </c>
      <c r="K11642" s="1" t="s">
        <v>1509</v>
      </c>
      <c r="L11642" s="1" t="s">
        <v>1512</v>
      </c>
      <c r="M11642" s="1">
        <v>1</v>
      </c>
    </row>
    <row r="11643" spans="1:13" ht="15.75" x14ac:dyDescent="0.3">
      <c r="A11643" s="1" t="s">
        <v>1314</v>
      </c>
      <c r="J11643" s="1" t="s">
        <v>1511</v>
      </c>
      <c r="K11643" s="1" t="s">
        <v>1509</v>
      </c>
      <c r="L11643" s="1" t="s">
        <v>1510</v>
      </c>
      <c r="M11643" s="1">
        <v>1</v>
      </c>
    </row>
    <row r="11644" spans="1:13" ht="15.75" x14ac:dyDescent="0.3">
      <c r="A11644" s="1" t="s">
        <v>1263</v>
      </c>
      <c r="J11644" s="1" t="s">
        <v>1511</v>
      </c>
      <c r="K11644" s="1" t="s">
        <v>1509</v>
      </c>
      <c r="L11644" s="1" t="s">
        <v>1512</v>
      </c>
      <c r="M11644" s="1">
        <v>1</v>
      </c>
    </row>
    <row r="11645" spans="1:13" ht="15.75" x14ac:dyDescent="0.3">
      <c r="A11645" s="1" t="s">
        <v>1314</v>
      </c>
      <c r="J11645" s="1" t="s">
        <v>1511</v>
      </c>
      <c r="K11645" s="1" t="s">
        <v>1509</v>
      </c>
      <c r="L11645" s="1" t="s">
        <v>1510</v>
      </c>
      <c r="M11645" s="1">
        <v>1</v>
      </c>
    </row>
    <row r="11646" spans="1:13" ht="15.75" x14ac:dyDescent="0.3">
      <c r="A11646" s="1" t="s">
        <v>1345</v>
      </c>
      <c r="J11646" s="1" t="s">
        <v>1511</v>
      </c>
      <c r="K11646" s="1" t="s">
        <v>1509</v>
      </c>
      <c r="L11646" s="1" t="s">
        <v>1512</v>
      </c>
      <c r="M11646" s="1">
        <v>1</v>
      </c>
    </row>
    <row r="11647" spans="1:13" ht="15.75" x14ac:dyDescent="0.3">
      <c r="A11647" s="1" t="s">
        <v>1314</v>
      </c>
      <c r="J11647" s="1" t="s">
        <v>1511</v>
      </c>
      <c r="K11647" s="1" t="s">
        <v>1509</v>
      </c>
      <c r="L11647" s="1" t="s">
        <v>1510</v>
      </c>
      <c r="M11647" s="1">
        <v>1</v>
      </c>
    </row>
    <row r="11648" spans="1:13" ht="15.75" x14ac:dyDescent="0.3">
      <c r="A11648" s="1" t="s">
        <v>1345</v>
      </c>
      <c r="J11648" s="1" t="s">
        <v>1511</v>
      </c>
      <c r="K11648" s="1" t="s">
        <v>1509</v>
      </c>
      <c r="L11648" s="1" t="s">
        <v>1512</v>
      </c>
      <c r="M11648" s="1">
        <v>1</v>
      </c>
    </row>
    <row r="11649" spans="1:13" ht="15.75" x14ac:dyDescent="0.3">
      <c r="A11649" s="1" t="s">
        <v>1263</v>
      </c>
      <c r="J11649" s="1" t="s">
        <v>1511</v>
      </c>
      <c r="K11649" s="1" t="s">
        <v>1509</v>
      </c>
      <c r="L11649" s="1" t="s">
        <v>1512</v>
      </c>
      <c r="M11649" s="1">
        <v>1</v>
      </c>
    </row>
    <row r="11650" spans="1:13" ht="15.75" x14ac:dyDescent="0.3">
      <c r="A11650" s="1" t="s">
        <v>1339</v>
      </c>
      <c r="J11650" s="1" t="s">
        <v>1511</v>
      </c>
      <c r="K11650" s="1" t="s">
        <v>1509</v>
      </c>
      <c r="L11650" s="1" t="s">
        <v>1512</v>
      </c>
      <c r="M11650" s="1">
        <v>2</v>
      </c>
    </row>
    <row r="11651" spans="1:13" ht="15.75" x14ac:dyDescent="0.3">
      <c r="A11651" s="1" t="s">
        <v>1345</v>
      </c>
      <c r="J11651" s="1" t="s">
        <v>1511</v>
      </c>
      <c r="K11651" s="1" t="s">
        <v>1509</v>
      </c>
      <c r="L11651" s="1" t="s">
        <v>1512</v>
      </c>
      <c r="M11651" s="1">
        <v>1</v>
      </c>
    </row>
    <row r="11652" spans="1:13" ht="15.75" x14ac:dyDescent="0.3">
      <c r="A11652" s="1" t="s">
        <v>1304</v>
      </c>
      <c r="J11652" s="1" t="s">
        <v>1511</v>
      </c>
      <c r="K11652" s="1" t="s">
        <v>1509</v>
      </c>
      <c r="L11652" s="1" t="s">
        <v>1510</v>
      </c>
      <c r="M11652" s="1">
        <v>1</v>
      </c>
    </row>
    <row r="11653" spans="1:13" ht="15.75" x14ac:dyDescent="0.3">
      <c r="A11653" s="1" t="s">
        <v>1275</v>
      </c>
      <c r="J11653" s="1" t="s">
        <v>1508</v>
      </c>
      <c r="K11653" s="1" t="s">
        <v>1509</v>
      </c>
      <c r="L11653" s="1" t="s">
        <v>1512</v>
      </c>
      <c r="M11653" s="1">
        <v>1</v>
      </c>
    </row>
    <row r="11654" spans="1:13" ht="15.75" x14ac:dyDescent="0.3">
      <c r="A11654" s="1" t="s">
        <v>1345</v>
      </c>
      <c r="J11654" s="1" t="s">
        <v>1511</v>
      </c>
      <c r="K11654" s="1" t="s">
        <v>1509</v>
      </c>
      <c r="L11654" s="1" t="s">
        <v>1512</v>
      </c>
      <c r="M11654" s="1">
        <v>1</v>
      </c>
    </row>
    <row r="11655" spans="1:13" ht="15.75" x14ac:dyDescent="0.3">
      <c r="A11655" s="1" t="s">
        <v>1314</v>
      </c>
      <c r="J11655" s="1" t="s">
        <v>1511</v>
      </c>
      <c r="K11655" s="1" t="s">
        <v>1509</v>
      </c>
      <c r="L11655" s="1" t="s">
        <v>1510</v>
      </c>
      <c r="M11655" s="1">
        <v>1</v>
      </c>
    </row>
    <row r="11656" spans="1:13" ht="15.75" x14ac:dyDescent="0.3">
      <c r="A11656" s="1" t="s">
        <v>1263</v>
      </c>
      <c r="J11656" s="1" t="s">
        <v>1511</v>
      </c>
      <c r="K11656" s="1" t="s">
        <v>1509</v>
      </c>
      <c r="L11656" s="1" t="s">
        <v>1512</v>
      </c>
      <c r="M11656" s="1">
        <v>1</v>
      </c>
    </row>
    <row r="11657" spans="1:13" ht="15.75" x14ac:dyDescent="0.3">
      <c r="A11657" s="1" t="s">
        <v>1314</v>
      </c>
      <c r="J11657" s="1" t="s">
        <v>1511</v>
      </c>
      <c r="K11657" s="1" t="s">
        <v>1509</v>
      </c>
      <c r="L11657" s="1" t="s">
        <v>1510</v>
      </c>
      <c r="M11657" s="1">
        <v>1</v>
      </c>
    </row>
    <row r="11658" spans="1:13" ht="15.75" x14ac:dyDescent="0.3">
      <c r="A11658" s="1" t="s">
        <v>1275</v>
      </c>
      <c r="J11658" s="1" t="s">
        <v>1508</v>
      </c>
      <c r="K11658" s="1" t="s">
        <v>1509</v>
      </c>
      <c r="L11658" s="1" t="s">
        <v>1512</v>
      </c>
      <c r="M11658" s="1">
        <v>1</v>
      </c>
    </row>
    <row r="11659" spans="1:13" ht="15.75" x14ac:dyDescent="0.3">
      <c r="A11659" s="1" t="s">
        <v>835</v>
      </c>
      <c r="J11659" s="1" t="s">
        <v>1511</v>
      </c>
      <c r="K11659" s="1" t="s">
        <v>1509</v>
      </c>
      <c r="L11659" s="1" t="s">
        <v>1512</v>
      </c>
      <c r="M11659" s="1">
        <v>1</v>
      </c>
    </row>
    <row r="11660" spans="1:13" ht="15.75" x14ac:dyDescent="0.3">
      <c r="A11660" s="1" t="s">
        <v>1339</v>
      </c>
      <c r="J11660" s="1" t="s">
        <v>1511</v>
      </c>
      <c r="K11660" s="1" t="s">
        <v>1509</v>
      </c>
      <c r="L11660" s="1" t="s">
        <v>1512</v>
      </c>
      <c r="M11660" s="1">
        <v>2</v>
      </c>
    </row>
    <row r="11661" spans="1:13" ht="15.75" x14ac:dyDescent="0.3">
      <c r="A11661" s="1" t="s">
        <v>1263</v>
      </c>
      <c r="J11661" s="1" t="s">
        <v>1511</v>
      </c>
      <c r="K11661" s="1" t="s">
        <v>1509</v>
      </c>
      <c r="L11661" s="1" t="s">
        <v>1512</v>
      </c>
      <c r="M11661" s="1">
        <v>1</v>
      </c>
    </row>
    <row r="11662" spans="1:13" ht="15.75" x14ac:dyDescent="0.3">
      <c r="A11662" s="1" t="s">
        <v>835</v>
      </c>
      <c r="J11662" s="1" t="s">
        <v>1511</v>
      </c>
      <c r="K11662" s="1" t="s">
        <v>1509</v>
      </c>
      <c r="L11662" s="1" t="s">
        <v>1512</v>
      </c>
      <c r="M11662" s="1">
        <v>1</v>
      </c>
    </row>
    <row r="11663" spans="1:13" ht="15.75" x14ac:dyDescent="0.3">
      <c r="A11663" s="1" t="s">
        <v>1275</v>
      </c>
      <c r="J11663" s="1" t="s">
        <v>1508</v>
      </c>
      <c r="K11663" s="1" t="s">
        <v>1509</v>
      </c>
      <c r="L11663" s="1" t="s">
        <v>1512</v>
      </c>
      <c r="M11663" s="1">
        <v>1</v>
      </c>
    </row>
    <row r="11664" spans="1:13" ht="15.75" x14ac:dyDescent="0.3">
      <c r="A11664" s="1" t="s">
        <v>835</v>
      </c>
      <c r="J11664" s="1" t="s">
        <v>1511</v>
      </c>
      <c r="K11664" s="1" t="s">
        <v>1509</v>
      </c>
      <c r="L11664" s="1" t="s">
        <v>1512</v>
      </c>
      <c r="M11664" s="1">
        <v>1</v>
      </c>
    </row>
    <row r="11665" spans="1:13" ht="15.75" x14ac:dyDescent="0.3">
      <c r="A11665" s="1" t="s">
        <v>835</v>
      </c>
      <c r="J11665" s="1" t="s">
        <v>1511</v>
      </c>
      <c r="K11665" s="1" t="s">
        <v>1509</v>
      </c>
      <c r="L11665" s="1" t="s">
        <v>1512</v>
      </c>
      <c r="M11665" s="1">
        <v>2</v>
      </c>
    </row>
    <row r="11666" spans="1:13" ht="15.75" x14ac:dyDescent="0.3">
      <c r="A11666" s="1" t="s">
        <v>1263</v>
      </c>
      <c r="J11666" s="1" t="s">
        <v>1511</v>
      </c>
      <c r="K11666" s="1" t="s">
        <v>1509</v>
      </c>
      <c r="L11666" s="1" t="s">
        <v>1512</v>
      </c>
      <c r="M11666" s="1">
        <v>1</v>
      </c>
    </row>
    <row r="11667" spans="1:13" ht="15.75" x14ac:dyDescent="0.3">
      <c r="A11667" s="1" t="s">
        <v>1275</v>
      </c>
      <c r="J11667" s="1" t="s">
        <v>1508</v>
      </c>
      <c r="K11667" s="1" t="s">
        <v>1509</v>
      </c>
      <c r="L11667" s="1" t="s">
        <v>1512</v>
      </c>
      <c r="M11667" s="1">
        <v>1</v>
      </c>
    </row>
    <row r="11668" spans="1:13" ht="15.75" x14ac:dyDescent="0.3">
      <c r="A11668" s="1" t="s">
        <v>835</v>
      </c>
      <c r="J11668" s="1" t="s">
        <v>1511</v>
      </c>
      <c r="K11668" s="1" t="s">
        <v>1509</v>
      </c>
      <c r="L11668" s="1" t="s">
        <v>1512</v>
      </c>
      <c r="M11668" s="1">
        <v>1</v>
      </c>
    </row>
    <row r="11669" spans="1:13" ht="15.75" x14ac:dyDescent="0.3">
      <c r="A11669" s="1" t="s">
        <v>1314</v>
      </c>
      <c r="J11669" s="1" t="s">
        <v>1511</v>
      </c>
      <c r="K11669" s="1" t="s">
        <v>1509</v>
      </c>
      <c r="L11669" s="1" t="s">
        <v>1510</v>
      </c>
      <c r="M11669" s="1">
        <v>1</v>
      </c>
    </row>
    <row r="11670" spans="1:13" ht="15.75" x14ac:dyDescent="0.3">
      <c r="A11670" s="1" t="s">
        <v>1275</v>
      </c>
      <c r="J11670" s="1" t="s">
        <v>1508</v>
      </c>
      <c r="K11670" s="1" t="s">
        <v>1509</v>
      </c>
      <c r="L11670" s="1" t="s">
        <v>1512</v>
      </c>
      <c r="M11670" s="1">
        <v>1</v>
      </c>
    </row>
    <row r="11671" spans="1:13" ht="15.75" x14ac:dyDescent="0.3">
      <c r="A11671" s="1" t="s">
        <v>1314</v>
      </c>
      <c r="J11671" s="1" t="s">
        <v>1511</v>
      </c>
      <c r="K11671" s="1" t="s">
        <v>1509</v>
      </c>
      <c r="L11671" s="1" t="s">
        <v>1510</v>
      </c>
      <c r="M11671" s="1">
        <v>1</v>
      </c>
    </row>
    <row r="11672" spans="1:13" ht="15.75" x14ac:dyDescent="0.3">
      <c r="A11672" s="1" t="s">
        <v>835</v>
      </c>
      <c r="J11672" s="1" t="s">
        <v>1511</v>
      </c>
      <c r="K11672" s="1" t="s">
        <v>1509</v>
      </c>
      <c r="L11672" s="1" t="s">
        <v>1512</v>
      </c>
      <c r="M11672" s="1">
        <v>1</v>
      </c>
    </row>
    <row r="11673" spans="1:13" ht="15.75" x14ac:dyDescent="0.3">
      <c r="A11673" s="1" t="s">
        <v>1263</v>
      </c>
      <c r="J11673" s="1" t="s">
        <v>1511</v>
      </c>
      <c r="K11673" s="1" t="s">
        <v>1509</v>
      </c>
      <c r="L11673" s="1" t="s">
        <v>1512</v>
      </c>
      <c r="M11673" s="1">
        <v>1</v>
      </c>
    </row>
    <row r="11674" spans="1:13" ht="15.75" x14ac:dyDescent="0.3">
      <c r="A11674" s="1" t="s">
        <v>835</v>
      </c>
      <c r="J11674" s="1" t="s">
        <v>1511</v>
      </c>
      <c r="K11674" s="1" t="s">
        <v>1509</v>
      </c>
      <c r="L11674" s="1" t="s">
        <v>1512</v>
      </c>
      <c r="M11674" s="1">
        <v>1</v>
      </c>
    </row>
    <row r="11675" spans="1:13" ht="15.75" x14ac:dyDescent="0.3">
      <c r="A11675" s="1" t="s">
        <v>1275</v>
      </c>
      <c r="J11675" s="1" t="s">
        <v>1508</v>
      </c>
      <c r="K11675" s="1" t="s">
        <v>1509</v>
      </c>
      <c r="L11675" s="1" t="s">
        <v>1512</v>
      </c>
      <c r="M11675" s="1">
        <v>1</v>
      </c>
    </row>
    <row r="11676" spans="1:13" ht="15.75" x14ac:dyDescent="0.3">
      <c r="A11676" s="1" t="s">
        <v>1263</v>
      </c>
      <c r="J11676" s="1" t="s">
        <v>1511</v>
      </c>
      <c r="K11676" s="1" t="s">
        <v>1509</v>
      </c>
      <c r="L11676" s="1" t="s">
        <v>1512</v>
      </c>
      <c r="M11676" s="1">
        <v>1</v>
      </c>
    </row>
    <row r="11677" spans="1:13" ht="15.75" x14ac:dyDescent="0.3">
      <c r="A11677" s="1" t="s">
        <v>835</v>
      </c>
      <c r="J11677" s="1" t="s">
        <v>1511</v>
      </c>
      <c r="K11677" s="1" t="s">
        <v>1509</v>
      </c>
      <c r="L11677" s="1" t="s">
        <v>1512</v>
      </c>
      <c r="M11677" s="1">
        <v>1</v>
      </c>
    </row>
    <row r="11678" spans="1:13" ht="15.75" x14ac:dyDescent="0.3">
      <c r="A11678" s="1" t="s">
        <v>1275</v>
      </c>
      <c r="J11678" s="1" t="s">
        <v>1508</v>
      </c>
      <c r="K11678" s="1" t="s">
        <v>1509</v>
      </c>
      <c r="L11678" s="1" t="s">
        <v>1512</v>
      </c>
      <c r="M11678" s="1">
        <v>1</v>
      </c>
    </row>
    <row r="11679" spans="1:13" ht="15.75" x14ac:dyDescent="0.3">
      <c r="A11679" s="1" t="s">
        <v>835</v>
      </c>
      <c r="J11679" s="1" t="s">
        <v>1511</v>
      </c>
      <c r="K11679" s="1" t="s">
        <v>1509</v>
      </c>
      <c r="L11679" s="1" t="s">
        <v>1512</v>
      </c>
      <c r="M11679" s="1">
        <v>1</v>
      </c>
    </row>
    <row r="11680" spans="1:13" ht="15.75" x14ac:dyDescent="0.3">
      <c r="A11680" s="1" t="s">
        <v>1304</v>
      </c>
      <c r="J11680" s="1" t="s">
        <v>1511</v>
      </c>
      <c r="K11680" s="1" t="s">
        <v>1509</v>
      </c>
      <c r="L11680" s="1" t="s">
        <v>1510</v>
      </c>
      <c r="M11680" s="1">
        <v>1</v>
      </c>
    </row>
    <row r="11681" spans="1:13" ht="15.75" x14ac:dyDescent="0.3">
      <c r="A11681" s="1" t="s">
        <v>835</v>
      </c>
      <c r="J11681" s="1" t="s">
        <v>1511</v>
      </c>
      <c r="K11681" s="1" t="s">
        <v>1509</v>
      </c>
      <c r="L11681" s="1" t="s">
        <v>1512</v>
      </c>
      <c r="M11681" s="1">
        <v>1</v>
      </c>
    </row>
    <row r="11682" spans="1:13" ht="15.75" x14ac:dyDescent="0.3">
      <c r="A11682" s="1" t="s">
        <v>1263</v>
      </c>
      <c r="J11682" s="1" t="s">
        <v>1511</v>
      </c>
      <c r="K11682" s="1" t="s">
        <v>1509</v>
      </c>
      <c r="L11682" s="1" t="s">
        <v>1512</v>
      </c>
      <c r="M11682" s="1">
        <v>1</v>
      </c>
    </row>
    <row r="11683" spans="1:13" ht="15.75" x14ac:dyDescent="0.3">
      <c r="A11683" s="1" t="s">
        <v>1304</v>
      </c>
      <c r="J11683" s="1" t="s">
        <v>1511</v>
      </c>
      <c r="K11683" s="1" t="s">
        <v>1509</v>
      </c>
      <c r="L11683" s="1" t="s">
        <v>1510</v>
      </c>
      <c r="M11683" s="1">
        <v>1</v>
      </c>
    </row>
    <row r="11684" spans="1:13" ht="15.75" x14ac:dyDescent="0.3">
      <c r="A11684" s="1" t="s">
        <v>835</v>
      </c>
      <c r="J11684" s="1" t="s">
        <v>1511</v>
      </c>
      <c r="K11684" s="1" t="s">
        <v>1509</v>
      </c>
      <c r="L11684" s="1" t="s">
        <v>1512</v>
      </c>
      <c r="M11684" s="1">
        <v>2</v>
      </c>
    </row>
    <row r="11685" spans="1:13" ht="15.75" x14ac:dyDescent="0.3">
      <c r="A11685" s="1" t="s">
        <v>1304</v>
      </c>
      <c r="J11685" s="1" t="s">
        <v>1511</v>
      </c>
      <c r="K11685" s="1" t="s">
        <v>1509</v>
      </c>
      <c r="L11685" s="1" t="s">
        <v>1510</v>
      </c>
      <c r="M11685" s="1">
        <v>1</v>
      </c>
    </row>
    <row r="11686" spans="1:13" ht="15.75" x14ac:dyDescent="0.3">
      <c r="A11686" s="1" t="s">
        <v>1263</v>
      </c>
      <c r="J11686" s="1" t="s">
        <v>1511</v>
      </c>
      <c r="K11686" s="1" t="s">
        <v>1509</v>
      </c>
      <c r="L11686" s="1" t="s">
        <v>1512</v>
      </c>
      <c r="M11686" s="1">
        <v>1</v>
      </c>
    </row>
    <row r="11687" spans="1:13" ht="15.75" x14ac:dyDescent="0.3">
      <c r="A11687" s="1" t="s">
        <v>1345</v>
      </c>
      <c r="J11687" s="1" t="s">
        <v>1511</v>
      </c>
      <c r="K11687" s="1" t="s">
        <v>1509</v>
      </c>
      <c r="L11687" s="1" t="s">
        <v>1512</v>
      </c>
      <c r="M11687" s="1">
        <v>1</v>
      </c>
    </row>
    <row r="11688" spans="1:13" ht="15.75" x14ac:dyDescent="0.3">
      <c r="A11688" s="1" t="s">
        <v>1263</v>
      </c>
      <c r="J11688" s="1" t="s">
        <v>1511</v>
      </c>
      <c r="K11688" s="1" t="s">
        <v>1509</v>
      </c>
      <c r="L11688" s="1" t="s">
        <v>1512</v>
      </c>
      <c r="M11688" s="1">
        <v>1</v>
      </c>
    </row>
    <row r="11689" spans="1:13" ht="15.75" x14ac:dyDescent="0.3">
      <c r="A11689" s="1" t="s">
        <v>1345</v>
      </c>
      <c r="J11689" s="1" t="s">
        <v>1511</v>
      </c>
      <c r="K11689" s="1" t="s">
        <v>1509</v>
      </c>
      <c r="L11689" s="1" t="s">
        <v>1512</v>
      </c>
      <c r="M11689" s="1">
        <v>1</v>
      </c>
    </row>
    <row r="11690" spans="1:13" ht="15.75" x14ac:dyDescent="0.3">
      <c r="A11690" s="1" t="s">
        <v>1345</v>
      </c>
      <c r="J11690" s="1" t="s">
        <v>1511</v>
      </c>
      <c r="K11690" s="1" t="s">
        <v>1509</v>
      </c>
      <c r="L11690" s="1" t="s">
        <v>1512</v>
      </c>
      <c r="M11690" s="1">
        <v>1</v>
      </c>
    </row>
    <row r="11691" spans="1:13" ht="15.75" x14ac:dyDescent="0.3">
      <c r="A11691" s="1" t="s">
        <v>1263</v>
      </c>
      <c r="J11691" s="1" t="s">
        <v>1511</v>
      </c>
      <c r="K11691" s="1" t="s">
        <v>1509</v>
      </c>
      <c r="L11691" s="1" t="s">
        <v>1512</v>
      </c>
      <c r="M11691" s="1">
        <v>1</v>
      </c>
    </row>
    <row r="11692" spans="1:13" ht="15.75" x14ac:dyDescent="0.3">
      <c r="A11692" s="1" t="s">
        <v>1345</v>
      </c>
      <c r="J11692" s="1" t="s">
        <v>1511</v>
      </c>
      <c r="K11692" s="1" t="s">
        <v>1509</v>
      </c>
      <c r="L11692" s="1" t="s">
        <v>1512</v>
      </c>
      <c r="M11692" s="1">
        <v>1</v>
      </c>
    </row>
    <row r="11693" spans="1:13" ht="15.75" x14ac:dyDescent="0.3">
      <c r="A11693" s="1" t="s">
        <v>1339</v>
      </c>
      <c r="J11693" s="1" t="s">
        <v>1511</v>
      </c>
      <c r="K11693" s="1" t="s">
        <v>1509</v>
      </c>
      <c r="L11693" s="1" t="s">
        <v>1512</v>
      </c>
      <c r="M11693" s="1">
        <v>11</v>
      </c>
    </row>
    <row r="11694" spans="1:13" ht="15.75" x14ac:dyDescent="0.3">
      <c r="A11694" s="1" t="s">
        <v>1345</v>
      </c>
      <c r="J11694" s="1" t="s">
        <v>1511</v>
      </c>
      <c r="K11694" s="1" t="s">
        <v>1509</v>
      </c>
      <c r="L11694" s="1" t="s">
        <v>1512</v>
      </c>
      <c r="M11694" s="1">
        <v>1</v>
      </c>
    </row>
    <row r="11695" spans="1:13" ht="15.75" x14ac:dyDescent="0.3">
      <c r="A11695" s="1" t="s">
        <v>1263</v>
      </c>
      <c r="J11695" s="1" t="s">
        <v>1511</v>
      </c>
      <c r="K11695" s="1" t="s">
        <v>1509</v>
      </c>
      <c r="L11695" s="1" t="s">
        <v>1512</v>
      </c>
      <c r="M11695" s="1">
        <v>1</v>
      </c>
    </row>
    <row r="11696" spans="1:13" ht="15.75" x14ac:dyDescent="0.3">
      <c r="A11696" s="1" t="s">
        <v>1345</v>
      </c>
      <c r="J11696" s="1" t="s">
        <v>1511</v>
      </c>
      <c r="K11696" s="1" t="s">
        <v>1509</v>
      </c>
      <c r="L11696" s="1" t="s">
        <v>1512</v>
      </c>
      <c r="M11696" s="1">
        <v>1</v>
      </c>
    </row>
    <row r="11697" spans="1:13" ht="15.75" x14ac:dyDescent="0.3">
      <c r="A11697" s="1" t="s">
        <v>1345</v>
      </c>
      <c r="J11697" s="1" t="s">
        <v>1511</v>
      </c>
      <c r="K11697" s="1" t="s">
        <v>1509</v>
      </c>
      <c r="L11697" s="1" t="s">
        <v>1512</v>
      </c>
      <c r="M11697" s="1">
        <v>1</v>
      </c>
    </row>
    <row r="11698" spans="1:13" ht="15.75" x14ac:dyDescent="0.3">
      <c r="A11698" s="1" t="s">
        <v>1345</v>
      </c>
      <c r="J11698" s="1" t="s">
        <v>1511</v>
      </c>
      <c r="K11698" s="1" t="s">
        <v>1509</v>
      </c>
      <c r="L11698" s="1" t="s">
        <v>1512</v>
      </c>
      <c r="M11698" s="1">
        <v>1</v>
      </c>
    </row>
    <row r="11699" spans="1:13" ht="15.75" x14ac:dyDescent="0.3">
      <c r="A11699" s="1" t="s">
        <v>1263</v>
      </c>
      <c r="J11699" s="1" t="s">
        <v>1511</v>
      </c>
      <c r="K11699" s="1" t="s">
        <v>1509</v>
      </c>
      <c r="L11699" s="1" t="s">
        <v>1512</v>
      </c>
      <c r="M11699" s="1">
        <v>1</v>
      </c>
    </row>
    <row r="11700" spans="1:13" ht="15.75" x14ac:dyDescent="0.3">
      <c r="A11700" s="1" t="s">
        <v>1272</v>
      </c>
      <c r="J11700" s="1" t="s">
        <v>1511</v>
      </c>
      <c r="K11700" s="1" t="s">
        <v>1509</v>
      </c>
      <c r="L11700" s="1" t="s">
        <v>1512</v>
      </c>
      <c r="M11700" s="1">
        <v>1</v>
      </c>
    </row>
    <row r="11701" spans="1:13" ht="15.75" x14ac:dyDescent="0.3">
      <c r="A11701" s="1" t="s">
        <v>1345</v>
      </c>
      <c r="J11701" s="1" t="s">
        <v>1511</v>
      </c>
      <c r="K11701" s="1" t="s">
        <v>1509</v>
      </c>
      <c r="L11701" s="1" t="s">
        <v>1512</v>
      </c>
      <c r="M11701" s="1">
        <v>1</v>
      </c>
    </row>
    <row r="11702" spans="1:13" ht="15.75" x14ac:dyDescent="0.3">
      <c r="A11702" s="1" t="s">
        <v>1345</v>
      </c>
      <c r="J11702" s="1" t="s">
        <v>1511</v>
      </c>
      <c r="K11702" s="1" t="s">
        <v>1509</v>
      </c>
      <c r="L11702" s="1" t="s">
        <v>1512</v>
      </c>
      <c r="M11702" s="1">
        <v>1</v>
      </c>
    </row>
    <row r="11703" spans="1:13" ht="15.75" x14ac:dyDescent="0.3">
      <c r="A11703" s="1" t="s">
        <v>1263</v>
      </c>
      <c r="J11703" s="1" t="s">
        <v>1511</v>
      </c>
      <c r="K11703" s="1" t="s">
        <v>1509</v>
      </c>
      <c r="L11703" s="1" t="s">
        <v>1512</v>
      </c>
      <c r="M11703" s="1">
        <v>1</v>
      </c>
    </row>
    <row r="11704" spans="1:13" ht="15.75" x14ac:dyDescent="0.3">
      <c r="A11704" s="1" t="s">
        <v>1272</v>
      </c>
      <c r="J11704" s="1" t="s">
        <v>1511</v>
      </c>
      <c r="K11704" s="1" t="s">
        <v>1509</v>
      </c>
      <c r="L11704" s="1" t="s">
        <v>1512</v>
      </c>
      <c r="M11704" s="1">
        <v>1</v>
      </c>
    </row>
    <row r="11705" spans="1:13" ht="15.75" x14ac:dyDescent="0.3">
      <c r="A11705" s="1" t="s">
        <v>1345</v>
      </c>
      <c r="J11705" s="1" t="s">
        <v>1511</v>
      </c>
      <c r="K11705" s="1" t="s">
        <v>1509</v>
      </c>
      <c r="L11705" s="1" t="s">
        <v>1512</v>
      </c>
      <c r="M11705" s="1">
        <v>1</v>
      </c>
    </row>
    <row r="11706" spans="1:13" ht="15.75" x14ac:dyDescent="0.3">
      <c r="A11706" s="1" t="s">
        <v>1393</v>
      </c>
      <c r="J11706" s="1" t="s">
        <v>1511</v>
      </c>
      <c r="K11706" s="1" t="s">
        <v>1509</v>
      </c>
      <c r="L11706" s="1" t="s">
        <v>1512</v>
      </c>
      <c r="M11706" s="1">
        <v>3</v>
      </c>
    </row>
    <row r="11707" spans="1:13" ht="15.75" x14ac:dyDescent="0.3">
      <c r="A11707" s="1" t="s">
        <v>1393</v>
      </c>
      <c r="J11707" s="1" t="s">
        <v>1511</v>
      </c>
      <c r="K11707" s="1" t="s">
        <v>1509</v>
      </c>
      <c r="L11707" s="1" t="s">
        <v>1512</v>
      </c>
      <c r="M11707" s="1">
        <v>1</v>
      </c>
    </row>
    <row r="11708" spans="1:13" ht="15.75" x14ac:dyDescent="0.3">
      <c r="A11708" s="1" t="s">
        <v>1401</v>
      </c>
      <c r="J11708" s="1" t="s">
        <v>1511</v>
      </c>
      <c r="K11708" s="1" t="s">
        <v>1514</v>
      </c>
      <c r="L11708" s="1" t="s">
        <v>1512</v>
      </c>
      <c r="M11708" s="1">
        <v>1</v>
      </c>
    </row>
    <row r="11709" spans="1:13" ht="15.75" x14ac:dyDescent="0.3">
      <c r="A11709" s="1" t="s">
        <v>1272</v>
      </c>
      <c r="J11709" s="1" t="s">
        <v>1511</v>
      </c>
      <c r="K11709" s="1" t="s">
        <v>1509</v>
      </c>
      <c r="L11709" s="1" t="s">
        <v>1512</v>
      </c>
      <c r="M11709" s="1">
        <v>1</v>
      </c>
    </row>
    <row r="11710" spans="1:13" ht="15.75" x14ac:dyDescent="0.3">
      <c r="A11710" s="1" t="s">
        <v>1401</v>
      </c>
      <c r="J11710" s="1" t="s">
        <v>1511</v>
      </c>
      <c r="K11710" s="1" t="s">
        <v>1509</v>
      </c>
      <c r="L11710" s="1" t="s">
        <v>1512</v>
      </c>
      <c r="M11710" s="1">
        <v>2</v>
      </c>
    </row>
    <row r="11711" spans="1:13" ht="15.75" x14ac:dyDescent="0.3">
      <c r="A11711" s="1" t="s">
        <v>1401</v>
      </c>
      <c r="J11711" s="1" t="s">
        <v>1511</v>
      </c>
      <c r="K11711" s="1" t="s">
        <v>1514</v>
      </c>
      <c r="L11711" s="1" t="s">
        <v>1512</v>
      </c>
      <c r="M11711" s="1">
        <v>4</v>
      </c>
    </row>
    <row r="11712" spans="1:13" ht="15.75" x14ac:dyDescent="0.3">
      <c r="A11712" s="1" t="s">
        <v>1401</v>
      </c>
      <c r="J11712" s="1" t="s">
        <v>1511</v>
      </c>
      <c r="K11712" s="1" t="s">
        <v>1509</v>
      </c>
      <c r="L11712" s="1" t="s">
        <v>1512</v>
      </c>
      <c r="M11712" s="1">
        <v>2</v>
      </c>
    </row>
    <row r="11713" spans="1:13" ht="15.75" x14ac:dyDescent="0.3">
      <c r="A11713" s="1" t="s">
        <v>1401</v>
      </c>
      <c r="J11713" s="1" t="s">
        <v>1511</v>
      </c>
      <c r="K11713" s="1" t="s">
        <v>1514</v>
      </c>
      <c r="L11713" s="1" t="s">
        <v>1512</v>
      </c>
      <c r="M11713" s="1">
        <v>3</v>
      </c>
    </row>
    <row r="11714" spans="1:13" ht="15.75" x14ac:dyDescent="0.3">
      <c r="A11714" s="1" t="s">
        <v>1401</v>
      </c>
      <c r="J11714" s="1" t="s">
        <v>1511</v>
      </c>
      <c r="K11714" s="1" t="s">
        <v>1509</v>
      </c>
      <c r="L11714" s="1" t="s">
        <v>1510</v>
      </c>
      <c r="M11714" s="1">
        <v>2</v>
      </c>
    </row>
    <row r="11715" spans="1:13" ht="15.75" x14ac:dyDescent="0.3">
      <c r="A11715" s="1" t="s">
        <v>1401</v>
      </c>
      <c r="J11715" s="1" t="s">
        <v>1511</v>
      </c>
      <c r="K11715" s="1" t="s">
        <v>1509</v>
      </c>
      <c r="L11715" s="1" t="s">
        <v>1512</v>
      </c>
      <c r="M11715" s="1">
        <v>1</v>
      </c>
    </row>
    <row r="11716" spans="1:13" ht="15.75" x14ac:dyDescent="0.3">
      <c r="A11716" s="1" t="s">
        <v>1339</v>
      </c>
      <c r="J11716" s="1" t="s">
        <v>1511</v>
      </c>
      <c r="K11716" s="1" t="s">
        <v>1509</v>
      </c>
      <c r="L11716" s="1" t="s">
        <v>1512</v>
      </c>
      <c r="M11716" s="1">
        <v>2</v>
      </c>
    </row>
    <row r="11717" spans="1:13" ht="15.75" x14ac:dyDescent="0.3">
      <c r="A11717" s="1" t="s">
        <v>1401</v>
      </c>
      <c r="J11717" s="1" t="s">
        <v>1511</v>
      </c>
      <c r="K11717" s="1" t="s">
        <v>1509</v>
      </c>
      <c r="L11717" s="1" t="s">
        <v>1510</v>
      </c>
      <c r="M11717" s="1">
        <v>2</v>
      </c>
    </row>
    <row r="11718" spans="1:13" ht="15.75" x14ac:dyDescent="0.3">
      <c r="A11718" s="1" t="s">
        <v>1339</v>
      </c>
      <c r="J11718" s="1" t="s">
        <v>1511</v>
      </c>
      <c r="K11718" s="1" t="s">
        <v>1509</v>
      </c>
      <c r="L11718" s="1" t="s">
        <v>1512</v>
      </c>
      <c r="M11718" s="1">
        <v>10</v>
      </c>
    </row>
    <row r="11719" spans="1:13" ht="15.75" x14ac:dyDescent="0.3">
      <c r="A11719" s="1" t="s">
        <v>1491</v>
      </c>
      <c r="J11719" s="1" t="s">
        <v>1511</v>
      </c>
      <c r="K11719" s="1" t="s">
        <v>1509</v>
      </c>
      <c r="L11719" s="1" t="s">
        <v>1510</v>
      </c>
      <c r="M11719" s="1">
        <v>160</v>
      </c>
    </row>
    <row r="11720" spans="1:13" ht="15.75" x14ac:dyDescent="0.3">
      <c r="A11720" s="1" t="s">
        <v>1401</v>
      </c>
      <c r="J11720" s="1" t="s">
        <v>1511</v>
      </c>
      <c r="K11720" s="1" t="s">
        <v>1509</v>
      </c>
      <c r="L11720" s="1" t="s">
        <v>1512</v>
      </c>
      <c r="M11720" s="1">
        <v>5</v>
      </c>
    </row>
    <row r="11721" spans="1:13" ht="15.75" x14ac:dyDescent="0.3">
      <c r="A11721" s="1" t="s">
        <v>1401</v>
      </c>
      <c r="J11721" s="1" t="s">
        <v>1511</v>
      </c>
      <c r="K11721" s="1" t="s">
        <v>1509</v>
      </c>
      <c r="L11721" s="1" t="s">
        <v>1512</v>
      </c>
      <c r="M11721" s="1">
        <v>4</v>
      </c>
    </row>
    <row r="11722" spans="1:13" ht="15.75" x14ac:dyDescent="0.3">
      <c r="A11722" s="1" t="s">
        <v>1339</v>
      </c>
      <c r="J11722" s="1" t="s">
        <v>1511</v>
      </c>
      <c r="K11722" s="1" t="s">
        <v>1509</v>
      </c>
      <c r="L11722" s="1" t="s">
        <v>1510</v>
      </c>
      <c r="M11722" s="1">
        <v>5</v>
      </c>
    </row>
    <row r="11723" spans="1:13" ht="15.75" x14ac:dyDescent="0.3">
      <c r="A11723" s="1" t="s">
        <v>1401</v>
      </c>
      <c r="J11723" s="1" t="s">
        <v>1511</v>
      </c>
      <c r="K11723" s="1" t="s">
        <v>1509</v>
      </c>
      <c r="L11723" s="1" t="s">
        <v>1512</v>
      </c>
      <c r="M11723" s="1">
        <v>70</v>
      </c>
    </row>
    <row r="11724" spans="1:13" ht="15.75" x14ac:dyDescent="0.3">
      <c r="A11724" s="1" t="s">
        <v>1401</v>
      </c>
      <c r="J11724" s="1" t="s">
        <v>1511</v>
      </c>
      <c r="K11724" s="1" t="s">
        <v>1509</v>
      </c>
      <c r="L11724" s="1" t="s">
        <v>1512</v>
      </c>
      <c r="M11724" s="1">
        <v>78</v>
      </c>
    </row>
    <row r="11725" spans="1:13" ht="15.75" x14ac:dyDescent="0.3">
      <c r="A11725" s="1" t="s">
        <v>1263</v>
      </c>
      <c r="J11725" s="1" t="s">
        <v>1511</v>
      </c>
      <c r="K11725" s="1" t="s">
        <v>1509</v>
      </c>
      <c r="L11725" s="1" t="s">
        <v>1512</v>
      </c>
      <c r="M11725" s="1">
        <v>1</v>
      </c>
    </row>
    <row r="11726" spans="1:13" ht="15.75" x14ac:dyDescent="0.3">
      <c r="A11726" s="1" t="s">
        <v>1263</v>
      </c>
      <c r="J11726" s="1" t="s">
        <v>1511</v>
      </c>
      <c r="K11726" s="1" t="s">
        <v>1509</v>
      </c>
      <c r="L11726" s="1" t="s">
        <v>1510</v>
      </c>
      <c r="M11726" s="1">
        <v>1</v>
      </c>
    </row>
    <row r="11727" spans="1:13" ht="15.75" x14ac:dyDescent="0.3">
      <c r="A11727" s="1" t="s">
        <v>1332</v>
      </c>
      <c r="J11727" s="1" t="s">
        <v>1511</v>
      </c>
      <c r="K11727" s="1" t="s">
        <v>1509</v>
      </c>
      <c r="L11727" s="1" t="s">
        <v>1512</v>
      </c>
      <c r="M11727" s="1">
        <v>3</v>
      </c>
    </row>
    <row r="11728" spans="1:13" ht="15.75" x14ac:dyDescent="0.3">
      <c r="A11728" s="1" t="s">
        <v>1339</v>
      </c>
      <c r="J11728" s="1" t="s">
        <v>1511</v>
      </c>
      <c r="K11728" s="1" t="s">
        <v>1509</v>
      </c>
      <c r="L11728" s="1" t="s">
        <v>1512</v>
      </c>
      <c r="M11728" s="1">
        <v>2</v>
      </c>
    </row>
    <row r="11729" spans="1:13" ht="15.75" x14ac:dyDescent="0.3">
      <c r="A11729" s="1" t="s">
        <v>1263</v>
      </c>
      <c r="J11729" s="1" t="s">
        <v>1511</v>
      </c>
      <c r="K11729" s="1" t="s">
        <v>1509</v>
      </c>
      <c r="L11729" s="1" t="s">
        <v>1510</v>
      </c>
      <c r="M11729" s="1">
        <v>1</v>
      </c>
    </row>
    <row r="11730" spans="1:13" ht="15.75" x14ac:dyDescent="0.3">
      <c r="A11730" s="1" t="s">
        <v>1263</v>
      </c>
      <c r="J11730" s="1" t="s">
        <v>1511</v>
      </c>
      <c r="K11730" s="1" t="s">
        <v>1509</v>
      </c>
      <c r="L11730" s="1" t="s">
        <v>1512</v>
      </c>
      <c r="M11730" s="1">
        <v>1</v>
      </c>
    </row>
    <row r="11731" spans="1:13" ht="15.75" x14ac:dyDescent="0.3">
      <c r="A11731" s="1" t="s">
        <v>1401</v>
      </c>
      <c r="J11731" s="1" t="s">
        <v>1511</v>
      </c>
      <c r="K11731" s="1" t="s">
        <v>1509</v>
      </c>
      <c r="L11731" s="1" t="s">
        <v>1512</v>
      </c>
      <c r="M11731" s="1">
        <v>7</v>
      </c>
    </row>
    <row r="11732" spans="1:13" ht="15.75" x14ac:dyDescent="0.3">
      <c r="A11732" s="1" t="s">
        <v>1401</v>
      </c>
      <c r="J11732" s="1" t="s">
        <v>1511</v>
      </c>
      <c r="K11732" s="1" t="s">
        <v>1509</v>
      </c>
      <c r="L11732" s="1" t="s">
        <v>1512</v>
      </c>
      <c r="M11732" s="1">
        <v>4</v>
      </c>
    </row>
    <row r="11733" spans="1:13" ht="15.75" x14ac:dyDescent="0.3">
      <c r="A11733" s="1" t="s">
        <v>1401</v>
      </c>
      <c r="J11733" s="1" t="s">
        <v>1511</v>
      </c>
      <c r="K11733" s="1" t="s">
        <v>1509</v>
      </c>
      <c r="L11733" s="1" t="s">
        <v>1512</v>
      </c>
      <c r="M11733" s="1">
        <v>50</v>
      </c>
    </row>
    <row r="11734" spans="1:13" ht="15.75" x14ac:dyDescent="0.3">
      <c r="A11734" s="1" t="s">
        <v>1263</v>
      </c>
      <c r="J11734" s="1" t="s">
        <v>1511</v>
      </c>
      <c r="K11734" s="1" t="s">
        <v>1509</v>
      </c>
      <c r="L11734" s="1" t="s">
        <v>1512</v>
      </c>
      <c r="M11734" s="1">
        <v>1</v>
      </c>
    </row>
    <row r="11735" spans="1:13" ht="15.75" x14ac:dyDescent="0.3">
      <c r="A11735" s="1" t="s">
        <v>1263</v>
      </c>
      <c r="J11735" s="1" t="s">
        <v>1511</v>
      </c>
      <c r="K11735" s="1" t="s">
        <v>1509</v>
      </c>
      <c r="L11735" s="1" t="s">
        <v>1512</v>
      </c>
      <c r="M11735" s="1">
        <v>1</v>
      </c>
    </row>
    <row r="11736" spans="1:13" ht="15.75" x14ac:dyDescent="0.3">
      <c r="A11736" s="1" t="s">
        <v>1263</v>
      </c>
      <c r="J11736" s="1" t="s">
        <v>1511</v>
      </c>
      <c r="K11736" s="1" t="s">
        <v>1509</v>
      </c>
      <c r="L11736" s="1" t="s">
        <v>1512</v>
      </c>
      <c r="M11736" s="1">
        <v>1</v>
      </c>
    </row>
    <row r="11737" spans="1:13" ht="15.75" x14ac:dyDescent="0.3">
      <c r="A11737" s="1" t="s">
        <v>1263</v>
      </c>
      <c r="J11737" s="1" t="s">
        <v>1511</v>
      </c>
      <c r="K11737" s="1" t="s">
        <v>1509</v>
      </c>
      <c r="L11737" s="1" t="s">
        <v>1512</v>
      </c>
      <c r="M11737" s="1">
        <v>1</v>
      </c>
    </row>
    <row r="11738" spans="1:13" ht="15.75" x14ac:dyDescent="0.3">
      <c r="A11738" s="1" t="s">
        <v>1262</v>
      </c>
      <c r="J11738" s="1" t="s">
        <v>1511</v>
      </c>
      <c r="K11738" s="1" t="s">
        <v>1509</v>
      </c>
      <c r="L11738" s="1" t="s">
        <v>1512</v>
      </c>
      <c r="M11738" s="1">
        <v>1</v>
      </c>
    </row>
    <row r="11739" spans="1:13" ht="15.75" x14ac:dyDescent="0.3">
      <c r="A11739" s="1" t="s">
        <v>1401</v>
      </c>
      <c r="J11739" s="1" t="s">
        <v>1511</v>
      </c>
      <c r="K11739" s="1" t="s">
        <v>1509</v>
      </c>
      <c r="L11739" s="1" t="s">
        <v>1510</v>
      </c>
      <c r="M11739" s="1">
        <v>1</v>
      </c>
    </row>
    <row r="11740" spans="1:13" ht="15.75" x14ac:dyDescent="0.3">
      <c r="A11740" s="1" t="s">
        <v>1263</v>
      </c>
      <c r="J11740" s="1" t="s">
        <v>1511</v>
      </c>
      <c r="K11740" s="1" t="s">
        <v>1509</v>
      </c>
      <c r="L11740" s="1" t="s">
        <v>1512</v>
      </c>
      <c r="M11740" s="1">
        <v>5</v>
      </c>
    </row>
    <row r="11741" spans="1:13" ht="15.75" x14ac:dyDescent="0.3">
      <c r="A11741" s="1" t="s">
        <v>1263</v>
      </c>
      <c r="J11741" s="1" t="s">
        <v>1511</v>
      </c>
      <c r="K11741" s="1" t="s">
        <v>1509</v>
      </c>
      <c r="L11741" s="1" t="s">
        <v>1512</v>
      </c>
      <c r="M11741" s="1">
        <v>1</v>
      </c>
    </row>
    <row r="11742" spans="1:13" ht="15.75" x14ac:dyDescent="0.3">
      <c r="A11742" s="1" t="s">
        <v>1263</v>
      </c>
      <c r="J11742" s="1" t="s">
        <v>1511</v>
      </c>
      <c r="K11742" s="1" t="s">
        <v>1509</v>
      </c>
      <c r="L11742" s="1" t="s">
        <v>1512</v>
      </c>
      <c r="M11742" s="1">
        <v>1</v>
      </c>
    </row>
    <row r="11743" spans="1:13" ht="15.75" x14ac:dyDescent="0.3">
      <c r="A11743" s="1" t="s">
        <v>1401</v>
      </c>
      <c r="J11743" s="1" t="s">
        <v>1511</v>
      </c>
      <c r="K11743" s="1" t="s">
        <v>1509</v>
      </c>
      <c r="L11743" s="1" t="s">
        <v>1512</v>
      </c>
      <c r="M11743" s="1">
        <v>20</v>
      </c>
    </row>
    <row r="11744" spans="1:13" ht="15.75" x14ac:dyDescent="0.3">
      <c r="A11744" s="1" t="s">
        <v>1263</v>
      </c>
      <c r="J11744" s="1" t="s">
        <v>1511</v>
      </c>
      <c r="K11744" s="1" t="s">
        <v>1509</v>
      </c>
      <c r="L11744" s="1" t="s">
        <v>1512</v>
      </c>
      <c r="M11744" s="1">
        <v>1</v>
      </c>
    </row>
    <row r="11745" spans="1:13" ht="15.75" x14ac:dyDescent="0.3">
      <c r="A11745" s="1" t="s">
        <v>1263</v>
      </c>
      <c r="J11745" s="1" t="s">
        <v>1511</v>
      </c>
      <c r="K11745" s="1" t="s">
        <v>1509</v>
      </c>
      <c r="L11745" s="1" t="s">
        <v>1512</v>
      </c>
      <c r="M11745" s="1">
        <v>1</v>
      </c>
    </row>
    <row r="11746" spans="1:13" ht="15.75" x14ac:dyDescent="0.3">
      <c r="A11746" s="1" t="s">
        <v>1263</v>
      </c>
      <c r="J11746" s="1" t="s">
        <v>1511</v>
      </c>
      <c r="K11746" s="1" t="s">
        <v>1509</v>
      </c>
      <c r="L11746" s="1" t="s">
        <v>1512</v>
      </c>
      <c r="M11746" s="1">
        <v>1</v>
      </c>
    </row>
    <row r="11747" spans="1:13" ht="15.75" x14ac:dyDescent="0.3">
      <c r="A11747" s="1" t="s">
        <v>1263</v>
      </c>
      <c r="J11747" s="1" t="s">
        <v>1511</v>
      </c>
      <c r="K11747" s="1" t="s">
        <v>1509</v>
      </c>
      <c r="L11747" s="1" t="s">
        <v>1512</v>
      </c>
      <c r="M11747" s="1">
        <v>1</v>
      </c>
    </row>
    <row r="11748" spans="1:13" ht="15.75" x14ac:dyDescent="0.3">
      <c r="A11748" s="1" t="s">
        <v>1263</v>
      </c>
      <c r="J11748" s="1" t="s">
        <v>1511</v>
      </c>
      <c r="K11748" s="1" t="s">
        <v>1509</v>
      </c>
      <c r="L11748" s="1" t="s">
        <v>1512</v>
      </c>
      <c r="M11748" s="1">
        <v>1</v>
      </c>
    </row>
    <row r="11749" spans="1:13" ht="15.75" x14ac:dyDescent="0.3">
      <c r="A11749" s="1" t="s">
        <v>1263</v>
      </c>
      <c r="J11749" s="1" t="s">
        <v>1511</v>
      </c>
      <c r="K11749" s="1" t="s">
        <v>1509</v>
      </c>
      <c r="L11749" s="1" t="s">
        <v>1512</v>
      </c>
      <c r="M11749" s="1">
        <v>1</v>
      </c>
    </row>
    <row r="11750" spans="1:13" ht="15.75" x14ac:dyDescent="0.3">
      <c r="A11750" s="1" t="s">
        <v>1262</v>
      </c>
      <c r="J11750" s="1" t="s">
        <v>1511</v>
      </c>
      <c r="K11750" s="1" t="s">
        <v>1509</v>
      </c>
      <c r="L11750" s="1" t="s">
        <v>1512</v>
      </c>
      <c r="M11750" s="1">
        <v>1</v>
      </c>
    </row>
    <row r="11751" spans="1:13" ht="15.75" x14ac:dyDescent="0.3">
      <c r="A11751" s="1" t="s">
        <v>1263</v>
      </c>
      <c r="J11751" s="1" t="s">
        <v>1511</v>
      </c>
      <c r="K11751" s="1" t="s">
        <v>1509</v>
      </c>
      <c r="L11751" s="1" t="s">
        <v>1512</v>
      </c>
      <c r="M11751" s="1">
        <v>5</v>
      </c>
    </row>
    <row r="11752" spans="1:13" ht="15.75" x14ac:dyDescent="0.3">
      <c r="A11752" s="1" t="s">
        <v>1263</v>
      </c>
      <c r="J11752" s="1" t="s">
        <v>1511</v>
      </c>
      <c r="K11752" s="1" t="s">
        <v>1509</v>
      </c>
      <c r="L11752" s="1" t="s">
        <v>1512</v>
      </c>
      <c r="M11752" s="1">
        <v>1</v>
      </c>
    </row>
    <row r="11753" spans="1:13" ht="15.75" x14ac:dyDescent="0.3">
      <c r="A11753" s="1" t="s">
        <v>1401</v>
      </c>
      <c r="J11753" s="1" t="s">
        <v>1511</v>
      </c>
      <c r="K11753" s="1" t="s">
        <v>1509</v>
      </c>
      <c r="L11753" s="1" t="s">
        <v>1512</v>
      </c>
      <c r="M11753" s="1">
        <v>5</v>
      </c>
    </row>
    <row r="11754" spans="1:13" ht="15.75" x14ac:dyDescent="0.3">
      <c r="A11754" s="1" t="s">
        <v>1263</v>
      </c>
      <c r="J11754" s="1" t="s">
        <v>1511</v>
      </c>
      <c r="K11754" s="1" t="s">
        <v>1509</v>
      </c>
      <c r="L11754" s="1" t="s">
        <v>1512</v>
      </c>
      <c r="M11754" s="1">
        <v>1</v>
      </c>
    </row>
    <row r="11755" spans="1:13" ht="15.75" x14ac:dyDescent="0.3">
      <c r="A11755" s="1" t="s">
        <v>1401</v>
      </c>
      <c r="J11755" s="1" t="s">
        <v>1511</v>
      </c>
      <c r="K11755" s="1" t="s">
        <v>1509</v>
      </c>
      <c r="L11755" s="1" t="s">
        <v>1512</v>
      </c>
      <c r="M11755" s="1">
        <v>9</v>
      </c>
    </row>
    <row r="11756" spans="1:13" ht="15.75" x14ac:dyDescent="0.3">
      <c r="A11756" s="1" t="s">
        <v>1262</v>
      </c>
      <c r="J11756" s="1" t="s">
        <v>1511</v>
      </c>
      <c r="K11756" s="1" t="s">
        <v>1509</v>
      </c>
      <c r="L11756" s="1" t="s">
        <v>1512</v>
      </c>
      <c r="M11756" s="1">
        <v>1</v>
      </c>
    </row>
    <row r="11757" spans="1:13" ht="15.75" x14ac:dyDescent="0.3">
      <c r="A11757" s="1" t="s">
        <v>1401</v>
      </c>
      <c r="J11757" s="1" t="s">
        <v>1511</v>
      </c>
      <c r="K11757" s="1" t="s">
        <v>1509</v>
      </c>
      <c r="L11757" s="1" t="s">
        <v>1512</v>
      </c>
      <c r="M11757" s="1">
        <v>1</v>
      </c>
    </row>
    <row r="11758" spans="1:13" ht="15.75" x14ac:dyDescent="0.3">
      <c r="A11758" s="1" t="s">
        <v>1263</v>
      </c>
      <c r="J11758" s="1" t="s">
        <v>1511</v>
      </c>
      <c r="K11758" s="1" t="s">
        <v>1509</v>
      </c>
      <c r="L11758" s="1" t="s">
        <v>1512</v>
      </c>
      <c r="M11758" s="1">
        <v>1</v>
      </c>
    </row>
    <row r="11759" spans="1:13" ht="15.75" x14ac:dyDescent="0.3">
      <c r="A11759" s="1" t="s">
        <v>1263</v>
      </c>
      <c r="J11759" s="1" t="s">
        <v>1511</v>
      </c>
      <c r="K11759" s="1" t="s">
        <v>1509</v>
      </c>
      <c r="L11759" s="1" t="s">
        <v>1510</v>
      </c>
      <c r="M11759" s="1">
        <v>1</v>
      </c>
    </row>
    <row r="11760" spans="1:13" ht="15.75" x14ac:dyDescent="0.3">
      <c r="A11760" s="1" t="s">
        <v>1356</v>
      </c>
      <c r="J11760" s="1" t="s">
        <v>1511</v>
      </c>
      <c r="K11760" s="1" t="s">
        <v>1509</v>
      </c>
      <c r="L11760" s="1" t="s">
        <v>1513</v>
      </c>
      <c r="M11760" s="1">
        <v>15</v>
      </c>
    </row>
    <row r="11761" spans="1:13" ht="15.75" x14ac:dyDescent="0.3">
      <c r="A11761" s="1" t="s">
        <v>1262</v>
      </c>
      <c r="J11761" s="1" t="s">
        <v>1511</v>
      </c>
      <c r="K11761" s="1" t="s">
        <v>1509</v>
      </c>
      <c r="L11761" s="1" t="s">
        <v>1512</v>
      </c>
      <c r="M11761" s="1">
        <v>1</v>
      </c>
    </row>
    <row r="11762" spans="1:13" ht="15.75" x14ac:dyDescent="0.3">
      <c r="A11762" s="1" t="s">
        <v>1272</v>
      </c>
      <c r="J11762" s="1" t="s">
        <v>1511</v>
      </c>
      <c r="K11762" s="1" t="s">
        <v>1509</v>
      </c>
      <c r="L11762" s="1" t="s">
        <v>1512</v>
      </c>
      <c r="M11762" s="1">
        <v>1</v>
      </c>
    </row>
    <row r="11763" spans="1:13" ht="15.75" x14ac:dyDescent="0.3">
      <c r="A11763" s="1" t="s">
        <v>1272</v>
      </c>
      <c r="J11763" s="1" t="s">
        <v>1511</v>
      </c>
      <c r="K11763" s="1" t="s">
        <v>1509</v>
      </c>
      <c r="L11763" s="1" t="s">
        <v>1512</v>
      </c>
      <c r="M11763" s="1">
        <v>1</v>
      </c>
    </row>
    <row r="11764" spans="1:13" ht="15.75" x14ac:dyDescent="0.3">
      <c r="A11764" s="1" t="s">
        <v>1262</v>
      </c>
      <c r="J11764" s="1" t="s">
        <v>1511</v>
      </c>
      <c r="K11764" s="1" t="s">
        <v>1509</v>
      </c>
      <c r="L11764" s="1" t="s">
        <v>1512</v>
      </c>
      <c r="M11764" s="1">
        <v>1</v>
      </c>
    </row>
    <row r="11765" spans="1:13" ht="15.75" x14ac:dyDescent="0.3">
      <c r="A11765" s="1" t="s">
        <v>1262</v>
      </c>
      <c r="J11765" s="1" t="s">
        <v>1511</v>
      </c>
      <c r="K11765" s="1" t="s">
        <v>1509</v>
      </c>
      <c r="L11765" s="1" t="s">
        <v>1512</v>
      </c>
      <c r="M11765" s="1">
        <v>1</v>
      </c>
    </row>
    <row r="11766" spans="1:13" ht="15.75" x14ac:dyDescent="0.3">
      <c r="A11766" s="1" t="s">
        <v>1272</v>
      </c>
      <c r="J11766" s="1" t="s">
        <v>1511</v>
      </c>
      <c r="K11766" s="1" t="s">
        <v>1509</v>
      </c>
      <c r="L11766" s="1" t="s">
        <v>1510</v>
      </c>
      <c r="M11766" s="1">
        <v>1</v>
      </c>
    </row>
    <row r="11767" spans="1:13" ht="15.75" x14ac:dyDescent="0.3">
      <c r="A11767" s="1" t="s">
        <v>1272</v>
      </c>
      <c r="J11767" s="1" t="s">
        <v>1511</v>
      </c>
      <c r="K11767" s="1" t="s">
        <v>1509</v>
      </c>
      <c r="L11767" s="1" t="s">
        <v>1510</v>
      </c>
      <c r="M11767" s="1">
        <v>1</v>
      </c>
    </row>
    <row r="11768" spans="1:13" ht="15.75" x14ac:dyDescent="0.3">
      <c r="A11768" s="1" t="s">
        <v>1263</v>
      </c>
      <c r="J11768" s="1" t="s">
        <v>1511</v>
      </c>
      <c r="K11768" s="1" t="s">
        <v>1509</v>
      </c>
      <c r="L11768" s="1" t="s">
        <v>1512</v>
      </c>
      <c r="M11768" s="1">
        <v>8</v>
      </c>
    </row>
    <row r="11769" spans="1:13" ht="15.75" x14ac:dyDescent="0.3">
      <c r="A11769" s="1" t="s">
        <v>1263</v>
      </c>
      <c r="J11769" s="1" t="s">
        <v>1511</v>
      </c>
      <c r="K11769" s="1" t="s">
        <v>1509</v>
      </c>
      <c r="L11769" s="1" t="s">
        <v>1512</v>
      </c>
      <c r="M11769" s="1">
        <v>9</v>
      </c>
    </row>
    <row r="11770" spans="1:13" ht="15.75" x14ac:dyDescent="0.3">
      <c r="A11770" s="1" t="s">
        <v>1263</v>
      </c>
      <c r="J11770" s="1" t="s">
        <v>1511</v>
      </c>
      <c r="K11770" s="1" t="s">
        <v>1509</v>
      </c>
      <c r="L11770" s="1" t="s">
        <v>1512</v>
      </c>
      <c r="M11770" s="1">
        <v>7</v>
      </c>
    </row>
    <row r="11771" spans="1:13" ht="15.75" x14ac:dyDescent="0.3">
      <c r="A11771" s="1" t="s">
        <v>1263</v>
      </c>
      <c r="J11771" s="1" t="s">
        <v>1511</v>
      </c>
      <c r="K11771" s="1" t="s">
        <v>1509</v>
      </c>
      <c r="L11771" s="1" t="s">
        <v>1512</v>
      </c>
      <c r="M11771" s="1">
        <v>5</v>
      </c>
    </row>
    <row r="11772" spans="1:13" ht="15.75" x14ac:dyDescent="0.3">
      <c r="A11772" s="1" t="s">
        <v>1263</v>
      </c>
      <c r="J11772" s="1" t="s">
        <v>1511</v>
      </c>
      <c r="K11772" s="1" t="s">
        <v>1509</v>
      </c>
      <c r="L11772" s="1" t="s">
        <v>1512</v>
      </c>
      <c r="M11772" s="1">
        <v>2</v>
      </c>
    </row>
    <row r="11773" spans="1:13" ht="15.75" x14ac:dyDescent="0.3">
      <c r="A11773" s="1" t="s">
        <v>1311</v>
      </c>
      <c r="J11773" s="1" t="s">
        <v>1511</v>
      </c>
      <c r="K11773" s="1" t="s">
        <v>1514</v>
      </c>
      <c r="L11773" s="1" t="s">
        <v>1513</v>
      </c>
      <c r="M11773" s="1">
        <v>1</v>
      </c>
    </row>
    <row r="11774" spans="1:13" ht="15.75" x14ac:dyDescent="0.3">
      <c r="A11774" s="1" t="s">
        <v>1311</v>
      </c>
      <c r="J11774" s="1" t="s">
        <v>1511</v>
      </c>
      <c r="K11774" s="1" t="s">
        <v>1514</v>
      </c>
      <c r="L11774" s="1" t="s">
        <v>1513</v>
      </c>
      <c r="M11774" s="1">
        <v>1</v>
      </c>
    </row>
    <row r="11775" spans="1:13" ht="15.75" x14ac:dyDescent="0.3">
      <c r="A11775" s="1" t="s">
        <v>1263</v>
      </c>
      <c r="J11775" s="1" t="s">
        <v>1511</v>
      </c>
      <c r="K11775" s="1" t="s">
        <v>1509</v>
      </c>
      <c r="L11775" s="1" t="s">
        <v>1512</v>
      </c>
      <c r="M11775" s="1">
        <v>10</v>
      </c>
    </row>
    <row r="11776" spans="1:13" ht="15.75" x14ac:dyDescent="0.3">
      <c r="A11776" s="1" t="s">
        <v>1311</v>
      </c>
      <c r="J11776" s="1" t="s">
        <v>1511</v>
      </c>
      <c r="K11776" s="1" t="s">
        <v>1514</v>
      </c>
      <c r="L11776" s="1" t="s">
        <v>1513</v>
      </c>
      <c r="M11776" s="1">
        <v>1</v>
      </c>
    </row>
    <row r="11777" spans="1:13" ht="15.75" x14ac:dyDescent="0.3">
      <c r="A11777" s="1" t="s">
        <v>835</v>
      </c>
      <c r="J11777" s="1" t="s">
        <v>1511</v>
      </c>
      <c r="K11777" s="1" t="s">
        <v>1514</v>
      </c>
      <c r="L11777" s="1" t="s">
        <v>1513</v>
      </c>
      <c r="M11777" s="1">
        <v>1</v>
      </c>
    </row>
    <row r="11778" spans="1:13" ht="15.75" x14ac:dyDescent="0.3">
      <c r="A11778" s="1" t="s">
        <v>1345</v>
      </c>
      <c r="J11778" s="1" t="s">
        <v>1511</v>
      </c>
      <c r="K11778" s="1" t="s">
        <v>1514</v>
      </c>
      <c r="L11778" s="1" t="s">
        <v>1513</v>
      </c>
      <c r="M11778" s="1">
        <v>1</v>
      </c>
    </row>
    <row r="11779" spans="1:13" ht="15.75" x14ac:dyDescent="0.3">
      <c r="A11779" s="1" t="s">
        <v>1263</v>
      </c>
      <c r="J11779" s="1" t="s">
        <v>1511</v>
      </c>
      <c r="K11779" s="1" t="s">
        <v>1509</v>
      </c>
      <c r="L11779" s="1" t="s">
        <v>1512</v>
      </c>
      <c r="M11779" s="1">
        <v>6</v>
      </c>
    </row>
    <row r="11780" spans="1:13" ht="15.75" x14ac:dyDescent="0.3">
      <c r="A11780" s="1" t="s">
        <v>835</v>
      </c>
      <c r="J11780" s="1" t="s">
        <v>1508</v>
      </c>
      <c r="K11780" s="1" t="s">
        <v>1514</v>
      </c>
      <c r="L11780" s="1" t="s">
        <v>1512</v>
      </c>
      <c r="M11780" s="1">
        <v>1</v>
      </c>
    </row>
    <row r="11781" spans="1:13" ht="15.75" x14ac:dyDescent="0.3">
      <c r="A11781" s="1" t="s">
        <v>1263</v>
      </c>
      <c r="J11781" s="1" t="s">
        <v>1511</v>
      </c>
      <c r="K11781" s="1" t="s">
        <v>1509</v>
      </c>
      <c r="L11781" s="1" t="s">
        <v>1512</v>
      </c>
      <c r="M11781" s="1">
        <v>7</v>
      </c>
    </row>
    <row r="11782" spans="1:13" ht="15.75" x14ac:dyDescent="0.3">
      <c r="A11782" s="1" t="s">
        <v>835</v>
      </c>
      <c r="J11782" s="1" t="s">
        <v>1508</v>
      </c>
      <c r="K11782" s="1" t="s">
        <v>1514</v>
      </c>
      <c r="L11782" s="1" t="s">
        <v>1512</v>
      </c>
      <c r="M11782" s="1">
        <v>1</v>
      </c>
    </row>
    <row r="11783" spans="1:13" ht="15.75" x14ac:dyDescent="0.3">
      <c r="A11783" s="1" t="s">
        <v>1296</v>
      </c>
      <c r="J11783" s="1" t="s">
        <v>1508</v>
      </c>
      <c r="K11783" s="1" t="s">
        <v>1509</v>
      </c>
      <c r="L11783" s="1" t="s">
        <v>1512</v>
      </c>
      <c r="M11783" s="1">
        <v>1</v>
      </c>
    </row>
    <row r="11784" spans="1:13" ht="15.75" x14ac:dyDescent="0.3">
      <c r="A11784" s="1" t="s">
        <v>835</v>
      </c>
      <c r="J11784" s="1" t="s">
        <v>1508</v>
      </c>
      <c r="K11784" s="1" t="s">
        <v>1514</v>
      </c>
      <c r="L11784" s="1" t="s">
        <v>1512</v>
      </c>
      <c r="M11784" s="1">
        <v>1</v>
      </c>
    </row>
    <row r="11785" spans="1:13" ht="15.75" x14ac:dyDescent="0.3">
      <c r="A11785" s="1" t="s">
        <v>835</v>
      </c>
      <c r="J11785" s="1" t="s">
        <v>1508</v>
      </c>
      <c r="K11785" s="1" t="s">
        <v>1514</v>
      </c>
      <c r="L11785" s="1" t="s">
        <v>1512</v>
      </c>
      <c r="M11785" s="1">
        <v>1</v>
      </c>
    </row>
    <row r="11786" spans="1:13" ht="15.75" x14ac:dyDescent="0.3">
      <c r="A11786" s="1" t="s">
        <v>835</v>
      </c>
      <c r="J11786" s="1" t="s">
        <v>1508</v>
      </c>
      <c r="K11786" s="1" t="s">
        <v>1514</v>
      </c>
      <c r="L11786" s="1" t="s">
        <v>1512</v>
      </c>
      <c r="M11786" s="1">
        <v>1</v>
      </c>
    </row>
    <row r="11787" spans="1:13" ht="15.75" x14ac:dyDescent="0.3">
      <c r="A11787" s="1" t="s">
        <v>1312</v>
      </c>
      <c r="J11787" s="1" t="s">
        <v>1511</v>
      </c>
      <c r="K11787" s="1" t="s">
        <v>1514</v>
      </c>
      <c r="L11787" s="1" t="s">
        <v>1512</v>
      </c>
      <c r="M11787" s="1">
        <v>2</v>
      </c>
    </row>
    <row r="11788" spans="1:13" ht="15.75" x14ac:dyDescent="0.3">
      <c r="A11788" s="1" t="s">
        <v>1345</v>
      </c>
      <c r="J11788" s="1" t="s">
        <v>1508</v>
      </c>
      <c r="K11788" s="1" t="s">
        <v>1514</v>
      </c>
      <c r="L11788" s="1" t="s">
        <v>1512</v>
      </c>
      <c r="M11788" s="1">
        <v>1</v>
      </c>
    </row>
    <row r="11789" spans="1:13" ht="15.75" x14ac:dyDescent="0.3">
      <c r="A11789" s="1" t="s">
        <v>835</v>
      </c>
      <c r="J11789" s="1" t="s">
        <v>1508</v>
      </c>
      <c r="K11789" s="1" t="s">
        <v>1514</v>
      </c>
      <c r="L11789" s="1" t="s">
        <v>1512</v>
      </c>
      <c r="M11789" s="1">
        <v>1</v>
      </c>
    </row>
    <row r="11790" spans="1:13" ht="15.75" x14ac:dyDescent="0.3">
      <c r="A11790" s="1" t="s">
        <v>835</v>
      </c>
      <c r="J11790" s="1" t="s">
        <v>1508</v>
      </c>
      <c r="K11790" s="1" t="s">
        <v>1514</v>
      </c>
      <c r="L11790" s="1" t="s">
        <v>1513</v>
      </c>
      <c r="M11790" s="1">
        <v>3</v>
      </c>
    </row>
    <row r="11791" spans="1:13" ht="15.75" x14ac:dyDescent="0.3">
      <c r="A11791" s="1" t="s">
        <v>835</v>
      </c>
      <c r="J11791" s="1" t="s">
        <v>1508</v>
      </c>
      <c r="K11791" s="1" t="s">
        <v>1514</v>
      </c>
      <c r="L11791" s="1" t="s">
        <v>1513</v>
      </c>
      <c r="M11791" s="1">
        <v>2</v>
      </c>
    </row>
    <row r="11792" spans="1:13" ht="15.75" x14ac:dyDescent="0.3">
      <c r="A11792" s="1" t="s">
        <v>835</v>
      </c>
      <c r="J11792" s="1" t="s">
        <v>1508</v>
      </c>
      <c r="K11792" s="1" t="s">
        <v>1514</v>
      </c>
      <c r="L11792" s="1" t="s">
        <v>1513</v>
      </c>
      <c r="M11792" s="1">
        <v>1</v>
      </c>
    </row>
    <row r="11793" spans="1:13" ht="15.75" x14ac:dyDescent="0.3">
      <c r="A11793" s="1" t="s">
        <v>835</v>
      </c>
      <c r="J11793" s="1" t="s">
        <v>1508</v>
      </c>
      <c r="K11793" s="1" t="s">
        <v>1514</v>
      </c>
      <c r="L11793" s="1" t="s">
        <v>1513</v>
      </c>
      <c r="M11793" s="1">
        <v>1</v>
      </c>
    </row>
    <row r="11794" spans="1:13" ht="15.75" x14ac:dyDescent="0.3">
      <c r="A11794" s="1" t="s">
        <v>1345</v>
      </c>
      <c r="J11794" s="1" t="s">
        <v>1508</v>
      </c>
      <c r="K11794" s="1" t="s">
        <v>1514</v>
      </c>
      <c r="L11794" s="1" t="s">
        <v>1512</v>
      </c>
      <c r="M11794" s="1">
        <v>1</v>
      </c>
    </row>
    <row r="11795" spans="1:13" ht="15.75" x14ac:dyDescent="0.3">
      <c r="A11795" s="1" t="s">
        <v>835</v>
      </c>
      <c r="J11795" s="1" t="s">
        <v>1508</v>
      </c>
      <c r="K11795" s="1" t="s">
        <v>1514</v>
      </c>
      <c r="L11795" s="1" t="s">
        <v>1513</v>
      </c>
      <c r="M11795" s="1">
        <v>1</v>
      </c>
    </row>
    <row r="11796" spans="1:13" ht="15.75" x14ac:dyDescent="0.3">
      <c r="A11796" s="1" t="s">
        <v>1345</v>
      </c>
      <c r="J11796" s="1" t="s">
        <v>1508</v>
      </c>
      <c r="K11796" s="1" t="s">
        <v>1509</v>
      </c>
      <c r="L11796" s="1" t="s">
        <v>1510</v>
      </c>
      <c r="M11796" s="1">
        <v>1</v>
      </c>
    </row>
    <row r="11797" spans="1:13" ht="15.75" x14ac:dyDescent="0.3">
      <c r="A11797" s="1" t="s">
        <v>1345</v>
      </c>
      <c r="J11797" s="1" t="s">
        <v>1508</v>
      </c>
      <c r="K11797" s="1" t="s">
        <v>1509</v>
      </c>
      <c r="L11797" s="1" t="s">
        <v>1510</v>
      </c>
      <c r="M11797" s="1">
        <v>1</v>
      </c>
    </row>
    <row r="11798" spans="1:13" ht="15.75" x14ac:dyDescent="0.3">
      <c r="A11798" s="1" t="s">
        <v>1345</v>
      </c>
      <c r="J11798" s="1" t="s">
        <v>1508</v>
      </c>
      <c r="K11798" s="1" t="s">
        <v>1514</v>
      </c>
      <c r="L11798" s="1" t="s">
        <v>1512</v>
      </c>
      <c r="M11798" s="1">
        <v>1</v>
      </c>
    </row>
    <row r="11799" spans="1:13" ht="15.75" x14ac:dyDescent="0.3">
      <c r="A11799" s="1" t="s">
        <v>1415</v>
      </c>
      <c r="J11799" s="1" t="s">
        <v>1508</v>
      </c>
      <c r="K11799" s="1" t="s">
        <v>1509</v>
      </c>
      <c r="L11799" s="1" t="s">
        <v>1512</v>
      </c>
      <c r="M11799" s="1">
        <v>16</v>
      </c>
    </row>
    <row r="11800" spans="1:13" ht="15.75" x14ac:dyDescent="0.3">
      <c r="A11800" s="1" t="s">
        <v>1289</v>
      </c>
      <c r="J11800" s="1" t="s">
        <v>1511</v>
      </c>
      <c r="K11800" s="1" t="s">
        <v>1509</v>
      </c>
      <c r="L11800" s="1" t="s">
        <v>1510</v>
      </c>
      <c r="M11800" s="1">
        <v>1</v>
      </c>
    </row>
    <row r="11801" spans="1:13" ht="15.75" x14ac:dyDescent="0.3">
      <c r="A11801" s="1" t="s">
        <v>1345</v>
      </c>
      <c r="J11801" s="1" t="s">
        <v>1508</v>
      </c>
      <c r="K11801" s="1" t="s">
        <v>1514</v>
      </c>
      <c r="L11801" s="1" t="s">
        <v>1512</v>
      </c>
      <c r="M11801" s="1">
        <v>1</v>
      </c>
    </row>
    <row r="11802" spans="1:13" ht="15.75" x14ac:dyDescent="0.3">
      <c r="A11802" s="1" t="s">
        <v>1345</v>
      </c>
      <c r="J11802" s="1" t="s">
        <v>1508</v>
      </c>
      <c r="K11802" s="1" t="s">
        <v>1514</v>
      </c>
      <c r="L11802" s="1" t="s">
        <v>1512</v>
      </c>
      <c r="M11802" s="1">
        <v>1</v>
      </c>
    </row>
    <row r="11803" spans="1:13" ht="15.75" x14ac:dyDescent="0.3">
      <c r="A11803" s="1" t="s">
        <v>1263</v>
      </c>
      <c r="J11803" s="1" t="s">
        <v>1511</v>
      </c>
      <c r="K11803" s="1" t="s">
        <v>1509</v>
      </c>
      <c r="L11803" s="1" t="s">
        <v>1512</v>
      </c>
      <c r="M11803" s="1">
        <v>1</v>
      </c>
    </row>
    <row r="11804" spans="1:13" ht="15.75" x14ac:dyDescent="0.3">
      <c r="A11804" s="1" t="s">
        <v>1296</v>
      </c>
      <c r="J11804" s="1" t="s">
        <v>1508</v>
      </c>
      <c r="K11804" s="1" t="s">
        <v>1509</v>
      </c>
      <c r="L11804" s="1" t="s">
        <v>1510</v>
      </c>
      <c r="M11804" s="1">
        <v>1</v>
      </c>
    </row>
    <row r="11805" spans="1:13" ht="15.75" x14ac:dyDescent="0.3">
      <c r="A11805" s="1" t="s">
        <v>1296</v>
      </c>
      <c r="J11805" s="1" t="s">
        <v>1508</v>
      </c>
      <c r="K11805" s="1" t="s">
        <v>1509</v>
      </c>
      <c r="L11805" s="1" t="s">
        <v>1510</v>
      </c>
      <c r="M11805" s="1">
        <v>2</v>
      </c>
    </row>
    <row r="11806" spans="1:13" ht="15.75" x14ac:dyDescent="0.3">
      <c r="A11806" s="1" t="s">
        <v>1436</v>
      </c>
      <c r="J11806" s="1" t="s">
        <v>1511</v>
      </c>
      <c r="K11806" s="1" t="s">
        <v>1509</v>
      </c>
      <c r="L11806" s="1" t="s">
        <v>1512</v>
      </c>
      <c r="M11806" s="1">
        <v>6</v>
      </c>
    </row>
    <row r="11807" spans="1:13" ht="15.75" x14ac:dyDescent="0.3">
      <c r="A11807" s="1" t="s">
        <v>1499</v>
      </c>
      <c r="J11807" s="1" t="s">
        <v>1511</v>
      </c>
      <c r="K11807" s="1" t="s">
        <v>1509</v>
      </c>
      <c r="L11807" s="1" t="s">
        <v>1512</v>
      </c>
      <c r="M11807" s="1">
        <v>6</v>
      </c>
    </row>
    <row r="11808" spans="1:13" ht="15.75" x14ac:dyDescent="0.3">
      <c r="A11808" s="1" t="s">
        <v>1499</v>
      </c>
      <c r="J11808" s="1" t="s">
        <v>1511</v>
      </c>
      <c r="K11808" s="1" t="s">
        <v>1509</v>
      </c>
      <c r="L11808" s="1" t="s">
        <v>1510</v>
      </c>
      <c r="M11808" s="1">
        <v>2</v>
      </c>
    </row>
    <row r="11809" spans="1:13" ht="15.75" x14ac:dyDescent="0.3">
      <c r="A11809" s="1" t="s">
        <v>1456</v>
      </c>
      <c r="J11809" s="1" t="s">
        <v>1511</v>
      </c>
      <c r="K11809" s="1" t="s">
        <v>1509</v>
      </c>
      <c r="L11809" s="1" t="s">
        <v>1512</v>
      </c>
      <c r="M11809" s="1">
        <v>7</v>
      </c>
    </row>
    <row r="11810" spans="1:13" ht="15.75" x14ac:dyDescent="0.3">
      <c r="A11810" s="1" t="s">
        <v>1456</v>
      </c>
      <c r="J11810" s="1" t="s">
        <v>1511</v>
      </c>
      <c r="K11810" s="1" t="s">
        <v>1509</v>
      </c>
      <c r="L11810" s="1" t="s">
        <v>1512</v>
      </c>
      <c r="M11810" s="1">
        <v>40</v>
      </c>
    </row>
    <row r="11811" spans="1:13" ht="15.75" x14ac:dyDescent="0.3">
      <c r="A11811" s="1" t="s">
        <v>1265</v>
      </c>
      <c r="J11811" s="1" t="s">
        <v>1511</v>
      </c>
      <c r="K11811" s="1" t="s">
        <v>1509</v>
      </c>
      <c r="L11811" s="1" t="s">
        <v>1510</v>
      </c>
      <c r="M11811" s="1">
        <v>1</v>
      </c>
    </row>
    <row r="11812" spans="1:13" ht="15.75" x14ac:dyDescent="0.3">
      <c r="A11812" s="1" t="s">
        <v>1499</v>
      </c>
      <c r="J11812" s="1" t="s">
        <v>1511</v>
      </c>
      <c r="K11812" s="1" t="s">
        <v>1509</v>
      </c>
      <c r="L11812" s="1" t="s">
        <v>1510</v>
      </c>
      <c r="M11812" s="1">
        <v>1</v>
      </c>
    </row>
    <row r="11813" spans="1:13" ht="15.75" x14ac:dyDescent="0.3">
      <c r="A11813" s="1" t="s">
        <v>1456</v>
      </c>
      <c r="J11813" s="1" t="s">
        <v>1511</v>
      </c>
      <c r="K11813" s="1" t="s">
        <v>1509</v>
      </c>
      <c r="L11813" s="1" t="s">
        <v>1512</v>
      </c>
      <c r="M11813" s="1">
        <v>15</v>
      </c>
    </row>
    <row r="11814" spans="1:13" ht="15.75" x14ac:dyDescent="0.3">
      <c r="A11814" s="1" t="s">
        <v>1456</v>
      </c>
      <c r="J11814" s="1" t="s">
        <v>1511</v>
      </c>
      <c r="K11814" s="1" t="s">
        <v>1509</v>
      </c>
      <c r="L11814" s="1" t="s">
        <v>1513</v>
      </c>
      <c r="M11814" s="1">
        <v>6</v>
      </c>
    </row>
    <row r="11815" spans="1:13" ht="15.75" x14ac:dyDescent="0.3">
      <c r="A11815" s="1" t="s">
        <v>1456</v>
      </c>
      <c r="J11815" s="1" t="s">
        <v>1511</v>
      </c>
      <c r="K11815" s="1" t="s">
        <v>1509</v>
      </c>
      <c r="L11815" s="1" t="s">
        <v>1512</v>
      </c>
      <c r="M11815" s="1">
        <v>3</v>
      </c>
    </row>
    <row r="11816" spans="1:13" ht="15.75" x14ac:dyDescent="0.3">
      <c r="A11816" s="1" t="s">
        <v>1456</v>
      </c>
      <c r="J11816" s="1" t="s">
        <v>1511</v>
      </c>
      <c r="K11816" s="1" t="s">
        <v>1509</v>
      </c>
      <c r="L11816" s="1" t="s">
        <v>1512</v>
      </c>
      <c r="M11816" s="1">
        <v>3</v>
      </c>
    </row>
    <row r="11817" spans="1:13" ht="15.75" x14ac:dyDescent="0.3">
      <c r="A11817" s="1" t="s">
        <v>1456</v>
      </c>
      <c r="J11817" s="1" t="s">
        <v>1508</v>
      </c>
      <c r="K11817" s="1" t="s">
        <v>1509</v>
      </c>
      <c r="L11817" s="1" t="s">
        <v>1512</v>
      </c>
      <c r="M11817" s="1">
        <v>5</v>
      </c>
    </row>
    <row r="11818" spans="1:13" ht="15.75" x14ac:dyDescent="0.3">
      <c r="A11818" s="1" t="s">
        <v>1499</v>
      </c>
      <c r="J11818" s="1" t="s">
        <v>1511</v>
      </c>
      <c r="K11818" s="1" t="s">
        <v>1509</v>
      </c>
      <c r="L11818" s="1" t="s">
        <v>1512</v>
      </c>
      <c r="M11818" s="1">
        <v>2</v>
      </c>
    </row>
    <row r="11819" spans="1:13" ht="15.75" x14ac:dyDescent="0.3">
      <c r="A11819" s="1" t="s">
        <v>1456</v>
      </c>
      <c r="J11819" s="1" t="s">
        <v>1508</v>
      </c>
      <c r="K11819" s="1" t="s">
        <v>1509</v>
      </c>
      <c r="L11819" s="1" t="s">
        <v>1512</v>
      </c>
      <c r="M11819" s="1">
        <v>2</v>
      </c>
    </row>
    <row r="11820" spans="1:13" ht="15.75" x14ac:dyDescent="0.3">
      <c r="A11820" s="1" t="s">
        <v>1456</v>
      </c>
      <c r="J11820" s="1" t="s">
        <v>1511</v>
      </c>
      <c r="K11820" s="1" t="s">
        <v>1509</v>
      </c>
      <c r="L11820" s="1" t="s">
        <v>1510</v>
      </c>
      <c r="M11820" s="1">
        <v>7</v>
      </c>
    </row>
    <row r="11821" spans="1:13" ht="15.75" x14ac:dyDescent="0.3">
      <c r="A11821" s="1" t="s">
        <v>1499</v>
      </c>
      <c r="J11821" s="1" t="s">
        <v>1511</v>
      </c>
      <c r="K11821" s="1" t="s">
        <v>1509</v>
      </c>
      <c r="L11821" s="1" t="s">
        <v>1510</v>
      </c>
      <c r="M11821" s="1">
        <v>2</v>
      </c>
    </row>
    <row r="11822" spans="1:13" ht="15.75" x14ac:dyDescent="0.3">
      <c r="A11822" s="1" t="s">
        <v>1456</v>
      </c>
      <c r="J11822" s="1" t="s">
        <v>1508</v>
      </c>
      <c r="K11822" s="1" t="s">
        <v>1509</v>
      </c>
      <c r="L11822" s="1" t="s">
        <v>1513</v>
      </c>
      <c r="M11822" s="1">
        <v>4</v>
      </c>
    </row>
    <row r="11823" spans="1:13" ht="15.75" x14ac:dyDescent="0.3">
      <c r="A11823" s="1" t="s">
        <v>1499</v>
      </c>
      <c r="J11823" s="1" t="s">
        <v>1511</v>
      </c>
      <c r="K11823" s="1" t="s">
        <v>1509</v>
      </c>
      <c r="L11823" s="1" t="s">
        <v>1510</v>
      </c>
      <c r="M11823" s="1">
        <v>3</v>
      </c>
    </row>
    <row r="11824" spans="1:13" ht="15.75" x14ac:dyDescent="0.3">
      <c r="A11824" s="1" t="s">
        <v>1499</v>
      </c>
      <c r="J11824" s="1" t="s">
        <v>1511</v>
      </c>
      <c r="K11824" s="1" t="s">
        <v>1509</v>
      </c>
      <c r="L11824" s="1" t="s">
        <v>1512</v>
      </c>
      <c r="M11824" s="1">
        <v>3</v>
      </c>
    </row>
    <row r="11825" spans="1:13" ht="15.75" x14ac:dyDescent="0.3">
      <c r="A11825" s="1" t="s">
        <v>1456</v>
      </c>
      <c r="J11825" s="1" t="s">
        <v>1508</v>
      </c>
      <c r="K11825" s="1" t="s">
        <v>1509</v>
      </c>
      <c r="L11825" s="1" t="s">
        <v>1513</v>
      </c>
      <c r="M11825" s="1">
        <v>4</v>
      </c>
    </row>
    <row r="11826" spans="1:13" ht="15.75" x14ac:dyDescent="0.3">
      <c r="A11826" s="1" t="s">
        <v>1498</v>
      </c>
      <c r="J11826" s="1" t="s">
        <v>1511</v>
      </c>
      <c r="K11826" s="1" t="s">
        <v>1514</v>
      </c>
      <c r="L11826" s="1" t="s">
        <v>1510</v>
      </c>
      <c r="M11826" s="1">
        <v>3</v>
      </c>
    </row>
    <row r="11827" spans="1:13" ht="15.75" x14ac:dyDescent="0.3">
      <c r="A11827" s="1" t="s">
        <v>1395</v>
      </c>
      <c r="J11827" s="1" t="s">
        <v>1511</v>
      </c>
      <c r="K11827" s="1" t="s">
        <v>1509</v>
      </c>
      <c r="L11827" s="1" t="s">
        <v>1512</v>
      </c>
      <c r="M11827" s="1">
        <v>6</v>
      </c>
    </row>
    <row r="11828" spans="1:13" ht="15.75" x14ac:dyDescent="0.3">
      <c r="A11828" s="1" t="s">
        <v>1456</v>
      </c>
      <c r="J11828" s="1" t="s">
        <v>1508</v>
      </c>
      <c r="K11828" s="1" t="s">
        <v>1509</v>
      </c>
      <c r="L11828" s="1" t="s">
        <v>1512</v>
      </c>
      <c r="M11828" s="1">
        <v>1</v>
      </c>
    </row>
    <row r="11829" spans="1:13" ht="15.75" x14ac:dyDescent="0.3">
      <c r="A11829" s="1" t="s">
        <v>1499</v>
      </c>
      <c r="J11829" s="1" t="s">
        <v>1511</v>
      </c>
      <c r="K11829" s="1" t="s">
        <v>1509</v>
      </c>
      <c r="L11829" s="1" t="s">
        <v>1512</v>
      </c>
      <c r="M11829" s="1">
        <v>3</v>
      </c>
    </row>
    <row r="11830" spans="1:13" ht="15.75" x14ac:dyDescent="0.3">
      <c r="A11830" s="1" t="s">
        <v>1499</v>
      </c>
      <c r="J11830" s="1" t="s">
        <v>1511</v>
      </c>
      <c r="K11830" s="1" t="s">
        <v>1509</v>
      </c>
      <c r="L11830" s="1" t="s">
        <v>1510</v>
      </c>
      <c r="M11830" s="1">
        <v>1</v>
      </c>
    </row>
    <row r="11831" spans="1:13" ht="15.75" x14ac:dyDescent="0.3">
      <c r="A11831" s="1" t="s">
        <v>1395</v>
      </c>
      <c r="J11831" s="1" t="s">
        <v>1511</v>
      </c>
      <c r="K11831" s="1" t="s">
        <v>1509</v>
      </c>
      <c r="L11831" s="1" t="s">
        <v>1512</v>
      </c>
      <c r="M11831" s="1">
        <v>5</v>
      </c>
    </row>
    <row r="11832" spans="1:13" ht="15.75" x14ac:dyDescent="0.3">
      <c r="A11832" s="1" t="s">
        <v>1395</v>
      </c>
      <c r="J11832" s="1" t="s">
        <v>1511</v>
      </c>
      <c r="K11832" s="1" t="s">
        <v>1509</v>
      </c>
      <c r="L11832" s="1" t="s">
        <v>1512</v>
      </c>
      <c r="M11832" s="1">
        <v>4</v>
      </c>
    </row>
    <row r="11833" spans="1:13" ht="15.75" x14ac:dyDescent="0.3">
      <c r="A11833" s="1" t="s">
        <v>1499</v>
      </c>
      <c r="J11833" s="1" t="s">
        <v>1511</v>
      </c>
      <c r="K11833" s="1" t="s">
        <v>1509</v>
      </c>
      <c r="L11833" s="1" t="s">
        <v>1512</v>
      </c>
      <c r="M11833" s="1">
        <v>3</v>
      </c>
    </row>
    <row r="11834" spans="1:13" ht="15.75" x14ac:dyDescent="0.3">
      <c r="A11834" s="1" t="s">
        <v>1499</v>
      </c>
      <c r="J11834" s="1" t="s">
        <v>1511</v>
      </c>
      <c r="K11834" s="1" t="s">
        <v>1509</v>
      </c>
      <c r="L11834" s="1" t="s">
        <v>1512</v>
      </c>
      <c r="M11834" s="1">
        <v>3</v>
      </c>
    </row>
    <row r="11835" spans="1:13" ht="15.75" x14ac:dyDescent="0.3">
      <c r="A11835" s="1" t="s">
        <v>1456</v>
      </c>
      <c r="J11835" s="1" t="s">
        <v>1508</v>
      </c>
      <c r="K11835" s="1" t="s">
        <v>1509</v>
      </c>
      <c r="L11835" s="1" t="s">
        <v>1513</v>
      </c>
      <c r="M11835" s="1">
        <v>8</v>
      </c>
    </row>
    <row r="11836" spans="1:13" ht="15.75" x14ac:dyDescent="0.3">
      <c r="A11836" s="1" t="s">
        <v>1265</v>
      </c>
      <c r="J11836" s="1" t="s">
        <v>1511</v>
      </c>
      <c r="K11836" s="1" t="s">
        <v>1509</v>
      </c>
      <c r="L11836" s="1" t="s">
        <v>1512</v>
      </c>
      <c r="M11836" s="1">
        <v>3</v>
      </c>
    </row>
    <row r="11837" spans="1:13" ht="15.75" x14ac:dyDescent="0.3">
      <c r="A11837" s="1" t="s">
        <v>1395</v>
      </c>
      <c r="J11837" s="1" t="s">
        <v>1511</v>
      </c>
      <c r="K11837" s="1" t="s">
        <v>1509</v>
      </c>
      <c r="L11837" s="1" t="s">
        <v>1512</v>
      </c>
      <c r="M11837" s="1">
        <v>5</v>
      </c>
    </row>
    <row r="11838" spans="1:13" ht="15.75" x14ac:dyDescent="0.3">
      <c r="A11838" s="1" t="s">
        <v>1456</v>
      </c>
      <c r="J11838" s="1" t="s">
        <v>1508</v>
      </c>
      <c r="K11838" s="1" t="s">
        <v>1509</v>
      </c>
      <c r="L11838" s="1" t="s">
        <v>1513</v>
      </c>
      <c r="M11838" s="1">
        <v>5</v>
      </c>
    </row>
    <row r="11839" spans="1:13" ht="15.75" x14ac:dyDescent="0.3">
      <c r="A11839" s="1" t="s">
        <v>1395</v>
      </c>
      <c r="J11839" s="1" t="s">
        <v>1511</v>
      </c>
      <c r="K11839" s="1" t="s">
        <v>1509</v>
      </c>
      <c r="L11839" s="1" t="s">
        <v>1512</v>
      </c>
      <c r="M11839" s="1">
        <v>5</v>
      </c>
    </row>
    <row r="11840" spans="1:13" ht="15.75" x14ac:dyDescent="0.3">
      <c r="A11840" s="1" t="s">
        <v>1399</v>
      </c>
      <c r="J11840" s="1" t="s">
        <v>1511</v>
      </c>
      <c r="K11840" s="1" t="s">
        <v>1509</v>
      </c>
      <c r="L11840" s="1" t="s">
        <v>1510</v>
      </c>
      <c r="M11840" s="1">
        <v>4</v>
      </c>
    </row>
    <row r="11841" spans="1:13" ht="15.75" x14ac:dyDescent="0.3">
      <c r="A11841" s="1" t="s">
        <v>1297</v>
      </c>
      <c r="J11841" s="1" t="s">
        <v>1508</v>
      </c>
      <c r="K11841" s="1" t="s">
        <v>1509</v>
      </c>
      <c r="L11841" s="1" t="s">
        <v>1510</v>
      </c>
      <c r="M11841" s="1">
        <v>2</v>
      </c>
    </row>
    <row r="11842" spans="1:13" ht="15.75" x14ac:dyDescent="0.3">
      <c r="A11842" s="1" t="s">
        <v>1456</v>
      </c>
      <c r="J11842" s="1" t="s">
        <v>1508</v>
      </c>
      <c r="K11842" s="1" t="s">
        <v>1509</v>
      </c>
      <c r="L11842" s="1" t="s">
        <v>1513</v>
      </c>
      <c r="M11842" s="1">
        <v>2</v>
      </c>
    </row>
    <row r="11843" spans="1:13" ht="15.75" x14ac:dyDescent="0.3">
      <c r="A11843" s="1" t="s">
        <v>1395</v>
      </c>
      <c r="J11843" s="1" t="s">
        <v>1511</v>
      </c>
      <c r="K11843" s="1" t="s">
        <v>1509</v>
      </c>
      <c r="L11843" s="1" t="s">
        <v>1512</v>
      </c>
      <c r="M11843" s="1">
        <v>5</v>
      </c>
    </row>
    <row r="11844" spans="1:13" ht="15.75" x14ac:dyDescent="0.3">
      <c r="A11844" s="1" t="s">
        <v>1456</v>
      </c>
      <c r="J11844" s="1" t="s">
        <v>1508</v>
      </c>
      <c r="K11844" s="1" t="s">
        <v>1509</v>
      </c>
      <c r="L11844" s="1" t="s">
        <v>1510</v>
      </c>
      <c r="M11844" s="1">
        <v>2</v>
      </c>
    </row>
    <row r="11845" spans="1:13" ht="15.75" x14ac:dyDescent="0.3">
      <c r="A11845" s="1" t="s">
        <v>1296</v>
      </c>
      <c r="J11845" s="1" t="s">
        <v>1508</v>
      </c>
      <c r="K11845" s="1" t="s">
        <v>1509</v>
      </c>
      <c r="L11845" s="1" t="s">
        <v>1512</v>
      </c>
      <c r="M11845" s="1">
        <v>1</v>
      </c>
    </row>
    <row r="11846" spans="1:13" ht="15.75" x14ac:dyDescent="0.3">
      <c r="A11846" s="1" t="s">
        <v>1351</v>
      </c>
      <c r="J11846" s="1" t="s">
        <v>1511</v>
      </c>
      <c r="K11846" s="1" t="s">
        <v>1509</v>
      </c>
      <c r="L11846" s="1" t="s">
        <v>1512</v>
      </c>
      <c r="M11846" s="1">
        <v>56</v>
      </c>
    </row>
    <row r="11847" spans="1:13" ht="15.75" x14ac:dyDescent="0.3">
      <c r="A11847" s="1" t="s">
        <v>1297</v>
      </c>
      <c r="J11847" s="1" t="s">
        <v>1508</v>
      </c>
      <c r="K11847" s="1" t="s">
        <v>1509</v>
      </c>
      <c r="L11847" s="1" t="s">
        <v>1512</v>
      </c>
      <c r="M11847" s="1">
        <v>10</v>
      </c>
    </row>
    <row r="11848" spans="1:13" ht="15.75" x14ac:dyDescent="0.3">
      <c r="A11848" s="1" t="s">
        <v>1456</v>
      </c>
      <c r="J11848" s="1" t="s">
        <v>1508</v>
      </c>
      <c r="K11848" s="1" t="s">
        <v>1509</v>
      </c>
      <c r="L11848" s="1" t="s">
        <v>1513</v>
      </c>
      <c r="M11848" s="1">
        <v>5</v>
      </c>
    </row>
    <row r="11849" spans="1:13" ht="15.75" x14ac:dyDescent="0.3">
      <c r="A11849" s="1" t="s">
        <v>1351</v>
      </c>
      <c r="J11849" s="1" t="s">
        <v>1511</v>
      </c>
      <c r="K11849" s="1" t="s">
        <v>1509</v>
      </c>
      <c r="L11849" s="1" t="s">
        <v>1512</v>
      </c>
      <c r="M11849" s="1">
        <v>43</v>
      </c>
    </row>
    <row r="11850" spans="1:13" ht="15.75" x14ac:dyDescent="0.3">
      <c r="A11850" s="1" t="s">
        <v>1351</v>
      </c>
      <c r="J11850" s="1" t="s">
        <v>1511</v>
      </c>
      <c r="K11850" s="1" t="s">
        <v>1509</v>
      </c>
      <c r="L11850" s="1" t="s">
        <v>1512</v>
      </c>
      <c r="M11850" s="1">
        <v>43</v>
      </c>
    </row>
    <row r="11851" spans="1:13" ht="15.75" x14ac:dyDescent="0.3">
      <c r="A11851" s="1" t="s">
        <v>1351</v>
      </c>
      <c r="J11851" s="1" t="s">
        <v>1511</v>
      </c>
      <c r="K11851" s="1" t="s">
        <v>1509</v>
      </c>
      <c r="L11851" s="1" t="s">
        <v>1512</v>
      </c>
      <c r="M11851" s="1">
        <v>58</v>
      </c>
    </row>
    <row r="11852" spans="1:13" ht="15.75" x14ac:dyDescent="0.3">
      <c r="A11852" s="1" t="s">
        <v>1296</v>
      </c>
      <c r="J11852" s="1" t="s">
        <v>1508</v>
      </c>
      <c r="K11852" s="1" t="s">
        <v>1509</v>
      </c>
      <c r="L11852" s="1" t="s">
        <v>1512</v>
      </c>
      <c r="M11852" s="1">
        <v>1</v>
      </c>
    </row>
    <row r="11853" spans="1:13" ht="15.75" x14ac:dyDescent="0.3">
      <c r="A11853" s="1" t="s">
        <v>1296</v>
      </c>
      <c r="J11853" s="1" t="s">
        <v>1508</v>
      </c>
      <c r="K11853" s="1" t="s">
        <v>1509</v>
      </c>
      <c r="L11853" s="1" t="s">
        <v>1510</v>
      </c>
      <c r="M11853" s="1">
        <v>1</v>
      </c>
    </row>
    <row r="11854" spans="1:13" ht="15.75" x14ac:dyDescent="0.3">
      <c r="A11854" s="1" t="s">
        <v>1263</v>
      </c>
      <c r="J11854" s="1" t="s">
        <v>1511</v>
      </c>
      <c r="K11854" s="1" t="s">
        <v>1509</v>
      </c>
      <c r="L11854" s="1" t="s">
        <v>1512</v>
      </c>
      <c r="M11854" s="1">
        <v>1</v>
      </c>
    </row>
    <row r="11855" spans="1:13" ht="15.75" x14ac:dyDescent="0.3">
      <c r="A11855" s="1" t="s">
        <v>1263</v>
      </c>
      <c r="J11855" s="1" t="s">
        <v>1511</v>
      </c>
      <c r="K11855" s="1" t="s">
        <v>1509</v>
      </c>
      <c r="L11855" s="1" t="s">
        <v>1512</v>
      </c>
      <c r="M11855" s="1">
        <v>1</v>
      </c>
    </row>
    <row r="11856" spans="1:13" ht="15.75" x14ac:dyDescent="0.3">
      <c r="A11856" s="1" t="s">
        <v>1263</v>
      </c>
      <c r="J11856" s="1" t="s">
        <v>1511</v>
      </c>
      <c r="K11856" s="1" t="s">
        <v>1509</v>
      </c>
      <c r="L11856" s="1" t="s">
        <v>1512</v>
      </c>
      <c r="M11856" s="1">
        <v>1</v>
      </c>
    </row>
    <row r="11857" spans="1:13" ht="15.75" x14ac:dyDescent="0.3">
      <c r="A11857" s="1" t="s">
        <v>1263</v>
      </c>
      <c r="J11857" s="1" t="s">
        <v>1511</v>
      </c>
      <c r="K11857" s="1" t="s">
        <v>1509</v>
      </c>
      <c r="L11857" s="1" t="s">
        <v>1512</v>
      </c>
      <c r="M11857" s="1">
        <v>1</v>
      </c>
    </row>
    <row r="11858" spans="1:13" ht="15.75" x14ac:dyDescent="0.3">
      <c r="A11858" s="1" t="s">
        <v>1263</v>
      </c>
      <c r="J11858" s="1" t="s">
        <v>1511</v>
      </c>
      <c r="K11858" s="1" t="s">
        <v>1509</v>
      </c>
      <c r="L11858" s="1" t="s">
        <v>1512</v>
      </c>
      <c r="M11858" s="1">
        <v>1</v>
      </c>
    </row>
    <row r="11859" spans="1:13" ht="15.75" x14ac:dyDescent="0.3">
      <c r="A11859" s="1" t="s">
        <v>1263</v>
      </c>
      <c r="J11859" s="1" t="s">
        <v>1511</v>
      </c>
      <c r="K11859" s="1" t="s">
        <v>1509</v>
      </c>
      <c r="L11859" s="1" t="s">
        <v>1512</v>
      </c>
      <c r="M11859" s="1">
        <v>1</v>
      </c>
    </row>
    <row r="11860" spans="1:13" ht="15.75" x14ac:dyDescent="0.3">
      <c r="A11860" s="1" t="s">
        <v>1345</v>
      </c>
      <c r="J11860" s="1" t="s">
        <v>1511</v>
      </c>
      <c r="K11860" s="1" t="s">
        <v>1509</v>
      </c>
      <c r="L11860" s="1" t="s">
        <v>1512</v>
      </c>
      <c r="M11860" s="1">
        <v>5</v>
      </c>
    </row>
    <row r="11861" spans="1:13" ht="15.75" x14ac:dyDescent="0.3">
      <c r="A11861" s="1" t="s">
        <v>1263</v>
      </c>
      <c r="J11861" s="1" t="s">
        <v>1511</v>
      </c>
      <c r="K11861" s="1" t="s">
        <v>1509</v>
      </c>
      <c r="L11861" s="1" t="s">
        <v>1512</v>
      </c>
      <c r="M11861" s="1">
        <v>1</v>
      </c>
    </row>
    <row r="11862" spans="1:13" ht="15.75" x14ac:dyDescent="0.3">
      <c r="A11862" s="1" t="s">
        <v>1395</v>
      </c>
      <c r="J11862" s="1" t="s">
        <v>1511</v>
      </c>
      <c r="K11862" s="1" t="s">
        <v>1509</v>
      </c>
      <c r="L11862" s="1" t="s">
        <v>1512</v>
      </c>
      <c r="M11862" s="1">
        <v>4</v>
      </c>
    </row>
    <row r="11863" spans="1:13" ht="15.75" x14ac:dyDescent="0.3">
      <c r="A11863" s="1" t="s">
        <v>1281</v>
      </c>
      <c r="J11863" s="1" t="s">
        <v>1511</v>
      </c>
      <c r="K11863" s="1" t="s">
        <v>1514</v>
      </c>
      <c r="L11863" s="1" t="s">
        <v>1510</v>
      </c>
      <c r="M11863" s="1">
        <v>2</v>
      </c>
    </row>
    <row r="11864" spans="1:13" ht="15.75" x14ac:dyDescent="0.3">
      <c r="A11864" s="1" t="s">
        <v>1351</v>
      </c>
      <c r="J11864" s="1" t="s">
        <v>1511</v>
      </c>
      <c r="K11864" s="1" t="s">
        <v>1509</v>
      </c>
      <c r="L11864" s="1" t="s">
        <v>1512</v>
      </c>
      <c r="M11864" s="1">
        <v>45</v>
      </c>
    </row>
    <row r="11865" spans="1:13" ht="15.75" x14ac:dyDescent="0.3">
      <c r="A11865" s="1" t="s">
        <v>1296</v>
      </c>
      <c r="J11865" s="1" t="s">
        <v>1508</v>
      </c>
      <c r="K11865" s="1" t="s">
        <v>1509</v>
      </c>
      <c r="L11865" s="1" t="s">
        <v>1512</v>
      </c>
      <c r="M11865" s="1">
        <v>1</v>
      </c>
    </row>
    <row r="11866" spans="1:13" ht="15.75" x14ac:dyDescent="0.3">
      <c r="A11866" s="1" t="s">
        <v>1351</v>
      </c>
      <c r="J11866" s="1" t="s">
        <v>1511</v>
      </c>
      <c r="K11866" s="1" t="s">
        <v>1509</v>
      </c>
      <c r="L11866" s="1" t="s">
        <v>1512</v>
      </c>
      <c r="M11866" s="1">
        <v>34</v>
      </c>
    </row>
    <row r="11867" spans="1:13" ht="15.75" x14ac:dyDescent="0.3">
      <c r="A11867" s="1" t="s">
        <v>1351</v>
      </c>
      <c r="J11867" s="1" t="s">
        <v>1511</v>
      </c>
      <c r="K11867" s="1" t="s">
        <v>1509</v>
      </c>
      <c r="L11867" s="1" t="s">
        <v>1512</v>
      </c>
      <c r="M11867" s="1">
        <v>73</v>
      </c>
    </row>
    <row r="11868" spans="1:13" ht="15.75" x14ac:dyDescent="0.3">
      <c r="A11868" s="1" t="s">
        <v>1495</v>
      </c>
      <c r="J11868" s="1" t="s">
        <v>1508</v>
      </c>
      <c r="K11868" s="1" t="s">
        <v>1509</v>
      </c>
      <c r="L11868" s="1" t="s">
        <v>1512</v>
      </c>
      <c r="M11868" s="1">
        <v>2</v>
      </c>
    </row>
    <row r="11869" spans="1:13" ht="15.75" x14ac:dyDescent="0.3">
      <c r="A11869" s="1" t="s">
        <v>1351</v>
      </c>
      <c r="J11869" s="1" t="s">
        <v>1511</v>
      </c>
      <c r="K11869" s="1" t="s">
        <v>1509</v>
      </c>
      <c r="L11869" s="1" t="s">
        <v>1512</v>
      </c>
      <c r="M11869" s="1">
        <v>55</v>
      </c>
    </row>
    <row r="11870" spans="1:13" ht="15.75" x14ac:dyDescent="0.3">
      <c r="A11870" s="1" t="s">
        <v>1320</v>
      </c>
      <c r="J11870" s="1" t="s">
        <v>1511</v>
      </c>
      <c r="K11870" s="1" t="s">
        <v>1514</v>
      </c>
      <c r="L11870" s="1" t="s">
        <v>1512</v>
      </c>
      <c r="M11870" s="1">
        <v>104</v>
      </c>
    </row>
    <row r="11871" spans="1:13" ht="15.75" x14ac:dyDescent="0.3">
      <c r="A11871" s="1" t="s">
        <v>1351</v>
      </c>
      <c r="J11871" s="1" t="s">
        <v>1511</v>
      </c>
      <c r="K11871" s="1" t="s">
        <v>1509</v>
      </c>
      <c r="L11871" s="1" t="s">
        <v>1512</v>
      </c>
      <c r="M11871" s="1">
        <v>67</v>
      </c>
    </row>
    <row r="11872" spans="1:13" ht="15.75" x14ac:dyDescent="0.3">
      <c r="A11872" s="1" t="s">
        <v>1351</v>
      </c>
      <c r="J11872" s="1" t="s">
        <v>1511</v>
      </c>
      <c r="K11872" s="1" t="s">
        <v>1509</v>
      </c>
      <c r="L11872" s="1" t="s">
        <v>1512</v>
      </c>
      <c r="M11872" s="1">
        <v>50</v>
      </c>
    </row>
    <row r="11873" spans="1:13" ht="15.75" x14ac:dyDescent="0.3">
      <c r="A11873" s="1" t="s">
        <v>1342</v>
      </c>
      <c r="J11873" s="1" t="s">
        <v>1508</v>
      </c>
      <c r="K11873" s="1" t="s">
        <v>1514</v>
      </c>
      <c r="L11873" s="1" t="s">
        <v>1512</v>
      </c>
      <c r="M11873" s="1">
        <v>26</v>
      </c>
    </row>
    <row r="11874" spans="1:13" ht="15.75" x14ac:dyDescent="0.3">
      <c r="A11874" s="1" t="s">
        <v>1351</v>
      </c>
      <c r="J11874" s="1" t="s">
        <v>1511</v>
      </c>
      <c r="K11874" s="1" t="s">
        <v>1509</v>
      </c>
      <c r="L11874" s="1" t="s">
        <v>1512</v>
      </c>
      <c r="M11874" s="1">
        <v>23</v>
      </c>
    </row>
    <row r="11875" spans="1:13" ht="15.75" x14ac:dyDescent="0.3">
      <c r="A11875" s="1" t="s">
        <v>1395</v>
      </c>
      <c r="J11875" s="1" t="s">
        <v>1511</v>
      </c>
      <c r="K11875" s="1" t="s">
        <v>1509</v>
      </c>
      <c r="L11875" s="1" t="s">
        <v>1512</v>
      </c>
      <c r="M11875" s="1">
        <v>4</v>
      </c>
    </row>
    <row r="11876" spans="1:13" ht="15.75" x14ac:dyDescent="0.3">
      <c r="A11876" s="1" t="s">
        <v>1495</v>
      </c>
      <c r="J11876" s="1" t="s">
        <v>1508</v>
      </c>
      <c r="K11876" s="1" t="s">
        <v>1509</v>
      </c>
      <c r="L11876" s="1" t="s">
        <v>1512</v>
      </c>
      <c r="M11876" s="1">
        <v>2</v>
      </c>
    </row>
    <row r="11877" spans="1:13" ht="15.75" x14ac:dyDescent="0.3">
      <c r="A11877" s="1" t="s">
        <v>1263</v>
      </c>
      <c r="J11877" s="1" t="s">
        <v>1511</v>
      </c>
      <c r="K11877" s="1" t="s">
        <v>1509</v>
      </c>
      <c r="L11877" s="1" t="s">
        <v>1512</v>
      </c>
      <c r="M11877" s="1">
        <v>1</v>
      </c>
    </row>
    <row r="11878" spans="1:13" ht="15.75" x14ac:dyDescent="0.3">
      <c r="A11878" s="1" t="s">
        <v>1263</v>
      </c>
      <c r="J11878" s="1" t="s">
        <v>1511</v>
      </c>
      <c r="K11878" s="1" t="s">
        <v>1509</v>
      </c>
      <c r="L11878" s="1" t="s">
        <v>1512</v>
      </c>
      <c r="M11878" s="1">
        <v>1</v>
      </c>
    </row>
    <row r="11879" spans="1:13" ht="15.75" x14ac:dyDescent="0.3">
      <c r="A11879" s="1" t="s">
        <v>1320</v>
      </c>
      <c r="J11879" s="1" t="s">
        <v>1511</v>
      </c>
      <c r="K11879" s="1" t="s">
        <v>1509</v>
      </c>
      <c r="L11879" s="1" t="s">
        <v>1512</v>
      </c>
      <c r="M11879" s="1">
        <v>16</v>
      </c>
    </row>
    <row r="11880" spans="1:13" ht="15.75" x14ac:dyDescent="0.3">
      <c r="A11880" s="1" t="s">
        <v>1263</v>
      </c>
      <c r="J11880" s="1" t="s">
        <v>1511</v>
      </c>
      <c r="K11880" s="1" t="s">
        <v>1509</v>
      </c>
      <c r="L11880" s="1" t="s">
        <v>1512</v>
      </c>
      <c r="M11880" s="1">
        <v>1</v>
      </c>
    </row>
    <row r="11881" spans="1:13" ht="15.75" x14ac:dyDescent="0.3">
      <c r="A11881" s="1" t="s">
        <v>1263</v>
      </c>
      <c r="J11881" s="1" t="s">
        <v>1511</v>
      </c>
      <c r="K11881" s="1" t="s">
        <v>1509</v>
      </c>
      <c r="L11881" s="1" t="s">
        <v>1512</v>
      </c>
      <c r="M11881" s="1">
        <v>1</v>
      </c>
    </row>
    <row r="11882" spans="1:13" ht="15.75" x14ac:dyDescent="0.3">
      <c r="A11882" s="1" t="s">
        <v>1395</v>
      </c>
      <c r="J11882" s="1" t="s">
        <v>1511</v>
      </c>
      <c r="K11882" s="1" t="s">
        <v>1509</v>
      </c>
      <c r="L11882" s="1" t="s">
        <v>1512</v>
      </c>
      <c r="M11882" s="1">
        <v>4</v>
      </c>
    </row>
    <row r="11883" spans="1:13" ht="15.75" x14ac:dyDescent="0.3">
      <c r="A11883" s="1" t="s">
        <v>1495</v>
      </c>
      <c r="J11883" s="1" t="s">
        <v>1508</v>
      </c>
      <c r="K11883" s="1" t="s">
        <v>1509</v>
      </c>
      <c r="L11883" s="1" t="s">
        <v>1512</v>
      </c>
      <c r="M11883" s="1">
        <v>2</v>
      </c>
    </row>
    <row r="11884" spans="1:13" ht="15.75" x14ac:dyDescent="0.3">
      <c r="A11884" s="1" t="s">
        <v>1263</v>
      </c>
      <c r="J11884" s="1" t="s">
        <v>1511</v>
      </c>
      <c r="K11884" s="1" t="s">
        <v>1509</v>
      </c>
      <c r="L11884" s="1" t="s">
        <v>1512</v>
      </c>
      <c r="M11884" s="1">
        <v>1</v>
      </c>
    </row>
    <row r="11885" spans="1:13" ht="15.75" x14ac:dyDescent="0.3">
      <c r="A11885" s="1" t="s">
        <v>1320</v>
      </c>
      <c r="J11885" s="1" t="s">
        <v>1511</v>
      </c>
      <c r="K11885" s="1" t="s">
        <v>1509</v>
      </c>
      <c r="L11885" s="1" t="s">
        <v>1512</v>
      </c>
      <c r="M11885" s="1">
        <v>139</v>
      </c>
    </row>
    <row r="11886" spans="1:13" ht="15.75" x14ac:dyDescent="0.3">
      <c r="A11886" s="1" t="s">
        <v>1263</v>
      </c>
      <c r="J11886" s="1" t="s">
        <v>1511</v>
      </c>
      <c r="K11886" s="1" t="s">
        <v>1509</v>
      </c>
      <c r="L11886" s="1" t="s">
        <v>1512</v>
      </c>
      <c r="M11886" s="1">
        <v>1</v>
      </c>
    </row>
    <row r="11887" spans="1:13" ht="15.75" x14ac:dyDescent="0.3">
      <c r="A11887" s="1" t="s">
        <v>1263</v>
      </c>
      <c r="J11887" s="1" t="s">
        <v>1511</v>
      </c>
      <c r="K11887" s="1" t="s">
        <v>1509</v>
      </c>
      <c r="L11887" s="1" t="s">
        <v>1512</v>
      </c>
      <c r="M11887" s="1">
        <v>1</v>
      </c>
    </row>
    <row r="11888" spans="1:13" ht="15.75" x14ac:dyDescent="0.3">
      <c r="A11888" s="1" t="s">
        <v>1320</v>
      </c>
      <c r="J11888" s="1" t="s">
        <v>1511</v>
      </c>
      <c r="K11888" s="1" t="s">
        <v>1514</v>
      </c>
      <c r="L11888" s="1" t="s">
        <v>1512</v>
      </c>
      <c r="M11888" s="1">
        <v>139</v>
      </c>
    </row>
    <row r="11889" spans="1:13" ht="15.75" x14ac:dyDescent="0.3">
      <c r="A11889" s="1" t="s">
        <v>1278</v>
      </c>
      <c r="J11889" s="1" t="s">
        <v>1511</v>
      </c>
      <c r="K11889" s="1" t="s">
        <v>1509</v>
      </c>
      <c r="L11889" s="1" t="s">
        <v>1510</v>
      </c>
      <c r="M11889" s="1">
        <v>470</v>
      </c>
    </row>
    <row r="11890" spans="1:13" ht="15.75" x14ac:dyDescent="0.3">
      <c r="A11890" s="1" t="s">
        <v>1263</v>
      </c>
      <c r="J11890" s="1" t="s">
        <v>1511</v>
      </c>
      <c r="K11890" s="1" t="s">
        <v>1509</v>
      </c>
      <c r="L11890" s="1" t="s">
        <v>1512</v>
      </c>
      <c r="M11890" s="1">
        <v>2</v>
      </c>
    </row>
    <row r="11891" spans="1:13" ht="15.75" x14ac:dyDescent="0.3">
      <c r="A11891" s="1" t="s">
        <v>1320</v>
      </c>
      <c r="J11891" s="1" t="s">
        <v>1511</v>
      </c>
      <c r="K11891" s="1" t="s">
        <v>1509</v>
      </c>
      <c r="L11891" s="1" t="s">
        <v>1512</v>
      </c>
      <c r="M11891" s="1">
        <v>3</v>
      </c>
    </row>
    <row r="11892" spans="1:13" ht="15.75" x14ac:dyDescent="0.3">
      <c r="A11892" s="1" t="s">
        <v>1476</v>
      </c>
      <c r="J11892" s="1" t="s">
        <v>1511</v>
      </c>
      <c r="K11892" s="1" t="s">
        <v>1509</v>
      </c>
      <c r="L11892" s="1" t="s">
        <v>1512</v>
      </c>
      <c r="M11892" s="1">
        <v>10</v>
      </c>
    </row>
    <row r="11893" spans="1:13" ht="15.75" x14ac:dyDescent="0.3">
      <c r="A11893" s="1" t="s">
        <v>1263</v>
      </c>
      <c r="J11893" s="1" t="s">
        <v>1511</v>
      </c>
      <c r="K11893" s="1" t="s">
        <v>1509</v>
      </c>
      <c r="L11893" s="1" t="s">
        <v>1512</v>
      </c>
      <c r="M11893" s="1">
        <v>1</v>
      </c>
    </row>
    <row r="11894" spans="1:13" ht="15.75" x14ac:dyDescent="0.3">
      <c r="A11894" s="1" t="s">
        <v>1263</v>
      </c>
      <c r="J11894" s="1" t="s">
        <v>1511</v>
      </c>
      <c r="K11894" s="1" t="s">
        <v>1509</v>
      </c>
      <c r="L11894" s="1" t="s">
        <v>1512</v>
      </c>
      <c r="M11894" s="1">
        <v>1</v>
      </c>
    </row>
    <row r="11895" spans="1:13" ht="15.75" x14ac:dyDescent="0.3">
      <c r="A11895" s="1" t="s">
        <v>1395</v>
      </c>
      <c r="J11895" s="1" t="s">
        <v>1511</v>
      </c>
      <c r="K11895" s="1" t="s">
        <v>1509</v>
      </c>
      <c r="L11895" s="1" t="s">
        <v>1512</v>
      </c>
      <c r="M11895" s="1">
        <v>3</v>
      </c>
    </row>
    <row r="11896" spans="1:13" ht="15.75" x14ac:dyDescent="0.3">
      <c r="A11896" s="1" t="s">
        <v>1476</v>
      </c>
      <c r="J11896" s="1" t="s">
        <v>1511</v>
      </c>
      <c r="K11896" s="1" t="s">
        <v>1509</v>
      </c>
      <c r="L11896" s="1" t="s">
        <v>1512</v>
      </c>
      <c r="M11896" s="1">
        <v>10</v>
      </c>
    </row>
    <row r="11897" spans="1:13" ht="15.75" x14ac:dyDescent="0.3">
      <c r="A11897" s="1" t="s">
        <v>1321</v>
      </c>
      <c r="J11897" s="1" t="s">
        <v>1511</v>
      </c>
      <c r="K11897" s="1" t="s">
        <v>1509</v>
      </c>
      <c r="L11897" s="1" t="s">
        <v>1512</v>
      </c>
      <c r="M11897" s="1">
        <v>16</v>
      </c>
    </row>
    <row r="11898" spans="1:13" ht="15.75" x14ac:dyDescent="0.3">
      <c r="A11898" s="1" t="s">
        <v>1351</v>
      </c>
      <c r="J11898" s="1" t="s">
        <v>1511</v>
      </c>
      <c r="K11898" s="1" t="s">
        <v>1509</v>
      </c>
      <c r="L11898" s="1" t="s">
        <v>1512</v>
      </c>
      <c r="M11898" s="1">
        <v>43</v>
      </c>
    </row>
    <row r="11899" spans="1:13" ht="15.75" x14ac:dyDescent="0.3">
      <c r="A11899" s="1" t="s">
        <v>1363</v>
      </c>
      <c r="J11899" s="1" t="s">
        <v>1511</v>
      </c>
      <c r="K11899" s="1" t="s">
        <v>1509</v>
      </c>
      <c r="L11899" s="1" t="s">
        <v>1512</v>
      </c>
      <c r="M11899" s="1">
        <v>37</v>
      </c>
    </row>
    <row r="11900" spans="1:13" ht="15.75" x14ac:dyDescent="0.3">
      <c r="A11900" s="1" t="s">
        <v>1263</v>
      </c>
      <c r="J11900" s="1" t="s">
        <v>1511</v>
      </c>
      <c r="K11900" s="1" t="s">
        <v>1509</v>
      </c>
      <c r="L11900" s="1" t="s">
        <v>1512</v>
      </c>
      <c r="M11900" s="1">
        <v>1</v>
      </c>
    </row>
    <row r="11901" spans="1:13" ht="15.75" x14ac:dyDescent="0.3">
      <c r="A11901" s="1" t="s">
        <v>1263</v>
      </c>
      <c r="J11901" s="1" t="s">
        <v>1511</v>
      </c>
      <c r="K11901" s="1" t="s">
        <v>1509</v>
      </c>
      <c r="L11901" s="1" t="s">
        <v>1512</v>
      </c>
      <c r="M11901" s="1">
        <v>1</v>
      </c>
    </row>
    <row r="11902" spans="1:13" ht="15.75" x14ac:dyDescent="0.3">
      <c r="A11902" s="1" t="s">
        <v>1363</v>
      </c>
      <c r="J11902" s="1" t="s">
        <v>1511</v>
      </c>
      <c r="K11902" s="1" t="s">
        <v>1509</v>
      </c>
      <c r="L11902" s="1" t="s">
        <v>1512</v>
      </c>
      <c r="M11902" s="1">
        <v>6</v>
      </c>
    </row>
    <row r="11903" spans="1:13" ht="15.75" x14ac:dyDescent="0.3">
      <c r="A11903" s="1" t="s">
        <v>1351</v>
      </c>
      <c r="J11903" s="1" t="s">
        <v>1511</v>
      </c>
      <c r="K11903" s="1" t="s">
        <v>1509</v>
      </c>
      <c r="L11903" s="1" t="s">
        <v>1512</v>
      </c>
      <c r="M11903" s="1">
        <v>53</v>
      </c>
    </row>
    <row r="11904" spans="1:13" ht="15.75" x14ac:dyDescent="0.3">
      <c r="A11904" s="1" t="s">
        <v>1395</v>
      </c>
      <c r="J11904" s="1" t="s">
        <v>1511</v>
      </c>
      <c r="K11904" s="1" t="s">
        <v>1509</v>
      </c>
      <c r="L11904" s="1" t="s">
        <v>1512</v>
      </c>
      <c r="M11904" s="1">
        <v>4</v>
      </c>
    </row>
    <row r="11905" spans="1:13" ht="15.75" x14ac:dyDescent="0.3">
      <c r="A11905" s="1" t="s">
        <v>1351</v>
      </c>
      <c r="J11905" s="1" t="s">
        <v>1511</v>
      </c>
      <c r="K11905" s="1" t="s">
        <v>1509</v>
      </c>
      <c r="L11905" s="1" t="s">
        <v>1512</v>
      </c>
      <c r="M11905" s="1">
        <v>25</v>
      </c>
    </row>
    <row r="11906" spans="1:13" ht="15.75" x14ac:dyDescent="0.3">
      <c r="A11906" s="1" t="s">
        <v>1351</v>
      </c>
      <c r="J11906" s="1" t="s">
        <v>1511</v>
      </c>
      <c r="K11906" s="1" t="s">
        <v>1509</v>
      </c>
      <c r="L11906" s="1" t="s">
        <v>1512</v>
      </c>
      <c r="M11906" s="1">
        <v>55</v>
      </c>
    </row>
    <row r="11907" spans="1:13" ht="15.75" x14ac:dyDescent="0.3">
      <c r="A11907" s="1" t="s">
        <v>1495</v>
      </c>
      <c r="J11907" s="1" t="s">
        <v>1508</v>
      </c>
      <c r="K11907" s="1" t="s">
        <v>1509</v>
      </c>
      <c r="L11907" s="1" t="s">
        <v>1512</v>
      </c>
      <c r="M11907" s="1">
        <v>2</v>
      </c>
    </row>
    <row r="11908" spans="1:13" ht="15.75" x14ac:dyDescent="0.3">
      <c r="A11908" s="1" t="s">
        <v>1325</v>
      </c>
      <c r="J11908" s="1" t="s">
        <v>1511</v>
      </c>
      <c r="K11908" s="1" t="s">
        <v>1509</v>
      </c>
      <c r="L11908" s="1" t="s">
        <v>1513</v>
      </c>
      <c r="M11908" s="1">
        <v>2</v>
      </c>
    </row>
    <row r="11909" spans="1:13" ht="15.75" x14ac:dyDescent="0.3">
      <c r="A11909" s="1" t="s">
        <v>1351</v>
      </c>
      <c r="J11909" s="1" t="s">
        <v>1511</v>
      </c>
      <c r="K11909" s="1" t="s">
        <v>1509</v>
      </c>
      <c r="L11909" s="1" t="s">
        <v>1512</v>
      </c>
      <c r="M11909" s="1">
        <v>43</v>
      </c>
    </row>
    <row r="11910" spans="1:13" ht="15.75" x14ac:dyDescent="0.3">
      <c r="A11910" s="1" t="s">
        <v>1325</v>
      </c>
      <c r="J11910" s="1" t="s">
        <v>1511</v>
      </c>
      <c r="K11910" s="1" t="s">
        <v>1509</v>
      </c>
      <c r="L11910" s="1" t="s">
        <v>1513</v>
      </c>
      <c r="M11910" s="1">
        <v>3</v>
      </c>
    </row>
    <row r="11911" spans="1:13" ht="15.75" x14ac:dyDescent="0.3">
      <c r="A11911" s="1" t="s">
        <v>1351</v>
      </c>
      <c r="J11911" s="1" t="s">
        <v>1511</v>
      </c>
      <c r="K11911" s="1" t="s">
        <v>1509</v>
      </c>
      <c r="L11911" s="1" t="s">
        <v>1512</v>
      </c>
      <c r="M11911" s="1">
        <v>45</v>
      </c>
    </row>
    <row r="11912" spans="1:13" ht="15.75" x14ac:dyDescent="0.3">
      <c r="A11912" s="1" t="s">
        <v>1325</v>
      </c>
      <c r="J11912" s="1" t="s">
        <v>1511</v>
      </c>
      <c r="K11912" s="1" t="s">
        <v>1509</v>
      </c>
      <c r="L11912" s="1" t="s">
        <v>1513</v>
      </c>
      <c r="M11912" s="1">
        <v>1</v>
      </c>
    </row>
    <row r="11913" spans="1:13" ht="15.75" x14ac:dyDescent="0.3">
      <c r="A11913" s="1" t="s">
        <v>1268</v>
      </c>
      <c r="J11913" s="1" t="s">
        <v>1511</v>
      </c>
      <c r="K11913" s="1" t="s">
        <v>1514</v>
      </c>
      <c r="L11913" s="1" t="s">
        <v>1510</v>
      </c>
      <c r="M11913" s="1">
        <v>4</v>
      </c>
    </row>
    <row r="11914" spans="1:13" ht="15.75" x14ac:dyDescent="0.3">
      <c r="A11914" s="1" t="s">
        <v>1325</v>
      </c>
      <c r="J11914" s="1" t="s">
        <v>1511</v>
      </c>
      <c r="K11914" s="1" t="s">
        <v>1509</v>
      </c>
      <c r="L11914" s="1" t="s">
        <v>1513</v>
      </c>
      <c r="M11914" s="1">
        <v>12</v>
      </c>
    </row>
    <row r="11915" spans="1:13" ht="15.75" x14ac:dyDescent="0.3">
      <c r="A11915" s="1" t="s">
        <v>1268</v>
      </c>
      <c r="J11915" s="1" t="s">
        <v>1511</v>
      </c>
      <c r="K11915" s="1" t="s">
        <v>1514</v>
      </c>
      <c r="L11915" s="1" t="s">
        <v>1510</v>
      </c>
      <c r="M11915" s="1">
        <v>3</v>
      </c>
    </row>
    <row r="11916" spans="1:13" ht="15.75" x14ac:dyDescent="0.3">
      <c r="A11916" s="1" t="s">
        <v>1351</v>
      </c>
      <c r="J11916" s="1" t="s">
        <v>1511</v>
      </c>
      <c r="K11916" s="1" t="s">
        <v>1509</v>
      </c>
      <c r="L11916" s="1" t="s">
        <v>1512</v>
      </c>
      <c r="M11916" s="1">
        <v>56</v>
      </c>
    </row>
    <row r="11917" spans="1:13" ht="15.75" x14ac:dyDescent="0.3">
      <c r="A11917" s="1" t="s">
        <v>1499</v>
      </c>
      <c r="J11917" s="1" t="s">
        <v>1508</v>
      </c>
      <c r="K11917" s="1" t="s">
        <v>1509</v>
      </c>
      <c r="L11917" s="1" t="s">
        <v>1510</v>
      </c>
      <c r="M11917" s="1">
        <v>1</v>
      </c>
    </row>
    <row r="11918" spans="1:13" ht="15.75" x14ac:dyDescent="0.3">
      <c r="A11918" s="1" t="s">
        <v>1325</v>
      </c>
      <c r="J11918" s="1" t="s">
        <v>1511</v>
      </c>
      <c r="K11918" s="1" t="s">
        <v>1509</v>
      </c>
      <c r="L11918" s="1" t="s">
        <v>1513</v>
      </c>
      <c r="M11918" s="1">
        <v>2</v>
      </c>
    </row>
    <row r="11919" spans="1:13" ht="15.75" x14ac:dyDescent="0.3">
      <c r="A11919" s="1" t="s">
        <v>1268</v>
      </c>
      <c r="J11919" s="1" t="s">
        <v>1511</v>
      </c>
      <c r="K11919" s="1" t="s">
        <v>1514</v>
      </c>
      <c r="L11919" s="1" t="s">
        <v>1510</v>
      </c>
      <c r="M11919" s="1">
        <v>4</v>
      </c>
    </row>
    <row r="11920" spans="1:13" ht="15.75" x14ac:dyDescent="0.3">
      <c r="A11920" s="1" t="s">
        <v>1345</v>
      </c>
      <c r="J11920" s="1" t="s">
        <v>1511</v>
      </c>
      <c r="K11920" s="1" t="s">
        <v>1509</v>
      </c>
      <c r="L11920" s="1" t="s">
        <v>1512</v>
      </c>
      <c r="M11920" s="1">
        <v>1</v>
      </c>
    </row>
    <row r="11921" spans="1:13" ht="15.75" x14ac:dyDescent="0.3">
      <c r="A11921" s="1" t="s">
        <v>1499</v>
      </c>
      <c r="J11921" s="1" t="s">
        <v>1511</v>
      </c>
      <c r="K11921" s="1" t="s">
        <v>1509</v>
      </c>
      <c r="L11921" s="1" t="s">
        <v>1510</v>
      </c>
      <c r="M11921" s="1">
        <v>1</v>
      </c>
    </row>
    <row r="11922" spans="1:13" ht="15.75" x14ac:dyDescent="0.3">
      <c r="A11922" s="1" t="s">
        <v>1351</v>
      </c>
      <c r="J11922" s="1" t="s">
        <v>1511</v>
      </c>
      <c r="K11922" s="1" t="s">
        <v>1509</v>
      </c>
      <c r="L11922" s="1" t="s">
        <v>1512</v>
      </c>
      <c r="M11922" s="1">
        <v>43</v>
      </c>
    </row>
    <row r="11923" spans="1:13" ht="15.75" x14ac:dyDescent="0.3">
      <c r="A11923" s="1" t="s">
        <v>1499</v>
      </c>
      <c r="J11923" s="1" t="s">
        <v>1511</v>
      </c>
      <c r="K11923" s="1" t="s">
        <v>1509</v>
      </c>
      <c r="L11923" s="1" t="s">
        <v>1510</v>
      </c>
      <c r="M11923" s="1">
        <v>1</v>
      </c>
    </row>
    <row r="11924" spans="1:13" ht="15.75" x14ac:dyDescent="0.3">
      <c r="A11924" s="1" t="s">
        <v>1499</v>
      </c>
      <c r="J11924" s="1" t="s">
        <v>1511</v>
      </c>
      <c r="K11924" s="1" t="s">
        <v>1509</v>
      </c>
      <c r="L11924" s="1" t="s">
        <v>1510</v>
      </c>
      <c r="M11924" s="1">
        <v>1</v>
      </c>
    </row>
    <row r="11925" spans="1:13" ht="15.75" x14ac:dyDescent="0.3">
      <c r="A11925" s="1" t="s">
        <v>1499</v>
      </c>
      <c r="J11925" s="1" t="s">
        <v>1511</v>
      </c>
      <c r="K11925" s="1" t="s">
        <v>1509</v>
      </c>
      <c r="L11925" s="1" t="s">
        <v>1510</v>
      </c>
      <c r="M11925" s="1">
        <v>1</v>
      </c>
    </row>
    <row r="11926" spans="1:13" ht="15.75" x14ac:dyDescent="0.3">
      <c r="A11926" s="1" t="s">
        <v>1499</v>
      </c>
      <c r="J11926" s="1" t="s">
        <v>1508</v>
      </c>
      <c r="K11926" s="1" t="s">
        <v>1509</v>
      </c>
      <c r="L11926" s="1" t="s">
        <v>1510</v>
      </c>
      <c r="M11926" s="1">
        <v>1</v>
      </c>
    </row>
    <row r="11927" spans="1:13" ht="15.75" x14ac:dyDescent="0.3">
      <c r="A11927" s="1" t="s">
        <v>835</v>
      </c>
      <c r="J11927" s="1" t="s">
        <v>1511</v>
      </c>
      <c r="K11927" s="1" t="s">
        <v>1509</v>
      </c>
      <c r="L11927" s="1" t="s">
        <v>1512</v>
      </c>
      <c r="M11927" s="1">
        <v>1</v>
      </c>
    </row>
    <row r="11928" spans="1:13" ht="15.75" x14ac:dyDescent="0.3">
      <c r="A11928" s="1" t="s">
        <v>1351</v>
      </c>
      <c r="J11928" s="1" t="s">
        <v>1511</v>
      </c>
      <c r="K11928" s="1" t="s">
        <v>1509</v>
      </c>
      <c r="L11928" s="1" t="s">
        <v>1512</v>
      </c>
      <c r="M11928" s="1">
        <v>43</v>
      </c>
    </row>
    <row r="11929" spans="1:13" ht="15.75" x14ac:dyDescent="0.3">
      <c r="A11929" s="1" t="s">
        <v>1499</v>
      </c>
      <c r="J11929" s="1" t="s">
        <v>1508</v>
      </c>
      <c r="K11929" s="1" t="s">
        <v>1509</v>
      </c>
      <c r="L11929" s="1" t="s">
        <v>1510</v>
      </c>
      <c r="M11929" s="1">
        <v>1</v>
      </c>
    </row>
    <row r="11930" spans="1:13" ht="15.75" x14ac:dyDescent="0.3">
      <c r="A11930" s="1" t="s">
        <v>1499</v>
      </c>
      <c r="J11930" s="1" t="s">
        <v>1508</v>
      </c>
      <c r="K11930" s="1" t="s">
        <v>1509</v>
      </c>
      <c r="L11930" s="1" t="s">
        <v>1510</v>
      </c>
      <c r="M11930" s="1">
        <v>1</v>
      </c>
    </row>
    <row r="11931" spans="1:13" ht="15.75" x14ac:dyDescent="0.3">
      <c r="A11931" s="1" t="s">
        <v>1499</v>
      </c>
      <c r="J11931" s="1" t="s">
        <v>1508</v>
      </c>
      <c r="K11931" s="1" t="s">
        <v>1509</v>
      </c>
      <c r="L11931" s="1" t="s">
        <v>1510</v>
      </c>
      <c r="M11931" s="1">
        <v>1</v>
      </c>
    </row>
    <row r="11932" spans="1:13" ht="15.75" x14ac:dyDescent="0.3">
      <c r="A11932" s="1" t="s">
        <v>1499</v>
      </c>
      <c r="J11932" s="1" t="s">
        <v>1508</v>
      </c>
      <c r="K11932" s="1" t="s">
        <v>1509</v>
      </c>
      <c r="L11932" s="1" t="s">
        <v>1510</v>
      </c>
      <c r="M11932" s="1">
        <v>1</v>
      </c>
    </row>
    <row r="11933" spans="1:13" ht="15.75" x14ac:dyDescent="0.3">
      <c r="A11933" s="1" t="s">
        <v>1345</v>
      </c>
      <c r="J11933" s="1" t="s">
        <v>1511</v>
      </c>
      <c r="K11933" s="1" t="s">
        <v>1509</v>
      </c>
      <c r="L11933" s="1" t="s">
        <v>1512</v>
      </c>
      <c r="M11933" s="1">
        <v>1</v>
      </c>
    </row>
    <row r="11934" spans="1:13" ht="15.75" x14ac:dyDescent="0.3">
      <c r="A11934" s="1" t="s">
        <v>1499</v>
      </c>
      <c r="J11934" s="1" t="s">
        <v>1508</v>
      </c>
      <c r="K11934" s="1" t="s">
        <v>1509</v>
      </c>
      <c r="L11934" s="1" t="s">
        <v>1510</v>
      </c>
      <c r="M11934" s="1">
        <v>1</v>
      </c>
    </row>
    <row r="11935" spans="1:13" ht="15.75" x14ac:dyDescent="0.3">
      <c r="A11935" s="1" t="s">
        <v>1395</v>
      </c>
      <c r="J11935" s="1" t="s">
        <v>1511</v>
      </c>
      <c r="K11935" s="1" t="s">
        <v>1509</v>
      </c>
      <c r="L11935" s="1" t="s">
        <v>1512</v>
      </c>
      <c r="M11935" s="1">
        <v>4</v>
      </c>
    </row>
    <row r="11936" spans="1:13" ht="15.75" x14ac:dyDescent="0.3">
      <c r="A11936" s="1" t="s">
        <v>1499</v>
      </c>
      <c r="J11936" s="1" t="s">
        <v>1508</v>
      </c>
      <c r="K11936" s="1" t="s">
        <v>1509</v>
      </c>
      <c r="L11936" s="1" t="s">
        <v>1510</v>
      </c>
      <c r="M11936" s="1">
        <v>1</v>
      </c>
    </row>
    <row r="11937" spans="1:13" ht="15.75" x14ac:dyDescent="0.3">
      <c r="A11937" s="1" t="s">
        <v>1499</v>
      </c>
      <c r="J11937" s="1" t="s">
        <v>1508</v>
      </c>
      <c r="K11937" s="1" t="s">
        <v>1509</v>
      </c>
      <c r="L11937" s="1" t="s">
        <v>1510</v>
      </c>
      <c r="M11937" s="1">
        <v>1</v>
      </c>
    </row>
    <row r="11938" spans="1:13" ht="15.75" x14ac:dyDescent="0.3">
      <c r="A11938" s="1" t="s">
        <v>1499</v>
      </c>
      <c r="J11938" s="1" t="s">
        <v>1508</v>
      </c>
      <c r="K11938" s="1" t="s">
        <v>1509</v>
      </c>
      <c r="L11938" s="1" t="s">
        <v>1510</v>
      </c>
      <c r="M11938" s="1">
        <v>1</v>
      </c>
    </row>
    <row r="11939" spans="1:13" ht="15.75" x14ac:dyDescent="0.3">
      <c r="A11939" s="1" t="s">
        <v>1395</v>
      </c>
      <c r="J11939" s="1" t="s">
        <v>1511</v>
      </c>
      <c r="K11939" s="1" t="s">
        <v>1509</v>
      </c>
      <c r="L11939" s="1" t="s">
        <v>1512</v>
      </c>
      <c r="M11939" s="1">
        <v>5</v>
      </c>
    </row>
    <row r="11940" spans="1:13" ht="15.75" x14ac:dyDescent="0.3">
      <c r="A11940" s="1" t="s">
        <v>1499</v>
      </c>
      <c r="J11940" s="1" t="s">
        <v>1508</v>
      </c>
      <c r="K11940" s="1" t="s">
        <v>1509</v>
      </c>
      <c r="L11940" s="1" t="s">
        <v>1510</v>
      </c>
      <c r="M11940" s="1">
        <v>1</v>
      </c>
    </row>
    <row r="11941" spans="1:13" ht="15.75" x14ac:dyDescent="0.3">
      <c r="A11941" s="1" t="s">
        <v>1499</v>
      </c>
      <c r="J11941" s="1" t="s">
        <v>1508</v>
      </c>
      <c r="K11941" s="1" t="s">
        <v>1509</v>
      </c>
      <c r="L11941" s="1" t="s">
        <v>1510</v>
      </c>
      <c r="M11941" s="1">
        <v>1</v>
      </c>
    </row>
    <row r="11942" spans="1:13" ht="15.75" x14ac:dyDescent="0.3">
      <c r="A11942" s="1" t="s">
        <v>1499</v>
      </c>
      <c r="J11942" s="1" t="s">
        <v>1508</v>
      </c>
      <c r="K11942" s="1" t="s">
        <v>1509</v>
      </c>
      <c r="L11942" s="1" t="s">
        <v>1510</v>
      </c>
      <c r="M11942" s="1">
        <v>1</v>
      </c>
    </row>
    <row r="11943" spans="1:13" ht="15.75" x14ac:dyDescent="0.3">
      <c r="A11943" s="1" t="s">
        <v>1395</v>
      </c>
      <c r="J11943" s="1" t="s">
        <v>1511</v>
      </c>
      <c r="K11943" s="1" t="s">
        <v>1509</v>
      </c>
      <c r="L11943" s="1" t="s">
        <v>1512</v>
      </c>
      <c r="M11943" s="1">
        <v>3</v>
      </c>
    </row>
    <row r="11944" spans="1:13" ht="15.75" x14ac:dyDescent="0.3">
      <c r="A11944" s="1" t="s">
        <v>1499</v>
      </c>
      <c r="J11944" s="1" t="s">
        <v>1508</v>
      </c>
      <c r="K11944" s="1" t="s">
        <v>1509</v>
      </c>
      <c r="L11944" s="1" t="s">
        <v>1510</v>
      </c>
      <c r="M11944" s="1">
        <v>1</v>
      </c>
    </row>
    <row r="11945" spans="1:13" ht="15.75" x14ac:dyDescent="0.3">
      <c r="A11945" s="1" t="s">
        <v>1499</v>
      </c>
      <c r="J11945" s="1" t="s">
        <v>1508</v>
      </c>
      <c r="K11945" s="1" t="s">
        <v>1509</v>
      </c>
      <c r="L11945" s="1" t="s">
        <v>1510</v>
      </c>
      <c r="M11945" s="1">
        <v>1</v>
      </c>
    </row>
    <row r="11946" spans="1:13" ht="15.75" x14ac:dyDescent="0.3">
      <c r="A11946" s="1" t="s">
        <v>1395</v>
      </c>
      <c r="J11946" s="1" t="s">
        <v>1511</v>
      </c>
      <c r="K11946" s="1" t="s">
        <v>1509</v>
      </c>
      <c r="L11946" s="1" t="s">
        <v>1512</v>
      </c>
      <c r="M11946" s="1">
        <v>4</v>
      </c>
    </row>
    <row r="11947" spans="1:13" ht="15.75" x14ac:dyDescent="0.3">
      <c r="A11947" s="1" t="s">
        <v>1499</v>
      </c>
      <c r="J11947" s="1" t="s">
        <v>1508</v>
      </c>
      <c r="K11947" s="1" t="s">
        <v>1509</v>
      </c>
      <c r="L11947" s="1" t="s">
        <v>1510</v>
      </c>
      <c r="M11947" s="1">
        <v>1</v>
      </c>
    </row>
    <row r="11948" spans="1:13" ht="15.75" x14ac:dyDescent="0.3">
      <c r="A11948" s="1" t="s">
        <v>1395</v>
      </c>
      <c r="J11948" s="1" t="s">
        <v>1511</v>
      </c>
      <c r="K11948" s="1" t="s">
        <v>1509</v>
      </c>
      <c r="L11948" s="1" t="s">
        <v>1512</v>
      </c>
      <c r="M11948" s="1">
        <v>5</v>
      </c>
    </row>
    <row r="11949" spans="1:13" ht="15.75" x14ac:dyDescent="0.3">
      <c r="A11949" s="1" t="s">
        <v>1263</v>
      </c>
      <c r="J11949" s="1" t="s">
        <v>1511</v>
      </c>
      <c r="K11949" s="1" t="s">
        <v>1509</v>
      </c>
      <c r="L11949" s="1" t="s">
        <v>1512</v>
      </c>
      <c r="M11949" s="1">
        <v>1</v>
      </c>
    </row>
    <row r="11950" spans="1:13" ht="15.75" x14ac:dyDescent="0.3">
      <c r="A11950" s="1" t="s">
        <v>835</v>
      </c>
      <c r="J11950" s="1" t="s">
        <v>1511</v>
      </c>
      <c r="K11950" s="1" t="s">
        <v>1509</v>
      </c>
      <c r="L11950" s="1" t="s">
        <v>1512</v>
      </c>
      <c r="M11950" s="1">
        <v>1</v>
      </c>
    </row>
    <row r="11951" spans="1:13" ht="15.75" x14ac:dyDescent="0.3">
      <c r="A11951" s="1" t="s">
        <v>1263</v>
      </c>
      <c r="J11951" s="1" t="s">
        <v>1511</v>
      </c>
      <c r="K11951" s="1" t="s">
        <v>1509</v>
      </c>
      <c r="L11951" s="1" t="s">
        <v>1512</v>
      </c>
      <c r="M11951" s="1">
        <v>1</v>
      </c>
    </row>
    <row r="11952" spans="1:13" ht="15.75" x14ac:dyDescent="0.3">
      <c r="A11952" s="1" t="s">
        <v>1263</v>
      </c>
      <c r="J11952" s="1" t="s">
        <v>1511</v>
      </c>
      <c r="K11952" s="1" t="s">
        <v>1509</v>
      </c>
      <c r="L11952" s="1" t="s">
        <v>1512</v>
      </c>
      <c r="M11952" s="1">
        <v>1</v>
      </c>
    </row>
    <row r="11953" spans="1:13" ht="15.75" x14ac:dyDescent="0.3">
      <c r="A11953" s="1" t="s">
        <v>1443</v>
      </c>
      <c r="J11953" s="1" t="s">
        <v>1511</v>
      </c>
      <c r="K11953" s="1" t="s">
        <v>1509</v>
      </c>
      <c r="L11953" s="1" t="s">
        <v>1510</v>
      </c>
      <c r="M11953" s="1">
        <v>6</v>
      </c>
    </row>
    <row r="11954" spans="1:13" ht="15.75" x14ac:dyDescent="0.3">
      <c r="A11954" s="1" t="s">
        <v>1443</v>
      </c>
      <c r="J11954" s="1" t="s">
        <v>1511</v>
      </c>
      <c r="K11954" s="1" t="s">
        <v>1509</v>
      </c>
      <c r="L11954" s="1" t="s">
        <v>1510</v>
      </c>
      <c r="M11954" s="1">
        <v>1</v>
      </c>
    </row>
    <row r="11955" spans="1:13" ht="15.75" x14ac:dyDescent="0.3">
      <c r="A11955" s="1" t="s">
        <v>1324</v>
      </c>
      <c r="J11955" s="1" t="s">
        <v>1511</v>
      </c>
      <c r="K11955" s="1" t="s">
        <v>1509</v>
      </c>
      <c r="L11955" s="1" t="s">
        <v>1512</v>
      </c>
      <c r="M11955" s="1">
        <v>1</v>
      </c>
    </row>
    <row r="11956" spans="1:13" ht="15.75" x14ac:dyDescent="0.3">
      <c r="A11956" s="1" t="s">
        <v>1263</v>
      </c>
      <c r="J11956" s="1" t="s">
        <v>1511</v>
      </c>
      <c r="K11956" s="1" t="s">
        <v>1509</v>
      </c>
      <c r="L11956" s="1" t="s">
        <v>1512</v>
      </c>
      <c r="M11956" s="1">
        <v>1</v>
      </c>
    </row>
    <row r="11957" spans="1:13" ht="15.75" x14ac:dyDescent="0.3">
      <c r="A11957" s="1" t="s">
        <v>1324</v>
      </c>
      <c r="J11957" s="1" t="s">
        <v>1511</v>
      </c>
      <c r="K11957" s="1" t="s">
        <v>1509</v>
      </c>
      <c r="L11957" s="1" t="s">
        <v>1512</v>
      </c>
      <c r="M11957" s="1">
        <v>1</v>
      </c>
    </row>
    <row r="11958" spans="1:13" ht="15.75" x14ac:dyDescent="0.3">
      <c r="A11958" s="1" t="s">
        <v>1324</v>
      </c>
      <c r="J11958" s="1" t="s">
        <v>1511</v>
      </c>
      <c r="K11958" s="1" t="s">
        <v>1509</v>
      </c>
      <c r="L11958" s="1" t="s">
        <v>1512</v>
      </c>
      <c r="M11958" s="1">
        <v>1</v>
      </c>
    </row>
    <row r="11959" spans="1:13" ht="15.75" x14ac:dyDescent="0.3">
      <c r="A11959" s="1" t="s">
        <v>1263</v>
      </c>
      <c r="J11959" s="1" t="s">
        <v>1511</v>
      </c>
      <c r="K11959" s="1" t="s">
        <v>1509</v>
      </c>
      <c r="L11959" s="1" t="s">
        <v>1512</v>
      </c>
      <c r="M11959" s="1">
        <v>1</v>
      </c>
    </row>
    <row r="11960" spans="1:13" ht="15.75" x14ac:dyDescent="0.3">
      <c r="A11960" s="1" t="s">
        <v>1324</v>
      </c>
      <c r="J11960" s="1" t="s">
        <v>1511</v>
      </c>
      <c r="K11960" s="1" t="s">
        <v>1509</v>
      </c>
      <c r="L11960" s="1" t="s">
        <v>1512</v>
      </c>
      <c r="M11960" s="1">
        <v>3</v>
      </c>
    </row>
    <row r="11961" spans="1:13" ht="15.75" x14ac:dyDescent="0.3">
      <c r="A11961" s="1" t="s">
        <v>835</v>
      </c>
      <c r="J11961" s="1" t="s">
        <v>1511</v>
      </c>
      <c r="K11961" s="1" t="s">
        <v>1509</v>
      </c>
      <c r="L11961" s="1" t="s">
        <v>1512</v>
      </c>
      <c r="M11961" s="1">
        <v>1</v>
      </c>
    </row>
    <row r="11962" spans="1:13" ht="15.75" x14ac:dyDescent="0.3">
      <c r="A11962" s="1" t="s">
        <v>1324</v>
      </c>
      <c r="J11962" s="1" t="s">
        <v>1511</v>
      </c>
      <c r="K11962" s="1" t="s">
        <v>1509</v>
      </c>
      <c r="L11962" s="1" t="s">
        <v>1512</v>
      </c>
      <c r="M11962" s="1">
        <v>15</v>
      </c>
    </row>
    <row r="11963" spans="1:13" ht="15.75" x14ac:dyDescent="0.3">
      <c r="A11963" s="1" t="s">
        <v>1498</v>
      </c>
      <c r="J11963" s="1" t="s">
        <v>1511</v>
      </c>
      <c r="K11963" s="1" t="s">
        <v>1514</v>
      </c>
      <c r="L11963" s="1" t="s">
        <v>1510</v>
      </c>
      <c r="M11963" s="1">
        <v>3</v>
      </c>
    </row>
    <row r="11964" spans="1:13" ht="15.75" x14ac:dyDescent="0.3">
      <c r="A11964" s="1" t="s">
        <v>1498</v>
      </c>
      <c r="J11964" s="1" t="s">
        <v>1511</v>
      </c>
      <c r="K11964" s="1" t="s">
        <v>1514</v>
      </c>
      <c r="L11964" s="1" t="s">
        <v>1510</v>
      </c>
      <c r="M11964" s="1">
        <v>3</v>
      </c>
    </row>
    <row r="11965" spans="1:13" ht="15.75" x14ac:dyDescent="0.3">
      <c r="A11965" s="1" t="s">
        <v>1498</v>
      </c>
      <c r="J11965" s="1" t="s">
        <v>1511</v>
      </c>
      <c r="K11965" s="1" t="s">
        <v>1514</v>
      </c>
      <c r="L11965" s="1" t="s">
        <v>1510</v>
      </c>
      <c r="M11965" s="1">
        <v>3</v>
      </c>
    </row>
    <row r="11966" spans="1:13" ht="15.75" x14ac:dyDescent="0.3">
      <c r="A11966" s="1" t="s">
        <v>1498</v>
      </c>
      <c r="J11966" s="1" t="s">
        <v>1511</v>
      </c>
      <c r="K11966" s="1" t="s">
        <v>1514</v>
      </c>
      <c r="L11966" s="1" t="s">
        <v>1510</v>
      </c>
      <c r="M11966" s="1">
        <v>3</v>
      </c>
    </row>
    <row r="11967" spans="1:13" ht="15.75" x14ac:dyDescent="0.3">
      <c r="A11967" s="1" t="s">
        <v>1263</v>
      </c>
      <c r="J11967" s="1" t="s">
        <v>1511</v>
      </c>
      <c r="K11967" s="1" t="s">
        <v>1509</v>
      </c>
      <c r="L11967" s="1" t="s">
        <v>1512</v>
      </c>
      <c r="M11967" s="1">
        <v>1</v>
      </c>
    </row>
    <row r="11968" spans="1:13" ht="15.75" x14ac:dyDescent="0.3">
      <c r="A11968" s="1" t="s">
        <v>1498</v>
      </c>
      <c r="J11968" s="1" t="s">
        <v>1511</v>
      </c>
      <c r="K11968" s="1" t="s">
        <v>1514</v>
      </c>
      <c r="L11968" s="1" t="s">
        <v>1510</v>
      </c>
      <c r="M11968" s="1">
        <v>3</v>
      </c>
    </row>
    <row r="11969" spans="1:13" ht="15.75" x14ac:dyDescent="0.3">
      <c r="A11969" s="1" t="s">
        <v>1498</v>
      </c>
      <c r="J11969" s="1" t="s">
        <v>1511</v>
      </c>
      <c r="K11969" s="1" t="s">
        <v>1514</v>
      </c>
      <c r="L11969" s="1" t="s">
        <v>1510</v>
      </c>
      <c r="M11969" s="1">
        <v>3</v>
      </c>
    </row>
    <row r="11970" spans="1:13" ht="15.75" x14ac:dyDescent="0.3">
      <c r="A11970" s="1" t="s">
        <v>1324</v>
      </c>
      <c r="J11970" s="1" t="s">
        <v>1511</v>
      </c>
      <c r="K11970" s="1" t="s">
        <v>1509</v>
      </c>
      <c r="L11970" s="1" t="s">
        <v>1512</v>
      </c>
      <c r="M11970" s="1">
        <v>1</v>
      </c>
    </row>
    <row r="11971" spans="1:13" ht="15.75" x14ac:dyDescent="0.3">
      <c r="A11971" s="1" t="s">
        <v>1498</v>
      </c>
      <c r="J11971" s="1" t="s">
        <v>1511</v>
      </c>
      <c r="K11971" s="1" t="s">
        <v>1514</v>
      </c>
      <c r="L11971" s="1" t="s">
        <v>1510</v>
      </c>
      <c r="M11971" s="1">
        <v>3</v>
      </c>
    </row>
    <row r="11972" spans="1:13" ht="15.75" x14ac:dyDescent="0.3">
      <c r="A11972" s="1" t="s">
        <v>1498</v>
      </c>
      <c r="J11972" s="1" t="s">
        <v>1511</v>
      </c>
      <c r="K11972" s="1" t="s">
        <v>1514</v>
      </c>
      <c r="L11972" s="1" t="s">
        <v>1510</v>
      </c>
      <c r="M11972" s="1">
        <v>3</v>
      </c>
    </row>
    <row r="11973" spans="1:13" ht="15.75" x14ac:dyDescent="0.3">
      <c r="A11973" s="1" t="s">
        <v>1498</v>
      </c>
      <c r="J11973" s="1" t="s">
        <v>1511</v>
      </c>
      <c r="K11973" s="1" t="s">
        <v>1514</v>
      </c>
      <c r="L11973" s="1" t="s">
        <v>1510</v>
      </c>
      <c r="M11973" s="1">
        <v>3</v>
      </c>
    </row>
    <row r="11974" spans="1:13" ht="15.75" x14ac:dyDescent="0.3">
      <c r="A11974" s="1" t="s">
        <v>835</v>
      </c>
      <c r="J11974" s="1" t="s">
        <v>1511</v>
      </c>
      <c r="K11974" s="1" t="s">
        <v>1509</v>
      </c>
      <c r="L11974" s="1" t="s">
        <v>1512</v>
      </c>
      <c r="M11974" s="1">
        <v>1</v>
      </c>
    </row>
    <row r="11975" spans="1:13" ht="15.75" x14ac:dyDescent="0.3">
      <c r="A11975" s="1" t="s">
        <v>1325</v>
      </c>
      <c r="J11975" s="1" t="s">
        <v>1511</v>
      </c>
      <c r="K11975" s="1" t="s">
        <v>1514</v>
      </c>
      <c r="L11975" s="1" t="s">
        <v>1512</v>
      </c>
      <c r="M11975" s="1">
        <v>3</v>
      </c>
    </row>
    <row r="11976" spans="1:13" ht="15.75" x14ac:dyDescent="0.3">
      <c r="A11976" s="1" t="s">
        <v>1498</v>
      </c>
      <c r="J11976" s="1" t="s">
        <v>1511</v>
      </c>
      <c r="K11976" s="1" t="s">
        <v>1514</v>
      </c>
      <c r="L11976" s="1" t="s">
        <v>1510</v>
      </c>
      <c r="M11976" s="1">
        <v>3</v>
      </c>
    </row>
    <row r="11977" spans="1:13" ht="15.75" x14ac:dyDescent="0.3">
      <c r="A11977" s="1" t="s">
        <v>1423</v>
      </c>
      <c r="J11977" s="1" t="s">
        <v>1511</v>
      </c>
      <c r="K11977" s="1" t="s">
        <v>1509</v>
      </c>
      <c r="L11977" s="1" t="s">
        <v>1512</v>
      </c>
      <c r="M11977" s="1">
        <v>17</v>
      </c>
    </row>
    <row r="11978" spans="1:13" ht="15.75" x14ac:dyDescent="0.3">
      <c r="A11978" s="1" t="s">
        <v>1498</v>
      </c>
      <c r="J11978" s="1" t="s">
        <v>1511</v>
      </c>
      <c r="K11978" s="1" t="s">
        <v>1514</v>
      </c>
      <c r="L11978" s="1" t="s">
        <v>1510</v>
      </c>
      <c r="M11978" s="1">
        <v>3</v>
      </c>
    </row>
    <row r="11979" spans="1:13" ht="15.75" x14ac:dyDescent="0.3">
      <c r="A11979" s="1" t="s">
        <v>1325</v>
      </c>
      <c r="J11979" s="1" t="s">
        <v>1511</v>
      </c>
      <c r="K11979" s="1" t="s">
        <v>1514</v>
      </c>
      <c r="L11979" s="1" t="s">
        <v>1512</v>
      </c>
      <c r="M11979" s="1">
        <v>4</v>
      </c>
    </row>
    <row r="11980" spans="1:13" ht="15.75" x14ac:dyDescent="0.3">
      <c r="A11980" s="1" t="s">
        <v>835</v>
      </c>
      <c r="J11980" s="1" t="s">
        <v>1511</v>
      </c>
      <c r="K11980" s="1" t="s">
        <v>1509</v>
      </c>
      <c r="L11980" s="1" t="s">
        <v>1512</v>
      </c>
      <c r="M11980" s="1">
        <v>1</v>
      </c>
    </row>
    <row r="11981" spans="1:13" ht="15.75" x14ac:dyDescent="0.3">
      <c r="A11981" s="1" t="s">
        <v>1324</v>
      </c>
      <c r="J11981" s="1" t="s">
        <v>1511</v>
      </c>
      <c r="K11981" s="1" t="s">
        <v>1509</v>
      </c>
      <c r="L11981" s="1" t="s">
        <v>1512</v>
      </c>
      <c r="M11981" s="1">
        <v>1</v>
      </c>
    </row>
    <row r="11982" spans="1:13" ht="15.75" x14ac:dyDescent="0.3">
      <c r="A11982" s="1" t="s">
        <v>1423</v>
      </c>
      <c r="J11982" s="1" t="s">
        <v>1511</v>
      </c>
      <c r="K11982" s="1" t="s">
        <v>1509</v>
      </c>
      <c r="L11982" s="1" t="s">
        <v>1512</v>
      </c>
      <c r="M11982" s="1">
        <v>17</v>
      </c>
    </row>
    <row r="11983" spans="1:13" ht="15.75" x14ac:dyDescent="0.3">
      <c r="A11983" s="1" t="s">
        <v>1325</v>
      </c>
      <c r="J11983" s="1" t="s">
        <v>1511</v>
      </c>
      <c r="K11983" s="1" t="s">
        <v>1514</v>
      </c>
      <c r="L11983" s="1" t="s">
        <v>1512</v>
      </c>
      <c r="M11983" s="1">
        <v>20</v>
      </c>
    </row>
    <row r="11984" spans="1:13" ht="15.75" x14ac:dyDescent="0.3">
      <c r="A11984" s="1" t="s">
        <v>1498</v>
      </c>
      <c r="J11984" s="1" t="s">
        <v>1511</v>
      </c>
      <c r="K11984" s="1" t="s">
        <v>1514</v>
      </c>
      <c r="L11984" s="1" t="s">
        <v>1510</v>
      </c>
      <c r="M11984" s="1">
        <v>3</v>
      </c>
    </row>
    <row r="11985" spans="1:13" ht="15.75" x14ac:dyDescent="0.3">
      <c r="A11985" s="1" t="s">
        <v>1423</v>
      </c>
      <c r="J11985" s="1" t="s">
        <v>1511</v>
      </c>
      <c r="K11985" s="1" t="s">
        <v>1509</v>
      </c>
      <c r="L11985" s="1" t="s">
        <v>1512</v>
      </c>
      <c r="M11985" s="1">
        <v>20</v>
      </c>
    </row>
    <row r="11986" spans="1:13" ht="15.75" x14ac:dyDescent="0.3">
      <c r="A11986" s="1" t="s">
        <v>1324</v>
      </c>
      <c r="J11986" s="1" t="s">
        <v>1511</v>
      </c>
      <c r="K11986" s="1" t="s">
        <v>1509</v>
      </c>
      <c r="L11986" s="1" t="s">
        <v>1512</v>
      </c>
      <c r="M11986" s="1">
        <v>1</v>
      </c>
    </row>
    <row r="11987" spans="1:13" ht="15.75" x14ac:dyDescent="0.3">
      <c r="A11987" s="1" t="s">
        <v>1325</v>
      </c>
      <c r="J11987" s="1" t="s">
        <v>1508</v>
      </c>
      <c r="K11987" s="1" t="s">
        <v>1514</v>
      </c>
      <c r="L11987" s="1" t="s">
        <v>1512</v>
      </c>
      <c r="M11987" s="1">
        <v>2</v>
      </c>
    </row>
    <row r="11988" spans="1:13" ht="15.75" x14ac:dyDescent="0.3">
      <c r="A11988" s="1" t="s">
        <v>1324</v>
      </c>
      <c r="J11988" s="1" t="s">
        <v>1511</v>
      </c>
      <c r="K11988" s="1" t="s">
        <v>1509</v>
      </c>
      <c r="L11988" s="1" t="s">
        <v>1512</v>
      </c>
      <c r="M11988" s="1">
        <v>1</v>
      </c>
    </row>
    <row r="11989" spans="1:13" ht="15.75" x14ac:dyDescent="0.3">
      <c r="A11989" s="1" t="s">
        <v>1263</v>
      </c>
      <c r="J11989" s="1" t="s">
        <v>1511</v>
      </c>
      <c r="K11989" s="1" t="s">
        <v>1509</v>
      </c>
      <c r="L11989" s="1" t="s">
        <v>1512</v>
      </c>
      <c r="M11989" s="1">
        <v>1</v>
      </c>
    </row>
    <row r="11990" spans="1:13" ht="15.75" x14ac:dyDescent="0.3">
      <c r="A11990" s="1" t="s">
        <v>1324</v>
      </c>
      <c r="J11990" s="1" t="s">
        <v>1511</v>
      </c>
      <c r="K11990" s="1" t="s">
        <v>1509</v>
      </c>
      <c r="L11990" s="1" t="s">
        <v>1512</v>
      </c>
      <c r="M11990" s="1">
        <v>3</v>
      </c>
    </row>
    <row r="11991" spans="1:13" ht="15.75" x14ac:dyDescent="0.3">
      <c r="A11991" s="1" t="s">
        <v>835</v>
      </c>
      <c r="J11991" s="1" t="s">
        <v>1511</v>
      </c>
      <c r="K11991" s="1" t="s">
        <v>1509</v>
      </c>
      <c r="L11991" s="1" t="s">
        <v>1512</v>
      </c>
      <c r="M11991" s="1">
        <v>1</v>
      </c>
    </row>
    <row r="11992" spans="1:13" ht="15.75" x14ac:dyDescent="0.3">
      <c r="A11992" s="1" t="s">
        <v>1325</v>
      </c>
      <c r="J11992" s="1" t="s">
        <v>1511</v>
      </c>
      <c r="K11992" s="1" t="s">
        <v>1514</v>
      </c>
      <c r="L11992" s="1" t="s">
        <v>1512</v>
      </c>
      <c r="M11992" s="1">
        <v>3</v>
      </c>
    </row>
    <row r="11993" spans="1:13" ht="15.75" x14ac:dyDescent="0.3">
      <c r="A11993" s="1" t="s">
        <v>1324</v>
      </c>
      <c r="J11993" s="1" t="s">
        <v>1511</v>
      </c>
      <c r="K11993" s="1" t="s">
        <v>1509</v>
      </c>
      <c r="L11993" s="1" t="s">
        <v>1512</v>
      </c>
      <c r="M11993" s="1">
        <v>2</v>
      </c>
    </row>
    <row r="11994" spans="1:13" ht="15.75" x14ac:dyDescent="0.3">
      <c r="A11994" s="1" t="s">
        <v>1325</v>
      </c>
      <c r="J11994" s="1" t="s">
        <v>1511</v>
      </c>
      <c r="K11994" s="1" t="s">
        <v>1514</v>
      </c>
      <c r="L11994" s="1" t="s">
        <v>1512</v>
      </c>
      <c r="M11994" s="1">
        <v>40</v>
      </c>
    </row>
    <row r="11995" spans="1:13" ht="15.75" x14ac:dyDescent="0.3">
      <c r="A11995" s="1" t="s">
        <v>1345</v>
      </c>
      <c r="J11995" s="1" t="s">
        <v>1511</v>
      </c>
      <c r="K11995" s="1" t="s">
        <v>1509</v>
      </c>
      <c r="L11995" s="1" t="s">
        <v>1512</v>
      </c>
      <c r="M11995" s="1">
        <v>1</v>
      </c>
    </row>
    <row r="11996" spans="1:13" ht="15.75" x14ac:dyDescent="0.3">
      <c r="A11996" s="1" t="s">
        <v>1263</v>
      </c>
      <c r="J11996" s="1" t="s">
        <v>1511</v>
      </c>
      <c r="K11996" s="1" t="s">
        <v>1509</v>
      </c>
      <c r="L11996" s="1" t="s">
        <v>1512</v>
      </c>
      <c r="M11996" s="1">
        <v>1</v>
      </c>
    </row>
    <row r="11997" spans="1:13" ht="15.75" x14ac:dyDescent="0.3">
      <c r="A11997" s="1" t="s">
        <v>1325</v>
      </c>
      <c r="J11997" s="1" t="s">
        <v>1511</v>
      </c>
      <c r="K11997" s="1" t="s">
        <v>1514</v>
      </c>
      <c r="L11997" s="1" t="s">
        <v>1512</v>
      </c>
      <c r="M11997" s="1">
        <v>2</v>
      </c>
    </row>
    <row r="11998" spans="1:13" ht="15.75" x14ac:dyDescent="0.3">
      <c r="A11998" s="1" t="s">
        <v>1324</v>
      </c>
      <c r="J11998" s="1" t="s">
        <v>1511</v>
      </c>
      <c r="K11998" s="1" t="s">
        <v>1509</v>
      </c>
      <c r="L11998" s="1" t="s">
        <v>1512</v>
      </c>
      <c r="M11998" s="1">
        <v>1</v>
      </c>
    </row>
    <row r="11999" spans="1:13" ht="15.75" x14ac:dyDescent="0.3">
      <c r="A11999" s="1" t="s">
        <v>1499</v>
      </c>
      <c r="J11999" s="1" t="s">
        <v>1511</v>
      </c>
      <c r="K11999" s="1" t="s">
        <v>1509</v>
      </c>
      <c r="L11999" s="1" t="s">
        <v>1510</v>
      </c>
      <c r="M11999" s="1">
        <v>2</v>
      </c>
    </row>
    <row r="12000" spans="1:13" ht="15.75" x14ac:dyDescent="0.3">
      <c r="A12000" s="1" t="s">
        <v>1324</v>
      </c>
      <c r="J12000" s="1" t="s">
        <v>1511</v>
      </c>
      <c r="K12000" s="1" t="s">
        <v>1509</v>
      </c>
      <c r="L12000" s="1" t="s">
        <v>1512</v>
      </c>
      <c r="M12000" s="1">
        <v>1</v>
      </c>
    </row>
    <row r="12001" spans="1:13" ht="15.75" x14ac:dyDescent="0.3">
      <c r="A12001" s="1" t="s">
        <v>1423</v>
      </c>
      <c r="J12001" s="1" t="s">
        <v>1511</v>
      </c>
      <c r="K12001" s="1" t="s">
        <v>1509</v>
      </c>
      <c r="L12001" s="1" t="s">
        <v>1512</v>
      </c>
      <c r="M12001" s="1">
        <v>20</v>
      </c>
    </row>
    <row r="12002" spans="1:13" ht="15.75" x14ac:dyDescent="0.3">
      <c r="A12002" s="1" t="s">
        <v>1324</v>
      </c>
      <c r="J12002" s="1" t="s">
        <v>1511</v>
      </c>
      <c r="K12002" s="1" t="s">
        <v>1509</v>
      </c>
      <c r="L12002" s="1" t="s">
        <v>1512</v>
      </c>
      <c r="M12002" s="1">
        <v>1</v>
      </c>
    </row>
    <row r="12003" spans="1:13" ht="15.75" x14ac:dyDescent="0.3">
      <c r="A12003" s="1" t="s">
        <v>1499</v>
      </c>
      <c r="J12003" s="1" t="s">
        <v>1511</v>
      </c>
      <c r="K12003" s="1" t="s">
        <v>1509</v>
      </c>
      <c r="L12003" s="1" t="s">
        <v>1510</v>
      </c>
      <c r="M12003" s="1">
        <v>1</v>
      </c>
    </row>
    <row r="12004" spans="1:13" ht="15.75" x14ac:dyDescent="0.3">
      <c r="A12004" s="1" t="s">
        <v>1423</v>
      </c>
      <c r="J12004" s="1" t="s">
        <v>1511</v>
      </c>
      <c r="K12004" s="1" t="s">
        <v>1509</v>
      </c>
      <c r="L12004" s="1" t="s">
        <v>1512</v>
      </c>
      <c r="M12004" s="1">
        <v>20</v>
      </c>
    </row>
    <row r="12005" spans="1:13" ht="15.75" x14ac:dyDescent="0.3">
      <c r="A12005" s="1" t="s">
        <v>1263</v>
      </c>
      <c r="J12005" s="1" t="s">
        <v>1511</v>
      </c>
      <c r="K12005" s="1" t="s">
        <v>1509</v>
      </c>
      <c r="L12005" s="1" t="s">
        <v>1512</v>
      </c>
      <c r="M12005" s="1">
        <v>1</v>
      </c>
    </row>
    <row r="12006" spans="1:13" ht="15.75" x14ac:dyDescent="0.3">
      <c r="A12006" s="1" t="s">
        <v>835</v>
      </c>
      <c r="J12006" s="1" t="s">
        <v>1511</v>
      </c>
      <c r="K12006" s="1" t="s">
        <v>1509</v>
      </c>
      <c r="L12006" s="1" t="s">
        <v>1512</v>
      </c>
      <c r="M12006" s="1">
        <v>1</v>
      </c>
    </row>
    <row r="12007" spans="1:13" ht="15.75" x14ac:dyDescent="0.3">
      <c r="A12007" s="1" t="s">
        <v>1423</v>
      </c>
      <c r="J12007" s="1" t="s">
        <v>1511</v>
      </c>
      <c r="K12007" s="1" t="s">
        <v>1509</v>
      </c>
      <c r="L12007" s="1" t="s">
        <v>1512</v>
      </c>
      <c r="M12007" s="1">
        <v>20</v>
      </c>
    </row>
    <row r="12008" spans="1:13" ht="15.75" x14ac:dyDescent="0.3">
      <c r="A12008" s="1" t="s">
        <v>1499</v>
      </c>
      <c r="J12008" s="1" t="s">
        <v>1511</v>
      </c>
      <c r="K12008" s="1" t="s">
        <v>1509</v>
      </c>
      <c r="L12008" s="1" t="s">
        <v>1510</v>
      </c>
      <c r="M12008" s="1">
        <v>1</v>
      </c>
    </row>
    <row r="12009" spans="1:13" ht="15.75" x14ac:dyDescent="0.3">
      <c r="A12009" s="1" t="s">
        <v>1263</v>
      </c>
      <c r="J12009" s="1" t="s">
        <v>1511</v>
      </c>
      <c r="K12009" s="1" t="s">
        <v>1509</v>
      </c>
      <c r="L12009" s="1" t="s">
        <v>1512</v>
      </c>
      <c r="M12009" s="1">
        <v>1</v>
      </c>
    </row>
    <row r="12010" spans="1:13" ht="15.75" x14ac:dyDescent="0.3">
      <c r="A12010" s="1" t="s">
        <v>1423</v>
      </c>
      <c r="J12010" s="1" t="s">
        <v>1511</v>
      </c>
      <c r="K12010" s="1" t="s">
        <v>1509</v>
      </c>
      <c r="L12010" s="1" t="s">
        <v>1512</v>
      </c>
      <c r="M12010" s="1">
        <v>60</v>
      </c>
    </row>
    <row r="12011" spans="1:13" ht="15.75" x14ac:dyDescent="0.3">
      <c r="A12011" s="1" t="s">
        <v>1333</v>
      </c>
      <c r="J12011" s="1" t="s">
        <v>1511</v>
      </c>
      <c r="K12011" s="1" t="s">
        <v>1509</v>
      </c>
      <c r="L12011" s="1" t="s">
        <v>1512</v>
      </c>
      <c r="M12011" s="1">
        <v>8</v>
      </c>
    </row>
    <row r="12012" spans="1:13" ht="15.75" x14ac:dyDescent="0.3">
      <c r="A12012" s="1" t="s">
        <v>835</v>
      </c>
      <c r="J12012" s="1" t="s">
        <v>1511</v>
      </c>
      <c r="K12012" s="1" t="s">
        <v>1509</v>
      </c>
      <c r="L12012" s="1" t="s">
        <v>1512</v>
      </c>
      <c r="M12012" s="1">
        <v>1</v>
      </c>
    </row>
    <row r="12013" spans="1:13" ht="15.75" x14ac:dyDescent="0.3">
      <c r="A12013" s="1" t="s">
        <v>1333</v>
      </c>
      <c r="J12013" s="1" t="s">
        <v>1511</v>
      </c>
      <c r="K12013" s="1" t="s">
        <v>1509</v>
      </c>
      <c r="L12013" s="1" t="s">
        <v>1512</v>
      </c>
      <c r="M12013" s="1">
        <v>16</v>
      </c>
    </row>
    <row r="12014" spans="1:13" ht="15.75" x14ac:dyDescent="0.3">
      <c r="A12014" s="1" t="s">
        <v>1499</v>
      </c>
      <c r="J12014" s="1" t="s">
        <v>1511</v>
      </c>
      <c r="K12014" s="1" t="s">
        <v>1509</v>
      </c>
      <c r="L12014" s="1" t="s">
        <v>1510</v>
      </c>
      <c r="M12014" s="1">
        <v>20</v>
      </c>
    </row>
    <row r="12015" spans="1:13" ht="15.75" x14ac:dyDescent="0.3">
      <c r="A12015" s="1" t="s">
        <v>1333</v>
      </c>
      <c r="J12015" s="1" t="s">
        <v>1511</v>
      </c>
      <c r="K12015" s="1" t="s">
        <v>1509</v>
      </c>
      <c r="L12015" s="1" t="s">
        <v>1512</v>
      </c>
      <c r="M12015" s="1">
        <v>10</v>
      </c>
    </row>
    <row r="12016" spans="1:13" ht="15.75" x14ac:dyDescent="0.3">
      <c r="A12016" s="1" t="s">
        <v>1499</v>
      </c>
      <c r="J12016" s="1" t="s">
        <v>1511</v>
      </c>
      <c r="K12016" s="1" t="s">
        <v>1509</v>
      </c>
      <c r="L12016" s="1" t="s">
        <v>1512</v>
      </c>
      <c r="M12016" s="1">
        <v>6</v>
      </c>
    </row>
    <row r="12017" spans="1:13" ht="15.75" x14ac:dyDescent="0.3">
      <c r="A12017" s="1" t="s">
        <v>835</v>
      </c>
      <c r="J12017" s="1" t="s">
        <v>1511</v>
      </c>
      <c r="K12017" s="1" t="s">
        <v>1509</v>
      </c>
      <c r="L12017" s="1" t="s">
        <v>1512</v>
      </c>
      <c r="M12017" s="1">
        <v>1</v>
      </c>
    </row>
    <row r="12018" spans="1:13" ht="15.75" x14ac:dyDescent="0.3">
      <c r="A12018" s="1" t="s">
        <v>1263</v>
      </c>
      <c r="J12018" s="1" t="s">
        <v>1511</v>
      </c>
      <c r="K12018" s="1" t="s">
        <v>1509</v>
      </c>
      <c r="L12018" s="1" t="s">
        <v>1512</v>
      </c>
      <c r="M12018" s="1">
        <v>1</v>
      </c>
    </row>
    <row r="12019" spans="1:13" ht="15.75" x14ac:dyDescent="0.3">
      <c r="A12019" s="1" t="s">
        <v>1499</v>
      </c>
      <c r="J12019" s="1" t="s">
        <v>1511</v>
      </c>
      <c r="K12019" s="1" t="s">
        <v>1509</v>
      </c>
      <c r="L12019" s="1" t="s">
        <v>1512</v>
      </c>
      <c r="M12019" s="1">
        <v>23</v>
      </c>
    </row>
    <row r="12020" spans="1:13" ht="15.75" x14ac:dyDescent="0.3">
      <c r="A12020" s="1" t="s">
        <v>1263</v>
      </c>
      <c r="J12020" s="1" t="s">
        <v>1511</v>
      </c>
      <c r="K12020" s="1" t="s">
        <v>1509</v>
      </c>
      <c r="L12020" s="1" t="s">
        <v>1512</v>
      </c>
      <c r="M12020" s="1">
        <v>1</v>
      </c>
    </row>
    <row r="12021" spans="1:13" ht="15.75" x14ac:dyDescent="0.3">
      <c r="A12021" s="1" t="s">
        <v>1262</v>
      </c>
      <c r="J12021" s="1" t="s">
        <v>1511</v>
      </c>
      <c r="K12021" s="1" t="s">
        <v>1509</v>
      </c>
      <c r="L12021" s="1" t="s">
        <v>1512</v>
      </c>
      <c r="M12021" s="1">
        <v>2</v>
      </c>
    </row>
    <row r="12022" spans="1:13" ht="15.75" x14ac:dyDescent="0.3">
      <c r="A12022" s="1" t="s">
        <v>1345</v>
      </c>
      <c r="J12022" s="1" t="s">
        <v>1511</v>
      </c>
      <c r="K12022" s="1" t="s">
        <v>1509</v>
      </c>
      <c r="L12022" s="1" t="s">
        <v>1512</v>
      </c>
      <c r="M12022" s="1">
        <v>1</v>
      </c>
    </row>
    <row r="12023" spans="1:13" ht="15.75" x14ac:dyDescent="0.3">
      <c r="A12023" s="1" t="s">
        <v>1499</v>
      </c>
      <c r="J12023" s="1" t="s">
        <v>1511</v>
      </c>
      <c r="K12023" s="1" t="s">
        <v>1509</v>
      </c>
      <c r="L12023" s="1" t="s">
        <v>1510</v>
      </c>
      <c r="M12023" s="1">
        <v>3</v>
      </c>
    </row>
    <row r="12024" spans="1:13" ht="15.75" x14ac:dyDescent="0.3">
      <c r="A12024" s="1" t="s">
        <v>1272</v>
      </c>
      <c r="J12024" s="1" t="s">
        <v>1511</v>
      </c>
      <c r="K12024" s="1" t="s">
        <v>1509</v>
      </c>
      <c r="L12024" s="1" t="s">
        <v>1513</v>
      </c>
      <c r="M12024" s="1">
        <v>1</v>
      </c>
    </row>
    <row r="12025" spans="1:13" ht="15.75" x14ac:dyDescent="0.3">
      <c r="A12025" s="1" t="s">
        <v>1263</v>
      </c>
      <c r="J12025" s="1" t="s">
        <v>1511</v>
      </c>
      <c r="K12025" s="1" t="s">
        <v>1509</v>
      </c>
      <c r="L12025" s="1" t="s">
        <v>1512</v>
      </c>
      <c r="M12025" s="1">
        <v>1</v>
      </c>
    </row>
    <row r="12026" spans="1:13" ht="15.75" x14ac:dyDescent="0.3">
      <c r="A12026" s="1" t="s">
        <v>1332</v>
      </c>
      <c r="J12026" s="1" t="s">
        <v>1511</v>
      </c>
      <c r="K12026" s="1" t="s">
        <v>1509</v>
      </c>
      <c r="L12026" s="1" t="s">
        <v>1512</v>
      </c>
      <c r="M12026" s="1">
        <v>3</v>
      </c>
    </row>
    <row r="12027" spans="1:13" ht="15.75" x14ac:dyDescent="0.3">
      <c r="A12027" s="1" t="s">
        <v>835</v>
      </c>
      <c r="J12027" s="1" t="s">
        <v>1511</v>
      </c>
      <c r="K12027" s="1" t="s">
        <v>1509</v>
      </c>
      <c r="L12027" s="1" t="s">
        <v>1512</v>
      </c>
      <c r="M12027" s="1">
        <v>1</v>
      </c>
    </row>
    <row r="12028" spans="1:13" ht="15.75" x14ac:dyDescent="0.3">
      <c r="A12028" s="1" t="s">
        <v>1263</v>
      </c>
      <c r="J12028" s="1" t="s">
        <v>1511</v>
      </c>
      <c r="K12028" s="1" t="s">
        <v>1509</v>
      </c>
      <c r="L12028" s="1" t="s">
        <v>1512</v>
      </c>
      <c r="M12028" s="1">
        <v>1</v>
      </c>
    </row>
    <row r="12029" spans="1:13" ht="15.75" x14ac:dyDescent="0.3">
      <c r="A12029" s="1" t="s">
        <v>1415</v>
      </c>
      <c r="J12029" s="1" t="s">
        <v>1511</v>
      </c>
      <c r="K12029" s="1" t="s">
        <v>1509</v>
      </c>
      <c r="L12029" s="1" t="s">
        <v>1512</v>
      </c>
      <c r="M12029" s="1">
        <v>37</v>
      </c>
    </row>
    <row r="12030" spans="1:13" ht="15.75" x14ac:dyDescent="0.3">
      <c r="A12030" s="1" t="s">
        <v>1498</v>
      </c>
      <c r="J12030" s="1" t="s">
        <v>1508</v>
      </c>
      <c r="K12030" s="1" t="s">
        <v>1514</v>
      </c>
      <c r="L12030" s="1" t="s">
        <v>1510</v>
      </c>
      <c r="M12030" s="1">
        <v>3</v>
      </c>
    </row>
    <row r="12031" spans="1:13" ht="15.75" x14ac:dyDescent="0.3">
      <c r="A12031" s="1" t="s">
        <v>1345</v>
      </c>
      <c r="J12031" s="1" t="s">
        <v>1511</v>
      </c>
      <c r="K12031" s="1" t="s">
        <v>1509</v>
      </c>
      <c r="L12031" s="1" t="s">
        <v>1510</v>
      </c>
      <c r="M12031" s="1">
        <v>1</v>
      </c>
    </row>
    <row r="12032" spans="1:13" ht="15.75" x14ac:dyDescent="0.3">
      <c r="A12032" s="1" t="s">
        <v>1263</v>
      </c>
      <c r="J12032" s="1" t="s">
        <v>1511</v>
      </c>
      <c r="K12032" s="1" t="s">
        <v>1509</v>
      </c>
      <c r="L12032" s="1" t="s">
        <v>1512</v>
      </c>
      <c r="M12032" s="1">
        <v>1</v>
      </c>
    </row>
    <row r="12033" spans="1:13" ht="15.75" x14ac:dyDescent="0.3">
      <c r="A12033" s="1" t="s">
        <v>1263</v>
      </c>
      <c r="J12033" s="1" t="s">
        <v>1511</v>
      </c>
      <c r="K12033" s="1" t="s">
        <v>1509</v>
      </c>
      <c r="L12033" s="1" t="s">
        <v>1512</v>
      </c>
      <c r="M12033" s="1">
        <v>1</v>
      </c>
    </row>
    <row r="12034" spans="1:13" ht="15.75" x14ac:dyDescent="0.3">
      <c r="A12034" s="1" t="s">
        <v>1415</v>
      </c>
      <c r="J12034" s="1" t="s">
        <v>1511</v>
      </c>
      <c r="K12034" s="1" t="s">
        <v>1509</v>
      </c>
      <c r="L12034" s="1" t="s">
        <v>1512</v>
      </c>
      <c r="M12034" s="1">
        <v>32</v>
      </c>
    </row>
    <row r="12035" spans="1:13" ht="15.75" x14ac:dyDescent="0.3">
      <c r="A12035" s="1" t="s">
        <v>1325</v>
      </c>
      <c r="J12035" s="1" t="s">
        <v>1511</v>
      </c>
      <c r="K12035" s="1" t="s">
        <v>1509</v>
      </c>
      <c r="L12035" s="1" t="s">
        <v>1513</v>
      </c>
      <c r="M12035" s="1">
        <v>14</v>
      </c>
    </row>
    <row r="12036" spans="1:13" ht="15.75" x14ac:dyDescent="0.3">
      <c r="A12036" s="1" t="s">
        <v>1263</v>
      </c>
      <c r="J12036" s="1" t="s">
        <v>1511</v>
      </c>
      <c r="K12036" s="1" t="s">
        <v>1509</v>
      </c>
      <c r="L12036" s="1" t="s">
        <v>1512</v>
      </c>
      <c r="M12036" s="1">
        <v>1</v>
      </c>
    </row>
    <row r="12037" spans="1:13" ht="15.75" x14ac:dyDescent="0.3">
      <c r="A12037" s="1" t="s">
        <v>1325</v>
      </c>
      <c r="J12037" s="1" t="s">
        <v>1511</v>
      </c>
      <c r="K12037" s="1" t="s">
        <v>1509</v>
      </c>
      <c r="L12037" s="1" t="s">
        <v>1513</v>
      </c>
      <c r="M12037" s="1">
        <v>3</v>
      </c>
    </row>
    <row r="12038" spans="1:13" ht="15.75" x14ac:dyDescent="0.3">
      <c r="A12038" s="1" t="s">
        <v>1415</v>
      </c>
      <c r="J12038" s="1" t="s">
        <v>1511</v>
      </c>
      <c r="K12038" s="1" t="s">
        <v>1514</v>
      </c>
      <c r="L12038" s="1" t="s">
        <v>1512</v>
      </c>
      <c r="M12038" s="1">
        <v>24</v>
      </c>
    </row>
    <row r="12039" spans="1:13" ht="15.75" x14ac:dyDescent="0.3">
      <c r="A12039" s="1" t="s">
        <v>1325</v>
      </c>
      <c r="J12039" s="1" t="s">
        <v>1511</v>
      </c>
      <c r="K12039" s="1" t="s">
        <v>1509</v>
      </c>
      <c r="L12039" s="1" t="s">
        <v>1513</v>
      </c>
      <c r="M12039" s="1">
        <v>9</v>
      </c>
    </row>
    <row r="12040" spans="1:13" ht="15.75" x14ac:dyDescent="0.3">
      <c r="A12040" s="1" t="s">
        <v>1263</v>
      </c>
      <c r="J12040" s="1" t="s">
        <v>1511</v>
      </c>
      <c r="K12040" s="1" t="s">
        <v>1509</v>
      </c>
      <c r="L12040" s="1" t="s">
        <v>1512</v>
      </c>
      <c r="M12040" s="1">
        <v>1</v>
      </c>
    </row>
    <row r="12041" spans="1:13" ht="15.75" x14ac:dyDescent="0.3">
      <c r="A12041" s="1" t="s">
        <v>835</v>
      </c>
      <c r="J12041" s="1" t="s">
        <v>1511</v>
      </c>
      <c r="K12041" s="1" t="s">
        <v>1509</v>
      </c>
      <c r="L12041" s="1" t="s">
        <v>1510</v>
      </c>
      <c r="M12041" s="1">
        <v>1</v>
      </c>
    </row>
    <row r="12042" spans="1:13" ht="15.75" x14ac:dyDescent="0.3">
      <c r="A12042" s="1" t="s">
        <v>1325</v>
      </c>
      <c r="J12042" s="1" t="s">
        <v>1511</v>
      </c>
      <c r="K12042" s="1" t="s">
        <v>1509</v>
      </c>
      <c r="L12042" s="1" t="s">
        <v>1513</v>
      </c>
      <c r="M12042" s="1">
        <v>9</v>
      </c>
    </row>
    <row r="12043" spans="1:13" ht="15.75" x14ac:dyDescent="0.3">
      <c r="A12043" s="1" t="s">
        <v>1282</v>
      </c>
      <c r="J12043" s="1" t="s">
        <v>1511</v>
      </c>
      <c r="K12043" s="1" t="s">
        <v>1509</v>
      </c>
      <c r="L12043" s="1" t="s">
        <v>1512</v>
      </c>
      <c r="M12043" s="1">
        <v>7</v>
      </c>
    </row>
    <row r="12044" spans="1:13" ht="15.75" x14ac:dyDescent="0.3">
      <c r="A12044" s="1" t="s">
        <v>1263</v>
      </c>
      <c r="J12044" s="1" t="s">
        <v>1511</v>
      </c>
      <c r="K12044" s="1" t="s">
        <v>1509</v>
      </c>
      <c r="L12044" s="1" t="s">
        <v>1512</v>
      </c>
      <c r="M12044" s="1">
        <v>1</v>
      </c>
    </row>
    <row r="12045" spans="1:13" ht="15.75" x14ac:dyDescent="0.3">
      <c r="A12045" s="1" t="s">
        <v>1325</v>
      </c>
      <c r="J12045" s="1" t="s">
        <v>1511</v>
      </c>
      <c r="K12045" s="1" t="s">
        <v>1509</v>
      </c>
      <c r="L12045" s="1" t="s">
        <v>1513</v>
      </c>
      <c r="M12045" s="1">
        <v>1</v>
      </c>
    </row>
    <row r="12046" spans="1:13" ht="15.75" x14ac:dyDescent="0.3">
      <c r="A12046" s="1" t="s">
        <v>1282</v>
      </c>
      <c r="J12046" s="1" t="s">
        <v>1511</v>
      </c>
      <c r="K12046" s="1" t="s">
        <v>1509</v>
      </c>
      <c r="L12046" s="1" t="s">
        <v>1512</v>
      </c>
      <c r="M12046" s="1">
        <v>2</v>
      </c>
    </row>
    <row r="12047" spans="1:13" ht="15.75" x14ac:dyDescent="0.3">
      <c r="A12047" s="1" t="s">
        <v>1282</v>
      </c>
      <c r="J12047" s="1" t="s">
        <v>1511</v>
      </c>
      <c r="K12047" s="1" t="s">
        <v>1509</v>
      </c>
      <c r="L12047" s="1" t="s">
        <v>1512</v>
      </c>
      <c r="M12047" s="1">
        <v>3</v>
      </c>
    </row>
    <row r="12048" spans="1:13" ht="15.75" x14ac:dyDescent="0.3">
      <c r="A12048" s="1" t="s">
        <v>1262</v>
      </c>
      <c r="J12048" s="1" t="s">
        <v>1511</v>
      </c>
      <c r="K12048" s="1" t="s">
        <v>1509</v>
      </c>
      <c r="L12048" s="1" t="s">
        <v>1512</v>
      </c>
      <c r="M12048" s="1">
        <v>7</v>
      </c>
    </row>
    <row r="12049" spans="1:13" ht="15.75" x14ac:dyDescent="0.3">
      <c r="A12049" s="1" t="s">
        <v>1325</v>
      </c>
      <c r="J12049" s="1" t="s">
        <v>1511</v>
      </c>
      <c r="K12049" s="1" t="s">
        <v>1509</v>
      </c>
      <c r="L12049" s="1" t="s">
        <v>1513</v>
      </c>
      <c r="M12049" s="1">
        <v>1</v>
      </c>
    </row>
    <row r="12050" spans="1:13" ht="15.75" x14ac:dyDescent="0.3">
      <c r="A12050" s="1" t="s">
        <v>1262</v>
      </c>
      <c r="J12050" s="1" t="s">
        <v>1511</v>
      </c>
      <c r="K12050" s="1" t="s">
        <v>1509</v>
      </c>
      <c r="L12050" s="1" t="s">
        <v>1512</v>
      </c>
      <c r="M12050" s="1">
        <v>1</v>
      </c>
    </row>
    <row r="12051" spans="1:13" ht="15.75" x14ac:dyDescent="0.3">
      <c r="A12051" s="1" t="s">
        <v>1265</v>
      </c>
      <c r="J12051" s="1" t="s">
        <v>1511</v>
      </c>
      <c r="K12051" s="1" t="s">
        <v>1509</v>
      </c>
      <c r="L12051" s="1" t="s">
        <v>1512</v>
      </c>
      <c r="M12051" s="1">
        <v>3</v>
      </c>
    </row>
    <row r="12052" spans="1:13" ht="15.75" x14ac:dyDescent="0.3">
      <c r="A12052" s="1" t="s">
        <v>1325</v>
      </c>
      <c r="J12052" s="1" t="s">
        <v>1511</v>
      </c>
      <c r="K12052" s="1" t="s">
        <v>1509</v>
      </c>
      <c r="L12052" s="1" t="s">
        <v>1513</v>
      </c>
      <c r="M12052" s="1">
        <v>1</v>
      </c>
    </row>
    <row r="12053" spans="1:13" ht="15.75" x14ac:dyDescent="0.3">
      <c r="A12053" s="1" t="s">
        <v>1325</v>
      </c>
      <c r="J12053" s="1" t="s">
        <v>1511</v>
      </c>
      <c r="K12053" s="1" t="s">
        <v>1509</v>
      </c>
      <c r="L12053" s="1" t="s">
        <v>1513</v>
      </c>
      <c r="M12053" s="1">
        <v>1</v>
      </c>
    </row>
    <row r="12054" spans="1:13" ht="15.75" x14ac:dyDescent="0.3">
      <c r="A12054" s="1" t="s">
        <v>1272</v>
      </c>
      <c r="J12054" s="1" t="s">
        <v>1511</v>
      </c>
      <c r="K12054" s="1" t="s">
        <v>1509</v>
      </c>
      <c r="L12054" s="1" t="s">
        <v>1513</v>
      </c>
      <c r="M12054" s="1">
        <v>1</v>
      </c>
    </row>
    <row r="12055" spans="1:13" ht="15.75" x14ac:dyDescent="0.3">
      <c r="A12055" s="1" t="s">
        <v>1499</v>
      </c>
      <c r="J12055" s="1" t="s">
        <v>1508</v>
      </c>
      <c r="K12055" s="1" t="s">
        <v>1509</v>
      </c>
      <c r="L12055" s="1" t="s">
        <v>1512</v>
      </c>
      <c r="M12055" s="1">
        <v>3</v>
      </c>
    </row>
    <row r="12056" spans="1:13" ht="15.75" x14ac:dyDescent="0.3">
      <c r="A12056" s="1" t="s">
        <v>1325</v>
      </c>
      <c r="J12056" s="1" t="s">
        <v>1511</v>
      </c>
      <c r="K12056" s="1" t="s">
        <v>1509</v>
      </c>
      <c r="L12056" s="1" t="s">
        <v>1513</v>
      </c>
      <c r="M12056" s="1">
        <v>5</v>
      </c>
    </row>
    <row r="12057" spans="1:13" ht="15.75" x14ac:dyDescent="0.3">
      <c r="A12057" s="1" t="s">
        <v>1325</v>
      </c>
      <c r="J12057" s="1" t="s">
        <v>1511</v>
      </c>
      <c r="K12057" s="1" t="s">
        <v>1509</v>
      </c>
      <c r="L12057" s="1" t="s">
        <v>1513</v>
      </c>
      <c r="M12057" s="1">
        <v>2</v>
      </c>
    </row>
    <row r="12058" spans="1:13" ht="15.75" x14ac:dyDescent="0.3">
      <c r="A12058" s="1" t="s">
        <v>1262</v>
      </c>
      <c r="J12058" s="1" t="s">
        <v>1511</v>
      </c>
      <c r="K12058" s="1" t="s">
        <v>1509</v>
      </c>
      <c r="L12058" s="1" t="s">
        <v>1512</v>
      </c>
      <c r="M12058" s="1">
        <v>7</v>
      </c>
    </row>
    <row r="12059" spans="1:13" ht="15.75" x14ac:dyDescent="0.3">
      <c r="A12059" s="1" t="s">
        <v>1272</v>
      </c>
      <c r="J12059" s="1" t="s">
        <v>1511</v>
      </c>
      <c r="K12059" s="1" t="s">
        <v>1509</v>
      </c>
      <c r="L12059" s="1" t="s">
        <v>1512</v>
      </c>
      <c r="M12059" s="1">
        <v>2</v>
      </c>
    </row>
    <row r="12060" spans="1:13" ht="15.75" x14ac:dyDescent="0.3">
      <c r="A12060" s="1" t="s">
        <v>1262</v>
      </c>
      <c r="J12060" s="1" t="s">
        <v>1511</v>
      </c>
      <c r="K12060" s="1" t="s">
        <v>1509</v>
      </c>
      <c r="L12060" s="1" t="s">
        <v>1512</v>
      </c>
      <c r="M12060" s="1">
        <v>2</v>
      </c>
    </row>
    <row r="12061" spans="1:13" ht="15.75" x14ac:dyDescent="0.3">
      <c r="A12061" s="1" t="s">
        <v>1272</v>
      </c>
      <c r="J12061" s="1" t="s">
        <v>1511</v>
      </c>
      <c r="K12061" s="1" t="s">
        <v>1509</v>
      </c>
      <c r="L12061" s="1" t="s">
        <v>1510</v>
      </c>
      <c r="M12061" s="1">
        <v>2</v>
      </c>
    </row>
    <row r="12062" spans="1:13" ht="15.75" x14ac:dyDescent="0.3">
      <c r="A12062" s="1" t="s">
        <v>1262</v>
      </c>
      <c r="J12062" s="1" t="s">
        <v>1511</v>
      </c>
      <c r="K12062" s="1" t="s">
        <v>1509</v>
      </c>
      <c r="L12062" s="1" t="s">
        <v>1513</v>
      </c>
      <c r="M12062" s="1">
        <v>1</v>
      </c>
    </row>
    <row r="12063" spans="1:13" ht="15.75" x14ac:dyDescent="0.3">
      <c r="A12063" s="1" t="s">
        <v>1262</v>
      </c>
      <c r="J12063" s="1" t="s">
        <v>1511</v>
      </c>
      <c r="K12063" s="1" t="s">
        <v>1509</v>
      </c>
      <c r="L12063" s="1" t="s">
        <v>1513</v>
      </c>
      <c r="M12063" s="1">
        <v>1</v>
      </c>
    </row>
    <row r="12064" spans="1:13" ht="15.75" x14ac:dyDescent="0.3">
      <c r="A12064" s="1" t="s">
        <v>1262</v>
      </c>
      <c r="J12064" s="1" t="s">
        <v>1511</v>
      </c>
      <c r="K12064" s="1" t="s">
        <v>1509</v>
      </c>
      <c r="L12064" s="1" t="s">
        <v>1513</v>
      </c>
      <c r="M12064" s="1">
        <v>1</v>
      </c>
    </row>
    <row r="12065" spans="1:13" ht="15.75" x14ac:dyDescent="0.3">
      <c r="A12065" s="1" t="s">
        <v>1262</v>
      </c>
      <c r="J12065" s="1" t="s">
        <v>1511</v>
      </c>
      <c r="K12065" s="1" t="s">
        <v>1509</v>
      </c>
      <c r="L12065" s="1" t="s">
        <v>1513</v>
      </c>
      <c r="M12065" s="1">
        <v>2</v>
      </c>
    </row>
    <row r="12066" spans="1:13" ht="15.75" x14ac:dyDescent="0.3">
      <c r="A12066" s="1" t="s">
        <v>1262</v>
      </c>
      <c r="J12066" s="1" t="s">
        <v>1511</v>
      </c>
      <c r="K12066" s="1" t="s">
        <v>1509</v>
      </c>
      <c r="L12066" s="1" t="s">
        <v>1513</v>
      </c>
      <c r="M12066" s="1">
        <v>1</v>
      </c>
    </row>
    <row r="12067" spans="1:13" ht="15.75" x14ac:dyDescent="0.3">
      <c r="A12067" s="1" t="s">
        <v>1499</v>
      </c>
      <c r="J12067" s="1" t="s">
        <v>1508</v>
      </c>
      <c r="K12067" s="1" t="s">
        <v>1509</v>
      </c>
      <c r="L12067" s="1" t="s">
        <v>1512</v>
      </c>
      <c r="M12067" s="1">
        <v>11</v>
      </c>
    </row>
    <row r="12068" spans="1:13" ht="15.75" x14ac:dyDescent="0.3">
      <c r="A12068" s="1" t="s">
        <v>1364</v>
      </c>
      <c r="J12068" s="1" t="s">
        <v>1511</v>
      </c>
      <c r="K12068" s="1" t="s">
        <v>1509</v>
      </c>
      <c r="L12068" s="1" t="s">
        <v>1512</v>
      </c>
      <c r="M12068" s="1">
        <v>6</v>
      </c>
    </row>
    <row r="12069" spans="1:13" ht="15.75" x14ac:dyDescent="0.3">
      <c r="A12069" s="1" t="s">
        <v>1500</v>
      </c>
      <c r="J12069" s="1" t="s">
        <v>1511</v>
      </c>
      <c r="K12069" s="1" t="s">
        <v>1514</v>
      </c>
      <c r="L12069" s="1" t="s">
        <v>1510</v>
      </c>
      <c r="M12069" s="1">
        <v>34</v>
      </c>
    </row>
    <row r="12070" spans="1:13" ht="15.75" x14ac:dyDescent="0.3">
      <c r="A12070" s="1" t="s">
        <v>1326</v>
      </c>
      <c r="J12070" s="1" t="s">
        <v>1511</v>
      </c>
      <c r="K12070" s="1" t="s">
        <v>1509</v>
      </c>
      <c r="L12070" s="1" t="s">
        <v>1512</v>
      </c>
      <c r="M12070" s="1">
        <v>4</v>
      </c>
    </row>
    <row r="12071" spans="1:13" ht="15.75" x14ac:dyDescent="0.3">
      <c r="A12071" s="1" t="s">
        <v>1499</v>
      </c>
      <c r="J12071" s="1" t="s">
        <v>1511</v>
      </c>
      <c r="K12071" s="1" t="s">
        <v>1509</v>
      </c>
      <c r="L12071" s="1" t="s">
        <v>1512</v>
      </c>
      <c r="M12071" s="1">
        <v>96</v>
      </c>
    </row>
    <row r="12072" spans="1:13" ht="15.75" x14ac:dyDescent="0.3">
      <c r="A12072" s="1" t="s">
        <v>1341</v>
      </c>
      <c r="J12072" s="1" t="s">
        <v>1511</v>
      </c>
      <c r="K12072" s="1" t="s">
        <v>1509</v>
      </c>
      <c r="L12072" s="1" t="s">
        <v>1512</v>
      </c>
      <c r="M12072" s="1">
        <v>18</v>
      </c>
    </row>
    <row r="12073" spans="1:13" ht="15.75" x14ac:dyDescent="0.3">
      <c r="A12073" s="1" t="s">
        <v>1326</v>
      </c>
      <c r="J12073" s="1" t="s">
        <v>1511</v>
      </c>
      <c r="K12073" s="1" t="s">
        <v>1509</v>
      </c>
      <c r="L12073" s="1" t="s">
        <v>1512</v>
      </c>
      <c r="M12073" s="1">
        <v>2</v>
      </c>
    </row>
    <row r="12074" spans="1:13" ht="15.75" x14ac:dyDescent="0.3">
      <c r="A12074" s="1" t="s">
        <v>1496</v>
      </c>
      <c r="J12074" s="1" t="s">
        <v>1511</v>
      </c>
      <c r="K12074" s="1" t="s">
        <v>1514</v>
      </c>
      <c r="L12074" s="1" t="s">
        <v>1512</v>
      </c>
      <c r="M12074" s="1">
        <v>5</v>
      </c>
    </row>
    <row r="12075" spans="1:13" ht="15.75" x14ac:dyDescent="0.3">
      <c r="A12075" s="1" t="s">
        <v>1496</v>
      </c>
      <c r="J12075" s="1" t="s">
        <v>1511</v>
      </c>
      <c r="K12075" s="1" t="s">
        <v>1514</v>
      </c>
      <c r="L12075" s="1" t="s">
        <v>1512</v>
      </c>
      <c r="M12075" s="1">
        <v>5</v>
      </c>
    </row>
    <row r="12076" spans="1:13" ht="15.75" x14ac:dyDescent="0.3">
      <c r="A12076" s="1" t="s">
        <v>1326</v>
      </c>
      <c r="J12076" s="1" t="s">
        <v>1511</v>
      </c>
      <c r="K12076" s="1" t="s">
        <v>1509</v>
      </c>
      <c r="L12076" s="1" t="s">
        <v>1512</v>
      </c>
      <c r="M12076" s="1">
        <v>2</v>
      </c>
    </row>
    <row r="12077" spans="1:13" ht="15.75" x14ac:dyDescent="0.3">
      <c r="A12077" s="1" t="s">
        <v>1311</v>
      </c>
      <c r="J12077" s="1" t="s">
        <v>1511</v>
      </c>
      <c r="K12077" s="1" t="s">
        <v>1514</v>
      </c>
      <c r="L12077" s="1" t="s">
        <v>1510</v>
      </c>
      <c r="M12077" s="1">
        <v>2</v>
      </c>
    </row>
    <row r="12078" spans="1:13" ht="15.75" x14ac:dyDescent="0.3">
      <c r="A12078" s="1" t="s">
        <v>1372</v>
      </c>
      <c r="J12078" s="1" t="s">
        <v>1511</v>
      </c>
      <c r="K12078" s="1" t="s">
        <v>1509</v>
      </c>
      <c r="L12078" s="1" t="s">
        <v>1513</v>
      </c>
      <c r="M12078" s="1">
        <v>1</v>
      </c>
    </row>
    <row r="12079" spans="1:13" ht="15.75" x14ac:dyDescent="0.3">
      <c r="A12079" s="1" t="s">
        <v>1321</v>
      </c>
      <c r="J12079" s="1" t="s">
        <v>1511</v>
      </c>
      <c r="K12079" s="1" t="s">
        <v>1509</v>
      </c>
      <c r="L12079" s="1" t="s">
        <v>1512</v>
      </c>
      <c r="M12079" s="1">
        <v>20</v>
      </c>
    </row>
    <row r="12080" spans="1:13" ht="15.75" x14ac:dyDescent="0.3">
      <c r="A12080" s="1" t="s">
        <v>1321</v>
      </c>
      <c r="J12080" s="1" t="s">
        <v>1511</v>
      </c>
      <c r="K12080" s="1" t="s">
        <v>1509</v>
      </c>
      <c r="L12080" s="1" t="s">
        <v>1512</v>
      </c>
      <c r="M12080" s="1">
        <v>10</v>
      </c>
    </row>
    <row r="12081" spans="1:13" ht="15.75" x14ac:dyDescent="0.3">
      <c r="A12081" s="1" t="s">
        <v>1444</v>
      </c>
      <c r="J12081" s="1" t="s">
        <v>1511</v>
      </c>
      <c r="K12081" s="1" t="s">
        <v>1509</v>
      </c>
      <c r="L12081" s="1" t="s">
        <v>1510</v>
      </c>
      <c r="M12081" s="1">
        <v>1</v>
      </c>
    </row>
    <row r="12082" spans="1:13" ht="15.75" x14ac:dyDescent="0.3">
      <c r="A12082" s="1" t="s">
        <v>1444</v>
      </c>
      <c r="J12082" s="1" t="s">
        <v>1511</v>
      </c>
      <c r="K12082" s="1" t="s">
        <v>1509</v>
      </c>
      <c r="L12082" s="1" t="s">
        <v>1510</v>
      </c>
      <c r="M12082" s="1">
        <v>2</v>
      </c>
    </row>
    <row r="12083" spans="1:13" ht="15.75" x14ac:dyDescent="0.3">
      <c r="A12083" s="1" t="s">
        <v>1263</v>
      </c>
      <c r="J12083" s="1" t="s">
        <v>1511</v>
      </c>
      <c r="K12083" s="1" t="s">
        <v>1509</v>
      </c>
      <c r="L12083" s="1" t="s">
        <v>1512</v>
      </c>
      <c r="M12083" s="1">
        <v>1</v>
      </c>
    </row>
    <row r="12084" spans="1:13" ht="15.75" x14ac:dyDescent="0.3">
      <c r="A12084" s="1" t="s">
        <v>1499</v>
      </c>
      <c r="J12084" s="1" t="s">
        <v>1511</v>
      </c>
      <c r="K12084" s="1" t="s">
        <v>1509</v>
      </c>
      <c r="L12084" s="1" t="s">
        <v>1512</v>
      </c>
      <c r="M12084" s="1">
        <v>11</v>
      </c>
    </row>
    <row r="12085" spans="1:13" ht="15.75" x14ac:dyDescent="0.3">
      <c r="A12085" s="1" t="s">
        <v>1334</v>
      </c>
      <c r="J12085" s="1" t="s">
        <v>1511</v>
      </c>
      <c r="K12085" s="1" t="s">
        <v>1509</v>
      </c>
      <c r="L12085" s="1" t="s">
        <v>1512</v>
      </c>
      <c r="M12085" s="1">
        <v>1</v>
      </c>
    </row>
    <row r="12086" spans="1:13" ht="15.75" x14ac:dyDescent="0.3">
      <c r="A12086" s="1" t="s">
        <v>1444</v>
      </c>
      <c r="J12086" s="1" t="s">
        <v>1511</v>
      </c>
      <c r="K12086" s="1" t="s">
        <v>1509</v>
      </c>
      <c r="L12086" s="1" t="s">
        <v>1512</v>
      </c>
      <c r="M12086" s="1">
        <v>1</v>
      </c>
    </row>
    <row r="12087" spans="1:13" ht="15.75" x14ac:dyDescent="0.3">
      <c r="A12087" s="1" t="s">
        <v>1334</v>
      </c>
      <c r="J12087" s="1" t="s">
        <v>1511</v>
      </c>
      <c r="K12087" s="1" t="s">
        <v>1509</v>
      </c>
      <c r="L12087" s="1" t="s">
        <v>1512</v>
      </c>
      <c r="M12087" s="1">
        <v>1</v>
      </c>
    </row>
    <row r="12088" spans="1:13" ht="15.75" x14ac:dyDescent="0.3">
      <c r="A12088" s="1" t="s">
        <v>1334</v>
      </c>
      <c r="J12088" s="1" t="s">
        <v>1511</v>
      </c>
      <c r="K12088" s="1" t="s">
        <v>1509</v>
      </c>
      <c r="L12088" s="1" t="s">
        <v>1512</v>
      </c>
      <c r="M12088" s="1">
        <v>1</v>
      </c>
    </row>
    <row r="12089" spans="1:13" ht="15.75" x14ac:dyDescent="0.3">
      <c r="A12089" s="1" t="s">
        <v>1334</v>
      </c>
      <c r="J12089" s="1" t="s">
        <v>1511</v>
      </c>
      <c r="K12089" s="1" t="s">
        <v>1509</v>
      </c>
      <c r="L12089" s="1" t="s">
        <v>1512</v>
      </c>
      <c r="M12089" s="1">
        <v>2</v>
      </c>
    </row>
    <row r="12090" spans="1:13" ht="15.75" x14ac:dyDescent="0.3">
      <c r="A12090" s="1" t="s">
        <v>1334</v>
      </c>
      <c r="J12090" s="1" t="s">
        <v>1511</v>
      </c>
      <c r="K12090" s="1" t="s">
        <v>1509</v>
      </c>
      <c r="L12090" s="1" t="s">
        <v>1510</v>
      </c>
      <c r="M12090" s="1">
        <v>1</v>
      </c>
    </row>
    <row r="12091" spans="1:13" ht="15.75" x14ac:dyDescent="0.3">
      <c r="A12091" s="1" t="s">
        <v>1444</v>
      </c>
      <c r="J12091" s="1" t="s">
        <v>1511</v>
      </c>
      <c r="K12091" s="1" t="s">
        <v>1509</v>
      </c>
      <c r="L12091" s="1" t="s">
        <v>1510</v>
      </c>
      <c r="M12091" s="1">
        <v>1</v>
      </c>
    </row>
    <row r="12092" spans="1:13" ht="15.75" x14ac:dyDescent="0.3">
      <c r="A12092" s="1" t="s">
        <v>1444</v>
      </c>
      <c r="J12092" s="1" t="s">
        <v>1511</v>
      </c>
      <c r="K12092" s="1" t="s">
        <v>1509</v>
      </c>
      <c r="L12092" s="1" t="s">
        <v>1510</v>
      </c>
      <c r="M12092" s="1">
        <v>1</v>
      </c>
    </row>
    <row r="12093" spans="1:13" ht="15.75" x14ac:dyDescent="0.3">
      <c r="A12093" s="1" t="s">
        <v>1499</v>
      </c>
      <c r="J12093" s="1" t="s">
        <v>1511</v>
      </c>
      <c r="K12093" s="1" t="s">
        <v>1509</v>
      </c>
      <c r="L12093" s="1" t="s">
        <v>1510</v>
      </c>
      <c r="M12093" s="1">
        <v>4</v>
      </c>
    </row>
    <row r="12094" spans="1:13" ht="15.75" x14ac:dyDescent="0.3">
      <c r="A12094" s="1" t="s">
        <v>1334</v>
      </c>
      <c r="J12094" s="1" t="s">
        <v>1511</v>
      </c>
      <c r="K12094" s="1" t="s">
        <v>1509</v>
      </c>
      <c r="L12094" s="1" t="s">
        <v>1512</v>
      </c>
      <c r="M12094" s="1">
        <v>2</v>
      </c>
    </row>
    <row r="12095" spans="1:13" ht="15.75" x14ac:dyDescent="0.3">
      <c r="A12095" s="1" t="s">
        <v>1263</v>
      </c>
      <c r="J12095" s="1" t="s">
        <v>1511</v>
      </c>
      <c r="K12095" s="1" t="s">
        <v>1509</v>
      </c>
      <c r="L12095" s="1" t="s">
        <v>1512</v>
      </c>
      <c r="M12095" s="1">
        <v>1</v>
      </c>
    </row>
    <row r="12096" spans="1:13" ht="15.75" x14ac:dyDescent="0.3">
      <c r="A12096" s="1" t="s">
        <v>1263</v>
      </c>
      <c r="J12096" s="1" t="s">
        <v>1511</v>
      </c>
      <c r="K12096" s="1" t="s">
        <v>1509</v>
      </c>
      <c r="L12096" s="1" t="s">
        <v>1512</v>
      </c>
      <c r="M12096" s="1">
        <v>1</v>
      </c>
    </row>
    <row r="12097" spans="1:13" ht="15.75" x14ac:dyDescent="0.3">
      <c r="A12097" s="1" t="s">
        <v>1334</v>
      </c>
      <c r="J12097" s="1" t="s">
        <v>1511</v>
      </c>
      <c r="K12097" s="1" t="s">
        <v>1509</v>
      </c>
      <c r="L12097" s="1" t="s">
        <v>1512</v>
      </c>
      <c r="M12097" s="1">
        <v>1</v>
      </c>
    </row>
    <row r="12098" spans="1:13" ht="15.75" x14ac:dyDescent="0.3">
      <c r="A12098" s="1" t="s">
        <v>1263</v>
      </c>
      <c r="J12098" s="1" t="s">
        <v>1511</v>
      </c>
      <c r="K12098" s="1" t="s">
        <v>1509</v>
      </c>
      <c r="L12098" s="1" t="s">
        <v>1512</v>
      </c>
      <c r="M12098" s="1">
        <v>1</v>
      </c>
    </row>
    <row r="12099" spans="1:13" ht="15.75" x14ac:dyDescent="0.3">
      <c r="A12099" s="1" t="s">
        <v>1334</v>
      </c>
      <c r="J12099" s="1" t="s">
        <v>1511</v>
      </c>
      <c r="K12099" s="1" t="s">
        <v>1509</v>
      </c>
      <c r="L12099" s="1" t="s">
        <v>1512</v>
      </c>
      <c r="M12099" s="1">
        <v>2</v>
      </c>
    </row>
    <row r="12100" spans="1:13" ht="15.75" x14ac:dyDescent="0.3">
      <c r="A12100" s="1" t="s">
        <v>1444</v>
      </c>
      <c r="J12100" s="1" t="s">
        <v>1511</v>
      </c>
      <c r="K12100" s="1" t="s">
        <v>1509</v>
      </c>
      <c r="L12100" s="1" t="s">
        <v>1510</v>
      </c>
      <c r="M12100" s="1">
        <v>1</v>
      </c>
    </row>
    <row r="12101" spans="1:13" ht="15.75" x14ac:dyDescent="0.3">
      <c r="A12101" s="1" t="s">
        <v>1263</v>
      </c>
      <c r="J12101" s="1" t="s">
        <v>1511</v>
      </c>
      <c r="K12101" s="1" t="s">
        <v>1509</v>
      </c>
      <c r="L12101" s="1" t="s">
        <v>1512</v>
      </c>
      <c r="M12101" s="1">
        <v>1</v>
      </c>
    </row>
    <row r="12102" spans="1:13" ht="15.75" x14ac:dyDescent="0.3">
      <c r="A12102" s="1" t="s">
        <v>1345</v>
      </c>
      <c r="J12102" s="1" t="s">
        <v>1511</v>
      </c>
      <c r="K12102" s="1" t="s">
        <v>1509</v>
      </c>
      <c r="L12102" s="1" t="s">
        <v>1512</v>
      </c>
      <c r="M12102" s="1">
        <v>2</v>
      </c>
    </row>
    <row r="12103" spans="1:13" ht="15.75" x14ac:dyDescent="0.3">
      <c r="A12103" s="1" t="s">
        <v>1334</v>
      </c>
      <c r="J12103" s="1" t="s">
        <v>1511</v>
      </c>
      <c r="K12103" s="1" t="s">
        <v>1509</v>
      </c>
      <c r="L12103" s="1" t="s">
        <v>1510</v>
      </c>
      <c r="M12103" s="1">
        <v>1</v>
      </c>
    </row>
    <row r="12104" spans="1:13" ht="15.75" x14ac:dyDescent="0.3">
      <c r="A12104" s="1" t="s">
        <v>1334</v>
      </c>
      <c r="J12104" s="1" t="s">
        <v>1511</v>
      </c>
      <c r="K12104" s="1" t="s">
        <v>1509</v>
      </c>
      <c r="L12104" s="1" t="s">
        <v>1512</v>
      </c>
      <c r="M12104" s="1">
        <v>1</v>
      </c>
    </row>
    <row r="12105" spans="1:13" ht="15.75" x14ac:dyDescent="0.3">
      <c r="A12105" s="1" t="s">
        <v>1263</v>
      </c>
      <c r="J12105" s="1" t="s">
        <v>1511</v>
      </c>
      <c r="K12105" s="1" t="s">
        <v>1509</v>
      </c>
      <c r="L12105" s="1" t="s">
        <v>1512</v>
      </c>
      <c r="M12105" s="1">
        <v>1</v>
      </c>
    </row>
    <row r="12106" spans="1:13" ht="15.75" x14ac:dyDescent="0.3">
      <c r="A12106" s="1" t="s">
        <v>1334</v>
      </c>
      <c r="J12106" s="1" t="s">
        <v>1511</v>
      </c>
      <c r="K12106" s="1" t="s">
        <v>1509</v>
      </c>
      <c r="L12106" s="1" t="s">
        <v>1512</v>
      </c>
      <c r="M12106" s="1">
        <v>1</v>
      </c>
    </row>
    <row r="12107" spans="1:13" ht="15.75" x14ac:dyDescent="0.3">
      <c r="A12107" s="1" t="s">
        <v>1263</v>
      </c>
      <c r="J12107" s="1" t="s">
        <v>1511</v>
      </c>
      <c r="K12107" s="1" t="s">
        <v>1509</v>
      </c>
      <c r="L12107" s="1" t="s">
        <v>1512</v>
      </c>
      <c r="M12107" s="1">
        <v>1</v>
      </c>
    </row>
    <row r="12108" spans="1:13" ht="15.75" x14ac:dyDescent="0.3">
      <c r="A12108" s="1" t="s">
        <v>1334</v>
      </c>
      <c r="J12108" s="1" t="s">
        <v>1511</v>
      </c>
      <c r="K12108" s="1" t="s">
        <v>1509</v>
      </c>
      <c r="L12108" s="1" t="s">
        <v>1512</v>
      </c>
      <c r="M12108" s="1">
        <v>1</v>
      </c>
    </row>
    <row r="12109" spans="1:13" ht="15.75" x14ac:dyDescent="0.3">
      <c r="A12109" s="1" t="s">
        <v>1334</v>
      </c>
      <c r="J12109" s="1" t="s">
        <v>1511</v>
      </c>
      <c r="K12109" s="1" t="s">
        <v>1509</v>
      </c>
      <c r="L12109" s="1" t="s">
        <v>1512</v>
      </c>
      <c r="M12109" s="1">
        <v>1</v>
      </c>
    </row>
    <row r="12110" spans="1:13" ht="15.75" x14ac:dyDescent="0.3">
      <c r="A12110" s="1" t="s">
        <v>1263</v>
      </c>
      <c r="J12110" s="1" t="s">
        <v>1511</v>
      </c>
      <c r="K12110" s="1" t="s">
        <v>1509</v>
      </c>
      <c r="L12110" s="1" t="s">
        <v>1512</v>
      </c>
      <c r="M12110" s="1">
        <v>1</v>
      </c>
    </row>
    <row r="12111" spans="1:13" ht="15.75" x14ac:dyDescent="0.3">
      <c r="A12111" s="1" t="s">
        <v>1263</v>
      </c>
      <c r="J12111" s="1" t="s">
        <v>1511</v>
      </c>
      <c r="K12111" s="1" t="s">
        <v>1509</v>
      </c>
      <c r="L12111" s="1" t="s">
        <v>1512</v>
      </c>
      <c r="M12111" s="1">
        <v>1</v>
      </c>
    </row>
    <row r="12112" spans="1:13" ht="15.75" x14ac:dyDescent="0.3">
      <c r="A12112" s="1" t="s">
        <v>1263</v>
      </c>
      <c r="J12112" s="1" t="s">
        <v>1511</v>
      </c>
      <c r="K12112" s="1" t="s">
        <v>1509</v>
      </c>
      <c r="L12112" s="1" t="s">
        <v>1512</v>
      </c>
      <c r="M12112" s="1">
        <v>1</v>
      </c>
    </row>
    <row r="12113" spans="1:13" ht="15.75" x14ac:dyDescent="0.3">
      <c r="A12113" s="1" t="s">
        <v>1499</v>
      </c>
      <c r="J12113" s="1" t="s">
        <v>1511</v>
      </c>
      <c r="K12113" s="1" t="s">
        <v>1509</v>
      </c>
      <c r="L12113" s="1" t="s">
        <v>1510</v>
      </c>
      <c r="M12113" s="1">
        <v>1</v>
      </c>
    </row>
    <row r="12114" spans="1:13" ht="15.75" x14ac:dyDescent="0.3">
      <c r="A12114" s="1" t="s">
        <v>1263</v>
      </c>
      <c r="J12114" s="1" t="s">
        <v>1511</v>
      </c>
      <c r="K12114" s="1" t="s">
        <v>1509</v>
      </c>
      <c r="L12114" s="1" t="s">
        <v>1512</v>
      </c>
      <c r="M12114" s="1">
        <v>1</v>
      </c>
    </row>
    <row r="12115" spans="1:13" ht="15.75" x14ac:dyDescent="0.3">
      <c r="A12115" s="1" t="s">
        <v>1263</v>
      </c>
      <c r="J12115" s="1" t="s">
        <v>1511</v>
      </c>
      <c r="K12115" s="1" t="s">
        <v>1509</v>
      </c>
      <c r="L12115" s="1" t="s">
        <v>1512</v>
      </c>
      <c r="M12115" s="1">
        <v>1</v>
      </c>
    </row>
    <row r="12116" spans="1:13" ht="15.75" x14ac:dyDescent="0.3">
      <c r="A12116" s="1" t="s">
        <v>1499</v>
      </c>
      <c r="J12116" s="1" t="s">
        <v>1511</v>
      </c>
      <c r="K12116" s="1" t="s">
        <v>1509</v>
      </c>
      <c r="L12116" s="1" t="s">
        <v>1510</v>
      </c>
      <c r="M12116" s="1">
        <v>4</v>
      </c>
    </row>
    <row r="12117" spans="1:13" ht="15.75" x14ac:dyDescent="0.3">
      <c r="A12117" s="1" t="s">
        <v>1263</v>
      </c>
      <c r="J12117" s="1" t="s">
        <v>1511</v>
      </c>
      <c r="K12117" s="1" t="s">
        <v>1509</v>
      </c>
      <c r="L12117" s="1" t="s">
        <v>1512</v>
      </c>
      <c r="M12117" s="1">
        <v>1</v>
      </c>
    </row>
    <row r="12118" spans="1:13" ht="15.75" x14ac:dyDescent="0.3">
      <c r="A12118" s="1" t="s">
        <v>1263</v>
      </c>
      <c r="J12118" s="1" t="s">
        <v>1511</v>
      </c>
      <c r="K12118" s="1" t="s">
        <v>1509</v>
      </c>
      <c r="L12118" s="1" t="s">
        <v>1512</v>
      </c>
      <c r="M12118" s="1">
        <v>1</v>
      </c>
    </row>
    <row r="12119" spans="1:13" ht="15.75" x14ac:dyDescent="0.3">
      <c r="A12119" s="1" t="s">
        <v>1263</v>
      </c>
      <c r="J12119" s="1" t="s">
        <v>1511</v>
      </c>
      <c r="K12119" s="1" t="s">
        <v>1509</v>
      </c>
      <c r="L12119" s="1" t="s">
        <v>1512</v>
      </c>
      <c r="M12119" s="1">
        <v>1</v>
      </c>
    </row>
    <row r="12120" spans="1:13" ht="15.75" x14ac:dyDescent="0.3">
      <c r="A12120" s="1" t="s">
        <v>1444</v>
      </c>
      <c r="J12120" s="1" t="s">
        <v>1511</v>
      </c>
      <c r="K12120" s="1" t="s">
        <v>1509</v>
      </c>
      <c r="L12120" s="1" t="s">
        <v>1510</v>
      </c>
      <c r="M12120" s="1">
        <v>1</v>
      </c>
    </row>
    <row r="12121" spans="1:13" ht="15.75" x14ac:dyDescent="0.3">
      <c r="A12121" s="1" t="s">
        <v>1263</v>
      </c>
      <c r="J12121" s="1" t="s">
        <v>1511</v>
      </c>
      <c r="K12121" s="1" t="s">
        <v>1509</v>
      </c>
      <c r="L12121" s="1" t="s">
        <v>1512</v>
      </c>
      <c r="M12121" s="1">
        <v>1</v>
      </c>
    </row>
    <row r="12122" spans="1:13" ht="15.75" x14ac:dyDescent="0.3">
      <c r="A12122" s="1" t="s">
        <v>1263</v>
      </c>
      <c r="J12122" s="1" t="s">
        <v>1511</v>
      </c>
      <c r="K12122" s="1" t="s">
        <v>1509</v>
      </c>
      <c r="L12122" s="1" t="s">
        <v>1512</v>
      </c>
      <c r="M12122" s="1">
        <v>1</v>
      </c>
    </row>
    <row r="12123" spans="1:13" ht="15.75" x14ac:dyDescent="0.3">
      <c r="A12123" s="1" t="s">
        <v>1263</v>
      </c>
      <c r="J12123" s="1" t="s">
        <v>1511</v>
      </c>
      <c r="K12123" s="1" t="s">
        <v>1509</v>
      </c>
      <c r="L12123" s="1" t="s">
        <v>1512</v>
      </c>
      <c r="M12123" s="1">
        <v>1</v>
      </c>
    </row>
    <row r="12124" spans="1:13" ht="15.75" x14ac:dyDescent="0.3">
      <c r="A12124" s="1" t="s">
        <v>1263</v>
      </c>
      <c r="J12124" s="1" t="s">
        <v>1511</v>
      </c>
      <c r="K12124" s="1" t="s">
        <v>1509</v>
      </c>
      <c r="L12124" s="1" t="s">
        <v>1512</v>
      </c>
      <c r="M12124" s="1">
        <v>1</v>
      </c>
    </row>
    <row r="12125" spans="1:13" ht="15.75" x14ac:dyDescent="0.3">
      <c r="A12125" s="1" t="s">
        <v>1263</v>
      </c>
      <c r="J12125" s="1" t="s">
        <v>1511</v>
      </c>
      <c r="K12125" s="1" t="s">
        <v>1509</v>
      </c>
      <c r="L12125" s="1" t="s">
        <v>1512</v>
      </c>
      <c r="M12125" s="1">
        <v>1</v>
      </c>
    </row>
    <row r="12126" spans="1:13" ht="15.75" x14ac:dyDescent="0.3">
      <c r="A12126" s="1" t="s">
        <v>1485</v>
      </c>
      <c r="J12126" s="1" t="s">
        <v>1511</v>
      </c>
      <c r="K12126" s="1" t="s">
        <v>1514</v>
      </c>
      <c r="L12126" s="1" t="s">
        <v>1513</v>
      </c>
      <c r="M12126" s="1">
        <v>1</v>
      </c>
    </row>
    <row r="12127" spans="1:13" ht="15.75" x14ac:dyDescent="0.3">
      <c r="A12127" s="1" t="s">
        <v>1485</v>
      </c>
      <c r="J12127" s="1" t="s">
        <v>1511</v>
      </c>
      <c r="K12127" s="1" t="s">
        <v>1514</v>
      </c>
      <c r="L12127" s="1" t="s">
        <v>1513</v>
      </c>
      <c r="M12127" s="1">
        <v>1</v>
      </c>
    </row>
    <row r="12128" spans="1:13" ht="15.75" x14ac:dyDescent="0.3">
      <c r="A12128" s="1" t="s">
        <v>1262</v>
      </c>
      <c r="J12128" s="1" t="s">
        <v>1511</v>
      </c>
      <c r="K12128" s="1" t="s">
        <v>1509</v>
      </c>
      <c r="L12128" s="1" t="s">
        <v>1512</v>
      </c>
      <c r="M12128" s="1">
        <v>1</v>
      </c>
    </row>
    <row r="12129" spans="1:13" ht="15.75" x14ac:dyDescent="0.3">
      <c r="A12129" s="1" t="s">
        <v>1263</v>
      </c>
      <c r="J12129" s="1" t="s">
        <v>1511</v>
      </c>
      <c r="K12129" s="1" t="s">
        <v>1509</v>
      </c>
      <c r="L12129" s="1" t="s">
        <v>1512</v>
      </c>
      <c r="M12129" s="1">
        <v>1</v>
      </c>
    </row>
    <row r="12130" spans="1:13" ht="15.75" x14ac:dyDescent="0.3">
      <c r="A12130" s="1" t="s">
        <v>1262</v>
      </c>
      <c r="J12130" s="1" t="s">
        <v>1511</v>
      </c>
      <c r="K12130" s="1" t="s">
        <v>1509</v>
      </c>
      <c r="L12130" s="1" t="s">
        <v>1512</v>
      </c>
      <c r="M12130" s="1">
        <v>1</v>
      </c>
    </row>
    <row r="12131" spans="1:13" ht="15.75" x14ac:dyDescent="0.3">
      <c r="A12131" s="1" t="s">
        <v>1262</v>
      </c>
      <c r="J12131" s="1" t="s">
        <v>1511</v>
      </c>
      <c r="K12131" s="1" t="s">
        <v>1509</v>
      </c>
      <c r="L12131" s="1" t="s">
        <v>1512</v>
      </c>
      <c r="M12131" s="1">
        <v>1</v>
      </c>
    </row>
    <row r="12132" spans="1:13" ht="15.75" x14ac:dyDescent="0.3">
      <c r="A12132" s="1" t="s">
        <v>1485</v>
      </c>
      <c r="J12132" s="1" t="s">
        <v>1511</v>
      </c>
      <c r="K12132" s="1" t="s">
        <v>1514</v>
      </c>
      <c r="L12132" s="1" t="s">
        <v>1513</v>
      </c>
      <c r="M12132" s="1">
        <v>1</v>
      </c>
    </row>
    <row r="12133" spans="1:13" ht="15.75" x14ac:dyDescent="0.3">
      <c r="A12133" s="1" t="s">
        <v>1262</v>
      </c>
      <c r="J12133" s="1" t="s">
        <v>1511</v>
      </c>
      <c r="K12133" s="1" t="s">
        <v>1509</v>
      </c>
      <c r="L12133" s="1" t="s">
        <v>1512</v>
      </c>
      <c r="M12133" s="1">
        <v>1</v>
      </c>
    </row>
    <row r="12134" spans="1:13" ht="15.75" x14ac:dyDescent="0.3">
      <c r="A12134" s="1" t="s">
        <v>1262</v>
      </c>
      <c r="J12134" s="1" t="s">
        <v>1511</v>
      </c>
      <c r="K12134" s="1" t="s">
        <v>1509</v>
      </c>
      <c r="L12134" s="1" t="s">
        <v>1512</v>
      </c>
      <c r="M12134" s="1">
        <v>1</v>
      </c>
    </row>
    <row r="12135" spans="1:13" ht="15.75" x14ac:dyDescent="0.3">
      <c r="A12135" s="1" t="s">
        <v>1262</v>
      </c>
      <c r="J12135" s="1" t="s">
        <v>1511</v>
      </c>
      <c r="K12135" s="1" t="s">
        <v>1509</v>
      </c>
      <c r="L12135" s="1" t="s">
        <v>1512</v>
      </c>
      <c r="M12135" s="1">
        <v>1</v>
      </c>
    </row>
    <row r="12136" spans="1:13" ht="15.75" x14ac:dyDescent="0.3">
      <c r="A12136" s="1" t="s">
        <v>1485</v>
      </c>
      <c r="J12136" s="1" t="s">
        <v>1508</v>
      </c>
      <c r="K12136" s="1" t="s">
        <v>1514</v>
      </c>
      <c r="L12136" s="1" t="s">
        <v>1513</v>
      </c>
      <c r="M12136" s="1">
        <v>1</v>
      </c>
    </row>
    <row r="12137" spans="1:13" ht="15.75" x14ac:dyDescent="0.3">
      <c r="A12137" s="1" t="s">
        <v>1262</v>
      </c>
      <c r="J12137" s="1" t="s">
        <v>1511</v>
      </c>
      <c r="K12137" s="1" t="s">
        <v>1509</v>
      </c>
      <c r="L12137" s="1" t="s">
        <v>1512</v>
      </c>
      <c r="M12137" s="1">
        <v>1</v>
      </c>
    </row>
    <row r="12138" spans="1:13" ht="15.75" x14ac:dyDescent="0.3">
      <c r="A12138" s="1" t="s">
        <v>1485</v>
      </c>
      <c r="J12138" s="1" t="s">
        <v>1511</v>
      </c>
      <c r="K12138" s="1" t="s">
        <v>1514</v>
      </c>
      <c r="L12138" s="1" t="s">
        <v>1513</v>
      </c>
      <c r="M12138" s="1">
        <v>1</v>
      </c>
    </row>
    <row r="12139" spans="1:13" ht="15.75" x14ac:dyDescent="0.3">
      <c r="A12139" s="1" t="s">
        <v>1263</v>
      </c>
      <c r="J12139" s="1" t="s">
        <v>1511</v>
      </c>
      <c r="K12139" s="1" t="s">
        <v>1509</v>
      </c>
      <c r="L12139" s="1" t="s">
        <v>1510</v>
      </c>
      <c r="M12139" s="1">
        <v>1</v>
      </c>
    </row>
    <row r="12140" spans="1:13" ht="15.75" x14ac:dyDescent="0.3">
      <c r="A12140" s="1" t="s">
        <v>1262</v>
      </c>
      <c r="J12140" s="1" t="s">
        <v>1511</v>
      </c>
      <c r="K12140" s="1" t="s">
        <v>1509</v>
      </c>
      <c r="L12140" s="1" t="s">
        <v>1510</v>
      </c>
      <c r="M12140" s="1">
        <v>1</v>
      </c>
    </row>
    <row r="12141" spans="1:13" ht="15.75" x14ac:dyDescent="0.3">
      <c r="A12141" s="1" t="s">
        <v>1262</v>
      </c>
      <c r="J12141" s="1" t="s">
        <v>1511</v>
      </c>
      <c r="K12141" s="1" t="s">
        <v>1509</v>
      </c>
      <c r="L12141" s="1" t="s">
        <v>1510</v>
      </c>
      <c r="M12141" s="1">
        <v>1</v>
      </c>
    </row>
    <row r="12142" spans="1:13" ht="15.75" x14ac:dyDescent="0.3">
      <c r="A12142" s="1" t="s">
        <v>1262</v>
      </c>
      <c r="J12142" s="1" t="s">
        <v>1511</v>
      </c>
      <c r="K12142" s="1" t="s">
        <v>1509</v>
      </c>
      <c r="L12142" s="1" t="s">
        <v>1510</v>
      </c>
      <c r="M12142" s="1">
        <v>1</v>
      </c>
    </row>
    <row r="12143" spans="1:13" ht="15.75" x14ac:dyDescent="0.3">
      <c r="A12143" s="1" t="s">
        <v>1496</v>
      </c>
      <c r="J12143" s="1" t="s">
        <v>1511</v>
      </c>
      <c r="K12143" s="1" t="s">
        <v>1514</v>
      </c>
      <c r="L12143" s="1" t="s">
        <v>1512</v>
      </c>
      <c r="M12143" s="1">
        <v>2</v>
      </c>
    </row>
    <row r="12144" spans="1:13" ht="15.75" x14ac:dyDescent="0.3">
      <c r="A12144" s="1" t="s">
        <v>1496</v>
      </c>
      <c r="J12144" s="1" t="s">
        <v>1511</v>
      </c>
      <c r="K12144" s="1" t="s">
        <v>1514</v>
      </c>
      <c r="L12144" s="1" t="s">
        <v>1512</v>
      </c>
      <c r="M12144" s="1">
        <v>1</v>
      </c>
    </row>
    <row r="12145" spans="1:13" ht="15.75" x14ac:dyDescent="0.3">
      <c r="A12145" s="1" t="s">
        <v>1321</v>
      </c>
      <c r="J12145" s="1" t="s">
        <v>1511</v>
      </c>
      <c r="K12145" s="1" t="s">
        <v>1509</v>
      </c>
      <c r="L12145" s="1" t="s">
        <v>1512</v>
      </c>
      <c r="M12145" s="1">
        <v>24</v>
      </c>
    </row>
    <row r="12146" spans="1:13" ht="15.75" x14ac:dyDescent="0.3">
      <c r="A12146" s="1" t="s">
        <v>1263</v>
      </c>
      <c r="J12146" s="1" t="s">
        <v>1511</v>
      </c>
      <c r="K12146" s="1" t="s">
        <v>1509</v>
      </c>
      <c r="L12146" s="1" t="s">
        <v>1510</v>
      </c>
      <c r="M12146" s="1">
        <v>1</v>
      </c>
    </row>
    <row r="12147" spans="1:13" ht="15.75" x14ac:dyDescent="0.3">
      <c r="A12147" s="1" t="s">
        <v>1345</v>
      </c>
      <c r="J12147" s="1" t="s">
        <v>1511</v>
      </c>
      <c r="K12147" s="1" t="s">
        <v>1509</v>
      </c>
      <c r="L12147" s="1" t="s">
        <v>1512</v>
      </c>
      <c r="M12147" s="1">
        <v>1</v>
      </c>
    </row>
    <row r="12148" spans="1:13" ht="15.75" x14ac:dyDescent="0.3">
      <c r="A12148" s="1" t="s">
        <v>1415</v>
      </c>
      <c r="J12148" s="1" t="s">
        <v>1511</v>
      </c>
      <c r="K12148" s="1" t="s">
        <v>1509</v>
      </c>
      <c r="L12148" s="1" t="s">
        <v>1512</v>
      </c>
      <c r="M12148" s="1">
        <v>30</v>
      </c>
    </row>
    <row r="12149" spans="1:13" ht="15.75" x14ac:dyDescent="0.3">
      <c r="A12149" s="1" t="s">
        <v>1345</v>
      </c>
      <c r="J12149" s="1" t="s">
        <v>1511</v>
      </c>
      <c r="K12149" s="1" t="s">
        <v>1509</v>
      </c>
      <c r="L12149" s="1" t="s">
        <v>1512</v>
      </c>
      <c r="M12149" s="1">
        <v>1</v>
      </c>
    </row>
    <row r="12150" spans="1:13" ht="15.75" x14ac:dyDescent="0.3">
      <c r="A12150" s="1" t="s">
        <v>1345</v>
      </c>
      <c r="J12150" s="1" t="s">
        <v>1511</v>
      </c>
      <c r="K12150" s="1" t="s">
        <v>1509</v>
      </c>
      <c r="L12150" s="1" t="s">
        <v>1512</v>
      </c>
      <c r="M12150" s="1">
        <v>1</v>
      </c>
    </row>
    <row r="12151" spans="1:13" ht="15.75" x14ac:dyDescent="0.3">
      <c r="A12151" s="1" t="s">
        <v>1339</v>
      </c>
      <c r="J12151" s="1" t="s">
        <v>1511</v>
      </c>
      <c r="K12151" s="1" t="s">
        <v>1509</v>
      </c>
      <c r="L12151" s="1" t="s">
        <v>1512</v>
      </c>
      <c r="M12151" s="1">
        <v>12</v>
      </c>
    </row>
    <row r="12152" spans="1:13" ht="15.75" x14ac:dyDescent="0.3">
      <c r="A12152" s="1" t="s">
        <v>1345</v>
      </c>
      <c r="J12152" s="1" t="s">
        <v>1511</v>
      </c>
      <c r="K12152" s="1" t="s">
        <v>1509</v>
      </c>
      <c r="L12152" s="1" t="s">
        <v>1512</v>
      </c>
      <c r="M12152" s="1">
        <v>1</v>
      </c>
    </row>
    <row r="12153" spans="1:13" ht="15.75" x14ac:dyDescent="0.3">
      <c r="A12153" s="1" t="s">
        <v>1345</v>
      </c>
      <c r="J12153" s="1" t="s">
        <v>1511</v>
      </c>
      <c r="K12153" s="1" t="s">
        <v>1509</v>
      </c>
      <c r="L12153" s="1" t="s">
        <v>1512</v>
      </c>
      <c r="M12153" s="1">
        <v>1</v>
      </c>
    </row>
    <row r="12154" spans="1:13" ht="15.75" x14ac:dyDescent="0.3">
      <c r="A12154" s="1" t="s">
        <v>1345</v>
      </c>
      <c r="J12154" s="1" t="s">
        <v>1511</v>
      </c>
      <c r="K12154" s="1" t="s">
        <v>1509</v>
      </c>
      <c r="L12154" s="1" t="s">
        <v>1512</v>
      </c>
      <c r="M12154" s="1">
        <v>1</v>
      </c>
    </row>
    <row r="12155" spans="1:13" ht="15.75" x14ac:dyDescent="0.3">
      <c r="A12155" s="1" t="s">
        <v>1345</v>
      </c>
      <c r="J12155" s="1" t="s">
        <v>1511</v>
      </c>
      <c r="K12155" s="1" t="s">
        <v>1509</v>
      </c>
      <c r="L12155" s="1" t="s">
        <v>1512</v>
      </c>
      <c r="M12155" s="1">
        <v>1</v>
      </c>
    </row>
    <row r="12156" spans="1:13" ht="15.75" x14ac:dyDescent="0.3">
      <c r="A12156" s="1" t="s">
        <v>1345</v>
      </c>
      <c r="J12156" s="1" t="s">
        <v>1511</v>
      </c>
      <c r="K12156" s="1" t="s">
        <v>1509</v>
      </c>
      <c r="L12156" s="1" t="s">
        <v>1512</v>
      </c>
      <c r="M12156" s="1">
        <v>1</v>
      </c>
    </row>
    <row r="12157" spans="1:13" ht="15.75" x14ac:dyDescent="0.3">
      <c r="A12157" s="1" t="s">
        <v>1345</v>
      </c>
      <c r="J12157" s="1" t="s">
        <v>1511</v>
      </c>
      <c r="K12157" s="1" t="s">
        <v>1509</v>
      </c>
      <c r="L12157" s="1" t="s">
        <v>1512</v>
      </c>
      <c r="M12157" s="1">
        <v>1</v>
      </c>
    </row>
    <row r="12158" spans="1:13" ht="15.75" x14ac:dyDescent="0.3">
      <c r="A12158" s="1" t="s">
        <v>1345</v>
      </c>
      <c r="J12158" s="1" t="s">
        <v>1511</v>
      </c>
      <c r="K12158" s="1" t="s">
        <v>1509</v>
      </c>
      <c r="L12158" s="1" t="s">
        <v>1512</v>
      </c>
      <c r="M12158" s="1">
        <v>1</v>
      </c>
    </row>
    <row r="12159" spans="1:13" ht="15.75" x14ac:dyDescent="0.3">
      <c r="A12159" s="1" t="s">
        <v>1345</v>
      </c>
      <c r="J12159" s="1" t="s">
        <v>1511</v>
      </c>
      <c r="K12159" s="1" t="s">
        <v>1509</v>
      </c>
      <c r="L12159" s="1" t="s">
        <v>1512</v>
      </c>
      <c r="M12159" s="1">
        <v>1</v>
      </c>
    </row>
    <row r="12160" spans="1:13" ht="15.75" x14ac:dyDescent="0.3">
      <c r="A12160" s="1" t="s">
        <v>835</v>
      </c>
      <c r="J12160" s="1" t="s">
        <v>1511</v>
      </c>
      <c r="K12160" s="1" t="s">
        <v>1509</v>
      </c>
      <c r="L12160" s="1" t="s">
        <v>1512</v>
      </c>
      <c r="M12160" s="1">
        <v>1</v>
      </c>
    </row>
    <row r="12161" spans="1:13" ht="15.75" x14ac:dyDescent="0.3">
      <c r="A12161" s="1" t="s">
        <v>835</v>
      </c>
      <c r="J12161" s="1" t="s">
        <v>1511</v>
      </c>
      <c r="K12161" s="1" t="s">
        <v>1509</v>
      </c>
      <c r="L12161" s="1" t="s">
        <v>1512</v>
      </c>
      <c r="M12161" s="1">
        <v>1</v>
      </c>
    </row>
    <row r="12162" spans="1:13" ht="15.75" x14ac:dyDescent="0.3">
      <c r="A12162" s="1" t="s">
        <v>835</v>
      </c>
      <c r="J12162" s="1" t="s">
        <v>1511</v>
      </c>
      <c r="K12162" s="1" t="s">
        <v>1509</v>
      </c>
      <c r="L12162" s="1" t="s">
        <v>1512</v>
      </c>
      <c r="M12162" s="1">
        <v>1</v>
      </c>
    </row>
    <row r="12163" spans="1:13" ht="15.75" x14ac:dyDescent="0.3">
      <c r="A12163" s="1" t="s">
        <v>1262</v>
      </c>
      <c r="J12163" s="1" t="s">
        <v>1511</v>
      </c>
      <c r="K12163" s="1" t="s">
        <v>1509</v>
      </c>
      <c r="L12163" s="1" t="s">
        <v>1510</v>
      </c>
      <c r="M12163" s="1">
        <v>1</v>
      </c>
    </row>
    <row r="12164" spans="1:13" ht="15.75" x14ac:dyDescent="0.3">
      <c r="A12164" s="1" t="s">
        <v>1501</v>
      </c>
      <c r="J12164" s="1" t="s">
        <v>1511</v>
      </c>
      <c r="K12164" s="1" t="s">
        <v>1509</v>
      </c>
      <c r="L12164" s="1" t="s">
        <v>1512</v>
      </c>
      <c r="M12164" s="1">
        <v>4</v>
      </c>
    </row>
    <row r="12165" spans="1:13" ht="15.75" x14ac:dyDescent="0.3">
      <c r="A12165" s="1" t="s">
        <v>1401</v>
      </c>
      <c r="J12165" s="1" t="s">
        <v>1511</v>
      </c>
      <c r="K12165" s="1" t="s">
        <v>1514</v>
      </c>
      <c r="L12165" s="1" t="s">
        <v>1512</v>
      </c>
      <c r="M12165" s="1">
        <v>4</v>
      </c>
    </row>
    <row r="12166" spans="1:13" ht="15.75" x14ac:dyDescent="0.3">
      <c r="A12166" s="1" t="s">
        <v>1272</v>
      </c>
      <c r="J12166" s="1" t="s">
        <v>1511</v>
      </c>
      <c r="K12166" s="1" t="s">
        <v>1509</v>
      </c>
      <c r="L12166" s="1" t="s">
        <v>1512</v>
      </c>
      <c r="M12166" s="1">
        <v>1</v>
      </c>
    </row>
    <row r="12167" spans="1:13" ht="15.75" x14ac:dyDescent="0.3">
      <c r="A12167" s="1" t="s">
        <v>1272</v>
      </c>
      <c r="J12167" s="1" t="s">
        <v>1511</v>
      </c>
      <c r="K12167" s="1" t="s">
        <v>1509</v>
      </c>
      <c r="L12167" s="1" t="s">
        <v>1512</v>
      </c>
      <c r="M12167" s="1">
        <v>1</v>
      </c>
    </row>
    <row r="12168" spans="1:13" ht="15.75" x14ac:dyDescent="0.3">
      <c r="A12168" s="1" t="s">
        <v>1501</v>
      </c>
      <c r="J12168" s="1" t="s">
        <v>1511</v>
      </c>
      <c r="K12168" s="1" t="s">
        <v>1509</v>
      </c>
      <c r="L12168" s="1" t="s">
        <v>1512</v>
      </c>
      <c r="M12168" s="1">
        <v>5</v>
      </c>
    </row>
    <row r="12169" spans="1:13" ht="15.75" x14ac:dyDescent="0.3">
      <c r="A12169" s="1" t="s">
        <v>1333</v>
      </c>
      <c r="J12169" s="1" t="s">
        <v>1511</v>
      </c>
      <c r="K12169" s="1" t="s">
        <v>1509</v>
      </c>
      <c r="L12169" s="1" t="s">
        <v>1512</v>
      </c>
      <c r="M12169" s="1">
        <v>10</v>
      </c>
    </row>
    <row r="12170" spans="1:13" ht="15.75" x14ac:dyDescent="0.3">
      <c r="A12170" s="1" t="s">
        <v>1272</v>
      </c>
      <c r="J12170" s="1" t="s">
        <v>1511</v>
      </c>
      <c r="K12170" s="1" t="s">
        <v>1509</v>
      </c>
      <c r="L12170" s="1" t="s">
        <v>1512</v>
      </c>
      <c r="M12170" s="1">
        <v>1</v>
      </c>
    </row>
    <row r="12171" spans="1:13" ht="15.75" x14ac:dyDescent="0.3">
      <c r="A12171" s="1" t="s">
        <v>1262</v>
      </c>
      <c r="J12171" s="1" t="s">
        <v>1511</v>
      </c>
      <c r="K12171" s="1" t="s">
        <v>1509</v>
      </c>
      <c r="L12171" s="1" t="s">
        <v>1512</v>
      </c>
      <c r="M12171" s="1">
        <v>1</v>
      </c>
    </row>
    <row r="12172" spans="1:13" ht="15.75" x14ac:dyDescent="0.3">
      <c r="A12172" s="1" t="s">
        <v>1272</v>
      </c>
      <c r="J12172" s="1" t="s">
        <v>1511</v>
      </c>
      <c r="K12172" s="1" t="s">
        <v>1509</v>
      </c>
      <c r="L12172" s="1" t="s">
        <v>1512</v>
      </c>
      <c r="M12172" s="1">
        <v>1</v>
      </c>
    </row>
    <row r="12173" spans="1:13" ht="15.75" x14ac:dyDescent="0.3">
      <c r="A12173" s="1" t="s">
        <v>1333</v>
      </c>
      <c r="J12173" s="1" t="s">
        <v>1511</v>
      </c>
      <c r="K12173" s="1" t="s">
        <v>1509</v>
      </c>
      <c r="L12173" s="1" t="s">
        <v>1512</v>
      </c>
      <c r="M12173" s="1">
        <v>10</v>
      </c>
    </row>
    <row r="12174" spans="1:13" ht="15.75" x14ac:dyDescent="0.3">
      <c r="A12174" s="1" t="s">
        <v>1262</v>
      </c>
      <c r="J12174" s="1" t="s">
        <v>1511</v>
      </c>
      <c r="K12174" s="1" t="s">
        <v>1509</v>
      </c>
      <c r="L12174" s="1" t="s">
        <v>1512</v>
      </c>
      <c r="M12174" s="1">
        <v>1</v>
      </c>
    </row>
    <row r="12175" spans="1:13" ht="15.75" x14ac:dyDescent="0.3">
      <c r="A12175" s="1" t="s">
        <v>1272</v>
      </c>
      <c r="J12175" s="1" t="s">
        <v>1511</v>
      </c>
      <c r="K12175" s="1" t="s">
        <v>1509</v>
      </c>
      <c r="L12175" s="1" t="s">
        <v>1512</v>
      </c>
      <c r="M12175" s="1">
        <v>1</v>
      </c>
    </row>
    <row r="12176" spans="1:13" ht="15.75" x14ac:dyDescent="0.3">
      <c r="A12176" s="1" t="s">
        <v>1333</v>
      </c>
      <c r="J12176" s="1" t="s">
        <v>1511</v>
      </c>
      <c r="K12176" s="1" t="s">
        <v>1509</v>
      </c>
      <c r="L12176" s="1" t="s">
        <v>1512</v>
      </c>
      <c r="M12176" s="1">
        <v>10</v>
      </c>
    </row>
    <row r="12177" spans="1:13" ht="15.75" x14ac:dyDescent="0.3">
      <c r="A12177" s="1" t="s">
        <v>1272</v>
      </c>
      <c r="J12177" s="1" t="s">
        <v>1511</v>
      </c>
      <c r="K12177" s="1" t="s">
        <v>1509</v>
      </c>
      <c r="L12177" s="1" t="s">
        <v>1512</v>
      </c>
      <c r="M12177" s="1">
        <v>1</v>
      </c>
    </row>
    <row r="12178" spans="1:13" ht="15.75" x14ac:dyDescent="0.3">
      <c r="A12178" s="1" t="s">
        <v>1272</v>
      </c>
      <c r="J12178" s="1" t="s">
        <v>1511</v>
      </c>
      <c r="K12178" s="1" t="s">
        <v>1509</v>
      </c>
      <c r="L12178" s="1" t="s">
        <v>1512</v>
      </c>
      <c r="M12178" s="1">
        <v>1</v>
      </c>
    </row>
    <row r="12179" spans="1:13" ht="15.75" x14ac:dyDescent="0.3">
      <c r="A12179" s="1" t="s">
        <v>1272</v>
      </c>
      <c r="J12179" s="1" t="s">
        <v>1511</v>
      </c>
      <c r="K12179" s="1" t="s">
        <v>1509</v>
      </c>
      <c r="L12179" s="1" t="s">
        <v>1512</v>
      </c>
      <c r="M12179" s="1">
        <v>1</v>
      </c>
    </row>
    <row r="12180" spans="1:13" ht="15.75" x14ac:dyDescent="0.3">
      <c r="A12180" s="1" t="s">
        <v>1272</v>
      </c>
      <c r="J12180" s="1" t="s">
        <v>1511</v>
      </c>
      <c r="K12180" s="1" t="s">
        <v>1509</v>
      </c>
      <c r="L12180" s="1" t="s">
        <v>1512</v>
      </c>
      <c r="M12180" s="1">
        <v>1</v>
      </c>
    </row>
    <row r="12181" spans="1:13" ht="15.75" x14ac:dyDescent="0.3">
      <c r="A12181" s="1" t="s">
        <v>1272</v>
      </c>
      <c r="J12181" s="1" t="s">
        <v>1511</v>
      </c>
      <c r="K12181" s="1" t="s">
        <v>1509</v>
      </c>
      <c r="L12181" s="1" t="s">
        <v>1512</v>
      </c>
      <c r="M12181" s="1">
        <v>1</v>
      </c>
    </row>
    <row r="12182" spans="1:13" ht="15.75" x14ac:dyDescent="0.3">
      <c r="A12182" s="1" t="s">
        <v>1333</v>
      </c>
      <c r="J12182" s="1" t="s">
        <v>1511</v>
      </c>
      <c r="K12182" s="1" t="s">
        <v>1509</v>
      </c>
      <c r="L12182" s="1" t="s">
        <v>1512</v>
      </c>
      <c r="M12182" s="1">
        <v>10</v>
      </c>
    </row>
    <row r="12183" spans="1:13" ht="15.75" x14ac:dyDescent="0.3">
      <c r="A12183" s="1" t="s">
        <v>1277</v>
      </c>
      <c r="J12183" s="1" t="s">
        <v>1511</v>
      </c>
      <c r="K12183" s="1" t="s">
        <v>1509</v>
      </c>
      <c r="L12183" s="1" t="s">
        <v>1512</v>
      </c>
      <c r="M12183" s="1">
        <v>1</v>
      </c>
    </row>
    <row r="12184" spans="1:13" ht="15.75" x14ac:dyDescent="0.3">
      <c r="A12184" s="1" t="s">
        <v>1277</v>
      </c>
      <c r="J12184" s="1" t="s">
        <v>1511</v>
      </c>
      <c r="K12184" s="1" t="s">
        <v>1509</v>
      </c>
      <c r="L12184" s="1" t="s">
        <v>1512</v>
      </c>
      <c r="M12184" s="1">
        <v>1</v>
      </c>
    </row>
    <row r="12185" spans="1:13" ht="15.75" x14ac:dyDescent="0.3">
      <c r="A12185" s="1" t="s">
        <v>1262</v>
      </c>
      <c r="J12185" s="1" t="s">
        <v>1511</v>
      </c>
      <c r="K12185" s="1" t="s">
        <v>1509</v>
      </c>
      <c r="L12185" s="1" t="s">
        <v>1513</v>
      </c>
      <c r="M12185" s="1">
        <v>2</v>
      </c>
    </row>
    <row r="12186" spans="1:13" ht="15.75" x14ac:dyDescent="0.3">
      <c r="A12186" s="1" t="s">
        <v>1277</v>
      </c>
      <c r="J12186" s="1" t="s">
        <v>1511</v>
      </c>
      <c r="K12186" s="1" t="s">
        <v>1509</v>
      </c>
      <c r="L12186" s="1" t="s">
        <v>1512</v>
      </c>
      <c r="M12186" s="1">
        <v>1</v>
      </c>
    </row>
    <row r="12187" spans="1:13" ht="15.75" x14ac:dyDescent="0.3">
      <c r="A12187" s="1" t="s">
        <v>1501</v>
      </c>
      <c r="J12187" s="1" t="s">
        <v>1511</v>
      </c>
      <c r="K12187" s="1" t="s">
        <v>1509</v>
      </c>
      <c r="L12187" s="1" t="s">
        <v>1512</v>
      </c>
      <c r="M12187" s="1">
        <v>2</v>
      </c>
    </row>
    <row r="12188" spans="1:13" ht="15.75" x14ac:dyDescent="0.3">
      <c r="A12188" s="1" t="s">
        <v>1262</v>
      </c>
      <c r="J12188" s="1" t="s">
        <v>1511</v>
      </c>
      <c r="K12188" s="1" t="s">
        <v>1509</v>
      </c>
      <c r="L12188" s="1" t="s">
        <v>1512</v>
      </c>
      <c r="M12188" s="1">
        <v>27</v>
      </c>
    </row>
    <row r="12189" spans="1:13" ht="15.75" x14ac:dyDescent="0.3">
      <c r="A12189" s="1" t="s">
        <v>1277</v>
      </c>
      <c r="J12189" s="1" t="s">
        <v>1511</v>
      </c>
      <c r="K12189" s="1" t="s">
        <v>1509</v>
      </c>
      <c r="L12189" s="1" t="s">
        <v>1512</v>
      </c>
      <c r="M12189" s="1">
        <v>1</v>
      </c>
    </row>
    <row r="12190" spans="1:13" ht="15.75" x14ac:dyDescent="0.3">
      <c r="A12190" s="1" t="s">
        <v>1262</v>
      </c>
      <c r="J12190" s="1" t="s">
        <v>1511</v>
      </c>
      <c r="K12190" s="1" t="s">
        <v>1509</v>
      </c>
      <c r="L12190" s="1" t="s">
        <v>1513</v>
      </c>
      <c r="M12190" s="1">
        <v>1</v>
      </c>
    </row>
    <row r="12191" spans="1:13" ht="15.75" x14ac:dyDescent="0.3">
      <c r="A12191" s="1" t="s">
        <v>1272</v>
      </c>
      <c r="J12191" s="1" t="s">
        <v>1511</v>
      </c>
      <c r="K12191" s="1" t="s">
        <v>1509</v>
      </c>
      <c r="L12191" s="1" t="s">
        <v>1510</v>
      </c>
      <c r="M12191" s="1">
        <v>1</v>
      </c>
    </row>
    <row r="12192" spans="1:13" ht="15.75" x14ac:dyDescent="0.3">
      <c r="A12192" s="1" t="s">
        <v>1277</v>
      </c>
      <c r="J12192" s="1" t="s">
        <v>1511</v>
      </c>
      <c r="K12192" s="1" t="s">
        <v>1509</v>
      </c>
      <c r="L12192" s="1" t="s">
        <v>1512</v>
      </c>
      <c r="M12192" s="1">
        <v>1</v>
      </c>
    </row>
    <row r="12193" spans="1:13" ht="15.75" x14ac:dyDescent="0.3">
      <c r="A12193" s="1" t="s">
        <v>1501</v>
      </c>
      <c r="J12193" s="1" t="s">
        <v>1511</v>
      </c>
      <c r="K12193" s="1" t="s">
        <v>1509</v>
      </c>
      <c r="L12193" s="1" t="s">
        <v>1512</v>
      </c>
      <c r="M12193" s="1">
        <v>2</v>
      </c>
    </row>
    <row r="12194" spans="1:13" ht="15.75" x14ac:dyDescent="0.3">
      <c r="A12194" s="1" t="s">
        <v>1277</v>
      </c>
      <c r="J12194" s="1" t="s">
        <v>1511</v>
      </c>
      <c r="K12194" s="1" t="s">
        <v>1509</v>
      </c>
      <c r="L12194" s="1" t="s">
        <v>1512</v>
      </c>
      <c r="M12194" s="1">
        <v>1</v>
      </c>
    </row>
    <row r="12195" spans="1:13" ht="15.75" x14ac:dyDescent="0.3">
      <c r="A12195" s="1" t="s">
        <v>1277</v>
      </c>
      <c r="J12195" s="1" t="s">
        <v>1511</v>
      </c>
      <c r="K12195" s="1" t="s">
        <v>1509</v>
      </c>
      <c r="L12195" s="1" t="s">
        <v>1512</v>
      </c>
      <c r="M12195" s="1">
        <v>1</v>
      </c>
    </row>
    <row r="12196" spans="1:13" ht="15.75" x14ac:dyDescent="0.3">
      <c r="A12196" s="1" t="s">
        <v>1501</v>
      </c>
      <c r="J12196" s="1" t="s">
        <v>1511</v>
      </c>
      <c r="K12196" s="1" t="s">
        <v>1509</v>
      </c>
      <c r="L12196" s="1" t="s">
        <v>1512</v>
      </c>
      <c r="M12196" s="1">
        <v>2</v>
      </c>
    </row>
    <row r="12197" spans="1:13" ht="15.75" x14ac:dyDescent="0.3">
      <c r="A12197" s="1" t="s">
        <v>1277</v>
      </c>
      <c r="J12197" s="1" t="s">
        <v>1511</v>
      </c>
      <c r="K12197" s="1" t="s">
        <v>1509</v>
      </c>
      <c r="L12197" s="1" t="s">
        <v>1512</v>
      </c>
      <c r="M12197" s="1">
        <v>1</v>
      </c>
    </row>
    <row r="12198" spans="1:13" ht="15.75" x14ac:dyDescent="0.3">
      <c r="A12198" s="1" t="s">
        <v>1272</v>
      </c>
      <c r="J12198" s="1" t="s">
        <v>1511</v>
      </c>
      <c r="K12198" s="1" t="s">
        <v>1509</v>
      </c>
      <c r="L12198" s="1" t="s">
        <v>1510</v>
      </c>
      <c r="M12198" s="1">
        <v>1</v>
      </c>
    </row>
    <row r="12199" spans="1:13" ht="15.75" x14ac:dyDescent="0.3">
      <c r="A12199" s="1" t="s">
        <v>1277</v>
      </c>
      <c r="J12199" s="1" t="s">
        <v>1511</v>
      </c>
      <c r="K12199" s="1" t="s">
        <v>1509</v>
      </c>
      <c r="L12199" s="1" t="s">
        <v>1510</v>
      </c>
      <c r="M12199" s="1">
        <v>1</v>
      </c>
    </row>
    <row r="12200" spans="1:13" ht="15.75" x14ac:dyDescent="0.3">
      <c r="A12200" s="1" t="s">
        <v>1277</v>
      </c>
      <c r="J12200" s="1" t="s">
        <v>1511</v>
      </c>
      <c r="K12200" s="1" t="s">
        <v>1509</v>
      </c>
      <c r="L12200" s="1" t="s">
        <v>1512</v>
      </c>
      <c r="M12200" s="1">
        <v>1</v>
      </c>
    </row>
    <row r="12201" spans="1:13" ht="15.75" x14ac:dyDescent="0.3">
      <c r="A12201" s="1" t="s">
        <v>1262</v>
      </c>
      <c r="J12201" s="1" t="s">
        <v>1511</v>
      </c>
      <c r="K12201" s="1" t="s">
        <v>1509</v>
      </c>
      <c r="L12201" s="1" t="s">
        <v>1512</v>
      </c>
      <c r="M12201" s="1">
        <v>7</v>
      </c>
    </row>
    <row r="12202" spans="1:13" ht="15.75" x14ac:dyDescent="0.3">
      <c r="A12202" s="1" t="s">
        <v>1346</v>
      </c>
      <c r="J12202" s="1" t="s">
        <v>1508</v>
      </c>
      <c r="K12202" s="1" t="s">
        <v>1509</v>
      </c>
      <c r="L12202" s="1" t="s">
        <v>1512</v>
      </c>
      <c r="M12202" s="1">
        <v>28</v>
      </c>
    </row>
    <row r="12203" spans="1:13" ht="15.75" x14ac:dyDescent="0.3">
      <c r="A12203" s="1" t="s">
        <v>1262</v>
      </c>
      <c r="J12203" s="1" t="s">
        <v>1511</v>
      </c>
      <c r="K12203" s="1" t="s">
        <v>1509</v>
      </c>
      <c r="L12203" s="1" t="s">
        <v>1510</v>
      </c>
      <c r="M12203" s="1">
        <v>2</v>
      </c>
    </row>
    <row r="12204" spans="1:13" ht="15.75" x14ac:dyDescent="0.3">
      <c r="A12204" s="1" t="s">
        <v>1339</v>
      </c>
      <c r="J12204" s="1" t="s">
        <v>1511</v>
      </c>
      <c r="K12204" s="1" t="s">
        <v>1509</v>
      </c>
      <c r="L12204" s="1" t="s">
        <v>1512</v>
      </c>
      <c r="M12204" s="1">
        <v>4</v>
      </c>
    </row>
    <row r="12205" spans="1:13" ht="15.75" x14ac:dyDescent="0.3">
      <c r="A12205" s="1" t="s">
        <v>1262</v>
      </c>
      <c r="J12205" s="1" t="s">
        <v>1511</v>
      </c>
      <c r="K12205" s="1" t="s">
        <v>1509</v>
      </c>
      <c r="L12205" s="1" t="s">
        <v>1512</v>
      </c>
      <c r="M12205" s="1">
        <v>26</v>
      </c>
    </row>
    <row r="12206" spans="1:13" ht="15.75" x14ac:dyDescent="0.3">
      <c r="A12206" s="1" t="s">
        <v>1346</v>
      </c>
      <c r="J12206" s="1" t="s">
        <v>1508</v>
      </c>
      <c r="K12206" s="1" t="s">
        <v>1509</v>
      </c>
      <c r="L12206" s="1" t="s">
        <v>1512</v>
      </c>
      <c r="M12206" s="1">
        <v>12</v>
      </c>
    </row>
    <row r="12207" spans="1:13" ht="15.75" x14ac:dyDescent="0.3">
      <c r="A12207" s="1" t="s">
        <v>1346</v>
      </c>
      <c r="J12207" s="1" t="s">
        <v>1508</v>
      </c>
      <c r="K12207" s="1" t="s">
        <v>1509</v>
      </c>
      <c r="L12207" s="1" t="s">
        <v>1512</v>
      </c>
      <c r="M12207" s="1">
        <v>28</v>
      </c>
    </row>
    <row r="12208" spans="1:13" ht="15.75" x14ac:dyDescent="0.3">
      <c r="A12208" s="1" t="s">
        <v>1346</v>
      </c>
      <c r="J12208" s="1" t="s">
        <v>1508</v>
      </c>
      <c r="K12208" s="1" t="s">
        <v>1509</v>
      </c>
      <c r="L12208" s="1" t="s">
        <v>1512</v>
      </c>
      <c r="M12208" s="1">
        <v>14</v>
      </c>
    </row>
    <row r="12209" spans="1:13" ht="15.75" x14ac:dyDescent="0.3">
      <c r="A12209" s="1" t="s">
        <v>1346</v>
      </c>
      <c r="J12209" s="1" t="s">
        <v>1508</v>
      </c>
      <c r="K12209" s="1" t="s">
        <v>1509</v>
      </c>
      <c r="L12209" s="1" t="s">
        <v>1512</v>
      </c>
      <c r="M12209" s="1">
        <v>11</v>
      </c>
    </row>
    <row r="12210" spans="1:13" ht="15.75" x14ac:dyDescent="0.3">
      <c r="A12210" s="1" t="s">
        <v>1262</v>
      </c>
      <c r="J12210" s="1" t="s">
        <v>1511</v>
      </c>
      <c r="K12210" s="1" t="s">
        <v>1509</v>
      </c>
      <c r="L12210" s="1" t="s">
        <v>1512</v>
      </c>
      <c r="M12210" s="1">
        <v>1</v>
      </c>
    </row>
    <row r="12211" spans="1:13" ht="15.75" x14ac:dyDescent="0.3">
      <c r="A12211" s="1" t="s">
        <v>1346</v>
      </c>
      <c r="J12211" s="1" t="s">
        <v>1508</v>
      </c>
      <c r="K12211" s="1" t="s">
        <v>1509</v>
      </c>
      <c r="L12211" s="1" t="s">
        <v>1510</v>
      </c>
      <c r="M12211" s="1">
        <v>184</v>
      </c>
    </row>
    <row r="12212" spans="1:13" ht="15.75" x14ac:dyDescent="0.3">
      <c r="A12212" s="1" t="s">
        <v>1413</v>
      </c>
      <c r="J12212" s="1" t="s">
        <v>1511</v>
      </c>
      <c r="K12212" s="1" t="s">
        <v>1509</v>
      </c>
      <c r="L12212" s="1" t="s">
        <v>1512</v>
      </c>
      <c r="M12212" s="1">
        <v>20</v>
      </c>
    </row>
    <row r="12213" spans="1:13" ht="15.75" x14ac:dyDescent="0.3">
      <c r="A12213" s="1" t="s">
        <v>1321</v>
      </c>
      <c r="J12213" s="1" t="s">
        <v>1511</v>
      </c>
      <c r="K12213" s="1" t="s">
        <v>1514</v>
      </c>
      <c r="L12213" s="1" t="s">
        <v>1512</v>
      </c>
      <c r="M12213" s="1">
        <v>4</v>
      </c>
    </row>
    <row r="12214" spans="1:13" ht="15.75" x14ac:dyDescent="0.3">
      <c r="A12214" s="1" t="s">
        <v>1300</v>
      </c>
      <c r="J12214" s="1" t="s">
        <v>1511</v>
      </c>
      <c r="K12214" s="1" t="s">
        <v>1509</v>
      </c>
      <c r="L12214" s="1" t="s">
        <v>1512</v>
      </c>
      <c r="M12214" s="1">
        <v>1</v>
      </c>
    </row>
    <row r="12215" spans="1:13" ht="15.75" x14ac:dyDescent="0.3">
      <c r="A12215" s="1" t="s">
        <v>1413</v>
      </c>
      <c r="J12215" s="1" t="s">
        <v>1511</v>
      </c>
      <c r="K12215" s="1" t="s">
        <v>1509</v>
      </c>
      <c r="L12215" s="1" t="s">
        <v>1512</v>
      </c>
      <c r="M12215" s="1">
        <v>12</v>
      </c>
    </row>
    <row r="12216" spans="1:13" ht="15.75" x14ac:dyDescent="0.3">
      <c r="A12216" s="1" t="s">
        <v>1413</v>
      </c>
      <c r="J12216" s="1" t="s">
        <v>1511</v>
      </c>
      <c r="K12216" s="1" t="s">
        <v>1509</v>
      </c>
      <c r="L12216" s="1" t="s">
        <v>1512</v>
      </c>
      <c r="M12216" s="1">
        <v>8</v>
      </c>
    </row>
    <row r="12217" spans="1:13" ht="15.75" x14ac:dyDescent="0.3">
      <c r="A12217" s="1" t="s">
        <v>1283</v>
      </c>
      <c r="J12217" s="1" t="s">
        <v>1508</v>
      </c>
      <c r="K12217" s="1" t="s">
        <v>1514</v>
      </c>
      <c r="L12217" s="1" t="s">
        <v>1510</v>
      </c>
      <c r="M12217" s="1">
        <v>1</v>
      </c>
    </row>
    <row r="12218" spans="1:13" ht="15.75" x14ac:dyDescent="0.3">
      <c r="A12218" s="1" t="s">
        <v>1300</v>
      </c>
      <c r="J12218" s="1" t="s">
        <v>1511</v>
      </c>
      <c r="K12218" s="1" t="s">
        <v>1509</v>
      </c>
      <c r="L12218" s="1" t="s">
        <v>1512</v>
      </c>
      <c r="M12218" s="1">
        <v>1</v>
      </c>
    </row>
    <row r="12219" spans="1:13" ht="15.75" x14ac:dyDescent="0.3">
      <c r="A12219" s="1" t="s">
        <v>1413</v>
      </c>
      <c r="J12219" s="1" t="s">
        <v>1511</v>
      </c>
      <c r="K12219" s="1" t="s">
        <v>1509</v>
      </c>
      <c r="L12219" s="1" t="s">
        <v>1512</v>
      </c>
      <c r="M12219" s="1">
        <v>15</v>
      </c>
    </row>
    <row r="12220" spans="1:13" ht="15.75" x14ac:dyDescent="0.3">
      <c r="A12220" s="1" t="s">
        <v>1300</v>
      </c>
      <c r="J12220" s="1" t="s">
        <v>1511</v>
      </c>
      <c r="K12220" s="1" t="s">
        <v>1509</v>
      </c>
      <c r="L12220" s="1" t="s">
        <v>1512</v>
      </c>
      <c r="M12220" s="1">
        <v>2</v>
      </c>
    </row>
    <row r="12221" spans="1:13" ht="15.75" x14ac:dyDescent="0.3">
      <c r="A12221" s="1" t="s">
        <v>1413</v>
      </c>
      <c r="J12221" s="1" t="s">
        <v>1511</v>
      </c>
      <c r="K12221" s="1" t="s">
        <v>1509</v>
      </c>
      <c r="L12221" s="1" t="s">
        <v>1512</v>
      </c>
      <c r="M12221" s="1">
        <v>13</v>
      </c>
    </row>
    <row r="12222" spans="1:13" ht="15.75" x14ac:dyDescent="0.3">
      <c r="A12222" s="1" t="s">
        <v>1300</v>
      </c>
      <c r="J12222" s="1" t="s">
        <v>1511</v>
      </c>
      <c r="K12222" s="1" t="s">
        <v>1509</v>
      </c>
      <c r="L12222" s="1" t="s">
        <v>1512</v>
      </c>
      <c r="M12222" s="1">
        <v>2</v>
      </c>
    </row>
    <row r="12223" spans="1:13" ht="15.75" x14ac:dyDescent="0.3">
      <c r="A12223" s="1" t="s">
        <v>1413</v>
      </c>
      <c r="J12223" s="1" t="s">
        <v>1511</v>
      </c>
      <c r="K12223" s="1" t="s">
        <v>1509</v>
      </c>
      <c r="L12223" s="1" t="s">
        <v>1512</v>
      </c>
      <c r="M12223" s="1">
        <v>20</v>
      </c>
    </row>
    <row r="12224" spans="1:13" ht="15.75" x14ac:dyDescent="0.3">
      <c r="A12224" s="1" t="s">
        <v>1413</v>
      </c>
      <c r="J12224" s="1" t="s">
        <v>1511</v>
      </c>
      <c r="K12224" s="1" t="s">
        <v>1509</v>
      </c>
      <c r="L12224" s="1" t="s">
        <v>1512</v>
      </c>
      <c r="M12224" s="1">
        <v>13</v>
      </c>
    </row>
    <row r="12225" spans="1:13" ht="15.75" x14ac:dyDescent="0.3">
      <c r="A12225" s="1" t="s">
        <v>1300</v>
      </c>
      <c r="J12225" s="1" t="s">
        <v>1511</v>
      </c>
      <c r="K12225" s="1" t="s">
        <v>1509</v>
      </c>
      <c r="L12225" s="1" t="s">
        <v>1512</v>
      </c>
      <c r="M12225" s="1">
        <v>1</v>
      </c>
    </row>
    <row r="12226" spans="1:13" ht="15.75" x14ac:dyDescent="0.3">
      <c r="A12226" s="1" t="s">
        <v>1300</v>
      </c>
      <c r="J12226" s="1" t="s">
        <v>1511</v>
      </c>
      <c r="K12226" s="1" t="s">
        <v>1509</v>
      </c>
      <c r="L12226" s="1" t="s">
        <v>1512</v>
      </c>
      <c r="M12226" s="1">
        <v>1</v>
      </c>
    </row>
    <row r="12227" spans="1:13" ht="15.75" x14ac:dyDescent="0.3">
      <c r="A12227" s="1" t="s">
        <v>1496</v>
      </c>
      <c r="J12227" s="1" t="s">
        <v>1511</v>
      </c>
      <c r="K12227" s="1" t="s">
        <v>1509</v>
      </c>
      <c r="L12227" s="1" t="s">
        <v>1512</v>
      </c>
      <c r="M12227" s="1">
        <v>7</v>
      </c>
    </row>
    <row r="12228" spans="1:13" ht="15.75" x14ac:dyDescent="0.3">
      <c r="A12228" s="1" t="s">
        <v>1496</v>
      </c>
      <c r="J12228" s="1" t="s">
        <v>1511</v>
      </c>
      <c r="K12228" s="1" t="s">
        <v>1509</v>
      </c>
      <c r="L12228" s="1" t="s">
        <v>1512</v>
      </c>
      <c r="M12228" s="1">
        <v>3</v>
      </c>
    </row>
    <row r="12229" spans="1:13" ht="15.75" x14ac:dyDescent="0.3">
      <c r="A12229" s="1" t="s">
        <v>1413</v>
      </c>
      <c r="J12229" s="1" t="s">
        <v>1508</v>
      </c>
      <c r="K12229" s="1" t="s">
        <v>1509</v>
      </c>
      <c r="L12229" s="1" t="s">
        <v>1512</v>
      </c>
      <c r="M12229" s="1">
        <v>15</v>
      </c>
    </row>
    <row r="12230" spans="1:13" ht="15.75" x14ac:dyDescent="0.3">
      <c r="A12230" s="1" t="s">
        <v>1283</v>
      </c>
      <c r="J12230" s="1" t="s">
        <v>1508</v>
      </c>
      <c r="K12230" s="1" t="s">
        <v>1514</v>
      </c>
      <c r="L12230" s="1" t="s">
        <v>1510</v>
      </c>
      <c r="M12230" s="1">
        <v>1</v>
      </c>
    </row>
    <row r="12231" spans="1:13" ht="15.75" x14ac:dyDescent="0.3">
      <c r="A12231" s="1" t="s">
        <v>1300</v>
      </c>
      <c r="J12231" s="1" t="s">
        <v>1511</v>
      </c>
      <c r="K12231" s="1" t="s">
        <v>1509</v>
      </c>
      <c r="L12231" s="1" t="s">
        <v>1512</v>
      </c>
      <c r="M12231" s="1">
        <v>1</v>
      </c>
    </row>
    <row r="12232" spans="1:13" ht="15.75" x14ac:dyDescent="0.3">
      <c r="A12232" s="1" t="s">
        <v>1413</v>
      </c>
      <c r="J12232" s="1" t="s">
        <v>1511</v>
      </c>
      <c r="K12232" s="1" t="s">
        <v>1509</v>
      </c>
      <c r="L12232" s="1" t="s">
        <v>1512</v>
      </c>
      <c r="M12232" s="1">
        <v>17</v>
      </c>
    </row>
    <row r="12233" spans="1:13" ht="15.75" x14ac:dyDescent="0.3">
      <c r="A12233" s="1" t="s">
        <v>1413</v>
      </c>
      <c r="J12233" s="1" t="s">
        <v>1511</v>
      </c>
      <c r="K12233" s="1" t="s">
        <v>1509</v>
      </c>
      <c r="L12233" s="1" t="s">
        <v>1512</v>
      </c>
      <c r="M12233" s="1">
        <v>20</v>
      </c>
    </row>
    <row r="12234" spans="1:13" ht="15.75" x14ac:dyDescent="0.3">
      <c r="A12234" s="1" t="s">
        <v>1277</v>
      </c>
      <c r="J12234" s="1" t="s">
        <v>1511</v>
      </c>
      <c r="K12234" s="1" t="s">
        <v>1509</v>
      </c>
      <c r="L12234" s="1" t="s">
        <v>1512</v>
      </c>
      <c r="M12234" s="1">
        <v>1</v>
      </c>
    </row>
    <row r="12235" spans="1:13" ht="15.75" x14ac:dyDescent="0.3">
      <c r="A12235" s="1" t="s">
        <v>1277</v>
      </c>
      <c r="J12235" s="1" t="s">
        <v>1511</v>
      </c>
      <c r="K12235" s="1" t="s">
        <v>1509</v>
      </c>
      <c r="L12235" s="1" t="s">
        <v>1512</v>
      </c>
      <c r="M12235" s="1">
        <v>1</v>
      </c>
    </row>
    <row r="12236" spans="1:13" ht="15.75" x14ac:dyDescent="0.3">
      <c r="A12236" s="1" t="s">
        <v>1283</v>
      </c>
      <c r="J12236" s="1" t="s">
        <v>1508</v>
      </c>
      <c r="K12236" s="1" t="s">
        <v>1514</v>
      </c>
      <c r="L12236" s="1" t="s">
        <v>1510</v>
      </c>
      <c r="M12236" s="1">
        <v>1</v>
      </c>
    </row>
    <row r="12237" spans="1:13" ht="15.75" x14ac:dyDescent="0.3">
      <c r="A12237" s="1" t="s">
        <v>1283</v>
      </c>
      <c r="J12237" s="1" t="s">
        <v>1508</v>
      </c>
      <c r="K12237" s="1" t="s">
        <v>1514</v>
      </c>
      <c r="L12237" s="1" t="s">
        <v>1510</v>
      </c>
      <c r="M12237" s="1">
        <v>1</v>
      </c>
    </row>
    <row r="12238" spans="1:13" ht="15.75" x14ac:dyDescent="0.3">
      <c r="A12238" s="1" t="s">
        <v>1262</v>
      </c>
      <c r="J12238" s="1" t="s">
        <v>1511</v>
      </c>
      <c r="K12238" s="1" t="s">
        <v>1509</v>
      </c>
      <c r="L12238" s="1" t="s">
        <v>1512</v>
      </c>
      <c r="M12238" s="1">
        <v>1</v>
      </c>
    </row>
    <row r="12239" spans="1:13" ht="15.75" x14ac:dyDescent="0.3">
      <c r="A12239" s="1" t="s">
        <v>1321</v>
      </c>
      <c r="J12239" s="1" t="s">
        <v>1508</v>
      </c>
      <c r="K12239" s="1" t="s">
        <v>1509</v>
      </c>
      <c r="L12239" s="1" t="s">
        <v>1512</v>
      </c>
      <c r="M12239" s="1">
        <v>30</v>
      </c>
    </row>
    <row r="12240" spans="1:13" ht="15.75" x14ac:dyDescent="0.3">
      <c r="A12240" s="1" t="s">
        <v>1321</v>
      </c>
      <c r="J12240" s="1" t="s">
        <v>1508</v>
      </c>
      <c r="K12240" s="1" t="s">
        <v>1509</v>
      </c>
      <c r="L12240" s="1" t="s">
        <v>1512</v>
      </c>
      <c r="M12240" s="1">
        <v>20</v>
      </c>
    </row>
    <row r="12241" spans="1:13" ht="15.75" x14ac:dyDescent="0.3">
      <c r="A12241" s="1" t="s">
        <v>1262</v>
      </c>
      <c r="J12241" s="1" t="s">
        <v>1511</v>
      </c>
      <c r="K12241" s="1" t="s">
        <v>1509</v>
      </c>
      <c r="L12241" s="1" t="s">
        <v>1512</v>
      </c>
      <c r="M12241" s="1">
        <v>1</v>
      </c>
    </row>
    <row r="12242" spans="1:13" ht="15.75" x14ac:dyDescent="0.3">
      <c r="A12242" s="1" t="s">
        <v>835</v>
      </c>
      <c r="J12242" s="1" t="s">
        <v>1511</v>
      </c>
      <c r="K12242" s="1" t="s">
        <v>1509</v>
      </c>
      <c r="L12242" s="1" t="s">
        <v>1512</v>
      </c>
      <c r="M12242" s="1">
        <v>1</v>
      </c>
    </row>
    <row r="12243" spans="1:13" ht="15.75" x14ac:dyDescent="0.3">
      <c r="A12243" s="1" t="s">
        <v>1262</v>
      </c>
      <c r="J12243" s="1" t="s">
        <v>1511</v>
      </c>
      <c r="K12243" s="1" t="s">
        <v>1509</v>
      </c>
      <c r="L12243" s="1" t="s">
        <v>1512</v>
      </c>
      <c r="M12243" s="1">
        <v>1</v>
      </c>
    </row>
    <row r="12244" spans="1:13" ht="15.75" x14ac:dyDescent="0.3">
      <c r="A12244" s="1" t="s">
        <v>1262</v>
      </c>
      <c r="J12244" s="1" t="s">
        <v>1511</v>
      </c>
      <c r="K12244" s="1" t="s">
        <v>1509</v>
      </c>
      <c r="L12244" s="1" t="s">
        <v>1512</v>
      </c>
      <c r="M12244" s="1">
        <v>1</v>
      </c>
    </row>
    <row r="12245" spans="1:13" ht="15.75" x14ac:dyDescent="0.3">
      <c r="A12245" s="1" t="s">
        <v>1345</v>
      </c>
      <c r="J12245" s="1" t="s">
        <v>1511</v>
      </c>
      <c r="K12245" s="1" t="s">
        <v>1509</v>
      </c>
      <c r="L12245" s="1" t="s">
        <v>1512</v>
      </c>
      <c r="M12245" s="1">
        <v>1</v>
      </c>
    </row>
    <row r="12246" spans="1:13" ht="15.75" x14ac:dyDescent="0.3">
      <c r="A12246" s="1" t="s">
        <v>1262</v>
      </c>
      <c r="J12246" s="1" t="s">
        <v>1511</v>
      </c>
      <c r="K12246" s="1" t="s">
        <v>1509</v>
      </c>
      <c r="L12246" s="1" t="s">
        <v>1510</v>
      </c>
      <c r="M12246" s="1">
        <v>1</v>
      </c>
    </row>
    <row r="12247" spans="1:13" ht="15.75" x14ac:dyDescent="0.3">
      <c r="A12247" s="1" t="s">
        <v>1321</v>
      </c>
      <c r="J12247" s="1" t="s">
        <v>1508</v>
      </c>
      <c r="K12247" s="1" t="s">
        <v>1509</v>
      </c>
      <c r="L12247" s="1" t="s">
        <v>1512</v>
      </c>
      <c r="M12247" s="1">
        <v>20</v>
      </c>
    </row>
    <row r="12248" spans="1:13" ht="15.75" x14ac:dyDescent="0.3">
      <c r="A12248" s="1" t="s">
        <v>835</v>
      </c>
      <c r="J12248" s="1" t="s">
        <v>1511</v>
      </c>
      <c r="K12248" s="1" t="s">
        <v>1509</v>
      </c>
      <c r="L12248" s="1" t="s">
        <v>1512</v>
      </c>
      <c r="M12248" s="1">
        <v>1</v>
      </c>
    </row>
    <row r="12249" spans="1:13" ht="15.75" x14ac:dyDescent="0.3">
      <c r="A12249" s="1" t="s">
        <v>835</v>
      </c>
      <c r="J12249" s="1" t="s">
        <v>1511</v>
      </c>
      <c r="K12249" s="1" t="s">
        <v>1509</v>
      </c>
      <c r="L12249" s="1" t="s">
        <v>1512</v>
      </c>
      <c r="M12249" s="1">
        <v>1</v>
      </c>
    </row>
    <row r="12250" spans="1:13" ht="15.75" x14ac:dyDescent="0.3">
      <c r="A12250" s="1" t="s">
        <v>1345</v>
      </c>
      <c r="J12250" s="1" t="s">
        <v>1511</v>
      </c>
      <c r="K12250" s="1" t="s">
        <v>1509</v>
      </c>
      <c r="L12250" s="1" t="s">
        <v>1512</v>
      </c>
      <c r="M12250" s="1">
        <v>1</v>
      </c>
    </row>
    <row r="12251" spans="1:13" ht="15.75" x14ac:dyDescent="0.3">
      <c r="A12251" s="1" t="s">
        <v>835</v>
      </c>
      <c r="J12251" s="1" t="s">
        <v>1511</v>
      </c>
      <c r="K12251" s="1" t="s">
        <v>1509</v>
      </c>
      <c r="L12251" s="1" t="s">
        <v>1512</v>
      </c>
      <c r="M12251" s="1">
        <v>1</v>
      </c>
    </row>
    <row r="12252" spans="1:13" ht="15.75" x14ac:dyDescent="0.3">
      <c r="A12252" s="1" t="s">
        <v>835</v>
      </c>
      <c r="J12252" s="1" t="s">
        <v>1511</v>
      </c>
      <c r="K12252" s="1" t="s">
        <v>1509</v>
      </c>
      <c r="L12252" s="1" t="s">
        <v>1512</v>
      </c>
      <c r="M12252" s="1">
        <v>1</v>
      </c>
    </row>
    <row r="12253" spans="1:13" ht="15.75" x14ac:dyDescent="0.3">
      <c r="A12253" s="1" t="s">
        <v>835</v>
      </c>
      <c r="J12253" s="1" t="s">
        <v>1511</v>
      </c>
      <c r="K12253" s="1" t="s">
        <v>1509</v>
      </c>
      <c r="L12253" s="1" t="s">
        <v>1512</v>
      </c>
      <c r="M12253" s="1">
        <v>1</v>
      </c>
    </row>
    <row r="12254" spans="1:13" ht="15.75" x14ac:dyDescent="0.3">
      <c r="A12254" s="1" t="s">
        <v>835</v>
      </c>
      <c r="J12254" s="1" t="s">
        <v>1511</v>
      </c>
      <c r="K12254" s="1" t="s">
        <v>1509</v>
      </c>
      <c r="L12254" s="1" t="s">
        <v>1512</v>
      </c>
      <c r="M12254" s="1">
        <v>1</v>
      </c>
    </row>
    <row r="12255" spans="1:13" ht="15.75" x14ac:dyDescent="0.3">
      <c r="A12255" s="1" t="s">
        <v>1320</v>
      </c>
      <c r="J12255" s="1" t="s">
        <v>1511</v>
      </c>
      <c r="K12255" s="1" t="s">
        <v>1509</v>
      </c>
      <c r="L12255" s="1" t="s">
        <v>1512</v>
      </c>
      <c r="M12255" s="1">
        <v>18</v>
      </c>
    </row>
    <row r="12256" spans="1:13" ht="15.75" x14ac:dyDescent="0.3">
      <c r="A12256" s="1" t="s">
        <v>835</v>
      </c>
      <c r="J12256" s="1" t="s">
        <v>1511</v>
      </c>
      <c r="K12256" s="1" t="s">
        <v>1509</v>
      </c>
      <c r="L12256" s="1" t="s">
        <v>1512</v>
      </c>
      <c r="M12256" s="1">
        <v>1</v>
      </c>
    </row>
    <row r="12257" spans="1:13" ht="15.75" x14ac:dyDescent="0.3">
      <c r="A12257" s="1" t="s">
        <v>1320</v>
      </c>
      <c r="J12257" s="1" t="s">
        <v>1511</v>
      </c>
      <c r="K12257" s="1" t="s">
        <v>1509</v>
      </c>
      <c r="L12257" s="1" t="s">
        <v>1512</v>
      </c>
      <c r="M12257" s="1">
        <v>16</v>
      </c>
    </row>
    <row r="12258" spans="1:13" ht="15.75" x14ac:dyDescent="0.3">
      <c r="A12258" s="1" t="s">
        <v>1345</v>
      </c>
      <c r="J12258" s="1" t="s">
        <v>1511</v>
      </c>
      <c r="K12258" s="1" t="s">
        <v>1509</v>
      </c>
      <c r="L12258" s="1" t="s">
        <v>1512</v>
      </c>
      <c r="M12258" s="1">
        <v>1</v>
      </c>
    </row>
    <row r="12259" spans="1:13" ht="15.75" x14ac:dyDescent="0.3">
      <c r="A12259" s="1" t="s">
        <v>835</v>
      </c>
      <c r="J12259" s="1" t="s">
        <v>1511</v>
      </c>
      <c r="K12259" s="1" t="s">
        <v>1509</v>
      </c>
      <c r="L12259" s="1" t="s">
        <v>1512</v>
      </c>
      <c r="M12259" s="1">
        <v>1</v>
      </c>
    </row>
    <row r="12260" spans="1:13" ht="15.75" x14ac:dyDescent="0.3">
      <c r="A12260" s="1" t="s">
        <v>835</v>
      </c>
      <c r="J12260" s="1" t="s">
        <v>1511</v>
      </c>
      <c r="K12260" s="1" t="s">
        <v>1509</v>
      </c>
      <c r="L12260" s="1" t="s">
        <v>1512</v>
      </c>
      <c r="M12260" s="1">
        <v>1</v>
      </c>
    </row>
    <row r="12261" spans="1:13" ht="15.75" x14ac:dyDescent="0.3">
      <c r="A12261" s="1" t="s">
        <v>1345</v>
      </c>
      <c r="J12261" s="1" t="s">
        <v>1511</v>
      </c>
      <c r="K12261" s="1" t="s">
        <v>1509</v>
      </c>
      <c r="L12261" s="1" t="s">
        <v>1512</v>
      </c>
      <c r="M12261" s="1">
        <v>1</v>
      </c>
    </row>
    <row r="12262" spans="1:13" ht="15.75" x14ac:dyDescent="0.3">
      <c r="A12262" s="1" t="s">
        <v>835</v>
      </c>
      <c r="J12262" s="1" t="s">
        <v>1511</v>
      </c>
      <c r="K12262" s="1" t="s">
        <v>1509</v>
      </c>
      <c r="L12262" s="1" t="s">
        <v>1512</v>
      </c>
      <c r="M12262" s="1">
        <v>1</v>
      </c>
    </row>
    <row r="12263" spans="1:13" ht="15.75" x14ac:dyDescent="0.3">
      <c r="A12263" s="1" t="s">
        <v>835</v>
      </c>
      <c r="J12263" s="1" t="s">
        <v>1511</v>
      </c>
      <c r="K12263" s="1" t="s">
        <v>1509</v>
      </c>
      <c r="L12263" s="1" t="s">
        <v>1512</v>
      </c>
      <c r="M12263" s="1">
        <v>1</v>
      </c>
    </row>
    <row r="12264" spans="1:13" ht="15.75" x14ac:dyDescent="0.3">
      <c r="A12264" s="1" t="s">
        <v>1345</v>
      </c>
      <c r="J12264" s="1" t="s">
        <v>1511</v>
      </c>
      <c r="K12264" s="1" t="s">
        <v>1509</v>
      </c>
      <c r="L12264" s="1" t="s">
        <v>1512</v>
      </c>
      <c r="M12264" s="1">
        <v>1</v>
      </c>
    </row>
    <row r="12265" spans="1:13" ht="15.75" x14ac:dyDescent="0.3">
      <c r="A12265" s="1" t="s">
        <v>1345</v>
      </c>
      <c r="J12265" s="1" t="s">
        <v>1511</v>
      </c>
      <c r="K12265" s="1" t="s">
        <v>1509</v>
      </c>
      <c r="L12265" s="1" t="s">
        <v>1512</v>
      </c>
      <c r="M12265" s="1">
        <v>1</v>
      </c>
    </row>
    <row r="12266" spans="1:13" ht="15.75" x14ac:dyDescent="0.3">
      <c r="A12266" s="1" t="s">
        <v>1262</v>
      </c>
      <c r="J12266" s="1" t="s">
        <v>1511</v>
      </c>
      <c r="K12266" s="1" t="s">
        <v>1509</v>
      </c>
      <c r="L12266" s="1" t="s">
        <v>1512</v>
      </c>
      <c r="M12266" s="1">
        <v>1</v>
      </c>
    </row>
    <row r="12267" spans="1:13" ht="15.75" x14ac:dyDescent="0.3">
      <c r="A12267" s="1" t="s">
        <v>1262</v>
      </c>
      <c r="J12267" s="1" t="s">
        <v>1511</v>
      </c>
      <c r="K12267" s="1" t="s">
        <v>1509</v>
      </c>
      <c r="L12267" s="1" t="s">
        <v>1512</v>
      </c>
      <c r="M12267" s="1">
        <v>1</v>
      </c>
    </row>
    <row r="12268" spans="1:13" ht="15.75" x14ac:dyDescent="0.3">
      <c r="A12268" s="1" t="s">
        <v>1262</v>
      </c>
      <c r="J12268" s="1" t="s">
        <v>1511</v>
      </c>
      <c r="K12268" s="1" t="s">
        <v>1509</v>
      </c>
      <c r="L12268" s="1" t="s">
        <v>1512</v>
      </c>
      <c r="M12268" s="1">
        <v>1</v>
      </c>
    </row>
    <row r="12269" spans="1:13" ht="15.75" x14ac:dyDescent="0.3">
      <c r="A12269" s="1" t="s">
        <v>1262</v>
      </c>
      <c r="J12269" s="1" t="s">
        <v>1511</v>
      </c>
      <c r="K12269" s="1" t="s">
        <v>1509</v>
      </c>
      <c r="L12269" s="1" t="s">
        <v>1512</v>
      </c>
      <c r="M12269" s="1">
        <v>2</v>
      </c>
    </row>
    <row r="12270" spans="1:13" ht="15.75" x14ac:dyDescent="0.3">
      <c r="A12270" s="1" t="s">
        <v>1262</v>
      </c>
      <c r="J12270" s="1" t="s">
        <v>1511</v>
      </c>
      <c r="K12270" s="1" t="s">
        <v>1509</v>
      </c>
      <c r="L12270" s="1" t="s">
        <v>1512</v>
      </c>
      <c r="M12270" s="1">
        <v>1</v>
      </c>
    </row>
    <row r="12271" spans="1:13" ht="15.75" x14ac:dyDescent="0.3">
      <c r="A12271" s="1" t="s">
        <v>1262</v>
      </c>
      <c r="J12271" s="1" t="s">
        <v>1511</v>
      </c>
      <c r="K12271" s="1" t="s">
        <v>1509</v>
      </c>
      <c r="L12271" s="1" t="s">
        <v>1512</v>
      </c>
      <c r="M12271" s="1">
        <v>1</v>
      </c>
    </row>
    <row r="12272" spans="1:13" ht="15.75" x14ac:dyDescent="0.3">
      <c r="A12272" s="1" t="s">
        <v>1262</v>
      </c>
      <c r="J12272" s="1" t="s">
        <v>1511</v>
      </c>
      <c r="K12272" s="1" t="s">
        <v>1509</v>
      </c>
      <c r="L12272" s="1" t="s">
        <v>1512</v>
      </c>
      <c r="M12272" s="1">
        <v>1</v>
      </c>
    </row>
    <row r="12273" spans="1:13" ht="15.75" x14ac:dyDescent="0.3">
      <c r="A12273" s="1" t="s">
        <v>1262</v>
      </c>
      <c r="J12273" s="1" t="s">
        <v>1511</v>
      </c>
      <c r="K12273" s="1" t="s">
        <v>1509</v>
      </c>
      <c r="L12273" s="1" t="s">
        <v>1512</v>
      </c>
      <c r="M12273" s="1">
        <v>1</v>
      </c>
    </row>
    <row r="12274" spans="1:13" ht="15.75" x14ac:dyDescent="0.3">
      <c r="A12274" s="1" t="s">
        <v>835</v>
      </c>
      <c r="J12274" s="1" t="s">
        <v>1511</v>
      </c>
      <c r="K12274" s="1" t="s">
        <v>1509</v>
      </c>
      <c r="L12274" s="1" t="s">
        <v>1512</v>
      </c>
      <c r="M12274" s="1">
        <v>2</v>
      </c>
    </row>
    <row r="12275" spans="1:13" ht="15.75" x14ac:dyDescent="0.3">
      <c r="A12275" s="1" t="s">
        <v>1262</v>
      </c>
      <c r="J12275" s="1" t="s">
        <v>1511</v>
      </c>
      <c r="K12275" s="1" t="s">
        <v>1509</v>
      </c>
      <c r="L12275" s="1" t="s">
        <v>1512</v>
      </c>
      <c r="M12275" s="1">
        <v>1</v>
      </c>
    </row>
    <row r="12276" spans="1:13" ht="15.75" x14ac:dyDescent="0.3">
      <c r="A12276" s="1" t="s">
        <v>1272</v>
      </c>
      <c r="J12276" s="1" t="s">
        <v>1511</v>
      </c>
      <c r="K12276" s="1" t="s">
        <v>1509</v>
      </c>
      <c r="L12276" s="1" t="s">
        <v>1510</v>
      </c>
      <c r="M12276" s="1">
        <v>2</v>
      </c>
    </row>
    <row r="12277" spans="1:13" ht="15.75" x14ac:dyDescent="0.3">
      <c r="A12277" s="1" t="s">
        <v>1262</v>
      </c>
      <c r="J12277" s="1" t="s">
        <v>1511</v>
      </c>
      <c r="K12277" s="1" t="s">
        <v>1509</v>
      </c>
      <c r="L12277" s="1" t="s">
        <v>1512</v>
      </c>
      <c r="M12277" s="1">
        <v>1</v>
      </c>
    </row>
    <row r="12278" spans="1:13" ht="15.75" x14ac:dyDescent="0.3">
      <c r="A12278" s="1" t="s">
        <v>1262</v>
      </c>
      <c r="J12278" s="1" t="s">
        <v>1511</v>
      </c>
      <c r="K12278" s="1" t="s">
        <v>1509</v>
      </c>
      <c r="L12278" s="1" t="s">
        <v>1512</v>
      </c>
      <c r="M12278" s="1">
        <v>1</v>
      </c>
    </row>
    <row r="12279" spans="1:13" ht="15.75" x14ac:dyDescent="0.3">
      <c r="A12279" s="1" t="s">
        <v>1262</v>
      </c>
      <c r="J12279" s="1" t="s">
        <v>1511</v>
      </c>
      <c r="K12279" s="1" t="s">
        <v>1509</v>
      </c>
      <c r="L12279" s="1" t="s">
        <v>1512</v>
      </c>
      <c r="M12279" s="1">
        <v>1</v>
      </c>
    </row>
    <row r="12280" spans="1:13" ht="15.75" x14ac:dyDescent="0.3">
      <c r="A12280" s="1" t="s">
        <v>1502</v>
      </c>
      <c r="J12280" s="1" t="s">
        <v>1511</v>
      </c>
      <c r="K12280" s="1" t="s">
        <v>1509</v>
      </c>
      <c r="L12280" s="1" t="s">
        <v>1510</v>
      </c>
      <c r="M12280" s="1">
        <v>2</v>
      </c>
    </row>
    <row r="12281" spans="1:13" ht="15.75" x14ac:dyDescent="0.3">
      <c r="A12281" s="1" t="s">
        <v>1262</v>
      </c>
      <c r="J12281" s="1" t="s">
        <v>1511</v>
      </c>
      <c r="K12281" s="1" t="s">
        <v>1509</v>
      </c>
      <c r="L12281" s="1" t="s">
        <v>1512</v>
      </c>
      <c r="M12281" s="1">
        <v>1</v>
      </c>
    </row>
    <row r="12282" spans="1:13" ht="15.75" x14ac:dyDescent="0.3">
      <c r="A12282" s="1" t="s">
        <v>1502</v>
      </c>
      <c r="J12282" s="1" t="s">
        <v>1511</v>
      </c>
      <c r="K12282" s="1" t="s">
        <v>1509</v>
      </c>
      <c r="L12282" s="1" t="s">
        <v>1510</v>
      </c>
      <c r="M12282" s="1">
        <v>2</v>
      </c>
    </row>
    <row r="12283" spans="1:13" ht="15.75" x14ac:dyDescent="0.3">
      <c r="A12283" s="1" t="s">
        <v>1345</v>
      </c>
      <c r="J12283" s="1" t="s">
        <v>1511</v>
      </c>
      <c r="K12283" s="1" t="s">
        <v>1509</v>
      </c>
      <c r="L12283" s="1" t="s">
        <v>1512</v>
      </c>
      <c r="M12283" s="1">
        <v>1</v>
      </c>
    </row>
    <row r="12284" spans="1:13" ht="15.75" x14ac:dyDescent="0.3">
      <c r="A12284" s="1" t="s">
        <v>1502</v>
      </c>
      <c r="J12284" s="1" t="s">
        <v>1511</v>
      </c>
      <c r="K12284" s="1" t="s">
        <v>1509</v>
      </c>
      <c r="L12284" s="1" t="s">
        <v>1510</v>
      </c>
      <c r="M12284" s="1">
        <v>2</v>
      </c>
    </row>
    <row r="12285" spans="1:13" ht="15.75" x14ac:dyDescent="0.3">
      <c r="A12285" s="1" t="s">
        <v>1262</v>
      </c>
      <c r="J12285" s="1" t="s">
        <v>1511</v>
      </c>
      <c r="K12285" s="1" t="s">
        <v>1509</v>
      </c>
      <c r="L12285" s="1" t="s">
        <v>1512</v>
      </c>
      <c r="M12285" s="1">
        <v>1</v>
      </c>
    </row>
    <row r="12286" spans="1:13" ht="15.75" x14ac:dyDescent="0.3">
      <c r="A12286" s="1" t="s">
        <v>835</v>
      </c>
      <c r="J12286" s="1" t="s">
        <v>1511</v>
      </c>
      <c r="K12286" s="1" t="s">
        <v>1509</v>
      </c>
      <c r="L12286" s="1" t="s">
        <v>1512</v>
      </c>
      <c r="M12286" s="1">
        <v>2</v>
      </c>
    </row>
    <row r="12287" spans="1:13" ht="15.75" x14ac:dyDescent="0.3">
      <c r="A12287" s="1" t="s">
        <v>1502</v>
      </c>
      <c r="J12287" s="1" t="s">
        <v>1511</v>
      </c>
      <c r="K12287" s="1" t="s">
        <v>1509</v>
      </c>
      <c r="L12287" s="1" t="s">
        <v>1510</v>
      </c>
      <c r="M12287" s="1">
        <v>2</v>
      </c>
    </row>
    <row r="12288" spans="1:13" ht="15.75" x14ac:dyDescent="0.3">
      <c r="A12288" s="1" t="s">
        <v>1262</v>
      </c>
      <c r="J12288" s="1" t="s">
        <v>1511</v>
      </c>
      <c r="K12288" s="1" t="s">
        <v>1509</v>
      </c>
      <c r="L12288" s="1" t="s">
        <v>1512</v>
      </c>
      <c r="M12288" s="1">
        <v>1</v>
      </c>
    </row>
    <row r="12289" spans="1:13" ht="15.75" x14ac:dyDescent="0.3">
      <c r="A12289" s="1" t="s">
        <v>1262</v>
      </c>
      <c r="J12289" s="1" t="s">
        <v>1511</v>
      </c>
      <c r="K12289" s="1" t="s">
        <v>1509</v>
      </c>
      <c r="L12289" s="1" t="s">
        <v>1512</v>
      </c>
      <c r="M12289" s="1">
        <v>1</v>
      </c>
    </row>
    <row r="12290" spans="1:13" ht="15.75" x14ac:dyDescent="0.3">
      <c r="A12290" s="1" t="s">
        <v>1262</v>
      </c>
      <c r="J12290" s="1" t="s">
        <v>1511</v>
      </c>
      <c r="K12290" s="1" t="s">
        <v>1509</v>
      </c>
      <c r="L12290" s="1" t="s">
        <v>1512</v>
      </c>
      <c r="M12290" s="1">
        <v>1</v>
      </c>
    </row>
    <row r="12291" spans="1:13" ht="15.75" x14ac:dyDescent="0.3">
      <c r="A12291" s="1" t="s">
        <v>1502</v>
      </c>
      <c r="J12291" s="1" t="s">
        <v>1511</v>
      </c>
      <c r="K12291" s="1" t="s">
        <v>1509</v>
      </c>
      <c r="L12291" s="1" t="s">
        <v>1513</v>
      </c>
      <c r="M12291" s="1">
        <v>80</v>
      </c>
    </row>
    <row r="12292" spans="1:13" ht="15.75" x14ac:dyDescent="0.3">
      <c r="A12292" s="1" t="s">
        <v>835</v>
      </c>
      <c r="J12292" s="1" t="s">
        <v>1511</v>
      </c>
      <c r="K12292" s="1" t="s">
        <v>1509</v>
      </c>
      <c r="L12292" s="1" t="s">
        <v>1512</v>
      </c>
      <c r="M12292" s="1">
        <v>3</v>
      </c>
    </row>
    <row r="12293" spans="1:13" ht="15.75" x14ac:dyDescent="0.3">
      <c r="A12293" s="1" t="s">
        <v>1502</v>
      </c>
      <c r="J12293" s="1" t="s">
        <v>1511</v>
      </c>
      <c r="K12293" s="1" t="s">
        <v>1509</v>
      </c>
      <c r="L12293" s="1" t="s">
        <v>1510</v>
      </c>
      <c r="M12293" s="1">
        <v>2</v>
      </c>
    </row>
    <row r="12294" spans="1:13" ht="15.75" x14ac:dyDescent="0.3">
      <c r="A12294" s="1" t="s">
        <v>1502</v>
      </c>
      <c r="J12294" s="1" t="s">
        <v>1511</v>
      </c>
      <c r="K12294" s="1" t="s">
        <v>1509</v>
      </c>
      <c r="L12294" s="1" t="s">
        <v>1510</v>
      </c>
      <c r="M12294" s="1">
        <v>2</v>
      </c>
    </row>
    <row r="12295" spans="1:13" ht="15.75" x14ac:dyDescent="0.3">
      <c r="A12295" s="1" t="s">
        <v>1502</v>
      </c>
      <c r="J12295" s="1" t="s">
        <v>1511</v>
      </c>
      <c r="K12295" s="1" t="s">
        <v>1509</v>
      </c>
      <c r="L12295" s="1" t="s">
        <v>1510</v>
      </c>
      <c r="M12295" s="1">
        <v>2</v>
      </c>
    </row>
    <row r="12296" spans="1:13" ht="15.75" x14ac:dyDescent="0.3">
      <c r="A12296" s="1" t="s">
        <v>1502</v>
      </c>
      <c r="J12296" s="1" t="s">
        <v>1511</v>
      </c>
      <c r="K12296" s="1" t="s">
        <v>1509</v>
      </c>
      <c r="L12296" s="1" t="s">
        <v>1510</v>
      </c>
      <c r="M12296" s="1">
        <v>2</v>
      </c>
    </row>
    <row r="12297" spans="1:13" ht="15.75" x14ac:dyDescent="0.3">
      <c r="A12297" s="1" t="s">
        <v>1502</v>
      </c>
      <c r="J12297" s="1" t="s">
        <v>1511</v>
      </c>
      <c r="K12297" s="1" t="s">
        <v>1509</v>
      </c>
      <c r="L12297" s="1" t="s">
        <v>1510</v>
      </c>
      <c r="M12297" s="1">
        <v>2</v>
      </c>
    </row>
    <row r="12298" spans="1:13" ht="15.75" x14ac:dyDescent="0.3">
      <c r="A12298" s="1" t="s">
        <v>1502</v>
      </c>
      <c r="J12298" s="1" t="s">
        <v>1511</v>
      </c>
      <c r="K12298" s="1" t="s">
        <v>1509</v>
      </c>
      <c r="L12298" s="1" t="s">
        <v>1510</v>
      </c>
      <c r="M12298" s="1">
        <v>2</v>
      </c>
    </row>
    <row r="12299" spans="1:13" ht="15.75" x14ac:dyDescent="0.3">
      <c r="A12299" s="1" t="s">
        <v>835</v>
      </c>
      <c r="J12299" s="1" t="s">
        <v>1511</v>
      </c>
      <c r="K12299" s="1" t="s">
        <v>1509</v>
      </c>
      <c r="L12299" s="1" t="s">
        <v>1512</v>
      </c>
      <c r="M12299" s="1">
        <v>2</v>
      </c>
    </row>
    <row r="12300" spans="1:13" ht="15.75" x14ac:dyDescent="0.3">
      <c r="A12300" s="1" t="s">
        <v>1502</v>
      </c>
      <c r="J12300" s="1" t="s">
        <v>1511</v>
      </c>
      <c r="K12300" s="1" t="s">
        <v>1509</v>
      </c>
      <c r="L12300" s="1" t="s">
        <v>1510</v>
      </c>
      <c r="M12300" s="1">
        <v>2</v>
      </c>
    </row>
    <row r="12301" spans="1:13" ht="15.75" x14ac:dyDescent="0.3">
      <c r="A12301" s="1" t="s">
        <v>1263</v>
      </c>
      <c r="J12301" s="1" t="s">
        <v>1511</v>
      </c>
      <c r="K12301" s="1" t="s">
        <v>1509</v>
      </c>
      <c r="L12301" s="1" t="s">
        <v>1512</v>
      </c>
      <c r="M12301" s="1">
        <v>1</v>
      </c>
    </row>
    <row r="12302" spans="1:13" ht="15.75" x14ac:dyDescent="0.3">
      <c r="A12302" s="1" t="s">
        <v>1503</v>
      </c>
      <c r="J12302" s="1" t="s">
        <v>1511</v>
      </c>
      <c r="K12302" s="1" t="s">
        <v>1509</v>
      </c>
      <c r="L12302" s="1" t="s">
        <v>1512</v>
      </c>
      <c r="M12302" s="1">
        <v>40</v>
      </c>
    </row>
    <row r="12303" spans="1:13" ht="15.75" x14ac:dyDescent="0.3">
      <c r="A12303" s="1" t="s">
        <v>1503</v>
      </c>
      <c r="J12303" s="1" t="s">
        <v>1511</v>
      </c>
      <c r="K12303" s="1" t="s">
        <v>1509</v>
      </c>
      <c r="L12303" s="1" t="s">
        <v>1512</v>
      </c>
      <c r="M12303" s="1">
        <v>40</v>
      </c>
    </row>
    <row r="12304" spans="1:13" ht="15.75" x14ac:dyDescent="0.3">
      <c r="A12304" s="1" t="s">
        <v>1503</v>
      </c>
      <c r="J12304" s="1" t="s">
        <v>1511</v>
      </c>
      <c r="K12304" s="1" t="s">
        <v>1509</v>
      </c>
      <c r="L12304" s="1" t="s">
        <v>1512</v>
      </c>
      <c r="M12304" s="1">
        <v>60</v>
      </c>
    </row>
    <row r="12305" spans="1:13" ht="15.75" x14ac:dyDescent="0.3">
      <c r="A12305" s="1" t="s">
        <v>1503</v>
      </c>
      <c r="J12305" s="1" t="s">
        <v>1511</v>
      </c>
      <c r="K12305" s="1" t="s">
        <v>1509</v>
      </c>
      <c r="L12305" s="1" t="s">
        <v>1512</v>
      </c>
      <c r="M12305" s="1">
        <v>40</v>
      </c>
    </row>
    <row r="12306" spans="1:13" ht="15.75" x14ac:dyDescent="0.3">
      <c r="A12306" s="1" t="s">
        <v>1503</v>
      </c>
      <c r="J12306" s="1" t="s">
        <v>1511</v>
      </c>
      <c r="K12306" s="1" t="s">
        <v>1509</v>
      </c>
      <c r="L12306" s="1" t="s">
        <v>1512</v>
      </c>
      <c r="M12306" s="1">
        <v>62</v>
      </c>
    </row>
    <row r="12307" spans="1:13" ht="15.75" x14ac:dyDescent="0.3">
      <c r="A12307" s="1" t="s">
        <v>1503</v>
      </c>
      <c r="J12307" s="1" t="s">
        <v>1511</v>
      </c>
      <c r="K12307" s="1" t="s">
        <v>1509</v>
      </c>
      <c r="L12307" s="1" t="s">
        <v>1512</v>
      </c>
      <c r="M12307" s="1">
        <v>43</v>
      </c>
    </row>
    <row r="12308" spans="1:13" ht="15.75" x14ac:dyDescent="0.3">
      <c r="A12308" s="1" t="s">
        <v>1320</v>
      </c>
      <c r="J12308" s="1" t="s">
        <v>1511</v>
      </c>
      <c r="K12308" s="1" t="s">
        <v>1509</v>
      </c>
      <c r="L12308" s="1" t="s">
        <v>1512</v>
      </c>
      <c r="M12308" s="1">
        <v>16</v>
      </c>
    </row>
    <row r="12309" spans="1:13" ht="15.75" x14ac:dyDescent="0.3">
      <c r="A12309" s="1" t="s">
        <v>1263</v>
      </c>
      <c r="J12309" s="1" t="s">
        <v>1511</v>
      </c>
      <c r="K12309" s="1" t="s">
        <v>1509</v>
      </c>
      <c r="L12309" s="1" t="s">
        <v>1512</v>
      </c>
      <c r="M12309" s="1">
        <v>1</v>
      </c>
    </row>
    <row r="12310" spans="1:13" ht="15.75" x14ac:dyDescent="0.3">
      <c r="A12310" s="1" t="s">
        <v>1503</v>
      </c>
      <c r="J12310" s="1" t="s">
        <v>1511</v>
      </c>
      <c r="K12310" s="1" t="s">
        <v>1509</v>
      </c>
      <c r="L12310" s="1" t="s">
        <v>1512</v>
      </c>
      <c r="M12310" s="1">
        <v>35</v>
      </c>
    </row>
    <row r="12311" spans="1:13" ht="15.75" x14ac:dyDescent="0.3">
      <c r="A12311" s="1" t="s">
        <v>1503</v>
      </c>
      <c r="J12311" s="1" t="s">
        <v>1511</v>
      </c>
      <c r="K12311" s="1" t="s">
        <v>1509</v>
      </c>
      <c r="L12311" s="1" t="s">
        <v>1513</v>
      </c>
      <c r="M12311" s="1">
        <v>80</v>
      </c>
    </row>
    <row r="12312" spans="1:13" ht="15.75" x14ac:dyDescent="0.3">
      <c r="A12312" s="1" t="s">
        <v>1503</v>
      </c>
      <c r="J12312" s="1" t="s">
        <v>1511</v>
      </c>
      <c r="K12312" s="1" t="s">
        <v>1509</v>
      </c>
      <c r="L12312" s="1" t="s">
        <v>1512</v>
      </c>
      <c r="M12312" s="1">
        <v>42</v>
      </c>
    </row>
    <row r="12313" spans="1:13" ht="15.75" x14ac:dyDescent="0.3">
      <c r="A12313" s="1" t="s">
        <v>1503</v>
      </c>
      <c r="J12313" s="1" t="s">
        <v>1511</v>
      </c>
      <c r="K12313" s="1" t="s">
        <v>1509</v>
      </c>
      <c r="L12313" s="1" t="s">
        <v>1512</v>
      </c>
      <c r="M12313" s="1">
        <v>40</v>
      </c>
    </row>
    <row r="12314" spans="1:13" ht="15.75" x14ac:dyDescent="0.3">
      <c r="A12314" s="1" t="s">
        <v>1503</v>
      </c>
      <c r="J12314" s="1" t="s">
        <v>1511</v>
      </c>
      <c r="K12314" s="1" t="s">
        <v>1509</v>
      </c>
      <c r="L12314" s="1" t="s">
        <v>1512</v>
      </c>
      <c r="M12314" s="1">
        <v>30</v>
      </c>
    </row>
    <row r="12315" spans="1:13" ht="15.75" x14ac:dyDescent="0.3">
      <c r="A12315" s="1" t="s">
        <v>1320</v>
      </c>
      <c r="J12315" s="1" t="s">
        <v>1511</v>
      </c>
      <c r="K12315" s="1" t="s">
        <v>1509</v>
      </c>
      <c r="L12315" s="1" t="s">
        <v>1512</v>
      </c>
      <c r="M12315" s="1">
        <v>5</v>
      </c>
    </row>
    <row r="12316" spans="1:13" ht="15.75" x14ac:dyDescent="0.3">
      <c r="A12316" s="1" t="s">
        <v>1263</v>
      </c>
      <c r="J12316" s="1" t="s">
        <v>1511</v>
      </c>
      <c r="K12316" s="1" t="s">
        <v>1509</v>
      </c>
      <c r="L12316" s="1" t="s">
        <v>1512</v>
      </c>
      <c r="M12316" s="1">
        <v>1</v>
      </c>
    </row>
    <row r="12317" spans="1:13" ht="15.75" x14ac:dyDescent="0.3">
      <c r="A12317" s="1" t="s">
        <v>1320</v>
      </c>
      <c r="J12317" s="1" t="s">
        <v>1511</v>
      </c>
      <c r="K12317" s="1" t="s">
        <v>1509</v>
      </c>
      <c r="L12317" s="1" t="s">
        <v>1512</v>
      </c>
      <c r="M12317" s="1">
        <v>10</v>
      </c>
    </row>
    <row r="12318" spans="1:13" ht="15.75" x14ac:dyDescent="0.3">
      <c r="A12318" s="1" t="s">
        <v>1320</v>
      </c>
      <c r="J12318" s="1" t="s">
        <v>1508</v>
      </c>
      <c r="K12318" s="1" t="s">
        <v>1509</v>
      </c>
      <c r="L12318" s="1" t="s">
        <v>1512</v>
      </c>
      <c r="M12318" s="1">
        <v>10</v>
      </c>
    </row>
    <row r="12319" spans="1:13" ht="15.75" x14ac:dyDescent="0.3">
      <c r="A12319" s="1" t="s">
        <v>1263</v>
      </c>
      <c r="J12319" s="1" t="s">
        <v>1511</v>
      </c>
      <c r="K12319" s="1" t="s">
        <v>1509</v>
      </c>
      <c r="L12319" s="1" t="s">
        <v>1512</v>
      </c>
      <c r="M12319" s="1">
        <v>1</v>
      </c>
    </row>
    <row r="12320" spans="1:13" ht="15.75" x14ac:dyDescent="0.3">
      <c r="A12320" s="1" t="s">
        <v>1320</v>
      </c>
      <c r="J12320" s="1" t="s">
        <v>1508</v>
      </c>
      <c r="K12320" s="1" t="s">
        <v>1509</v>
      </c>
      <c r="L12320" s="1" t="s">
        <v>1512</v>
      </c>
      <c r="M12320" s="1">
        <v>17</v>
      </c>
    </row>
    <row r="12321" spans="1:13" ht="15.75" x14ac:dyDescent="0.3">
      <c r="A12321" s="1" t="s">
        <v>1263</v>
      </c>
      <c r="J12321" s="1" t="s">
        <v>1511</v>
      </c>
      <c r="K12321" s="1" t="s">
        <v>1509</v>
      </c>
      <c r="L12321" s="1" t="s">
        <v>1512</v>
      </c>
      <c r="M12321" s="1">
        <v>1</v>
      </c>
    </row>
    <row r="12322" spans="1:13" ht="15.75" x14ac:dyDescent="0.3">
      <c r="A12322" s="1" t="s">
        <v>1320</v>
      </c>
      <c r="J12322" s="1" t="s">
        <v>1508</v>
      </c>
      <c r="K12322" s="1" t="s">
        <v>1509</v>
      </c>
      <c r="L12322" s="1" t="s">
        <v>1512</v>
      </c>
      <c r="M12322" s="1">
        <v>20</v>
      </c>
    </row>
    <row r="12323" spans="1:13" ht="15.75" x14ac:dyDescent="0.3">
      <c r="A12323" s="1" t="s">
        <v>1263</v>
      </c>
      <c r="J12323" s="1" t="s">
        <v>1511</v>
      </c>
      <c r="K12323" s="1" t="s">
        <v>1509</v>
      </c>
      <c r="L12323" s="1" t="s">
        <v>1512</v>
      </c>
      <c r="M12323" s="1">
        <v>1</v>
      </c>
    </row>
    <row r="12324" spans="1:13" ht="15.75" x14ac:dyDescent="0.3">
      <c r="A12324" s="1" t="s">
        <v>1263</v>
      </c>
      <c r="J12324" s="1" t="s">
        <v>1511</v>
      </c>
      <c r="K12324" s="1" t="s">
        <v>1509</v>
      </c>
      <c r="L12324" s="1" t="s">
        <v>1512</v>
      </c>
      <c r="M12324" s="1">
        <v>1</v>
      </c>
    </row>
    <row r="12325" spans="1:13" ht="15.75" x14ac:dyDescent="0.3">
      <c r="A12325" s="1" t="s">
        <v>1263</v>
      </c>
      <c r="J12325" s="1" t="s">
        <v>1511</v>
      </c>
      <c r="K12325" s="1" t="s">
        <v>1509</v>
      </c>
      <c r="L12325" s="1" t="s">
        <v>1512</v>
      </c>
      <c r="M12325" s="1">
        <v>1</v>
      </c>
    </row>
    <row r="12326" spans="1:13" ht="15.75" x14ac:dyDescent="0.3">
      <c r="A12326" s="1" t="s">
        <v>1320</v>
      </c>
      <c r="J12326" s="1" t="s">
        <v>1508</v>
      </c>
      <c r="K12326" s="1" t="s">
        <v>1509</v>
      </c>
      <c r="L12326" s="1" t="s">
        <v>1512</v>
      </c>
      <c r="M12326" s="1">
        <v>5</v>
      </c>
    </row>
    <row r="12327" spans="1:13" ht="15.75" x14ac:dyDescent="0.3">
      <c r="A12327" s="1" t="s">
        <v>1263</v>
      </c>
      <c r="J12327" s="1" t="s">
        <v>1511</v>
      </c>
      <c r="K12327" s="1" t="s">
        <v>1509</v>
      </c>
      <c r="L12327" s="1" t="s">
        <v>1512</v>
      </c>
      <c r="M12327" s="1">
        <v>1</v>
      </c>
    </row>
    <row r="12328" spans="1:13" ht="15.75" x14ac:dyDescent="0.3">
      <c r="A12328" s="1" t="s">
        <v>1263</v>
      </c>
      <c r="J12328" s="1" t="s">
        <v>1511</v>
      </c>
      <c r="K12328" s="1" t="s">
        <v>1509</v>
      </c>
      <c r="L12328" s="1" t="s">
        <v>1512</v>
      </c>
      <c r="M12328" s="1">
        <v>1</v>
      </c>
    </row>
    <row r="12329" spans="1:13" ht="15.75" x14ac:dyDescent="0.3">
      <c r="A12329" s="1" t="s">
        <v>1263</v>
      </c>
      <c r="J12329" s="1" t="s">
        <v>1511</v>
      </c>
      <c r="K12329" s="1" t="s">
        <v>1509</v>
      </c>
      <c r="L12329" s="1" t="s">
        <v>1512</v>
      </c>
      <c r="M12329" s="1">
        <v>1</v>
      </c>
    </row>
    <row r="12330" spans="1:13" ht="15.75" x14ac:dyDescent="0.3">
      <c r="A12330" s="1" t="s">
        <v>1263</v>
      </c>
      <c r="J12330" s="1" t="s">
        <v>1511</v>
      </c>
      <c r="K12330" s="1" t="s">
        <v>1509</v>
      </c>
      <c r="L12330" s="1" t="s">
        <v>1512</v>
      </c>
      <c r="M12330" s="1">
        <v>1</v>
      </c>
    </row>
    <row r="12331" spans="1:13" ht="15.75" x14ac:dyDescent="0.3">
      <c r="A12331" s="1" t="s">
        <v>1263</v>
      </c>
      <c r="J12331" s="1" t="s">
        <v>1511</v>
      </c>
      <c r="K12331" s="1" t="s">
        <v>1509</v>
      </c>
      <c r="L12331" s="1" t="s">
        <v>1512</v>
      </c>
      <c r="M12331" s="1">
        <v>1</v>
      </c>
    </row>
    <row r="12332" spans="1:13" ht="15.75" x14ac:dyDescent="0.3">
      <c r="A12332" s="1" t="s">
        <v>1263</v>
      </c>
      <c r="J12332" s="1" t="s">
        <v>1511</v>
      </c>
      <c r="K12332" s="1" t="s">
        <v>1509</v>
      </c>
      <c r="L12332" s="1" t="s">
        <v>1512</v>
      </c>
      <c r="M12332" s="1">
        <v>1</v>
      </c>
    </row>
    <row r="12333" spans="1:13" ht="15.75" x14ac:dyDescent="0.3">
      <c r="A12333" s="1" t="s">
        <v>1263</v>
      </c>
      <c r="J12333" s="1" t="s">
        <v>1511</v>
      </c>
      <c r="K12333" s="1" t="s">
        <v>1509</v>
      </c>
      <c r="L12333" s="1" t="s">
        <v>1512</v>
      </c>
      <c r="M12333" s="1">
        <v>1</v>
      </c>
    </row>
    <row r="12334" spans="1:13" ht="15.75" x14ac:dyDescent="0.3">
      <c r="A12334" s="1" t="s">
        <v>1263</v>
      </c>
      <c r="J12334" s="1" t="s">
        <v>1511</v>
      </c>
      <c r="K12334" s="1" t="s">
        <v>1509</v>
      </c>
      <c r="L12334" s="1" t="s">
        <v>1512</v>
      </c>
      <c r="M12334" s="1">
        <v>1</v>
      </c>
    </row>
    <row r="12335" spans="1:13" ht="15.75" x14ac:dyDescent="0.3">
      <c r="A12335" s="1" t="s">
        <v>1263</v>
      </c>
      <c r="J12335" s="1" t="s">
        <v>1511</v>
      </c>
      <c r="K12335" s="1" t="s">
        <v>1509</v>
      </c>
      <c r="L12335" s="1" t="s">
        <v>1512</v>
      </c>
      <c r="M12335" s="1">
        <v>1</v>
      </c>
    </row>
    <row r="12336" spans="1:13" ht="15.75" x14ac:dyDescent="0.3">
      <c r="A12336" s="1" t="s">
        <v>1263</v>
      </c>
      <c r="J12336" s="1" t="s">
        <v>1511</v>
      </c>
      <c r="K12336" s="1" t="s">
        <v>1509</v>
      </c>
      <c r="L12336" s="1" t="s">
        <v>1512</v>
      </c>
      <c r="M12336" s="1">
        <v>1</v>
      </c>
    </row>
    <row r="12337" spans="1:13" ht="15.75" x14ac:dyDescent="0.3">
      <c r="A12337" s="1" t="s">
        <v>1395</v>
      </c>
      <c r="J12337" s="1" t="s">
        <v>1511</v>
      </c>
      <c r="K12337" s="1" t="s">
        <v>1509</v>
      </c>
      <c r="L12337" s="1" t="s">
        <v>1512</v>
      </c>
      <c r="M12337" s="1">
        <v>5</v>
      </c>
    </row>
    <row r="12338" spans="1:13" ht="15.75" x14ac:dyDescent="0.3">
      <c r="A12338" s="1" t="s">
        <v>1395</v>
      </c>
      <c r="J12338" s="1" t="s">
        <v>1511</v>
      </c>
      <c r="K12338" s="1" t="s">
        <v>1509</v>
      </c>
      <c r="L12338" s="1" t="s">
        <v>1512</v>
      </c>
      <c r="M12338" s="1">
        <v>5</v>
      </c>
    </row>
    <row r="12339" spans="1:13" ht="15.75" x14ac:dyDescent="0.3">
      <c r="A12339" s="1" t="s">
        <v>1395</v>
      </c>
      <c r="J12339" s="1" t="s">
        <v>1511</v>
      </c>
      <c r="K12339" s="1" t="s">
        <v>1509</v>
      </c>
      <c r="L12339" s="1" t="s">
        <v>1512</v>
      </c>
      <c r="M12339" s="1">
        <v>5</v>
      </c>
    </row>
    <row r="12340" spans="1:13" ht="15.75" x14ac:dyDescent="0.3">
      <c r="A12340" s="1" t="s">
        <v>1395</v>
      </c>
      <c r="J12340" s="1" t="s">
        <v>1511</v>
      </c>
      <c r="K12340" s="1" t="s">
        <v>1509</v>
      </c>
      <c r="L12340" s="1" t="s">
        <v>1512</v>
      </c>
      <c r="M12340" s="1">
        <v>5</v>
      </c>
    </row>
    <row r="12341" spans="1:13" ht="15.75" x14ac:dyDescent="0.3">
      <c r="A12341" s="1" t="s">
        <v>1395</v>
      </c>
      <c r="J12341" s="1" t="s">
        <v>1511</v>
      </c>
      <c r="K12341" s="1" t="s">
        <v>1509</v>
      </c>
      <c r="L12341" s="1" t="s">
        <v>1512</v>
      </c>
      <c r="M12341" s="1">
        <v>5</v>
      </c>
    </row>
    <row r="12342" spans="1:13" ht="15.75" x14ac:dyDescent="0.3">
      <c r="A12342" s="1" t="s">
        <v>1395</v>
      </c>
      <c r="J12342" s="1" t="s">
        <v>1511</v>
      </c>
      <c r="K12342" s="1" t="s">
        <v>1509</v>
      </c>
      <c r="L12342" s="1" t="s">
        <v>1512</v>
      </c>
      <c r="M12342" s="1">
        <v>5</v>
      </c>
    </row>
    <row r="12343" spans="1:13" ht="15.75" x14ac:dyDescent="0.3">
      <c r="A12343" s="1" t="s">
        <v>1395</v>
      </c>
      <c r="J12343" s="1" t="s">
        <v>1511</v>
      </c>
      <c r="K12343" s="1" t="s">
        <v>1509</v>
      </c>
      <c r="L12343" s="1" t="s">
        <v>1512</v>
      </c>
      <c r="M12343" s="1">
        <v>5</v>
      </c>
    </row>
    <row r="12344" spans="1:13" ht="15.75" x14ac:dyDescent="0.3">
      <c r="A12344" s="1" t="s">
        <v>1395</v>
      </c>
      <c r="J12344" s="1" t="s">
        <v>1511</v>
      </c>
      <c r="K12344" s="1" t="s">
        <v>1509</v>
      </c>
      <c r="L12344" s="1" t="s">
        <v>1512</v>
      </c>
      <c r="M12344" s="1">
        <v>5</v>
      </c>
    </row>
    <row r="12345" spans="1:13" ht="15.75" x14ac:dyDescent="0.3">
      <c r="A12345" s="1" t="s">
        <v>1395</v>
      </c>
      <c r="J12345" s="1" t="s">
        <v>1511</v>
      </c>
      <c r="K12345" s="1" t="s">
        <v>1509</v>
      </c>
      <c r="L12345" s="1" t="s">
        <v>1512</v>
      </c>
      <c r="M12345" s="1">
        <v>5</v>
      </c>
    </row>
    <row r="12346" spans="1:13" ht="15.75" x14ac:dyDescent="0.3">
      <c r="A12346" s="1" t="s">
        <v>1395</v>
      </c>
      <c r="J12346" s="1" t="s">
        <v>1511</v>
      </c>
      <c r="K12346" s="1" t="s">
        <v>1509</v>
      </c>
      <c r="L12346" s="1" t="s">
        <v>1512</v>
      </c>
      <c r="M12346" s="1">
        <v>4</v>
      </c>
    </row>
    <row r="12347" spans="1:13" ht="15.75" x14ac:dyDescent="0.3">
      <c r="A12347" s="1" t="s">
        <v>1395</v>
      </c>
      <c r="J12347" s="1" t="s">
        <v>1511</v>
      </c>
      <c r="K12347" s="1" t="s">
        <v>1509</v>
      </c>
      <c r="L12347" s="1" t="s">
        <v>1512</v>
      </c>
      <c r="M12347" s="1">
        <v>4</v>
      </c>
    </row>
    <row r="12348" spans="1:13" ht="15.75" x14ac:dyDescent="0.3">
      <c r="A12348" s="1" t="s">
        <v>1395</v>
      </c>
      <c r="J12348" s="1" t="s">
        <v>1511</v>
      </c>
      <c r="K12348" s="1" t="s">
        <v>1509</v>
      </c>
      <c r="L12348" s="1" t="s">
        <v>1512</v>
      </c>
      <c r="M12348" s="1">
        <v>4</v>
      </c>
    </row>
    <row r="12349" spans="1:13" ht="15.75" x14ac:dyDescent="0.3">
      <c r="A12349" s="1" t="s">
        <v>1395</v>
      </c>
      <c r="J12349" s="1" t="s">
        <v>1511</v>
      </c>
      <c r="K12349" s="1" t="s">
        <v>1509</v>
      </c>
      <c r="L12349" s="1" t="s">
        <v>1512</v>
      </c>
      <c r="M12349" s="1">
        <v>4</v>
      </c>
    </row>
    <row r="12350" spans="1:13" ht="15.75" x14ac:dyDescent="0.3">
      <c r="A12350" s="1" t="s">
        <v>1395</v>
      </c>
      <c r="J12350" s="1" t="s">
        <v>1511</v>
      </c>
      <c r="K12350" s="1" t="s">
        <v>1509</v>
      </c>
      <c r="L12350" s="1" t="s">
        <v>1512</v>
      </c>
      <c r="M12350" s="1">
        <v>4</v>
      </c>
    </row>
    <row r="12351" spans="1:13" ht="15.75" x14ac:dyDescent="0.3">
      <c r="A12351" s="1" t="s">
        <v>1395</v>
      </c>
      <c r="J12351" s="1" t="s">
        <v>1511</v>
      </c>
      <c r="K12351" s="1" t="s">
        <v>1509</v>
      </c>
      <c r="L12351" s="1" t="s">
        <v>1512</v>
      </c>
      <c r="M12351" s="1">
        <v>4</v>
      </c>
    </row>
    <row r="12352" spans="1:13" ht="15.75" x14ac:dyDescent="0.3">
      <c r="A12352" s="1" t="s">
        <v>1395</v>
      </c>
      <c r="J12352" s="1" t="s">
        <v>1511</v>
      </c>
      <c r="K12352" s="1" t="s">
        <v>1509</v>
      </c>
      <c r="L12352" s="1" t="s">
        <v>1512</v>
      </c>
      <c r="M12352" s="1">
        <v>3</v>
      </c>
    </row>
    <row r="12353" spans="1:13" ht="15.75" x14ac:dyDescent="0.3">
      <c r="A12353" s="1" t="s">
        <v>1395</v>
      </c>
      <c r="J12353" s="1" t="s">
        <v>1511</v>
      </c>
      <c r="K12353" s="1" t="s">
        <v>1509</v>
      </c>
      <c r="L12353" s="1" t="s">
        <v>1512</v>
      </c>
      <c r="M12353" s="1">
        <v>3</v>
      </c>
    </row>
    <row r="12354" spans="1:13" ht="15.75" x14ac:dyDescent="0.3">
      <c r="A12354" s="1" t="s">
        <v>1395</v>
      </c>
      <c r="J12354" s="1" t="s">
        <v>1511</v>
      </c>
      <c r="K12354" s="1" t="s">
        <v>1509</v>
      </c>
      <c r="L12354" s="1" t="s">
        <v>1512</v>
      </c>
      <c r="M12354" s="1">
        <v>2</v>
      </c>
    </row>
    <row r="12355" spans="1:13" ht="15.75" x14ac:dyDescent="0.3">
      <c r="A12355" s="1" t="s">
        <v>1395</v>
      </c>
      <c r="J12355" s="1" t="s">
        <v>1511</v>
      </c>
      <c r="K12355" s="1" t="s">
        <v>1509</v>
      </c>
      <c r="L12355" s="1" t="s">
        <v>1512</v>
      </c>
      <c r="M12355" s="1">
        <v>3</v>
      </c>
    </row>
    <row r="12356" spans="1:13" ht="15.75" x14ac:dyDescent="0.3">
      <c r="A12356" s="1" t="s">
        <v>1395</v>
      </c>
      <c r="J12356" s="1" t="s">
        <v>1511</v>
      </c>
      <c r="K12356" s="1" t="s">
        <v>1509</v>
      </c>
      <c r="L12356" s="1" t="s">
        <v>1512</v>
      </c>
      <c r="M12356" s="1">
        <v>4</v>
      </c>
    </row>
    <row r="12357" spans="1:13" ht="15.75" x14ac:dyDescent="0.3">
      <c r="A12357" s="1" t="s">
        <v>1395</v>
      </c>
      <c r="J12357" s="1" t="s">
        <v>1511</v>
      </c>
      <c r="K12357" s="1" t="s">
        <v>1509</v>
      </c>
      <c r="L12357" s="1" t="s">
        <v>1512</v>
      </c>
      <c r="M12357" s="1">
        <v>4</v>
      </c>
    </row>
    <row r="12358" spans="1:13" ht="15.75" x14ac:dyDescent="0.3">
      <c r="A12358" s="1" t="s">
        <v>835</v>
      </c>
      <c r="J12358" s="1" t="s">
        <v>1511</v>
      </c>
      <c r="K12358" s="1" t="s">
        <v>1509</v>
      </c>
      <c r="L12358" s="1" t="s">
        <v>1512</v>
      </c>
      <c r="M12358" s="1">
        <v>1</v>
      </c>
    </row>
    <row r="12359" spans="1:13" ht="15.75" x14ac:dyDescent="0.3">
      <c r="A12359" s="1" t="s">
        <v>1395</v>
      </c>
      <c r="J12359" s="1" t="s">
        <v>1511</v>
      </c>
      <c r="K12359" s="1" t="s">
        <v>1509</v>
      </c>
      <c r="L12359" s="1" t="s">
        <v>1512</v>
      </c>
      <c r="M12359" s="1">
        <v>5</v>
      </c>
    </row>
    <row r="12360" spans="1:13" ht="15.75" x14ac:dyDescent="0.3">
      <c r="A12360" s="1" t="s">
        <v>1395</v>
      </c>
      <c r="J12360" s="1" t="s">
        <v>1511</v>
      </c>
      <c r="K12360" s="1" t="s">
        <v>1509</v>
      </c>
      <c r="L12360" s="1" t="s">
        <v>1512</v>
      </c>
      <c r="M12360" s="1">
        <v>4</v>
      </c>
    </row>
    <row r="12361" spans="1:13" ht="15.75" x14ac:dyDescent="0.3">
      <c r="A12361" s="1" t="s">
        <v>1345</v>
      </c>
      <c r="J12361" s="1" t="s">
        <v>1511</v>
      </c>
      <c r="K12361" s="1" t="s">
        <v>1509</v>
      </c>
      <c r="L12361" s="1" t="s">
        <v>1512</v>
      </c>
      <c r="M12361" s="1">
        <v>1</v>
      </c>
    </row>
    <row r="12362" spans="1:13" ht="15.75" x14ac:dyDescent="0.3">
      <c r="A12362" s="1" t="s">
        <v>1395</v>
      </c>
      <c r="J12362" s="1" t="s">
        <v>1511</v>
      </c>
      <c r="K12362" s="1" t="s">
        <v>1509</v>
      </c>
      <c r="L12362" s="1" t="s">
        <v>1512</v>
      </c>
      <c r="M12362" s="1">
        <v>5</v>
      </c>
    </row>
    <row r="12363" spans="1:13" ht="15.75" x14ac:dyDescent="0.3">
      <c r="A12363" s="1" t="s">
        <v>1345</v>
      </c>
      <c r="J12363" s="1" t="s">
        <v>1511</v>
      </c>
      <c r="K12363" s="1" t="s">
        <v>1509</v>
      </c>
      <c r="L12363" s="1" t="s">
        <v>1512</v>
      </c>
      <c r="M12363" s="1">
        <v>1</v>
      </c>
    </row>
    <row r="12364" spans="1:13" ht="15.75" x14ac:dyDescent="0.3">
      <c r="A12364" s="1" t="s">
        <v>1395</v>
      </c>
      <c r="J12364" s="1" t="s">
        <v>1511</v>
      </c>
      <c r="K12364" s="1" t="s">
        <v>1509</v>
      </c>
      <c r="L12364" s="1" t="s">
        <v>1512</v>
      </c>
      <c r="M12364" s="1">
        <v>4</v>
      </c>
    </row>
    <row r="12365" spans="1:13" ht="15.75" x14ac:dyDescent="0.3">
      <c r="A12365" s="1" t="s">
        <v>1395</v>
      </c>
      <c r="J12365" s="1" t="s">
        <v>1511</v>
      </c>
      <c r="K12365" s="1" t="s">
        <v>1509</v>
      </c>
      <c r="L12365" s="1" t="s">
        <v>1512</v>
      </c>
      <c r="M12365" s="1">
        <v>3</v>
      </c>
    </row>
    <row r="12366" spans="1:13" ht="15.75" x14ac:dyDescent="0.3">
      <c r="A12366" s="1" t="s">
        <v>1345</v>
      </c>
      <c r="J12366" s="1" t="s">
        <v>1511</v>
      </c>
      <c r="K12366" s="1" t="s">
        <v>1509</v>
      </c>
      <c r="L12366" s="1" t="s">
        <v>1510</v>
      </c>
      <c r="M12366" s="1">
        <v>1</v>
      </c>
    </row>
    <row r="12367" spans="1:13" ht="15.75" x14ac:dyDescent="0.3">
      <c r="A12367" s="1" t="s">
        <v>1395</v>
      </c>
      <c r="J12367" s="1" t="s">
        <v>1511</v>
      </c>
      <c r="K12367" s="1" t="s">
        <v>1514</v>
      </c>
      <c r="L12367" s="1" t="s">
        <v>1512</v>
      </c>
      <c r="M12367" s="1">
        <v>4</v>
      </c>
    </row>
    <row r="12368" spans="1:13" ht="15.75" x14ac:dyDescent="0.3">
      <c r="A12368" s="1" t="s">
        <v>835</v>
      </c>
      <c r="J12368" s="1" t="s">
        <v>1511</v>
      </c>
      <c r="K12368" s="1" t="s">
        <v>1509</v>
      </c>
      <c r="L12368" s="1" t="s">
        <v>1510</v>
      </c>
      <c r="M12368" s="1">
        <v>1</v>
      </c>
    </row>
    <row r="12369" spans="1:13" ht="15.75" x14ac:dyDescent="0.3">
      <c r="A12369" s="1" t="s">
        <v>1395</v>
      </c>
      <c r="J12369" s="1" t="s">
        <v>1511</v>
      </c>
      <c r="K12369" s="1" t="s">
        <v>1509</v>
      </c>
      <c r="L12369" s="1" t="s">
        <v>1512</v>
      </c>
      <c r="M12369" s="1">
        <v>4</v>
      </c>
    </row>
    <row r="12370" spans="1:13" ht="15.75" x14ac:dyDescent="0.3">
      <c r="A12370" s="1" t="s">
        <v>1395</v>
      </c>
      <c r="J12370" s="1" t="s">
        <v>1511</v>
      </c>
      <c r="K12370" s="1" t="s">
        <v>1509</v>
      </c>
      <c r="L12370" s="1" t="s">
        <v>1512</v>
      </c>
      <c r="M12370" s="1">
        <v>4</v>
      </c>
    </row>
    <row r="12371" spans="1:13" ht="15.75" x14ac:dyDescent="0.3">
      <c r="A12371" s="1" t="s">
        <v>1395</v>
      </c>
      <c r="J12371" s="1" t="s">
        <v>1511</v>
      </c>
      <c r="K12371" s="1" t="s">
        <v>1509</v>
      </c>
      <c r="L12371" s="1" t="s">
        <v>1512</v>
      </c>
      <c r="M12371" s="1">
        <v>4</v>
      </c>
    </row>
    <row r="12372" spans="1:13" ht="15.75" x14ac:dyDescent="0.3">
      <c r="A12372" s="1" t="s">
        <v>1395</v>
      </c>
      <c r="J12372" s="1" t="s">
        <v>1511</v>
      </c>
      <c r="K12372" s="1" t="s">
        <v>1509</v>
      </c>
      <c r="L12372" s="1" t="s">
        <v>1512</v>
      </c>
      <c r="M12372" s="1">
        <v>4</v>
      </c>
    </row>
    <row r="12373" spans="1:13" ht="15.75" x14ac:dyDescent="0.3">
      <c r="A12373" s="1" t="s">
        <v>1395</v>
      </c>
      <c r="J12373" s="1" t="s">
        <v>1511</v>
      </c>
      <c r="K12373" s="1" t="s">
        <v>1509</v>
      </c>
      <c r="L12373" s="1" t="s">
        <v>1512</v>
      </c>
      <c r="M12373" s="1">
        <v>2</v>
      </c>
    </row>
    <row r="12374" spans="1:13" ht="15.75" x14ac:dyDescent="0.3">
      <c r="A12374" s="1" t="s">
        <v>1395</v>
      </c>
      <c r="J12374" s="1" t="s">
        <v>1511</v>
      </c>
      <c r="K12374" s="1" t="s">
        <v>1509</v>
      </c>
      <c r="L12374" s="1" t="s">
        <v>1512</v>
      </c>
      <c r="M12374" s="1">
        <v>1</v>
      </c>
    </row>
    <row r="12375" spans="1:13" ht="15.75" x14ac:dyDescent="0.3">
      <c r="A12375" s="1" t="s">
        <v>1395</v>
      </c>
      <c r="J12375" s="1" t="s">
        <v>1511</v>
      </c>
      <c r="K12375" s="1" t="s">
        <v>1509</v>
      </c>
      <c r="L12375" s="1" t="s">
        <v>1512</v>
      </c>
      <c r="M12375" s="1">
        <v>1</v>
      </c>
    </row>
    <row r="12376" spans="1:13" ht="15.75" x14ac:dyDescent="0.3">
      <c r="A12376" s="1" t="s">
        <v>1395</v>
      </c>
      <c r="J12376" s="1" t="s">
        <v>1511</v>
      </c>
      <c r="K12376" s="1" t="s">
        <v>1509</v>
      </c>
      <c r="L12376" s="1" t="s">
        <v>1512</v>
      </c>
      <c r="M12376" s="1">
        <v>1</v>
      </c>
    </row>
    <row r="12377" spans="1:13" ht="15.75" x14ac:dyDescent="0.3">
      <c r="A12377" s="1" t="s">
        <v>1395</v>
      </c>
      <c r="J12377" s="1" t="s">
        <v>1511</v>
      </c>
      <c r="K12377" s="1" t="s">
        <v>1509</v>
      </c>
      <c r="L12377" s="1" t="s">
        <v>1512</v>
      </c>
      <c r="M12377" s="1">
        <v>1</v>
      </c>
    </row>
    <row r="12378" spans="1:13" ht="15.75" x14ac:dyDescent="0.3">
      <c r="A12378" s="1" t="s">
        <v>1395</v>
      </c>
      <c r="J12378" s="1" t="s">
        <v>1511</v>
      </c>
      <c r="K12378" s="1" t="s">
        <v>1509</v>
      </c>
      <c r="L12378" s="1" t="s">
        <v>1512</v>
      </c>
      <c r="M12378" s="1">
        <v>1</v>
      </c>
    </row>
    <row r="12379" spans="1:13" ht="15.75" x14ac:dyDescent="0.3">
      <c r="A12379" s="1" t="s">
        <v>1395</v>
      </c>
      <c r="J12379" s="1" t="s">
        <v>1511</v>
      </c>
      <c r="K12379" s="1" t="s">
        <v>1509</v>
      </c>
      <c r="L12379" s="1" t="s">
        <v>1512</v>
      </c>
      <c r="M12379" s="1">
        <v>1</v>
      </c>
    </row>
    <row r="12380" spans="1:13" ht="15.75" x14ac:dyDescent="0.3">
      <c r="A12380" s="1" t="s">
        <v>1395</v>
      </c>
      <c r="J12380" s="1" t="s">
        <v>1511</v>
      </c>
      <c r="K12380" s="1" t="s">
        <v>1509</v>
      </c>
      <c r="L12380" s="1" t="s">
        <v>1512</v>
      </c>
      <c r="M12380" s="1">
        <v>1</v>
      </c>
    </row>
    <row r="12381" spans="1:13" ht="15.75" x14ac:dyDescent="0.3">
      <c r="A12381" s="1" t="s">
        <v>1395</v>
      </c>
      <c r="J12381" s="1" t="s">
        <v>1511</v>
      </c>
      <c r="K12381" s="1" t="s">
        <v>1509</v>
      </c>
      <c r="L12381" s="1" t="s">
        <v>1512</v>
      </c>
      <c r="M12381" s="1">
        <v>1</v>
      </c>
    </row>
    <row r="12382" spans="1:13" ht="15.75" x14ac:dyDescent="0.3">
      <c r="A12382" s="1" t="s">
        <v>1395</v>
      </c>
      <c r="J12382" s="1" t="s">
        <v>1511</v>
      </c>
      <c r="K12382" s="1" t="s">
        <v>1509</v>
      </c>
      <c r="L12382" s="1" t="s">
        <v>1512</v>
      </c>
      <c r="M12382" s="1">
        <v>1</v>
      </c>
    </row>
    <row r="12383" spans="1:13" ht="15.75" x14ac:dyDescent="0.3">
      <c r="A12383" s="1" t="s">
        <v>1395</v>
      </c>
      <c r="J12383" s="1" t="s">
        <v>1511</v>
      </c>
      <c r="K12383" s="1" t="s">
        <v>1509</v>
      </c>
      <c r="L12383" s="1" t="s">
        <v>1512</v>
      </c>
      <c r="M12383" s="1">
        <v>1</v>
      </c>
    </row>
    <row r="12384" spans="1:13" ht="15.75" x14ac:dyDescent="0.3">
      <c r="A12384" s="1" t="s">
        <v>1395</v>
      </c>
      <c r="J12384" s="1" t="s">
        <v>1511</v>
      </c>
      <c r="K12384" s="1" t="s">
        <v>1509</v>
      </c>
      <c r="L12384" s="1" t="s">
        <v>1512</v>
      </c>
      <c r="M12384" s="1">
        <v>1</v>
      </c>
    </row>
    <row r="12385" spans="1:13" ht="15.75" x14ac:dyDescent="0.3">
      <c r="A12385" s="1" t="s">
        <v>1395</v>
      </c>
      <c r="J12385" s="1" t="s">
        <v>1511</v>
      </c>
      <c r="K12385" s="1" t="s">
        <v>1509</v>
      </c>
      <c r="L12385" s="1" t="s">
        <v>1512</v>
      </c>
      <c r="M12385" s="1">
        <v>1</v>
      </c>
    </row>
    <row r="12386" spans="1:13" ht="15.75" x14ac:dyDescent="0.3">
      <c r="A12386" s="1" t="s">
        <v>1395</v>
      </c>
      <c r="J12386" s="1" t="s">
        <v>1511</v>
      </c>
      <c r="K12386" s="1" t="s">
        <v>1509</v>
      </c>
      <c r="L12386" s="1" t="s">
        <v>1512</v>
      </c>
      <c r="M12386" s="1">
        <v>1</v>
      </c>
    </row>
    <row r="12387" spans="1:13" ht="15.75" x14ac:dyDescent="0.3">
      <c r="A12387" s="1" t="s">
        <v>1395</v>
      </c>
      <c r="J12387" s="1" t="s">
        <v>1511</v>
      </c>
      <c r="K12387" s="1" t="s">
        <v>1509</v>
      </c>
      <c r="L12387" s="1" t="s">
        <v>1512</v>
      </c>
      <c r="M12387" s="1">
        <v>1</v>
      </c>
    </row>
    <row r="12388" spans="1:13" ht="15.75" x14ac:dyDescent="0.3">
      <c r="A12388" s="1" t="s">
        <v>1395</v>
      </c>
      <c r="J12388" s="1" t="s">
        <v>1511</v>
      </c>
      <c r="K12388" s="1" t="s">
        <v>1509</v>
      </c>
      <c r="L12388" s="1" t="s">
        <v>1512</v>
      </c>
      <c r="M12388" s="1">
        <v>1</v>
      </c>
    </row>
    <row r="12389" spans="1:13" ht="15.75" x14ac:dyDescent="0.3">
      <c r="A12389" s="1" t="s">
        <v>1395</v>
      </c>
      <c r="J12389" s="1" t="s">
        <v>1511</v>
      </c>
      <c r="K12389" s="1" t="s">
        <v>1509</v>
      </c>
      <c r="L12389" s="1" t="s">
        <v>1512</v>
      </c>
      <c r="M12389" s="1">
        <v>1</v>
      </c>
    </row>
    <row r="12390" spans="1:13" ht="15.75" x14ac:dyDescent="0.3">
      <c r="A12390" s="1" t="s">
        <v>1395</v>
      </c>
      <c r="J12390" s="1" t="s">
        <v>1511</v>
      </c>
      <c r="K12390" s="1" t="s">
        <v>1509</v>
      </c>
      <c r="L12390" s="1" t="s">
        <v>1512</v>
      </c>
      <c r="M12390" s="1">
        <v>1</v>
      </c>
    </row>
    <row r="12391" spans="1:13" ht="15.75" x14ac:dyDescent="0.3">
      <c r="A12391" s="1" t="s">
        <v>1395</v>
      </c>
      <c r="J12391" s="1" t="s">
        <v>1511</v>
      </c>
      <c r="K12391" s="1" t="s">
        <v>1509</v>
      </c>
      <c r="L12391" s="1" t="s">
        <v>1512</v>
      </c>
      <c r="M12391" s="1">
        <v>1</v>
      </c>
    </row>
    <row r="12392" spans="1:13" ht="15.75" x14ac:dyDescent="0.3">
      <c r="A12392" s="1" t="s">
        <v>1395</v>
      </c>
      <c r="J12392" s="1" t="s">
        <v>1511</v>
      </c>
      <c r="K12392" s="1" t="s">
        <v>1509</v>
      </c>
      <c r="L12392" s="1" t="s">
        <v>1512</v>
      </c>
      <c r="M12392" s="1">
        <v>1</v>
      </c>
    </row>
    <row r="12393" spans="1:13" ht="15.75" x14ac:dyDescent="0.3">
      <c r="A12393" s="1" t="s">
        <v>1395</v>
      </c>
      <c r="J12393" s="1" t="s">
        <v>1511</v>
      </c>
      <c r="K12393" s="1" t="s">
        <v>1509</v>
      </c>
      <c r="L12393" s="1" t="s">
        <v>1512</v>
      </c>
      <c r="M12393" s="1">
        <v>1</v>
      </c>
    </row>
    <row r="12394" spans="1:13" ht="15.75" x14ac:dyDescent="0.3">
      <c r="A12394" s="1" t="s">
        <v>1395</v>
      </c>
      <c r="J12394" s="1" t="s">
        <v>1511</v>
      </c>
      <c r="K12394" s="1" t="s">
        <v>1509</v>
      </c>
      <c r="L12394" s="1" t="s">
        <v>1512</v>
      </c>
      <c r="M12394" s="1">
        <v>1</v>
      </c>
    </row>
    <row r="12395" spans="1:13" ht="15.75" x14ac:dyDescent="0.3">
      <c r="A12395" s="1" t="s">
        <v>1395</v>
      </c>
      <c r="J12395" s="1" t="s">
        <v>1511</v>
      </c>
      <c r="K12395" s="1" t="s">
        <v>1509</v>
      </c>
      <c r="L12395" s="1" t="s">
        <v>1512</v>
      </c>
      <c r="M12395" s="1">
        <v>1</v>
      </c>
    </row>
    <row r="12396" spans="1:13" ht="15.75" x14ac:dyDescent="0.3">
      <c r="A12396" s="1" t="s">
        <v>1395</v>
      </c>
      <c r="J12396" s="1" t="s">
        <v>1511</v>
      </c>
      <c r="K12396" s="1" t="s">
        <v>1509</v>
      </c>
      <c r="L12396" s="1" t="s">
        <v>1512</v>
      </c>
      <c r="M12396" s="1">
        <v>1</v>
      </c>
    </row>
    <row r="12397" spans="1:13" ht="15.75" x14ac:dyDescent="0.3">
      <c r="A12397" s="1" t="s">
        <v>1395</v>
      </c>
      <c r="J12397" s="1" t="s">
        <v>1511</v>
      </c>
      <c r="K12397" s="1" t="s">
        <v>1509</v>
      </c>
      <c r="L12397" s="1" t="s">
        <v>1512</v>
      </c>
      <c r="M12397" s="1">
        <v>1</v>
      </c>
    </row>
    <row r="12398" spans="1:13" ht="15.75" x14ac:dyDescent="0.3">
      <c r="A12398" s="1" t="s">
        <v>1395</v>
      </c>
      <c r="J12398" s="1" t="s">
        <v>1511</v>
      </c>
      <c r="K12398" s="1" t="s">
        <v>1509</v>
      </c>
      <c r="L12398" s="1" t="s">
        <v>1512</v>
      </c>
      <c r="M12398" s="1">
        <v>1</v>
      </c>
    </row>
    <row r="12399" spans="1:13" ht="15.75" x14ac:dyDescent="0.3">
      <c r="A12399" s="1" t="s">
        <v>1395</v>
      </c>
      <c r="J12399" s="1" t="s">
        <v>1511</v>
      </c>
      <c r="K12399" s="1" t="s">
        <v>1509</v>
      </c>
      <c r="L12399" s="1" t="s">
        <v>1512</v>
      </c>
      <c r="M12399" s="1">
        <v>1</v>
      </c>
    </row>
    <row r="12400" spans="1:13" ht="15.75" x14ac:dyDescent="0.3">
      <c r="A12400" s="1" t="s">
        <v>1395</v>
      </c>
      <c r="J12400" s="1" t="s">
        <v>1511</v>
      </c>
      <c r="K12400" s="1" t="s">
        <v>1509</v>
      </c>
      <c r="L12400" s="1" t="s">
        <v>1512</v>
      </c>
      <c r="M12400" s="1">
        <v>1</v>
      </c>
    </row>
    <row r="12401" spans="1:13" ht="15.75" x14ac:dyDescent="0.3">
      <c r="A12401" s="1" t="s">
        <v>1395</v>
      </c>
      <c r="J12401" s="1" t="s">
        <v>1511</v>
      </c>
      <c r="K12401" s="1" t="s">
        <v>1509</v>
      </c>
      <c r="L12401" s="1" t="s">
        <v>1512</v>
      </c>
      <c r="M12401" s="1">
        <v>1</v>
      </c>
    </row>
    <row r="12402" spans="1:13" ht="15.75" x14ac:dyDescent="0.3">
      <c r="A12402" s="1" t="s">
        <v>1395</v>
      </c>
      <c r="J12402" s="1" t="s">
        <v>1511</v>
      </c>
      <c r="K12402" s="1" t="s">
        <v>1509</v>
      </c>
      <c r="L12402" s="1" t="s">
        <v>1512</v>
      </c>
      <c r="M12402" s="1">
        <v>1</v>
      </c>
    </row>
    <row r="12403" spans="1:13" ht="15.75" x14ac:dyDescent="0.3">
      <c r="A12403" s="1" t="s">
        <v>1395</v>
      </c>
      <c r="J12403" s="1" t="s">
        <v>1511</v>
      </c>
      <c r="K12403" s="1" t="s">
        <v>1509</v>
      </c>
      <c r="L12403" s="1" t="s">
        <v>1512</v>
      </c>
      <c r="M12403" s="1">
        <v>1</v>
      </c>
    </row>
    <row r="12404" spans="1:13" ht="15.75" x14ac:dyDescent="0.3">
      <c r="A12404" s="1" t="s">
        <v>1504</v>
      </c>
      <c r="J12404" s="1" t="s">
        <v>1511</v>
      </c>
      <c r="K12404" s="1" t="s">
        <v>1509</v>
      </c>
      <c r="L12404" s="1" t="s">
        <v>1512</v>
      </c>
      <c r="M12404" s="1">
        <v>1</v>
      </c>
    </row>
    <row r="12405" spans="1:13" ht="15.75" x14ac:dyDescent="0.3">
      <c r="A12405" s="1" t="s">
        <v>1504</v>
      </c>
      <c r="J12405" s="1" t="s">
        <v>1511</v>
      </c>
      <c r="K12405" s="1" t="s">
        <v>1509</v>
      </c>
      <c r="L12405" s="1" t="s">
        <v>1512</v>
      </c>
      <c r="M12405" s="1">
        <v>1</v>
      </c>
    </row>
    <row r="12406" spans="1:13" ht="15.75" x14ac:dyDescent="0.3">
      <c r="A12406" s="1" t="s">
        <v>1262</v>
      </c>
      <c r="J12406" s="1" t="s">
        <v>1511</v>
      </c>
      <c r="K12406" s="1" t="s">
        <v>1509</v>
      </c>
      <c r="L12406" s="1" t="s">
        <v>1510</v>
      </c>
      <c r="M12406" s="1">
        <v>1</v>
      </c>
    </row>
    <row r="12407" spans="1:13" ht="15.75" x14ac:dyDescent="0.3">
      <c r="A12407" s="1" t="s">
        <v>1504</v>
      </c>
      <c r="J12407" s="1" t="s">
        <v>1511</v>
      </c>
      <c r="K12407" s="1" t="s">
        <v>1509</v>
      </c>
      <c r="L12407" s="1" t="s">
        <v>1512</v>
      </c>
      <c r="M12407" s="1">
        <v>1</v>
      </c>
    </row>
    <row r="12408" spans="1:13" ht="15.75" x14ac:dyDescent="0.3">
      <c r="A12408" s="1" t="s">
        <v>1262</v>
      </c>
      <c r="J12408" s="1" t="s">
        <v>1511</v>
      </c>
      <c r="K12408" s="1" t="s">
        <v>1509</v>
      </c>
      <c r="L12408" s="1" t="s">
        <v>1510</v>
      </c>
      <c r="M12408" s="1">
        <v>1</v>
      </c>
    </row>
    <row r="12409" spans="1:13" ht="15.75" x14ac:dyDescent="0.3">
      <c r="A12409" s="1" t="s">
        <v>1262</v>
      </c>
      <c r="J12409" s="1" t="s">
        <v>1511</v>
      </c>
      <c r="K12409" s="1" t="s">
        <v>1509</v>
      </c>
      <c r="L12409" s="1" t="s">
        <v>1510</v>
      </c>
      <c r="M12409" s="1">
        <v>1</v>
      </c>
    </row>
    <row r="12410" spans="1:13" ht="15.75" x14ac:dyDescent="0.3">
      <c r="A12410" s="1" t="s">
        <v>1504</v>
      </c>
      <c r="J12410" s="1" t="s">
        <v>1511</v>
      </c>
      <c r="K12410" s="1" t="s">
        <v>1509</v>
      </c>
      <c r="L12410" s="1" t="s">
        <v>1512</v>
      </c>
      <c r="M12410" s="1">
        <v>1</v>
      </c>
    </row>
    <row r="12411" spans="1:13" ht="15.75" x14ac:dyDescent="0.3">
      <c r="A12411" s="1" t="s">
        <v>1504</v>
      </c>
      <c r="J12411" s="1" t="s">
        <v>1511</v>
      </c>
      <c r="K12411" s="1" t="s">
        <v>1509</v>
      </c>
      <c r="L12411" s="1" t="s">
        <v>1512</v>
      </c>
      <c r="M12411" s="1">
        <v>1</v>
      </c>
    </row>
    <row r="12412" spans="1:13" ht="15.75" x14ac:dyDescent="0.3">
      <c r="A12412" s="1" t="s">
        <v>1504</v>
      </c>
      <c r="J12412" s="1" t="s">
        <v>1511</v>
      </c>
      <c r="K12412" s="1" t="s">
        <v>1509</v>
      </c>
      <c r="L12412" s="1" t="s">
        <v>1512</v>
      </c>
      <c r="M12412" s="1">
        <v>1</v>
      </c>
    </row>
    <row r="12413" spans="1:13" ht="15.75" x14ac:dyDescent="0.3">
      <c r="A12413" s="1" t="s">
        <v>1504</v>
      </c>
      <c r="J12413" s="1" t="s">
        <v>1511</v>
      </c>
      <c r="K12413" s="1" t="s">
        <v>1509</v>
      </c>
      <c r="L12413" s="1" t="s">
        <v>1512</v>
      </c>
      <c r="M12413" s="1">
        <v>1</v>
      </c>
    </row>
    <row r="12414" spans="1:13" ht="15.75" x14ac:dyDescent="0.3">
      <c r="A12414" s="1" t="s">
        <v>1262</v>
      </c>
      <c r="J12414" s="1" t="s">
        <v>1511</v>
      </c>
      <c r="K12414" s="1" t="s">
        <v>1509</v>
      </c>
      <c r="L12414" s="1" t="s">
        <v>1510</v>
      </c>
      <c r="M12414" s="1">
        <v>1</v>
      </c>
    </row>
    <row r="12415" spans="1:13" ht="15.75" x14ac:dyDescent="0.3">
      <c r="A12415" s="1" t="s">
        <v>1262</v>
      </c>
      <c r="J12415" s="1" t="s">
        <v>1511</v>
      </c>
      <c r="K12415" s="1" t="s">
        <v>1509</v>
      </c>
      <c r="L12415" s="1" t="s">
        <v>1510</v>
      </c>
      <c r="M12415" s="1">
        <v>1</v>
      </c>
    </row>
    <row r="12416" spans="1:13" ht="15.75" x14ac:dyDescent="0.3">
      <c r="A12416" s="1" t="s">
        <v>1262</v>
      </c>
      <c r="J12416" s="1" t="s">
        <v>1511</v>
      </c>
      <c r="K12416" s="1" t="s">
        <v>1509</v>
      </c>
      <c r="L12416" s="1" t="s">
        <v>1510</v>
      </c>
      <c r="M12416" s="1">
        <v>1</v>
      </c>
    </row>
    <row r="12417" spans="1:13" ht="15.75" x14ac:dyDescent="0.3">
      <c r="A12417" s="1" t="s">
        <v>1365</v>
      </c>
      <c r="J12417" s="1" t="s">
        <v>1508</v>
      </c>
      <c r="K12417" s="1" t="s">
        <v>1509</v>
      </c>
      <c r="L12417" s="1" t="s">
        <v>1510</v>
      </c>
      <c r="M12417" s="1">
        <v>446</v>
      </c>
    </row>
    <row r="12418" spans="1:13" ht="15.75" x14ac:dyDescent="0.3">
      <c r="A12418" s="1" t="s">
        <v>1262</v>
      </c>
      <c r="J12418" s="1" t="s">
        <v>1511</v>
      </c>
      <c r="K12418" s="1" t="s">
        <v>1509</v>
      </c>
      <c r="L12418" s="1" t="s">
        <v>1510</v>
      </c>
      <c r="M12418" s="1">
        <v>1</v>
      </c>
    </row>
    <row r="12419" spans="1:13" ht="15.75" x14ac:dyDescent="0.3">
      <c r="A12419" s="1" t="s">
        <v>1262</v>
      </c>
      <c r="J12419" s="1" t="s">
        <v>1511</v>
      </c>
      <c r="K12419" s="1" t="s">
        <v>1509</v>
      </c>
      <c r="L12419" s="1" t="s">
        <v>1510</v>
      </c>
      <c r="M12419" s="1">
        <v>1</v>
      </c>
    </row>
    <row r="12420" spans="1:13" ht="15.75" x14ac:dyDescent="0.3">
      <c r="A12420" s="1" t="s">
        <v>1262</v>
      </c>
      <c r="J12420" s="1" t="s">
        <v>1511</v>
      </c>
      <c r="K12420" s="1" t="s">
        <v>1509</v>
      </c>
      <c r="L12420" s="1" t="s">
        <v>1510</v>
      </c>
      <c r="M12420" s="1">
        <v>1</v>
      </c>
    </row>
    <row r="12421" spans="1:13" ht="15.75" x14ac:dyDescent="0.3">
      <c r="A12421" s="1" t="s">
        <v>835</v>
      </c>
      <c r="J12421" s="1" t="s">
        <v>1511</v>
      </c>
      <c r="K12421" s="1" t="s">
        <v>1509</v>
      </c>
      <c r="L12421" s="1" t="s">
        <v>1512</v>
      </c>
      <c r="M12421" s="1">
        <v>1</v>
      </c>
    </row>
    <row r="12422" spans="1:13" ht="15.75" x14ac:dyDescent="0.3">
      <c r="A12422" s="1" t="s">
        <v>1262</v>
      </c>
      <c r="J12422" s="1" t="s">
        <v>1511</v>
      </c>
      <c r="K12422" s="1" t="s">
        <v>1509</v>
      </c>
      <c r="L12422" s="1" t="s">
        <v>1510</v>
      </c>
      <c r="M12422" s="1">
        <v>1</v>
      </c>
    </row>
    <row r="12423" spans="1:13" ht="15.75" x14ac:dyDescent="0.3">
      <c r="A12423" s="1" t="s">
        <v>835</v>
      </c>
      <c r="J12423" s="1" t="s">
        <v>1511</v>
      </c>
      <c r="K12423" s="1" t="s">
        <v>1509</v>
      </c>
      <c r="L12423" s="1" t="s">
        <v>1512</v>
      </c>
      <c r="M12423" s="1">
        <v>1</v>
      </c>
    </row>
    <row r="12424" spans="1:13" ht="15.75" x14ac:dyDescent="0.3">
      <c r="A12424" s="1" t="s">
        <v>835</v>
      </c>
      <c r="J12424" s="1" t="s">
        <v>1511</v>
      </c>
      <c r="K12424" s="1" t="s">
        <v>1509</v>
      </c>
      <c r="L12424" s="1" t="s">
        <v>1512</v>
      </c>
      <c r="M12424" s="1">
        <v>1</v>
      </c>
    </row>
    <row r="12425" spans="1:13" ht="15.75" x14ac:dyDescent="0.3">
      <c r="A12425" s="1" t="s">
        <v>1262</v>
      </c>
      <c r="J12425" s="1" t="s">
        <v>1511</v>
      </c>
      <c r="K12425" s="1" t="s">
        <v>1509</v>
      </c>
      <c r="L12425" s="1" t="s">
        <v>1510</v>
      </c>
      <c r="M12425" s="1">
        <v>1</v>
      </c>
    </row>
    <row r="12426" spans="1:13" ht="15.75" x14ac:dyDescent="0.3">
      <c r="A12426" s="1" t="s">
        <v>835</v>
      </c>
      <c r="J12426" s="1" t="s">
        <v>1511</v>
      </c>
      <c r="K12426" s="1" t="s">
        <v>1509</v>
      </c>
      <c r="L12426" s="1" t="s">
        <v>1512</v>
      </c>
      <c r="M12426" s="1">
        <v>1</v>
      </c>
    </row>
    <row r="12427" spans="1:13" ht="15.75" x14ac:dyDescent="0.3">
      <c r="A12427" s="1" t="s">
        <v>1262</v>
      </c>
      <c r="J12427" s="1" t="s">
        <v>1511</v>
      </c>
      <c r="K12427" s="1" t="s">
        <v>1509</v>
      </c>
      <c r="L12427" s="1" t="s">
        <v>1510</v>
      </c>
      <c r="M12427" s="1">
        <v>1</v>
      </c>
    </row>
    <row r="12428" spans="1:13" ht="15.75" x14ac:dyDescent="0.3">
      <c r="A12428" s="1" t="s">
        <v>835</v>
      </c>
      <c r="J12428" s="1" t="s">
        <v>1511</v>
      </c>
      <c r="K12428" s="1" t="s">
        <v>1509</v>
      </c>
      <c r="L12428" s="1" t="s">
        <v>1512</v>
      </c>
      <c r="M12428" s="1">
        <v>1</v>
      </c>
    </row>
    <row r="12429" spans="1:13" ht="15.75" x14ac:dyDescent="0.3">
      <c r="A12429" s="1" t="s">
        <v>835</v>
      </c>
      <c r="J12429" s="1" t="s">
        <v>1511</v>
      </c>
      <c r="K12429" s="1" t="s">
        <v>1509</v>
      </c>
      <c r="L12429" s="1" t="s">
        <v>1512</v>
      </c>
      <c r="M12429" s="1">
        <v>1</v>
      </c>
    </row>
    <row r="12430" spans="1:13" ht="15.75" x14ac:dyDescent="0.3">
      <c r="A12430" s="1" t="s">
        <v>835</v>
      </c>
      <c r="J12430" s="1" t="s">
        <v>1511</v>
      </c>
      <c r="K12430" s="1" t="s">
        <v>1509</v>
      </c>
      <c r="L12430" s="1" t="s">
        <v>1512</v>
      </c>
      <c r="M12430" s="1">
        <v>1</v>
      </c>
    </row>
    <row r="12431" spans="1:13" ht="15.75" x14ac:dyDescent="0.3">
      <c r="A12431" s="1" t="s">
        <v>835</v>
      </c>
      <c r="J12431" s="1" t="s">
        <v>1511</v>
      </c>
      <c r="K12431" s="1" t="s">
        <v>1509</v>
      </c>
      <c r="L12431" s="1" t="s">
        <v>1512</v>
      </c>
      <c r="M12431" s="1">
        <v>1</v>
      </c>
    </row>
    <row r="12432" spans="1:13" ht="15.75" x14ac:dyDescent="0.3">
      <c r="A12432" s="1" t="s">
        <v>835</v>
      </c>
      <c r="J12432" s="1" t="s">
        <v>1511</v>
      </c>
      <c r="K12432" s="1" t="s">
        <v>1509</v>
      </c>
      <c r="L12432" s="1" t="s">
        <v>1512</v>
      </c>
      <c r="M12432" s="1">
        <v>1</v>
      </c>
    </row>
    <row r="12433" spans="1:13" ht="15.75" x14ac:dyDescent="0.3">
      <c r="A12433" s="1" t="s">
        <v>835</v>
      </c>
      <c r="J12433" s="1" t="s">
        <v>1511</v>
      </c>
      <c r="K12433" s="1" t="s">
        <v>1509</v>
      </c>
      <c r="L12433" s="1" t="s">
        <v>1512</v>
      </c>
      <c r="M12433" s="1">
        <v>1</v>
      </c>
    </row>
    <row r="12434" spans="1:13" ht="15.75" x14ac:dyDescent="0.3">
      <c r="A12434" s="1" t="s">
        <v>835</v>
      </c>
      <c r="J12434" s="1" t="s">
        <v>1511</v>
      </c>
      <c r="K12434" s="1" t="s">
        <v>1509</v>
      </c>
      <c r="L12434" s="1" t="s">
        <v>1512</v>
      </c>
      <c r="M12434" s="1">
        <v>1</v>
      </c>
    </row>
    <row r="12435" spans="1:13" ht="15.75" x14ac:dyDescent="0.3">
      <c r="A12435" s="1" t="s">
        <v>835</v>
      </c>
      <c r="J12435" s="1" t="s">
        <v>1511</v>
      </c>
      <c r="K12435" s="1" t="s">
        <v>1509</v>
      </c>
      <c r="L12435" s="1" t="s">
        <v>1512</v>
      </c>
      <c r="M12435" s="1">
        <v>1</v>
      </c>
    </row>
    <row r="12436" spans="1:13" ht="15.75" x14ac:dyDescent="0.3">
      <c r="A12436" s="1" t="s">
        <v>1262</v>
      </c>
      <c r="J12436" s="1" t="s">
        <v>1511</v>
      </c>
      <c r="K12436" s="1" t="s">
        <v>1509</v>
      </c>
      <c r="L12436" s="1" t="s">
        <v>1512</v>
      </c>
      <c r="M12436" s="1">
        <v>1</v>
      </c>
    </row>
    <row r="12437" spans="1:13" ht="15.75" x14ac:dyDescent="0.3">
      <c r="A12437" s="1" t="s">
        <v>1262</v>
      </c>
      <c r="J12437" s="1" t="s">
        <v>1508</v>
      </c>
      <c r="K12437" s="1" t="s">
        <v>1509</v>
      </c>
      <c r="L12437" s="1" t="s">
        <v>1512</v>
      </c>
      <c r="M12437" s="1">
        <v>1</v>
      </c>
    </row>
    <row r="12438" spans="1:13" ht="15.75" x14ac:dyDescent="0.3">
      <c r="A12438" s="1" t="s">
        <v>1345</v>
      </c>
      <c r="J12438" s="1" t="s">
        <v>1511</v>
      </c>
      <c r="K12438" s="1" t="s">
        <v>1509</v>
      </c>
      <c r="L12438" s="1" t="s">
        <v>1512</v>
      </c>
      <c r="M12438" s="1">
        <v>1</v>
      </c>
    </row>
    <row r="12439" spans="1:13" ht="15.75" x14ac:dyDescent="0.3">
      <c r="A12439" s="1" t="s">
        <v>1262</v>
      </c>
      <c r="J12439" s="1" t="s">
        <v>1508</v>
      </c>
      <c r="K12439" s="1" t="s">
        <v>1509</v>
      </c>
      <c r="L12439" s="1" t="s">
        <v>1512</v>
      </c>
      <c r="M12439" s="1">
        <v>1</v>
      </c>
    </row>
    <row r="12440" spans="1:13" ht="15.75" x14ac:dyDescent="0.3">
      <c r="A12440" s="1" t="s">
        <v>1262</v>
      </c>
      <c r="J12440" s="1" t="s">
        <v>1508</v>
      </c>
      <c r="K12440" s="1" t="s">
        <v>1509</v>
      </c>
      <c r="L12440" s="1" t="s">
        <v>1512</v>
      </c>
      <c r="M12440" s="1">
        <v>1</v>
      </c>
    </row>
    <row r="12441" spans="1:13" ht="15.75" x14ac:dyDescent="0.3">
      <c r="A12441" s="1" t="s">
        <v>1262</v>
      </c>
      <c r="J12441" s="1" t="s">
        <v>1508</v>
      </c>
      <c r="K12441" s="1" t="s">
        <v>1509</v>
      </c>
      <c r="L12441" s="1" t="s">
        <v>1512</v>
      </c>
      <c r="M12441" s="1">
        <v>1</v>
      </c>
    </row>
    <row r="12442" spans="1:13" ht="15.75" x14ac:dyDescent="0.3">
      <c r="A12442" s="1" t="s">
        <v>1262</v>
      </c>
      <c r="J12442" s="1" t="s">
        <v>1508</v>
      </c>
      <c r="K12442" s="1" t="s">
        <v>1509</v>
      </c>
      <c r="L12442" s="1" t="s">
        <v>1512</v>
      </c>
      <c r="M12442" s="1">
        <v>1</v>
      </c>
    </row>
    <row r="12443" spans="1:13" ht="15.75" x14ac:dyDescent="0.3">
      <c r="A12443" s="1" t="s">
        <v>1262</v>
      </c>
      <c r="J12443" s="1" t="s">
        <v>1508</v>
      </c>
      <c r="K12443" s="1" t="s">
        <v>1509</v>
      </c>
      <c r="L12443" s="1" t="s">
        <v>1512</v>
      </c>
      <c r="M12443" s="1">
        <v>1</v>
      </c>
    </row>
    <row r="12444" spans="1:13" ht="15.75" x14ac:dyDescent="0.3">
      <c r="A12444" s="1" t="s">
        <v>1262</v>
      </c>
      <c r="J12444" s="1" t="s">
        <v>1508</v>
      </c>
      <c r="K12444" s="1" t="s">
        <v>1509</v>
      </c>
      <c r="L12444" s="1" t="s">
        <v>1512</v>
      </c>
      <c r="M12444" s="1">
        <v>1</v>
      </c>
    </row>
    <row r="12445" spans="1:13" ht="15.75" x14ac:dyDescent="0.3">
      <c r="A12445" s="1" t="s">
        <v>1345</v>
      </c>
      <c r="J12445" s="1" t="s">
        <v>1511</v>
      </c>
      <c r="K12445" s="1" t="s">
        <v>1509</v>
      </c>
      <c r="L12445" s="1" t="s">
        <v>1512</v>
      </c>
      <c r="M12445" s="1">
        <v>2</v>
      </c>
    </row>
    <row r="12446" spans="1:13" ht="15.75" x14ac:dyDescent="0.3">
      <c r="A12446" s="1" t="s">
        <v>1345</v>
      </c>
      <c r="J12446" s="1" t="s">
        <v>1511</v>
      </c>
      <c r="K12446" s="1" t="s">
        <v>1509</v>
      </c>
      <c r="L12446" s="1" t="s">
        <v>1512</v>
      </c>
      <c r="M12446" s="1">
        <v>2</v>
      </c>
    </row>
    <row r="12447" spans="1:13" ht="15.75" x14ac:dyDescent="0.3">
      <c r="A12447" s="1" t="s">
        <v>1339</v>
      </c>
      <c r="J12447" s="1" t="s">
        <v>1511</v>
      </c>
      <c r="K12447" s="1" t="s">
        <v>1509</v>
      </c>
      <c r="L12447" s="1" t="s">
        <v>1510</v>
      </c>
      <c r="M12447" s="1">
        <v>14</v>
      </c>
    </row>
    <row r="12448" spans="1:13" ht="15.75" x14ac:dyDescent="0.3">
      <c r="A12448" s="1" t="s">
        <v>1505</v>
      </c>
      <c r="J12448" s="1" t="s">
        <v>1511</v>
      </c>
      <c r="K12448" s="1" t="s">
        <v>1509</v>
      </c>
      <c r="L12448" s="1" t="s">
        <v>1510</v>
      </c>
      <c r="M12448" s="1">
        <v>620</v>
      </c>
    </row>
    <row r="12449" spans="1:13" ht="15.75" x14ac:dyDescent="0.3">
      <c r="A12449" s="1" t="s">
        <v>1505</v>
      </c>
      <c r="J12449" s="1" t="s">
        <v>1511</v>
      </c>
      <c r="K12449" s="1" t="s">
        <v>1509</v>
      </c>
      <c r="L12449" s="1" t="s">
        <v>1510</v>
      </c>
      <c r="M12449" s="1">
        <v>620</v>
      </c>
    </row>
    <row r="12450" spans="1:13" ht="15.75" x14ac:dyDescent="0.3">
      <c r="A12450" s="1" t="s">
        <v>1505</v>
      </c>
      <c r="J12450" s="1" t="s">
        <v>1511</v>
      </c>
      <c r="K12450" s="1" t="s">
        <v>1509</v>
      </c>
      <c r="L12450" s="1" t="s">
        <v>1510</v>
      </c>
      <c r="M12450" s="1">
        <v>620</v>
      </c>
    </row>
    <row r="12451" spans="1:13" ht="15.75" x14ac:dyDescent="0.3">
      <c r="A12451" s="1" t="s">
        <v>1505</v>
      </c>
      <c r="J12451" s="1" t="s">
        <v>1511</v>
      </c>
      <c r="K12451" s="1" t="s">
        <v>1509</v>
      </c>
      <c r="L12451" s="1" t="s">
        <v>1510</v>
      </c>
      <c r="M12451" s="1">
        <v>620</v>
      </c>
    </row>
    <row r="12452" spans="1:13" ht="15.75" x14ac:dyDescent="0.3">
      <c r="A12452" s="1" t="s">
        <v>1262</v>
      </c>
      <c r="J12452" s="1" t="s">
        <v>1511</v>
      </c>
      <c r="K12452" s="1" t="s">
        <v>1509</v>
      </c>
      <c r="L12452" s="1" t="s">
        <v>1510</v>
      </c>
      <c r="M12452" s="1">
        <v>1</v>
      </c>
    </row>
    <row r="12453" spans="1:13" ht="15.75" x14ac:dyDescent="0.3">
      <c r="A12453" s="1" t="s">
        <v>1505</v>
      </c>
      <c r="J12453" s="1" t="s">
        <v>1511</v>
      </c>
      <c r="K12453" s="1" t="s">
        <v>1509</v>
      </c>
      <c r="L12453" s="1" t="s">
        <v>1510</v>
      </c>
      <c r="M12453" s="1">
        <v>620</v>
      </c>
    </row>
    <row r="12454" spans="1:13" ht="15.75" x14ac:dyDescent="0.3">
      <c r="A12454" s="1" t="s">
        <v>1262</v>
      </c>
      <c r="J12454" s="1" t="s">
        <v>1511</v>
      </c>
      <c r="K12454" s="1" t="s">
        <v>1509</v>
      </c>
      <c r="L12454" s="1" t="s">
        <v>1510</v>
      </c>
      <c r="M12454" s="1">
        <v>1</v>
      </c>
    </row>
    <row r="12455" spans="1:13" ht="15.75" x14ac:dyDescent="0.3">
      <c r="A12455" s="1" t="s">
        <v>1262</v>
      </c>
      <c r="J12455" s="1" t="s">
        <v>1511</v>
      </c>
      <c r="K12455" s="1" t="s">
        <v>1509</v>
      </c>
      <c r="L12455" s="1" t="s">
        <v>1510</v>
      </c>
      <c r="M12455" s="1">
        <v>1</v>
      </c>
    </row>
    <row r="12456" spans="1:13" ht="15.75" x14ac:dyDescent="0.3">
      <c r="A12456" s="1" t="s">
        <v>1408</v>
      </c>
      <c r="J12456" s="1" t="s">
        <v>1511</v>
      </c>
      <c r="K12456" s="1" t="s">
        <v>1509</v>
      </c>
      <c r="L12456" s="1" t="s">
        <v>1510</v>
      </c>
      <c r="M12456" s="1">
        <v>212</v>
      </c>
    </row>
    <row r="12457" spans="1:13" ht="15.75" x14ac:dyDescent="0.3">
      <c r="A12457" s="1" t="s">
        <v>1262</v>
      </c>
      <c r="J12457" s="1" t="s">
        <v>1511</v>
      </c>
      <c r="K12457" s="1" t="s">
        <v>1509</v>
      </c>
      <c r="L12457" s="1" t="s">
        <v>1512</v>
      </c>
      <c r="M12457" s="1">
        <v>1</v>
      </c>
    </row>
    <row r="12458" spans="1:13" ht="15.75" x14ac:dyDescent="0.3">
      <c r="A12458" s="1" t="s">
        <v>1275</v>
      </c>
      <c r="J12458" s="1" t="s">
        <v>1511</v>
      </c>
      <c r="K12458" s="1" t="s">
        <v>1509</v>
      </c>
      <c r="L12458" s="1" t="s">
        <v>1512</v>
      </c>
      <c r="M12458" s="1">
        <v>1</v>
      </c>
    </row>
    <row r="12459" spans="1:13" ht="15.75" x14ac:dyDescent="0.3">
      <c r="A12459" s="1" t="s">
        <v>1275</v>
      </c>
      <c r="J12459" s="1" t="s">
        <v>1511</v>
      </c>
      <c r="K12459" s="1" t="s">
        <v>1509</v>
      </c>
      <c r="L12459" s="1" t="s">
        <v>1512</v>
      </c>
      <c r="M12459" s="1">
        <v>1</v>
      </c>
    </row>
    <row r="12460" spans="1:13" ht="15.75" x14ac:dyDescent="0.3">
      <c r="A12460" s="1" t="s">
        <v>1275</v>
      </c>
      <c r="J12460" s="1" t="s">
        <v>1511</v>
      </c>
      <c r="K12460" s="1" t="s">
        <v>1509</v>
      </c>
      <c r="L12460" s="1" t="s">
        <v>1512</v>
      </c>
      <c r="M12460" s="1">
        <v>1</v>
      </c>
    </row>
    <row r="12461" spans="1:13" ht="15.75" x14ac:dyDescent="0.3">
      <c r="A12461" s="1" t="s">
        <v>1275</v>
      </c>
      <c r="J12461" s="1" t="s">
        <v>1511</v>
      </c>
      <c r="K12461" s="1" t="s">
        <v>1509</v>
      </c>
      <c r="L12461" s="1" t="s">
        <v>1512</v>
      </c>
      <c r="M12461" s="1">
        <v>1</v>
      </c>
    </row>
    <row r="12462" spans="1:13" ht="15.75" x14ac:dyDescent="0.3">
      <c r="A12462" s="1" t="s">
        <v>1275</v>
      </c>
      <c r="J12462" s="1" t="s">
        <v>1511</v>
      </c>
      <c r="K12462" s="1" t="s">
        <v>1509</v>
      </c>
      <c r="L12462" s="1" t="s">
        <v>1512</v>
      </c>
      <c r="M12462" s="1">
        <v>1</v>
      </c>
    </row>
    <row r="12463" spans="1:13" ht="15.75" x14ac:dyDescent="0.3">
      <c r="A12463" s="1" t="s">
        <v>1275</v>
      </c>
      <c r="J12463" s="1" t="s">
        <v>1511</v>
      </c>
      <c r="K12463" s="1" t="s">
        <v>1509</v>
      </c>
      <c r="L12463" s="1" t="s">
        <v>1512</v>
      </c>
      <c r="M12463" s="1">
        <v>1</v>
      </c>
    </row>
    <row r="12464" spans="1:13" ht="15.75" x14ac:dyDescent="0.3">
      <c r="A12464" s="1" t="s">
        <v>1275</v>
      </c>
      <c r="J12464" s="1" t="s">
        <v>1511</v>
      </c>
      <c r="K12464" s="1" t="s">
        <v>1509</v>
      </c>
      <c r="L12464" s="1" t="s">
        <v>1512</v>
      </c>
      <c r="M12464" s="1">
        <v>1</v>
      </c>
    </row>
    <row r="12465" spans="1:13" ht="15.75" x14ac:dyDescent="0.3">
      <c r="A12465" s="1" t="s">
        <v>1275</v>
      </c>
      <c r="J12465" s="1" t="s">
        <v>1511</v>
      </c>
      <c r="K12465" s="1" t="s">
        <v>1509</v>
      </c>
      <c r="L12465" s="1" t="s">
        <v>1512</v>
      </c>
      <c r="M12465" s="1">
        <v>1</v>
      </c>
    </row>
    <row r="12466" spans="1:13" ht="15.75" x14ac:dyDescent="0.3">
      <c r="A12466" s="1" t="s">
        <v>1275</v>
      </c>
      <c r="J12466" s="1" t="s">
        <v>1511</v>
      </c>
      <c r="K12466" s="1" t="s">
        <v>1509</v>
      </c>
      <c r="L12466" s="1" t="s">
        <v>1512</v>
      </c>
      <c r="M12466" s="1">
        <v>1</v>
      </c>
    </row>
    <row r="12467" spans="1:13" ht="15.75" x14ac:dyDescent="0.3">
      <c r="A12467" s="1" t="s">
        <v>1275</v>
      </c>
      <c r="J12467" s="1" t="s">
        <v>1511</v>
      </c>
      <c r="K12467" s="1" t="s">
        <v>1509</v>
      </c>
      <c r="L12467" s="1" t="s">
        <v>1512</v>
      </c>
      <c r="M12467" s="1">
        <v>1</v>
      </c>
    </row>
    <row r="12468" spans="1:13" ht="15.75" x14ac:dyDescent="0.3">
      <c r="A12468" s="1" t="s">
        <v>1427</v>
      </c>
      <c r="J12468" s="1" t="s">
        <v>1508</v>
      </c>
      <c r="K12468" s="1" t="s">
        <v>1514</v>
      </c>
      <c r="L12468" s="1" t="s">
        <v>1510</v>
      </c>
      <c r="M12468" s="1">
        <v>1</v>
      </c>
    </row>
    <row r="12469" spans="1:13" ht="15.75" x14ac:dyDescent="0.3">
      <c r="A12469" s="1" t="s">
        <v>1401</v>
      </c>
      <c r="J12469" s="1" t="s">
        <v>1511</v>
      </c>
      <c r="K12469" s="1" t="s">
        <v>1509</v>
      </c>
      <c r="L12469" s="1" t="s">
        <v>1512</v>
      </c>
      <c r="M12469" s="1">
        <v>9</v>
      </c>
    </row>
    <row r="12470" spans="1:13" ht="15.75" x14ac:dyDescent="0.3">
      <c r="A12470" s="1" t="s">
        <v>1453</v>
      </c>
      <c r="J12470" s="1" t="s">
        <v>1511</v>
      </c>
      <c r="K12470" s="1" t="s">
        <v>1509</v>
      </c>
      <c r="L12470" s="1" t="s">
        <v>1510</v>
      </c>
      <c r="M12470" s="1">
        <v>7</v>
      </c>
    </row>
    <row r="12471" spans="1:13" ht="15.75" x14ac:dyDescent="0.3">
      <c r="A12471" s="1" t="s">
        <v>1453</v>
      </c>
      <c r="J12471" s="1" t="s">
        <v>1508</v>
      </c>
      <c r="K12471" s="1" t="s">
        <v>1509</v>
      </c>
      <c r="L12471" s="1" t="s">
        <v>1510</v>
      </c>
      <c r="M12471" s="1">
        <v>7</v>
      </c>
    </row>
    <row r="12472" spans="1:13" ht="15.75" x14ac:dyDescent="0.3">
      <c r="A12472" s="1" t="s">
        <v>1444</v>
      </c>
      <c r="J12472" s="1" t="s">
        <v>1511</v>
      </c>
      <c r="K12472" s="1" t="s">
        <v>1509</v>
      </c>
      <c r="L12472" s="1" t="s">
        <v>1510</v>
      </c>
      <c r="M12472" s="1">
        <v>1</v>
      </c>
    </row>
    <row r="12473" spans="1:13" ht="15.75" x14ac:dyDescent="0.3">
      <c r="A12473" s="1" t="s">
        <v>1415</v>
      </c>
      <c r="J12473" s="1" t="s">
        <v>1511</v>
      </c>
      <c r="K12473" s="1" t="s">
        <v>1509</v>
      </c>
      <c r="L12473" s="1" t="s">
        <v>1512</v>
      </c>
      <c r="M12473" s="1">
        <v>13</v>
      </c>
    </row>
    <row r="12474" spans="1:13" ht="15.75" x14ac:dyDescent="0.3">
      <c r="A12474" s="1" t="s">
        <v>1262</v>
      </c>
      <c r="J12474" s="1" t="s">
        <v>1511</v>
      </c>
      <c r="K12474" s="1" t="s">
        <v>1509</v>
      </c>
      <c r="L12474" s="1" t="s">
        <v>1510</v>
      </c>
      <c r="M12474" s="1">
        <v>1</v>
      </c>
    </row>
    <row r="12475" spans="1:13" ht="15.75" x14ac:dyDescent="0.3">
      <c r="A12475" s="1" t="s">
        <v>1263</v>
      </c>
      <c r="J12475" s="1" t="s">
        <v>1511</v>
      </c>
      <c r="K12475" s="1" t="s">
        <v>1509</v>
      </c>
      <c r="L12475" s="1" t="s">
        <v>1512</v>
      </c>
      <c r="M12475" s="1">
        <v>1</v>
      </c>
    </row>
    <row r="12476" spans="1:13" ht="15.75" x14ac:dyDescent="0.3">
      <c r="A12476" s="1" t="s">
        <v>1262</v>
      </c>
      <c r="J12476" s="1" t="s">
        <v>1511</v>
      </c>
      <c r="K12476" s="1" t="s">
        <v>1509</v>
      </c>
      <c r="L12476" s="1" t="s">
        <v>1510</v>
      </c>
      <c r="M12476" s="1">
        <v>1</v>
      </c>
    </row>
    <row r="12477" spans="1:13" ht="15.75" x14ac:dyDescent="0.3">
      <c r="A12477" s="1" t="s">
        <v>1262</v>
      </c>
      <c r="J12477" s="1" t="s">
        <v>1511</v>
      </c>
      <c r="K12477" s="1" t="s">
        <v>1509</v>
      </c>
      <c r="L12477" s="1" t="s">
        <v>1510</v>
      </c>
      <c r="M12477" s="1">
        <v>1</v>
      </c>
    </row>
    <row r="12478" spans="1:13" ht="15.75" x14ac:dyDescent="0.3">
      <c r="A12478" s="1" t="s">
        <v>1415</v>
      </c>
      <c r="J12478" s="1" t="s">
        <v>1511</v>
      </c>
      <c r="K12478" s="1" t="s">
        <v>1509</v>
      </c>
      <c r="L12478" s="1" t="s">
        <v>1510</v>
      </c>
      <c r="M12478" s="1">
        <v>102</v>
      </c>
    </row>
    <row r="12479" spans="1:13" ht="15.75" x14ac:dyDescent="0.3">
      <c r="A12479" s="1" t="s">
        <v>1262</v>
      </c>
      <c r="J12479" s="1" t="s">
        <v>1511</v>
      </c>
      <c r="K12479" s="1" t="s">
        <v>1509</v>
      </c>
      <c r="L12479" s="1" t="s">
        <v>1512</v>
      </c>
      <c r="M12479" s="1">
        <v>1</v>
      </c>
    </row>
    <row r="12480" spans="1:13" ht="15.75" x14ac:dyDescent="0.3">
      <c r="A12480" s="1" t="s">
        <v>1262</v>
      </c>
      <c r="J12480" s="1" t="s">
        <v>1511</v>
      </c>
      <c r="K12480" s="1" t="s">
        <v>1509</v>
      </c>
      <c r="L12480" s="1" t="s">
        <v>1512</v>
      </c>
      <c r="M12480" s="1">
        <v>1</v>
      </c>
    </row>
    <row r="12481" spans="1:13" ht="15.75" x14ac:dyDescent="0.3">
      <c r="A12481" s="1" t="s">
        <v>1415</v>
      </c>
      <c r="J12481" s="1" t="s">
        <v>1511</v>
      </c>
      <c r="K12481" s="1" t="s">
        <v>1509</v>
      </c>
      <c r="L12481" s="1" t="s">
        <v>1512</v>
      </c>
      <c r="M12481" s="1">
        <v>26</v>
      </c>
    </row>
    <row r="12482" spans="1:13" ht="15.75" x14ac:dyDescent="0.3">
      <c r="A12482" s="1" t="s">
        <v>1262</v>
      </c>
      <c r="J12482" s="1" t="s">
        <v>1511</v>
      </c>
      <c r="K12482" s="1" t="s">
        <v>1509</v>
      </c>
      <c r="L12482" s="1" t="s">
        <v>1510</v>
      </c>
      <c r="M12482" s="1">
        <v>1</v>
      </c>
    </row>
    <row r="12483" spans="1:13" ht="15.75" x14ac:dyDescent="0.3">
      <c r="A12483" s="1" t="s">
        <v>1262</v>
      </c>
      <c r="J12483" s="1" t="s">
        <v>1511</v>
      </c>
      <c r="K12483" s="1" t="s">
        <v>1509</v>
      </c>
      <c r="L12483" s="1" t="s">
        <v>1510</v>
      </c>
      <c r="M12483" s="1">
        <v>1</v>
      </c>
    </row>
    <row r="12484" spans="1:13" ht="15.75" x14ac:dyDescent="0.3">
      <c r="A12484" s="1" t="s">
        <v>1262</v>
      </c>
      <c r="J12484" s="1" t="s">
        <v>1511</v>
      </c>
      <c r="K12484" s="1" t="s">
        <v>1509</v>
      </c>
      <c r="L12484" s="1" t="s">
        <v>1512</v>
      </c>
      <c r="M12484" s="1">
        <v>1</v>
      </c>
    </row>
    <row r="12485" spans="1:13" ht="15.75" x14ac:dyDescent="0.3">
      <c r="A12485" s="1" t="s">
        <v>1262</v>
      </c>
      <c r="J12485" s="1" t="s">
        <v>1511</v>
      </c>
      <c r="K12485" s="1" t="s">
        <v>1509</v>
      </c>
      <c r="L12485" s="1" t="s">
        <v>1510</v>
      </c>
      <c r="M12485" s="1">
        <v>1</v>
      </c>
    </row>
    <row r="12486" spans="1:13" ht="15.75" x14ac:dyDescent="0.3">
      <c r="A12486" s="1" t="s">
        <v>1262</v>
      </c>
      <c r="J12486" s="1" t="s">
        <v>1511</v>
      </c>
      <c r="K12486" s="1" t="s">
        <v>1509</v>
      </c>
      <c r="L12486" s="1" t="s">
        <v>1512</v>
      </c>
      <c r="M12486" s="1">
        <v>1</v>
      </c>
    </row>
    <row r="12487" spans="1:13" ht="15.75" x14ac:dyDescent="0.3">
      <c r="A12487" s="1" t="s">
        <v>1262</v>
      </c>
      <c r="J12487" s="1" t="s">
        <v>1511</v>
      </c>
      <c r="K12487" s="1" t="s">
        <v>1509</v>
      </c>
      <c r="L12487" s="1" t="s">
        <v>1512</v>
      </c>
      <c r="M12487" s="1">
        <v>1</v>
      </c>
    </row>
    <row r="12488" spans="1:13" ht="15.75" x14ac:dyDescent="0.3">
      <c r="A12488" s="1" t="s">
        <v>1262</v>
      </c>
      <c r="J12488" s="1" t="s">
        <v>1511</v>
      </c>
      <c r="K12488" s="1" t="s">
        <v>1509</v>
      </c>
      <c r="L12488" s="1" t="s">
        <v>1512</v>
      </c>
      <c r="M12488" s="1">
        <v>1</v>
      </c>
    </row>
    <row r="12489" spans="1:13" ht="15.75" x14ac:dyDescent="0.3">
      <c r="A12489" s="1" t="s">
        <v>1262</v>
      </c>
      <c r="J12489" s="1" t="s">
        <v>1511</v>
      </c>
      <c r="K12489" s="1" t="s">
        <v>1509</v>
      </c>
      <c r="L12489" s="1" t="s">
        <v>1512</v>
      </c>
      <c r="M12489" s="1">
        <v>1</v>
      </c>
    </row>
    <row r="12490" spans="1:13" ht="15.75" x14ac:dyDescent="0.3">
      <c r="A12490" s="1" t="s">
        <v>1262</v>
      </c>
      <c r="J12490" s="1" t="s">
        <v>1511</v>
      </c>
      <c r="K12490" s="1" t="s">
        <v>1509</v>
      </c>
      <c r="L12490" s="1" t="s">
        <v>1512</v>
      </c>
      <c r="M12490" s="1">
        <v>1</v>
      </c>
    </row>
    <row r="12491" spans="1:13" ht="15.75" x14ac:dyDescent="0.3">
      <c r="A12491" s="1" t="s">
        <v>1262</v>
      </c>
      <c r="J12491" s="1" t="s">
        <v>1511</v>
      </c>
      <c r="K12491" s="1" t="s">
        <v>1509</v>
      </c>
      <c r="L12491" s="1" t="s">
        <v>1510</v>
      </c>
      <c r="M12491" s="1">
        <v>1</v>
      </c>
    </row>
    <row r="12492" spans="1:13" ht="15.75" x14ac:dyDescent="0.3">
      <c r="A12492" s="1" t="s">
        <v>1262</v>
      </c>
      <c r="J12492" s="1" t="s">
        <v>1511</v>
      </c>
      <c r="K12492" s="1" t="s">
        <v>1509</v>
      </c>
      <c r="L12492" s="1" t="s">
        <v>1510</v>
      </c>
      <c r="M12492" s="1">
        <v>1</v>
      </c>
    </row>
    <row r="12493" spans="1:13" ht="15.75" x14ac:dyDescent="0.3">
      <c r="A12493" s="1" t="s">
        <v>1262</v>
      </c>
      <c r="J12493" s="1" t="s">
        <v>1511</v>
      </c>
      <c r="K12493" s="1" t="s">
        <v>1509</v>
      </c>
      <c r="L12493" s="1" t="s">
        <v>1510</v>
      </c>
      <c r="M12493" s="1">
        <v>1</v>
      </c>
    </row>
    <row r="12494" spans="1:13" ht="15.75" x14ac:dyDescent="0.3">
      <c r="A12494" s="1" t="s">
        <v>1262</v>
      </c>
      <c r="J12494" s="1" t="s">
        <v>1511</v>
      </c>
      <c r="K12494" s="1" t="s">
        <v>1509</v>
      </c>
      <c r="L12494" s="1" t="s">
        <v>1512</v>
      </c>
      <c r="M12494" s="1">
        <v>1</v>
      </c>
    </row>
    <row r="12495" spans="1:13" ht="15.75" x14ac:dyDescent="0.3">
      <c r="A12495" s="1" t="s">
        <v>1263</v>
      </c>
      <c r="J12495" s="1" t="s">
        <v>1511</v>
      </c>
      <c r="K12495" s="1" t="s">
        <v>1509</v>
      </c>
      <c r="L12495" s="1" t="s">
        <v>1512</v>
      </c>
      <c r="M12495" s="1">
        <v>1</v>
      </c>
    </row>
    <row r="12496" spans="1:13" ht="15.75" x14ac:dyDescent="0.3">
      <c r="A12496" s="1" t="s">
        <v>1262</v>
      </c>
      <c r="J12496" s="1" t="s">
        <v>1511</v>
      </c>
      <c r="K12496" s="1" t="s">
        <v>1509</v>
      </c>
      <c r="L12496" s="1" t="s">
        <v>1512</v>
      </c>
      <c r="M12496" s="1">
        <v>1</v>
      </c>
    </row>
    <row r="12497" spans="1:13" ht="15.75" x14ac:dyDescent="0.3">
      <c r="A12497" s="1" t="s">
        <v>1262</v>
      </c>
      <c r="J12497" s="1" t="s">
        <v>1511</v>
      </c>
      <c r="K12497" s="1" t="s">
        <v>1509</v>
      </c>
      <c r="L12497" s="1" t="s">
        <v>1512</v>
      </c>
      <c r="M12497" s="1">
        <v>1</v>
      </c>
    </row>
    <row r="12498" spans="1:13" ht="15.75" x14ac:dyDescent="0.3">
      <c r="A12498" s="1" t="s">
        <v>1262</v>
      </c>
      <c r="J12498" s="1" t="s">
        <v>1511</v>
      </c>
      <c r="K12498" s="1" t="s">
        <v>1509</v>
      </c>
      <c r="L12498" s="1" t="s">
        <v>1512</v>
      </c>
      <c r="M12498" s="1">
        <v>1</v>
      </c>
    </row>
    <row r="12499" spans="1:13" ht="15.75" x14ac:dyDescent="0.3">
      <c r="A12499" s="1" t="s">
        <v>1263</v>
      </c>
      <c r="J12499" s="1" t="s">
        <v>1511</v>
      </c>
      <c r="K12499" s="1" t="s">
        <v>1509</v>
      </c>
      <c r="L12499" s="1" t="s">
        <v>1512</v>
      </c>
      <c r="M12499" s="1">
        <v>1</v>
      </c>
    </row>
    <row r="12500" spans="1:13" ht="15.75" x14ac:dyDescent="0.3">
      <c r="A12500" s="1" t="s">
        <v>835</v>
      </c>
      <c r="J12500" s="1" t="s">
        <v>1511</v>
      </c>
      <c r="K12500" s="1" t="s">
        <v>1509</v>
      </c>
      <c r="L12500" s="1" t="s">
        <v>1512</v>
      </c>
      <c r="M12500" s="1">
        <v>4</v>
      </c>
    </row>
    <row r="12501" spans="1:13" ht="15.75" x14ac:dyDescent="0.3">
      <c r="A12501" s="1" t="s">
        <v>1262</v>
      </c>
      <c r="J12501" s="1" t="s">
        <v>1511</v>
      </c>
      <c r="K12501" s="1" t="s">
        <v>1509</v>
      </c>
      <c r="L12501" s="1" t="s">
        <v>1512</v>
      </c>
      <c r="M12501" s="1">
        <v>1</v>
      </c>
    </row>
    <row r="12502" spans="1:13" ht="15.75" x14ac:dyDescent="0.3">
      <c r="A12502" s="1" t="s">
        <v>835</v>
      </c>
      <c r="J12502" s="1" t="s">
        <v>1511</v>
      </c>
      <c r="K12502" s="1" t="s">
        <v>1509</v>
      </c>
      <c r="L12502" s="1" t="s">
        <v>1512</v>
      </c>
      <c r="M12502" s="1">
        <v>2</v>
      </c>
    </row>
    <row r="12503" spans="1:13" ht="15.75" x14ac:dyDescent="0.3">
      <c r="A12503" s="1" t="s">
        <v>1275</v>
      </c>
      <c r="J12503" s="1" t="s">
        <v>1508</v>
      </c>
      <c r="K12503" s="1" t="s">
        <v>1509</v>
      </c>
      <c r="L12503" s="1" t="s">
        <v>1512</v>
      </c>
      <c r="M12503" s="1">
        <v>1</v>
      </c>
    </row>
    <row r="12504" spans="1:13" ht="15.75" x14ac:dyDescent="0.3">
      <c r="A12504" s="1" t="s">
        <v>1275</v>
      </c>
      <c r="J12504" s="1" t="s">
        <v>1508</v>
      </c>
      <c r="K12504" s="1" t="s">
        <v>1509</v>
      </c>
      <c r="L12504" s="1" t="s">
        <v>1512</v>
      </c>
      <c r="M12504" s="1">
        <v>1</v>
      </c>
    </row>
    <row r="12505" spans="1:13" ht="15.75" x14ac:dyDescent="0.3">
      <c r="A12505" s="1" t="s">
        <v>835</v>
      </c>
      <c r="J12505" s="1" t="s">
        <v>1511</v>
      </c>
      <c r="K12505" s="1" t="s">
        <v>1509</v>
      </c>
      <c r="L12505" s="1" t="s">
        <v>1512</v>
      </c>
      <c r="M12505" s="1">
        <v>2</v>
      </c>
    </row>
    <row r="12506" spans="1:13" ht="15.75" x14ac:dyDescent="0.3">
      <c r="A12506" s="1" t="s">
        <v>1275</v>
      </c>
      <c r="J12506" s="1" t="s">
        <v>1508</v>
      </c>
      <c r="K12506" s="1" t="s">
        <v>1509</v>
      </c>
      <c r="L12506" s="1" t="s">
        <v>1512</v>
      </c>
      <c r="M12506" s="1">
        <v>1</v>
      </c>
    </row>
    <row r="12507" spans="1:13" ht="15.75" x14ac:dyDescent="0.3">
      <c r="A12507" s="1" t="s">
        <v>1263</v>
      </c>
      <c r="J12507" s="1" t="s">
        <v>1511</v>
      </c>
      <c r="K12507" s="1" t="s">
        <v>1509</v>
      </c>
      <c r="L12507" s="1" t="s">
        <v>1512</v>
      </c>
      <c r="M12507" s="1">
        <v>1</v>
      </c>
    </row>
    <row r="12508" spans="1:13" ht="15.75" x14ac:dyDescent="0.3">
      <c r="A12508" s="1" t="s">
        <v>1275</v>
      </c>
      <c r="J12508" s="1" t="s">
        <v>1508</v>
      </c>
      <c r="K12508" s="1" t="s">
        <v>1509</v>
      </c>
      <c r="L12508" s="1" t="s">
        <v>1512</v>
      </c>
      <c r="M12508" s="1">
        <v>1</v>
      </c>
    </row>
    <row r="12509" spans="1:13" ht="15.75" x14ac:dyDescent="0.3">
      <c r="A12509" s="1" t="s">
        <v>1275</v>
      </c>
      <c r="J12509" s="1" t="s">
        <v>1508</v>
      </c>
      <c r="K12509" s="1" t="s">
        <v>1509</v>
      </c>
      <c r="L12509" s="1" t="s">
        <v>1512</v>
      </c>
      <c r="M12509" s="1">
        <v>1</v>
      </c>
    </row>
    <row r="12510" spans="1:13" ht="15.75" x14ac:dyDescent="0.3">
      <c r="A12510" s="1" t="s">
        <v>1262</v>
      </c>
      <c r="J12510" s="1" t="s">
        <v>1511</v>
      </c>
      <c r="K12510" s="1" t="s">
        <v>1509</v>
      </c>
      <c r="L12510" s="1" t="s">
        <v>1510</v>
      </c>
      <c r="M12510" s="1">
        <v>1</v>
      </c>
    </row>
    <row r="12511" spans="1:13" ht="15.75" x14ac:dyDescent="0.3">
      <c r="A12511" s="1" t="s">
        <v>1262</v>
      </c>
      <c r="J12511" s="1" t="s">
        <v>1511</v>
      </c>
      <c r="K12511" s="1" t="s">
        <v>1509</v>
      </c>
      <c r="L12511" s="1" t="s">
        <v>1510</v>
      </c>
      <c r="M12511" s="1">
        <v>1</v>
      </c>
    </row>
    <row r="12512" spans="1:13" ht="15.75" x14ac:dyDescent="0.3">
      <c r="A12512" s="1" t="s">
        <v>1262</v>
      </c>
      <c r="J12512" s="1" t="s">
        <v>1511</v>
      </c>
      <c r="K12512" s="1" t="s">
        <v>1509</v>
      </c>
      <c r="L12512" s="1" t="s">
        <v>1510</v>
      </c>
      <c r="M12512" s="1">
        <v>1</v>
      </c>
    </row>
    <row r="12513" spans="1:13" ht="15.75" x14ac:dyDescent="0.3">
      <c r="A12513" s="1" t="s">
        <v>1275</v>
      </c>
      <c r="J12513" s="1" t="s">
        <v>1508</v>
      </c>
      <c r="K12513" s="1" t="s">
        <v>1509</v>
      </c>
      <c r="L12513" s="1" t="s">
        <v>1512</v>
      </c>
      <c r="M12513" s="1">
        <v>1</v>
      </c>
    </row>
    <row r="12514" spans="1:13" ht="15.75" x14ac:dyDescent="0.3">
      <c r="A12514" s="1" t="s">
        <v>1263</v>
      </c>
      <c r="J12514" s="1" t="s">
        <v>1511</v>
      </c>
      <c r="K12514" s="1" t="s">
        <v>1509</v>
      </c>
      <c r="L12514" s="1" t="s">
        <v>1512</v>
      </c>
      <c r="M12514" s="1">
        <v>1</v>
      </c>
    </row>
    <row r="12515" spans="1:13" ht="15.75" x14ac:dyDescent="0.3">
      <c r="A12515" s="1" t="s">
        <v>1275</v>
      </c>
      <c r="J12515" s="1" t="s">
        <v>1508</v>
      </c>
      <c r="K12515" s="1" t="s">
        <v>1509</v>
      </c>
      <c r="L12515" s="1" t="s">
        <v>1512</v>
      </c>
      <c r="M12515" s="1">
        <v>1</v>
      </c>
    </row>
    <row r="12516" spans="1:13" ht="15.75" x14ac:dyDescent="0.3">
      <c r="A12516" s="1" t="s">
        <v>1275</v>
      </c>
      <c r="J12516" s="1" t="s">
        <v>1508</v>
      </c>
      <c r="K12516" s="1" t="s">
        <v>1509</v>
      </c>
      <c r="L12516" s="1" t="s">
        <v>1512</v>
      </c>
      <c r="M12516" s="1">
        <v>1</v>
      </c>
    </row>
    <row r="12517" spans="1:13" ht="15.75" x14ac:dyDescent="0.3">
      <c r="A12517" s="1" t="s">
        <v>1275</v>
      </c>
      <c r="J12517" s="1" t="s">
        <v>1508</v>
      </c>
      <c r="K12517" s="1" t="s">
        <v>1509</v>
      </c>
      <c r="L12517" s="1" t="s">
        <v>1512</v>
      </c>
      <c r="M12517" s="1">
        <v>1</v>
      </c>
    </row>
    <row r="12518" spans="1:13" ht="15.75" x14ac:dyDescent="0.3">
      <c r="A12518" s="1" t="s">
        <v>1275</v>
      </c>
      <c r="J12518" s="1" t="s">
        <v>1508</v>
      </c>
      <c r="K12518" s="1" t="s">
        <v>1509</v>
      </c>
      <c r="L12518" s="1" t="s">
        <v>1512</v>
      </c>
      <c r="M12518" s="1">
        <v>1</v>
      </c>
    </row>
    <row r="12519" spans="1:13" ht="15.75" x14ac:dyDescent="0.3">
      <c r="A12519" s="1" t="s">
        <v>1263</v>
      </c>
      <c r="J12519" s="1" t="s">
        <v>1511</v>
      </c>
      <c r="K12519" s="1" t="s">
        <v>1509</v>
      </c>
      <c r="L12519" s="1" t="s">
        <v>1512</v>
      </c>
      <c r="M12519" s="1">
        <v>1</v>
      </c>
    </row>
    <row r="12520" spans="1:13" ht="15.75" x14ac:dyDescent="0.3">
      <c r="A12520" s="1" t="s">
        <v>1263</v>
      </c>
      <c r="J12520" s="1" t="s">
        <v>1511</v>
      </c>
      <c r="K12520" s="1" t="s">
        <v>1509</v>
      </c>
      <c r="L12520" s="1" t="s">
        <v>1512</v>
      </c>
      <c r="M12520" s="1">
        <v>1</v>
      </c>
    </row>
    <row r="12521" spans="1:13" ht="15.75" x14ac:dyDescent="0.3">
      <c r="A12521" s="1" t="s">
        <v>1263</v>
      </c>
      <c r="J12521" s="1" t="s">
        <v>1508</v>
      </c>
      <c r="K12521" s="1" t="s">
        <v>1509</v>
      </c>
      <c r="L12521" s="1" t="s">
        <v>1512</v>
      </c>
      <c r="M12521" s="1">
        <v>1</v>
      </c>
    </row>
    <row r="12522" spans="1:13" ht="15.75" x14ac:dyDescent="0.3">
      <c r="A12522" s="1" t="s">
        <v>1263</v>
      </c>
      <c r="J12522" s="1" t="s">
        <v>1508</v>
      </c>
      <c r="K12522" s="1" t="s">
        <v>1509</v>
      </c>
      <c r="L12522" s="1" t="s">
        <v>1512</v>
      </c>
      <c r="M12522" s="1">
        <v>1</v>
      </c>
    </row>
    <row r="12523" spans="1:13" ht="15.75" x14ac:dyDescent="0.3">
      <c r="A12523" s="1" t="s">
        <v>1262</v>
      </c>
      <c r="J12523" s="1" t="s">
        <v>1511</v>
      </c>
      <c r="K12523" s="1" t="s">
        <v>1509</v>
      </c>
      <c r="L12523" s="1" t="s">
        <v>1510</v>
      </c>
      <c r="M12523" s="1">
        <v>1</v>
      </c>
    </row>
    <row r="12524" spans="1:13" ht="15.75" x14ac:dyDescent="0.3">
      <c r="A12524" s="1" t="s">
        <v>1262</v>
      </c>
      <c r="J12524" s="1" t="s">
        <v>1511</v>
      </c>
      <c r="K12524" s="1" t="s">
        <v>1509</v>
      </c>
      <c r="L12524" s="1" t="s">
        <v>1510</v>
      </c>
      <c r="M12524" s="1">
        <v>1</v>
      </c>
    </row>
    <row r="12525" spans="1:13" ht="15.75" x14ac:dyDescent="0.3">
      <c r="A12525" s="1" t="s">
        <v>1275</v>
      </c>
      <c r="J12525" s="1" t="s">
        <v>1508</v>
      </c>
      <c r="K12525" s="1" t="s">
        <v>1509</v>
      </c>
      <c r="L12525" s="1" t="s">
        <v>1512</v>
      </c>
      <c r="M12525" s="1">
        <v>1</v>
      </c>
    </row>
    <row r="12526" spans="1:13" ht="15.75" x14ac:dyDescent="0.3">
      <c r="A12526" s="1" t="s">
        <v>1262</v>
      </c>
      <c r="J12526" s="1" t="s">
        <v>1511</v>
      </c>
      <c r="K12526" s="1" t="s">
        <v>1509</v>
      </c>
      <c r="L12526" s="1" t="s">
        <v>1510</v>
      </c>
      <c r="M12526" s="1">
        <v>1</v>
      </c>
    </row>
    <row r="12527" spans="1:13" ht="15.75" x14ac:dyDescent="0.3">
      <c r="A12527" s="1" t="s">
        <v>1275</v>
      </c>
      <c r="J12527" s="1" t="s">
        <v>1508</v>
      </c>
      <c r="K12527" s="1" t="s">
        <v>1509</v>
      </c>
      <c r="L12527" s="1" t="s">
        <v>1512</v>
      </c>
      <c r="M12527" s="1">
        <v>1</v>
      </c>
    </row>
    <row r="12528" spans="1:13" ht="15.75" x14ac:dyDescent="0.3">
      <c r="A12528" s="1" t="s">
        <v>1263</v>
      </c>
      <c r="J12528" s="1" t="s">
        <v>1508</v>
      </c>
      <c r="K12528" s="1" t="s">
        <v>1509</v>
      </c>
      <c r="L12528" s="1" t="s">
        <v>1512</v>
      </c>
      <c r="M12528" s="1">
        <v>1</v>
      </c>
    </row>
    <row r="12529" spans="1:13" ht="15.75" x14ac:dyDescent="0.3">
      <c r="A12529" s="1" t="s">
        <v>1263</v>
      </c>
      <c r="J12529" s="1" t="s">
        <v>1508</v>
      </c>
      <c r="K12529" s="1" t="s">
        <v>1509</v>
      </c>
      <c r="L12529" s="1" t="s">
        <v>1512</v>
      </c>
      <c r="M12529" s="1">
        <v>1</v>
      </c>
    </row>
    <row r="12530" spans="1:13" ht="15.75" x14ac:dyDescent="0.3">
      <c r="A12530" s="1" t="s">
        <v>1263</v>
      </c>
      <c r="J12530" s="1" t="s">
        <v>1508</v>
      </c>
      <c r="K12530" s="1" t="s">
        <v>1509</v>
      </c>
      <c r="L12530" s="1" t="s">
        <v>1512</v>
      </c>
      <c r="M12530" s="1">
        <v>1</v>
      </c>
    </row>
    <row r="12531" spans="1:13" ht="15.75" x14ac:dyDescent="0.3">
      <c r="A12531" s="1" t="s">
        <v>1262</v>
      </c>
      <c r="J12531" s="1" t="s">
        <v>1511</v>
      </c>
      <c r="K12531" s="1" t="s">
        <v>1509</v>
      </c>
      <c r="L12531" s="1" t="s">
        <v>1510</v>
      </c>
      <c r="M12531" s="1">
        <v>1</v>
      </c>
    </row>
    <row r="12532" spans="1:13" ht="15.75" x14ac:dyDescent="0.3">
      <c r="A12532" s="1" t="s">
        <v>1262</v>
      </c>
      <c r="J12532" s="1" t="s">
        <v>1511</v>
      </c>
      <c r="K12532" s="1" t="s">
        <v>1509</v>
      </c>
      <c r="L12532" s="1" t="s">
        <v>1510</v>
      </c>
      <c r="M12532" s="1">
        <v>1</v>
      </c>
    </row>
    <row r="12533" spans="1:13" ht="15.75" x14ac:dyDescent="0.3">
      <c r="A12533" s="1" t="s">
        <v>1262</v>
      </c>
      <c r="J12533" s="1" t="s">
        <v>1511</v>
      </c>
      <c r="K12533" s="1" t="s">
        <v>1509</v>
      </c>
      <c r="L12533" s="1" t="s">
        <v>1510</v>
      </c>
      <c r="M12533" s="1">
        <v>1</v>
      </c>
    </row>
    <row r="12534" spans="1:13" ht="15.75" x14ac:dyDescent="0.3">
      <c r="A12534" s="1" t="s">
        <v>1263</v>
      </c>
      <c r="J12534" s="1" t="s">
        <v>1508</v>
      </c>
      <c r="K12534" s="1" t="s">
        <v>1509</v>
      </c>
      <c r="L12534" s="1" t="s">
        <v>1512</v>
      </c>
      <c r="M12534" s="1">
        <v>1</v>
      </c>
    </row>
    <row r="12535" spans="1:13" ht="15.75" x14ac:dyDescent="0.3">
      <c r="A12535" s="1" t="s">
        <v>1263</v>
      </c>
      <c r="J12535" s="1" t="s">
        <v>1511</v>
      </c>
      <c r="K12535" s="1" t="s">
        <v>1509</v>
      </c>
      <c r="L12535" s="1" t="s">
        <v>1512</v>
      </c>
      <c r="M12535" s="1">
        <v>1</v>
      </c>
    </row>
    <row r="12536" spans="1:13" ht="15.75" x14ac:dyDescent="0.3">
      <c r="A12536" s="1" t="s">
        <v>1263</v>
      </c>
      <c r="J12536" s="1" t="s">
        <v>1511</v>
      </c>
      <c r="K12536" s="1" t="s">
        <v>1509</v>
      </c>
      <c r="L12536" s="1" t="s">
        <v>1512</v>
      </c>
      <c r="M12536" s="1">
        <v>1</v>
      </c>
    </row>
    <row r="12537" spans="1:13" ht="15.75" x14ac:dyDescent="0.3">
      <c r="A12537" s="1" t="s">
        <v>1275</v>
      </c>
      <c r="J12537" s="1" t="s">
        <v>1511</v>
      </c>
      <c r="K12537" s="1" t="s">
        <v>1509</v>
      </c>
      <c r="L12537" s="1" t="s">
        <v>1512</v>
      </c>
      <c r="M12537" s="1">
        <v>1</v>
      </c>
    </row>
    <row r="12538" spans="1:13" ht="15.75" x14ac:dyDescent="0.3">
      <c r="A12538" s="1" t="s">
        <v>1263</v>
      </c>
      <c r="J12538" s="1" t="s">
        <v>1511</v>
      </c>
      <c r="K12538" s="1" t="s">
        <v>1509</v>
      </c>
      <c r="L12538" s="1" t="s">
        <v>1512</v>
      </c>
      <c r="M12538" s="1">
        <v>1</v>
      </c>
    </row>
    <row r="12539" spans="1:13" ht="15.75" x14ac:dyDescent="0.3">
      <c r="A12539" s="1" t="s">
        <v>1275</v>
      </c>
      <c r="J12539" s="1" t="s">
        <v>1511</v>
      </c>
      <c r="K12539" s="1" t="s">
        <v>1509</v>
      </c>
      <c r="L12539" s="1" t="s">
        <v>1512</v>
      </c>
      <c r="M12539" s="1">
        <v>1</v>
      </c>
    </row>
    <row r="12540" spans="1:13" ht="15.75" x14ac:dyDescent="0.3">
      <c r="A12540" s="1" t="s">
        <v>1275</v>
      </c>
      <c r="J12540" s="1" t="s">
        <v>1511</v>
      </c>
      <c r="K12540" s="1" t="s">
        <v>1509</v>
      </c>
      <c r="L12540" s="1" t="s">
        <v>1512</v>
      </c>
      <c r="M12540" s="1">
        <v>1</v>
      </c>
    </row>
    <row r="12541" spans="1:13" ht="15.75" x14ac:dyDescent="0.3">
      <c r="A12541" s="1" t="s">
        <v>1263</v>
      </c>
      <c r="J12541" s="1" t="s">
        <v>1508</v>
      </c>
      <c r="K12541" s="1" t="s">
        <v>1509</v>
      </c>
      <c r="L12541" s="1" t="s">
        <v>1512</v>
      </c>
      <c r="M12541" s="1">
        <v>1</v>
      </c>
    </row>
    <row r="12542" spans="1:13" ht="15.75" x14ac:dyDescent="0.3">
      <c r="A12542" s="1" t="s">
        <v>1263</v>
      </c>
      <c r="J12542" s="1" t="s">
        <v>1511</v>
      </c>
      <c r="K12542" s="1" t="s">
        <v>1509</v>
      </c>
      <c r="L12542" s="1" t="s">
        <v>1512</v>
      </c>
      <c r="M12542" s="1">
        <v>1</v>
      </c>
    </row>
    <row r="12543" spans="1:13" ht="15.75" x14ac:dyDescent="0.3">
      <c r="A12543" s="1" t="s">
        <v>1275</v>
      </c>
      <c r="J12543" s="1" t="s">
        <v>1511</v>
      </c>
      <c r="K12543" s="1" t="s">
        <v>1509</v>
      </c>
      <c r="L12543" s="1" t="s">
        <v>1512</v>
      </c>
      <c r="M12543" s="1">
        <v>1</v>
      </c>
    </row>
    <row r="12544" spans="1:13" ht="15.75" x14ac:dyDescent="0.3">
      <c r="A12544" s="1" t="s">
        <v>1275</v>
      </c>
      <c r="J12544" s="1" t="s">
        <v>1511</v>
      </c>
      <c r="K12544" s="1" t="s">
        <v>1509</v>
      </c>
      <c r="L12544" s="1" t="s">
        <v>1512</v>
      </c>
      <c r="M12544" s="1">
        <v>1</v>
      </c>
    </row>
    <row r="12545" spans="1:13" ht="15.75" x14ac:dyDescent="0.3">
      <c r="A12545" s="1" t="s">
        <v>1275</v>
      </c>
      <c r="J12545" s="1" t="s">
        <v>1511</v>
      </c>
      <c r="K12545" s="1" t="s">
        <v>1509</v>
      </c>
      <c r="L12545" s="1" t="s">
        <v>1512</v>
      </c>
      <c r="M12545" s="1">
        <v>1</v>
      </c>
    </row>
    <row r="12546" spans="1:13" ht="15.75" x14ac:dyDescent="0.3">
      <c r="A12546" s="1" t="s">
        <v>1444</v>
      </c>
      <c r="J12546" s="1" t="s">
        <v>1511</v>
      </c>
      <c r="K12546" s="1" t="s">
        <v>1514</v>
      </c>
      <c r="L12546" s="1" t="s">
        <v>1513</v>
      </c>
      <c r="M12546" s="1">
        <v>1</v>
      </c>
    </row>
    <row r="12547" spans="1:13" ht="15.75" x14ac:dyDescent="0.3">
      <c r="A12547" s="1" t="s">
        <v>1275</v>
      </c>
      <c r="J12547" s="1" t="s">
        <v>1511</v>
      </c>
      <c r="K12547" s="1" t="s">
        <v>1509</v>
      </c>
      <c r="L12547" s="1" t="s">
        <v>1512</v>
      </c>
      <c r="M12547" s="1">
        <v>1</v>
      </c>
    </row>
    <row r="12548" spans="1:13" ht="15.75" x14ac:dyDescent="0.3">
      <c r="A12548" s="1" t="s">
        <v>1263</v>
      </c>
      <c r="J12548" s="1" t="s">
        <v>1511</v>
      </c>
      <c r="K12548" s="1" t="s">
        <v>1509</v>
      </c>
      <c r="L12548" s="1" t="s">
        <v>1512</v>
      </c>
      <c r="M12548" s="1">
        <v>1</v>
      </c>
    </row>
    <row r="12549" spans="1:13" ht="15.75" x14ac:dyDescent="0.3">
      <c r="A12549" s="1" t="s">
        <v>1275</v>
      </c>
      <c r="J12549" s="1" t="s">
        <v>1511</v>
      </c>
      <c r="K12549" s="1" t="s">
        <v>1509</v>
      </c>
      <c r="L12549" s="1" t="s">
        <v>1512</v>
      </c>
      <c r="M12549" s="1">
        <v>1</v>
      </c>
    </row>
    <row r="12550" spans="1:13" ht="15.75" x14ac:dyDescent="0.3">
      <c r="A12550" s="1" t="s">
        <v>1263</v>
      </c>
      <c r="J12550" s="1" t="s">
        <v>1511</v>
      </c>
      <c r="K12550" s="1" t="s">
        <v>1509</v>
      </c>
      <c r="L12550" s="1" t="s">
        <v>1512</v>
      </c>
      <c r="M12550" s="1">
        <v>1</v>
      </c>
    </row>
    <row r="12551" spans="1:13" ht="15.75" x14ac:dyDescent="0.3">
      <c r="A12551" s="1" t="s">
        <v>1345</v>
      </c>
      <c r="J12551" s="1" t="s">
        <v>1511</v>
      </c>
      <c r="K12551" s="1" t="s">
        <v>1509</v>
      </c>
      <c r="L12551" s="1" t="s">
        <v>1512</v>
      </c>
      <c r="M12551" s="1">
        <v>1</v>
      </c>
    </row>
    <row r="12552" spans="1:13" ht="15.75" x14ac:dyDescent="0.3">
      <c r="A12552" s="1" t="s">
        <v>1467</v>
      </c>
      <c r="J12552" s="1" t="s">
        <v>1508</v>
      </c>
      <c r="K12552" s="1" t="s">
        <v>1509</v>
      </c>
      <c r="L12552" s="1" t="s">
        <v>1512</v>
      </c>
      <c r="M12552" s="1">
        <v>33</v>
      </c>
    </row>
    <row r="12553" spans="1:13" ht="15.75" x14ac:dyDescent="0.3">
      <c r="A12553" s="1" t="s">
        <v>1262</v>
      </c>
      <c r="J12553" s="1" t="s">
        <v>1511</v>
      </c>
      <c r="K12553" s="1" t="s">
        <v>1509</v>
      </c>
      <c r="L12553" s="1" t="s">
        <v>1510</v>
      </c>
      <c r="M12553" s="1">
        <v>1</v>
      </c>
    </row>
    <row r="12554" spans="1:13" ht="15.75" x14ac:dyDescent="0.3">
      <c r="A12554" s="1" t="s">
        <v>1262</v>
      </c>
      <c r="J12554" s="1" t="s">
        <v>1511</v>
      </c>
      <c r="K12554" s="1" t="s">
        <v>1509</v>
      </c>
      <c r="L12554" s="1" t="s">
        <v>1510</v>
      </c>
      <c r="M12554" s="1">
        <v>1</v>
      </c>
    </row>
    <row r="12555" spans="1:13" ht="15.75" x14ac:dyDescent="0.3">
      <c r="A12555" s="1" t="s">
        <v>1263</v>
      </c>
      <c r="J12555" s="1" t="s">
        <v>1508</v>
      </c>
      <c r="K12555" s="1" t="s">
        <v>1509</v>
      </c>
      <c r="L12555" s="1" t="s">
        <v>1512</v>
      </c>
      <c r="M12555" s="1">
        <v>1</v>
      </c>
    </row>
    <row r="12556" spans="1:13" ht="15.75" x14ac:dyDescent="0.3">
      <c r="A12556" s="1" t="s">
        <v>1263</v>
      </c>
      <c r="J12556" s="1" t="s">
        <v>1511</v>
      </c>
      <c r="K12556" s="1" t="s">
        <v>1509</v>
      </c>
      <c r="L12556" s="1" t="s">
        <v>1512</v>
      </c>
      <c r="M12556" s="1">
        <v>1</v>
      </c>
    </row>
    <row r="12557" spans="1:13" ht="15.75" x14ac:dyDescent="0.3">
      <c r="A12557" s="1" t="s">
        <v>1262</v>
      </c>
      <c r="J12557" s="1" t="s">
        <v>1511</v>
      </c>
      <c r="K12557" s="1" t="s">
        <v>1509</v>
      </c>
      <c r="L12557" s="1" t="s">
        <v>1510</v>
      </c>
      <c r="M12557" s="1">
        <v>1</v>
      </c>
    </row>
    <row r="12558" spans="1:13" ht="15.75" x14ac:dyDescent="0.3">
      <c r="A12558" s="1" t="s">
        <v>835</v>
      </c>
      <c r="J12558" s="1" t="s">
        <v>1511</v>
      </c>
      <c r="K12558" s="1" t="s">
        <v>1509</v>
      </c>
      <c r="L12558" s="1" t="s">
        <v>1512</v>
      </c>
      <c r="M12558" s="1">
        <v>1</v>
      </c>
    </row>
    <row r="12559" spans="1:13" ht="15.75" x14ac:dyDescent="0.3">
      <c r="A12559" s="1" t="s">
        <v>1444</v>
      </c>
      <c r="J12559" s="1" t="s">
        <v>1511</v>
      </c>
      <c r="K12559" s="1" t="s">
        <v>1514</v>
      </c>
      <c r="L12559" s="1" t="s">
        <v>1510</v>
      </c>
      <c r="M12559" s="1">
        <v>1</v>
      </c>
    </row>
    <row r="12560" spans="1:13" ht="15.75" x14ac:dyDescent="0.3">
      <c r="A12560" s="1" t="s">
        <v>1444</v>
      </c>
      <c r="J12560" s="1" t="s">
        <v>1511</v>
      </c>
      <c r="K12560" s="1" t="s">
        <v>1514</v>
      </c>
      <c r="L12560" s="1" t="s">
        <v>1512</v>
      </c>
      <c r="M12560" s="1">
        <v>1</v>
      </c>
    </row>
    <row r="12561" spans="1:13" ht="15.75" x14ac:dyDescent="0.3">
      <c r="A12561" s="1" t="s">
        <v>1345</v>
      </c>
      <c r="J12561" s="1" t="s">
        <v>1511</v>
      </c>
      <c r="K12561" s="1" t="s">
        <v>1509</v>
      </c>
      <c r="L12561" s="1" t="s">
        <v>1512</v>
      </c>
      <c r="M12561" s="1">
        <v>1</v>
      </c>
    </row>
    <row r="12562" spans="1:13" ht="15.75" x14ac:dyDescent="0.3">
      <c r="A12562" s="1" t="s">
        <v>1263</v>
      </c>
      <c r="J12562" s="1" t="s">
        <v>1511</v>
      </c>
      <c r="K12562" s="1" t="s">
        <v>1509</v>
      </c>
      <c r="L12562" s="1" t="s">
        <v>1512</v>
      </c>
      <c r="M12562" s="1">
        <v>1</v>
      </c>
    </row>
    <row r="12563" spans="1:13" ht="15.75" x14ac:dyDescent="0.3">
      <c r="A12563" s="1" t="s">
        <v>1275</v>
      </c>
      <c r="J12563" s="1" t="s">
        <v>1511</v>
      </c>
      <c r="K12563" s="1" t="s">
        <v>1509</v>
      </c>
      <c r="L12563" s="1" t="s">
        <v>1512</v>
      </c>
      <c r="M12563" s="1">
        <v>1</v>
      </c>
    </row>
    <row r="12564" spans="1:13" ht="15.75" x14ac:dyDescent="0.3">
      <c r="A12564" s="1" t="s">
        <v>1467</v>
      </c>
      <c r="J12564" s="1" t="s">
        <v>1508</v>
      </c>
      <c r="K12564" s="1" t="s">
        <v>1509</v>
      </c>
      <c r="L12564" s="1" t="s">
        <v>1512</v>
      </c>
      <c r="M12564" s="1">
        <v>28</v>
      </c>
    </row>
    <row r="12565" spans="1:13" ht="15.75" x14ac:dyDescent="0.3">
      <c r="A12565" s="1" t="s">
        <v>1275</v>
      </c>
      <c r="J12565" s="1" t="s">
        <v>1511</v>
      </c>
      <c r="K12565" s="1" t="s">
        <v>1509</v>
      </c>
      <c r="L12565" s="1" t="s">
        <v>1512</v>
      </c>
      <c r="M12565" s="1">
        <v>1</v>
      </c>
    </row>
    <row r="12566" spans="1:13" ht="15.75" x14ac:dyDescent="0.3">
      <c r="A12566" s="1" t="s">
        <v>1275</v>
      </c>
      <c r="J12566" s="1" t="s">
        <v>1511</v>
      </c>
      <c r="K12566" s="1" t="s">
        <v>1509</v>
      </c>
      <c r="L12566" s="1" t="s">
        <v>1512</v>
      </c>
      <c r="M12566" s="1">
        <v>1</v>
      </c>
    </row>
    <row r="12567" spans="1:13" ht="15.75" x14ac:dyDescent="0.3">
      <c r="A12567" s="1" t="s">
        <v>1275</v>
      </c>
      <c r="J12567" s="1" t="s">
        <v>1511</v>
      </c>
      <c r="K12567" s="1" t="s">
        <v>1509</v>
      </c>
      <c r="L12567" s="1" t="s">
        <v>1512</v>
      </c>
      <c r="M12567" s="1">
        <v>1</v>
      </c>
    </row>
    <row r="12568" spans="1:13" ht="15.75" x14ac:dyDescent="0.3">
      <c r="A12568" s="1" t="s">
        <v>1275</v>
      </c>
      <c r="J12568" s="1" t="s">
        <v>1511</v>
      </c>
      <c r="K12568" s="1" t="s">
        <v>1509</v>
      </c>
      <c r="L12568" s="1" t="s">
        <v>1512</v>
      </c>
      <c r="M12568" s="1">
        <v>1</v>
      </c>
    </row>
    <row r="12569" spans="1:13" ht="15.75" x14ac:dyDescent="0.3">
      <c r="A12569" s="1" t="s">
        <v>1263</v>
      </c>
      <c r="J12569" s="1" t="s">
        <v>1508</v>
      </c>
      <c r="K12569" s="1" t="s">
        <v>1509</v>
      </c>
      <c r="L12569" s="1" t="s">
        <v>1512</v>
      </c>
      <c r="M12569" s="1">
        <v>1</v>
      </c>
    </row>
    <row r="12570" spans="1:13" ht="15.75" x14ac:dyDescent="0.3">
      <c r="A12570" s="1" t="s">
        <v>835</v>
      </c>
      <c r="J12570" s="1" t="s">
        <v>1511</v>
      </c>
      <c r="K12570" s="1" t="s">
        <v>1509</v>
      </c>
      <c r="L12570" s="1" t="s">
        <v>1512</v>
      </c>
      <c r="M12570" s="1">
        <v>1</v>
      </c>
    </row>
    <row r="12571" spans="1:13" ht="15.75" x14ac:dyDescent="0.3">
      <c r="A12571" s="1" t="s">
        <v>1467</v>
      </c>
      <c r="J12571" s="1" t="s">
        <v>1508</v>
      </c>
      <c r="K12571" s="1" t="s">
        <v>1509</v>
      </c>
      <c r="L12571" s="1" t="s">
        <v>1512</v>
      </c>
      <c r="M12571" s="1">
        <v>33</v>
      </c>
    </row>
    <row r="12572" spans="1:13" ht="15.75" x14ac:dyDescent="0.3">
      <c r="A12572" s="1" t="s">
        <v>1275</v>
      </c>
      <c r="J12572" s="1" t="s">
        <v>1511</v>
      </c>
      <c r="K12572" s="1" t="s">
        <v>1509</v>
      </c>
      <c r="L12572" s="1" t="s">
        <v>1512</v>
      </c>
      <c r="M12572" s="1">
        <v>1</v>
      </c>
    </row>
    <row r="12573" spans="1:13" ht="15.75" x14ac:dyDescent="0.3">
      <c r="A12573" s="1" t="s">
        <v>1467</v>
      </c>
      <c r="J12573" s="1" t="s">
        <v>1511</v>
      </c>
      <c r="K12573" s="1" t="s">
        <v>1509</v>
      </c>
      <c r="L12573" s="1" t="s">
        <v>1512</v>
      </c>
      <c r="M12573" s="1">
        <v>9</v>
      </c>
    </row>
    <row r="12574" spans="1:13" ht="15.75" x14ac:dyDescent="0.3">
      <c r="A12574" s="1" t="s">
        <v>1263</v>
      </c>
      <c r="J12574" s="1" t="s">
        <v>1511</v>
      </c>
      <c r="K12574" s="1" t="s">
        <v>1509</v>
      </c>
      <c r="L12574" s="1" t="s">
        <v>1512</v>
      </c>
      <c r="M12574" s="1">
        <v>1</v>
      </c>
    </row>
    <row r="12575" spans="1:13" ht="15.75" x14ac:dyDescent="0.3">
      <c r="A12575" s="1" t="s">
        <v>835</v>
      </c>
      <c r="J12575" s="1" t="s">
        <v>1511</v>
      </c>
      <c r="K12575" s="1" t="s">
        <v>1509</v>
      </c>
      <c r="L12575" s="1" t="s">
        <v>1512</v>
      </c>
      <c r="M12575" s="1">
        <v>1</v>
      </c>
    </row>
    <row r="12576" spans="1:13" ht="15.75" x14ac:dyDescent="0.3">
      <c r="A12576" s="1" t="s">
        <v>1275</v>
      </c>
      <c r="J12576" s="1" t="s">
        <v>1511</v>
      </c>
      <c r="K12576" s="1" t="s">
        <v>1509</v>
      </c>
      <c r="L12576" s="1" t="s">
        <v>1512</v>
      </c>
      <c r="M12576" s="1">
        <v>1</v>
      </c>
    </row>
    <row r="12577" spans="1:13" ht="15.75" x14ac:dyDescent="0.3">
      <c r="A12577" s="1" t="s">
        <v>1263</v>
      </c>
      <c r="J12577" s="1" t="s">
        <v>1508</v>
      </c>
      <c r="K12577" s="1" t="s">
        <v>1509</v>
      </c>
      <c r="L12577" s="1" t="s">
        <v>1512</v>
      </c>
      <c r="M12577" s="1">
        <v>1</v>
      </c>
    </row>
    <row r="12578" spans="1:13" ht="15.75" x14ac:dyDescent="0.3">
      <c r="A12578" s="1" t="s">
        <v>1275</v>
      </c>
      <c r="J12578" s="1" t="s">
        <v>1511</v>
      </c>
      <c r="K12578" s="1" t="s">
        <v>1509</v>
      </c>
      <c r="L12578" s="1" t="s">
        <v>1512</v>
      </c>
      <c r="M12578" s="1">
        <v>1</v>
      </c>
    </row>
    <row r="12579" spans="1:13" ht="15.75" x14ac:dyDescent="0.3">
      <c r="A12579" s="1" t="s">
        <v>1275</v>
      </c>
      <c r="J12579" s="1" t="s">
        <v>1511</v>
      </c>
      <c r="K12579" s="1" t="s">
        <v>1514</v>
      </c>
      <c r="L12579" s="1" t="s">
        <v>1512</v>
      </c>
      <c r="M12579" s="1">
        <v>1</v>
      </c>
    </row>
    <row r="12580" spans="1:13" ht="15.75" x14ac:dyDescent="0.3">
      <c r="A12580" s="1" t="s">
        <v>1275</v>
      </c>
      <c r="J12580" s="1" t="s">
        <v>1511</v>
      </c>
      <c r="K12580" s="1" t="s">
        <v>1514</v>
      </c>
      <c r="L12580" s="1" t="s">
        <v>1512</v>
      </c>
      <c r="M12580" s="1">
        <v>1</v>
      </c>
    </row>
    <row r="12581" spans="1:13" ht="15.75" x14ac:dyDescent="0.3">
      <c r="A12581" s="1" t="s">
        <v>1275</v>
      </c>
      <c r="J12581" s="1" t="s">
        <v>1511</v>
      </c>
      <c r="K12581" s="1" t="s">
        <v>1509</v>
      </c>
      <c r="L12581" s="1" t="s">
        <v>1512</v>
      </c>
      <c r="M12581" s="1">
        <v>1</v>
      </c>
    </row>
    <row r="12582" spans="1:13" ht="15.75" x14ac:dyDescent="0.3">
      <c r="A12582" s="1" t="s">
        <v>1275</v>
      </c>
      <c r="J12582" s="1" t="s">
        <v>1511</v>
      </c>
      <c r="K12582" s="1" t="s">
        <v>1509</v>
      </c>
      <c r="L12582" s="1" t="s">
        <v>1512</v>
      </c>
      <c r="M12582" s="1">
        <v>1</v>
      </c>
    </row>
    <row r="12583" spans="1:13" ht="15.75" x14ac:dyDescent="0.3">
      <c r="A12583" s="1" t="s">
        <v>1345</v>
      </c>
      <c r="J12583" s="1" t="s">
        <v>1511</v>
      </c>
      <c r="K12583" s="1" t="s">
        <v>1509</v>
      </c>
      <c r="L12583" s="1" t="s">
        <v>1512</v>
      </c>
      <c r="M12583" s="1">
        <v>1</v>
      </c>
    </row>
    <row r="12584" spans="1:13" ht="15.75" x14ac:dyDescent="0.3">
      <c r="A12584" s="1" t="s">
        <v>1467</v>
      </c>
      <c r="J12584" s="1" t="s">
        <v>1511</v>
      </c>
      <c r="K12584" s="1" t="s">
        <v>1509</v>
      </c>
      <c r="L12584" s="1" t="s">
        <v>1512</v>
      </c>
      <c r="M12584" s="1">
        <v>9</v>
      </c>
    </row>
    <row r="12585" spans="1:13" ht="15.75" x14ac:dyDescent="0.3">
      <c r="A12585" s="1" t="s">
        <v>1275</v>
      </c>
      <c r="J12585" s="1" t="s">
        <v>1511</v>
      </c>
      <c r="K12585" s="1" t="s">
        <v>1509</v>
      </c>
      <c r="L12585" s="1" t="s">
        <v>1512</v>
      </c>
      <c r="M12585" s="1">
        <v>1</v>
      </c>
    </row>
    <row r="12586" spans="1:13" ht="15.75" x14ac:dyDescent="0.3">
      <c r="A12586" s="1" t="s">
        <v>1263</v>
      </c>
      <c r="J12586" s="1" t="s">
        <v>1508</v>
      </c>
      <c r="K12586" s="1" t="s">
        <v>1509</v>
      </c>
      <c r="L12586" s="1" t="s">
        <v>1512</v>
      </c>
      <c r="M12586" s="1">
        <v>1</v>
      </c>
    </row>
    <row r="12587" spans="1:13" ht="15.75" x14ac:dyDescent="0.3">
      <c r="A12587" s="1" t="s">
        <v>1320</v>
      </c>
      <c r="J12587" s="1" t="s">
        <v>1508</v>
      </c>
      <c r="K12587" s="1" t="s">
        <v>1509</v>
      </c>
      <c r="L12587" s="1" t="s">
        <v>1512</v>
      </c>
      <c r="M12587" s="1">
        <v>20</v>
      </c>
    </row>
    <row r="12588" spans="1:13" ht="15.75" x14ac:dyDescent="0.3">
      <c r="A12588" s="1" t="s">
        <v>1275</v>
      </c>
      <c r="J12588" s="1" t="s">
        <v>1511</v>
      </c>
      <c r="K12588" s="1" t="s">
        <v>1509</v>
      </c>
      <c r="L12588" s="1" t="s">
        <v>1512</v>
      </c>
      <c r="M12588" s="1">
        <v>1</v>
      </c>
    </row>
    <row r="12589" spans="1:13" ht="15.75" x14ac:dyDescent="0.3">
      <c r="A12589" s="1" t="s">
        <v>1263</v>
      </c>
      <c r="J12589" s="1" t="s">
        <v>1511</v>
      </c>
      <c r="K12589" s="1" t="s">
        <v>1509</v>
      </c>
      <c r="L12589" s="1" t="s">
        <v>1512</v>
      </c>
      <c r="M12589" s="1">
        <v>1</v>
      </c>
    </row>
    <row r="12590" spans="1:13" ht="15.75" x14ac:dyDescent="0.3">
      <c r="A12590" s="1" t="s">
        <v>1263</v>
      </c>
      <c r="J12590" s="1" t="s">
        <v>1508</v>
      </c>
      <c r="K12590" s="1" t="s">
        <v>1509</v>
      </c>
      <c r="L12590" s="1" t="s">
        <v>1512</v>
      </c>
      <c r="M12590" s="1">
        <v>1</v>
      </c>
    </row>
    <row r="12591" spans="1:13" ht="15.75" x14ac:dyDescent="0.3">
      <c r="A12591" s="1" t="s">
        <v>835</v>
      </c>
      <c r="J12591" s="1" t="s">
        <v>1511</v>
      </c>
      <c r="K12591" s="1" t="s">
        <v>1509</v>
      </c>
      <c r="L12591" s="1" t="s">
        <v>1512</v>
      </c>
      <c r="M12591" s="1">
        <v>1</v>
      </c>
    </row>
    <row r="12592" spans="1:13" ht="15.75" x14ac:dyDescent="0.3">
      <c r="A12592" s="1" t="s">
        <v>1263</v>
      </c>
      <c r="J12592" s="1" t="s">
        <v>1511</v>
      </c>
      <c r="K12592" s="1" t="s">
        <v>1509</v>
      </c>
      <c r="L12592" s="1" t="s">
        <v>1512</v>
      </c>
      <c r="M12592" s="1">
        <v>2</v>
      </c>
    </row>
    <row r="12593" spans="1:13" ht="15.75" x14ac:dyDescent="0.3">
      <c r="A12593" s="1" t="s">
        <v>1263</v>
      </c>
      <c r="J12593" s="1" t="s">
        <v>1508</v>
      </c>
      <c r="K12593" s="1" t="s">
        <v>1509</v>
      </c>
      <c r="L12593" s="1" t="s">
        <v>1512</v>
      </c>
      <c r="M12593" s="1">
        <v>1</v>
      </c>
    </row>
    <row r="12594" spans="1:13" ht="15.75" x14ac:dyDescent="0.3">
      <c r="A12594" s="1" t="s">
        <v>835</v>
      </c>
      <c r="J12594" s="1" t="s">
        <v>1511</v>
      </c>
      <c r="K12594" s="1" t="s">
        <v>1509</v>
      </c>
      <c r="L12594" s="1" t="s">
        <v>1512</v>
      </c>
      <c r="M12594" s="1">
        <v>1</v>
      </c>
    </row>
    <row r="12595" spans="1:13" ht="15.75" x14ac:dyDescent="0.3">
      <c r="A12595" s="1" t="s">
        <v>1263</v>
      </c>
      <c r="J12595" s="1" t="s">
        <v>1508</v>
      </c>
      <c r="K12595" s="1" t="s">
        <v>1509</v>
      </c>
      <c r="L12595" s="1" t="s">
        <v>1512</v>
      </c>
      <c r="M12595" s="1">
        <v>1</v>
      </c>
    </row>
    <row r="12596" spans="1:13" ht="15.75" x14ac:dyDescent="0.3">
      <c r="A12596" s="1" t="s">
        <v>1263</v>
      </c>
      <c r="J12596" s="1" t="s">
        <v>1511</v>
      </c>
      <c r="K12596" s="1" t="s">
        <v>1509</v>
      </c>
      <c r="L12596" s="1" t="s">
        <v>1512</v>
      </c>
      <c r="M12596" s="1">
        <v>1</v>
      </c>
    </row>
    <row r="12597" spans="1:13" ht="15.75" x14ac:dyDescent="0.3">
      <c r="A12597" s="1" t="s">
        <v>835</v>
      </c>
      <c r="J12597" s="1" t="s">
        <v>1511</v>
      </c>
      <c r="K12597" s="1" t="s">
        <v>1509</v>
      </c>
      <c r="L12597" s="1" t="s">
        <v>1512</v>
      </c>
      <c r="M12597" s="1">
        <v>1</v>
      </c>
    </row>
    <row r="12598" spans="1:13" ht="15.75" x14ac:dyDescent="0.3">
      <c r="A12598" s="1" t="s">
        <v>1263</v>
      </c>
      <c r="J12598" s="1" t="s">
        <v>1508</v>
      </c>
      <c r="K12598" s="1" t="s">
        <v>1509</v>
      </c>
      <c r="L12598" s="1" t="s">
        <v>1512</v>
      </c>
      <c r="M12598" s="1">
        <v>1</v>
      </c>
    </row>
    <row r="12599" spans="1:13" ht="15.75" x14ac:dyDescent="0.3">
      <c r="A12599" s="1" t="s">
        <v>1345</v>
      </c>
      <c r="J12599" s="1" t="s">
        <v>1511</v>
      </c>
      <c r="K12599" s="1" t="s">
        <v>1509</v>
      </c>
      <c r="L12599" s="1" t="s">
        <v>1512</v>
      </c>
      <c r="M12599" s="1">
        <v>1</v>
      </c>
    </row>
    <row r="12600" spans="1:13" ht="15.75" x14ac:dyDescent="0.3">
      <c r="A12600" s="1" t="s">
        <v>835</v>
      </c>
      <c r="J12600" s="1" t="s">
        <v>1511</v>
      </c>
      <c r="K12600" s="1" t="s">
        <v>1509</v>
      </c>
      <c r="L12600" s="1" t="s">
        <v>1512</v>
      </c>
      <c r="M12600" s="1">
        <v>1</v>
      </c>
    </row>
    <row r="12601" spans="1:13" ht="15.75" x14ac:dyDescent="0.3">
      <c r="A12601" s="1" t="s">
        <v>1346</v>
      </c>
      <c r="J12601" s="1" t="s">
        <v>1508</v>
      </c>
      <c r="K12601" s="1" t="s">
        <v>1509</v>
      </c>
      <c r="L12601" s="1" t="s">
        <v>1510</v>
      </c>
      <c r="M12601" s="1">
        <v>10</v>
      </c>
    </row>
    <row r="12602" spans="1:13" ht="15.75" x14ac:dyDescent="0.3">
      <c r="A12602" s="1" t="s">
        <v>1262</v>
      </c>
      <c r="J12602" s="1" t="s">
        <v>1511</v>
      </c>
      <c r="K12602" s="1" t="s">
        <v>1509</v>
      </c>
      <c r="L12602" s="1" t="s">
        <v>1512</v>
      </c>
      <c r="M12602" s="1">
        <v>1</v>
      </c>
    </row>
    <row r="12603" spans="1:13" ht="15.75" x14ac:dyDescent="0.3">
      <c r="A12603" s="1" t="s">
        <v>1262</v>
      </c>
      <c r="J12603" s="1" t="s">
        <v>1511</v>
      </c>
      <c r="K12603" s="1" t="s">
        <v>1514</v>
      </c>
      <c r="L12603" s="1" t="s">
        <v>1512</v>
      </c>
      <c r="M12603" s="1">
        <v>1</v>
      </c>
    </row>
    <row r="12604" spans="1:13" ht="15.75" x14ac:dyDescent="0.3">
      <c r="A12604" s="1" t="s">
        <v>1262</v>
      </c>
      <c r="J12604" s="1" t="s">
        <v>1511</v>
      </c>
      <c r="K12604" s="1" t="s">
        <v>1509</v>
      </c>
      <c r="L12604" s="1" t="s">
        <v>1510</v>
      </c>
      <c r="M12604" s="1">
        <v>1</v>
      </c>
    </row>
    <row r="12605" spans="1:13" ht="15.75" x14ac:dyDescent="0.3">
      <c r="A12605" s="1" t="s">
        <v>1262</v>
      </c>
      <c r="J12605" s="1" t="s">
        <v>1511</v>
      </c>
      <c r="K12605" s="1" t="s">
        <v>1509</v>
      </c>
      <c r="L12605" s="1" t="s">
        <v>1510</v>
      </c>
      <c r="M12605" s="1">
        <v>1</v>
      </c>
    </row>
    <row r="12606" spans="1:13" ht="15.75" x14ac:dyDescent="0.3">
      <c r="A12606" s="1" t="s">
        <v>1272</v>
      </c>
      <c r="J12606" s="1" t="s">
        <v>1511</v>
      </c>
      <c r="K12606" s="1" t="s">
        <v>1509</v>
      </c>
      <c r="L12606" s="1" t="s">
        <v>1512</v>
      </c>
      <c r="M12606" s="1">
        <v>1</v>
      </c>
    </row>
    <row r="12607" spans="1:13" ht="15.75" x14ac:dyDescent="0.3">
      <c r="A12607" s="1" t="s">
        <v>1272</v>
      </c>
      <c r="J12607" s="1" t="s">
        <v>1511</v>
      </c>
      <c r="K12607" s="1" t="s">
        <v>1509</v>
      </c>
      <c r="L12607" s="1" t="s">
        <v>1512</v>
      </c>
      <c r="M12607" s="1">
        <v>1</v>
      </c>
    </row>
    <row r="12608" spans="1:13" ht="15.75" x14ac:dyDescent="0.3">
      <c r="A12608" s="1" t="s">
        <v>1262</v>
      </c>
      <c r="J12608" s="1" t="s">
        <v>1511</v>
      </c>
      <c r="K12608" s="1" t="s">
        <v>1509</v>
      </c>
      <c r="L12608" s="1" t="s">
        <v>1510</v>
      </c>
      <c r="M12608" s="1">
        <v>1</v>
      </c>
    </row>
    <row r="12609" spans="1:13" ht="15.75" x14ac:dyDescent="0.3">
      <c r="A12609" s="1" t="s">
        <v>1262</v>
      </c>
      <c r="J12609" s="1" t="s">
        <v>1511</v>
      </c>
      <c r="K12609" s="1" t="s">
        <v>1509</v>
      </c>
      <c r="L12609" s="1" t="s">
        <v>1510</v>
      </c>
      <c r="M12609" s="1">
        <v>1</v>
      </c>
    </row>
    <row r="12610" spans="1:13" ht="15.75" x14ac:dyDescent="0.3">
      <c r="A12610" s="1" t="s">
        <v>1272</v>
      </c>
      <c r="J12610" s="1" t="s">
        <v>1511</v>
      </c>
      <c r="K12610" s="1" t="s">
        <v>1509</v>
      </c>
      <c r="L12610" s="1" t="s">
        <v>1512</v>
      </c>
      <c r="M12610" s="1">
        <v>1</v>
      </c>
    </row>
    <row r="12611" spans="1:13" ht="15.75" x14ac:dyDescent="0.3">
      <c r="A12611" s="1" t="s">
        <v>1262</v>
      </c>
      <c r="J12611" s="1" t="s">
        <v>1511</v>
      </c>
      <c r="K12611" s="1" t="s">
        <v>1509</v>
      </c>
      <c r="L12611" s="1" t="s">
        <v>1510</v>
      </c>
      <c r="M12611" s="1">
        <v>1</v>
      </c>
    </row>
    <row r="12612" spans="1:13" ht="15.75" x14ac:dyDescent="0.3">
      <c r="A12612" s="1" t="s">
        <v>1262</v>
      </c>
      <c r="J12612" s="1" t="s">
        <v>1511</v>
      </c>
      <c r="K12612" s="1" t="s">
        <v>1509</v>
      </c>
      <c r="L12612" s="1" t="s">
        <v>1510</v>
      </c>
      <c r="M12612" s="1">
        <v>1</v>
      </c>
    </row>
    <row r="12613" spans="1:13" ht="15.75" x14ac:dyDescent="0.3">
      <c r="A12613" s="1" t="s">
        <v>1272</v>
      </c>
      <c r="J12613" s="1" t="s">
        <v>1511</v>
      </c>
      <c r="K12613" s="1" t="s">
        <v>1509</v>
      </c>
      <c r="L12613" s="1" t="s">
        <v>1512</v>
      </c>
      <c r="M12613" s="1">
        <v>1</v>
      </c>
    </row>
    <row r="12614" spans="1:13" ht="15.75" x14ac:dyDescent="0.3">
      <c r="A12614" s="1" t="s">
        <v>1262</v>
      </c>
      <c r="J12614" s="1" t="s">
        <v>1511</v>
      </c>
      <c r="K12614" s="1" t="s">
        <v>1509</v>
      </c>
      <c r="L12614" s="1" t="s">
        <v>1510</v>
      </c>
      <c r="M12614" s="1">
        <v>1</v>
      </c>
    </row>
    <row r="12615" spans="1:13" ht="15.75" x14ac:dyDescent="0.3">
      <c r="A12615" s="1" t="s">
        <v>1272</v>
      </c>
      <c r="J12615" s="1" t="s">
        <v>1511</v>
      </c>
      <c r="K12615" s="1" t="s">
        <v>1509</v>
      </c>
      <c r="L12615" s="1" t="s">
        <v>1512</v>
      </c>
      <c r="M12615" s="1">
        <v>1</v>
      </c>
    </row>
    <row r="12616" spans="1:13" ht="15.75" x14ac:dyDescent="0.3">
      <c r="A12616" s="1" t="s">
        <v>1272</v>
      </c>
      <c r="J12616" s="1" t="s">
        <v>1511</v>
      </c>
      <c r="K12616" s="1" t="s">
        <v>1509</v>
      </c>
      <c r="L12616" s="1" t="s">
        <v>1512</v>
      </c>
      <c r="M12616" s="1">
        <v>1</v>
      </c>
    </row>
    <row r="12617" spans="1:13" ht="15.75" x14ac:dyDescent="0.3">
      <c r="A12617" s="1" t="s">
        <v>1320</v>
      </c>
      <c r="J12617" s="1" t="s">
        <v>1511</v>
      </c>
      <c r="K12617" s="1" t="s">
        <v>1509</v>
      </c>
      <c r="L12617" s="1" t="s">
        <v>1512</v>
      </c>
      <c r="M12617" s="1">
        <v>20</v>
      </c>
    </row>
    <row r="12618" spans="1:13" ht="15.75" x14ac:dyDescent="0.3">
      <c r="A12618" s="1" t="s">
        <v>1272</v>
      </c>
      <c r="J12618" s="1" t="s">
        <v>1511</v>
      </c>
      <c r="K12618" s="1" t="s">
        <v>1509</v>
      </c>
      <c r="L12618" s="1" t="s">
        <v>1512</v>
      </c>
      <c r="M12618" s="1">
        <v>1</v>
      </c>
    </row>
    <row r="12619" spans="1:13" ht="15.75" x14ac:dyDescent="0.3">
      <c r="A12619" s="1" t="s">
        <v>1262</v>
      </c>
      <c r="J12619" s="1" t="s">
        <v>1511</v>
      </c>
      <c r="K12619" s="1" t="s">
        <v>1509</v>
      </c>
      <c r="L12619" s="1" t="s">
        <v>1512</v>
      </c>
      <c r="M12619" s="1">
        <v>1</v>
      </c>
    </row>
    <row r="12620" spans="1:13" ht="15.75" x14ac:dyDescent="0.3">
      <c r="A12620" s="1" t="s">
        <v>1346</v>
      </c>
      <c r="J12620" s="1" t="s">
        <v>1508</v>
      </c>
      <c r="K12620" s="1" t="s">
        <v>1509</v>
      </c>
      <c r="L12620" s="1" t="s">
        <v>1510</v>
      </c>
      <c r="M12620" s="1">
        <v>3</v>
      </c>
    </row>
    <row r="12621" spans="1:13" ht="15.75" x14ac:dyDescent="0.3">
      <c r="A12621" s="1" t="s">
        <v>1275</v>
      </c>
      <c r="J12621" s="1" t="s">
        <v>1511</v>
      </c>
      <c r="K12621" s="1" t="s">
        <v>1509</v>
      </c>
      <c r="L12621" s="1" t="s">
        <v>1512</v>
      </c>
      <c r="M12621" s="1">
        <v>1</v>
      </c>
    </row>
    <row r="12622" spans="1:13" ht="15.75" x14ac:dyDescent="0.3">
      <c r="A12622" s="1" t="s">
        <v>1272</v>
      </c>
      <c r="J12622" s="1" t="s">
        <v>1511</v>
      </c>
      <c r="K12622" s="1" t="s">
        <v>1509</v>
      </c>
      <c r="L12622" s="1" t="s">
        <v>1512</v>
      </c>
      <c r="M12622" s="1">
        <v>1</v>
      </c>
    </row>
    <row r="12623" spans="1:13" ht="15.75" x14ac:dyDescent="0.3">
      <c r="A12623" s="1" t="s">
        <v>1370</v>
      </c>
      <c r="J12623" s="1" t="s">
        <v>1511</v>
      </c>
      <c r="K12623" s="1" t="s">
        <v>1509</v>
      </c>
      <c r="L12623" s="1" t="s">
        <v>1512</v>
      </c>
      <c r="M12623" s="1">
        <v>1</v>
      </c>
    </row>
    <row r="12624" spans="1:13" ht="15.75" x14ac:dyDescent="0.3">
      <c r="A12624" s="1" t="s">
        <v>1275</v>
      </c>
      <c r="J12624" s="1" t="s">
        <v>1511</v>
      </c>
      <c r="K12624" s="1" t="s">
        <v>1509</v>
      </c>
      <c r="L12624" s="1" t="s">
        <v>1512</v>
      </c>
      <c r="M12624" s="1">
        <v>1</v>
      </c>
    </row>
    <row r="12625" spans="1:13" ht="15.75" x14ac:dyDescent="0.3">
      <c r="A12625" s="1" t="s">
        <v>1272</v>
      </c>
      <c r="J12625" s="1" t="s">
        <v>1511</v>
      </c>
      <c r="K12625" s="1" t="s">
        <v>1509</v>
      </c>
      <c r="L12625" s="1" t="s">
        <v>1512</v>
      </c>
      <c r="M12625" s="1">
        <v>1</v>
      </c>
    </row>
    <row r="12626" spans="1:13" ht="15.75" x14ac:dyDescent="0.3">
      <c r="A12626" s="1" t="s">
        <v>1275</v>
      </c>
      <c r="J12626" s="1" t="s">
        <v>1511</v>
      </c>
      <c r="K12626" s="1" t="s">
        <v>1509</v>
      </c>
      <c r="L12626" s="1" t="s">
        <v>1512</v>
      </c>
      <c r="M12626" s="1">
        <v>1</v>
      </c>
    </row>
    <row r="12627" spans="1:13" ht="15.75" x14ac:dyDescent="0.3">
      <c r="A12627" s="1" t="s">
        <v>1272</v>
      </c>
      <c r="J12627" s="1" t="s">
        <v>1511</v>
      </c>
      <c r="K12627" s="1" t="s">
        <v>1509</v>
      </c>
      <c r="L12627" s="1" t="s">
        <v>1512</v>
      </c>
      <c r="M12627" s="1">
        <v>1</v>
      </c>
    </row>
    <row r="12628" spans="1:13" ht="15.75" x14ac:dyDescent="0.3">
      <c r="A12628" s="1" t="s">
        <v>1262</v>
      </c>
      <c r="J12628" s="1" t="s">
        <v>1511</v>
      </c>
      <c r="K12628" s="1" t="s">
        <v>1509</v>
      </c>
      <c r="L12628" s="1" t="s">
        <v>1512</v>
      </c>
      <c r="M12628" s="1">
        <v>1</v>
      </c>
    </row>
    <row r="12629" spans="1:13" ht="15.75" x14ac:dyDescent="0.3">
      <c r="A12629" s="1" t="s">
        <v>1275</v>
      </c>
      <c r="J12629" s="1" t="s">
        <v>1511</v>
      </c>
      <c r="K12629" s="1" t="s">
        <v>1509</v>
      </c>
      <c r="L12629" s="1" t="s">
        <v>1512</v>
      </c>
      <c r="M12629" s="1">
        <v>2</v>
      </c>
    </row>
    <row r="12630" spans="1:13" ht="15.75" x14ac:dyDescent="0.3">
      <c r="A12630" s="1" t="s">
        <v>1275</v>
      </c>
      <c r="J12630" s="1" t="s">
        <v>1511</v>
      </c>
      <c r="K12630" s="1" t="s">
        <v>1509</v>
      </c>
      <c r="L12630" s="1" t="s">
        <v>1512</v>
      </c>
      <c r="M12630" s="1">
        <v>1</v>
      </c>
    </row>
    <row r="12631" spans="1:13" ht="15.75" x14ac:dyDescent="0.3">
      <c r="A12631" s="1" t="s">
        <v>1272</v>
      </c>
      <c r="J12631" s="1" t="s">
        <v>1511</v>
      </c>
      <c r="K12631" s="1" t="s">
        <v>1509</v>
      </c>
      <c r="L12631" s="1" t="s">
        <v>1512</v>
      </c>
      <c r="M12631" s="1">
        <v>1</v>
      </c>
    </row>
    <row r="12632" spans="1:13" ht="15.75" x14ac:dyDescent="0.3">
      <c r="A12632" s="1" t="s">
        <v>1262</v>
      </c>
      <c r="J12632" s="1" t="s">
        <v>1511</v>
      </c>
      <c r="K12632" s="1" t="s">
        <v>1509</v>
      </c>
      <c r="L12632" s="1" t="s">
        <v>1510</v>
      </c>
      <c r="M12632" s="1">
        <v>1</v>
      </c>
    </row>
    <row r="12633" spans="1:13" ht="15.75" x14ac:dyDescent="0.3">
      <c r="A12633" s="1" t="s">
        <v>1275</v>
      </c>
      <c r="J12633" s="1" t="s">
        <v>1511</v>
      </c>
      <c r="K12633" s="1" t="s">
        <v>1509</v>
      </c>
      <c r="L12633" s="1" t="s">
        <v>1512</v>
      </c>
      <c r="M12633" s="1">
        <v>1</v>
      </c>
    </row>
    <row r="12634" spans="1:13" ht="15.75" x14ac:dyDescent="0.3">
      <c r="A12634" s="1" t="s">
        <v>1262</v>
      </c>
      <c r="J12634" s="1" t="s">
        <v>1511</v>
      </c>
      <c r="K12634" s="1" t="s">
        <v>1509</v>
      </c>
      <c r="L12634" s="1" t="s">
        <v>1510</v>
      </c>
      <c r="M12634" s="1">
        <v>1</v>
      </c>
    </row>
    <row r="12635" spans="1:13" ht="15.75" x14ac:dyDescent="0.3">
      <c r="A12635" s="1" t="s">
        <v>1275</v>
      </c>
      <c r="J12635" s="1" t="s">
        <v>1511</v>
      </c>
      <c r="K12635" s="1" t="s">
        <v>1509</v>
      </c>
      <c r="L12635" s="1" t="s">
        <v>1512</v>
      </c>
      <c r="M12635" s="1">
        <v>1</v>
      </c>
    </row>
    <row r="12636" spans="1:13" ht="15.75" x14ac:dyDescent="0.3">
      <c r="A12636" s="1" t="s">
        <v>1262</v>
      </c>
      <c r="J12636" s="1" t="s">
        <v>1511</v>
      </c>
      <c r="K12636" s="1" t="s">
        <v>1509</v>
      </c>
      <c r="L12636" s="1" t="s">
        <v>1510</v>
      </c>
      <c r="M12636" s="1">
        <v>1</v>
      </c>
    </row>
    <row r="12637" spans="1:13" ht="15.75" x14ac:dyDescent="0.3">
      <c r="A12637" s="1" t="s">
        <v>1262</v>
      </c>
      <c r="J12637" s="1" t="s">
        <v>1511</v>
      </c>
      <c r="K12637" s="1" t="s">
        <v>1509</v>
      </c>
      <c r="L12637" s="1" t="s">
        <v>1512</v>
      </c>
      <c r="M12637" s="1">
        <v>1</v>
      </c>
    </row>
    <row r="12638" spans="1:13" ht="15.75" x14ac:dyDescent="0.3">
      <c r="A12638" s="1" t="s">
        <v>1262</v>
      </c>
      <c r="J12638" s="1" t="s">
        <v>1511</v>
      </c>
      <c r="K12638" s="1" t="s">
        <v>1509</v>
      </c>
      <c r="L12638" s="1" t="s">
        <v>1510</v>
      </c>
      <c r="M12638" s="1">
        <v>1</v>
      </c>
    </row>
    <row r="12639" spans="1:13" ht="15.75" x14ac:dyDescent="0.3">
      <c r="A12639" s="1" t="s">
        <v>1262</v>
      </c>
      <c r="J12639" s="1" t="s">
        <v>1511</v>
      </c>
      <c r="K12639" s="1" t="s">
        <v>1509</v>
      </c>
      <c r="L12639" s="1" t="s">
        <v>1510</v>
      </c>
      <c r="M12639" s="1">
        <v>1</v>
      </c>
    </row>
    <row r="12640" spans="1:13" ht="15.75" x14ac:dyDescent="0.3">
      <c r="A12640" s="1" t="s">
        <v>1272</v>
      </c>
      <c r="J12640" s="1" t="s">
        <v>1511</v>
      </c>
      <c r="K12640" s="1" t="s">
        <v>1509</v>
      </c>
      <c r="L12640" s="1" t="s">
        <v>1512</v>
      </c>
      <c r="M12640" s="1">
        <v>1</v>
      </c>
    </row>
    <row r="12641" spans="1:13" ht="15.75" x14ac:dyDescent="0.3">
      <c r="A12641" s="1" t="s">
        <v>1262</v>
      </c>
      <c r="J12641" s="1" t="s">
        <v>1511</v>
      </c>
      <c r="K12641" s="1" t="s">
        <v>1509</v>
      </c>
      <c r="L12641" s="1" t="s">
        <v>1510</v>
      </c>
      <c r="M12641" s="1">
        <v>1</v>
      </c>
    </row>
    <row r="12642" spans="1:13" ht="15.75" x14ac:dyDescent="0.3">
      <c r="A12642" s="1" t="s">
        <v>1262</v>
      </c>
      <c r="J12642" s="1" t="s">
        <v>1511</v>
      </c>
      <c r="K12642" s="1" t="s">
        <v>1509</v>
      </c>
      <c r="L12642" s="1" t="s">
        <v>1510</v>
      </c>
      <c r="M12642" s="1">
        <v>1</v>
      </c>
    </row>
    <row r="12643" spans="1:13" ht="15.75" x14ac:dyDescent="0.3">
      <c r="A12643" s="1" t="s">
        <v>1262</v>
      </c>
      <c r="J12643" s="1" t="s">
        <v>1511</v>
      </c>
      <c r="K12643" s="1" t="s">
        <v>1509</v>
      </c>
      <c r="L12643" s="1" t="s">
        <v>1510</v>
      </c>
      <c r="M12643" s="1">
        <v>1</v>
      </c>
    </row>
    <row r="12644" spans="1:13" ht="15.75" x14ac:dyDescent="0.3">
      <c r="A12644" s="1" t="s">
        <v>1262</v>
      </c>
      <c r="J12644" s="1" t="s">
        <v>1511</v>
      </c>
      <c r="K12644" s="1" t="s">
        <v>1509</v>
      </c>
      <c r="L12644" s="1" t="s">
        <v>1510</v>
      </c>
      <c r="M12644" s="1">
        <v>1</v>
      </c>
    </row>
    <row r="12645" spans="1:13" ht="15.75" x14ac:dyDescent="0.3">
      <c r="A12645" s="1" t="s">
        <v>1262</v>
      </c>
      <c r="J12645" s="1" t="s">
        <v>1511</v>
      </c>
      <c r="K12645" s="1" t="s">
        <v>1509</v>
      </c>
      <c r="L12645" s="1" t="s">
        <v>1510</v>
      </c>
      <c r="M12645" s="1">
        <v>1</v>
      </c>
    </row>
    <row r="12646" spans="1:13" ht="15.75" x14ac:dyDescent="0.3">
      <c r="A12646" s="1" t="s">
        <v>1262</v>
      </c>
      <c r="J12646" s="1" t="s">
        <v>1511</v>
      </c>
      <c r="K12646" s="1" t="s">
        <v>1509</v>
      </c>
      <c r="L12646" s="1" t="s">
        <v>1510</v>
      </c>
      <c r="M12646" s="1">
        <v>1</v>
      </c>
    </row>
    <row r="12647" spans="1:13" ht="15.75" x14ac:dyDescent="0.3">
      <c r="A12647" s="1" t="s">
        <v>1262</v>
      </c>
      <c r="J12647" s="1" t="s">
        <v>1511</v>
      </c>
      <c r="K12647" s="1" t="s">
        <v>1509</v>
      </c>
      <c r="L12647" s="1" t="s">
        <v>1510</v>
      </c>
      <c r="M12647" s="1">
        <v>1</v>
      </c>
    </row>
    <row r="12648" spans="1:13" ht="15.75" x14ac:dyDescent="0.3">
      <c r="A12648" s="1" t="s">
        <v>1262</v>
      </c>
      <c r="J12648" s="1" t="s">
        <v>1511</v>
      </c>
      <c r="K12648" s="1" t="s">
        <v>1509</v>
      </c>
      <c r="L12648" s="1" t="s">
        <v>1510</v>
      </c>
      <c r="M12648" s="1">
        <v>1</v>
      </c>
    </row>
    <row r="12649" spans="1:13" ht="15.75" x14ac:dyDescent="0.3">
      <c r="A12649" s="1" t="s">
        <v>1262</v>
      </c>
      <c r="J12649" s="1" t="s">
        <v>1511</v>
      </c>
      <c r="K12649" s="1" t="s">
        <v>1509</v>
      </c>
      <c r="L12649" s="1" t="s">
        <v>1510</v>
      </c>
      <c r="M12649" s="1">
        <v>1</v>
      </c>
    </row>
    <row r="12650" spans="1:13" ht="15.75" x14ac:dyDescent="0.3">
      <c r="A12650" s="1" t="s">
        <v>1262</v>
      </c>
      <c r="J12650" s="1" t="s">
        <v>1511</v>
      </c>
      <c r="K12650" s="1" t="s">
        <v>1509</v>
      </c>
      <c r="L12650" s="1" t="s">
        <v>1510</v>
      </c>
      <c r="M12650" s="1">
        <v>1</v>
      </c>
    </row>
    <row r="12651" spans="1:13" ht="15.75" x14ac:dyDescent="0.3">
      <c r="A12651" s="1" t="s">
        <v>1262</v>
      </c>
      <c r="J12651" s="1" t="s">
        <v>1511</v>
      </c>
      <c r="K12651" s="1" t="s">
        <v>1509</v>
      </c>
      <c r="L12651" s="1" t="s">
        <v>1510</v>
      </c>
      <c r="M12651" s="1">
        <v>1</v>
      </c>
    </row>
    <row r="12652" spans="1:13" ht="15.75" x14ac:dyDescent="0.3">
      <c r="A12652" s="1" t="s">
        <v>1262</v>
      </c>
      <c r="J12652" s="1" t="s">
        <v>1511</v>
      </c>
      <c r="K12652" s="1" t="s">
        <v>1509</v>
      </c>
      <c r="L12652" s="1" t="s">
        <v>1510</v>
      </c>
      <c r="M12652" s="1">
        <v>1</v>
      </c>
    </row>
    <row r="12653" spans="1:13" ht="15.75" x14ac:dyDescent="0.3">
      <c r="A12653" s="1" t="s">
        <v>1262</v>
      </c>
      <c r="J12653" s="1" t="s">
        <v>1511</v>
      </c>
      <c r="K12653" s="1" t="s">
        <v>1509</v>
      </c>
      <c r="L12653" s="1" t="s">
        <v>1510</v>
      </c>
      <c r="M12653" s="1">
        <v>1</v>
      </c>
    </row>
    <row r="12654" spans="1:13" ht="15.75" x14ac:dyDescent="0.3">
      <c r="A12654" s="1" t="s">
        <v>1263</v>
      </c>
      <c r="J12654" s="1" t="s">
        <v>1511</v>
      </c>
      <c r="K12654" s="1" t="s">
        <v>1509</v>
      </c>
      <c r="L12654" s="1" t="s">
        <v>1512</v>
      </c>
      <c r="M12654" s="1">
        <v>2</v>
      </c>
    </row>
    <row r="12655" spans="1:13" ht="15.75" x14ac:dyDescent="0.3">
      <c r="A12655" s="1" t="s">
        <v>1275</v>
      </c>
      <c r="J12655" s="1" t="s">
        <v>1511</v>
      </c>
      <c r="K12655" s="1" t="s">
        <v>1509</v>
      </c>
      <c r="L12655" s="1" t="s">
        <v>1512</v>
      </c>
      <c r="M12655" s="1">
        <v>1</v>
      </c>
    </row>
    <row r="12656" spans="1:13" ht="15.75" x14ac:dyDescent="0.3">
      <c r="A12656" s="1" t="s">
        <v>1275</v>
      </c>
      <c r="J12656" s="1" t="s">
        <v>1511</v>
      </c>
      <c r="K12656" s="1" t="s">
        <v>1509</v>
      </c>
      <c r="L12656" s="1" t="s">
        <v>1512</v>
      </c>
      <c r="M12656" s="1">
        <v>1</v>
      </c>
    </row>
    <row r="12657" spans="1:13" ht="15.75" x14ac:dyDescent="0.3">
      <c r="A12657" s="1" t="s">
        <v>1275</v>
      </c>
      <c r="J12657" s="1" t="s">
        <v>1511</v>
      </c>
      <c r="K12657" s="1" t="s">
        <v>1509</v>
      </c>
      <c r="L12657" s="1" t="s">
        <v>1512</v>
      </c>
      <c r="M12657" s="1">
        <v>1</v>
      </c>
    </row>
    <row r="12658" spans="1:13" ht="15.75" x14ac:dyDescent="0.3">
      <c r="A12658" s="1" t="s">
        <v>1275</v>
      </c>
      <c r="J12658" s="1" t="s">
        <v>1511</v>
      </c>
      <c r="K12658" s="1" t="s">
        <v>1509</v>
      </c>
      <c r="L12658" s="1" t="s">
        <v>1512</v>
      </c>
      <c r="M12658" s="1">
        <v>1</v>
      </c>
    </row>
    <row r="12659" spans="1:13" ht="15.75" x14ac:dyDescent="0.3">
      <c r="A12659" s="1" t="s">
        <v>1345</v>
      </c>
      <c r="J12659" s="1" t="s">
        <v>1511</v>
      </c>
      <c r="K12659" s="1" t="s">
        <v>1509</v>
      </c>
      <c r="L12659" s="1" t="s">
        <v>1512</v>
      </c>
      <c r="M12659" s="1">
        <v>1</v>
      </c>
    </row>
    <row r="12660" spans="1:13" ht="15.75" x14ac:dyDescent="0.3">
      <c r="A12660" s="1" t="s">
        <v>1275</v>
      </c>
      <c r="J12660" s="1" t="s">
        <v>1511</v>
      </c>
      <c r="K12660" s="1" t="s">
        <v>1509</v>
      </c>
      <c r="L12660" s="1" t="s">
        <v>1512</v>
      </c>
      <c r="M12660" s="1">
        <v>1</v>
      </c>
    </row>
    <row r="12661" spans="1:13" ht="15.75" x14ac:dyDescent="0.3">
      <c r="A12661" s="1" t="s">
        <v>1275</v>
      </c>
      <c r="J12661" s="1" t="s">
        <v>1511</v>
      </c>
      <c r="K12661" s="1" t="s">
        <v>1509</v>
      </c>
      <c r="L12661" s="1" t="s">
        <v>1512</v>
      </c>
      <c r="M12661" s="1">
        <v>1</v>
      </c>
    </row>
    <row r="12662" spans="1:13" ht="15.75" x14ac:dyDescent="0.3">
      <c r="A12662" s="1" t="s">
        <v>1275</v>
      </c>
      <c r="J12662" s="1" t="s">
        <v>1511</v>
      </c>
      <c r="K12662" s="1" t="s">
        <v>1509</v>
      </c>
      <c r="L12662" s="1" t="s">
        <v>1512</v>
      </c>
      <c r="M12662" s="1">
        <v>1</v>
      </c>
    </row>
    <row r="12663" spans="1:13" ht="15.75" x14ac:dyDescent="0.3">
      <c r="A12663" s="1" t="s">
        <v>1275</v>
      </c>
      <c r="J12663" s="1" t="s">
        <v>1511</v>
      </c>
      <c r="K12663" s="1" t="s">
        <v>1509</v>
      </c>
      <c r="L12663" s="1" t="s">
        <v>1512</v>
      </c>
      <c r="M12663" s="1">
        <v>1</v>
      </c>
    </row>
    <row r="12664" spans="1:13" ht="15.75" x14ac:dyDescent="0.3">
      <c r="A12664" s="1" t="s">
        <v>1295</v>
      </c>
      <c r="J12664" s="1" t="s">
        <v>1511</v>
      </c>
      <c r="K12664" s="1" t="s">
        <v>1509</v>
      </c>
      <c r="L12664" s="1" t="s">
        <v>1512</v>
      </c>
      <c r="M12664" s="1">
        <v>1</v>
      </c>
    </row>
    <row r="12665" spans="1:13" ht="15.75" x14ac:dyDescent="0.3">
      <c r="A12665" s="1" t="s">
        <v>1275</v>
      </c>
      <c r="J12665" s="1" t="s">
        <v>1511</v>
      </c>
      <c r="K12665" s="1" t="s">
        <v>1509</v>
      </c>
      <c r="L12665" s="1" t="s">
        <v>1512</v>
      </c>
      <c r="M12665" s="1">
        <v>1</v>
      </c>
    </row>
    <row r="12666" spans="1:13" ht="15.75" x14ac:dyDescent="0.3">
      <c r="A12666" s="1" t="s">
        <v>1295</v>
      </c>
      <c r="J12666" s="1" t="s">
        <v>1511</v>
      </c>
      <c r="K12666" s="1" t="s">
        <v>1509</v>
      </c>
      <c r="L12666" s="1" t="s">
        <v>1512</v>
      </c>
      <c r="M12666" s="1">
        <v>1</v>
      </c>
    </row>
    <row r="12667" spans="1:13" ht="15.75" x14ac:dyDescent="0.3">
      <c r="A12667" s="1" t="s">
        <v>1275</v>
      </c>
      <c r="J12667" s="1" t="s">
        <v>1511</v>
      </c>
      <c r="K12667" s="1" t="s">
        <v>1509</v>
      </c>
      <c r="L12667" s="1" t="s">
        <v>1512</v>
      </c>
      <c r="M12667" s="1">
        <v>1</v>
      </c>
    </row>
    <row r="12668" spans="1:13" ht="15.75" x14ac:dyDescent="0.3">
      <c r="A12668" s="1" t="s">
        <v>1295</v>
      </c>
      <c r="J12668" s="1" t="s">
        <v>1511</v>
      </c>
      <c r="K12668" s="1" t="s">
        <v>1509</v>
      </c>
      <c r="L12668" s="1" t="s">
        <v>1512</v>
      </c>
      <c r="M12668" s="1">
        <v>2</v>
      </c>
    </row>
    <row r="12669" spans="1:13" ht="15.75" x14ac:dyDescent="0.3">
      <c r="A12669" s="1" t="s">
        <v>1275</v>
      </c>
      <c r="J12669" s="1" t="s">
        <v>1511</v>
      </c>
      <c r="K12669" s="1" t="s">
        <v>1509</v>
      </c>
      <c r="L12669" s="1" t="s">
        <v>1512</v>
      </c>
      <c r="M12669" s="1">
        <v>1</v>
      </c>
    </row>
    <row r="12670" spans="1:13" ht="15.75" x14ac:dyDescent="0.3">
      <c r="A12670" s="1" t="s">
        <v>1275</v>
      </c>
      <c r="J12670" s="1" t="s">
        <v>1511</v>
      </c>
      <c r="K12670" s="1" t="s">
        <v>1509</v>
      </c>
      <c r="L12670" s="1" t="s">
        <v>1512</v>
      </c>
      <c r="M12670" s="1">
        <v>1</v>
      </c>
    </row>
    <row r="12671" spans="1:13" ht="15.75" x14ac:dyDescent="0.3">
      <c r="A12671" s="1" t="s">
        <v>1275</v>
      </c>
      <c r="J12671" s="1" t="s">
        <v>1511</v>
      </c>
      <c r="K12671" s="1" t="s">
        <v>1509</v>
      </c>
      <c r="L12671" s="1" t="s">
        <v>1512</v>
      </c>
      <c r="M12671" s="1">
        <v>1</v>
      </c>
    </row>
    <row r="12672" spans="1:13" ht="15.75" x14ac:dyDescent="0.3">
      <c r="A12672" s="1" t="s">
        <v>1275</v>
      </c>
      <c r="J12672" s="1" t="s">
        <v>1511</v>
      </c>
      <c r="K12672" s="1" t="s">
        <v>1509</v>
      </c>
      <c r="L12672" s="1" t="s">
        <v>1512</v>
      </c>
      <c r="M12672" s="1">
        <v>1</v>
      </c>
    </row>
    <row r="12673" spans="1:13" ht="15.75" x14ac:dyDescent="0.3">
      <c r="A12673" s="1" t="s">
        <v>1275</v>
      </c>
      <c r="J12673" s="1" t="s">
        <v>1511</v>
      </c>
      <c r="K12673" s="1" t="s">
        <v>1509</v>
      </c>
      <c r="L12673" s="1" t="s">
        <v>1512</v>
      </c>
      <c r="M12673" s="1">
        <v>1</v>
      </c>
    </row>
    <row r="12674" spans="1:13" ht="15.75" x14ac:dyDescent="0.3">
      <c r="A12674" s="1" t="s">
        <v>1275</v>
      </c>
      <c r="J12674" s="1" t="s">
        <v>1511</v>
      </c>
      <c r="K12674" s="1" t="s">
        <v>1509</v>
      </c>
      <c r="L12674" s="1" t="s">
        <v>1512</v>
      </c>
      <c r="M12674" s="1">
        <v>1</v>
      </c>
    </row>
    <row r="12675" spans="1:13" ht="15.75" x14ac:dyDescent="0.3">
      <c r="A12675" s="1" t="s">
        <v>1263</v>
      </c>
      <c r="J12675" s="1" t="s">
        <v>1511</v>
      </c>
      <c r="K12675" s="1" t="s">
        <v>1509</v>
      </c>
      <c r="L12675" s="1" t="s">
        <v>1512</v>
      </c>
      <c r="M12675" s="1">
        <v>1</v>
      </c>
    </row>
    <row r="12676" spans="1:13" ht="15.75" x14ac:dyDescent="0.3">
      <c r="A12676" s="1" t="s">
        <v>1263</v>
      </c>
      <c r="J12676" s="1" t="s">
        <v>1511</v>
      </c>
      <c r="K12676" s="1" t="s">
        <v>1509</v>
      </c>
      <c r="L12676" s="1" t="s">
        <v>1512</v>
      </c>
      <c r="M12676" s="1">
        <v>1</v>
      </c>
    </row>
    <row r="12677" spans="1:13" ht="15.75" x14ac:dyDescent="0.3">
      <c r="A12677" s="1" t="s">
        <v>1263</v>
      </c>
      <c r="J12677" s="1" t="s">
        <v>1511</v>
      </c>
      <c r="K12677" s="1" t="s">
        <v>1509</v>
      </c>
      <c r="L12677" s="1" t="s">
        <v>1512</v>
      </c>
      <c r="M12677" s="1">
        <v>1</v>
      </c>
    </row>
    <row r="12678" spans="1:13" ht="15.75" x14ac:dyDescent="0.3">
      <c r="A12678" s="1" t="s">
        <v>1263</v>
      </c>
      <c r="J12678" s="1" t="s">
        <v>1511</v>
      </c>
      <c r="K12678" s="1" t="s">
        <v>1509</v>
      </c>
      <c r="L12678" s="1" t="s">
        <v>1512</v>
      </c>
      <c r="M12678" s="1">
        <v>1</v>
      </c>
    </row>
    <row r="12679" spans="1:13" ht="15.75" x14ac:dyDescent="0.3">
      <c r="A12679" s="1" t="s">
        <v>1263</v>
      </c>
      <c r="J12679" s="1" t="s">
        <v>1511</v>
      </c>
      <c r="K12679" s="1" t="s">
        <v>1509</v>
      </c>
      <c r="L12679" s="1" t="s">
        <v>1512</v>
      </c>
      <c r="M12679" s="1">
        <v>1</v>
      </c>
    </row>
    <row r="12680" spans="1:13" ht="15.75" x14ac:dyDescent="0.3">
      <c r="A12680" s="1" t="s">
        <v>1263</v>
      </c>
      <c r="J12680" s="1" t="s">
        <v>1511</v>
      </c>
      <c r="K12680" s="1" t="s">
        <v>1509</v>
      </c>
      <c r="L12680" s="1" t="s">
        <v>1512</v>
      </c>
      <c r="M12680" s="1">
        <v>1</v>
      </c>
    </row>
    <row r="12681" spans="1:13" ht="15.75" x14ac:dyDescent="0.3">
      <c r="A12681" s="1" t="s">
        <v>1263</v>
      </c>
      <c r="J12681" s="1" t="s">
        <v>1511</v>
      </c>
      <c r="K12681" s="1" t="s">
        <v>1509</v>
      </c>
      <c r="L12681" s="1" t="s">
        <v>1512</v>
      </c>
      <c r="M12681" s="1">
        <v>1</v>
      </c>
    </row>
    <row r="12682" spans="1:13" ht="15.75" x14ac:dyDescent="0.3">
      <c r="A12682" s="1" t="s">
        <v>1263</v>
      </c>
      <c r="J12682" s="1" t="s">
        <v>1511</v>
      </c>
      <c r="K12682" s="1" t="s">
        <v>1509</v>
      </c>
      <c r="L12682" s="1" t="s">
        <v>1512</v>
      </c>
      <c r="M12682" s="1">
        <v>1</v>
      </c>
    </row>
    <row r="12683" spans="1:13" ht="15.75" x14ac:dyDescent="0.3">
      <c r="A12683" s="1" t="s">
        <v>1263</v>
      </c>
      <c r="J12683" s="1" t="s">
        <v>1511</v>
      </c>
      <c r="K12683" s="1" t="s">
        <v>1509</v>
      </c>
      <c r="L12683" s="1" t="s">
        <v>1512</v>
      </c>
      <c r="M12683" s="1">
        <v>1</v>
      </c>
    </row>
    <row r="12684" spans="1:13" ht="15.75" x14ac:dyDescent="0.3">
      <c r="A12684" s="1" t="s">
        <v>1275</v>
      </c>
      <c r="J12684" s="1" t="s">
        <v>1511</v>
      </c>
      <c r="K12684" s="1" t="s">
        <v>1509</v>
      </c>
      <c r="L12684" s="1" t="s">
        <v>1512</v>
      </c>
      <c r="M12684" s="1">
        <v>1</v>
      </c>
    </row>
    <row r="12685" spans="1:13" ht="15.75" x14ac:dyDescent="0.3">
      <c r="A12685" s="1" t="s">
        <v>1263</v>
      </c>
      <c r="J12685" s="1" t="s">
        <v>1511</v>
      </c>
      <c r="K12685" s="1" t="s">
        <v>1509</v>
      </c>
      <c r="L12685" s="1" t="s">
        <v>1512</v>
      </c>
      <c r="M12685" s="1">
        <v>1</v>
      </c>
    </row>
    <row r="12686" spans="1:13" ht="15.75" x14ac:dyDescent="0.3">
      <c r="A12686" s="1" t="s">
        <v>1275</v>
      </c>
      <c r="J12686" s="1" t="s">
        <v>1511</v>
      </c>
      <c r="K12686" s="1" t="s">
        <v>1509</v>
      </c>
      <c r="L12686" s="1" t="s">
        <v>1512</v>
      </c>
      <c r="M12686" s="1">
        <v>1</v>
      </c>
    </row>
    <row r="12687" spans="1:13" ht="15.75" x14ac:dyDescent="0.3">
      <c r="A12687" s="1" t="s">
        <v>1275</v>
      </c>
      <c r="J12687" s="1" t="s">
        <v>1508</v>
      </c>
      <c r="K12687" s="1" t="s">
        <v>1509</v>
      </c>
      <c r="L12687" s="1" t="s">
        <v>1512</v>
      </c>
      <c r="M12687" s="1">
        <v>1</v>
      </c>
    </row>
    <row r="12688" spans="1:13" ht="15.75" x14ac:dyDescent="0.3">
      <c r="A12688" s="1" t="s">
        <v>1263</v>
      </c>
      <c r="J12688" s="1" t="s">
        <v>1511</v>
      </c>
      <c r="K12688" s="1" t="s">
        <v>1509</v>
      </c>
      <c r="L12688" s="1" t="s">
        <v>1512</v>
      </c>
      <c r="M12688" s="1">
        <v>1</v>
      </c>
    </row>
    <row r="12689" spans="1:13" ht="15.75" x14ac:dyDescent="0.3">
      <c r="A12689" s="1" t="s">
        <v>1263</v>
      </c>
      <c r="J12689" s="1" t="s">
        <v>1511</v>
      </c>
      <c r="K12689" s="1" t="s">
        <v>1509</v>
      </c>
      <c r="L12689" s="1" t="s">
        <v>1512</v>
      </c>
      <c r="M12689" s="1">
        <v>1</v>
      </c>
    </row>
    <row r="12690" spans="1:13" ht="15.75" x14ac:dyDescent="0.3">
      <c r="A12690" s="1" t="s">
        <v>1275</v>
      </c>
      <c r="J12690" s="1" t="s">
        <v>1511</v>
      </c>
      <c r="K12690" s="1" t="s">
        <v>1509</v>
      </c>
      <c r="L12690" s="1" t="s">
        <v>1512</v>
      </c>
      <c r="M12690" s="1">
        <v>1</v>
      </c>
    </row>
    <row r="12691" spans="1:13" ht="15.75" x14ac:dyDescent="0.3">
      <c r="A12691" s="1" t="s">
        <v>1275</v>
      </c>
      <c r="J12691" s="1" t="s">
        <v>1511</v>
      </c>
      <c r="K12691" s="1" t="s">
        <v>1509</v>
      </c>
      <c r="L12691" s="1" t="s">
        <v>1512</v>
      </c>
      <c r="M12691" s="1">
        <v>1</v>
      </c>
    </row>
    <row r="12692" spans="1:13" ht="15.75" x14ac:dyDescent="0.3">
      <c r="A12692" s="1" t="s">
        <v>1263</v>
      </c>
      <c r="J12692" s="1" t="s">
        <v>1511</v>
      </c>
      <c r="K12692" s="1" t="s">
        <v>1509</v>
      </c>
      <c r="L12692" s="1" t="s">
        <v>1512</v>
      </c>
      <c r="M12692" s="1">
        <v>1</v>
      </c>
    </row>
    <row r="12693" spans="1:13" ht="15.75" x14ac:dyDescent="0.3">
      <c r="A12693" s="1" t="s">
        <v>1275</v>
      </c>
      <c r="J12693" s="1" t="s">
        <v>1511</v>
      </c>
      <c r="K12693" s="1" t="s">
        <v>1509</v>
      </c>
      <c r="L12693" s="1" t="s">
        <v>1512</v>
      </c>
      <c r="M12693" s="1">
        <v>1</v>
      </c>
    </row>
    <row r="12694" spans="1:13" ht="15.75" x14ac:dyDescent="0.3">
      <c r="A12694" s="1" t="s">
        <v>1263</v>
      </c>
      <c r="J12694" s="1" t="s">
        <v>1511</v>
      </c>
      <c r="K12694" s="1" t="s">
        <v>1509</v>
      </c>
      <c r="L12694" s="1" t="s">
        <v>1512</v>
      </c>
      <c r="M12694" s="1">
        <v>1</v>
      </c>
    </row>
    <row r="12695" spans="1:13" ht="15.75" x14ac:dyDescent="0.3">
      <c r="A12695" s="1" t="s">
        <v>1263</v>
      </c>
      <c r="J12695" s="1" t="s">
        <v>1511</v>
      </c>
      <c r="K12695" s="1" t="s">
        <v>1509</v>
      </c>
      <c r="L12695" s="1" t="s">
        <v>1512</v>
      </c>
      <c r="M12695" s="1">
        <v>1</v>
      </c>
    </row>
    <row r="12696" spans="1:13" ht="15.75" x14ac:dyDescent="0.3">
      <c r="A12696" s="1" t="s">
        <v>1275</v>
      </c>
      <c r="J12696" s="1" t="s">
        <v>1511</v>
      </c>
      <c r="K12696" s="1" t="s">
        <v>1509</v>
      </c>
      <c r="L12696" s="1" t="s">
        <v>1512</v>
      </c>
      <c r="M12696" s="1">
        <v>1</v>
      </c>
    </row>
    <row r="12697" spans="1:13" ht="15.75" x14ac:dyDescent="0.3">
      <c r="A12697" s="1" t="s">
        <v>1263</v>
      </c>
      <c r="J12697" s="1" t="s">
        <v>1511</v>
      </c>
      <c r="K12697" s="1" t="s">
        <v>1509</v>
      </c>
      <c r="L12697" s="1" t="s">
        <v>1512</v>
      </c>
      <c r="M12697" s="1">
        <v>1</v>
      </c>
    </row>
    <row r="12698" spans="1:13" ht="15.75" x14ac:dyDescent="0.3">
      <c r="A12698" s="1" t="s">
        <v>1275</v>
      </c>
      <c r="J12698" s="1" t="s">
        <v>1511</v>
      </c>
      <c r="K12698" s="1" t="s">
        <v>1509</v>
      </c>
      <c r="L12698" s="1" t="s">
        <v>1512</v>
      </c>
      <c r="M12698" s="1">
        <v>1</v>
      </c>
    </row>
    <row r="12699" spans="1:13" ht="15.75" x14ac:dyDescent="0.3">
      <c r="A12699" s="1" t="s">
        <v>1263</v>
      </c>
      <c r="J12699" s="1" t="s">
        <v>1511</v>
      </c>
      <c r="K12699" s="1" t="s">
        <v>1509</v>
      </c>
      <c r="L12699" s="1" t="s">
        <v>1512</v>
      </c>
      <c r="M12699" s="1">
        <v>1</v>
      </c>
    </row>
    <row r="12700" spans="1:13" ht="15.75" x14ac:dyDescent="0.3">
      <c r="A12700" s="1" t="s">
        <v>1263</v>
      </c>
      <c r="J12700" s="1" t="s">
        <v>1511</v>
      </c>
      <c r="K12700" s="1" t="s">
        <v>1509</v>
      </c>
      <c r="L12700" s="1" t="s">
        <v>1510</v>
      </c>
      <c r="M12700" s="1">
        <v>1</v>
      </c>
    </row>
    <row r="12701" spans="1:13" ht="15.75" x14ac:dyDescent="0.3">
      <c r="A12701" s="1" t="s">
        <v>1263</v>
      </c>
      <c r="J12701" s="1" t="s">
        <v>1511</v>
      </c>
      <c r="K12701" s="1" t="s">
        <v>1509</v>
      </c>
      <c r="L12701" s="1" t="s">
        <v>1512</v>
      </c>
      <c r="M12701" s="1">
        <v>1</v>
      </c>
    </row>
    <row r="12702" spans="1:13" ht="15.75" x14ac:dyDescent="0.3">
      <c r="A12702" s="1" t="s">
        <v>1263</v>
      </c>
      <c r="J12702" s="1" t="s">
        <v>1511</v>
      </c>
      <c r="K12702" s="1" t="s">
        <v>1509</v>
      </c>
      <c r="L12702" s="1" t="s">
        <v>1512</v>
      </c>
      <c r="M12702" s="1">
        <v>1</v>
      </c>
    </row>
    <row r="12703" spans="1:13" ht="15.75" x14ac:dyDescent="0.3">
      <c r="A12703" s="1" t="s">
        <v>1263</v>
      </c>
      <c r="J12703" s="1" t="s">
        <v>1511</v>
      </c>
      <c r="K12703" s="1" t="s">
        <v>1509</v>
      </c>
      <c r="L12703" s="1" t="s">
        <v>1512</v>
      </c>
      <c r="M12703" s="1">
        <v>1</v>
      </c>
    </row>
    <row r="12704" spans="1:13" ht="15.75" x14ac:dyDescent="0.3">
      <c r="A12704" s="1" t="s">
        <v>1263</v>
      </c>
      <c r="J12704" s="1" t="s">
        <v>1511</v>
      </c>
      <c r="K12704" s="1" t="s">
        <v>1509</v>
      </c>
      <c r="L12704" s="1" t="s">
        <v>1512</v>
      </c>
      <c r="M12704" s="1">
        <v>1</v>
      </c>
    </row>
    <row r="12705" spans="1:13" ht="15.75" x14ac:dyDescent="0.3">
      <c r="A12705" s="1" t="s">
        <v>1263</v>
      </c>
      <c r="J12705" s="1" t="s">
        <v>1511</v>
      </c>
      <c r="K12705" s="1" t="s">
        <v>1509</v>
      </c>
      <c r="L12705" s="1" t="s">
        <v>1512</v>
      </c>
      <c r="M12705" s="1">
        <v>1</v>
      </c>
    </row>
    <row r="12706" spans="1:13" ht="15.75" x14ac:dyDescent="0.3">
      <c r="A12706" s="1" t="s">
        <v>1263</v>
      </c>
      <c r="J12706" s="1" t="s">
        <v>1511</v>
      </c>
      <c r="K12706" s="1" t="s">
        <v>1509</v>
      </c>
      <c r="L12706" s="1" t="s">
        <v>1512</v>
      </c>
      <c r="M12706" s="1">
        <v>1</v>
      </c>
    </row>
    <row r="12707" spans="1:13" ht="15.75" x14ac:dyDescent="0.3">
      <c r="A12707" s="1" t="s">
        <v>1263</v>
      </c>
      <c r="J12707" s="1" t="s">
        <v>1511</v>
      </c>
      <c r="K12707" s="1" t="s">
        <v>1509</v>
      </c>
      <c r="L12707" s="1" t="s">
        <v>1512</v>
      </c>
      <c r="M12707" s="1">
        <v>1</v>
      </c>
    </row>
    <row r="12708" spans="1:13" ht="15.75" x14ac:dyDescent="0.3">
      <c r="A12708" s="1" t="s">
        <v>1263</v>
      </c>
      <c r="J12708" s="1" t="s">
        <v>1511</v>
      </c>
      <c r="K12708" s="1" t="s">
        <v>1509</v>
      </c>
      <c r="L12708" s="1" t="s">
        <v>1512</v>
      </c>
      <c r="M12708" s="1">
        <v>1</v>
      </c>
    </row>
    <row r="12709" spans="1:13" ht="15.75" x14ac:dyDescent="0.3">
      <c r="A12709" s="1" t="s">
        <v>1263</v>
      </c>
      <c r="J12709" s="1" t="s">
        <v>1511</v>
      </c>
      <c r="K12709" s="1" t="s">
        <v>1509</v>
      </c>
      <c r="L12709" s="1" t="s">
        <v>1512</v>
      </c>
      <c r="M12709" s="1">
        <v>1</v>
      </c>
    </row>
    <row r="12710" spans="1:13" ht="15.75" x14ac:dyDescent="0.3">
      <c r="A12710" s="1" t="s">
        <v>1263</v>
      </c>
      <c r="J12710" s="1" t="s">
        <v>1511</v>
      </c>
      <c r="K12710" s="1" t="s">
        <v>1509</v>
      </c>
      <c r="L12710" s="1" t="s">
        <v>1512</v>
      </c>
      <c r="M12710" s="1">
        <v>1</v>
      </c>
    </row>
    <row r="12711" spans="1:13" ht="15.75" x14ac:dyDescent="0.3">
      <c r="A12711" s="1" t="s">
        <v>1263</v>
      </c>
      <c r="J12711" s="1" t="s">
        <v>1511</v>
      </c>
      <c r="K12711" s="1" t="s">
        <v>1509</v>
      </c>
      <c r="L12711" s="1" t="s">
        <v>1510</v>
      </c>
      <c r="M12711" s="1">
        <v>1</v>
      </c>
    </row>
    <row r="12712" spans="1:13" ht="15.75" x14ac:dyDescent="0.3">
      <c r="A12712" s="1" t="s">
        <v>1263</v>
      </c>
      <c r="J12712" s="1" t="s">
        <v>1511</v>
      </c>
      <c r="K12712" s="1" t="s">
        <v>1509</v>
      </c>
      <c r="L12712" s="1" t="s">
        <v>1512</v>
      </c>
      <c r="M12712" s="1">
        <v>1</v>
      </c>
    </row>
    <row r="12713" spans="1:13" ht="15.75" x14ac:dyDescent="0.3">
      <c r="A12713" s="1" t="s">
        <v>1263</v>
      </c>
      <c r="J12713" s="1" t="s">
        <v>1511</v>
      </c>
      <c r="K12713" s="1" t="s">
        <v>1509</v>
      </c>
      <c r="L12713" s="1" t="s">
        <v>1510</v>
      </c>
      <c r="M12713" s="1">
        <v>1</v>
      </c>
    </row>
    <row r="12714" spans="1:13" ht="15.75" x14ac:dyDescent="0.3">
      <c r="A12714" s="1" t="s">
        <v>1263</v>
      </c>
      <c r="J12714" s="1" t="s">
        <v>1511</v>
      </c>
      <c r="K12714" s="1" t="s">
        <v>1509</v>
      </c>
      <c r="L12714" s="1" t="s">
        <v>1510</v>
      </c>
      <c r="M12714" s="1">
        <v>1</v>
      </c>
    </row>
    <row r="12715" spans="1:13" ht="15.75" x14ac:dyDescent="0.3">
      <c r="A12715" s="1" t="s">
        <v>1263</v>
      </c>
      <c r="J12715" s="1" t="s">
        <v>1511</v>
      </c>
      <c r="K12715" s="1" t="s">
        <v>1509</v>
      </c>
      <c r="L12715" s="1" t="s">
        <v>1510</v>
      </c>
      <c r="M12715" s="1">
        <v>1</v>
      </c>
    </row>
    <row r="12716" spans="1:13" ht="15.75" x14ac:dyDescent="0.3">
      <c r="A12716" s="1" t="s">
        <v>1263</v>
      </c>
      <c r="J12716" s="1" t="s">
        <v>1511</v>
      </c>
      <c r="K12716" s="1" t="s">
        <v>1509</v>
      </c>
      <c r="L12716" s="1" t="s">
        <v>1512</v>
      </c>
      <c r="M12716" s="1">
        <v>1</v>
      </c>
    </row>
    <row r="12717" spans="1:13" ht="15.75" x14ac:dyDescent="0.3">
      <c r="A12717" s="1" t="s">
        <v>1263</v>
      </c>
      <c r="J12717" s="1" t="s">
        <v>1511</v>
      </c>
      <c r="K12717" s="1" t="s">
        <v>1509</v>
      </c>
      <c r="L12717" s="1" t="s">
        <v>1512</v>
      </c>
      <c r="M12717" s="1">
        <v>1</v>
      </c>
    </row>
    <row r="12718" spans="1:13" ht="15.75" x14ac:dyDescent="0.3">
      <c r="A12718" s="1" t="s">
        <v>1263</v>
      </c>
      <c r="J12718" s="1" t="s">
        <v>1511</v>
      </c>
      <c r="K12718" s="1" t="s">
        <v>1509</v>
      </c>
      <c r="L12718" s="1" t="s">
        <v>1512</v>
      </c>
      <c r="M12718" s="1">
        <v>1</v>
      </c>
    </row>
    <row r="12719" spans="1:13" ht="15.75" x14ac:dyDescent="0.3">
      <c r="A12719" s="1" t="s">
        <v>1263</v>
      </c>
      <c r="J12719" s="1" t="s">
        <v>1511</v>
      </c>
      <c r="K12719" s="1" t="s">
        <v>1509</v>
      </c>
      <c r="L12719" s="1" t="s">
        <v>1512</v>
      </c>
      <c r="M12719" s="1">
        <v>1</v>
      </c>
    </row>
    <row r="12720" spans="1:13" ht="15.75" x14ac:dyDescent="0.3">
      <c r="A12720" s="1" t="s">
        <v>1263</v>
      </c>
      <c r="J12720" s="1" t="s">
        <v>1511</v>
      </c>
      <c r="K12720" s="1" t="s">
        <v>1509</v>
      </c>
      <c r="L12720" s="1" t="s">
        <v>1512</v>
      </c>
      <c r="M12720" s="1">
        <v>1</v>
      </c>
    </row>
    <row r="12721" spans="1:13" ht="15.75" x14ac:dyDescent="0.3">
      <c r="A12721" s="1" t="s">
        <v>1263</v>
      </c>
      <c r="J12721" s="1" t="s">
        <v>1511</v>
      </c>
      <c r="K12721" s="1" t="s">
        <v>1509</v>
      </c>
      <c r="L12721" s="1" t="s">
        <v>1512</v>
      </c>
      <c r="M12721" s="1">
        <v>1</v>
      </c>
    </row>
    <row r="12722" spans="1:13" ht="15.75" x14ac:dyDescent="0.3">
      <c r="A12722" s="1" t="s">
        <v>1263</v>
      </c>
      <c r="J12722" s="1" t="s">
        <v>1511</v>
      </c>
      <c r="K12722" s="1" t="s">
        <v>1509</v>
      </c>
      <c r="L12722" s="1" t="s">
        <v>1512</v>
      </c>
      <c r="M12722" s="1">
        <v>1</v>
      </c>
    </row>
    <row r="12723" spans="1:13" ht="15.75" x14ac:dyDescent="0.3">
      <c r="A12723" s="1" t="s">
        <v>1263</v>
      </c>
      <c r="J12723" s="1" t="s">
        <v>1511</v>
      </c>
      <c r="K12723" s="1" t="s">
        <v>1509</v>
      </c>
      <c r="L12723" s="1" t="s">
        <v>1512</v>
      </c>
      <c r="M12723" s="1">
        <v>1</v>
      </c>
    </row>
    <row r="12724" spans="1:13" ht="15.75" x14ac:dyDescent="0.3">
      <c r="A12724" s="1" t="s">
        <v>1263</v>
      </c>
      <c r="J12724" s="1" t="s">
        <v>1511</v>
      </c>
      <c r="K12724" s="1" t="s">
        <v>1509</v>
      </c>
      <c r="L12724" s="1" t="s">
        <v>1512</v>
      </c>
      <c r="M12724" s="1">
        <v>1</v>
      </c>
    </row>
    <row r="12725" spans="1:13" ht="15.75" x14ac:dyDescent="0.3">
      <c r="A12725" s="1" t="s">
        <v>1263</v>
      </c>
      <c r="J12725" s="1" t="s">
        <v>1511</v>
      </c>
      <c r="K12725" s="1" t="s">
        <v>1509</v>
      </c>
      <c r="L12725" s="1" t="s">
        <v>1512</v>
      </c>
      <c r="M12725" s="1">
        <v>1</v>
      </c>
    </row>
    <row r="12726" spans="1:13" ht="15.75" x14ac:dyDescent="0.3">
      <c r="A12726" s="1" t="s">
        <v>1263</v>
      </c>
      <c r="J12726" s="1" t="s">
        <v>1511</v>
      </c>
      <c r="K12726" s="1" t="s">
        <v>1509</v>
      </c>
      <c r="L12726" s="1" t="s">
        <v>1512</v>
      </c>
      <c r="M12726" s="1">
        <v>1</v>
      </c>
    </row>
    <row r="12727" spans="1:13" ht="15.75" x14ac:dyDescent="0.3">
      <c r="A12727" s="1" t="s">
        <v>1263</v>
      </c>
      <c r="J12727" s="1" t="s">
        <v>1511</v>
      </c>
      <c r="K12727" s="1" t="s">
        <v>1509</v>
      </c>
      <c r="L12727" s="1" t="s">
        <v>1512</v>
      </c>
      <c r="M12727" s="1">
        <v>1</v>
      </c>
    </row>
    <row r="12728" spans="1:13" ht="15.75" x14ac:dyDescent="0.3">
      <c r="A12728" s="1" t="s">
        <v>1263</v>
      </c>
      <c r="J12728" s="1" t="s">
        <v>1511</v>
      </c>
      <c r="K12728" s="1" t="s">
        <v>1509</v>
      </c>
      <c r="L12728" s="1" t="s">
        <v>1512</v>
      </c>
      <c r="M12728" s="1">
        <v>1</v>
      </c>
    </row>
    <row r="12729" spans="1:13" ht="15.75" x14ac:dyDescent="0.3">
      <c r="A12729" s="1" t="s">
        <v>1263</v>
      </c>
      <c r="J12729" s="1" t="s">
        <v>1511</v>
      </c>
      <c r="K12729" s="1" t="s">
        <v>1509</v>
      </c>
      <c r="L12729" s="1" t="s">
        <v>1512</v>
      </c>
      <c r="M12729" s="1">
        <v>1</v>
      </c>
    </row>
    <row r="12730" spans="1:13" ht="15.75" x14ac:dyDescent="0.3">
      <c r="A12730" s="1" t="s">
        <v>1263</v>
      </c>
      <c r="J12730" s="1" t="s">
        <v>1511</v>
      </c>
      <c r="K12730" s="1" t="s">
        <v>1509</v>
      </c>
      <c r="L12730" s="1" t="s">
        <v>1512</v>
      </c>
      <c r="M12730" s="1">
        <v>1</v>
      </c>
    </row>
    <row r="12731" spans="1:13" ht="15.75" x14ac:dyDescent="0.3">
      <c r="A12731" s="1" t="s">
        <v>1263</v>
      </c>
      <c r="J12731" s="1" t="s">
        <v>1511</v>
      </c>
      <c r="K12731" s="1" t="s">
        <v>1509</v>
      </c>
      <c r="L12731" s="1" t="s">
        <v>1512</v>
      </c>
      <c r="M12731" s="1">
        <v>1</v>
      </c>
    </row>
    <row r="12732" spans="1:13" ht="15.75" x14ac:dyDescent="0.3">
      <c r="A12732" s="1" t="s">
        <v>1263</v>
      </c>
      <c r="J12732" s="1" t="s">
        <v>1511</v>
      </c>
      <c r="K12732" s="1" t="s">
        <v>1509</v>
      </c>
      <c r="L12732" s="1" t="s">
        <v>1512</v>
      </c>
      <c r="M12732" s="1">
        <v>1</v>
      </c>
    </row>
    <row r="12733" spans="1:13" ht="15.75" x14ac:dyDescent="0.3">
      <c r="A12733" s="1" t="s">
        <v>1263</v>
      </c>
      <c r="J12733" s="1" t="s">
        <v>1511</v>
      </c>
      <c r="K12733" s="1" t="s">
        <v>1509</v>
      </c>
      <c r="L12733" s="1" t="s">
        <v>1512</v>
      </c>
      <c r="M12733" s="1">
        <v>1</v>
      </c>
    </row>
    <row r="12734" spans="1:13" ht="15.75" x14ac:dyDescent="0.3">
      <c r="A12734" s="1" t="s">
        <v>1263</v>
      </c>
      <c r="J12734" s="1" t="s">
        <v>1511</v>
      </c>
      <c r="K12734" s="1" t="s">
        <v>1509</v>
      </c>
      <c r="L12734" s="1" t="s">
        <v>1512</v>
      </c>
      <c r="M12734" s="1">
        <v>1</v>
      </c>
    </row>
    <row r="12735" spans="1:13" ht="15.75" x14ac:dyDescent="0.3">
      <c r="A12735" s="1" t="s">
        <v>1262</v>
      </c>
      <c r="J12735" s="1" t="s">
        <v>1511</v>
      </c>
      <c r="K12735" s="1" t="s">
        <v>1509</v>
      </c>
      <c r="L12735" s="1" t="s">
        <v>1512</v>
      </c>
      <c r="M12735" s="1">
        <v>1</v>
      </c>
    </row>
    <row r="12736" spans="1:13" ht="15.75" x14ac:dyDescent="0.3">
      <c r="A12736" s="1" t="s">
        <v>1263</v>
      </c>
      <c r="J12736" s="1" t="s">
        <v>1511</v>
      </c>
      <c r="K12736" s="1" t="s">
        <v>1509</v>
      </c>
      <c r="L12736" s="1" t="s">
        <v>1512</v>
      </c>
      <c r="M12736" s="1">
        <v>1</v>
      </c>
    </row>
    <row r="12737" spans="1:13" ht="15.75" x14ac:dyDescent="0.3">
      <c r="A12737" s="1" t="s">
        <v>1263</v>
      </c>
      <c r="J12737" s="1" t="s">
        <v>1511</v>
      </c>
      <c r="K12737" s="1" t="s">
        <v>1509</v>
      </c>
      <c r="L12737" s="1" t="s">
        <v>1512</v>
      </c>
      <c r="M12737" s="1">
        <v>1</v>
      </c>
    </row>
    <row r="12738" spans="1:13" ht="15.75" x14ac:dyDescent="0.3">
      <c r="A12738" s="1" t="s">
        <v>1263</v>
      </c>
      <c r="J12738" s="1" t="s">
        <v>1511</v>
      </c>
      <c r="K12738" s="1" t="s">
        <v>1509</v>
      </c>
      <c r="L12738" s="1" t="s">
        <v>1512</v>
      </c>
      <c r="M12738" s="1">
        <v>1</v>
      </c>
    </row>
    <row r="12739" spans="1:13" ht="15.75" x14ac:dyDescent="0.3">
      <c r="A12739" s="1" t="s">
        <v>1263</v>
      </c>
      <c r="J12739" s="1" t="s">
        <v>1511</v>
      </c>
      <c r="K12739" s="1" t="s">
        <v>1509</v>
      </c>
      <c r="L12739" s="1" t="s">
        <v>1512</v>
      </c>
      <c r="M12739" s="1">
        <v>1</v>
      </c>
    </row>
    <row r="12740" spans="1:13" ht="15.75" x14ac:dyDescent="0.3">
      <c r="A12740" s="1" t="s">
        <v>1263</v>
      </c>
      <c r="J12740" s="1" t="s">
        <v>1511</v>
      </c>
      <c r="K12740" s="1" t="s">
        <v>1509</v>
      </c>
      <c r="L12740" s="1" t="s">
        <v>1512</v>
      </c>
      <c r="M12740" s="1">
        <v>1</v>
      </c>
    </row>
    <row r="12741" spans="1:13" ht="15.75" x14ac:dyDescent="0.3">
      <c r="A12741" s="1" t="s">
        <v>1263</v>
      </c>
      <c r="J12741" s="1" t="s">
        <v>1511</v>
      </c>
      <c r="K12741" s="1" t="s">
        <v>1509</v>
      </c>
      <c r="L12741" s="1" t="s">
        <v>1512</v>
      </c>
      <c r="M12741" s="1">
        <v>1</v>
      </c>
    </row>
    <row r="12742" spans="1:13" ht="15.75" x14ac:dyDescent="0.3">
      <c r="A12742" s="1" t="s">
        <v>1262</v>
      </c>
      <c r="J12742" s="1" t="s">
        <v>1511</v>
      </c>
      <c r="K12742" s="1" t="s">
        <v>1509</v>
      </c>
      <c r="L12742" s="1" t="s">
        <v>1512</v>
      </c>
      <c r="M12742" s="1">
        <v>1</v>
      </c>
    </row>
    <row r="12743" spans="1:13" ht="15.75" x14ac:dyDescent="0.3">
      <c r="A12743" s="1" t="s">
        <v>1262</v>
      </c>
      <c r="J12743" s="1" t="s">
        <v>1511</v>
      </c>
      <c r="K12743" s="1" t="s">
        <v>1509</v>
      </c>
      <c r="L12743" s="1" t="s">
        <v>1512</v>
      </c>
      <c r="M12743" s="1">
        <v>1</v>
      </c>
    </row>
    <row r="12744" spans="1:13" ht="15.75" x14ac:dyDescent="0.3">
      <c r="A12744" s="1" t="s">
        <v>1262</v>
      </c>
      <c r="J12744" s="1" t="s">
        <v>1511</v>
      </c>
      <c r="K12744" s="1" t="s">
        <v>1509</v>
      </c>
      <c r="L12744" s="1" t="s">
        <v>1510</v>
      </c>
      <c r="M12744" s="1">
        <v>1</v>
      </c>
    </row>
    <row r="12745" spans="1:13" ht="15.75" x14ac:dyDescent="0.3">
      <c r="A12745" s="1" t="s">
        <v>1262</v>
      </c>
      <c r="J12745" s="1" t="s">
        <v>1511</v>
      </c>
      <c r="K12745" s="1" t="s">
        <v>1509</v>
      </c>
      <c r="L12745" s="1" t="s">
        <v>1510</v>
      </c>
      <c r="M12745" s="1">
        <v>1</v>
      </c>
    </row>
    <row r="12746" spans="1:13" ht="15.75" x14ac:dyDescent="0.3">
      <c r="A12746" s="1" t="s">
        <v>1262</v>
      </c>
      <c r="J12746" s="1" t="s">
        <v>1511</v>
      </c>
      <c r="K12746" s="1" t="s">
        <v>1509</v>
      </c>
      <c r="L12746" s="1" t="s">
        <v>1512</v>
      </c>
      <c r="M12746" s="1">
        <v>1</v>
      </c>
    </row>
    <row r="12747" spans="1:13" ht="15.75" x14ac:dyDescent="0.3">
      <c r="A12747" s="1" t="s">
        <v>1262</v>
      </c>
      <c r="J12747" s="1" t="s">
        <v>1511</v>
      </c>
      <c r="K12747" s="1" t="s">
        <v>1509</v>
      </c>
      <c r="L12747" s="1" t="s">
        <v>1510</v>
      </c>
      <c r="M12747" s="1">
        <v>1</v>
      </c>
    </row>
    <row r="12748" spans="1:13" ht="15.75" x14ac:dyDescent="0.3">
      <c r="A12748" s="1" t="s">
        <v>1262</v>
      </c>
      <c r="J12748" s="1" t="s">
        <v>1511</v>
      </c>
      <c r="K12748" s="1" t="s">
        <v>1509</v>
      </c>
      <c r="L12748" s="1" t="s">
        <v>1510</v>
      </c>
      <c r="M12748" s="1">
        <v>1</v>
      </c>
    </row>
    <row r="12749" spans="1:13" ht="15.75" x14ac:dyDescent="0.3">
      <c r="A12749" s="1" t="s">
        <v>1263</v>
      </c>
      <c r="J12749" s="1" t="s">
        <v>1511</v>
      </c>
      <c r="K12749" s="1" t="s">
        <v>1509</v>
      </c>
      <c r="L12749" s="1" t="s">
        <v>1512</v>
      </c>
      <c r="M12749" s="1">
        <v>3</v>
      </c>
    </row>
    <row r="12750" spans="1:13" ht="15.75" x14ac:dyDescent="0.3">
      <c r="A12750" s="1" t="s">
        <v>1262</v>
      </c>
      <c r="J12750" s="1" t="s">
        <v>1511</v>
      </c>
      <c r="K12750" s="1" t="s">
        <v>1509</v>
      </c>
      <c r="L12750" s="1" t="s">
        <v>1510</v>
      </c>
      <c r="M12750" s="1">
        <v>1</v>
      </c>
    </row>
    <row r="12751" spans="1:13" ht="15.75" x14ac:dyDescent="0.3">
      <c r="A12751" s="1" t="s">
        <v>1263</v>
      </c>
      <c r="J12751" s="1" t="s">
        <v>1511</v>
      </c>
      <c r="K12751" s="1" t="s">
        <v>1509</v>
      </c>
      <c r="L12751" s="1" t="s">
        <v>1512</v>
      </c>
      <c r="M12751" s="1">
        <v>1</v>
      </c>
    </row>
    <row r="12752" spans="1:13" ht="15.75" x14ac:dyDescent="0.3">
      <c r="A12752" s="1" t="s">
        <v>1263</v>
      </c>
      <c r="J12752" s="1" t="s">
        <v>1511</v>
      </c>
      <c r="K12752" s="1" t="s">
        <v>1509</v>
      </c>
      <c r="L12752" s="1" t="s">
        <v>1512</v>
      </c>
      <c r="M12752" s="1">
        <v>1</v>
      </c>
    </row>
    <row r="12753" spans="1:13" ht="15.75" x14ac:dyDescent="0.3">
      <c r="A12753" s="1" t="s">
        <v>1263</v>
      </c>
      <c r="J12753" s="1" t="s">
        <v>1511</v>
      </c>
      <c r="K12753" s="1" t="s">
        <v>1509</v>
      </c>
      <c r="L12753" s="1" t="s">
        <v>1512</v>
      </c>
      <c r="M12753" s="1">
        <v>1</v>
      </c>
    </row>
    <row r="12754" spans="1:13" ht="15.75" x14ac:dyDescent="0.3">
      <c r="A12754" s="1" t="s">
        <v>1263</v>
      </c>
      <c r="J12754" s="1" t="s">
        <v>1511</v>
      </c>
      <c r="K12754" s="1" t="s">
        <v>1509</v>
      </c>
      <c r="L12754" s="1" t="s">
        <v>1512</v>
      </c>
      <c r="M12754" s="1">
        <v>1</v>
      </c>
    </row>
    <row r="12755" spans="1:13" ht="15.75" x14ac:dyDescent="0.3">
      <c r="A12755" s="1" t="s">
        <v>1263</v>
      </c>
      <c r="J12755" s="1" t="s">
        <v>1511</v>
      </c>
      <c r="K12755" s="1" t="s">
        <v>1509</v>
      </c>
      <c r="L12755" s="1" t="s">
        <v>1512</v>
      </c>
      <c r="M12755" s="1">
        <v>1</v>
      </c>
    </row>
    <row r="12756" spans="1:13" ht="15.75" x14ac:dyDescent="0.3">
      <c r="A12756" s="1" t="s">
        <v>1263</v>
      </c>
      <c r="J12756" s="1" t="s">
        <v>1511</v>
      </c>
      <c r="K12756" s="1" t="s">
        <v>1509</v>
      </c>
      <c r="L12756" s="1" t="s">
        <v>1512</v>
      </c>
      <c r="M12756" s="1">
        <v>1</v>
      </c>
    </row>
    <row r="12757" spans="1:13" ht="15.75" x14ac:dyDescent="0.3">
      <c r="A12757" s="1" t="s">
        <v>1263</v>
      </c>
      <c r="J12757" s="1" t="s">
        <v>1511</v>
      </c>
      <c r="K12757" s="1" t="s">
        <v>1509</v>
      </c>
      <c r="L12757" s="1" t="s">
        <v>1512</v>
      </c>
      <c r="M12757" s="1">
        <v>1</v>
      </c>
    </row>
    <row r="12758" spans="1:13" ht="15.75" x14ac:dyDescent="0.3">
      <c r="A12758" s="1" t="s">
        <v>1263</v>
      </c>
      <c r="J12758" s="1" t="s">
        <v>1511</v>
      </c>
      <c r="K12758" s="1" t="s">
        <v>1509</v>
      </c>
      <c r="L12758" s="1" t="s">
        <v>1512</v>
      </c>
      <c r="M12758" s="1">
        <v>1</v>
      </c>
    </row>
    <row r="12759" spans="1:13" ht="15.75" x14ac:dyDescent="0.3">
      <c r="A12759" s="1" t="s">
        <v>1263</v>
      </c>
      <c r="J12759" s="1" t="s">
        <v>1511</v>
      </c>
      <c r="K12759" s="1" t="s">
        <v>1509</v>
      </c>
      <c r="L12759" s="1" t="s">
        <v>1512</v>
      </c>
      <c r="M12759" s="1">
        <v>1</v>
      </c>
    </row>
    <row r="12760" spans="1:13" ht="15.75" x14ac:dyDescent="0.3">
      <c r="A12760" s="1" t="s">
        <v>1263</v>
      </c>
      <c r="J12760" s="1" t="s">
        <v>1511</v>
      </c>
      <c r="K12760" s="1" t="s">
        <v>1509</v>
      </c>
      <c r="L12760" s="1" t="s">
        <v>1512</v>
      </c>
      <c r="M12760" s="1">
        <v>1</v>
      </c>
    </row>
    <row r="12761" spans="1:13" ht="15.75" x14ac:dyDescent="0.3">
      <c r="A12761" s="1" t="s">
        <v>1263</v>
      </c>
      <c r="J12761" s="1" t="s">
        <v>1511</v>
      </c>
      <c r="K12761" s="1" t="s">
        <v>1509</v>
      </c>
      <c r="L12761" s="1" t="s">
        <v>1512</v>
      </c>
      <c r="M12761" s="1">
        <v>1</v>
      </c>
    </row>
    <row r="12762" spans="1:13" ht="15.75" x14ac:dyDescent="0.3">
      <c r="A12762" s="1" t="s">
        <v>1263</v>
      </c>
      <c r="J12762" s="1" t="s">
        <v>1511</v>
      </c>
      <c r="K12762" s="1" t="s">
        <v>1509</v>
      </c>
      <c r="L12762" s="1" t="s">
        <v>1512</v>
      </c>
      <c r="M12762" s="1">
        <v>1</v>
      </c>
    </row>
    <row r="12763" spans="1:13" ht="15.75" x14ac:dyDescent="0.3">
      <c r="A12763" s="1" t="s">
        <v>1272</v>
      </c>
      <c r="J12763" s="1" t="s">
        <v>1511</v>
      </c>
      <c r="K12763" s="1" t="s">
        <v>1509</v>
      </c>
      <c r="L12763" s="1" t="s">
        <v>1510</v>
      </c>
      <c r="M12763" s="1">
        <v>1</v>
      </c>
    </row>
    <row r="12764" spans="1:13" ht="15.75" x14ac:dyDescent="0.3">
      <c r="A12764" s="1" t="s">
        <v>1263</v>
      </c>
      <c r="J12764" s="1" t="s">
        <v>1511</v>
      </c>
      <c r="K12764" s="1" t="s">
        <v>1509</v>
      </c>
      <c r="L12764" s="1" t="s">
        <v>1512</v>
      </c>
      <c r="M12764" s="1">
        <v>1</v>
      </c>
    </row>
    <row r="12765" spans="1:13" ht="15.75" x14ac:dyDescent="0.3">
      <c r="A12765" s="1" t="s">
        <v>1263</v>
      </c>
      <c r="J12765" s="1" t="s">
        <v>1511</v>
      </c>
      <c r="K12765" s="1" t="s">
        <v>1509</v>
      </c>
      <c r="L12765" s="1" t="s">
        <v>1512</v>
      </c>
      <c r="M12765" s="1">
        <v>1</v>
      </c>
    </row>
    <row r="12766" spans="1:13" ht="15.75" x14ac:dyDescent="0.3">
      <c r="A12766" s="1" t="s">
        <v>1263</v>
      </c>
      <c r="J12766" s="1" t="s">
        <v>1511</v>
      </c>
      <c r="K12766" s="1" t="s">
        <v>1509</v>
      </c>
      <c r="L12766" s="1" t="s">
        <v>1512</v>
      </c>
      <c r="M12766" s="1">
        <v>1</v>
      </c>
    </row>
    <row r="12767" spans="1:13" ht="15.75" x14ac:dyDescent="0.3">
      <c r="A12767" s="1" t="s">
        <v>1272</v>
      </c>
      <c r="J12767" s="1" t="s">
        <v>1511</v>
      </c>
      <c r="K12767" s="1" t="s">
        <v>1509</v>
      </c>
      <c r="L12767" s="1" t="s">
        <v>1512</v>
      </c>
      <c r="M12767" s="1">
        <v>1</v>
      </c>
    </row>
    <row r="12768" spans="1:13" ht="15.75" x14ac:dyDescent="0.3">
      <c r="A12768" s="1" t="s">
        <v>1263</v>
      </c>
      <c r="J12768" s="1" t="s">
        <v>1511</v>
      </c>
      <c r="K12768" s="1" t="s">
        <v>1509</v>
      </c>
      <c r="L12768" s="1" t="s">
        <v>1510</v>
      </c>
      <c r="M12768" s="1">
        <v>1</v>
      </c>
    </row>
    <row r="12769" spans="1:13" ht="15.75" x14ac:dyDescent="0.3">
      <c r="A12769" s="1" t="s">
        <v>1263</v>
      </c>
      <c r="J12769" s="1" t="s">
        <v>1511</v>
      </c>
      <c r="K12769" s="1" t="s">
        <v>1509</v>
      </c>
      <c r="L12769" s="1" t="s">
        <v>1512</v>
      </c>
      <c r="M12769" s="1">
        <v>1</v>
      </c>
    </row>
    <row r="12770" spans="1:13" ht="15.75" x14ac:dyDescent="0.3">
      <c r="A12770" s="1" t="s">
        <v>1272</v>
      </c>
      <c r="J12770" s="1" t="s">
        <v>1511</v>
      </c>
      <c r="K12770" s="1" t="s">
        <v>1509</v>
      </c>
      <c r="L12770" s="1" t="s">
        <v>1510</v>
      </c>
      <c r="M12770" s="1">
        <v>1</v>
      </c>
    </row>
    <row r="12771" spans="1:13" ht="15.75" x14ac:dyDescent="0.3">
      <c r="A12771" s="1" t="s">
        <v>1262</v>
      </c>
      <c r="J12771" s="1" t="s">
        <v>1511</v>
      </c>
      <c r="K12771" s="1" t="s">
        <v>1509</v>
      </c>
      <c r="L12771" s="1" t="s">
        <v>1510</v>
      </c>
      <c r="M12771" s="1">
        <v>1</v>
      </c>
    </row>
    <row r="12772" spans="1:13" ht="15.75" x14ac:dyDescent="0.3">
      <c r="A12772" s="1" t="s">
        <v>1263</v>
      </c>
      <c r="J12772" s="1" t="s">
        <v>1511</v>
      </c>
      <c r="K12772" s="1" t="s">
        <v>1509</v>
      </c>
      <c r="L12772" s="1" t="s">
        <v>1512</v>
      </c>
      <c r="M12772" s="1">
        <v>1</v>
      </c>
    </row>
    <row r="12773" spans="1:13" ht="15.75" x14ac:dyDescent="0.3">
      <c r="A12773" s="1" t="s">
        <v>1263</v>
      </c>
      <c r="J12773" s="1" t="s">
        <v>1511</v>
      </c>
      <c r="K12773" s="1" t="s">
        <v>1509</v>
      </c>
      <c r="L12773" s="1" t="s">
        <v>1512</v>
      </c>
      <c r="M12773" s="1">
        <v>1</v>
      </c>
    </row>
    <row r="12774" spans="1:13" ht="15.75" x14ac:dyDescent="0.3">
      <c r="A12774" s="1" t="s">
        <v>1272</v>
      </c>
      <c r="J12774" s="1" t="s">
        <v>1511</v>
      </c>
      <c r="K12774" s="1" t="s">
        <v>1509</v>
      </c>
      <c r="L12774" s="1" t="s">
        <v>1512</v>
      </c>
      <c r="M12774" s="1">
        <v>1</v>
      </c>
    </row>
    <row r="12775" spans="1:13" ht="15.75" x14ac:dyDescent="0.3">
      <c r="A12775" s="1" t="s">
        <v>1263</v>
      </c>
      <c r="J12775" s="1" t="s">
        <v>1511</v>
      </c>
      <c r="K12775" s="1" t="s">
        <v>1509</v>
      </c>
      <c r="L12775" s="1" t="s">
        <v>1512</v>
      </c>
      <c r="M12775" s="1">
        <v>1</v>
      </c>
    </row>
    <row r="12776" spans="1:13" ht="15.75" x14ac:dyDescent="0.3">
      <c r="A12776" s="1" t="s">
        <v>1263</v>
      </c>
      <c r="J12776" s="1" t="s">
        <v>1511</v>
      </c>
      <c r="K12776" s="1" t="s">
        <v>1509</v>
      </c>
      <c r="L12776" s="1" t="s">
        <v>1512</v>
      </c>
      <c r="M12776" s="1">
        <v>1</v>
      </c>
    </row>
    <row r="12777" spans="1:13" ht="15.75" x14ac:dyDescent="0.3">
      <c r="A12777" s="1" t="s">
        <v>1262</v>
      </c>
      <c r="J12777" s="1" t="s">
        <v>1511</v>
      </c>
      <c r="K12777" s="1" t="s">
        <v>1509</v>
      </c>
      <c r="L12777" s="1" t="s">
        <v>1512</v>
      </c>
      <c r="M12777" s="1">
        <v>1</v>
      </c>
    </row>
    <row r="12778" spans="1:13" ht="15.75" x14ac:dyDescent="0.3">
      <c r="A12778" s="1" t="s">
        <v>1263</v>
      </c>
      <c r="J12778" s="1" t="s">
        <v>1511</v>
      </c>
      <c r="K12778" s="1" t="s">
        <v>1509</v>
      </c>
      <c r="L12778" s="1" t="s">
        <v>1512</v>
      </c>
      <c r="M12778" s="1">
        <v>1</v>
      </c>
    </row>
    <row r="12779" spans="1:13" ht="15.75" x14ac:dyDescent="0.3">
      <c r="A12779" s="1" t="s">
        <v>1272</v>
      </c>
      <c r="J12779" s="1" t="s">
        <v>1511</v>
      </c>
      <c r="K12779" s="1" t="s">
        <v>1509</v>
      </c>
      <c r="L12779" s="1" t="s">
        <v>1510</v>
      </c>
      <c r="M12779" s="1">
        <v>1</v>
      </c>
    </row>
    <row r="12780" spans="1:13" ht="15.75" x14ac:dyDescent="0.3">
      <c r="A12780" s="1" t="s">
        <v>1263</v>
      </c>
      <c r="J12780" s="1" t="s">
        <v>1511</v>
      </c>
      <c r="K12780" s="1" t="s">
        <v>1509</v>
      </c>
      <c r="L12780" s="1" t="s">
        <v>1512</v>
      </c>
      <c r="M12780" s="1">
        <v>1</v>
      </c>
    </row>
    <row r="12781" spans="1:13" ht="15.75" x14ac:dyDescent="0.3">
      <c r="A12781" s="1" t="s">
        <v>1263</v>
      </c>
      <c r="J12781" s="1" t="s">
        <v>1511</v>
      </c>
      <c r="K12781" s="1" t="s">
        <v>1509</v>
      </c>
      <c r="L12781" s="1" t="s">
        <v>1512</v>
      </c>
      <c r="M12781" s="1">
        <v>1</v>
      </c>
    </row>
    <row r="12782" spans="1:13" ht="15.75" x14ac:dyDescent="0.3">
      <c r="A12782" s="1" t="s">
        <v>1262</v>
      </c>
      <c r="J12782" s="1" t="s">
        <v>1511</v>
      </c>
      <c r="K12782" s="1" t="s">
        <v>1509</v>
      </c>
      <c r="L12782" s="1" t="s">
        <v>1512</v>
      </c>
      <c r="M12782" s="1">
        <v>1</v>
      </c>
    </row>
    <row r="12783" spans="1:13" ht="15.75" x14ac:dyDescent="0.3">
      <c r="A12783" s="1" t="s">
        <v>1263</v>
      </c>
      <c r="J12783" s="1" t="s">
        <v>1511</v>
      </c>
      <c r="K12783" s="1" t="s">
        <v>1509</v>
      </c>
      <c r="L12783" s="1" t="s">
        <v>1512</v>
      </c>
      <c r="M12783" s="1">
        <v>1</v>
      </c>
    </row>
    <row r="12784" spans="1:13" ht="15.75" x14ac:dyDescent="0.3">
      <c r="A12784" s="1" t="s">
        <v>1263</v>
      </c>
      <c r="J12784" s="1" t="s">
        <v>1511</v>
      </c>
      <c r="K12784" s="1" t="s">
        <v>1509</v>
      </c>
      <c r="L12784" s="1" t="s">
        <v>1512</v>
      </c>
      <c r="M12784" s="1">
        <v>1</v>
      </c>
    </row>
    <row r="12785" spans="1:13" ht="15.75" x14ac:dyDescent="0.3">
      <c r="A12785" s="1" t="s">
        <v>1263</v>
      </c>
      <c r="J12785" s="1" t="s">
        <v>1511</v>
      </c>
      <c r="K12785" s="1" t="s">
        <v>1509</v>
      </c>
      <c r="L12785" s="1" t="s">
        <v>1512</v>
      </c>
      <c r="M12785" s="1">
        <v>1</v>
      </c>
    </row>
    <row r="12786" spans="1:13" ht="15.75" x14ac:dyDescent="0.3">
      <c r="A12786" s="1" t="s">
        <v>1263</v>
      </c>
      <c r="J12786" s="1" t="s">
        <v>1511</v>
      </c>
      <c r="K12786" s="1" t="s">
        <v>1509</v>
      </c>
      <c r="L12786" s="1" t="s">
        <v>1512</v>
      </c>
      <c r="M12786" s="1">
        <v>1</v>
      </c>
    </row>
    <row r="12787" spans="1:13" ht="15.75" x14ac:dyDescent="0.3">
      <c r="A12787" s="1" t="s">
        <v>1272</v>
      </c>
      <c r="J12787" s="1" t="s">
        <v>1511</v>
      </c>
      <c r="K12787" s="1" t="s">
        <v>1509</v>
      </c>
      <c r="L12787" s="1" t="s">
        <v>1512</v>
      </c>
      <c r="M12787" s="1">
        <v>1</v>
      </c>
    </row>
    <row r="12788" spans="1:13" ht="15.75" x14ac:dyDescent="0.3">
      <c r="A12788" s="1" t="s">
        <v>1263</v>
      </c>
      <c r="J12788" s="1" t="s">
        <v>1511</v>
      </c>
      <c r="K12788" s="1" t="s">
        <v>1509</v>
      </c>
      <c r="L12788" s="1" t="s">
        <v>1512</v>
      </c>
      <c r="M12788" s="1">
        <v>1</v>
      </c>
    </row>
    <row r="12789" spans="1:13" ht="15.75" x14ac:dyDescent="0.3">
      <c r="A12789" s="1" t="s">
        <v>1263</v>
      </c>
      <c r="J12789" s="1" t="s">
        <v>1511</v>
      </c>
      <c r="K12789" s="1" t="s">
        <v>1509</v>
      </c>
      <c r="L12789" s="1" t="s">
        <v>1512</v>
      </c>
      <c r="M12789" s="1">
        <v>1</v>
      </c>
    </row>
    <row r="12790" spans="1:13" ht="15.75" x14ac:dyDescent="0.3">
      <c r="A12790" s="1" t="s">
        <v>1263</v>
      </c>
      <c r="J12790" s="1" t="s">
        <v>1511</v>
      </c>
      <c r="K12790" s="1" t="s">
        <v>1509</v>
      </c>
      <c r="L12790" s="1" t="s">
        <v>1512</v>
      </c>
      <c r="M12790" s="1">
        <v>1</v>
      </c>
    </row>
    <row r="12791" spans="1:13" ht="15.75" x14ac:dyDescent="0.3">
      <c r="A12791" s="1" t="s">
        <v>1263</v>
      </c>
      <c r="J12791" s="1" t="s">
        <v>1511</v>
      </c>
      <c r="K12791" s="1" t="s">
        <v>1509</v>
      </c>
      <c r="L12791" s="1" t="s">
        <v>1512</v>
      </c>
      <c r="M12791" s="1">
        <v>1</v>
      </c>
    </row>
    <row r="12792" spans="1:13" ht="15.75" x14ac:dyDescent="0.3">
      <c r="A12792" s="1" t="s">
        <v>1263</v>
      </c>
      <c r="J12792" s="1" t="s">
        <v>1511</v>
      </c>
      <c r="K12792" s="1" t="s">
        <v>1509</v>
      </c>
      <c r="L12792" s="1" t="s">
        <v>1512</v>
      </c>
      <c r="M12792" s="1">
        <v>1</v>
      </c>
    </row>
    <row r="12793" spans="1:13" ht="15.75" x14ac:dyDescent="0.3">
      <c r="A12793" s="1" t="s">
        <v>1263</v>
      </c>
      <c r="J12793" s="1" t="s">
        <v>1511</v>
      </c>
      <c r="K12793" s="1" t="s">
        <v>1509</v>
      </c>
      <c r="L12793" s="1" t="s">
        <v>1512</v>
      </c>
      <c r="M12793" s="1">
        <v>1</v>
      </c>
    </row>
    <row r="12794" spans="1:13" ht="15.75" x14ac:dyDescent="0.3">
      <c r="A12794" s="1" t="s">
        <v>1263</v>
      </c>
      <c r="J12794" s="1" t="s">
        <v>1511</v>
      </c>
      <c r="K12794" s="1" t="s">
        <v>1509</v>
      </c>
      <c r="L12794" s="1" t="s">
        <v>1512</v>
      </c>
      <c r="M12794" s="1">
        <v>1</v>
      </c>
    </row>
    <row r="12795" spans="1:13" ht="15.75" x14ac:dyDescent="0.3">
      <c r="A12795" s="1" t="s">
        <v>1263</v>
      </c>
      <c r="J12795" s="1" t="s">
        <v>1511</v>
      </c>
      <c r="K12795" s="1" t="s">
        <v>1509</v>
      </c>
      <c r="L12795" s="1" t="s">
        <v>1512</v>
      </c>
      <c r="M12795" s="1">
        <v>1</v>
      </c>
    </row>
    <row r="12796" spans="1:13" ht="15.75" x14ac:dyDescent="0.3">
      <c r="A12796" s="1" t="s">
        <v>1272</v>
      </c>
      <c r="J12796" s="1" t="s">
        <v>1511</v>
      </c>
      <c r="K12796" s="1" t="s">
        <v>1509</v>
      </c>
      <c r="L12796" s="1" t="s">
        <v>1510</v>
      </c>
      <c r="M12796" s="1">
        <v>1</v>
      </c>
    </row>
    <row r="12797" spans="1:13" ht="15.75" x14ac:dyDescent="0.3">
      <c r="A12797" s="1" t="s">
        <v>1263</v>
      </c>
      <c r="J12797" s="1" t="s">
        <v>1511</v>
      </c>
      <c r="K12797" s="1" t="s">
        <v>1509</v>
      </c>
      <c r="L12797" s="1" t="s">
        <v>1512</v>
      </c>
      <c r="M12797" s="1">
        <v>1</v>
      </c>
    </row>
    <row r="12798" spans="1:13" ht="15.75" x14ac:dyDescent="0.3">
      <c r="A12798" s="1" t="s">
        <v>1263</v>
      </c>
      <c r="J12798" s="1" t="s">
        <v>1511</v>
      </c>
      <c r="K12798" s="1" t="s">
        <v>1509</v>
      </c>
      <c r="L12798" s="1" t="s">
        <v>1512</v>
      </c>
      <c r="M12798" s="1">
        <v>1</v>
      </c>
    </row>
    <row r="12799" spans="1:13" ht="15.75" x14ac:dyDescent="0.3">
      <c r="A12799" s="1" t="s">
        <v>1263</v>
      </c>
      <c r="J12799" s="1" t="s">
        <v>1511</v>
      </c>
      <c r="K12799" s="1" t="s">
        <v>1509</v>
      </c>
      <c r="L12799" s="1" t="s">
        <v>1512</v>
      </c>
      <c r="M12799" s="1">
        <v>1</v>
      </c>
    </row>
    <row r="12800" spans="1:13" ht="15.75" x14ac:dyDescent="0.3">
      <c r="A12800" s="1" t="s">
        <v>1263</v>
      </c>
      <c r="J12800" s="1" t="s">
        <v>1511</v>
      </c>
      <c r="K12800" s="1" t="s">
        <v>1509</v>
      </c>
      <c r="L12800" s="1" t="s">
        <v>1512</v>
      </c>
      <c r="M12800" s="1">
        <v>1</v>
      </c>
    </row>
    <row r="12801" spans="1:13" ht="15.75" x14ac:dyDescent="0.3">
      <c r="A12801" s="1" t="s">
        <v>1263</v>
      </c>
      <c r="J12801" s="1" t="s">
        <v>1511</v>
      </c>
      <c r="K12801" s="1" t="s">
        <v>1509</v>
      </c>
      <c r="L12801" s="1" t="s">
        <v>1512</v>
      </c>
      <c r="M12801" s="1">
        <v>1</v>
      </c>
    </row>
    <row r="12802" spans="1:13" ht="15.75" x14ac:dyDescent="0.3">
      <c r="A12802" s="1" t="s">
        <v>1263</v>
      </c>
      <c r="J12802" s="1" t="s">
        <v>1511</v>
      </c>
      <c r="K12802" s="1" t="s">
        <v>1509</v>
      </c>
      <c r="L12802" s="1" t="s">
        <v>1512</v>
      </c>
      <c r="M12802" s="1">
        <v>1</v>
      </c>
    </row>
    <row r="12803" spans="1:13" ht="15.75" x14ac:dyDescent="0.3">
      <c r="A12803" s="1" t="s">
        <v>1263</v>
      </c>
      <c r="J12803" s="1" t="s">
        <v>1511</v>
      </c>
      <c r="K12803" s="1" t="s">
        <v>1509</v>
      </c>
      <c r="L12803" s="1" t="s">
        <v>1512</v>
      </c>
      <c r="M12803" s="1">
        <v>1</v>
      </c>
    </row>
    <row r="12804" spans="1:13" ht="15.75" x14ac:dyDescent="0.3">
      <c r="A12804" s="1" t="s">
        <v>1263</v>
      </c>
      <c r="J12804" s="1" t="s">
        <v>1511</v>
      </c>
      <c r="K12804" s="1" t="s">
        <v>1509</v>
      </c>
      <c r="L12804" s="1" t="s">
        <v>1512</v>
      </c>
      <c r="M12804" s="1">
        <v>1</v>
      </c>
    </row>
    <row r="12805" spans="1:13" ht="15.75" x14ac:dyDescent="0.3">
      <c r="A12805" s="1" t="s">
        <v>1263</v>
      </c>
      <c r="J12805" s="1" t="s">
        <v>1511</v>
      </c>
      <c r="K12805" s="1" t="s">
        <v>1509</v>
      </c>
      <c r="L12805" s="1" t="s">
        <v>1512</v>
      </c>
      <c r="M12805" s="1">
        <v>1</v>
      </c>
    </row>
    <row r="12806" spans="1:13" ht="15.75" x14ac:dyDescent="0.3">
      <c r="A12806" s="1" t="s">
        <v>1262</v>
      </c>
      <c r="J12806" s="1" t="s">
        <v>1511</v>
      </c>
      <c r="K12806" s="1" t="s">
        <v>1509</v>
      </c>
      <c r="L12806" s="1" t="s">
        <v>1512</v>
      </c>
      <c r="M12806" s="1">
        <v>1</v>
      </c>
    </row>
    <row r="12807" spans="1:13" ht="15.75" x14ac:dyDescent="0.3">
      <c r="A12807" s="1" t="s">
        <v>1262</v>
      </c>
      <c r="J12807" s="1" t="s">
        <v>1511</v>
      </c>
      <c r="K12807" s="1" t="s">
        <v>1509</v>
      </c>
      <c r="L12807" s="1" t="s">
        <v>1512</v>
      </c>
      <c r="M12807" s="1">
        <v>1</v>
      </c>
    </row>
    <row r="12808" spans="1:13" ht="15.75" x14ac:dyDescent="0.3">
      <c r="A12808" s="1" t="s">
        <v>1262</v>
      </c>
      <c r="J12808" s="1" t="s">
        <v>1511</v>
      </c>
      <c r="K12808" s="1" t="s">
        <v>1509</v>
      </c>
      <c r="L12808" s="1" t="s">
        <v>1512</v>
      </c>
      <c r="M12808" s="1">
        <v>1</v>
      </c>
    </row>
    <row r="12809" spans="1:13" ht="15.75" x14ac:dyDescent="0.3">
      <c r="A12809" s="1" t="s">
        <v>1272</v>
      </c>
      <c r="J12809" s="1" t="s">
        <v>1508</v>
      </c>
      <c r="K12809" s="1" t="s">
        <v>1509</v>
      </c>
      <c r="L12809" s="1" t="s">
        <v>1512</v>
      </c>
      <c r="M12809" s="1">
        <v>1</v>
      </c>
    </row>
    <row r="12810" spans="1:13" ht="15.75" x14ac:dyDescent="0.3">
      <c r="A12810" s="1" t="s">
        <v>1272</v>
      </c>
      <c r="J12810" s="1" t="s">
        <v>1511</v>
      </c>
      <c r="K12810" s="1" t="s">
        <v>1509</v>
      </c>
      <c r="L12810" s="1" t="s">
        <v>1512</v>
      </c>
      <c r="M12810" s="1">
        <v>1</v>
      </c>
    </row>
    <row r="12811" spans="1:13" ht="15.75" x14ac:dyDescent="0.3">
      <c r="A12811" s="1" t="s">
        <v>1262</v>
      </c>
      <c r="J12811" s="1" t="s">
        <v>1511</v>
      </c>
      <c r="K12811" s="1" t="s">
        <v>1509</v>
      </c>
      <c r="L12811" s="1" t="s">
        <v>1512</v>
      </c>
      <c r="M12811" s="1">
        <v>1</v>
      </c>
    </row>
    <row r="12812" spans="1:13" ht="15.75" x14ac:dyDescent="0.3">
      <c r="A12812" s="1" t="s">
        <v>1262</v>
      </c>
      <c r="J12812" s="1" t="s">
        <v>1511</v>
      </c>
      <c r="K12812" s="1" t="s">
        <v>1509</v>
      </c>
      <c r="L12812" s="1" t="s">
        <v>1512</v>
      </c>
      <c r="M12812" s="1">
        <v>1</v>
      </c>
    </row>
    <row r="12813" spans="1:13" ht="15.75" x14ac:dyDescent="0.3">
      <c r="A12813" s="1" t="s">
        <v>1263</v>
      </c>
      <c r="J12813" s="1" t="s">
        <v>1508</v>
      </c>
      <c r="K12813" s="1" t="s">
        <v>1509</v>
      </c>
      <c r="L12813" s="1" t="s">
        <v>1512</v>
      </c>
      <c r="M12813" s="1">
        <v>1</v>
      </c>
    </row>
    <row r="12814" spans="1:13" ht="15.75" x14ac:dyDescent="0.3">
      <c r="A12814" s="1" t="s">
        <v>1263</v>
      </c>
      <c r="J12814" s="1" t="s">
        <v>1508</v>
      </c>
      <c r="K12814" s="1" t="s">
        <v>1509</v>
      </c>
      <c r="L12814" s="1" t="s">
        <v>1512</v>
      </c>
      <c r="M12814" s="1">
        <v>1</v>
      </c>
    </row>
    <row r="12815" spans="1:13" ht="15.75" x14ac:dyDescent="0.3">
      <c r="A12815" s="1" t="s">
        <v>1262</v>
      </c>
      <c r="J12815" s="1" t="s">
        <v>1511</v>
      </c>
      <c r="K12815" s="1" t="s">
        <v>1509</v>
      </c>
      <c r="L12815" s="1" t="s">
        <v>1512</v>
      </c>
      <c r="M12815" s="1">
        <v>1</v>
      </c>
    </row>
    <row r="12816" spans="1:13" ht="15.75" x14ac:dyDescent="0.3">
      <c r="A12816" s="1" t="s">
        <v>1262</v>
      </c>
      <c r="J12816" s="1" t="s">
        <v>1511</v>
      </c>
      <c r="K12816" s="1" t="s">
        <v>1509</v>
      </c>
      <c r="L12816" s="1" t="s">
        <v>1512</v>
      </c>
      <c r="M12816" s="1">
        <v>1</v>
      </c>
    </row>
    <row r="12817" spans="1:13" ht="15.75" x14ac:dyDescent="0.3">
      <c r="A12817" s="1" t="s">
        <v>1263</v>
      </c>
      <c r="J12817" s="1" t="s">
        <v>1508</v>
      </c>
      <c r="K12817" s="1" t="s">
        <v>1509</v>
      </c>
      <c r="L12817" s="1" t="s">
        <v>1512</v>
      </c>
      <c r="M12817" s="1">
        <v>1</v>
      </c>
    </row>
    <row r="12818" spans="1:13" ht="15.75" x14ac:dyDescent="0.3">
      <c r="A12818" s="1" t="s">
        <v>1263</v>
      </c>
      <c r="J12818" s="1" t="s">
        <v>1508</v>
      </c>
      <c r="K12818" s="1" t="s">
        <v>1509</v>
      </c>
      <c r="L12818" s="1" t="s">
        <v>1512</v>
      </c>
      <c r="M12818" s="1">
        <v>1</v>
      </c>
    </row>
    <row r="12819" spans="1:13" ht="15.75" x14ac:dyDescent="0.3">
      <c r="A12819" s="1" t="s">
        <v>1263</v>
      </c>
      <c r="J12819" s="1" t="s">
        <v>1508</v>
      </c>
      <c r="K12819" s="1" t="s">
        <v>1509</v>
      </c>
      <c r="L12819" s="1" t="s">
        <v>1512</v>
      </c>
      <c r="M12819" s="1">
        <v>1</v>
      </c>
    </row>
    <row r="12820" spans="1:13" ht="15.75" x14ac:dyDescent="0.3">
      <c r="A12820" s="1" t="s">
        <v>1263</v>
      </c>
      <c r="J12820" s="1" t="s">
        <v>1508</v>
      </c>
      <c r="K12820" s="1" t="s">
        <v>1509</v>
      </c>
      <c r="L12820" s="1" t="s">
        <v>1512</v>
      </c>
      <c r="M12820" s="1">
        <v>1</v>
      </c>
    </row>
    <row r="12821" spans="1:13" ht="15.75" x14ac:dyDescent="0.3">
      <c r="A12821" s="1" t="s">
        <v>1262</v>
      </c>
      <c r="J12821" s="1" t="s">
        <v>1511</v>
      </c>
      <c r="K12821" s="1" t="s">
        <v>1509</v>
      </c>
      <c r="L12821" s="1" t="s">
        <v>1512</v>
      </c>
      <c r="M12821" s="1">
        <v>1</v>
      </c>
    </row>
    <row r="12822" spans="1:13" ht="15.75" x14ac:dyDescent="0.3">
      <c r="A12822" s="1" t="s">
        <v>1263</v>
      </c>
      <c r="J12822" s="1" t="s">
        <v>1508</v>
      </c>
      <c r="K12822" s="1" t="s">
        <v>1509</v>
      </c>
      <c r="L12822" s="1" t="s">
        <v>1512</v>
      </c>
      <c r="M12822" s="1">
        <v>1</v>
      </c>
    </row>
    <row r="12823" spans="1:13" ht="15.75" x14ac:dyDescent="0.3">
      <c r="A12823" s="1" t="s">
        <v>1262</v>
      </c>
      <c r="J12823" s="1" t="s">
        <v>1511</v>
      </c>
      <c r="K12823" s="1" t="s">
        <v>1509</v>
      </c>
      <c r="L12823" s="1" t="s">
        <v>1512</v>
      </c>
      <c r="M12823" s="1">
        <v>1</v>
      </c>
    </row>
    <row r="12824" spans="1:13" ht="15.75" x14ac:dyDescent="0.3">
      <c r="A12824" s="1" t="s">
        <v>1262</v>
      </c>
      <c r="J12824" s="1" t="s">
        <v>1511</v>
      </c>
      <c r="K12824" s="1" t="s">
        <v>1509</v>
      </c>
      <c r="L12824" s="1" t="s">
        <v>1512</v>
      </c>
      <c r="M12824" s="1">
        <v>1</v>
      </c>
    </row>
    <row r="12825" spans="1:13" ht="15.75" x14ac:dyDescent="0.3">
      <c r="A12825" s="1" t="s">
        <v>1263</v>
      </c>
      <c r="J12825" s="1" t="s">
        <v>1508</v>
      </c>
      <c r="K12825" s="1" t="s">
        <v>1509</v>
      </c>
      <c r="L12825" s="1" t="s">
        <v>1512</v>
      </c>
      <c r="M12825" s="1">
        <v>1</v>
      </c>
    </row>
    <row r="12826" spans="1:13" ht="15.75" x14ac:dyDescent="0.3">
      <c r="A12826" s="1" t="s">
        <v>1263</v>
      </c>
      <c r="J12826" s="1" t="s">
        <v>1508</v>
      </c>
      <c r="K12826" s="1" t="s">
        <v>1509</v>
      </c>
      <c r="L12826" s="1" t="s">
        <v>1512</v>
      </c>
      <c r="M12826" s="1">
        <v>1</v>
      </c>
    </row>
    <row r="12827" spans="1:13" ht="15.75" x14ac:dyDescent="0.3">
      <c r="A12827" s="1" t="s">
        <v>1263</v>
      </c>
      <c r="J12827" s="1" t="s">
        <v>1508</v>
      </c>
      <c r="K12827" s="1" t="s">
        <v>1509</v>
      </c>
      <c r="L12827" s="1" t="s">
        <v>1512</v>
      </c>
      <c r="M12827" s="1">
        <v>1</v>
      </c>
    </row>
    <row r="12828" spans="1:13" ht="15.75" x14ac:dyDescent="0.3">
      <c r="A12828" s="1" t="s">
        <v>1263</v>
      </c>
      <c r="J12828" s="1" t="s">
        <v>1508</v>
      </c>
      <c r="K12828" s="1" t="s">
        <v>1509</v>
      </c>
      <c r="L12828" s="1" t="s">
        <v>1512</v>
      </c>
      <c r="M12828" s="1">
        <v>1</v>
      </c>
    </row>
    <row r="12829" spans="1:13" ht="15.75" x14ac:dyDescent="0.3">
      <c r="A12829" s="1" t="s">
        <v>1262</v>
      </c>
      <c r="J12829" s="1" t="s">
        <v>1511</v>
      </c>
      <c r="K12829" s="1" t="s">
        <v>1509</v>
      </c>
      <c r="L12829" s="1" t="s">
        <v>1512</v>
      </c>
      <c r="M12829" s="1">
        <v>2</v>
      </c>
    </row>
    <row r="12830" spans="1:13" ht="15.75" x14ac:dyDescent="0.3">
      <c r="A12830" s="1" t="s">
        <v>1263</v>
      </c>
      <c r="J12830" s="1" t="s">
        <v>1508</v>
      </c>
      <c r="K12830" s="1" t="s">
        <v>1509</v>
      </c>
      <c r="L12830" s="1" t="s">
        <v>1512</v>
      </c>
      <c r="M12830" s="1">
        <v>1</v>
      </c>
    </row>
    <row r="12831" spans="1:13" ht="15.75" x14ac:dyDescent="0.3">
      <c r="A12831" s="1" t="s">
        <v>1263</v>
      </c>
      <c r="J12831" s="1" t="s">
        <v>1508</v>
      </c>
      <c r="K12831" s="1" t="s">
        <v>1509</v>
      </c>
      <c r="L12831" s="1" t="s">
        <v>1512</v>
      </c>
      <c r="M12831" s="1">
        <v>1</v>
      </c>
    </row>
    <row r="12832" spans="1:13" ht="15.75" x14ac:dyDescent="0.3">
      <c r="A12832" s="1" t="s">
        <v>1262</v>
      </c>
      <c r="J12832" s="1" t="s">
        <v>1511</v>
      </c>
      <c r="K12832" s="1" t="s">
        <v>1509</v>
      </c>
      <c r="L12832" s="1" t="s">
        <v>1512</v>
      </c>
      <c r="M12832" s="1">
        <v>1</v>
      </c>
    </row>
    <row r="12833" spans="1:13" ht="15.75" x14ac:dyDescent="0.3">
      <c r="A12833" s="1" t="s">
        <v>1263</v>
      </c>
      <c r="J12833" s="1" t="s">
        <v>1508</v>
      </c>
      <c r="K12833" s="1" t="s">
        <v>1509</v>
      </c>
      <c r="L12833" s="1" t="s">
        <v>1512</v>
      </c>
      <c r="M12833" s="1">
        <v>1</v>
      </c>
    </row>
    <row r="12834" spans="1:13" ht="15.75" x14ac:dyDescent="0.3">
      <c r="A12834" s="1" t="s">
        <v>1262</v>
      </c>
      <c r="J12834" s="1" t="s">
        <v>1511</v>
      </c>
      <c r="K12834" s="1" t="s">
        <v>1509</v>
      </c>
      <c r="L12834" s="1" t="s">
        <v>1512</v>
      </c>
      <c r="M12834" s="1">
        <v>1</v>
      </c>
    </row>
    <row r="12835" spans="1:13" ht="15.75" x14ac:dyDescent="0.3">
      <c r="A12835" s="1" t="s">
        <v>1262</v>
      </c>
      <c r="J12835" s="1" t="s">
        <v>1511</v>
      </c>
      <c r="K12835" s="1" t="s">
        <v>1509</v>
      </c>
      <c r="L12835" s="1" t="s">
        <v>1512</v>
      </c>
      <c r="M12835" s="1">
        <v>1</v>
      </c>
    </row>
    <row r="12836" spans="1:13" ht="15.75" x14ac:dyDescent="0.3">
      <c r="A12836" s="1" t="s">
        <v>1262</v>
      </c>
      <c r="J12836" s="1" t="s">
        <v>1511</v>
      </c>
      <c r="K12836" s="1" t="s">
        <v>1509</v>
      </c>
      <c r="L12836" s="1" t="s">
        <v>1512</v>
      </c>
      <c r="M12836" s="1">
        <v>1</v>
      </c>
    </row>
    <row r="12837" spans="1:13" ht="15.75" x14ac:dyDescent="0.3">
      <c r="A12837" s="1" t="s">
        <v>1263</v>
      </c>
      <c r="J12837" s="1" t="s">
        <v>1511</v>
      </c>
      <c r="K12837" s="1" t="s">
        <v>1509</v>
      </c>
      <c r="L12837" s="1" t="s">
        <v>1512</v>
      </c>
      <c r="M12837" s="1">
        <v>1</v>
      </c>
    </row>
    <row r="12838" spans="1:13" ht="15.75" x14ac:dyDescent="0.3">
      <c r="A12838" s="1" t="s">
        <v>1272</v>
      </c>
      <c r="J12838" s="1" t="s">
        <v>1511</v>
      </c>
      <c r="K12838" s="1" t="s">
        <v>1509</v>
      </c>
      <c r="L12838" s="1" t="s">
        <v>1510</v>
      </c>
      <c r="M12838" s="1">
        <v>1</v>
      </c>
    </row>
    <row r="12839" spans="1:13" ht="15.75" x14ac:dyDescent="0.3">
      <c r="A12839" s="1" t="s">
        <v>1263</v>
      </c>
      <c r="J12839" s="1" t="s">
        <v>1511</v>
      </c>
      <c r="K12839" s="1" t="s">
        <v>1509</v>
      </c>
      <c r="L12839" s="1" t="s">
        <v>1512</v>
      </c>
      <c r="M12839" s="1">
        <v>1</v>
      </c>
    </row>
    <row r="12840" spans="1:13" ht="15.75" x14ac:dyDescent="0.3">
      <c r="A12840" s="1" t="s">
        <v>1262</v>
      </c>
      <c r="J12840" s="1" t="s">
        <v>1511</v>
      </c>
      <c r="K12840" s="1" t="s">
        <v>1509</v>
      </c>
      <c r="L12840" s="1" t="s">
        <v>1512</v>
      </c>
      <c r="M12840" s="1">
        <v>1</v>
      </c>
    </row>
    <row r="12841" spans="1:13" ht="15.75" x14ac:dyDescent="0.3">
      <c r="A12841" s="1" t="s">
        <v>1263</v>
      </c>
      <c r="J12841" s="1" t="s">
        <v>1511</v>
      </c>
      <c r="K12841" s="1" t="s">
        <v>1509</v>
      </c>
      <c r="L12841" s="1" t="s">
        <v>1512</v>
      </c>
      <c r="M12841" s="1">
        <v>1</v>
      </c>
    </row>
    <row r="12842" spans="1:13" ht="15.75" x14ac:dyDescent="0.3">
      <c r="A12842" s="1" t="s">
        <v>1272</v>
      </c>
      <c r="J12842" s="1" t="s">
        <v>1511</v>
      </c>
      <c r="K12842" s="1" t="s">
        <v>1509</v>
      </c>
      <c r="L12842" s="1" t="s">
        <v>1510</v>
      </c>
      <c r="M12842" s="1">
        <v>1</v>
      </c>
    </row>
    <row r="12843" spans="1:13" ht="15.75" x14ac:dyDescent="0.3">
      <c r="A12843" s="1" t="s">
        <v>1262</v>
      </c>
      <c r="J12843" s="1" t="s">
        <v>1511</v>
      </c>
      <c r="K12843" s="1" t="s">
        <v>1509</v>
      </c>
      <c r="L12843" s="1" t="s">
        <v>1512</v>
      </c>
      <c r="M12843" s="1">
        <v>1</v>
      </c>
    </row>
    <row r="12844" spans="1:13" ht="15.75" x14ac:dyDescent="0.3">
      <c r="A12844" s="1" t="s">
        <v>1263</v>
      </c>
      <c r="J12844" s="1" t="s">
        <v>1511</v>
      </c>
      <c r="K12844" s="1" t="s">
        <v>1509</v>
      </c>
      <c r="L12844" s="1" t="s">
        <v>1512</v>
      </c>
      <c r="M12844" s="1">
        <v>1</v>
      </c>
    </row>
    <row r="12845" spans="1:13" ht="15.75" x14ac:dyDescent="0.3">
      <c r="A12845" s="1" t="s">
        <v>1263</v>
      </c>
      <c r="J12845" s="1" t="s">
        <v>1511</v>
      </c>
      <c r="K12845" s="1" t="s">
        <v>1509</v>
      </c>
      <c r="L12845" s="1" t="s">
        <v>1512</v>
      </c>
      <c r="M12845" s="1">
        <v>1</v>
      </c>
    </row>
    <row r="12846" spans="1:13" ht="15.75" x14ac:dyDescent="0.3">
      <c r="A12846" s="1" t="s">
        <v>1262</v>
      </c>
      <c r="J12846" s="1" t="s">
        <v>1511</v>
      </c>
      <c r="K12846" s="1" t="s">
        <v>1509</v>
      </c>
      <c r="L12846" s="1" t="s">
        <v>1512</v>
      </c>
      <c r="M12846" s="1">
        <v>1</v>
      </c>
    </row>
    <row r="12847" spans="1:13" ht="15.75" x14ac:dyDescent="0.3">
      <c r="A12847" s="1" t="s">
        <v>1263</v>
      </c>
      <c r="J12847" s="1" t="s">
        <v>1511</v>
      </c>
      <c r="K12847" s="1" t="s">
        <v>1509</v>
      </c>
      <c r="L12847" s="1" t="s">
        <v>1512</v>
      </c>
      <c r="M12847" s="1">
        <v>1</v>
      </c>
    </row>
    <row r="12848" spans="1:13" ht="15.75" x14ac:dyDescent="0.3">
      <c r="A12848" s="1" t="s">
        <v>1272</v>
      </c>
      <c r="J12848" s="1" t="s">
        <v>1511</v>
      </c>
      <c r="K12848" s="1" t="s">
        <v>1509</v>
      </c>
      <c r="L12848" s="1" t="s">
        <v>1510</v>
      </c>
      <c r="M12848" s="1">
        <v>1</v>
      </c>
    </row>
    <row r="12849" spans="1:13" ht="15.75" x14ac:dyDescent="0.3">
      <c r="A12849" s="1" t="s">
        <v>1262</v>
      </c>
      <c r="J12849" s="1" t="s">
        <v>1511</v>
      </c>
      <c r="K12849" s="1" t="s">
        <v>1509</v>
      </c>
      <c r="L12849" s="1" t="s">
        <v>1512</v>
      </c>
      <c r="M12849" s="1">
        <v>1</v>
      </c>
    </row>
    <row r="12850" spans="1:13" ht="15.75" x14ac:dyDescent="0.3">
      <c r="A12850" s="1" t="s">
        <v>1263</v>
      </c>
      <c r="J12850" s="1" t="s">
        <v>1511</v>
      </c>
      <c r="K12850" s="1" t="s">
        <v>1509</v>
      </c>
      <c r="L12850" s="1" t="s">
        <v>1512</v>
      </c>
      <c r="M12850" s="1">
        <v>1</v>
      </c>
    </row>
    <row r="12851" spans="1:13" ht="15.75" x14ac:dyDescent="0.3">
      <c r="A12851" s="1" t="s">
        <v>1262</v>
      </c>
      <c r="J12851" s="1" t="s">
        <v>1511</v>
      </c>
      <c r="K12851" s="1" t="s">
        <v>1509</v>
      </c>
      <c r="L12851" s="1" t="s">
        <v>1512</v>
      </c>
      <c r="M12851" s="1">
        <v>1</v>
      </c>
    </row>
    <row r="12852" spans="1:13" ht="15.75" x14ac:dyDescent="0.3">
      <c r="A12852" s="1" t="s">
        <v>1263</v>
      </c>
      <c r="J12852" s="1" t="s">
        <v>1511</v>
      </c>
      <c r="K12852" s="1" t="s">
        <v>1509</v>
      </c>
      <c r="L12852" s="1" t="s">
        <v>1512</v>
      </c>
      <c r="M12852" s="1">
        <v>1</v>
      </c>
    </row>
    <row r="12853" spans="1:13" ht="15.75" x14ac:dyDescent="0.3">
      <c r="A12853" s="1" t="s">
        <v>1263</v>
      </c>
      <c r="J12853" s="1" t="s">
        <v>1511</v>
      </c>
      <c r="K12853" s="1" t="s">
        <v>1509</v>
      </c>
      <c r="L12853" s="1" t="s">
        <v>1512</v>
      </c>
      <c r="M12853" s="1">
        <v>1</v>
      </c>
    </row>
    <row r="12854" spans="1:13" ht="15.75" x14ac:dyDescent="0.3">
      <c r="A12854" s="1" t="s">
        <v>1263</v>
      </c>
      <c r="J12854" s="1" t="s">
        <v>1511</v>
      </c>
      <c r="K12854" s="1" t="s">
        <v>1509</v>
      </c>
      <c r="L12854" s="1" t="s">
        <v>1512</v>
      </c>
      <c r="M12854" s="1">
        <v>1</v>
      </c>
    </row>
    <row r="12855" spans="1:13" ht="15.75" x14ac:dyDescent="0.3">
      <c r="A12855" s="1" t="s">
        <v>1262</v>
      </c>
      <c r="J12855" s="1" t="s">
        <v>1511</v>
      </c>
      <c r="K12855" s="1" t="s">
        <v>1509</v>
      </c>
      <c r="L12855" s="1" t="s">
        <v>1512</v>
      </c>
      <c r="M12855" s="1">
        <v>1</v>
      </c>
    </row>
    <row r="12856" spans="1:13" ht="15.75" x14ac:dyDescent="0.3">
      <c r="A12856" s="1" t="s">
        <v>1263</v>
      </c>
      <c r="J12856" s="1" t="s">
        <v>1511</v>
      </c>
      <c r="K12856" s="1" t="s">
        <v>1509</v>
      </c>
      <c r="L12856" s="1" t="s">
        <v>1512</v>
      </c>
      <c r="M12856" s="1">
        <v>1</v>
      </c>
    </row>
    <row r="12857" spans="1:13" ht="15.75" x14ac:dyDescent="0.3">
      <c r="A12857" s="1" t="s">
        <v>1263</v>
      </c>
      <c r="J12857" s="1" t="s">
        <v>1511</v>
      </c>
      <c r="K12857" s="1" t="s">
        <v>1509</v>
      </c>
      <c r="L12857" s="1" t="s">
        <v>1512</v>
      </c>
      <c r="M12857" s="1">
        <v>1</v>
      </c>
    </row>
    <row r="12858" spans="1:13" ht="15.75" x14ac:dyDescent="0.3">
      <c r="A12858" s="1" t="s">
        <v>1262</v>
      </c>
      <c r="J12858" s="1" t="s">
        <v>1511</v>
      </c>
      <c r="K12858" s="1" t="s">
        <v>1509</v>
      </c>
      <c r="L12858" s="1" t="s">
        <v>1512</v>
      </c>
      <c r="M12858" s="1">
        <v>1</v>
      </c>
    </row>
    <row r="12859" spans="1:13" ht="15.75" x14ac:dyDescent="0.3">
      <c r="A12859" s="1" t="s">
        <v>1272</v>
      </c>
      <c r="J12859" s="1" t="s">
        <v>1511</v>
      </c>
      <c r="K12859" s="1" t="s">
        <v>1509</v>
      </c>
      <c r="L12859" s="1" t="s">
        <v>1510</v>
      </c>
      <c r="M12859" s="1">
        <v>1</v>
      </c>
    </row>
    <row r="12860" spans="1:13" ht="15.75" x14ac:dyDescent="0.3">
      <c r="A12860" s="1" t="s">
        <v>1263</v>
      </c>
      <c r="J12860" s="1" t="s">
        <v>1511</v>
      </c>
      <c r="K12860" s="1" t="s">
        <v>1509</v>
      </c>
      <c r="L12860" s="1" t="s">
        <v>1512</v>
      </c>
      <c r="M12860" s="1">
        <v>1</v>
      </c>
    </row>
    <row r="12861" spans="1:13" ht="15.75" x14ac:dyDescent="0.3">
      <c r="A12861" s="1" t="s">
        <v>1263</v>
      </c>
      <c r="J12861" s="1" t="s">
        <v>1511</v>
      </c>
      <c r="K12861" s="1" t="s">
        <v>1509</v>
      </c>
      <c r="L12861" s="1" t="s">
        <v>1512</v>
      </c>
      <c r="M12861" s="1">
        <v>1</v>
      </c>
    </row>
    <row r="12862" spans="1:13" ht="15.75" x14ac:dyDescent="0.3">
      <c r="A12862" s="1" t="s">
        <v>1262</v>
      </c>
      <c r="J12862" s="1" t="s">
        <v>1511</v>
      </c>
      <c r="K12862" s="1" t="s">
        <v>1509</v>
      </c>
      <c r="L12862" s="1" t="s">
        <v>1512</v>
      </c>
      <c r="M12862" s="1">
        <v>1</v>
      </c>
    </row>
    <row r="12863" spans="1:13" ht="15.75" x14ac:dyDescent="0.3">
      <c r="A12863" s="1" t="s">
        <v>1263</v>
      </c>
      <c r="J12863" s="1" t="s">
        <v>1511</v>
      </c>
      <c r="K12863" s="1" t="s">
        <v>1509</v>
      </c>
      <c r="L12863" s="1" t="s">
        <v>1512</v>
      </c>
      <c r="M12863" s="1">
        <v>1</v>
      </c>
    </row>
    <row r="12864" spans="1:13" ht="15.75" x14ac:dyDescent="0.3">
      <c r="A12864" s="1" t="s">
        <v>1263</v>
      </c>
      <c r="J12864" s="1" t="s">
        <v>1511</v>
      </c>
      <c r="K12864" s="1" t="s">
        <v>1509</v>
      </c>
      <c r="L12864" s="1" t="s">
        <v>1512</v>
      </c>
      <c r="M12864" s="1">
        <v>1</v>
      </c>
    </row>
    <row r="12865" spans="1:13" ht="15.75" x14ac:dyDescent="0.3">
      <c r="A12865" s="1" t="s">
        <v>1263</v>
      </c>
      <c r="J12865" s="1" t="s">
        <v>1511</v>
      </c>
      <c r="K12865" s="1" t="s">
        <v>1509</v>
      </c>
      <c r="L12865" s="1" t="s">
        <v>1512</v>
      </c>
      <c r="M12865" s="1">
        <v>1</v>
      </c>
    </row>
    <row r="12866" spans="1:13" ht="15.75" x14ac:dyDescent="0.3">
      <c r="A12866" s="1" t="s">
        <v>1262</v>
      </c>
      <c r="J12866" s="1" t="s">
        <v>1511</v>
      </c>
      <c r="K12866" s="1" t="s">
        <v>1509</v>
      </c>
      <c r="L12866" s="1" t="s">
        <v>1512</v>
      </c>
      <c r="M12866" s="1">
        <v>1</v>
      </c>
    </row>
    <row r="12867" spans="1:13" ht="15.75" x14ac:dyDescent="0.3">
      <c r="A12867" s="1" t="s">
        <v>1263</v>
      </c>
      <c r="J12867" s="1" t="s">
        <v>1511</v>
      </c>
      <c r="K12867" s="1" t="s">
        <v>1509</v>
      </c>
      <c r="L12867" s="1" t="s">
        <v>1512</v>
      </c>
      <c r="M12867" s="1">
        <v>1</v>
      </c>
    </row>
    <row r="12868" spans="1:13" ht="15.75" x14ac:dyDescent="0.3">
      <c r="A12868" s="1" t="s">
        <v>1263</v>
      </c>
      <c r="J12868" s="1" t="s">
        <v>1511</v>
      </c>
      <c r="K12868" s="1" t="s">
        <v>1509</v>
      </c>
      <c r="L12868" s="1" t="s">
        <v>1512</v>
      </c>
      <c r="M12868" s="1">
        <v>1</v>
      </c>
    </row>
    <row r="12869" spans="1:13" ht="15.75" x14ac:dyDescent="0.3">
      <c r="A12869" s="1" t="s">
        <v>1263</v>
      </c>
      <c r="J12869" s="1" t="s">
        <v>1511</v>
      </c>
      <c r="K12869" s="1" t="s">
        <v>1509</v>
      </c>
      <c r="L12869" s="1" t="s">
        <v>1512</v>
      </c>
      <c r="M12869" s="1">
        <v>1</v>
      </c>
    </row>
    <row r="12870" spans="1:13" ht="15.75" x14ac:dyDescent="0.3">
      <c r="A12870" s="1" t="s">
        <v>1262</v>
      </c>
      <c r="J12870" s="1" t="s">
        <v>1511</v>
      </c>
      <c r="K12870" s="1" t="s">
        <v>1509</v>
      </c>
      <c r="L12870" s="1" t="s">
        <v>1512</v>
      </c>
      <c r="M12870" s="1">
        <v>1</v>
      </c>
    </row>
    <row r="12871" spans="1:13" ht="15.75" x14ac:dyDescent="0.3">
      <c r="A12871" s="1" t="s">
        <v>1263</v>
      </c>
      <c r="J12871" s="1" t="s">
        <v>1511</v>
      </c>
      <c r="K12871" s="1" t="s">
        <v>1509</v>
      </c>
      <c r="L12871" s="1" t="s">
        <v>1512</v>
      </c>
      <c r="M12871" s="1">
        <v>1</v>
      </c>
    </row>
    <row r="12872" spans="1:13" ht="15.75" x14ac:dyDescent="0.3">
      <c r="A12872" s="1" t="s">
        <v>1263</v>
      </c>
      <c r="J12872" s="1" t="s">
        <v>1511</v>
      </c>
      <c r="K12872" s="1" t="s">
        <v>1509</v>
      </c>
      <c r="L12872" s="1" t="s">
        <v>1512</v>
      </c>
      <c r="M12872" s="1">
        <v>1</v>
      </c>
    </row>
    <row r="12873" spans="1:13" ht="15.75" x14ac:dyDescent="0.3">
      <c r="A12873" s="1" t="s">
        <v>1263</v>
      </c>
      <c r="J12873" s="1" t="s">
        <v>1511</v>
      </c>
      <c r="K12873" s="1" t="s">
        <v>1509</v>
      </c>
      <c r="L12873" s="1" t="s">
        <v>1512</v>
      </c>
      <c r="M12873" s="1">
        <v>1</v>
      </c>
    </row>
    <row r="12874" spans="1:13" ht="15.75" x14ac:dyDescent="0.3">
      <c r="A12874" s="1" t="s">
        <v>1263</v>
      </c>
      <c r="J12874" s="1" t="s">
        <v>1511</v>
      </c>
      <c r="K12874" s="1" t="s">
        <v>1509</v>
      </c>
      <c r="L12874" s="1" t="s">
        <v>1512</v>
      </c>
      <c r="M12874" s="1">
        <v>1</v>
      </c>
    </row>
    <row r="12875" spans="1:13" ht="15.75" x14ac:dyDescent="0.3">
      <c r="A12875" s="1" t="s">
        <v>1262</v>
      </c>
      <c r="J12875" s="1" t="s">
        <v>1511</v>
      </c>
      <c r="K12875" s="1" t="s">
        <v>1509</v>
      </c>
      <c r="L12875" s="1" t="s">
        <v>1512</v>
      </c>
      <c r="M12875" s="1">
        <v>1</v>
      </c>
    </row>
    <row r="12876" spans="1:13" ht="15.75" x14ac:dyDescent="0.3">
      <c r="A12876" s="1" t="s">
        <v>1263</v>
      </c>
      <c r="J12876" s="1" t="s">
        <v>1511</v>
      </c>
      <c r="K12876" s="1" t="s">
        <v>1509</v>
      </c>
      <c r="L12876" s="1" t="s">
        <v>1512</v>
      </c>
      <c r="M12876" s="1">
        <v>1</v>
      </c>
    </row>
    <row r="12877" spans="1:13" ht="15.75" x14ac:dyDescent="0.3">
      <c r="A12877" s="1" t="s">
        <v>1263</v>
      </c>
      <c r="J12877" s="1" t="s">
        <v>1511</v>
      </c>
      <c r="K12877" s="1" t="s">
        <v>1509</v>
      </c>
      <c r="L12877" s="1" t="s">
        <v>1512</v>
      </c>
      <c r="M12877" s="1">
        <v>1</v>
      </c>
    </row>
    <row r="12878" spans="1:13" ht="15.75" x14ac:dyDescent="0.3">
      <c r="A12878" s="1" t="s">
        <v>1262</v>
      </c>
      <c r="J12878" s="1" t="s">
        <v>1511</v>
      </c>
      <c r="K12878" s="1" t="s">
        <v>1509</v>
      </c>
      <c r="L12878" s="1" t="s">
        <v>1512</v>
      </c>
      <c r="M12878" s="1">
        <v>1</v>
      </c>
    </row>
    <row r="12879" spans="1:13" ht="15.75" x14ac:dyDescent="0.3">
      <c r="A12879" s="1" t="s">
        <v>1263</v>
      </c>
      <c r="J12879" s="1" t="s">
        <v>1511</v>
      </c>
      <c r="K12879" s="1" t="s">
        <v>1509</v>
      </c>
      <c r="L12879" s="1" t="s">
        <v>1512</v>
      </c>
      <c r="M12879" s="1">
        <v>1</v>
      </c>
    </row>
    <row r="12880" spans="1:13" ht="15.75" x14ac:dyDescent="0.3">
      <c r="A12880" s="1" t="s">
        <v>1263</v>
      </c>
      <c r="J12880" s="1" t="s">
        <v>1511</v>
      </c>
      <c r="K12880" s="1" t="s">
        <v>1509</v>
      </c>
      <c r="L12880" s="1" t="s">
        <v>1512</v>
      </c>
      <c r="M12880" s="1">
        <v>1</v>
      </c>
    </row>
    <row r="12881" spans="1:13" ht="15.75" x14ac:dyDescent="0.3">
      <c r="A12881" s="1" t="s">
        <v>1263</v>
      </c>
      <c r="J12881" s="1" t="s">
        <v>1511</v>
      </c>
      <c r="K12881" s="1" t="s">
        <v>1509</v>
      </c>
      <c r="L12881" s="1" t="s">
        <v>1512</v>
      </c>
      <c r="M12881" s="1">
        <v>1</v>
      </c>
    </row>
    <row r="12882" spans="1:13" ht="15.75" x14ac:dyDescent="0.3">
      <c r="A12882" s="1" t="s">
        <v>1262</v>
      </c>
      <c r="J12882" s="1" t="s">
        <v>1511</v>
      </c>
      <c r="K12882" s="1" t="s">
        <v>1509</v>
      </c>
      <c r="L12882" s="1" t="s">
        <v>1512</v>
      </c>
      <c r="M12882" s="1">
        <v>1</v>
      </c>
    </row>
    <row r="12883" spans="1:13" ht="15.75" x14ac:dyDescent="0.3">
      <c r="A12883" s="1" t="s">
        <v>1263</v>
      </c>
      <c r="J12883" s="1" t="s">
        <v>1511</v>
      </c>
      <c r="K12883" s="1" t="s">
        <v>1509</v>
      </c>
      <c r="L12883" s="1" t="s">
        <v>1512</v>
      </c>
      <c r="M12883" s="1">
        <v>1</v>
      </c>
    </row>
    <row r="12884" spans="1:13" ht="15.75" x14ac:dyDescent="0.3">
      <c r="A12884" s="1" t="s">
        <v>1263</v>
      </c>
      <c r="J12884" s="1" t="s">
        <v>1511</v>
      </c>
      <c r="K12884" s="1" t="s">
        <v>1509</v>
      </c>
      <c r="L12884" s="1" t="s">
        <v>1512</v>
      </c>
      <c r="M12884" s="1">
        <v>1</v>
      </c>
    </row>
    <row r="12885" spans="1:13" ht="15.75" x14ac:dyDescent="0.3">
      <c r="A12885" s="1" t="s">
        <v>1262</v>
      </c>
      <c r="J12885" s="1" t="s">
        <v>1511</v>
      </c>
      <c r="K12885" s="1" t="s">
        <v>1509</v>
      </c>
      <c r="L12885" s="1" t="s">
        <v>1512</v>
      </c>
      <c r="M12885" s="1">
        <v>1</v>
      </c>
    </row>
    <row r="12886" spans="1:13" ht="15.75" x14ac:dyDescent="0.3">
      <c r="A12886" s="1" t="s">
        <v>1263</v>
      </c>
      <c r="J12886" s="1" t="s">
        <v>1511</v>
      </c>
      <c r="K12886" s="1" t="s">
        <v>1509</v>
      </c>
      <c r="L12886" s="1" t="s">
        <v>1512</v>
      </c>
      <c r="M12886" s="1">
        <v>1</v>
      </c>
    </row>
    <row r="12887" spans="1:13" ht="15.75" x14ac:dyDescent="0.3">
      <c r="A12887" s="1" t="s">
        <v>1262</v>
      </c>
      <c r="J12887" s="1" t="s">
        <v>1511</v>
      </c>
      <c r="K12887" s="1" t="s">
        <v>1509</v>
      </c>
      <c r="L12887" s="1" t="s">
        <v>1512</v>
      </c>
      <c r="M12887" s="1">
        <v>1</v>
      </c>
    </row>
    <row r="12888" spans="1:13" ht="15.75" x14ac:dyDescent="0.3">
      <c r="A12888" s="1" t="s">
        <v>1263</v>
      </c>
      <c r="J12888" s="1" t="s">
        <v>1511</v>
      </c>
      <c r="K12888" s="1" t="s">
        <v>1509</v>
      </c>
      <c r="L12888" s="1" t="s">
        <v>1512</v>
      </c>
      <c r="M12888" s="1">
        <v>1</v>
      </c>
    </row>
    <row r="12889" spans="1:13" ht="15.75" x14ac:dyDescent="0.3">
      <c r="A12889" s="1" t="s">
        <v>1262</v>
      </c>
      <c r="J12889" s="1" t="s">
        <v>1511</v>
      </c>
      <c r="K12889" s="1" t="s">
        <v>1509</v>
      </c>
      <c r="L12889" s="1" t="s">
        <v>1512</v>
      </c>
      <c r="M12889" s="1">
        <v>1</v>
      </c>
    </row>
    <row r="12890" spans="1:13" ht="15.75" x14ac:dyDescent="0.3">
      <c r="A12890" s="1" t="s">
        <v>1263</v>
      </c>
      <c r="J12890" s="1" t="s">
        <v>1511</v>
      </c>
      <c r="K12890" s="1" t="s">
        <v>1509</v>
      </c>
      <c r="L12890" s="1" t="s">
        <v>1512</v>
      </c>
      <c r="M12890" s="1">
        <v>1</v>
      </c>
    </row>
    <row r="12891" spans="1:13" ht="15.75" x14ac:dyDescent="0.3">
      <c r="A12891" s="1" t="s">
        <v>1263</v>
      </c>
      <c r="J12891" s="1" t="s">
        <v>1511</v>
      </c>
      <c r="K12891" s="1" t="s">
        <v>1509</v>
      </c>
      <c r="L12891" s="1" t="s">
        <v>1512</v>
      </c>
      <c r="M12891" s="1">
        <v>1</v>
      </c>
    </row>
    <row r="12892" spans="1:13" ht="15.75" x14ac:dyDescent="0.3">
      <c r="A12892" s="1" t="s">
        <v>1262</v>
      </c>
      <c r="J12892" s="1" t="s">
        <v>1511</v>
      </c>
      <c r="K12892" s="1" t="s">
        <v>1509</v>
      </c>
      <c r="L12892" s="1" t="s">
        <v>1512</v>
      </c>
      <c r="M12892" s="1">
        <v>1</v>
      </c>
    </row>
    <row r="12893" spans="1:13" ht="15.75" x14ac:dyDescent="0.3">
      <c r="A12893" s="1" t="s">
        <v>1263</v>
      </c>
      <c r="J12893" s="1" t="s">
        <v>1511</v>
      </c>
      <c r="K12893" s="1" t="s">
        <v>1509</v>
      </c>
      <c r="L12893" s="1" t="s">
        <v>1512</v>
      </c>
      <c r="M12893" s="1">
        <v>1</v>
      </c>
    </row>
    <row r="12894" spans="1:13" ht="15.75" x14ac:dyDescent="0.3">
      <c r="A12894" s="1" t="s">
        <v>1262</v>
      </c>
      <c r="J12894" s="1" t="s">
        <v>1511</v>
      </c>
      <c r="K12894" s="1" t="s">
        <v>1509</v>
      </c>
      <c r="L12894" s="1" t="s">
        <v>1512</v>
      </c>
      <c r="M12894" s="1">
        <v>1</v>
      </c>
    </row>
    <row r="12895" spans="1:13" ht="15.75" x14ac:dyDescent="0.3">
      <c r="A12895" s="1" t="s">
        <v>1262</v>
      </c>
      <c r="J12895" s="1" t="s">
        <v>1511</v>
      </c>
      <c r="K12895" s="1" t="s">
        <v>1509</v>
      </c>
      <c r="L12895" s="1" t="s">
        <v>1512</v>
      </c>
      <c r="M12895" s="1">
        <v>1</v>
      </c>
    </row>
    <row r="12896" spans="1:13" ht="15.75" x14ac:dyDescent="0.3">
      <c r="A12896" s="1" t="s">
        <v>1263</v>
      </c>
      <c r="J12896" s="1" t="s">
        <v>1511</v>
      </c>
      <c r="K12896" s="1" t="s">
        <v>1509</v>
      </c>
      <c r="L12896" s="1" t="s">
        <v>1512</v>
      </c>
      <c r="M12896" s="1">
        <v>1</v>
      </c>
    </row>
    <row r="12897" spans="1:13" ht="15.75" x14ac:dyDescent="0.3">
      <c r="A12897" s="1" t="s">
        <v>1262</v>
      </c>
      <c r="J12897" s="1" t="s">
        <v>1511</v>
      </c>
      <c r="K12897" s="1" t="s">
        <v>1509</v>
      </c>
      <c r="L12897" s="1" t="s">
        <v>1512</v>
      </c>
      <c r="M12897" s="1">
        <v>1</v>
      </c>
    </row>
    <row r="12898" spans="1:13" ht="15.75" x14ac:dyDescent="0.3">
      <c r="A12898" s="1" t="s">
        <v>1263</v>
      </c>
      <c r="J12898" s="1" t="s">
        <v>1511</v>
      </c>
      <c r="K12898" s="1" t="s">
        <v>1509</v>
      </c>
      <c r="L12898" s="1" t="s">
        <v>1512</v>
      </c>
      <c r="M12898" s="1">
        <v>1</v>
      </c>
    </row>
    <row r="12899" spans="1:13" ht="15.75" x14ac:dyDescent="0.3">
      <c r="A12899" s="1" t="s">
        <v>1263</v>
      </c>
      <c r="J12899" s="1" t="s">
        <v>1511</v>
      </c>
      <c r="K12899" s="1" t="s">
        <v>1509</v>
      </c>
      <c r="L12899" s="1" t="s">
        <v>1512</v>
      </c>
      <c r="M12899" s="1">
        <v>1</v>
      </c>
    </row>
    <row r="12900" spans="1:13" ht="15.75" x14ac:dyDescent="0.3">
      <c r="A12900" s="1" t="s">
        <v>1262</v>
      </c>
      <c r="J12900" s="1" t="s">
        <v>1511</v>
      </c>
      <c r="K12900" s="1" t="s">
        <v>1509</v>
      </c>
      <c r="L12900" s="1" t="s">
        <v>1512</v>
      </c>
      <c r="M12900" s="1">
        <v>1</v>
      </c>
    </row>
    <row r="12901" spans="1:13" ht="15.75" x14ac:dyDescent="0.3">
      <c r="A12901" s="1" t="s">
        <v>1262</v>
      </c>
      <c r="J12901" s="1" t="s">
        <v>1511</v>
      </c>
      <c r="K12901" s="1" t="s">
        <v>1509</v>
      </c>
      <c r="L12901" s="1" t="s">
        <v>1512</v>
      </c>
      <c r="M12901" s="1">
        <v>1</v>
      </c>
    </row>
    <row r="12902" spans="1:13" ht="15.75" x14ac:dyDescent="0.3">
      <c r="A12902" s="1" t="s">
        <v>1263</v>
      </c>
      <c r="J12902" s="1" t="s">
        <v>1511</v>
      </c>
      <c r="K12902" s="1" t="s">
        <v>1509</v>
      </c>
      <c r="L12902" s="1" t="s">
        <v>1512</v>
      </c>
      <c r="M12902" s="1">
        <v>1</v>
      </c>
    </row>
    <row r="12903" spans="1:13" ht="15.75" x14ac:dyDescent="0.3">
      <c r="A12903" s="1" t="s">
        <v>1291</v>
      </c>
      <c r="J12903" s="1" t="s">
        <v>1511</v>
      </c>
      <c r="K12903" s="1" t="s">
        <v>1514</v>
      </c>
      <c r="L12903" s="1" t="s">
        <v>1512</v>
      </c>
      <c r="M12903" s="1">
        <v>4</v>
      </c>
    </row>
    <row r="12904" spans="1:13" ht="15.75" x14ac:dyDescent="0.3">
      <c r="A12904" s="1" t="s">
        <v>1263</v>
      </c>
      <c r="J12904" s="1" t="s">
        <v>1511</v>
      </c>
      <c r="K12904" s="1" t="s">
        <v>1509</v>
      </c>
      <c r="L12904" s="1" t="s">
        <v>1512</v>
      </c>
      <c r="M12904" s="1">
        <v>1</v>
      </c>
    </row>
    <row r="12905" spans="1:13" ht="15.75" x14ac:dyDescent="0.3">
      <c r="A12905" s="1" t="s">
        <v>1324</v>
      </c>
      <c r="J12905" s="1" t="s">
        <v>1511</v>
      </c>
      <c r="K12905" s="1" t="s">
        <v>1509</v>
      </c>
      <c r="L12905" s="1" t="s">
        <v>1512</v>
      </c>
      <c r="M12905" s="1">
        <v>2</v>
      </c>
    </row>
    <row r="12906" spans="1:13" ht="15.75" x14ac:dyDescent="0.3">
      <c r="A12906" s="1" t="s">
        <v>1263</v>
      </c>
      <c r="J12906" s="1" t="s">
        <v>1511</v>
      </c>
      <c r="K12906" s="1" t="s">
        <v>1509</v>
      </c>
      <c r="L12906" s="1" t="s">
        <v>1512</v>
      </c>
      <c r="M12906" s="1">
        <v>1</v>
      </c>
    </row>
    <row r="12907" spans="1:13" ht="15.75" x14ac:dyDescent="0.3">
      <c r="A12907" s="1" t="s">
        <v>1263</v>
      </c>
      <c r="J12907" s="1" t="s">
        <v>1511</v>
      </c>
      <c r="K12907" s="1" t="s">
        <v>1509</v>
      </c>
      <c r="L12907" s="1" t="s">
        <v>1512</v>
      </c>
      <c r="M12907" s="1">
        <v>1</v>
      </c>
    </row>
    <row r="12908" spans="1:13" ht="15.75" x14ac:dyDescent="0.3">
      <c r="A12908" s="1" t="s">
        <v>1324</v>
      </c>
      <c r="J12908" s="1" t="s">
        <v>1511</v>
      </c>
      <c r="K12908" s="1" t="s">
        <v>1509</v>
      </c>
      <c r="L12908" s="1" t="s">
        <v>1512</v>
      </c>
      <c r="M12908" s="1">
        <v>1</v>
      </c>
    </row>
    <row r="12909" spans="1:13" ht="15.75" x14ac:dyDescent="0.3">
      <c r="A12909" s="1" t="s">
        <v>1263</v>
      </c>
      <c r="J12909" s="1" t="s">
        <v>1511</v>
      </c>
      <c r="K12909" s="1" t="s">
        <v>1509</v>
      </c>
      <c r="L12909" s="1" t="s">
        <v>1512</v>
      </c>
      <c r="M12909" s="1">
        <v>1</v>
      </c>
    </row>
    <row r="12910" spans="1:13" ht="15.75" x14ac:dyDescent="0.3">
      <c r="A12910" s="1" t="s">
        <v>1324</v>
      </c>
      <c r="J12910" s="1" t="s">
        <v>1511</v>
      </c>
      <c r="K12910" s="1" t="s">
        <v>1509</v>
      </c>
      <c r="L12910" s="1" t="s">
        <v>1512</v>
      </c>
      <c r="M12910" s="1">
        <v>1</v>
      </c>
    </row>
    <row r="12911" spans="1:13" ht="15.75" x14ac:dyDescent="0.3">
      <c r="A12911" s="1" t="s">
        <v>1263</v>
      </c>
      <c r="J12911" s="1" t="s">
        <v>1511</v>
      </c>
      <c r="K12911" s="1" t="s">
        <v>1509</v>
      </c>
      <c r="L12911" s="1" t="s">
        <v>1512</v>
      </c>
      <c r="M12911" s="1">
        <v>1</v>
      </c>
    </row>
    <row r="12912" spans="1:13" ht="15.75" x14ac:dyDescent="0.3">
      <c r="A12912" s="1" t="s">
        <v>1263</v>
      </c>
      <c r="J12912" s="1" t="s">
        <v>1511</v>
      </c>
      <c r="K12912" s="1" t="s">
        <v>1509</v>
      </c>
      <c r="L12912" s="1" t="s">
        <v>1512</v>
      </c>
      <c r="M12912" s="1">
        <v>1</v>
      </c>
    </row>
    <row r="12913" spans="1:13" ht="15.75" x14ac:dyDescent="0.3">
      <c r="A12913" s="1" t="s">
        <v>1263</v>
      </c>
      <c r="J12913" s="1" t="s">
        <v>1511</v>
      </c>
      <c r="K12913" s="1" t="s">
        <v>1509</v>
      </c>
      <c r="L12913" s="1" t="s">
        <v>1512</v>
      </c>
      <c r="M12913" s="1">
        <v>1</v>
      </c>
    </row>
    <row r="12914" spans="1:13" ht="15.75" x14ac:dyDescent="0.3">
      <c r="A12914" s="1" t="s">
        <v>1263</v>
      </c>
      <c r="J12914" s="1" t="s">
        <v>1511</v>
      </c>
      <c r="K12914" s="1" t="s">
        <v>1509</v>
      </c>
      <c r="L12914" s="1" t="s">
        <v>1512</v>
      </c>
      <c r="M12914" s="1">
        <v>1</v>
      </c>
    </row>
    <row r="12915" spans="1:13" ht="15.75" x14ac:dyDescent="0.3">
      <c r="A12915" s="1" t="s">
        <v>1324</v>
      </c>
      <c r="J12915" s="1" t="s">
        <v>1511</v>
      </c>
      <c r="K12915" s="1" t="s">
        <v>1509</v>
      </c>
      <c r="L12915" s="1" t="s">
        <v>1512</v>
      </c>
      <c r="M12915" s="1">
        <v>3</v>
      </c>
    </row>
    <row r="12916" spans="1:13" ht="15.75" x14ac:dyDescent="0.3">
      <c r="A12916" s="1" t="s">
        <v>1263</v>
      </c>
      <c r="J12916" s="1" t="s">
        <v>1511</v>
      </c>
      <c r="K12916" s="1" t="s">
        <v>1509</v>
      </c>
      <c r="L12916" s="1" t="s">
        <v>1512</v>
      </c>
      <c r="M12916" s="1">
        <v>1</v>
      </c>
    </row>
    <row r="12917" spans="1:13" ht="15.75" x14ac:dyDescent="0.3">
      <c r="A12917" s="1" t="s">
        <v>1324</v>
      </c>
      <c r="J12917" s="1" t="s">
        <v>1511</v>
      </c>
      <c r="K12917" s="1" t="s">
        <v>1509</v>
      </c>
      <c r="L12917" s="1" t="s">
        <v>1512</v>
      </c>
      <c r="M12917" s="1">
        <v>1</v>
      </c>
    </row>
    <row r="12918" spans="1:13" ht="15.75" x14ac:dyDescent="0.3">
      <c r="A12918" s="1" t="s">
        <v>1263</v>
      </c>
      <c r="J12918" s="1" t="s">
        <v>1511</v>
      </c>
      <c r="K12918" s="1" t="s">
        <v>1509</v>
      </c>
      <c r="L12918" s="1" t="s">
        <v>1512</v>
      </c>
      <c r="M12918" s="1">
        <v>1</v>
      </c>
    </row>
    <row r="12919" spans="1:13" ht="15.75" x14ac:dyDescent="0.3">
      <c r="A12919" s="1" t="s">
        <v>1263</v>
      </c>
      <c r="J12919" s="1" t="s">
        <v>1511</v>
      </c>
      <c r="K12919" s="1" t="s">
        <v>1509</v>
      </c>
      <c r="L12919" s="1" t="s">
        <v>1512</v>
      </c>
      <c r="M12919" s="1">
        <v>1</v>
      </c>
    </row>
    <row r="12920" spans="1:13" ht="15.75" x14ac:dyDescent="0.3">
      <c r="A12920" s="1" t="s">
        <v>1263</v>
      </c>
      <c r="J12920" s="1" t="s">
        <v>1511</v>
      </c>
      <c r="K12920" s="1" t="s">
        <v>1509</v>
      </c>
      <c r="L12920" s="1" t="s">
        <v>1512</v>
      </c>
      <c r="M12920" s="1">
        <v>1</v>
      </c>
    </row>
    <row r="12921" spans="1:13" ht="15.75" x14ac:dyDescent="0.3">
      <c r="A12921" s="1" t="s">
        <v>1263</v>
      </c>
      <c r="J12921" s="1" t="s">
        <v>1511</v>
      </c>
      <c r="K12921" s="1" t="s">
        <v>1509</v>
      </c>
      <c r="L12921" s="1" t="s">
        <v>1512</v>
      </c>
      <c r="M12921" s="1">
        <v>1</v>
      </c>
    </row>
    <row r="12922" spans="1:13" ht="15.75" x14ac:dyDescent="0.3">
      <c r="A12922" s="1" t="s">
        <v>1263</v>
      </c>
      <c r="J12922" s="1" t="s">
        <v>1511</v>
      </c>
      <c r="K12922" s="1" t="s">
        <v>1509</v>
      </c>
      <c r="L12922" s="1" t="s">
        <v>1512</v>
      </c>
      <c r="M12922" s="1">
        <v>1</v>
      </c>
    </row>
    <row r="12923" spans="1:13" ht="15.75" x14ac:dyDescent="0.3">
      <c r="A12923" s="1" t="s">
        <v>1263</v>
      </c>
      <c r="J12923" s="1" t="s">
        <v>1511</v>
      </c>
      <c r="K12923" s="1" t="s">
        <v>1509</v>
      </c>
      <c r="L12923" s="1" t="s">
        <v>1512</v>
      </c>
      <c r="M12923" s="1">
        <v>1</v>
      </c>
    </row>
    <row r="12924" spans="1:13" ht="15.75" x14ac:dyDescent="0.3">
      <c r="A12924" s="1" t="s">
        <v>1263</v>
      </c>
      <c r="J12924" s="1" t="s">
        <v>1511</v>
      </c>
      <c r="K12924" s="1" t="s">
        <v>1509</v>
      </c>
      <c r="L12924" s="1" t="s">
        <v>1512</v>
      </c>
      <c r="M12924" s="1">
        <v>1</v>
      </c>
    </row>
    <row r="12925" spans="1:13" ht="15.75" x14ac:dyDescent="0.3">
      <c r="A12925" s="1" t="s">
        <v>1263</v>
      </c>
      <c r="J12925" s="1" t="s">
        <v>1511</v>
      </c>
      <c r="K12925" s="1" t="s">
        <v>1509</v>
      </c>
      <c r="L12925" s="1" t="s">
        <v>1512</v>
      </c>
      <c r="M12925" s="1">
        <v>1</v>
      </c>
    </row>
    <row r="12926" spans="1:13" ht="15.75" x14ac:dyDescent="0.3">
      <c r="A12926" s="1" t="s">
        <v>1263</v>
      </c>
      <c r="J12926" s="1" t="s">
        <v>1511</v>
      </c>
      <c r="K12926" s="1" t="s">
        <v>1509</v>
      </c>
      <c r="L12926" s="1" t="s">
        <v>1512</v>
      </c>
      <c r="M12926" s="1">
        <v>1</v>
      </c>
    </row>
    <row r="12927" spans="1:13" ht="15.75" x14ac:dyDescent="0.3">
      <c r="A12927" s="1" t="s">
        <v>1263</v>
      </c>
      <c r="J12927" s="1" t="s">
        <v>1511</v>
      </c>
      <c r="K12927" s="1" t="s">
        <v>1509</v>
      </c>
      <c r="L12927" s="1" t="s">
        <v>1512</v>
      </c>
      <c r="M12927" s="1">
        <v>1</v>
      </c>
    </row>
    <row r="12928" spans="1:13" ht="15.75" x14ac:dyDescent="0.3">
      <c r="A12928" s="1" t="s">
        <v>1262</v>
      </c>
      <c r="J12928" s="1" t="s">
        <v>1511</v>
      </c>
      <c r="K12928" s="1" t="s">
        <v>1509</v>
      </c>
      <c r="L12928" s="1" t="s">
        <v>1510</v>
      </c>
      <c r="M12928" s="1">
        <v>1</v>
      </c>
    </row>
    <row r="12929" spans="1:13" ht="15.75" x14ac:dyDescent="0.3">
      <c r="A12929" s="1" t="s">
        <v>1263</v>
      </c>
      <c r="J12929" s="1" t="s">
        <v>1511</v>
      </c>
      <c r="K12929" s="1" t="s">
        <v>1509</v>
      </c>
      <c r="L12929" s="1" t="s">
        <v>1512</v>
      </c>
      <c r="M12929" s="1">
        <v>1</v>
      </c>
    </row>
    <row r="12930" spans="1:13" ht="15.75" x14ac:dyDescent="0.3">
      <c r="A12930" s="1" t="s">
        <v>1263</v>
      </c>
      <c r="J12930" s="1" t="s">
        <v>1511</v>
      </c>
      <c r="K12930" s="1" t="s">
        <v>1509</v>
      </c>
      <c r="L12930" s="1" t="s">
        <v>1512</v>
      </c>
      <c r="M12930" s="1">
        <v>1</v>
      </c>
    </row>
    <row r="12931" spans="1:13" ht="15.75" x14ac:dyDescent="0.3">
      <c r="A12931" s="1" t="s">
        <v>1263</v>
      </c>
      <c r="J12931" s="1" t="s">
        <v>1511</v>
      </c>
      <c r="K12931" s="1" t="s">
        <v>1509</v>
      </c>
      <c r="L12931" s="1" t="s">
        <v>1512</v>
      </c>
      <c r="M12931" s="1">
        <v>1</v>
      </c>
    </row>
    <row r="12932" spans="1:13" ht="15.75" x14ac:dyDescent="0.3">
      <c r="A12932" s="1" t="s">
        <v>1263</v>
      </c>
      <c r="J12932" s="1" t="s">
        <v>1511</v>
      </c>
      <c r="K12932" s="1" t="s">
        <v>1509</v>
      </c>
      <c r="L12932" s="1" t="s">
        <v>1512</v>
      </c>
      <c r="M12932" s="1">
        <v>1</v>
      </c>
    </row>
    <row r="12933" spans="1:13" ht="15.75" x14ac:dyDescent="0.3">
      <c r="A12933" s="1" t="s">
        <v>1263</v>
      </c>
      <c r="J12933" s="1" t="s">
        <v>1511</v>
      </c>
      <c r="K12933" s="1" t="s">
        <v>1509</v>
      </c>
      <c r="L12933" s="1" t="s">
        <v>1512</v>
      </c>
      <c r="M12933" s="1">
        <v>1</v>
      </c>
    </row>
    <row r="12934" spans="1:13" ht="15.75" x14ac:dyDescent="0.3">
      <c r="A12934" s="1" t="s">
        <v>1263</v>
      </c>
      <c r="J12934" s="1" t="s">
        <v>1511</v>
      </c>
      <c r="K12934" s="1" t="s">
        <v>1509</v>
      </c>
      <c r="L12934" s="1" t="s">
        <v>1512</v>
      </c>
      <c r="M12934" s="1">
        <v>1</v>
      </c>
    </row>
    <row r="12935" spans="1:13" ht="15.75" x14ac:dyDescent="0.3">
      <c r="A12935" s="1" t="s">
        <v>1263</v>
      </c>
      <c r="J12935" s="1" t="s">
        <v>1511</v>
      </c>
      <c r="K12935" s="1" t="s">
        <v>1509</v>
      </c>
      <c r="L12935" s="1" t="s">
        <v>1512</v>
      </c>
      <c r="M12935" s="1">
        <v>1</v>
      </c>
    </row>
    <row r="12936" spans="1:13" ht="15.75" x14ac:dyDescent="0.3">
      <c r="A12936" s="1" t="s">
        <v>1263</v>
      </c>
      <c r="J12936" s="1" t="s">
        <v>1511</v>
      </c>
      <c r="K12936" s="1" t="s">
        <v>1509</v>
      </c>
      <c r="L12936" s="1" t="s">
        <v>1512</v>
      </c>
      <c r="M12936" s="1">
        <v>1</v>
      </c>
    </row>
    <row r="12937" spans="1:13" ht="15.75" x14ac:dyDescent="0.3">
      <c r="A12937" s="1" t="s">
        <v>1263</v>
      </c>
      <c r="J12937" s="1" t="s">
        <v>1511</v>
      </c>
      <c r="K12937" s="1" t="s">
        <v>1509</v>
      </c>
      <c r="L12937" s="1" t="s">
        <v>1512</v>
      </c>
      <c r="M12937" s="1">
        <v>1</v>
      </c>
    </row>
    <row r="12938" spans="1:13" ht="15.75" x14ac:dyDescent="0.3">
      <c r="A12938" s="1" t="s">
        <v>1263</v>
      </c>
      <c r="J12938" s="1" t="s">
        <v>1511</v>
      </c>
      <c r="K12938" s="1" t="s">
        <v>1509</v>
      </c>
      <c r="L12938" s="1" t="s">
        <v>1512</v>
      </c>
      <c r="M12938" s="1">
        <v>1</v>
      </c>
    </row>
    <row r="12939" spans="1:13" ht="15.75" x14ac:dyDescent="0.3">
      <c r="A12939" s="1" t="s">
        <v>1263</v>
      </c>
      <c r="J12939" s="1" t="s">
        <v>1511</v>
      </c>
      <c r="K12939" s="1" t="s">
        <v>1509</v>
      </c>
      <c r="L12939" s="1" t="s">
        <v>1512</v>
      </c>
      <c r="M12939" s="1">
        <v>1</v>
      </c>
    </row>
    <row r="12940" spans="1:13" ht="15.75" x14ac:dyDescent="0.3">
      <c r="A12940" s="1" t="s">
        <v>1263</v>
      </c>
      <c r="J12940" s="1" t="s">
        <v>1511</v>
      </c>
      <c r="K12940" s="1" t="s">
        <v>1509</v>
      </c>
      <c r="L12940" s="1" t="s">
        <v>1512</v>
      </c>
      <c r="M12940" s="1">
        <v>1</v>
      </c>
    </row>
    <row r="12941" spans="1:13" ht="15.75" x14ac:dyDescent="0.3">
      <c r="A12941" s="1" t="s">
        <v>1263</v>
      </c>
      <c r="J12941" s="1" t="s">
        <v>1511</v>
      </c>
      <c r="K12941" s="1" t="s">
        <v>1509</v>
      </c>
      <c r="L12941" s="1" t="s">
        <v>1512</v>
      </c>
      <c r="M12941" s="1">
        <v>1</v>
      </c>
    </row>
    <row r="12942" spans="1:13" ht="15.75" x14ac:dyDescent="0.3">
      <c r="A12942" s="1" t="s">
        <v>1263</v>
      </c>
      <c r="J12942" s="1" t="s">
        <v>1511</v>
      </c>
      <c r="K12942" s="1" t="s">
        <v>1509</v>
      </c>
      <c r="L12942" s="1" t="s">
        <v>1512</v>
      </c>
      <c r="M12942" s="1">
        <v>1</v>
      </c>
    </row>
    <row r="12943" spans="1:13" ht="15.75" x14ac:dyDescent="0.3">
      <c r="A12943" s="1" t="s">
        <v>1263</v>
      </c>
      <c r="J12943" s="1" t="s">
        <v>1511</v>
      </c>
      <c r="K12943" s="1" t="s">
        <v>1509</v>
      </c>
      <c r="L12943" s="1" t="s">
        <v>1512</v>
      </c>
      <c r="M12943" s="1">
        <v>1</v>
      </c>
    </row>
    <row r="12944" spans="1:13" ht="15.75" x14ac:dyDescent="0.3">
      <c r="A12944" s="1" t="s">
        <v>1263</v>
      </c>
      <c r="J12944" s="1" t="s">
        <v>1511</v>
      </c>
      <c r="K12944" s="1" t="s">
        <v>1509</v>
      </c>
      <c r="L12944" s="1" t="s">
        <v>1512</v>
      </c>
      <c r="M12944" s="1">
        <v>1</v>
      </c>
    </row>
    <row r="12945" spans="1:13" ht="15.75" x14ac:dyDescent="0.3">
      <c r="A12945" s="1" t="s">
        <v>1263</v>
      </c>
      <c r="J12945" s="1" t="s">
        <v>1511</v>
      </c>
      <c r="K12945" s="1" t="s">
        <v>1509</v>
      </c>
      <c r="L12945" s="1" t="s">
        <v>1512</v>
      </c>
      <c r="M12945" s="1">
        <v>1</v>
      </c>
    </row>
    <row r="12946" spans="1:13" ht="15.75" x14ac:dyDescent="0.3">
      <c r="A12946" s="1" t="s">
        <v>1263</v>
      </c>
      <c r="J12946" s="1" t="s">
        <v>1511</v>
      </c>
      <c r="K12946" s="1" t="s">
        <v>1509</v>
      </c>
      <c r="L12946" s="1" t="s">
        <v>1512</v>
      </c>
      <c r="M12946" s="1">
        <v>1</v>
      </c>
    </row>
    <row r="12947" spans="1:13" ht="15.75" x14ac:dyDescent="0.3">
      <c r="A12947" s="1" t="s">
        <v>1263</v>
      </c>
      <c r="J12947" s="1" t="s">
        <v>1511</v>
      </c>
      <c r="K12947" s="1" t="s">
        <v>1509</v>
      </c>
      <c r="L12947" s="1" t="s">
        <v>1512</v>
      </c>
      <c r="M12947" s="1">
        <v>1</v>
      </c>
    </row>
    <row r="12948" spans="1:13" ht="15.75" x14ac:dyDescent="0.3">
      <c r="A12948" s="1" t="s">
        <v>1263</v>
      </c>
      <c r="J12948" s="1" t="s">
        <v>1511</v>
      </c>
      <c r="K12948" s="1" t="s">
        <v>1509</v>
      </c>
      <c r="L12948" s="1" t="s">
        <v>1512</v>
      </c>
      <c r="M12948" s="1">
        <v>1</v>
      </c>
    </row>
    <row r="12949" spans="1:13" ht="15.75" x14ac:dyDescent="0.3">
      <c r="A12949" s="1" t="s">
        <v>1263</v>
      </c>
      <c r="J12949" s="1" t="s">
        <v>1511</v>
      </c>
      <c r="K12949" s="1" t="s">
        <v>1509</v>
      </c>
      <c r="L12949" s="1" t="s">
        <v>1512</v>
      </c>
      <c r="M12949" s="1">
        <v>1</v>
      </c>
    </row>
    <row r="12950" spans="1:13" ht="15.75" x14ac:dyDescent="0.3">
      <c r="A12950" s="1" t="s">
        <v>1263</v>
      </c>
      <c r="J12950" s="1" t="s">
        <v>1511</v>
      </c>
      <c r="K12950" s="1" t="s">
        <v>1509</v>
      </c>
      <c r="L12950" s="1" t="s">
        <v>1512</v>
      </c>
      <c r="M12950" s="1">
        <v>1</v>
      </c>
    </row>
    <row r="12951" spans="1:13" ht="15.75" x14ac:dyDescent="0.3">
      <c r="A12951" s="1" t="s">
        <v>1263</v>
      </c>
      <c r="J12951" s="1" t="s">
        <v>1511</v>
      </c>
      <c r="K12951" s="1" t="s">
        <v>1509</v>
      </c>
      <c r="L12951" s="1" t="s">
        <v>1512</v>
      </c>
      <c r="M12951" s="1">
        <v>1</v>
      </c>
    </row>
    <row r="12952" spans="1:13" ht="15.75" x14ac:dyDescent="0.3">
      <c r="A12952" s="1" t="s">
        <v>1263</v>
      </c>
      <c r="J12952" s="1" t="s">
        <v>1511</v>
      </c>
      <c r="K12952" s="1" t="s">
        <v>1509</v>
      </c>
      <c r="L12952" s="1" t="s">
        <v>1512</v>
      </c>
      <c r="M12952" s="1">
        <v>1</v>
      </c>
    </row>
    <row r="12953" spans="1:13" ht="15.75" x14ac:dyDescent="0.3">
      <c r="A12953" s="1" t="s">
        <v>1263</v>
      </c>
      <c r="J12953" s="1" t="s">
        <v>1511</v>
      </c>
      <c r="K12953" s="1" t="s">
        <v>1509</v>
      </c>
      <c r="L12953" s="1" t="s">
        <v>1512</v>
      </c>
      <c r="M12953" s="1">
        <v>1</v>
      </c>
    </row>
    <row r="12954" spans="1:13" ht="15.75" x14ac:dyDescent="0.3">
      <c r="A12954" s="1" t="s">
        <v>1263</v>
      </c>
      <c r="J12954" s="1" t="s">
        <v>1511</v>
      </c>
      <c r="K12954" s="1" t="s">
        <v>1509</v>
      </c>
      <c r="L12954" s="1" t="s">
        <v>1512</v>
      </c>
      <c r="M12954" s="1">
        <v>1</v>
      </c>
    </row>
    <row r="12955" spans="1:13" ht="15.75" x14ac:dyDescent="0.3">
      <c r="A12955" s="1" t="s">
        <v>1263</v>
      </c>
      <c r="J12955" s="1" t="s">
        <v>1511</v>
      </c>
      <c r="K12955" s="1" t="s">
        <v>1509</v>
      </c>
      <c r="L12955" s="1" t="s">
        <v>1512</v>
      </c>
      <c r="M12955" s="1">
        <v>1</v>
      </c>
    </row>
    <row r="12956" spans="1:13" ht="15.75" x14ac:dyDescent="0.3">
      <c r="A12956" s="1" t="s">
        <v>1263</v>
      </c>
      <c r="J12956" s="1" t="s">
        <v>1511</v>
      </c>
      <c r="K12956" s="1" t="s">
        <v>1509</v>
      </c>
      <c r="L12956" s="1" t="s">
        <v>1512</v>
      </c>
      <c r="M12956" s="1">
        <v>1</v>
      </c>
    </row>
    <row r="12957" spans="1:13" ht="15.75" x14ac:dyDescent="0.3">
      <c r="A12957" s="1" t="s">
        <v>1263</v>
      </c>
      <c r="J12957" s="1" t="s">
        <v>1511</v>
      </c>
      <c r="K12957" s="1" t="s">
        <v>1509</v>
      </c>
      <c r="L12957" s="1" t="s">
        <v>1512</v>
      </c>
      <c r="M12957" s="1">
        <v>1</v>
      </c>
    </row>
    <row r="12958" spans="1:13" ht="15.75" x14ac:dyDescent="0.3">
      <c r="A12958" s="1" t="s">
        <v>1263</v>
      </c>
      <c r="J12958" s="1" t="s">
        <v>1511</v>
      </c>
      <c r="K12958" s="1" t="s">
        <v>1509</v>
      </c>
      <c r="L12958" s="1" t="s">
        <v>1512</v>
      </c>
      <c r="M12958" s="1">
        <v>1</v>
      </c>
    </row>
    <row r="12959" spans="1:13" ht="15.75" x14ac:dyDescent="0.3">
      <c r="A12959" s="1" t="s">
        <v>1272</v>
      </c>
      <c r="J12959" s="1" t="s">
        <v>1511</v>
      </c>
      <c r="K12959" s="1" t="s">
        <v>1509</v>
      </c>
      <c r="L12959" s="1" t="s">
        <v>1512</v>
      </c>
      <c r="M12959" s="1">
        <v>1</v>
      </c>
    </row>
    <row r="12960" spans="1:13" ht="15.75" x14ac:dyDescent="0.3">
      <c r="A12960" s="1" t="s">
        <v>1272</v>
      </c>
      <c r="J12960" s="1" t="s">
        <v>1511</v>
      </c>
      <c r="K12960" s="1" t="s">
        <v>1509</v>
      </c>
      <c r="L12960" s="1" t="s">
        <v>1512</v>
      </c>
      <c r="M12960" s="1">
        <v>1</v>
      </c>
    </row>
    <row r="12961" spans="1:13" ht="15.75" x14ac:dyDescent="0.3">
      <c r="A12961" s="1" t="s">
        <v>1263</v>
      </c>
      <c r="J12961" s="1" t="s">
        <v>1511</v>
      </c>
      <c r="K12961" s="1" t="s">
        <v>1509</v>
      </c>
      <c r="L12961" s="1" t="s">
        <v>1512</v>
      </c>
      <c r="M12961" s="1">
        <v>1</v>
      </c>
    </row>
    <row r="12962" spans="1:13" ht="15.75" x14ac:dyDescent="0.3">
      <c r="A12962" s="1" t="s">
        <v>1263</v>
      </c>
      <c r="J12962" s="1" t="s">
        <v>1511</v>
      </c>
      <c r="K12962" s="1" t="s">
        <v>1509</v>
      </c>
      <c r="L12962" s="1" t="s">
        <v>1512</v>
      </c>
      <c r="M12962" s="1">
        <v>1</v>
      </c>
    </row>
    <row r="12963" spans="1:13" ht="15.75" x14ac:dyDescent="0.3">
      <c r="A12963" s="1" t="s">
        <v>1263</v>
      </c>
      <c r="J12963" s="1" t="s">
        <v>1511</v>
      </c>
      <c r="K12963" s="1" t="s">
        <v>1509</v>
      </c>
      <c r="L12963" s="1" t="s">
        <v>1512</v>
      </c>
      <c r="M12963" s="1">
        <v>1</v>
      </c>
    </row>
    <row r="12964" spans="1:13" ht="15.75" x14ac:dyDescent="0.3">
      <c r="A12964" s="1" t="s">
        <v>1263</v>
      </c>
      <c r="J12964" s="1" t="s">
        <v>1511</v>
      </c>
      <c r="K12964" s="1" t="s">
        <v>1509</v>
      </c>
      <c r="L12964" s="1" t="s">
        <v>1512</v>
      </c>
      <c r="M12964" s="1">
        <v>1</v>
      </c>
    </row>
    <row r="12965" spans="1:13" ht="15.75" x14ac:dyDescent="0.3">
      <c r="A12965" s="1" t="s">
        <v>1262</v>
      </c>
      <c r="J12965" s="1" t="s">
        <v>1511</v>
      </c>
      <c r="K12965" s="1" t="s">
        <v>1509</v>
      </c>
      <c r="L12965" s="1" t="s">
        <v>1512</v>
      </c>
      <c r="M12965" s="1">
        <v>1</v>
      </c>
    </row>
    <row r="12966" spans="1:13" ht="15.75" x14ac:dyDescent="0.3">
      <c r="A12966" s="1" t="s">
        <v>1272</v>
      </c>
      <c r="J12966" s="1" t="s">
        <v>1511</v>
      </c>
      <c r="K12966" s="1" t="s">
        <v>1509</v>
      </c>
      <c r="L12966" s="1" t="s">
        <v>1512</v>
      </c>
      <c r="M12966" s="1">
        <v>1</v>
      </c>
    </row>
    <row r="12967" spans="1:13" ht="15.75" x14ac:dyDescent="0.3">
      <c r="A12967" s="1" t="s">
        <v>1262</v>
      </c>
      <c r="J12967" s="1" t="s">
        <v>1511</v>
      </c>
      <c r="K12967" s="1" t="s">
        <v>1509</v>
      </c>
      <c r="L12967" s="1" t="s">
        <v>1512</v>
      </c>
      <c r="M12967" s="1">
        <v>1</v>
      </c>
    </row>
    <row r="12968" spans="1:13" ht="15.75" x14ac:dyDescent="0.3">
      <c r="A12968" s="1" t="s">
        <v>1262</v>
      </c>
      <c r="J12968" s="1" t="s">
        <v>1511</v>
      </c>
      <c r="K12968" s="1" t="s">
        <v>1509</v>
      </c>
      <c r="L12968" s="1" t="s">
        <v>1512</v>
      </c>
      <c r="M12968" s="1">
        <v>1</v>
      </c>
    </row>
    <row r="12969" spans="1:13" ht="15.75" x14ac:dyDescent="0.3">
      <c r="A12969" s="1" t="s">
        <v>1262</v>
      </c>
      <c r="J12969" s="1" t="s">
        <v>1511</v>
      </c>
      <c r="K12969" s="1" t="s">
        <v>1509</v>
      </c>
      <c r="L12969" s="1" t="s">
        <v>1512</v>
      </c>
      <c r="M12969" s="1">
        <v>1</v>
      </c>
    </row>
    <row r="12970" spans="1:13" ht="15.75" x14ac:dyDescent="0.3">
      <c r="A12970" s="1" t="s">
        <v>1262</v>
      </c>
      <c r="J12970" s="1" t="s">
        <v>1511</v>
      </c>
      <c r="K12970" s="1" t="s">
        <v>1509</v>
      </c>
      <c r="L12970" s="1" t="s">
        <v>1512</v>
      </c>
      <c r="M12970" s="1">
        <v>1</v>
      </c>
    </row>
    <row r="12971" spans="1:13" ht="15.75" x14ac:dyDescent="0.3">
      <c r="A12971" s="1" t="s">
        <v>1272</v>
      </c>
      <c r="J12971" s="1" t="s">
        <v>1511</v>
      </c>
      <c r="K12971" s="1" t="s">
        <v>1509</v>
      </c>
      <c r="L12971" s="1" t="s">
        <v>1512</v>
      </c>
      <c r="M12971" s="1">
        <v>1</v>
      </c>
    </row>
    <row r="12972" spans="1:13" ht="15.75" x14ac:dyDescent="0.3">
      <c r="A12972" s="1" t="s">
        <v>1262</v>
      </c>
      <c r="J12972" s="1" t="s">
        <v>1511</v>
      </c>
      <c r="K12972" s="1" t="s">
        <v>1509</v>
      </c>
      <c r="L12972" s="1" t="s">
        <v>1512</v>
      </c>
      <c r="M12972" s="1">
        <v>1</v>
      </c>
    </row>
    <row r="12973" spans="1:13" ht="15.75" x14ac:dyDescent="0.3">
      <c r="A12973" s="1" t="s">
        <v>1272</v>
      </c>
      <c r="J12973" s="1" t="s">
        <v>1511</v>
      </c>
      <c r="K12973" s="1" t="s">
        <v>1509</v>
      </c>
      <c r="L12973" s="1" t="s">
        <v>1512</v>
      </c>
      <c r="M12973" s="1">
        <v>1</v>
      </c>
    </row>
    <row r="12974" spans="1:13" ht="15.75" x14ac:dyDescent="0.3">
      <c r="A12974" s="1" t="s">
        <v>1272</v>
      </c>
      <c r="J12974" s="1" t="s">
        <v>1511</v>
      </c>
      <c r="K12974" s="1" t="s">
        <v>1509</v>
      </c>
      <c r="L12974" s="1" t="s">
        <v>1512</v>
      </c>
      <c r="M12974" s="1">
        <v>1</v>
      </c>
    </row>
    <row r="12975" spans="1:13" ht="15.75" x14ac:dyDescent="0.3">
      <c r="A12975" s="1" t="s">
        <v>1262</v>
      </c>
      <c r="J12975" s="1" t="s">
        <v>1511</v>
      </c>
      <c r="K12975" s="1" t="s">
        <v>1509</v>
      </c>
      <c r="L12975" s="1" t="s">
        <v>1512</v>
      </c>
      <c r="M12975" s="1">
        <v>1</v>
      </c>
    </row>
    <row r="12976" spans="1:13" ht="15.75" x14ac:dyDescent="0.3">
      <c r="A12976" s="1" t="s">
        <v>1272</v>
      </c>
      <c r="J12976" s="1" t="s">
        <v>1511</v>
      </c>
      <c r="K12976" s="1" t="s">
        <v>1509</v>
      </c>
      <c r="L12976" s="1" t="s">
        <v>1512</v>
      </c>
      <c r="M12976" s="1">
        <v>1</v>
      </c>
    </row>
    <row r="12977" spans="1:13" ht="15.75" x14ac:dyDescent="0.3">
      <c r="A12977" s="1" t="s">
        <v>1272</v>
      </c>
      <c r="J12977" s="1" t="s">
        <v>1511</v>
      </c>
      <c r="K12977" s="1" t="s">
        <v>1509</v>
      </c>
      <c r="L12977" s="1" t="s">
        <v>1512</v>
      </c>
      <c r="M12977" s="1">
        <v>1</v>
      </c>
    </row>
    <row r="12978" spans="1:13" ht="15.75" x14ac:dyDescent="0.3">
      <c r="A12978" s="1" t="s">
        <v>1262</v>
      </c>
      <c r="J12978" s="1" t="s">
        <v>1511</v>
      </c>
      <c r="K12978" s="1" t="s">
        <v>1509</v>
      </c>
      <c r="L12978" s="1" t="s">
        <v>1512</v>
      </c>
      <c r="M12978" s="1">
        <v>1</v>
      </c>
    </row>
    <row r="12979" spans="1:13" ht="15.75" x14ac:dyDescent="0.3">
      <c r="A12979" s="1" t="s">
        <v>1272</v>
      </c>
      <c r="J12979" s="1" t="s">
        <v>1511</v>
      </c>
      <c r="K12979" s="1" t="s">
        <v>1509</v>
      </c>
      <c r="L12979" s="1" t="s">
        <v>1512</v>
      </c>
      <c r="M12979" s="1">
        <v>1</v>
      </c>
    </row>
    <row r="12980" spans="1:13" ht="15.75" x14ac:dyDescent="0.3">
      <c r="A12980" s="1" t="s">
        <v>1262</v>
      </c>
      <c r="J12980" s="1" t="s">
        <v>1511</v>
      </c>
      <c r="K12980" s="1" t="s">
        <v>1509</v>
      </c>
      <c r="L12980" s="1" t="s">
        <v>1512</v>
      </c>
      <c r="M12980" s="1">
        <v>1</v>
      </c>
    </row>
    <row r="12981" spans="1:13" ht="15.75" x14ac:dyDescent="0.3">
      <c r="A12981" s="1" t="s">
        <v>1269</v>
      </c>
      <c r="J12981" s="1" t="s">
        <v>1511</v>
      </c>
      <c r="K12981" s="1" t="s">
        <v>1509</v>
      </c>
      <c r="L12981" s="1" t="s">
        <v>1512</v>
      </c>
      <c r="M12981" s="1">
        <v>2</v>
      </c>
    </row>
    <row r="12982" spans="1:13" ht="15.75" x14ac:dyDescent="0.3">
      <c r="A12982" s="1" t="s">
        <v>1262</v>
      </c>
      <c r="J12982" s="1" t="s">
        <v>1511</v>
      </c>
      <c r="K12982" s="1" t="s">
        <v>1509</v>
      </c>
      <c r="L12982" s="1" t="s">
        <v>1512</v>
      </c>
      <c r="M12982" s="1">
        <v>1</v>
      </c>
    </row>
    <row r="12983" spans="1:13" ht="15.75" x14ac:dyDescent="0.3">
      <c r="A12983" s="1" t="s">
        <v>1262</v>
      </c>
      <c r="J12983" s="1" t="s">
        <v>1511</v>
      </c>
      <c r="K12983" s="1" t="s">
        <v>1509</v>
      </c>
      <c r="L12983" s="1" t="s">
        <v>1512</v>
      </c>
      <c r="M12983" s="1">
        <v>1</v>
      </c>
    </row>
    <row r="12984" spans="1:13" ht="15.75" x14ac:dyDescent="0.3">
      <c r="A12984" s="1" t="s">
        <v>1262</v>
      </c>
      <c r="J12984" s="1" t="s">
        <v>1511</v>
      </c>
      <c r="K12984" s="1" t="s">
        <v>1509</v>
      </c>
      <c r="L12984" s="1" t="s">
        <v>1512</v>
      </c>
      <c r="M12984" s="1">
        <v>1</v>
      </c>
    </row>
    <row r="12985" spans="1:13" ht="15.75" x14ac:dyDescent="0.3">
      <c r="A12985" s="1" t="s">
        <v>1262</v>
      </c>
      <c r="J12985" s="1" t="s">
        <v>1511</v>
      </c>
      <c r="K12985" s="1" t="s">
        <v>1509</v>
      </c>
      <c r="L12985" s="1" t="s">
        <v>1512</v>
      </c>
      <c r="M12985" s="1">
        <v>1</v>
      </c>
    </row>
    <row r="12986" spans="1:13" ht="15.75" x14ac:dyDescent="0.3">
      <c r="A12986" s="1" t="s">
        <v>1262</v>
      </c>
      <c r="J12986" s="1" t="s">
        <v>1511</v>
      </c>
      <c r="K12986" s="1" t="s">
        <v>1509</v>
      </c>
      <c r="L12986" s="1" t="s">
        <v>1512</v>
      </c>
      <c r="M12986" s="1">
        <v>1</v>
      </c>
    </row>
    <row r="12987" spans="1:13" ht="15.75" x14ac:dyDescent="0.3">
      <c r="A12987" s="1" t="s">
        <v>1263</v>
      </c>
      <c r="J12987" s="1" t="s">
        <v>1511</v>
      </c>
      <c r="K12987" s="1" t="s">
        <v>1509</v>
      </c>
      <c r="L12987" s="1" t="s">
        <v>1512</v>
      </c>
      <c r="M12987" s="1">
        <v>1</v>
      </c>
    </row>
    <row r="12988" spans="1:13" ht="15.75" x14ac:dyDescent="0.3">
      <c r="A12988" s="1" t="s">
        <v>1262</v>
      </c>
      <c r="J12988" s="1" t="s">
        <v>1511</v>
      </c>
      <c r="K12988" s="1" t="s">
        <v>1509</v>
      </c>
      <c r="L12988" s="1" t="s">
        <v>1512</v>
      </c>
      <c r="M12988" s="1">
        <v>1</v>
      </c>
    </row>
    <row r="12989" spans="1:13" ht="15.75" x14ac:dyDescent="0.3">
      <c r="A12989" s="1" t="s">
        <v>1263</v>
      </c>
      <c r="J12989" s="1" t="s">
        <v>1511</v>
      </c>
      <c r="K12989" s="1" t="s">
        <v>1509</v>
      </c>
      <c r="L12989" s="1" t="s">
        <v>1512</v>
      </c>
      <c r="M12989" s="1">
        <v>1</v>
      </c>
    </row>
    <row r="12990" spans="1:13" ht="15.75" x14ac:dyDescent="0.3">
      <c r="A12990" s="1" t="s">
        <v>1262</v>
      </c>
      <c r="J12990" s="1" t="s">
        <v>1511</v>
      </c>
      <c r="K12990" s="1" t="s">
        <v>1509</v>
      </c>
      <c r="L12990" s="1" t="s">
        <v>1512</v>
      </c>
      <c r="M12990" s="1">
        <v>1</v>
      </c>
    </row>
    <row r="12991" spans="1:13" ht="15.75" x14ac:dyDescent="0.3">
      <c r="A12991" s="1" t="s">
        <v>1263</v>
      </c>
      <c r="J12991" s="1" t="s">
        <v>1511</v>
      </c>
      <c r="K12991" s="1" t="s">
        <v>1509</v>
      </c>
      <c r="L12991" s="1" t="s">
        <v>1512</v>
      </c>
      <c r="M12991" s="1">
        <v>1</v>
      </c>
    </row>
    <row r="12992" spans="1:13" ht="15.75" x14ac:dyDescent="0.3">
      <c r="A12992" s="1" t="s">
        <v>1263</v>
      </c>
      <c r="J12992" s="1" t="s">
        <v>1511</v>
      </c>
      <c r="K12992" s="1" t="s">
        <v>1509</v>
      </c>
      <c r="L12992" s="1" t="s">
        <v>1512</v>
      </c>
      <c r="M12992" s="1">
        <v>1</v>
      </c>
    </row>
    <row r="12993" spans="1:13" ht="15.75" x14ac:dyDescent="0.3">
      <c r="A12993" s="1" t="s">
        <v>1262</v>
      </c>
      <c r="J12993" s="1" t="s">
        <v>1511</v>
      </c>
      <c r="K12993" s="1" t="s">
        <v>1509</v>
      </c>
      <c r="L12993" s="1" t="s">
        <v>1512</v>
      </c>
      <c r="M12993" s="1">
        <v>1</v>
      </c>
    </row>
    <row r="12994" spans="1:13" ht="15.75" x14ac:dyDescent="0.3">
      <c r="A12994" s="1" t="s">
        <v>1263</v>
      </c>
      <c r="J12994" s="1" t="s">
        <v>1511</v>
      </c>
      <c r="K12994" s="1" t="s">
        <v>1509</v>
      </c>
      <c r="L12994" s="1" t="s">
        <v>1512</v>
      </c>
      <c r="M12994" s="1">
        <v>1</v>
      </c>
    </row>
    <row r="12995" spans="1:13" ht="15.75" x14ac:dyDescent="0.3">
      <c r="A12995" s="1" t="s">
        <v>1262</v>
      </c>
      <c r="J12995" s="1" t="s">
        <v>1511</v>
      </c>
      <c r="K12995" s="1" t="s">
        <v>1509</v>
      </c>
      <c r="L12995" s="1" t="s">
        <v>1512</v>
      </c>
      <c r="M12995" s="1">
        <v>1</v>
      </c>
    </row>
    <row r="12996" spans="1:13" ht="15.75" x14ac:dyDescent="0.3">
      <c r="A12996" s="1" t="s">
        <v>1263</v>
      </c>
      <c r="J12996" s="1" t="s">
        <v>1511</v>
      </c>
      <c r="K12996" s="1" t="s">
        <v>1509</v>
      </c>
      <c r="L12996" s="1" t="s">
        <v>1512</v>
      </c>
      <c r="M12996" s="1">
        <v>1</v>
      </c>
    </row>
    <row r="12997" spans="1:13" ht="15.75" x14ac:dyDescent="0.3">
      <c r="A12997" s="1" t="s">
        <v>1263</v>
      </c>
      <c r="J12997" s="1" t="s">
        <v>1511</v>
      </c>
      <c r="K12997" s="1" t="s">
        <v>1509</v>
      </c>
      <c r="L12997" s="1" t="s">
        <v>1512</v>
      </c>
      <c r="M12997" s="1">
        <v>1</v>
      </c>
    </row>
    <row r="12998" spans="1:13" ht="15.75" x14ac:dyDescent="0.3">
      <c r="A12998" s="1" t="s">
        <v>1272</v>
      </c>
      <c r="J12998" s="1" t="s">
        <v>1511</v>
      </c>
      <c r="K12998" s="1" t="s">
        <v>1509</v>
      </c>
      <c r="L12998" s="1" t="s">
        <v>1512</v>
      </c>
      <c r="M12998" s="1">
        <v>1</v>
      </c>
    </row>
    <row r="12999" spans="1:13" ht="15.75" x14ac:dyDescent="0.3">
      <c r="A12999" s="1" t="s">
        <v>1263</v>
      </c>
      <c r="J12999" s="1" t="s">
        <v>1511</v>
      </c>
      <c r="K12999" s="1" t="s">
        <v>1509</v>
      </c>
      <c r="L12999" s="1" t="s">
        <v>1512</v>
      </c>
      <c r="M12999" s="1">
        <v>1</v>
      </c>
    </row>
    <row r="13000" spans="1:13" ht="15.75" x14ac:dyDescent="0.3">
      <c r="A13000" s="1" t="s">
        <v>1263</v>
      </c>
      <c r="J13000" s="1" t="s">
        <v>1511</v>
      </c>
      <c r="K13000" s="1" t="s">
        <v>1509</v>
      </c>
      <c r="L13000" s="1" t="s">
        <v>1512</v>
      </c>
      <c r="M13000" s="1">
        <v>1</v>
      </c>
    </row>
    <row r="13001" spans="1:13" ht="15.75" x14ac:dyDescent="0.3">
      <c r="A13001" s="1" t="s">
        <v>1263</v>
      </c>
      <c r="J13001" s="1" t="s">
        <v>1511</v>
      </c>
      <c r="K13001" s="1" t="s">
        <v>1509</v>
      </c>
      <c r="L13001" s="1" t="s">
        <v>1512</v>
      </c>
      <c r="M13001" s="1">
        <v>1</v>
      </c>
    </row>
    <row r="13002" spans="1:13" ht="15.75" x14ac:dyDescent="0.3">
      <c r="A13002" s="1" t="s">
        <v>1272</v>
      </c>
      <c r="J13002" s="1" t="s">
        <v>1511</v>
      </c>
      <c r="K13002" s="1" t="s">
        <v>1509</v>
      </c>
      <c r="L13002" s="1" t="s">
        <v>1512</v>
      </c>
      <c r="M13002" s="1">
        <v>1</v>
      </c>
    </row>
    <row r="13003" spans="1:13" ht="15.75" x14ac:dyDescent="0.3">
      <c r="A13003" s="1" t="s">
        <v>1272</v>
      </c>
      <c r="J13003" s="1" t="s">
        <v>1511</v>
      </c>
      <c r="K13003" s="1" t="s">
        <v>1509</v>
      </c>
      <c r="L13003" s="1" t="s">
        <v>1512</v>
      </c>
      <c r="M13003" s="1">
        <v>1</v>
      </c>
    </row>
    <row r="13004" spans="1:13" ht="15.75" x14ac:dyDescent="0.3">
      <c r="A13004" s="1" t="s">
        <v>1272</v>
      </c>
      <c r="J13004" s="1" t="s">
        <v>1511</v>
      </c>
      <c r="K13004" s="1" t="s">
        <v>1509</v>
      </c>
      <c r="L13004" s="1" t="s">
        <v>1512</v>
      </c>
      <c r="M13004" s="1">
        <v>1</v>
      </c>
    </row>
    <row r="13005" spans="1:13" ht="15.75" x14ac:dyDescent="0.3">
      <c r="A13005" s="1" t="s">
        <v>1263</v>
      </c>
      <c r="J13005" s="1" t="s">
        <v>1511</v>
      </c>
      <c r="K13005" s="1" t="s">
        <v>1509</v>
      </c>
      <c r="L13005" s="1" t="s">
        <v>1512</v>
      </c>
      <c r="M13005" s="1">
        <v>1</v>
      </c>
    </row>
    <row r="13006" spans="1:13" ht="15.75" x14ac:dyDescent="0.3">
      <c r="A13006" s="1" t="s">
        <v>1263</v>
      </c>
      <c r="J13006" s="1" t="s">
        <v>1511</v>
      </c>
      <c r="K13006" s="1" t="s">
        <v>1509</v>
      </c>
      <c r="L13006" s="1" t="s">
        <v>1512</v>
      </c>
      <c r="M13006" s="1">
        <v>1</v>
      </c>
    </row>
    <row r="13007" spans="1:13" ht="15.75" x14ac:dyDescent="0.3">
      <c r="A13007" s="1" t="s">
        <v>1263</v>
      </c>
      <c r="J13007" s="1" t="s">
        <v>1511</v>
      </c>
      <c r="K13007" s="1" t="s">
        <v>1509</v>
      </c>
      <c r="L13007" s="1" t="s">
        <v>1512</v>
      </c>
      <c r="M13007" s="1">
        <v>1</v>
      </c>
    </row>
    <row r="13008" spans="1:13" ht="15.75" x14ac:dyDescent="0.3">
      <c r="A13008" s="1" t="s">
        <v>1263</v>
      </c>
      <c r="J13008" s="1" t="s">
        <v>1511</v>
      </c>
      <c r="K13008" s="1" t="s">
        <v>1509</v>
      </c>
      <c r="L13008" s="1" t="s">
        <v>1512</v>
      </c>
      <c r="M13008" s="1">
        <v>1</v>
      </c>
    </row>
    <row r="13009" spans="1:13" ht="15.75" x14ac:dyDescent="0.3">
      <c r="A13009" s="1" t="s">
        <v>1263</v>
      </c>
      <c r="J13009" s="1" t="s">
        <v>1511</v>
      </c>
      <c r="K13009" s="1" t="s">
        <v>1509</v>
      </c>
      <c r="L13009" s="1" t="s">
        <v>1512</v>
      </c>
      <c r="M13009" s="1">
        <v>1</v>
      </c>
    </row>
    <row r="13010" spans="1:13" ht="15.75" x14ac:dyDescent="0.3">
      <c r="A13010" s="1" t="s">
        <v>1263</v>
      </c>
      <c r="J13010" s="1" t="s">
        <v>1511</v>
      </c>
      <c r="K13010" s="1" t="s">
        <v>1509</v>
      </c>
      <c r="L13010" s="1" t="s">
        <v>1512</v>
      </c>
      <c r="M13010" s="1">
        <v>1</v>
      </c>
    </row>
    <row r="13011" spans="1:13" ht="15.75" x14ac:dyDescent="0.3">
      <c r="A13011" s="1" t="s">
        <v>1263</v>
      </c>
      <c r="J13011" s="1" t="s">
        <v>1511</v>
      </c>
      <c r="K13011" s="1" t="s">
        <v>1509</v>
      </c>
      <c r="L13011" s="1" t="s">
        <v>1512</v>
      </c>
      <c r="M13011" s="1">
        <v>1</v>
      </c>
    </row>
    <row r="13012" spans="1:13" ht="15.75" x14ac:dyDescent="0.3">
      <c r="A13012" s="1" t="s">
        <v>1263</v>
      </c>
      <c r="J13012" s="1" t="s">
        <v>1511</v>
      </c>
      <c r="K13012" s="1" t="s">
        <v>1509</v>
      </c>
      <c r="L13012" s="1" t="s">
        <v>1512</v>
      </c>
      <c r="M13012" s="1">
        <v>1</v>
      </c>
    </row>
    <row r="13013" spans="1:13" ht="15.75" x14ac:dyDescent="0.3">
      <c r="A13013" s="1" t="s">
        <v>1263</v>
      </c>
      <c r="J13013" s="1" t="s">
        <v>1511</v>
      </c>
      <c r="K13013" s="1" t="s">
        <v>1509</v>
      </c>
      <c r="L13013" s="1" t="s">
        <v>1512</v>
      </c>
      <c r="M13013" s="1">
        <v>1</v>
      </c>
    </row>
    <row r="13014" spans="1:13" ht="15.75" x14ac:dyDescent="0.3">
      <c r="A13014" s="1" t="s">
        <v>1263</v>
      </c>
      <c r="J13014" s="1" t="s">
        <v>1511</v>
      </c>
      <c r="K13014" s="1" t="s">
        <v>1509</v>
      </c>
      <c r="L13014" s="1" t="s">
        <v>1512</v>
      </c>
      <c r="M13014" s="1">
        <v>1</v>
      </c>
    </row>
    <row r="13015" spans="1:13" ht="15.75" x14ac:dyDescent="0.3">
      <c r="A13015" s="1" t="s">
        <v>1269</v>
      </c>
      <c r="J13015" s="1" t="s">
        <v>1508</v>
      </c>
      <c r="K13015" s="1" t="s">
        <v>1509</v>
      </c>
      <c r="L13015" s="1" t="s">
        <v>1512</v>
      </c>
      <c r="M13015" s="1">
        <v>1</v>
      </c>
    </row>
    <row r="13016" spans="1:13" ht="15.75" x14ac:dyDescent="0.3">
      <c r="A13016" s="1" t="s">
        <v>1263</v>
      </c>
      <c r="J13016" s="1" t="s">
        <v>1511</v>
      </c>
      <c r="K13016" s="1" t="s">
        <v>1509</v>
      </c>
      <c r="L13016" s="1" t="s">
        <v>1512</v>
      </c>
      <c r="M13016" s="1">
        <v>1</v>
      </c>
    </row>
    <row r="13017" spans="1:13" ht="15.75" x14ac:dyDescent="0.3">
      <c r="A13017" s="1" t="s">
        <v>1263</v>
      </c>
      <c r="J13017" s="1" t="s">
        <v>1511</v>
      </c>
      <c r="K13017" s="1" t="s">
        <v>1509</v>
      </c>
      <c r="L13017" s="1" t="s">
        <v>1512</v>
      </c>
      <c r="M13017" s="1">
        <v>1</v>
      </c>
    </row>
    <row r="13018" spans="1:13" ht="15.75" x14ac:dyDescent="0.3">
      <c r="A13018" s="1" t="s">
        <v>1263</v>
      </c>
      <c r="J13018" s="1" t="s">
        <v>1511</v>
      </c>
      <c r="K13018" s="1" t="s">
        <v>1509</v>
      </c>
      <c r="L13018" s="1" t="s">
        <v>1512</v>
      </c>
      <c r="M13018" s="1">
        <v>1</v>
      </c>
    </row>
    <row r="13019" spans="1:13" ht="15.75" x14ac:dyDescent="0.3">
      <c r="A13019" s="1" t="s">
        <v>1263</v>
      </c>
      <c r="J13019" s="1" t="s">
        <v>1511</v>
      </c>
      <c r="K13019" s="1" t="s">
        <v>1509</v>
      </c>
      <c r="L13019" s="1" t="s">
        <v>1512</v>
      </c>
      <c r="M13019" s="1">
        <v>1</v>
      </c>
    </row>
    <row r="13020" spans="1:13" ht="15.75" x14ac:dyDescent="0.3">
      <c r="A13020" s="1" t="s">
        <v>1269</v>
      </c>
      <c r="J13020" s="1" t="s">
        <v>1508</v>
      </c>
      <c r="K13020" s="1" t="s">
        <v>1509</v>
      </c>
      <c r="L13020" s="1" t="s">
        <v>1512</v>
      </c>
      <c r="M13020" s="1">
        <v>2</v>
      </c>
    </row>
    <row r="13021" spans="1:13" ht="15.75" x14ac:dyDescent="0.3">
      <c r="A13021" s="1" t="s">
        <v>1263</v>
      </c>
      <c r="J13021" s="1" t="s">
        <v>1511</v>
      </c>
      <c r="K13021" s="1" t="s">
        <v>1509</v>
      </c>
      <c r="L13021" s="1" t="s">
        <v>1512</v>
      </c>
      <c r="M13021" s="1">
        <v>1</v>
      </c>
    </row>
    <row r="13022" spans="1:13" ht="15.75" x14ac:dyDescent="0.3">
      <c r="A13022" s="1" t="s">
        <v>1263</v>
      </c>
      <c r="J13022" s="1" t="s">
        <v>1511</v>
      </c>
      <c r="K13022" s="1" t="s">
        <v>1509</v>
      </c>
      <c r="L13022" s="1" t="s">
        <v>1512</v>
      </c>
      <c r="M13022" s="1">
        <v>1</v>
      </c>
    </row>
    <row r="13023" spans="1:13" ht="15.75" x14ac:dyDescent="0.3">
      <c r="A13023" s="1" t="s">
        <v>1263</v>
      </c>
      <c r="J13023" s="1" t="s">
        <v>1511</v>
      </c>
      <c r="K13023" s="1" t="s">
        <v>1509</v>
      </c>
      <c r="L13023" s="1" t="s">
        <v>1512</v>
      </c>
      <c r="M13023" s="1">
        <v>1</v>
      </c>
    </row>
    <row r="13024" spans="1:13" ht="15.75" x14ac:dyDescent="0.3">
      <c r="A13024" s="1" t="s">
        <v>1263</v>
      </c>
      <c r="J13024" s="1" t="s">
        <v>1511</v>
      </c>
      <c r="K13024" s="1" t="s">
        <v>1509</v>
      </c>
      <c r="L13024" s="1" t="s">
        <v>1512</v>
      </c>
      <c r="M13024" s="1">
        <v>1</v>
      </c>
    </row>
    <row r="13025" spans="1:13" ht="15.75" x14ac:dyDescent="0.3">
      <c r="A13025" s="1" t="s">
        <v>1263</v>
      </c>
      <c r="J13025" s="1" t="s">
        <v>1511</v>
      </c>
      <c r="K13025" s="1" t="s">
        <v>1509</v>
      </c>
      <c r="L13025" s="1" t="s">
        <v>1512</v>
      </c>
      <c r="M13025" s="1">
        <v>1</v>
      </c>
    </row>
    <row r="13026" spans="1:13" ht="15.75" x14ac:dyDescent="0.3">
      <c r="A13026" s="1" t="s">
        <v>1263</v>
      </c>
      <c r="J13026" s="1" t="s">
        <v>1511</v>
      </c>
      <c r="K13026" s="1" t="s">
        <v>1509</v>
      </c>
      <c r="L13026" s="1" t="s">
        <v>1512</v>
      </c>
      <c r="M13026" s="1">
        <v>1</v>
      </c>
    </row>
    <row r="13027" spans="1:13" ht="15.75" x14ac:dyDescent="0.3">
      <c r="A13027" s="1" t="s">
        <v>1263</v>
      </c>
      <c r="J13027" s="1" t="s">
        <v>1511</v>
      </c>
      <c r="K13027" s="1" t="s">
        <v>1509</v>
      </c>
      <c r="L13027" s="1" t="s">
        <v>1512</v>
      </c>
      <c r="M13027" s="1">
        <v>1</v>
      </c>
    </row>
    <row r="13028" spans="1:13" ht="15.75" x14ac:dyDescent="0.3">
      <c r="A13028" s="1" t="s">
        <v>1263</v>
      </c>
      <c r="J13028" s="1" t="s">
        <v>1511</v>
      </c>
      <c r="K13028" s="1" t="s">
        <v>1509</v>
      </c>
      <c r="L13028" s="1" t="s">
        <v>1512</v>
      </c>
      <c r="M13028" s="1">
        <v>1</v>
      </c>
    </row>
    <row r="13029" spans="1:13" ht="15.75" x14ac:dyDescent="0.3">
      <c r="A13029" s="1" t="s">
        <v>1263</v>
      </c>
      <c r="J13029" s="1" t="s">
        <v>1511</v>
      </c>
      <c r="K13029" s="1" t="s">
        <v>1509</v>
      </c>
      <c r="L13029" s="1" t="s">
        <v>1512</v>
      </c>
      <c r="M13029" s="1">
        <v>1</v>
      </c>
    </row>
    <row r="13030" spans="1:13" ht="15.75" x14ac:dyDescent="0.3">
      <c r="A13030" s="1" t="s">
        <v>1263</v>
      </c>
      <c r="J13030" s="1" t="s">
        <v>1511</v>
      </c>
      <c r="K13030" s="1" t="s">
        <v>1509</v>
      </c>
      <c r="L13030" s="1" t="s">
        <v>1512</v>
      </c>
      <c r="M13030" s="1">
        <v>1</v>
      </c>
    </row>
    <row r="13031" spans="1:13" ht="15.75" x14ac:dyDescent="0.3">
      <c r="A13031" s="1" t="s">
        <v>1263</v>
      </c>
      <c r="J13031" s="1" t="s">
        <v>1511</v>
      </c>
      <c r="K13031" s="1" t="s">
        <v>1509</v>
      </c>
      <c r="L13031" s="1" t="s">
        <v>1512</v>
      </c>
      <c r="M13031" s="1">
        <v>1</v>
      </c>
    </row>
    <row r="13032" spans="1:13" ht="15.75" x14ac:dyDescent="0.3">
      <c r="A13032" s="1" t="s">
        <v>1263</v>
      </c>
      <c r="J13032" s="1" t="s">
        <v>1511</v>
      </c>
      <c r="K13032" s="1" t="s">
        <v>1509</v>
      </c>
      <c r="L13032" s="1" t="s">
        <v>1512</v>
      </c>
      <c r="M13032" s="1">
        <v>1</v>
      </c>
    </row>
    <row r="13033" spans="1:13" ht="15.75" x14ac:dyDescent="0.3">
      <c r="A13033" s="1" t="s">
        <v>1263</v>
      </c>
      <c r="J13033" s="1" t="s">
        <v>1511</v>
      </c>
      <c r="K13033" s="1" t="s">
        <v>1509</v>
      </c>
      <c r="L13033" s="1" t="s">
        <v>1512</v>
      </c>
      <c r="M13033" s="1">
        <v>1</v>
      </c>
    </row>
    <row r="13034" spans="1:13" ht="15.75" x14ac:dyDescent="0.3">
      <c r="A13034" s="1" t="s">
        <v>1263</v>
      </c>
      <c r="J13034" s="1" t="s">
        <v>1511</v>
      </c>
      <c r="K13034" s="1" t="s">
        <v>1509</v>
      </c>
      <c r="L13034" s="1" t="s">
        <v>1512</v>
      </c>
      <c r="M13034" s="1">
        <v>1</v>
      </c>
    </row>
    <row r="13035" spans="1:13" ht="15.75" x14ac:dyDescent="0.3">
      <c r="A13035" s="1" t="s">
        <v>1263</v>
      </c>
      <c r="J13035" s="1" t="s">
        <v>1511</v>
      </c>
      <c r="K13035" s="1" t="s">
        <v>1509</v>
      </c>
      <c r="L13035" s="1" t="s">
        <v>1512</v>
      </c>
      <c r="M13035" s="1">
        <v>1</v>
      </c>
    </row>
    <row r="13036" spans="1:13" ht="15.75" x14ac:dyDescent="0.3">
      <c r="A13036" s="1" t="s">
        <v>1263</v>
      </c>
      <c r="J13036" s="1" t="s">
        <v>1511</v>
      </c>
      <c r="K13036" s="1" t="s">
        <v>1509</v>
      </c>
      <c r="L13036" s="1" t="s">
        <v>1512</v>
      </c>
      <c r="M13036" s="1">
        <v>1</v>
      </c>
    </row>
    <row r="13037" spans="1:13" ht="15.75" x14ac:dyDescent="0.3">
      <c r="A13037" s="1" t="s">
        <v>1263</v>
      </c>
      <c r="J13037" s="1" t="s">
        <v>1511</v>
      </c>
      <c r="K13037" s="1" t="s">
        <v>1509</v>
      </c>
      <c r="L13037" s="1" t="s">
        <v>1512</v>
      </c>
      <c r="M13037" s="1">
        <v>1</v>
      </c>
    </row>
    <row r="13038" spans="1:13" ht="15.75" x14ac:dyDescent="0.3">
      <c r="A13038" s="1" t="s">
        <v>1263</v>
      </c>
      <c r="J13038" s="1" t="s">
        <v>1511</v>
      </c>
      <c r="K13038" s="1" t="s">
        <v>1509</v>
      </c>
      <c r="L13038" s="1" t="s">
        <v>1512</v>
      </c>
      <c r="M13038" s="1">
        <v>1</v>
      </c>
    </row>
    <row r="13039" spans="1:13" ht="15.75" x14ac:dyDescent="0.3">
      <c r="A13039" s="1" t="s">
        <v>1263</v>
      </c>
      <c r="J13039" s="1" t="s">
        <v>1511</v>
      </c>
      <c r="K13039" s="1" t="s">
        <v>1509</v>
      </c>
      <c r="L13039" s="1" t="s">
        <v>1512</v>
      </c>
      <c r="M13039" s="1">
        <v>1</v>
      </c>
    </row>
    <row r="13040" spans="1:13" ht="15.75" x14ac:dyDescent="0.3">
      <c r="A13040" s="1" t="s">
        <v>1263</v>
      </c>
      <c r="J13040" s="1" t="s">
        <v>1511</v>
      </c>
      <c r="K13040" s="1" t="s">
        <v>1509</v>
      </c>
      <c r="L13040" s="1" t="s">
        <v>1512</v>
      </c>
      <c r="M13040" s="1">
        <v>1</v>
      </c>
    </row>
    <row r="13041" spans="1:13" ht="15.75" x14ac:dyDescent="0.3">
      <c r="A13041" s="1" t="s">
        <v>1263</v>
      </c>
      <c r="J13041" s="1" t="s">
        <v>1511</v>
      </c>
      <c r="K13041" s="1" t="s">
        <v>1509</v>
      </c>
      <c r="L13041" s="1" t="s">
        <v>1512</v>
      </c>
      <c r="M13041" s="1">
        <v>1</v>
      </c>
    </row>
    <row r="13042" spans="1:13" ht="15.75" x14ac:dyDescent="0.3">
      <c r="A13042" s="1" t="s">
        <v>1263</v>
      </c>
      <c r="J13042" s="1" t="s">
        <v>1511</v>
      </c>
      <c r="K13042" s="1" t="s">
        <v>1509</v>
      </c>
      <c r="L13042" s="1" t="s">
        <v>1512</v>
      </c>
      <c r="M13042" s="1">
        <v>1</v>
      </c>
    </row>
    <row r="13043" spans="1:13" ht="15.75" x14ac:dyDescent="0.3">
      <c r="A13043" s="1" t="s">
        <v>1263</v>
      </c>
      <c r="J13043" s="1" t="s">
        <v>1511</v>
      </c>
      <c r="K13043" s="1" t="s">
        <v>1509</v>
      </c>
      <c r="L13043" s="1" t="s">
        <v>1512</v>
      </c>
      <c r="M13043" s="1">
        <v>1</v>
      </c>
    </row>
    <row r="13044" spans="1:13" ht="15.75" x14ac:dyDescent="0.3">
      <c r="A13044" s="1" t="s">
        <v>1263</v>
      </c>
      <c r="J13044" s="1" t="s">
        <v>1511</v>
      </c>
      <c r="K13044" s="1" t="s">
        <v>1509</v>
      </c>
      <c r="L13044" s="1" t="s">
        <v>1512</v>
      </c>
      <c r="M13044" s="1">
        <v>1</v>
      </c>
    </row>
    <row r="13045" spans="1:13" ht="15.75" x14ac:dyDescent="0.3">
      <c r="A13045" s="1" t="s">
        <v>1263</v>
      </c>
      <c r="J13045" s="1" t="s">
        <v>1511</v>
      </c>
      <c r="K13045" s="1" t="s">
        <v>1509</v>
      </c>
      <c r="L13045" s="1" t="s">
        <v>1512</v>
      </c>
      <c r="M13045" s="1">
        <v>1</v>
      </c>
    </row>
    <row r="13046" spans="1:13" ht="15.75" x14ac:dyDescent="0.3">
      <c r="A13046" s="1" t="s">
        <v>1263</v>
      </c>
      <c r="J13046" s="1" t="s">
        <v>1511</v>
      </c>
      <c r="K13046" s="1" t="s">
        <v>1509</v>
      </c>
      <c r="L13046" s="1" t="s">
        <v>1512</v>
      </c>
      <c r="M13046" s="1">
        <v>1</v>
      </c>
    </row>
    <row r="13047" spans="1:13" ht="15.75" x14ac:dyDescent="0.3">
      <c r="A13047" s="1" t="s">
        <v>1263</v>
      </c>
      <c r="J13047" s="1" t="s">
        <v>1511</v>
      </c>
      <c r="K13047" s="1" t="s">
        <v>1509</v>
      </c>
      <c r="L13047" s="1" t="s">
        <v>1512</v>
      </c>
      <c r="M13047" s="1">
        <v>1</v>
      </c>
    </row>
    <row r="13048" spans="1:13" ht="15.75" x14ac:dyDescent="0.3">
      <c r="A13048" s="1" t="s">
        <v>1263</v>
      </c>
      <c r="J13048" s="1" t="s">
        <v>1511</v>
      </c>
      <c r="K13048" s="1" t="s">
        <v>1509</v>
      </c>
      <c r="L13048" s="1" t="s">
        <v>1512</v>
      </c>
      <c r="M13048" s="1">
        <v>1</v>
      </c>
    </row>
    <row r="13049" spans="1:13" ht="15.75" x14ac:dyDescent="0.3">
      <c r="A13049" s="1" t="s">
        <v>1263</v>
      </c>
      <c r="J13049" s="1" t="s">
        <v>1511</v>
      </c>
      <c r="K13049" s="1" t="s">
        <v>1509</v>
      </c>
      <c r="L13049" s="1" t="s">
        <v>1512</v>
      </c>
      <c r="M13049" s="1">
        <v>1</v>
      </c>
    </row>
    <row r="13050" spans="1:13" ht="15.75" x14ac:dyDescent="0.3">
      <c r="A13050" s="1" t="s">
        <v>1263</v>
      </c>
      <c r="J13050" s="1" t="s">
        <v>1511</v>
      </c>
      <c r="K13050" s="1" t="s">
        <v>1509</v>
      </c>
      <c r="L13050" s="1" t="s">
        <v>1512</v>
      </c>
      <c r="M13050" s="1">
        <v>1</v>
      </c>
    </row>
    <row r="13051" spans="1:13" ht="15.75" x14ac:dyDescent="0.3">
      <c r="A13051" s="1" t="s">
        <v>1263</v>
      </c>
      <c r="J13051" s="1" t="s">
        <v>1511</v>
      </c>
      <c r="K13051" s="1" t="s">
        <v>1509</v>
      </c>
      <c r="L13051" s="1" t="s">
        <v>1512</v>
      </c>
      <c r="M13051" s="1">
        <v>1</v>
      </c>
    </row>
    <row r="13052" spans="1:13" ht="15.75" x14ac:dyDescent="0.3">
      <c r="A13052" s="1" t="s">
        <v>1263</v>
      </c>
      <c r="J13052" s="1" t="s">
        <v>1511</v>
      </c>
      <c r="K13052" s="1" t="s">
        <v>1509</v>
      </c>
      <c r="L13052" s="1" t="s">
        <v>1512</v>
      </c>
      <c r="M13052" s="1">
        <v>1</v>
      </c>
    </row>
    <row r="13053" spans="1:13" ht="15.75" x14ac:dyDescent="0.3">
      <c r="A13053" s="1" t="s">
        <v>1263</v>
      </c>
      <c r="J13053" s="1" t="s">
        <v>1511</v>
      </c>
      <c r="K13053" s="1" t="s">
        <v>1509</v>
      </c>
      <c r="L13053" s="1" t="s">
        <v>1512</v>
      </c>
      <c r="M13053" s="1">
        <v>1</v>
      </c>
    </row>
    <row r="13054" spans="1:13" ht="15.75" x14ac:dyDescent="0.3">
      <c r="A13054" s="1" t="s">
        <v>1263</v>
      </c>
      <c r="J13054" s="1" t="s">
        <v>1511</v>
      </c>
      <c r="K13054" s="1" t="s">
        <v>1509</v>
      </c>
      <c r="L13054" s="1" t="s">
        <v>1512</v>
      </c>
      <c r="M13054" s="1">
        <v>1</v>
      </c>
    </row>
    <row r="13055" spans="1:13" ht="15.75" x14ac:dyDescent="0.3">
      <c r="A13055" s="1" t="s">
        <v>1263</v>
      </c>
      <c r="J13055" s="1" t="s">
        <v>1511</v>
      </c>
      <c r="K13055" s="1" t="s">
        <v>1509</v>
      </c>
      <c r="L13055" s="1" t="s">
        <v>1512</v>
      </c>
      <c r="M13055" s="1">
        <v>1</v>
      </c>
    </row>
    <row r="13056" spans="1:13" ht="15.75" x14ac:dyDescent="0.3">
      <c r="A13056" s="1" t="s">
        <v>1263</v>
      </c>
      <c r="J13056" s="1" t="s">
        <v>1511</v>
      </c>
      <c r="K13056" s="1" t="s">
        <v>1509</v>
      </c>
      <c r="L13056" s="1" t="s">
        <v>1512</v>
      </c>
      <c r="M13056" s="1">
        <v>1</v>
      </c>
    </row>
    <row r="13057" spans="1:13" ht="15.75" x14ac:dyDescent="0.3">
      <c r="A13057" s="1" t="s">
        <v>1263</v>
      </c>
      <c r="J13057" s="1" t="s">
        <v>1511</v>
      </c>
      <c r="K13057" s="1" t="s">
        <v>1509</v>
      </c>
      <c r="L13057" s="1" t="s">
        <v>1512</v>
      </c>
      <c r="M13057" s="1">
        <v>1</v>
      </c>
    </row>
    <row r="13058" spans="1:13" ht="15.75" x14ac:dyDescent="0.3">
      <c r="A13058" s="1" t="s">
        <v>1263</v>
      </c>
      <c r="J13058" s="1" t="s">
        <v>1511</v>
      </c>
      <c r="K13058" s="1" t="s">
        <v>1509</v>
      </c>
      <c r="L13058" s="1" t="s">
        <v>1512</v>
      </c>
      <c r="M13058" s="1">
        <v>1</v>
      </c>
    </row>
    <row r="13059" spans="1:13" ht="15.75" x14ac:dyDescent="0.3">
      <c r="A13059" s="1" t="s">
        <v>1263</v>
      </c>
      <c r="J13059" s="1" t="s">
        <v>1511</v>
      </c>
      <c r="K13059" s="1" t="s">
        <v>1509</v>
      </c>
      <c r="L13059" s="1" t="s">
        <v>1512</v>
      </c>
      <c r="M13059" s="1">
        <v>1</v>
      </c>
    </row>
    <row r="13060" spans="1:13" ht="15.75" x14ac:dyDescent="0.3">
      <c r="A13060" s="1" t="s">
        <v>1263</v>
      </c>
      <c r="J13060" s="1" t="s">
        <v>1511</v>
      </c>
      <c r="K13060" s="1" t="s">
        <v>1509</v>
      </c>
      <c r="L13060" s="1" t="s">
        <v>1512</v>
      </c>
      <c r="M13060" s="1">
        <v>1</v>
      </c>
    </row>
    <row r="13061" spans="1:13" ht="15.75" x14ac:dyDescent="0.3">
      <c r="A13061" s="1" t="s">
        <v>1263</v>
      </c>
      <c r="J13061" s="1" t="s">
        <v>1511</v>
      </c>
      <c r="K13061" s="1" t="s">
        <v>1509</v>
      </c>
      <c r="L13061" s="1" t="s">
        <v>1512</v>
      </c>
      <c r="M13061" s="1">
        <v>1</v>
      </c>
    </row>
    <row r="13062" spans="1:13" ht="15.75" x14ac:dyDescent="0.3">
      <c r="A13062" s="1" t="s">
        <v>1263</v>
      </c>
      <c r="J13062" s="1" t="s">
        <v>1511</v>
      </c>
      <c r="K13062" s="1" t="s">
        <v>1509</v>
      </c>
      <c r="L13062" s="1" t="s">
        <v>1512</v>
      </c>
      <c r="M13062" s="1">
        <v>1</v>
      </c>
    </row>
    <row r="13063" spans="1:13" ht="15.75" x14ac:dyDescent="0.3">
      <c r="A13063" s="1" t="s">
        <v>1263</v>
      </c>
      <c r="J13063" s="1" t="s">
        <v>1511</v>
      </c>
      <c r="K13063" s="1" t="s">
        <v>1509</v>
      </c>
      <c r="L13063" s="1" t="s">
        <v>1512</v>
      </c>
      <c r="M13063" s="1">
        <v>1</v>
      </c>
    </row>
    <row r="13064" spans="1:13" ht="15.75" x14ac:dyDescent="0.3">
      <c r="A13064" s="1" t="s">
        <v>1263</v>
      </c>
      <c r="J13064" s="1" t="s">
        <v>1511</v>
      </c>
      <c r="K13064" s="1" t="s">
        <v>1509</v>
      </c>
      <c r="L13064" s="1" t="s">
        <v>1512</v>
      </c>
      <c r="M13064" s="1">
        <v>1</v>
      </c>
    </row>
    <row r="13065" spans="1:13" ht="15.75" x14ac:dyDescent="0.3">
      <c r="A13065" s="1" t="s">
        <v>1263</v>
      </c>
      <c r="J13065" s="1" t="s">
        <v>1511</v>
      </c>
      <c r="K13065" s="1" t="s">
        <v>1509</v>
      </c>
      <c r="L13065" s="1" t="s">
        <v>1512</v>
      </c>
      <c r="M13065" s="1">
        <v>1</v>
      </c>
    </row>
    <row r="13066" spans="1:13" ht="15.75" x14ac:dyDescent="0.3">
      <c r="A13066" s="1" t="s">
        <v>1263</v>
      </c>
      <c r="J13066" s="1" t="s">
        <v>1511</v>
      </c>
      <c r="K13066" s="1" t="s">
        <v>1509</v>
      </c>
      <c r="L13066" s="1" t="s">
        <v>1512</v>
      </c>
      <c r="M13066" s="1">
        <v>1</v>
      </c>
    </row>
    <row r="13067" spans="1:13" ht="15.75" x14ac:dyDescent="0.3">
      <c r="A13067" s="1" t="s">
        <v>1263</v>
      </c>
      <c r="J13067" s="1" t="s">
        <v>1511</v>
      </c>
      <c r="K13067" s="1" t="s">
        <v>1509</v>
      </c>
      <c r="L13067" s="1" t="s">
        <v>1512</v>
      </c>
      <c r="M13067" s="1">
        <v>1</v>
      </c>
    </row>
    <row r="13068" spans="1:13" ht="15.75" x14ac:dyDescent="0.3">
      <c r="A13068" s="1" t="s">
        <v>1263</v>
      </c>
      <c r="J13068" s="1" t="s">
        <v>1511</v>
      </c>
      <c r="K13068" s="1" t="s">
        <v>1509</v>
      </c>
      <c r="L13068" s="1" t="s">
        <v>1512</v>
      </c>
      <c r="M13068" s="1">
        <v>1</v>
      </c>
    </row>
    <row r="13069" spans="1:13" ht="15.75" x14ac:dyDescent="0.3">
      <c r="A13069" s="1" t="s">
        <v>1263</v>
      </c>
      <c r="J13069" s="1" t="s">
        <v>1511</v>
      </c>
      <c r="K13069" s="1" t="s">
        <v>1509</v>
      </c>
      <c r="L13069" s="1" t="s">
        <v>1512</v>
      </c>
      <c r="M13069" s="1">
        <v>1</v>
      </c>
    </row>
    <row r="13070" spans="1:13" ht="15.75" x14ac:dyDescent="0.3">
      <c r="A13070" s="1" t="s">
        <v>1263</v>
      </c>
      <c r="J13070" s="1" t="s">
        <v>1511</v>
      </c>
      <c r="K13070" s="1" t="s">
        <v>1509</v>
      </c>
      <c r="L13070" s="1" t="s">
        <v>1512</v>
      </c>
      <c r="M13070" s="1">
        <v>1</v>
      </c>
    </row>
    <row r="13071" spans="1:13" ht="15.75" x14ac:dyDescent="0.3">
      <c r="A13071" s="1" t="s">
        <v>1263</v>
      </c>
      <c r="J13071" s="1" t="s">
        <v>1511</v>
      </c>
      <c r="K13071" s="1" t="s">
        <v>1509</v>
      </c>
      <c r="L13071" s="1" t="s">
        <v>1512</v>
      </c>
      <c r="M13071" s="1">
        <v>1</v>
      </c>
    </row>
    <row r="13072" spans="1:13" ht="15.75" x14ac:dyDescent="0.3">
      <c r="A13072" s="1" t="s">
        <v>1263</v>
      </c>
      <c r="J13072" s="1" t="s">
        <v>1511</v>
      </c>
      <c r="K13072" s="1" t="s">
        <v>1509</v>
      </c>
      <c r="L13072" s="1" t="s">
        <v>1512</v>
      </c>
      <c r="M13072" s="1">
        <v>1</v>
      </c>
    </row>
    <row r="13073" spans="1:13" ht="15.75" x14ac:dyDescent="0.3">
      <c r="A13073" s="1" t="s">
        <v>1263</v>
      </c>
      <c r="J13073" s="1" t="s">
        <v>1511</v>
      </c>
      <c r="K13073" s="1" t="s">
        <v>1509</v>
      </c>
      <c r="L13073" s="1" t="s">
        <v>1512</v>
      </c>
      <c r="M13073" s="1">
        <v>1</v>
      </c>
    </row>
    <row r="13074" spans="1:13" ht="15.75" x14ac:dyDescent="0.3">
      <c r="A13074" s="1" t="s">
        <v>1263</v>
      </c>
      <c r="J13074" s="1" t="s">
        <v>1511</v>
      </c>
      <c r="K13074" s="1" t="s">
        <v>1509</v>
      </c>
      <c r="L13074" s="1" t="s">
        <v>1512</v>
      </c>
      <c r="M13074" s="1">
        <v>1</v>
      </c>
    </row>
    <row r="13075" spans="1:13" ht="15.75" x14ac:dyDescent="0.3">
      <c r="A13075" s="1" t="s">
        <v>1263</v>
      </c>
      <c r="J13075" s="1" t="s">
        <v>1511</v>
      </c>
      <c r="K13075" s="1" t="s">
        <v>1509</v>
      </c>
      <c r="L13075" s="1" t="s">
        <v>1512</v>
      </c>
      <c r="M13075" s="1">
        <v>1</v>
      </c>
    </row>
    <row r="13076" spans="1:13" ht="15.75" x14ac:dyDescent="0.3">
      <c r="A13076" s="1" t="s">
        <v>1263</v>
      </c>
      <c r="J13076" s="1" t="s">
        <v>1511</v>
      </c>
      <c r="K13076" s="1" t="s">
        <v>1509</v>
      </c>
      <c r="L13076" s="1" t="s">
        <v>1512</v>
      </c>
      <c r="M13076" s="1">
        <v>1</v>
      </c>
    </row>
    <row r="13077" spans="1:13" ht="15.75" x14ac:dyDescent="0.3">
      <c r="A13077" s="1" t="s">
        <v>1263</v>
      </c>
      <c r="J13077" s="1" t="s">
        <v>1511</v>
      </c>
      <c r="K13077" s="1" t="s">
        <v>1509</v>
      </c>
      <c r="L13077" s="1" t="s">
        <v>1512</v>
      </c>
      <c r="M13077" s="1">
        <v>1</v>
      </c>
    </row>
    <row r="13078" spans="1:13" ht="15.75" x14ac:dyDescent="0.3">
      <c r="A13078" s="1" t="s">
        <v>1263</v>
      </c>
      <c r="J13078" s="1" t="s">
        <v>1511</v>
      </c>
      <c r="K13078" s="1" t="s">
        <v>1509</v>
      </c>
      <c r="L13078" s="1" t="s">
        <v>1512</v>
      </c>
      <c r="M13078" s="1">
        <v>1</v>
      </c>
    </row>
    <row r="13079" spans="1:13" ht="15.75" x14ac:dyDescent="0.3">
      <c r="A13079" s="1" t="s">
        <v>1263</v>
      </c>
      <c r="J13079" s="1" t="s">
        <v>1511</v>
      </c>
      <c r="K13079" s="1" t="s">
        <v>1509</v>
      </c>
      <c r="L13079" s="1" t="s">
        <v>1512</v>
      </c>
      <c r="M13079" s="1">
        <v>1</v>
      </c>
    </row>
    <row r="13080" spans="1:13" ht="15.75" x14ac:dyDescent="0.3">
      <c r="A13080" s="1" t="s">
        <v>1263</v>
      </c>
      <c r="J13080" s="1" t="s">
        <v>1511</v>
      </c>
      <c r="K13080" s="1" t="s">
        <v>1509</v>
      </c>
      <c r="L13080" s="1" t="s">
        <v>1512</v>
      </c>
      <c r="M13080" s="1">
        <v>1</v>
      </c>
    </row>
    <row r="13081" spans="1:13" ht="15.75" x14ac:dyDescent="0.3">
      <c r="A13081" s="1" t="s">
        <v>1263</v>
      </c>
      <c r="J13081" s="1" t="s">
        <v>1511</v>
      </c>
      <c r="K13081" s="1" t="s">
        <v>1509</v>
      </c>
      <c r="L13081" s="1" t="s">
        <v>1512</v>
      </c>
      <c r="M13081" s="1">
        <v>1</v>
      </c>
    </row>
    <row r="13082" spans="1:13" ht="15.75" x14ac:dyDescent="0.3">
      <c r="A13082" s="1" t="s">
        <v>1263</v>
      </c>
      <c r="J13082" s="1" t="s">
        <v>1511</v>
      </c>
      <c r="K13082" s="1" t="s">
        <v>1509</v>
      </c>
      <c r="L13082" s="1" t="s">
        <v>1512</v>
      </c>
      <c r="M13082" s="1">
        <v>1</v>
      </c>
    </row>
    <row r="13083" spans="1:13" ht="15.75" x14ac:dyDescent="0.3">
      <c r="A13083" s="1" t="s">
        <v>1263</v>
      </c>
      <c r="J13083" s="1" t="s">
        <v>1511</v>
      </c>
      <c r="K13083" s="1" t="s">
        <v>1509</v>
      </c>
      <c r="L13083" s="1" t="s">
        <v>1512</v>
      </c>
      <c r="M13083" s="1">
        <v>1</v>
      </c>
    </row>
    <row r="13084" spans="1:13" ht="15.75" x14ac:dyDescent="0.3">
      <c r="A13084" s="1" t="s">
        <v>1263</v>
      </c>
      <c r="J13084" s="1" t="s">
        <v>1511</v>
      </c>
      <c r="K13084" s="1" t="s">
        <v>1509</v>
      </c>
      <c r="L13084" s="1" t="s">
        <v>1512</v>
      </c>
      <c r="M13084" s="1">
        <v>3</v>
      </c>
    </row>
    <row r="13085" spans="1:13" ht="15.75" x14ac:dyDescent="0.3">
      <c r="A13085" s="1" t="s">
        <v>1263</v>
      </c>
      <c r="J13085" s="1" t="s">
        <v>1511</v>
      </c>
      <c r="K13085" s="1" t="s">
        <v>1509</v>
      </c>
      <c r="L13085" s="1" t="s">
        <v>1512</v>
      </c>
      <c r="M13085" s="1">
        <v>1</v>
      </c>
    </row>
    <row r="13086" spans="1:13" ht="15.75" x14ac:dyDescent="0.3">
      <c r="A13086" s="1" t="s">
        <v>1263</v>
      </c>
      <c r="J13086" s="1" t="s">
        <v>1511</v>
      </c>
      <c r="K13086" s="1" t="s">
        <v>1509</v>
      </c>
      <c r="L13086" s="1" t="s">
        <v>1512</v>
      </c>
      <c r="M13086" s="1">
        <v>1</v>
      </c>
    </row>
    <row r="13087" spans="1:13" ht="15.75" x14ac:dyDescent="0.3">
      <c r="A13087" s="1" t="s">
        <v>1263</v>
      </c>
      <c r="J13087" s="1" t="s">
        <v>1511</v>
      </c>
      <c r="K13087" s="1" t="s">
        <v>1509</v>
      </c>
      <c r="L13087" s="1" t="s">
        <v>1512</v>
      </c>
      <c r="M13087" s="1">
        <v>1</v>
      </c>
    </row>
    <row r="13088" spans="1:13" ht="15.75" x14ac:dyDescent="0.3">
      <c r="A13088" s="1" t="s">
        <v>1263</v>
      </c>
      <c r="J13088" s="1" t="s">
        <v>1511</v>
      </c>
      <c r="K13088" s="1" t="s">
        <v>1509</v>
      </c>
      <c r="L13088" s="1" t="s">
        <v>1512</v>
      </c>
      <c r="M13088" s="1">
        <v>1</v>
      </c>
    </row>
    <row r="13089" spans="1:13" ht="15.75" x14ac:dyDescent="0.3">
      <c r="A13089" s="1" t="s">
        <v>1263</v>
      </c>
      <c r="J13089" s="1" t="s">
        <v>1511</v>
      </c>
      <c r="K13089" s="1" t="s">
        <v>1509</v>
      </c>
      <c r="L13089" s="1" t="s">
        <v>1512</v>
      </c>
      <c r="M13089" s="1">
        <v>1</v>
      </c>
    </row>
    <row r="13090" spans="1:13" ht="15.75" x14ac:dyDescent="0.3">
      <c r="A13090" s="1" t="s">
        <v>1263</v>
      </c>
      <c r="J13090" s="1" t="s">
        <v>1511</v>
      </c>
      <c r="K13090" s="1" t="s">
        <v>1509</v>
      </c>
      <c r="L13090" s="1" t="s">
        <v>1512</v>
      </c>
      <c r="M13090" s="1">
        <v>1</v>
      </c>
    </row>
    <row r="13091" spans="1:13" ht="15.75" x14ac:dyDescent="0.3">
      <c r="A13091" s="1" t="s">
        <v>1263</v>
      </c>
      <c r="J13091" s="1" t="s">
        <v>1511</v>
      </c>
      <c r="K13091" s="1" t="s">
        <v>1509</v>
      </c>
      <c r="L13091" s="1" t="s">
        <v>1512</v>
      </c>
      <c r="M13091" s="1">
        <v>1</v>
      </c>
    </row>
    <row r="13092" spans="1:13" ht="15.75" x14ac:dyDescent="0.3">
      <c r="A13092" s="1" t="s">
        <v>1263</v>
      </c>
      <c r="J13092" s="1" t="s">
        <v>1511</v>
      </c>
      <c r="K13092" s="1" t="s">
        <v>1509</v>
      </c>
      <c r="L13092" s="1" t="s">
        <v>1512</v>
      </c>
      <c r="M13092" s="1">
        <v>1</v>
      </c>
    </row>
    <row r="13093" spans="1:13" ht="15.75" x14ac:dyDescent="0.3">
      <c r="A13093" s="1" t="s">
        <v>1263</v>
      </c>
      <c r="J13093" s="1" t="s">
        <v>1511</v>
      </c>
      <c r="K13093" s="1" t="s">
        <v>1509</v>
      </c>
      <c r="L13093" s="1" t="s">
        <v>1512</v>
      </c>
      <c r="M13093" s="1">
        <v>1</v>
      </c>
    </row>
    <row r="13094" spans="1:13" ht="15.75" x14ac:dyDescent="0.3">
      <c r="A13094" s="1" t="s">
        <v>1263</v>
      </c>
      <c r="J13094" s="1" t="s">
        <v>1511</v>
      </c>
      <c r="K13094" s="1" t="s">
        <v>1509</v>
      </c>
      <c r="L13094" s="1" t="s">
        <v>1512</v>
      </c>
      <c r="M13094" s="1">
        <v>1</v>
      </c>
    </row>
    <row r="13095" spans="1:13" ht="15.75" x14ac:dyDescent="0.3">
      <c r="A13095" s="1" t="s">
        <v>1263</v>
      </c>
      <c r="J13095" s="1" t="s">
        <v>1511</v>
      </c>
      <c r="K13095" s="1" t="s">
        <v>1509</v>
      </c>
      <c r="L13095" s="1" t="s">
        <v>1512</v>
      </c>
      <c r="M13095" s="1">
        <v>1</v>
      </c>
    </row>
    <row r="13096" spans="1:13" ht="15.75" x14ac:dyDescent="0.3">
      <c r="A13096" s="1" t="s">
        <v>1263</v>
      </c>
      <c r="J13096" s="1" t="s">
        <v>1511</v>
      </c>
      <c r="K13096" s="1" t="s">
        <v>1509</v>
      </c>
      <c r="L13096" s="1" t="s">
        <v>1512</v>
      </c>
      <c r="M13096" s="1">
        <v>1</v>
      </c>
    </row>
    <row r="13097" spans="1:13" ht="15.75" x14ac:dyDescent="0.3">
      <c r="A13097" s="1" t="s">
        <v>1263</v>
      </c>
      <c r="J13097" s="1" t="s">
        <v>1511</v>
      </c>
      <c r="K13097" s="1" t="s">
        <v>1509</v>
      </c>
      <c r="L13097" s="1" t="s">
        <v>1512</v>
      </c>
      <c r="M13097" s="1">
        <v>1</v>
      </c>
    </row>
    <row r="13098" spans="1:13" ht="15.75" x14ac:dyDescent="0.3">
      <c r="A13098" s="1" t="s">
        <v>1263</v>
      </c>
      <c r="J13098" s="1" t="s">
        <v>1511</v>
      </c>
      <c r="K13098" s="1" t="s">
        <v>1509</v>
      </c>
      <c r="L13098" s="1" t="s">
        <v>1512</v>
      </c>
      <c r="M13098" s="1">
        <v>1</v>
      </c>
    </row>
    <row r="13099" spans="1:13" ht="15.75" x14ac:dyDescent="0.3">
      <c r="A13099" s="1" t="s">
        <v>1263</v>
      </c>
      <c r="J13099" s="1" t="s">
        <v>1511</v>
      </c>
      <c r="K13099" s="1" t="s">
        <v>1509</v>
      </c>
      <c r="L13099" s="1" t="s">
        <v>1512</v>
      </c>
      <c r="M13099" s="1">
        <v>1</v>
      </c>
    </row>
    <row r="13100" spans="1:13" ht="15.75" x14ac:dyDescent="0.3">
      <c r="A13100" s="1" t="s">
        <v>1263</v>
      </c>
      <c r="J13100" s="1" t="s">
        <v>1511</v>
      </c>
      <c r="K13100" s="1" t="s">
        <v>1509</v>
      </c>
      <c r="L13100" s="1" t="s">
        <v>1512</v>
      </c>
      <c r="M13100" s="1">
        <v>1</v>
      </c>
    </row>
    <row r="13101" spans="1:13" ht="15.75" x14ac:dyDescent="0.3">
      <c r="A13101" s="1" t="s">
        <v>1263</v>
      </c>
      <c r="J13101" s="1" t="s">
        <v>1511</v>
      </c>
      <c r="K13101" s="1" t="s">
        <v>1509</v>
      </c>
      <c r="L13101" s="1" t="s">
        <v>1512</v>
      </c>
      <c r="M13101" s="1">
        <v>1</v>
      </c>
    </row>
    <row r="13102" spans="1:13" ht="15.75" x14ac:dyDescent="0.3">
      <c r="A13102" s="1" t="s">
        <v>1263</v>
      </c>
      <c r="J13102" s="1" t="s">
        <v>1511</v>
      </c>
      <c r="K13102" s="1" t="s">
        <v>1509</v>
      </c>
      <c r="L13102" s="1" t="s">
        <v>1512</v>
      </c>
      <c r="M13102" s="1">
        <v>1</v>
      </c>
    </row>
    <row r="13103" spans="1:13" ht="15.75" x14ac:dyDescent="0.3">
      <c r="A13103" s="1" t="s">
        <v>1263</v>
      </c>
      <c r="J13103" s="1" t="s">
        <v>1511</v>
      </c>
      <c r="K13103" s="1" t="s">
        <v>1509</v>
      </c>
      <c r="L13103" s="1" t="s">
        <v>1512</v>
      </c>
      <c r="M13103" s="1">
        <v>1</v>
      </c>
    </row>
    <row r="13104" spans="1:13" ht="15.75" x14ac:dyDescent="0.3">
      <c r="A13104" s="1" t="s">
        <v>1272</v>
      </c>
      <c r="J13104" s="1" t="s">
        <v>1508</v>
      </c>
      <c r="K13104" s="1" t="s">
        <v>1509</v>
      </c>
      <c r="L13104" s="1" t="s">
        <v>1510</v>
      </c>
      <c r="M13104" s="1">
        <v>1</v>
      </c>
    </row>
    <row r="13105" spans="1:13" ht="15.75" x14ac:dyDescent="0.3">
      <c r="A13105" s="1" t="s">
        <v>1272</v>
      </c>
      <c r="J13105" s="1" t="s">
        <v>1508</v>
      </c>
      <c r="K13105" s="1" t="s">
        <v>1509</v>
      </c>
      <c r="L13105" s="1" t="s">
        <v>1510</v>
      </c>
      <c r="M13105" s="1">
        <v>1</v>
      </c>
    </row>
    <row r="13106" spans="1:13" ht="15.75" x14ac:dyDescent="0.3">
      <c r="A13106" s="1" t="s">
        <v>1272</v>
      </c>
      <c r="J13106" s="1" t="s">
        <v>1508</v>
      </c>
      <c r="K13106" s="1" t="s">
        <v>1509</v>
      </c>
      <c r="L13106" s="1" t="s">
        <v>1510</v>
      </c>
      <c r="M13106" s="1">
        <v>1</v>
      </c>
    </row>
    <row r="13107" spans="1:13" ht="15.75" x14ac:dyDescent="0.3">
      <c r="A13107" s="1" t="s">
        <v>1272</v>
      </c>
      <c r="J13107" s="1" t="s">
        <v>1508</v>
      </c>
      <c r="K13107" s="1" t="s">
        <v>1509</v>
      </c>
      <c r="L13107" s="1" t="s">
        <v>1510</v>
      </c>
      <c r="M13107" s="1">
        <v>1</v>
      </c>
    </row>
    <row r="13108" spans="1:13" ht="15.75" x14ac:dyDescent="0.3">
      <c r="A13108" s="1" t="s">
        <v>1272</v>
      </c>
      <c r="J13108" s="1" t="s">
        <v>1508</v>
      </c>
      <c r="K13108" s="1" t="s">
        <v>1509</v>
      </c>
      <c r="L13108" s="1" t="s">
        <v>1510</v>
      </c>
      <c r="M13108" s="1">
        <v>1</v>
      </c>
    </row>
    <row r="13109" spans="1:13" ht="15.75" x14ac:dyDescent="0.3">
      <c r="A13109" s="1" t="s">
        <v>1272</v>
      </c>
      <c r="J13109" s="1" t="s">
        <v>1508</v>
      </c>
      <c r="K13109" s="1" t="s">
        <v>1509</v>
      </c>
      <c r="L13109" s="1" t="s">
        <v>1510</v>
      </c>
      <c r="M13109" s="1">
        <v>1</v>
      </c>
    </row>
    <row r="13110" spans="1:13" ht="15.75" x14ac:dyDescent="0.3">
      <c r="A13110" s="1" t="s">
        <v>1262</v>
      </c>
      <c r="J13110" s="1" t="s">
        <v>1511</v>
      </c>
      <c r="K13110" s="1" t="s">
        <v>1509</v>
      </c>
      <c r="L13110" s="1" t="s">
        <v>1512</v>
      </c>
      <c r="M13110" s="1">
        <v>1</v>
      </c>
    </row>
    <row r="13111" spans="1:13" ht="15.75" x14ac:dyDescent="0.3">
      <c r="A13111" s="1" t="s">
        <v>1272</v>
      </c>
      <c r="J13111" s="1" t="s">
        <v>1508</v>
      </c>
      <c r="K13111" s="1" t="s">
        <v>1509</v>
      </c>
      <c r="L13111" s="1" t="s">
        <v>1510</v>
      </c>
      <c r="M13111" s="1">
        <v>1</v>
      </c>
    </row>
    <row r="13112" spans="1:13" ht="15.75" x14ac:dyDescent="0.3">
      <c r="A13112" s="1" t="s">
        <v>1272</v>
      </c>
      <c r="J13112" s="1" t="s">
        <v>1508</v>
      </c>
      <c r="K13112" s="1" t="s">
        <v>1509</v>
      </c>
      <c r="L13112" s="1" t="s">
        <v>1510</v>
      </c>
      <c r="M13112" s="1">
        <v>1</v>
      </c>
    </row>
    <row r="13113" spans="1:13" ht="15.75" x14ac:dyDescent="0.3">
      <c r="A13113" s="1" t="s">
        <v>1262</v>
      </c>
      <c r="J13113" s="1" t="s">
        <v>1511</v>
      </c>
      <c r="K13113" s="1" t="s">
        <v>1509</v>
      </c>
      <c r="L13113" s="1" t="s">
        <v>1512</v>
      </c>
      <c r="M13113" s="1">
        <v>1</v>
      </c>
    </row>
    <row r="13114" spans="1:13" ht="15.75" x14ac:dyDescent="0.3">
      <c r="A13114" s="1" t="s">
        <v>1262</v>
      </c>
      <c r="J13114" s="1" t="s">
        <v>1511</v>
      </c>
      <c r="K13114" s="1" t="s">
        <v>1509</v>
      </c>
      <c r="L13114" s="1" t="s">
        <v>1512</v>
      </c>
      <c r="M13114" s="1">
        <v>1</v>
      </c>
    </row>
    <row r="13115" spans="1:13" ht="15.75" x14ac:dyDescent="0.3">
      <c r="A13115" s="1" t="s">
        <v>1272</v>
      </c>
      <c r="J13115" s="1" t="s">
        <v>1508</v>
      </c>
      <c r="K13115" s="1" t="s">
        <v>1509</v>
      </c>
      <c r="L13115" s="1" t="s">
        <v>1510</v>
      </c>
      <c r="M13115" s="1">
        <v>1</v>
      </c>
    </row>
    <row r="13116" spans="1:13" ht="15.75" x14ac:dyDescent="0.3">
      <c r="A13116" s="1" t="s">
        <v>1262</v>
      </c>
      <c r="J13116" s="1" t="s">
        <v>1511</v>
      </c>
      <c r="K13116" s="1" t="s">
        <v>1509</v>
      </c>
      <c r="L13116" s="1" t="s">
        <v>1512</v>
      </c>
      <c r="M13116" s="1">
        <v>1</v>
      </c>
    </row>
    <row r="13117" spans="1:13" ht="15.75" x14ac:dyDescent="0.3">
      <c r="A13117" s="1" t="s">
        <v>1262</v>
      </c>
      <c r="J13117" s="1" t="s">
        <v>1511</v>
      </c>
      <c r="K13117" s="1" t="s">
        <v>1509</v>
      </c>
      <c r="L13117" s="1" t="s">
        <v>1512</v>
      </c>
      <c r="M13117" s="1">
        <v>1</v>
      </c>
    </row>
    <row r="13118" spans="1:13" ht="15.75" x14ac:dyDescent="0.3">
      <c r="A13118" s="1" t="s">
        <v>1262</v>
      </c>
      <c r="J13118" s="1" t="s">
        <v>1511</v>
      </c>
      <c r="K13118" s="1" t="s">
        <v>1509</v>
      </c>
      <c r="L13118" s="1" t="s">
        <v>1512</v>
      </c>
      <c r="M13118" s="1">
        <v>1</v>
      </c>
    </row>
    <row r="13119" spans="1:13" ht="15.75" x14ac:dyDescent="0.3">
      <c r="A13119" s="1" t="s">
        <v>1262</v>
      </c>
      <c r="J13119" s="1" t="s">
        <v>1511</v>
      </c>
      <c r="K13119" s="1" t="s">
        <v>1509</v>
      </c>
      <c r="L13119" s="1" t="s">
        <v>1512</v>
      </c>
      <c r="M13119" s="1">
        <v>1</v>
      </c>
    </row>
    <row r="13120" spans="1:13" ht="15.75" x14ac:dyDescent="0.3">
      <c r="A13120" s="1" t="s">
        <v>1262</v>
      </c>
      <c r="J13120" s="1" t="s">
        <v>1511</v>
      </c>
      <c r="K13120" s="1" t="s">
        <v>1509</v>
      </c>
      <c r="L13120" s="1" t="s">
        <v>1512</v>
      </c>
      <c r="M13120" s="1">
        <v>1</v>
      </c>
    </row>
    <row r="13121" spans="1:13" ht="15.75" x14ac:dyDescent="0.3">
      <c r="A13121" s="1" t="s">
        <v>1262</v>
      </c>
      <c r="J13121" s="1" t="s">
        <v>1511</v>
      </c>
      <c r="K13121" s="1" t="s">
        <v>1509</v>
      </c>
      <c r="L13121" s="1" t="s">
        <v>1512</v>
      </c>
      <c r="M13121" s="1">
        <v>1</v>
      </c>
    </row>
    <row r="13122" spans="1:13" ht="15.75" x14ac:dyDescent="0.3">
      <c r="A13122" s="1" t="s">
        <v>1269</v>
      </c>
      <c r="J13122" s="1" t="s">
        <v>1511</v>
      </c>
      <c r="K13122" s="1" t="s">
        <v>1509</v>
      </c>
      <c r="L13122" s="1" t="s">
        <v>1512</v>
      </c>
      <c r="M13122" s="1">
        <v>1</v>
      </c>
    </row>
    <row r="13123" spans="1:13" ht="15.75" x14ac:dyDescent="0.3">
      <c r="A13123" s="1" t="s">
        <v>1263</v>
      </c>
      <c r="J13123" s="1" t="s">
        <v>1511</v>
      </c>
      <c r="K13123" s="1" t="s">
        <v>1509</v>
      </c>
      <c r="L13123" s="1" t="s">
        <v>1512</v>
      </c>
      <c r="M13123" s="1">
        <v>1</v>
      </c>
    </row>
    <row r="13124" spans="1:13" ht="15.75" x14ac:dyDescent="0.3">
      <c r="A13124" s="1" t="s">
        <v>1263</v>
      </c>
      <c r="J13124" s="1" t="s">
        <v>1511</v>
      </c>
      <c r="K13124" s="1" t="s">
        <v>1509</v>
      </c>
      <c r="L13124" s="1" t="s">
        <v>1512</v>
      </c>
      <c r="M13124" s="1">
        <v>1</v>
      </c>
    </row>
    <row r="13125" spans="1:13" ht="15.75" x14ac:dyDescent="0.3">
      <c r="A13125" s="1" t="s">
        <v>1263</v>
      </c>
      <c r="J13125" s="1" t="s">
        <v>1511</v>
      </c>
      <c r="K13125" s="1" t="s">
        <v>1509</v>
      </c>
      <c r="L13125" s="1" t="s">
        <v>1512</v>
      </c>
      <c r="M13125" s="1">
        <v>1</v>
      </c>
    </row>
    <row r="13126" spans="1:13" ht="15.75" x14ac:dyDescent="0.3">
      <c r="A13126" s="1" t="s">
        <v>1263</v>
      </c>
      <c r="J13126" s="1" t="s">
        <v>1511</v>
      </c>
      <c r="K13126" s="1" t="s">
        <v>1509</v>
      </c>
      <c r="L13126" s="1" t="s">
        <v>1512</v>
      </c>
      <c r="M13126" s="1">
        <v>1</v>
      </c>
    </row>
    <row r="13127" spans="1:13" ht="15.75" x14ac:dyDescent="0.3">
      <c r="A13127" s="1" t="s">
        <v>1263</v>
      </c>
      <c r="J13127" s="1" t="s">
        <v>1511</v>
      </c>
      <c r="K13127" s="1" t="s">
        <v>1509</v>
      </c>
      <c r="L13127" s="1" t="s">
        <v>1512</v>
      </c>
      <c r="M13127" s="1">
        <v>1</v>
      </c>
    </row>
    <row r="13128" spans="1:13" ht="15.75" x14ac:dyDescent="0.3">
      <c r="A13128" s="1" t="s">
        <v>1263</v>
      </c>
      <c r="J13128" s="1" t="s">
        <v>1511</v>
      </c>
      <c r="K13128" s="1" t="s">
        <v>1509</v>
      </c>
      <c r="L13128" s="1" t="s">
        <v>1512</v>
      </c>
      <c r="M13128" s="1">
        <v>1</v>
      </c>
    </row>
    <row r="13129" spans="1:13" ht="15.75" x14ac:dyDescent="0.3">
      <c r="A13129" s="1" t="s">
        <v>1263</v>
      </c>
      <c r="J13129" s="1" t="s">
        <v>1511</v>
      </c>
      <c r="K13129" s="1" t="s">
        <v>1509</v>
      </c>
      <c r="L13129" s="1" t="s">
        <v>1512</v>
      </c>
      <c r="M13129" s="1">
        <v>1</v>
      </c>
    </row>
    <row r="13130" spans="1:13" ht="15.75" x14ac:dyDescent="0.3">
      <c r="A13130" s="1" t="s">
        <v>1272</v>
      </c>
      <c r="J13130" s="1" t="s">
        <v>1508</v>
      </c>
      <c r="K13130" s="1" t="s">
        <v>1509</v>
      </c>
      <c r="L13130" s="1" t="s">
        <v>1512</v>
      </c>
      <c r="M13130" s="1">
        <v>1</v>
      </c>
    </row>
    <row r="13131" spans="1:13" ht="15.75" x14ac:dyDescent="0.3">
      <c r="A13131" s="1" t="s">
        <v>1263</v>
      </c>
      <c r="J13131" s="1" t="s">
        <v>1508</v>
      </c>
      <c r="K13131" s="1" t="s">
        <v>1509</v>
      </c>
      <c r="L13131" s="1" t="s">
        <v>1512</v>
      </c>
      <c r="M13131" s="1">
        <v>1</v>
      </c>
    </row>
    <row r="13132" spans="1:13" ht="15.75" x14ac:dyDescent="0.3">
      <c r="A13132" s="1" t="s">
        <v>1272</v>
      </c>
      <c r="J13132" s="1" t="s">
        <v>1511</v>
      </c>
      <c r="K13132" s="1" t="s">
        <v>1509</v>
      </c>
      <c r="L13132" s="1" t="s">
        <v>1512</v>
      </c>
      <c r="M13132" s="1">
        <v>1</v>
      </c>
    </row>
    <row r="13133" spans="1:13" ht="15.75" x14ac:dyDescent="0.3">
      <c r="A13133" s="1" t="s">
        <v>1272</v>
      </c>
      <c r="J13133" s="1" t="s">
        <v>1511</v>
      </c>
      <c r="K13133" s="1" t="s">
        <v>1509</v>
      </c>
      <c r="L13133" s="1" t="s">
        <v>1512</v>
      </c>
      <c r="M13133" s="1">
        <v>1</v>
      </c>
    </row>
    <row r="13134" spans="1:13" ht="15.75" x14ac:dyDescent="0.3">
      <c r="A13134" s="1" t="s">
        <v>1272</v>
      </c>
      <c r="J13134" s="1" t="s">
        <v>1511</v>
      </c>
      <c r="K13134" s="1" t="s">
        <v>1509</v>
      </c>
      <c r="L13134" s="1" t="s">
        <v>1512</v>
      </c>
      <c r="M13134" s="1">
        <v>1</v>
      </c>
    </row>
    <row r="13135" spans="1:13" ht="15.75" x14ac:dyDescent="0.3">
      <c r="A13135" s="1" t="s">
        <v>1272</v>
      </c>
      <c r="J13135" s="1" t="s">
        <v>1511</v>
      </c>
      <c r="K13135" s="1" t="s">
        <v>1509</v>
      </c>
      <c r="L13135" s="1" t="s">
        <v>1512</v>
      </c>
      <c r="M13135" s="1">
        <v>1</v>
      </c>
    </row>
    <row r="13136" spans="1:13" ht="15.75" x14ac:dyDescent="0.3">
      <c r="A13136" s="1" t="s">
        <v>1272</v>
      </c>
      <c r="J13136" s="1" t="s">
        <v>1511</v>
      </c>
      <c r="K13136" s="1" t="s">
        <v>1509</v>
      </c>
      <c r="L13136" s="1" t="s">
        <v>1512</v>
      </c>
      <c r="M13136" s="1">
        <v>1</v>
      </c>
    </row>
    <row r="13137" spans="1:13" ht="15.75" x14ac:dyDescent="0.3">
      <c r="A13137" s="1" t="s">
        <v>1272</v>
      </c>
      <c r="J13137" s="1" t="s">
        <v>1511</v>
      </c>
      <c r="K13137" s="1" t="s">
        <v>1509</v>
      </c>
      <c r="L13137" s="1" t="s">
        <v>1512</v>
      </c>
      <c r="M13137" s="1">
        <v>1</v>
      </c>
    </row>
    <row r="13138" spans="1:13" ht="15.75" x14ac:dyDescent="0.3">
      <c r="A13138" s="1" t="s">
        <v>1262</v>
      </c>
      <c r="J13138" s="1" t="s">
        <v>1511</v>
      </c>
      <c r="K13138" s="1" t="s">
        <v>1509</v>
      </c>
      <c r="L13138" s="1" t="s">
        <v>1510</v>
      </c>
      <c r="M13138" s="1">
        <v>1</v>
      </c>
    </row>
    <row r="13139" spans="1:13" ht="15.75" x14ac:dyDescent="0.3">
      <c r="A13139" s="1" t="s">
        <v>1262</v>
      </c>
      <c r="J13139" s="1" t="s">
        <v>1511</v>
      </c>
      <c r="K13139" s="1" t="s">
        <v>1509</v>
      </c>
      <c r="L13139" s="1" t="s">
        <v>1510</v>
      </c>
      <c r="M13139" s="1">
        <v>1</v>
      </c>
    </row>
    <row r="13140" spans="1:13" ht="15.75" x14ac:dyDescent="0.3">
      <c r="A13140" s="1" t="s">
        <v>1262</v>
      </c>
      <c r="J13140" s="1" t="s">
        <v>1511</v>
      </c>
      <c r="K13140" s="1" t="s">
        <v>1509</v>
      </c>
      <c r="L13140" s="1" t="s">
        <v>1510</v>
      </c>
      <c r="M13140" s="1">
        <v>1</v>
      </c>
    </row>
    <row r="13141" spans="1:13" ht="15.75" x14ac:dyDescent="0.3">
      <c r="A13141" s="1" t="s">
        <v>1262</v>
      </c>
      <c r="J13141" s="1" t="s">
        <v>1511</v>
      </c>
      <c r="K13141" s="1" t="s">
        <v>1509</v>
      </c>
      <c r="L13141" s="1" t="s">
        <v>1512</v>
      </c>
      <c r="M13141" s="1">
        <v>1</v>
      </c>
    </row>
    <row r="13142" spans="1:13" ht="15.75" x14ac:dyDescent="0.3">
      <c r="A13142" s="1" t="s">
        <v>1262</v>
      </c>
      <c r="J13142" s="1" t="s">
        <v>1511</v>
      </c>
      <c r="K13142" s="1" t="s">
        <v>1509</v>
      </c>
      <c r="L13142" s="1" t="s">
        <v>1512</v>
      </c>
      <c r="M13142" s="1">
        <v>1</v>
      </c>
    </row>
    <row r="13143" spans="1:13" ht="15.75" x14ac:dyDescent="0.3">
      <c r="A13143" s="1" t="s">
        <v>1262</v>
      </c>
      <c r="J13143" s="1" t="s">
        <v>1511</v>
      </c>
      <c r="K13143" s="1" t="s">
        <v>1509</v>
      </c>
      <c r="L13143" s="1" t="s">
        <v>1512</v>
      </c>
      <c r="M13143" s="1">
        <v>1</v>
      </c>
    </row>
    <row r="13144" spans="1:13" ht="15.75" x14ac:dyDescent="0.3">
      <c r="A13144" s="1" t="s">
        <v>1262</v>
      </c>
      <c r="J13144" s="1" t="s">
        <v>1511</v>
      </c>
      <c r="K13144" s="1" t="s">
        <v>1509</v>
      </c>
      <c r="L13144" s="1" t="s">
        <v>1512</v>
      </c>
      <c r="M13144" s="1">
        <v>1</v>
      </c>
    </row>
    <row r="13145" spans="1:13" ht="15.75" x14ac:dyDescent="0.3">
      <c r="A13145" s="1" t="s">
        <v>1262</v>
      </c>
      <c r="J13145" s="1" t="s">
        <v>1511</v>
      </c>
      <c r="K13145" s="1" t="s">
        <v>1509</v>
      </c>
      <c r="L13145" s="1" t="s">
        <v>1512</v>
      </c>
      <c r="M13145" s="1">
        <v>1</v>
      </c>
    </row>
    <row r="13146" spans="1:13" ht="15.75" x14ac:dyDescent="0.3">
      <c r="A13146" s="1" t="s">
        <v>1262</v>
      </c>
      <c r="J13146" s="1" t="s">
        <v>1511</v>
      </c>
      <c r="K13146" s="1" t="s">
        <v>1509</v>
      </c>
      <c r="L13146" s="1" t="s">
        <v>1512</v>
      </c>
      <c r="M13146" s="1">
        <v>1</v>
      </c>
    </row>
    <row r="13147" spans="1:13" ht="15.75" x14ac:dyDescent="0.3">
      <c r="A13147" s="1" t="s">
        <v>1262</v>
      </c>
      <c r="J13147" s="1" t="s">
        <v>1511</v>
      </c>
      <c r="K13147" s="1" t="s">
        <v>1509</v>
      </c>
      <c r="L13147" s="1" t="s">
        <v>1512</v>
      </c>
      <c r="M13147" s="1">
        <v>1</v>
      </c>
    </row>
    <row r="13148" spans="1:13" ht="15.75" x14ac:dyDescent="0.3">
      <c r="A13148" s="1" t="s">
        <v>1262</v>
      </c>
      <c r="J13148" s="1" t="s">
        <v>1511</v>
      </c>
      <c r="K13148" s="1" t="s">
        <v>1509</v>
      </c>
      <c r="L13148" s="1" t="s">
        <v>1512</v>
      </c>
      <c r="M13148" s="1">
        <v>1</v>
      </c>
    </row>
    <row r="13149" spans="1:13" ht="15.75" x14ac:dyDescent="0.3">
      <c r="A13149" s="1" t="s">
        <v>1262</v>
      </c>
      <c r="J13149" s="1" t="s">
        <v>1511</v>
      </c>
      <c r="K13149" s="1" t="s">
        <v>1509</v>
      </c>
      <c r="L13149" s="1" t="s">
        <v>1512</v>
      </c>
      <c r="M13149" s="1">
        <v>1</v>
      </c>
    </row>
    <row r="13150" spans="1:13" ht="15.75" x14ac:dyDescent="0.3">
      <c r="A13150" s="1" t="s">
        <v>1262</v>
      </c>
      <c r="J13150" s="1" t="s">
        <v>1511</v>
      </c>
      <c r="K13150" s="1" t="s">
        <v>1509</v>
      </c>
      <c r="L13150" s="1" t="s">
        <v>1512</v>
      </c>
      <c r="M13150" s="1">
        <v>1</v>
      </c>
    </row>
    <row r="13151" spans="1:13" ht="15.75" x14ac:dyDescent="0.3">
      <c r="A13151" s="1" t="s">
        <v>1262</v>
      </c>
      <c r="J13151" s="1" t="s">
        <v>1511</v>
      </c>
      <c r="K13151" s="1" t="s">
        <v>1509</v>
      </c>
      <c r="L13151" s="1" t="s">
        <v>1512</v>
      </c>
      <c r="M13151" s="1">
        <v>1</v>
      </c>
    </row>
    <row r="13152" spans="1:13" ht="15.75" x14ac:dyDescent="0.3">
      <c r="A13152" s="1" t="s">
        <v>1263</v>
      </c>
      <c r="J13152" s="1" t="s">
        <v>1511</v>
      </c>
      <c r="K13152" s="1" t="s">
        <v>1509</v>
      </c>
      <c r="L13152" s="1" t="s">
        <v>1512</v>
      </c>
      <c r="M13152" s="1">
        <v>1</v>
      </c>
    </row>
    <row r="13153" spans="1:13" ht="15.75" x14ac:dyDescent="0.3">
      <c r="A13153" s="1" t="s">
        <v>1262</v>
      </c>
      <c r="J13153" s="1" t="s">
        <v>1511</v>
      </c>
      <c r="K13153" s="1" t="s">
        <v>1509</v>
      </c>
      <c r="L13153" s="1" t="s">
        <v>1512</v>
      </c>
      <c r="M13153" s="1">
        <v>1</v>
      </c>
    </row>
    <row r="13154" spans="1:13" ht="15.75" x14ac:dyDescent="0.3">
      <c r="A13154" s="1" t="s">
        <v>1263</v>
      </c>
      <c r="J13154" s="1" t="s">
        <v>1511</v>
      </c>
      <c r="K13154" s="1" t="s">
        <v>1509</v>
      </c>
      <c r="L13154" s="1" t="s">
        <v>1512</v>
      </c>
      <c r="M13154" s="1">
        <v>1</v>
      </c>
    </row>
    <row r="13155" spans="1:13" ht="15.75" x14ac:dyDescent="0.3">
      <c r="A13155" s="1" t="s">
        <v>1262</v>
      </c>
      <c r="J13155" s="1" t="s">
        <v>1511</v>
      </c>
      <c r="K13155" s="1" t="s">
        <v>1509</v>
      </c>
      <c r="L13155" s="1" t="s">
        <v>1512</v>
      </c>
      <c r="M13155" s="1">
        <v>1</v>
      </c>
    </row>
    <row r="13156" spans="1:13" ht="15.75" x14ac:dyDescent="0.3">
      <c r="A13156" s="1" t="s">
        <v>1262</v>
      </c>
      <c r="J13156" s="1" t="s">
        <v>1511</v>
      </c>
      <c r="K13156" s="1" t="s">
        <v>1509</v>
      </c>
      <c r="L13156" s="1" t="s">
        <v>1512</v>
      </c>
      <c r="M13156" s="1">
        <v>1</v>
      </c>
    </row>
    <row r="13157" spans="1:13" ht="15.75" x14ac:dyDescent="0.3">
      <c r="A13157" s="1" t="s">
        <v>1263</v>
      </c>
      <c r="J13157" s="1" t="s">
        <v>1511</v>
      </c>
      <c r="K13157" s="1" t="s">
        <v>1509</v>
      </c>
      <c r="L13157" s="1" t="s">
        <v>1512</v>
      </c>
      <c r="M13157" s="1">
        <v>1</v>
      </c>
    </row>
    <row r="13158" spans="1:13" ht="15.75" x14ac:dyDescent="0.3">
      <c r="A13158" s="1" t="s">
        <v>1262</v>
      </c>
      <c r="J13158" s="1" t="s">
        <v>1511</v>
      </c>
      <c r="K13158" s="1" t="s">
        <v>1509</v>
      </c>
      <c r="L13158" s="1" t="s">
        <v>1512</v>
      </c>
      <c r="M13158" s="1">
        <v>1</v>
      </c>
    </row>
    <row r="13159" spans="1:13" ht="15.75" x14ac:dyDescent="0.3">
      <c r="A13159" s="1" t="s">
        <v>1263</v>
      </c>
      <c r="J13159" s="1" t="s">
        <v>1511</v>
      </c>
      <c r="K13159" s="1" t="s">
        <v>1509</v>
      </c>
      <c r="L13159" s="1" t="s">
        <v>1512</v>
      </c>
      <c r="M13159" s="1">
        <v>1</v>
      </c>
    </row>
    <row r="13160" spans="1:13" ht="15.75" x14ac:dyDescent="0.3">
      <c r="A13160" s="1" t="s">
        <v>1263</v>
      </c>
      <c r="J13160" s="1" t="s">
        <v>1511</v>
      </c>
      <c r="K13160" s="1" t="s">
        <v>1509</v>
      </c>
      <c r="L13160" s="1" t="s">
        <v>1512</v>
      </c>
      <c r="M13160" s="1">
        <v>1</v>
      </c>
    </row>
    <row r="13161" spans="1:13" ht="15.75" x14ac:dyDescent="0.3">
      <c r="A13161" s="1" t="s">
        <v>1262</v>
      </c>
      <c r="J13161" s="1" t="s">
        <v>1511</v>
      </c>
      <c r="K13161" s="1" t="s">
        <v>1509</v>
      </c>
      <c r="L13161" s="1" t="s">
        <v>1512</v>
      </c>
      <c r="M13161" s="1">
        <v>1</v>
      </c>
    </row>
    <row r="13162" spans="1:13" ht="15.75" x14ac:dyDescent="0.3">
      <c r="A13162" s="1" t="s">
        <v>1263</v>
      </c>
      <c r="J13162" s="1" t="s">
        <v>1511</v>
      </c>
      <c r="K13162" s="1" t="s">
        <v>1509</v>
      </c>
      <c r="L13162" s="1" t="s">
        <v>1512</v>
      </c>
      <c r="M13162" s="1">
        <v>1</v>
      </c>
    </row>
    <row r="13163" spans="1:13" ht="15.75" x14ac:dyDescent="0.3">
      <c r="A13163" s="1" t="s">
        <v>1262</v>
      </c>
      <c r="J13163" s="1" t="s">
        <v>1511</v>
      </c>
      <c r="K13163" s="1" t="s">
        <v>1509</v>
      </c>
      <c r="L13163" s="1" t="s">
        <v>1512</v>
      </c>
      <c r="M13163" s="1">
        <v>1</v>
      </c>
    </row>
    <row r="13164" spans="1:13" ht="15.75" x14ac:dyDescent="0.3">
      <c r="A13164" s="1" t="s">
        <v>1263</v>
      </c>
      <c r="J13164" s="1" t="s">
        <v>1511</v>
      </c>
      <c r="K13164" s="1" t="s">
        <v>1509</v>
      </c>
      <c r="L13164" s="1" t="s">
        <v>1512</v>
      </c>
      <c r="M13164" s="1">
        <v>1</v>
      </c>
    </row>
    <row r="13165" spans="1:13" ht="15.75" x14ac:dyDescent="0.3">
      <c r="A13165" s="1" t="s">
        <v>1263</v>
      </c>
      <c r="J13165" s="1" t="s">
        <v>1511</v>
      </c>
      <c r="K13165" s="1" t="s">
        <v>1509</v>
      </c>
      <c r="L13165" s="1" t="s">
        <v>1512</v>
      </c>
      <c r="M13165" s="1">
        <v>1</v>
      </c>
    </row>
    <row r="13166" spans="1:13" ht="15.75" x14ac:dyDescent="0.3">
      <c r="A13166" s="1" t="s">
        <v>1262</v>
      </c>
      <c r="J13166" s="1" t="s">
        <v>1511</v>
      </c>
      <c r="K13166" s="1" t="s">
        <v>1509</v>
      </c>
      <c r="L13166" s="1" t="s">
        <v>1512</v>
      </c>
      <c r="M13166" s="1">
        <v>1</v>
      </c>
    </row>
    <row r="13167" spans="1:13" ht="15.75" x14ac:dyDescent="0.3">
      <c r="A13167" s="1" t="s">
        <v>1263</v>
      </c>
      <c r="J13167" s="1" t="s">
        <v>1511</v>
      </c>
      <c r="K13167" s="1" t="s">
        <v>1509</v>
      </c>
      <c r="L13167" s="1" t="s">
        <v>1512</v>
      </c>
      <c r="M13167" s="1">
        <v>1</v>
      </c>
    </row>
    <row r="13168" spans="1:13" ht="15.75" x14ac:dyDescent="0.3">
      <c r="A13168" s="1" t="s">
        <v>1263</v>
      </c>
      <c r="J13168" s="1" t="s">
        <v>1511</v>
      </c>
      <c r="K13168" s="1" t="s">
        <v>1509</v>
      </c>
      <c r="L13168" s="1" t="s">
        <v>1512</v>
      </c>
      <c r="M13168" s="1">
        <v>1</v>
      </c>
    </row>
    <row r="13169" spans="1:13" ht="15.75" x14ac:dyDescent="0.3">
      <c r="A13169" s="1" t="s">
        <v>1263</v>
      </c>
      <c r="J13169" s="1" t="s">
        <v>1511</v>
      </c>
      <c r="K13169" s="1" t="s">
        <v>1509</v>
      </c>
      <c r="L13169" s="1" t="s">
        <v>1512</v>
      </c>
      <c r="M13169" s="1">
        <v>1</v>
      </c>
    </row>
    <row r="13170" spans="1:13" ht="15.75" x14ac:dyDescent="0.3">
      <c r="A13170" s="1" t="s">
        <v>1263</v>
      </c>
      <c r="J13170" s="1" t="s">
        <v>1511</v>
      </c>
      <c r="K13170" s="1" t="s">
        <v>1509</v>
      </c>
      <c r="L13170" s="1" t="s">
        <v>1512</v>
      </c>
      <c r="M13170" s="1">
        <v>1</v>
      </c>
    </row>
    <row r="13171" spans="1:13" ht="15.75" x14ac:dyDescent="0.3">
      <c r="A13171" s="1" t="s">
        <v>1263</v>
      </c>
      <c r="J13171" s="1" t="s">
        <v>1511</v>
      </c>
      <c r="K13171" s="1" t="s">
        <v>1509</v>
      </c>
      <c r="L13171" s="1" t="s">
        <v>1512</v>
      </c>
      <c r="M13171" s="1">
        <v>1</v>
      </c>
    </row>
    <row r="13172" spans="1:13" ht="15.75" x14ac:dyDescent="0.3">
      <c r="A13172" s="1" t="s">
        <v>1263</v>
      </c>
      <c r="J13172" s="1" t="s">
        <v>1511</v>
      </c>
      <c r="K13172" s="1" t="s">
        <v>1509</v>
      </c>
      <c r="L13172" s="1" t="s">
        <v>1512</v>
      </c>
      <c r="M13172" s="1">
        <v>1</v>
      </c>
    </row>
    <row r="13173" spans="1:13" ht="15.75" x14ac:dyDescent="0.3">
      <c r="A13173" s="1" t="s">
        <v>1263</v>
      </c>
      <c r="J13173" s="1" t="s">
        <v>1511</v>
      </c>
      <c r="K13173" s="1" t="s">
        <v>1509</v>
      </c>
      <c r="L13173" s="1" t="s">
        <v>1512</v>
      </c>
      <c r="M13173" s="1">
        <v>1</v>
      </c>
    </row>
    <row r="13174" spans="1:13" ht="15.75" x14ac:dyDescent="0.3">
      <c r="A13174" s="1" t="s">
        <v>1263</v>
      </c>
      <c r="J13174" s="1" t="s">
        <v>1511</v>
      </c>
      <c r="K13174" s="1" t="s">
        <v>1509</v>
      </c>
      <c r="L13174" s="1" t="s">
        <v>1512</v>
      </c>
      <c r="M13174" s="1">
        <v>1</v>
      </c>
    </row>
    <row r="13175" spans="1:13" ht="15.75" x14ac:dyDescent="0.3">
      <c r="A13175" s="1" t="s">
        <v>1263</v>
      </c>
      <c r="J13175" s="1" t="s">
        <v>1511</v>
      </c>
      <c r="K13175" s="1" t="s">
        <v>1509</v>
      </c>
      <c r="L13175" s="1" t="s">
        <v>1512</v>
      </c>
      <c r="M13175" s="1">
        <v>1</v>
      </c>
    </row>
    <row r="13176" spans="1:13" ht="15.75" x14ac:dyDescent="0.3">
      <c r="A13176" s="1" t="s">
        <v>1263</v>
      </c>
      <c r="J13176" s="1" t="s">
        <v>1511</v>
      </c>
      <c r="K13176" s="1" t="s">
        <v>1509</v>
      </c>
      <c r="L13176" s="1" t="s">
        <v>1512</v>
      </c>
      <c r="M13176" s="1">
        <v>1</v>
      </c>
    </row>
    <row r="13177" spans="1:13" ht="15.75" x14ac:dyDescent="0.3">
      <c r="A13177" s="1" t="s">
        <v>1263</v>
      </c>
      <c r="J13177" s="1" t="s">
        <v>1511</v>
      </c>
      <c r="K13177" s="1" t="s">
        <v>1509</v>
      </c>
      <c r="L13177" s="1" t="s">
        <v>1512</v>
      </c>
      <c r="M13177" s="1">
        <v>1</v>
      </c>
    </row>
    <row r="13178" spans="1:13" ht="15.75" x14ac:dyDescent="0.3">
      <c r="A13178" s="1" t="s">
        <v>1263</v>
      </c>
      <c r="J13178" s="1" t="s">
        <v>1511</v>
      </c>
      <c r="K13178" s="1" t="s">
        <v>1509</v>
      </c>
      <c r="L13178" s="1" t="s">
        <v>1512</v>
      </c>
      <c r="M13178" s="1">
        <v>1</v>
      </c>
    </row>
    <row r="13179" spans="1:13" ht="15.75" x14ac:dyDescent="0.3">
      <c r="A13179" s="1" t="s">
        <v>1263</v>
      </c>
      <c r="J13179" s="1" t="s">
        <v>1511</v>
      </c>
      <c r="K13179" s="1" t="s">
        <v>1509</v>
      </c>
      <c r="L13179" s="1" t="s">
        <v>1512</v>
      </c>
      <c r="M13179" s="1">
        <v>1</v>
      </c>
    </row>
    <row r="13180" spans="1:13" ht="15.75" x14ac:dyDescent="0.3">
      <c r="A13180" s="1" t="s">
        <v>1263</v>
      </c>
      <c r="J13180" s="1" t="s">
        <v>1511</v>
      </c>
      <c r="K13180" s="1" t="s">
        <v>1509</v>
      </c>
      <c r="L13180" s="1" t="s">
        <v>1512</v>
      </c>
      <c r="M13180" s="1">
        <v>1</v>
      </c>
    </row>
    <row r="13181" spans="1:13" ht="15.75" x14ac:dyDescent="0.3">
      <c r="A13181" s="1" t="s">
        <v>1263</v>
      </c>
      <c r="J13181" s="1" t="s">
        <v>1511</v>
      </c>
      <c r="K13181" s="1" t="s">
        <v>1509</v>
      </c>
      <c r="L13181" s="1" t="s">
        <v>1512</v>
      </c>
      <c r="M13181" s="1">
        <v>1</v>
      </c>
    </row>
    <row r="13182" spans="1:13" ht="15.75" x14ac:dyDescent="0.3">
      <c r="A13182" s="1" t="s">
        <v>1263</v>
      </c>
      <c r="J13182" s="1" t="s">
        <v>1511</v>
      </c>
      <c r="K13182" s="1" t="s">
        <v>1509</v>
      </c>
      <c r="L13182" s="1" t="s">
        <v>1512</v>
      </c>
      <c r="M13182" s="1">
        <v>1</v>
      </c>
    </row>
    <row r="13183" spans="1:13" ht="15.75" x14ac:dyDescent="0.3">
      <c r="A13183" s="1" t="s">
        <v>1263</v>
      </c>
      <c r="J13183" s="1" t="s">
        <v>1511</v>
      </c>
      <c r="K13183" s="1" t="s">
        <v>1509</v>
      </c>
      <c r="L13183" s="1" t="s">
        <v>1512</v>
      </c>
      <c r="M13183" s="1">
        <v>1</v>
      </c>
    </row>
    <row r="13184" spans="1:13" ht="15.75" x14ac:dyDescent="0.3">
      <c r="A13184" s="1" t="s">
        <v>1263</v>
      </c>
      <c r="J13184" s="1" t="s">
        <v>1511</v>
      </c>
      <c r="K13184" s="1" t="s">
        <v>1509</v>
      </c>
      <c r="L13184" s="1" t="s">
        <v>1512</v>
      </c>
      <c r="M13184" s="1">
        <v>1</v>
      </c>
    </row>
    <row r="13185" spans="1:13" ht="15.75" x14ac:dyDescent="0.3">
      <c r="A13185" s="1" t="s">
        <v>1263</v>
      </c>
      <c r="J13185" s="1" t="s">
        <v>1511</v>
      </c>
      <c r="K13185" s="1" t="s">
        <v>1509</v>
      </c>
      <c r="L13185" s="1" t="s">
        <v>1512</v>
      </c>
      <c r="M13185" s="1">
        <v>1</v>
      </c>
    </row>
    <row r="13186" spans="1:13" ht="15.75" x14ac:dyDescent="0.3">
      <c r="A13186" s="1" t="s">
        <v>1263</v>
      </c>
      <c r="J13186" s="1" t="s">
        <v>1511</v>
      </c>
      <c r="K13186" s="1" t="s">
        <v>1509</v>
      </c>
      <c r="L13186" s="1" t="s">
        <v>1512</v>
      </c>
      <c r="M13186" s="1">
        <v>1</v>
      </c>
    </row>
    <row r="13187" spans="1:13" ht="15.75" x14ac:dyDescent="0.3">
      <c r="A13187" s="1" t="s">
        <v>1272</v>
      </c>
      <c r="J13187" s="1" t="s">
        <v>1511</v>
      </c>
      <c r="K13187" s="1" t="s">
        <v>1509</v>
      </c>
      <c r="L13187" s="1" t="s">
        <v>1512</v>
      </c>
      <c r="M13187" s="1">
        <v>1</v>
      </c>
    </row>
    <row r="13188" spans="1:13" ht="15.75" x14ac:dyDescent="0.3">
      <c r="A13188" s="1" t="s">
        <v>1272</v>
      </c>
      <c r="J13188" s="1" t="s">
        <v>1511</v>
      </c>
      <c r="K13188" s="1" t="s">
        <v>1509</v>
      </c>
      <c r="L13188" s="1" t="s">
        <v>1510</v>
      </c>
      <c r="M13188" s="1">
        <v>1</v>
      </c>
    </row>
    <row r="13189" spans="1:13" ht="15.75" x14ac:dyDescent="0.3">
      <c r="A13189" s="1" t="s">
        <v>1272</v>
      </c>
      <c r="J13189" s="1" t="s">
        <v>1511</v>
      </c>
      <c r="K13189" s="1" t="s">
        <v>1509</v>
      </c>
      <c r="L13189" s="1" t="s">
        <v>1510</v>
      </c>
      <c r="M13189" s="1">
        <v>1</v>
      </c>
    </row>
    <row r="13190" spans="1:13" ht="15.75" x14ac:dyDescent="0.3">
      <c r="A13190" s="1" t="s">
        <v>1263</v>
      </c>
      <c r="J13190" s="1" t="s">
        <v>1511</v>
      </c>
      <c r="K13190" s="1" t="s">
        <v>1509</v>
      </c>
      <c r="L13190" s="1" t="s">
        <v>1512</v>
      </c>
      <c r="M13190" s="1">
        <v>1</v>
      </c>
    </row>
    <row r="13191" spans="1:13" ht="15.75" x14ac:dyDescent="0.3">
      <c r="A13191" s="1" t="s">
        <v>1263</v>
      </c>
      <c r="J13191" s="1" t="s">
        <v>1511</v>
      </c>
      <c r="K13191" s="1" t="s">
        <v>1509</v>
      </c>
      <c r="L13191" s="1" t="s">
        <v>1512</v>
      </c>
      <c r="M13191" s="1">
        <v>1</v>
      </c>
    </row>
    <row r="13192" spans="1:13" ht="15.75" x14ac:dyDescent="0.3">
      <c r="A13192" s="1" t="s">
        <v>1263</v>
      </c>
      <c r="J13192" s="1" t="s">
        <v>1511</v>
      </c>
      <c r="K13192" s="1" t="s">
        <v>1509</v>
      </c>
      <c r="L13192" s="1" t="s">
        <v>1512</v>
      </c>
      <c r="M13192" s="1">
        <v>1</v>
      </c>
    </row>
    <row r="13193" spans="1:13" ht="15.75" x14ac:dyDescent="0.3">
      <c r="A13193" s="1" t="s">
        <v>1263</v>
      </c>
      <c r="J13193" s="1" t="s">
        <v>1511</v>
      </c>
      <c r="K13193" s="1" t="s">
        <v>1509</v>
      </c>
      <c r="L13193" s="1" t="s">
        <v>1512</v>
      </c>
      <c r="M13193" s="1">
        <v>1</v>
      </c>
    </row>
    <row r="13194" spans="1:13" ht="15.75" x14ac:dyDescent="0.3">
      <c r="A13194" s="1" t="s">
        <v>1263</v>
      </c>
      <c r="J13194" s="1" t="s">
        <v>1511</v>
      </c>
      <c r="K13194" s="1" t="s">
        <v>1509</v>
      </c>
      <c r="L13194" s="1" t="s">
        <v>1512</v>
      </c>
      <c r="M13194" s="1">
        <v>1</v>
      </c>
    </row>
    <row r="13195" spans="1:13" ht="15.75" x14ac:dyDescent="0.3">
      <c r="A13195" s="1" t="s">
        <v>1263</v>
      </c>
      <c r="J13195" s="1" t="s">
        <v>1511</v>
      </c>
      <c r="K13195" s="1" t="s">
        <v>1509</v>
      </c>
      <c r="L13195" s="1" t="s">
        <v>1512</v>
      </c>
      <c r="M13195" s="1">
        <v>1</v>
      </c>
    </row>
    <row r="13196" spans="1:13" ht="15.75" x14ac:dyDescent="0.3">
      <c r="A13196" s="1" t="s">
        <v>1263</v>
      </c>
      <c r="J13196" s="1" t="s">
        <v>1511</v>
      </c>
      <c r="K13196" s="1" t="s">
        <v>1509</v>
      </c>
      <c r="L13196" s="1" t="s">
        <v>1512</v>
      </c>
      <c r="M13196" s="1">
        <v>1</v>
      </c>
    </row>
    <row r="13197" spans="1:13" ht="15.75" x14ac:dyDescent="0.3">
      <c r="A13197" s="1" t="s">
        <v>1263</v>
      </c>
      <c r="J13197" s="1" t="s">
        <v>1511</v>
      </c>
      <c r="K13197" s="1" t="s">
        <v>1509</v>
      </c>
      <c r="L13197" s="1" t="s">
        <v>1512</v>
      </c>
      <c r="M13197" s="1">
        <v>1</v>
      </c>
    </row>
    <row r="13198" spans="1:13" ht="15.75" x14ac:dyDescent="0.3">
      <c r="A13198" s="1" t="s">
        <v>1263</v>
      </c>
      <c r="J13198" s="1" t="s">
        <v>1511</v>
      </c>
      <c r="K13198" s="1" t="s">
        <v>1509</v>
      </c>
      <c r="L13198" s="1" t="s">
        <v>1510</v>
      </c>
      <c r="M13198" s="1">
        <v>1</v>
      </c>
    </row>
    <row r="13199" spans="1:13" ht="15.75" x14ac:dyDescent="0.3">
      <c r="A13199" s="1" t="s">
        <v>1263</v>
      </c>
      <c r="J13199" s="1" t="s">
        <v>1511</v>
      </c>
      <c r="K13199" s="1" t="s">
        <v>1509</v>
      </c>
      <c r="L13199" s="1" t="s">
        <v>1510</v>
      </c>
      <c r="M13199" s="1">
        <v>1</v>
      </c>
    </row>
    <row r="13200" spans="1:13" ht="15.75" x14ac:dyDescent="0.3">
      <c r="A13200" s="1" t="s">
        <v>1263</v>
      </c>
      <c r="J13200" s="1" t="s">
        <v>1511</v>
      </c>
      <c r="K13200" s="1" t="s">
        <v>1509</v>
      </c>
      <c r="L13200" s="1" t="s">
        <v>1510</v>
      </c>
      <c r="M13200" s="1">
        <v>1</v>
      </c>
    </row>
    <row r="13201" spans="1:13" ht="15.75" x14ac:dyDescent="0.3">
      <c r="A13201" s="1" t="s">
        <v>1263</v>
      </c>
      <c r="J13201" s="1" t="s">
        <v>1511</v>
      </c>
      <c r="K13201" s="1" t="s">
        <v>1509</v>
      </c>
      <c r="L13201" s="1" t="s">
        <v>1512</v>
      </c>
      <c r="M13201" s="1">
        <v>1</v>
      </c>
    </row>
    <row r="13202" spans="1:13" ht="15.75" x14ac:dyDescent="0.3">
      <c r="A13202" s="1" t="s">
        <v>1263</v>
      </c>
      <c r="J13202" s="1" t="s">
        <v>1511</v>
      </c>
      <c r="K13202" s="1" t="s">
        <v>1509</v>
      </c>
      <c r="L13202" s="1" t="s">
        <v>1510</v>
      </c>
      <c r="M13202" s="1">
        <v>1</v>
      </c>
    </row>
    <row r="13203" spans="1:13" ht="15.75" x14ac:dyDescent="0.3">
      <c r="A13203" s="1" t="s">
        <v>1263</v>
      </c>
      <c r="J13203" s="1" t="s">
        <v>1511</v>
      </c>
      <c r="K13203" s="1" t="s">
        <v>1509</v>
      </c>
      <c r="L13203" s="1" t="s">
        <v>1510</v>
      </c>
      <c r="M13203" s="1">
        <v>1</v>
      </c>
    </row>
    <row r="13204" spans="1:13" ht="15.75" x14ac:dyDescent="0.3">
      <c r="A13204" s="1" t="s">
        <v>1263</v>
      </c>
      <c r="J13204" s="1" t="s">
        <v>1511</v>
      </c>
      <c r="K13204" s="1" t="s">
        <v>1509</v>
      </c>
      <c r="L13204" s="1" t="s">
        <v>1510</v>
      </c>
      <c r="M13204" s="1">
        <v>1</v>
      </c>
    </row>
    <row r="13205" spans="1:13" ht="15.75" x14ac:dyDescent="0.3">
      <c r="A13205" s="1" t="s">
        <v>1263</v>
      </c>
      <c r="J13205" s="1" t="s">
        <v>1511</v>
      </c>
      <c r="K13205" s="1" t="s">
        <v>1509</v>
      </c>
      <c r="L13205" s="1" t="s">
        <v>1510</v>
      </c>
      <c r="M13205" s="1">
        <v>1</v>
      </c>
    </row>
    <row r="13206" spans="1:13" ht="15.75" x14ac:dyDescent="0.3">
      <c r="A13206" s="1" t="s">
        <v>1263</v>
      </c>
      <c r="J13206" s="1" t="s">
        <v>1511</v>
      </c>
      <c r="K13206" s="1" t="s">
        <v>1509</v>
      </c>
      <c r="L13206" s="1" t="s">
        <v>1510</v>
      </c>
      <c r="M13206" s="1">
        <v>1</v>
      </c>
    </row>
    <row r="13207" spans="1:13" ht="15.75" x14ac:dyDescent="0.3">
      <c r="A13207" s="1" t="s">
        <v>1263</v>
      </c>
      <c r="J13207" s="1" t="s">
        <v>1511</v>
      </c>
      <c r="K13207" s="1" t="s">
        <v>1509</v>
      </c>
      <c r="L13207" s="1" t="s">
        <v>1510</v>
      </c>
      <c r="M13207" s="1">
        <v>1</v>
      </c>
    </row>
    <row r="13208" spans="1:13" ht="15.75" x14ac:dyDescent="0.3">
      <c r="A13208" s="1" t="s">
        <v>1263</v>
      </c>
      <c r="J13208" s="1" t="s">
        <v>1511</v>
      </c>
      <c r="K13208" s="1" t="s">
        <v>1509</v>
      </c>
      <c r="L13208" s="1" t="s">
        <v>1512</v>
      </c>
      <c r="M13208" s="1">
        <v>1</v>
      </c>
    </row>
    <row r="13209" spans="1:13" ht="15.75" x14ac:dyDescent="0.3">
      <c r="A13209" s="1" t="s">
        <v>1263</v>
      </c>
      <c r="J13209" s="1" t="s">
        <v>1511</v>
      </c>
      <c r="K13209" s="1" t="s">
        <v>1509</v>
      </c>
      <c r="L13209" s="1" t="s">
        <v>1512</v>
      </c>
      <c r="M13209" s="1">
        <v>1</v>
      </c>
    </row>
    <row r="13210" spans="1:13" ht="15.75" x14ac:dyDescent="0.3">
      <c r="A13210" s="1" t="s">
        <v>1263</v>
      </c>
      <c r="J13210" s="1" t="s">
        <v>1511</v>
      </c>
      <c r="K13210" s="1" t="s">
        <v>1509</v>
      </c>
      <c r="L13210" s="1" t="s">
        <v>1512</v>
      </c>
      <c r="M13210" s="1">
        <v>1</v>
      </c>
    </row>
    <row r="13211" spans="1:13" ht="15.75" x14ac:dyDescent="0.3">
      <c r="A13211" s="1" t="s">
        <v>1263</v>
      </c>
      <c r="J13211" s="1" t="s">
        <v>1511</v>
      </c>
      <c r="K13211" s="1" t="s">
        <v>1509</v>
      </c>
      <c r="L13211" s="1" t="s">
        <v>1512</v>
      </c>
      <c r="M13211" s="1">
        <v>1</v>
      </c>
    </row>
    <row r="13212" spans="1:13" ht="15.75" x14ac:dyDescent="0.3">
      <c r="A13212" s="1" t="s">
        <v>1263</v>
      </c>
      <c r="J13212" s="1" t="s">
        <v>1511</v>
      </c>
      <c r="K13212" s="1" t="s">
        <v>1509</v>
      </c>
      <c r="L13212" s="1" t="s">
        <v>1510</v>
      </c>
      <c r="M13212" s="1">
        <v>1</v>
      </c>
    </row>
    <row r="13213" spans="1:13" ht="15.75" x14ac:dyDescent="0.3">
      <c r="A13213" s="1" t="s">
        <v>1263</v>
      </c>
      <c r="J13213" s="1" t="s">
        <v>1511</v>
      </c>
      <c r="K13213" s="1" t="s">
        <v>1509</v>
      </c>
      <c r="L13213" s="1" t="s">
        <v>1510</v>
      </c>
      <c r="M13213" s="1">
        <v>1</v>
      </c>
    </row>
    <row r="13214" spans="1:13" ht="15.75" x14ac:dyDescent="0.3">
      <c r="A13214" s="1" t="s">
        <v>1262</v>
      </c>
      <c r="J13214" s="1" t="s">
        <v>1511</v>
      </c>
      <c r="K13214" s="1" t="s">
        <v>1509</v>
      </c>
      <c r="L13214" s="1" t="s">
        <v>1512</v>
      </c>
      <c r="M13214" s="1">
        <v>1</v>
      </c>
    </row>
    <row r="13215" spans="1:13" ht="15.75" x14ac:dyDescent="0.3">
      <c r="A13215" s="1" t="s">
        <v>1262</v>
      </c>
      <c r="J13215" s="1" t="s">
        <v>1511</v>
      </c>
      <c r="K13215" s="1" t="s">
        <v>1514</v>
      </c>
      <c r="L13215" s="1" t="s">
        <v>1512</v>
      </c>
      <c r="M13215" s="1">
        <v>1</v>
      </c>
    </row>
    <row r="13216" spans="1:13" ht="15.75" x14ac:dyDescent="0.3">
      <c r="A13216" s="1" t="s">
        <v>1262</v>
      </c>
      <c r="J13216" s="1" t="s">
        <v>1511</v>
      </c>
      <c r="K13216" s="1" t="s">
        <v>1509</v>
      </c>
      <c r="L13216" s="1" t="s">
        <v>1512</v>
      </c>
      <c r="M13216" s="1">
        <v>1</v>
      </c>
    </row>
    <row r="13217" spans="1:13" ht="15.75" x14ac:dyDescent="0.3">
      <c r="A13217" s="1" t="s">
        <v>1262</v>
      </c>
      <c r="J13217" s="1" t="s">
        <v>1511</v>
      </c>
      <c r="K13217" s="1" t="s">
        <v>1509</v>
      </c>
      <c r="L13217" s="1" t="s">
        <v>1512</v>
      </c>
      <c r="M13217" s="1">
        <v>1</v>
      </c>
    </row>
    <row r="13218" spans="1:13" ht="15.75" x14ac:dyDescent="0.3">
      <c r="A13218" s="1" t="s">
        <v>1262</v>
      </c>
      <c r="J13218" s="1" t="s">
        <v>1511</v>
      </c>
      <c r="K13218" s="1" t="s">
        <v>1509</v>
      </c>
      <c r="L13218" s="1" t="s">
        <v>1512</v>
      </c>
      <c r="M13218" s="1">
        <v>1</v>
      </c>
    </row>
    <row r="13219" spans="1:13" ht="15.75" x14ac:dyDescent="0.3">
      <c r="A13219" s="1" t="s">
        <v>1262</v>
      </c>
      <c r="J13219" s="1" t="s">
        <v>1511</v>
      </c>
      <c r="K13219" s="1" t="s">
        <v>1509</v>
      </c>
      <c r="L13219" s="1" t="s">
        <v>1512</v>
      </c>
      <c r="M13219" s="1">
        <v>1</v>
      </c>
    </row>
    <row r="13220" spans="1:13" ht="15.75" x14ac:dyDescent="0.3">
      <c r="A13220" s="1" t="s">
        <v>1263</v>
      </c>
      <c r="J13220" s="1" t="s">
        <v>1511</v>
      </c>
      <c r="K13220" s="1" t="s">
        <v>1509</v>
      </c>
      <c r="L13220" s="1" t="s">
        <v>1512</v>
      </c>
      <c r="M13220" s="1">
        <v>1</v>
      </c>
    </row>
    <row r="13221" spans="1:13" ht="15.75" x14ac:dyDescent="0.3">
      <c r="A13221" s="1" t="s">
        <v>1263</v>
      </c>
      <c r="J13221" s="1" t="s">
        <v>1511</v>
      </c>
      <c r="K13221" s="1" t="s">
        <v>1509</v>
      </c>
      <c r="L13221" s="1" t="s">
        <v>1512</v>
      </c>
      <c r="M13221" s="1">
        <v>1</v>
      </c>
    </row>
    <row r="13222" spans="1:13" ht="15.75" x14ac:dyDescent="0.3">
      <c r="A13222" s="1" t="s">
        <v>1263</v>
      </c>
      <c r="J13222" s="1" t="s">
        <v>1511</v>
      </c>
      <c r="K13222" s="1" t="s">
        <v>1509</v>
      </c>
      <c r="L13222" s="1" t="s">
        <v>1512</v>
      </c>
      <c r="M13222" s="1">
        <v>1</v>
      </c>
    </row>
    <row r="13223" spans="1:13" ht="15.75" x14ac:dyDescent="0.3">
      <c r="A13223" s="1" t="s">
        <v>1263</v>
      </c>
      <c r="J13223" s="1" t="s">
        <v>1511</v>
      </c>
      <c r="K13223" s="1" t="s">
        <v>1509</v>
      </c>
      <c r="L13223" s="1" t="s">
        <v>1512</v>
      </c>
      <c r="M13223" s="1">
        <v>1</v>
      </c>
    </row>
    <row r="13224" spans="1:13" ht="15.75" x14ac:dyDescent="0.3">
      <c r="A13224" s="1" t="s">
        <v>1263</v>
      </c>
      <c r="J13224" s="1" t="s">
        <v>1511</v>
      </c>
      <c r="K13224" s="1" t="s">
        <v>1509</v>
      </c>
      <c r="L13224" s="1" t="s">
        <v>1512</v>
      </c>
      <c r="M13224" s="1">
        <v>1</v>
      </c>
    </row>
    <row r="13225" spans="1:13" ht="15.75" x14ac:dyDescent="0.3">
      <c r="A13225" s="1" t="s">
        <v>1262</v>
      </c>
      <c r="J13225" s="1" t="s">
        <v>1511</v>
      </c>
      <c r="K13225" s="1" t="s">
        <v>1509</v>
      </c>
      <c r="L13225" s="1" t="s">
        <v>1512</v>
      </c>
      <c r="M13225" s="1">
        <v>1</v>
      </c>
    </row>
    <row r="13226" spans="1:13" ht="15.75" x14ac:dyDescent="0.3">
      <c r="A13226" s="1" t="s">
        <v>1263</v>
      </c>
      <c r="J13226" s="1" t="s">
        <v>1511</v>
      </c>
      <c r="K13226" s="1" t="s">
        <v>1509</v>
      </c>
      <c r="L13226" s="1" t="s">
        <v>1512</v>
      </c>
      <c r="M13226" s="1">
        <v>1</v>
      </c>
    </row>
    <row r="13227" spans="1:13" ht="15.75" x14ac:dyDescent="0.3">
      <c r="A13227" s="1" t="s">
        <v>1263</v>
      </c>
      <c r="J13227" s="1" t="s">
        <v>1511</v>
      </c>
      <c r="K13227" s="1" t="s">
        <v>1509</v>
      </c>
      <c r="L13227" s="1" t="s">
        <v>1512</v>
      </c>
      <c r="M13227" s="1">
        <v>1</v>
      </c>
    </row>
    <row r="13228" spans="1:13" ht="15.75" x14ac:dyDescent="0.3">
      <c r="A13228" s="1" t="s">
        <v>1263</v>
      </c>
      <c r="J13228" s="1" t="s">
        <v>1511</v>
      </c>
      <c r="K13228" s="1" t="s">
        <v>1509</v>
      </c>
      <c r="L13228" s="1" t="s">
        <v>1512</v>
      </c>
      <c r="M13228" s="1">
        <v>1</v>
      </c>
    </row>
    <row r="13229" spans="1:13" ht="15.75" x14ac:dyDescent="0.3">
      <c r="A13229" s="1" t="s">
        <v>1263</v>
      </c>
      <c r="J13229" s="1" t="s">
        <v>1511</v>
      </c>
      <c r="K13229" s="1" t="s">
        <v>1509</v>
      </c>
      <c r="L13229" s="1" t="s">
        <v>1512</v>
      </c>
      <c r="M13229" s="1">
        <v>1</v>
      </c>
    </row>
    <row r="13230" spans="1:13" ht="15.75" x14ac:dyDescent="0.3">
      <c r="A13230" s="1" t="s">
        <v>1263</v>
      </c>
      <c r="J13230" s="1" t="s">
        <v>1511</v>
      </c>
      <c r="K13230" s="1" t="s">
        <v>1509</v>
      </c>
      <c r="L13230" s="1" t="s">
        <v>1512</v>
      </c>
      <c r="M13230" s="1">
        <v>1</v>
      </c>
    </row>
    <row r="13231" spans="1:13" ht="15.75" x14ac:dyDescent="0.3">
      <c r="A13231" s="1" t="s">
        <v>1263</v>
      </c>
      <c r="J13231" s="1" t="s">
        <v>1511</v>
      </c>
      <c r="K13231" s="1" t="s">
        <v>1509</v>
      </c>
      <c r="L13231" s="1" t="s">
        <v>1512</v>
      </c>
      <c r="M13231" s="1">
        <v>1</v>
      </c>
    </row>
    <row r="13232" spans="1:13" ht="15.75" x14ac:dyDescent="0.3">
      <c r="A13232" s="1" t="s">
        <v>1263</v>
      </c>
      <c r="J13232" s="1" t="s">
        <v>1511</v>
      </c>
      <c r="K13232" s="1" t="s">
        <v>1509</v>
      </c>
      <c r="L13232" s="1" t="s">
        <v>1512</v>
      </c>
      <c r="M13232" s="1">
        <v>1</v>
      </c>
    </row>
    <row r="13233" spans="1:13" ht="15.75" x14ac:dyDescent="0.3">
      <c r="A13233" s="1" t="s">
        <v>1263</v>
      </c>
      <c r="J13233" s="1" t="s">
        <v>1508</v>
      </c>
      <c r="K13233" s="1" t="s">
        <v>1509</v>
      </c>
      <c r="L13233" s="1" t="s">
        <v>1512</v>
      </c>
      <c r="M13233" s="1">
        <v>1</v>
      </c>
    </row>
    <row r="13234" spans="1:13" ht="15.75" x14ac:dyDescent="0.3">
      <c r="A13234" s="1" t="s">
        <v>1263</v>
      </c>
      <c r="J13234" s="1" t="s">
        <v>1511</v>
      </c>
      <c r="K13234" s="1" t="s">
        <v>1509</v>
      </c>
      <c r="L13234" s="1" t="s">
        <v>1512</v>
      </c>
      <c r="M13234" s="1">
        <v>1</v>
      </c>
    </row>
    <row r="13235" spans="1:13" ht="15.75" x14ac:dyDescent="0.3">
      <c r="A13235" s="1" t="s">
        <v>1263</v>
      </c>
      <c r="J13235" s="1" t="s">
        <v>1511</v>
      </c>
      <c r="K13235" s="1" t="s">
        <v>1509</v>
      </c>
      <c r="L13235" s="1" t="s">
        <v>1512</v>
      </c>
      <c r="M13235" s="1">
        <v>1</v>
      </c>
    </row>
    <row r="13236" spans="1:13" ht="15.75" x14ac:dyDescent="0.3">
      <c r="A13236" s="1" t="s">
        <v>1263</v>
      </c>
      <c r="J13236" s="1" t="s">
        <v>1511</v>
      </c>
      <c r="K13236" s="1" t="s">
        <v>1509</v>
      </c>
      <c r="L13236" s="1" t="s">
        <v>1512</v>
      </c>
      <c r="M13236" s="1">
        <v>1</v>
      </c>
    </row>
    <row r="13237" spans="1:13" ht="15.75" x14ac:dyDescent="0.3">
      <c r="A13237" s="1" t="s">
        <v>1262</v>
      </c>
      <c r="J13237" s="1" t="s">
        <v>1511</v>
      </c>
      <c r="K13237" s="1" t="s">
        <v>1509</v>
      </c>
      <c r="L13237" s="1" t="s">
        <v>1512</v>
      </c>
      <c r="M13237" s="1">
        <v>1</v>
      </c>
    </row>
    <row r="13238" spans="1:13" ht="15.75" x14ac:dyDescent="0.3">
      <c r="A13238" s="1" t="s">
        <v>1263</v>
      </c>
      <c r="J13238" s="1" t="s">
        <v>1511</v>
      </c>
      <c r="K13238" s="1" t="s">
        <v>1509</v>
      </c>
      <c r="L13238" s="1" t="s">
        <v>1512</v>
      </c>
      <c r="M13238" s="1">
        <v>1</v>
      </c>
    </row>
    <row r="13239" spans="1:13" ht="15.75" x14ac:dyDescent="0.3">
      <c r="A13239" s="1" t="s">
        <v>1263</v>
      </c>
      <c r="J13239" s="1" t="s">
        <v>1511</v>
      </c>
      <c r="K13239" s="1" t="s">
        <v>1509</v>
      </c>
      <c r="L13239" s="1" t="s">
        <v>1512</v>
      </c>
      <c r="M13239" s="1">
        <v>1</v>
      </c>
    </row>
    <row r="13240" spans="1:13" ht="15.75" x14ac:dyDescent="0.3">
      <c r="A13240" s="1" t="s">
        <v>1263</v>
      </c>
      <c r="J13240" s="1" t="s">
        <v>1511</v>
      </c>
      <c r="K13240" s="1" t="s">
        <v>1509</v>
      </c>
      <c r="L13240" s="1" t="s">
        <v>1512</v>
      </c>
      <c r="M13240" s="1">
        <v>1</v>
      </c>
    </row>
    <row r="13241" spans="1:13" ht="15.75" x14ac:dyDescent="0.3">
      <c r="A13241" s="1" t="s">
        <v>1262</v>
      </c>
      <c r="J13241" s="1" t="s">
        <v>1511</v>
      </c>
      <c r="K13241" s="1" t="s">
        <v>1509</v>
      </c>
      <c r="L13241" s="1" t="s">
        <v>1512</v>
      </c>
      <c r="M13241" s="1">
        <v>1</v>
      </c>
    </row>
    <row r="13242" spans="1:13" ht="15.75" x14ac:dyDescent="0.3">
      <c r="A13242" s="1" t="s">
        <v>1262</v>
      </c>
      <c r="J13242" s="1" t="s">
        <v>1511</v>
      </c>
      <c r="K13242" s="1" t="s">
        <v>1509</v>
      </c>
      <c r="L13242" s="1" t="s">
        <v>1512</v>
      </c>
      <c r="M13242" s="1">
        <v>1</v>
      </c>
    </row>
    <row r="13243" spans="1:13" ht="15.75" x14ac:dyDescent="0.3">
      <c r="A13243" s="1" t="s">
        <v>1263</v>
      </c>
      <c r="J13243" s="1" t="s">
        <v>1511</v>
      </c>
      <c r="K13243" s="1" t="s">
        <v>1509</v>
      </c>
      <c r="L13243" s="1" t="s">
        <v>1512</v>
      </c>
      <c r="M13243" s="1">
        <v>1</v>
      </c>
    </row>
    <row r="13244" spans="1:13" ht="15.75" x14ac:dyDescent="0.3">
      <c r="A13244" s="1" t="s">
        <v>1263</v>
      </c>
      <c r="J13244" s="1" t="s">
        <v>1511</v>
      </c>
      <c r="K13244" s="1" t="s">
        <v>1509</v>
      </c>
      <c r="L13244" s="1" t="s">
        <v>1512</v>
      </c>
      <c r="M13244" s="1">
        <v>1</v>
      </c>
    </row>
    <row r="13245" spans="1:13" ht="15.75" x14ac:dyDescent="0.3">
      <c r="A13245" s="1" t="s">
        <v>1263</v>
      </c>
      <c r="J13245" s="1" t="s">
        <v>1511</v>
      </c>
      <c r="K13245" s="1" t="s">
        <v>1509</v>
      </c>
      <c r="L13245" s="1" t="s">
        <v>1512</v>
      </c>
      <c r="M13245" s="1">
        <v>1</v>
      </c>
    </row>
    <row r="13246" spans="1:13" ht="15.75" x14ac:dyDescent="0.3">
      <c r="A13246" s="1" t="s">
        <v>1263</v>
      </c>
      <c r="J13246" s="1" t="s">
        <v>1511</v>
      </c>
      <c r="K13246" s="1" t="s">
        <v>1509</v>
      </c>
      <c r="L13246" s="1" t="s">
        <v>1512</v>
      </c>
      <c r="M13246" s="1">
        <v>1</v>
      </c>
    </row>
    <row r="13247" spans="1:13" ht="15.75" x14ac:dyDescent="0.3">
      <c r="A13247" s="1" t="s">
        <v>1263</v>
      </c>
      <c r="J13247" s="1" t="s">
        <v>1511</v>
      </c>
      <c r="K13247" s="1" t="s">
        <v>1514</v>
      </c>
      <c r="L13247" s="1" t="s">
        <v>1512</v>
      </c>
      <c r="M13247" s="1">
        <v>1</v>
      </c>
    </row>
    <row r="13248" spans="1:13" ht="15.75" x14ac:dyDescent="0.3">
      <c r="A13248" s="1" t="s">
        <v>1263</v>
      </c>
      <c r="J13248" s="1" t="s">
        <v>1511</v>
      </c>
      <c r="K13248" s="1" t="s">
        <v>1509</v>
      </c>
      <c r="L13248" s="1" t="s">
        <v>1512</v>
      </c>
      <c r="M13248" s="1">
        <v>1</v>
      </c>
    </row>
    <row r="13249" spans="1:13" ht="15.75" x14ac:dyDescent="0.3">
      <c r="A13249" s="1" t="s">
        <v>1263</v>
      </c>
      <c r="J13249" s="1" t="s">
        <v>1511</v>
      </c>
      <c r="K13249" s="1" t="s">
        <v>1509</v>
      </c>
      <c r="L13249" s="1" t="s">
        <v>1512</v>
      </c>
      <c r="M13249" s="1">
        <v>1</v>
      </c>
    </row>
    <row r="13250" spans="1:13" ht="15.75" x14ac:dyDescent="0.3">
      <c r="A13250" s="1" t="s">
        <v>1263</v>
      </c>
      <c r="J13250" s="1" t="s">
        <v>1511</v>
      </c>
      <c r="K13250" s="1" t="s">
        <v>1509</v>
      </c>
      <c r="L13250" s="1" t="s">
        <v>1512</v>
      </c>
      <c r="M13250" s="1">
        <v>1</v>
      </c>
    </row>
    <row r="13251" spans="1:13" ht="15.75" x14ac:dyDescent="0.3">
      <c r="A13251" s="1" t="s">
        <v>1263</v>
      </c>
      <c r="J13251" s="1" t="s">
        <v>1511</v>
      </c>
      <c r="K13251" s="1" t="s">
        <v>1509</v>
      </c>
      <c r="L13251" s="1" t="s">
        <v>1512</v>
      </c>
      <c r="M13251" s="1">
        <v>1</v>
      </c>
    </row>
    <row r="13252" spans="1:13" ht="15.75" x14ac:dyDescent="0.3">
      <c r="A13252" s="1" t="s">
        <v>1263</v>
      </c>
      <c r="J13252" s="1" t="s">
        <v>1511</v>
      </c>
      <c r="K13252" s="1" t="s">
        <v>1509</v>
      </c>
      <c r="L13252" s="1" t="s">
        <v>1512</v>
      </c>
      <c r="M13252" s="1">
        <v>1</v>
      </c>
    </row>
    <row r="13253" spans="1:13" ht="15.75" x14ac:dyDescent="0.3">
      <c r="A13253" s="1" t="s">
        <v>1263</v>
      </c>
      <c r="J13253" s="1" t="s">
        <v>1511</v>
      </c>
      <c r="K13253" s="1" t="s">
        <v>1509</v>
      </c>
      <c r="L13253" s="1" t="s">
        <v>1512</v>
      </c>
      <c r="M13253" s="1">
        <v>1</v>
      </c>
    </row>
    <row r="13254" spans="1:13" ht="15.75" x14ac:dyDescent="0.3">
      <c r="A13254" s="1" t="s">
        <v>1263</v>
      </c>
      <c r="J13254" s="1" t="s">
        <v>1511</v>
      </c>
      <c r="K13254" s="1" t="s">
        <v>1509</v>
      </c>
      <c r="L13254" s="1" t="s">
        <v>1512</v>
      </c>
      <c r="M13254" s="1">
        <v>1</v>
      </c>
    </row>
    <row r="13255" spans="1:13" ht="15.75" x14ac:dyDescent="0.3">
      <c r="A13255" s="1" t="s">
        <v>1263</v>
      </c>
      <c r="J13255" s="1" t="s">
        <v>1511</v>
      </c>
      <c r="K13255" s="1" t="s">
        <v>1509</v>
      </c>
      <c r="L13255" s="1" t="s">
        <v>1512</v>
      </c>
      <c r="M13255" s="1">
        <v>1</v>
      </c>
    </row>
    <row r="13256" spans="1:13" ht="15.75" x14ac:dyDescent="0.3">
      <c r="A13256" s="1" t="s">
        <v>1263</v>
      </c>
      <c r="J13256" s="1" t="s">
        <v>1511</v>
      </c>
      <c r="K13256" s="1" t="s">
        <v>1509</v>
      </c>
      <c r="L13256" s="1" t="s">
        <v>1512</v>
      </c>
      <c r="M13256" s="1">
        <v>1</v>
      </c>
    </row>
    <row r="13257" spans="1:13" ht="15.75" x14ac:dyDescent="0.3">
      <c r="A13257" s="1" t="s">
        <v>1263</v>
      </c>
      <c r="J13257" s="1" t="s">
        <v>1511</v>
      </c>
      <c r="K13257" s="1" t="s">
        <v>1509</v>
      </c>
      <c r="L13257" s="1" t="s">
        <v>1512</v>
      </c>
      <c r="M13257" s="1">
        <v>1</v>
      </c>
    </row>
    <row r="13258" spans="1:13" ht="15.75" x14ac:dyDescent="0.3">
      <c r="A13258" s="1" t="s">
        <v>1263</v>
      </c>
      <c r="J13258" s="1" t="s">
        <v>1511</v>
      </c>
      <c r="K13258" s="1" t="s">
        <v>1509</v>
      </c>
      <c r="L13258" s="1" t="s">
        <v>1512</v>
      </c>
      <c r="M13258" s="1">
        <v>1</v>
      </c>
    </row>
    <row r="13259" spans="1:13" ht="15.75" x14ac:dyDescent="0.3">
      <c r="A13259" s="1" t="s">
        <v>1263</v>
      </c>
      <c r="J13259" s="1" t="s">
        <v>1511</v>
      </c>
      <c r="K13259" s="1" t="s">
        <v>1509</v>
      </c>
      <c r="L13259" s="1" t="s">
        <v>1512</v>
      </c>
      <c r="M13259" s="1">
        <v>1</v>
      </c>
    </row>
    <row r="13260" spans="1:13" ht="15.75" x14ac:dyDescent="0.3">
      <c r="A13260" s="1" t="s">
        <v>1263</v>
      </c>
      <c r="J13260" s="1" t="s">
        <v>1511</v>
      </c>
      <c r="K13260" s="1" t="s">
        <v>1509</v>
      </c>
      <c r="L13260" s="1" t="s">
        <v>1512</v>
      </c>
      <c r="M13260" s="1">
        <v>1</v>
      </c>
    </row>
    <row r="13261" spans="1:13" ht="15.75" x14ac:dyDescent="0.3">
      <c r="A13261" s="1" t="s">
        <v>1263</v>
      </c>
      <c r="J13261" s="1" t="s">
        <v>1511</v>
      </c>
      <c r="K13261" s="1" t="s">
        <v>1509</v>
      </c>
      <c r="L13261" s="1" t="s">
        <v>1512</v>
      </c>
      <c r="M13261" s="1">
        <v>1</v>
      </c>
    </row>
    <row r="13262" spans="1:13" ht="15.75" x14ac:dyDescent="0.3">
      <c r="A13262" s="1" t="s">
        <v>1263</v>
      </c>
      <c r="J13262" s="1" t="s">
        <v>1511</v>
      </c>
      <c r="K13262" s="1" t="s">
        <v>1509</v>
      </c>
      <c r="L13262" s="1" t="s">
        <v>1512</v>
      </c>
      <c r="M13262" s="1">
        <v>1</v>
      </c>
    </row>
    <row r="13263" spans="1:13" ht="15.75" x14ac:dyDescent="0.3">
      <c r="A13263" s="1" t="s">
        <v>1263</v>
      </c>
      <c r="J13263" s="1" t="s">
        <v>1511</v>
      </c>
      <c r="K13263" s="1" t="s">
        <v>1514</v>
      </c>
      <c r="L13263" s="1" t="s">
        <v>1512</v>
      </c>
      <c r="M13263" s="1">
        <v>1</v>
      </c>
    </row>
    <row r="13264" spans="1:13" ht="15.75" x14ac:dyDescent="0.3">
      <c r="A13264" s="1" t="s">
        <v>1263</v>
      </c>
      <c r="J13264" s="1" t="s">
        <v>1511</v>
      </c>
      <c r="K13264" s="1" t="s">
        <v>1509</v>
      </c>
      <c r="L13264" s="1" t="s">
        <v>1512</v>
      </c>
      <c r="M13264" s="1">
        <v>1</v>
      </c>
    </row>
    <row r="13265" spans="1:13" ht="15.75" x14ac:dyDescent="0.3">
      <c r="A13265" s="1" t="s">
        <v>1263</v>
      </c>
      <c r="J13265" s="1" t="s">
        <v>1511</v>
      </c>
      <c r="K13265" s="1" t="s">
        <v>1509</v>
      </c>
      <c r="L13265" s="1" t="s">
        <v>1512</v>
      </c>
      <c r="M13265" s="1">
        <v>1</v>
      </c>
    </row>
    <row r="13266" spans="1:13" ht="15.75" x14ac:dyDescent="0.3">
      <c r="A13266" s="1" t="s">
        <v>1263</v>
      </c>
      <c r="J13266" s="1" t="s">
        <v>1511</v>
      </c>
      <c r="K13266" s="1" t="s">
        <v>1509</v>
      </c>
      <c r="L13266" s="1" t="s">
        <v>1512</v>
      </c>
      <c r="M13266" s="1">
        <v>1</v>
      </c>
    </row>
    <row r="13267" spans="1:13" ht="15.75" x14ac:dyDescent="0.3">
      <c r="A13267" s="1" t="s">
        <v>1263</v>
      </c>
      <c r="J13267" s="1" t="s">
        <v>1511</v>
      </c>
      <c r="K13267" s="1" t="s">
        <v>1509</v>
      </c>
      <c r="L13267" s="1" t="s">
        <v>1512</v>
      </c>
      <c r="M13267" s="1">
        <v>1</v>
      </c>
    </row>
    <row r="13268" spans="1:13" ht="15.75" x14ac:dyDescent="0.3">
      <c r="A13268" s="1" t="s">
        <v>1263</v>
      </c>
      <c r="J13268" s="1" t="s">
        <v>1511</v>
      </c>
      <c r="K13268" s="1" t="s">
        <v>1514</v>
      </c>
      <c r="L13268" s="1" t="s">
        <v>1512</v>
      </c>
      <c r="M13268" s="1">
        <v>1</v>
      </c>
    </row>
    <row r="13269" spans="1:13" ht="15.75" x14ac:dyDescent="0.3">
      <c r="A13269" s="1" t="s">
        <v>1263</v>
      </c>
      <c r="J13269" s="1" t="s">
        <v>1511</v>
      </c>
      <c r="K13269" s="1" t="s">
        <v>1509</v>
      </c>
      <c r="L13269" s="1" t="s">
        <v>1512</v>
      </c>
      <c r="M13269" s="1">
        <v>1</v>
      </c>
    </row>
    <row r="13270" spans="1:13" ht="15.75" x14ac:dyDescent="0.3">
      <c r="A13270" s="1" t="s">
        <v>1263</v>
      </c>
      <c r="J13270" s="1" t="s">
        <v>1511</v>
      </c>
      <c r="K13270" s="1" t="s">
        <v>1509</v>
      </c>
      <c r="L13270" s="1" t="s">
        <v>1512</v>
      </c>
      <c r="M13270" s="1">
        <v>1</v>
      </c>
    </row>
    <row r="13271" spans="1:13" ht="15.75" x14ac:dyDescent="0.3">
      <c r="A13271" s="1" t="s">
        <v>1263</v>
      </c>
      <c r="J13271" s="1" t="s">
        <v>1511</v>
      </c>
      <c r="K13271" s="1" t="s">
        <v>1514</v>
      </c>
      <c r="L13271" s="1" t="s">
        <v>1512</v>
      </c>
      <c r="M13271" s="1">
        <v>1</v>
      </c>
    </row>
    <row r="13272" spans="1:13" ht="15.75" x14ac:dyDescent="0.3">
      <c r="A13272" s="1" t="s">
        <v>1263</v>
      </c>
      <c r="J13272" s="1" t="s">
        <v>1511</v>
      </c>
      <c r="K13272" s="1" t="s">
        <v>1509</v>
      </c>
      <c r="L13272" s="1" t="s">
        <v>1512</v>
      </c>
      <c r="M13272" s="1">
        <v>1</v>
      </c>
    </row>
    <row r="13273" spans="1:13" ht="15.75" x14ac:dyDescent="0.3">
      <c r="A13273" s="1" t="s">
        <v>1263</v>
      </c>
      <c r="J13273" s="1" t="s">
        <v>1511</v>
      </c>
      <c r="K13273" s="1" t="s">
        <v>1509</v>
      </c>
      <c r="L13273" s="1" t="s">
        <v>1512</v>
      </c>
      <c r="M13273" s="1">
        <v>1</v>
      </c>
    </row>
    <row r="13274" spans="1:13" ht="15.75" x14ac:dyDescent="0.3">
      <c r="A13274" s="1" t="s">
        <v>1263</v>
      </c>
      <c r="J13274" s="1" t="s">
        <v>1511</v>
      </c>
      <c r="K13274" s="1" t="s">
        <v>1514</v>
      </c>
      <c r="L13274" s="1" t="s">
        <v>1512</v>
      </c>
      <c r="M13274" s="1">
        <v>1</v>
      </c>
    </row>
    <row r="13275" spans="1:13" ht="15.75" x14ac:dyDescent="0.3">
      <c r="A13275" s="1" t="s">
        <v>1263</v>
      </c>
      <c r="J13275" s="1" t="s">
        <v>1511</v>
      </c>
      <c r="K13275" s="1" t="s">
        <v>1509</v>
      </c>
      <c r="L13275" s="1" t="s">
        <v>1512</v>
      </c>
      <c r="M13275" s="1">
        <v>1</v>
      </c>
    </row>
    <row r="13276" spans="1:13" ht="15.75" x14ac:dyDescent="0.3">
      <c r="A13276" s="1" t="s">
        <v>1263</v>
      </c>
      <c r="J13276" s="1" t="s">
        <v>1511</v>
      </c>
      <c r="K13276" s="1" t="s">
        <v>1509</v>
      </c>
      <c r="L13276" s="1" t="s">
        <v>1512</v>
      </c>
      <c r="M13276" s="1">
        <v>1</v>
      </c>
    </row>
    <row r="13277" spans="1:13" ht="15.75" x14ac:dyDescent="0.3">
      <c r="A13277" s="1" t="s">
        <v>1262</v>
      </c>
      <c r="J13277" s="1" t="s">
        <v>1511</v>
      </c>
      <c r="K13277" s="1" t="s">
        <v>1509</v>
      </c>
      <c r="L13277" s="1" t="s">
        <v>1512</v>
      </c>
      <c r="M13277" s="1">
        <v>1</v>
      </c>
    </row>
    <row r="13278" spans="1:13" ht="15.75" x14ac:dyDescent="0.3">
      <c r="A13278" s="1" t="s">
        <v>1262</v>
      </c>
      <c r="J13278" s="1" t="s">
        <v>1511</v>
      </c>
      <c r="K13278" s="1" t="s">
        <v>1509</v>
      </c>
      <c r="L13278" s="1" t="s">
        <v>1512</v>
      </c>
      <c r="M13278" s="1">
        <v>1</v>
      </c>
    </row>
    <row r="13279" spans="1:13" ht="15.75" x14ac:dyDescent="0.3">
      <c r="A13279" s="1" t="s">
        <v>1262</v>
      </c>
      <c r="J13279" s="1" t="s">
        <v>1511</v>
      </c>
      <c r="K13279" s="1" t="s">
        <v>1509</v>
      </c>
      <c r="L13279" s="1" t="s">
        <v>1512</v>
      </c>
      <c r="M13279" s="1">
        <v>1</v>
      </c>
    </row>
    <row r="13280" spans="1:13" ht="15.75" x14ac:dyDescent="0.3">
      <c r="A13280" s="1" t="s">
        <v>1262</v>
      </c>
      <c r="J13280" s="1" t="s">
        <v>1511</v>
      </c>
      <c r="K13280" s="1" t="s">
        <v>1509</v>
      </c>
      <c r="L13280" s="1" t="s">
        <v>1512</v>
      </c>
      <c r="M13280" s="1">
        <v>1</v>
      </c>
    </row>
    <row r="13281" spans="1:13" ht="15.75" x14ac:dyDescent="0.3">
      <c r="A13281" s="1" t="s">
        <v>1262</v>
      </c>
      <c r="J13281" s="1" t="s">
        <v>1511</v>
      </c>
      <c r="K13281" s="1" t="s">
        <v>1509</v>
      </c>
      <c r="L13281" s="1" t="s">
        <v>1512</v>
      </c>
      <c r="M13281" s="1">
        <v>1</v>
      </c>
    </row>
    <row r="13282" spans="1:13" ht="15.75" x14ac:dyDescent="0.3">
      <c r="A13282" s="1" t="s">
        <v>1262</v>
      </c>
      <c r="J13282" s="1" t="s">
        <v>1511</v>
      </c>
      <c r="K13282" s="1" t="s">
        <v>1509</v>
      </c>
      <c r="L13282" s="1" t="s">
        <v>1512</v>
      </c>
      <c r="M13282" s="1">
        <v>1</v>
      </c>
    </row>
    <row r="13283" spans="1:13" ht="15.75" x14ac:dyDescent="0.3">
      <c r="A13283" s="1" t="s">
        <v>1262</v>
      </c>
      <c r="J13283" s="1" t="s">
        <v>1511</v>
      </c>
      <c r="K13283" s="1" t="s">
        <v>1509</v>
      </c>
      <c r="L13283" s="1" t="s">
        <v>1512</v>
      </c>
      <c r="M13283" s="1">
        <v>1</v>
      </c>
    </row>
    <row r="13284" spans="1:13" ht="15.75" x14ac:dyDescent="0.3">
      <c r="A13284" s="1" t="s">
        <v>1262</v>
      </c>
      <c r="J13284" s="1" t="s">
        <v>1511</v>
      </c>
      <c r="K13284" s="1" t="s">
        <v>1509</v>
      </c>
      <c r="L13284" s="1" t="s">
        <v>1512</v>
      </c>
      <c r="M13284" s="1">
        <v>1</v>
      </c>
    </row>
    <row r="13285" spans="1:13" ht="15.75" x14ac:dyDescent="0.3">
      <c r="A13285" s="1" t="s">
        <v>1262</v>
      </c>
      <c r="J13285" s="1" t="s">
        <v>1511</v>
      </c>
      <c r="K13285" s="1" t="s">
        <v>1509</v>
      </c>
      <c r="L13285" s="1" t="s">
        <v>1512</v>
      </c>
      <c r="M13285" s="1">
        <v>1</v>
      </c>
    </row>
    <row r="13286" spans="1:13" ht="15.75" x14ac:dyDescent="0.3">
      <c r="A13286" s="1" t="s">
        <v>1272</v>
      </c>
      <c r="J13286" s="1" t="s">
        <v>1511</v>
      </c>
      <c r="K13286" s="1" t="s">
        <v>1509</v>
      </c>
      <c r="L13286" s="1" t="s">
        <v>1510</v>
      </c>
      <c r="M13286" s="1">
        <v>1</v>
      </c>
    </row>
    <row r="13287" spans="1:13" ht="15.75" x14ac:dyDescent="0.3">
      <c r="A13287" s="1" t="s">
        <v>1272</v>
      </c>
      <c r="J13287" s="1" t="s">
        <v>1511</v>
      </c>
      <c r="K13287" s="1" t="s">
        <v>1509</v>
      </c>
      <c r="L13287" s="1" t="s">
        <v>1510</v>
      </c>
      <c r="M13287" s="1">
        <v>1</v>
      </c>
    </row>
    <row r="13288" spans="1:13" ht="15.75" x14ac:dyDescent="0.3">
      <c r="A13288" s="1" t="s">
        <v>1272</v>
      </c>
      <c r="J13288" s="1" t="s">
        <v>1511</v>
      </c>
      <c r="K13288" s="1" t="s">
        <v>1509</v>
      </c>
      <c r="L13288" s="1" t="s">
        <v>1510</v>
      </c>
      <c r="M13288" s="1">
        <v>1</v>
      </c>
    </row>
    <row r="13289" spans="1:13" ht="15.75" x14ac:dyDescent="0.3">
      <c r="A13289" s="1" t="s">
        <v>1272</v>
      </c>
      <c r="J13289" s="1" t="s">
        <v>1511</v>
      </c>
      <c r="K13289" s="1" t="s">
        <v>1509</v>
      </c>
      <c r="L13289" s="1" t="s">
        <v>1510</v>
      </c>
      <c r="M13289" s="1">
        <v>1</v>
      </c>
    </row>
    <row r="13290" spans="1:13" ht="15.75" x14ac:dyDescent="0.3">
      <c r="A13290" s="1" t="s">
        <v>1272</v>
      </c>
      <c r="J13290" s="1" t="s">
        <v>1511</v>
      </c>
      <c r="K13290" s="1" t="s">
        <v>1509</v>
      </c>
      <c r="L13290" s="1" t="s">
        <v>1510</v>
      </c>
      <c r="M13290" s="1">
        <v>1</v>
      </c>
    </row>
    <row r="13291" spans="1:13" ht="15.75" x14ac:dyDescent="0.3">
      <c r="A13291" s="1" t="s">
        <v>1272</v>
      </c>
      <c r="J13291" s="1" t="s">
        <v>1511</v>
      </c>
      <c r="K13291" s="1" t="s">
        <v>1509</v>
      </c>
      <c r="L13291" s="1" t="s">
        <v>1510</v>
      </c>
      <c r="M13291" s="1">
        <v>1</v>
      </c>
    </row>
    <row r="13292" spans="1:13" ht="15.75" x14ac:dyDescent="0.3">
      <c r="A13292" s="1" t="s">
        <v>1393</v>
      </c>
      <c r="J13292" s="1" t="s">
        <v>1508</v>
      </c>
      <c r="K13292" s="1" t="s">
        <v>1509</v>
      </c>
      <c r="L13292" s="1" t="s">
        <v>1512</v>
      </c>
      <c r="M13292" s="1">
        <v>2</v>
      </c>
    </row>
    <row r="13293" spans="1:13" ht="15.75" x14ac:dyDescent="0.3">
      <c r="A13293" s="1" t="s">
        <v>1272</v>
      </c>
      <c r="J13293" s="1" t="s">
        <v>1511</v>
      </c>
      <c r="K13293" s="1" t="s">
        <v>1509</v>
      </c>
      <c r="L13293" s="1" t="s">
        <v>1510</v>
      </c>
      <c r="M13293" s="1">
        <v>1</v>
      </c>
    </row>
    <row r="13294" spans="1:13" ht="15.75" x14ac:dyDescent="0.3">
      <c r="A13294" s="1" t="s">
        <v>1272</v>
      </c>
      <c r="J13294" s="1" t="s">
        <v>1511</v>
      </c>
      <c r="K13294" s="1" t="s">
        <v>1509</v>
      </c>
      <c r="L13294" s="1" t="s">
        <v>1510</v>
      </c>
      <c r="M13294" s="1">
        <v>1</v>
      </c>
    </row>
    <row r="13295" spans="1:13" ht="15.75" x14ac:dyDescent="0.3">
      <c r="A13295" s="1" t="s">
        <v>1272</v>
      </c>
      <c r="J13295" s="1" t="s">
        <v>1511</v>
      </c>
      <c r="K13295" s="1" t="s">
        <v>1509</v>
      </c>
      <c r="L13295" s="1" t="s">
        <v>1510</v>
      </c>
      <c r="M13295" s="1">
        <v>1</v>
      </c>
    </row>
    <row r="13296" spans="1:13" ht="15.75" x14ac:dyDescent="0.3">
      <c r="A13296" s="1" t="s">
        <v>1272</v>
      </c>
      <c r="J13296" s="1" t="s">
        <v>1511</v>
      </c>
      <c r="K13296" s="1" t="s">
        <v>1509</v>
      </c>
      <c r="L13296" s="1" t="s">
        <v>1510</v>
      </c>
      <c r="M13296" s="1">
        <v>1</v>
      </c>
    </row>
    <row r="13297" spans="1:13" ht="15.75" x14ac:dyDescent="0.3">
      <c r="A13297" s="1" t="s">
        <v>1272</v>
      </c>
      <c r="J13297" s="1" t="s">
        <v>1511</v>
      </c>
      <c r="K13297" s="1" t="s">
        <v>1509</v>
      </c>
      <c r="L13297" s="1" t="s">
        <v>1510</v>
      </c>
      <c r="M13297" s="1">
        <v>1</v>
      </c>
    </row>
    <row r="13298" spans="1:13" ht="15.75" x14ac:dyDescent="0.3">
      <c r="A13298" s="1" t="s">
        <v>1272</v>
      </c>
      <c r="J13298" s="1" t="s">
        <v>1511</v>
      </c>
      <c r="K13298" s="1" t="s">
        <v>1509</v>
      </c>
      <c r="L13298" s="1" t="s">
        <v>1510</v>
      </c>
      <c r="M13298" s="1">
        <v>1</v>
      </c>
    </row>
    <row r="13299" spans="1:13" ht="15.75" x14ac:dyDescent="0.3">
      <c r="A13299" s="1" t="s">
        <v>1393</v>
      </c>
      <c r="J13299" s="1" t="s">
        <v>1508</v>
      </c>
      <c r="K13299" s="1" t="s">
        <v>1509</v>
      </c>
      <c r="L13299" s="1" t="s">
        <v>1512</v>
      </c>
      <c r="M13299" s="1">
        <v>1</v>
      </c>
    </row>
    <row r="13300" spans="1:13" ht="15.75" x14ac:dyDescent="0.3">
      <c r="A13300" s="1" t="s">
        <v>1272</v>
      </c>
      <c r="J13300" s="1" t="s">
        <v>1511</v>
      </c>
      <c r="K13300" s="1" t="s">
        <v>1509</v>
      </c>
      <c r="L13300" s="1" t="s">
        <v>1510</v>
      </c>
      <c r="M13300" s="1">
        <v>1</v>
      </c>
    </row>
    <row r="13301" spans="1:13" ht="15.75" x14ac:dyDescent="0.3">
      <c r="A13301" s="1" t="s">
        <v>1272</v>
      </c>
      <c r="J13301" s="1" t="s">
        <v>1511</v>
      </c>
      <c r="K13301" s="1" t="s">
        <v>1509</v>
      </c>
      <c r="L13301" s="1" t="s">
        <v>1510</v>
      </c>
      <c r="M13301" s="1">
        <v>1</v>
      </c>
    </row>
    <row r="13302" spans="1:13" ht="15.75" x14ac:dyDescent="0.3">
      <c r="A13302" s="1" t="s">
        <v>1272</v>
      </c>
      <c r="J13302" s="1" t="s">
        <v>1511</v>
      </c>
      <c r="K13302" s="1" t="s">
        <v>1509</v>
      </c>
      <c r="L13302" s="1" t="s">
        <v>1510</v>
      </c>
      <c r="M13302" s="1">
        <v>1</v>
      </c>
    </row>
    <row r="13303" spans="1:13" ht="15.75" x14ac:dyDescent="0.3">
      <c r="A13303" s="1" t="s">
        <v>1272</v>
      </c>
      <c r="J13303" s="1" t="s">
        <v>1511</v>
      </c>
      <c r="K13303" s="1" t="s">
        <v>1509</v>
      </c>
      <c r="L13303" s="1" t="s">
        <v>1510</v>
      </c>
      <c r="M13303" s="1">
        <v>1</v>
      </c>
    </row>
    <row r="13304" spans="1:13" ht="15.75" x14ac:dyDescent="0.3">
      <c r="A13304" s="1" t="s">
        <v>1272</v>
      </c>
      <c r="J13304" s="1" t="s">
        <v>1511</v>
      </c>
      <c r="K13304" s="1" t="s">
        <v>1509</v>
      </c>
      <c r="L13304" s="1" t="s">
        <v>1510</v>
      </c>
      <c r="M13304" s="1">
        <v>1</v>
      </c>
    </row>
    <row r="13305" spans="1:13" ht="15.75" x14ac:dyDescent="0.3">
      <c r="A13305" s="1" t="s">
        <v>1272</v>
      </c>
      <c r="J13305" s="1" t="s">
        <v>1511</v>
      </c>
      <c r="K13305" s="1" t="s">
        <v>1509</v>
      </c>
      <c r="L13305" s="1" t="s">
        <v>1510</v>
      </c>
      <c r="M13305" s="1">
        <v>1</v>
      </c>
    </row>
    <row r="13306" spans="1:13" ht="15.75" x14ac:dyDescent="0.3">
      <c r="A13306" s="1" t="s">
        <v>1272</v>
      </c>
      <c r="J13306" s="1" t="s">
        <v>1511</v>
      </c>
      <c r="K13306" s="1" t="s">
        <v>1509</v>
      </c>
      <c r="L13306" s="1" t="s">
        <v>1510</v>
      </c>
      <c r="M13306" s="1">
        <v>1</v>
      </c>
    </row>
    <row r="13307" spans="1:13" ht="15.75" x14ac:dyDescent="0.3">
      <c r="A13307" s="1" t="s">
        <v>1272</v>
      </c>
      <c r="J13307" s="1" t="s">
        <v>1511</v>
      </c>
      <c r="K13307" s="1" t="s">
        <v>1509</v>
      </c>
      <c r="L13307" s="1" t="s">
        <v>1510</v>
      </c>
      <c r="M13307" s="1">
        <v>1</v>
      </c>
    </row>
    <row r="13308" spans="1:13" ht="15.75" x14ac:dyDescent="0.3">
      <c r="A13308" s="1" t="s">
        <v>1272</v>
      </c>
      <c r="J13308" s="1" t="s">
        <v>1511</v>
      </c>
      <c r="K13308" s="1" t="s">
        <v>1509</v>
      </c>
      <c r="L13308" s="1" t="s">
        <v>1510</v>
      </c>
      <c r="M13308" s="1">
        <v>1</v>
      </c>
    </row>
    <row r="13309" spans="1:13" ht="15.75" x14ac:dyDescent="0.3">
      <c r="A13309" s="1" t="s">
        <v>1272</v>
      </c>
      <c r="J13309" s="1" t="s">
        <v>1511</v>
      </c>
      <c r="K13309" s="1" t="s">
        <v>1509</v>
      </c>
      <c r="L13309" s="1" t="s">
        <v>1510</v>
      </c>
      <c r="M13309" s="1">
        <v>1</v>
      </c>
    </row>
    <row r="13310" spans="1:13" ht="15.75" x14ac:dyDescent="0.3">
      <c r="A13310" s="1" t="s">
        <v>1272</v>
      </c>
      <c r="J13310" s="1" t="s">
        <v>1511</v>
      </c>
      <c r="K13310" s="1" t="s">
        <v>1509</v>
      </c>
      <c r="L13310" s="1" t="s">
        <v>1510</v>
      </c>
      <c r="M13310" s="1">
        <v>1</v>
      </c>
    </row>
    <row r="13311" spans="1:13" ht="15.75" x14ac:dyDescent="0.3">
      <c r="A13311" s="1" t="s">
        <v>1272</v>
      </c>
      <c r="J13311" s="1" t="s">
        <v>1511</v>
      </c>
      <c r="K13311" s="1" t="s">
        <v>1509</v>
      </c>
      <c r="L13311" s="1" t="s">
        <v>1510</v>
      </c>
      <c r="M13311" s="1">
        <v>1</v>
      </c>
    </row>
    <row r="13312" spans="1:13" ht="15.75" x14ac:dyDescent="0.3">
      <c r="A13312" s="1" t="s">
        <v>1262</v>
      </c>
      <c r="J13312" s="1" t="s">
        <v>1511</v>
      </c>
      <c r="K13312" s="1" t="s">
        <v>1509</v>
      </c>
      <c r="L13312" s="1" t="s">
        <v>1510</v>
      </c>
      <c r="M13312" s="1">
        <v>1</v>
      </c>
    </row>
    <row r="13313" spans="1:13" ht="15.75" x14ac:dyDescent="0.3">
      <c r="A13313" s="1" t="s">
        <v>1262</v>
      </c>
      <c r="J13313" s="1" t="s">
        <v>1511</v>
      </c>
      <c r="K13313" s="1" t="s">
        <v>1509</v>
      </c>
      <c r="L13313" s="1" t="s">
        <v>1510</v>
      </c>
      <c r="M13313" s="1">
        <v>1</v>
      </c>
    </row>
    <row r="13314" spans="1:13" ht="15.75" x14ac:dyDescent="0.3">
      <c r="A13314" s="1" t="s">
        <v>1262</v>
      </c>
      <c r="J13314" s="1" t="s">
        <v>1511</v>
      </c>
      <c r="K13314" s="1" t="s">
        <v>1509</v>
      </c>
      <c r="L13314" s="1" t="s">
        <v>1510</v>
      </c>
      <c r="M13314" s="1">
        <v>1</v>
      </c>
    </row>
    <row r="13315" spans="1:13" ht="15.75" x14ac:dyDescent="0.3">
      <c r="A13315" s="1" t="s">
        <v>1262</v>
      </c>
      <c r="J13315" s="1" t="s">
        <v>1511</v>
      </c>
      <c r="K13315" s="1" t="s">
        <v>1509</v>
      </c>
      <c r="L13315" s="1" t="s">
        <v>1510</v>
      </c>
      <c r="M13315" s="1">
        <v>1</v>
      </c>
    </row>
    <row r="13316" spans="1:13" ht="15.75" x14ac:dyDescent="0.3">
      <c r="A13316" s="1" t="s">
        <v>1262</v>
      </c>
      <c r="J13316" s="1" t="s">
        <v>1511</v>
      </c>
      <c r="K13316" s="1" t="s">
        <v>1509</v>
      </c>
      <c r="L13316" s="1" t="s">
        <v>1512</v>
      </c>
      <c r="M13316" s="1">
        <v>1</v>
      </c>
    </row>
    <row r="13317" spans="1:13" ht="15.75" x14ac:dyDescent="0.3">
      <c r="A13317" s="1" t="s">
        <v>1262</v>
      </c>
      <c r="J13317" s="1" t="s">
        <v>1511</v>
      </c>
      <c r="K13317" s="1" t="s">
        <v>1509</v>
      </c>
      <c r="L13317" s="1" t="s">
        <v>1512</v>
      </c>
      <c r="M13317" s="1">
        <v>1</v>
      </c>
    </row>
    <row r="13318" spans="1:13" ht="15.75" x14ac:dyDescent="0.3">
      <c r="A13318" s="1" t="s">
        <v>1262</v>
      </c>
      <c r="J13318" s="1" t="s">
        <v>1511</v>
      </c>
      <c r="K13318" s="1" t="s">
        <v>1509</v>
      </c>
      <c r="L13318" s="1" t="s">
        <v>1512</v>
      </c>
      <c r="M13318" s="1">
        <v>1</v>
      </c>
    </row>
    <row r="13319" spans="1:13" ht="15.75" x14ac:dyDescent="0.3">
      <c r="A13319" s="1" t="s">
        <v>1262</v>
      </c>
      <c r="J13319" s="1" t="s">
        <v>1511</v>
      </c>
      <c r="K13319" s="1" t="s">
        <v>1509</v>
      </c>
      <c r="L13319" s="1" t="s">
        <v>1512</v>
      </c>
      <c r="M13319" s="1">
        <v>1</v>
      </c>
    </row>
    <row r="13320" spans="1:13" ht="15.75" x14ac:dyDescent="0.3">
      <c r="A13320" s="1" t="s">
        <v>1262</v>
      </c>
      <c r="J13320" s="1" t="s">
        <v>1511</v>
      </c>
      <c r="K13320" s="1" t="s">
        <v>1509</v>
      </c>
      <c r="L13320" s="1" t="s">
        <v>1512</v>
      </c>
      <c r="M13320" s="1">
        <v>1</v>
      </c>
    </row>
    <row r="13321" spans="1:13" ht="15.75" x14ac:dyDescent="0.3">
      <c r="A13321" s="1" t="s">
        <v>1262</v>
      </c>
      <c r="J13321" s="1" t="s">
        <v>1511</v>
      </c>
      <c r="K13321" s="1" t="s">
        <v>1509</v>
      </c>
      <c r="L13321" s="1" t="s">
        <v>1512</v>
      </c>
      <c r="M13321" s="1">
        <v>1</v>
      </c>
    </row>
    <row r="13322" spans="1:13" ht="15.75" x14ac:dyDescent="0.3">
      <c r="A13322" s="1" t="s">
        <v>1262</v>
      </c>
      <c r="J13322" s="1" t="s">
        <v>1511</v>
      </c>
      <c r="K13322" s="1" t="s">
        <v>1509</v>
      </c>
      <c r="L13322" s="1" t="s">
        <v>1512</v>
      </c>
      <c r="M13322" s="1">
        <v>1</v>
      </c>
    </row>
    <row r="13323" spans="1:13" ht="15.75" x14ac:dyDescent="0.3">
      <c r="A13323" s="1" t="s">
        <v>1262</v>
      </c>
      <c r="J13323" s="1" t="s">
        <v>1511</v>
      </c>
      <c r="K13323" s="1" t="s">
        <v>1509</v>
      </c>
      <c r="L13323" s="1" t="s">
        <v>1512</v>
      </c>
      <c r="M13323" s="1">
        <v>1</v>
      </c>
    </row>
    <row r="13324" spans="1:13" ht="15.75" x14ac:dyDescent="0.3">
      <c r="A13324" s="1" t="s">
        <v>1262</v>
      </c>
      <c r="J13324" s="1" t="s">
        <v>1511</v>
      </c>
      <c r="K13324" s="1" t="s">
        <v>1509</v>
      </c>
      <c r="L13324" s="1" t="s">
        <v>1512</v>
      </c>
      <c r="M13324" s="1">
        <v>1</v>
      </c>
    </row>
    <row r="13325" spans="1:13" ht="15.75" x14ac:dyDescent="0.3">
      <c r="A13325" s="1" t="s">
        <v>1262</v>
      </c>
      <c r="J13325" s="1" t="s">
        <v>1511</v>
      </c>
      <c r="K13325" s="1" t="s">
        <v>1509</v>
      </c>
      <c r="L13325" s="1" t="s">
        <v>1510</v>
      </c>
      <c r="M13325" s="1">
        <v>1</v>
      </c>
    </row>
    <row r="13326" spans="1:13" ht="15.75" x14ac:dyDescent="0.3">
      <c r="A13326" s="1" t="s">
        <v>1262</v>
      </c>
      <c r="J13326" s="1" t="s">
        <v>1511</v>
      </c>
      <c r="K13326" s="1" t="s">
        <v>1509</v>
      </c>
      <c r="L13326" s="1" t="s">
        <v>1510</v>
      </c>
      <c r="M13326" s="1">
        <v>1</v>
      </c>
    </row>
    <row r="13327" spans="1:13" ht="15.75" x14ac:dyDescent="0.3">
      <c r="A13327" s="1" t="s">
        <v>1263</v>
      </c>
      <c r="J13327" s="1" t="s">
        <v>1511</v>
      </c>
      <c r="K13327" s="1" t="s">
        <v>1509</v>
      </c>
      <c r="L13327" s="1" t="s">
        <v>1512</v>
      </c>
      <c r="M13327" s="1">
        <v>1</v>
      </c>
    </row>
    <row r="13328" spans="1:13" ht="15.75" x14ac:dyDescent="0.3">
      <c r="A13328" s="1" t="s">
        <v>1262</v>
      </c>
      <c r="J13328" s="1" t="s">
        <v>1511</v>
      </c>
      <c r="K13328" s="1" t="s">
        <v>1509</v>
      </c>
      <c r="L13328" s="1" t="s">
        <v>1510</v>
      </c>
      <c r="M13328" s="1">
        <v>1</v>
      </c>
    </row>
    <row r="13329" spans="1:13" ht="15.75" x14ac:dyDescent="0.3">
      <c r="A13329" s="1" t="s">
        <v>1262</v>
      </c>
      <c r="J13329" s="1" t="s">
        <v>1511</v>
      </c>
      <c r="K13329" s="1" t="s">
        <v>1509</v>
      </c>
      <c r="L13329" s="1" t="s">
        <v>1510</v>
      </c>
      <c r="M13329" s="1">
        <v>1</v>
      </c>
    </row>
    <row r="13330" spans="1:13" ht="15.75" x14ac:dyDescent="0.3">
      <c r="A13330" s="1" t="s">
        <v>1263</v>
      </c>
      <c r="J13330" s="1" t="s">
        <v>1511</v>
      </c>
      <c r="K13330" s="1" t="s">
        <v>1509</v>
      </c>
      <c r="L13330" s="1" t="s">
        <v>1512</v>
      </c>
      <c r="M13330" s="1">
        <v>1</v>
      </c>
    </row>
    <row r="13331" spans="1:13" ht="15.75" x14ac:dyDescent="0.3">
      <c r="A13331" s="1" t="s">
        <v>1262</v>
      </c>
      <c r="J13331" s="1" t="s">
        <v>1511</v>
      </c>
      <c r="K13331" s="1" t="s">
        <v>1509</v>
      </c>
      <c r="L13331" s="1" t="s">
        <v>1510</v>
      </c>
      <c r="M13331" s="1">
        <v>1</v>
      </c>
    </row>
    <row r="13332" spans="1:13" ht="15.75" x14ac:dyDescent="0.3">
      <c r="A13332" s="1" t="s">
        <v>1262</v>
      </c>
      <c r="J13332" s="1" t="s">
        <v>1511</v>
      </c>
      <c r="K13332" s="1" t="s">
        <v>1509</v>
      </c>
      <c r="L13332" s="1" t="s">
        <v>1512</v>
      </c>
      <c r="M13332" s="1">
        <v>1</v>
      </c>
    </row>
    <row r="13333" spans="1:13" ht="15.75" x14ac:dyDescent="0.3">
      <c r="A13333" s="1" t="s">
        <v>1263</v>
      </c>
      <c r="J13333" s="1" t="s">
        <v>1511</v>
      </c>
      <c r="K13333" s="1" t="s">
        <v>1509</v>
      </c>
      <c r="L13333" s="1" t="s">
        <v>1512</v>
      </c>
      <c r="M13333" s="1">
        <v>1</v>
      </c>
    </row>
    <row r="13334" spans="1:13" ht="15.75" x14ac:dyDescent="0.3">
      <c r="A13334" s="1" t="s">
        <v>1263</v>
      </c>
      <c r="J13334" s="1" t="s">
        <v>1511</v>
      </c>
      <c r="K13334" s="1" t="s">
        <v>1509</v>
      </c>
      <c r="L13334" s="1" t="s">
        <v>1512</v>
      </c>
      <c r="M13334" s="1">
        <v>1</v>
      </c>
    </row>
    <row r="13335" spans="1:13" ht="15.75" x14ac:dyDescent="0.3">
      <c r="A13335" s="1" t="s">
        <v>1263</v>
      </c>
      <c r="J13335" s="1" t="s">
        <v>1511</v>
      </c>
      <c r="K13335" s="1" t="s">
        <v>1509</v>
      </c>
      <c r="L13335" s="1" t="s">
        <v>1510</v>
      </c>
      <c r="M13335" s="1">
        <v>1</v>
      </c>
    </row>
    <row r="13336" spans="1:13" ht="15.75" x14ac:dyDescent="0.3">
      <c r="A13336" s="1" t="s">
        <v>1272</v>
      </c>
      <c r="J13336" s="1" t="s">
        <v>1511</v>
      </c>
      <c r="K13336" s="1" t="s">
        <v>1509</v>
      </c>
      <c r="L13336" s="1" t="s">
        <v>1512</v>
      </c>
      <c r="M13336" s="1">
        <v>1</v>
      </c>
    </row>
    <row r="13337" spans="1:13" ht="15.75" x14ac:dyDescent="0.3">
      <c r="A13337" s="1" t="s">
        <v>1272</v>
      </c>
      <c r="J13337" s="1" t="s">
        <v>1511</v>
      </c>
      <c r="K13337" s="1" t="s">
        <v>1509</v>
      </c>
      <c r="L13337" s="1" t="s">
        <v>1512</v>
      </c>
      <c r="M13337" s="1">
        <v>1</v>
      </c>
    </row>
    <row r="13338" spans="1:13" ht="15.75" x14ac:dyDescent="0.3">
      <c r="A13338" s="1" t="s">
        <v>1263</v>
      </c>
      <c r="J13338" s="1" t="s">
        <v>1511</v>
      </c>
      <c r="K13338" s="1" t="s">
        <v>1509</v>
      </c>
      <c r="L13338" s="1" t="s">
        <v>1510</v>
      </c>
      <c r="M13338" s="1">
        <v>1</v>
      </c>
    </row>
    <row r="13339" spans="1:13" ht="15.75" x14ac:dyDescent="0.3">
      <c r="A13339" s="1" t="s">
        <v>1263</v>
      </c>
      <c r="J13339" s="1" t="s">
        <v>1511</v>
      </c>
      <c r="K13339" s="1" t="s">
        <v>1509</v>
      </c>
      <c r="L13339" s="1" t="s">
        <v>1512</v>
      </c>
      <c r="M13339" s="1">
        <v>1</v>
      </c>
    </row>
    <row r="13340" spans="1:13" ht="15.75" x14ac:dyDescent="0.3">
      <c r="A13340" s="1" t="s">
        <v>1263</v>
      </c>
      <c r="J13340" s="1" t="s">
        <v>1511</v>
      </c>
      <c r="K13340" s="1" t="s">
        <v>1509</v>
      </c>
      <c r="L13340" s="1" t="s">
        <v>1510</v>
      </c>
      <c r="M13340" s="1">
        <v>1</v>
      </c>
    </row>
    <row r="13341" spans="1:13" ht="15.75" x14ac:dyDescent="0.3">
      <c r="A13341" s="1" t="s">
        <v>1262</v>
      </c>
      <c r="J13341" s="1" t="s">
        <v>1511</v>
      </c>
      <c r="K13341" s="1" t="s">
        <v>1509</v>
      </c>
      <c r="L13341" s="1" t="s">
        <v>1512</v>
      </c>
      <c r="M13341" s="1">
        <v>1</v>
      </c>
    </row>
    <row r="13342" spans="1:13" ht="15.75" x14ac:dyDescent="0.3">
      <c r="A13342" s="1" t="s">
        <v>1263</v>
      </c>
      <c r="J13342" s="1" t="s">
        <v>1511</v>
      </c>
      <c r="K13342" s="1" t="s">
        <v>1509</v>
      </c>
      <c r="L13342" s="1" t="s">
        <v>1512</v>
      </c>
      <c r="M13342" s="1">
        <v>1</v>
      </c>
    </row>
    <row r="13343" spans="1:13" ht="15.75" x14ac:dyDescent="0.3">
      <c r="A13343" s="1" t="s">
        <v>1272</v>
      </c>
      <c r="J13343" s="1" t="s">
        <v>1511</v>
      </c>
      <c r="K13343" s="1" t="s">
        <v>1509</v>
      </c>
      <c r="L13343" s="1" t="s">
        <v>1510</v>
      </c>
      <c r="M13343" s="1">
        <v>1</v>
      </c>
    </row>
    <row r="13344" spans="1:13" ht="15.75" x14ac:dyDescent="0.3">
      <c r="A13344" s="1" t="s">
        <v>1272</v>
      </c>
      <c r="J13344" s="1" t="s">
        <v>1511</v>
      </c>
      <c r="K13344" s="1" t="s">
        <v>1509</v>
      </c>
      <c r="L13344" s="1" t="s">
        <v>1512</v>
      </c>
      <c r="M13344" s="1">
        <v>1</v>
      </c>
    </row>
    <row r="13345" spans="1:13" ht="15.75" x14ac:dyDescent="0.3">
      <c r="A13345" s="1" t="s">
        <v>1263</v>
      </c>
      <c r="J13345" s="1" t="s">
        <v>1511</v>
      </c>
      <c r="K13345" s="1" t="s">
        <v>1509</v>
      </c>
      <c r="L13345" s="1" t="s">
        <v>1512</v>
      </c>
      <c r="M13345" s="1">
        <v>1</v>
      </c>
    </row>
    <row r="13346" spans="1:13" ht="15.75" x14ac:dyDescent="0.3">
      <c r="A13346" s="1" t="s">
        <v>1272</v>
      </c>
      <c r="J13346" s="1" t="s">
        <v>1511</v>
      </c>
      <c r="K13346" s="1" t="s">
        <v>1509</v>
      </c>
      <c r="L13346" s="1" t="s">
        <v>1512</v>
      </c>
      <c r="M13346" s="1">
        <v>1</v>
      </c>
    </row>
    <row r="13347" spans="1:13" ht="15.75" x14ac:dyDescent="0.3">
      <c r="A13347" s="1" t="s">
        <v>1263</v>
      </c>
      <c r="J13347" s="1" t="s">
        <v>1511</v>
      </c>
      <c r="K13347" s="1" t="s">
        <v>1509</v>
      </c>
      <c r="L13347" s="1" t="s">
        <v>1512</v>
      </c>
      <c r="M13347" s="1">
        <v>1</v>
      </c>
    </row>
    <row r="13348" spans="1:13" ht="15.75" x14ac:dyDescent="0.3">
      <c r="A13348" s="1" t="s">
        <v>1263</v>
      </c>
      <c r="J13348" s="1" t="s">
        <v>1511</v>
      </c>
      <c r="K13348" s="1" t="s">
        <v>1509</v>
      </c>
      <c r="L13348" s="1" t="s">
        <v>1512</v>
      </c>
      <c r="M13348" s="1">
        <v>1</v>
      </c>
    </row>
    <row r="13349" spans="1:13" ht="15.75" x14ac:dyDescent="0.3">
      <c r="A13349" s="1" t="s">
        <v>1272</v>
      </c>
      <c r="J13349" s="1" t="s">
        <v>1511</v>
      </c>
      <c r="K13349" s="1" t="s">
        <v>1509</v>
      </c>
      <c r="L13349" s="1" t="s">
        <v>1510</v>
      </c>
      <c r="M13349" s="1">
        <v>1</v>
      </c>
    </row>
    <row r="13350" spans="1:13" ht="15.75" x14ac:dyDescent="0.3">
      <c r="A13350" s="1" t="s">
        <v>1263</v>
      </c>
      <c r="J13350" s="1" t="s">
        <v>1511</v>
      </c>
      <c r="K13350" s="1" t="s">
        <v>1509</v>
      </c>
      <c r="L13350" s="1" t="s">
        <v>1512</v>
      </c>
      <c r="M13350" s="1">
        <v>1</v>
      </c>
    </row>
    <row r="13351" spans="1:13" ht="15.75" x14ac:dyDescent="0.3">
      <c r="A13351" s="1" t="s">
        <v>1263</v>
      </c>
      <c r="J13351" s="1" t="s">
        <v>1511</v>
      </c>
      <c r="K13351" s="1" t="s">
        <v>1509</v>
      </c>
      <c r="L13351" s="1" t="s">
        <v>1512</v>
      </c>
      <c r="M13351" s="1">
        <v>1</v>
      </c>
    </row>
    <row r="13352" spans="1:13" ht="15.75" x14ac:dyDescent="0.3">
      <c r="A13352" s="1" t="s">
        <v>1263</v>
      </c>
      <c r="J13352" s="1" t="s">
        <v>1511</v>
      </c>
      <c r="K13352" s="1" t="s">
        <v>1509</v>
      </c>
      <c r="L13352" s="1" t="s">
        <v>1512</v>
      </c>
      <c r="M13352" s="1">
        <v>1</v>
      </c>
    </row>
    <row r="13353" spans="1:13" ht="15.75" x14ac:dyDescent="0.3">
      <c r="A13353" s="1" t="s">
        <v>1263</v>
      </c>
      <c r="J13353" s="1" t="s">
        <v>1511</v>
      </c>
      <c r="K13353" s="1" t="s">
        <v>1509</v>
      </c>
      <c r="L13353" s="1" t="s">
        <v>1512</v>
      </c>
      <c r="M13353" s="1">
        <v>1</v>
      </c>
    </row>
    <row r="13354" spans="1:13" ht="15.75" x14ac:dyDescent="0.3">
      <c r="A13354" s="1" t="s">
        <v>1263</v>
      </c>
      <c r="J13354" s="1" t="s">
        <v>1511</v>
      </c>
      <c r="K13354" s="1" t="s">
        <v>1509</v>
      </c>
      <c r="L13354" s="1" t="s">
        <v>1512</v>
      </c>
      <c r="M13354" s="1">
        <v>1</v>
      </c>
    </row>
    <row r="13355" spans="1:13" ht="15.75" x14ac:dyDescent="0.3">
      <c r="A13355" s="1" t="s">
        <v>1263</v>
      </c>
      <c r="J13355" s="1" t="s">
        <v>1511</v>
      </c>
      <c r="K13355" s="1" t="s">
        <v>1509</v>
      </c>
      <c r="L13355" s="1" t="s">
        <v>1512</v>
      </c>
      <c r="M13355" s="1">
        <v>1</v>
      </c>
    </row>
    <row r="13356" spans="1:13" ht="15.75" x14ac:dyDescent="0.3">
      <c r="A13356" s="1" t="s">
        <v>1262</v>
      </c>
      <c r="J13356" s="1" t="s">
        <v>1511</v>
      </c>
      <c r="K13356" s="1" t="s">
        <v>1509</v>
      </c>
      <c r="L13356" s="1" t="s">
        <v>1512</v>
      </c>
      <c r="M13356" s="1">
        <v>1</v>
      </c>
    </row>
    <row r="13357" spans="1:13" ht="15.75" x14ac:dyDescent="0.3">
      <c r="A13357" s="1" t="s">
        <v>1263</v>
      </c>
      <c r="J13357" s="1" t="s">
        <v>1511</v>
      </c>
      <c r="K13357" s="1" t="s">
        <v>1509</v>
      </c>
      <c r="L13357" s="1" t="s">
        <v>1512</v>
      </c>
      <c r="M13357" s="1">
        <v>1</v>
      </c>
    </row>
    <row r="13358" spans="1:13" ht="15.75" x14ac:dyDescent="0.3">
      <c r="A13358" s="1" t="s">
        <v>1506</v>
      </c>
      <c r="J13358" s="1" t="s">
        <v>1511</v>
      </c>
      <c r="K13358" s="1" t="s">
        <v>1509</v>
      </c>
      <c r="L13358" s="1" t="s">
        <v>1512</v>
      </c>
      <c r="M13358" s="1">
        <v>3</v>
      </c>
    </row>
    <row r="13359" spans="1:13" ht="15.75" x14ac:dyDescent="0.3">
      <c r="A13359" s="1" t="s">
        <v>1263</v>
      </c>
      <c r="J13359" s="1" t="s">
        <v>1511</v>
      </c>
      <c r="K13359" s="1" t="s">
        <v>1509</v>
      </c>
      <c r="L13359" s="1" t="s">
        <v>1512</v>
      </c>
      <c r="M13359" s="1">
        <v>1</v>
      </c>
    </row>
    <row r="13360" spans="1:13" ht="15.75" x14ac:dyDescent="0.3">
      <c r="A13360" s="1" t="s">
        <v>1262</v>
      </c>
      <c r="J13360" s="1" t="s">
        <v>1511</v>
      </c>
      <c r="K13360" s="1" t="s">
        <v>1509</v>
      </c>
      <c r="L13360" s="1" t="s">
        <v>1512</v>
      </c>
      <c r="M13360" s="1">
        <v>1</v>
      </c>
    </row>
    <row r="13361" spans="1:13" ht="15.75" x14ac:dyDescent="0.3">
      <c r="A13361" s="1" t="s">
        <v>1263</v>
      </c>
      <c r="J13361" s="1" t="s">
        <v>1511</v>
      </c>
      <c r="K13361" s="1" t="s">
        <v>1509</v>
      </c>
      <c r="L13361" s="1" t="s">
        <v>1512</v>
      </c>
      <c r="M13361" s="1">
        <v>1</v>
      </c>
    </row>
    <row r="13362" spans="1:13" ht="15.75" x14ac:dyDescent="0.3">
      <c r="A13362" s="1" t="s">
        <v>1263</v>
      </c>
      <c r="J13362" s="1" t="s">
        <v>1511</v>
      </c>
      <c r="K13362" s="1" t="s">
        <v>1509</v>
      </c>
      <c r="L13362" s="1" t="s">
        <v>1512</v>
      </c>
      <c r="M13362" s="1">
        <v>1</v>
      </c>
    </row>
    <row r="13363" spans="1:13" ht="15.75" x14ac:dyDescent="0.3">
      <c r="A13363" s="1" t="s">
        <v>1263</v>
      </c>
      <c r="J13363" s="1" t="s">
        <v>1511</v>
      </c>
      <c r="K13363" s="1" t="s">
        <v>1509</v>
      </c>
      <c r="L13363" s="1" t="s">
        <v>1512</v>
      </c>
      <c r="M13363" s="1">
        <v>1</v>
      </c>
    </row>
    <row r="13364" spans="1:13" ht="15.75" x14ac:dyDescent="0.3">
      <c r="A13364" s="1" t="s">
        <v>1263</v>
      </c>
      <c r="J13364" s="1" t="s">
        <v>1511</v>
      </c>
      <c r="K13364" s="1" t="s">
        <v>1509</v>
      </c>
      <c r="L13364" s="1" t="s">
        <v>1512</v>
      </c>
      <c r="M13364" s="1">
        <v>1</v>
      </c>
    </row>
    <row r="13365" spans="1:13" ht="15.75" x14ac:dyDescent="0.3">
      <c r="A13365" s="1" t="s">
        <v>1263</v>
      </c>
      <c r="J13365" s="1" t="s">
        <v>1511</v>
      </c>
      <c r="K13365" s="1" t="s">
        <v>1509</v>
      </c>
      <c r="L13365" s="1" t="s">
        <v>1512</v>
      </c>
      <c r="M13365" s="1">
        <v>1</v>
      </c>
    </row>
    <row r="13366" spans="1:13" ht="15.75" x14ac:dyDescent="0.3">
      <c r="A13366" s="1" t="s">
        <v>1506</v>
      </c>
      <c r="J13366" s="1" t="s">
        <v>1511</v>
      </c>
      <c r="K13366" s="1" t="s">
        <v>1509</v>
      </c>
      <c r="L13366" s="1" t="s">
        <v>1512</v>
      </c>
      <c r="M13366" s="1">
        <v>4</v>
      </c>
    </row>
    <row r="13367" spans="1:13" ht="15.75" x14ac:dyDescent="0.3">
      <c r="A13367" s="1" t="s">
        <v>1263</v>
      </c>
      <c r="J13367" s="1" t="s">
        <v>1511</v>
      </c>
      <c r="K13367" s="1" t="s">
        <v>1509</v>
      </c>
      <c r="L13367" s="1" t="s">
        <v>1512</v>
      </c>
      <c r="M13367" s="1">
        <v>1</v>
      </c>
    </row>
    <row r="13368" spans="1:13" ht="15.75" x14ac:dyDescent="0.3">
      <c r="A13368" s="1" t="s">
        <v>1262</v>
      </c>
      <c r="J13368" s="1" t="s">
        <v>1511</v>
      </c>
      <c r="K13368" s="1" t="s">
        <v>1509</v>
      </c>
      <c r="L13368" s="1" t="s">
        <v>1512</v>
      </c>
      <c r="M13368" s="1">
        <v>1</v>
      </c>
    </row>
    <row r="13369" spans="1:13" ht="15.75" x14ac:dyDescent="0.3">
      <c r="A13369" s="1" t="s">
        <v>1262</v>
      </c>
      <c r="J13369" s="1" t="s">
        <v>1511</v>
      </c>
      <c r="K13369" s="1" t="s">
        <v>1509</v>
      </c>
      <c r="L13369" s="1" t="s">
        <v>1512</v>
      </c>
      <c r="M13369" s="1">
        <v>1</v>
      </c>
    </row>
    <row r="13370" spans="1:13" ht="15.75" x14ac:dyDescent="0.3">
      <c r="A13370" s="1" t="s">
        <v>1262</v>
      </c>
      <c r="J13370" s="1" t="s">
        <v>1511</v>
      </c>
      <c r="K13370" s="1" t="s">
        <v>1509</v>
      </c>
      <c r="L13370" s="1" t="s">
        <v>1512</v>
      </c>
      <c r="M13370" s="1">
        <v>1</v>
      </c>
    </row>
    <row r="13371" spans="1:13" ht="15.75" x14ac:dyDescent="0.3">
      <c r="A13371" s="1" t="s">
        <v>1262</v>
      </c>
      <c r="J13371" s="1" t="s">
        <v>1511</v>
      </c>
      <c r="K13371" s="1" t="s">
        <v>1509</v>
      </c>
      <c r="L13371" s="1" t="s">
        <v>1512</v>
      </c>
      <c r="M13371" s="1">
        <v>1</v>
      </c>
    </row>
    <row r="13372" spans="1:13" ht="15.75" x14ac:dyDescent="0.3">
      <c r="A13372" s="1" t="s">
        <v>1262</v>
      </c>
      <c r="J13372" s="1" t="s">
        <v>1511</v>
      </c>
      <c r="K13372" s="1" t="s">
        <v>1509</v>
      </c>
      <c r="L13372" s="1" t="s">
        <v>1512</v>
      </c>
      <c r="M13372" s="1">
        <v>1</v>
      </c>
    </row>
    <row r="13373" spans="1:13" ht="15.75" x14ac:dyDescent="0.3">
      <c r="A13373" s="1" t="s">
        <v>1263</v>
      </c>
      <c r="J13373" s="1" t="s">
        <v>1511</v>
      </c>
      <c r="K13373" s="1" t="s">
        <v>1509</v>
      </c>
      <c r="L13373" s="1" t="s">
        <v>1512</v>
      </c>
      <c r="M13373" s="1">
        <v>1</v>
      </c>
    </row>
    <row r="13374" spans="1:13" ht="15.75" x14ac:dyDescent="0.3">
      <c r="A13374" s="1" t="s">
        <v>1262</v>
      </c>
      <c r="J13374" s="1" t="s">
        <v>1511</v>
      </c>
      <c r="K13374" s="1" t="s">
        <v>1509</v>
      </c>
      <c r="L13374" s="1" t="s">
        <v>1512</v>
      </c>
      <c r="M13374" s="1">
        <v>1</v>
      </c>
    </row>
    <row r="13375" spans="1:13" ht="15.75" x14ac:dyDescent="0.3">
      <c r="A13375" s="1" t="s">
        <v>1263</v>
      </c>
      <c r="J13375" s="1" t="s">
        <v>1511</v>
      </c>
      <c r="K13375" s="1" t="s">
        <v>1509</v>
      </c>
      <c r="L13375" s="1" t="s">
        <v>1512</v>
      </c>
      <c r="M13375" s="1">
        <v>1</v>
      </c>
    </row>
    <row r="13376" spans="1:13" ht="15.75" x14ac:dyDescent="0.3">
      <c r="A13376" s="1" t="s">
        <v>1272</v>
      </c>
      <c r="J13376" s="1" t="s">
        <v>1511</v>
      </c>
      <c r="K13376" s="1" t="s">
        <v>1509</v>
      </c>
      <c r="L13376" s="1" t="s">
        <v>1512</v>
      </c>
      <c r="M13376" s="1">
        <v>1</v>
      </c>
    </row>
    <row r="13377" spans="1:13" ht="15.75" x14ac:dyDescent="0.3">
      <c r="A13377" s="1" t="s">
        <v>1262</v>
      </c>
      <c r="J13377" s="1" t="s">
        <v>1511</v>
      </c>
      <c r="K13377" s="1" t="s">
        <v>1509</v>
      </c>
      <c r="L13377" s="1" t="s">
        <v>1512</v>
      </c>
      <c r="M13377" s="1">
        <v>1</v>
      </c>
    </row>
    <row r="13378" spans="1:13" ht="15.75" x14ac:dyDescent="0.3">
      <c r="A13378" s="1" t="s">
        <v>1263</v>
      </c>
      <c r="J13378" s="1" t="s">
        <v>1511</v>
      </c>
      <c r="K13378" s="1" t="s">
        <v>1509</v>
      </c>
      <c r="L13378" s="1" t="s">
        <v>1512</v>
      </c>
      <c r="M13378" s="1">
        <v>1</v>
      </c>
    </row>
    <row r="13379" spans="1:13" ht="15.75" x14ac:dyDescent="0.3">
      <c r="A13379" s="1" t="s">
        <v>1262</v>
      </c>
      <c r="J13379" s="1" t="s">
        <v>1511</v>
      </c>
      <c r="K13379" s="1" t="s">
        <v>1509</v>
      </c>
      <c r="L13379" s="1" t="s">
        <v>1512</v>
      </c>
      <c r="M13379" s="1">
        <v>1</v>
      </c>
    </row>
    <row r="13380" spans="1:13" ht="15.75" x14ac:dyDescent="0.3">
      <c r="A13380" s="1" t="s">
        <v>1262</v>
      </c>
      <c r="J13380" s="1" t="s">
        <v>1511</v>
      </c>
      <c r="K13380" s="1" t="s">
        <v>1509</v>
      </c>
      <c r="L13380" s="1" t="s">
        <v>1512</v>
      </c>
      <c r="M13380" s="1">
        <v>1</v>
      </c>
    </row>
    <row r="13381" spans="1:13" ht="15.75" x14ac:dyDescent="0.3">
      <c r="A13381" s="1" t="s">
        <v>1262</v>
      </c>
      <c r="J13381" s="1" t="s">
        <v>1511</v>
      </c>
      <c r="K13381" s="1" t="s">
        <v>1509</v>
      </c>
      <c r="L13381" s="1" t="s">
        <v>1512</v>
      </c>
      <c r="M13381" s="1">
        <v>1</v>
      </c>
    </row>
    <row r="13382" spans="1:13" ht="15.75" x14ac:dyDescent="0.3">
      <c r="A13382" s="1" t="s">
        <v>1262</v>
      </c>
      <c r="J13382" s="1" t="s">
        <v>1511</v>
      </c>
      <c r="K13382" s="1" t="s">
        <v>1509</v>
      </c>
      <c r="L13382" s="1" t="s">
        <v>1512</v>
      </c>
      <c r="M13382" s="1">
        <v>1</v>
      </c>
    </row>
    <row r="13383" spans="1:13" ht="15.75" x14ac:dyDescent="0.3">
      <c r="A13383" s="1" t="s">
        <v>1262</v>
      </c>
      <c r="J13383" s="1" t="s">
        <v>1511</v>
      </c>
      <c r="K13383" s="1" t="s">
        <v>1509</v>
      </c>
      <c r="L13383" s="1" t="s">
        <v>1512</v>
      </c>
      <c r="M13383" s="1">
        <v>1</v>
      </c>
    </row>
    <row r="13384" spans="1:13" ht="15.75" x14ac:dyDescent="0.3">
      <c r="A13384" s="1" t="s">
        <v>1262</v>
      </c>
      <c r="J13384" s="1" t="s">
        <v>1511</v>
      </c>
      <c r="K13384" s="1" t="s">
        <v>1509</v>
      </c>
      <c r="L13384" s="1" t="s">
        <v>1512</v>
      </c>
      <c r="M13384" s="1">
        <v>1</v>
      </c>
    </row>
    <row r="13385" spans="1:13" ht="15.75" x14ac:dyDescent="0.3">
      <c r="A13385" s="1" t="s">
        <v>1262</v>
      </c>
      <c r="J13385" s="1" t="s">
        <v>1511</v>
      </c>
      <c r="K13385" s="1" t="s">
        <v>1509</v>
      </c>
      <c r="L13385" s="1" t="s">
        <v>1512</v>
      </c>
      <c r="M13385" s="1">
        <v>1</v>
      </c>
    </row>
    <row r="13386" spans="1:13" ht="15.75" x14ac:dyDescent="0.3">
      <c r="A13386" s="1" t="s">
        <v>1263</v>
      </c>
      <c r="J13386" s="1" t="s">
        <v>1511</v>
      </c>
      <c r="K13386" s="1" t="s">
        <v>1509</v>
      </c>
      <c r="L13386" s="1" t="s">
        <v>1512</v>
      </c>
      <c r="M13386" s="1">
        <v>1</v>
      </c>
    </row>
    <row r="13387" spans="1:13" ht="15.75" x14ac:dyDescent="0.3">
      <c r="A13387" s="1" t="s">
        <v>1262</v>
      </c>
      <c r="J13387" s="1" t="s">
        <v>1511</v>
      </c>
      <c r="K13387" s="1" t="s">
        <v>1509</v>
      </c>
      <c r="L13387" s="1" t="s">
        <v>1512</v>
      </c>
      <c r="M13387" s="1">
        <v>1</v>
      </c>
    </row>
    <row r="13388" spans="1:13" ht="15.75" x14ac:dyDescent="0.3">
      <c r="A13388" s="1" t="s">
        <v>1262</v>
      </c>
      <c r="J13388" s="1" t="s">
        <v>1511</v>
      </c>
      <c r="K13388" s="1" t="s">
        <v>1509</v>
      </c>
      <c r="L13388" s="1" t="s">
        <v>1512</v>
      </c>
      <c r="M13388" s="1">
        <v>1</v>
      </c>
    </row>
    <row r="13389" spans="1:13" ht="15.75" x14ac:dyDescent="0.3">
      <c r="A13389" s="1" t="s">
        <v>1262</v>
      </c>
      <c r="J13389" s="1" t="s">
        <v>1511</v>
      </c>
      <c r="K13389" s="1" t="s">
        <v>1509</v>
      </c>
      <c r="L13389" s="1" t="s">
        <v>1512</v>
      </c>
      <c r="M13389" s="1">
        <v>1</v>
      </c>
    </row>
    <row r="13390" spans="1:13" ht="15.75" x14ac:dyDescent="0.3">
      <c r="A13390" s="1" t="s">
        <v>1263</v>
      </c>
      <c r="J13390" s="1" t="s">
        <v>1511</v>
      </c>
      <c r="K13390" s="1" t="s">
        <v>1509</v>
      </c>
      <c r="L13390" s="1" t="s">
        <v>1512</v>
      </c>
      <c r="M13390" s="1">
        <v>1</v>
      </c>
    </row>
    <row r="13391" spans="1:13" ht="15.75" x14ac:dyDescent="0.3">
      <c r="A13391" s="1" t="s">
        <v>1263</v>
      </c>
      <c r="J13391" s="1" t="s">
        <v>1511</v>
      </c>
      <c r="K13391" s="1" t="s">
        <v>1509</v>
      </c>
      <c r="L13391" s="1" t="s">
        <v>1512</v>
      </c>
      <c r="M13391" s="1">
        <v>1</v>
      </c>
    </row>
    <row r="13392" spans="1:13" ht="15.75" x14ac:dyDescent="0.3">
      <c r="A13392" s="1" t="s">
        <v>1262</v>
      </c>
      <c r="J13392" s="1" t="s">
        <v>1511</v>
      </c>
      <c r="K13392" s="1" t="s">
        <v>1509</v>
      </c>
      <c r="L13392" s="1" t="s">
        <v>1512</v>
      </c>
      <c r="M13392" s="1">
        <v>1</v>
      </c>
    </row>
    <row r="13393" spans="1:13" ht="15.75" x14ac:dyDescent="0.3">
      <c r="A13393" s="1" t="s">
        <v>1263</v>
      </c>
      <c r="J13393" s="1" t="s">
        <v>1511</v>
      </c>
      <c r="K13393" s="1" t="s">
        <v>1509</v>
      </c>
      <c r="L13393" s="1" t="s">
        <v>1512</v>
      </c>
      <c r="M13393" s="1">
        <v>1</v>
      </c>
    </row>
    <row r="13394" spans="1:13" ht="15.75" x14ac:dyDescent="0.3">
      <c r="A13394" s="1" t="s">
        <v>1263</v>
      </c>
      <c r="J13394" s="1" t="s">
        <v>1511</v>
      </c>
      <c r="K13394" s="1" t="s">
        <v>1509</v>
      </c>
      <c r="L13394" s="1" t="s">
        <v>1512</v>
      </c>
      <c r="M13394" s="1">
        <v>1</v>
      </c>
    </row>
    <row r="13395" spans="1:13" ht="15.75" x14ac:dyDescent="0.3">
      <c r="A13395" s="1" t="s">
        <v>1262</v>
      </c>
      <c r="J13395" s="1" t="s">
        <v>1511</v>
      </c>
      <c r="K13395" s="1" t="s">
        <v>1509</v>
      </c>
      <c r="L13395" s="1" t="s">
        <v>1512</v>
      </c>
      <c r="M13395" s="1">
        <v>1</v>
      </c>
    </row>
    <row r="13396" spans="1:13" ht="15.75" x14ac:dyDescent="0.3">
      <c r="A13396" s="1" t="s">
        <v>1263</v>
      </c>
      <c r="J13396" s="1" t="s">
        <v>1511</v>
      </c>
      <c r="K13396" s="1" t="s">
        <v>1509</v>
      </c>
      <c r="L13396" s="1" t="s">
        <v>1512</v>
      </c>
      <c r="M13396" s="1">
        <v>1</v>
      </c>
    </row>
    <row r="13397" spans="1:13" ht="15.75" x14ac:dyDescent="0.3">
      <c r="A13397" s="1" t="s">
        <v>1262</v>
      </c>
      <c r="J13397" s="1" t="s">
        <v>1511</v>
      </c>
      <c r="K13397" s="1" t="s">
        <v>1509</v>
      </c>
      <c r="L13397" s="1" t="s">
        <v>1512</v>
      </c>
      <c r="M13397" s="1">
        <v>1</v>
      </c>
    </row>
    <row r="13398" spans="1:13" ht="15.75" x14ac:dyDescent="0.3">
      <c r="A13398" s="1" t="s">
        <v>1262</v>
      </c>
      <c r="J13398" s="1" t="s">
        <v>1511</v>
      </c>
      <c r="K13398" s="1" t="s">
        <v>1509</v>
      </c>
      <c r="L13398" s="1" t="s">
        <v>1512</v>
      </c>
      <c r="M13398" s="1">
        <v>1</v>
      </c>
    </row>
    <row r="13399" spans="1:13" ht="15.75" x14ac:dyDescent="0.3">
      <c r="A13399" s="1" t="s">
        <v>1263</v>
      </c>
      <c r="J13399" s="1" t="s">
        <v>1511</v>
      </c>
      <c r="K13399" s="1" t="s">
        <v>1509</v>
      </c>
      <c r="L13399" s="1" t="s">
        <v>1512</v>
      </c>
      <c r="M13399" s="1">
        <v>1</v>
      </c>
    </row>
    <row r="13400" spans="1:13" ht="15.75" x14ac:dyDescent="0.3">
      <c r="A13400" s="1" t="s">
        <v>1262</v>
      </c>
      <c r="J13400" s="1" t="s">
        <v>1511</v>
      </c>
      <c r="K13400" s="1" t="s">
        <v>1509</v>
      </c>
      <c r="L13400" s="1" t="s">
        <v>1512</v>
      </c>
      <c r="M13400" s="1">
        <v>1</v>
      </c>
    </row>
    <row r="13401" spans="1:13" ht="15.75" x14ac:dyDescent="0.3">
      <c r="A13401" s="1" t="s">
        <v>1263</v>
      </c>
      <c r="J13401" s="1" t="s">
        <v>1511</v>
      </c>
      <c r="K13401" s="1" t="s">
        <v>1509</v>
      </c>
      <c r="L13401" s="1" t="s">
        <v>1512</v>
      </c>
      <c r="M13401" s="1">
        <v>1</v>
      </c>
    </row>
    <row r="13402" spans="1:13" ht="15.75" x14ac:dyDescent="0.3">
      <c r="A13402" s="1" t="s">
        <v>1263</v>
      </c>
      <c r="J13402" s="1" t="s">
        <v>1511</v>
      </c>
      <c r="K13402" s="1" t="s">
        <v>1509</v>
      </c>
      <c r="L13402" s="1" t="s">
        <v>1512</v>
      </c>
      <c r="M13402" s="1">
        <v>1</v>
      </c>
    </row>
    <row r="13403" spans="1:13" ht="15.75" x14ac:dyDescent="0.3">
      <c r="A13403" s="1" t="s">
        <v>1262</v>
      </c>
      <c r="J13403" s="1" t="s">
        <v>1511</v>
      </c>
      <c r="K13403" s="1" t="s">
        <v>1509</v>
      </c>
      <c r="L13403" s="1" t="s">
        <v>1512</v>
      </c>
      <c r="M13403" s="1">
        <v>1</v>
      </c>
    </row>
    <row r="13404" spans="1:13" ht="15.75" x14ac:dyDescent="0.3">
      <c r="A13404" s="1" t="s">
        <v>1262</v>
      </c>
      <c r="J13404" s="1" t="s">
        <v>1511</v>
      </c>
      <c r="K13404" s="1" t="s">
        <v>1509</v>
      </c>
      <c r="L13404" s="1" t="s">
        <v>1512</v>
      </c>
      <c r="M13404" s="1">
        <v>1</v>
      </c>
    </row>
    <row r="13405" spans="1:13" ht="15.75" x14ac:dyDescent="0.3">
      <c r="A13405" s="1" t="s">
        <v>1263</v>
      </c>
      <c r="J13405" s="1" t="s">
        <v>1511</v>
      </c>
      <c r="K13405" s="1" t="s">
        <v>1509</v>
      </c>
      <c r="L13405" s="1" t="s">
        <v>1512</v>
      </c>
      <c r="M13405" s="1">
        <v>1</v>
      </c>
    </row>
    <row r="13406" spans="1:13" ht="15.75" x14ac:dyDescent="0.3">
      <c r="A13406" s="1" t="s">
        <v>1262</v>
      </c>
      <c r="J13406" s="1" t="s">
        <v>1511</v>
      </c>
      <c r="K13406" s="1" t="s">
        <v>1509</v>
      </c>
      <c r="L13406" s="1" t="s">
        <v>1512</v>
      </c>
      <c r="M13406" s="1">
        <v>1</v>
      </c>
    </row>
    <row r="13407" spans="1:13" ht="15.75" x14ac:dyDescent="0.3">
      <c r="A13407" s="1" t="s">
        <v>1263</v>
      </c>
      <c r="J13407" s="1" t="s">
        <v>1511</v>
      </c>
      <c r="K13407" s="1" t="s">
        <v>1509</v>
      </c>
      <c r="L13407" s="1" t="s">
        <v>1512</v>
      </c>
      <c r="M13407" s="1">
        <v>1</v>
      </c>
    </row>
    <row r="13408" spans="1:13" ht="15.75" x14ac:dyDescent="0.3">
      <c r="A13408" s="1" t="s">
        <v>1262</v>
      </c>
      <c r="J13408" s="1" t="s">
        <v>1511</v>
      </c>
      <c r="K13408" s="1" t="s">
        <v>1509</v>
      </c>
      <c r="L13408" s="1" t="s">
        <v>1512</v>
      </c>
      <c r="M13408" s="1">
        <v>1</v>
      </c>
    </row>
    <row r="13409" spans="1:13" ht="15.75" x14ac:dyDescent="0.3">
      <c r="A13409" s="1" t="s">
        <v>1263</v>
      </c>
      <c r="J13409" s="1" t="s">
        <v>1511</v>
      </c>
      <c r="K13409" s="1" t="s">
        <v>1509</v>
      </c>
      <c r="L13409" s="1" t="s">
        <v>1512</v>
      </c>
      <c r="M13409" s="1">
        <v>1</v>
      </c>
    </row>
    <row r="13410" spans="1:13" ht="15.75" x14ac:dyDescent="0.3">
      <c r="A13410" s="1" t="s">
        <v>1263</v>
      </c>
      <c r="J13410" s="1" t="s">
        <v>1511</v>
      </c>
      <c r="K13410" s="1" t="s">
        <v>1509</v>
      </c>
      <c r="L13410" s="1" t="s">
        <v>1512</v>
      </c>
      <c r="M13410" s="1">
        <v>1</v>
      </c>
    </row>
    <row r="13411" spans="1:13" ht="15.75" x14ac:dyDescent="0.3">
      <c r="A13411" s="1" t="s">
        <v>1263</v>
      </c>
      <c r="J13411" s="1" t="s">
        <v>1511</v>
      </c>
      <c r="K13411" s="1" t="s">
        <v>1509</v>
      </c>
      <c r="L13411" s="1" t="s">
        <v>1512</v>
      </c>
      <c r="M13411" s="1">
        <v>1</v>
      </c>
    </row>
    <row r="13412" spans="1:13" ht="15.75" x14ac:dyDescent="0.3">
      <c r="A13412" s="1" t="s">
        <v>1262</v>
      </c>
      <c r="J13412" s="1" t="s">
        <v>1511</v>
      </c>
      <c r="K13412" s="1" t="s">
        <v>1509</v>
      </c>
      <c r="L13412" s="1" t="s">
        <v>1512</v>
      </c>
      <c r="M13412" s="1">
        <v>1</v>
      </c>
    </row>
    <row r="13413" spans="1:13" ht="15.75" x14ac:dyDescent="0.3">
      <c r="A13413" s="1" t="s">
        <v>1262</v>
      </c>
      <c r="J13413" s="1" t="s">
        <v>1511</v>
      </c>
      <c r="K13413" s="1" t="s">
        <v>1509</v>
      </c>
      <c r="L13413" s="1" t="s">
        <v>1512</v>
      </c>
      <c r="M13413" s="1">
        <v>1</v>
      </c>
    </row>
    <row r="13414" spans="1:13" ht="15.75" x14ac:dyDescent="0.3">
      <c r="A13414" s="1" t="s">
        <v>1262</v>
      </c>
      <c r="J13414" s="1" t="s">
        <v>1508</v>
      </c>
      <c r="K13414" s="1" t="s">
        <v>1509</v>
      </c>
      <c r="L13414" s="1" t="s">
        <v>1512</v>
      </c>
      <c r="M13414" s="1">
        <v>1</v>
      </c>
    </row>
    <row r="13415" spans="1:13" ht="15.75" x14ac:dyDescent="0.3">
      <c r="A13415" s="1" t="s">
        <v>1262</v>
      </c>
      <c r="J13415" s="1" t="s">
        <v>1508</v>
      </c>
      <c r="K13415" s="1" t="s">
        <v>1509</v>
      </c>
      <c r="L13415" s="1" t="s">
        <v>1512</v>
      </c>
      <c r="M13415" s="1">
        <v>1</v>
      </c>
    </row>
    <row r="13416" spans="1:13" ht="15.75" x14ac:dyDescent="0.3">
      <c r="A13416" s="1" t="s">
        <v>1263</v>
      </c>
      <c r="J13416" s="1" t="s">
        <v>1511</v>
      </c>
      <c r="K13416" s="1" t="s">
        <v>1509</v>
      </c>
      <c r="L13416" s="1" t="s">
        <v>1512</v>
      </c>
      <c r="M13416" s="1">
        <v>1</v>
      </c>
    </row>
    <row r="13417" spans="1:13" ht="15.75" x14ac:dyDescent="0.3">
      <c r="A13417" s="1" t="s">
        <v>1262</v>
      </c>
      <c r="J13417" s="1" t="s">
        <v>1511</v>
      </c>
      <c r="K13417" s="1" t="s">
        <v>1509</v>
      </c>
      <c r="L13417" s="1" t="s">
        <v>1512</v>
      </c>
      <c r="M13417" s="1">
        <v>1</v>
      </c>
    </row>
    <row r="13418" spans="1:13" ht="15.75" x14ac:dyDescent="0.3">
      <c r="A13418" s="1" t="s">
        <v>1262</v>
      </c>
      <c r="J13418" s="1" t="s">
        <v>1511</v>
      </c>
      <c r="K13418" s="1" t="s">
        <v>1509</v>
      </c>
      <c r="L13418" s="1" t="s">
        <v>1510</v>
      </c>
      <c r="M13418" s="1">
        <v>1</v>
      </c>
    </row>
    <row r="13419" spans="1:13" ht="15.75" x14ac:dyDescent="0.3">
      <c r="A13419" s="1" t="s">
        <v>1262</v>
      </c>
      <c r="J13419" s="1" t="s">
        <v>1511</v>
      </c>
      <c r="K13419" s="1" t="s">
        <v>1509</v>
      </c>
      <c r="L13419" s="1" t="s">
        <v>1512</v>
      </c>
      <c r="M13419" s="1">
        <v>1</v>
      </c>
    </row>
    <row r="13420" spans="1:13" ht="15.75" x14ac:dyDescent="0.3">
      <c r="A13420" s="1" t="s">
        <v>1262</v>
      </c>
      <c r="J13420" s="1" t="s">
        <v>1511</v>
      </c>
      <c r="K13420" s="1" t="s">
        <v>1509</v>
      </c>
      <c r="L13420" s="1" t="s">
        <v>1512</v>
      </c>
      <c r="M13420" s="1">
        <v>1</v>
      </c>
    </row>
    <row r="13421" spans="1:13" ht="15.75" x14ac:dyDescent="0.3">
      <c r="A13421" s="1" t="s">
        <v>1262</v>
      </c>
      <c r="J13421" s="1" t="s">
        <v>1511</v>
      </c>
      <c r="K13421" s="1" t="s">
        <v>1509</v>
      </c>
      <c r="L13421" s="1" t="s">
        <v>1512</v>
      </c>
      <c r="M13421" s="1">
        <v>1</v>
      </c>
    </row>
    <row r="13422" spans="1:13" ht="15.75" x14ac:dyDescent="0.3">
      <c r="A13422" s="1" t="s">
        <v>1263</v>
      </c>
      <c r="J13422" s="1" t="s">
        <v>1511</v>
      </c>
      <c r="K13422" s="1" t="s">
        <v>1509</v>
      </c>
      <c r="L13422" s="1" t="s">
        <v>1510</v>
      </c>
      <c r="M13422" s="1">
        <v>1</v>
      </c>
    </row>
    <row r="13423" spans="1:13" ht="15.75" x14ac:dyDescent="0.3">
      <c r="A13423" s="1" t="s">
        <v>1262</v>
      </c>
      <c r="J13423" s="1" t="s">
        <v>1511</v>
      </c>
      <c r="K13423" s="1" t="s">
        <v>1509</v>
      </c>
      <c r="L13423" s="1" t="s">
        <v>1512</v>
      </c>
      <c r="M13423" s="1">
        <v>1</v>
      </c>
    </row>
    <row r="13424" spans="1:13" ht="15.75" x14ac:dyDescent="0.3">
      <c r="A13424" s="1" t="s">
        <v>1263</v>
      </c>
      <c r="J13424" s="1" t="s">
        <v>1511</v>
      </c>
      <c r="K13424" s="1" t="s">
        <v>1509</v>
      </c>
      <c r="L13424" s="1" t="s">
        <v>1510</v>
      </c>
      <c r="M13424" s="1">
        <v>1</v>
      </c>
    </row>
    <row r="13425" spans="1:13" ht="15.75" x14ac:dyDescent="0.3">
      <c r="A13425" s="1" t="s">
        <v>1262</v>
      </c>
      <c r="J13425" s="1" t="s">
        <v>1511</v>
      </c>
      <c r="K13425" s="1" t="s">
        <v>1509</v>
      </c>
      <c r="L13425" s="1" t="s">
        <v>1512</v>
      </c>
      <c r="M13425" s="1">
        <v>1</v>
      </c>
    </row>
    <row r="13426" spans="1:13" ht="15.75" x14ac:dyDescent="0.3">
      <c r="A13426" s="1" t="s">
        <v>1263</v>
      </c>
      <c r="J13426" s="1" t="s">
        <v>1511</v>
      </c>
      <c r="K13426" s="1" t="s">
        <v>1509</v>
      </c>
      <c r="L13426" s="1" t="s">
        <v>1510</v>
      </c>
      <c r="M13426" s="1">
        <v>1</v>
      </c>
    </row>
    <row r="13427" spans="1:13" ht="15.75" x14ac:dyDescent="0.3">
      <c r="A13427" s="1" t="s">
        <v>1262</v>
      </c>
      <c r="J13427" s="1" t="s">
        <v>1508</v>
      </c>
      <c r="K13427" s="1" t="s">
        <v>1509</v>
      </c>
      <c r="L13427" s="1" t="s">
        <v>1512</v>
      </c>
      <c r="M13427" s="1">
        <v>1</v>
      </c>
    </row>
    <row r="13428" spans="1:13" ht="15.75" x14ac:dyDescent="0.3">
      <c r="A13428" s="1" t="s">
        <v>1262</v>
      </c>
      <c r="J13428" s="1" t="s">
        <v>1511</v>
      </c>
      <c r="K13428" s="1" t="s">
        <v>1509</v>
      </c>
      <c r="L13428" s="1" t="s">
        <v>1512</v>
      </c>
      <c r="M13428" s="1">
        <v>1</v>
      </c>
    </row>
    <row r="13429" spans="1:13" ht="15.75" x14ac:dyDescent="0.3">
      <c r="A13429" s="1" t="s">
        <v>1263</v>
      </c>
      <c r="J13429" s="1" t="s">
        <v>1511</v>
      </c>
      <c r="K13429" s="1" t="s">
        <v>1509</v>
      </c>
      <c r="L13429" s="1" t="s">
        <v>1510</v>
      </c>
      <c r="M13429" s="1">
        <v>1</v>
      </c>
    </row>
    <row r="13430" spans="1:13" ht="15.75" x14ac:dyDescent="0.3">
      <c r="A13430" s="1" t="s">
        <v>1262</v>
      </c>
      <c r="J13430" s="1" t="s">
        <v>1511</v>
      </c>
      <c r="K13430" s="1" t="s">
        <v>1509</v>
      </c>
      <c r="L13430" s="1" t="s">
        <v>1512</v>
      </c>
      <c r="M13430" s="1">
        <v>1</v>
      </c>
    </row>
    <row r="13431" spans="1:13" ht="15.75" x14ac:dyDescent="0.3">
      <c r="A13431" s="1" t="s">
        <v>1262</v>
      </c>
      <c r="J13431" s="1" t="s">
        <v>1511</v>
      </c>
      <c r="K13431" s="1" t="s">
        <v>1509</v>
      </c>
      <c r="L13431" s="1" t="s">
        <v>1512</v>
      </c>
      <c r="M13431" s="1">
        <v>1</v>
      </c>
    </row>
    <row r="13432" spans="1:13" ht="15.75" x14ac:dyDescent="0.3">
      <c r="A13432" s="1" t="s">
        <v>1262</v>
      </c>
      <c r="J13432" s="1" t="s">
        <v>1511</v>
      </c>
      <c r="K13432" s="1" t="s">
        <v>1509</v>
      </c>
      <c r="L13432" s="1" t="s">
        <v>1512</v>
      </c>
      <c r="M13432" s="1">
        <v>1</v>
      </c>
    </row>
    <row r="13433" spans="1:13" ht="15.75" x14ac:dyDescent="0.3">
      <c r="A13433" s="1" t="s">
        <v>1262</v>
      </c>
      <c r="J13433" s="1" t="s">
        <v>1511</v>
      </c>
      <c r="K13433" s="1" t="s">
        <v>1509</v>
      </c>
      <c r="L13433" s="1" t="s">
        <v>1512</v>
      </c>
      <c r="M13433" s="1">
        <v>1</v>
      </c>
    </row>
    <row r="13434" spans="1:13" ht="15.75" x14ac:dyDescent="0.3">
      <c r="A13434" s="1" t="s">
        <v>1263</v>
      </c>
      <c r="J13434" s="1" t="s">
        <v>1511</v>
      </c>
      <c r="K13434" s="1" t="s">
        <v>1509</v>
      </c>
      <c r="L13434" s="1" t="s">
        <v>1510</v>
      </c>
      <c r="M13434" s="1">
        <v>1</v>
      </c>
    </row>
    <row r="13435" spans="1:13" ht="15.75" x14ac:dyDescent="0.3">
      <c r="A13435" s="1" t="s">
        <v>1262</v>
      </c>
      <c r="J13435" s="1" t="s">
        <v>1511</v>
      </c>
      <c r="K13435" s="1" t="s">
        <v>1509</v>
      </c>
      <c r="L13435" s="1" t="s">
        <v>1512</v>
      </c>
      <c r="M13435" s="1">
        <v>1</v>
      </c>
    </row>
    <row r="13436" spans="1:13" ht="15.75" x14ac:dyDescent="0.3">
      <c r="A13436" s="1" t="s">
        <v>1262</v>
      </c>
      <c r="J13436" s="1" t="s">
        <v>1508</v>
      </c>
      <c r="K13436" s="1" t="s">
        <v>1509</v>
      </c>
      <c r="L13436" s="1" t="s">
        <v>1512</v>
      </c>
      <c r="M13436" s="1">
        <v>1</v>
      </c>
    </row>
    <row r="13437" spans="1:13" ht="15.75" x14ac:dyDescent="0.3">
      <c r="A13437" s="1" t="s">
        <v>1262</v>
      </c>
      <c r="J13437" s="1" t="s">
        <v>1511</v>
      </c>
      <c r="K13437" s="1" t="s">
        <v>1509</v>
      </c>
      <c r="L13437" s="1" t="s">
        <v>1512</v>
      </c>
      <c r="M13437" s="1">
        <v>1</v>
      </c>
    </row>
    <row r="13438" spans="1:13" ht="15.75" x14ac:dyDescent="0.3">
      <c r="A13438" s="1" t="s">
        <v>1263</v>
      </c>
      <c r="J13438" s="1" t="s">
        <v>1511</v>
      </c>
      <c r="K13438" s="1" t="s">
        <v>1509</v>
      </c>
      <c r="L13438" s="1" t="s">
        <v>1510</v>
      </c>
      <c r="M13438" s="1">
        <v>1</v>
      </c>
    </row>
    <row r="13439" spans="1:13" ht="15.75" x14ac:dyDescent="0.3">
      <c r="A13439" s="1" t="s">
        <v>1262</v>
      </c>
      <c r="J13439" s="1" t="s">
        <v>1511</v>
      </c>
      <c r="K13439" s="1" t="s">
        <v>1509</v>
      </c>
      <c r="L13439" s="1" t="s">
        <v>1512</v>
      </c>
      <c r="M13439" s="1">
        <v>1</v>
      </c>
    </row>
    <row r="13440" spans="1:13" ht="15.75" x14ac:dyDescent="0.3">
      <c r="A13440" s="1" t="s">
        <v>1262</v>
      </c>
      <c r="J13440" s="1" t="s">
        <v>1508</v>
      </c>
      <c r="K13440" s="1" t="s">
        <v>1509</v>
      </c>
      <c r="L13440" s="1" t="s">
        <v>1512</v>
      </c>
      <c r="M13440" s="1">
        <v>1</v>
      </c>
    </row>
    <row r="13441" spans="1:13" ht="15.75" x14ac:dyDescent="0.3">
      <c r="A13441" s="1" t="s">
        <v>1262</v>
      </c>
      <c r="J13441" s="1" t="s">
        <v>1511</v>
      </c>
      <c r="K13441" s="1" t="s">
        <v>1509</v>
      </c>
      <c r="L13441" s="1" t="s">
        <v>1512</v>
      </c>
      <c r="M13441" s="1">
        <v>1</v>
      </c>
    </row>
    <row r="13442" spans="1:13" ht="15.75" x14ac:dyDescent="0.3">
      <c r="A13442" s="1" t="s">
        <v>1262</v>
      </c>
      <c r="J13442" s="1" t="s">
        <v>1511</v>
      </c>
      <c r="K13442" s="1" t="s">
        <v>1509</v>
      </c>
      <c r="L13442" s="1" t="s">
        <v>1512</v>
      </c>
      <c r="M13442" s="1">
        <v>1</v>
      </c>
    </row>
    <row r="13443" spans="1:13" ht="15.75" x14ac:dyDescent="0.3">
      <c r="A13443" s="1" t="s">
        <v>1262</v>
      </c>
      <c r="J13443" s="1" t="s">
        <v>1508</v>
      </c>
      <c r="K13443" s="1" t="s">
        <v>1509</v>
      </c>
      <c r="L13443" s="1" t="s">
        <v>1512</v>
      </c>
      <c r="M13443" s="1">
        <v>1</v>
      </c>
    </row>
    <row r="13444" spans="1:13" ht="15.75" x14ac:dyDescent="0.3">
      <c r="A13444" s="1" t="s">
        <v>1262</v>
      </c>
      <c r="J13444" s="1" t="s">
        <v>1511</v>
      </c>
      <c r="K13444" s="1" t="s">
        <v>1509</v>
      </c>
      <c r="L13444" s="1" t="s">
        <v>1512</v>
      </c>
      <c r="M13444" s="1">
        <v>1</v>
      </c>
    </row>
    <row r="13445" spans="1:13" ht="15.75" x14ac:dyDescent="0.3">
      <c r="A13445" s="1" t="s">
        <v>1263</v>
      </c>
      <c r="J13445" s="1" t="s">
        <v>1511</v>
      </c>
      <c r="K13445" s="1" t="s">
        <v>1509</v>
      </c>
      <c r="L13445" s="1" t="s">
        <v>1510</v>
      </c>
      <c r="M13445" s="1">
        <v>1</v>
      </c>
    </row>
    <row r="13446" spans="1:13" ht="15.75" x14ac:dyDescent="0.3">
      <c r="A13446" s="1" t="s">
        <v>1262</v>
      </c>
      <c r="J13446" s="1" t="s">
        <v>1508</v>
      </c>
      <c r="K13446" s="1" t="s">
        <v>1509</v>
      </c>
      <c r="L13446" s="1" t="s">
        <v>1512</v>
      </c>
      <c r="M13446" s="1">
        <v>1</v>
      </c>
    </row>
    <row r="13447" spans="1:13" ht="15.75" x14ac:dyDescent="0.3">
      <c r="A13447" s="1" t="s">
        <v>1262</v>
      </c>
      <c r="J13447" s="1" t="s">
        <v>1511</v>
      </c>
      <c r="K13447" s="1" t="s">
        <v>1509</v>
      </c>
      <c r="L13447" s="1" t="s">
        <v>1510</v>
      </c>
      <c r="M13447" s="1">
        <v>1</v>
      </c>
    </row>
    <row r="13448" spans="1:13" ht="15.75" x14ac:dyDescent="0.3">
      <c r="A13448" s="1" t="s">
        <v>1262</v>
      </c>
      <c r="J13448" s="1" t="s">
        <v>1511</v>
      </c>
      <c r="K13448" s="1" t="s">
        <v>1509</v>
      </c>
      <c r="L13448" s="1" t="s">
        <v>1510</v>
      </c>
      <c r="M13448" s="1">
        <v>1</v>
      </c>
    </row>
    <row r="13449" spans="1:13" ht="15.75" x14ac:dyDescent="0.3">
      <c r="A13449" s="1" t="s">
        <v>1262</v>
      </c>
      <c r="J13449" s="1" t="s">
        <v>1508</v>
      </c>
      <c r="K13449" s="1" t="s">
        <v>1509</v>
      </c>
      <c r="L13449" s="1" t="s">
        <v>1512</v>
      </c>
      <c r="M13449" s="1">
        <v>1</v>
      </c>
    </row>
    <row r="13450" spans="1:13" ht="15.75" x14ac:dyDescent="0.3">
      <c r="A13450" s="1" t="s">
        <v>1262</v>
      </c>
      <c r="J13450" s="1" t="s">
        <v>1508</v>
      </c>
      <c r="K13450" s="1" t="s">
        <v>1509</v>
      </c>
      <c r="L13450" s="1" t="s">
        <v>1512</v>
      </c>
      <c r="M13450" s="1">
        <v>1</v>
      </c>
    </row>
    <row r="13451" spans="1:13" ht="15.75" x14ac:dyDescent="0.3">
      <c r="A13451" s="1" t="s">
        <v>1262</v>
      </c>
      <c r="J13451" s="1" t="s">
        <v>1511</v>
      </c>
      <c r="K13451" s="1" t="s">
        <v>1509</v>
      </c>
      <c r="L13451" s="1" t="s">
        <v>1510</v>
      </c>
      <c r="M13451" s="1">
        <v>1</v>
      </c>
    </row>
    <row r="13452" spans="1:13" ht="15.75" x14ac:dyDescent="0.3">
      <c r="A13452" s="1" t="s">
        <v>1262</v>
      </c>
      <c r="J13452" s="1" t="s">
        <v>1511</v>
      </c>
      <c r="K13452" s="1" t="s">
        <v>1509</v>
      </c>
      <c r="L13452" s="1" t="s">
        <v>1510</v>
      </c>
      <c r="M13452" s="1">
        <v>1</v>
      </c>
    </row>
    <row r="13453" spans="1:13" ht="15.75" x14ac:dyDescent="0.3">
      <c r="A13453" s="1" t="s">
        <v>1262</v>
      </c>
      <c r="J13453" s="1" t="s">
        <v>1511</v>
      </c>
      <c r="K13453" s="1" t="s">
        <v>1509</v>
      </c>
      <c r="L13453" s="1" t="s">
        <v>1510</v>
      </c>
      <c r="M13453" s="1">
        <v>1</v>
      </c>
    </row>
    <row r="13454" spans="1:13" ht="15.75" x14ac:dyDescent="0.3">
      <c r="A13454" s="1" t="s">
        <v>1262</v>
      </c>
      <c r="J13454" s="1" t="s">
        <v>1511</v>
      </c>
      <c r="K13454" s="1" t="s">
        <v>1509</v>
      </c>
      <c r="L13454" s="1" t="s">
        <v>1512</v>
      </c>
      <c r="M13454" s="1">
        <v>1</v>
      </c>
    </row>
    <row r="13455" spans="1:13" ht="15.75" x14ac:dyDescent="0.3">
      <c r="A13455" s="1" t="s">
        <v>1262</v>
      </c>
      <c r="J13455" s="1" t="s">
        <v>1511</v>
      </c>
      <c r="K13455" s="1" t="s">
        <v>1509</v>
      </c>
      <c r="L13455" s="1" t="s">
        <v>1512</v>
      </c>
      <c r="M13455" s="1">
        <v>1</v>
      </c>
    </row>
    <row r="13456" spans="1:13" ht="15.75" x14ac:dyDescent="0.3">
      <c r="A13456" s="1" t="s">
        <v>1262</v>
      </c>
      <c r="J13456" s="1" t="s">
        <v>1511</v>
      </c>
      <c r="K13456" s="1" t="s">
        <v>1509</v>
      </c>
      <c r="L13456" s="1" t="s">
        <v>1512</v>
      </c>
      <c r="M13456" s="1">
        <v>1</v>
      </c>
    </row>
    <row r="13457" spans="1:13" ht="15.75" x14ac:dyDescent="0.3">
      <c r="A13457" s="1" t="s">
        <v>1262</v>
      </c>
      <c r="J13457" s="1" t="s">
        <v>1511</v>
      </c>
      <c r="K13457" s="1" t="s">
        <v>1509</v>
      </c>
      <c r="L13457" s="1" t="s">
        <v>1512</v>
      </c>
      <c r="M13457" s="1">
        <v>1</v>
      </c>
    </row>
    <row r="13458" spans="1:13" ht="15.75" x14ac:dyDescent="0.3">
      <c r="A13458" s="1" t="s">
        <v>1262</v>
      </c>
      <c r="J13458" s="1" t="s">
        <v>1511</v>
      </c>
      <c r="K13458" s="1" t="s">
        <v>1509</v>
      </c>
      <c r="L13458" s="1" t="s">
        <v>1512</v>
      </c>
      <c r="M13458" s="1">
        <v>1</v>
      </c>
    </row>
    <row r="13459" spans="1:13" ht="15.75" x14ac:dyDescent="0.3">
      <c r="A13459" s="1" t="s">
        <v>1262</v>
      </c>
      <c r="J13459" s="1" t="s">
        <v>1511</v>
      </c>
      <c r="K13459" s="1" t="s">
        <v>1509</v>
      </c>
      <c r="L13459" s="1" t="s">
        <v>1512</v>
      </c>
      <c r="M13459" s="1">
        <v>1</v>
      </c>
    </row>
    <row r="13460" spans="1:13" ht="15.75" x14ac:dyDescent="0.3">
      <c r="A13460" s="1" t="s">
        <v>1262</v>
      </c>
      <c r="J13460" s="1" t="s">
        <v>1511</v>
      </c>
      <c r="K13460" s="1" t="s">
        <v>1509</v>
      </c>
      <c r="L13460" s="1" t="s">
        <v>1512</v>
      </c>
      <c r="M13460" s="1">
        <v>1</v>
      </c>
    </row>
    <row r="13461" spans="1:13" ht="15.75" x14ac:dyDescent="0.3">
      <c r="A13461" s="1" t="s">
        <v>1262</v>
      </c>
      <c r="J13461" s="1" t="s">
        <v>1511</v>
      </c>
      <c r="K13461" s="1" t="s">
        <v>1509</v>
      </c>
      <c r="L13461" s="1" t="s">
        <v>1512</v>
      </c>
      <c r="M13461" s="1">
        <v>1</v>
      </c>
    </row>
    <row r="13462" spans="1:13" ht="15.75" x14ac:dyDescent="0.3">
      <c r="A13462" s="1" t="s">
        <v>1262</v>
      </c>
      <c r="J13462" s="1" t="s">
        <v>1511</v>
      </c>
      <c r="K13462" s="1" t="s">
        <v>1509</v>
      </c>
      <c r="L13462" s="1" t="s">
        <v>1512</v>
      </c>
      <c r="M13462" s="1">
        <v>1</v>
      </c>
    </row>
    <row r="13463" spans="1:13" ht="15.75" x14ac:dyDescent="0.3">
      <c r="A13463" s="1" t="s">
        <v>1262</v>
      </c>
      <c r="J13463" s="1" t="s">
        <v>1511</v>
      </c>
      <c r="K13463" s="1" t="s">
        <v>1509</v>
      </c>
      <c r="L13463" s="1" t="s">
        <v>1512</v>
      </c>
      <c r="M13463" s="1">
        <v>1</v>
      </c>
    </row>
    <row r="13464" spans="1:13" ht="15.75" x14ac:dyDescent="0.3">
      <c r="A13464" s="1" t="s">
        <v>1262</v>
      </c>
      <c r="J13464" s="1" t="s">
        <v>1511</v>
      </c>
      <c r="K13464" s="1" t="s">
        <v>1509</v>
      </c>
      <c r="L13464" s="1" t="s">
        <v>1512</v>
      </c>
      <c r="M13464" s="1">
        <v>1</v>
      </c>
    </row>
    <row r="13465" spans="1:13" ht="15.75" x14ac:dyDescent="0.3">
      <c r="A13465" s="1" t="s">
        <v>1262</v>
      </c>
      <c r="J13465" s="1" t="s">
        <v>1511</v>
      </c>
      <c r="K13465" s="1" t="s">
        <v>1509</v>
      </c>
      <c r="L13465" s="1" t="s">
        <v>1510</v>
      </c>
      <c r="M13465" s="1">
        <v>1</v>
      </c>
    </row>
    <row r="13466" spans="1:13" ht="15.75" x14ac:dyDescent="0.3">
      <c r="A13466" s="1" t="s">
        <v>1262</v>
      </c>
      <c r="J13466" s="1" t="s">
        <v>1511</v>
      </c>
      <c r="K13466" s="1" t="s">
        <v>1509</v>
      </c>
      <c r="L13466" s="1" t="s">
        <v>1512</v>
      </c>
      <c r="M13466" s="1">
        <v>1</v>
      </c>
    </row>
    <row r="13467" spans="1:13" ht="15.75" x14ac:dyDescent="0.3">
      <c r="A13467" s="1" t="s">
        <v>1262</v>
      </c>
      <c r="J13467" s="1" t="s">
        <v>1511</v>
      </c>
      <c r="K13467" s="1" t="s">
        <v>1509</v>
      </c>
      <c r="L13467" s="1" t="s">
        <v>1512</v>
      </c>
      <c r="M13467" s="1">
        <v>1</v>
      </c>
    </row>
    <row r="13468" spans="1:13" ht="15.75" x14ac:dyDescent="0.3">
      <c r="A13468" s="1" t="s">
        <v>1272</v>
      </c>
      <c r="J13468" s="1" t="s">
        <v>1511</v>
      </c>
      <c r="K13468" s="1" t="s">
        <v>1509</v>
      </c>
      <c r="L13468" s="1" t="s">
        <v>1512</v>
      </c>
      <c r="M13468" s="1">
        <v>1</v>
      </c>
    </row>
    <row r="13469" spans="1:13" ht="15.75" x14ac:dyDescent="0.3">
      <c r="A13469" s="1" t="s">
        <v>1262</v>
      </c>
      <c r="J13469" s="1" t="s">
        <v>1511</v>
      </c>
      <c r="K13469" s="1" t="s">
        <v>1509</v>
      </c>
      <c r="L13469" s="1" t="s">
        <v>1510</v>
      </c>
      <c r="M13469" s="1">
        <v>1</v>
      </c>
    </row>
    <row r="13470" spans="1:13" ht="15.75" x14ac:dyDescent="0.3">
      <c r="A13470" s="1" t="s">
        <v>1262</v>
      </c>
      <c r="J13470" s="1" t="s">
        <v>1511</v>
      </c>
      <c r="K13470" s="1" t="s">
        <v>1509</v>
      </c>
      <c r="L13470" s="1" t="s">
        <v>1512</v>
      </c>
      <c r="M13470" s="1">
        <v>1</v>
      </c>
    </row>
    <row r="13471" spans="1:13" ht="15.75" x14ac:dyDescent="0.3">
      <c r="A13471" s="1" t="s">
        <v>1272</v>
      </c>
      <c r="J13471" s="1" t="s">
        <v>1511</v>
      </c>
      <c r="K13471" s="1" t="s">
        <v>1509</v>
      </c>
      <c r="L13471" s="1" t="s">
        <v>1512</v>
      </c>
      <c r="M13471" s="1">
        <v>1</v>
      </c>
    </row>
    <row r="13472" spans="1:13" ht="15.75" x14ac:dyDescent="0.3">
      <c r="A13472" s="1" t="s">
        <v>1272</v>
      </c>
      <c r="J13472" s="1" t="s">
        <v>1511</v>
      </c>
      <c r="K13472" s="1" t="s">
        <v>1509</v>
      </c>
      <c r="L13472" s="1" t="s">
        <v>1512</v>
      </c>
      <c r="M13472" s="1">
        <v>1</v>
      </c>
    </row>
    <row r="13473" spans="1:13" ht="15.75" x14ac:dyDescent="0.3">
      <c r="A13473" s="1" t="s">
        <v>1262</v>
      </c>
      <c r="J13473" s="1" t="s">
        <v>1511</v>
      </c>
      <c r="K13473" s="1" t="s">
        <v>1509</v>
      </c>
      <c r="L13473" s="1" t="s">
        <v>1512</v>
      </c>
      <c r="M13473" s="1">
        <v>1</v>
      </c>
    </row>
    <row r="13474" spans="1:13" ht="15.75" x14ac:dyDescent="0.3">
      <c r="A13474" s="1" t="s">
        <v>1272</v>
      </c>
      <c r="J13474" s="1" t="s">
        <v>1511</v>
      </c>
      <c r="K13474" s="1" t="s">
        <v>1509</v>
      </c>
      <c r="L13474" s="1" t="s">
        <v>1512</v>
      </c>
      <c r="M13474" s="1">
        <v>1</v>
      </c>
    </row>
    <row r="13475" spans="1:13" ht="15.75" x14ac:dyDescent="0.3">
      <c r="A13475" s="1" t="s">
        <v>1272</v>
      </c>
      <c r="J13475" s="1" t="s">
        <v>1511</v>
      </c>
      <c r="K13475" s="1" t="s">
        <v>1509</v>
      </c>
      <c r="L13475" s="1" t="s">
        <v>1512</v>
      </c>
      <c r="M13475" s="1">
        <v>1</v>
      </c>
    </row>
    <row r="13476" spans="1:13" ht="15.75" x14ac:dyDescent="0.3">
      <c r="A13476" s="1" t="s">
        <v>1262</v>
      </c>
      <c r="J13476" s="1" t="s">
        <v>1511</v>
      </c>
      <c r="K13476" s="1" t="s">
        <v>1509</v>
      </c>
      <c r="L13476" s="1" t="s">
        <v>1512</v>
      </c>
      <c r="M13476" s="1">
        <v>1</v>
      </c>
    </row>
    <row r="13477" spans="1:13" ht="15.75" x14ac:dyDescent="0.3">
      <c r="A13477" s="1" t="s">
        <v>1262</v>
      </c>
      <c r="J13477" s="1" t="s">
        <v>1511</v>
      </c>
      <c r="K13477" s="1" t="s">
        <v>1509</v>
      </c>
      <c r="L13477" s="1" t="s">
        <v>1512</v>
      </c>
      <c r="M13477" s="1">
        <v>1</v>
      </c>
    </row>
    <row r="13478" spans="1:13" ht="15.75" x14ac:dyDescent="0.3">
      <c r="A13478" s="1" t="s">
        <v>1262</v>
      </c>
      <c r="J13478" s="1" t="s">
        <v>1511</v>
      </c>
      <c r="K13478" s="1" t="s">
        <v>1509</v>
      </c>
      <c r="L13478" s="1" t="s">
        <v>1512</v>
      </c>
      <c r="M13478" s="1">
        <v>1</v>
      </c>
    </row>
    <row r="13479" spans="1:13" ht="15.75" x14ac:dyDescent="0.3">
      <c r="A13479" s="1" t="s">
        <v>1262</v>
      </c>
      <c r="J13479" s="1" t="s">
        <v>1511</v>
      </c>
      <c r="K13479" s="1" t="s">
        <v>1509</v>
      </c>
      <c r="L13479" s="1" t="s">
        <v>1512</v>
      </c>
      <c r="M13479" s="1">
        <v>1</v>
      </c>
    </row>
    <row r="13480" spans="1:13" ht="15.75" x14ac:dyDescent="0.3">
      <c r="A13480" s="1" t="s">
        <v>1262</v>
      </c>
      <c r="J13480" s="1" t="s">
        <v>1511</v>
      </c>
      <c r="K13480" s="1" t="s">
        <v>1509</v>
      </c>
      <c r="L13480" s="1" t="s">
        <v>1512</v>
      </c>
      <c r="M13480" s="1">
        <v>1</v>
      </c>
    </row>
    <row r="13481" spans="1:13" ht="15.75" x14ac:dyDescent="0.3">
      <c r="A13481" s="1" t="s">
        <v>1262</v>
      </c>
      <c r="J13481" s="1" t="s">
        <v>1511</v>
      </c>
      <c r="K13481" s="1" t="s">
        <v>1509</v>
      </c>
      <c r="L13481" s="1" t="s">
        <v>1512</v>
      </c>
      <c r="M13481" s="1">
        <v>1</v>
      </c>
    </row>
    <row r="13482" spans="1:13" ht="15.75" x14ac:dyDescent="0.3">
      <c r="A13482" s="1" t="s">
        <v>1262</v>
      </c>
      <c r="J13482" s="1" t="s">
        <v>1511</v>
      </c>
      <c r="K13482" s="1" t="s">
        <v>1509</v>
      </c>
      <c r="L13482" s="1" t="s">
        <v>1512</v>
      </c>
      <c r="M13482" s="1">
        <v>1</v>
      </c>
    </row>
    <row r="13483" spans="1:13" ht="15.75" x14ac:dyDescent="0.3">
      <c r="A13483" s="1" t="s">
        <v>1262</v>
      </c>
      <c r="J13483" s="1" t="s">
        <v>1511</v>
      </c>
      <c r="K13483" s="1" t="s">
        <v>1509</v>
      </c>
      <c r="L13483" s="1" t="s">
        <v>1512</v>
      </c>
      <c r="M13483" s="1">
        <v>1</v>
      </c>
    </row>
    <row r="13484" spans="1:13" ht="15.75" x14ac:dyDescent="0.3">
      <c r="A13484" s="1" t="s">
        <v>1262</v>
      </c>
      <c r="J13484" s="1" t="s">
        <v>1511</v>
      </c>
      <c r="K13484" s="1" t="s">
        <v>1509</v>
      </c>
      <c r="L13484" s="1" t="s">
        <v>1512</v>
      </c>
      <c r="M13484" s="1">
        <v>1</v>
      </c>
    </row>
    <row r="13485" spans="1:13" ht="15.75" x14ac:dyDescent="0.3">
      <c r="A13485" s="1" t="s">
        <v>1506</v>
      </c>
      <c r="J13485" s="1" t="s">
        <v>1511</v>
      </c>
      <c r="K13485" s="1" t="s">
        <v>1509</v>
      </c>
      <c r="L13485" s="1" t="s">
        <v>1512</v>
      </c>
      <c r="M13485" s="1">
        <v>8</v>
      </c>
    </row>
    <row r="13486" spans="1:13" ht="15.75" x14ac:dyDescent="0.3">
      <c r="A13486" s="1" t="s">
        <v>1262</v>
      </c>
      <c r="J13486" s="1" t="s">
        <v>1511</v>
      </c>
      <c r="K13486" s="1" t="s">
        <v>1509</v>
      </c>
      <c r="L13486" s="1" t="s">
        <v>1512</v>
      </c>
      <c r="M13486" s="1">
        <v>1</v>
      </c>
    </row>
    <row r="13487" spans="1:13" ht="15.75" x14ac:dyDescent="0.3">
      <c r="A13487" s="1" t="s">
        <v>1262</v>
      </c>
      <c r="J13487" s="1" t="s">
        <v>1511</v>
      </c>
      <c r="K13487" s="1" t="s">
        <v>1509</v>
      </c>
      <c r="L13487" s="1" t="s">
        <v>1510</v>
      </c>
      <c r="M13487" s="1">
        <v>1</v>
      </c>
    </row>
    <row r="13488" spans="1:13" ht="15.75" x14ac:dyDescent="0.3">
      <c r="A13488" s="1" t="s">
        <v>1262</v>
      </c>
      <c r="J13488" s="1" t="s">
        <v>1511</v>
      </c>
      <c r="K13488" s="1" t="s">
        <v>1509</v>
      </c>
      <c r="L13488" s="1" t="s">
        <v>1512</v>
      </c>
      <c r="M13488" s="1">
        <v>1</v>
      </c>
    </row>
    <row r="13489" spans="1:13" ht="15.75" x14ac:dyDescent="0.3">
      <c r="A13489" s="1" t="s">
        <v>1262</v>
      </c>
      <c r="J13489" s="1" t="s">
        <v>1511</v>
      </c>
      <c r="K13489" s="1" t="s">
        <v>1509</v>
      </c>
      <c r="L13489" s="1" t="s">
        <v>1512</v>
      </c>
      <c r="M13489" s="1">
        <v>1</v>
      </c>
    </row>
    <row r="13490" spans="1:13" ht="15.75" x14ac:dyDescent="0.3">
      <c r="A13490" s="1" t="s">
        <v>1262</v>
      </c>
      <c r="J13490" s="1" t="s">
        <v>1511</v>
      </c>
      <c r="K13490" s="1" t="s">
        <v>1509</v>
      </c>
      <c r="L13490" s="1" t="s">
        <v>1512</v>
      </c>
      <c r="M13490" s="1">
        <v>1</v>
      </c>
    </row>
    <row r="13491" spans="1:13" ht="15.75" x14ac:dyDescent="0.3">
      <c r="A13491" s="1" t="s">
        <v>1262</v>
      </c>
      <c r="J13491" s="1" t="s">
        <v>1511</v>
      </c>
      <c r="K13491" s="1" t="s">
        <v>1509</v>
      </c>
      <c r="L13491" s="1" t="s">
        <v>1512</v>
      </c>
      <c r="M13491" s="1">
        <v>1</v>
      </c>
    </row>
    <row r="13492" spans="1:13" ht="15.75" x14ac:dyDescent="0.3">
      <c r="A13492" s="1" t="s">
        <v>1262</v>
      </c>
      <c r="J13492" s="1" t="s">
        <v>1511</v>
      </c>
      <c r="K13492" s="1" t="s">
        <v>1509</v>
      </c>
      <c r="L13492" s="1" t="s">
        <v>1512</v>
      </c>
      <c r="M13492" s="1">
        <v>1</v>
      </c>
    </row>
    <row r="13493" spans="1:13" ht="15.75" x14ac:dyDescent="0.3">
      <c r="A13493" s="1" t="s">
        <v>1262</v>
      </c>
      <c r="J13493" s="1" t="s">
        <v>1511</v>
      </c>
      <c r="K13493" s="1" t="s">
        <v>1509</v>
      </c>
      <c r="L13493" s="1" t="s">
        <v>1512</v>
      </c>
      <c r="M13493" s="1">
        <v>1</v>
      </c>
    </row>
    <row r="13494" spans="1:13" ht="15.75" x14ac:dyDescent="0.3">
      <c r="A13494" s="1" t="s">
        <v>1262</v>
      </c>
      <c r="J13494" s="1" t="s">
        <v>1511</v>
      </c>
      <c r="K13494" s="1" t="s">
        <v>1509</v>
      </c>
      <c r="L13494" s="1" t="s">
        <v>1512</v>
      </c>
      <c r="M13494" s="1">
        <v>1</v>
      </c>
    </row>
    <row r="13495" spans="1:13" ht="15.75" x14ac:dyDescent="0.3">
      <c r="A13495" s="1" t="s">
        <v>1262</v>
      </c>
      <c r="J13495" s="1" t="s">
        <v>1511</v>
      </c>
      <c r="K13495" s="1" t="s">
        <v>1509</v>
      </c>
      <c r="L13495" s="1" t="s">
        <v>1512</v>
      </c>
      <c r="M13495" s="1">
        <v>1</v>
      </c>
    </row>
    <row r="13496" spans="1:13" ht="15.75" x14ac:dyDescent="0.3">
      <c r="A13496" s="1" t="s">
        <v>1262</v>
      </c>
      <c r="J13496" s="1" t="s">
        <v>1511</v>
      </c>
      <c r="K13496" s="1" t="s">
        <v>1509</v>
      </c>
      <c r="L13496" s="1" t="s">
        <v>1512</v>
      </c>
      <c r="M13496" s="1">
        <v>1</v>
      </c>
    </row>
    <row r="13497" spans="1:13" ht="15.75" x14ac:dyDescent="0.3">
      <c r="A13497" s="1" t="s">
        <v>1262</v>
      </c>
      <c r="J13497" s="1" t="s">
        <v>1511</v>
      </c>
      <c r="K13497" s="1" t="s">
        <v>1509</v>
      </c>
      <c r="L13497" s="1" t="s">
        <v>1512</v>
      </c>
      <c r="M13497" s="1">
        <v>1</v>
      </c>
    </row>
    <row r="13498" spans="1:13" ht="15.75" x14ac:dyDescent="0.3">
      <c r="A13498" s="1" t="s">
        <v>1272</v>
      </c>
      <c r="J13498" s="1" t="s">
        <v>1511</v>
      </c>
      <c r="K13498" s="1" t="s">
        <v>1509</v>
      </c>
      <c r="L13498" s="1" t="s">
        <v>1512</v>
      </c>
      <c r="M13498" s="1">
        <v>1</v>
      </c>
    </row>
    <row r="13499" spans="1:13" ht="15.75" x14ac:dyDescent="0.3">
      <c r="A13499" s="1" t="s">
        <v>1272</v>
      </c>
      <c r="J13499" s="1" t="s">
        <v>1511</v>
      </c>
      <c r="K13499" s="1" t="s">
        <v>1509</v>
      </c>
      <c r="L13499" s="1" t="s">
        <v>1512</v>
      </c>
      <c r="M13499" s="1">
        <v>1</v>
      </c>
    </row>
    <row r="13500" spans="1:13" ht="15.75" x14ac:dyDescent="0.3">
      <c r="A13500" s="1" t="s">
        <v>1272</v>
      </c>
      <c r="J13500" s="1" t="s">
        <v>1511</v>
      </c>
      <c r="K13500" s="1" t="s">
        <v>1509</v>
      </c>
      <c r="L13500" s="1" t="s">
        <v>1512</v>
      </c>
      <c r="M13500" s="1">
        <v>1</v>
      </c>
    </row>
    <row r="13501" spans="1:13" ht="15.75" x14ac:dyDescent="0.3">
      <c r="A13501" s="1" t="s">
        <v>1272</v>
      </c>
      <c r="J13501" s="1" t="s">
        <v>1511</v>
      </c>
      <c r="K13501" s="1" t="s">
        <v>1509</v>
      </c>
      <c r="L13501" s="1" t="s">
        <v>1512</v>
      </c>
      <c r="M13501" s="1">
        <v>1</v>
      </c>
    </row>
    <row r="13502" spans="1:13" ht="15.75" x14ac:dyDescent="0.3">
      <c r="A13502" s="1" t="s">
        <v>1272</v>
      </c>
      <c r="J13502" s="1" t="s">
        <v>1511</v>
      </c>
      <c r="K13502" s="1" t="s">
        <v>1509</v>
      </c>
      <c r="L13502" s="1" t="s">
        <v>1512</v>
      </c>
      <c r="M13502" s="1">
        <v>1</v>
      </c>
    </row>
    <row r="13503" spans="1:13" ht="15.75" x14ac:dyDescent="0.3">
      <c r="A13503" s="1" t="s">
        <v>1272</v>
      </c>
      <c r="J13503" s="1" t="s">
        <v>1511</v>
      </c>
      <c r="K13503" s="1" t="s">
        <v>1509</v>
      </c>
      <c r="L13503" s="1" t="s">
        <v>1512</v>
      </c>
      <c r="M13503" s="1">
        <v>1</v>
      </c>
    </row>
    <row r="13504" spans="1:13" ht="15.75" x14ac:dyDescent="0.3">
      <c r="A13504" s="1" t="s">
        <v>1262</v>
      </c>
      <c r="J13504" s="1" t="s">
        <v>1511</v>
      </c>
      <c r="K13504" s="1" t="s">
        <v>1509</v>
      </c>
      <c r="L13504" s="1" t="s">
        <v>1512</v>
      </c>
      <c r="M13504" s="1">
        <v>1</v>
      </c>
    </row>
    <row r="13505" spans="1:13" ht="15.75" x14ac:dyDescent="0.3">
      <c r="A13505" s="1" t="s">
        <v>1262</v>
      </c>
      <c r="J13505" s="1" t="s">
        <v>1511</v>
      </c>
      <c r="K13505" s="1" t="s">
        <v>1509</v>
      </c>
      <c r="L13505" s="1" t="s">
        <v>1512</v>
      </c>
      <c r="M13505" s="1">
        <v>1</v>
      </c>
    </row>
    <row r="13506" spans="1:13" ht="15.75" x14ac:dyDescent="0.3">
      <c r="A13506" s="1" t="s">
        <v>1262</v>
      </c>
      <c r="J13506" s="1" t="s">
        <v>1511</v>
      </c>
      <c r="K13506" s="1" t="s">
        <v>1509</v>
      </c>
      <c r="L13506" s="1" t="s">
        <v>1512</v>
      </c>
      <c r="M13506" s="1">
        <v>1</v>
      </c>
    </row>
    <row r="13507" spans="1:13" ht="15.75" x14ac:dyDescent="0.3">
      <c r="A13507" s="1" t="s">
        <v>1262</v>
      </c>
      <c r="J13507" s="1" t="s">
        <v>1511</v>
      </c>
      <c r="K13507" s="1" t="s">
        <v>1509</v>
      </c>
      <c r="L13507" s="1" t="s">
        <v>1512</v>
      </c>
      <c r="M13507" s="1">
        <v>1</v>
      </c>
    </row>
    <row r="13508" spans="1:13" ht="15.75" x14ac:dyDescent="0.3">
      <c r="A13508" s="1" t="s">
        <v>1262</v>
      </c>
      <c r="J13508" s="1" t="s">
        <v>1511</v>
      </c>
      <c r="K13508" s="1" t="s">
        <v>1509</v>
      </c>
      <c r="L13508" s="1" t="s">
        <v>1512</v>
      </c>
      <c r="M13508" s="1">
        <v>1</v>
      </c>
    </row>
    <row r="13509" spans="1:13" ht="15.75" x14ac:dyDescent="0.3">
      <c r="A13509" s="1" t="s">
        <v>1262</v>
      </c>
      <c r="J13509" s="1" t="s">
        <v>1511</v>
      </c>
      <c r="K13509" s="1" t="s">
        <v>1509</v>
      </c>
      <c r="L13509" s="1" t="s">
        <v>1512</v>
      </c>
      <c r="M13509" s="1">
        <v>1</v>
      </c>
    </row>
    <row r="13510" spans="1:13" ht="15.75" x14ac:dyDescent="0.3">
      <c r="A13510" s="1" t="s">
        <v>1262</v>
      </c>
      <c r="J13510" s="1" t="s">
        <v>1511</v>
      </c>
      <c r="K13510" s="1" t="s">
        <v>1509</v>
      </c>
      <c r="L13510" s="1" t="s">
        <v>1512</v>
      </c>
      <c r="M13510" s="1">
        <v>1</v>
      </c>
    </row>
    <row r="13511" spans="1:13" ht="15.75" x14ac:dyDescent="0.3">
      <c r="A13511" s="1" t="s">
        <v>1262</v>
      </c>
      <c r="J13511" s="1" t="s">
        <v>1511</v>
      </c>
      <c r="K13511" s="1" t="s">
        <v>1509</v>
      </c>
      <c r="L13511" s="1" t="s">
        <v>1512</v>
      </c>
      <c r="M13511" s="1">
        <v>1</v>
      </c>
    </row>
    <row r="13512" spans="1:13" ht="15.75" x14ac:dyDescent="0.3">
      <c r="A13512" s="1" t="s">
        <v>1262</v>
      </c>
      <c r="J13512" s="1" t="s">
        <v>1511</v>
      </c>
      <c r="K13512" s="1" t="s">
        <v>1509</v>
      </c>
      <c r="L13512" s="1" t="s">
        <v>1512</v>
      </c>
      <c r="M13512" s="1">
        <v>1</v>
      </c>
    </row>
    <row r="13513" spans="1:13" ht="15.75" x14ac:dyDescent="0.3">
      <c r="A13513" s="1" t="s">
        <v>1263</v>
      </c>
      <c r="J13513" s="1" t="s">
        <v>1511</v>
      </c>
      <c r="K13513" s="1" t="s">
        <v>1509</v>
      </c>
      <c r="L13513" s="1" t="s">
        <v>1512</v>
      </c>
      <c r="M13513" s="1">
        <v>1</v>
      </c>
    </row>
    <row r="13514" spans="1:13" ht="15.75" x14ac:dyDescent="0.3">
      <c r="A13514" s="1" t="s">
        <v>1263</v>
      </c>
      <c r="J13514" s="1" t="s">
        <v>1511</v>
      </c>
      <c r="K13514" s="1" t="s">
        <v>1509</v>
      </c>
      <c r="L13514" s="1" t="s">
        <v>1512</v>
      </c>
      <c r="M13514" s="1">
        <v>1</v>
      </c>
    </row>
    <row r="13515" spans="1:13" ht="15.75" x14ac:dyDescent="0.3">
      <c r="A13515" s="1" t="s">
        <v>1263</v>
      </c>
      <c r="J13515" s="1" t="s">
        <v>1511</v>
      </c>
      <c r="K13515" s="1" t="s">
        <v>1509</v>
      </c>
      <c r="L13515" s="1" t="s">
        <v>1512</v>
      </c>
      <c r="M13515" s="1">
        <v>1</v>
      </c>
    </row>
    <row r="13516" spans="1:13" ht="15.75" x14ac:dyDescent="0.3">
      <c r="A13516" s="1" t="s">
        <v>1263</v>
      </c>
      <c r="J13516" s="1" t="s">
        <v>1511</v>
      </c>
      <c r="K13516" s="1" t="s">
        <v>1509</v>
      </c>
      <c r="L13516" s="1" t="s">
        <v>1512</v>
      </c>
      <c r="M13516" s="1">
        <v>1</v>
      </c>
    </row>
    <row r="13517" spans="1:13" ht="15.75" x14ac:dyDescent="0.3">
      <c r="A13517" s="1" t="s">
        <v>1263</v>
      </c>
      <c r="J13517" s="1" t="s">
        <v>1511</v>
      </c>
      <c r="K13517" s="1" t="s">
        <v>1509</v>
      </c>
      <c r="L13517" s="1" t="s">
        <v>1512</v>
      </c>
      <c r="M13517" s="1">
        <v>1</v>
      </c>
    </row>
    <row r="13518" spans="1:13" ht="15.75" x14ac:dyDescent="0.3">
      <c r="A13518" s="1" t="s">
        <v>1263</v>
      </c>
      <c r="J13518" s="1" t="s">
        <v>1511</v>
      </c>
      <c r="K13518" s="1" t="s">
        <v>1509</v>
      </c>
      <c r="L13518" s="1" t="s">
        <v>1512</v>
      </c>
      <c r="M13518" s="1">
        <v>1</v>
      </c>
    </row>
    <row r="13519" spans="1:13" ht="15.75" x14ac:dyDescent="0.3">
      <c r="A13519" s="1" t="s">
        <v>1263</v>
      </c>
      <c r="J13519" s="1" t="s">
        <v>1511</v>
      </c>
      <c r="K13519" s="1" t="s">
        <v>1509</v>
      </c>
      <c r="L13519" s="1" t="s">
        <v>1512</v>
      </c>
      <c r="M13519" s="1">
        <v>1</v>
      </c>
    </row>
    <row r="13520" spans="1:13" ht="15.75" x14ac:dyDescent="0.3">
      <c r="A13520" s="1" t="s">
        <v>1263</v>
      </c>
      <c r="J13520" s="1" t="s">
        <v>1511</v>
      </c>
      <c r="K13520" s="1" t="s">
        <v>1509</v>
      </c>
      <c r="L13520" s="1" t="s">
        <v>1512</v>
      </c>
      <c r="M13520" s="1">
        <v>1</v>
      </c>
    </row>
    <row r="13521" spans="1:13" ht="15.75" x14ac:dyDescent="0.3">
      <c r="A13521" s="1" t="s">
        <v>1262</v>
      </c>
      <c r="J13521" s="1" t="s">
        <v>1511</v>
      </c>
      <c r="K13521" s="1" t="s">
        <v>1509</v>
      </c>
      <c r="L13521" s="1" t="s">
        <v>1512</v>
      </c>
      <c r="M13521" s="1">
        <v>1</v>
      </c>
    </row>
    <row r="13522" spans="1:13" ht="15.75" x14ac:dyDescent="0.3">
      <c r="A13522" s="1" t="s">
        <v>1263</v>
      </c>
      <c r="J13522" s="1" t="s">
        <v>1511</v>
      </c>
      <c r="K13522" s="1" t="s">
        <v>1509</v>
      </c>
      <c r="L13522" s="1" t="s">
        <v>1512</v>
      </c>
      <c r="M13522" s="1">
        <v>1</v>
      </c>
    </row>
    <row r="13523" spans="1:13" ht="15.75" x14ac:dyDescent="0.3">
      <c r="A13523" s="1" t="s">
        <v>1262</v>
      </c>
      <c r="J13523" s="1" t="s">
        <v>1511</v>
      </c>
      <c r="K13523" s="1" t="s">
        <v>1509</v>
      </c>
      <c r="L13523" s="1" t="s">
        <v>1512</v>
      </c>
      <c r="M13523" s="1">
        <v>1</v>
      </c>
    </row>
    <row r="13524" spans="1:13" ht="15.75" x14ac:dyDescent="0.3">
      <c r="A13524" s="1" t="s">
        <v>1263</v>
      </c>
      <c r="J13524" s="1" t="s">
        <v>1511</v>
      </c>
      <c r="K13524" s="1" t="s">
        <v>1509</v>
      </c>
      <c r="L13524" s="1" t="s">
        <v>1512</v>
      </c>
      <c r="M13524" s="1">
        <v>1</v>
      </c>
    </row>
    <row r="13525" spans="1:13" ht="15.75" x14ac:dyDescent="0.3">
      <c r="A13525" s="1" t="s">
        <v>1262</v>
      </c>
      <c r="J13525" s="1" t="s">
        <v>1511</v>
      </c>
      <c r="K13525" s="1" t="s">
        <v>1509</v>
      </c>
      <c r="L13525" s="1" t="s">
        <v>1512</v>
      </c>
      <c r="M13525" s="1">
        <v>1</v>
      </c>
    </row>
    <row r="13526" spans="1:13" ht="15.75" x14ac:dyDescent="0.3">
      <c r="A13526" s="1" t="s">
        <v>1262</v>
      </c>
      <c r="J13526" s="1" t="s">
        <v>1511</v>
      </c>
      <c r="K13526" s="1" t="s">
        <v>1509</v>
      </c>
      <c r="L13526" s="1" t="s">
        <v>1512</v>
      </c>
      <c r="M13526" s="1">
        <v>1</v>
      </c>
    </row>
    <row r="13527" spans="1:13" ht="15.75" x14ac:dyDescent="0.3">
      <c r="A13527" s="1" t="s">
        <v>1262</v>
      </c>
      <c r="J13527" s="1" t="s">
        <v>1511</v>
      </c>
      <c r="K13527" s="1" t="s">
        <v>1509</v>
      </c>
      <c r="L13527" s="1" t="s">
        <v>1512</v>
      </c>
      <c r="M13527" s="1">
        <v>1</v>
      </c>
    </row>
    <row r="13528" spans="1:13" ht="15.75" x14ac:dyDescent="0.3">
      <c r="A13528" s="1" t="s">
        <v>1262</v>
      </c>
      <c r="J13528" s="1" t="s">
        <v>1511</v>
      </c>
      <c r="K13528" s="1" t="s">
        <v>1509</v>
      </c>
      <c r="L13528" s="1" t="s">
        <v>1512</v>
      </c>
      <c r="M13528" s="1">
        <v>1</v>
      </c>
    </row>
    <row r="13529" spans="1:13" ht="15.75" x14ac:dyDescent="0.3">
      <c r="A13529" s="1" t="s">
        <v>1262</v>
      </c>
      <c r="J13529" s="1" t="s">
        <v>1511</v>
      </c>
      <c r="K13529" s="1" t="s">
        <v>1509</v>
      </c>
      <c r="L13529" s="1" t="s">
        <v>1512</v>
      </c>
      <c r="M13529" s="1">
        <v>1</v>
      </c>
    </row>
    <row r="13530" spans="1:13" ht="15.75" x14ac:dyDescent="0.3">
      <c r="A13530" s="1" t="s">
        <v>1262</v>
      </c>
      <c r="J13530" s="1" t="s">
        <v>1511</v>
      </c>
      <c r="K13530" s="1" t="s">
        <v>1509</v>
      </c>
      <c r="L13530" s="1" t="s">
        <v>1512</v>
      </c>
      <c r="M13530" s="1">
        <v>1</v>
      </c>
    </row>
    <row r="13531" spans="1:13" ht="15.75" x14ac:dyDescent="0.3">
      <c r="A13531" s="1" t="s">
        <v>1262</v>
      </c>
      <c r="J13531" s="1" t="s">
        <v>1511</v>
      </c>
      <c r="K13531" s="1" t="s">
        <v>1509</v>
      </c>
      <c r="L13531" s="1" t="s">
        <v>1512</v>
      </c>
      <c r="M13531" s="1">
        <v>1</v>
      </c>
    </row>
    <row r="13532" spans="1:13" ht="15.75" x14ac:dyDescent="0.3">
      <c r="A13532" s="1" t="s">
        <v>835</v>
      </c>
      <c r="J13532" s="1" t="s">
        <v>1511</v>
      </c>
      <c r="K13532" s="1" t="s">
        <v>1509</v>
      </c>
      <c r="L13532" s="1" t="s">
        <v>1512</v>
      </c>
      <c r="M13532" s="1">
        <v>1</v>
      </c>
    </row>
    <row r="13533" spans="1:13" ht="15.75" x14ac:dyDescent="0.3">
      <c r="A13533" s="1" t="s">
        <v>835</v>
      </c>
      <c r="J13533" s="1" t="s">
        <v>1511</v>
      </c>
      <c r="K13533" s="1" t="s">
        <v>1509</v>
      </c>
      <c r="L13533" s="1" t="s">
        <v>1512</v>
      </c>
      <c r="M13533" s="1">
        <v>1</v>
      </c>
    </row>
    <row r="13534" spans="1:13" ht="15.75" x14ac:dyDescent="0.3">
      <c r="A13534" s="1" t="s">
        <v>835</v>
      </c>
      <c r="J13534" s="1" t="s">
        <v>1511</v>
      </c>
      <c r="K13534" s="1" t="s">
        <v>1509</v>
      </c>
      <c r="L13534" s="1" t="s">
        <v>1512</v>
      </c>
      <c r="M13534" s="1">
        <v>1</v>
      </c>
    </row>
    <row r="13535" spans="1:13" ht="15.75" x14ac:dyDescent="0.3">
      <c r="A13535" s="1" t="s">
        <v>835</v>
      </c>
      <c r="J13535" s="1" t="s">
        <v>1511</v>
      </c>
      <c r="K13535" s="1" t="s">
        <v>1509</v>
      </c>
      <c r="L13535" s="1" t="s">
        <v>1512</v>
      </c>
      <c r="M13535" s="1">
        <v>1</v>
      </c>
    </row>
    <row r="13536" spans="1:13" ht="15.75" x14ac:dyDescent="0.3">
      <c r="A13536" s="1" t="s">
        <v>835</v>
      </c>
      <c r="J13536" s="1" t="s">
        <v>1511</v>
      </c>
      <c r="K13536" s="1" t="s">
        <v>1509</v>
      </c>
      <c r="L13536" s="1" t="s">
        <v>1512</v>
      </c>
      <c r="M13536" s="1">
        <v>1</v>
      </c>
    </row>
    <row r="13537" spans="1:13" ht="15.75" x14ac:dyDescent="0.3">
      <c r="A13537" s="1" t="s">
        <v>835</v>
      </c>
      <c r="J13537" s="1" t="s">
        <v>1511</v>
      </c>
      <c r="K13537" s="1" t="s">
        <v>1509</v>
      </c>
      <c r="L13537" s="1" t="s">
        <v>1512</v>
      </c>
      <c r="M13537" s="1">
        <v>1</v>
      </c>
    </row>
    <row r="13538" spans="1:13" ht="15.75" x14ac:dyDescent="0.3">
      <c r="A13538" s="1" t="s">
        <v>835</v>
      </c>
      <c r="J13538" s="1" t="s">
        <v>1511</v>
      </c>
      <c r="K13538" s="1" t="s">
        <v>1509</v>
      </c>
      <c r="L13538" s="1" t="s">
        <v>1512</v>
      </c>
      <c r="M13538" s="1">
        <v>1</v>
      </c>
    </row>
    <row r="13539" spans="1:13" ht="15.75" x14ac:dyDescent="0.3">
      <c r="A13539" s="1" t="s">
        <v>1272</v>
      </c>
      <c r="J13539" s="1" t="s">
        <v>1511</v>
      </c>
      <c r="K13539" s="1" t="s">
        <v>1509</v>
      </c>
      <c r="L13539" s="1" t="s">
        <v>1510</v>
      </c>
      <c r="M13539" s="1">
        <v>1</v>
      </c>
    </row>
    <row r="13540" spans="1:13" ht="15.75" x14ac:dyDescent="0.3">
      <c r="A13540" s="1" t="s">
        <v>1272</v>
      </c>
      <c r="J13540" s="1" t="s">
        <v>1511</v>
      </c>
      <c r="K13540" s="1" t="s">
        <v>1509</v>
      </c>
      <c r="L13540" s="1" t="s">
        <v>1510</v>
      </c>
      <c r="M13540" s="1">
        <v>1</v>
      </c>
    </row>
    <row r="13541" spans="1:13" ht="15.75" x14ac:dyDescent="0.3">
      <c r="A13541" s="1" t="s">
        <v>1272</v>
      </c>
      <c r="J13541" s="1" t="s">
        <v>1511</v>
      </c>
      <c r="K13541" s="1" t="s">
        <v>1509</v>
      </c>
      <c r="L13541" s="1" t="s">
        <v>1510</v>
      </c>
      <c r="M13541" s="1">
        <v>1</v>
      </c>
    </row>
    <row r="13542" spans="1:13" ht="15.75" x14ac:dyDescent="0.3">
      <c r="A13542" s="1" t="s">
        <v>1272</v>
      </c>
      <c r="J13542" s="1" t="s">
        <v>1511</v>
      </c>
      <c r="K13542" s="1" t="s">
        <v>1509</v>
      </c>
      <c r="L13542" s="1" t="s">
        <v>1512</v>
      </c>
      <c r="M13542" s="1">
        <v>2</v>
      </c>
    </row>
    <row r="13543" spans="1:13" ht="15.75" x14ac:dyDescent="0.3">
      <c r="A13543" s="1" t="s">
        <v>1345</v>
      </c>
      <c r="J13543" s="1" t="s">
        <v>1511</v>
      </c>
      <c r="K13543" s="1" t="s">
        <v>1509</v>
      </c>
      <c r="L13543" s="1" t="s">
        <v>1512</v>
      </c>
      <c r="M13543" s="1">
        <v>1</v>
      </c>
    </row>
    <row r="13544" spans="1:13" ht="15.75" x14ac:dyDescent="0.3">
      <c r="A13544" s="1" t="s">
        <v>1345</v>
      </c>
      <c r="J13544" s="1" t="s">
        <v>1511</v>
      </c>
      <c r="K13544" s="1" t="s">
        <v>1509</v>
      </c>
      <c r="L13544" s="1" t="s">
        <v>1512</v>
      </c>
      <c r="M13544" s="1">
        <v>1</v>
      </c>
    </row>
    <row r="13545" spans="1:13" ht="15.75" x14ac:dyDescent="0.3">
      <c r="A13545" s="1" t="s">
        <v>1272</v>
      </c>
      <c r="J13545" s="1" t="s">
        <v>1511</v>
      </c>
      <c r="K13545" s="1" t="s">
        <v>1509</v>
      </c>
      <c r="L13545" s="1" t="s">
        <v>1510</v>
      </c>
      <c r="M13545" s="1">
        <v>1</v>
      </c>
    </row>
    <row r="13546" spans="1:13" ht="15.75" x14ac:dyDescent="0.3">
      <c r="A13546" s="1" t="s">
        <v>1345</v>
      </c>
      <c r="J13546" s="1" t="s">
        <v>1511</v>
      </c>
      <c r="K13546" s="1" t="s">
        <v>1509</v>
      </c>
      <c r="L13546" s="1" t="s">
        <v>1512</v>
      </c>
      <c r="M13546" s="1">
        <v>1</v>
      </c>
    </row>
    <row r="13547" spans="1:13" ht="15.75" x14ac:dyDescent="0.3">
      <c r="A13547" s="1" t="s">
        <v>1345</v>
      </c>
      <c r="J13547" s="1" t="s">
        <v>1511</v>
      </c>
      <c r="K13547" s="1" t="s">
        <v>1509</v>
      </c>
      <c r="L13547" s="1" t="s">
        <v>1512</v>
      </c>
      <c r="M13547" s="1">
        <v>1</v>
      </c>
    </row>
    <row r="13548" spans="1:13" ht="15.75" x14ac:dyDescent="0.3">
      <c r="A13548" s="1" t="s">
        <v>1272</v>
      </c>
      <c r="J13548" s="1" t="s">
        <v>1511</v>
      </c>
      <c r="K13548" s="1" t="s">
        <v>1509</v>
      </c>
      <c r="L13548" s="1" t="s">
        <v>1512</v>
      </c>
      <c r="M13548" s="1">
        <v>2</v>
      </c>
    </row>
    <row r="13549" spans="1:13" ht="15.75" x14ac:dyDescent="0.3">
      <c r="A13549" s="1" t="s">
        <v>1345</v>
      </c>
      <c r="J13549" s="1" t="s">
        <v>1511</v>
      </c>
      <c r="K13549" s="1" t="s">
        <v>1509</v>
      </c>
      <c r="L13549" s="1" t="s">
        <v>1512</v>
      </c>
      <c r="M13549" s="1">
        <v>1</v>
      </c>
    </row>
    <row r="13550" spans="1:13" ht="15.75" x14ac:dyDescent="0.3">
      <c r="A13550" s="1" t="s">
        <v>1345</v>
      </c>
      <c r="J13550" s="1" t="s">
        <v>1511</v>
      </c>
      <c r="K13550" s="1" t="s">
        <v>1509</v>
      </c>
      <c r="L13550" s="1" t="s">
        <v>1512</v>
      </c>
      <c r="M13550" s="1">
        <v>1</v>
      </c>
    </row>
    <row r="13551" spans="1:13" ht="15.75" x14ac:dyDescent="0.3">
      <c r="A13551" s="1" t="s">
        <v>1272</v>
      </c>
      <c r="J13551" s="1" t="s">
        <v>1511</v>
      </c>
      <c r="K13551" s="1" t="s">
        <v>1514</v>
      </c>
      <c r="L13551" s="1" t="s">
        <v>1512</v>
      </c>
      <c r="M13551" s="1">
        <v>2</v>
      </c>
    </row>
    <row r="13552" spans="1:13" ht="15.75" x14ac:dyDescent="0.3">
      <c r="A13552" s="1" t="s">
        <v>1345</v>
      </c>
      <c r="J13552" s="1" t="s">
        <v>1511</v>
      </c>
      <c r="K13552" s="1" t="s">
        <v>1509</v>
      </c>
      <c r="L13552" s="1" t="s">
        <v>1512</v>
      </c>
      <c r="M13552" s="1">
        <v>1</v>
      </c>
    </row>
    <row r="13553" spans="1:13" ht="15.75" x14ac:dyDescent="0.3">
      <c r="A13553" s="1" t="s">
        <v>1272</v>
      </c>
      <c r="J13553" s="1" t="s">
        <v>1511</v>
      </c>
      <c r="K13553" s="1" t="s">
        <v>1509</v>
      </c>
      <c r="L13553" s="1" t="s">
        <v>1510</v>
      </c>
      <c r="M13553" s="1">
        <v>1</v>
      </c>
    </row>
    <row r="13554" spans="1:13" ht="15.75" x14ac:dyDescent="0.3">
      <c r="A13554" s="1" t="s">
        <v>1345</v>
      </c>
      <c r="J13554" s="1" t="s">
        <v>1511</v>
      </c>
      <c r="K13554" s="1" t="s">
        <v>1509</v>
      </c>
      <c r="L13554" s="1" t="s">
        <v>1512</v>
      </c>
      <c r="M13554" s="1">
        <v>1</v>
      </c>
    </row>
    <row r="13555" spans="1:13" ht="15.75" x14ac:dyDescent="0.3">
      <c r="A13555" s="1" t="s">
        <v>1272</v>
      </c>
      <c r="J13555" s="1" t="s">
        <v>1511</v>
      </c>
      <c r="K13555" s="1" t="s">
        <v>1509</v>
      </c>
      <c r="L13555" s="1" t="s">
        <v>1510</v>
      </c>
      <c r="M13555" s="1">
        <v>1</v>
      </c>
    </row>
    <row r="13556" spans="1:13" ht="15.75" x14ac:dyDescent="0.3">
      <c r="A13556" s="1" t="s">
        <v>1345</v>
      </c>
      <c r="J13556" s="1" t="s">
        <v>1511</v>
      </c>
      <c r="K13556" s="1" t="s">
        <v>1509</v>
      </c>
      <c r="L13556" s="1" t="s">
        <v>1512</v>
      </c>
      <c r="M13556" s="1">
        <v>1</v>
      </c>
    </row>
    <row r="13557" spans="1:13" ht="15.75" x14ac:dyDescent="0.3">
      <c r="A13557" s="1" t="s">
        <v>1345</v>
      </c>
      <c r="J13557" s="1" t="s">
        <v>1511</v>
      </c>
      <c r="K13557" s="1" t="s">
        <v>1509</v>
      </c>
      <c r="L13557" s="1" t="s">
        <v>1512</v>
      </c>
      <c r="M13557" s="1">
        <v>1</v>
      </c>
    </row>
    <row r="13558" spans="1:13" ht="15.75" x14ac:dyDescent="0.3">
      <c r="A13558" s="1" t="s">
        <v>1345</v>
      </c>
      <c r="J13558" s="1" t="s">
        <v>1511</v>
      </c>
      <c r="K13558" s="1" t="s">
        <v>1509</v>
      </c>
      <c r="L13558" s="1" t="s">
        <v>1512</v>
      </c>
      <c r="M13558" s="1">
        <v>1</v>
      </c>
    </row>
    <row r="13559" spans="1:13" ht="15.75" x14ac:dyDescent="0.3">
      <c r="A13559" s="1" t="s">
        <v>1272</v>
      </c>
      <c r="J13559" s="1" t="s">
        <v>1511</v>
      </c>
      <c r="K13559" s="1" t="s">
        <v>1509</v>
      </c>
      <c r="L13559" s="1" t="s">
        <v>1510</v>
      </c>
      <c r="M13559" s="1">
        <v>1</v>
      </c>
    </row>
    <row r="13560" spans="1:13" ht="15.75" x14ac:dyDescent="0.3">
      <c r="A13560" s="1" t="s">
        <v>1263</v>
      </c>
      <c r="J13560" s="1" t="s">
        <v>1511</v>
      </c>
      <c r="K13560" s="1" t="s">
        <v>1509</v>
      </c>
      <c r="L13560" s="1" t="s">
        <v>1512</v>
      </c>
      <c r="M13560" s="1">
        <v>1</v>
      </c>
    </row>
    <row r="13561" spans="1:13" ht="15.75" x14ac:dyDescent="0.3">
      <c r="A13561" s="1" t="s">
        <v>1272</v>
      </c>
      <c r="J13561" s="1" t="s">
        <v>1511</v>
      </c>
      <c r="K13561" s="1" t="s">
        <v>1509</v>
      </c>
      <c r="L13561" s="1" t="s">
        <v>1510</v>
      </c>
      <c r="M13561" s="1">
        <v>1</v>
      </c>
    </row>
    <row r="13562" spans="1:13" ht="15.75" x14ac:dyDescent="0.3">
      <c r="A13562" s="1" t="s">
        <v>1345</v>
      </c>
      <c r="J13562" s="1" t="s">
        <v>1511</v>
      </c>
      <c r="K13562" s="1" t="s">
        <v>1509</v>
      </c>
      <c r="L13562" s="1" t="s">
        <v>1512</v>
      </c>
      <c r="M13562" s="1">
        <v>1</v>
      </c>
    </row>
    <row r="13563" spans="1:13" ht="15.75" x14ac:dyDescent="0.3">
      <c r="A13563" s="1" t="s">
        <v>1262</v>
      </c>
      <c r="J13563" s="1" t="s">
        <v>1511</v>
      </c>
      <c r="K13563" s="1" t="s">
        <v>1509</v>
      </c>
      <c r="L13563" s="1" t="s">
        <v>1513</v>
      </c>
      <c r="M13563" s="1">
        <v>1</v>
      </c>
    </row>
    <row r="13564" spans="1:13" ht="15.75" x14ac:dyDescent="0.3">
      <c r="A13564" s="1" t="s">
        <v>1263</v>
      </c>
      <c r="J13564" s="1" t="s">
        <v>1511</v>
      </c>
      <c r="K13564" s="1" t="s">
        <v>1509</v>
      </c>
      <c r="L13564" s="1" t="s">
        <v>1512</v>
      </c>
      <c r="M13564" s="1">
        <v>1</v>
      </c>
    </row>
    <row r="13565" spans="1:13" ht="15.75" x14ac:dyDescent="0.3">
      <c r="A13565" s="1" t="s">
        <v>1262</v>
      </c>
      <c r="J13565" s="1" t="s">
        <v>1511</v>
      </c>
      <c r="K13565" s="1" t="s">
        <v>1509</v>
      </c>
      <c r="L13565" s="1" t="s">
        <v>1512</v>
      </c>
      <c r="M13565" s="1">
        <v>1</v>
      </c>
    </row>
    <row r="13566" spans="1:13" ht="15.75" x14ac:dyDescent="0.3">
      <c r="A13566" s="1" t="s">
        <v>1345</v>
      </c>
      <c r="J13566" s="1" t="s">
        <v>1511</v>
      </c>
      <c r="K13566" s="1" t="s">
        <v>1509</v>
      </c>
      <c r="L13566" s="1" t="s">
        <v>1512</v>
      </c>
      <c r="M13566" s="1">
        <v>1</v>
      </c>
    </row>
    <row r="13567" spans="1:13" ht="15.75" x14ac:dyDescent="0.3">
      <c r="A13567" s="1" t="s">
        <v>1272</v>
      </c>
      <c r="J13567" s="1" t="s">
        <v>1511</v>
      </c>
      <c r="K13567" s="1" t="s">
        <v>1509</v>
      </c>
      <c r="L13567" s="1" t="s">
        <v>1510</v>
      </c>
      <c r="M13567" s="1">
        <v>1</v>
      </c>
    </row>
    <row r="13568" spans="1:13" ht="15.75" x14ac:dyDescent="0.3">
      <c r="A13568" s="1" t="s">
        <v>1262</v>
      </c>
      <c r="J13568" s="1" t="s">
        <v>1511</v>
      </c>
      <c r="K13568" s="1" t="s">
        <v>1509</v>
      </c>
      <c r="L13568" s="1" t="s">
        <v>1512</v>
      </c>
      <c r="M13568" s="1">
        <v>1</v>
      </c>
    </row>
    <row r="13569" spans="1:13" ht="15.75" x14ac:dyDescent="0.3">
      <c r="A13569" s="1" t="s">
        <v>1272</v>
      </c>
      <c r="J13569" s="1" t="s">
        <v>1511</v>
      </c>
      <c r="K13569" s="1" t="s">
        <v>1509</v>
      </c>
      <c r="L13569" s="1" t="s">
        <v>1510</v>
      </c>
      <c r="M13569" s="1">
        <v>1</v>
      </c>
    </row>
    <row r="13570" spans="1:13" ht="15.75" x14ac:dyDescent="0.3">
      <c r="A13570" s="1" t="s">
        <v>1262</v>
      </c>
      <c r="J13570" s="1" t="s">
        <v>1511</v>
      </c>
      <c r="K13570" s="1" t="s">
        <v>1509</v>
      </c>
      <c r="L13570" s="1" t="s">
        <v>1512</v>
      </c>
      <c r="M13570" s="1">
        <v>1</v>
      </c>
    </row>
    <row r="13571" spans="1:13" ht="15.75" x14ac:dyDescent="0.3">
      <c r="A13571" s="1" t="s">
        <v>1272</v>
      </c>
      <c r="J13571" s="1" t="s">
        <v>1511</v>
      </c>
      <c r="K13571" s="1" t="s">
        <v>1509</v>
      </c>
      <c r="L13571" s="1" t="s">
        <v>1510</v>
      </c>
      <c r="M13571" s="1">
        <v>1</v>
      </c>
    </row>
    <row r="13572" spans="1:13" ht="15.75" x14ac:dyDescent="0.3">
      <c r="A13572" s="1" t="s">
        <v>1262</v>
      </c>
      <c r="J13572" s="1" t="s">
        <v>1511</v>
      </c>
      <c r="K13572" s="1" t="s">
        <v>1509</v>
      </c>
      <c r="L13572" s="1" t="s">
        <v>1512</v>
      </c>
      <c r="M13572" s="1">
        <v>1</v>
      </c>
    </row>
    <row r="13573" spans="1:13" ht="15.75" x14ac:dyDescent="0.3">
      <c r="A13573" s="1" t="s">
        <v>1262</v>
      </c>
      <c r="J13573" s="1" t="s">
        <v>1511</v>
      </c>
      <c r="K13573" s="1" t="s">
        <v>1509</v>
      </c>
      <c r="L13573" s="1" t="s">
        <v>1512</v>
      </c>
      <c r="M13573" s="1">
        <v>1</v>
      </c>
    </row>
    <row r="13574" spans="1:13" ht="15.75" x14ac:dyDescent="0.3">
      <c r="A13574" s="1" t="s">
        <v>1263</v>
      </c>
      <c r="J13574" s="1" t="s">
        <v>1511</v>
      </c>
      <c r="K13574" s="1" t="s">
        <v>1509</v>
      </c>
      <c r="L13574" s="1" t="s">
        <v>1512</v>
      </c>
      <c r="M13574" s="1">
        <v>1</v>
      </c>
    </row>
    <row r="13575" spans="1:13" ht="15.75" x14ac:dyDescent="0.3">
      <c r="A13575" s="1" t="s">
        <v>1262</v>
      </c>
      <c r="J13575" s="1" t="s">
        <v>1511</v>
      </c>
      <c r="K13575" s="1" t="s">
        <v>1514</v>
      </c>
      <c r="L13575" s="1" t="s">
        <v>1512</v>
      </c>
      <c r="M13575" s="1">
        <v>1</v>
      </c>
    </row>
    <row r="13576" spans="1:13" ht="15.75" x14ac:dyDescent="0.3">
      <c r="A13576" s="1" t="s">
        <v>1262</v>
      </c>
      <c r="J13576" s="1" t="s">
        <v>1511</v>
      </c>
      <c r="K13576" s="1" t="s">
        <v>1509</v>
      </c>
      <c r="L13576" s="1" t="s">
        <v>1512</v>
      </c>
      <c r="M13576" s="1">
        <v>1</v>
      </c>
    </row>
    <row r="13577" spans="1:13" ht="15.75" x14ac:dyDescent="0.3">
      <c r="A13577" s="1" t="s">
        <v>1263</v>
      </c>
      <c r="J13577" s="1" t="s">
        <v>1511</v>
      </c>
      <c r="K13577" s="1" t="s">
        <v>1509</v>
      </c>
      <c r="L13577" s="1" t="s">
        <v>1512</v>
      </c>
      <c r="M13577" s="1">
        <v>1</v>
      </c>
    </row>
    <row r="13578" spans="1:13" ht="15.75" x14ac:dyDescent="0.3">
      <c r="A13578" s="1" t="s">
        <v>1262</v>
      </c>
      <c r="J13578" s="1" t="s">
        <v>1511</v>
      </c>
      <c r="K13578" s="1" t="s">
        <v>1509</v>
      </c>
      <c r="L13578" s="1" t="s">
        <v>1512</v>
      </c>
      <c r="M13578" s="1">
        <v>1</v>
      </c>
    </row>
    <row r="13579" spans="1:13" ht="15.75" x14ac:dyDescent="0.3">
      <c r="A13579" s="1" t="s">
        <v>1263</v>
      </c>
      <c r="J13579" s="1" t="s">
        <v>1511</v>
      </c>
      <c r="K13579" s="1" t="s">
        <v>1509</v>
      </c>
      <c r="L13579" s="1" t="s">
        <v>1512</v>
      </c>
      <c r="M13579" s="1">
        <v>1</v>
      </c>
    </row>
    <row r="13580" spans="1:13" ht="15.75" x14ac:dyDescent="0.3">
      <c r="A13580" s="1" t="s">
        <v>1263</v>
      </c>
      <c r="J13580" s="1" t="s">
        <v>1511</v>
      </c>
      <c r="K13580" s="1" t="s">
        <v>1509</v>
      </c>
      <c r="L13580" s="1" t="s">
        <v>1512</v>
      </c>
      <c r="M13580" s="1">
        <v>1</v>
      </c>
    </row>
    <row r="13581" spans="1:13" ht="15.75" x14ac:dyDescent="0.3">
      <c r="A13581" s="1" t="s">
        <v>1262</v>
      </c>
      <c r="J13581" s="1" t="s">
        <v>1511</v>
      </c>
      <c r="K13581" s="1" t="s">
        <v>1509</v>
      </c>
      <c r="L13581" s="1" t="s">
        <v>1512</v>
      </c>
      <c r="M13581" s="1">
        <v>1</v>
      </c>
    </row>
    <row r="13582" spans="1:13" ht="15.75" x14ac:dyDescent="0.3">
      <c r="A13582" s="1" t="s">
        <v>1263</v>
      </c>
      <c r="J13582" s="1" t="s">
        <v>1511</v>
      </c>
      <c r="K13582" s="1" t="s">
        <v>1509</v>
      </c>
      <c r="L13582" s="1" t="s">
        <v>1512</v>
      </c>
      <c r="M13582" s="1">
        <v>1</v>
      </c>
    </row>
    <row r="13583" spans="1:13" ht="15.75" x14ac:dyDescent="0.3">
      <c r="A13583" s="1" t="s">
        <v>1262</v>
      </c>
      <c r="J13583" s="1" t="s">
        <v>1511</v>
      </c>
      <c r="K13583" s="1" t="s">
        <v>1509</v>
      </c>
      <c r="L13583" s="1" t="s">
        <v>1512</v>
      </c>
      <c r="M13583" s="1">
        <v>1</v>
      </c>
    </row>
    <row r="13584" spans="1:13" ht="15.75" x14ac:dyDescent="0.3">
      <c r="A13584" s="1" t="s">
        <v>1263</v>
      </c>
      <c r="J13584" s="1" t="s">
        <v>1511</v>
      </c>
      <c r="K13584" s="1" t="s">
        <v>1509</v>
      </c>
      <c r="L13584" s="1" t="s">
        <v>1512</v>
      </c>
      <c r="M13584" s="1">
        <v>1</v>
      </c>
    </row>
    <row r="13585" spans="1:13" ht="15.75" x14ac:dyDescent="0.3">
      <c r="A13585" s="1" t="s">
        <v>1263</v>
      </c>
      <c r="J13585" s="1" t="s">
        <v>1508</v>
      </c>
      <c r="K13585" s="1" t="s">
        <v>1509</v>
      </c>
      <c r="L13585" s="1" t="s">
        <v>1512</v>
      </c>
      <c r="M13585" s="1">
        <v>1</v>
      </c>
    </row>
    <row r="13586" spans="1:13" ht="15.75" x14ac:dyDescent="0.3">
      <c r="A13586" s="1" t="s">
        <v>1262</v>
      </c>
      <c r="J13586" s="1" t="s">
        <v>1511</v>
      </c>
      <c r="K13586" s="1" t="s">
        <v>1509</v>
      </c>
      <c r="L13586" s="1" t="s">
        <v>1512</v>
      </c>
      <c r="M13586" s="1">
        <v>1</v>
      </c>
    </row>
    <row r="13587" spans="1:13" ht="15.75" x14ac:dyDescent="0.3">
      <c r="A13587" s="1" t="s">
        <v>1262</v>
      </c>
      <c r="J13587" s="1" t="s">
        <v>1511</v>
      </c>
      <c r="K13587" s="1" t="s">
        <v>1509</v>
      </c>
      <c r="L13587" s="1" t="s">
        <v>1512</v>
      </c>
      <c r="M13587" s="1">
        <v>1</v>
      </c>
    </row>
    <row r="13588" spans="1:13" ht="15.75" x14ac:dyDescent="0.3">
      <c r="A13588" s="1" t="s">
        <v>1263</v>
      </c>
      <c r="J13588" s="1" t="s">
        <v>1511</v>
      </c>
      <c r="K13588" s="1" t="s">
        <v>1509</v>
      </c>
      <c r="L13588" s="1" t="s">
        <v>1512</v>
      </c>
      <c r="M13588" s="1">
        <v>1</v>
      </c>
    </row>
    <row r="13589" spans="1:13" ht="15.75" x14ac:dyDescent="0.3">
      <c r="A13589" s="1" t="s">
        <v>1262</v>
      </c>
      <c r="J13589" s="1" t="s">
        <v>1511</v>
      </c>
      <c r="K13589" s="1" t="s">
        <v>1509</v>
      </c>
      <c r="L13589" s="1" t="s">
        <v>1512</v>
      </c>
      <c r="M13589" s="1">
        <v>1</v>
      </c>
    </row>
    <row r="13590" spans="1:13" ht="15.75" x14ac:dyDescent="0.3">
      <c r="A13590" s="1" t="s">
        <v>1263</v>
      </c>
      <c r="J13590" s="1" t="s">
        <v>1511</v>
      </c>
      <c r="K13590" s="1" t="s">
        <v>1509</v>
      </c>
      <c r="L13590" s="1" t="s">
        <v>1512</v>
      </c>
      <c r="M13590" s="1">
        <v>1</v>
      </c>
    </row>
    <row r="13591" spans="1:13" ht="15.75" x14ac:dyDescent="0.3">
      <c r="A13591" s="1" t="s">
        <v>1262</v>
      </c>
      <c r="J13591" s="1" t="s">
        <v>1511</v>
      </c>
      <c r="K13591" s="1" t="s">
        <v>1509</v>
      </c>
      <c r="L13591" s="1" t="s">
        <v>1512</v>
      </c>
      <c r="M13591" s="1">
        <v>1</v>
      </c>
    </row>
    <row r="13592" spans="1:13" ht="15.75" x14ac:dyDescent="0.3">
      <c r="A13592" s="1" t="s">
        <v>1263</v>
      </c>
      <c r="J13592" s="1" t="s">
        <v>1511</v>
      </c>
      <c r="K13592" s="1" t="s">
        <v>1514</v>
      </c>
      <c r="L13592" s="1" t="s">
        <v>1512</v>
      </c>
      <c r="M13592" s="1">
        <v>1</v>
      </c>
    </row>
    <row r="13593" spans="1:13" ht="15.75" x14ac:dyDescent="0.3">
      <c r="A13593" s="1" t="s">
        <v>1262</v>
      </c>
      <c r="J13593" s="1" t="s">
        <v>1511</v>
      </c>
      <c r="K13593" s="1" t="s">
        <v>1509</v>
      </c>
      <c r="L13593" s="1" t="s">
        <v>1512</v>
      </c>
      <c r="M13593" s="1">
        <v>1</v>
      </c>
    </row>
    <row r="13594" spans="1:13" ht="15.75" x14ac:dyDescent="0.3">
      <c r="A13594" s="1" t="s">
        <v>1263</v>
      </c>
      <c r="J13594" s="1" t="s">
        <v>1511</v>
      </c>
      <c r="K13594" s="1" t="s">
        <v>1509</v>
      </c>
      <c r="L13594" s="1" t="s">
        <v>1512</v>
      </c>
      <c r="M13594" s="1">
        <v>1</v>
      </c>
    </row>
    <row r="13595" spans="1:13" ht="15.75" x14ac:dyDescent="0.3">
      <c r="A13595" s="1" t="s">
        <v>1262</v>
      </c>
      <c r="J13595" s="1" t="s">
        <v>1511</v>
      </c>
      <c r="K13595" s="1" t="s">
        <v>1509</v>
      </c>
      <c r="L13595" s="1" t="s">
        <v>1512</v>
      </c>
      <c r="M13595" s="1">
        <v>1</v>
      </c>
    </row>
    <row r="13596" spans="1:13" ht="15.75" x14ac:dyDescent="0.3">
      <c r="A13596" s="1" t="s">
        <v>1262</v>
      </c>
      <c r="J13596" s="1" t="s">
        <v>1511</v>
      </c>
      <c r="K13596" s="1" t="s">
        <v>1509</v>
      </c>
      <c r="L13596" s="1" t="s">
        <v>1512</v>
      </c>
      <c r="M13596" s="1">
        <v>1</v>
      </c>
    </row>
    <row r="13597" spans="1:13" ht="15.75" x14ac:dyDescent="0.3">
      <c r="A13597" s="1" t="s">
        <v>1262</v>
      </c>
      <c r="J13597" s="1" t="s">
        <v>1511</v>
      </c>
      <c r="K13597" s="1" t="s">
        <v>1509</v>
      </c>
      <c r="L13597" s="1" t="s">
        <v>1512</v>
      </c>
      <c r="M13597" s="1">
        <v>1</v>
      </c>
    </row>
    <row r="13598" spans="1:13" ht="15.75" x14ac:dyDescent="0.3">
      <c r="A13598" s="1" t="s">
        <v>1262</v>
      </c>
      <c r="J13598" s="1" t="s">
        <v>1511</v>
      </c>
      <c r="K13598" s="1" t="s">
        <v>1509</v>
      </c>
      <c r="L13598" s="1" t="s">
        <v>1512</v>
      </c>
      <c r="M13598" s="1">
        <v>1</v>
      </c>
    </row>
    <row r="13599" spans="1:13" ht="15.75" x14ac:dyDescent="0.3">
      <c r="A13599" s="1" t="s">
        <v>1263</v>
      </c>
      <c r="J13599" s="1" t="s">
        <v>1511</v>
      </c>
      <c r="K13599" s="1" t="s">
        <v>1509</v>
      </c>
      <c r="L13599" s="1" t="s">
        <v>1512</v>
      </c>
      <c r="M13599" s="1">
        <v>1</v>
      </c>
    </row>
    <row r="13600" spans="1:13" ht="15.75" x14ac:dyDescent="0.3">
      <c r="A13600" s="1" t="s">
        <v>1263</v>
      </c>
      <c r="J13600" s="1" t="s">
        <v>1511</v>
      </c>
      <c r="K13600" s="1" t="s">
        <v>1509</v>
      </c>
      <c r="L13600" s="1" t="s">
        <v>1512</v>
      </c>
      <c r="M13600" s="1">
        <v>1</v>
      </c>
    </row>
    <row r="13601" spans="1:13" ht="15.75" x14ac:dyDescent="0.3">
      <c r="A13601" s="1" t="s">
        <v>1262</v>
      </c>
      <c r="J13601" s="1" t="s">
        <v>1511</v>
      </c>
      <c r="K13601" s="1" t="s">
        <v>1509</v>
      </c>
      <c r="L13601" s="1" t="s">
        <v>1512</v>
      </c>
      <c r="M13601" s="1">
        <v>1</v>
      </c>
    </row>
    <row r="13602" spans="1:13" ht="15.75" x14ac:dyDescent="0.3">
      <c r="A13602" s="1" t="s">
        <v>1263</v>
      </c>
      <c r="J13602" s="1" t="s">
        <v>1511</v>
      </c>
      <c r="K13602" s="1" t="s">
        <v>1509</v>
      </c>
      <c r="L13602" s="1" t="s">
        <v>1512</v>
      </c>
      <c r="M13602" s="1">
        <v>1</v>
      </c>
    </row>
    <row r="13603" spans="1:13" ht="15.75" x14ac:dyDescent="0.3">
      <c r="A13603" s="1" t="s">
        <v>1262</v>
      </c>
      <c r="J13603" s="1" t="s">
        <v>1511</v>
      </c>
      <c r="K13603" s="1" t="s">
        <v>1509</v>
      </c>
      <c r="L13603" s="1" t="s">
        <v>1510</v>
      </c>
      <c r="M13603" s="1">
        <v>1</v>
      </c>
    </row>
    <row r="13604" spans="1:13" ht="15.75" x14ac:dyDescent="0.3">
      <c r="A13604" s="1" t="s">
        <v>1262</v>
      </c>
      <c r="J13604" s="1" t="s">
        <v>1511</v>
      </c>
      <c r="K13604" s="1" t="s">
        <v>1509</v>
      </c>
      <c r="L13604" s="1" t="s">
        <v>1510</v>
      </c>
      <c r="M13604" s="1">
        <v>1</v>
      </c>
    </row>
    <row r="13605" spans="1:13" ht="15.75" x14ac:dyDescent="0.3">
      <c r="A13605" s="1" t="s">
        <v>1263</v>
      </c>
      <c r="J13605" s="1" t="s">
        <v>1511</v>
      </c>
      <c r="K13605" s="1" t="s">
        <v>1509</v>
      </c>
      <c r="L13605" s="1" t="s">
        <v>1512</v>
      </c>
      <c r="M13605" s="1">
        <v>1</v>
      </c>
    </row>
    <row r="13606" spans="1:13" ht="15.75" x14ac:dyDescent="0.3">
      <c r="A13606" s="1" t="s">
        <v>1262</v>
      </c>
      <c r="J13606" s="1" t="s">
        <v>1511</v>
      </c>
      <c r="K13606" s="1" t="s">
        <v>1509</v>
      </c>
      <c r="L13606" s="1" t="s">
        <v>1510</v>
      </c>
      <c r="M13606" s="1">
        <v>1</v>
      </c>
    </row>
    <row r="13607" spans="1:13" ht="15.75" x14ac:dyDescent="0.3">
      <c r="A13607" s="1" t="s">
        <v>1262</v>
      </c>
      <c r="J13607" s="1" t="s">
        <v>1511</v>
      </c>
      <c r="K13607" s="1" t="s">
        <v>1509</v>
      </c>
      <c r="L13607" s="1" t="s">
        <v>1510</v>
      </c>
      <c r="M13607" s="1">
        <v>1</v>
      </c>
    </row>
    <row r="13608" spans="1:13" ht="15.75" x14ac:dyDescent="0.3">
      <c r="A13608" s="1" t="s">
        <v>1262</v>
      </c>
      <c r="J13608" s="1" t="s">
        <v>1511</v>
      </c>
      <c r="K13608" s="1" t="s">
        <v>1509</v>
      </c>
      <c r="L13608" s="1" t="s">
        <v>1510</v>
      </c>
      <c r="M13608" s="1">
        <v>1</v>
      </c>
    </row>
    <row r="13609" spans="1:13" ht="15.75" x14ac:dyDescent="0.3">
      <c r="A13609" s="1" t="s">
        <v>1328</v>
      </c>
      <c r="J13609" s="1" t="s">
        <v>1511</v>
      </c>
      <c r="K13609" s="1" t="s">
        <v>1509</v>
      </c>
      <c r="L13609" s="1" t="s">
        <v>1512</v>
      </c>
      <c r="M13609" s="1">
        <v>3</v>
      </c>
    </row>
    <row r="13610" spans="1:13" ht="15.75" x14ac:dyDescent="0.3">
      <c r="A13610" s="1" t="s">
        <v>1263</v>
      </c>
      <c r="J13610" s="1" t="s">
        <v>1511</v>
      </c>
      <c r="K13610" s="1" t="s">
        <v>1514</v>
      </c>
      <c r="L13610" s="1" t="s">
        <v>1510</v>
      </c>
      <c r="M13610" s="1">
        <v>1</v>
      </c>
    </row>
    <row r="13611" spans="1:13" ht="15.75" x14ac:dyDescent="0.3">
      <c r="A13611" s="1" t="s">
        <v>1328</v>
      </c>
      <c r="J13611" s="1" t="s">
        <v>1511</v>
      </c>
      <c r="K13611" s="1" t="s">
        <v>1509</v>
      </c>
      <c r="L13611" s="1" t="s">
        <v>1512</v>
      </c>
      <c r="M13611" s="1">
        <v>3</v>
      </c>
    </row>
    <row r="13612" spans="1:13" ht="15.75" x14ac:dyDescent="0.3">
      <c r="A13612" s="1" t="s">
        <v>1262</v>
      </c>
      <c r="J13612" s="1" t="s">
        <v>1511</v>
      </c>
      <c r="K13612" s="1" t="s">
        <v>1509</v>
      </c>
      <c r="L13612" s="1" t="s">
        <v>1510</v>
      </c>
      <c r="M13612" s="1">
        <v>1</v>
      </c>
    </row>
    <row r="13613" spans="1:13" ht="15.75" x14ac:dyDescent="0.3">
      <c r="A13613" s="1" t="s">
        <v>1328</v>
      </c>
      <c r="J13613" s="1" t="s">
        <v>1511</v>
      </c>
      <c r="K13613" s="1" t="s">
        <v>1509</v>
      </c>
      <c r="L13613" s="1" t="s">
        <v>1512</v>
      </c>
      <c r="M13613" s="1">
        <v>3</v>
      </c>
    </row>
    <row r="13614" spans="1:13" ht="15.75" x14ac:dyDescent="0.3">
      <c r="A13614" s="1" t="s">
        <v>1262</v>
      </c>
      <c r="J13614" s="1" t="s">
        <v>1511</v>
      </c>
      <c r="K13614" s="1" t="s">
        <v>1509</v>
      </c>
      <c r="L13614" s="1" t="s">
        <v>1510</v>
      </c>
      <c r="M13614" s="1">
        <v>1</v>
      </c>
    </row>
    <row r="13615" spans="1:13" ht="15.75" x14ac:dyDescent="0.3">
      <c r="A13615" s="1" t="s">
        <v>1328</v>
      </c>
      <c r="J13615" s="1" t="s">
        <v>1511</v>
      </c>
      <c r="K13615" s="1" t="s">
        <v>1509</v>
      </c>
      <c r="L13615" s="1" t="s">
        <v>1512</v>
      </c>
      <c r="M13615" s="1">
        <v>3</v>
      </c>
    </row>
    <row r="13616" spans="1:13" ht="15.75" x14ac:dyDescent="0.3">
      <c r="A13616" s="1" t="s">
        <v>1328</v>
      </c>
      <c r="J13616" s="1" t="s">
        <v>1511</v>
      </c>
      <c r="K13616" s="1" t="s">
        <v>1509</v>
      </c>
      <c r="L13616" s="1" t="s">
        <v>1512</v>
      </c>
      <c r="M13616" s="1">
        <v>3</v>
      </c>
    </row>
    <row r="13617" spans="1:13" ht="15.75" x14ac:dyDescent="0.3">
      <c r="A13617" s="1" t="s">
        <v>1262</v>
      </c>
      <c r="J13617" s="1" t="s">
        <v>1511</v>
      </c>
      <c r="K13617" s="1" t="s">
        <v>1509</v>
      </c>
      <c r="L13617" s="1" t="s">
        <v>1510</v>
      </c>
      <c r="M13617" s="1">
        <v>1</v>
      </c>
    </row>
    <row r="13618" spans="1:13" ht="15.75" x14ac:dyDescent="0.3">
      <c r="A13618" s="1" t="s">
        <v>1262</v>
      </c>
      <c r="J13618" s="1" t="s">
        <v>1511</v>
      </c>
      <c r="K13618" s="1" t="s">
        <v>1509</v>
      </c>
      <c r="L13618" s="1" t="s">
        <v>1510</v>
      </c>
      <c r="M13618" s="1">
        <v>1</v>
      </c>
    </row>
    <row r="13619" spans="1:13" ht="15.75" x14ac:dyDescent="0.3">
      <c r="A13619" s="1" t="s">
        <v>1263</v>
      </c>
      <c r="J13619" s="1" t="s">
        <v>1511</v>
      </c>
      <c r="K13619" s="1" t="s">
        <v>1509</v>
      </c>
      <c r="L13619" s="1" t="s">
        <v>1512</v>
      </c>
      <c r="M13619" s="1">
        <v>1</v>
      </c>
    </row>
    <row r="13620" spans="1:13" ht="15.75" x14ac:dyDescent="0.3">
      <c r="A13620" s="1" t="s">
        <v>1263</v>
      </c>
      <c r="J13620" s="1" t="s">
        <v>1511</v>
      </c>
      <c r="K13620" s="1" t="s">
        <v>1514</v>
      </c>
      <c r="L13620" s="1" t="s">
        <v>1510</v>
      </c>
      <c r="M13620" s="1">
        <v>1</v>
      </c>
    </row>
    <row r="13621" spans="1:13" ht="15.75" x14ac:dyDescent="0.3">
      <c r="A13621" s="1" t="s">
        <v>1262</v>
      </c>
      <c r="J13621" s="1" t="s">
        <v>1511</v>
      </c>
      <c r="K13621" s="1" t="s">
        <v>1509</v>
      </c>
      <c r="L13621" s="1" t="s">
        <v>1512</v>
      </c>
      <c r="M13621" s="1">
        <v>1</v>
      </c>
    </row>
    <row r="13622" spans="1:13" ht="15.75" x14ac:dyDescent="0.3">
      <c r="A13622" s="1" t="s">
        <v>1263</v>
      </c>
      <c r="J13622" s="1" t="s">
        <v>1511</v>
      </c>
      <c r="K13622" s="1" t="s">
        <v>1509</v>
      </c>
      <c r="L13622" s="1" t="s">
        <v>1512</v>
      </c>
      <c r="M13622" s="1">
        <v>1</v>
      </c>
    </row>
    <row r="13623" spans="1:13" ht="15.75" x14ac:dyDescent="0.3">
      <c r="A13623" s="1" t="s">
        <v>1262</v>
      </c>
      <c r="J13623" s="1" t="s">
        <v>1511</v>
      </c>
      <c r="K13623" s="1" t="s">
        <v>1509</v>
      </c>
      <c r="L13623" s="1" t="s">
        <v>1510</v>
      </c>
      <c r="M13623" s="1">
        <v>1</v>
      </c>
    </row>
    <row r="13624" spans="1:13" ht="15.75" x14ac:dyDescent="0.3">
      <c r="A13624" s="1" t="s">
        <v>1263</v>
      </c>
      <c r="J13624" s="1" t="s">
        <v>1511</v>
      </c>
      <c r="K13624" s="1" t="s">
        <v>1514</v>
      </c>
      <c r="L13624" s="1" t="s">
        <v>1510</v>
      </c>
      <c r="M13624" s="1">
        <v>1</v>
      </c>
    </row>
    <row r="13625" spans="1:13" ht="15.75" x14ac:dyDescent="0.3">
      <c r="A13625" s="1" t="s">
        <v>1263</v>
      </c>
      <c r="J13625" s="1" t="s">
        <v>1511</v>
      </c>
      <c r="K13625" s="1" t="s">
        <v>1509</v>
      </c>
      <c r="L13625" s="1" t="s">
        <v>1512</v>
      </c>
      <c r="M13625" s="1">
        <v>1</v>
      </c>
    </row>
    <row r="13626" spans="1:13" ht="15.75" x14ac:dyDescent="0.3">
      <c r="A13626" s="1" t="s">
        <v>1262</v>
      </c>
      <c r="J13626" s="1" t="s">
        <v>1511</v>
      </c>
      <c r="K13626" s="1" t="s">
        <v>1509</v>
      </c>
      <c r="L13626" s="1" t="s">
        <v>1510</v>
      </c>
      <c r="M13626" s="1">
        <v>1</v>
      </c>
    </row>
    <row r="13627" spans="1:13" ht="15.75" x14ac:dyDescent="0.3">
      <c r="A13627" s="1" t="s">
        <v>1262</v>
      </c>
      <c r="J13627" s="1" t="s">
        <v>1511</v>
      </c>
      <c r="K13627" s="1" t="s">
        <v>1509</v>
      </c>
      <c r="L13627" s="1" t="s">
        <v>1512</v>
      </c>
      <c r="M13627" s="1">
        <v>1</v>
      </c>
    </row>
    <row r="13628" spans="1:13" ht="15.75" x14ac:dyDescent="0.3">
      <c r="A13628" s="1" t="s">
        <v>1262</v>
      </c>
      <c r="J13628" s="1" t="s">
        <v>1511</v>
      </c>
      <c r="K13628" s="1" t="s">
        <v>1509</v>
      </c>
      <c r="L13628" s="1" t="s">
        <v>1510</v>
      </c>
      <c r="M13628" s="1">
        <v>1</v>
      </c>
    </row>
    <row r="13629" spans="1:13" ht="15.75" x14ac:dyDescent="0.3">
      <c r="A13629" s="1" t="s">
        <v>1263</v>
      </c>
      <c r="J13629" s="1" t="s">
        <v>1511</v>
      </c>
      <c r="K13629" s="1" t="s">
        <v>1509</v>
      </c>
      <c r="L13629" s="1" t="s">
        <v>1512</v>
      </c>
      <c r="M13629" s="1">
        <v>1</v>
      </c>
    </row>
    <row r="13630" spans="1:13" ht="15.75" x14ac:dyDescent="0.3">
      <c r="A13630" s="1" t="s">
        <v>1262</v>
      </c>
      <c r="J13630" s="1" t="s">
        <v>1511</v>
      </c>
      <c r="K13630" s="1" t="s">
        <v>1509</v>
      </c>
      <c r="L13630" s="1" t="s">
        <v>1510</v>
      </c>
      <c r="M13630" s="1">
        <v>1</v>
      </c>
    </row>
    <row r="13631" spans="1:13" ht="15.75" x14ac:dyDescent="0.3">
      <c r="A13631" s="1" t="s">
        <v>1263</v>
      </c>
      <c r="J13631" s="1" t="s">
        <v>1511</v>
      </c>
      <c r="K13631" s="1" t="s">
        <v>1509</v>
      </c>
      <c r="L13631" s="1" t="s">
        <v>1512</v>
      </c>
      <c r="M13631" s="1">
        <v>1</v>
      </c>
    </row>
    <row r="13632" spans="1:13" ht="15.75" x14ac:dyDescent="0.3">
      <c r="A13632" s="1" t="s">
        <v>1263</v>
      </c>
      <c r="J13632" s="1" t="s">
        <v>1511</v>
      </c>
      <c r="K13632" s="1" t="s">
        <v>1514</v>
      </c>
      <c r="L13632" s="1" t="s">
        <v>1510</v>
      </c>
      <c r="M13632" s="1">
        <v>1</v>
      </c>
    </row>
    <row r="13633" spans="1:13" ht="15.75" x14ac:dyDescent="0.3">
      <c r="A13633" s="1" t="s">
        <v>1263</v>
      </c>
      <c r="J13633" s="1" t="s">
        <v>1511</v>
      </c>
      <c r="K13633" s="1" t="s">
        <v>1509</v>
      </c>
      <c r="L13633" s="1" t="s">
        <v>1512</v>
      </c>
      <c r="M13633" s="1">
        <v>1</v>
      </c>
    </row>
    <row r="13634" spans="1:13" ht="15.75" x14ac:dyDescent="0.3">
      <c r="A13634" s="1" t="s">
        <v>1262</v>
      </c>
      <c r="J13634" s="1" t="s">
        <v>1511</v>
      </c>
      <c r="K13634" s="1" t="s">
        <v>1509</v>
      </c>
      <c r="L13634" s="1" t="s">
        <v>1512</v>
      </c>
      <c r="M13634" s="1">
        <v>1</v>
      </c>
    </row>
    <row r="13635" spans="1:13" ht="15.75" x14ac:dyDescent="0.3">
      <c r="A13635" s="1" t="s">
        <v>1263</v>
      </c>
      <c r="J13635" s="1" t="s">
        <v>1511</v>
      </c>
      <c r="K13635" s="1" t="s">
        <v>1509</v>
      </c>
      <c r="L13635" s="1" t="s">
        <v>1512</v>
      </c>
      <c r="M13635" s="1">
        <v>1</v>
      </c>
    </row>
    <row r="13636" spans="1:13" ht="15.75" x14ac:dyDescent="0.3">
      <c r="A13636" s="1" t="s">
        <v>1263</v>
      </c>
      <c r="J13636" s="1" t="s">
        <v>1511</v>
      </c>
      <c r="K13636" s="1" t="s">
        <v>1509</v>
      </c>
      <c r="L13636" s="1" t="s">
        <v>1512</v>
      </c>
      <c r="M13636" s="1">
        <v>1</v>
      </c>
    </row>
    <row r="13637" spans="1:13" ht="15.75" x14ac:dyDescent="0.3">
      <c r="A13637" s="1" t="s">
        <v>1262</v>
      </c>
      <c r="J13637" s="1" t="s">
        <v>1511</v>
      </c>
      <c r="K13637" s="1" t="s">
        <v>1509</v>
      </c>
      <c r="L13637" s="1" t="s">
        <v>1510</v>
      </c>
      <c r="M13637" s="1">
        <v>1</v>
      </c>
    </row>
    <row r="13638" spans="1:13" ht="15.75" x14ac:dyDescent="0.3">
      <c r="A13638" s="1" t="s">
        <v>1262</v>
      </c>
      <c r="J13638" s="1" t="s">
        <v>1511</v>
      </c>
      <c r="K13638" s="1" t="s">
        <v>1509</v>
      </c>
      <c r="L13638" s="1" t="s">
        <v>1510</v>
      </c>
      <c r="M13638" s="1">
        <v>1</v>
      </c>
    </row>
    <row r="13639" spans="1:13" ht="15.75" x14ac:dyDescent="0.3">
      <c r="A13639" s="1" t="s">
        <v>1263</v>
      </c>
      <c r="J13639" s="1" t="s">
        <v>1511</v>
      </c>
      <c r="K13639" s="1" t="s">
        <v>1509</v>
      </c>
      <c r="L13639" s="1" t="s">
        <v>1512</v>
      </c>
      <c r="M13639" s="1">
        <v>1</v>
      </c>
    </row>
    <row r="13640" spans="1:13" ht="15.75" x14ac:dyDescent="0.3">
      <c r="A13640" s="1" t="s">
        <v>1262</v>
      </c>
      <c r="J13640" s="1" t="s">
        <v>1511</v>
      </c>
      <c r="K13640" s="1" t="s">
        <v>1509</v>
      </c>
      <c r="L13640" s="1" t="s">
        <v>1510</v>
      </c>
      <c r="M13640" s="1">
        <v>1</v>
      </c>
    </row>
    <row r="13641" spans="1:13" ht="15.75" x14ac:dyDescent="0.3">
      <c r="A13641" s="1" t="s">
        <v>1263</v>
      </c>
      <c r="J13641" s="1" t="s">
        <v>1511</v>
      </c>
      <c r="K13641" s="1" t="s">
        <v>1514</v>
      </c>
      <c r="L13641" s="1" t="s">
        <v>1510</v>
      </c>
      <c r="M13641" s="1">
        <v>1</v>
      </c>
    </row>
    <row r="13642" spans="1:13" ht="15.75" x14ac:dyDescent="0.3">
      <c r="A13642" s="1" t="s">
        <v>1262</v>
      </c>
      <c r="J13642" s="1" t="s">
        <v>1511</v>
      </c>
      <c r="K13642" s="1" t="s">
        <v>1509</v>
      </c>
      <c r="L13642" s="1" t="s">
        <v>1512</v>
      </c>
      <c r="M13642" s="1">
        <v>1</v>
      </c>
    </row>
    <row r="13643" spans="1:13" ht="15.75" x14ac:dyDescent="0.3">
      <c r="A13643" s="1" t="s">
        <v>1263</v>
      </c>
      <c r="J13643" s="1" t="s">
        <v>1511</v>
      </c>
      <c r="K13643" s="1" t="s">
        <v>1509</v>
      </c>
      <c r="L13643" s="1" t="s">
        <v>1512</v>
      </c>
      <c r="M13643" s="1">
        <v>1</v>
      </c>
    </row>
    <row r="13644" spans="1:13" ht="15.75" x14ac:dyDescent="0.3">
      <c r="A13644" s="1" t="s">
        <v>1262</v>
      </c>
      <c r="J13644" s="1" t="s">
        <v>1511</v>
      </c>
      <c r="K13644" s="1" t="s">
        <v>1509</v>
      </c>
      <c r="L13644" s="1" t="s">
        <v>1510</v>
      </c>
      <c r="M13644" s="1">
        <v>1</v>
      </c>
    </row>
    <row r="13645" spans="1:13" ht="15.75" x14ac:dyDescent="0.3">
      <c r="A13645" s="1" t="s">
        <v>1263</v>
      </c>
      <c r="J13645" s="1" t="s">
        <v>1511</v>
      </c>
      <c r="K13645" s="1" t="s">
        <v>1509</v>
      </c>
      <c r="L13645" s="1" t="s">
        <v>1512</v>
      </c>
      <c r="M13645" s="1">
        <v>1</v>
      </c>
    </row>
    <row r="13646" spans="1:13" ht="15.75" x14ac:dyDescent="0.3">
      <c r="A13646" s="1" t="s">
        <v>1262</v>
      </c>
      <c r="J13646" s="1" t="s">
        <v>1511</v>
      </c>
      <c r="K13646" s="1" t="s">
        <v>1509</v>
      </c>
      <c r="L13646" s="1" t="s">
        <v>1510</v>
      </c>
      <c r="M13646" s="1">
        <v>1</v>
      </c>
    </row>
    <row r="13647" spans="1:13" ht="15.75" x14ac:dyDescent="0.3">
      <c r="A13647" s="1" t="s">
        <v>1262</v>
      </c>
      <c r="J13647" s="1" t="s">
        <v>1511</v>
      </c>
      <c r="K13647" s="1" t="s">
        <v>1509</v>
      </c>
      <c r="L13647" s="1" t="s">
        <v>1512</v>
      </c>
      <c r="M13647" s="1">
        <v>1</v>
      </c>
    </row>
    <row r="13648" spans="1:13" ht="15.75" x14ac:dyDescent="0.3">
      <c r="A13648" s="1" t="s">
        <v>1263</v>
      </c>
      <c r="J13648" s="1" t="s">
        <v>1511</v>
      </c>
      <c r="K13648" s="1" t="s">
        <v>1514</v>
      </c>
      <c r="L13648" s="1" t="s">
        <v>1510</v>
      </c>
      <c r="M13648" s="1">
        <v>1</v>
      </c>
    </row>
    <row r="13649" spans="1:13" ht="15.75" x14ac:dyDescent="0.3">
      <c r="A13649" s="1" t="s">
        <v>1262</v>
      </c>
      <c r="J13649" s="1" t="s">
        <v>1511</v>
      </c>
      <c r="K13649" s="1" t="s">
        <v>1509</v>
      </c>
      <c r="L13649" s="1" t="s">
        <v>1510</v>
      </c>
      <c r="M13649" s="1">
        <v>1</v>
      </c>
    </row>
    <row r="13650" spans="1:13" ht="15.75" x14ac:dyDescent="0.3">
      <c r="A13650" s="1" t="s">
        <v>1262</v>
      </c>
      <c r="J13650" s="1" t="s">
        <v>1511</v>
      </c>
      <c r="K13650" s="1" t="s">
        <v>1509</v>
      </c>
      <c r="L13650" s="1" t="s">
        <v>1510</v>
      </c>
      <c r="M13650" s="1">
        <v>1</v>
      </c>
    </row>
    <row r="13651" spans="1:13" ht="15.75" x14ac:dyDescent="0.3">
      <c r="A13651" s="1" t="s">
        <v>1263</v>
      </c>
      <c r="J13651" s="1" t="s">
        <v>1511</v>
      </c>
      <c r="K13651" s="1" t="s">
        <v>1509</v>
      </c>
      <c r="L13651" s="1" t="s">
        <v>1512</v>
      </c>
      <c r="M13651" s="1">
        <v>1</v>
      </c>
    </row>
    <row r="13652" spans="1:13" ht="15.75" x14ac:dyDescent="0.3">
      <c r="A13652" s="1" t="s">
        <v>1263</v>
      </c>
      <c r="J13652" s="1" t="s">
        <v>1511</v>
      </c>
      <c r="K13652" s="1" t="s">
        <v>1509</v>
      </c>
      <c r="L13652" s="1" t="s">
        <v>1512</v>
      </c>
      <c r="M13652" s="1">
        <v>1</v>
      </c>
    </row>
    <row r="13653" spans="1:13" ht="15.75" x14ac:dyDescent="0.3">
      <c r="A13653" s="1" t="s">
        <v>1262</v>
      </c>
      <c r="J13653" s="1" t="s">
        <v>1511</v>
      </c>
      <c r="K13653" s="1" t="s">
        <v>1509</v>
      </c>
      <c r="L13653" s="1" t="s">
        <v>1512</v>
      </c>
      <c r="M13653" s="1">
        <v>1</v>
      </c>
    </row>
    <row r="13654" spans="1:13" ht="15.75" x14ac:dyDescent="0.3">
      <c r="A13654" s="1" t="s">
        <v>1263</v>
      </c>
      <c r="J13654" s="1" t="s">
        <v>1508</v>
      </c>
      <c r="K13654" s="1" t="s">
        <v>1509</v>
      </c>
      <c r="L13654" s="1" t="s">
        <v>1512</v>
      </c>
      <c r="M13654" s="1">
        <v>1</v>
      </c>
    </row>
    <row r="13655" spans="1:13" ht="15.75" x14ac:dyDescent="0.3">
      <c r="A13655" s="1" t="s">
        <v>1263</v>
      </c>
      <c r="J13655" s="1" t="s">
        <v>1511</v>
      </c>
      <c r="K13655" s="1" t="s">
        <v>1514</v>
      </c>
      <c r="L13655" s="1" t="s">
        <v>1510</v>
      </c>
      <c r="M13655" s="1">
        <v>1</v>
      </c>
    </row>
    <row r="13656" spans="1:13" ht="15.75" x14ac:dyDescent="0.3">
      <c r="A13656" s="1" t="s">
        <v>1263</v>
      </c>
      <c r="J13656" s="1" t="s">
        <v>1511</v>
      </c>
      <c r="K13656" s="1" t="s">
        <v>1509</v>
      </c>
      <c r="L13656" s="1" t="s">
        <v>1512</v>
      </c>
      <c r="M13656" s="1">
        <v>1</v>
      </c>
    </row>
    <row r="13657" spans="1:13" ht="15.75" x14ac:dyDescent="0.3">
      <c r="A13657" s="1" t="s">
        <v>1262</v>
      </c>
      <c r="J13657" s="1" t="s">
        <v>1511</v>
      </c>
      <c r="K13657" s="1" t="s">
        <v>1509</v>
      </c>
      <c r="L13657" s="1" t="s">
        <v>1510</v>
      </c>
      <c r="M13657" s="1">
        <v>1</v>
      </c>
    </row>
    <row r="13658" spans="1:13" ht="15.75" x14ac:dyDescent="0.3">
      <c r="A13658" s="1" t="s">
        <v>1263</v>
      </c>
      <c r="J13658" s="1" t="s">
        <v>1511</v>
      </c>
      <c r="K13658" s="1" t="s">
        <v>1509</v>
      </c>
      <c r="L13658" s="1" t="s">
        <v>1512</v>
      </c>
      <c r="M13658" s="1">
        <v>1</v>
      </c>
    </row>
    <row r="13659" spans="1:13" ht="15.75" x14ac:dyDescent="0.3">
      <c r="A13659" s="1" t="s">
        <v>1263</v>
      </c>
      <c r="J13659" s="1" t="s">
        <v>1508</v>
      </c>
      <c r="K13659" s="1" t="s">
        <v>1509</v>
      </c>
      <c r="L13659" s="1" t="s">
        <v>1512</v>
      </c>
      <c r="M13659" s="1">
        <v>1</v>
      </c>
    </row>
    <row r="13660" spans="1:13" ht="15.75" x14ac:dyDescent="0.3">
      <c r="A13660" s="1" t="s">
        <v>1262</v>
      </c>
      <c r="J13660" s="1" t="s">
        <v>1511</v>
      </c>
      <c r="K13660" s="1" t="s">
        <v>1509</v>
      </c>
      <c r="L13660" s="1" t="s">
        <v>1510</v>
      </c>
      <c r="M13660" s="1">
        <v>1</v>
      </c>
    </row>
    <row r="13661" spans="1:13" ht="15.75" x14ac:dyDescent="0.3">
      <c r="A13661" s="1" t="s">
        <v>1263</v>
      </c>
      <c r="J13661" s="1" t="s">
        <v>1511</v>
      </c>
      <c r="K13661" s="1" t="s">
        <v>1509</v>
      </c>
      <c r="L13661" s="1" t="s">
        <v>1512</v>
      </c>
      <c r="M13661" s="1">
        <v>1</v>
      </c>
    </row>
    <row r="13662" spans="1:13" ht="15.75" x14ac:dyDescent="0.3">
      <c r="A13662" s="1" t="s">
        <v>1262</v>
      </c>
      <c r="J13662" s="1" t="s">
        <v>1511</v>
      </c>
      <c r="K13662" s="1" t="s">
        <v>1509</v>
      </c>
      <c r="L13662" s="1" t="s">
        <v>1510</v>
      </c>
      <c r="M13662" s="1">
        <v>1</v>
      </c>
    </row>
    <row r="13663" spans="1:13" ht="15.75" x14ac:dyDescent="0.3">
      <c r="A13663" s="1" t="s">
        <v>1263</v>
      </c>
      <c r="J13663" s="1" t="s">
        <v>1511</v>
      </c>
      <c r="K13663" s="1" t="s">
        <v>1514</v>
      </c>
      <c r="L13663" s="1" t="s">
        <v>1510</v>
      </c>
      <c r="M13663" s="1">
        <v>1</v>
      </c>
    </row>
    <row r="13664" spans="1:13" ht="15.75" x14ac:dyDescent="0.3">
      <c r="A13664" s="1" t="s">
        <v>1263</v>
      </c>
      <c r="J13664" s="1" t="s">
        <v>1511</v>
      </c>
      <c r="K13664" s="1" t="s">
        <v>1509</v>
      </c>
      <c r="L13664" s="1" t="s">
        <v>1512</v>
      </c>
      <c r="M13664" s="1">
        <v>1</v>
      </c>
    </row>
    <row r="13665" spans="1:13" ht="15.75" x14ac:dyDescent="0.3">
      <c r="A13665" s="1" t="s">
        <v>1263</v>
      </c>
      <c r="J13665" s="1" t="s">
        <v>1511</v>
      </c>
      <c r="K13665" s="1" t="s">
        <v>1509</v>
      </c>
      <c r="L13665" s="1" t="s">
        <v>1512</v>
      </c>
      <c r="M13665" s="1">
        <v>1</v>
      </c>
    </row>
    <row r="13666" spans="1:13" ht="15.75" x14ac:dyDescent="0.3">
      <c r="A13666" s="1" t="s">
        <v>1328</v>
      </c>
      <c r="J13666" s="1" t="s">
        <v>1511</v>
      </c>
      <c r="K13666" s="1" t="s">
        <v>1509</v>
      </c>
      <c r="L13666" s="1" t="s">
        <v>1512</v>
      </c>
      <c r="M13666" s="1">
        <v>13</v>
      </c>
    </row>
    <row r="13667" spans="1:13" ht="15.75" x14ac:dyDescent="0.3">
      <c r="A13667" s="1" t="s">
        <v>1262</v>
      </c>
      <c r="J13667" s="1" t="s">
        <v>1511</v>
      </c>
      <c r="K13667" s="1" t="s">
        <v>1509</v>
      </c>
      <c r="L13667" s="1" t="s">
        <v>1510</v>
      </c>
      <c r="M13667" s="1">
        <v>1</v>
      </c>
    </row>
    <row r="13668" spans="1:13" ht="15.75" x14ac:dyDescent="0.3">
      <c r="A13668" s="1" t="s">
        <v>1262</v>
      </c>
      <c r="J13668" s="1" t="s">
        <v>1511</v>
      </c>
      <c r="K13668" s="1" t="s">
        <v>1509</v>
      </c>
      <c r="L13668" s="1" t="s">
        <v>1512</v>
      </c>
      <c r="M13668" s="1">
        <v>1</v>
      </c>
    </row>
    <row r="13669" spans="1:13" ht="15.75" x14ac:dyDescent="0.3">
      <c r="A13669" s="1" t="s">
        <v>1328</v>
      </c>
      <c r="J13669" s="1" t="s">
        <v>1511</v>
      </c>
      <c r="K13669" s="1" t="s">
        <v>1509</v>
      </c>
      <c r="L13669" s="1" t="s">
        <v>1512</v>
      </c>
      <c r="M13669" s="1">
        <v>13</v>
      </c>
    </row>
    <row r="13670" spans="1:13" ht="15.75" x14ac:dyDescent="0.3">
      <c r="A13670" s="1" t="s">
        <v>1263</v>
      </c>
      <c r="J13670" s="1" t="s">
        <v>1511</v>
      </c>
      <c r="K13670" s="1" t="s">
        <v>1509</v>
      </c>
      <c r="L13670" s="1" t="s">
        <v>1512</v>
      </c>
      <c r="M13670" s="1">
        <v>1</v>
      </c>
    </row>
    <row r="13671" spans="1:13" ht="15.75" x14ac:dyDescent="0.3">
      <c r="A13671" s="1" t="s">
        <v>1263</v>
      </c>
      <c r="J13671" s="1" t="s">
        <v>1511</v>
      </c>
      <c r="K13671" s="1" t="s">
        <v>1514</v>
      </c>
      <c r="L13671" s="1" t="s">
        <v>1512</v>
      </c>
      <c r="M13671" s="1">
        <v>1</v>
      </c>
    </row>
    <row r="13672" spans="1:13" ht="15.75" x14ac:dyDescent="0.3">
      <c r="A13672" s="1" t="s">
        <v>1328</v>
      </c>
      <c r="J13672" s="1" t="s">
        <v>1511</v>
      </c>
      <c r="K13672" s="1" t="s">
        <v>1509</v>
      </c>
      <c r="L13672" s="1" t="s">
        <v>1512</v>
      </c>
      <c r="M13672" s="1">
        <v>13</v>
      </c>
    </row>
    <row r="13673" spans="1:13" ht="15.75" x14ac:dyDescent="0.3">
      <c r="A13673" s="1" t="s">
        <v>1263</v>
      </c>
      <c r="J13673" s="1" t="s">
        <v>1511</v>
      </c>
      <c r="K13673" s="1" t="s">
        <v>1509</v>
      </c>
      <c r="L13673" s="1" t="s">
        <v>1512</v>
      </c>
      <c r="M13673" s="1">
        <v>1</v>
      </c>
    </row>
    <row r="13674" spans="1:13" ht="15.75" x14ac:dyDescent="0.3">
      <c r="A13674" s="1" t="s">
        <v>1263</v>
      </c>
      <c r="J13674" s="1" t="s">
        <v>1511</v>
      </c>
      <c r="K13674" s="1" t="s">
        <v>1514</v>
      </c>
      <c r="L13674" s="1" t="s">
        <v>1510</v>
      </c>
      <c r="M13674" s="1">
        <v>1</v>
      </c>
    </row>
    <row r="13675" spans="1:13" ht="15.75" x14ac:dyDescent="0.3">
      <c r="A13675" s="1" t="s">
        <v>1328</v>
      </c>
      <c r="J13675" s="1" t="s">
        <v>1511</v>
      </c>
      <c r="K13675" s="1" t="s">
        <v>1509</v>
      </c>
      <c r="L13675" s="1" t="s">
        <v>1512</v>
      </c>
      <c r="M13675" s="1">
        <v>10</v>
      </c>
    </row>
    <row r="13676" spans="1:13" ht="15.75" x14ac:dyDescent="0.3">
      <c r="A13676" s="1" t="s">
        <v>1263</v>
      </c>
      <c r="J13676" s="1" t="s">
        <v>1511</v>
      </c>
      <c r="K13676" s="1" t="s">
        <v>1509</v>
      </c>
      <c r="L13676" s="1" t="s">
        <v>1512</v>
      </c>
      <c r="M13676" s="1">
        <v>1</v>
      </c>
    </row>
    <row r="13677" spans="1:13" ht="15.75" x14ac:dyDescent="0.3">
      <c r="A13677" s="1" t="s">
        <v>1262</v>
      </c>
      <c r="J13677" s="1" t="s">
        <v>1511</v>
      </c>
      <c r="K13677" s="1" t="s">
        <v>1509</v>
      </c>
      <c r="L13677" s="1" t="s">
        <v>1512</v>
      </c>
      <c r="M13677" s="1">
        <v>1</v>
      </c>
    </row>
    <row r="13678" spans="1:13" ht="15.75" x14ac:dyDescent="0.3">
      <c r="A13678" s="1" t="s">
        <v>1328</v>
      </c>
      <c r="J13678" s="1" t="s">
        <v>1511</v>
      </c>
      <c r="K13678" s="1" t="s">
        <v>1509</v>
      </c>
      <c r="L13678" s="1" t="s">
        <v>1512</v>
      </c>
      <c r="M13678" s="1">
        <v>14</v>
      </c>
    </row>
    <row r="13679" spans="1:13" ht="15.75" x14ac:dyDescent="0.3">
      <c r="A13679" s="1" t="s">
        <v>1263</v>
      </c>
      <c r="J13679" s="1" t="s">
        <v>1511</v>
      </c>
      <c r="K13679" s="1" t="s">
        <v>1509</v>
      </c>
      <c r="L13679" s="1" t="s">
        <v>1512</v>
      </c>
      <c r="M13679" s="1">
        <v>1</v>
      </c>
    </row>
    <row r="13680" spans="1:13" ht="15.75" x14ac:dyDescent="0.3">
      <c r="A13680" s="1" t="s">
        <v>1263</v>
      </c>
      <c r="J13680" s="1" t="s">
        <v>1511</v>
      </c>
      <c r="K13680" s="1" t="s">
        <v>1509</v>
      </c>
      <c r="L13680" s="1" t="s">
        <v>1512</v>
      </c>
      <c r="M13680" s="1">
        <v>1</v>
      </c>
    </row>
    <row r="13681" spans="1:13" ht="15.75" x14ac:dyDescent="0.3">
      <c r="A13681" s="1" t="s">
        <v>1328</v>
      </c>
      <c r="J13681" s="1" t="s">
        <v>1511</v>
      </c>
      <c r="K13681" s="1" t="s">
        <v>1509</v>
      </c>
      <c r="L13681" s="1" t="s">
        <v>1512</v>
      </c>
      <c r="M13681" s="1">
        <v>12</v>
      </c>
    </row>
    <row r="13682" spans="1:13" ht="15.75" x14ac:dyDescent="0.3">
      <c r="A13682" s="1" t="s">
        <v>1262</v>
      </c>
      <c r="J13682" s="1" t="s">
        <v>1511</v>
      </c>
      <c r="K13682" s="1" t="s">
        <v>1509</v>
      </c>
      <c r="L13682" s="1" t="s">
        <v>1510</v>
      </c>
      <c r="M13682" s="1">
        <v>1</v>
      </c>
    </row>
    <row r="13683" spans="1:13" ht="15.75" x14ac:dyDescent="0.3">
      <c r="A13683" s="1" t="s">
        <v>1263</v>
      </c>
      <c r="J13683" s="1" t="s">
        <v>1511</v>
      </c>
      <c r="K13683" s="1" t="s">
        <v>1509</v>
      </c>
      <c r="L13683" s="1" t="s">
        <v>1512</v>
      </c>
      <c r="M13683" s="1">
        <v>1</v>
      </c>
    </row>
    <row r="13684" spans="1:13" ht="15.75" x14ac:dyDescent="0.3">
      <c r="A13684" s="1" t="s">
        <v>1263</v>
      </c>
      <c r="J13684" s="1" t="s">
        <v>1511</v>
      </c>
      <c r="K13684" s="1" t="s">
        <v>1514</v>
      </c>
      <c r="L13684" s="1" t="s">
        <v>1510</v>
      </c>
      <c r="M13684" s="1">
        <v>1</v>
      </c>
    </row>
    <row r="13685" spans="1:13" ht="15.75" x14ac:dyDescent="0.3">
      <c r="A13685" s="1" t="s">
        <v>1328</v>
      </c>
      <c r="J13685" s="1" t="s">
        <v>1511</v>
      </c>
      <c r="K13685" s="1" t="s">
        <v>1509</v>
      </c>
      <c r="L13685" s="1" t="s">
        <v>1512</v>
      </c>
      <c r="M13685" s="1">
        <v>12</v>
      </c>
    </row>
    <row r="13686" spans="1:13" ht="15.75" x14ac:dyDescent="0.3">
      <c r="A13686" s="1" t="s">
        <v>1262</v>
      </c>
      <c r="J13686" s="1" t="s">
        <v>1511</v>
      </c>
      <c r="K13686" s="1" t="s">
        <v>1509</v>
      </c>
      <c r="L13686" s="1" t="s">
        <v>1510</v>
      </c>
      <c r="M13686" s="1">
        <v>1</v>
      </c>
    </row>
    <row r="13687" spans="1:13" ht="15.75" x14ac:dyDescent="0.3">
      <c r="A13687" s="1" t="s">
        <v>1262</v>
      </c>
      <c r="J13687" s="1" t="s">
        <v>1511</v>
      </c>
      <c r="K13687" s="1" t="s">
        <v>1509</v>
      </c>
      <c r="L13687" s="1" t="s">
        <v>1512</v>
      </c>
      <c r="M13687" s="1">
        <v>1</v>
      </c>
    </row>
    <row r="13688" spans="1:13" ht="15.75" x14ac:dyDescent="0.3">
      <c r="A13688" s="1" t="s">
        <v>1328</v>
      </c>
      <c r="J13688" s="1" t="s">
        <v>1511</v>
      </c>
      <c r="K13688" s="1" t="s">
        <v>1509</v>
      </c>
      <c r="L13688" s="1" t="s">
        <v>1512</v>
      </c>
      <c r="M13688" s="1">
        <v>13</v>
      </c>
    </row>
    <row r="13689" spans="1:13" ht="15.75" x14ac:dyDescent="0.3">
      <c r="A13689" s="1" t="s">
        <v>1262</v>
      </c>
      <c r="J13689" s="1" t="s">
        <v>1511</v>
      </c>
      <c r="K13689" s="1" t="s">
        <v>1509</v>
      </c>
      <c r="L13689" s="1" t="s">
        <v>1510</v>
      </c>
      <c r="M13689" s="1">
        <v>1</v>
      </c>
    </row>
    <row r="13690" spans="1:13" ht="15.75" x14ac:dyDescent="0.3">
      <c r="A13690" s="1" t="s">
        <v>1263</v>
      </c>
      <c r="J13690" s="1" t="s">
        <v>1511</v>
      </c>
      <c r="K13690" s="1" t="s">
        <v>1509</v>
      </c>
      <c r="L13690" s="1" t="s">
        <v>1512</v>
      </c>
      <c r="M13690" s="1">
        <v>1</v>
      </c>
    </row>
    <row r="13691" spans="1:13" ht="15.75" x14ac:dyDescent="0.3">
      <c r="A13691" s="1" t="s">
        <v>1263</v>
      </c>
      <c r="J13691" s="1" t="s">
        <v>1511</v>
      </c>
      <c r="K13691" s="1" t="s">
        <v>1514</v>
      </c>
      <c r="L13691" s="1" t="s">
        <v>1510</v>
      </c>
      <c r="M13691" s="1">
        <v>1</v>
      </c>
    </row>
    <row r="13692" spans="1:13" ht="15.75" x14ac:dyDescent="0.3">
      <c r="A13692" s="1" t="s">
        <v>1272</v>
      </c>
      <c r="J13692" s="1" t="s">
        <v>1511</v>
      </c>
      <c r="K13692" s="1" t="s">
        <v>1509</v>
      </c>
      <c r="L13692" s="1" t="s">
        <v>1512</v>
      </c>
      <c r="M13692" s="1">
        <v>1</v>
      </c>
    </row>
    <row r="13693" spans="1:13" ht="15.75" x14ac:dyDescent="0.3">
      <c r="A13693" s="1" t="s">
        <v>1262</v>
      </c>
      <c r="J13693" s="1" t="s">
        <v>1511</v>
      </c>
      <c r="K13693" s="1" t="s">
        <v>1509</v>
      </c>
      <c r="L13693" s="1" t="s">
        <v>1510</v>
      </c>
      <c r="M13693" s="1">
        <v>1</v>
      </c>
    </row>
    <row r="13694" spans="1:13" ht="15.75" x14ac:dyDescent="0.3">
      <c r="A13694" s="1" t="s">
        <v>1263</v>
      </c>
      <c r="J13694" s="1" t="s">
        <v>1511</v>
      </c>
      <c r="K13694" s="1" t="s">
        <v>1509</v>
      </c>
      <c r="L13694" s="1" t="s">
        <v>1512</v>
      </c>
      <c r="M13694" s="1">
        <v>1</v>
      </c>
    </row>
    <row r="13695" spans="1:13" ht="15.75" x14ac:dyDescent="0.3">
      <c r="A13695" s="1" t="s">
        <v>1328</v>
      </c>
      <c r="J13695" s="1" t="s">
        <v>1511</v>
      </c>
      <c r="K13695" s="1" t="s">
        <v>1509</v>
      </c>
      <c r="L13695" s="1" t="s">
        <v>1513</v>
      </c>
      <c r="M13695" s="1">
        <v>10</v>
      </c>
    </row>
    <row r="13696" spans="1:13" ht="15.75" x14ac:dyDescent="0.3">
      <c r="A13696" s="1" t="s">
        <v>1263</v>
      </c>
      <c r="J13696" s="1" t="s">
        <v>1511</v>
      </c>
      <c r="K13696" s="1" t="s">
        <v>1514</v>
      </c>
      <c r="L13696" s="1" t="s">
        <v>1510</v>
      </c>
      <c r="M13696" s="1">
        <v>1</v>
      </c>
    </row>
    <row r="13697" spans="1:13" ht="15.75" x14ac:dyDescent="0.3">
      <c r="A13697" s="1" t="s">
        <v>1328</v>
      </c>
      <c r="J13697" s="1" t="s">
        <v>1511</v>
      </c>
      <c r="K13697" s="1" t="s">
        <v>1509</v>
      </c>
      <c r="L13697" s="1" t="s">
        <v>1513</v>
      </c>
      <c r="M13697" s="1">
        <v>6</v>
      </c>
    </row>
    <row r="13698" spans="1:13" ht="15.75" x14ac:dyDescent="0.3">
      <c r="A13698" s="1" t="s">
        <v>1262</v>
      </c>
      <c r="J13698" s="1" t="s">
        <v>1511</v>
      </c>
      <c r="K13698" s="1" t="s">
        <v>1509</v>
      </c>
      <c r="L13698" s="1" t="s">
        <v>1510</v>
      </c>
      <c r="M13698" s="1">
        <v>1</v>
      </c>
    </row>
    <row r="13699" spans="1:13" ht="15.75" x14ac:dyDescent="0.3">
      <c r="A13699" s="1" t="s">
        <v>1262</v>
      </c>
      <c r="J13699" s="1" t="s">
        <v>1511</v>
      </c>
      <c r="K13699" s="1" t="s">
        <v>1509</v>
      </c>
      <c r="L13699" s="1" t="s">
        <v>1510</v>
      </c>
      <c r="M13699" s="1">
        <v>1</v>
      </c>
    </row>
    <row r="13700" spans="1:13" ht="15.75" x14ac:dyDescent="0.3">
      <c r="A13700" s="1" t="s">
        <v>1262</v>
      </c>
      <c r="J13700" s="1" t="s">
        <v>1511</v>
      </c>
      <c r="K13700" s="1" t="s">
        <v>1509</v>
      </c>
      <c r="L13700" s="1" t="s">
        <v>1512</v>
      </c>
      <c r="M13700" s="1">
        <v>1</v>
      </c>
    </row>
    <row r="13701" spans="1:13" ht="15.75" x14ac:dyDescent="0.3">
      <c r="A13701" s="1" t="s">
        <v>1328</v>
      </c>
      <c r="J13701" s="1" t="s">
        <v>1511</v>
      </c>
      <c r="K13701" s="1" t="s">
        <v>1509</v>
      </c>
      <c r="L13701" s="1" t="s">
        <v>1513</v>
      </c>
      <c r="M13701" s="1">
        <v>1</v>
      </c>
    </row>
    <row r="13702" spans="1:13" ht="15.75" x14ac:dyDescent="0.3">
      <c r="A13702" s="1" t="s">
        <v>1263</v>
      </c>
      <c r="J13702" s="1" t="s">
        <v>1511</v>
      </c>
      <c r="K13702" s="1" t="s">
        <v>1509</v>
      </c>
      <c r="L13702" s="1" t="s">
        <v>1512</v>
      </c>
      <c r="M13702" s="1">
        <v>1</v>
      </c>
    </row>
    <row r="13703" spans="1:13" ht="15.75" x14ac:dyDescent="0.3">
      <c r="A13703" s="1" t="s">
        <v>1328</v>
      </c>
      <c r="J13703" s="1" t="s">
        <v>1511</v>
      </c>
      <c r="K13703" s="1" t="s">
        <v>1509</v>
      </c>
      <c r="L13703" s="1" t="s">
        <v>1513</v>
      </c>
      <c r="M13703" s="1">
        <v>9</v>
      </c>
    </row>
    <row r="13704" spans="1:13" ht="15.75" x14ac:dyDescent="0.3">
      <c r="A13704" s="1" t="s">
        <v>1263</v>
      </c>
      <c r="J13704" s="1" t="s">
        <v>1511</v>
      </c>
      <c r="K13704" s="1" t="s">
        <v>1514</v>
      </c>
      <c r="L13704" s="1" t="s">
        <v>1510</v>
      </c>
      <c r="M13704" s="1">
        <v>1</v>
      </c>
    </row>
    <row r="13705" spans="1:13" ht="15.75" x14ac:dyDescent="0.3">
      <c r="A13705" s="1" t="s">
        <v>1263</v>
      </c>
      <c r="J13705" s="1" t="s">
        <v>1511</v>
      </c>
      <c r="K13705" s="1" t="s">
        <v>1509</v>
      </c>
      <c r="L13705" s="1" t="s">
        <v>1512</v>
      </c>
      <c r="M13705" s="1">
        <v>1</v>
      </c>
    </row>
    <row r="13706" spans="1:13" ht="15.75" x14ac:dyDescent="0.3">
      <c r="A13706" s="1" t="s">
        <v>1328</v>
      </c>
      <c r="J13706" s="1" t="s">
        <v>1511</v>
      </c>
      <c r="K13706" s="1" t="s">
        <v>1509</v>
      </c>
      <c r="L13706" s="1" t="s">
        <v>1513</v>
      </c>
      <c r="M13706" s="1">
        <v>4</v>
      </c>
    </row>
    <row r="13707" spans="1:13" ht="15.75" x14ac:dyDescent="0.3">
      <c r="A13707" s="1" t="s">
        <v>1263</v>
      </c>
      <c r="J13707" s="1" t="s">
        <v>1511</v>
      </c>
      <c r="K13707" s="1" t="s">
        <v>1509</v>
      </c>
      <c r="L13707" s="1" t="s">
        <v>1512</v>
      </c>
      <c r="M13707" s="1">
        <v>1</v>
      </c>
    </row>
    <row r="13708" spans="1:13" ht="15.75" x14ac:dyDescent="0.3">
      <c r="A13708" s="1" t="s">
        <v>1328</v>
      </c>
      <c r="J13708" s="1" t="s">
        <v>1511</v>
      </c>
      <c r="K13708" s="1" t="s">
        <v>1509</v>
      </c>
      <c r="L13708" s="1" t="s">
        <v>1513</v>
      </c>
      <c r="M13708" s="1">
        <v>15</v>
      </c>
    </row>
    <row r="13709" spans="1:13" ht="15.75" x14ac:dyDescent="0.3">
      <c r="A13709" s="1" t="s">
        <v>1262</v>
      </c>
      <c r="J13709" s="1" t="s">
        <v>1511</v>
      </c>
      <c r="K13709" s="1" t="s">
        <v>1509</v>
      </c>
      <c r="L13709" s="1" t="s">
        <v>1510</v>
      </c>
      <c r="M13709" s="1">
        <v>1</v>
      </c>
    </row>
    <row r="13710" spans="1:13" ht="15.75" x14ac:dyDescent="0.3">
      <c r="A13710" s="1" t="s">
        <v>1263</v>
      </c>
      <c r="J13710" s="1" t="s">
        <v>1511</v>
      </c>
      <c r="K13710" s="1" t="s">
        <v>1514</v>
      </c>
      <c r="L13710" s="1" t="s">
        <v>1510</v>
      </c>
      <c r="M13710" s="1">
        <v>1</v>
      </c>
    </row>
    <row r="13711" spans="1:13" ht="15.75" x14ac:dyDescent="0.3">
      <c r="A13711" s="1" t="s">
        <v>1263</v>
      </c>
      <c r="J13711" s="1" t="s">
        <v>1511</v>
      </c>
      <c r="K13711" s="1" t="s">
        <v>1509</v>
      </c>
      <c r="L13711" s="1" t="s">
        <v>1512</v>
      </c>
      <c r="M13711" s="1">
        <v>1</v>
      </c>
    </row>
    <row r="13712" spans="1:13" ht="15.75" x14ac:dyDescent="0.3">
      <c r="A13712" s="1" t="s">
        <v>1328</v>
      </c>
      <c r="J13712" s="1" t="s">
        <v>1511</v>
      </c>
      <c r="K13712" s="1" t="s">
        <v>1509</v>
      </c>
      <c r="L13712" s="1" t="s">
        <v>1513</v>
      </c>
      <c r="M13712" s="1">
        <v>13</v>
      </c>
    </row>
    <row r="13713" spans="1:13" ht="15.75" x14ac:dyDescent="0.3">
      <c r="A13713" s="1" t="s">
        <v>1263</v>
      </c>
      <c r="J13713" s="1" t="s">
        <v>1511</v>
      </c>
      <c r="K13713" s="1" t="s">
        <v>1509</v>
      </c>
      <c r="L13713" s="1" t="s">
        <v>1512</v>
      </c>
      <c r="M13713" s="1">
        <v>1</v>
      </c>
    </row>
    <row r="13714" spans="1:13" ht="15.75" x14ac:dyDescent="0.3">
      <c r="A13714" s="1" t="s">
        <v>1328</v>
      </c>
      <c r="J13714" s="1" t="s">
        <v>1511</v>
      </c>
      <c r="K13714" s="1" t="s">
        <v>1509</v>
      </c>
      <c r="L13714" s="1" t="s">
        <v>1513</v>
      </c>
      <c r="M13714" s="1">
        <v>13</v>
      </c>
    </row>
    <row r="13715" spans="1:13" ht="15.75" x14ac:dyDescent="0.3">
      <c r="A13715" s="1" t="s">
        <v>1263</v>
      </c>
      <c r="J13715" s="1" t="s">
        <v>1511</v>
      </c>
      <c r="K13715" s="1" t="s">
        <v>1509</v>
      </c>
      <c r="L13715" s="1" t="s">
        <v>1512</v>
      </c>
      <c r="M13715" s="1">
        <v>1</v>
      </c>
    </row>
    <row r="13716" spans="1:13" ht="15.75" x14ac:dyDescent="0.3">
      <c r="A13716" s="1" t="s">
        <v>1263</v>
      </c>
      <c r="J13716" s="1" t="s">
        <v>1511</v>
      </c>
      <c r="K13716" s="1" t="s">
        <v>1514</v>
      </c>
      <c r="L13716" s="1" t="s">
        <v>1510</v>
      </c>
      <c r="M13716" s="1">
        <v>1</v>
      </c>
    </row>
    <row r="13717" spans="1:13" ht="15.75" x14ac:dyDescent="0.3">
      <c r="A13717" s="1" t="s">
        <v>1263</v>
      </c>
      <c r="J13717" s="1" t="s">
        <v>1511</v>
      </c>
      <c r="K13717" s="1" t="s">
        <v>1509</v>
      </c>
      <c r="L13717" s="1" t="s">
        <v>1512</v>
      </c>
      <c r="M13717" s="1">
        <v>1</v>
      </c>
    </row>
    <row r="13718" spans="1:13" ht="15.75" x14ac:dyDescent="0.3">
      <c r="A13718" s="1" t="s">
        <v>1263</v>
      </c>
      <c r="J13718" s="1" t="s">
        <v>1511</v>
      </c>
      <c r="K13718" s="1" t="s">
        <v>1509</v>
      </c>
      <c r="L13718" s="1" t="s">
        <v>1512</v>
      </c>
      <c r="M13718" s="1">
        <v>1</v>
      </c>
    </row>
    <row r="13719" spans="1:13" ht="15.75" x14ac:dyDescent="0.3">
      <c r="A13719" s="1" t="s">
        <v>1263</v>
      </c>
      <c r="J13719" s="1" t="s">
        <v>1511</v>
      </c>
      <c r="K13719" s="1" t="s">
        <v>1509</v>
      </c>
      <c r="L13719" s="1" t="s">
        <v>1512</v>
      </c>
      <c r="M13719" s="1">
        <v>1</v>
      </c>
    </row>
    <row r="13720" spans="1:13" ht="15.75" x14ac:dyDescent="0.3">
      <c r="A13720" s="1" t="s">
        <v>1328</v>
      </c>
      <c r="J13720" s="1" t="s">
        <v>1511</v>
      </c>
      <c r="K13720" s="1" t="s">
        <v>1509</v>
      </c>
      <c r="L13720" s="1" t="s">
        <v>1512</v>
      </c>
      <c r="M13720" s="1">
        <v>81</v>
      </c>
    </row>
    <row r="13721" spans="1:13" ht="15.75" x14ac:dyDescent="0.3">
      <c r="A13721" s="1" t="s">
        <v>1263</v>
      </c>
      <c r="J13721" s="1" t="s">
        <v>1511</v>
      </c>
      <c r="K13721" s="1" t="s">
        <v>1509</v>
      </c>
      <c r="L13721" s="1" t="s">
        <v>1512</v>
      </c>
      <c r="M13721" s="1">
        <v>1</v>
      </c>
    </row>
    <row r="13722" spans="1:13" ht="15.75" x14ac:dyDescent="0.3">
      <c r="A13722" s="1" t="s">
        <v>1263</v>
      </c>
      <c r="J13722" s="1" t="s">
        <v>1511</v>
      </c>
      <c r="K13722" s="1" t="s">
        <v>1509</v>
      </c>
      <c r="L13722" s="1" t="s">
        <v>1512</v>
      </c>
      <c r="M13722" s="1">
        <v>1</v>
      </c>
    </row>
    <row r="13723" spans="1:13" ht="15.75" x14ac:dyDescent="0.3">
      <c r="A13723" s="1" t="s">
        <v>1263</v>
      </c>
      <c r="J13723" s="1" t="s">
        <v>1511</v>
      </c>
      <c r="K13723" s="1" t="s">
        <v>1509</v>
      </c>
      <c r="L13723" s="1" t="s">
        <v>1512</v>
      </c>
      <c r="M13723" s="1">
        <v>1</v>
      </c>
    </row>
    <row r="13724" spans="1:13" ht="15.75" x14ac:dyDescent="0.3">
      <c r="A13724" s="1" t="s">
        <v>1328</v>
      </c>
      <c r="J13724" s="1" t="s">
        <v>1511</v>
      </c>
      <c r="K13724" s="1" t="s">
        <v>1509</v>
      </c>
      <c r="L13724" s="1" t="s">
        <v>1512</v>
      </c>
      <c r="M13724" s="1">
        <v>77</v>
      </c>
    </row>
    <row r="13725" spans="1:13" ht="15.75" x14ac:dyDescent="0.3">
      <c r="A13725" s="1" t="s">
        <v>1263</v>
      </c>
      <c r="J13725" s="1" t="s">
        <v>1511</v>
      </c>
      <c r="K13725" s="1" t="s">
        <v>1509</v>
      </c>
      <c r="L13725" s="1" t="s">
        <v>1512</v>
      </c>
      <c r="M13725" s="1">
        <v>1</v>
      </c>
    </row>
    <row r="13726" spans="1:13" ht="15.75" x14ac:dyDescent="0.3">
      <c r="A13726" s="1" t="s">
        <v>1263</v>
      </c>
      <c r="J13726" s="1" t="s">
        <v>1511</v>
      </c>
      <c r="K13726" s="1" t="s">
        <v>1509</v>
      </c>
      <c r="L13726" s="1" t="s">
        <v>1512</v>
      </c>
      <c r="M13726" s="1">
        <v>1</v>
      </c>
    </row>
    <row r="13727" spans="1:13" ht="15.75" x14ac:dyDescent="0.3">
      <c r="A13727" s="1" t="s">
        <v>1328</v>
      </c>
      <c r="J13727" s="1" t="s">
        <v>1511</v>
      </c>
      <c r="K13727" s="1" t="s">
        <v>1509</v>
      </c>
      <c r="L13727" s="1" t="s">
        <v>1512</v>
      </c>
      <c r="M13727" s="1">
        <v>40</v>
      </c>
    </row>
    <row r="13728" spans="1:13" ht="15.75" x14ac:dyDescent="0.3">
      <c r="A13728" s="1" t="s">
        <v>1263</v>
      </c>
      <c r="J13728" s="1" t="s">
        <v>1511</v>
      </c>
      <c r="K13728" s="1" t="s">
        <v>1514</v>
      </c>
      <c r="L13728" s="1" t="s">
        <v>1510</v>
      </c>
      <c r="M13728" s="1">
        <v>1</v>
      </c>
    </row>
    <row r="13729" spans="1:13" ht="15.75" x14ac:dyDescent="0.3">
      <c r="A13729" s="1" t="s">
        <v>1263</v>
      </c>
      <c r="J13729" s="1" t="s">
        <v>1508</v>
      </c>
      <c r="K13729" s="1" t="s">
        <v>1509</v>
      </c>
      <c r="L13729" s="1" t="s">
        <v>1512</v>
      </c>
      <c r="M13729" s="1">
        <v>1</v>
      </c>
    </row>
    <row r="13730" spans="1:13" ht="15.75" x14ac:dyDescent="0.3">
      <c r="A13730" s="1" t="s">
        <v>1328</v>
      </c>
      <c r="J13730" s="1" t="s">
        <v>1511</v>
      </c>
      <c r="K13730" s="1" t="s">
        <v>1509</v>
      </c>
      <c r="L13730" s="1" t="s">
        <v>1512</v>
      </c>
      <c r="M13730" s="1">
        <v>16</v>
      </c>
    </row>
    <row r="13731" spans="1:13" ht="15.75" x14ac:dyDescent="0.3">
      <c r="A13731" s="1" t="s">
        <v>1272</v>
      </c>
      <c r="J13731" s="1" t="s">
        <v>1511</v>
      </c>
      <c r="K13731" s="1" t="s">
        <v>1509</v>
      </c>
      <c r="L13731" s="1" t="s">
        <v>1512</v>
      </c>
      <c r="M13731" s="1">
        <v>1</v>
      </c>
    </row>
    <row r="13732" spans="1:13" ht="15.75" x14ac:dyDescent="0.3">
      <c r="A13732" s="1" t="s">
        <v>1328</v>
      </c>
      <c r="J13732" s="1" t="s">
        <v>1511</v>
      </c>
      <c r="K13732" s="1" t="s">
        <v>1509</v>
      </c>
      <c r="L13732" s="1" t="s">
        <v>1512</v>
      </c>
      <c r="M13732" s="1">
        <v>88</v>
      </c>
    </row>
    <row r="13733" spans="1:13" ht="15.75" x14ac:dyDescent="0.3">
      <c r="A13733" s="1" t="s">
        <v>1263</v>
      </c>
      <c r="J13733" s="1" t="s">
        <v>1508</v>
      </c>
      <c r="K13733" s="1" t="s">
        <v>1509</v>
      </c>
      <c r="L13733" s="1" t="s">
        <v>1512</v>
      </c>
      <c r="M13733" s="1">
        <v>1</v>
      </c>
    </row>
    <row r="13734" spans="1:13" ht="15.75" x14ac:dyDescent="0.3">
      <c r="A13734" s="1" t="s">
        <v>1263</v>
      </c>
      <c r="J13734" s="1" t="s">
        <v>1508</v>
      </c>
      <c r="K13734" s="1" t="s">
        <v>1509</v>
      </c>
      <c r="L13734" s="1" t="s">
        <v>1512</v>
      </c>
      <c r="M13734" s="1">
        <v>1</v>
      </c>
    </row>
    <row r="13735" spans="1:13" ht="15.75" x14ac:dyDescent="0.3">
      <c r="A13735" s="1" t="s">
        <v>1263</v>
      </c>
      <c r="J13735" s="1" t="s">
        <v>1511</v>
      </c>
      <c r="K13735" s="1" t="s">
        <v>1514</v>
      </c>
      <c r="L13735" s="1" t="s">
        <v>1510</v>
      </c>
      <c r="M13735" s="1">
        <v>1</v>
      </c>
    </row>
    <row r="13736" spans="1:13" ht="15.75" x14ac:dyDescent="0.3">
      <c r="A13736" s="1" t="s">
        <v>1263</v>
      </c>
      <c r="J13736" s="1" t="s">
        <v>1511</v>
      </c>
      <c r="K13736" s="1" t="s">
        <v>1509</v>
      </c>
      <c r="L13736" s="1" t="s">
        <v>1512</v>
      </c>
      <c r="M13736" s="1">
        <v>1</v>
      </c>
    </row>
    <row r="13737" spans="1:13" ht="15.75" x14ac:dyDescent="0.3">
      <c r="A13737" s="1" t="s">
        <v>1263</v>
      </c>
      <c r="J13737" s="1" t="s">
        <v>1508</v>
      </c>
      <c r="K13737" s="1" t="s">
        <v>1509</v>
      </c>
      <c r="L13737" s="1" t="s">
        <v>1512</v>
      </c>
      <c r="M13737" s="1">
        <v>1</v>
      </c>
    </row>
    <row r="13738" spans="1:13" ht="15.75" x14ac:dyDescent="0.3">
      <c r="A13738" s="1" t="s">
        <v>1263</v>
      </c>
      <c r="J13738" s="1" t="s">
        <v>1511</v>
      </c>
      <c r="K13738" s="1" t="s">
        <v>1509</v>
      </c>
      <c r="L13738" s="1" t="s">
        <v>1512</v>
      </c>
      <c r="M13738" s="1">
        <v>1</v>
      </c>
    </row>
    <row r="13739" spans="1:13" ht="15.75" x14ac:dyDescent="0.3">
      <c r="A13739" s="1" t="s">
        <v>1263</v>
      </c>
      <c r="J13739" s="1" t="s">
        <v>1508</v>
      </c>
      <c r="K13739" s="1" t="s">
        <v>1509</v>
      </c>
      <c r="L13739" s="1" t="s">
        <v>1512</v>
      </c>
      <c r="M13739" s="1">
        <v>1</v>
      </c>
    </row>
    <row r="13740" spans="1:13" ht="15.75" x14ac:dyDescent="0.3">
      <c r="A13740" s="1" t="s">
        <v>1263</v>
      </c>
      <c r="J13740" s="1" t="s">
        <v>1511</v>
      </c>
      <c r="K13740" s="1" t="s">
        <v>1514</v>
      </c>
      <c r="L13740" s="1" t="s">
        <v>1510</v>
      </c>
      <c r="M13740" s="1">
        <v>1</v>
      </c>
    </row>
    <row r="13741" spans="1:13" ht="15.75" x14ac:dyDescent="0.3">
      <c r="A13741" s="1" t="s">
        <v>1263</v>
      </c>
      <c r="J13741" s="1" t="s">
        <v>1508</v>
      </c>
      <c r="K13741" s="1" t="s">
        <v>1509</v>
      </c>
      <c r="L13741" s="1" t="s">
        <v>1512</v>
      </c>
      <c r="M13741" s="1">
        <v>1</v>
      </c>
    </row>
    <row r="13742" spans="1:13" ht="15.75" x14ac:dyDescent="0.3">
      <c r="A13742" s="1" t="s">
        <v>1300</v>
      </c>
      <c r="J13742" s="1" t="s">
        <v>1511</v>
      </c>
      <c r="K13742" s="1" t="s">
        <v>1509</v>
      </c>
      <c r="L13742" s="1" t="s">
        <v>1512</v>
      </c>
      <c r="M13742" s="1">
        <v>5</v>
      </c>
    </row>
    <row r="13743" spans="1:13" ht="15.75" x14ac:dyDescent="0.3">
      <c r="A13743" s="1" t="s">
        <v>1263</v>
      </c>
      <c r="J13743" s="1" t="s">
        <v>1511</v>
      </c>
      <c r="K13743" s="1" t="s">
        <v>1509</v>
      </c>
      <c r="L13743" s="1" t="s">
        <v>1512</v>
      </c>
      <c r="M13743" s="1">
        <v>1</v>
      </c>
    </row>
    <row r="13744" spans="1:13" ht="15.75" x14ac:dyDescent="0.3">
      <c r="A13744" s="1" t="s">
        <v>1263</v>
      </c>
      <c r="J13744" s="1" t="s">
        <v>1508</v>
      </c>
      <c r="K13744" s="1" t="s">
        <v>1509</v>
      </c>
      <c r="L13744" s="1" t="s">
        <v>1512</v>
      </c>
      <c r="M13744" s="1">
        <v>1</v>
      </c>
    </row>
    <row r="13745" spans="1:13" ht="15.75" x14ac:dyDescent="0.3">
      <c r="A13745" s="1" t="s">
        <v>1272</v>
      </c>
      <c r="J13745" s="1" t="s">
        <v>1511</v>
      </c>
      <c r="K13745" s="1" t="s">
        <v>1509</v>
      </c>
      <c r="L13745" s="1" t="s">
        <v>1512</v>
      </c>
      <c r="M13745" s="1">
        <v>1</v>
      </c>
    </row>
    <row r="13746" spans="1:13" ht="15.75" x14ac:dyDescent="0.3">
      <c r="A13746" s="1" t="s">
        <v>1263</v>
      </c>
      <c r="J13746" s="1" t="s">
        <v>1511</v>
      </c>
      <c r="K13746" s="1" t="s">
        <v>1509</v>
      </c>
      <c r="L13746" s="1" t="s">
        <v>1512</v>
      </c>
      <c r="M13746" s="1">
        <v>1</v>
      </c>
    </row>
    <row r="13747" spans="1:13" ht="15.75" x14ac:dyDescent="0.3">
      <c r="A13747" s="1" t="s">
        <v>1300</v>
      </c>
      <c r="J13747" s="1" t="s">
        <v>1511</v>
      </c>
      <c r="K13747" s="1" t="s">
        <v>1509</v>
      </c>
      <c r="L13747" s="1" t="s">
        <v>1512</v>
      </c>
      <c r="M13747" s="1">
        <v>2</v>
      </c>
    </row>
    <row r="13748" spans="1:13" ht="15.75" x14ac:dyDescent="0.3">
      <c r="A13748" s="1" t="s">
        <v>1262</v>
      </c>
      <c r="J13748" s="1" t="s">
        <v>1511</v>
      </c>
      <c r="K13748" s="1" t="s">
        <v>1509</v>
      </c>
      <c r="L13748" s="1" t="s">
        <v>1510</v>
      </c>
      <c r="M13748" s="1">
        <v>1</v>
      </c>
    </row>
    <row r="13749" spans="1:13" ht="15.75" x14ac:dyDescent="0.3">
      <c r="A13749" s="1" t="s">
        <v>1263</v>
      </c>
      <c r="J13749" s="1" t="s">
        <v>1508</v>
      </c>
      <c r="K13749" s="1" t="s">
        <v>1509</v>
      </c>
      <c r="L13749" s="1" t="s">
        <v>1512</v>
      </c>
      <c r="M13749" s="1">
        <v>1</v>
      </c>
    </row>
    <row r="13750" spans="1:13" ht="15.75" x14ac:dyDescent="0.3">
      <c r="A13750" s="1" t="s">
        <v>1263</v>
      </c>
      <c r="J13750" s="1" t="s">
        <v>1511</v>
      </c>
      <c r="K13750" s="1" t="s">
        <v>1514</v>
      </c>
      <c r="L13750" s="1" t="s">
        <v>1510</v>
      </c>
      <c r="M13750" s="1">
        <v>1</v>
      </c>
    </row>
    <row r="13751" spans="1:13" ht="15.75" x14ac:dyDescent="0.3">
      <c r="A13751" s="1" t="s">
        <v>1263</v>
      </c>
      <c r="J13751" s="1" t="s">
        <v>1508</v>
      </c>
      <c r="K13751" s="1" t="s">
        <v>1509</v>
      </c>
      <c r="L13751" s="1" t="s">
        <v>1512</v>
      </c>
      <c r="M13751" s="1">
        <v>1</v>
      </c>
    </row>
    <row r="13752" spans="1:13" ht="15.75" x14ac:dyDescent="0.3">
      <c r="A13752" s="1" t="s">
        <v>1263</v>
      </c>
      <c r="J13752" s="1" t="s">
        <v>1508</v>
      </c>
      <c r="K13752" s="1" t="s">
        <v>1509</v>
      </c>
      <c r="L13752" s="1" t="s">
        <v>1512</v>
      </c>
      <c r="M13752" s="1">
        <v>1</v>
      </c>
    </row>
    <row r="13753" spans="1:13" ht="15.75" x14ac:dyDescent="0.3">
      <c r="A13753" s="1" t="s">
        <v>1272</v>
      </c>
      <c r="J13753" s="1" t="s">
        <v>1511</v>
      </c>
      <c r="K13753" s="1" t="s">
        <v>1509</v>
      </c>
      <c r="L13753" s="1" t="s">
        <v>1510</v>
      </c>
      <c r="M13753" s="1">
        <v>1</v>
      </c>
    </row>
    <row r="13754" spans="1:13" ht="15.75" x14ac:dyDescent="0.3">
      <c r="A13754" s="1" t="s">
        <v>1263</v>
      </c>
      <c r="J13754" s="1" t="s">
        <v>1511</v>
      </c>
      <c r="K13754" s="1" t="s">
        <v>1509</v>
      </c>
      <c r="L13754" s="1" t="s">
        <v>1512</v>
      </c>
      <c r="M13754" s="1">
        <v>1</v>
      </c>
    </row>
    <row r="13755" spans="1:13" ht="15.75" x14ac:dyDescent="0.3">
      <c r="A13755" s="1" t="s">
        <v>1263</v>
      </c>
      <c r="J13755" s="1" t="s">
        <v>1511</v>
      </c>
      <c r="K13755" s="1" t="s">
        <v>1514</v>
      </c>
      <c r="L13755" s="1" t="s">
        <v>1510</v>
      </c>
      <c r="M13755" s="1">
        <v>1</v>
      </c>
    </row>
    <row r="13756" spans="1:13" ht="15.75" x14ac:dyDescent="0.3">
      <c r="A13756" s="1" t="s">
        <v>1263</v>
      </c>
      <c r="J13756" s="1" t="s">
        <v>1508</v>
      </c>
      <c r="K13756" s="1" t="s">
        <v>1509</v>
      </c>
      <c r="L13756" s="1" t="s">
        <v>1512</v>
      </c>
      <c r="M13756" s="1">
        <v>1</v>
      </c>
    </row>
    <row r="13757" spans="1:13" ht="15.75" x14ac:dyDescent="0.3">
      <c r="A13757" s="1" t="s">
        <v>1263</v>
      </c>
      <c r="J13757" s="1" t="s">
        <v>1511</v>
      </c>
      <c r="K13757" s="1" t="s">
        <v>1509</v>
      </c>
      <c r="L13757" s="1" t="s">
        <v>1512</v>
      </c>
      <c r="M13757" s="1">
        <v>1</v>
      </c>
    </row>
    <row r="13758" spans="1:13" ht="15.75" x14ac:dyDescent="0.3">
      <c r="A13758" s="1" t="s">
        <v>1272</v>
      </c>
      <c r="J13758" s="1" t="s">
        <v>1511</v>
      </c>
      <c r="K13758" s="1" t="s">
        <v>1509</v>
      </c>
      <c r="L13758" s="1" t="s">
        <v>1512</v>
      </c>
      <c r="M13758" s="1">
        <v>1</v>
      </c>
    </row>
    <row r="13759" spans="1:13" ht="15.75" x14ac:dyDescent="0.3">
      <c r="A13759" s="1" t="s">
        <v>1263</v>
      </c>
      <c r="J13759" s="1" t="s">
        <v>1508</v>
      </c>
      <c r="K13759" s="1" t="s">
        <v>1509</v>
      </c>
      <c r="L13759" s="1" t="s">
        <v>1512</v>
      </c>
      <c r="M13759" s="1">
        <v>1</v>
      </c>
    </row>
    <row r="13760" spans="1:13" ht="15.75" x14ac:dyDescent="0.3">
      <c r="A13760" s="1" t="s">
        <v>1263</v>
      </c>
      <c r="J13760" s="1" t="s">
        <v>1511</v>
      </c>
      <c r="K13760" s="1" t="s">
        <v>1509</v>
      </c>
      <c r="L13760" s="1" t="s">
        <v>1512</v>
      </c>
      <c r="M13760" s="1">
        <v>1</v>
      </c>
    </row>
    <row r="13761" spans="1:13" ht="15.75" x14ac:dyDescent="0.3">
      <c r="A13761" s="1" t="s">
        <v>1300</v>
      </c>
      <c r="J13761" s="1" t="s">
        <v>1511</v>
      </c>
      <c r="K13761" s="1" t="s">
        <v>1509</v>
      </c>
      <c r="L13761" s="1" t="s">
        <v>1512</v>
      </c>
      <c r="M13761" s="1">
        <v>2</v>
      </c>
    </row>
    <row r="13762" spans="1:13" ht="15.75" x14ac:dyDescent="0.3">
      <c r="A13762" s="1" t="s">
        <v>1272</v>
      </c>
      <c r="J13762" s="1" t="s">
        <v>1511</v>
      </c>
      <c r="K13762" s="1" t="s">
        <v>1509</v>
      </c>
      <c r="L13762" s="1" t="s">
        <v>1512</v>
      </c>
      <c r="M13762" s="1">
        <v>1</v>
      </c>
    </row>
    <row r="13763" spans="1:13" ht="15.75" x14ac:dyDescent="0.3">
      <c r="A13763" s="1" t="s">
        <v>1272</v>
      </c>
      <c r="J13763" s="1" t="s">
        <v>1511</v>
      </c>
      <c r="K13763" s="1" t="s">
        <v>1509</v>
      </c>
      <c r="L13763" s="1" t="s">
        <v>1510</v>
      </c>
      <c r="M13763" s="1">
        <v>1</v>
      </c>
    </row>
    <row r="13764" spans="1:13" ht="15.75" x14ac:dyDescent="0.3">
      <c r="A13764" s="1" t="s">
        <v>1263</v>
      </c>
      <c r="J13764" s="1" t="s">
        <v>1508</v>
      </c>
      <c r="K13764" s="1" t="s">
        <v>1509</v>
      </c>
      <c r="L13764" s="1" t="s">
        <v>1512</v>
      </c>
      <c r="M13764" s="1">
        <v>1</v>
      </c>
    </row>
    <row r="13765" spans="1:13" ht="15.75" x14ac:dyDescent="0.3">
      <c r="A13765" s="1" t="s">
        <v>1263</v>
      </c>
      <c r="J13765" s="1" t="s">
        <v>1511</v>
      </c>
      <c r="K13765" s="1" t="s">
        <v>1514</v>
      </c>
      <c r="L13765" s="1" t="s">
        <v>1510</v>
      </c>
      <c r="M13765" s="1">
        <v>1</v>
      </c>
    </row>
    <row r="13766" spans="1:13" ht="15.75" x14ac:dyDescent="0.3">
      <c r="A13766" s="1" t="s">
        <v>1300</v>
      </c>
      <c r="J13766" s="1" t="s">
        <v>1511</v>
      </c>
      <c r="K13766" s="1" t="s">
        <v>1509</v>
      </c>
      <c r="L13766" s="1" t="s">
        <v>1512</v>
      </c>
      <c r="M13766" s="1">
        <v>1</v>
      </c>
    </row>
    <row r="13767" spans="1:13" ht="15.75" x14ac:dyDescent="0.3">
      <c r="A13767" s="1" t="s">
        <v>1263</v>
      </c>
      <c r="J13767" s="1" t="s">
        <v>1511</v>
      </c>
      <c r="K13767" s="1" t="s">
        <v>1509</v>
      </c>
      <c r="L13767" s="1" t="s">
        <v>1512</v>
      </c>
      <c r="M13767" s="1">
        <v>1</v>
      </c>
    </row>
    <row r="13768" spans="1:13" ht="15.75" x14ac:dyDescent="0.3">
      <c r="A13768" s="1" t="s">
        <v>1272</v>
      </c>
      <c r="J13768" s="1" t="s">
        <v>1511</v>
      </c>
      <c r="K13768" s="1" t="s">
        <v>1509</v>
      </c>
      <c r="L13768" s="1" t="s">
        <v>1512</v>
      </c>
      <c r="M13768" s="1">
        <v>1</v>
      </c>
    </row>
    <row r="13769" spans="1:13" ht="15.75" x14ac:dyDescent="0.3">
      <c r="A13769" s="1" t="s">
        <v>1263</v>
      </c>
      <c r="J13769" s="1" t="s">
        <v>1508</v>
      </c>
      <c r="K13769" s="1" t="s">
        <v>1509</v>
      </c>
      <c r="L13769" s="1" t="s">
        <v>1512</v>
      </c>
      <c r="M13769" s="1">
        <v>1</v>
      </c>
    </row>
    <row r="13770" spans="1:13" ht="15.75" x14ac:dyDescent="0.3">
      <c r="A13770" s="1" t="s">
        <v>1263</v>
      </c>
      <c r="J13770" s="1" t="s">
        <v>1511</v>
      </c>
      <c r="K13770" s="1" t="s">
        <v>1509</v>
      </c>
      <c r="L13770" s="1" t="s">
        <v>1512</v>
      </c>
      <c r="M13770" s="1">
        <v>1</v>
      </c>
    </row>
    <row r="13771" spans="1:13" ht="15.75" x14ac:dyDescent="0.3">
      <c r="A13771" s="1" t="s">
        <v>1300</v>
      </c>
      <c r="J13771" s="1" t="s">
        <v>1511</v>
      </c>
      <c r="K13771" s="1" t="s">
        <v>1509</v>
      </c>
      <c r="L13771" s="1" t="s">
        <v>1512</v>
      </c>
      <c r="M13771" s="1">
        <v>2</v>
      </c>
    </row>
    <row r="13772" spans="1:13" ht="15.75" x14ac:dyDescent="0.3">
      <c r="A13772" s="1" t="s">
        <v>1263</v>
      </c>
      <c r="J13772" s="1" t="s">
        <v>1508</v>
      </c>
      <c r="K13772" s="1" t="s">
        <v>1509</v>
      </c>
      <c r="L13772" s="1" t="s">
        <v>1512</v>
      </c>
      <c r="M13772" s="1">
        <v>1</v>
      </c>
    </row>
    <row r="13773" spans="1:13" ht="15.75" x14ac:dyDescent="0.3">
      <c r="A13773" s="1" t="s">
        <v>1263</v>
      </c>
      <c r="J13773" s="1" t="s">
        <v>1511</v>
      </c>
      <c r="K13773" s="1" t="s">
        <v>1509</v>
      </c>
      <c r="L13773" s="1" t="s">
        <v>1512</v>
      </c>
      <c r="M13773" s="1">
        <v>1</v>
      </c>
    </row>
    <row r="13774" spans="1:13" ht="15.75" x14ac:dyDescent="0.3">
      <c r="A13774" s="1" t="s">
        <v>1263</v>
      </c>
      <c r="J13774" s="1" t="s">
        <v>1511</v>
      </c>
      <c r="K13774" s="1" t="s">
        <v>1514</v>
      </c>
      <c r="L13774" s="1" t="s">
        <v>1510</v>
      </c>
      <c r="M13774" s="1">
        <v>1</v>
      </c>
    </row>
    <row r="13775" spans="1:13" ht="15.75" x14ac:dyDescent="0.3">
      <c r="A13775" s="1" t="s">
        <v>1300</v>
      </c>
      <c r="J13775" s="1" t="s">
        <v>1511</v>
      </c>
      <c r="K13775" s="1" t="s">
        <v>1509</v>
      </c>
      <c r="L13775" s="1" t="s">
        <v>1512</v>
      </c>
      <c r="M13775" s="1">
        <v>1</v>
      </c>
    </row>
    <row r="13776" spans="1:13" ht="15.75" x14ac:dyDescent="0.3">
      <c r="A13776" s="1" t="s">
        <v>1263</v>
      </c>
      <c r="J13776" s="1" t="s">
        <v>1508</v>
      </c>
      <c r="K13776" s="1" t="s">
        <v>1509</v>
      </c>
      <c r="L13776" s="1" t="s">
        <v>1512</v>
      </c>
      <c r="M13776" s="1">
        <v>1</v>
      </c>
    </row>
    <row r="13777" spans="1:13" ht="15.75" x14ac:dyDescent="0.3">
      <c r="A13777" s="1" t="s">
        <v>1272</v>
      </c>
      <c r="J13777" s="1" t="s">
        <v>1511</v>
      </c>
      <c r="K13777" s="1" t="s">
        <v>1509</v>
      </c>
      <c r="L13777" s="1" t="s">
        <v>1512</v>
      </c>
      <c r="M13777" s="1">
        <v>1</v>
      </c>
    </row>
    <row r="13778" spans="1:13" ht="15.75" x14ac:dyDescent="0.3">
      <c r="A13778" s="1" t="s">
        <v>1263</v>
      </c>
      <c r="J13778" s="1" t="s">
        <v>1511</v>
      </c>
      <c r="K13778" s="1" t="s">
        <v>1509</v>
      </c>
      <c r="L13778" s="1" t="s">
        <v>1512</v>
      </c>
      <c r="M13778" s="1">
        <v>1</v>
      </c>
    </row>
    <row r="13779" spans="1:13" ht="15.75" x14ac:dyDescent="0.3">
      <c r="A13779" s="1" t="s">
        <v>1263</v>
      </c>
      <c r="J13779" s="1" t="s">
        <v>1508</v>
      </c>
      <c r="K13779" s="1" t="s">
        <v>1509</v>
      </c>
      <c r="L13779" s="1" t="s">
        <v>1512</v>
      </c>
      <c r="M13779" s="1">
        <v>1</v>
      </c>
    </row>
    <row r="13780" spans="1:13" ht="15.75" x14ac:dyDescent="0.3">
      <c r="A13780" s="1" t="s">
        <v>1300</v>
      </c>
      <c r="J13780" s="1" t="s">
        <v>1511</v>
      </c>
      <c r="K13780" s="1" t="s">
        <v>1509</v>
      </c>
      <c r="L13780" s="1" t="s">
        <v>1512</v>
      </c>
      <c r="M13780" s="1">
        <v>2</v>
      </c>
    </row>
    <row r="13781" spans="1:13" ht="15.75" x14ac:dyDescent="0.3">
      <c r="A13781" s="1" t="s">
        <v>1263</v>
      </c>
      <c r="J13781" s="1" t="s">
        <v>1511</v>
      </c>
      <c r="K13781" s="1" t="s">
        <v>1509</v>
      </c>
      <c r="L13781" s="1" t="s">
        <v>1512</v>
      </c>
      <c r="M13781" s="1">
        <v>1</v>
      </c>
    </row>
    <row r="13782" spans="1:13" ht="15.75" x14ac:dyDescent="0.3">
      <c r="A13782" s="1" t="s">
        <v>1272</v>
      </c>
      <c r="J13782" s="1" t="s">
        <v>1511</v>
      </c>
      <c r="K13782" s="1" t="s">
        <v>1509</v>
      </c>
      <c r="L13782" s="1" t="s">
        <v>1512</v>
      </c>
      <c r="M13782" s="1">
        <v>1</v>
      </c>
    </row>
    <row r="13783" spans="1:13" ht="15.75" x14ac:dyDescent="0.3">
      <c r="A13783" s="1" t="s">
        <v>1263</v>
      </c>
      <c r="J13783" s="1" t="s">
        <v>1511</v>
      </c>
      <c r="K13783" s="1" t="s">
        <v>1514</v>
      </c>
      <c r="L13783" s="1" t="s">
        <v>1510</v>
      </c>
      <c r="M13783" s="1">
        <v>1</v>
      </c>
    </row>
    <row r="13784" spans="1:13" ht="15.75" x14ac:dyDescent="0.3">
      <c r="A13784" s="1" t="s">
        <v>1263</v>
      </c>
      <c r="J13784" s="1" t="s">
        <v>1508</v>
      </c>
      <c r="K13784" s="1" t="s">
        <v>1509</v>
      </c>
      <c r="L13784" s="1" t="s">
        <v>1512</v>
      </c>
      <c r="M13784" s="1">
        <v>1</v>
      </c>
    </row>
    <row r="13785" spans="1:13" ht="15.75" x14ac:dyDescent="0.3">
      <c r="A13785" s="1" t="s">
        <v>1263</v>
      </c>
      <c r="J13785" s="1" t="s">
        <v>1511</v>
      </c>
      <c r="K13785" s="1" t="s">
        <v>1509</v>
      </c>
      <c r="L13785" s="1" t="s">
        <v>1512</v>
      </c>
      <c r="M13785" s="1">
        <v>1</v>
      </c>
    </row>
    <row r="13786" spans="1:13" ht="15.75" x14ac:dyDescent="0.3">
      <c r="A13786" s="1" t="s">
        <v>1263</v>
      </c>
      <c r="J13786" s="1" t="s">
        <v>1508</v>
      </c>
      <c r="K13786" s="1" t="s">
        <v>1509</v>
      </c>
      <c r="L13786" s="1" t="s">
        <v>1512</v>
      </c>
      <c r="M13786" s="1">
        <v>1</v>
      </c>
    </row>
    <row r="13787" spans="1:13" ht="15.75" x14ac:dyDescent="0.3">
      <c r="A13787" s="1" t="s">
        <v>1272</v>
      </c>
      <c r="J13787" s="1" t="s">
        <v>1511</v>
      </c>
      <c r="K13787" s="1" t="s">
        <v>1509</v>
      </c>
      <c r="L13787" s="1" t="s">
        <v>1512</v>
      </c>
      <c r="M13787" s="1">
        <v>1</v>
      </c>
    </row>
    <row r="13788" spans="1:13" ht="15.75" x14ac:dyDescent="0.3">
      <c r="A13788" s="1" t="s">
        <v>1300</v>
      </c>
      <c r="J13788" s="1" t="s">
        <v>1511</v>
      </c>
      <c r="K13788" s="1" t="s">
        <v>1509</v>
      </c>
      <c r="L13788" s="1" t="s">
        <v>1512</v>
      </c>
      <c r="M13788" s="1">
        <v>1</v>
      </c>
    </row>
    <row r="13789" spans="1:13" ht="15.75" x14ac:dyDescent="0.3">
      <c r="A13789" s="1" t="s">
        <v>1263</v>
      </c>
      <c r="J13789" s="1" t="s">
        <v>1511</v>
      </c>
      <c r="K13789" s="1" t="s">
        <v>1509</v>
      </c>
      <c r="L13789" s="1" t="s">
        <v>1512</v>
      </c>
      <c r="M13789" s="1">
        <v>1</v>
      </c>
    </row>
    <row r="13790" spans="1:13" ht="15.75" x14ac:dyDescent="0.3">
      <c r="A13790" s="1" t="s">
        <v>1263</v>
      </c>
      <c r="J13790" s="1" t="s">
        <v>1508</v>
      </c>
      <c r="K13790" s="1" t="s">
        <v>1509</v>
      </c>
      <c r="L13790" s="1" t="s">
        <v>1512</v>
      </c>
      <c r="M13790" s="1">
        <v>1</v>
      </c>
    </row>
    <row r="13791" spans="1:13" ht="15.75" x14ac:dyDescent="0.3">
      <c r="A13791" s="1" t="s">
        <v>1263</v>
      </c>
      <c r="J13791" s="1" t="s">
        <v>1511</v>
      </c>
      <c r="K13791" s="1" t="s">
        <v>1514</v>
      </c>
      <c r="L13791" s="1" t="s">
        <v>1510</v>
      </c>
      <c r="M13791" s="1">
        <v>1</v>
      </c>
    </row>
    <row r="13792" spans="1:13" ht="15.75" x14ac:dyDescent="0.3">
      <c r="A13792" s="1" t="s">
        <v>1263</v>
      </c>
      <c r="J13792" s="1" t="s">
        <v>1511</v>
      </c>
      <c r="K13792" s="1" t="s">
        <v>1509</v>
      </c>
      <c r="L13792" s="1" t="s">
        <v>1512</v>
      </c>
      <c r="M13792" s="1">
        <v>1</v>
      </c>
    </row>
    <row r="13793" spans="1:13" ht="15.75" x14ac:dyDescent="0.3">
      <c r="A13793" s="1" t="s">
        <v>1300</v>
      </c>
      <c r="J13793" s="1" t="s">
        <v>1511</v>
      </c>
      <c r="K13793" s="1" t="s">
        <v>1509</v>
      </c>
      <c r="L13793" s="1" t="s">
        <v>1512</v>
      </c>
      <c r="M13793" s="1">
        <v>4</v>
      </c>
    </row>
    <row r="13794" spans="1:13" ht="15.75" x14ac:dyDescent="0.3">
      <c r="A13794" s="1" t="s">
        <v>1263</v>
      </c>
      <c r="J13794" s="1" t="s">
        <v>1508</v>
      </c>
      <c r="K13794" s="1" t="s">
        <v>1509</v>
      </c>
      <c r="L13794" s="1" t="s">
        <v>1512</v>
      </c>
      <c r="M13794" s="1">
        <v>1</v>
      </c>
    </row>
    <row r="13795" spans="1:13" ht="15.75" x14ac:dyDescent="0.3">
      <c r="A13795" s="1" t="s">
        <v>1263</v>
      </c>
      <c r="J13795" s="1" t="s">
        <v>1508</v>
      </c>
      <c r="K13795" s="1" t="s">
        <v>1509</v>
      </c>
      <c r="L13795" s="1" t="s">
        <v>1512</v>
      </c>
      <c r="M13795" s="1">
        <v>1</v>
      </c>
    </row>
    <row r="13796" spans="1:13" ht="15.75" x14ac:dyDescent="0.3">
      <c r="A13796" s="1" t="s">
        <v>1262</v>
      </c>
      <c r="J13796" s="1" t="s">
        <v>1511</v>
      </c>
      <c r="K13796" s="1" t="s">
        <v>1514</v>
      </c>
      <c r="L13796" s="1" t="s">
        <v>1512</v>
      </c>
      <c r="M13796" s="1">
        <v>1</v>
      </c>
    </row>
    <row r="13797" spans="1:13" ht="15.75" x14ac:dyDescent="0.3">
      <c r="A13797" s="1" t="s">
        <v>1263</v>
      </c>
      <c r="J13797" s="1" t="s">
        <v>1511</v>
      </c>
      <c r="K13797" s="1" t="s">
        <v>1509</v>
      </c>
      <c r="L13797" s="1" t="s">
        <v>1512</v>
      </c>
      <c r="M13797" s="1">
        <v>1</v>
      </c>
    </row>
    <row r="13798" spans="1:13" ht="15.75" x14ac:dyDescent="0.3">
      <c r="A13798" s="1" t="s">
        <v>1263</v>
      </c>
      <c r="J13798" s="1" t="s">
        <v>1508</v>
      </c>
      <c r="K13798" s="1" t="s">
        <v>1509</v>
      </c>
      <c r="L13798" s="1" t="s">
        <v>1512</v>
      </c>
      <c r="M13798" s="1">
        <v>1</v>
      </c>
    </row>
    <row r="13799" spans="1:13" ht="15.75" x14ac:dyDescent="0.3">
      <c r="A13799" s="1" t="s">
        <v>1263</v>
      </c>
      <c r="J13799" s="1" t="s">
        <v>1511</v>
      </c>
      <c r="K13799" s="1" t="s">
        <v>1509</v>
      </c>
      <c r="L13799" s="1" t="s">
        <v>1512</v>
      </c>
      <c r="M13799" s="1">
        <v>1</v>
      </c>
    </row>
    <row r="13800" spans="1:13" ht="15.75" x14ac:dyDescent="0.3">
      <c r="A13800" s="1" t="s">
        <v>1263</v>
      </c>
      <c r="J13800" s="1" t="s">
        <v>1508</v>
      </c>
      <c r="K13800" s="1" t="s">
        <v>1509</v>
      </c>
      <c r="L13800" s="1" t="s">
        <v>1512</v>
      </c>
      <c r="M13800" s="1">
        <v>1</v>
      </c>
    </row>
    <row r="13801" spans="1:13" ht="15.75" x14ac:dyDescent="0.3">
      <c r="A13801" s="1" t="s">
        <v>1263</v>
      </c>
      <c r="J13801" s="1" t="s">
        <v>1508</v>
      </c>
      <c r="K13801" s="1" t="s">
        <v>1509</v>
      </c>
      <c r="L13801" s="1" t="s">
        <v>1512</v>
      </c>
      <c r="M13801" s="1">
        <v>1</v>
      </c>
    </row>
    <row r="13802" spans="1:13" ht="15.75" x14ac:dyDescent="0.3">
      <c r="A13802" s="1" t="s">
        <v>1263</v>
      </c>
      <c r="J13802" s="1" t="s">
        <v>1511</v>
      </c>
      <c r="K13802" s="1" t="s">
        <v>1509</v>
      </c>
      <c r="L13802" s="1" t="s">
        <v>1512</v>
      </c>
      <c r="M13802" s="1">
        <v>1</v>
      </c>
    </row>
    <row r="13803" spans="1:13" ht="15.75" x14ac:dyDescent="0.3">
      <c r="A13803" s="1" t="s">
        <v>1263</v>
      </c>
      <c r="J13803" s="1" t="s">
        <v>1508</v>
      </c>
      <c r="K13803" s="1" t="s">
        <v>1509</v>
      </c>
      <c r="L13803" s="1" t="s">
        <v>1512</v>
      </c>
      <c r="M13803" s="1">
        <v>1</v>
      </c>
    </row>
    <row r="13804" spans="1:13" ht="15.75" x14ac:dyDescent="0.3">
      <c r="A13804" s="1" t="s">
        <v>1272</v>
      </c>
      <c r="J13804" s="1" t="s">
        <v>1511</v>
      </c>
      <c r="K13804" s="1" t="s">
        <v>1514</v>
      </c>
      <c r="L13804" s="1" t="s">
        <v>1512</v>
      </c>
      <c r="M13804" s="1">
        <v>1</v>
      </c>
    </row>
    <row r="13805" spans="1:13" ht="15.75" x14ac:dyDescent="0.3">
      <c r="A13805" s="1" t="s">
        <v>1263</v>
      </c>
      <c r="J13805" s="1" t="s">
        <v>1508</v>
      </c>
      <c r="K13805" s="1" t="s">
        <v>1509</v>
      </c>
      <c r="L13805" s="1" t="s">
        <v>1512</v>
      </c>
      <c r="M13805" s="1">
        <v>1</v>
      </c>
    </row>
    <row r="13806" spans="1:13" ht="15.75" x14ac:dyDescent="0.3">
      <c r="A13806" s="1" t="s">
        <v>1263</v>
      </c>
      <c r="J13806" s="1" t="s">
        <v>1511</v>
      </c>
      <c r="K13806" s="1" t="s">
        <v>1509</v>
      </c>
      <c r="L13806" s="1" t="s">
        <v>1512</v>
      </c>
      <c r="M13806" s="1">
        <v>1</v>
      </c>
    </row>
    <row r="13807" spans="1:13" ht="15.75" x14ac:dyDescent="0.3">
      <c r="A13807" s="1" t="s">
        <v>1262</v>
      </c>
      <c r="J13807" s="1" t="s">
        <v>1511</v>
      </c>
      <c r="K13807" s="1" t="s">
        <v>1509</v>
      </c>
      <c r="L13807" s="1" t="s">
        <v>1510</v>
      </c>
      <c r="M13807" s="1">
        <v>1</v>
      </c>
    </row>
    <row r="13808" spans="1:13" ht="15.75" x14ac:dyDescent="0.3">
      <c r="A13808" s="1" t="s">
        <v>1263</v>
      </c>
      <c r="J13808" s="1" t="s">
        <v>1508</v>
      </c>
      <c r="K13808" s="1" t="s">
        <v>1509</v>
      </c>
      <c r="L13808" s="1" t="s">
        <v>1512</v>
      </c>
      <c r="M13808" s="1">
        <v>1</v>
      </c>
    </row>
    <row r="13809" spans="1:13" ht="15.75" x14ac:dyDescent="0.3">
      <c r="A13809" s="1" t="s">
        <v>1263</v>
      </c>
      <c r="J13809" s="1" t="s">
        <v>1511</v>
      </c>
      <c r="K13809" s="1" t="s">
        <v>1509</v>
      </c>
      <c r="L13809" s="1" t="s">
        <v>1512</v>
      </c>
      <c r="M13809" s="1">
        <v>1</v>
      </c>
    </row>
    <row r="13810" spans="1:13" ht="15.75" x14ac:dyDescent="0.3">
      <c r="A13810" s="1" t="s">
        <v>1263</v>
      </c>
      <c r="J13810" s="1" t="s">
        <v>1511</v>
      </c>
      <c r="K13810" s="1" t="s">
        <v>1509</v>
      </c>
      <c r="L13810" s="1" t="s">
        <v>1512</v>
      </c>
      <c r="M13810" s="1">
        <v>1</v>
      </c>
    </row>
    <row r="13811" spans="1:13" ht="15.75" x14ac:dyDescent="0.3">
      <c r="A13811" s="1" t="s">
        <v>1272</v>
      </c>
      <c r="J13811" s="1" t="s">
        <v>1511</v>
      </c>
      <c r="K13811" s="1" t="s">
        <v>1514</v>
      </c>
      <c r="L13811" s="1" t="s">
        <v>1512</v>
      </c>
      <c r="M13811" s="1">
        <v>1</v>
      </c>
    </row>
    <row r="13812" spans="1:13" ht="15.75" x14ac:dyDescent="0.3">
      <c r="A13812" s="1" t="s">
        <v>1263</v>
      </c>
      <c r="J13812" s="1" t="s">
        <v>1511</v>
      </c>
      <c r="K13812" s="1" t="s">
        <v>1509</v>
      </c>
      <c r="L13812" s="1" t="s">
        <v>1512</v>
      </c>
      <c r="M13812" s="1">
        <v>1</v>
      </c>
    </row>
    <row r="13813" spans="1:13" ht="15.75" x14ac:dyDescent="0.3">
      <c r="A13813" s="1" t="s">
        <v>1263</v>
      </c>
      <c r="J13813" s="1" t="s">
        <v>1511</v>
      </c>
      <c r="K13813" s="1" t="s">
        <v>1509</v>
      </c>
      <c r="L13813" s="1" t="s">
        <v>1512</v>
      </c>
      <c r="M13813" s="1">
        <v>1</v>
      </c>
    </row>
    <row r="13814" spans="1:13" ht="15.75" x14ac:dyDescent="0.3">
      <c r="A13814" s="1" t="s">
        <v>1328</v>
      </c>
      <c r="J13814" s="1" t="s">
        <v>1511</v>
      </c>
      <c r="K13814" s="1" t="s">
        <v>1509</v>
      </c>
      <c r="L13814" s="1" t="s">
        <v>1513</v>
      </c>
      <c r="M13814" s="1">
        <v>6</v>
      </c>
    </row>
    <row r="13815" spans="1:13" ht="15.75" x14ac:dyDescent="0.3">
      <c r="A13815" s="1" t="s">
        <v>1328</v>
      </c>
      <c r="J13815" s="1" t="s">
        <v>1511</v>
      </c>
      <c r="K13815" s="1" t="s">
        <v>1509</v>
      </c>
      <c r="L13815" s="1" t="s">
        <v>1513</v>
      </c>
      <c r="M13815" s="1">
        <v>4</v>
      </c>
    </row>
    <row r="13816" spans="1:13" ht="15.75" x14ac:dyDescent="0.3">
      <c r="A13816" s="1" t="s">
        <v>1262</v>
      </c>
      <c r="J13816" s="1" t="s">
        <v>1511</v>
      </c>
      <c r="K13816" s="1" t="s">
        <v>1514</v>
      </c>
      <c r="L13816" s="1" t="s">
        <v>1512</v>
      </c>
      <c r="M13816" s="1">
        <v>1</v>
      </c>
    </row>
    <row r="13817" spans="1:13" ht="15.75" x14ac:dyDescent="0.3">
      <c r="A13817" s="1" t="s">
        <v>1272</v>
      </c>
      <c r="J13817" s="1" t="s">
        <v>1511</v>
      </c>
      <c r="K13817" s="1" t="s">
        <v>1509</v>
      </c>
      <c r="L13817" s="1" t="s">
        <v>1512</v>
      </c>
      <c r="M13817" s="1">
        <v>1</v>
      </c>
    </row>
    <row r="13818" spans="1:13" ht="15.75" x14ac:dyDescent="0.3">
      <c r="A13818" s="1" t="s">
        <v>1262</v>
      </c>
      <c r="J13818" s="1" t="s">
        <v>1511</v>
      </c>
      <c r="K13818" s="1" t="s">
        <v>1514</v>
      </c>
      <c r="L13818" s="1" t="s">
        <v>1512</v>
      </c>
      <c r="M13818" s="1">
        <v>1</v>
      </c>
    </row>
    <row r="13819" spans="1:13" ht="15.75" x14ac:dyDescent="0.3">
      <c r="A13819" s="1" t="s">
        <v>1272</v>
      </c>
      <c r="J13819" s="1" t="s">
        <v>1511</v>
      </c>
      <c r="K13819" s="1" t="s">
        <v>1509</v>
      </c>
      <c r="L13819" s="1" t="s">
        <v>1512</v>
      </c>
      <c r="M13819" s="1">
        <v>1</v>
      </c>
    </row>
    <row r="13820" spans="1:13" ht="15.75" x14ac:dyDescent="0.3">
      <c r="A13820" s="1" t="s">
        <v>1272</v>
      </c>
      <c r="J13820" s="1" t="s">
        <v>1511</v>
      </c>
      <c r="K13820" s="1" t="s">
        <v>1509</v>
      </c>
      <c r="L13820" s="1" t="s">
        <v>1512</v>
      </c>
      <c r="M13820" s="1">
        <v>1</v>
      </c>
    </row>
    <row r="13821" spans="1:13" ht="15.75" x14ac:dyDescent="0.3">
      <c r="A13821" s="1" t="s">
        <v>1272</v>
      </c>
      <c r="J13821" s="1" t="s">
        <v>1511</v>
      </c>
      <c r="K13821" s="1" t="s">
        <v>1509</v>
      </c>
      <c r="L13821" s="1" t="s">
        <v>1512</v>
      </c>
      <c r="M13821" s="1">
        <v>1</v>
      </c>
    </row>
    <row r="13822" spans="1:13" ht="15.75" x14ac:dyDescent="0.3">
      <c r="A13822" s="1" t="s">
        <v>1272</v>
      </c>
      <c r="J13822" s="1" t="s">
        <v>1511</v>
      </c>
      <c r="K13822" s="1" t="s">
        <v>1509</v>
      </c>
      <c r="L13822" s="1" t="s">
        <v>1512</v>
      </c>
      <c r="M13822" s="1">
        <v>1</v>
      </c>
    </row>
    <row r="13823" spans="1:13" ht="15.75" x14ac:dyDescent="0.3">
      <c r="A13823" s="1" t="s">
        <v>1272</v>
      </c>
      <c r="J13823" s="1" t="s">
        <v>1511</v>
      </c>
      <c r="K13823" s="1" t="s">
        <v>1509</v>
      </c>
      <c r="L13823" s="1" t="s">
        <v>1510</v>
      </c>
      <c r="M13823" s="1">
        <v>1</v>
      </c>
    </row>
    <row r="13824" spans="1:13" ht="15.75" x14ac:dyDescent="0.3">
      <c r="A13824" s="1" t="s">
        <v>1272</v>
      </c>
      <c r="J13824" s="1" t="s">
        <v>1511</v>
      </c>
      <c r="K13824" s="1" t="s">
        <v>1509</v>
      </c>
      <c r="L13824" s="1" t="s">
        <v>1512</v>
      </c>
      <c r="M13824" s="1">
        <v>1</v>
      </c>
    </row>
    <row r="13825" spans="1:13" ht="15.75" x14ac:dyDescent="0.3">
      <c r="A13825" s="1" t="s">
        <v>1272</v>
      </c>
      <c r="J13825" s="1" t="s">
        <v>1511</v>
      </c>
      <c r="K13825" s="1" t="s">
        <v>1509</v>
      </c>
      <c r="L13825" s="1" t="s">
        <v>1512</v>
      </c>
      <c r="M13825" s="1">
        <v>1</v>
      </c>
    </row>
    <row r="13826" spans="1:13" ht="15.75" x14ac:dyDescent="0.3">
      <c r="A13826" s="1" t="s">
        <v>1262</v>
      </c>
      <c r="J13826" s="1" t="s">
        <v>1511</v>
      </c>
      <c r="K13826" s="1" t="s">
        <v>1509</v>
      </c>
      <c r="L13826" s="1" t="s">
        <v>1512</v>
      </c>
      <c r="M13826" s="1">
        <v>1</v>
      </c>
    </row>
    <row r="13827" spans="1:13" ht="15.75" x14ac:dyDescent="0.3">
      <c r="A13827" s="1" t="s">
        <v>1272</v>
      </c>
      <c r="J13827" s="1" t="s">
        <v>1511</v>
      </c>
      <c r="K13827" s="1" t="s">
        <v>1509</v>
      </c>
      <c r="L13827" s="1" t="s">
        <v>1512</v>
      </c>
      <c r="M13827" s="1">
        <v>1</v>
      </c>
    </row>
    <row r="13828" spans="1:13" ht="15.75" x14ac:dyDescent="0.3">
      <c r="A13828" s="1" t="s">
        <v>1272</v>
      </c>
      <c r="J13828" s="1" t="s">
        <v>1511</v>
      </c>
      <c r="K13828" s="1" t="s">
        <v>1509</v>
      </c>
      <c r="L13828" s="1" t="s">
        <v>1512</v>
      </c>
      <c r="M13828" s="1">
        <v>1</v>
      </c>
    </row>
    <row r="13829" spans="1:13" ht="15.75" x14ac:dyDescent="0.3">
      <c r="A13829" s="1" t="s">
        <v>1272</v>
      </c>
      <c r="J13829" s="1" t="s">
        <v>1511</v>
      </c>
      <c r="K13829" s="1" t="s">
        <v>1509</v>
      </c>
      <c r="L13829" s="1" t="s">
        <v>1512</v>
      </c>
      <c r="M13829" s="1">
        <v>1</v>
      </c>
    </row>
    <row r="13830" spans="1:13" ht="15.75" x14ac:dyDescent="0.3">
      <c r="A13830" s="1" t="s">
        <v>1262</v>
      </c>
      <c r="J13830" s="1" t="s">
        <v>1511</v>
      </c>
      <c r="K13830" s="1" t="s">
        <v>1509</v>
      </c>
      <c r="L13830" s="1" t="s">
        <v>1512</v>
      </c>
      <c r="M13830" s="1">
        <v>1</v>
      </c>
    </row>
    <row r="13831" spans="1:13" ht="15.75" x14ac:dyDescent="0.3">
      <c r="A13831" s="1" t="s">
        <v>1272</v>
      </c>
      <c r="J13831" s="1" t="s">
        <v>1511</v>
      </c>
      <c r="K13831" s="1" t="s">
        <v>1509</v>
      </c>
      <c r="L13831" s="1" t="s">
        <v>1510</v>
      </c>
      <c r="M13831" s="1">
        <v>1</v>
      </c>
    </row>
    <row r="13832" spans="1:13" ht="15.75" x14ac:dyDescent="0.3">
      <c r="A13832" s="1" t="s">
        <v>1263</v>
      </c>
      <c r="J13832" s="1" t="s">
        <v>1511</v>
      </c>
      <c r="K13832" s="1" t="s">
        <v>1509</v>
      </c>
      <c r="L13832" s="1" t="s">
        <v>1512</v>
      </c>
      <c r="M13832" s="1">
        <v>1</v>
      </c>
    </row>
    <row r="13833" spans="1:13" ht="15.75" x14ac:dyDescent="0.3">
      <c r="A13833" s="1" t="s">
        <v>1263</v>
      </c>
      <c r="J13833" s="1" t="s">
        <v>1511</v>
      </c>
      <c r="K13833" s="1" t="s">
        <v>1509</v>
      </c>
      <c r="L13833" s="1" t="s">
        <v>1512</v>
      </c>
      <c r="M13833" s="1">
        <v>1</v>
      </c>
    </row>
    <row r="13834" spans="1:13" ht="15.75" x14ac:dyDescent="0.3">
      <c r="A13834" s="1" t="s">
        <v>1263</v>
      </c>
      <c r="J13834" s="1" t="s">
        <v>1511</v>
      </c>
      <c r="K13834" s="1" t="s">
        <v>1509</v>
      </c>
      <c r="L13834" s="1" t="s">
        <v>1512</v>
      </c>
      <c r="M13834" s="1">
        <v>1</v>
      </c>
    </row>
    <row r="13835" spans="1:13" ht="15.75" x14ac:dyDescent="0.3">
      <c r="A13835" s="1" t="s">
        <v>1262</v>
      </c>
      <c r="J13835" s="1" t="s">
        <v>1511</v>
      </c>
      <c r="K13835" s="1" t="s">
        <v>1509</v>
      </c>
      <c r="L13835" s="1" t="s">
        <v>1510</v>
      </c>
      <c r="M13835" s="1">
        <v>1</v>
      </c>
    </row>
    <row r="13836" spans="1:13" ht="15.75" x14ac:dyDescent="0.3">
      <c r="A13836" s="1" t="s">
        <v>1263</v>
      </c>
      <c r="J13836" s="1" t="s">
        <v>1511</v>
      </c>
      <c r="K13836" s="1" t="s">
        <v>1509</v>
      </c>
      <c r="L13836" s="1" t="s">
        <v>1512</v>
      </c>
      <c r="M13836" s="1">
        <v>1</v>
      </c>
    </row>
    <row r="13837" spans="1:13" ht="15.75" x14ac:dyDescent="0.3">
      <c r="A13837" s="1" t="s">
        <v>1263</v>
      </c>
      <c r="J13837" s="1" t="s">
        <v>1511</v>
      </c>
      <c r="K13837" s="1" t="s">
        <v>1509</v>
      </c>
      <c r="L13837" s="1" t="s">
        <v>1512</v>
      </c>
      <c r="M13837" s="1">
        <v>1</v>
      </c>
    </row>
    <row r="13838" spans="1:13" ht="15.75" x14ac:dyDescent="0.3">
      <c r="A13838" s="1" t="s">
        <v>1262</v>
      </c>
      <c r="J13838" s="1" t="s">
        <v>1511</v>
      </c>
      <c r="K13838" s="1" t="s">
        <v>1509</v>
      </c>
      <c r="L13838" s="1" t="s">
        <v>1512</v>
      </c>
      <c r="M13838" s="1">
        <v>1</v>
      </c>
    </row>
    <row r="13839" spans="1:13" ht="15.75" x14ac:dyDescent="0.3">
      <c r="A13839" s="1" t="s">
        <v>1263</v>
      </c>
      <c r="J13839" s="1" t="s">
        <v>1511</v>
      </c>
      <c r="K13839" s="1" t="s">
        <v>1509</v>
      </c>
      <c r="L13839" s="1" t="s">
        <v>1512</v>
      </c>
      <c r="M13839" s="1">
        <v>1</v>
      </c>
    </row>
    <row r="13840" spans="1:13" ht="15.75" x14ac:dyDescent="0.3">
      <c r="A13840" s="1" t="s">
        <v>1263</v>
      </c>
      <c r="J13840" s="1" t="s">
        <v>1511</v>
      </c>
      <c r="K13840" s="1" t="s">
        <v>1509</v>
      </c>
      <c r="L13840" s="1" t="s">
        <v>1512</v>
      </c>
      <c r="M13840" s="1">
        <v>1</v>
      </c>
    </row>
    <row r="13841" spans="1:13" ht="15.75" x14ac:dyDescent="0.3">
      <c r="A13841" s="1" t="s">
        <v>1263</v>
      </c>
      <c r="J13841" s="1" t="s">
        <v>1511</v>
      </c>
      <c r="K13841" s="1" t="s">
        <v>1509</v>
      </c>
      <c r="L13841" s="1" t="s">
        <v>1512</v>
      </c>
      <c r="M13841" s="1">
        <v>1</v>
      </c>
    </row>
    <row r="13842" spans="1:13" ht="15.75" x14ac:dyDescent="0.3">
      <c r="A13842" s="1" t="s">
        <v>1263</v>
      </c>
      <c r="J13842" s="1" t="s">
        <v>1511</v>
      </c>
      <c r="K13842" s="1" t="s">
        <v>1509</v>
      </c>
      <c r="L13842" s="1" t="s">
        <v>1512</v>
      </c>
      <c r="M13842" s="1">
        <v>1</v>
      </c>
    </row>
    <row r="13843" spans="1:13" ht="15.75" x14ac:dyDescent="0.3">
      <c r="A13843" s="1" t="s">
        <v>1263</v>
      </c>
      <c r="J13843" s="1" t="s">
        <v>1511</v>
      </c>
      <c r="K13843" s="1" t="s">
        <v>1509</v>
      </c>
      <c r="L13843" s="1" t="s">
        <v>1512</v>
      </c>
      <c r="M13843" s="1">
        <v>1</v>
      </c>
    </row>
    <row r="13844" spans="1:13" ht="15.75" x14ac:dyDescent="0.3">
      <c r="A13844" s="1" t="s">
        <v>1263</v>
      </c>
      <c r="J13844" s="1" t="s">
        <v>1511</v>
      </c>
      <c r="K13844" s="1" t="s">
        <v>1509</v>
      </c>
      <c r="L13844" s="1" t="s">
        <v>1512</v>
      </c>
      <c r="M13844" s="1">
        <v>1</v>
      </c>
    </row>
    <row r="13845" spans="1:13" ht="15.75" x14ac:dyDescent="0.3">
      <c r="A13845" s="1" t="s">
        <v>1263</v>
      </c>
      <c r="J13845" s="1" t="s">
        <v>1511</v>
      </c>
      <c r="K13845" s="1" t="s">
        <v>1509</v>
      </c>
      <c r="L13845" s="1" t="s">
        <v>1512</v>
      </c>
      <c r="M13845" s="1">
        <v>1</v>
      </c>
    </row>
    <row r="13846" spans="1:13" ht="15.75" x14ac:dyDescent="0.3">
      <c r="A13846" s="1" t="s">
        <v>1263</v>
      </c>
      <c r="J13846" s="1" t="s">
        <v>1511</v>
      </c>
      <c r="K13846" s="1" t="s">
        <v>1509</v>
      </c>
      <c r="L13846" s="1" t="s">
        <v>1512</v>
      </c>
      <c r="M13846" s="1">
        <v>1</v>
      </c>
    </row>
    <row r="13847" spans="1:13" ht="15.75" x14ac:dyDescent="0.3">
      <c r="A13847" s="1" t="s">
        <v>1263</v>
      </c>
      <c r="J13847" s="1" t="s">
        <v>1511</v>
      </c>
      <c r="K13847" s="1" t="s">
        <v>1509</v>
      </c>
      <c r="L13847" s="1" t="s">
        <v>1512</v>
      </c>
      <c r="M13847" s="1">
        <v>1</v>
      </c>
    </row>
    <row r="13848" spans="1:13" ht="15.75" x14ac:dyDescent="0.3">
      <c r="A13848" s="1" t="s">
        <v>1263</v>
      </c>
      <c r="J13848" s="1" t="s">
        <v>1511</v>
      </c>
      <c r="K13848" s="1" t="s">
        <v>1509</v>
      </c>
      <c r="L13848" s="1" t="s">
        <v>1512</v>
      </c>
      <c r="M13848" s="1">
        <v>1</v>
      </c>
    </row>
    <row r="13849" spans="1:13" ht="15.75" x14ac:dyDescent="0.3">
      <c r="A13849" s="1" t="s">
        <v>1263</v>
      </c>
      <c r="J13849" s="1" t="s">
        <v>1511</v>
      </c>
      <c r="K13849" s="1" t="s">
        <v>1509</v>
      </c>
      <c r="L13849" s="1" t="s">
        <v>1512</v>
      </c>
      <c r="M13849" s="1">
        <v>1</v>
      </c>
    </row>
    <row r="13850" spans="1:13" ht="15.75" x14ac:dyDescent="0.3">
      <c r="A13850" s="1" t="s">
        <v>1262</v>
      </c>
      <c r="J13850" s="1" t="s">
        <v>1511</v>
      </c>
      <c r="K13850" s="1" t="s">
        <v>1509</v>
      </c>
      <c r="L13850" s="1" t="s">
        <v>1512</v>
      </c>
      <c r="M13850" s="1">
        <v>1</v>
      </c>
    </row>
    <row r="13851" spans="1:13" ht="15.75" x14ac:dyDescent="0.3">
      <c r="A13851" s="1" t="s">
        <v>1263</v>
      </c>
      <c r="J13851" s="1" t="s">
        <v>1511</v>
      </c>
      <c r="K13851" s="1" t="s">
        <v>1509</v>
      </c>
      <c r="L13851" s="1" t="s">
        <v>1512</v>
      </c>
      <c r="M13851" s="1">
        <v>1</v>
      </c>
    </row>
    <row r="13852" spans="1:13" ht="15.75" x14ac:dyDescent="0.3">
      <c r="A13852" s="1" t="s">
        <v>1263</v>
      </c>
      <c r="J13852" s="1" t="s">
        <v>1511</v>
      </c>
      <c r="K13852" s="1" t="s">
        <v>1509</v>
      </c>
      <c r="L13852" s="1" t="s">
        <v>1512</v>
      </c>
      <c r="M13852" s="1">
        <v>1</v>
      </c>
    </row>
    <row r="13853" spans="1:13" ht="15.75" x14ac:dyDescent="0.3">
      <c r="A13853" s="1" t="s">
        <v>1263</v>
      </c>
      <c r="J13853" s="1" t="s">
        <v>1511</v>
      </c>
      <c r="K13853" s="1" t="s">
        <v>1509</v>
      </c>
      <c r="L13853" s="1" t="s">
        <v>1512</v>
      </c>
      <c r="M13853" s="1">
        <v>1</v>
      </c>
    </row>
    <row r="13854" spans="1:13" ht="15.75" x14ac:dyDescent="0.3">
      <c r="A13854" s="1" t="s">
        <v>1263</v>
      </c>
      <c r="J13854" s="1" t="s">
        <v>1511</v>
      </c>
      <c r="K13854" s="1" t="s">
        <v>1509</v>
      </c>
      <c r="L13854" s="1" t="s">
        <v>1512</v>
      </c>
      <c r="M13854" s="1">
        <v>1</v>
      </c>
    </row>
    <row r="13855" spans="1:13" ht="15.75" x14ac:dyDescent="0.3">
      <c r="A13855" s="1" t="s">
        <v>1263</v>
      </c>
      <c r="J13855" s="1" t="s">
        <v>1511</v>
      </c>
      <c r="K13855" s="1" t="s">
        <v>1509</v>
      </c>
      <c r="L13855" s="1" t="s">
        <v>1512</v>
      </c>
      <c r="M13855" s="1">
        <v>1</v>
      </c>
    </row>
    <row r="13856" spans="1:13" ht="15.75" x14ac:dyDescent="0.3">
      <c r="A13856" s="1" t="s">
        <v>1272</v>
      </c>
      <c r="J13856" s="1" t="s">
        <v>1511</v>
      </c>
      <c r="K13856" s="1" t="s">
        <v>1509</v>
      </c>
      <c r="L13856" s="1" t="s">
        <v>1510</v>
      </c>
      <c r="M13856" s="1">
        <v>1</v>
      </c>
    </row>
    <row r="13857" spans="1:13" ht="15.75" x14ac:dyDescent="0.3">
      <c r="A13857" s="1" t="s">
        <v>1262</v>
      </c>
      <c r="J13857" s="1" t="s">
        <v>1511</v>
      </c>
      <c r="K13857" s="1" t="s">
        <v>1509</v>
      </c>
      <c r="L13857" s="1" t="s">
        <v>1512</v>
      </c>
      <c r="M13857" s="1">
        <v>1</v>
      </c>
    </row>
    <row r="13858" spans="1:13" ht="15.75" x14ac:dyDescent="0.3">
      <c r="A13858" s="1" t="s">
        <v>1263</v>
      </c>
      <c r="J13858" s="1" t="s">
        <v>1511</v>
      </c>
      <c r="K13858" s="1" t="s">
        <v>1509</v>
      </c>
      <c r="L13858" s="1" t="s">
        <v>1512</v>
      </c>
      <c r="M13858" s="1">
        <v>1</v>
      </c>
    </row>
    <row r="13859" spans="1:13" ht="15.75" x14ac:dyDescent="0.3">
      <c r="A13859" s="1" t="s">
        <v>1263</v>
      </c>
      <c r="J13859" s="1" t="s">
        <v>1511</v>
      </c>
      <c r="K13859" s="1" t="s">
        <v>1509</v>
      </c>
      <c r="L13859" s="1" t="s">
        <v>1512</v>
      </c>
      <c r="M13859" s="1">
        <v>1</v>
      </c>
    </row>
    <row r="13860" spans="1:13" ht="15.75" x14ac:dyDescent="0.3">
      <c r="A13860" s="1" t="s">
        <v>1272</v>
      </c>
      <c r="J13860" s="1" t="s">
        <v>1511</v>
      </c>
      <c r="K13860" s="1" t="s">
        <v>1509</v>
      </c>
      <c r="L13860" s="1" t="s">
        <v>1510</v>
      </c>
      <c r="M13860" s="1">
        <v>1</v>
      </c>
    </row>
    <row r="13861" spans="1:13" ht="15.75" x14ac:dyDescent="0.3">
      <c r="A13861" s="1" t="s">
        <v>1263</v>
      </c>
      <c r="J13861" s="1" t="s">
        <v>1511</v>
      </c>
      <c r="K13861" s="1" t="s">
        <v>1509</v>
      </c>
      <c r="L13861" s="1" t="s">
        <v>1512</v>
      </c>
      <c r="M13861" s="1">
        <v>1</v>
      </c>
    </row>
    <row r="13862" spans="1:13" ht="15.75" x14ac:dyDescent="0.3">
      <c r="A13862" s="1" t="s">
        <v>1263</v>
      </c>
      <c r="J13862" s="1" t="s">
        <v>1511</v>
      </c>
      <c r="K13862" s="1" t="s">
        <v>1509</v>
      </c>
      <c r="L13862" s="1" t="s">
        <v>1512</v>
      </c>
      <c r="M13862" s="1">
        <v>1</v>
      </c>
    </row>
    <row r="13863" spans="1:13" ht="15.75" x14ac:dyDescent="0.3">
      <c r="A13863" s="1" t="s">
        <v>1263</v>
      </c>
      <c r="J13863" s="1" t="s">
        <v>1511</v>
      </c>
      <c r="K13863" s="1" t="s">
        <v>1509</v>
      </c>
      <c r="L13863" s="1" t="s">
        <v>1512</v>
      </c>
      <c r="M13863" s="1">
        <v>1</v>
      </c>
    </row>
    <row r="13864" spans="1:13" ht="15.75" x14ac:dyDescent="0.3">
      <c r="A13864" s="1" t="s">
        <v>1263</v>
      </c>
      <c r="J13864" s="1" t="s">
        <v>1511</v>
      </c>
      <c r="K13864" s="1" t="s">
        <v>1509</v>
      </c>
      <c r="L13864" s="1" t="s">
        <v>1512</v>
      </c>
      <c r="M13864" s="1">
        <v>1</v>
      </c>
    </row>
    <row r="13865" spans="1:13" ht="15.75" x14ac:dyDescent="0.3">
      <c r="A13865" s="1" t="s">
        <v>1263</v>
      </c>
      <c r="J13865" s="1" t="s">
        <v>1511</v>
      </c>
      <c r="K13865" s="1" t="s">
        <v>1509</v>
      </c>
      <c r="L13865" s="1" t="s">
        <v>1512</v>
      </c>
      <c r="M13865" s="1">
        <v>1</v>
      </c>
    </row>
    <row r="13866" spans="1:13" ht="15.75" x14ac:dyDescent="0.3">
      <c r="A13866" s="1" t="s">
        <v>1263</v>
      </c>
      <c r="J13866" s="1" t="s">
        <v>1511</v>
      </c>
      <c r="K13866" s="1" t="s">
        <v>1509</v>
      </c>
      <c r="L13866" s="1" t="s">
        <v>1512</v>
      </c>
      <c r="M13866" s="1">
        <v>1</v>
      </c>
    </row>
    <row r="13867" spans="1:13" ht="15.75" x14ac:dyDescent="0.3">
      <c r="A13867" s="1" t="s">
        <v>1263</v>
      </c>
      <c r="J13867" s="1" t="s">
        <v>1511</v>
      </c>
      <c r="K13867" s="1" t="s">
        <v>1509</v>
      </c>
      <c r="L13867" s="1" t="s">
        <v>1512</v>
      </c>
      <c r="M13867" s="1">
        <v>1</v>
      </c>
    </row>
    <row r="13868" spans="1:13" ht="15.75" x14ac:dyDescent="0.3">
      <c r="A13868" s="1" t="s">
        <v>1263</v>
      </c>
      <c r="J13868" s="1" t="s">
        <v>1511</v>
      </c>
      <c r="K13868" s="1" t="s">
        <v>1509</v>
      </c>
      <c r="L13868" s="1" t="s">
        <v>1512</v>
      </c>
      <c r="M13868" s="1">
        <v>1</v>
      </c>
    </row>
    <row r="13869" spans="1:13" ht="15.75" x14ac:dyDescent="0.3">
      <c r="A13869" s="1" t="s">
        <v>1263</v>
      </c>
      <c r="J13869" s="1" t="s">
        <v>1511</v>
      </c>
      <c r="K13869" s="1" t="s">
        <v>1509</v>
      </c>
      <c r="L13869" s="1" t="s">
        <v>1512</v>
      </c>
      <c r="M13869" s="1">
        <v>1</v>
      </c>
    </row>
    <row r="13870" spans="1:13" ht="15.75" x14ac:dyDescent="0.3">
      <c r="A13870" s="1" t="s">
        <v>1263</v>
      </c>
      <c r="J13870" s="1" t="s">
        <v>1511</v>
      </c>
      <c r="K13870" s="1" t="s">
        <v>1509</v>
      </c>
      <c r="L13870" s="1" t="s">
        <v>1512</v>
      </c>
      <c r="M13870" s="1">
        <v>1</v>
      </c>
    </row>
    <row r="13871" spans="1:13" ht="15.75" x14ac:dyDescent="0.3">
      <c r="A13871" s="1" t="s">
        <v>1263</v>
      </c>
      <c r="J13871" s="1" t="s">
        <v>1511</v>
      </c>
      <c r="K13871" s="1" t="s">
        <v>1509</v>
      </c>
      <c r="L13871" s="1" t="s">
        <v>1512</v>
      </c>
      <c r="M13871" s="1">
        <v>1</v>
      </c>
    </row>
    <row r="13872" spans="1:13" ht="15.75" x14ac:dyDescent="0.3">
      <c r="A13872" s="1" t="s">
        <v>1263</v>
      </c>
      <c r="J13872" s="1" t="s">
        <v>1511</v>
      </c>
      <c r="K13872" s="1" t="s">
        <v>1509</v>
      </c>
      <c r="L13872" s="1" t="s">
        <v>1512</v>
      </c>
      <c r="M13872" s="1">
        <v>1</v>
      </c>
    </row>
    <row r="13873" spans="1:13" ht="15.75" x14ac:dyDescent="0.3">
      <c r="A13873" s="1" t="s">
        <v>1263</v>
      </c>
      <c r="J13873" s="1" t="s">
        <v>1511</v>
      </c>
      <c r="K13873" s="1" t="s">
        <v>1509</v>
      </c>
      <c r="L13873" s="1" t="s">
        <v>1512</v>
      </c>
      <c r="M13873" s="1">
        <v>1</v>
      </c>
    </row>
    <row r="13874" spans="1:13" ht="15.75" x14ac:dyDescent="0.3">
      <c r="A13874" s="1" t="s">
        <v>1263</v>
      </c>
      <c r="J13874" s="1" t="s">
        <v>1511</v>
      </c>
      <c r="K13874" s="1" t="s">
        <v>1509</v>
      </c>
      <c r="L13874" s="1" t="s">
        <v>1512</v>
      </c>
      <c r="M13874" s="1">
        <v>1</v>
      </c>
    </row>
    <row r="13875" spans="1:13" ht="15.75" x14ac:dyDescent="0.3">
      <c r="A13875" s="1" t="s">
        <v>1263</v>
      </c>
      <c r="J13875" s="1" t="s">
        <v>1511</v>
      </c>
      <c r="K13875" s="1" t="s">
        <v>1509</v>
      </c>
      <c r="L13875" s="1" t="s">
        <v>1512</v>
      </c>
      <c r="M13875" s="1">
        <v>1</v>
      </c>
    </row>
    <row r="13876" spans="1:13" ht="15.75" x14ac:dyDescent="0.3">
      <c r="A13876" s="1" t="s">
        <v>1263</v>
      </c>
      <c r="J13876" s="1" t="s">
        <v>1511</v>
      </c>
      <c r="K13876" s="1" t="s">
        <v>1509</v>
      </c>
      <c r="L13876" s="1" t="s">
        <v>1512</v>
      </c>
      <c r="M13876" s="1">
        <v>1</v>
      </c>
    </row>
    <row r="13877" spans="1:13" ht="15.75" x14ac:dyDescent="0.3">
      <c r="A13877" s="1" t="s">
        <v>1262</v>
      </c>
      <c r="J13877" s="1" t="s">
        <v>1511</v>
      </c>
      <c r="K13877" s="1" t="s">
        <v>1509</v>
      </c>
      <c r="L13877" s="1" t="s">
        <v>1512</v>
      </c>
      <c r="M13877" s="1">
        <v>1</v>
      </c>
    </row>
    <row r="13878" spans="1:13" ht="15.75" x14ac:dyDescent="0.3">
      <c r="A13878" s="1" t="s">
        <v>1262</v>
      </c>
      <c r="J13878" s="1" t="s">
        <v>1511</v>
      </c>
      <c r="K13878" s="1" t="s">
        <v>1509</v>
      </c>
      <c r="L13878" s="1" t="s">
        <v>1512</v>
      </c>
      <c r="M13878" s="1">
        <v>1</v>
      </c>
    </row>
    <row r="13879" spans="1:13" ht="15.75" x14ac:dyDescent="0.3">
      <c r="A13879" s="1" t="s">
        <v>1262</v>
      </c>
      <c r="J13879" s="1" t="s">
        <v>1511</v>
      </c>
      <c r="K13879" s="1" t="s">
        <v>1509</v>
      </c>
      <c r="L13879" s="1" t="s">
        <v>1512</v>
      </c>
      <c r="M13879" s="1">
        <v>1</v>
      </c>
    </row>
    <row r="13880" spans="1:13" ht="15.75" x14ac:dyDescent="0.3">
      <c r="A13880" s="1" t="s">
        <v>1262</v>
      </c>
      <c r="J13880" s="1" t="s">
        <v>1511</v>
      </c>
      <c r="K13880" s="1" t="s">
        <v>1509</v>
      </c>
      <c r="L13880" s="1" t="s">
        <v>1512</v>
      </c>
      <c r="M13880" s="1">
        <v>1</v>
      </c>
    </row>
    <row r="13881" spans="1:13" ht="15.75" x14ac:dyDescent="0.3">
      <c r="A13881" s="1" t="s">
        <v>1262</v>
      </c>
      <c r="J13881" s="1" t="s">
        <v>1511</v>
      </c>
      <c r="K13881" s="1" t="s">
        <v>1509</v>
      </c>
      <c r="L13881" s="1" t="s">
        <v>1512</v>
      </c>
      <c r="M13881" s="1">
        <v>1</v>
      </c>
    </row>
    <row r="13882" spans="1:13" ht="15.75" x14ac:dyDescent="0.3">
      <c r="A13882" s="1" t="s">
        <v>1262</v>
      </c>
      <c r="J13882" s="1" t="s">
        <v>1511</v>
      </c>
      <c r="K13882" s="1" t="s">
        <v>1509</v>
      </c>
      <c r="L13882" s="1" t="s">
        <v>1512</v>
      </c>
      <c r="M13882" s="1">
        <v>1</v>
      </c>
    </row>
    <row r="13883" spans="1:13" ht="15.75" x14ac:dyDescent="0.3">
      <c r="A13883" s="1" t="s">
        <v>1262</v>
      </c>
      <c r="J13883" s="1" t="s">
        <v>1511</v>
      </c>
      <c r="K13883" s="1" t="s">
        <v>1509</v>
      </c>
      <c r="L13883" s="1" t="s">
        <v>1512</v>
      </c>
      <c r="M13883" s="1">
        <v>1</v>
      </c>
    </row>
    <row r="13884" spans="1:13" ht="15.75" x14ac:dyDescent="0.3">
      <c r="A13884" s="1" t="s">
        <v>1262</v>
      </c>
      <c r="J13884" s="1" t="s">
        <v>1511</v>
      </c>
      <c r="K13884" s="1" t="s">
        <v>1509</v>
      </c>
      <c r="L13884" s="1" t="s">
        <v>1512</v>
      </c>
      <c r="M13884" s="1">
        <v>1</v>
      </c>
    </row>
    <row r="13885" spans="1:13" ht="15.75" x14ac:dyDescent="0.3">
      <c r="A13885" s="1" t="s">
        <v>1262</v>
      </c>
      <c r="J13885" s="1" t="s">
        <v>1511</v>
      </c>
      <c r="K13885" s="1" t="s">
        <v>1509</v>
      </c>
      <c r="L13885" s="1" t="s">
        <v>1512</v>
      </c>
      <c r="M13885" s="1">
        <v>1</v>
      </c>
    </row>
    <row r="13886" spans="1:13" ht="15.75" x14ac:dyDescent="0.3">
      <c r="A13886" s="1" t="s">
        <v>1262</v>
      </c>
      <c r="J13886" s="1" t="s">
        <v>1511</v>
      </c>
      <c r="K13886" s="1" t="s">
        <v>1509</v>
      </c>
      <c r="L13886" s="1" t="s">
        <v>1512</v>
      </c>
      <c r="M13886" s="1">
        <v>1</v>
      </c>
    </row>
    <row r="13887" spans="1:13" ht="15.75" x14ac:dyDescent="0.3">
      <c r="A13887" s="1" t="s">
        <v>1262</v>
      </c>
      <c r="J13887" s="1" t="s">
        <v>1511</v>
      </c>
      <c r="K13887" s="1" t="s">
        <v>1509</v>
      </c>
      <c r="L13887" s="1" t="s">
        <v>1512</v>
      </c>
      <c r="M13887" s="1">
        <v>1</v>
      </c>
    </row>
    <row r="13888" spans="1:13" ht="15.75" x14ac:dyDescent="0.3">
      <c r="A13888" s="1" t="s">
        <v>1262</v>
      </c>
      <c r="J13888" s="1" t="s">
        <v>1511</v>
      </c>
      <c r="K13888" s="1" t="s">
        <v>1509</v>
      </c>
      <c r="L13888" s="1" t="s">
        <v>1512</v>
      </c>
      <c r="M13888" s="1">
        <v>1</v>
      </c>
    </row>
    <row r="13889" spans="1:13" ht="15.75" x14ac:dyDescent="0.3">
      <c r="A13889" s="1" t="s">
        <v>1262</v>
      </c>
      <c r="J13889" s="1" t="s">
        <v>1511</v>
      </c>
      <c r="K13889" s="1" t="s">
        <v>1509</v>
      </c>
      <c r="L13889" s="1" t="s">
        <v>1512</v>
      </c>
      <c r="M13889" s="1">
        <v>1</v>
      </c>
    </row>
    <row r="13890" spans="1:13" ht="15.75" x14ac:dyDescent="0.3">
      <c r="A13890" s="1" t="s">
        <v>1262</v>
      </c>
      <c r="J13890" s="1" t="s">
        <v>1511</v>
      </c>
      <c r="K13890" s="1" t="s">
        <v>1509</v>
      </c>
      <c r="L13890" s="1" t="s">
        <v>1512</v>
      </c>
      <c r="M13890" s="1">
        <v>1</v>
      </c>
    </row>
    <row r="13891" spans="1:13" ht="15.75" x14ac:dyDescent="0.3">
      <c r="A13891" s="1" t="s">
        <v>1263</v>
      </c>
      <c r="J13891" s="1" t="s">
        <v>1511</v>
      </c>
      <c r="K13891" s="1" t="s">
        <v>1514</v>
      </c>
      <c r="L13891" s="1" t="s">
        <v>1510</v>
      </c>
      <c r="M13891" s="1">
        <v>1</v>
      </c>
    </row>
    <row r="13892" spans="1:13" ht="15.75" x14ac:dyDescent="0.3">
      <c r="A13892" s="1" t="s">
        <v>1263</v>
      </c>
      <c r="J13892" s="1" t="s">
        <v>1511</v>
      </c>
      <c r="K13892" s="1" t="s">
        <v>1514</v>
      </c>
      <c r="L13892" s="1" t="s">
        <v>1510</v>
      </c>
      <c r="M13892" s="1">
        <v>1</v>
      </c>
    </row>
    <row r="13893" spans="1:13" ht="15.75" x14ac:dyDescent="0.3">
      <c r="A13893" s="1" t="s">
        <v>1263</v>
      </c>
      <c r="J13893" s="1" t="s">
        <v>1511</v>
      </c>
      <c r="K13893" s="1" t="s">
        <v>1514</v>
      </c>
      <c r="L13893" s="1" t="s">
        <v>1510</v>
      </c>
      <c r="M13893" s="1">
        <v>1</v>
      </c>
    </row>
    <row r="13894" spans="1:13" ht="15.75" x14ac:dyDescent="0.3">
      <c r="A13894" s="1" t="s">
        <v>1263</v>
      </c>
      <c r="J13894" s="1" t="s">
        <v>1511</v>
      </c>
      <c r="K13894" s="1" t="s">
        <v>1514</v>
      </c>
      <c r="L13894" s="1" t="s">
        <v>1510</v>
      </c>
      <c r="M13894" s="1">
        <v>1</v>
      </c>
    </row>
    <row r="13895" spans="1:13" ht="15.75" x14ac:dyDescent="0.3">
      <c r="A13895" s="1" t="s">
        <v>1263</v>
      </c>
      <c r="J13895" s="1" t="s">
        <v>1511</v>
      </c>
      <c r="K13895" s="1" t="s">
        <v>1514</v>
      </c>
      <c r="L13895" s="1" t="s">
        <v>1510</v>
      </c>
      <c r="M13895" s="1">
        <v>1</v>
      </c>
    </row>
    <row r="13896" spans="1:13" ht="15.75" x14ac:dyDescent="0.3">
      <c r="A13896" s="1" t="s">
        <v>1263</v>
      </c>
      <c r="J13896" s="1" t="s">
        <v>1511</v>
      </c>
      <c r="K13896" s="1" t="s">
        <v>1514</v>
      </c>
      <c r="L13896" s="1" t="s">
        <v>1510</v>
      </c>
      <c r="M13896" s="1">
        <v>1</v>
      </c>
    </row>
    <row r="13897" spans="1:13" ht="15.75" x14ac:dyDescent="0.3">
      <c r="A13897" s="1" t="s">
        <v>1263</v>
      </c>
      <c r="J13897" s="1" t="s">
        <v>1511</v>
      </c>
      <c r="K13897" s="1" t="s">
        <v>1514</v>
      </c>
      <c r="L13897" s="1" t="s">
        <v>1510</v>
      </c>
      <c r="M13897" s="1">
        <v>1</v>
      </c>
    </row>
    <row r="13898" spans="1:13" ht="15.75" x14ac:dyDescent="0.3">
      <c r="A13898" s="1" t="s">
        <v>1263</v>
      </c>
      <c r="J13898" s="1" t="s">
        <v>1511</v>
      </c>
      <c r="K13898" s="1" t="s">
        <v>1514</v>
      </c>
      <c r="L13898" s="1" t="s">
        <v>1510</v>
      </c>
      <c r="M13898" s="1">
        <v>1</v>
      </c>
    </row>
    <row r="13899" spans="1:13" ht="15.75" x14ac:dyDescent="0.3">
      <c r="A13899" s="1" t="s">
        <v>1263</v>
      </c>
      <c r="J13899" s="1" t="s">
        <v>1511</v>
      </c>
      <c r="K13899" s="1" t="s">
        <v>1514</v>
      </c>
      <c r="L13899" s="1" t="s">
        <v>1510</v>
      </c>
      <c r="M13899" s="1">
        <v>1</v>
      </c>
    </row>
    <row r="13900" spans="1:13" ht="15.75" x14ac:dyDescent="0.3">
      <c r="A13900" s="1" t="s">
        <v>1263</v>
      </c>
      <c r="J13900" s="1" t="s">
        <v>1511</v>
      </c>
      <c r="K13900" s="1" t="s">
        <v>1514</v>
      </c>
      <c r="L13900" s="1" t="s">
        <v>1510</v>
      </c>
      <c r="M13900" s="1">
        <v>1</v>
      </c>
    </row>
    <row r="13901" spans="1:13" ht="15.75" x14ac:dyDescent="0.3">
      <c r="A13901" s="1" t="s">
        <v>1263</v>
      </c>
      <c r="J13901" s="1" t="s">
        <v>1511</v>
      </c>
      <c r="K13901" s="1" t="s">
        <v>1514</v>
      </c>
      <c r="L13901" s="1" t="s">
        <v>1510</v>
      </c>
      <c r="M13901" s="1">
        <v>1</v>
      </c>
    </row>
    <row r="13902" spans="1:13" ht="15.75" x14ac:dyDescent="0.3">
      <c r="A13902" s="1" t="s">
        <v>1263</v>
      </c>
      <c r="J13902" s="1" t="s">
        <v>1511</v>
      </c>
      <c r="K13902" s="1" t="s">
        <v>1514</v>
      </c>
      <c r="L13902" s="1" t="s">
        <v>1510</v>
      </c>
      <c r="M13902" s="1">
        <v>1</v>
      </c>
    </row>
    <row r="13903" spans="1:13" ht="15.75" x14ac:dyDescent="0.3">
      <c r="A13903" s="1" t="s">
        <v>1263</v>
      </c>
      <c r="J13903" s="1" t="s">
        <v>1511</v>
      </c>
      <c r="K13903" s="1" t="s">
        <v>1509</v>
      </c>
      <c r="L13903" s="1" t="s">
        <v>1512</v>
      </c>
      <c r="M13903" s="1">
        <v>1</v>
      </c>
    </row>
    <row r="13904" spans="1:13" ht="15.75" x14ac:dyDescent="0.3">
      <c r="A13904" s="1" t="s">
        <v>1263</v>
      </c>
      <c r="J13904" s="1" t="s">
        <v>1511</v>
      </c>
      <c r="K13904" s="1" t="s">
        <v>1514</v>
      </c>
      <c r="L13904" s="1" t="s">
        <v>1510</v>
      </c>
      <c r="M13904" s="1">
        <v>1</v>
      </c>
    </row>
    <row r="13905" spans="1:13" ht="15.75" x14ac:dyDescent="0.3">
      <c r="A13905" s="1" t="s">
        <v>1263</v>
      </c>
      <c r="J13905" s="1" t="s">
        <v>1511</v>
      </c>
      <c r="K13905" s="1" t="s">
        <v>1509</v>
      </c>
      <c r="L13905" s="1" t="s">
        <v>1512</v>
      </c>
      <c r="M13905" s="1">
        <v>1</v>
      </c>
    </row>
    <row r="13906" spans="1:13" ht="15.75" x14ac:dyDescent="0.3">
      <c r="A13906" s="1" t="s">
        <v>1263</v>
      </c>
      <c r="J13906" s="1" t="s">
        <v>1511</v>
      </c>
      <c r="K13906" s="1" t="s">
        <v>1509</v>
      </c>
      <c r="L13906" s="1" t="s">
        <v>1512</v>
      </c>
      <c r="M13906" s="1">
        <v>1</v>
      </c>
    </row>
    <row r="13907" spans="1:13" ht="15.75" x14ac:dyDescent="0.3">
      <c r="A13907" s="1" t="s">
        <v>1263</v>
      </c>
      <c r="J13907" s="1" t="s">
        <v>1511</v>
      </c>
      <c r="K13907" s="1" t="s">
        <v>1509</v>
      </c>
      <c r="L13907" s="1" t="s">
        <v>1512</v>
      </c>
      <c r="M13907" s="1">
        <v>1</v>
      </c>
    </row>
    <row r="13908" spans="1:13" ht="15.75" x14ac:dyDescent="0.3">
      <c r="A13908" s="1" t="s">
        <v>1263</v>
      </c>
      <c r="J13908" s="1" t="s">
        <v>1511</v>
      </c>
      <c r="K13908" s="1" t="s">
        <v>1509</v>
      </c>
      <c r="L13908" s="1" t="s">
        <v>1512</v>
      </c>
      <c r="M13908" s="1">
        <v>1</v>
      </c>
    </row>
    <row r="13909" spans="1:13" ht="15.75" x14ac:dyDescent="0.3">
      <c r="A13909" s="1" t="s">
        <v>1263</v>
      </c>
      <c r="J13909" s="1" t="s">
        <v>1511</v>
      </c>
      <c r="K13909" s="1" t="s">
        <v>1509</v>
      </c>
      <c r="L13909" s="1" t="s">
        <v>1512</v>
      </c>
      <c r="M13909" s="1">
        <v>1</v>
      </c>
    </row>
    <row r="13910" spans="1:13" ht="15.75" x14ac:dyDescent="0.3">
      <c r="A13910" s="1" t="s">
        <v>1263</v>
      </c>
      <c r="J13910" s="1" t="s">
        <v>1511</v>
      </c>
      <c r="K13910" s="1" t="s">
        <v>1509</v>
      </c>
      <c r="L13910" s="1" t="s">
        <v>1512</v>
      </c>
      <c r="M13910" s="1">
        <v>1</v>
      </c>
    </row>
    <row r="13911" spans="1:13" ht="15.75" x14ac:dyDescent="0.3">
      <c r="A13911" s="1" t="s">
        <v>1263</v>
      </c>
      <c r="J13911" s="1" t="s">
        <v>1511</v>
      </c>
      <c r="K13911" s="1" t="s">
        <v>1509</v>
      </c>
      <c r="L13911" s="1" t="s">
        <v>1512</v>
      </c>
      <c r="M13911" s="1">
        <v>1</v>
      </c>
    </row>
    <row r="13912" spans="1:13" ht="15.75" x14ac:dyDescent="0.3">
      <c r="A13912" s="1" t="s">
        <v>1263</v>
      </c>
      <c r="J13912" s="1" t="s">
        <v>1511</v>
      </c>
      <c r="K13912" s="1" t="s">
        <v>1509</v>
      </c>
      <c r="L13912" s="1" t="s">
        <v>1512</v>
      </c>
      <c r="M13912" s="1">
        <v>1</v>
      </c>
    </row>
    <row r="13913" spans="1:13" ht="15.75" x14ac:dyDescent="0.3">
      <c r="A13913" s="1" t="s">
        <v>1263</v>
      </c>
      <c r="J13913" s="1" t="s">
        <v>1511</v>
      </c>
      <c r="K13913" s="1" t="s">
        <v>1509</v>
      </c>
      <c r="L13913" s="1" t="s">
        <v>1512</v>
      </c>
      <c r="M13913" s="1">
        <v>1</v>
      </c>
    </row>
    <row r="13914" spans="1:13" ht="15.75" x14ac:dyDescent="0.3">
      <c r="A13914" s="1" t="s">
        <v>1263</v>
      </c>
      <c r="J13914" s="1" t="s">
        <v>1511</v>
      </c>
      <c r="K13914" s="1" t="s">
        <v>1509</v>
      </c>
      <c r="L13914" s="1" t="s">
        <v>1512</v>
      </c>
      <c r="M13914" s="1">
        <v>1</v>
      </c>
    </row>
    <row r="13915" spans="1:13" ht="15.75" x14ac:dyDescent="0.3">
      <c r="A13915" s="1" t="s">
        <v>1263</v>
      </c>
      <c r="J13915" s="1" t="s">
        <v>1511</v>
      </c>
      <c r="K13915" s="1" t="s">
        <v>1509</v>
      </c>
      <c r="L13915" s="1" t="s">
        <v>1512</v>
      </c>
      <c r="M13915" s="1">
        <v>1</v>
      </c>
    </row>
    <row r="13916" spans="1:13" ht="15.75" x14ac:dyDescent="0.3">
      <c r="A13916" s="1" t="s">
        <v>1263</v>
      </c>
      <c r="J13916" s="1" t="s">
        <v>1511</v>
      </c>
      <c r="K13916" s="1" t="s">
        <v>1509</v>
      </c>
      <c r="L13916" s="1" t="s">
        <v>1512</v>
      </c>
      <c r="M13916" s="1">
        <v>1</v>
      </c>
    </row>
    <row r="13917" spans="1:13" ht="15.75" x14ac:dyDescent="0.3">
      <c r="A13917" s="1" t="s">
        <v>1263</v>
      </c>
      <c r="J13917" s="1" t="s">
        <v>1511</v>
      </c>
      <c r="K13917" s="1" t="s">
        <v>1509</v>
      </c>
      <c r="L13917" s="1" t="s">
        <v>1512</v>
      </c>
      <c r="M13917" s="1">
        <v>1</v>
      </c>
    </row>
    <row r="13918" spans="1:13" ht="15.75" x14ac:dyDescent="0.3">
      <c r="A13918" s="1" t="s">
        <v>1263</v>
      </c>
      <c r="J13918" s="1" t="s">
        <v>1511</v>
      </c>
      <c r="K13918" s="1" t="s">
        <v>1509</v>
      </c>
      <c r="L13918" s="1" t="s">
        <v>1512</v>
      </c>
      <c r="M13918" s="1">
        <v>1</v>
      </c>
    </row>
    <row r="13919" spans="1:13" ht="15.75" x14ac:dyDescent="0.3">
      <c r="A13919" s="1" t="s">
        <v>1401</v>
      </c>
      <c r="J13919" s="1" t="s">
        <v>1511</v>
      </c>
      <c r="K13919" s="1" t="s">
        <v>1509</v>
      </c>
      <c r="L13919" s="1" t="s">
        <v>1512</v>
      </c>
      <c r="M13919" s="1">
        <v>50</v>
      </c>
    </row>
    <row r="13920" spans="1:13" ht="15.75" x14ac:dyDescent="0.3">
      <c r="A13920" s="1" t="s">
        <v>1401</v>
      </c>
      <c r="J13920" s="1" t="s">
        <v>1511</v>
      </c>
      <c r="K13920" s="1" t="s">
        <v>1509</v>
      </c>
      <c r="L13920" s="1" t="s">
        <v>1512</v>
      </c>
      <c r="M13920" s="1">
        <v>50</v>
      </c>
    </row>
    <row r="13921" spans="1:13" ht="15.75" x14ac:dyDescent="0.3">
      <c r="A13921" s="1" t="s">
        <v>1401</v>
      </c>
      <c r="J13921" s="1" t="s">
        <v>1511</v>
      </c>
      <c r="K13921" s="1" t="s">
        <v>1509</v>
      </c>
      <c r="L13921" s="1" t="s">
        <v>1512</v>
      </c>
      <c r="M13921" s="1">
        <v>3</v>
      </c>
    </row>
    <row r="13922" spans="1:13" ht="15.75" x14ac:dyDescent="0.3">
      <c r="A13922" s="1" t="s">
        <v>1401</v>
      </c>
      <c r="J13922" s="1" t="s">
        <v>1511</v>
      </c>
      <c r="K13922" s="1" t="s">
        <v>1509</v>
      </c>
      <c r="L13922" s="1" t="s">
        <v>1512</v>
      </c>
      <c r="M13922" s="1">
        <v>17</v>
      </c>
    </row>
    <row r="13923" spans="1:13" ht="15.75" x14ac:dyDescent="0.3">
      <c r="A13923" s="1" t="s">
        <v>1401</v>
      </c>
      <c r="J13923" s="1" t="s">
        <v>1511</v>
      </c>
      <c r="K13923" s="1" t="s">
        <v>1514</v>
      </c>
      <c r="L13923" s="1" t="s">
        <v>1512</v>
      </c>
      <c r="M13923" s="1">
        <v>3</v>
      </c>
    </row>
    <row r="13924" spans="1:13" ht="15.75" x14ac:dyDescent="0.3">
      <c r="A13924" s="1" t="s">
        <v>1262</v>
      </c>
      <c r="J13924" s="1" t="s">
        <v>1511</v>
      </c>
      <c r="K13924" s="1" t="s">
        <v>1509</v>
      </c>
      <c r="L13924" s="1" t="s">
        <v>1512</v>
      </c>
      <c r="M13924" s="1">
        <v>1</v>
      </c>
    </row>
    <row r="13925" spans="1:13" ht="15.75" x14ac:dyDescent="0.3">
      <c r="A13925" s="1" t="s">
        <v>1262</v>
      </c>
      <c r="J13925" s="1" t="s">
        <v>1511</v>
      </c>
      <c r="K13925" s="1" t="s">
        <v>1509</v>
      </c>
      <c r="L13925" s="1" t="s">
        <v>1512</v>
      </c>
      <c r="M13925" s="1">
        <v>1</v>
      </c>
    </row>
    <row r="13926" spans="1:13" ht="15.75" x14ac:dyDescent="0.3">
      <c r="A13926" s="1" t="s">
        <v>1262</v>
      </c>
      <c r="J13926" s="1" t="s">
        <v>1511</v>
      </c>
      <c r="K13926" s="1" t="s">
        <v>1509</v>
      </c>
      <c r="L13926" s="1" t="s">
        <v>1512</v>
      </c>
      <c r="M13926" s="1">
        <v>1</v>
      </c>
    </row>
    <row r="13927" spans="1:13" ht="15.75" x14ac:dyDescent="0.3">
      <c r="A13927" s="1" t="s">
        <v>1262</v>
      </c>
      <c r="J13927" s="1" t="s">
        <v>1511</v>
      </c>
      <c r="K13927" s="1" t="s">
        <v>1509</v>
      </c>
      <c r="L13927" s="1" t="s">
        <v>1512</v>
      </c>
      <c r="M13927" s="1">
        <v>1</v>
      </c>
    </row>
    <row r="13928" spans="1:13" ht="15.75" x14ac:dyDescent="0.3">
      <c r="A13928" s="1" t="s">
        <v>1262</v>
      </c>
      <c r="J13928" s="1" t="s">
        <v>1511</v>
      </c>
      <c r="K13928" s="1" t="s">
        <v>1509</v>
      </c>
      <c r="L13928" s="1" t="s">
        <v>1512</v>
      </c>
      <c r="M13928" s="1">
        <v>1</v>
      </c>
    </row>
    <row r="13929" spans="1:13" ht="15.75" x14ac:dyDescent="0.3">
      <c r="A13929" s="1" t="s">
        <v>1262</v>
      </c>
      <c r="J13929" s="1" t="s">
        <v>1511</v>
      </c>
      <c r="K13929" s="1" t="s">
        <v>1509</v>
      </c>
      <c r="L13929" s="1" t="s">
        <v>1512</v>
      </c>
      <c r="M13929" s="1">
        <v>1</v>
      </c>
    </row>
    <row r="13930" spans="1:13" ht="15.75" x14ac:dyDescent="0.3">
      <c r="A13930" s="1" t="s">
        <v>1262</v>
      </c>
      <c r="J13930" s="1" t="s">
        <v>1511</v>
      </c>
      <c r="K13930" s="1" t="s">
        <v>1509</v>
      </c>
      <c r="L13930" s="1" t="s">
        <v>1512</v>
      </c>
      <c r="M13930" s="1">
        <v>1</v>
      </c>
    </row>
    <row r="13931" spans="1:13" ht="15.75" x14ac:dyDescent="0.3">
      <c r="A13931" s="1" t="s">
        <v>1262</v>
      </c>
      <c r="J13931" s="1" t="s">
        <v>1511</v>
      </c>
      <c r="K13931" s="1" t="s">
        <v>1509</v>
      </c>
      <c r="L13931" s="1" t="s">
        <v>1512</v>
      </c>
      <c r="M13931" s="1">
        <v>1</v>
      </c>
    </row>
    <row r="13932" spans="1:13" ht="15.75" x14ac:dyDescent="0.3">
      <c r="A13932" s="1" t="s">
        <v>1262</v>
      </c>
      <c r="J13932" s="1" t="s">
        <v>1511</v>
      </c>
      <c r="K13932" s="1" t="s">
        <v>1509</v>
      </c>
      <c r="L13932" s="1" t="s">
        <v>1512</v>
      </c>
      <c r="M13932" s="1">
        <v>1</v>
      </c>
    </row>
    <row r="13933" spans="1:13" ht="15.75" x14ac:dyDescent="0.3">
      <c r="A13933" s="1" t="s">
        <v>1262</v>
      </c>
      <c r="J13933" s="1" t="s">
        <v>1511</v>
      </c>
      <c r="K13933" s="1" t="s">
        <v>1509</v>
      </c>
      <c r="L13933" s="1" t="s">
        <v>1512</v>
      </c>
      <c r="M13933" s="1">
        <v>1</v>
      </c>
    </row>
    <row r="13934" spans="1:13" ht="15.75" x14ac:dyDescent="0.3">
      <c r="A13934" s="1" t="s">
        <v>1262</v>
      </c>
      <c r="J13934" s="1" t="s">
        <v>1511</v>
      </c>
      <c r="K13934" s="1" t="s">
        <v>1509</v>
      </c>
      <c r="L13934" s="1" t="s">
        <v>1512</v>
      </c>
      <c r="M13934" s="1">
        <v>1</v>
      </c>
    </row>
    <row r="13935" spans="1:13" ht="15.75" x14ac:dyDescent="0.3">
      <c r="A13935" s="1" t="s">
        <v>1262</v>
      </c>
      <c r="J13935" s="1" t="s">
        <v>1511</v>
      </c>
      <c r="K13935" s="1" t="s">
        <v>1509</v>
      </c>
      <c r="L13935" s="1" t="s">
        <v>1512</v>
      </c>
      <c r="M13935" s="1">
        <v>1</v>
      </c>
    </row>
    <row r="13936" spans="1:13" ht="15.75" x14ac:dyDescent="0.3">
      <c r="A13936" s="1" t="s">
        <v>1401</v>
      </c>
      <c r="J13936" s="1" t="s">
        <v>1511</v>
      </c>
      <c r="K13936" s="1" t="s">
        <v>1509</v>
      </c>
      <c r="L13936" s="1" t="s">
        <v>1512</v>
      </c>
      <c r="M13936" s="1">
        <v>6</v>
      </c>
    </row>
    <row r="13937" spans="1:13" ht="15.75" x14ac:dyDescent="0.3">
      <c r="A13937" s="1" t="s">
        <v>1401</v>
      </c>
      <c r="J13937" s="1" t="s">
        <v>1511</v>
      </c>
      <c r="K13937" s="1" t="s">
        <v>1509</v>
      </c>
      <c r="L13937" s="1" t="s">
        <v>1512</v>
      </c>
      <c r="M13937" s="1">
        <v>50</v>
      </c>
    </row>
    <row r="13938" spans="1:13" ht="15.75" x14ac:dyDescent="0.3">
      <c r="A13938" s="1" t="s">
        <v>1262</v>
      </c>
      <c r="J13938" s="1" t="s">
        <v>1511</v>
      </c>
      <c r="K13938" s="1" t="s">
        <v>1509</v>
      </c>
      <c r="L13938" s="1" t="s">
        <v>1512</v>
      </c>
      <c r="M13938" s="1">
        <v>1</v>
      </c>
    </row>
    <row r="13939" spans="1:13" ht="15.75" x14ac:dyDescent="0.3">
      <c r="A13939" s="1" t="s">
        <v>1262</v>
      </c>
      <c r="J13939" s="1" t="s">
        <v>1511</v>
      </c>
      <c r="K13939" s="1" t="s">
        <v>1509</v>
      </c>
      <c r="L13939" s="1" t="s">
        <v>1512</v>
      </c>
      <c r="M13939" s="1">
        <v>1</v>
      </c>
    </row>
    <row r="13940" spans="1:13" ht="15.75" x14ac:dyDescent="0.3">
      <c r="A13940" s="1" t="s">
        <v>1262</v>
      </c>
      <c r="J13940" s="1" t="s">
        <v>1511</v>
      </c>
      <c r="K13940" s="1" t="s">
        <v>1509</v>
      </c>
      <c r="L13940" s="1" t="s">
        <v>1512</v>
      </c>
      <c r="M13940" s="1">
        <v>1</v>
      </c>
    </row>
    <row r="13941" spans="1:13" ht="15.75" x14ac:dyDescent="0.3">
      <c r="A13941" s="1" t="s">
        <v>1262</v>
      </c>
      <c r="J13941" s="1" t="s">
        <v>1511</v>
      </c>
      <c r="K13941" s="1" t="s">
        <v>1509</v>
      </c>
      <c r="L13941" s="1" t="s">
        <v>1512</v>
      </c>
      <c r="M13941" s="1">
        <v>1</v>
      </c>
    </row>
    <row r="13942" spans="1:13" ht="15.75" x14ac:dyDescent="0.3">
      <c r="A13942" s="1" t="s">
        <v>1262</v>
      </c>
      <c r="J13942" s="1" t="s">
        <v>1511</v>
      </c>
      <c r="K13942" s="1" t="s">
        <v>1509</v>
      </c>
      <c r="L13942" s="1" t="s">
        <v>1512</v>
      </c>
      <c r="M13942" s="1">
        <v>1</v>
      </c>
    </row>
    <row r="13943" spans="1:13" ht="15.75" x14ac:dyDescent="0.3">
      <c r="A13943" s="1" t="s">
        <v>1262</v>
      </c>
      <c r="J13943" s="1" t="s">
        <v>1511</v>
      </c>
      <c r="K13943" s="1" t="s">
        <v>1509</v>
      </c>
      <c r="L13943" s="1" t="s">
        <v>1512</v>
      </c>
      <c r="M13943" s="1">
        <v>1</v>
      </c>
    </row>
    <row r="13944" spans="1:13" ht="15.75" x14ac:dyDescent="0.3">
      <c r="A13944" s="1" t="s">
        <v>1262</v>
      </c>
      <c r="J13944" s="1" t="s">
        <v>1511</v>
      </c>
      <c r="K13944" s="1" t="s">
        <v>1509</v>
      </c>
      <c r="L13944" s="1" t="s">
        <v>1512</v>
      </c>
      <c r="M13944" s="1">
        <v>1</v>
      </c>
    </row>
    <row r="13945" spans="1:13" ht="15.75" x14ac:dyDescent="0.3">
      <c r="A13945" s="1" t="s">
        <v>1262</v>
      </c>
      <c r="J13945" s="1" t="s">
        <v>1511</v>
      </c>
      <c r="K13945" s="1" t="s">
        <v>1509</v>
      </c>
      <c r="L13945" s="1" t="s">
        <v>1512</v>
      </c>
      <c r="M13945" s="1">
        <v>1</v>
      </c>
    </row>
    <row r="13946" spans="1:13" ht="15.75" x14ac:dyDescent="0.3">
      <c r="A13946" s="1" t="s">
        <v>1262</v>
      </c>
      <c r="J13946" s="1" t="s">
        <v>1511</v>
      </c>
      <c r="K13946" s="1" t="s">
        <v>1509</v>
      </c>
      <c r="L13946" s="1" t="s">
        <v>1512</v>
      </c>
      <c r="M13946" s="1">
        <v>1</v>
      </c>
    </row>
    <row r="13947" spans="1:13" ht="15.75" x14ac:dyDescent="0.3">
      <c r="A13947" s="1" t="s">
        <v>1262</v>
      </c>
      <c r="J13947" s="1" t="s">
        <v>1511</v>
      </c>
      <c r="K13947" s="1" t="s">
        <v>1509</v>
      </c>
      <c r="L13947" s="1" t="s">
        <v>1512</v>
      </c>
      <c r="M13947" s="1">
        <v>1</v>
      </c>
    </row>
    <row r="13948" spans="1:13" ht="15.75" x14ac:dyDescent="0.3">
      <c r="A13948" s="1" t="s">
        <v>1262</v>
      </c>
      <c r="J13948" s="1" t="s">
        <v>1511</v>
      </c>
      <c r="K13948" s="1" t="s">
        <v>1509</v>
      </c>
      <c r="L13948" s="1" t="s">
        <v>1512</v>
      </c>
      <c r="M13948" s="1">
        <v>1</v>
      </c>
    </row>
    <row r="13949" spans="1:13" ht="15.75" x14ac:dyDescent="0.3">
      <c r="A13949" s="1" t="s">
        <v>1263</v>
      </c>
      <c r="J13949" s="1" t="s">
        <v>1511</v>
      </c>
      <c r="K13949" s="1" t="s">
        <v>1509</v>
      </c>
      <c r="L13949" s="1" t="s">
        <v>1512</v>
      </c>
      <c r="M13949" s="1">
        <v>1</v>
      </c>
    </row>
    <row r="13950" spans="1:13" ht="15.75" x14ac:dyDescent="0.3">
      <c r="A13950" s="1" t="s">
        <v>1401</v>
      </c>
      <c r="J13950" s="1" t="s">
        <v>1511</v>
      </c>
      <c r="K13950" s="1" t="s">
        <v>1509</v>
      </c>
      <c r="L13950" s="1" t="s">
        <v>1512</v>
      </c>
      <c r="M13950" s="1">
        <v>11</v>
      </c>
    </row>
    <row r="13951" spans="1:13" ht="15.75" x14ac:dyDescent="0.3">
      <c r="A13951" s="1" t="s">
        <v>1262</v>
      </c>
      <c r="J13951" s="1" t="s">
        <v>1511</v>
      </c>
      <c r="K13951" s="1" t="s">
        <v>1509</v>
      </c>
      <c r="L13951" s="1" t="s">
        <v>1512</v>
      </c>
      <c r="M13951" s="1">
        <v>1</v>
      </c>
    </row>
    <row r="13952" spans="1:13" ht="15.75" x14ac:dyDescent="0.3">
      <c r="A13952" s="1" t="s">
        <v>1263</v>
      </c>
      <c r="J13952" s="1" t="s">
        <v>1511</v>
      </c>
      <c r="K13952" s="1" t="s">
        <v>1509</v>
      </c>
      <c r="L13952" s="1" t="s">
        <v>1512</v>
      </c>
      <c r="M13952" s="1">
        <v>1</v>
      </c>
    </row>
    <row r="13953" spans="1:13" ht="15.75" x14ac:dyDescent="0.3">
      <c r="A13953" s="1" t="s">
        <v>1262</v>
      </c>
      <c r="J13953" s="1" t="s">
        <v>1511</v>
      </c>
      <c r="K13953" s="1" t="s">
        <v>1509</v>
      </c>
      <c r="L13953" s="1" t="s">
        <v>1512</v>
      </c>
      <c r="M13953" s="1">
        <v>1</v>
      </c>
    </row>
    <row r="13954" spans="1:13" ht="15.75" x14ac:dyDescent="0.3">
      <c r="A13954" s="1" t="s">
        <v>1262</v>
      </c>
      <c r="J13954" s="1" t="s">
        <v>1511</v>
      </c>
      <c r="K13954" s="1" t="s">
        <v>1509</v>
      </c>
      <c r="L13954" s="1" t="s">
        <v>1512</v>
      </c>
      <c r="M13954" s="1">
        <v>1</v>
      </c>
    </row>
    <row r="13955" spans="1:13" ht="15.75" x14ac:dyDescent="0.3">
      <c r="A13955" s="1" t="s">
        <v>1263</v>
      </c>
      <c r="J13955" s="1" t="s">
        <v>1511</v>
      </c>
      <c r="K13955" s="1" t="s">
        <v>1509</v>
      </c>
      <c r="L13955" s="1" t="s">
        <v>1512</v>
      </c>
      <c r="M13955" s="1">
        <v>1</v>
      </c>
    </row>
    <row r="13956" spans="1:13" ht="15.75" x14ac:dyDescent="0.3">
      <c r="A13956" s="1" t="s">
        <v>1263</v>
      </c>
      <c r="J13956" s="1" t="s">
        <v>1511</v>
      </c>
      <c r="K13956" s="1" t="s">
        <v>1509</v>
      </c>
      <c r="L13956" s="1" t="s">
        <v>1512</v>
      </c>
      <c r="M13956" s="1">
        <v>1</v>
      </c>
    </row>
    <row r="13957" spans="1:13" ht="15.75" x14ac:dyDescent="0.3">
      <c r="A13957" s="1" t="s">
        <v>1262</v>
      </c>
      <c r="J13957" s="1" t="s">
        <v>1511</v>
      </c>
      <c r="K13957" s="1" t="s">
        <v>1509</v>
      </c>
      <c r="L13957" s="1" t="s">
        <v>1512</v>
      </c>
      <c r="M13957" s="1">
        <v>1</v>
      </c>
    </row>
    <row r="13958" spans="1:13" ht="15.75" x14ac:dyDescent="0.3">
      <c r="A13958" s="1" t="s">
        <v>1401</v>
      </c>
      <c r="J13958" s="1" t="s">
        <v>1511</v>
      </c>
      <c r="K13958" s="1" t="s">
        <v>1509</v>
      </c>
      <c r="L13958" s="1" t="s">
        <v>1512</v>
      </c>
      <c r="M13958" s="1">
        <v>50</v>
      </c>
    </row>
    <row r="13959" spans="1:13" ht="15.75" x14ac:dyDescent="0.3">
      <c r="A13959" s="1" t="s">
        <v>1262</v>
      </c>
      <c r="J13959" s="1" t="s">
        <v>1511</v>
      </c>
      <c r="K13959" s="1" t="s">
        <v>1509</v>
      </c>
      <c r="L13959" s="1" t="s">
        <v>1512</v>
      </c>
      <c r="M13959" s="1">
        <v>1</v>
      </c>
    </row>
    <row r="13960" spans="1:13" ht="15.75" x14ac:dyDescent="0.3">
      <c r="A13960" s="1" t="s">
        <v>1262</v>
      </c>
      <c r="J13960" s="1" t="s">
        <v>1511</v>
      </c>
      <c r="K13960" s="1" t="s">
        <v>1509</v>
      </c>
      <c r="L13960" s="1" t="s">
        <v>1512</v>
      </c>
      <c r="M13960" s="1">
        <v>1</v>
      </c>
    </row>
    <row r="13961" spans="1:13" ht="15.75" x14ac:dyDescent="0.3">
      <c r="A13961" s="1" t="s">
        <v>1263</v>
      </c>
      <c r="J13961" s="1" t="s">
        <v>1511</v>
      </c>
      <c r="K13961" s="1" t="s">
        <v>1509</v>
      </c>
      <c r="L13961" s="1" t="s">
        <v>1512</v>
      </c>
      <c r="M13961" s="1">
        <v>1</v>
      </c>
    </row>
    <row r="13962" spans="1:13" ht="15.75" x14ac:dyDescent="0.3">
      <c r="A13962" s="1" t="s">
        <v>1262</v>
      </c>
      <c r="J13962" s="1" t="s">
        <v>1511</v>
      </c>
      <c r="K13962" s="1" t="s">
        <v>1509</v>
      </c>
      <c r="L13962" s="1" t="s">
        <v>1512</v>
      </c>
      <c r="M13962" s="1">
        <v>1</v>
      </c>
    </row>
    <row r="13963" spans="1:13" ht="15.75" x14ac:dyDescent="0.3">
      <c r="A13963" s="1" t="s">
        <v>1401</v>
      </c>
      <c r="J13963" s="1" t="s">
        <v>1511</v>
      </c>
      <c r="K13963" s="1" t="s">
        <v>1509</v>
      </c>
      <c r="L13963" s="1" t="s">
        <v>1512</v>
      </c>
      <c r="M13963" s="1">
        <v>2</v>
      </c>
    </row>
    <row r="13964" spans="1:13" ht="15.75" x14ac:dyDescent="0.3">
      <c r="A13964" s="1" t="s">
        <v>1262</v>
      </c>
      <c r="J13964" s="1" t="s">
        <v>1511</v>
      </c>
      <c r="K13964" s="1" t="s">
        <v>1509</v>
      </c>
      <c r="L13964" s="1" t="s">
        <v>1512</v>
      </c>
      <c r="M13964" s="1">
        <v>1</v>
      </c>
    </row>
    <row r="13965" spans="1:13" ht="15.75" x14ac:dyDescent="0.3">
      <c r="A13965" s="1" t="s">
        <v>1401</v>
      </c>
      <c r="J13965" s="1" t="s">
        <v>1511</v>
      </c>
      <c r="K13965" s="1" t="s">
        <v>1509</v>
      </c>
      <c r="L13965" s="1" t="s">
        <v>1512</v>
      </c>
      <c r="M13965" s="1">
        <v>1</v>
      </c>
    </row>
    <row r="13966" spans="1:13" ht="15.75" x14ac:dyDescent="0.3">
      <c r="A13966" s="1" t="s">
        <v>1263</v>
      </c>
      <c r="J13966" s="1" t="s">
        <v>1511</v>
      </c>
      <c r="K13966" s="1" t="s">
        <v>1509</v>
      </c>
      <c r="L13966" s="1" t="s">
        <v>1512</v>
      </c>
      <c r="M13966" s="1">
        <v>1</v>
      </c>
    </row>
    <row r="13967" spans="1:13" ht="15.75" x14ac:dyDescent="0.3">
      <c r="A13967" s="1" t="s">
        <v>1262</v>
      </c>
      <c r="J13967" s="1" t="s">
        <v>1511</v>
      </c>
      <c r="K13967" s="1" t="s">
        <v>1509</v>
      </c>
      <c r="L13967" s="1" t="s">
        <v>1512</v>
      </c>
      <c r="M13967" s="1">
        <v>1</v>
      </c>
    </row>
    <row r="13968" spans="1:13" ht="15.75" x14ac:dyDescent="0.3">
      <c r="A13968" s="1" t="s">
        <v>1263</v>
      </c>
      <c r="J13968" s="1" t="s">
        <v>1511</v>
      </c>
      <c r="K13968" s="1" t="s">
        <v>1509</v>
      </c>
      <c r="L13968" s="1" t="s">
        <v>1512</v>
      </c>
      <c r="M13968" s="1">
        <v>1</v>
      </c>
    </row>
    <row r="13969" spans="1:13" ht="15.75" x14ac:dyDescent="0.3">
      <c r="A13969" s="1" t="s">
        <v>1401</v>
      </c>
      <c r="J13969" s="1" t="s">
        <v>1511</v>
      </c>
      <c r="K13969" s="1" t="s">
        <v>1509</v>
      </c>
      <c r="L13969" s="1" t="s">
        <v>1512</v>
      </c>
      <c r="M13969" s="1">
        <v>1</v>
      </c>
    </row>
    <row r="13970" spans="1:13" ht="15.75" x14ac:dyDescent="0.3">
      <c r="A13970" s="1" t="s">
        <v>1401</v>
      </c>
      <c r="J13970" s="1" t="s">
        <v>1511</v>
      </c>
      <c r="K13970" s="1" t="s">
        <v>1509</v>
      </c>
      <c r="L13970" s="1" t="s">
        <v>1512</v>
      </c>
      <c r="M13970" s="1">
        <v>3</v>
      </c>
    </row>
    <row r="13971" spans="1:13" ht="15.75" x14ac:dyDescent="0.3">
      <c r="A13971" s="1" t="s">
        <v>1262</v>
      </c>
      <c r="J13971" s="1" t="s">
        <v>1511</v>
      </c>
      <c r="K13971" s="1" t="s">
        <v>1509</v>
      </c>
      <c r="L13971" s="1" t="s">
        <v>1512</v>
      </c>
      <c r="M13971" s="1">
        <v>1</v>
      </c>
    </row>
    <row r="13972" spans="1:13" ht="15.75" x14ac:dyDescent="0.3">
      <c r="A13972" s="1" t="s">
        <v>1263</v>
      </c>
      <c r="J13972" s="1" t="s">
        <v>1511</v>
      </c>
      <c r="K13972" s="1" t="s">
        <v>1509</v>
      </c>
      <c r="L13972" s="1" t="s">
        <v>1512</v>
      </c>
      <c r="M13972" s="1">
        <v>1</v>
      </c>
    </row>
    <row r="13973" spans="1:13" ht="15.75" x14ac:dyDescent="0.3">
      <c r="A13973" s="1" t="s">
        <v>1262</v>
      </c>
      <c r="J13973" s="1" t="s">
        <v>1511</v>
      </c>
      <c r="K13973" s="1" t="s">
        <v>1509</v>
      </c>
      <c r="L13973" s="1" t="s">
        <v>1512</v>
      </c>
      <c r="M13973" s="1">
        <v>1</v>
      </c>
    </row>
    <row r="13974" spans="1:13" ht="15.75" x14ac:dyDescent="0.3">
      <c r="A13974" s="1" t="s">
        <v>1401</v>
      </c>
      <c r="J13974" s="1" t="s">
        <v>1511</v>
      </c>
      <c r="K13974" s="1" t="s">
        <v>1509</v>
      </c>
      <c r="L13974" s="1" t="s">
        <v>1512</v>
      </c>
      <c r="M13974" s="1">
        <v>1</v>
      </c>
    </row>
    <row r="13975" spans="1:13" ht="15.75" x14ac:dyDescent="0.3">
      <c r="A13975" s="1" t="s">
        <v>1262</v>
      </c>
      <c r="J13975" s="1" t="s">
        <v>1511</v>
      </c>
      <c r="K13975" s="1" t="s">
        <v>1509</v>
      </c>
      <c r="L13975" s="1" t="s">
        <v>1512</v>
      </c>
      <c r="M13975" s="1">
        <v>1</v>
      </c>
    </row>
    <row r="13976" spans="1:13" ht="15.75" x14ac:dyDescent="0.3">
      <c r="A13976" s="1" t="s">
        <v>1263</v>
      </c>
      <c r="J13976" s="1" t="s">
        <v>1511</v>
      </c>
      <c r="K13976" s="1" t="s">
        <v>1509</v>
      </c>
      <c r="L13976" s="1" t="s">
        <v>1512</v>
      </c>
      <c r="M13976" s="1">
        <v>1</v>
      </c>
    </row>
    <row r="13977" spans="1:13" ht="15.75" x14ac:dyDescent="0.3">
      <c r="A13977" s="1" t="s">
        <v>1262</v>
      </c>
      <c r="J13977" s="1" t="s">
        <v>1511</v>
      </c>
      <c r="K13977" s="1" t="s">
        <v>1509</v>
      </c>
      <c r="L13977" s="1" t="s">
        <v>1512</v>
      </c>
      <c r="M13977" s="1">
        <v>1</v>
      </c>
    </row>
    <row r="13978" spans="1:13" ht="15.75" x14ac:dyDescent="0.3">
      <c r="A13978" s="1" t="s">
        <v>1263</v>
      </c>
      <c r="J13978" s="1" t="s">
        <v>1511</v>
      </c>
      <c r="K13978" s="1" t="s">
        <v>1509</v>
      </c>
      <c r="L13978" s="1" t="s">
        <v>1512</v>
      </c>
      <c r="M13978" s="1">
        <v>1</v>
      </c>
    </row>
    <row r="13979" spans="1:13" ht="15.75" x14ac:dyDescent="0.3">
      <c r="A13979" s="1" t="s">
        <v>1262</v>
      </c>
      <c r="J13979" s="1" t="s">
        <v>1511</v>
      </c>
      <c r="K13979" s="1" t="s">
        <v>1509</v>
      </c>
      <c r="L13979" s="1" t="s">
        <v>1512</v>
      </c>
      <c r="M13979" s="1">
        <v>1</v>
      </c>
    </row>
    <row r="13980" spans="1:13" ht="15.75" x14ac:dyDescent="0.3">
      <c r="A13980" s="1" t="s">
        <v>1262</v>
      </c>
      <c r="J13980" s="1" t="s">
        <v>1511</v>
      </c>
      <c r="K13980" s="1" t="s">
        <v>1509</v>
      </c>
      <c r="L13980" s="1" t="s">
        <v>1512</v>
      </c>
      <c r="M13980" s="1">
        <v>1</v>
      </c>
    </row>
    <row r="13981" spans="1:13" ht="15.75" x14ac:dyDescent="0.3">
      <c r="A13981" s="1" t="s">
        <v>1263</v>
      </c>
      <c r="J13981" s="1" t="s">
        <v>1511</v>
      </c>
      <c r="K13981" s="1" t="s">
        <v>1509</v>
      </c>
      <c r="L13981" s="1" t="s">
        <v>1512</v>
      </c>
      <c r="M13981" s="1">
        <v>1</v>
      </c>
    </row>
    <row r="13982" spans="1:13" ht="15.75" x14ac:dyDescent="0.3">
      <c r="A13982" s="1" t="s">
        <v>1263</v>
      </c>
      <c r="J13982" s="1" t="s">
        <v>1511</v>
      </c>
      <c r="K13982" s="1" t="s">
        <v>1509</v>
      </c>
      <c r="L13982" s="1" t="s">
        <v>1512</v>
      </c>
      <c r="M13982" s="1">
        <v>1</v>
      </c>
    </row>
    <row r="13983" spans="1:13" ht="15.75" x14ac:dyDescent="0.3">
      <c r="A13983" s="1" t="s">
        <v>1263</v>
      </c>
      <c r="J13983" s="1" t="s">
        <v>1511</v>
      </c>
      <c r="K13983" s="1" t="s">
        <v>1509</v>
      </c>
      <c r="L13983" s="1" t="s">
        <v>1512</v>
      </c>
      <c r="M13983" s="1">
        <v>1</v>
      </c>
    </row>
    <row r="13984" spans="1:13" ht="15.75" x14ac:dyDescent="0.3">
      <c r="A13984" s="1" t="s">
        <v>1263</v>
      </c>
      <c r="J13984" s="1" t="s">
        <v>1511</v>
      </c>
      <c r="K13984" s="1" t="s">
        <v>1509</v>
      </c>
      <c r="L13984" s="1" t="s">
        <v>1512</v>
      </c>
      <c r="M13984" s="1">
        <v>1</v>
      </c>
    </row>
    <row r="13985" spans="1:13" ht="15.75" x14ac:dyDescent="0.3">
      <c r="A13985" s="1" t="s">
        <v>1263</v>
      </c>
      <c r="J13985" s="1" t="s">
        <v>1511</v>
      </c>
      <c r="K13985" s="1" t="s">
        <v>1509</v>
      </c>
      <c r="L13985" s="1" t="s">
        <v>1512</v>
      </c>
      <c r="M13985" s="1">
        <v>1</v>
      </c>
    </row>
    <row r="13986" spans="1:13" ht="15.75" x14ac:dyDescent="0.3">
      <c r="A13986" s="1" t="s">
        <v>1263</v>
      </c>
      <c r="J13986" s="1" t="s">
        <v>1511</v>
      </c>
      <c r="K13986" s="1" t="s">
        <v>1509</v>
      </c>
      <c r="L13986" s="1" t="s">
        <v>1512</v>
      </c>
      <c r="M13986" s="1">
        <v>1</v>
      </c>
    </row>
    <row r="13987" spans="1:13" ht="15.75" x14ac:dyDescent="0.3">
      <c r="A13987" s="1" t="s">
        <v>1263</v>
      </c>
      <c r="J13987" s="1" t="s">
        <v>1511</v>
      </c>
      <c r="K13987" s="1" t="s">
        <v>1509</v>
      </c>
      <c r="L13987" s="1" t="s">
        <v>1512</v>
      </c>
      <c r="M13987" s="1">
        <v>1</v>
      </c>
    </row>
    <row r="13988" spans="1:13" ht="15.75" x14ac:dyDescent="0.3">
      <c r="A13988" s="1" t="s">
        <v>1263</v>
      </c>
      <c r="J13988" s="1" t="s">
        <v>1511</v>
      </c>
      <c r="K13988" s="1" t="s">
        <v>1509</v>
      </c>
      <c r="L13988" s="1" t="s">
        <v>1512</v>
      </c>
      <c r="M13988" s="1">
        <v>1</v>
      </c>
    </row>
    <row r="13989" spans="1:13" ht="15.75" x14ac:dyDescent="0.3">
      <c r="A13989" s="1" t="s">
        <v>1263</v>
      </c>
      <c r="J13989" s="1" t="s">
        <v>1511</v>
      </c>
      <c r="K13989" s="1" t="s">
        <v>1509</v>
      </c>
      <c r="L13989" s="1" t="s">
        <v>1512</v>
      </c>
      <c r="M13989" s="1">
        <v>1</v>
      </c>
    </row>
    <row r="13990" spans="1:13" ht="15.75" x14ac:dyDescent="0.3">
      <c r="A13990" s="1" t="s">
        <v>1263</v>
      </c>
      <c r="J13990" s="1" t="s">
        <v>1511</v>
      </c>
      <c r="K13990" s="1" t="s">
        <v>1509</v>
      </c>
      <c r="L13990" s="1" t="s">
        <v>1512</v>
      </c>
      <c r="M13990" s="1">
        <v>1</v>
      </c>
    </row>
    <row r="13991" spans="1:13" ht="15.75" x14ac:dyDescent="0.3">
      <c r="A13991" s="1" t="s">
        <v>1263</v>
      </c>
      <c r="J13991" s="1" t="s">
        <v>1511</v>
      </c>
      <c r="K13991" s="1" t="s">
        <v>1509</v>
      </c>
      <c r="L13991" s="1" t="s">
        <v>1512</v>
      </c>
      <c r="M13991" s="1">
        <v>1</v>
      </c>
    </row>
    <row r="13992" spans="1:13" ht="15.75" x14ac:dyDescent="0.3">
      <c r="A13992" s="1" t="s">
        <v>1263</v>
      </c>
      <c r="J13992" s="1" t="s">
        <v>1511</v>
      </c>
      <c r="K13992" s="1" t="s">
        <v>1509</v>
      </c>
      <c r="L13992" s="1" t="s">
        <v>1512</v>
      </c>
      <c r="M13992" s="1">
        <v>1</v>
      </c>
    </row>
    <row r="13993" spans="1:13" ht="15.75" x14ac:dyDescent="0.3">
      <c r="A13993" s="1" t="s">
        <v>1263</v>
      </c>
      <c r="J13993" s="1" t="s">
        <v>1511</v>
      </c>
      <c r="K13993" s="1" t="s">
        <v>1509</v>
      </c>
      <c r="L13993" s="1" t="s">
        <v>1512</v>
      </c>
      <c r="M13993" s="1">
        <v>1</v>
      </c>
    </row>
    <row r="13994" spans="1:13" ht="15.75" x14ac:dyDescent="0.3">
      <c r="A13994" s="1" t="s">
        <v>1263</v>
      </c>
      <c r="J13994" s="1" t="s">
        <v>1511</v>
      </c>
      <c r="K13994" s="1" t="s">
        <v>1509</v>
      </c>
      <c r="L13994" s="1" t="s">
        <v>1512</v>
      </c>
      <c r="M13994" s="1">
        <v>1</v>
      </c>
    </row>
    <row r="13995" spans="1:13" ht="15.75" x14ac:dyDescent="0.3">
      <c r="A13995" s="1" t="s">
        <v>1263</v>
      </c>
      <c r="J13995" s="1" t="s">
        <v>1511</v>
      </c>
      <c r="K13995" s="1" t="s">
        <v>1509</v>
      </c>
      <c r="L13995" s="1" t="s">
        <v>1512</v>
      </c>
      <c r="M13995" s="1">
        <v>1</v>
      </c>
    </row>
    <row r="13996" spans="1:13" ht="15.75" x14ac:dyDescent="0.3">
      <c r="A13996" s="1" t="s">
        <v>1263</v>
      </c>
      <c r="J13996" s="1" t="s">
        <v>1511</v>
      </c>
      <c r="K13996" s="1" t="s">
        <v>1509</v>
      </c>
      <c r="L13996" s="1" t="s">
        <v>1512</v>
      </c>
      <c r="M13996" s="1">
        <v>1</v>
      </c>
    </row>
    <row r="13997" spans="1:13" ht="15.75" x14ac:dyDescent="0.3">
      <c r="A13997" s="1" t="s">
        <v>1263</v>
      </c>
      <c r="J13997" s="1" t="s">
        <v>1511</v>
      </c>
      <c r="K13997" s="1" t="s">
        <v>1509</v>
      </c>
      <c r="L13997" s="1" t="s">
        <v>1512</v>
      </c>
      <c r="M13997" s="1">
        <v>1</v>
      </c>
    </row>
    <row r="13998" spans="1:13" ht="15.75" x14ac:dyDescent="0.3">
      <c r="A13998" s="1" t="s">
        <v>1263</v>
      </c>
      <c r="J13998" s="1" t="s">
        <v>1511</v>
      </c>
      <c r="K13998" s="1" t="s">
        <v>1509</v>
      </c>
      <c r="L13998" s="1" t="s">
        <v>1512</v>
      </c>
      <c r="M13998" s="1">
        <v>1</v>
      </c>
    </row>
    <row r="13999" spans="1:13" ht="15.75" x14ac:dyDescent="0.3">
      <c r="A13999" s="1" t="s">
        <v>1263</v>
      </c>
      <c r="J13999" s="1" t="s">
        <v>1511</v>
      </c>
      <c r="K13999" s="1" t="s">
        <v>1509</v>
      </c>
      <c r="L13999" s="1" t="s">
        <v>1512</v>
      </c>
      <c r="M13999" s="1">
        <v>1</v>
      </c>
    </row>
    <row r="14000" spans="1:13" ht="15.75" x14ac:dyDescent="0.3">
      <c r="A14000" s="1" t="s">
        <v>1263</v>
      </c>
      <c r="J14000" s="1" t="s">
        <v>1511</v>
      </c>
      <c r="K14000" s="1" t="s">
        <v>1509</v>
      </c>
      <c r="L14000" s="1" t="s">
        <v>1512</v>
      </c>
      <c r="M14000" s="1">
        <v>1</v>
      </c>
    </row>
    <row r="14001" spans="1:13" ht="15.75" x14ac:dyDescent="0.3">
      <c r="A14001" s="1" t="s">
        <v>1263</v>
      </c>
      <c r="J14001" s="1" t="s">
        <v>1511</v>
      </c>
      <c r="K14001" s="1" t="s">
        <v>1509</v>
      </c>
      <c r="L14001" s="1" t="s">
        <v>1512</v>
      </c>
      <c r="M14001" s="1">
        <v>1</v>
      </c>
    </row>
    <row r="14002" spans="1:13" ht="15.75" x14ac:dyDescent="0.3">
      <c r="A14002" s="1" t="s">
        <v>1263</v>
      </c>
      <c r="J14002" s="1" t="s">
        <v>1511</v>
      </c>
      <c r="K14002" s="1" t="s">
        <v>1509</v>
      </c>
      <c r="L14002" s="1" t="s">
        <v>1512</v>
      </c>
      <c r="M14002" s="1">
        <v>1</v>
      </c>
    </row>
    <row r="14003" spans="1:13" ht="15.75" x14ac:dyDescent="0.3">
      <c r="A14003" s="1" t="s">
        <v>1263</v>
      </c>
      <c r="J14003" s="1" t="s">
        <v>1511</v>
      </c>
      <c r="K14003" s="1" t="s">
        <v>1509</v>
      </c>
      <c r="L14003" s="1" t="s">
        <v>1512</v>
      </c>
      <c r="M14003" s="1">
        <v>1</v>
      </c>
    </row>
    <row r="14004" spans="1:13" ht="15.75" x14ac:dyDescent="0.3">
      <c r="A14004" s="1" t="s">
        <v>1263</v>
      </c>
      <c r="J14004" s="1" t="s">
        <v>1511</v>
      </c>
      <c r="K14004" s="1" t="s">
        <v>1509</v>
      </c>
      <c r="L14004" s="1" t="s">
        <v>1512</v>
      </c>
      <c r="M14004" s="1">
        <v>1</v>
      </c>
    </row>
    <row r="14005" spans="1:13" ht="15.75" x14ac:dyDescent="0.3">
      <c r="A14005" s="1" t="s">
        <v>1263</v>
      </c>
      <c r="J14005" s="1" t="s">
        <v>1511</v>
      </c>
      <c r="K14005" s="1" t="s">
        <v>1509</v>
      </c>
      <c r="L14005" s="1" t="s">
        <v>1512</v>
      </c>
      <c r="M14005" s="1">
        <v>1</v>
      </c>
    </row>
    <row r="14006" spans="1:13" ht="15.75" x14ac:dyDescent="0.3">
      <c r="A14006" s="1" t="s">
        <v>1263</v>
      </c>
      <c r="J14006" s="1" t="s">
        <v>1511</v>
      </c>
      <c r="K14006" s="1" t="s">
        <v>1509</v>
      </c>
      <c r="L14006" s="1" t="s">
        <v>1512</v>
      </c>
      <c r="M14006" s="1">
        <v>1</v>
      </c>
    </row>
    <row r="14007" spans="1:13" ht="15.75" x14ac:dyDescent="0.3">
      <c r="A14007" s="1" t="s">
        <v>1263</v>
      </c>
      <c r="J14007" s="1" t="s">
        <v>1511</v>
      </c>
      <c r="K14007" s="1" t="s">
        <v>1509</v>
      </c>
      <c r="L14007" s="1" t="s">
        <v>1512</v>
      </c>
      <c r="M14007" s="1">
        <v>1</v>
      </c>
    </row>
    <row r="14008" spans="1:13" ht="15.75" x14ac:dyDescent="0.3">
      <c r="A14008" s="1" t="s">
        <v>1263</v>
      </c>
      <c r="J14008" s="1" t="s">
        <v>1511</v>
      </c>
      <c r="K14008" s="1" t="s">
        <v>1509</v>
      </c>
      <c r="L14008" s="1" t="s">
        <v>1512</v>
      </c>
      <c r="M14008" s="1">
        <v>1</v>
      </c>
    </row>
    <row r="14009" spans="1:13" ht="15.75" x14ac:dyDescent="0.3">
      <c r="A14009" s="1" t="s">
        <v>1263</v>
      </c>
      <c r="J14009" s="1" t="s">
        <v>1511</v>
      </c>
      <c r="K14009" s="1" t="s">
        <v>1509</v>
      </c>
      <c r="L14009" s="1" t="s">
        <v>1512</v>
      </c>
      <c r="M14009" s="1">
        <v>1</v>
      </c>
    </row>
    <row r="14010" spans="1:13" ht="15.75" x14ac:dyDescent="0.3">
      <c r="A14010" s="1" t="s">
        <v>1263</v>
      </c>
      <c r="J14010" s="1" t="s">
        <v>1511</v>
      </c>
      <c r="K14010" s="1" t="s">
        <v>1509</v>
      </c>
      <c r="L14010" s="1" t="s">
        <v>1512</v>
      </c>
      <c r="M14010" s="1">
        <v>1</v>
      </c>
    </row>
    <row r="14011" spans="1:13" ht="15.75" x14ac:dyDescent="0.3">
      <c r="A14011" s="1" t="s">
        <v>1263</v>
      </c>
      <c r="J14011" s="1" t="s">
        <v>1511</v>
      </c>
      <c r="K14011" s="1" t="s">
        <v>1509</v>
      </c>
      <c r="L14011" s="1" t="s">
        <v>1512</v>
      </c>
      <c r="M14011" s="1">
        <v>1</v>
      </c>
    </row>
    <row r="14012" spans="1:13" ht="15.75" x14ac:dyDescent="0.3">
      <c r="A14012" s="1" t="s">
        <v>1263</v>
      </c>
      <c r="J14012" s="1" t="s">
        <v>1511</v>
      </c>
      <c r="K14012" s="1" t="s">
        <v>1509</v>
      </c>
      <c r="L14012" s="1" t="s">
        <v>1512</v>
      </c>
      <c r="M14012" s="1">
        <v>1</v>
      </c>
    </row>
    <row r="14013" spans="1:13" ht="15.75" x14ac:dyDescent="0.3">
      <c r="A14013" s="1" t="s">
        <v>1263</v>
      </c>
      <c r="J14013" s="1" t="s">
        <v>1511</v>
      </c>
      <c r="K14013" s="1" t="s">
        <v>1509</v>
      </c>
      <c r="L14013" s="1" t="s">
        <v>1512</v>
      </c>
      <c r="M14013" s="1">
        <v>1</v>
      </c>
    </row>
    <row r="14014" spans="1:13" ht="15.75" x14ac:dyDescent="0.3">
      <c r="A14014" s="1" t="s">
        <v>1263</v>
      </c>
      <c r="J14014" s="1" t="s">
        <v>1511</v>
      </c>
      <c r="K14014" s="1" t="s">
        <v>1509</v>
      </c>
      <c r="L14014" s="1" t="s">
        <v>1512</v>
      </c>
      <c r="M14014" s="1">
        <v>1</v>
      </c>
    </row>
    <row r="14015" spans="1:13" ht="15.75" x14ac:dyDescent="0.3">
      <c r="A14015" s="1" t="s">
        <v>1263</v>
      </c>
      <c r="J14015" s="1" t="s">
        <v>1511</v>
      </c>
      <c r="K14015" s="1" t="s">
        <v>1509</v>
      </c>
      <c r="L14015" s="1" t="s">
        <v>1512</v>
      </c>
      <c r="M14015" s="1">
        <v>1</v>
      </c>
    </row>
    <row r="14016" spans="1:13" ht="15.75" x14ac:dyDescent="0.3">
      <c r="A14016" s="1" t="s">
        <v>1263</v>
      </c>
      <c r="J14016" s="1" t="s">
        <v>1511</v>
      </c>
      <c r="K14016" s="1" t="s">
        <v>1509</v>
      </c>
      <c r="L14016" s="1" t="s">
        <v>1512</v>
      </c>
      <c r="M14016" s="1">
        <v>1</v>
      </c>
    </row>
    <row r="14017" spans="1:13" ht="15.75" x14ac:dyDescent="0.3">
      <c r="A14017" s="1" t="s">
        <v>1507</v>
      </c>
      <c r="J14017" s="1" t="s">
        <v>1511</v>
      </c>
      <c r="K14017" s="1" t="s">
        <v>1509</v>
      </c>
      <c r="L14017" s="1" t="s">
        <v>1512</v>
      </c>
      <c r="M14017" s="1">
        <v>5</v>
      </c>
    </row>
    <row r="14018" spans="1:13" ht="15.75" x14ac:dyDescent="0.3">
      <c r="A14018" s="1" t="s">
        <v>1401</v>
      </c>
      <c r="J14018" s="1" t="s">
        <v>1511</v>
      </c>
      <c r="K14018" s="1" t="s">
        <v>1514</v>
      </c>
      <c r="L14018" s="1" t="s">
        <v>1512</v>
      </c>
      <c r="M14018" s="1">
        <v>18</v>
      </c>
    </row>
    <row r="14019" spans="1:13" ht="15.75" x14ac:dyDescent="0.3">
      <c r="A14019" s="1" t="s">
        <v>1401</v>
      </c>
      <c r="J14019" s="1" t="s">
        <v>1511</v>
      </c>
      <c r="K14019" s="1" t="s">
        <v>1514</v>
      </c>
      <c r="L14019" s="1" t="s">
        <v>1512</v>
      </c>
      <c r="M14019" s="1">
        <v>27</v>
      </c>
    </row>
    <row r="14020" spans="1:13" ht="15.75" x14ac:dyDescent="0.3">
      <c r="A14020" s="1" t="s">
        <v>1393</v>
      </c>
      <c r="J14020" s="1" t="s">
        <v>1511</v>
      </c>
      <c r="K14020" s="1" t="s">
        <v>1509</v>
      </c>
      <c r="L14020" s="1" t="s">
        <v>1510</v>
      </c>
      <c r="M14020" s="1">
        <v>1</v>
      </c>
    </row>
    <row r="14021" spans="1:13" ht="15.75" x14ac:dyDescent="0.3">
      <c r="A14021" s="1" t="s">
        <v>1401</v>
      </c>
      <c r="J14021" s="1" t="s">
        <v>1511</v>
      </c>
      <c r="K14021" s="1" t="s">
        <v>1514</v>
      </c>
      <c r="L14021" s="1" t="s">
        <v>1512</v>
      </c>
      <c r="M14021" s="1">
        <v>16</v>
      </c>
    </row>
    <row r="14022" spans="1:13" ht="15.75" x14ac:dyDescent="0.3">
      <c r="A14022" s="1" t="s">
        <v>1263</v>
      </c>
      <c r="J14022" s="1" t="s">
        <v>1511</v>
      </c>
      <c r="K14022" s="1" t="s">
        <v>1509</v>
      </c>
      <c r="L14022" s="1" t="s">
        <v>1512</v>
      </c>
      <c r="M14022" s="1">
        <v>1</v>
      </c>
    </row>
    <row r="14023" spans="1:13" ht="15.75" x14ac:dyDescent="0.3">
      <c r="A14023" s="1" t="s">
        <v>1263</v>
      </c>
      <c r="J14023" s="1" t="s">
        <v>1511</v>
      </c>
      <c r="K14023" s="1" t="s">
        <v>1509</v>
      </c>
      <c r="L14023" s="1" t="s">
        <v>1512</v>
      </c>
      <c r="M14023" s="1">
        <v>1</v>
      </c>
    </row>
    <row r="14024" spans="1:13" ht="15.75" x14ac:dyDescent="0.3">
      <c r="A14024" s="1" t="s">
        <v>1263</v>
      </c>
      <c r="J14024" s="1" t="s">
        <v>1511</v>
      </c>
      <c r="K14024" s="1" t="s">
        <v>1509</v>
      </c>
      <c r="L14024" s="1" t="s">
        <v>1512</v>
      </c>
      <c r="M14024" s="1">
        <v>1</v>
      </c>
    </row>
    <row r="14025" spans="1:13" ht="15.75" x14ac:dyDescent="0.3">
      <c r="A14025" s="1" t="s">
        <v>1263</v>
      </c>
      <c r="J14025" s="1" t="s">
        <v>1511</v>
      </c>
      <c r="K14025" s="1" t="s">
        <v>1509</v>
      </c>
      <c r="L14025" s="1" t="s">
        <v>1512</v>
      </c>
      <c r="M14025" s="1">
        <v>1</v>
      </c>
    </row>
    <row r="14026" spans="1:13" ht="15.75" x14ac:dyDescent="0.3">
      <c r="A14026" s="1" t="s">
        <v>1263</v>
      </c>
      <c r="J14026" s="1" t="s">
        <v>1511</v>
      </c>
      <c r="K14026" s="1" t="s">
        <v>1509</v>
      </c>
      <c r="L14026" s="1" t="s">
        <v>1512</v>
      </c>
      <c r="M14026" s="1">
        <v>1</v>
      </c>
    </row>
    <row r="14027" spans="1:13" ht="15.75" x14ac:dyDescent="0.3">
      <c r="A14027" s="1" t="s">
        <v>1263</v>
      </c>
      <c r="J14027" s="1" t="s">
        <v>1511</v>
      </c>
      <c r="K14027" s="1" t="s">
        <v>1509</v>
      </c>
      <c r="L14027" s="1" t="s">
        <v>1512</v>
      </c>
      <c r="M14027" s="1">
        <v>1</v>
      </c>
    </row>
    <row r="14028" spans="1:13" ht="15.75" x14ac:dyDescent="0.3">
      <c r="A14028" s="1" t="s">
        <v>1263</v>
      </c>
      <c r="J14028" s="1" t="s">
        <v>1511</v>
      </c>
      <c r="K14028" s="1" t="s">
        <v>1509</v>
      </c>
      <c r="L14028" s="1" t="s">
        <v>1512</v>
      </c>
      <c r="M14028" s="1">
        <v>1</v>
      </c>
    </row>
    <row r="14029" spans="1:13" ht="15.75" x14ac:dyDescent="0.3">
      <c r="A14029" s="1" t="s">
        <v>1263</v>
      </c>
      <c r="J14029" s="1" t="s">
        <v>1511</v>
      </c>
      <c r="K14029" s="1" t="s">
        <v>1509</v>
      </c>
      <c r="L14029" s="1" t="s">
        <v>1512</v>
      </c>
      <c r="M14029" s="1">
        <v>1</v>
      </c>
    </row>
    <row r="14030" spans="1:13" ht="15.75" x14ac:dyDescent="0.3">
      <c r="A14030" s="1" t="s">
        <v>1262</v>
      </c>
      <c r="J14030" s="1" t="s">
        <v>1511</v>
      </c>
      <c r="K14030" s="1" t="s">
        <v>1509</v>
      </c>
      <c r="L14030" s="1" t="s">
        <v>1512</v>
      </c>
      <c r="M14030" s="1">
        <v>1</v>
      </c>
    </row>
    <row r="14031" spans="1:13" ht="15.75" x14ac:dyDescent="0.3">
      <c r="A14031" s="1" t="s">
        <v>1262</v>
      </c>
      <c r="J14031" s="1" t="s">
        <v>1511</v>
      </c>
      <c r="K14031" s="1" t="s">
        <v>1509</v>
      </c>
      <c r="L14031" s="1" t="s">
        <v>1512</v>
      </c>
      <c r="M14031" s="1">
        <v>1</v>
      </c>
    </row>
    <row r="14032" spans="1:13" ht="15.75" x14ac:dyDescent="0.3">
      <c r="A14032" s="1" t="s">
        <v>1262</v>
      </c>
      <c r="J14032" s="1" t="s">
        <v>1511</v>
      </c>
      <c r="K14032" s="1" t="s">
        <v>1509</v>
      </c>
      <c r="L14032" s="1" t="s">
        <v>1512</v>
      </c>
      <c r="M14032" s="1">
        <v>1</v>
      </c>
    </row>
    <row r="14033" spans="1:13" ht="15.75" x14ac:dyDescent="0.3">
      <c r="A14033" s="1" t="s">
        <v>1262</v>
      </c>
      <c r="J14033" s="1" t="s">
        <v>1511</v>
      </c>
      <c r="K14033" s="1" t="s">
        <v>1509</v>
      </c>
      <c r="L14033" s="1" t="s">
        <v>1512</v>
      </c>
      <c r="M14033" s="1">
        <v>1</v>
      </c>
    </row>
    <row r="14034" spans="1:13" ht="15.75" x14ac:dyDescent="0.3">
      <c r="A14034" s="1" t="s">
        <v>1262</v>
      </c>
      <c r="J14034" s="1" t="s">
        <v>1511</v>
      </c>
      <c r="K14034" s="1" t="s">
        <v>1509</v>
      </c>
      <c r="L14034" s="1" t="s">
        <v>1512</v>
      </c>
      <c r="M14034" s="1">
        <v>1</v>
      </c>
    </row>
    <row r="14035" spans="1:13" ht="15.75" x14ac:dyDescent="0.3">
      <c r="A14035" s="1" t="s">
        <v>1262</v>
      </c>
      <c r="J14035" s="1" t="s">
        <v>1511</v>
      </c>
      <c r="K14035" s="1" t="s">
        <v>1509</v>
      </c>
      <c r="L14035" s="1" t="s">
        <v>1512</v>
      </c>
      <c r="M14035" s="1">
        <v>1</v>
      </c>
    </row>
    <row r="14036" spans="1:13" ht="15.75" x14ac:dyDescent="0.3">
      <c r="A14036" s="1" t="s">
        <v>1262</v>
      </c>
      <c r="J14036" s="1" t="s">
        <v>1511</v>
      </c>
      <c r="K14036" s="1" t="s">
        <v>1509</v>
      </c>
      <c r="L14036" s="1" t="s">
        <v>1512</v>
      </c>
      <c r="M14036" s="1">
        <v>1</v>
      </c>
    </row>
    <row r="14037" spans="1:13" ht="15.75" x14ac:dyDescent="0.3">
      <c r="A14037" s="1" t="s">
        <v>1262</v>
      </c>
      <c r="J14037" s="1" t="s">
        <v>1511</v>
      </c>
      <c r="K14037" s="1" t="s">
        <v>1509</v>
      </c>
      <c r="L14037" s="1" t="s">
        <v>1512</v>
      </c>
      <c r="M14037" s="1">
        <v>1</v>
      </c>
    </row>
    <row r="14038" spans="1:13" ht="15.75" x14ac:dyDescent="0.3">
      <c r="A14038" s="1" t="s">
        <v>1262</v>
      </c>
      <c r="J14038" s="1" t="s">
        <v>1511</v>
      </c>
      <c r="K14038" s="1" t="s">
        <v>1509</v>
      </c>
      <c r="L14038" s="1" t="s">
        <v>1512</v>
      </c>
      <c r="M14038" s="1">
        <v>1</v>
      </c>
    </row>
    <row r="14039" spans="1:13" ht="15.75" x14ac:dyDescent="0.3">
      <c r="A14039" s="1" t="s">
        <v>1262</v>
      </c>
      <c r="J14039" s="1" t="s">
        <v>1511</v>
      </c>
      <c r="K14039" s="1" t="s">
        <v>1509</v>
      </c>
      <c r="L14039" s="1" t="s">
        <v>1512</v>
      </c>
      <c r="M14039" s="1">
        <v>1</v>
      </c>
    </row>
    <row r="14040" spans="1:13" ht="15.75" x14ac:dyDescent="0.3">
      <c r="A14040" s="1" t="s">
        <v>1401</v>
      </c>
      <c r="J14040" s="1" t="s">
        <v>1511</v>
      </c>
      <c r="K14040" s="1" t="s">
        <v>1509</v>
      </c>
      <c r="L14040" s="1" t="s">
        <v>1512</v>
      </c>
      <c r="M14040" s="1">
        <v>3</v>
      </c>
    </row>
    <row r="14041" spans="1:13" ht="15.75" x14ac:dyDescent="0.3">
      <c r="A14041" s="1" t="s">
        <v>1401</v>
      </c>
      <c r="J14041" s="1" t="s">
        <v>1511</v>
      </c>
      <c r="K14041" s="1" t="s">
        <v>1509</v>
      </c>
      <c r="L14041" s="1" t="s">
        <v>1512</v>
      </c>
      <c r="M14041" s="1">
        <v>2</v>
      </c>
    </row>
    <row r="14042" spans="1:13" ht="15.75" x14ac:dyDescent="0.3">
      <c r="A14042" s="1" t="s">
        <v>1401</v>
      </c>
      <c r="J14042" s="1" t="s">
        <v>1511</v>
      </c>
      <c r="K14042" s="1" t="s">
        <v>1509</v>
      </c>
      <c r="L14042" s="1" t="s">
        <v>1512</v>
      </c>
      <c r="M14042" s="1">
        <v>9</v>
      </c>
    </row>
    <row r="14043" spans="1:13" ht="15.75" x14ac:dyDescent="0.3">
      <c r="A14043" s="1" t="s">
        <v>1401</v>
      </c>
      <c r="J14043" s="1" t="s">
        <v>1511</v>
      </c>
      <c r="K14043" s="1" t="s">
        <v>1509</v>
      </c>
      <c r="L14043" s="1" t="s">
        <v>1512</v>
      </c>
      <c r="M14043" s="1">
        <v>12</v>
      </c>
    </row>
    <row r="14044" spans="1:13" ht="15.75" x14ac:dyDescent="0.3">
      <c r="A14044" s="1" t="s">
        <v>1401</v>
      </c>
      <c r="J14044" s="1" t="s">
        <v>1511</v>
      </c>
      <c r="K14044" s="1" t="s">
        <v>1509</v>
      </c>
      <c r="L14044" s="1" t="s">
        <v>1512</v>
      </c>
      <c r="M14044" s="1">
        <v>17</v>
      </c>
    </row>
    <row r="14045" spans="1:13" ht="15.75" x14ac:dyDescent="0.3">
      <c r="A14045" s="1" t="s">
        <v>1401</v>
      </c>
      <c r="J14045" s="1" t="s">
        <v>1511</v>
      </c>
      <c r="K14045" s="1" t="s">
        <v>1509</v>
      </c>
      <c r="L14045" s="1" t="s">
        <v>1512</v>
      </c>
      <c r="M14045" s="1">
        <v>3</v>
      </c>
    </row>
    <row r="14046" spans="1:13" ht="15.75" x14ac:dyDescent="0.3">
      <c r="A14046" s="1" t="s">
        <v>1401</v>
      </c>
      <c r="J14046" s="1" t="s">
        <v>1511</v>
      </c>
      <c r="K14046" s="1" t="s">
        <v>1509</v>
      </c>
      <c r="L14046" s="1" t="s">
        <v>1512</v>
      </c>
      <c r="M14046" s="1">
        <v>5</v>
      </c>
    </row>
    <row r="14047" spans="1:13" ht="15.75" x14ac:dyDescent="0.3">
      <c r="A14047" s="1" t="s">
        <v>1398</v>
      </c>
      <c r="J14047" s="1" t="s">
        <v>1511</v>
      </c>
      <c r="K14047" s="1" t="s">
        <v>1514</v>
      </c>
      <c r="L14047" s="1" t="s">
        <v>1512</v>
      </c>
      <c r="M14047" s="1">
        <v>14</v>
      </c>
    </row>
    <row r="14048" spans="1:13" ht="15.75" x14ac:dyDescent="0.3">
      <c r="A14048" s="1" t="s">
        <v>1398</v>
      </c>
      <c r="J14048" s="1" t="s">
        <v>1508</v>
      </c>
      <c r="K14048" s="1" t="s">
        <v>1514</v>
      </c>
      <c r="L14048" s="1" t="s">
        <v>1512</v>
      </c>
      <c r="M14048" s="1">
        <v>18</v>
      </c>
    </row>
    <row r="14049" spans="1:13" ht="15.75" x14ac:dyDescent="0.3">
      <c r="A14049" s="1" t="s">
        <v>1398</v>
      </c>
      <c r="J14049" s="1" t="s">
        <v>1511</v>
      </c>
      <c r="K14049" s="1" t="s">
        <v>1514</v>
      </c>
      <c r="L14049" s="1" t="s">
        <v>1512</v>
      </c>
      <c r="M14049" s="1">
        <v>10</v>
      </c>
    </row>
    <row r="14050" spans="1:13" ht="15.75" x14ac:dyDescent="0.3">
      <c r="A14050" s="1" t="s">
        <v>1398</v>
      </c>
      <c r="J14050" s="1" t="s">
        <v>1511</v>
      </c>
      <c r="K14050" s="1" t="s">
        <v>1514</v>
      </c>
      <c r="L14050" s="1" t="s">
        <v>1512</v>
      </c>
      <c r="M14050" s="1">
        <v>15</v>
      </c>
    </row>
    <row r="14051" spans="1:13" ht="15.75" x14ac:dyDescent="0.3">
      <c r="A14051" s="1" t="s">
        <v>1398</v>
      </c>
      <c r="J14051" s="1" t="s">
        <v>1511</v>
      </c>
      <c r="K14051" s="1" t="s">
        <v>1514</v>
      </c>
      <c r="L14051" s="1" t="s">
        <v>1512</v>
      </c>
      <c r="M14051" s="1">
        <v>20</v>
      </c>
    </row>
    <row r="14052" spans="1:13" ht="15.75" x14ac:dyDescent="0.3">
      <c r="A14052" s="1" t="s">
        <v>1398</v>
      </c>
      <c r="J14052" s="1" t="s">
        <v>1511</v>
      </c>
      <c r="K14052" s="1" t="s">
        <v>1514</v>
      </c>
      <c r="L14052" s="1" t="s">
        <v>1512</v>
      </c>
      <c r="M14052" s="1">
        <v>15</v>
      </c>
    </row>
    <row r="14053" spans="1:13" ht="15.75" x14ac:dyDescent="0.3">
      <c r="A14053" s="1" t="s">
        <v>1398</v>
      </c>
      <c r="J14053" s="1" t="s">
        <v>1511</v>
      </c>
      <c r="K14053" s="1" t="s">
        <v>1514</v>
      </c>
      <c r="L14053" s="1" t="s">
        <v>1512</v>
      </c>
      <c r="M14053" s="1">
        <v>20</v>
      </c>
    </row>
    <row r="14054" spans="1:13" ht="15.75" x14ac:dyDescent="0.3">
      <c r="A14054" s="1" t="s">
        <v>1398</v>
      </c>
      <c r="J14054" s="1" t="s">
        <v>1511</v>
      </c>
      <c r="K14054" s="1" t="s">
        <v>1514</v>
      </c>
      <c r="L14054" s="1" t="s">
        <v>1512</v>
      </c>
      <c r="M14054" s="1">
        <v>10</v>
      </c>
    </row>
    <row r="14055" spans="1:13" ht="15.75" x14ac:dyDescent="0.3">
      <c r="A14055" s="1" t="s">
        <v>1398</v>
      </c>
      <c r="J14055" s="1" t="s">
        <v>1511</v>
      </c>
      <c r="K14055" s="1" t="s">
        <v>1514</v>
      </c>
      <c r="L14055" s="1" t="s">
        <v>1512</v>
      </c>
      <c r="M14055" s="1">
        <v>15</v>
      </c>
    </row>
    <row r="14056" spans="1:13" ht="15.75" x14ac:dyDescent="0.3">
      <c r="A14056" s="1" t="s">
        <v>1398</v>
      </c>
      <c r="J14056" s="1" t="s">
        <v>1511</v>
      </c>
      <c r="K14056" s="1" t="s">
        <v>1514</v>
      </c>
      <c r="L14056" s="1" t="s">
        <v>1512</v>
      </c>
      <c r="M14056" s="1">
        <v>5</v>
      </c>
    </row>
    <row r="14057" spans="1:13" ht="15.75" x14ac:dyDescent="0.3">
      <c r="A14057" s="1" t="s">
        <v>1401</v>
      </c>
      <c r="J14057" s="1" t="s">
        <v>1511</v>
      </c>
      <c r="K14057" s="1" t="s">
        <v>1509</v>
      </c>
      <c r="L14057" s="1" t="s">
        <v>1512</v>
      </c>
      <c r="M14057" s="1">
        <v>1</v>
      </c>
    </row>
    <row r="14058" spans="1:13" ht="15.75" x14ac:dyDescent="0.3">
      <c r="A14058"/>
      <c r="J14058"/>
      <c r="K14058"/>
      <c r="L14058"/>
      <c r="M14058"/>
    </row>
    <row r="14059" spans="1:13" ht="15.75" x14ac:dyDescent="0.3">
      <c r="A14059"/>
      <c r="J14059"/>
      <c r="K14059"/>
      <c r="L14059"/>
      <c r="M14059"/>
    </row>
    <row r="14060" spans="1:13" ht="15.75" x14ac:dyDescent="0.3">
      <c r="A14060"/>
      <c r="J14060"/>
      <c r="K14060"/>
      <c r="L14060"/>
      <c r="M14060"/>
    </row>
    <row r="14061" spans="1:13" ht="15.75" x14ac:dyDescent="0.3">
      <c r="A14061"/>
      <c r="J14061"/>
      <c r="K14061"/>
      <c r="L14061"/>
      <c r="M14061"/>
    </row>
    <row r="14062" spans="1:13" ht="15.75" x14ac:dyDescent="0.3">
      <c r="A14062"/>
      <c r="J14062"/>
      <c r="K14062"/>
      <c r="L14062"/>
      <c r="M14062"/>
    </row>
    <row r="14063" spans="1:13" ht="15.75" x14ac:dyDescent="0.3">
      <c r="A14063"/>
      <c r="J14063"/>
      <c r="K14063"/>
      <c r="L14063"/>
      <c r="M14063"/>
    </row>
    <row r="14064" spans="1:13" ht="15.75" x14ac:dyDescent="0.3">
      <c r="A14064"/>
      <c r="J14064"/>
      <c r="K14064"/>
      <c r="L14064"/>
      <c r="M14064"/>
    </row>
    <row r="14065" spans="1:13" ht="15.75" x14ac:dyDescent="0.3">
      <c r="A14065"/>
      <c r="J14065"/>
      <c r="K14065"/>
      <c r="L14065"/>
      <c r="M14065"/>
    </row>
    <row r="14066" spans="1:13" ht="15.75" x14ac:dyDescent="0.3">
      <c r="A14066"/>
      <c r="J14066"/>
      <c r="K14066"/>
      <c r="L14066"/>
      <c r="M14066"/>
    </row>
    <row r="14067" spans="1:13" ht="15.75" x14ac:dyDescent="0.3">
      <c r="A14067"/>
      <c r="J14067"/>
      <c r="K14067"/>
      <c r="L14067"/>
      <c r="M14067"/>
    </row>
    <row r="14068" spans="1:13" ht="15.75" x14ac:dyDescent="0.3">
      <c r="A14068"/>
      <c r="J14068"/>
      <c r="K14068"/>
      <c r="L14068"/>
      <c r="M14068"/>
    </row>
    <row r="14069" spans="1:13" ht="15.75" x14ac:dyDescent="0.3">
      <c r="A14069"/>
      <c r="J14069"/>
      <c r="K14069"/>
      <c r="L14069"/>
      <c r="M14069"/>
    </row>
    <row r="14070" spans="1:13" ht="15.75" x14ac:dyDescent="0.3">
      <c r="A14070"/>
      <c r="J14070"/>
      <c r="K14070"/>
      <c r="L14070"/>
      <c r="M14070"/>
    </row>
    <row r="14071" spans="1:13" ht="15.75" x14ac:dyDescent="0.3">
      <c r="A14071"/>
      <c r="J14071"/>
      <c r="K14071"/>
      <c r="L14071"/>
      <c r="M14071"/>
    </row>
    <row r="14072" spans="1:13" ht="15.75" x14ac:dyDescent="0.3">
      <c r="A14072"/>
      <c r="J14072"/>
      <c r="K14072"/>
      <c r="L14072"/>
      <c r="M14072"/>
    </row>
    <row r="14073" spans="1:13" ht="15.75" x14ac:dyDescent="0.3">
      <c r="A14073"/>
      <c r="J14073"/>
      <c r="K14073"/>
      <c r="L14073"/>
      <c r="M14073"/>
    </row>
    <row r="14074" spans="1:13" ht="15.75" x14ac:dyDescent="0.3">
      <c r="A14074"/>
      <c r="J14074"/>
      <c r="K14074"/>
      <c r="L14074"/>
      <c r="M14074"/>
    </row>
    <row r="14075" spans="1:13" ht="15.75" x14ac:dyDescent="0.3">
      <c r="A14075"/>
      <c r="J14075"/>
      <c r="K14075"/>
      <c r="L14075"/>
      <c r="M14075"/>
    </row>
    <row r="14076" spans="1:13" ht="15.75" x14ac:dyDescent="0.3">
      <c r="A14076"/>
      <c r="J14076"/>
      <c r="K14076"/>
      <c r="L14076"/>
      <c r="M14076"/>
    </row>
    <row r="14077" spans="1:13" ht="15.75" x14ac:dyDescent="0.3">
      <c r="A14077"/>
      <c r="J14077"/>
      <c r="K14077"/>
      <c r="L14077"/>
      <c r="M14077"/>
    </row>
    <row r="14078" spans="1:13" ht="15.75" x14ac:dyDescent="0.3">
      <c r="A14078"/>
      <c r="J14078"/>
      <c r="K14078"/>
      <c r="L14078"/>
      <c r="M14078"/>
    </row>
    <row r="14079" spans="1:13" ht="15.75" x14ac:dyDescent="0.3">
      <c r="A14079"/>
      <c r="J14079"/>
      <c r="K14079"/>
      <c r="L14079"/>
      <c r="M14079"/>
    </row>
    <row r="14080" spans="1:13" ht="15.75" x14ac:dyDescent="0.3">
      <c r="A14080"/>
      <c r="J14080"/>
      <c r="K14080"/>
      <c r="L14080"/>
      <c r="M14080"/>
    </row>
    <row r="14081" spans="1:13" ht="15.75" x14ac:dyDescent="0.3">
      <c r="A14081"/>
      <c r="J14081"/>
      <c r="K14081"/>
      <c r="L14081"/>
      <c r="M14081"/>
    </row>
    <row r="14082" spans="1:13" ht="15.75" x14ac:dyDescent="0.3">
      <c r="A14082"/>
      <c r="J14082"/>
      <c r="K14082"/>
      <c r="L14082"/>
      <c r="M14082"/>
    </row>
    <row r="14083" spans="1:13" ht="15.75" x14ac:dyDescent="0.3">
      <c r="A14083"/>
      <c r="J14083"/>
      <c r="K14083"/>
      <c r="L14083"/>
      <c r="M14083"/>
    </row>
    <row r="14084" spans="1:13" ht="15.75" x14ac:dyDescent="0.3">
      <c r="A14084"/>
      <c r="J14084"/>
      <c r="K14084"/>
      <c r="L14084"/>
      <c r="M14084"/>
    </row>
    <row r="14085" spans="1:13" ht="15.75" x14ac:dyDescent="0.3">
      <c r="A14085"/>
      <c r="J14085"/>
      <c r="K14085"/>
      <c r="L14085"/>
      <c r="M14085"/>
    </row>
    <row r="14086" spans="1:13" ht="15.75" x14ac:dyDescent="0.3">
      <c r="A14086"/>
      <c r="J14086"/>
      <c r="K14086"/>
      <c r="L14086"/>
      <c r="M14086"/>
    </row>
    <row r="14087" spans="1:13" ht="15.75" x14ac:dyDescent="0.3">
      <c r="A14087"/>
      <c r="J14087"/>
      <c r="K14087"/>
      <c r="L14087"/>
      <c r="M14087"/>
    </row>
    <row r="14088" spans="1:13" ht="15.75" x14ac:dyDescent="0.3">
      <c r="A14088"/>
      <c r="J14088"/>
      <c r="K14088"/>
      <c r="L14088"/>
      <c r="M14088"/>
    </row>
    <row r="14089" spans="1:13" ht="15.75" x14ac:dyDescent="0.3">
      <c r="A14089"/>
      <c r="J14089"/>
      <c r="K14089"/>
      <c r="L14089"/>
      <c r="M14089"/>
    </row>
    <row r="14090" spans="1:13" ht="15.75" x14ac:dyDescent="0.3">
      <c r="A14090"/>
      <c r="J14090"/>
      <c r="K14090"/>
      <c r="L14090"/>
      <c r="M14090"/>
    </row>
    <row r="14091" spans="1:13" ht="15.75" x14ac:dyDescent="0.3">
      <c r="A14091"/>
      <c r="J14091"/>
      <c r="K14091"/>
      <c r="L14091"/>
      <c r="M14091"/>
    </row>
    <row r="14092" spans="1:13" ht="15.75" x14ac:dyDescent="0.3">
      <c r="A14092"/>
      <c r="J14092"/>
      <c r="K14092"/>
      <c r="L14092"/>
      <c r="M14092"/>
    </row>
    <row r="14093" spans="1:13" ht="15.75" x14ac:dyDescent="0.3">
      <c r="A14093"/>
      <c r="J14093"/>
      <c r="K14093"/>
      <c r="L14093"/>
      <c r="M14093"/>
    </row>
    <row r="14094" spans="1:13" ht="15.75" x14ac:dyDescent="0.3">
      <c r="A14094"/>
      <c r="J14094"/>
      <c r="K14094"/>
      <c r="L14094"/>
      <c r="M14094"/>
    </row>
    <row r="14095" spans="1:13" ht="15.75" x14ac:dyDescent="0.3">
      <c r="A14095"/>
      <c r="J14095"/>
      <c r="K14095"/>
      <c r="L14095"/>
      <c r="M14095"/>
    </row>
    <row r="14096" spans="1:13" ht="15.75" x14ac:dyDescent="0.3">
      <c r="A14096"/>
      <c r="J14096"/>
      <c r="K14096"/>
      <c r="L14096"/>
      <c r="M14096"/>
    </row>
    <row r="14097" spans="1:13" ht="15.75" x14ac:dyDescent="0.3">
      <c r="A14097"/>
      <c r="J14097"/>
      <c r="K14097"/>
      <c r="L14097"/>
      <c r="M14097"/>
    </row>
    <row r="14098" spans="1:13" ht="15.75" x14ac:dyDescent="0.3">
      <c r="A14098"/>
      <c r="J14098"/>
      <c r="K14098"/>
      <c r="L14098"/>
      <c r="M14098"/>
    </row>
    <row r="14099" spans="1:13" ht="15.75" x14ac:dyDescent="0.3">
      <c r="A14099"/>
      <c r="J14099"/>
      <c r="K14099"/>
      <c r="L14099"/>
      <c r="M14099"/>
    </row>
    <row r="14100" spans="1:13" ht="15.75" x14ac:dyDescent="0.3">
      <c r="A14100"/>
      <c r="J14100"/>
      <c r="K14100"/>
      <c r="L14100"/>
      <c r="M14100"/>
    </row>
    <row r="14101" spans="1:13" ht="15.75" x14ac:dyDescent="0.3">
      <c r="A14101"/>
      <c r="J14101"/>
      <c r="K14101"/>
      <c r="L14101"/>
      <c r="M14101"/>
    </row>
    <row r="14102" spans="1:13" ht="15.75" x14ac:dyDescent="0.3">
      <c r="A14102"/>
      <c r="J14102"/>
      <c r="K14102"/>
      <c r="L14102"/>
      <c r="M14102"/>
    </row>
    <row r="14103" spans="1:13" ht="15.75" x14ac:dyDescent="0.3">
      <c r="A14103"/>
      <c r="J14103"/>
      <c r="K14103"/>
      <c r="L14103"/>
      <c r="M14103"/>
    </row>
    <row r="14104" spans="1:13" ht="15.75" x14ac:dyDescent="0.3">
      <c r="A14104"/>
      <c r="J14104"/>
      <c r="K14104"/>
      <c r="L14104"/>
      <c r="M14104"/>
    </row>
    <row r="14105" spans="1:13" ht="15.75" x14ac:dyDescent="0.3">
      <c r="A14105"/>
      <c r="J14105"/>
      <c r="K14105"/>
      <c r="L14105"/>
      <c r="M14105"/>
    </row>
    <row r="14106" spans="1:13" ht="15.75" x14ac:dyDescent="0.3">
      <c r="A14106"/>
      <c r="J14106"/>
      <c r="K14106"/>
      <c r="L14106"/>
      <c r="M14106"/>
    </row>
    <row r="14107" spans="1:13" ht="15.75" x14ac:dyDescent="0.3">
      <c r="A14107"/>
      <c r="J14107"/>
      <c r="K14107"/>
      <c r="L14107"/>
      <c r="M14107"/>
    </row>
    <row r="14108" spans="1:13" ht="15.75" x14ac:dyDescent="0.3">
      <c r="A14108"/>
      <c r="J14108"/>
      <c r="K14108"/>
      <c r="L14108"/>
      <c r="M14108"/>
    </row>
    <row r="14109" spans="1:13" ht="15.75" x14ac:dyDescent="0.3">
      <c r="A14109"/>
      <c r="J14109"/>
      <c r="K14109"/>
      <c r="L14109"/>
      <c r="M14109"/>
    </row>
    <row r="14110" spans="1:13" ht="15.75" x14ac:dyDescent="0.3">
      <c r="A14110"/>
      <c r="J14110"/>
      <c r="K14110"/>
      <c r="L14110"/>
      <c r="M14110"/>
    </row>
    <row r="14111" spans="1:13" ht="15.75" x14ac:dyDescent="0.3">
      <c r="A14111"/>
      <c r="J14111"/>
      <c r="K14111"/>
      <c r="L14111"/>
      <c r="M14111"/>
    </row>
    <row r="14112" spans="1:13" ht="15.75" x14ac:dyDescent="0.3">
      <c r="A14112"/>
      <c r="J14112"/>
      <c r="K14112"/>
      <c r="L14112"/>
      <c r="M14112"/>
    </row>
    <row r="14113" spans="1:13" ht="15.75" x14ac:dyDescent="0.3">
      <c r="A14113"/>
      <c r="J14113"/>
      <c r="K14113"/>
      <c r="L14113"/>
      <c r="M14113"/>
    </row>
    <row r="14114" spans="1:13" ht="15.75" x14ac:dyDescent="0.3">
      <c r="A14114"/>
      <c r="J14114"/>
      <c r="K14114"/>
      <c r="L14114"/>
      <c r="M14114"/>
    </row>
    <row r="14115" spans="1:13" ht="15.75" x14ac:dyDescent="0.3">
      <c r="A14115"/>
      <c r="J14115"/>
      <c r="K14115"/>
      <c r="L14115"/>
      <c r="M14115"/>
    </row>
    <row r="14116" spans="1:13" ht="15.75" x14ac:dyDescent="0.3">
      <c r="A14116"/>
      <c r="J14116"/>
      <c r="K14116"/>
      <c r="L14116"/>
      <c r="M14116"/>
    </row>
    <row r="14117" spans="1:13" ht="15.75" x14ac:dyDescent="0.3">
      <c r="A14117"/>
      <c r="J14117"/>
      <c r="K14117"/>
      <c r="L14117"/>
      <c r="M14117"/>
    </row>
    <row r="14118" spans="1:13" ht="15.75" x14ac:dyDescent="0.3">
      <c r="A14118"/>
      <c r="J14118"/>
      <c r="K14118"/>
      <c r="L14118"/>
      <c r="M14118"/>
    </row>
    <row r="14119" spans="1:13" ht="15.75" x14ac:dyDescent="0.3">
      <c r="A14119"/>
      <c r="J14119"/>
      <c r="K14119"/>
      <c r="L14119"/>
      <c r="M14119"/>
    </row>
    <row r="14120" spans="1:13" ht="15.75" x14ac:dyDescent="0.3">
      <c r="A14120"/>
      <c r="J14120"/>
      <c r="K14120"/>
      <c r="L14120"/>
      <c r="M14120"/>
    </row>
    <row r="14121" spans="1:13" ht="15.75" x14ac:dyDescent="0.3">
      <c r="A14121"/>
      <c r="J14121"/>
      <c r="K14121"/>
      <c r="L14121"/>
      <c r="M14121"/>
    </row>
    <row r="14122" spans="1:13" ht="15.75" x14ac:dyDescent="0.3">
      <c r="A14122"/>
      <c r="J14122"/>
      <c r="K14122"/>
      <c r="L14122"/>
      <c r="M14122"/>
    </row>
    <row r="14123" spans="1:13" ht="15.75" x14ac:dyDescent="0.3">
      <c r="A14123"/>
      <c r="J14123"/>
      <c r="K14123"/>
      <c r="L14123"/>
      <c r="M14123"/>
    </row>
    <row r="14124" spans="1:13" ht="15.75" x14ac:dyDescent="0.3">
      <c r="A14124"/>
      <c r="J14124"/>
      <c r="K14124"/>
      <c r="L14124"/>
      <c r="M14124"/>
    </row>
    <row r="14125" spans="1:13" ht="15.75" x14ac:dyDescent="0.3">
      <c r="A14125"/>
      <c r="J14125"/>
      <c r="K14125"/>
      <c r="L14125"/>
      <c r="M14125"/>
    </row>
    <row r="14126" spans="1:13" ht="15.75" x14ac:dyDescent="0.3">
      <c r="A14126"/>
      <c r="J14126"/>
      <c r="K14126"/>
      <c r="L14126"/>
      <c r="M14126"/>
    </row>
    <row r="14127" spans="1:13" ht="15.75" x14ac:dyDescent="0.3">
      <c r="A14127"/>
      <c r="J14127"/>
      <c r="K14127"/>
      <c r="L14127"/>
      <c r="M14127"/>
    </row>
    <row r="14128" spans="1:13" ht="15.75" x14ac:dyDescent="0.3">
      <c r="A14128"/>
      <c r="J14128"/>
      <c r="K14128"/>
      <c r="L14128"/>
      <c r="M14128"/>
    </row>
    <row r="14129" spans="1:13" ht="15.75" x14ac:dyDescent="0.3">
      <c r="A14129"/>
      <c r="J14129"/>
      <c r="K14129"/>
      <c r="L14129"/>
      <c r="M14129"/>
    </row>
    <row r="14130" spans="1:13" ht="15.75" x14ac:dyDescent="0.3">
      <c r="A14130"/>
      <c r="J14130"/>
      <c r="K14130"/>
      <c r="L14130"/>
      <c r="M14130"/>
    </row>
    <row r="14131" spans="1:13" ht="15.75" x14ac:dyDescent="0.3">
      <c r="A14131"/>
      <c r="J14131"/>
      <c r="K14131"/>
      <c r="L14131"/>
      <c r="M14131"/>
    </row>
    <row r="14132" spans="1:13" ht="15.75" x14ac:dyDescent="0.3">
      <c r="A14132"/>
      <c r="J14132"/>
      <c r="K14132"/>
      <c r="L14132"/>
      <c r="M14132"/>
    </row>
    <row r="14133" spans="1:13" ht="15.75" x14ac:dyDescent="0.3">
      <c r="A14133"/>
      <c r="J14133"/>
      <c r="K14133"/>
      <c r="L14133"/>
      <c r="M14133"/>
    </row>
    <row r="14134" spans="1:13" ht="15.75" x14ac:dyDescent="0.3">
      <c r="A14134"/>
      <c r="J14134"/>
      <c r="K14134"/>
      <c r="L14134"/>
      <c r="M14134"/>
    </row>
    <row r="14135" spans="1:13" ht="15.75" x14ac:dyDescent="0.3">
      <c r="A14135"/>
      <c r="J14135"/>
      <c r="K14135"/>
      <c r="L14135"/>
      <c r="M14135"/>
    </row>
    <row r="14136" spans="1:13" ht="15.75" x14ac:dyDescent="0.3">
      <c r="A14136"/>
      <c r="J14136"/>
      <c r="K14136"/>
      <c r="L14136"/>
      <c r="M14136"/>
    </row>
    <row r="14137" spans="1:13" ht="15.75" x14ac:dyDescent="0.3">
      <c r="A14137"/>
      <c r="J14137"/>
      <c r="K14137"/>
      <c r="L14137"/>
      <c r="M14137"/>
    </row>
    <row r="14138" spans="1:13" ht="15.75" x14ac:dyDescent="0.3">
      <c r="A14138"/>
      <c r="J14138"/>
      <c r="K14138"/>
      <c r="L14138"/>
      <c r="M14138"/>
    </row>
    <row r="14139" spans="1:13" ht="15.75" x14ac:dyDescent="0.3">
      <c r="A14139"/>
      <c r="J14139"/>
      <c r="K14139"/>
      <c r="L14139"/>
      <c r="M14139"/>
    </row>
    <row r="14140" spans="1:13" ht="15.75" x14ac:dyDescent="0.3">
      <c r="A14140"/>
      <c r="J14140"/>
      <c r="K14140"/>
      <c r="L14140"/>
      <c r="M14140"/>
    </row>
    <row r="14141" spans="1:13" ht="15.75" x14ac:dyDescent="0.3">
      <c r="A14141"/>
      <c r="J14141"/>
      <c r="K14141"/>
      <c r="L14141"/>
      <c r="M14141"/>
    </row>
    <row r="14142" spans="1:13" ht="15.75" x14ac:dyDescent="0.3">
      <c r="A14142"/>
      <c r="J14142"/>
      <c r="K14142"/>
      <c r="L14142"/>
      <c r="M14142"/>
    </row>
    <row r="14143" spans="1:13" ht="15.75" x14ac:dyDescent="0.3">
      <c r="A14143"/>
      <c r="J14143"/>
      <c r="K14143"/>
      <c r="L14143"/>
      <c r="M14143"/>
    </row>
    <row r="14144" spans="1:13" ht="15.75" x14ac:dyDescent="0.3">
      <c r="A14144"/>
      <c r="J14144"/>
      <c r="K14144"/>
      <c r="L14144"/>
      <c r="M14144"/>
    </row>
    <row r="14145" spans="1:13" ht="15.75" x14ac:dyDescent="0.3">
      <c r="A14145"/>
      <c r="J14145"/>
      <c r="K14145"/>
      <c r="L14145"/>
      <c r="M14145"/>
    </row>
    <row r="14146" spans="1:13" ht="15.75" x14ac:dyDescent="0.3">
      <c r="A14146"/>
      <c r="J14146"/>
      <c r="K14146"/>
      <c r="L14146"/>
      <c r="M14146"/>
    </row>
    <row r="14147" spans="1:13" ht="15.75" x14ac:dyDescent="0.3">
      <c r="A14147"/>
      <c r="J14147"/>
      <c r="K14147"/>
      <c r="L14147"/>
      <c r="M14147"/>
    </row>
    <row r="14148" spans="1:13" ht="15.75" x14ac:dyDescent="0.3">
      <c r="A14148"/>
      <c r="J14148"/>
      <c r="K14148"/>
      <c r="L14148"/>
      <c r="M14148"/>
    </row>
    <row r="14149" spans="1:13" ht="15.75" x14ac:dyDescent="0.3">
      <c r="A14149"/>
      <c r="J14149"/>
      <c r="K14149"/>
      <c r="L14149"/>
      <c r="M14149"/>
    </row>
    <row r="14150" spans="1:13" ht="15.75" x14ac:dyDescent="0.3">
      <c r="A14150"/>
      <c r="J14150"/>
      <c r="K14150"/>
      <c r="L14150"/>
      <c r="M14150"/>
    </row>
    <row r="14151" spans="1:13" ht="15.75" x14ac:dyDescent="0.3">
      <c r="A14151"/>
      <c r="J14151"/>
      <c r="K14151"/>
      <c r="L14151"/>
      <c r="M14151"/>
    </row>
    <row r="14152" spans="1:13" ht="15.75" x14ac:dyDescent="0.3">
      <c r="A14152"/>
      <c r="J14152"/>
      <c r="K14152"/>
      <c r="L14152"/>
      <c r="M14152"/>
    </row>
    <row r="14153" spans="1:13" ht="15.75" x14ac:dyDescent="0.3">
      <c r="A14153"/>
      <c r="J14153"/>
      <c r="K14153"/>
      <c r="L14153"/>
      <c r="M14153"/>
    </row>
    <row r="14154" spans="1:13" ht="15.75" x14ac:dyDescent="0.3">
      <c r="A14154"/>
      <c r="J14154"/>
      <c r="K14154"/>
      <c r="L14154"/>
      <c r="M14154"/>
    </row>
    <row r="14155" spans="1:13" ht="15.75" x14ac:dyDescent="0.3">
      <c r="A14155"/>
      <c r="J14155"/>
      <c r="K14155"/>
      <c r="L14155"/>
      <c r="M14155"/>
    </row>
    <row r="14156" spans="1:13" ht="15.75" x14ac:dyDescent="0.3">
      <c r="A14156"/>
      <c r="J14156"/>
      <c r="K14156"/>
      <c r="L14156"/>
      <c r="M14156"/>
    </row>
    <row r="14157" spans="1:13" ht="15.75" x14ac:dyDescent="0.3">
      <c r="A14157"/>
      <c r="J14157"/>
      <c r="K14157"/>
      <c r="L14157"/>
      <c r="M14157"/>
    </row>
    <row r="14158" spans="1:13" ht="15.75" x14ac:dyDescent="0.3">
      <c r="A14158"/>
      <c r="J14158"/>
      <c r="K14158"/>
      <c r="L14158"/>
      <c r="M14158"/>
    </row>
    <row r="14159" spans="1:13" ht="15.75" x14ac:dyDescent="0.3">
      <c r="A14159"/>
      <c r="J14159"/>
      <c r="K14159"/>
      <c r="L14159"/>
      <c r="M14159"/>
    </row>
    <row r="14160" spans="1:13" ht="15.75" x14ac:dyDescent="0.3">
      <c r="A14160"/>
      <c r="J14160"/>
      <c r="K14160"/>
      <c r="L14160"/>
      <c r="M14160"/>
    </row>
    <row r="14161" spans="1:13" ht="15.75" x14ac:dyDescent="0.3">
      <c r="A14161"/>
      <c r="J14161"/>
      <c r="K14161"/>
      <c r="L14161"/>
      <c r="M14161"/>
    </row>
    <row r="14162" spans="1:13" ht="15.75" x14ac:dyDescent="0.3">
      <c r="A14162"/>
      <c r="J14162"/>
      <c r="K14162"/>
      <c r="L14162"/>
      <c r="M14162"/>
    </row>
    <row r="14163" spans="1:13" ht="15.75" x14ac:dyDescent="0.3">
      <c r="A14163"/>
      <c r="J14163"/>
      <c r="K14163"/>
      <c r="L14163"/>
      <c r="M14163"/>
    </row>
    <row r="14164" spans="1:13" ht="15.75" x14ac:dyDescent="0.3">
      <c r="A14164"/>
      <c r="J14164"/>
      <c r="K14164"/>
      <c r="L14164"/>
      <c r="M14164"/>
    </row>
    <row r="14165" spans="1:13" ht="15.75" x14ac:dyDescent="0.3">
      <c r="A14165"/>
      <c r="J14165"/>
      <c r="K14165"/>
      <c r="L14165"/>
      <c r="M14165"/>
    </row>
    <row r="14166" spans="1:13" ht="15.75" x14ac:dyDescent="0.3">
      <c r="A14166"/>
      <c r="J14166"/>
      <c r="K14166"/>
      <c r="L14166"/>
      <c r="M14166"/>
    </row>
    <row r="14167" spans="1:13" ht="15.75" x14ac:dyDescent="0.3">
      <c r="A14167"/>
      <c r="J14167"/>
      <c r="K14167"/>
      <c r="L14167"/>
      <c r="M14167"/>
    </row>
    <row r="14168" spans="1:13" ht="15.75" x14ac:dyDescent="0.3">
      <c r="A14168"/>
      <c r="J14168"/>
      <c r="K14168"/>
      <c r="L14168"/>
      <c r="M14168"/>
    </row>
    <row r="14169" spans="1:13" ht="15.75" x14ac:dyDescent="0.3">
      <c r="A14169"/>
      <c r="J14169"/>
      <c r="K14169"/>
      <c r="L14169"/>
      <c r="M14169"/>
    </row>
    <row r="14170" spans="1:13" ht="15.75" x14ac:dyDescent="0.3">
      <c r="A14170"/>
      <c r="J14170"/>
      <c r="K14170"/>
      <c r="L14170"/>
      <c r="M14170"/>
    </row>
    <row r="14171" spans="1:13" ht="15.75" x14ac:dyDescent="0.3">
      <c r="A14171"/>
      <c r="J14171"/>
      <c r="K14171"/>
      <c r="L14171"/>
      <c r="M14171"/>
    </row>
    <row r="14172" spans="1:13" ht="15.75" x14ac:dyDescent="0.3">
      <c r="A14172"/>
      <c r="J14172"/>
      <c r="K14172"/>
      <c r="L14172"/>
      <c r="M14172"/>
    </row>
    <row r="14173" spans="1:13" ht="15.75" x14ac:dyDescent="0.3">
      <c r="A14173"/>
      <c r="J14173"/>
      <c r="K14173"/>
      <c r="L14173"/>
      <c r="M14173"/>
    </row>
    <row r="14174" spans="1:13" ht="15.75" x14ac:dyDescent="0.3">
      <c r="A14174"/>
      <c r="J14174"/>
      <c r="K14174"/>
      <c r="L14174"/>
      <c r="M14174"/>
    </row>
    <row r="14175" spans="1:13" ht="15.75" x14ac:dyDescent="0.3">
      <c r="A14175"/>
      <c r="J14175"/>
      <c r="K14175"/>
      <c r="L14175"/>
      <c r="M14175"/>
    </row>
    <row r="14176" spans="1:13" ht="15.75" x14ac:dyDescent="0.3">
      <c r="A14176"/>
      <c r="J14176"/>
      <c r="K14176"/>
      <c r="L14176"/>
      <c r="M14176"/>
    </row>
    <row r="14177" spans="1:13" ht="15.75" x14ac:dyDescent="0.3">
      <c r="A14177"/>
      <c r="J14177"/>
      <c r="K14177"/>
      <c r="L14177"/>
      <c r="M14177"/>
    </row>
    <row r="14178" spans="1:13" ht="15.75" x14ac:dyDescent="0.3">
      <c r="A14178"/>
      <c r="J14178"/>
      <c r="K14178"/>
      <c r="L14178"/>
      <c r="M14178"/>
    </row>
    <row r="14179" spans="1:13" ht="15.75" x14ac:dyDescent="0.3">
      <c r="A14179"/>
      <c r="J14179"/>
      <c r="K14179"/>
      <c r="L14179"/>
      <c r="M14179"/>
    </row>
    <row r="14180" spans="1:13" ht="15.75" x14ac:dyDescent="0.3">
      <c r="A14180"/>
      <c r="J14180"/>
      <c r="K14180"/>
      <c r="L14180"/>
      <c r="M14180"/>
    </row>
    <row r="14181" spans="1:13" ht="15.75" x14ac:dyDescent="0.3">
      <c r="A14181"/>
      <c r="J14181"/>
      <c r="K14181"/>
      <c r="L14181"/>
      <c r="M14181"/>
    </row>
    <row r="14182" spans="1:13" ht="15.75" x14ac:dyDescent="0.3">
      <c r="A14182"/>
      <c r="J14182"/>
      <c r="K14182"/>
      <c r="L14182"/>
      <c r="M14182"/>
    </row>
    <row r="14183" spans="1:13" ht="15.75" x14ac:dyDescent="0.3">
      <c r="A14183"/>
      <c r="J14183"/>
      <c r="K14183"/>
      <c r="L14183"/>
      <c r="M14183"/>
    </row>
    <row r="14184" spans="1:13" ht="15.75" x14ac:dyDescent="0.3">
      <c r="A14184"/>
      <c r="J14184"/>
      <c r="K14184"/>
      <c r="L14184"/>
      <c r="M14184"/>
    </row>
    <row r="14185" spans="1:13" ht="15.75" x14ac:dyDescent="0.3">
      <c r="A14185"/>
      <c r="J14185"/>
      <c r="K14185"/>
      <c r="L14185"/>
      <c r="M14185"/>
    </row>
    <row r="14186" spans="1:13" ht="15.75" x14ac:dyDescent="0.3">
      <c r="A14186"/>
      <c r="J14186"/>
      <c r="K14186"/>
      <c r="L14186"/>
      <c r="M14186"/>
    </row>
    <row r="14187" spans="1:13" ht="15.75" x14ac:dyDescent="0.3">
      <c r="A14187"/>
      <c r="J14187"/>
      <c r="K14187"/>
      <c r="L14187"/>
      <c r="M14187"/>
    </row>
    <row r="14188" spans="1:13" ht="15.75" x14ac:dyDescent="0.3">
      <c r="A14188"/>
      <c r="J14188"/>
      <c r="K14188"/>
      <c r="L14188"/>
      <c r="M14188"/>
    </row>
    <row r="14189" spans="1:13" ht="15.75" x14ac:dyDescent="0.3">
      <c r="A14189"/>
      <c r="J14189"/>
      <c r="K14189"/>
      <c r="L14189"/>
      <c r="M14189"/>
    </row>
    <row r="14190" spans="1:13" ht="15.75" x14ac:dyDescent="0.3">
      <c r="A14190"/>
      <c r="J14190"/>
      <c r="K14190"/>
      <c r="L14190"/>
      <c r="M14190"/>
    </row>
    <row r="14191" spans="1:13" ht="15.75" x14ac:dyDescent="0.3">
      <c r="A14191"/>
      <c r="J14191"/>
      <c r="K14191"/>
      <c r="L14191"/>
      <c r="M14191"/>
    </row>
    <row r="14192" spans="1:13" ht="15.75" x14ac:dyDescent="0.3">
      <c r="A14192"/>
      <c r="J14192"/>
      <c r="K14192"/>
      <c r="L14192"/>
      <c r="M14192"/>
    </row>
    <row r="14193" spans="1:13" ht="15.75" x14ac:dyDescent="0.3">
      <c r="A14193"/>
      <c r="J14193"/>
      <c r="K14193"/>
      <c r="L14193"/>
      <c r="M14193"/>
    </row>
    <row r="14194" spans="1:13" ht="15.75" x14ac:dyDescent="0.3">
      <c r="A14194"/>
      <c r="J14194"/>
      <c r="K14194"/>
      <c r="L14194"/>
      <c r="M14194"/>
    </row>
    <row r="14195" spans="1:13" ht="15.75" x14ac:dyDescent="0.3">
      <c r="A14195"/>
      <c r="J14195"/>
      <c r="K14195"/>
      <c r="L14195"/>
      <c r="M14195"/>
    </row>
    <row r="14196" spans="1:13" ht="15.75" x14ac:dyDescent="0.3">
      <c r="A14196"/>
      <c r="J14196"/>
      <c r="K14196"/>
      <c r="L14196"/>
      <c r="M14196"/>
    </row>
    <row r="14197" spans="1:13" ht="15.75" x14ac:dyDescent="0.3">
      <c r="A14197"/>
      <c r="J14197"/>
      <c r="K14197"/>
      <c r="L14197"/>
      <c r="M14197"/>
    </row>
    <row r="14198" spans="1:13" ht="15.75" x14ac:dyDescent="0.3">
      <c r="A14198"/>
      <c r="J14198"/>
      <c r="K14198"/>
      <c r="L14198"/>
      <c r="M14198"/>
    </row>
    <row r="14199" spans="1:13" ht="15.75" x14ac:dyDescent="0.3">
      <c r="A14199"/>
      <c r="J14199"/>
      <c r="K14199"/>
      <c r="L14199"/>
      <c r="M14199"/>
    </row>
    <row r="14200" spans="1:13" ht="15.75" x14ac:dyDescent="0.3">
      <c r="A14200"/>
      <c r="J14200"/>
      <c r="K14200"/>
      <c r="L14200"/>
      <c r="M14200"/>
    </row>
    <row r="14201" spans="1:13" ht="15.75" x14ac:dyDescent="0.3">
      <c r="A14201"/>
      <c r="J14201"/>
      <c r="K14201"/>
      <c r="L14201"/>
      <c r="M14201"/>
    </row>
    <row r="14202" spans="1:13" ht="15.75" x14ac:dyDescent="0.3">
      <c r="A14202"/>
      <c r="J14202"/>
      <c r="K14202"/>
      <c r="L14202"/>
      <c r="M14202"/>
    </row>
    <row r="14203" spans="1:13" ht="15.75" x14ac:dyDescent="0.3">
      <c r="A14203"/>
      <c r="J14203"/>
      <c r="K14203"/>
      <c r="L14203"/>
      <c r="M14203"/>
    </row>
    <row r="14204" spans="1:13" ht="15.75" x14ac:dyDescent="0.3">
      <c r="A14204"/>
      <c r="J14204"/>
      <c r="K14204"/>
      <c r="L14204"/>
      <c r="M14204"/>
    </row>
    <row r="14205" spans="1:13" ht="15.75" x14ac:dyDescent="0.3">
      <c r="A14205"/>
      <c r="J14205"/>
      <c r="K14205"/>
      <c r="L14205"/>
      <c r="M14205"/>
    </row>
    <row r="14206" spans="1:13" ht="15.75" x14ac:dyDescent="0.3">
      <c r="A14206"/>
      <c r="J14206"/>
      <c r="K14206"/>
      <c r="L14206"/>
      <c r="M14206"/>
    </row>
    <row r="14207" spans="1:13" ht="15.75" x14ac:dyDescent="0.3">
      <c r="A14207"/>
      <c r="J14207"/>
      <c r="K14207"/>
      <c r="L14207"/>
      <c r="M14207"/>
    </row>
    <row r="14208" spans="1:13" ht="15.75" x14ac:dyDescent="0.3">
      <c r="A14208"/>
      <c r="J14208"/>
      <c r="K14208"/>
      <c r="L14208"/>
      <c r="M14208"/>
    </row>
    <row r="14209" spans="1:13" ht="15.75" x14ac:dyDescent="0.3">
      <c r="A14209"/>
      <c r="J14209"/>
      <c r="K14209"/>
      <c r="L14209"/>
      <c r="M14209"/>
    </row>
    <row r="14210" spans="1:13" ht="15.75" x14ac:dyDescent="0.3">
      <c r="A14210"/>
      <c r="J14210"/>
      <c r="K14210"/>
      <c r="L14210"/>
      <c r="M14210"/>
    </row>
    <row r="14211" spans="1:13" ht="15.75" x14ac:dyDescent="0.3">
      <c r="A14211"/>
      <c r="J14211"/>
      <c r="K14211"/>
      <c r="L14211"/>
      <c r="M14211"/>
    </row>
    <row r="14212" spans="1:13" ht="15.75" x14ac:dyDescent="0.3">
      <c r="A14212"/>
      <c r="J14212"/>
      <c r="K14212"/>
      <c r="L14212"/>
      <c r="M14212"/>
    </row>
    <row r="14213" spans="1:13" ht="15.75" x14ac:dyDescent="0.3">
      <c r="A14213"/>
      <c r="J14213"/>
      <c r="K14213"/>
      <c r="L14213"/>
      <c r="M14213"/>
    </row>
    <row r="14214" spans="1:13" ht="15.75" x14ac:dyDescent="0.3">
      <c r="A14214"/>
      <c r="J14214"/>
      <c r="K14214"/>
      <c r="L14214"/>
      <c r="M14214"/>
    </row>
    <row r="14215" spans="1:13" ht="15.75" x14ac:dyDescent="0.3">
      <c r="A14215"/>
      <c r="J14215"/>
      <c r="K14215"/>
      <c r="L14215"/>
      <c r="M14215"/>
    </row>
    <row r="14216" spans="1:13" ht="15.75" x14ac:dyDescent="0.3">
      <c r="A14216"/>
      <c r="J14216"/>
      <c r="K14216"/>
      <c r="L14216"/>
      <c r="M14216"/>
    </row>
    <row r="14217" spans="1:13" ht="15.75" x14ac:dyDescent="0.3">
      <c r="A14217"/>
      <c r="J14217"/>
      <c r="K14217"/>
      <c r="L14217"/>
      <c r="M14217"/>
    </row>
    <row r="14218" spans="1:13" ht="15.75" x14ac:dyDescent="0.3">
      <c r="A14218"/>
      <c r="J14218"/>
      <c r="K14218"/>
      <c r="L14218"/>
      <c r="M14218"/>
    </row>
    <row r="14219" spans="1:13" ht="15.75" x14ac:dyDescent="0.3">
      <c r="A14219"/>
      <c r="J14219"/>
      <c r="K14219"/>
      <c r="L14219"/>
      <c r="M14219"/>
    </row>
    <row r="14220" spans="1:13" ht="15.75" x14ac:dyDescent="0.3">
      <c r="A14220"/>
      <c r="J14220"/>
      <c r="K14220"/>
      <c r="L14220"/>
      <c r="M14220"/>
    </row>
    <row r="14221" spans="1:13" ht="15.75" x14ac:dyDescent="0.3">
      <c r="A14221"/>
      <c r="J14221"/>
      <c r="K14221"/>
      <c r="L14221"/>
      <c r="M14221"/>
    </row>
    <row r="14222" spans="1:13" ht="15.75" x14ac:dyDescent="0.3">
      <c r="A14222"/>
      <c r="J14222"/>
      <c r="K14222"/>
      <c r="L14222"/>
      <c r="M14222"/>
    </row>
    <row r="14223" spans="1:13" ht="15.75" x14ac:dyDescent="0.3">
      <c r="A14223"/>
      <c r="J14223"/>
      <c r="K14223"/>
      <c r="L14223"/>
      <c r="M14223"/>
    </row>
    <row r="14224" spans="1:13" ht="15.75" x14ac:dyDescent="0.3">
      <c r="A14224"/>
      <c r="J14224"/>
      <c r="K14224"/>
      <c r="L14224"/>
      <c r="M14224"/>
    </row>
    <row r="14225" spans="1:13" ht="15.75" x14ac:dyDescent="0.3">
      <c r="A14225"/>
      <c r="J14225"/>
      <c r="K14225"/>
      <c r="L14225"/>
      <c r="M14225"/>
    </row>
    <row r="14226" spans="1:13" ht="15.75" x14ac:dyDescent="0.3">
      <c r="A14226"/>
      <c r="J14226"/>
      <c r="K14226"/>
      <c r="L14226"/>
      <c r="M14226"/>
    </row>
    <row r="14227" spans="1:13" ht="15.75" x14ac:dyDescent="0.3">
      <c r="A14227"/>
      <c r="J14227"/>
      <c r="K14227"/>
      <c r="L14227"/>
      <c r="M14227"/>
    </row>
    <row r="14228" spans="1:13" ht="15.75" x14ac:dyDescent="0.3">
      <c r="A14228"/>
      <c r="J14228"/>
      <c r="K14228"/>
      <c r="L14228"/>
      <c r="M14228"/>
    </row>
    <row r="14229" spans="1:13" ht="15.75" x14ac:dyDescent="0.3">
      <c r="A14229"/>
      <c r="J14229"/>
      <c r="K14229"/>
      <c r="L14229"/>
      <c r="M14229"/>
    </row>
    <row r="14230" spans="1:13" ht="15.75" x14ac:dyDescent="0.3">
      <c r="A14230"/>
      <c r="J14230"/>
      <c r="K14230"/>
      <c r="L14230"/>
      <c r="M14230"/>
    </row>
    <row r="14231" spans="1:13" ht="15.75" x14ac:dyDescent="0.3">
      <c r="A14231"/>
      <c r="J14231"/>
      <c r="K14231"/>
      <c r="L14231"/>
      <c r="M14231"/>
    </row>
    <row r="14232" spans="1:13" ht="15.75" x14ac:dyDescent="0.3">
      <c r="A14232"/>
      <c r="J14232"/>
      <c r="K14232"/>
      <c r="L14232"/>
      <c r="M14232"/>
    </row>
    <row r="14233" spans="1:13" ht="15.75" x14ac:dyDescent="0.3">
      <c r="A14233"/>
      <c r="J14233"/>
      <c r="K14233"/>
      <c r="L14233"/>
      <c r="M14233"/>
    </row>
    <row r="14234" spans="1:13" ht="15.75" x14ac:dyDescent="0.3">
      <c r="A14234"/>
      <c r="J14234"/>
      <c r="K14234"/>
      <c r="L14234"/>
      <c r="M14234"/>
    </row>
    <row r="14235" spans="1:13" ht="15.75" x14ac:dyDescent="0.3">
      <c r="A14235"/>
      <c r="J14235"/>
      <c r="K14235"/>
      <c r="L14235"/>
      <c r="M14235"/>
    </row>
    <row r="14236" spans="1:13" ht="15.75" x14ac:dyDescent="0.3">
      <c r="A14236"/>
      <c r="J14236"/>
      <c r="K14236"/>
      <c r="L14236"/>
      <c r="M14236"/>
    </row>
    <row r="14237" spans="1:13" ht="15.75" x14ac:dyDescent="0.3">
      <c r="A14237"/>
      <c r="J14237"/>
      <c r="K14237"/>
      <c r="L14237"/>
      <c r="M14237"/>
    </row>
    <row r="14238" spans="1:13" ht="15.75" x14ac:dyDescent="0.3">
      <c r="A14238"/>
      <c r="J14238"/>
      <c r="K14238"/>
      <c r="L14238"/>
      <c r="M14238"/>
    </row>
    <row r="14239" spans="1:13" ht="15.75" x14ac:dyDescent="0.3">
      <c r="A14239"/>
      <c r="J14239"/>
      <c r="K14239"/>
      <c r="L14239"/>
      <c r="M14239"/>
    </row>
    <row r="14240" spans="1:13" ht="15.75" x14ac:dyDescent="0.3">
      <c r="A14240"/>
      <c r="J14240"/>
      <c r="K14240"/>
      <c r="L14240"/>
      <c r="M14240"/>
    </row>
    <row r="14241" spans="1:13" ht="15.75" x14ac:dyDescent="0.3">
      <c r="A14241"/>
      <c r="J14241"/>
      <c r="K14241"/>
      <c r="L14241"/>
      <c r="M14241"/>
    </row>
    <row r="14242" spans="1:13" ht="15.75" x14ac:dyDescent="0.3">
      <c r="A14242"/>
      <c r="J14242"/>
      <c r="K14242"/>
      <c r="L14242"/>
      <c r="M14242"/>
    </row>
    <row r="14243" spans="1:13" ht="15.75" x14ac:dyDescent="0.3">
      <c r="A14243"/>
      <c r="J14243"/>
      <c r="K14243"/>
      <c r="L14243"/>
      <c r="M14243"/>
    </row>
    <row r="14244" spans="1:13" ht="15.75" x14ac:dyDescent="0.3">
      <c r="A14244"/>
      <c r="J14244"/>
      <c r="K14244"/>
      <c r="L14244"/>
      <c r="M14244"/>
    </row>
    <row r="14245" spans="1:13" ht="15.75" x14ac:dyDescent="0.3">
      <c r="A14245"/>
      <c r="J14245"/>
      <c r="K14245"/>
      <c r="L14245"/>
      <c r="M14245"/>
    </row>
    <row r="14246" spans="1:13" ht="15.75" x14ac:dyDescent="0.3">
      <c r="A14246"/>
      <c r="J14246"/>
      <c r="K14246"/>
      <c r="L14246"/>
      <c r="M14246"/>
    </row>
    <row r="14247" spans="1:13" ht="15.75" x14ac:dyDescent="0.3">
      <c r="A14247"/>
      <c r="J14247"/>
      <c r="K14247"/>
      <c r="L14247"/>
      <c r="M14247"/>
    </row>
    <row r="14248" spans="1:13" ht="15.75" x14ac:dyDescent="0.3">
      <c r="A14248"/>
      <c r="J14248"/>
      <c r="K14248"/>
      <c r="L14248"/>
      <c r="M14248"/>
    </row>
    <row r="14249" spans="1:13" ht="15.75" x14ac:dyDescent="0.3">
      <c r="A14249"/>
      <c r="J14249"/>
      <c r="K14249"/>
      <c r="L14249"/>
      <c r="M14249"/>
    </row>
    <row r="14250" spans="1:13" ht="15.75" x14ac:dyDescent="0.3">
      <c r="A14250"/>
      <c r="J14250"/>
      <c r="K14250"/>
      <c r="L14250"/>
      <c r="M14250"/>
    </row>
    <row r="14251" spans="1:13" ht="15.75" x14ac:dyDescent="0.3">
      <c r="A14251"/>
      <c r="J14251"/>
      <c r="K14251"/>
      <c r="L14251"/>
      <c r="M14251"/>
    </row>
    <row r="14252" spans="1:13" ht="15.75" x14ac:dyDescent="0.3">
      <c r="A14252"/>
      <c r="J14252"/>
      <c r="K14252"/>
      <c r="L14252"/>
      <c r="M14252"/>
    </row>
    <row r="14253" spans="1:13" ht="15.75" x14ac:dyDescent="0.3">
      <c r="A14253"/>
      <c r="J14253"/>
      <c r="K14253"/>
      <c r="L14253"/>
      <c r="M14253"/>
    </row>
    <row r="14254" spans="1:13" ht="15.75" x14ac:dyDescent="0.3">
      <c r="A14254"/>
      <c r="J14254"/>
      <c r="K14254"/>
      <c r="L14254"/>
      <c r="M14254"/>
    </row>
    <row r="14255" spans="1:13" ht="15.75" x14ac:dyDescent="0.3">
      <c r="A14255"/>
      <c r="J14255"/>
      <c r="K14255"/>
      <c r="L14255"/>
      <c r="M14255"/>
    </row>
    <row r="14256" spans="1:13" ht="15.75" x14ac:dyDescent="0.3">
      <c r="A14256"/>
      <c r="J14256"/>
      <c r="K14256"/>
      <c r="L14256"/>
      <c r="M14256"/>
    </row>
    <row r="14257" spans="1:13" ht="15.75" x14ac:dyDescent="0.3">
      <c r="A14257"/>
      <c r="J14257"/>
      <c r="K14257"/>
      <c r="L14257"/>
      <c r="M14257"/>
    </row>
    <row r="14258" spans="1:13" ht="15.75" x14ac:dyDescent="0.3">
      <c r="A14258"/>
      <c r="J14258"/>
      <c r="K14258"/>
      <c r="L14258"/>
      <c r="M14258"/>
    </row>
    <row r="14259" spans="1:13" ht="15.75" x14ac:dyDescent="0.3">
      <c r="A14259"/>
      <c r="J14259"/>
      <c r="K14259"/>
      <c r="L14259"/>
      <c r="M14259"/>
    </row>
    <row r="14260" spans="1:13" ht="15.75" x14ac:dyDescent="0.3">
      <c r="A14260"/>
      <c r="J14260"/>
      <c r="K14260"/>
      <c r="L14260"/>
      <c r="M14260"/>
    </row>
    <row r="14261" spans="1:13" ht="15.75" x14ac:dyDescent="0.3">
      <c r="A14261"/>
      <c r="J14261"/>
      <c r="K14261"/>
      <c r="L14261"/>
      <c r="M14261"/>
    </row>
    <row r="14262" spans="1:13" ht="15.75" x14ac:dyDescent="0.3">
      <c r="A14262"/>
      <c r="J14262"/>
      <c r="K14262"/>
      <c r="L14262"/>
      <c r="M14262"/>
    </row>
    <row r="14263" spans="1:13" ht="15.75" x14ac:dyDescent="0.3">
      <c r="A14263"/>
      <c r="J14263"/>
      <c r="K14263"/>
      <c r="L14263"/>
      <c r="M14263"/>
    </row>
    <row r="14264" spans="1:13" ht="15.75" x14ac:dyDescent="0.3">
      <c r="A14264"/>
      <c r="J14264"/>
      <c r="K14264"/>
      <c r="L14264"/>
      <c r="M14264"/>
    </row>
    <row r="14265" spans="1:13" ht="15.75" x14ac:dyDescent="0.3">
      <c r="A14265"/>
      <c r="J14265"/>
      <c r="K14265"/>
      <c r="L14265"/>
      <c r="M14265"/>
    </row>
    <row r="14266" spans="1:13" ht="15.75" x14ac:dyDescent="0.3">
      <c r="A14266"/>
      <c r="J14266"/>
      <c r="K14266"/>
      <c r="L14266"/>
      <c r="M14266"/>
    </row>
    <row r="14267" spans="1:13" ht="15.75" x14ac:dyDescent="0.3">
      <c r="A14267"/>
      <c r="J14267"/>
      <c r="K14267"/>
      <c r="L14267"/>
      <c r="M14267"/>
    </row>
    <row r="14268" spans="1:13" ht="15.75" x14ac:dyDescent="0.3">
      <c r="A14268"/>
      <c r="J14268"/>
      <c r="K14268"/>
      <c r="L14268"/>
      <c r="M14268"/>
    </row>
    <row r="14269" spans="1:13" ht="15.75" x14ac:dyDescent="0.3">
      <c r="A14269"/>
      <c r="J14269"/>
      <c r="K14269"/>
      <c r="L14269"/>
      <c r="M14269"/>
    </row>
    <row r="14270" spans="1:13" ht="15.75" x14ac:dyDescent="0.3">
      <c r="A14270"/>
      <c r="J14270"/>
      <c r="K14270"/>
      <c r="L14270"/>
      <c r="M14270"/>
    </row>
    <row r="14271" spans="1:13" ht="15.75" x14ac:dyDescent="0.3">
      <c r="A14271"/>
      <c r="J14271"/>
      <c r="K14271"/>
      <c r="L14271"/>
      <c r="M14271"/>
    </row>
    <row r="14272" spans="1:13" ht="15.75" x14ac:dyDescent="0.3">
      <c r="A14272"/>
      <c r="J14272"/>
      <c r="K14272"/>
      <c r="L14272"/>
      <c r="M14272"/>
    </row>
    <row r="14273" spans="1:13" ht="15.75" x14ac:dyDescent="0.3">
      <c r="A14273"/>
      <c r="J14273"/>
      <c r="K14273"/>
      <c r="L14273"/>
      <c r="M14273"/>
    </row>
    <row r="14274" spans="1:13" ht="15.75" x14ac:dyDescent="0.3">
      <c r="A14274"/>
      <c r="J14274"/>
      <c r="K14274"/>
      <c r="L14274"/>
      <c r="M14274"/>
    </row>
    <row r="14275" spans="1:13" ht="15.75" x14ac:dyDescent="0.3">
      <c r="A14275"/>
      <c r="J14275"/>
      <c r="K14275"/>
      <c r="L14275"/>
      <c r="M14275"/>
    </row>
    <row r="14276" spans="1:13" ht="15.75" x14ac:dyDescent="0.3">
      <c r="A14276"/>
      <c r="J14276"/>
      <c r="K14276"/>
      <c r="L14276"/>
      <c r="M14276"/>
    </row>
    <row r="14277" spans="1:13" ht="15.75" x14ac:dyDescent="0.3">
      <c r="A14277"/>
      <c r="J14277"/>
      <c r="K14277"/>
      <c r="L14277"/>
      <c r="M14277"/>
    </row>
    <row r="14278" spans="1:13" ht="15.75" x14ac:dyDescent="0.3">
      <c r="A14278"/>
      <c r="J14278"/>
      <c r="K14278"/>
      <c r="L14278"/>
      <c r="M14278"/>
    </row>
    <row r="14279" spans="1:13" ht="15.75" x14ac:dyDescent="0.3">
      <c r="A14279"/>
      <c r="J14279"/>
      <c r="K14279"/>
      <c r="L14279"/>
      <c r="M14279"/>
    </row>
    <row r="14280" spans="1:13" ht="15.75" x14ac:dyDescent="0.3">
      <c r="A14280"/>
      <c r="J14280"/>
      <c r="K14280"/>
      <c r="L14280"/>
      <c r="M14280"/>
    </row>
    <row r="14281" spans="1:13" ht="15.75" x14ac:dyDescent="0.3">
      <c r="A14281"/>
      <c r="J14281"/>
      <c r="K14281"/>
      <c r="L14281"/>
      <c r="M14281"/>
    </row>
    <row r="14282" spans="1:13" ht="15.75" x14ac:dyDescent="0.3">
      <c r="A14282"/>
      <c r="J14282"/>
      <c r="K14282"/>
      <c r="L14282"/>
      <c r="M14282"/>
    </row>
    <row r="14283" spans="1:13" ht="15.75" x14ac:dyDescent="0.3">
      <c r="A14283"/>
      <c r="J14283"/>
      <c r="K14283"/>
      <c r="L14283"/>
      <c r="M14283"/>
    </row>
    <row r="14284" spans="1:13" ht="15.75" x14ac:dyDescent="0.3">
      <c r="A14284"/>
      <c r="J14284"/>
      <c r="K14284"/>
      <c r="L14284"/>
      <c r="M14284"/>
    </row>
    <row r="14285" spans="1:13" ht="15.75" x14ac:dyDescent="0.3">
      <c r="A14285"/>
      <c r="J14285"/>
      <c r="K14285"/>
      <c r="L14285"/>
      <c r="M14285"/>
    </row>
    <row r="14286" spans="1:13" ht="15.75" x14ac:dyDescent="0.3">
      <c r="A14286"/>
      <c r="J14286"/>
      <c r="K14286"/>
      <c r="L14286"/>
      <c r="M14286"/>
    </row>
    <row r="14287" spans="1:13" ht="15.75" x14ac:dyDescent="0.3">
      <c r="A14287"/>
      <c r="J14287"/>
      <c r="K14287"/>
      <c r="L14287"/>
      <c r="M14287"/>
    </row>
    <row r="14288" spans="1:13" ht="15.75" x14ac:dyDescent="0.3">
      <c r="A14288"/>
      <c r="J14288"/>
      <c r="K14288"/>
      <c r="L14288"/>
      <c r="M14288"/>
    </row>
    <row r="14289" spans="1:13" ht="15.75" x14ac:dyDescent="0.3">
      <c r="A14289"/>
      <c r="J14289"/>
      <c r="K14289"/>
      <c r="L14289"/>
      <c r="M14289"/>
    </row>
    <row r="14290" spans="1:13" ht="15.75" x14ac:dyDescent="0.3">
      <c r="A14290"/>
      <c r="J14290"/>
      <c r="K14290"/>
      <c r="L14290"/>
      <c r="M14290"/>
    </row>
    <row r="14291" spans="1:13" ht="15.75" x14ac:dyDescent="0.3">
      <c r="A14291"/>
      <c r="J14291"/>
      <c r="K14291"/>
      <c r="L14291"/>
      <c r="M14291"/>
    </row>
    <row r="14292" spans="1:13" ht="15.75" x14ac:dyDescent="0.3">
      <c r="A14292"/>
      <c r="J14292"/>
      <c r="K14292"/>
      <c r="L14292"/>
      <c r="M14292"/>
    </row>
    <row r="14293" spans="1:13" ht="15.75" x14ac:dyDescent="0.3">
      <c r="A14293"/>
      <c r="J14293"/>
      <c r="K14293"/>
      <c r="L14293"/>
      <c r="M14293"/>
    </row>
    <row r="14294" spans="1:13" ht="15.75" x14ac:dyDescent="0.3">
      <c r="A14294"/>
      <c r="J14294"/>
      <c r="K14294"/>
      <c r="L14294"/>
      <c r="M14294"/>
    </row>
    <row r="14295" spans="1:13" ht="15.75" x14ac:dyDescent="0.3">
      <c r="A14295"/>
      <c r="J14295"/>
      <c r="K14295"/>
      <c r="L14295"/>
      <c r="M14295"/>
    </row>
    <row r="14296" spans="1:13" ht="15.75" x14ac:dyDescent="0.3">
      <c r="A14296"/>
      <c r="J14296"/>
      <c r="K14296"/>
      <c r="L14296"/>
      <c r="M14296"/>
    </row>
    <row r="14297" spans="1:13" ht="15.75" x14ac:dyDescent="0.3">
      <c r="A14297"/>
      <c r="J14297"/>
      <c r="K14297"/>
      <c r="L14297"/>
      <c r="M14297"/>
    </row>
    <row r="14298" spans="1:13" ht="15.75" x14ac:dyDescent="0.3">
      <c r="A14298"/>
      <c r="J14298"/>
      <c r="K14298"/>
      <c r="L14298"/>
      <c r="M14298"/>
    </row>
    <row r="14299" spans="1:13" ht="15.75" x14ac:dyDescent="0.3">
      <c r="A14299"/>
      <c r="J14299"/>
      <c r="K14299"/>
      <c r="L14299"/>
      <c r="M14299"/>
    </row>
    <row r="14300" spans="1:13" ht="15.75" x14ac:dyDescent="0.3">
      <c r="A14300"/>
      <c r="J14300"/>
      <c r="K14300"/>
      <c r="L14300"/>
      <c r="M14300"/>
    </row>
    <row r="14301" spans="1:13" ht="15.75" x14ac:dyDescent="0.3">
      <c r="A14301"/>
      <c r="J14301"/>
      <c r="K14301"/>
      <c r="L14301"/>
      <c r="M14301"/>
    </row>
    <row r="14302" spans="1:13" ht="15.75" x14ac:dyDescent="0.3">
      <c r="A14302"/>
      <c r="J14302"/>
      <c r="K14302"/>
      <c r="L14302"/>
      <c r="M14302"/>
    </row>
    <row r="14303" spans="1:13" ht="15.75" x14ac:dyDescent="0.3">
      <c r="A14303"/>
      <c r="J14303"/>
      <c r="K14303"/>
      <c r="L14303"/>
      <c r="M14303"/>
    </row>
    <row r="14304" spans="1:13" ht="15.75" x14ac:dyDescent="0.3">
      <c r="A14304"/>
      <c r="J14304"/>
      <c r="K14304"/>
      <c r="L14304"/>
      <c r="M14304"/>
    </row>
    <row r="14305" spans="1:13" ht="15.75" x14ac:dyDescent="0.3">
      <c r="A14305"/>
      <c r="J14305"/>
      <c r="K14305"/>
      <c r="L14305"/>
      <c r="M14305"/>
    </row>
    <row r="14306" spans="1:13" ht="15.75" x14ac:dyDescent="0.3">
      <c r="A14306"/>
      <c r="J14306"/>
      <c r="K14306"/>
      <c r="L14306"/>
      <c r="M14306"/>
    </row>
    <row r="14307" spans="1:13" ht="15.75" x14ac:dyDescent="0.3">
      <c r="A14307"/>
      <c r="J14307"/>
      <c r="K14307"/>
      <c r="L14307"/>
      <c r="M14307"/>
    </row>
    <row r="14308" spans="1:13" ht="15.75" x14ac:dyDescent="0.3">
      <c r="A14308"/>
      <c r="J14308"/>
      <c r="K14308"/>
      <c r="L14308"/>
      <c r="M14308"/>
    </row>
    <row r="14309" spans="1:13" ht="15.75" x14ac:dyDescent="0.3">
      <c r="A14309"/>
      <c r="J14309"/>
      <c r="K14309"/>
      <c r="L14309"/>
      <c r="M14309"/>
    </row>
    <row r="14310" spans="1:13" ht="15.75" x14ac:dyDescent="0.3">
      <c r="A14310"/>
      <c r="J14310"/>
      <c r="K14310"/>
      <c r="L14310"/>
      <c r="M14310"/>
    </row>
    <row r="14311" spans="1:13" ht="15.75" x14ac:dyDescent="0.3">
      <c r="A14311"/>
      <c r="J14311"/>
      <c r="K14311"/>
      <c r="L14311"/>
      <c r="M14311"/>
    </row>
    <row r="14312" spans="1:13" ht="15.75" x14ac:dyDescent="0.3">
      <c r="A14312"/>
      <c r="J14312"/>
      <c r="K14312"/>
      <c r="L14312"/>
      <c r="M14312"/>
    </row>
    <row r="14313" spans="1:13" ht="15.75" x14ac:dyDescent="0.3">
      <c r="A14313"/>
      <c r="J14313"/>
      <c r="K14313"/>
      <c r="L14313"/>
      <c r="M14313"/>
    </row>
    <row r="14314" spans="1:13" ht="15.75" x14ac:dyDescent="0.3">
      <c r="A14314"/>
      <c r="J14314"/>
      <c r="K14314"/>
      <c r="L14314"/>
      <c r="M14314"/>
    </row>
    <row r="14315" spans="1:13" ht="15.75" x14ac:dyDescent="0.3">
      <c r="A14315"/>
      <c r="J14315"/>
      <c r="K14315"/>
      <c r="L14315"/>
      <c r="M14315"/>
    </row>
    <row r="14316" spans="1:13" ht="15.75" x14ac:dyDescent="0.3">
      <c r="A14316"/>
      <c r="J14316"/>
      <c r="K14316"/>
      <c r="L14316"/>
      <c r="M14316"/>
    </row>
    <row r="14317" spans="1:13" ht="15.75" x14ac:dyDescent="0.3">
      <c r="A14317"/>
      <c r="J14317"/>
      <c r="K14317"/>
      <c r="L14317"/>
      <c r="M14317"/>
    </row>
    <row r="14318" spans="1:13" ht="15.75" x14ac:dyDescent="0.3">
      <c r="A14318"/>
      <c r="J14318"/>
      <c r="K14318"/>
      <c r="L14318"/>
      <c r="M14318"/>
    </row>
    <row r="14319" spans="1:13" ht="15.75" x14ac:dyDescent="0.3">
      <c r="A14319"/>
      <c r="J14319"/>
      <c r="K14319"/>
      <c r="L14319"/>
      <c r="M14319"/>
    </row>
    <row r="14320" spans="1:13" ht="15.75" x14ac:dyDescent="0.3">
      <c r="A14320"/>
      <c r="J14320"/>
      <c r="K14320"/>
      <c r="L14320"/>
      <c r="M14320"/>
    </row>
    <row r="14321" spans="1:13" ht="15.75" x14ac:dyDescent="0.3">
      <c r="A14321"/>
      <c r="J14321"/>
      <c r="K14321"/>
      <c r="L14321"/>
      <c r="M14321"/>
    </row>
    <row r="14322" spans="1:13" ht="15.75" x14ac:dyDescent="0.3">
      <c r="A14322"/>
      <c r="J14322"/>
      <c r="K14322"/>
      <c r="L14322"/>
      <c r="M14322"/>
    </row>
    <row r="14323" spans="1:13" ht="15.75" x14ac:dyDescent="0.3">
      <c r="A14323"/>
      <c r="J14323"/>
      <c r="K14323"/>
      <c r="L14323"/>
      <c r="M14323"/>
    </row>
    <row r="14324" spans="1:13" ht="15.75" x14ac:dyDescent="0.3">
      <c r="A14324"/>
      <c r="J14324"/>
      <c r="K14324"/>
      <c r="L14324"/>
      <c r="M14324"/>
    </row>
    <row r="14325" spans="1:13" ht="15.75" x14ac:dyDescent="0.3">
      <c r="A14325"/>
      <c r="J14325"/>
      <c r="K14325"/>
      <c r="L14325"/>
      <c r="M14325"/>
    </row>
    <row r="14326" spans="1:13" ht="15.75" x14ac:dyDescent="0.3">
      <c r="A14326"/>
      <c r="J14326"/>
      <c r="K14326"/>
      <c r="L14326"/>
      <c r="M14326"/>
    </row>
    <row r="14327" spans="1:13" ht="15.75" x14ac:dyDescent="0.3">
      <c r="A14327"/>
      <c r="J14327"/>
      <c r="K14327"/>
      <c r="L14327"/>
      <c r="M14327"/>
    </row>
    <row r="14328" spans="1:13" ht="15.75" x14ac:dyDescent="0.3">
      <c r="A14328"/>
      <c r="J14328"/>
      <c r="K14328"/>
      <c r="L14328"/>
      <c r="M14328"/>
    </row>
    <row r="14329" spans="1:13" ht="15.75" x14ac:dyDescent="0.3">
      <c r="A14329"/>
      <c r="J14329"/>
      <c r="K14329"/>
      <c r="L14329"/>
      <c r="M14329"/>
    </row>
    <row r="14330" spans="1:13" ht="15.75" x14ac:dyDescent="0.3">
      <c r="A14330"/>
      <c r="J14330"/>
      <c r="K14330"/>
      <c r="L14330"/>
      <c r="M14330"/>
    </row>
    <row r="14331" spans="1:13" ht="15.75" x14ac:dyDescent="0.3">
      <c r="A14331"/>
      <c r="J14331"/>
      <c r="K14331"/>
      <c r="L14331"/>
      <c r="M14331"/>
    </row>
    <row r="14332" spans="1:13" ht="15.75" x14ac:dyDescent="0.3">
      <c r="A14332"/>
      <c r="J14332"/>
      <c r="K14332"/>
      <c r="L14332"/>
      <c r="M14332"/>
    </row>
    <row r="14333" spans="1:13" ht="15.75" x14ac:dyDescent="0.3">
      <c r="A14333"/>
      <c r="J14333"/>
      <c r="K14333"/>
      <c r="L14333"/>
      <c r="M14333"/>
    </row>
    <row r="14334" spans="1:13" ht="15.75" x14ac:dyDescent="0.3">
      <c r="A14334"/>
      <c r="J14334"/>
      <c r="K14334"/>
      <c r="L14334"/>
      <c r="M14334"/>
    </row>
    <row r="14335" spans="1:13" ht="15.75" x14ac:dyDescent="0.3">
      <c r="A14335"/>
      <c r="J14335"/>
      <c r="K14335"/>
      <c r="L14335"/>
      <c r="M14335"/>
    </row>
    <row r="14336" spans="1:13" ht="15.75" x14ac:dyDescent="0.3">
      <c r="A14336"/>
      <c r="J14336"/>
      <c r="K14336"/>
      <c r="L14336"/>
      <c r="M14336"/>
    </row>
    <row r="14337" spans="1:13" ht="15.75" x14ac:dyDescent="0.3">
      <c r="A14337"/>
      <c r="J14337"/>
      <c r="K14337"/>
      <c r="L14337"/>
      <c r="M14337"/>
    </row>
    <row r="14338" spans="1:13" ht="15.75" x14ac:dyDescent="0.3">
      <c r="A14338"/>
      <c r="J14338"/>
      <c r="K14338"/>
      <c r="L14338"/>
      <c r="M14338"/>
    </row>
    <row r="14339" spans="1:13" ht="15.75" x14ac:dyDescent="0.3">
      <c r="A14339"/>
      <c r="J14339"/>
      <c r="K14339"/>
      <c r="L14339"/>
      <c r="M14339"/>
    </row>
    <row r="14340" spans="1:13" ht="15.75" x14ac:dyDescent="0.3">
      <c r="A14340"/>
      <c r="J14340"/>
      <c r="K14340"/>
      <c r="L14340"/>
      <c r="M14340"/>
    </row>
    <row r="14341" spans="1:13" ht="15.75" x14ac:dyDescent="0.3">
      <c r="A14341"/>
      <c r="J14341"/>
      <c r="K14341"/>
      <c r="L14341"/>
      <c r="M14341"/>
    </row>
    <row r="14342" spans="1:13" ht="15.75" x14ac:dyDescent="0.3">
      <c r="A14342"/>
      <c r="J14342"/>
      <c r="K14342"/>
      <c r="L14342"/>
      <c r="M14342"/>
    </row>
    <row r="14343" spans="1:13" ht="15.75" x14ac:dyDescent="0.3">
      <c r="A14343"/>
      <c r="J14343"/>
      <c r="K14343"/>
      <c r="L14343"/>
      <c r="M14343"/>
    </row>
    <row r="14344" spans="1:13" ht="15.75" x14ac:dyDescent="0.3">
      <c r="A14344"/>
      <c r="J14344"/>
      <c r="K14344"/>
      <c r="L14344"/>
      <c r="M14344"/>
    </row>
    <row r="14345" spans="1:13" ht="15.75" x14ac:dyDescent="0.3">
      <c r="A14345"/>
      <c r="J14345"/>
      <c r="K14345"/>
      <c r="L14345"/>
      <c r="M14345"/>
    </row>
    <row r="14346" spans="1:13" ht="15.75" x14ac:dyDescent="0.3">
      <c r="A14346"/>
      <c r="J14346"/>
      <c r="K14346"/>
      <c r="L14346"/>
      <c r="M14346"/>
    </row>
    <row r="14347" spans="1:13" ht="15.75" x14ac:dyDescent="0.3">
      <c r="A14347"/>
      <c r="J14347"/>
      <c r="K14347"/>
      <c r="L14347"/>
      <c r="M14347"/>
    </row>
    <row r="14348" spans="1:13" ht="15.75" x14ac:dyDescent="0.3">
      <c r="A14348"/>
      <c r="J14348"/>
      <c r="K14348"/>
      <c r="L14348"/>
      <c r="M14348"/>
    </row>
    <row r="14349" spans="1:13" ht="15.75" x14ac:dyDescent="0.3">
      <c r="A14349"/>
      <c r="J14349"/>
      <c r="K14349"/>
      <c r="L14349"/>
      <c r="M14349"/>
    </row>
    <row r="14350" spans="1:13" ht="15.75" x14ac:dyDescent="0.3">
      <c r="A14350"/>
      <c r="J14350"/>
      <c r="K14350"/>
      <c r="L14350"/>
      <c r="M14350"/>
    </row>
    <row r="14351" spans="1:13" ht="15.75" x14ac:dyDescent="0.3">
      <c r="A14351"/>
      <c r="J14351"/>
      <c r="K14351"/>
      <c r="L14351"/>
      <c r="M14351"/>
    </row>
    <row r="14352" spans="1:13" ht="15.75" x14ac:dyDescent="0.3">
      <c r="A14352"/>
      <c r="J14352"/>
      <c r="K14352"/>
      <c r="L14352"/>
      <c r="M14352"/>
    </row>
    <row r="14353" spans="1:13" ht="15.75" x14ac:dyDescent="0.3">
      <c r="A14353"/>
      <c r="J14353"/>
      <c r="K14353"/>
      <c r="L14353"/>
      <c r="M14353"/>
    </row>
    <row r="14354" spans="1:13" ht="15.75" x14ac:dyDescent="0.3">
      <c r="A14354"/>
      <c r="J14354"/>
      <c r="K14354"/>
      <c r="L14354"/>
      <c r="M14354"/>
    </row>
    <row r="14355" spans="1:13" ht="15.75" x14ac:dyDescent="0.3">
      <c r="A14355"/>
      <c r="J14355"/>
      <c r="K14355"/>
      <c r="L14355"/>
      <c r="M14355"/>
    </row>
    <row r="14356" spans="1:13" ht="15.75" x14ac:dyDescent="0.3">
      <c r="A14356"/>
      <c r="J14356"/>
      <c r="K14356"/>
      <c r="L14356"/>
      <c r="M14356"/>
    </row>
    <row r="14357" spans="1:13" ht="15.75" x14ac:dyDescent="0.3">
      <c r="A14357"/>
      <c r="J14357"/>
      <c r="K14357"/>
      <c r="L14357"/>
      <c r="M14357"/>
    </row>
    <row r="14358" spans="1:13" ht="15.75" x14ac:dyDescent="0.3">
      <c r="A14358"/>
      <c r="J14358"/>
      <c r="K14358"/>
      <c r="L14358"/>
      <c r="M14358"/>
    </row>
    <row r="14359" spans="1:13" ht="15.75" x14ac:dyDescent="0.3">
      <c r="A14359"/>
      <c r="J14359"/>
      <c r="K14359"/>
      <c r="L14359"/>
      <c r="M14359"/>
    </row>
    <row r="14360" spans="1:13" ht="15.75" x14ac:dyDescent="0.3">
      <c r="A14360"/>
      <c r="J14360"/>
      <c r="K14360"/>
      <c r="L14360"/>
      <c r="M14360"/>
    </row>
    <row r="14361" spans="1:13" ht="15.75" x14ac:dyDescent="0.3">
      <c r="A14361"/>
      <c r="J14361"/>
      <c r="K14361"/>
      <c r="L14361"/>
      <c r="M14361"/>
    </row>
    <row r="14362" spans="1:13" ht="15.75" x14ac:dyDescent="0.3">
      <c r="A14362"/>
      <c r="J14362"/>
      <c r="K14362"/>
      <c r="L14362"/>
      <c r="M14362"/>
    </row>
    <row r="14363" spans="1:13" ht="15.75" x14ac:dyDescent="0.3">
      <c r="A14363"/>
      <c r="J14363"/>
      <c r="K14363"/>
      <c r="L14363"/>
      <c r="M14363"/>
    </row>
    <row r="14364" spans="1:13" ht="15.75" x14ac:dyDescent="0.3">
      <c r="A14364"/>
      <c r="J14364"/>
      <c r="K14364"/>
      <c r="L14364"/>
      <c r="M14364"/>
    </row>
    <row r="14365" spans="1:13" ht="15.75" x14ac:dyDescent="0.3">
      <c r="A14365"/>
      <c r="J14365"/>
      <c r="K14365"/>
      <c r="L14365"/>
      <c r="M14365"/>
    </row>
    <row r="14366" spans="1:13" ht="15.75" x14ac:dyDescent="0.3">
      <c r="A14366"/>
      <c r="J14366"/>
      <c r="K14366"/>
      <c r="L14366"/>
      <c r="M14366"/>
    </row>
    <row r="14367" spans="1:13" ht="15.75" x14ac:dyDescent="0.3">
      <c r="A14367"/>
      <c r="J14367"/>
      <c r="K14367"/>
      <c r="L14367"/>
      <c r="M14367"/>
    </row>
    <row r="14368" spans="1:13" ht="15.75" x14ac:dyDescent="0.3">
      <c r="A14368"/>
      <c r="J14368"/>
      <c r="K14368"/>
      <c r="L14368"/>
      <c r="M14368"/>
    </row>
    <row r="14369" spans="1:13" ht="15.75" x14ac:dyDescent="0.3">
      <c r="A14369"/>
      <c r="J14369"/>
      <c r="K14369"/>
      <c r="L14369"/>
      <c r="M14369"/>
    </row>
    <row r="14370" spans="1:13" ht="15.75" x14ac:dyDescent="0.3">
      <c r="A14370"/>
      <c r="J14370"/>
      <c r="K14370"/>
      <c r="L14370"/>
      <c r="M14370"/>
    </row>
    <row r="14371" spans="1:13" ht="15.75" x14ac:dyDescent="0.3">
      <c r="A14371"/>
      <c r="J14371"/>
      <c r="K14371"/>
      <c r="L14371"/>
      <c r="M14371"/>
    </row>
    <row r="14372" spans="1:13" ht="15.75" x14ac:dyDescent="0.3">
      <c r="A14372"/>
      <c r="J14372"/>
      <c r="K14372"/>
      <c r="L14372"/>
      <c r="M14372"/>
    </row>
    <row r="14373" spans="1:13" ht="15.75" x14ac:dyDescent="0.3">
      <c r="A14373"/>
      <c r="J14373"/>
      <c r="K14373"/>
      <c r="L14373"/>
      <c r="M14373"/>
    </row>
    <row r="14374" spans="1:13" ht="15.75" x14ac:dyDescent="0.3">
      <c r="A14374"/>
      <c r="J14374"/>
      <c r="K14374"/>
      <c r="L14374"/>
      <c r="M14374"/>
    </row>
    <row r="14375" spans="1:13" ht="15.75" x14ac:dyDescent="0.3">
      <c r="A14375"/>
      <c r="J14375"/>
      <c r="K14375"/>
      <c r="L14375"/>
      <c r="M14375"/>
    </row>
    <row r="14376" spans="1:13" ht="15.75" x14ac:dyDescent="0.3">
      <c r="A14376"/>
      <c r="J14376"/>
      <c r="K14376"/>
      <c r="L14376"/>
      <c r="M14376"/>
    </row>
    <row r="14377" spans="1:13" ht="15.75" x14ac:dyDescent="0.3">
      <c r="A14377"/>
      <c r="J14377"/>
      <c r="K14377"/>
      <c r="L14377"/>
      <c r="M14377"/>
    </row>
    <row r="14378" spans="1:13" ht="15.75" x14ac:dyDescent="0.3">
      <c r="A14378"/>
      <c r="J14378"/>
      <c r="K14378"/>
      <c r="L14378"/>
      <c r="M14378"/>
    </row>
    <row r="14379" spans="1:13" ht="15.75" x14ac:dyDescent="0.3">
      <c r="A14379"/>
      <c r="J14379"/>
      <c r="K14379"/>
      <c r="L14379"/>
      <c r="M14379"/>
    </row>
    <row r="14380" spans="1:13" ht="15.75" x14ac:dyDescent="0.3">
      <c r="A14380"/>
      <c r="J14380"/>
      <c r="K14380"/>
      <c r="L14380"/>
      <c r="M14380"/>
    </row>
    <row r="14381" spans="1:13" ht="15.75" x14ac:dyDescent="0.3">
      <c r="A14381"/>
      <c r="J14381"/>
      <c r="K14381"/>
      <c r="L14381"/>
      <c r="M14381"/>
    </row>
    <row r="14382" spans="1:13" ht="15.75" x14ac:dyDescent="0.3">
      <c r="A14382"/>
      <c r="J14382"/>
      <c r="K14382"/>
      <c r="L14382"/>
      <c r="M14382"/>
    </row>
    <row r="14383" spans="1:13" ht="15.75" x14ac:dyDescent="0.3">
      <c r="A14383"/>
      <c r="J14383"/>
      <c r="K14383"/>
      <c r="L14383"/>
      <c r="M14383"/>
    </row>
    <row r="14384" spans="1:13" ht="15.75" x14ac:dyDescent="0.3">
      <c r="A14384"/>
      <c r="J14384"/>
      <c r="K14384"/>
      <c r="L14384"/>
      <c r="M14384"/>
    </row>
    <row r="14385" spans="1:13" ht="15.75" x14ac:dyDescent="0.3">
      <c r="A14385"/>
      <c r="J14385"/>
      <c r="K14385"/>
      <c r="L14385"/>
      <c r="M14385"/>
    </row>
    <row r="14386" spans="1:13" ht="15.75" x14ac:dyDescent="0.3">
      <c r="A14386"/>
      <c r="J14386"/>
      <c r="K14386"/>
      <c r="L14386"/>
      <c r="M14386"/>
    </row>
    <row r="14387" spans="1:13" ht="15.75" x14ac:dyDescent="0.3">
      <c r="A14387"/>
      <c r="J14387"/>
      <c r="K14387"/>
      <c r="L14387"/>
      <c r="M14387"/>
    </row>
    <row r="14388" spans="1:13" ht="15.75" x14ac:dyDescent="0.3">
      <c r="A14388"/>
      <c r="J14388"/>
      <c r="K14388"/>
      <c r="L14388"/>
      <c r="M14388"/>
    </row>
    <row r="14389" spans="1:13" ht="15.75" x14ac:dyDescent="0.3">
      <c r="A14389"/>
      <c r="J14389"/>
      <c r="K14389"/>
      <c r="L14389"/>
      <c r="M14389"/>
    </row>
    <row r="14390" spans="1:13" ht="15.75" x14ac:dyDescent="0.3">
      <c r="A14390"/>
      <c r="J14390"/>
      <c r="K14390"/>
      <c r="L14390"/>
      <c r="M14390"/>
    </row>
    <row r="14391" spans="1:13" ht="15.75" x14ac:dyDescent="0.3">
      <c r="A14391"/>
      <c r="J14391"/>
      <c r="K14391"/>
      <c r="L14391"/>
      <c r="M14391"/>
    </row>
    <row r="14392" spans="1:13" ht="15.75" x14ac:dyDescent="0.3">
      <c r="A14392"/>
      <c r="J14392"/>
      <c r="K14392"/>
      <c r="L14392"/>
      <c r="M14392"/>
    </row>
    <row r="14393" spans="1:13" ht="15.75" x14ac:dyDescent="0.3">
      <c r="A14393"/>
      <c r="J14393"/>
      <c r="K14393"/>
      <c r="L14393"/>
      <c r="M14393"/>
    </row>
    <row r="14394" spans="1:13" ht="15.75" x14ac:dyDescent="0.3">
      <c r="A14394"/>
      <c r="J14394"/>
      <c r="K14394"/>
      <c r="L14394"/>
      <c r="M14394"/>
    </row>
    <row r="14395" spans="1:13" ht="15.75" x14ac:dyDescent="0.3">
      <c r="A14395"/>
      <c r="J14395"/>
      <c r="K14395"/>
      <c r="L14395"/>
      <c r="M14395"/>
    </row>
    <row r="14396" spans="1:13" ht="15.75" x14ac:dyDescent="0.3">
      <c r="A14396"/>
      <c r="J14396"/>
      <c r="K14396"/>
      <c r="L14396"/>
      <c r="M14396"/>
    </row>
    <row r="14397" spans="1:13" ht="15.75" x14ac:dyDescent="0.3">
      <c r="A14397"/>
      <c r="J14397"/>
      <c r="K14397"/>
      <c r="L14397"/>
      <c r="M14397"/>
    </row>
    <row r="14398" spans="1:13" ht="15.75" x14ac:dyDescent="0.3">
      <c r="A14398"/>
      <c r="J14398"/>
      <c r="K14398"/>
      <c r="L14398"/>
      <c r="M14398"/>
    </row>
    <row r="14399" spans="1:13" ht="15.75" x14ac:dyDescent="0.3">
      <c r="A14399"/>
      <c r="J14399"/>
      <c r="K14399"/>
      <c r="L14399"/>
      <c r="M14399"/>
    </row>
    <row r="14400" spans="1:13" ht="15.75" x14ac:dyDescent="0.3">
      <c r="A14400"/>
      <c r="J14400"/>
      <c r="K14400"/>
      <c r="L14400"/>
      <c r="M14400"/>
    </row>
    <row r="14401" spans="1:13" ht="15.75" x14ac:dyDescent="0.3">
      <c r="A14401"/>
      <c r="J14401"/>
      <c r="K14401"/>
      <c r="L14401"/>
      <c r="M14401"/>
    </row>
    <row r="14402" spans="1:13" ht="15.75" x14ac:dyDescent="0.3">
      <c r="A14402"/>
      <c r="J14402"/>
      <c r="K14402"/>
      <c r="L14402"/>
      <c r="M14402"/>
    </row>
    <row r="14403" spans="1:13" ht="15.75" x14ac:dyDescent="0.3">
      <c r="A14403"/>
      <c r="J14403"/>
      <c r="K14403"/>
      <c r="L14403"/>
      <c r="M14403"/>
    </row>
    <row r="14404" spans="1:13" ht="15.75" x14ac:dyDescent="0.3">
      <c r="A14404"/>
      <c r="J14404"/>
      <c r="K14404"/>
      <c r="L14404"/>
      <c r="M14404"/>
    </row>
    <row r="14405" spans="1:13" ht="15.75" x14ac:dyDescent="0.3">
      <c r="A14405"/>
      <c r="J14405"/>
      <c r="K14405"/>
      <c r="L14405"/>
      <c r="M14405"/>
    </row>
    <row r="14406" spans="1:13" ht="15.75" x14ac:dyDescent="0.3">
      <c r="A14406"/>
      <c r="J14406"/>
      <c r="K14406"/>
      <c r="L14406"/>
      <c r="M14406"/>
    </row>
    <row r="14407" spans="1:13" ht="15.75" x14ac:dyDescent="0.3">
      <c r="A14407"/>
      <c r="J14407"/>
      <c r="K14407"/>
      <c r="L14407"/>
      <c r="M14407"/>
    </row>
    <row r="14408" spans="1:13" ht="15.75" x14ac:dyDescent="0.3">
      <c r="A14408"/>
      <c r="J14408"/>
      <c r="K14408"/>
      <c r="L14408"/>
      <c r="M14408"/>
    </row>
    <row r="14409" spans="1:13" ht="15.75" x14ac:dyDescent="0.3">
      <c r="A14409"/>
      <c r="J14409"/>
      <c r="K14409"/>
      <c r="L14409"/>
      <c r="M14409"/>
    </row>
    <row r="14410" spans="1:13" ht="15.75" x14ac:dyDescent="0.3">
      <c r="A14410"/>
      <c r="J14410"/>
      <c r="K14410"/>
      <c r="L14410"/>
      <c r="M14410"/>
    </row>
    <row r="14411" spans="1:13" ht="15.75" x14ac:dyDescent="0.3">
      <c r="A14411"/>
      <c r="J14411"/>
      <c r="K14411"/>
      <c r="L14411"/>
      <c r="M14411"/>
    </row>
    <row r="14412" spans="1:13" ht="15.75" x14ac:dyDescent="0.3">
      <c r="A14412"/>
      <c r="J14412"/>
      <c r="K14412"/>
      <c r="L14412"/>
      <c r="M14412"/>
    </row>
    <row r="14413" spans="1:13" ht="15.75" x14ac:dyDescent="0.3">
      <c r="A14413"/>
      <c r="J14413"/>
      <c r="K14413"/>
      <c r="L14413"/>
      <c r="M14413"/>
    </row>
    <row r="14414" spans="1:13" ht="15.75" x14ac:dyDescent="0.3">
      <c r="A14414"/>
      <c r="J14414"/>
      <c r="K14414"/>
      <c r="L14414"/>
      <c r="M14414"/>
    </row>
    <row r="14415" spans="1:13" ht="15.75" x14ac:dyDescent="0.3">
      <c r="A14415"/>
      <c r="J14415"/>
      <c r="K14415"/>
      <c r="L14415"/>
      <c r="M14415"/>
    </row>
    <row r="14416" spans="1:13" ht="15.75" x14ac:dyDescent="0.3">
      <c r="A14416"/>
      <c r="J14416"/>
      <c r="K14416"/>
      <c r="L14416"/>
      <c r="M14416"/>
    </row>
    <row r="14417" spans="1:13" ht="15.75" x14ac:dyDescent="0.3">
      <c r="A14417"/>
      <c r="J14417"/>
      <c r="K14417"/>
      <c r="L14417"/>
      <c r="M14417"/>
    </row>
    <row r="14418" spans="1:13" ht="15.75" x14ac:dyDescent="0.3">
      <c r="A14418"/>
      <c r="J14418"/>
      <c r="K14418"/>
      <c r="L14418"/>
      <c r="M14418"/>
    </row>
    <row r="14419" spans="1:13" ht="15.75" x14ac:dyDescent="0.3">
      <c r="A14419"/>
      <c r="J14419"/>
      <c r="K14419"/>
      <c r="L14419"/>
      <c r="M14419"/>
    </row>
    <row r="14420" spans="1:13" ht="15.75" x14ac:dyDescent="0.3">
      <c r="A14420"/>
      <c r="J14420"/>
      <c r="K14420"/>
      <c r="L14420"/>
      <c r="M14420"/>
    </row>
    <row r="14421" spans="1:13" ht="15.75" x14ac:dyDescent="0.3">
      <c r="A14421"/>
      <c r="J14421"/>
      <c r="K14421"/>
      <c r="L14421"/>
      <c r="M14421"/>
    </row>
    <row r="14422" spans="1:13" ht="15.75" x14ac:dyDescent="0.3">
      <c r="A14422"/>
      <c r="J14422"/>
      <c r="K14422"/>
      <c r="L14422"/>
      <c r="M14422"/>
    </row>
    <row r="14423" spans="1:13" ht="15.75" x14ac:dyDescent="0.3">
      <c r="A14423"/>
      <c r="J14423"/>
      <c r="K14423"/>
      <c r="L14423"/>
      <c r="M14423"/>
    </row>
    <row r="14424" spans="1:13" ht="15.75" x14ac:dyDescent="0.3">
      <c r="A14424"/>
      <c r="J14424"/>
      <c r="K14424"/>
      <c r="L14424"/>
      <c r="M14424"/>
    </row>
    <row r="14425" spans="1:13" ht="15.75" x14ac:dyDescent="0.3">
      <c r="A14425"/>
      <c r="J14425"/>
      <c r="K14425"/>
      <c r="L14425"/>
      <c r="M14425"/>
    </row>
    <row r="14426" spans="1:13" ht="15.75" x14ac:dyDescent="0.3">
      <c r="A14426"/>
      <c r="J14426"/>
      <c r="K14426"/>
      <c r="L14426"/>
      <c r="M14426"/>
    </row>
    <row r="14427" spans="1:13" ht="15.75" x14ac:dyDescent="0.3">
      <c r="A14427"/>
      <c r="J14427"/>
      <c r="K14427"/>
      <c r="L14427"/>
      <c r="M14427"/>
    </row>
    <row r="14428" spans="1:13" ht="15.75" x14ac:dyDescent="0.3">
      <c r="A14428"/>
      <c r="J14428"/>
      <c r="K14428"/>
      <c r="L14428"/>
      <c r="M14428"/>
    </row>
    <row r="14429" spans="1:13" ht="15.75" x14ac:dyDescent="0.3">
      <c r="A14429"/>
      <c r="J14429"/>
      <c r="K14429"/>
      <c r="L14429"/>
      <c r="M14429"/>
    </row>
    <row r="14430" spans="1:13" ht="15.75" x14ac:dyDescent="0.3">
      <c r="A14430"/>
      <c r="J14430"/>
      <c r="K14430"/>
      <c r="L14430"/>
      <c r="M14430"/>
    </row>
    <row r="14431" spans="1:13" ht="15.75" x14ac:dyDescent="0.3">
      <c r="A14431"/>
      <c r="J14431"/>
      <c r="K14431"/>
      <c r="L14431"/>
      <c r="M14431"/>
    </row>
    <row r="14432" spans="1:13" ht="15.75" x14ac:dyDescent="0.3">
      <c r="A14432"/>
      <c r="J14432"/>
      <c r="K14432"/>
      <c r="L14432"/>
      <c r="M14432"/>
    </row>
    <row r="14433" spans="1:13" ht="15.75" x14ac:dyDescent="0.3">
      <c r="A14433"/>
      <c r="J14433"/>
      <c r="K14433"/>
      <c r="L14433"/>
      <c r="M14433"/>
    </row>
    <row r="14434" spans="1:13" ht="15.75" x14ac:dyDescent="0.3">
      <c r="A14434"/>
      <c r="J14434"/>
      <c r="K14434"/>
      <c r="L14434"/>
      <c r="M14434"/>
    </row>
    <row r="14435" spans="1:13" ht="15.75" x14ac:dyDescent="0.3">
      <c r="A14435"/>
      <c r="J14435"/>
      <c r="K14435"/>
      <c r="L14435"/>
      <c r="M14435"/>
    </row>
    <row r="14436" spans="1:13" ht="15.75" x14ac:dyDescent="0.3">
      <c r="A14436"/>
      <c r="J14436"/>
      <c r="K14436"/>
      <c r="L14436"/>
      <c r="M14436"/>
    </row>
    <row r="14437" spans="1:13" ht="15.75" x14ac:dyDescent="0.3">
      <c r="A14437"/>
      <c r="J14437"/>
      <c r="K14437"/>
      <c r="L14437"/>
      <c r="M14437"/>
    </row>
    <row r="14438" spans="1:13" ht="15.75" x14ac:dyDescent="0.3">
      <c r="A14438"/>
      <c r="J14438"/>
      <c r="K14438"/>
      <c r="L14438"/>
      <c r="M14438"/>
    </row>
    <row r="14439" spans="1:13" ht="15.75" x14ac:dyDescent="0.3">
      <c r="A14439"/>
      <c r="J14439"/>
      <c r="K14439"/>
      <c r="L14439"/>
      <c r="M14439"/>
    </row>
    <row r="14440" spans="1:13" ht="15.75" x14ac:dyDescent="0.3">
      <c r="A14440"/>
      <c r="J14440"/>
      <c r="K14440"/>
      <c r="L14440"/>
      <c r="M14440"/>
    </row>
    <row r="14441" spans="1:13" ht="15.75" x14ac:dyDescent="0.3">
      <c r="A14441"/>
      <c r="J14441"/>
      <c r="K14441"/>
      <c r="L14441"/>
      <c r="M14441"/>
    </row>
    <row r="14442" spans="1:13" ht="15.75" x14ac:dyDescent="0.3">
      <c r="A14442"/>
      <c r="J14442"/>
      <c r="K14442"/>
      <c r="L14442"/>
      <c r="M14442"/>
    </row>
    <row r="14443" spans="1:13" ht="15.75" x14ac:dyDescent="0.3">
      <c r="A14443"/>
      <c r="J14443"/>
      <c r="K14443"/>
      <c r="L14443"/>
      <c r="M14443"/>
    </row>
    <row r="14444" spans="1:13" ht="15.75" x14ac:dyDescent="0.3">
      <c r="A14444"/>
      <c r="J14444"/>
      <c r="K14444"/>
      <c r="L14444"/>
      <c r="M14444"/>
    </row>
    <row r="14445" spans="1:13" ht="15.75" x14ac:dyDescent="0.3">
      <c r="A14445"/>
      <c r="J14445"/>
      <c r="K14445"/>
      <c r="L14445"/>
      <c r="M14445"/>
    </row>
    <row r="14446" spans="1:13" ht="15.75" x14ac:dyDescent="0.3">
      <c r="A14446"/>
      <c r="J14446"/>
      <c r="K14446"/>
      <c r="L14446"/>
      <c r="M14446"/>
    </row>
    <row r="14447" spans="1:13" ht="15.75" x14ac:dyDescent="0.3">
      <c r="A14447"/>
      <c r="J14447"/>
      <c r="K14447"/>
      <c r="L14447"/>
      <c r="M14447"/>
    </row>
    <row r="14448" spans="1:13" ht="15.75" x14ac:dyDescent="0.3">
      <c r="A14448"/>
      <c r="J14448"/>
      <c r="K14448"/>
      <c r="L14448"/>
      <c r="M14448"/>
    </row>
    <row r="14449" spans="1:13" ht="15.75" x14ac:dyDescent="0.3">
      <c r="A14449"/>
      <c r="J14449"/>
      <c r="K14449"/>
      <c r="L14449"/>
      <c r="M14449"/>
    </row>
    <row r="14450" spans="1:13" ht="15.75" x14ac:dyDescent="0.3">
      <c r="A14450"/>
      <c r="J14450"/>
      <c r="K14450"/>
      <c r="L14450"/>
      <c r="M14450"/>
    </row>
    <row r="14451" spans="1:13" ht="15.75" x14ac:dyDescent="0.3">
      <c r="A14451"/>
      <c r="J14451"/>
      <c r="K14451"/>
      <c r="L14451"/>
      <c r="M14451"/>
    </row>
    <row r="14452" spans="1:13" ht="15.75" x14ac:dyDescent="0.3">
      <c r="A14452"/>
      <c r="J14452"/>
      <c r="K14452"/>
      <c r="L14452"/>
      <c r="M14452"/>
    </row>
    <row r="14453" spans="1:13" ht="15.75" x14ac:dyDescent="0.3">
      <c r="A14453"/>
      <c r="J14453"/>
      <c r="K14453"/>
      <c r="L14453"/>
      <c r="M14453"/>
    </row>
    <row r="14454" spans="1:13" ht="15.75" x14ac:dyDescent="0.3">
      <c r="A14454"/>
      <c r="J14454"/>
      <c r="K14454"/>
      <c r="L14454"/>
      <c r="M14454"/>
    </row>
    <row r="14455" spans="1:13" ht="15.75" x14ac:dyDescent="0.3">
      <c r="A14455"/>
      <c r="J14455"/>
      <c r="K14455"/>
      <c r="L14455"/>
      <c r="M14455"/>
    </row>
    <row r="14456" spans="1:13" ht="15.75" x14ac:dyDescent="0.3">
      <c r="A14456"/>
      <c r="J14456"/>
      <c r="K14456"/>
      <c r="L14456"/>
      <c r="M14456"/>
    </row>
    <row r="14457" spans="1:13" ht="15.75" x14ac:dyDescent="0.3">
      <c r="A14457"/>
      <c r="J14457"/>
      <c r="K14457"/>
      <c r="L14457"/>
      <c r="M14457"/>
    </row>
    <row r="14458" spans="1:13" ht="15.75" x14ac:dyDescent="0.3">
      <c r="A14458"/>
      <c r="J14458"/>
      <c r="K14458"/>
      <c r="L14458"/>
      <c r="M14458"/>
    </row>
    <row r="14459" spans="1:13" ht="15.75" x14ac:dyDescent="0.3">
      <c r="A14459"/>
      <c r="J14459"/>
      <c r="K14459"/>
      <c r="L14459"/>
      <c r="M14459"/>
    </row>
    <row r="14460" spans="1:13" ht="15.75" x14ac:dyDescent="0.3">
      <c r="A14460"/>
      <c r="J14460"/>
      <c r="K14460"/>
      <c r="L14460"/>
      <c r="M14460"/>
    </row>
    <row r="14461" spans="1:13" ht="15.75" x14ac:dyDescent="0.3">
      <c r="A14461"/>
      <c r="J14461"/>
      <c r="K14461"/>
      <c r="L14461"/>
      <c r="M14461"/>
    </row>
    <row r="14462" spans="1:13" ht="15.75" x14ac:dyDescent="0.3">
      <c r="A14462"/>
      <c r="J14462"/>
      <c r="K14462"/>
      <c r="L14462"/>
      <c r="M14462"/>
    </row>
    <row r="14463" spans="1:13" ht="15.75" x14ac:dyDescent="0.3">
      <c r="A14463"/>
      <c r="J14463"/>
      <c r="K14463"/>
      <c r="L14463"/>
      <c r="M14463"/>
    </row>
    <row r="14464" spans="1:13" ht="15.75" x14ac:dyDescent="0.3">
      <c r="A14464"/>
      <c r="J14464"/>
      <c r="K14464"/>
      <c r="L14464"/>
      <c r="M14464"/>
    </row>
    <row r="14465" spans="1:13" ht="15.75" x14ac:dyDescent="0.3">
      <c r="A14465"/>
      <c r="J14465"/>
      <c r="K14465"/>
      <c r="L14465"/>
      <c r="M14465"/>
    </row>
    <row r="14466" spans="1:13" ht="15.75" x14ac:dyDescent="0.3">
      <c r="A14466"/>
      <c r="J14466"/>
      <c r="K14466"/>
      <c r="L14466"/>
      <c r="M14466"/>
    </row>
    <row r="14467" spans="1:13" ht="15.75" x14ac:dyDescent="0.3">
      <c r="A14467"/>
      <c r="J14467"/>
      <c r="K14467"/>
      <c r="L14467"/>
      <c r="M14467"/>
    </row>
    <row r="14468" spans="1:13" ht="15.75" x14ac:dyDescent="0.3">
      <c r="A14468"/>
      <c r="J14468"/>
      <c r="K14468"/>
      <c r="L14468"/>
      <c r="M14468"/>
    </row>
    <row r="14469" spans="1:13" ht="15.75" x14ac:dyDescent="0.3">
      <c r="A14469"/>
      <c r="J14469"/>
      <c r="K14469"/>
      <c r="L14469"/>
      <c r="M14469"/>
    </row>
    <row r="14470" spans="1:13" ht="15.75" x14ac:dyDescent="0.3">
      <c r="A14470"/>
      <c r="J14470"/>
      <c r="K14470"/>
      <c r="L14470"/>
      <c r="M14470"/>
    </row>
    <row r="14471" spans="1:13" ht="15.75" x14ac:dyDescent="0.3">
      <c r="A14471"/>
      <c r="J14471"/>
      <c r="K14471"/>
      <c r="L14471"/>
      <c r="M14471"/>
    </row>
    <row r="14472" spans="1:13" ht="15.75" x14ac:dyDescent="0.3">
      <c r="A14472"/>
      <c r="J14472"/>
      <c r="K14472"/>
      <c r="L14472"/>
      <c r="M14472"/>
    </row>
    <row r="14473" spans="1:13" ht="15.75" x14ac:dyDescent="0.3">
      <c r="A14473"/>
      <c r="J14473"/>
      <c r="K14473"/>
      <c r="L14473"/>
      <c r="M14473"/>
    </row>
    <row r="14474" spans="1:13" ht="15.75" x14ac:dyDescent="0.3">
      <c r="A14474"/>
      <c r="J14474"/>
      <c r="K14474"/>
      <c r="L14474"/>
      <c r="M14474"/>
    </row>
    <row r="14475" spans="1:13" ht="15.75" x14ac:dyDescent="0.3">
      <c r="A14475"/>
      <c r="J14475"/>
      <c r="K14475"/>
      <c r="L14475"/>
      <c r="M14475"/>
    </row>
    <row r="14476" spans="1:13" ht="15.75" x14ac:dyDescent="0.3">
      <c r="A14476"/>
      <c r="J14476"/>
      <c r="K14476"/>
      <c r="L14476"/>
      <c r="M14476"/>
    </row>
    <row r="14477" spans="1:13" ht="15.75" x14ac:dyDescent="0.3">
      <c r="A14477"/>
      <c r="J14477"/>
      <c r="K14477"/>
      <c r="L14477"/>
      <c r="M14477"/>
    </row>
    <row r="14478" spans="1:13" ht="15.75" x14ac:dyDescent="0.3">
      <c r="A14478"/>
      <c r="J14478"/>
      <c r="K14478"/>
      <c r="L14478"/>
      <c r="M14478"/>
    </row>
    <row r="14479" spans="1:13" ht="15.75" x14ac:dyDescent="0.3">
      <c r="A14479"/>
      <c r="J14479"/>
      <c r="K14479"/>
      <c r="L14479"/>
      <c r="M14479"/>
    </row>
    <row r="14480" spans="1:13" ht="15.75" x14ac:dyDescent="0.3">
      <c r="A14480"/>
      <c r="J14480"/>
      <c r="K14480"/>
      <c r="L14480"/>
      <c r="M14480"/>
    </row>
    <row r="14481" spans="1:13" ht="15.75" x14ac:dyDescent="0.3">
      <c r="A14481"/>
      <c r="J14481"/>
      <c r="K14481"/>
      <c r="L14481"/>
      <c r="M14481"/>
    </row>
    <row r="14482" spans="1:13" ht="15.75" x14ac:dyDescent="0.3">
      <c r="A14482"/>
      <c r="J14482"/>
      <c r="K14482"/>
      <c r="L14482"/>
      <c r="M14482"/>
    </row>
    <row r="14483" spans="1:13" ht="15.75" x14ac:dyDescent="0.3">
      <c r="A14483"/>
      <c r="J14483"/>
      <c r="K14483"/>
      <c r="L14483"/>
      <c r="M14483"/>
    </row>
    <row r="14484" spans="1:13" ht="15.75" x14ac:dyDescent="0.3">
      <c r="A14484"/>
      <c r="J14484"/>
      <c r="K14484"/>
      <c r="L14484"/>
      <c r="M14484"/>
    </row>
    <row r="14485" spans="1:13" ht="15.75" x14ac:dyDescent="0.3">
      <c r="A14485"/>
      <c r="J14485"/>
      <c r="K14485"/>
      <c r="L14485"/>
      <c r="M14485"/>
    </row>
    <row r="14486" spans="1:13" ht="15.75" x14ac:dyDescent="0.3">
      <c r="A14486"/>
      <c r="J14486"/>
      <c r="K14486"/>
      <c r="L14486"/>
      <c r="M14486"/>
    </row>
    <row r="14487" spans="1:13" ht="15.75" x14ac:dyDescent="0.3">
      <c r="A14487"/>
      <c r="J14487"/>
      <c r="K14487"/>
      <c r="L14487"/>
      <c r="M14487"/>
    </row>
    <row r="14488" spans="1:13" ht="15.75" x14ac:dyDescent="0.3">
      <c r="A14488"/>
      <c r="J14488"/>
      <c r="K14488"/>
      <c r="L14488"/>
      <c r="M14488"/>
    </row>
    <row r="14489" spans="1:13" ht="15.75" x14ac:dyDescent="0.3">
      <c r="A14489"/>
      <c r="J14489"/>
      <c r="K14489"/>
      <c r="L14489"/>
      <c r="M14489"/>
    </row>
    <row r="14490" spans="1:13" ht="15.75" x14ac:dyDescent="0.3">
      <c r="A14490"/>
      <c r="J14490"/>
      <c r="K14490"/>
      <c r="L14490"/>
      <c r="M14490"/>
    </row>
    <row r="14491" spans="1:13" ht="15.75" x14ac:dyDescent="0.3">
      <c r="A14491"/>
      <c r="J14491"/>
      <c r="K14491"/>
      <c r="L14491"/>
      <c r="M14491"/>
    </row>
    <row r="14492" spans="1:13" ht="15.75" x14ac:dyDescent="0.3">
      <c r="A14492"/>
      <c r="J14492"/>
      <c r="K14492"/>
      <c r="L14492"/>
      <c r="M14492"/>
    </row>
    <row r="14493" spans="1:13" ht="15.75" x14ac:dyDescent="0.3">
      <c r="A14493"/>
      <c r="J14493"/>
      <c r="K14493"/>
      <c r="L14493"/>
      <c r="M14493"/>
    </row>
    <row r="14494" spans="1:13" ht="15.75" x14ac:dyDescent="0.3">
      <c r="A14494"/>
      <c r="J14494"/>
      <c r="K14494"/>
      <c r="L14494"/>
      <c r="M14494"/>
    </row>
    <row r="14495" spans="1:13" ht="15.75" x14ac:dyDescent="0.3">
      <c r="A14495"/>
      <c r="J14495"/>
      <c r="K14495"/>
      <c r="L14495"/>
      <c r="M14495"/>
    </row>
    <row r="14496" spans="1:13" ht="15.75" x14ac:dyDescent="0.3">
      <c r="A14496"/>
      <c r="J14496"/>
      <c r="K14496"/>
      <c r="L14496"/>
      <c r="M14496"/>
    </row>
    <row r="14497" spans="1:13" ht="15.75" x14ac:dyDescent="0.3">
      <c r="A14497"/>
      <c r="J14497"/>
      <c r="K14497"/>
      <c r="L14497"/>
      <c r="M14497"/>
    </row>
    <row r="14498" spans="1:13" ht="15.75" x14ac:dyDescent="0.3">
      <c r="A14498"/>
      <c r="J14498"/>
      <c r="K14498"/>
      <c r="L14498"/>
      <c r="M14498"/>
    </row>
    <row r="14499" spans="1:13" ht="15.75" x14ac:dyDescent="0.3">
      <c r="A14499"/>
      <c r="J14499"/>
      <c r="K14499"/>
      <c r="L14499"/>
      <c r="M14499"/>
    </row>
    <row r="14500" spans="1:13" ht="15.75" x14ac:dyDescent="0.3">
      <c r="A14500"/>
      <c r="J14500"/>
      <c r="K14500"/>
      <c r="L14500"/>
      <c r="M14500"/>
    </row>
    <row r="14501" spans="1:13" ht="15.75" x14ac:dyDescent="0.3">
      <c r="A14501"/>
      <c r="J14501"/>
      <c r="K14501"/>
      <c r="L14501"/>
      <c r="M14501"/>
    </row>
    <row r="14502" spans="1:13" ht="15.75" x14ac:dyDescent="0.3">
      <c r="A14502"/>
      <c r="J14502"/>
      <c r="K14502"/>
      <c r="L14502"/>
      <c r="M14502"/>
    </row>
    <row r="14503" spans="1:13" ht="15.75" x14ac:dyDescent="0.3">
      <c r="A14503"/>
      <c r="J14503"/>
      <c r="K14503"/>
      <c r="L14503"/>
      <c r="M14503"/>
    </row>
    <row r="14504" spans="1:13" ht="15.75" x14ac:dyDescent="0.3">
      <c r="A14504"/>
      <c r="J14504"/>
      <c r="K14504"/>
      <c r="L14504"/>
      <c r="M14504"/>
    </row>
    <row r="14505" spans="1:13" ht="15.75" x14ac:dyDescent="0.3">
      <c r="A14505"/>
      <c r="J14505"/>
      <c r="K14505"/>
      <c r="L14505"/>
      <c r="M14505"/>
    </row>
    <row r="14506" spans="1:13" ht="15.75" x14ac:dyDescent="0.3">
      <c r="A14506"/>
      <c r="J14506"/>
      <c r="K14506"/>
      <c r="L14506"/>
      <c r="M14506"/>
    </row>
    <row r="14507" spans="1:13" ht="15.75" x14ac:dyDescent="0.3">
      <c r="A14507"/>
      <c r="J14507"/>
      <c r="K14507"/>
      <c r="L14507"/>
      <c r="M14507"/>
    </row>
    <row r="14508" spans="1:13" ht="15.75" x14ac:dyDescent="0.3">
      <c r="A14508"/>
      <c r="J14508"/>
      <c r="K14508"/>
      <c r="L14508"/>
      <c r="M14508"/>
    </row>
    <row r="14509" spans="1:13" ht="15.75" x14ac:dyDescent="0.3">
      <c r="A14509"/>
      <c r="J14509"/>
      <c r="K14509"/>
      <c r="L14509"/>
      <c r="M14509"/>
    </row>
    <row r="14510" spans="1:13" ht="15.75" x14ac:dyDescent="0.3">
      <c r="A14510"/>
      <c r="J14510"/>
      <c r="K14510"/>
      <c r="L14510"/>
      <c r="M14510"/>
    </row>
    <row r="14511" spans="1:13" ht="15.75" x14ac:dyDescent="0.3">
      <c r="A14511"/>
      <c r="J14511"/>
      <c r="K14511"/>
      <c r="L14511"/>
      <c r="M14511"/>
    </row>
    <row r="14512" spans="1:13" ht="15.75" x14ac:dyDescent="0.3">
      <c r="A14512"/>
      <c r="J14512"/>
      <c r="K14512"/>
      <c r="L14512"/>
      <c r="M14512"/>
    </row>
    <row r="14513" spans="1:13" ht="15.75" x14ac:dyDescent="0.3">
      <c r="A14513"/>
      <c r="J14513"/>
      <c r="K14513"/>
      <c r="L14513"/>
      <c r="M14513"/>
    </row>
    <row r="14514" spans="1:13" ht="15.75" x14ac:dyDescent="0.3">
      <c r="A14514"/>
      <c r="J14514"/>
      <c r="K14514"/>
      <c r="L14514"/>
      <c r="M14514"/>
    </row>
    <row r="14515" spans="1:13" ht="15.75" x14ac:dyDescent="0.3">
      <c r="A14515"/>
      <c r="J14515"/>
      <c r="K14515"/>
      <c r="L14515"/>
      <c r="M14515"/>
    </row>
    <row r="14516" spans="1:13" ht="15.75" x14ac:dyDescent="0.3">
      <c r="A14516"/>
      <c r="J14516"/>
      <c r="K14516"/>
      <c r="L14516"/>
      <c r="M14516"/>
    </row>
    <row r="14517" spans="1:13" ht="15.75" x14ac:dyDescent="0.3">
      <c r="A14517"/>
      <c r="J14517"/>
      <c r="K14517"/>
      <c r="L14517"/>
      <c r="M14517"/>
    </row>
    <row r="14518" spans="1:13" ht="15.75" x14ac:dyDescent="0.3">
      <c r="A14518"/>
      <c r="J14518"/>
      <c r="K14518"/>
      <c r="L14518"/>
      <c r="M14518"/>
    </row>
    <row r="14519" spans="1:13" ht="15.75" x14ac:dyDescent="0.3">
      <c r="A14519"/>
      <c r="J14519"/>
      <c r="K14519"/>
      <c r="L14519"/>
      <c r="M14519"/>
    </row>
    <row r="14520" spans="1:13" ht="15.75" x14ac:dyDescent="0.3">
      <c r="A14520"/>
      <c r="J14520"/>
      <c r="K14520"/>
      <c r="L14520"/>
      <c r="M14520"/>
    </row>
    <row r="14521" spans="1:13" ht="15.75" x14ac:dyDescent="0.3">
      <c r="A14521"/>
      <c r="J14521"/>
      <c r="K14521"/>
      <c r="L14521"/>
      <c r="M14521"/>
    </row>
    <row r="14522" spans="1:13" ht="15.75" x14ac:dyDescent="0.3">
      <c r="A14522"/>
      <c r="J14522"/>
      <c r="K14522"/>
      <c r="L14522"/>
      <c r="M14522"/>
    </row>
    <row r="14523" spans="1:13" ht="15.75" x14ac:dyDescent="0.3">
      <c r="A14523"/>
      <c r="J14523"/>
      <c r="K14523"/>
      <c r="L14523"/>
      <c r="M14523"/>
    </row>
    <row r="14524" spans="1:13" ht="15.75" x14ac:dyDescent="0.3">
      <c r="A14524"/>
      <c r="J14524"/>
      <c r="K14524"/>
      <c r="L14524"/>
      <c r="M14524"/>
    </row>
    <row r="14525" spans="1:13" ht="15.75" x14ac:dyDescent="0.3">
      <c r="A14525"/>
      <c r="J14525"/>
      <c r="K14525"/>
      <c r="L14525"/>
      <c r="M14525"/>
    </row>
    <row r="14526" spans="1:13" ht="15.75" x14ac:dyDescent="0.3">
      <c r="A14526"/>
      <c r="J14526"/>
      <c r="K14526"/>
      <c r="L14526"/>
      <c r="M14526"/>
    </row>
    <row r="14527" spans="1:13" ht="15.75" x14ac:dyDescent="0.3">
      <c r="A14527"/>
      <c r="J14527"/>
      <c r="K14527"/>
      <c r="L14527"/>
      <c r="M14527"/>
    </row>
    <row r="14528" spans="1:13" ht="15.75" x14ac:dyDescent="0.3">
      <c r="A14528"/>
      <c r="J14528"/>
      <c r="K14528"/>
      <c r="L14528"/>
      <c r="M14528"/>
    </row>
    <row r="14529" spans="1:13" ht="15.75" x14ac:dyDescent="0.3">
      <c r="A14529"/>
      <c r="J14529"/>
      <c r="K14529"/>
      <c r="L14529"/>
      <c r="M14529"/>
    </row>
    <row r="14530" spans="1:13" ht="15.75" x14ac:dyDescent="0.3">
      <c r="A14530"/>
      <c r="J14530"/>
      <c r="K14530"/>
      <c r="L14530"/>
      <c r="M14530"/>
    </row>
    <row r="14531" spans="1:13" ht="15.75" x14ac:dyDescent="0.3">
      <c r="A14531"/>
      <c r="J14531"/>
      <c r="K14531"/>
      <c r="L14531"/>
      <c r="M14531"/>
    </row>
    <row r="14532" spans="1:13" ht="15.75" x14ac:dyDescent="0.3">
      <c r="A14532"/>
      <c r="J14532"/>
      <c r="K14532"/>
      <c r="L14532"/>
      <c r="M14532"/>
    </row>
    <row r="14533" spans="1:13" ht="15.75" x14ac:dyDescent="0.3">
      <c r="A14533"/>
      <c r="J14533"/>
      <c r="K14533"/>
      <c r="L14533"/>
      <c r="M14533"/>
    </row>
    <row r="14534" spans="1:13" ht="15.75" x14ac:dyDescent="0.3">
      <c r="A14534"/>
      <c r="J14534"/>
      <c r="K14534"/>
      <c r="L14534"/>
      <c r="M14534"/>
    </row>
    <row r="14535" spans="1:13" ht="15.75" x14ac:dyDescent="0.3">
      <c r="A14535"/>
      <c r="J14535"/>
      <c r="K14535"/>
      <c r="L14535"/>
      <c r="M14535"/>
    </row>
    <row r="14536" spans="1:13" ht="15.75" x14ac:dyDescent="0.3">
      <c r="A14536"/>
      <c r="J14536"/>
      <c r="K14536"/>
      <c r="L14536"/>
      <c r="M14536"/>
    </row>
    <row r="14537" spans="1:13" ht="15.75" x14ac:dyDescent="0.3">
      <c r="A14537"/>
      <c r="J14537"/>
      <c r="K14537"/>
      <c r="L14537"/>
      <c r="M14537"/>
    </row>
    <row r="14538" spans="1:13" ht="15.75" x14ac:dyDescent="0.3">
      <c r="A14538"/>
      <c r="J14538"/>
      <c r="K14538"/>
      <c r="L14538"/>
      <c r="M14538"/>
    </row>
    <row r="14539" spans="1:13" ht="15.75" x14ac:dyDescent="0.3">
      <c r="A14539"/>
      <c r="J14539"/>
      <c r="K14539"/>
      <c r="L14539"/>
      <c r="M14539"/>
    </row>
    <row r="14540" spans="1:13" ht="15.75" x14ac:dyDescent="0.3">
      <c r="A14540"/>
      <c r="J14540"/>
      <c r="K14540"/>
      <c r="L14540"/>
      <c r="M14540"/>
    </row>
    <row r="14541" spans="1:13" ht="15.75" x14ac:dyDescent="0.3">
      <c r="A14541"/>
      <c r="J14541"/>
      <c r="K14541"/>
      <c r="L14541"/>
      <c r="M14541"/>
    </row>
    <row r="14542" spans="1:13" ht="15.75" x14ac:dyDescent="0.3">
      <c r="A14542"/>
      <c r="J14542"/>
      <c r="K14542"/>
      <c r="L14542"/>
      <c r="M14542"/>
    </row>
    <row r="14543" spans="1:13" ht="15.75" x14ac:dyDescent="0.3">
      <c r="A14543"/>
      <c r="J14543"/>
      <c r="K14543"/>
      <c r="L14543"/>
      <c r="M14543"/>
    </row>
    <row r="14544" spans="1:13" ht="15.75" x14ac:dyDescent="0.3">
      <c r="A14544"/>
      <c r="J14544"/>
      <c r="K14544"/>
      <c r="L14544"/>
      <c r="M14544"/>
    </row>
    <row r="14545" spans="1:13" ht="15.75" x14ac:dyDescent="0.3">
      <c r="A14545"/>
      <c r="J14545"/>
      <c r="K14545"/>
      <c r="L14545"/>
      <c r="M14545"/>
    </row>
    <row r="14546" spans="1:13" ht="15.75" x14ac:dyDescent="0.3">
      <c r="A14546"/>
      <c r="J14546"/>
      <c r="K14546"/>
      <c r="L14546"/>
      <c r="M14546"/>
    </row>
    <row r="14547" spans="1:13" ht="15.75" x14ac:dyDescent="0.3">
      <c r="A14547"/>
      <c r="J14547"/>
      <c r="K14547"/>
      <c r="L14547"/>
      <c r="M14547"/>
    </row>
    <row r="14548" spans="1:13" ht="15.75" x14ac:dyDescent="0.3">
      <c r="A14548"/>
      <c r="J14548"/>
      <c r="K14548"/>
      <c r="L14548"/>
      <c r="M14548"/>
    </row>
    <row r="14549" spans="1:13" ht="15.75" x14ac:dyDescent="0.3">
      <c r="A14549"/>
      <c r="J14549"/>
      <c r="K14549"/>
      <c r="L14549"/>
      <c r="M14549"/>
    </row>
    <row r="14550" spans="1:13" ht="15.75" x14ac:dyDescent="0.3">
      <c r="A14550"/>
      <c r="J14550"/>
      <c r="K14550"/>
      <c r="L14550"/>
      <c r="M14550"/>
    </row>
    <row r="14551" spans="1:13" ht="15.75" x14ac:dyDescent="0.3">
      <c r="A14551"/>
      <c r="J14551"/>
      <c r="K14551"/>
      <c r="L14551"/>
      <c r="M14551"/>
    </row>
    <row r="14552" spans="1:13" ht="15.75" x14ac:dyDescent="0.3">
      <c r="A14552"/>
      <c r="J14552"/>
      <c r="K14552"/>
      <c r="L14552"/>
      <c r="M14552"/>
    </row>
    <row r="14553" spans="1:13" ht="15.75" x14ac:dyDescent="0.3">
      <c r="A14553"/>
      <c r="J14553"/>
      <c r="K14553"/>
      <c r="L14553"/>
      <c r="M14553"/>
    </row>
    <row r="14554" spans="1:13" ht="15.75" x14ac:dyDescent="0.3">
      <c r="A14554"/>
      <c r="J14554"/>
      <c r="K14554"/>
      <c r="L14554"/>
      <c r="M14554"/>
    </row>
    <row r="14555" spans="1:13" ht="15.75" x14ac:dyDescent="0.3">
      <c r="A14555"/>
      <c r="J14555"/>
      <c r="K14555"/>
      <c r="L14555"/>
      <c r="M14555"/>
    </row>
    <row r="14556" spans="1:13" ht="15.75" x14ac:dyDescent="0.3">
      <c r="A14556"/>
      <c r="J14556"/>
      <c r="K14556"/>
      <c r="L14556"/>
      <c r="M14556"/>
    </row>
    <row r="14557" spans="1:13" ht="15.75" x14ac:dyDescent="0.3">
      <c r="A14557"/>
      <c r="J14557"/>
      <c r="K14557"/>
      <c r="L14557"/>
      <c r="M14557"/>
    </row>
    <row r="14558" spans="1:13" ht="15.75" x14ac:dyDescent="0.3">
      <c r="A14558"/>
      <c r="J14558"/>
      <c r="K14558"/>
      <c r="L14558"/>
      <c r="M14558"/>
    </row>
    <row r="14559" spans="1:13" ht="15.75" x14ac:dyDescent="0.3">
      <c r="A14559"/>
      <c r="J14559"/>
      <c r="K14559"/>
      <c r="L14559"/>
      <c r="M14559"/>
    </row>
    <row r="14560" spans="1:13" ht="15.75" x14ac:dyDescent="0.3">
      <c r="A14560"/>
      <c r="J14560"/>
      <c r="K14560"/>
      <c r="L14560"/>
      <c r="M14560"/>
    </row>
    <row r="14561" spans="1:13" ht="15.75" x14ac:dyDescent="0.3">
      <c r="A14561"/>
      <c r="J14561"/>
      <c r="K14561"/>
      <c r="L14561"/>
      <c r="M14561"/>
    </row>
    <row r="14562" spans="1:13" ht="15.75" x14ac:dyDescent="0.3">
      <c r="A14562"/>
      <c r="J14562"/>
      <c r="K14562"/>
      <c r="L14562"/>
      <c r="M14562"/>
    </row>
    <row r="14563" spans="1:13" ht="15.75" x14ac:dyDescent="0.3">
      <c r="A14563"/>
      <c r="J14563"/>
      <c r="K14563"/>
      <c r="L14563"/>
      <c r="M14563"/>
    </row>
    <row r="14564" spans="1:13" ht="15.75" x14ac:dyDescent="0.3">
      <c r="A14564"/>
      <c r="J14564"/>
      <c r="K14564"/>
      <c r="L14564"/>
      <c r="M14564"/>
    </row>
    <row r="14565" spans="1:13" ht="15.75" x14ac:dyDescent="0.3">
      <c r="A14565"/>
      <c r="J14565"/>
      <c r="K14565"/>
      <c r="L14565"/>
      <c r="M14565"/>
    </row>
    <row r="14566" spans="1:13" ht="15.75" x14ac:dyDescent="0.3">
      <c r="A14566"/>
      <c r="J14566"/>
      <c r="K14566"/>
      <c r="L14566"/>
      <c r="M14566"/>
    </row>
    <row r="14567" spans="1:13" ht="15.75" x14ac:dyDescent="0.3">
      <c r="A14567"/>
      <c r="J14567"/>
      <c r="K14567"/>
      <c r="L14567"/>
      <c r="M14567"/>
    </row>
    <row r="14568" spans="1:13" ht="15.75" x14ac:dyDescent="0.3">
      <c r="A14568"/>
      <c r="J14568"/>
      <c r="K14568"/>
      <c r="L14568"/>
      <c r="M14568"/>
    </row>
    <row r="14569" spans="1:13" ht="15.75" x14ac:dyDescent="0.3">
      <c r="A14569"/>
      <c r="J14569"/>
      <c r="K14569"/>
      <c r="L14569"/>
      <c r="M14569"/>
    </row>
    <row r="14570" spans="1:13" ht="15.75" x14ac:dyDescent="0.3">
      <c r="A14570"/>
      <c r="J14570"/>
      <c r="K14570"/>
      <c r="L14570"/>
      <c r="M14570"/>
    </row>
    <row r="14571" spans="1:13" ht="15.75" x14ac:dyDescent="0.3">
      <c r="A14571"/>
      <c r="J14571"/>
      <c r="K14571"/>
      <c r="L14571"/>
      <c r="M14571"/>
    </row>
    <row r="14572" spans="1:13" ht="15.75" x14ac:dyDescent="0.3">
      <c r="A14572"/>
      <c r="J14572"/>
      <c r="K14572"/>
      <c r="L14572"/>
      <c r="M14572"/>
    </row>
    <row r="14573" spans="1:13" ht="15.75" x14ac:dyDescent="0.3">
      <c r="A14573"/>
      <c r="J14573"/>
      <c r="K14573"/>
      <c r="L14573"/>
      <c r="M14573"/>
    </row>
    <row r="14574" spans="1:13" ht="15.75" x14ac:dyDescent="0.3">
      <c r="A14574"/>
      <c r="J14574"/>
      <c r="K14574"/>
      <c r="L14574"/>
      <c r="M14574"/>
    </row>
    <row r="14575" spans="1:13" ht="15.75" x14ac:dyDescent="0.3">
      <c r="A14575"/>
      <c r="J14575"/>
      <c r="K14575"/>
      <c r="L14575"/>
      <c r="M14575"/>
    </row>
    <row r="14576" spans="1:13" ht="15.75" x14ac:dyDescent="0.3">
      <c r="A14576"/>
      <c r="J14576"/>
      <c r="K14576"/>
      <c r="L14576"/>
      <c r="M14576"/>
    </row>
    <row r="14577" spans="1:13" ht="15.75" x14ac:dyDescent="0.3">
      <c r="A14577"/>
      <c r="J14577"/>
      <c r="K14577"/>
      <c r="L14577"/>
      <c r="M14577"/>
    </row>
    <row r="14578" spans="1:13" ht="15.75" x14ac:dyDescent="0.3">
      <c r="A14578"/>
      <c r="J14578"/>
      <c r="K14578"/>
      <c r="L14578"/>
      <c r="M14578"/>
    </row>
    <row r="14579" spans="1:13" ht="15.75" x14ac:dyDescent="0.3">
      <c r="A14579"/>
      <c r="J14579"/>
      <c r="K14579"/>
      <c r="L14579"/>
      <c r="M14579"/>
    </row>
    <row r="14580" spans="1:13" ht="15.75" x14ac:dyDescent="0.3">
      <c r="A14580"/>
      <c r="J14580"/>
      <c r="K14580"/>
      <c r="L14580"/>
      <c r="M14580"/>
    </row>
    <row r="14581" spans="1:13" ht="15.75" x14ac:dyDescent="0.3">
      <c r="A14581"/>
      <c r="J14581"/>
      <c r="K14581"/>
      <c r="L14581"/>
      <c r="M14581"/>
    </row>
    <row r="14582" spans="1:13" ht="15.75" x14ac:dyDescent="0.3">
      <c r="A14582"/>
      <c r="J14582"/>
      <c r="K14582"/>
      <c r="L14582"/>
      <c r="M14582"/>
    </row>
    <row r="14583" spans="1:13" ht="15.75" x14ac:dyDescent="0.3">
      <c r="A14583"/>
      <c r="J14583"/>
      <c r="K14583"/>
      <c r="L14583"/>
      <c r="M14583"/>
    </row>
    <row r="14584" spans="1:13" ht="15.75" x14ac:dyDescent="0.3">
      <c r="A14584"/>
      <c r="J14584"/>
      <c r="K14584"/>
      <c r="L14584"/>
      <c r="M14584"/>
    </row>
    <row r="14585" spans="1:13" ht="15.75" x14ac:dyDescent="0.3">
      <c r="A14585"/>
      <c r="J14585"/>
      <c r="K14585"/>
      <c r="L14585"/>
      <c r="M14585"/>
    </row>
    <row r="14586" spans="1:13" ht="15.75" x14ac:dyDescent="0.3">
      <c r="A14586"/>
      <c r="J14586"/>
      <c r="K14586"/>
      <c r="L14586"/>
      <c r="M14586"/>
    </row>
    <row r="14587" spans="1:13" ht="15.75" x14ac:dyDescent="0.3">
      <c r="A14587"/>
      <c r="J14587"/>
      <c r="K14587"/>
      <c r="L14587"/>
      <c r="M14587"/>
    </row>
    <row r="14588" spans="1:13" ht="15.75" x14ac:dyDescent="0.3">
      <c r="A14588"/>
      <c r="J14588"/>
      <c r="K14588"/>
      <c r="L14588"/>
      <c r="M14588"/>
    </row>
    <row r="14589" spans="1:13" ht="15.75" x14ac:dyDescent="0.3">
      <c r="A14589"/>
      <c r="J14589"/>
      <c r="K14589"/>
      <c r="L14589"/>
      <c r="M14589"/>
    </row>
    <row r="14590" spans="1:13" ht="15.75" x14ac:dyDescent="0.3">
      <c r="A14590"/>
      <c r="J14590"/>
      <c r="K14590"/>
      <c r="L14590"/>
      <c r="M14590"/>
    </row>
    <row r="14591" spans="1:13" ht="15.75" x14ac:dyDescent="0.3">
      <c r="A14591"/>
      <c r="J14591"/>
      <c r="K14591"/>
      <c r="L14591"/>
      <c r="M14591"/>
    </row>
    <row r="14592" spans="1:13" ht="15.75" x14ac:dyDescent="0.3">
      <c r="A14592"/>
      <c r="J14592"/>
      <c r="K14592"/>
      <c r="L14592"/>
      <c r="M14592"/>
    </row>
    <row r="14593" spans="1:13" ht="15.75" x14ac:dyDescent="0.3">
      <c r="A14593"/>
      <c r="J14593"/>
      <c r="K14593"/>
      <c r="L14593"/>
      <c r="M14593"/>
    </row>
    <row r="14594" spans="1:13" ht="15.75" x14ac:dyDescent="0.3">
      <c r="A14594"/>
      <c r="J14594"/>
      <c r="K14594"/>
      <c r="L14594"/>
      <c r="M14594"/>
    </row>
    <row r="14595" spans="1:13" ht="15.75" x14ac:dyDescent="0.3">
      <c r="A14595"/>
      <c r="J14595"/>
      <c r="K14595"/>
      <c r="L14595"/>
      <c r="M14595"/>
    </row>
    <row r="14596" spans="1:13" ht="15.75" x14ac:dyDescent="0.3">
      <c r="A14596"/>
      <c r="J14596"/>
      <c r="K14596"/>
      <c r="L14596"/>
      <c r="M14596"/>
    </row>
    <row r="14597" spans="1:13" ht="15.75" x14ac:dyDescent="0.3">
      <c r="A14597"/>
      <c r="J14597"/>
      <c r="K14597"/>
      <c r="L14597"/>
      <c r="M14597"/>
    </row>
    <row r="14598" spans="1:13" ht="15.75" x14ac:dyDescent="0.3">
      <c r="A14598"/>
      <c r="J14598"/>
      <c r="K14598"/>
      <c r="L14598"/>
      <c r="M14598"/>
    </row>
    <row r="14599" spans="1:13" ht="15.75" x14ac:dyDescent="0.3">
      <c r="A14599"/>
      <c r="J14599"/>
      <c r="K14599"/>
      <c r="L14599"/>
      <c r="M14599"/>
    </row>
    <row r="14600" spans="1:13" ht="15.75" x14ac:dyDescent="0.3">
      <c r="A14600"/>
      <c r="J14600"/>
      <c r="K14600"/>
      <c r="L14600"/>
      <c r="M14600"/>
    </row>
    <row r="14601" spans="1:13" ht="15.75" x14ac:dyDescent="0.3">
      <c r="A14601"/>
      <c r="J14601"/>
      <c r="K14601"/>
      <c r="L14601"/>
      <c r="M14601"/>
    </row>
    <row r="14602" spans="1:13" ht="15.75" x14ac:dyDescent="0.3">
      <c r="A14602"/>
      <c r="J14602"/>
      <c r="K14602"/>
      <c r="L14602"/>
      <c r="M14602"/>
    </row>
    <row r="14603" spans="1:13" ht="15.75" x14ac:dyDescent="0.3">
      <c r="A14603"/>
      <c r="J14603"/>
      <c r="K14603"/>
      <c r="L14603"/>
      <c r="M14603"/>
    </row>
    <row r="14604" spans="1:13" ht="15.75" x14ac:dyDescent="0.3">
      <c r="A14604"/>
      <c r="J14604"/>
      <c r="K14604"/>
      <c r="L14604"/>
      <c r="M14604"/>
    </row>
    <row r="14605" spans="1:13" ht="15.75" x14ac:dyDescent="0.3">
      <c r="A14605"/>
      <c r="J14605"/>
      <c r="K14605"/>
      <c r="L14605"/>
      <c r="M14605"/>
    </row>
    <row r="14606" spans="1:13" ht="15.75" x14ac:dyDescent="0.3">
      <c r="A14606"/>
      <c r="J14606"/>
      <c r="K14606"/>
      <c r="L14606"/>
      <c r="M14606"/>
    </row>
    <row r="14607" spans="1:13" ht="15.75" x14ac:dyDescent="0.3">
      <c r="A14607"/>
      <c r="J14607"/>
      <c r="K14607"/>
      <c r="L14607"/>
      <c r="M14607"/>
    </row>
    <row r="14608" spans="1:13" ht="15.75" x14ac:dyDescent="0.3">
      <c r="A14608"/>
      <c r="J14608"/>
      <c r="K14608"/>
      <c r="L14608"/>
      <c r="M14608"/>
    </row>
    <row r="14609" spans="1:13" ht="15.75" x14ac:dyDescent="0.3">
      <c r="A14609"/>
      <c r="J14609"/>
      <c r="K14609"/>
      <c r="L14609"/>
      <c r="M14609"/>
    </row>
    <row r="14610" spans="1:13" ht="15.75" x14ac:dyDescent="0.3">
      <c r="A14610"/>
      <c r="J14610"/>
      <c r="K14610"/>
      <c r="L14610"/>
      <c r="M14610"/>
    </row>
    <row r="14611" spans="1:13" ht="15.75" x14ac:dyDescent="0.3">
      <c r="A14611"/>
      <c r="J14611"/>
      <c r="K14611"/>
      <c r="L14611"/>
      <c r="M14611"/>
    </row>
    <row r="14612" spans="1:13" ht="15.75" x14ac:dyDescent="0.3">
      <c r="A14612"/>
      <c r="J14612"/>
      <c r="K14612"/>
      <c r="L14612"/>
      <c r="M14612"/>
    </row>
    <row r="14613" spans="1:13" ht="15.75" x14ac:dyDescent="0.3">
      <c r="A14613"/>
      <c r="J14613"/>
      <c r="K14613"/>
      <c r="L14613"/>
      <c r="M14613"/>
    </row>
    <row r="14614" spans="1:13" ht="15.75" x14ac:dyDescent="0.3">
      <c r="A14614"/>
      <c r="J14614"/>
      <c r="K14614"/>
      <c r="L14614"/>
      <c r="M14614"/>
    </row>
    <row r="14615" spans="1:13" ht="15.75" x14ac:dyDescent="0.3">
      <c r="A14615"/>
      <c r="J14615"/>
      <c r="K14615"/>
      <c r="L14615"/>
      <c r="M14615"/>
    </row>
    <row r="14616" spans="1:13" ht="15.75" x14ac:dyDescent="0.3">
      <c r="A14616"/>
      <c r="J14616"/>
      <c r="K14616"/>
      <c r="L14616"/>
      <c r="M14616"/>
    </row>
    <row r="14617" spans="1:13" ht="15.75" x14ac:dyDescent="0.3">
      <c r="A14617"/>
      <c r="J14617"/>
      <c r="K14617"/>
      <c r="L14617"/>
      <c r="M14617"/>
    </row>
    <row r="14618" spans="1:13" ht="15.75" x14ac:dyDescent="0.3">
      <c r="A14618"/>
      <c r="J14618"/>
      <c r="K14618"/>
      <c r="L14618"/>
      <c r="M14618"/>
    </row>
    <row r="14619" spans="1:13" ht="15.75" x14ac:dyDescent="0.3">
      <c r="A14619"/>
      <c r="J14619"/>
      <c r="K14619"/>
      <c r="L14619"/>
      <c r="M14619"/>
    </row>
    <row r="14620" spans="1:13" ht="15.75" x14ac:dyDescent="0.3">
      <c r="A14620"/>
      <c r="J14620"/>
      <c r="K14620"/>
      <c r="L14620"/>
      <c r="M14620"/>
    </row>
    <row r="14621" spans="1:13" ht="15.75" x14ac:dyDescent="0.3">
      <c r="A14621"/>
      <c r="J14621"/>
      <c r="K14621"/>
      <c r="L14621"/>
      <c r="M14621"/>
    </row>
    <row r="14622" spans="1:13" ht="15.75" x14ac:dyDescent="0.3">
      <c r="A14622"/>
      <c r="J14622"/>
      <c r="K14622"/>
      <c r="L14622"/>
      <c r="M14622"/>
    </row>
    <row r="14623" spans="1:13" ht="15.75" x14ac:dyDescent="0.3">
      <c r="A14623"/>
      <c r="J14623"/>
      <c r="K14623"/>
      <c r="L14623"/>
      <c r="M14623"/>
    </row>
    <row r="14624" spans="1:13" ht="15.75" x14ac:dyDescent="0.3">
      <c r="A14624"/>
      <c r="J14624"/>
      <c r="K14624"/>
      <c r="L14624"/>
      <c r="M14624"/>
    </row>
    <row r="14625" spans="1:13" ht="15.75" x14ac:dyDescent="0.3">
      <c r="A14625"/>
      <c r="J14625"/>
      <c r="K14625"/>
      <c r="L14625"/>
      <c r="M14625"/>
    </row>
    <row r="14626" spans="1:13" ht="15.75" x14ac:dyDescent="0.3">
      <c r="A14626"/>
      <c r="J14626"/>
      <c r="K14626"/>
      <c r="L14626"/>
      <c r="M14626"/>
    </row>
    <row r="14627" spans="1:13" ht="15.75" x14ac:dyDescent="0.3">
      <c r="A14627"/>
      <c r="J14627"/>
      <c r="K14627"/>
      <c r="L14627"/>
      <c r="M14627"/>
    </row>
    <row r="14628" spans="1:13" ht="15.75" x14ac:dyDescent="0.3">
      <c r="A14628"/>
      <c r="J14628"/>
      <c r="K14628"/>
      <c r="L14628"/>
      <c r="M14628"/>
    </row>
    <row r="14629" spans="1:13" ht="15.75" x14ac:dyDescent="0.3">
      <c r="A14629"/>
      <c r="J14629"/>
      <c r="K14629"/>
      <c r="L14629"/>
      <c r="M14629"/>
    </row>
    <row r="14630" spans="1:13" ht="15.75" x14ac:dyDescent="0.3">
      <c r="A14630"/>
      <c r="J14630"/>
      <c r="K14630"/>
      <c r="L14630"/>
      <c r="M14630"/>
    </row>
    <row r="14631" spans="1:13" ht="15.75" x14ac:dyDescent="0.3">
      <c r="A14631"/>
      <c r="J14631"/>
      <c r="K14631"/>
      <c r="L14631"/>
      <c r="M14631"/>
    </row>
    <row r="14632" spans="1:13" ht="15.75" x14ac:dyDescent="0.3">
      <c r="A14632"/>
      <c r="J14632"/>
      <c r="K14632"/>
      <c r="L14632"/>
      <c r="M14632"/>
    </row>
    <row r="14633" spans="1:13" ht="15.75" x14ac:dyDescent="0.3">
      <c r="A14633"/>
      <c r="J14633"/>
      <c r="K14633"/>
      <c r="L14633"/>
      <c r="M14633"/>
    </row>
    <row r="14634" spans="1:13" ht="15.75" x14ac:dyDescent="0.3">
      <c r="A14634"/>
      <c r="J14634"/>
      <c r="K14634"/>
      <c r="L14634"/>
      <c r="M14634"/>
    </row>
    <row r="14635" spans="1:13" ht="15.75" x14ac:dyDescent="0.3">
      <c r="A14635"/>
      <c r="J14635"/>
      <c r="K14635"/>
      <c r="L14635"/>
      <c r="M14635"/>
    </row>
    <row r="14636" spans="1:13" ht="15.75" x14ac:dyDescent="0.3">
      <c r="A14636"/>
      <c r="J14636"/>
      <c r="K14636"/>
      <c r="L14636"/>
      <c r="M14636"/>
    </row>
    <row r="14637" spans="1:13" ht="15.75" x14ac:dyDescent="0.3">
      <c r="A14637"/>
      <c r="J14637"/>
      <c r="K14637"/>
      <c r="L14637"/>
      <c r="M14637"/>
    </row>
    <row r="14638" spans="1:13" ht="15.75" x14ac:dyDescent="0.3">
      <c r="A14638"/>
      <c r="J14638"/>
      <c r="K14638"/>
      <c r="L14638"/>
      <c r="M14638"/>
    </row>
    <row r="14639" spans="1:13" ht="15.75" x14ac:dyDescent="0.3">
      <c r="A14639"/>
      <c r="J14639"/>
      <c r="K14639"/>
      <c r="L14639"/>
      <c r="M14639"/>
    </row>
    <row r="14640" spans="1:13" ht="15.75" x14ac:dyDescent="0.3">
      <c r="A14640"/>
      <c r="J14640"/>
      <c r="K14640"/>
      <c r="L14640"/>
      <c r="M14640"/>
    </row>
    <row r="14641" spans="1:13" ht="15.75" x14ac:dyDescent="0.3">
      <c r="A14641"/>
      <c r="J14641"/>
      <c r="K14641"/>
      <c r="L14641"/>
      <c r="M14641"/>
    </row>
    <row r="14642" spans="1:13" ht="15.75" x14ac:dyDescent="0.3">
      <c r="A14642"/>
      <c r="J14642"/>
      <c r="K14642"/>
      <c r="L14642"/>
      <c r="M14642"/>
    </row>
    <row r="14643" spans="1:13" ht="15.75" x14ac:dyDescent="0.3">
      <c r="A14643"/>
      <c r="J14643"/>
      <c r="K14643"/>
      <c r="L14643"/>
      <c r="M14643"/>
    </row>
    <row r="14644" spans="1:13" ht="15.75" x14ac:dyDescent="0.3">
      <c r="A14644"/>
      <c r="J14644"/>
      <c r="K14644"/>
      <c r="L14644"/>
      <c r="M14644"/>
    </row>
    <row r="14645" spans="1:13" ht="15.75" x14ac:dyDescent="0.3">
      <c r="A14645"/>
      <c r="J14645"/>
      <c r="K14645"/>
      <c r="L14645"/>
      <c r="M14645"/>
    </row>
    <row r="14646" spans="1:13" ht="15.75" x14ac:dyDescent="0.3">
      <c r="A14646"/>
      <c r="J14646"/>
      <c r="K14646"/>
      <c r="L14646"/>
      <c r="M14646"/>
    </row>
    <row r="14647" spans="1:13" ht="15.75" x14ac:dyDescent="0.3">
      <c r="A14647"/>
      <c r="J14647"/>
      <c r="K14647"/>
      <c r="L14647"/>
      <c r="M14647"/>
    </row>
    <row r="14648" spans="1:13" ht="15.75" x14ac:dyDescent="0.3">
      <c r="A14648"/>
      <c r="J14648"/>
      <c r="K14648"/>
      <c r="L14648"/>
      <c r="M14648"/>
    </row>
    <row r="14649" spans="1:13" ht="15.75" x14ac:dyDescent="0.3">
      <c r="A14649"/>
      <c r="J14649"/>
      <c r="K14649"/>
      <c r="L14649"/>
      <c r="M14649"/>
    </row>
    <row r="14650" spans="1:13" ht="15.75" x14ac:dyDescent="0.3">
      <c r="A14650"/>
      <c r="J14650"/>
      <c r="K14650"/>
      <c r="L14650"/>
      <c r="M14650"/>
    </row>
    <row r="14651" spans="1:13" ht="15.75" x14ac:dyDescent="0.3">
      <c r="A14651"/>
      <c r="J14651"/>
      <c r="K14651"/>
      <c r="L14651"/>
      <c r="M14651"/>
    </row>
    <row r="14652" spans="1:13" ht="15.75" x14ac:dyDescent="0.3">
      <c r="A14652"/>
      <c r="J14652"/>
      <c r="K14652"/>
      <c r="L14652"/>
      <c r="M14652"/>
    </row>
    <row r="14653" spans="1:13" ht="15.75" x14ac:dyDescent="0.3">
      <c r="A14653"/>
      <c r="J14653"/>
      <c r="K14653"/>
      <c r="L14653"/>
      <c r="M14653"/>
    </row>
    <row r="14654" spans="1:13" ht="15.75" x14ac:dyDescent="0.3">
      <c r="A14654"/>
      <c r="J14654"/>
      <c r="K14654"/>
      <c r="L14654"/>
      <c r="M14654"/>
    </row>
    <row r="14655" spans="1:13" ht="15.75" x14ac:dyDescent="0.3">
      <c r="A14655"/>
      <c r="J14655"/>
      <c r="K14655"/>
      <c r="L14655"/>
      <c r="M14655"/>
    </row>
    <row r="14656" spans="1:13" ht="15.75" x14ac:dyDescent="0.3">
      <c r="A14656"/>
      <c r="J14656"/>
      <c r="K14656"/>
      <c r="L14656"/>
      <c r="M14656"/>
    </row>
    <row r="14657" spans="1:13" ht="15.75" x14ac:dyDescent="0.3">
      <c r="A14657"/>
      <c r="J14657"/>
      <c r="K14657"/>
      <c r="L14657"/>
      <c r="M14657"/>
    </row>
    <row r="14658" spans="1:13" ht="15.75" x14ac:dyDescent="0.3">
      <c r="A14658"/>
      <c r="J14658"/>
      <c r="K14658"/>
      <c r="L14658"/>
      <c r="M14658"/>
    </row>
    <row r="14659" spans="1:13" ht="15.75" x14ac:dyDescent="0.3">
      <c r="A14659"/>
      <c r="J14659"/>
      <c r="K14659"/>
      <c r="L14659"/>
      <c r="M14659"/>
    </row>
    <row r="14660" spans="1:13" ht="15.75" x14ac:dyDescent="0.3">
      <c r="A14660"/>
      <c r="J14660"/>
      <c r="K14660"/>
      <c r="L14660"/>
      <c r="M14660"/>
    </row>
    <row r="14661" spans="1:13" ht="15.75" x14ac:dyDescent="0.3">
      <c r="A14661"/>
      <c r="J14661"/>
      <c r="K14661"/>
      <c r="L14661"/>
      <c r="M14661"/>
    </row>
    <row r="14662" spans="1:13" ht="15.75" x14ac:dyDescent="0.3">
      <c r="A14662"/>
      <c r="J14662"/>
      <c r="K14662"/>
      <c r="L14662"/>
      <c r="M14662"/>
    </row>
    <row r="14663" spans="1:13" ht="15.75" x14ac:dyDescent="0.3">
      <c r="A14663"/>
      <c r="J14663"/>
      <c r="K14663"/>
      <c r="L14663"/>
      <c r="M14663"/>
    </row>
    <row r="14664" spans="1:13" ht="15.75" x14ac:dyDescent="0.3">
      <c r="A14664"/>
      <c r="J14664"/>
      <c r="K14664"/>
      <c r="L14664"/>
      <c r="M14664"/>
    </row>
    <row r="14665" spans="1:13" ht="15.75" x14ac:dyDescent="0.3">
      <c r="A14665"/>
      <c r="J14665"/>
      <c r="K14665"/>
      <c r="L14665"/>
      <c r="M14665"/>
    </row>
    <row r="14666" spans="1:13" ht="15.75" x14ac:dyDescent="0.3">
      <c r="A14666"/>
      <c r="J14666"/>
      <c r="K14666"/>
      <c r="L14666"/>
      <c r="M14666"/>
    </row>
    <row r="14667" spans="1:13" ht="15.75" x14ac:dyDescent="0.3">
      <c r="A14667"/>
      <c r="J14667"/>
      <c r="K14667"/>
      <c r="L14667"/>
      <c r="M14667"/>
    </row>
    <row r="14668" spans="1:13" ht="15.75" x14ac:dyDescent="0.3">
      <c r="A14668"/>
      <c r="J14668"/>
      <c r="K14668"/>
      <c r="L14668"/>
      <c r="M14668"/>
    </row>
    <row r="14669" spans="1:13" ht="15.75" x14ac:dyDescent="0.3">
      <c r="A14669"/>
      <c r="J14669"/>
      <c r="K14669"/>
      <c r="L14669"/>
      <c r="M14669"/>
    </row>
    <row r="14670" spans="1:13" ht="15.75" x14ac:dyDescent="0.3">
      <c r="A14670"/>
      <c r="J14670"/>
      <c r="K14670"/>
      <c r="L14670"/>
      <c r="M14670"/>
    </row>
    <row r="14671" spans="1:13" ht="15.75" x14ac:dyDescent="0.3">
      <c r="A14671"/>
      <c r="J14671"/>
      <c r="K14671"/>
      <c r="L14671"/>
      <c r="M14671"/>
    </row>
    <row r="14672" spans="1:13" ht="15.75" x14ac:dyDescent="0.3">
      <c r="A14672"/>
      <c r="J14672"/>
      <c r="K14672"/>
      <c r="L14672"/>
      <c r="M14672"/>
    </row>
    <row r="14673" spans="1:13" ht="15.75" x14ac:dyDescent="0.3">
      <c r="A14673"/>
      <c r="J14673"/>
      <c r="K14673"/>
      <c r="L14673"/>
      <c r="M14673"/>
    </row>
    <row r="14674" spans="1:13" ht="15.75" x14ac:dyDescent="0.3">
      <c r="A14674"/>
      <c r="J14674"/>
      <c r="K14674"/>
      <c r="L14674"/>
      <c r="M14674"/>
    </row>
    <row r="14675" spans="1:13" ht="15.75" x14ac:dyDescent="0.3">
      <c r="A14675"/>
      <c r="J14675"/>
      <c r="K14675"/>
      <c r="L14675"/>
      <c r="M14675"/>
    </row>
    <row r="14676" spans="1:13" ht="15.75" x14ac:dyDescent="0.3">
      <c r="A14676"/>
      <c r="J14676"/>
      <c r="K14676"/>
      <c r="L14676"/>
      <c r="M14676"/>
    </row>
    <row r="14677" spans="1:13" ht="15.75" x14ac:dyDescent="0.3">
      <c r="A14677"/>
      <c r="J14677"/>
      <c r="K14677"/>
      <c r="L14677"/>
      <c r="M14677"/>
    </row>
    <row r="14678" spans="1:13" ht="15.75" x14ac:dyDescent="0.3">
      <c r="A14678"/>
      <c r="J14678"/>
      <c r="K14678"/>
      <c r="L14678"/>
      <c r="M14678"/>
    </row>
    <row r="14679" spans="1:13" ht="15.75" x14ac:dyDescent="0.3">
      <c r="A14679"/>
      <c r="J14679"/>
      <c r="K14679"/>
      <c r="L14679"/>
      <c r="M14679"/>
    </row>
    <row r="14680" spans="1:13" ht="15.75" x14ac:dyDescent="0.3">
      <c r="A14680"/>
      <c r="J14680"/>
      <c r="K14680"/>
      <c r="L14680"/>
      <c r="M14680"/>
    </row>
    <row r="14681" spans="1:13" ht="15.75" x14ac:dyDescent="0.3">
      <c r="A14681"/>
      <c r="J14681"/>
      <c r="K14681"/>
      <c r="L14681"/>
      <c r="M14681"/>
    </row>
    <row r="14682" spans="1:13" ht="15.75" x14ac:dyDescent="0.3">
      <c r="A14682"/>
      <c r="J14682"/>
      <c r="K14682"/>
      <c r="L14682"/>
      <c r="M14682"/>
    </row>
    <row r="14683" spans="1:13" ht="15.75" x14ac:dyDescent="0.3">
      <c r="A14683"/>
      <c r="J14683"/>
      <c r="K14683"/>
      <c r="L14683"/>
      <c r="M14683"/>
    </row>
    <row r="14684" spans="1:13" ht="15.75" x14ac:dyDescent="0.3">
      <c r="A14684"/>
      <c r="J14684"/>
      <c r="K14684"/>
      <c r="L14684"/>
      <c r="M14684"/>
    </row>
    <row r="14685" spans="1:13" ht="15.75" x14ac:dyDescent="0.3">
      <c r="A14685"/>
      <c r="J14685"/>
      <c r="K14685"/>
      <c r="L14685"/>
      <c r="M14685"/>
    </row>
    <row r="14686" spans="1:13" ht="15.75" x14ac:dyDescent="0.3">
      <c r="A14686"/>
      <c r="J14686"/>
      <c r="K14686"/>
      <c r="L14686"/>
      <c r="M14686"/>
    </row>
    <row r="14687" spans="1:13" ht="15.75" x14ac:dyDescent="0.3">
      <c r="A14687"/>
      <c r="J14687"/>
      <c r="K14687"/>
      <c r="L14687"/>
      <c r="M14687"/>
    </row>
    <row r="14688" spans="1:13" ht="15.75" x14ac:dyDescent="0.3">
      <c r="A14688"/>
      <c r="J14688"/>
      <c r="K14688"/>
      <c r="L14688"/>
      <c r="M14688"/>
    </row>
    <row r="14689" spans="1:13" ht="15.75" x14ac:dyDescent="0.3">
      <c r="A14689"/>
      <c r="J14689"/>
      <c r="K14689"/>
      <c r="L14689"/>
      <c r="M14689"/>
    </row>
    <row r="14690" spans="1:13" ht="15.75" x14ac:dyDescent="0.3">
      <c r="A14690"/>
      <c r="J14690"/>
      <c r="K14690"/>
      <c r="L14690"/>
      <c r="M14690"/>
    </row>
    <row r="14691" spans="1:13" ht="15.75" x14ac:dyDescent="0.3">
      <c r="A14691"/>
      <c r="J14691"/>
      <c r="K14691"/>
      <c r="L14691"/>
      <c r="M14691"/>
    </row>
    <row r="14692" spans="1:13" ht="15.75" x14ac:dyDescent="0.3">
      <c r="A14692"/>
      <c r="J14692"/>
      <c r="K14692"/>
      <c r="L14692"/>
      <c r="M14692"/>
    </row>
    <row r="14693" spans="1:13" ht="15.75" x14ac:dyDescent="0.3">
      <c r="A14693"/>
      <c r="J14693"/>
      <c r="K14693"/>
      <c r="L14693"/>
      <c r="M14693"/>
    </row>
    <row r="14694" spans="1:13" ht="15.75" x14ac:dyDescent="0.3">
      <c r="A14694"/>
      <c r="J14694"/>
      <c r="K14694"/>
      <c r="L14694"/>
      <c r="M14694"/>
    </row>
    <row r="14695" spans="1:13" ht="15.75" x14ac:dyDescent="0.3">
      <c r="A14695"/>
      <c r="J14695"/>
      <c r="K14695"/>
      <c r="L14695"/>
      <c r="M14695"/>
    </row>
    <row r="14696" spans="1:13" ht="15.75" x14ac:dyDescent="0.3">
      <c r="A14696"/>
      <c r="J14696"/>
      <c r="K14696"/>
      <c r="L14696"/>
      <c r="M14696"/>
    </row>
    <row r="14697" spans="1:13" ht="15.75" x14ac:dyDescent="0.3">
      <c r="A14697"/>
      <c r="J14697"/>
      <c r="K14697"/>
      <c r="L14697"/>
      <c r="M14697"/>
    </row>
    <row r="14698" spans="1:13" ht="15.75" x14ac:dyDescent="0.3">
      <c r="A14698"/>
      <c r="J14698"/>
      <c r="K14698"/>
      <c r="L14698"/>
      <c r="M14698"/>
    </row>
    <row r="14699" spans="1:13" ht="15.75" x14ac:dyDescent="0.3">
      <c r="A14699"/>
      <c r="J14699"/>
      <c r="K14699"/>
      <c r="L14699"/>
      <c r="M14699"/>
    </row>
    <row r="14700" spans="1:13" ht="15.75" x14ac:dyDescent="0.3">
      <c r="A14700"/>
      <c r="J14700"/>
      <c r="K14700"/>
      <c r="L14700"/>
      <c r="M14700"/>
    </row>
    <row r="14701" spans="1:13" ht="15.75" x14ac:dyDescent="0.3">
      <c r="A14701"/>
      <c r="J14701"/>
      <c r="K14701"/>
      <c r="L14701"/>
      <c r="M14701"/>
    </row>
    <row r="14702" spans="1:13" ht="15.75" x14ac:dyDescent="0.3">
      <c r="A14702"/>
      <c r="J14702"/>
      <c r="K14702"/>
      <c r="L14702"/>
      <c r="M14702"/>
    </row>
    <row r="14703" spans="1:13" ht="15.75" x14ac:dyDescent="0.3">
      <c r="A14703"/>
      <c r="J14703"/>
      <c r="K14703"/>
      <c r="L14703"/>
      <c r="M14703"/>
    </row>
    <row r="14704" spans="1:13" ht="15.75" x14ac:dyDescent="0.3">
      <c r="A14704"/>
      <c r="J14704"/>
      <c r="K14704"/>
      <c r="L14704"/>
      <c r="M14704"/>
    </row>
    <row r="14705" spans="1:13" ht="15.75" x14ac:dyDescent="0.3">
      <c r="A14705"/>
      <c r="J14705"/>
      <c r="K14705"/>
      <c r="L14705"/>
      <c r="M14705"/>
    </row>
    <row r="14706" spans="1:13" ht="15.75" x14ac:dyDescent="0.3">
      <c r="A14706"/>
      <c r="J14706"/>
      <c r="K14706"/>
      <c r="L14706"/>
      <c r="M14706"/>
    </row>
    <row r="14707" spans="1:13" ht="15.75" x14ac:dyDescent="0.3">
      <c r="A14707"/>
      <c r="J14707"/>
      <c r="K14707"/>
      <c r="L14707"/>
      <c r="M14707"/>
    </row>
    <row r="14708" spans="1:13" ht="15.75" x14ac:dyDescent="0.3">
      <c r="A14708"/>
      <c r="J14708"/>
      <c r="K14708"/>
      <c r="L14708"/>
      <c r="M14708"/>
    </row>
    <row r="14709" spans="1:13" ht="15.75" x14ac:dyDescent="0.3">
      <c r="A14709"/>
      <c r="J14709"/>
      <c r="K14709"/>
      <c r="L14709"/>
      <c r="M14709"/>
    </row>
    <row r="14710" spans="1:13" ht="15.75" x14ac:dyDescent="0.3">
      <c r="A14710"/>
      <c r="J14710"/>
      <c r="K14710"/>
      <c r="L14710"/>
      <c r="M14710"/>
    </row>
    <row r="14711" spans="1:13" ht="15.75" x14ac:dyDescent="0.3">
      <c r="A14711"/>
      <c r="J14711"/>
      <c r="K14711"/>
      <c r="L14711"/>
      <c r="M14711"/>
    </row>
    <row r="14712" spans="1:13" ht="15.75" x14ac:dyDescent="0.3">
      <c r="A14712"/>
      <c r="J14712"/>
      <c r="K14712"/>
      <c r="L14712"/>
      <c r="M14712"/>
    </row>
    <row r="14713" spans="1:13" ht="15.75" x14ac:dyDescent="0.3">
      <c r="A14713"/>
      <c r="J14713"/>
      <c r="K14713"/>
      <c r="L14713"/>
      <c r="M14713"/>
    </row>
    <row r="14714" spans="1:13" ht="15.75" x14ac:dyDescent="0.3">
      <c r="A14714"/>
      <c r="J14714"/>
      <c r="K14714"/>
      <c r="L14714"/>
      <c r="M14714"/>
    </row>
    <row r="14715" spans="1:13" ht="15.75" x14ac:dyDescent="0.3">
      <c r="A14715"/>
      <c r="J14715"/>
      <c r="K14715"/>
      <c r="L14715"/>
      <c r="M14715"/>
    </row>
    <row r="14716" spans="1:13" ht="15.75" x14ac:dyDescent="0.3">
      <c r="A14716"/>
      <c r="J14716"/>
      <c r="K14716"/>
      <c r="L14716"/>
      <c r="M14716"/>
    </row>
    <row r="14717" spans="1:13" ht="15.75" x14ac:dyDescent="0.3">
      <c r="A14717"/>
      <c r="J14717"/>
      <c r="K14717"/>
      <c r="L14717"/>
      <c r="M14717"/>
    </row>
    <row r="14718" spans="1:13" ht="15.75" x14ac:dyDescent="0.3">
      <c r="A14718"/>
      <c r="J14718"/>
      <c r="K14718"/>
      <c r="L14718"/>
      <c r="M14718"/>
    </row>
    <row r="14719" spans="1:13" ht="15.75" x14ac:dyDescent="0.3">
      <c r="A14719"/>
      <c r="J14719"/>
      <c r="K14719"/>
      <c r="L14719"/>
      <c r="M14719"/>
    </row>
    <row r="14720" spans="1:13" ht="15.75" x14ac:dyDescent="0.3">
      <c r="A14720"/>
      <c r="J14720"/>
      <c r="K14720"/>
      <c r="L14720"/>
      <c r="M14720"/>
    </row>
    <row r="14721" spans="1:13" ht="15.75" x14ac:dyDescent="0.3">
      <c r="A14721"/>
      <c r="J14721"/>
      <c r="K14721"/>
      <c r="L14721"/>
      <c r="M14721"/>
    </row>
    <row r="14722" spans="1:13" ht="15.75" x14ac:dyDescent="0.3">
      <c r="A14722"/>
      <c r="J14722"/>
      <c r="K14722"/>
      <c r="L14722"/>
      <c r="M14722"/>
    </row>
    <row r="14723" spans="1:13" ht="15.75" x14ac:dyDescent="0.3">
      <c r="A14723"/>
      <c r="J14723"/>
      <c r="K14723"/>
      <c r="L14723"/>
      <c r="M14723"/>
    </row>
    <row r="14724" spans="1:13" ht="15.75" x14ac:dyDescent="0.3">
      <c r="A14724"/>
      <c r="J14724"/>
      <c r="K14724"/>
      <c r="L14724"/>
      <c r="M14724"/>
    </row>
    <row r="14725" spans="1:13" ht="15.75" x14ac:dyDescent="0.3">
      <c r="A14725"/>
      <c r="J14725"/>
      <c r="K14725"/>
      <c r="L14725"/>
      <c r="M14725"/>
    </row>
    <row r="14726" spans="1:13" ht="15.75" x14ac:dyDescent="0.3">
      <c r="A14726"/>
      <c r="J14726"/>
      <c r="K14726"/>
      <c r="L14726"/>
      <c r="M14726"/>
    </row>
    <row r="14727" spans="1:13" ht="15.75" x14ac:dyDescent="0.3">
      <c r="A14727"/>
      <c r="J14727"/>
      <c r="K14727"/>
      <c r="L14727"/>
      <c r="M14727"/>
    </row>
    <row r="14728" spans="1:13" ht="15.75" x14ac:dyDescent="0.3">
      <c r="A14728"/>
      <c r="J14728"/>
      <c r="K14728"/>
      <c r="L14728"/>
      <c r="M14728"/>
    </row>
    <row r="14729" spans="1:13" ht="15.75" x14ac:dyDescent="0.3">
      <c r="A14729"/>
      <c r="J14729"/>
      <c r="K14729"/>
      <c r="L14729"/>
      <c r="M14729"/>
    </row>
    <row r="14730" spans="1:13" ht="15.75" x14ac:dyDescent="0.3">
      <c r="A14730"/>
      <c r="J14730"/>
      <c r="K14730"/>
      <c r="L14730"/>
      <c r="M14730"/>
    </row>
    <row r="14731" spans="1:13" ht="15.75" x14ac:dyDescent="0.3">
      <c r="A14731"/>
      <c r="J14731"/>
      <c r="K14731"/>
      <c r="L14731"/>
      <c r="M14731"/>
    </row>
    <row r="14732" spans="1:13" ht="15.75" x14ac:dyDescent="0.3">
      <c r="A14732"/>
      <c r="J14732"/>
      <c r="K14732"/>
      <c r="L14732"/>
      <c r="M14732"/>
    </row>
    <row r="14733" spans="1:13" ht="15.75" x14ac:dyDescent="0.3">
      <c r="A14733"/>
      <c r="J14733"/>
      <c r="K14733"/>
      <c r="L14733"/>
      <c r="M14733"/>
    </row>
    <row r="14734" spans="1:13" ht="15.75" x14ac:dyDescent="0.3">
      <c r="A14734"/>
      <c r="J14734"/>
      <c r="K14734"/>
      <c r="L14734"/>
      <c r="M14734"/>
    </row>
    <row r="14735" spans="1:13" ht="15.75" x14ac:dyDescent="0.3">
      <c r="A14735"/>
      <c r="J14735"/>
      <c r="K14735"/>
      <c r="L14735"/>
      <c r="M14735"/>
    </row>
    <row r="14736" spans="1:13" ht="15.75" x14ac:dyDescent="0.3">
      <c r="A14736"/>
      <c r="J14736"/>
      <c r="K14736"/>
      <c r="L14736"/>
      <c r="M14736"/>
    </row>
    <row r="14737" spans="1:13" ht="15.75" x14ac:dyDescent="0.3">
      <c r="A14737"/>
      <c r="J14737"/>
      <c r="K14737"/>
      <c r="L14737"/>
      <c r="M14737"/>
    </row>
    <row r="14738" spans="1:13" ht="15.75" x14ac:dyDescent="0.3">
      <c r="A14738"/>
      <c r="J14738"/>
      <c r="K14738"/>
      <c r="L14738"/>
      <c r="M14738"/>
    </row>
    <row r="14739" spans="1:13" ht="15.75" x14ac:dyDescent="0.3">
      <c r="A14739"/>
      <c r="J14739"/>
      <c r="K14739"/>
      <c r="L14739"/>
      <c r="M14739"/>
    </row>
    <row r="14740" spans="1:13" ht="15.75" x14ac:dyDescent="0.3">
      <c r="A14740"/>
      <c r="J14740"/>
      <c r="K14740"/>
      <c r="L14740"/>
      <c r="M14740"/>
    </row>
    <row r="14741" spans="1:13" ht="15.75" x14ac:dyDescent="0.3">
      <c r="A14741"/>
      <c r="J14741"/>
      <c r="K14741"/>
      <c r="L14741"/>
      <c r="M14741"/>
    </row>
    <row r="14742" spans="1:13" ht="15.75" x14ac:dyDescent="0.3">
      <c r="A14742"/>
      <c r="J14742"/>
      <c r="K14742"/>
      <c r="L14742"/>
      <c r="M14742"/>
    </row>
    <row r="14743" spans="1:13" ht="15.75" x14ac:dyDescent="0.3">
      <c r="A14743"/>
      <c r="J14743"/>
      <c r="K14743"/>
      <c r="L14743"/>
      <c r="M14743"/>
    </row>
    <row r="14744" spans="1:13" ht="15.75" x14ac:dyDescent="0.3">
      <c r="A14744"/>
      <c r="J14744"/>
      <c r="K14744"/>
      <c r="L14744"/>
      <c r="M14744"/>
    </row>
    <row r="14745" spans="1:13" ht="15.75" x14ac:dyDescent="0.3">
      <c r="A14745"/>
      <c r="J14745"/>
      <c r="K14745"/>
      <c r="L14745"/>
      <c r="M14745"/>
    </row>
    <row r="14746" spans="1:13" ht="15.75" x14ac:dyDescent="0.3">
      <c r="A14746"/>
      <c r="J14746"/>
      <c r="K14746"/>
      <c r="L14746"/>
      <c r="M14746"/>
    </row>
    <row r="14747" spans="1:13" ht="15.75" x14ac:dyDescent="0.3">
      <c r="A14747"/>
      <c r="J14747"/>
      <c r="K14747"/>
      <c r="L14747"/>
      <c r="M14747"/>
    </row>
    <row r="14748" spans="1:13" ht="15.75" x14ac:dyDescent="0.3">
      <c r="A14748"/>
      <c r="J14748"/>
      <c r="K14748"/>
      <c r="L14748"/>
      <c r="M14748"/>
    </row>
    <row r="14749" spans="1:13" ht="15.75" x14ac:dyDescent="0.3">
      <c r="A14749"/>
      <c r="J14749"/>
      <c r="K14749"/>
      <c r="L14749"/>
      <c r="M14749"/>
    </row>
    <row r="14750" spans="1:13" ht="15.75" x14ac:dyDescent="0.3">
      <c r="A14750"/>
      <c r="J14750"/>
      <c r="K14750"/>
      <c r="L14750"/>
      <c r="M14750"/>
    </row>
    <row r="14751" spans="1:13" ht="15.75" x14ac:dyDescent="0.3">
      <c r="A14751"/>
      <c r="J14751"/>
      <c r="K14751"/>
      <c r="L14751"/>
      <c r="M14751"/>
    </row>
    <row r="14752" spans="1:13" ht="15.75" x14ac:dyDescent="0.3">
      <c r="A14752"/>
      <c r="J14752"/>
      <c r="K14752"/>
      <c r="L14752"/>
      <c r="M14752"/>
    </row>
    <row r="14753" spans="1:13" ht="15.75" x14ac:dyDescent="0.3">
      <c r="A14753"/>
      <c r="J14753"/>
      <c r="K14753"/>
      <c r="L14753"/>
      <c r="M14753"/>
    </row>
    <row r="14754" spans="1:13" ht="15.75" x14ac:dyDescent="0.3">
      <c r="A14754"/>
      <c r="J14754"/>
      <c r="K14754"/>
      <c r="L14754"/>
      <c r="M14754"/>
    </row>
    <row r="14755" spans="1:13" ht="15.75" x14ac:dyDescent="0.3">
      <c r="A14755"/>
      <c r="J14755"/>
      <c r="K14755"/>
      <c r="L14755"/>
      <c r="M14755"/>
    </row>
    <row r="14756" spans="1:13" ht="15.75" x14ac:dyDescent="0.3">
      <c r="A14756"/>
      <c r="J14756"/>
      <c r="K14756"/>
      <c r="L14756"/>
      <c r="M14756"/>
    </row>
    <row r="14757" spans="1:13" ht="15.75" x14ac:dyDescent="0.3">
      <c r="A14757"/>
      <c r="J14757"/>
      <c r="K14757"/>
      <c r="L14757"/>
      <c r="M14757"/>
    </row>
    <row r="14758" spans="1:13" ht="15.75" x14ac:dyDescent="0.3">
      <c r="A14758"/>
      <c r="J14758"/>
      <c r="K14758"/>
      <c r="L14758"/>
      <c r="M14758"/>
    </row>
    <row r="14759" spans="1:13" ht="15.75" x14ac:dyDescent="0.3">
      <c r="A14759"/>
      <c r="J14759"/>
      <c r="K14759"/>
      <c r="L14759"/>
      <c r="M14759"/>
    </row>
    <row r="14760" spans="1:13" ht="15.75" x14ac:dyDescent="0.3">
      <c r="A14760"/>
      <c r="J14760"/>
      <c r="K14760"/>
      <c r="L14760"/>
      <c r="M14760"/>
    </row>
    <row r="14761" spans="1:13" ht="15.75" x14ac:dyDescent="0.3">
      <c r="A14761"/>
      <c r="J14761"/>
      <c r="K14761"/>
      <c r="L14761"/>
      <c r="M14761"/>
    </row>
    <row r="14762" spans="1:13" ht="15.75" x14ac:dyDescent="0.3">
      <c r="A14762"/>
      <c r="J14762"/>
      <c r="K14762"/>
      <c r="L14762"/>
      <c r="M14762"/>
    </row>
    <row r="14763" spans="1:13" ht="15.75" x14ac:dyDescent="0.3">
      <c r="A14763"/>
      <c r="J14763"/>
      <c r="K14763"/>
      <c r="L14763"/>
      <c r="M14763"/>
    </row>
    <row r="14764" spans="1:13" ht="15.75" x14ac:dyDescent="0.3">
      <c r="A14764"/>
      <c r="J14764"/>
      <c r="K14764"/>
      <c r="L14764"/>
      <c r="M14764"/>
    </row>
    <row r="14765" spans="1:13" ht="15.75" x14ac:dyDescent="0.3">
      <c r="A14765"/>
      <c r="J14765"/>
      <c r="K14765"/>
      <c r="L14765"/>
      <c r="M14765"/>
    </row>
    <row r="14766" spans="1:13" ht="15.75" x14ac:dyDescent="0.3">
      <c r="A14766"/>
      <c r="J14766"/>
      <c r="K14766"/>
      <c r="L14766"/>
      <c r="M14766"/>
    </row>
    <row r="14767" spans="1:13" ht="15.75" x14ac:dyDescent="0.3">
      <c r="A14767"/>
      <c r="J14767"/>
      <c r="K14767"/>
      <c r="L14767"/>
      <c r="M14767"/>
    </row>
    <row r="14768" spans="1:13" ht="15.75" x14ac:dyDescent="0.3">
      <c r="A14768"/>
      <c r="J14768"/>
      <c r="K14768"/>
      <c r="L14768"/>
      <c r="M14768"/>
    </row>
    <row r="14769" spans="1:13" ht="15.75" x14ac:dyDescent="0.3">
      <c r="A14769"/>
      <c r="J14769"/>
      <c r="K14769"/>
      <c r="L14769"/>
      <c r="M14769"/>
    </row>
    <row r="14770" spans="1:13" ht="15.75" x14ac:dyDescent="0.3">
      <c r="A14770"/>
      <c r="J14770"/>
      <c r="K14770"/>
      <c r="L14770"/>
      <c r="M14770"/>
    </row>
    <row r="14771" spans="1:13" ht="15.75" x14ac:dyDescent="0.3">
      <c r="A14771"/>
      <c r="J14771"/>
      <c r="K14771"/>
      <c r="L14771"/>
      <c r="M14771"/>
    </row>
    <row r="14772" spans="1:13" ht="15.75" x14ac:dyDescent="0.3">
      <c r="A14772"/>
      <c r="J14772"/>
      <c r="K14772"/>
      <c r="L14772"/>
      <c r="M14772"/>
    </row>
    <row r="14773" spans="1:13" ht="15.75" x14ac:dyDescent="0.3">
      <c r="A14773"/>
      <c r="J14773"/>
      <c r="K14773"/>
      <c r="L14773"/>
      <c r="M14773"/>
    </row>
    <row r="14774" spans="1:13" ht="15.75" x14ac:dyDescent="0.3">
      <c r="A14774"/>
      <c r="J14774"/>
      <c r="K14774"/>
      <c r="L14774"/>
      <c r="M14774"/>
    </row>
    <row r="14775" spans="1:13" ht="15.75" x14ac:dyDescent="0.3">
      <c r="A14775"/>
      <c r="J14775"/>
      <c r="K14775"/>
      <c r="L14775"/>
      <c r="M14775"/>
    </row>
    <row r="14776" spans="1:13" ht="15.75" x14ac:dyDescent="0.3">
      <c r="A14776"/>
      <c r="J14776"/>
      <c r="K14776"/>
      <c r="L14776"/>
      <c r="M14776"/>
    </row>
    <row r="14777" spans="1:13" ht="15.75" x14ac:dyDescent="0.3">
      <c r="A14777"/>
      <c r="J14777"/>
      <c r="K14777"/>
      <c r="L14777"/>
      <c r="M14777"/>
    </row>
    <row r="14778" spans="1:13" ht="15.75" x14ac:dyDescent="0.3">
      <c r="A14778"/>
      <c r="J14778"/>
      <c r="K14778"/>
      <c r="L14778"/>
      <c r="M14778"/>
    </row>
    <row r="14779" spans="1:13" ht="15.75" x14ac:dyDescent="0.3">
      <c r="A14779"/>
      <c r="J14779"/>
      <c r="K14779"/>
      <c r="L14779"/>
      <c r="M14779"/>
    </row>
    <row r="14780" spans="1:13" ht="15.75" x14ac:dyDescent="0.3">
      <c r="A14780"/>
      <c r="J14780"/>
      <c r="K14780"/>
      <c r="L14780"/>
      <c r="M14780"/>
    </row>
    <row r="14781" spans="1:13" ht="15.75" x14ac:dyDescent="0.3">
      <c r="A14781"/>
      <c r="J14781"/>
      <c r="K14781"/>
      <c r="L14781"/>
      <c r="M14781"/>
    </row>
    <row r="14782" spans="1:13" ht="15.75" x14ac:dyDescent="0.3">
      <c r="A14782"/>
      <c r="J14782"/>
      <c r="K14782"/>
      <c r="L14782"/>
      <c r="M14782"/>
    </row>
    <row r="14783" spans="1:13" ht="15.75" x14ac:dyDescent="0.3">
      <c r="A14783"/>
      <c r="J14783"/>
      <c r="K14783"/>
      <c r="L14783"/>
      <c r="M14783"/>
    </row>
    <row r="14784" spans="1:13" ht="15.75" x14ac:dyDescent="0.3">
      <c r="A14784"/>
      <c r="J14784"/>
      <c r="K14784"/>
      <c r="L14784"/>
      <c r="M14784"/>
    </row>
    <row r="14785" spans="1:13" ht="15.75" x14ac:dyDescent="0.3">
      <c r="A14785"/>
      <c r="J14785"/>
      <c r="K14785"/>
      <c r="L14785"/>
      <c r="M14785"/>
    </row>
    <row r="14786" spans="1:13" ht="15.75" x14ac:dyDescent="0.3">
      <c r="A14786"/>
      <c r="J14786"/>
      <c r="K14786"/>
      <c r="L14786"/>
      <c r="M14786"/>
    </row>
    <row r="14787" spans="1:13" ht="15.75" x14ac:dyDescent="0.3">
      <c r="A14787"/>
      <c r="J14787"/>
      <c r="K14787"/>
      <c r="L14787"/>
      <c r="M14787"/>
    </row>
    <row r="14788" spans="1:13" ht="15.75" x14ac:dyDescent="0.3">
      <c r="A14788"/>
      <c r="J14788"/>
      <c r="K14788"/>
      <c r="L14788"/>
      <c r="M14788"/>
    </row>
    <row r="14789" spans="1:13" ht="15.75" x14ac:dyDescent="0.3">
      <c r="A14789"/>
      <c r="J14789"/>
      <c r="K14789"/>
      <c r="L14789"/>
      <c r="M14789"/>
    </row>
    <row r="14790" spans="1:13" ht="15.75" x14ac:dyDescent="0.3">
      <c r="A14790"/>
      <c r="J14790"/>
      <c r="K14790"/>
      <c r="L14790"/>
      <c r="M14790"/>
    </row>
    <row r="14791" spans="1:13" ht="15.75" x14ac:dyDescent="0.3">
      <c r="A14791"/>
      <c r="J14791"/>
      <c r="K14791"/>
      <c r="L14791"/>
      <c r="M14791"/>
    </row>
    <row r="14792" spans="1:13" ht="15.75" x14ac:dyDescent="0.3">
      <c r="A14792"/>
      <c r="J14792"/>
      <c r="K14792"/>
      <c r="L14792"/>
      <c r="M14792"/>
    </row>
    <row r="14793" spans="1:13" ht="15.75" x14ac:dyDescent="0.3">
      <c r="A14793"/>
      <c r="J14793"/>
      <c r="K14793"/>
      <c r="L14793"/>
      <c r="M14793"/>
    </row>
    <row r="14794" spans="1:13" ht="15.75" x14ac:dyDescent="0.3">
      <c r="A14794"/>
      <c r="J14794"/>
      <c r="K14794"/>
      <c r="L14794"/>
      <c r="M14794"/>
    </row>
    <row r="14795" spans="1:13" ht="15.75" x14ac:dyDescent="0.3">
      <c r="A14795"/>
      <c r="J14795"/>
      <c r="K14795"/>
      <c r="L14795"/>
      <c r="M14795"/>
    </row>
    <row r="14796" spans="1:13" ht="15.75" x14ac:dyDescent="0.3">
      <c r="A14796"/>
      <c r="J14796"/>
      <c r="K14796"/>
      <c r="L14796"/>
      <c r="M14796"/>
    </row>
    <row r="14797" spans="1:13" ht="15.75" x14ac:dyDescent="0.3">
      <c r="A14797"/>
      <c r="J14797"/>
      <c r="K14797"/>
      <c r="L14797"/>
      <c r="M14797"/>
    </row>
    <row r="14798" spans="1:13" ht="15.75" x14ac:dyDescent="0.3">
      <c r="A14798"/>
      <c r="J14798"/>
      <c r="K14798"/>
      <c r="L14798"/>
      <c r="M14798"/>
    </row>
    <row r="14799" spans="1:13" ht="15.75" x14ac:dyDescent="0.3">
      <c r="A14799"/>
      <c r="J14799"/>
      <c r="K14799"/>
      <c r="L14799"/>
      <c r="M14799"/>
    </row>
    <row r="14800" spans="1:13" ht="15.75" x14ac:dyDescent="0.3">
      <c r="A14800"/>
      <c r="J14800"/>
      <c r="K14800"/>
      <c r="L14800"/>
      <c r="M14800"/>
    </row>
    <row r="14801" spans="1:13" ht="15.75" x14ac:dyDescent="0.3">
      <c r="A14801"/>
      <c r="J14801"/>
      <c r="K14801"/>
      <c r="L14801"/>
      <c r="M14801"/>
    </row>
    <row r="14802" spans="1:13" ht="15.75" x14ac:dyDescent="0.3">
      <c r="A14802"/>
      <c r="J14802"/>
      <c r="K14802"/>
      <c r="L14802"/>
      <c r="M14802"/>
    </row>
    <row r="14803" spans="1:13" ht="15.75" x14ac:dyDescent="0.3">
      <c r="A14803"/>
      <c r="J14803"/>
      <c r="K14803"/>
      <c r="L14803"/>
      <c r="M14803"/>
    </row>
    <row r="14804" spans="1:13" ht="15.75" x14ac:dyDescent="0.3">
      <c r="A14804"/>
      <c r="J14804"/>
      <c r="K14804"/>
      <c r="L14804"/>
      <c r="M14804"/>
    </row>
    <row r="14805" spans="1:13" ht="15.75" x14ac:dyDescent="0.3">
      <c r="A14805"/>
      <c r="J14805"/>
      <c r="K14805"/>
      <c r="L14805"/>
      <c r="M14805"/>
    </row>
    <row r="14806" spans="1:13" ht="15.75" x14ac:dyDescent="0.3">
      <c r="A14806"/>
      <c r="J14806"/>
      <c r="K14806"/>
      <c r="L14806"/>
      <c r="M14806"/>
    </row>
    <row r="14807" spans="1:13" ht="15.75" x14ac:dyDescent="0.3">
      <c r="A14807"/>
      <c r="J14807"/>
      <c r="K14807"/>
      <c r="L14807"/>
      <c r="M14807"/>
    </row>
    <row r="14808" spans="1:13" ht="15.75" x14ac:dyDescent="0.3">
      <c r="A14808"/>
      <c r="J14808"/>
      <c r="K14808"/>
      <c r="L14808"/>
      <c r="M14808"/>
    </row>
    <row r="14809" spans="1:13" ht="15.75" x14ac:dyDescent="0.3">
      <c r="A14809"/>
      <c r="J14809"/>
      <c r="K14809"/>
      <c r="L14809"/>
      <c r="M14809"/>
    </row>
    <row r="14810" spans="1:13" ht="15.75" x14ac:dyDescent="0.3">
      <c r="A14810"/>
      <c r="J14810"/>
      <c r="K14810"/>
      <c r="L14810"/>
      <c r="M14810"/>
    </row>
    <row r="14811" spans="1:13" ht="15.75" x14ac:dyDescent="0.3">
      <c r="A14811"/>
      <c r="J14811"/>
      <c r="K14811"/>
      <c r="L14811"/>
      <c r="M14811"/>
    </row>
    <row r="14812" spans="1:13" ht="15.75" x14ac:dyDescent="0.3">
      <c r="A14812"/>
      <c r="J14812"/>
      <c r="K14812"/>
      <c r="L14812"/>
      <c r="M14812"/>
    </row>
    <row r="14813" spans="1:13" ht="15.75" x14ac:dyDescent="0.3">
      <c r="A14813"/>
      <c r="J14813"/>
      <c r="K14813"/>
      <c r="L14813"/>
      <c r="M14813"/>
    </row>
    <row r="14814" spans="1:13" ht="15.75" x14ac:dyDescent="0.3">
      <c r="A14814"/>
      <c r="J14814"/>
      <c r="K14814"/>
      <c r="L14814"/>
      <c r="M14814"/>
    </row>
    <row r="14815" spans="1:13" ht="15.75" x14ac:dyDescent="0.3">
      <c r="A14815"/>
      <c r="J14815"/>
      <c r="K14815"/>
      <c r="L14815"/>
      <c r="M14815"/>
    </row>
    <row r="14816" spans="1:13" ht="15.75" x14ac:dyDescent="0.3">
      <c r="A14816"/>
      <c r="J14816"/>
      <c r="K14816"/>
      <c r="L14816"/>
      <c r="M14816"/>
    </row>
    <row r="14817" spans="1:13" ht="15.75" x14ac:dyDescent="0.3">
      <c r="A14817"/>
      <c r="J14817"/>
      <c r="K14817"/>
      <c r="L14817"/>
      <c r="M14817"/>
    </row>
    <row r="14818" spans="1:13" ht="15.75" x14ac:dyDescent="0.3">
      <c r="A14818"/>
      <c r="J14818"/>
      <c r="K14818"/>
      <c r="L14818"/>
      <c r="M14818"/>
    </row>
    <row r="14819" spans="1:13" ht="15.75" x14ac:dyDescent="0.3">
      <c r="A14819"/>
      <c r="J14819"/>
      <c r="K14819"/>
      <c r="L14819"/>
      <c r="M14819"/>
    </row>
    <row r="14820" spans="1:13" ht="15.75" x14ac:dyDescent="0.3">
      <c r="A14820"/>
      <c r="J14820"/>
      <c r="K14820"/>
      <c r="L14820"/>
      <c r="M14820"/>
    </row>
    <row r="14821" spans="1:13" ht="15.75" x14ac:dyDescent="0.3">
      <c r="A14821"/>
      <c r="J14821"/>
      <c r="K14821"/>
      <c r="L14821"/>
      <c r="M14821"/>
    </row>
    <row r="14822" spans="1:13" ht="15.75" x14ac:dyDescent="0.3">
      <c r="A14822"/>
      <c r="J14822"/>
      <c r="K14822"/>
      <c r="L14822"/>
      <c r="M14822"/>
    </row>
    <row r="14823" spans="1:13" ht="15.75" x14ac:dyDescent="0.3">
      <c r="A14823"/>
      <c r="J14823"/>
      <c r="K14823"/>
      <c r="L14823"/>
      <c r="M14823"/>
    </row>
    <row r="14824" spans="1:13" ht="15.75" x14ac:dyDescent="0.3">
      <c r="A14824"/>
      <c r="J14824"/>
      <c r="K14824"/>
      <c r="L14824"/>
      <c r="M14824"/>
    </row>
    <row r="14825" spans="1:13" ht="15.75" x14ac:dyDescent="0.3">
      <c r="A14825"/>
      <c r="J14825"/>
      <c r="K14825"/>
      <c r="L14825"/>
      <c r="M14825"/>
    </row>
    <row r="14826" spans="1:13" ht="15.75" x14ac:dyDescent="0.3">
      <c r="A14826"/>
      <c r="J14826"/>
      <c r="K14826"/>
      <c r="L14826"/>
      <c r="M14826"/>
    </row>
    <row r="14827" spans="1:13" ht="15.75" x14ac:dyDescent="0.3">
      <c r="A14827"/>
      <c r="J14827"/>
      <c r="K14827"/>
      <c r="L14827"/>
      <c r="M14827"/>
    </row>
    <row r="14828" spans="1:13" ht="15.75" x14ac:dyDescent="0.3">
      <c r="A14828"/>
      <c r="J14828"/>
      <c r="K14828"/>
      <c r="L14828"/>
      <c r="M14828"/>
    </row>
    <row r="14829" spans="1:13" ht="15.75" x14ac:dyDescent="0.3">
      <c r="A14829"/>
      <c r="J14829"/>
      <c r="K14829"/>
      <c r="L14829"/>
      <c r="M14829"/>
    </row>
    <row r="14830" spans="1:13" ht="15.75" x14ac:dyDescent="0.3">
      <c r="A14830"/>
      <c r="J14830"/>
      <c r="K14830"/>
      <c r="L14830"/>
      <c r="M14830"/>
    </row>
    <row r="14831" spans="1:13" ht="15.75" x14ac:dyDescent="0.3">
      <c r="A14831"/>
      <c r="J14831"/>
      <c r="K14831"/>
      <c r="L14831"/>
      <c r="M14831"/>
    </row>
    <row r="14832" spans="1:13" ht="15.75" x14ac:dyDescent="0.3">
      <c r="A14832"/>
      <c r="J14832"/>
      <c r="K14832"/>
      <c r="L14832"/>
      <c r="M14832"/>
    </row>
    <row r="14833" spans="1:13" ht="15.75" x14ac:dyDescent="0.3">
      <c r="A14833"/>
      <c r="J14833"/>
      <c r="K14833"/>
      <c r="L14833"/>
      <c r="M14833"/>
    </row>
    <row r="14834" spans="1:13" ht="15.75" x14ac:dyDescent="0.3">
      <c r="A14834"/>
      <c r="J14834"/>
      <c r="K14834"/>
      <c r="L14834"/>
      <c r="M14834"/>
    </row>
    <row r="14835" spans="1:13" ht="15.75" x14ac:dyDescent="0.3">
      <c r="A14835"/>
      <c r="J14835"/>
      <c r="K14835"/>
      <c r="L14835"/>
      <c r="M14835"/>
    </row>
    <row r="14836" spans="1:13" ht="15.75" x14ac:dyDescent="0.3">
      <c r="A14836"/>
      <c r="J14836"/>
      <c r="K14836"/>
      <c r="L14836"/>
      <c r="M14836"/>
    </row>
    <row r="14837" spans="1:13" ht="15.75" x14ac:dyDescent="0.3">
      <c r="A14837"/>
      <c r="J14837"/>
      <c r="K14837"/>
      <c r="L14837"/>
      <c r="M14837"/>
    </row>
    <row r="14838" spans="1:13" ht="15.75" x14ac:dyDescent="0.3">
      <c r="A14838"/>
      <c r="J14838"/>
      <c r="K14838"/>
      <c r="L14838"/>
      <c r="M14838"/>
    </row>
    <row r="14839" spans="1:13" ht="15.75" x14ac:dyDescent="0.3">
      <c r="A14839"/>
      <c r="J14839"/>
      <c r="K14839"/>
      <c r="L14839"/>
      <c r="M14839"/>
    </row>
    <row r="14840" spans="1:13" ht="15.75" x14ac:dyDescent="0.3">
      <c r="A14840"/>
      <c r="J14840"/>
      <c r="K14840"/>
      <c r="L14840"/>
      <c r="M14840"/>
    </row>
    <row r="14841" spans="1:13" ht="15.75" x14ac:dyDescent="0.3">
      <c r="A14841"/>
      <c r="J14841"/>
      <c r="K14841"/>
      <c r="L14841"/>
      <c r="M14841"/>
    </row>
    <row r="14842" spans="1:13" ht="15.75" x14ac:dyDescent="0.3">
      <c r="A14842"/>
      <c r="J14842"/>
      <c r="K14842"/>
      <c r="L14842"/>
      <c r="M14842"/>
    </row>
    <row r="14843" spans="1:13" ht="15.75" x14ac:dyDescent="0.3">
      <c r="A14843"/>
      <c r="J14843"/>
      <c r="K14843"/>
      <c r="L14843"/>
      <c r="M14843"/>
    </row>
    <row r="14844" spans="1:13" ht="15.75" x14ac:dyDescent="0.3">
      <c r="A14844"/>
      <c r="J14844"/>
      <c r="K14844"/>
      <c r="L14844"/>
      <c r="M14844"/>
    </row>
    <row r="14845" spans="1:13" ht="15.75" x14ac:dyDescent="0.3">
      <c r="A14845"/>
      <c r="J14845"/>
      <c r="K14845"/>
      <c r="L14845"/>
      <c r="M14845"/>
    </row>
    <row r="14846" spans="1:13" ht="15.75" x14ac:dyDescent="0.3">
      <c r="A14846"/>
      <c r="J14846"/>
      <c r="K14846"/>
      <c r="L14846"/>
      <c r="M14846"/>
    </row>
    <row r="14847" spans="1:13" ht="15.75" x14ac:dyDescent="0.3">
      <c r="A14847"/>
      <c r="J14847"/>
      <c r="K14847"/>
      <c r="L14847"/>
      <c r="M14847"/>
    </row>
    <row r="14848" spans="1:13" ht="15.75" x14ac:dyDescent="0.3">
      <c r="A14848"/>
      <c r="J14848"/>
      <c r="K14848"/>
      <c r="L14848"/>
      <c r="M14848"/>
    </row>
    <row r="14849" spans="1:13" ht="15.75" x14ac:dyDescent="0.3">
      <c r="A14849"/>
      <c r="J14849"/>
      <c r="K14849"/>
      <c r="L14849"/>
      <c r="M14849"/>
    </row>
    <row r="14850" spans="1:13" ht="15.75" x14ac:dyDescent="0.3">
      <c r="A14850"/>
      <c r="J14850"/>
      <c r="K14850"/>
      <c r="L14850"/>
      <c r="M14850"/>
    </row>
    <row r="14851" spans="1:13" ht="15.75" x14ac:dyDescent="0.3">
      <c r="A14851"/>
      <c r="J14851"/>
      <c r="K14851"/>
      <c r="L14851"/>
      <c r="M14851"/>
    </row>
    <row r="14852" spans="1:13" ht="15.75" x14ac:dyDescent="0.3">
      <c r="A14852"/>
      <c r="J14852"/>
      <c r="K14852"/>
      <c r="L14852"/>
      <c r="M14852"/>
    </row>
    <row r="14853" spans="1:13" ht="15.75" x14ac:dyDescent="0.3">
      <c r="A14853"/>
      <c r="J14853"/>
      <c r="K14853"/>
      <c r="L14853"/>
      <c r="M14853"/>
    </row>
    <row r="14854" spans="1:13" ht="15.75" x14ac:dyDescent="0.3">
      <c r="A14854"/>
      <c r="J14854"/>
      <c r="K14854"/>
      <c r="L14854"/>
      <c r="M14854"/>
    </row>
    <row r="14855" spans="1:13" ht="15.75" x14ac:dyDescent="0.3">
      <c r="A14855"/>
      <c r="J14855"/>
      <c r="K14855"/>
      <c r="L14855"/>
      <c r="M14855"/>
    </row>
    <row r="14856" spans="1:13" ht="15.75" x14ac:dyDescent="0.3">
      <c r="A14856"/>
      <c r="J14856"/>
      <c r="K14856"/>
      <c r="L14856"/>
      <c r="M14856"/>
    </row>
    <row r="14857" spans="1:13" ht="15.75" x14ac:dyDescent="0.3">
      <c r="A14857"/>
      <c r="J14857"/>
      <c r="K14857"/>
      <c r="L14857"/>
      <c r="M14857"/>
    </row>
    <row r="14858" spans="1:13" ht="15.75" x14ac:dyDescent="0.3">
      <c r="A14858"/>
      <c r="J14858"/>
      <c r="K14858"/>
      <c r="L14858"/>
      <c r="M14858"/>
    </row>
    <row r="14859" spans="1:13" ht="15.75" x14ac:dyDescent="0.3">
      <c r="A14859"/>
      <c r="J14859"/>
      <c r="K14859"/>
      <c r="L14859"/>
      <c r="M14859"/>
    </row>
    <row r="14860" spans="1:13" ht="15.75" x14ac:dyDescent="0.3">
      <c r="A14860"/>
      <c r="J14860"/>
      <c r="K14860"/>
      <c r="L14860"/>
      <c r="M14860"/>
    </row>
    <row r="14861" spans="1:13" ht="15.75" x14ac:dyDescent="0.3">
      <c r="A14861"/>
      <c r="J14861"/>
      <c r="K14861"/>
      <c r="L14861"/>
      <c r="M14861"/>
    </row>
    <row r="14862" spans="1:13" ht="15.75" x14ac:dyDescent="0.3">
      <c r="A14862"/>
      <c r="J14862"/>
      <c r="K14862"/>
      <c r="L14862"/>
      <c r="M14862"/>
    </row>
    <row r="14863" spans="1:13" ht="15.75" x14ac:dyDescent="0.3">
      <c r="A14863"/>
      <c r="J14863"/>
      <c r="K14863"/>
      <c r="L14863"/>
      <c r="M14863"/>
    </row>
    <row r="14864" spans="1:13" ht="15.75" x14ac:dyDescent="0.3">
      <c r="A14864"/>
      <c r="J14864"/>
      <c r="K14864"/>
      <c r="L14864"/>
      <c r="M14864"/>
    </row>
    <row r="14865" spans="1:13" ht="15.75" x14ac:dyDescent="0.3">
      <c r="A14865"/>
      <c r="J14865"/>
      <c r="K14865"/>
      <c r="L14865"/>
      <c r="M14865"/>
    </row>
    <row r="14866" spans="1:13" ht="15.75" x14ac:dyDescent="0.3">
      <c r="A14866"/>
      <c r="J14866"/>
      <c r="K14866"/>
      <c r="L14866"/>
      <c r="M14866"/>
    </row>
    <row r="14867" spans="1:13" ht="15.75" x14ac:dyDescent="0.3">
      <c r="A14867"/>
      <c r="J14867"/>
      <c r="K14867"/>
      <c r="L14867"/>
      <c r="M14867"/>
    </row>
    <row r="14868" spans="1:13" ht="15.75" x14ac:dyDescent="0.3">
      <c r="A14868"/>
      <c r="J14868"/>
      <c r="K14868"/>
      <c r="L14868"/>
      <c r="M14868"/>
    </row>
    <row r="14869" spans="1:13" ht="15.75" x14ac:dyDescent="0.3">
      <c r="A14869"/>
      <c r="J14869"/>
      <c r="K14869"/>
      <c r="L14869"/>
      <c r="M14869"/>
    </row>
    <row r="14870" spans="1:13" ht="15.75" x14ac:dyDescent="0.3">
      <c r="A14870"/>
      <c r="J14870"/>
      <c r="K14870"/>
      <c r="L14870"/>
      <c r="M14870"/>
    </row>
    <row r="14871" spans="1:13" ht="15.75" x14ac:dyDescent="0.3">
      <c r="A14871"/>
      <c r="J14871"/>
      <c r="K14871"/>
      <c r="L14871"/>
      <c r="M14871"/>
    </row>
    <row r="14872" spans="1:13" ht="15.75" x14ac:dyDescent="0.3">
      <c r="A14872"/>
      <c r="J14872"/>
      <c r="K14872"/>
      <c r="L14872"/>
      <c r="M14872"/>
    </row>
    <row r="14873" spans="1:13" ht="15.75" x14ac:dyDescent="0.3">
      <c r="A14873"/>
      <c r="J14873"/>
      <c r="K14873"/>
      <c r="L14873"/>
      <c r="M14873"/>
    </row>
    <row r="14874" spans="1:13" ht="15.75" x14ac:dyDescent="0.3">
      <c r="A14874"/>
      <c r="J14874"/>
      <c r="K14874"/>
      <c r="L14874"/>
      <c r="M14874"/>
    </row>
    <row r="14875" spans="1:13" ht="15.75" x14ac:dyDescent="0.3">
      <c r="A14875"/>
      <c r="J14875"/>
      <c r="K14875"/>
      <c r="L14875"/>
      <c r="M14875"/>
    </row>
    <row r="14876" spans="1:13" ht="15.75" x14ac:dyDescent="0.3">
      <c r="A14876"/>
      <c r="J14876"/>
      <c r="K14876"/>
      <c r="L14876"/>
      <c r="M14876"/>
    </row>
    <row r="14877" spans="1:13" ht="15.75" x14ac:dyDescent="0.3">
      <c r="A14877"/>
      <c r="J14877"/>
      <c r="K14877"/>
      <c r="L14877"/>
      <c r="M14877"/>
    </row>
    <row r="14878" spans="1:13" ht="15.75" x14ac:dyDescent="0.3">
      <c r="A14878"/>
      <c r="J14878"/>
      <c r="K14878"/>
      <c r="L14878"/>
      <c r="M14878"/>
    </row>
    <row r="14879" spans="1:13" ht="15.75" x14ac:dyDescent="0.3">
      <c r="A14879"/>
      <c r="J14879"/>
      <c r="K14879"/>
      <c r="L14879"/>
      <c r="M14879"/>
    </row>
    <row r="14880" spans="1:13" ht="15.75" x14ac:dyDescent="0.3">
      <c r="A14880"/>
      <c r="J14880"/>
      <c r="K14880"/>
      <c r="L14880"/>
      <c r="M14880"/>
    </row>
    <row r="14881" spans="1:13" ht="15.75" x14ac:dyDescent="0.3">
      <c r="A14881"/>
      <c r="J14881"/>
      <c r="K14881"/>
      <c r="L14881"/>
      <c r="M14881"/>
    </row>
    <row r="14882" spans="1:13" ht="15.75" x14ac:dyDescent="0.3">
      <c r="A14882"/>
      <c r="J14882"/>
      <c r="K14882"/>
      <c r="L14882"/>
      <c r="M14882"/>
    </row>
    <row r="14883" spans="1:13" ht="15.75" x14ac:dyDescent="0.3">
      <c r="A14883"/>
      <c r="J14883"/>
      <c r="K14883"/>
      <c r="L14883"/>
      <c r="M14883"/>
    </row>
    <row r="14884" spans="1:13" ht="15.75" x14ac:dyDescent="0.3">
      <c r="A14884"/>
      <c r="J14884"/>
      <c r="K14884"/>
      <c r="L14884"/>
      <c r="M14884"/>
    </row>
    <row r="14885" spans="1:13" ht="15.75" x14ac:dyDescent="0.3">
      <c r="A14885"/>
      <c r="J14885"/>
      <c r="K14885"/>
      <c r="L14885"/>
      <c r="M14885"/>
    </row>
    <row r="14886" spans="1:13" ht="15.75" x14ac:dyDescent="0.3">
      <c r="A14886"/>
      <c r="J14886"/>
      <c r="K14886"/>
      <c r="L14886"/>
      <c r="M14886"/>
    </row>
    <row r="14887" spans="1:13" ht="15.75" x14ac:dyDescent="0.3">
      <c r="A14887"/>
      <c r="J14887"/>
      <c r="K14887"/>
      <c r="L14887"/>
      <c r="M14887"/>
    </row>
    <row r="14888" spans="1:13" ht="15.75" x14ac:dyDescent="0.3">
      <c r="A14888"/>
      <c r="J14888"/>
      <c r="K14888"/>
      <c r="L14888"/>
      <c r="M14888"/>
    </row>
    <row r="14889" spans="1:13" ht="15.75" x14ac:dyDescent="0.3">
      <c r="A14889"/>
      <c r="J14889"/>
      <c r="K14889"/>
      <c r="L14889"/>
      <c r="M14889"/>
    </row>
    <row r="14890" spans="1:13" ht="15.75" x14ac:dyDescent="0.3">
      <c r="A14890"/>
      <c r="J14890"/>
      <c r="K14890"/>
      <c r="L14890"/>
      <c r="M14890"/>
    </row>
    <row r="14891" spans="1:13" ht="15.75" x14ac:dyDescent="0.3">
      <c r="A14891"/>
      <c r="J14891"/>
      <c r="K14891"/>
      <c r="L14891"/>
      <c r="M14891"/>
    </row>
    <row r="14892" spans="1:13" ht="15.75" x14ac:dyDescent="0.3">
      <c r="A14892"/>
      <c r="J14892"/>
      <c r="K14892"/>
      <c r="L14892"/>
      <c r="M14892"/>
    </row>
    <row r="14893" spans="1:13" ht="15.75" x14ac:dyDescent="0.3">
      <c r="A14893"/>
      <c r="J14893"/>
      <c r="K14893"/>
      <c r="L14893"/>
      <c r="M14893"/>
    </row>
    <row r="14894" spans="1:13" ht="15.75" x14ac:dyDescent="0.3">
      <c r="A14894"/>
      <c r="J14894"/>
      <c r="K14894"/>
      <c r="L14894"/>
      <c r="M14894"/>
    </row>
    <row r="14895" spans="1:13" ht="15.75" x14ac:dyDescent="0.3">
      <c r="A14895"/>
      <c r="J14895"/>
      <c r="K14895"/>
      <c r="L14895"/>
      <c r="M14895"/>
    </row>
    <row r="14896" spans="1:13" ht="15.75" x14ac:dyDescent="0.3">
      <c r="A14896"/>
      <c r="J14896"/>
      <c r="K14896"/>
      <c r="L14896"/>
      <c r="M14896"/>
    </row>
    <row r="14897" spans="1:13" ht="15.75" x14ac:dyDescent="0.3">
      <c r="A14897"/>
      <c r="J14897"/>
      <c r="K14897"/>
      <c r="L14897"/>
      <c r="M14897"/>
    </row>
    <row r="14898" spans="1:13" ht="15.75" x14ac:dyDescent="0.3">
      <c r="A14898"/>
      <c r="J14898"/>
      <c r="K14898"/>
      <c r="L14898"/>
      <c r="M14898"/>
    </row>
    <row r="14899" spans="1:13" ht="15.75" x14ac:dyDescent="0.3">
      <c r="A14899"/>
      <c r="J14899"/>
      <c r="K14899"/>
      <c r="L14899"/>
      <c r="M14899"/>
    </row>
    <row r="14900" spans="1:13" ht="15.75" x14ac:dyDescent="0.3">
      <c r="A14900"/>
      <c r="J14900"/>
      <c r="K14900"/>
      <c r="L14900"/>
      <c r="M14900"/>
    </row>
    <row r="14901" spans="1:13" ht="15.75" x14ac:dyDescent="0.3">
      <c r="A14901"/>
      <c r="J14901"/>
      <c r="K14901"/>
      <c r="L14901"/>
      <c r="M14901"/>
    </row>
    <row r="14902" spans="1:13" ht="15.75" x14ac:dyDescent="0.3">
      <c r="A14902"/>
      <c r="J14902"/>
      <c r="K14902"/>
      <c r="L14902"/>
      <c r="M14902"/>
    </row>
    <row r="14903" spans="1:13" ht="15.75" x14ac:dyDescent="0.3">
      <c r="A14903"/>
      <c r="J14903"/>
      <c r="K14903"/>
      <c r="L14903"/>
      <c r="M14903"/>
    </row>
    <row r="14904" spans="1:13" ht="15.75" x14ac:dyDescent="0.3">
      <c r="A14904"/>
      <c r="J14904"/>
      <c r="K14904"/>
      <c r="L14904"/>
      <c r="M14904"/>
    </row>
    <row r="14905" spans="1:13" ht="15.75" x14ac:dyDescent="0.3">
      <c r="A14905"/>
      <c r="J14905"/>
      <c r="K14905"/>
      <c r="L14905"/>
      <c r="M14905"/>
    </row>
    <row r="14906" spans="1:13" ht="15.75" x14ac:dyDescent="0.3">
      <c r="A14906"/>
      <c r="J14906"/>
      <c r="K14906"/>
      <c r="L14906"/>
      <c r="M14906"/>
    </row>
    <row r="14907" spans="1:13" ht="15.75" x14ac:dyDescent="0.3">
      <c r="A14907"/>
      <c r="J14907"/>
      <c r="K14907"/>
      <c r="L14907"/>
      <c r="M14907"/>
    </row>
    <row r="14908" spans="1:13" ht="15.75" x14ac:dyDescent="0.3">
      <c r="A14908"/>
      <c r="J14908"/>
      <c r="K14908"/>
      <c r="L14908"/>
      <c r="M14908"/>
    </row>
    <row r="14909" spans="1:13" ht="15.75" x14ac:dyDescent="0.3">
      <c r="A14909"/>
      <c r="J14909"/>
      <c r="K14909"/>
      <c r="L14909"/>
      <c r="M14909"/>
    </row>
    <row r="14910" spans="1:13" ht="15.75" x14ac:dyDescent="0.3">
      <c r="A14910"/>
      <c r="J14910"/>
      <c r="K14910"/>
      <c r="L14910"/>
      <c r="M14910"/>
    </row>
    <row r="14911" spans="1:13" ht="15.75" x14ac:dyDescent="0.3">
      <c r="A14911"/>
      <c r="J14911"/>
      <c r="K14911"/>
      <c r="L14911"/>
      <c r="M14911"/>
    </row>
    <row r="14912" spans="1:13" ht="15.75" x14ac:dyDescent="0.3">
      <c r="A14912"/>
      <c r="J14912"/>
      <c r="K14912"/>
      <c r="L14912"/>
      <c r="M14912"/>
    </row>
    <row r="14913" spans="1:13" ht="15.75" x14ac:dyDescent="0.3">
      <c r="A14913"/>
      <c r="J14913"/>
      <c r="K14913"/>
      <c r="L14913"/>
      <c r="M14913"/>
    </row>
    <row r="14914" spans="1:13" ht="15.75" x14ac:dyDescent="0.3">
      <c r="A14914"/>
      <c r="J14914"/>
      <c r="K14914"/>
      <c r="L14914"/>
      <c r="M14914"/>
    </row>
    <row r="14915" spans="1:13" ht="15.75" x14ac:dyDescent="0.3">
      <c r="A14915"/>
      <c r="J14915"/>
      <c r="K14915"/>
      <c r="L14915"/>
      <c r="M14915"/>
    </row>
    <row r="14916" spans="1:13" ht="15.75" x14ac:dyDescent="0.3">
      <c r="A14916"/>
      <c r="J14916"/>
      <c r="K14916"/>
      <c r="L14916"/>
      <c r="M14916"/>
    </row>
    <row r="14917" spans="1:13" ht="15.75" x14ac:dyDescent="0.3">
      <c r="A14917"/>
      <c r="J14917"/>
      <c r="K14917"/>
      <c r="L14917"/>
      <c r="M14917"/>
    </row>
    <row r="14918" spans="1:13" ht="15.75" x14ac:dyDescent="0.3">
      <c r="A14918"/>
      <c r="J14918"/>
      <c r="K14918"/>
      <c r="L14918"/>
      <c r="M14918"/>
    </row>
    <row r="14919" spans="1:13" ht="15.75" x14ac:dyDescent="0.3">
      <c r="A14919"/>
      <c r="J14919"/>
      <c r="K14919"/>
      <c r="L14919"/>
      <c r="M14919"/>
    </row>
    <row r="14920" spans="1:13" ht="15.75" x14ac:dyDescent="0.3">
      <c r="A14920"/>
      <c r="J14920"/>
      <c r="K14920"/>
      <c r="L14920"/>
      <c r="M14920"/>
    </row>
    <row r="14921" spans="1:13" ht="15.75" x14ac:dyDescent="0.3">
      <c r="A14921"/>
      <c r="J14921"/>
      <c r="K14921"/>
      <c r="L14921"/>
      <c r="M14921"/>
    </row>
    <row r="14922" spans="1:13" ht="15.75" x14ac:dyDescent="0.3">
      <c r="A14922"/>
      <c r="J14922"/>
      <c r="K14922"/>
      <c r="L14922"/>
      <c r="M14922"/>
    </row>
    <row r="14923" spans="1:13" ht="15.75" x14ac:dyDescent="0.3">
      <c r="A14923"/>
      <c r="J14923"/>
      <c r="K14923"/>
      <c r="L14923"/>
      <c r="M14923"/>
    </row>
    <row r="14924" spans="1:13" ht="15.75" x14ac:dyDescent="0.3">
      <c r="A14924"/>
      <c r="J14924"/>
      <c r="K14924"/>
      <c r="L14924"/>
      <c r="M14924"/>
    </row>
    <row r="14925" spans="1:13" ht="15.75" x14ac:dyDescent="0.3">
      <c r="A14925"/>
      <c r="J14925"/>
      <c r="K14925"/>
      <c r="L14925"/>
      <c r="M14925"/>
    </row>
    <row r="14926" spans="1:13" ht="15.75" x14ac:dyDescent="0.3">
      <c r="A14926"/>
      <c r="J14926"/>
      <c r="K14926"/>
      <c r="L14926"/>
      <c r="M14926"/>
    </row>
    <row r="14927" spans="1:13" ht="15.75" x14ac:dyDescent="0.3">
      <c r="A14927"/>
      <c r="J14927"/>
      <c r="K14927"/>
      <c r="L14927"/>
      <c r="M14927"/>
    </row>
    <row r="14928" spans="1:13" ht="15.75" x14ac:dyDescent="0.3">
      <c r="A14928"/>
      <c r="J14928"/>
      <c r="K14928"/>
      <c r="L14928"/>
      <c r="M14928"/>
    </row>
    <row r="14929" spans="1:13" ht="15.75" x14ac:dyDescent="0.3">
      <c r="A14929"/>
      <c r="J14929"/>
      <c r="K14929"/>
      <c r="L14929"/>
      <c r="M14929"/>
    </row>
    <row r="14930" spans="1:13" ht="15.75" x14ac:dyDescent="0.3">
      <c r="A14930"/>
      <c r="J14930"/>
      <c r="K14930"/>
      <c r="L14930"/>
      <c r="M14930"/>
    </row>
    <row r="14931" spans="1:13" ht="15.75" x14ac:dyDescent="0.3">
      <c r="A14931"/>
      <c r="J14931"/>
      <c r="K14931"/>
      <c r="L14931"/>
      <c r="M14931"/>
    </row>
    <row r="14932" spans="1:13" ht="15.75" x14ac:dyDescent="0.3">
      <c r="A14932"/>
      <c r="J14932"/>
      <c r="K14932"/>
      <c r="L14932"/>
      <c r="M14932"/>
    </row>
    <row r="14933" spans="1:13" ht="15.75" x14ac:dyDescent="0.3">
      <c r="A14933"/>
      <c r="J14933"/>
      <c r="K14933"/>
      <c r="L14933"/>
      <c r="M14933"/>
    </row>
    <row r="14934" spans="1:13" ht="15.75" x14ac:dyDescent="0.3">
      <c r="A14934"/>
      <c r="J14934"/>
      <c r="K14934"/>
      <c r="L14934"/>
      <c r="M14934"/>
    </row>
    <row r="14935" spans="1:13" ht="15.75" x14ac:dyDescent="0.3">
      <c r="A14935"/>
      <c r="J14935"/>
      <c r="K14935"/>
      <c r="L14935"/>
      <c r="M14935"/>
    </row>
    <row r="14936" spans="1:13" ht="15.75" x14ac:dyDescent="0.3">
      <c r="A14936"/>
      <c r="J14936"/>
      <c r="K14936"/>
      <c r="L14936"/>
      <c r="M14936"/>
    </row>
    <row r="14937" spans="1:13" ht="15.75" x14ac:dyDescent="0.3">
      <c r="A14937"/>
      <c r="J14937"/>
      <c r="K14937"/>
      <c r="L14937"/>
      <c r="M14937"/>
    </row>
    <row r="14938" spans="1:13" ht="15.75" x14ac:dyDescent="0.3">
      <c r="A14938"/>
      <c r="J14938"/>
      <c r="K14938"/>
      <c r="L14938"/>
      <c r="M14938"/>
    </row>
    <row r="14939" spans="1:13" ht="15.75" x14ac:dyDescent="0.3">
      <c r="A14939"/>
      <c r="J14939"/>
      <c r="K14939"/>
      <c r="L14939"/>
      <c r="M14939"/>
    </row>
    <row r="14940" spans="1:13" ht="15.75" x14ac:dyDescent="0.3">
      <c r="A14940"/>
      <c r="J14940"/>
      <c r="K14940"/>
      <c r="L14940"/>
      <c r="M14940"/>
    </row>
    <row r="14941" spans="1:13" ht="15.75" x14ac:dyDescent="0.3">
      <c r="A14941"/>
      <c r="J14941"/>
      <c r="K14941"/>
      <c r="L14941"/>
      <c r="M14941"/>
    </row>
    <row r="14942" spans="1:13" ht="15.75" x14ac:dyDescent="0.3">
      <c r="A14942"/>
      <c r="J14942"/>
      <c r="K14942"/>
      <c r="L14942"/>
      <c r="M14942"/>
    </row>
    <row r="14943" spans="1:13" ht="15.75" x14ac:dyDescent="0.3">
      <c r="A14943"/>
      <c r="J14943"/>
      <c r="K14943"/>
      <c r="L14943"/>
      <c r="M14943"/>
    </row>
    <row r="14944" spans="1:13" ht="15.75" x14ac:dyDescent="0.3">
      <c r="A14944"/>
      <c r="J14944"/>
      <c r="K14944"/>
      <c r="L14944"/>
      <c r="M14944"/>
    </row>
    <row r="14945" spans="1:13" ht="15.75" x14ac:dyDescent="0.3">
      <c r="A14945"/>
      <c r="J14945"/>
      <c r="K14945"/>
      <c r="L14945"/>
      <c r="M14945"/>
    </row>
    <row r="14946" spans="1:13" ht="15.75" x14ac:dyDescent="0.3">
      <c r="A14946"/>
      <c r="J14946"/>
      <c r="K14946"/>
      <c r="L14946"/>
      <c r="M14946"/>
    </row>
    <row r="14947" spans="1:13" ht="15.75" x14ac:dyDescent="0.3">
      <c r="A14947"/>
      <c r="J14947"/>
      <c r="K14947"/>
      <c r="L14947"/>
      <c r="M14947"/>
    </row>
    <row r="14948" spans="1:13" ht="15.75" x14ac:dyDescent="0.3">
      <c r="A14948"/>
      <c r="J14948"/>
      <c r="K14948"/>
      <c r="L14948"/>
      <c r="M14948"/>
    </row>
    <row r="14949" spans="1:13" ht="15.75" x14ac:dyDescent="0.3">
      <c r="A14949"/>
      <c r="J14949"/>
      <c r="K14949"/>
      <c r="L14949"/>
      <c r="M14949"/>
    </row>
    <row r="14950" spans="1:13" ht="15.75" x14ac:dyDescent="0.3">
      <c r="A14950"/>
      <c r="J14950"/>
      <c r="K14950"/>
      <c r="L14950"/>
      <c r="M14950"/>
    </row>
    <row r="14951" spans="1:13" ht="15.75" x14ac:dyDescent="0.3">
      <c r="A14951"/>
      <c r="J14951"/>
      <c r="K14951"/>
      <c r="L14951"/>
      <c r="M14951"/>
    </row>
    <row r="14952" spans="1:13" ht="15.75" x14ac:dyDescent="0.3">
      <c r="A14952"/>
      <c r="J14952"/>
      <c r="K14952"/>
      <c r="L14952"/>
      <c r="M14952"/>
    </row>
    <row r="14953" spans="1:13" ht="15.75" x14ac:dyDescent="0.3">
      <c r="A14953"/>
      <c r="J14953"/>
      <c r="K14953"/>
      <c r="L14953"/>
      <c r="M14953"/>
    </row>
    <row r="14954" spans="1:13" ht="15.75" x14ac:dyDescent="0.3">
      <c r="A14954"/>
      <c r="J14954"/>
      <c r="K14954"/>
      <c r="L14954"/>
      <c r="M14954"/>
    </row>
    <row r="14955" spans="1:13" ht="15.75" x14ac:dyDescent="0.3">
      <c r="A14955"/>
      <c r="J14955"/>
      <c r="K14955"/>
      <c r="L14955"/>
      <c r="M14955"/>
    </row>
    <row r="14956" spans="1:13" ht="15.75" x14ac:dyDescent="0.3">
      <c r="A14956"/>
      <c r="J14956"/>
      <c r="K14956"/>
      <c r="L14956"/>
      <c r="M14956"/>
    </row>
    <row r="14957" spans="1:13" ht="15.75" x14ac:dyDescent="0.3">
      <c r="A14957"/>
      <c r="J14957"/>
      <c r="K14957"/>
      <c r="L14957"/>
      <c r="M14957"/>
    </row>
    <row r="14958" spans="1:13" ht="15.75" x14ac:dyDescent="0.3">
      <c r="A14958"/>
      <c r="J14958"/>
      <c r="K14958"/>
      <c r="L14958"/>
      <c r="M14958"/>
    </row>
    <row r="14959" spans="1:13" ht="15.75" x14ac:dyDescent="0.3">
      <c r="A14959"/>
      <c r="J14959"/>
      <c r="K14959"/>
      <c r="L14959"/>
      <c r="M14959"/>
    </row>
    <row r="14960" spans="1:13" ht="15.75" x14ac:dyDescent="0.3">
      <c r="A14960"/>
      <c r="J14960"/>
      <c r="K14960"/>
      <c r="L14960"/>
      <c r="M14960"/>
    </row>
    <row r="14961" spans="1:13" ht="15.75" x14ac:dyDescent="0.3">
      <c r="A14961"/>
      <c r="J14961"/>
      <c r="K14961"/>
      <c r="L14961"/>
      <c r="M14961"/>
    </row>
    <row r="14962" spans="1:13" ht="15.75" x14ac:dyDescent="0.3">
      <c r="A14962"/>
      <c r="J14962"/>
      <c r="K14962"/>
      <c r="L14962"/>
      <c r="M14962"/>
    </row>
    <row r="14963" spans="1:13" ht="15.75" x14ac:dyDescent="0.3">
      <c r="A14963"/>
      <c r="J14963"/>
      <c r="K14963"/>
      <c r="L14963"/>
      <c r="M14963"/>
    </row>
    <row r="14964" spans="1:13" ht="15.75" x14ac:dyDescent="0.3">
      <c r="A14964"/>
      <c r="J14964"/>
      <c r="K14964"/>
      <c r="L14964"/>
      <c r="M14964"/>
    </row>
    <row r="14965" spans="1:13" ht="15.75" x14ac:dyDescent="0.3">
      <c r="A14965"/>
      <c r="J14965"/>
      <c r="K14965"/>
      <c r="L14965"/>
      <c r="M14965"/>
    </row>
    <row r="14966" spans="1:13" ht="15.75" x14ac:dyDescent="0.3">
      <c r="A14966"/>
      <c r="J14966"/>
      <c r="K14966"/>
      <c r="L14966"/>
      <c r="M14966"/>
    </row>
    <row r="14967" spans="1:13" ht="15.75" x14ac:dyDescent="0.3">
      <c r="A14967"/>
      <c r="J14967"/>
      <c r="K14967"/>
      <c r="L14967"/>
      <c r="M14967"/>
    </row>
    <row r="14968" spans="1:13" ht="15.75" x14ac:dyDescent="0.3">
      <c r="A14968"/>
      <c r="J14968"/>
      <c r="K14968"/>
      <c r="L14968"/>
      <c r="M14968"/>
    </row>
    <row r="14969" spans="1:13" ht="15.75" x14ac:dyDescent="0.3">
      <c r="A14969"/>
      <c r="J14969"/>
      <c r="K14969"/>
      <c r="L14969"/>
      <c r="M14969"/>
    </row>
    <row r="14970" spans="1:13" ht="15.75" x14ac:dyDescent="0.3">
      <c r="A14970"/>
      <c r="J14970"/>
      <c r="K14970"/>
      <c r="L14970"/>
      <c r="M14970"/>
    </row>
    <row r="14971" spans="1:13" ht="15.75" x14ac:dyDescent="0.3">
      <c r="A14971"/>
      <c r="J14971"/>
      <c r="K14971"/>
      <c r="L14971"/>
      <c r="M14971"/>
    </row>
    <row r="14972" spans="1:13" ht="15.75" x14ac:dyDescent="0.3">
      <c r="A14972"/>
      <c r="J14972"/>
      <c r="K14972"/>
      <c r="L14972"/>
      <c r="M14972"/>
    </row>
    <row r="14973" spans="1:13" ht="15.75" x14ac:dyDescent="0.3">
      <c r="A14973"/>
      <c r="J14973"/>
      <c r="K14973"/>
      <c r="L14973"/>
      <c r="M14973"/>
    </row>
    <row r="14974" spans="1:13" ht="15.75" x14ac:dyDescent="0.3">
      <c r="A14974"/>
      <c r="J14974"/>
      <c r="K14974"/>
      <c r="L14974"/>
      <c r="M14974"/>
    </row>
    <row r="14975" spans="1:13" ht="15.75" x14ac:dyDescent="0.3">
      <c r="A14975"/>
      <c r="J14975"/>
      <c r="K14975"/>
      <c r="L14975"/>
      <c r="M14975"/>
    </row>
    <row r="14976" spans="1:13" ht="15.75" x14ac:dyDescent="0.3">
      <c r="A14976"/>
      <c r="J14976"/>
      <c r="K14976"/>
      <c r="L14976"/>
      <c r="M14976"/>
    </row>
    <row r="14977" spans="1:13" ht="15.75" x14ac:dyDescent="0.3">
      <c r="A14977"/>
      <c r="J14977"/>
      <c r="K14977"/>
      <c r="L14977"/>
      <c r="M14977"/>
    </row>
    <row r="14978" spans="1:13" ht="15.75" x14ac:dyDescent="0.3">
      <c r="A14978"/>
      <c r="J14978"/>
      <c r="K14978"/>
      <c r="L14978"/>
      <c r="M14978"/>
    </row>
    <row r="14979" spans="1:13" ht="15.75" x14ac:dyDescent="0.3">
      <c r="A14979"/>
      <c r="J14979"/>
      <c r="K14979"/>
      <c r="L14979"/>
      <c r="M14979"/>
    </row>
    <row r="14980" spans="1:13" ht="15.75" x14ac:dyDescent="0.3">
      <c r="A14980"/>
      <c r="J14980"/>
      <c r="K14980"/>
      <c r="L14980"/>
      <c r="M14980"/>
    </row>
    <row r="14981" spans="1:13" ht="15.75" x14ac:dyDescent="0.3">
      <c r="A14981"/>
      <c r="J14981"/>
      <c r="K14981"/>
      <c r="L14981"/>
      <c r="M14981"/>
    </row>
    <row r="14982" spans="1:13" ht="15.75" x14ac:dyDescent="0.3">
      <c r="A14982"/>
      <c r="J14982"/>
      <c r="K14982"/>
      <c r="L14982"/>
      <c r="M14982"/>
    </row>
    <row r="14983" spans="1:13" ht="15.75" x14ac:dyDescent="0.3">
      <c r="A14983"/>
      <c r="J14983"/>
      <c r="K14983"/>
      <c r="L14983"/>
      <c r="M14983"/>
    </row>
    <row r="14984" spans="1:13" ht="15.75" x14ac:dyDescent="0.3">
      <c r="A14984"/>
      <c r="J14984"/>
      <c r="K14984"/>
      <c r="L14984"/>
      <c r="M14984"/>
    </row>
    <row r="14985" spans="1:13" ht="15.75" x14ac:dyDescent="0.3">
      <c r="A14985"/>
      <c r="J14985"/>
      <c r="K14985"/>
      <c r="L14985"/>
      <c r="M14985"/>
    </row>
    <row r="14986" spans="1:13" ht="15.75" x14ac:dyDescent="0.3">
      <c r="A14986"/>
      <c r="J14986"/>
      <c r="K14986"/>
      <c r="L14986"/>
      <c r="M14986"/>
    </row>
    <row r="14987" spans="1:13" ht="15.75" x14ac:dyDescent="0.3">
      <c r="A14987"/>
      <c r="J14987"/>
      <c r="K14987"/>
      <c r="L14987"/>
      <c r="M14987"/>
    </row>
    <row r="14988" spans="1:13" ht="15.75" x14ac:dyDescent="0.3">
      <c r="A14988"/>
      <c r="J14988"/>
      <c r="K14988"/>
      <c r="L14988"/>
      <c r="M14988"/>
    </row>
    <row r="14989" spans="1:13" ht="15.75" x14ac:dyDescent="0.3">
      <c r="A14989"/>
      <c r="J14989"/>
      <c r="K14989"/>
      <c r="L14989"/>
      <c r="M14989"/>
    </row>
    <row r="14990" spans="1:13" ht="15.75" x14ac:dyDescent="0.3">
      <c r="A14990"/>
      <c r="J14990"/>
      <c r="K14990"/>
      <c r="L14990"/>
      <c r="M14990"/>
    </row>
    <row r="14991" spans="1:13" ht="15.75" x14ac:dyDescent="0.3">
      <c r="A14991"/>
      <c r="J14991"/>
      <c r="K14991"/>
      <c r="L14991"/>
      <c r="M14991"/>
    </row>
    <row r="14992" spans="1:13" ht="15.75" x14ac:dyDescent="0.3">
      <c r="A14992"/>
      <c r="J14992"/>
      <c r="K14992"/>
      <c r="L14992"/>
      <c r="M14992"/>
    </row>
    <row r="14993" spans="1:13" ht="15.75" x14ac:dyDescent="0.3">
      <c r="A14993"/>
      <c r="J14993"/>
      <c r="K14993"/>
      <c r="L14993"/>
      <c r="M14993"/>
    </row>
    <row r="14994" spans="1:13" ht="15.75" x14ac:dyDescent="0.3">
      <c r="A14994"/>
      <c r="J14994"/>
      <c r="K14994"/>
      <c r="L14994"/>
      <c r="M14994"/>
    </row>
    <row r="14995" spans="1:13" ht="15.75" x14ac:dyDescent="0.3">
      <c r="A14995"/>
      <c r="J14995"/>
      <c r="K14995"/>
      <c r="L14995"/>
      <c r="M14995"/>
    </row>
    <row r="14996" spans="1:13" ht="15.75" x14ac:dyDescent="0.3">
      <c r="A14996"/>
      <c r="J14996"/>
      <c r="K14996"/>
      <c r="L14996"/>
      <c r="M14996"/>
    </row>
    <row r="14997" spans="1:13" ht="15.75" x14ac:dyDescent="0.3">
      <c r="A14997"/>
      <c r="J14997"/>
      <c r="K14997"/>
      <c r="L14997"/>
      <c r="M14997"/>
    </row>
    <row r="14998" spans="1:13" ht="15.75" x14ac:dyDescent="0.3">
      <c r="A14998"/>
      <c r="J14998"/>
      <c r="K14998"/>
      <c r="L14998"/>
      <c r="M14998"/>
    </row>
    <row r="14999" spans="1:13" ht="15.75" x14ac:dyDescent="0.3">
      <c r="A14999"/>
      <c r="J14999"/>
      <c r="K14999"/>
      <c r="L14999"/>
      <c r="M14999"/>
    </row>
    <row r="15000" spans="1:13" ht="15.75" x14ac:dyDescent="0.3">
      <c r="A15000"/>
      <c r="J15000"/>
      <c r="K15000"/>
      <c r="L15000"/>
      <c r="M15000"/>
    </row>
    <row r="15001" spans="1:13" ht="15.75" x14ac:dyDescent="0.3">
      <c r="A15001"/>
      <c r="J15001"/>
      <c r="K15001"/>
      <c r="L15001"/>
      <c r="M15001"/>
    </row>
    <row r="15002" spans="1:13" ht="15.75" x14ac:dyDescent="0.3">
      <c r="A15002"/>
      <c r="J15002"/>
      <c r="K15002"/>
      <c r="L15002"/>
      <c r="M15002"/>
    </row>
    <row r="15003" spans="1:13" ht="15.75" x14ac:dyDescent="0.3">
      <c r="A15003"/>
      <c r="J15003"/>
      <c r="K15003"/>
      <c r="L15003"/>
      <c r="M15003"/>
    </row>
    <row r="15004" spans="1:13" ht="15.75" x14ac:dyDescent="0.3">
      <c r="A15004"/>
      <c r="J15004"/>
      <c r="K15004"/>
      <c r="L15004"/>
      <c r="M15004"/>
    </row>
    <row r="15005" spans="1:13" ht="15.75" x14ac:dyDescent="0.3">
      <c r="A15005"/>
      <c r="J15005"/>
      <c r="K15005"/>
      <c r="L15005"/>
      <c r="M15005"/>
    </row>
    <row r="15006" spans="1:13" ht="15.75" x14ac:dyDescent="0.3">
      <c r="A15006"/>
      <c r="J15006"/>
      <c r="K15006"/>
      <c r="L15006"/>
      <c r="M15006"/>
    </row>
    <row r="15007" spans="1:13" ht="15.75" x14ac:dyDescent="0.3">
      <c r="A15007"/>
      <c r="J15007"/>
      <c r="K15007"/>
      <c r="L15007"/>
      <c r="M15007"/>
    </row>
    <row r="15008" spans="1:13" ht="15.75" x14ac:dyDescent="0.3">
      <c r="A15008"/>
      <c r="J15008"/>
      <c r="K15008"/>
      <c r="L15008"/>
      <c r="M15008"/>
    </row>
    <row r="15009" spans="1:13" ht="15.75" x14ac:dyDescent="0.3">
      <c r="A15009"/>
      <c r="J15009"/>
      <c r="K15009"/>
      <c r="L15009"/>
      <c r="M15009"/>
    </row>
    <row r="15010" spans="1:13" ht="15.75" x14ac:dyDescent="0.3">
      <c r="A15010"/>
      <c r="J15010"/>
      <c r="K15010"/>
      <c r="L15010"/>
      <c r="M15010"/>
    </row>
    <row r="15011" spans="1:13" ht="15.75" x14ac:dyDescent="0.3">
      <c r="A15011"/>
      <c r="J15011"/>
      <c r="K15011"/>
      <c r="L15011"/>
      <c r="M15011"/>
    </row>
    <row r="15012" spans="1:13" ht="15.75" x14ac:dyDescent="0.3">
      <c r="A15012"/>
      <c r="J15012"/>
      <c r="K15012"/>
      <c r="L15012"/>
      <c r="M15012"/>
    </row>
    <row r="15013" spans="1:13" ht="15.75" x14ac:dyDescent="0.3">
      <c r="A15013"/>
      <c r="J15013"/>
      <c r="K15013"/>
      <c r="L15013"/>
      <c r="M15013"/>
    </row>
    <row r="15014" spans="1:13" ht="15.75" x14ac:dyDescent="0.3">
      <c r="A15014"/>
      <c r="J15014"/>
      <c r="K15014"/>
      <c r="L15014"/>
      <c r="M15014"/>
    </row>
    <row r="15015" spans="1:13" ht="15.75" x14ac:dyDescent="0.3">
      <c r="A15015"/>
      <c r="J15015"/>
      <c r="K15015"/>
      <c r="L15015"/>
      <c r="M15015"/>
    </row>
    <row r="15016" spans="1:13" ht="15.75" x14ac:dyDescent="0.3">
      <c r="A15016"/>
      <c r="J15016"/>
      <c r="K15016"/>
      <c r="L15016"/>
      <c r="M15016"/>
    </row>
    <row r="15017" spans="1:13" ht="15.75" x14ac:dyDescent="0.3">
      <c r="A15017"/>
      <c r="J15017"/>
      <c r="K15017"/>
      <c r="L15017"/>
      <c r="M15017"/>
    </row>
    <row r="15018" spans="1:13" ht="15.75" x14ac:dyDescent="0.3">
      <c r="A15018"/>
      <c r="J15018"/>
      <c r="K15018"/>
      <c r="L15018"/>
      <c r="M15018"/>
    </row>
    <row r="15019" spans="1:13" ht="15.75" x14ac:dyDescent="0.3">
      <c r="A15019"/>
      <c r="J15019"/>
      <c r="K15019"/>
      <c r="L15019"/>
      <c r="M15019"/>
    </row>
    <row r="15020" spans="1:13" ht="15.75" x14ac:dyDescent="0.3">
      <c r="A15020"/>
      <c r="J15020"/>
      <c r="K15020"/>
      <c r="L15020"/>
      <c r="M15020"/>
    </row>
    <row r="15021" spans="1:13" ht="15.75" x14ac:dyDescent="0.3">
      <c r="A15021"/>
      <c r="J15021"/>
      <c r="K15021"/>
      <c r="L15021"/>
      <c r="M15021"/>
    </row>
    <row r="15022" spans="1:13" ht="15.75" x14ac:dyDescent="0.3">
      <c r="A15022"/>
      <c r="J15022"/>
      <c r="K15022"/>
      <c r="L15022"/>
      <c r="M15022"/>
    </row>
    <row r="15023" spans="1:13" ht="15.75" x14ac:dyDescent="0.3">
      <c r="A15023"/>
      <c r="J15023"/>
      <c r="K15023"/>
      <c r="L15023"/>
      <c r="M15023"/>
    </row>
    <row r="15024" spans="1:13" ht="15.75" x14ac:dyDescent="0.3">
      <c r="A15024"/>
      <c r="J15024"/>
      <c r="K15024"/>
      <c r="L15024"/>
      <c r="M15024"/>
    </row>
    <row r="15025" spans="1:13" ht="15.75" x14ac:dyDescent="0.3">
      <c r="A15025"/>
      <c r="J15025"/>
      <c r="K15025"/>
      <c r="L15025"/>
      <c r="M15025"/>
    </row>
    <row r="15026" spans="1:13" ht="15.75" x14ac:dyDescent="0.3">
      <c r="A15026"/>
      <c r="J15026"/>
      <c r="K15026"/>
      <c r="L15026"/>
      <c r="M15026"/>
    </row>
    <row r="15027" spans="1:13" ht="15.75" x14ac:dyDescent="0.3">
      <c r="A15027"/>
      <c r="J15027"/>
      <c r="K15027"/>
      <c r="L15027"/>
      <c r="M15027"/>
    </row>
    <row r="15028" spans="1:13" ht="15.75" x14ac:dyDescent="0.3">
      <c r="A15028"/>
      <c r="J15028"/>
      <c r="K15028"/>
      <c r="L15028"/>
      <c r="M15028"/>
    </row>
    <row r="15029" spans="1:13" ht="15.75" x14ac:dyDescent="0.3">
      <c r="A15029"/>
      <c r="J15029"/>
      <c r="K15029"/>
      <c r="L15029"/>
      <c r="M15029"/>
    </row>
    <row r="15030" spans="1:13" ht="15.75" x14ac:dyDescent="0.3">
      <c r="A15030"/>
      <c r="J15030"/>
      <c r="K15030"/>
      <c r="L15030"/>
      <c r="M15030"/>
    </row>
    <row r="15031" spans="1:13" ht="15.75" x14ac:dyDescent="0.3">
      <c r="A15031"/>
      <c r="J15031"/>
      <c r="K15031"/>
      <c r="L15031"/>
      <c r="M15031"/>
    </row>
    <row r="15032" spans="1:13" ht="15.75" x14ac:dyDescent="0.3">
      <c r="A15032"/>
      <c r="J15032"/>
      <c r="K15032"/>
      <c r="L15032"/>
      <c r="M15032"/>
    </row>
    <row r="15033" spans="1:13" ht="15.75" x14ac:dyDescent="0.3">
      <c r="A15033"/>
      <c r="J15033"/>
      <c r="K15033"/>
      <c r="L15033"/>
      <c r="M15033"/>
    </row>
    <row r="15034" spans="1:13" ht="15.75" x14ac:dyDescent="0.3">
      <c r="A15034"/>
      <c r="J15034"/>
      <c r="K15034"/>
      <c r="L15034"/>
      <c r="M15034"/>
    </row>
    <row r="15035" spans="1:13" ht="15.75" x14ac:dyDescent="0.3">
      <c r="A15035"/>
      <c r="J15035"/>
      <c r="K15035"/>
      <c r="L15035"/>
      <c r="M15035"/>
    </row>
    <row r="15036" spans="1:13" ht="15.75" x14ac:dyDescent="0.3">
      <c r="A15036"/>
      <c r="J15036"/>
      <c r="K15036"/>
      <c r="L15036"/>
      <c r="M15036"/>
    </row>
    <row r="15037" spans="1:13" ht="15.75" x14ac:dyDescent="0.3">
      <c r="A15037"/>
      <c r="J15037"/>
      <c r="K15037"/>
      <c r="L15037"/>
      <c r="M15037"/>
    </row>
    <row r="15038" spans="1:13" ht="15.75" x14ac:dyDescent="0.3">
      <c r="A15038"/>
      <c r="J15038"/>
      <c r="K15038"/>
      <c r="L15038"/>
      <c r="M15038"/>
    </row>
    <row r="15039" spans="1:13" ht="15.75" x14ac:dyDescent="0.3">
      <c r="A15039"/>
      <c r="J15039"/>
      <c r="K15039"/>
      <c r="L15039"/>
      <c r="M15039"/>
    </row>
    <row r="15040" spans="1:13" ht="15.75" x14ac:dyDescent="0.3">
      <c r="A15040"/>
      <c r="J15040"/>
      <c r="K15040"/>
      <c r="L15040"/>
      <c r="M15040"/>
    </row>
    <row r="15041" spans="1:13" ht="15.75" x14ac:dyDescent="0.3">
      <c r="A15041"/>
      <c r="J15041"/>
      <c r="K15041"/>
      <c r="L15041"/>
      <c r="M15041"/>
    </row>
    <row r="15042" spans="1:13" ht="15.75" x14ac:dyDescent="0.3">
      <c r="A15042"/>
      <c r="J15042"/>
      <c r="K15042"/>
      <c r="L15042"/>
      <c r="M15042"/>
    </row>
    <row r="15043" spans="1:13" ht="15.75" x14ac:dyDescent="0.3">
      <c r="A15043"/>
      <c r="J15043"/>
      <c r="K15043"/>
      <c r="L15043"/>
      <c r="M15043"/>
    </row>
    <row r="15044" spans="1:13" ht="15.75" x14ac:dyDescent="0.3">
      <c r="A15044"/>
      <c r="J15044"/>
      <c r="K15044"/>
      <c r="L15044"/>
      <c r="M15044"/>
    </row>
    <row r="15045" spans="1:13" ht="15.75" x14ac:dyDescent="0.3">
      <c r="A15045"/>
      <c r="J15045"/>
      <c r="K15045"/>
      <c r="L15045"/>
      <c r="M15045"/>
    </row>
    <row r="15046" spans="1:13" ht="15.75" x14ac:dyDescent="0.3">
      <c r="A15046"/>
      <c r="J15046"/>
      <c r="K15046"/>
      <c r="L15046"/>
      <c r="M15046"/>
    </row>
    <row r="15047" spans="1:13" ht="15.75" x14ac:dyDescent="0.3">
      <c r="A15047"/>
      <c r="J15047"/>
      <c r="K15047"/>
      <c r="L15047"/>
      <c r="M15047"/>
    </row>
    <row r="15048" spans="1:13" ht="15.75" x14ac:dyDescent="0.3">
      <c r="A15048"/>
      <c r="J15048"/>
      <c r="K15048"/>
      <c r="L15048"/>
      <c r="M15048"/>
    </row>
    <row r="15049" spans="1:13" ht="15.75" x14ac:dyDescent="0.3">
      <c r="A15049"/>
      <c r="J15049"/>
      <c r="K15049"/>
      <c r="L15049"/>
      <c r="M15049"/>
    </row>
    <row r="15050" spans="1:13" ht="15.75" x14ac:dyDescent="0.3">
      <c r="A15050"/>
      <c r="J15050"/>
      <c r="K15050"/>
      <c r="L15050"/>
      <c r="M15050"/>
    </row>
    <row r="15051" spans="1:13" ht="15.75" x14ac:dyDescent="0.3">
      <c r="A15051"/>
      <c r="J15051"/>
      <c r="K15051"/>
      <c r="L15051"/>
      <c r="M15051"/>
    </row>
    <row r="15052" spans="1:13" ht="15.75" x14ac:dyDescent="0.3">
      <c r="A15052"/>
      <c r="J15052"/>
      <c r="K15052"/>
      <c r="L15052"/>
      <c r="M15052"/>
    </row>
    <row r="15053" spans="1:13" ht="15.75" x14ac:dyDescent="0.3">
      <c r="A15053"/>
      <c r="J15053"/>
      <c r="K15053"/>
      <c r="L15053"/>
      <c r="M15053"/>
    </row>
    <row r="15054" spans="1:13" ht="15.75" x14ac:dyDescent="0.3">
      <c r="A15054"/>
      <c r="J15054"/>
      <c r="K15054"/>
      <c r="L15054"/>
      <c r="M15054"/>
    </row>
    <row r="15055" spans="1:13" ht="15.75" x14ac:dyDescent="0.3">
      <c r="A15055"/>
      <c r="J15055"/>
      <c r="K15055"/>
      <c r="L15055"/>
      <c r="M15055"/>
    </row>
    <row r="15056" spans="1:13" ht="15.75" x14ac:dyDescent="0.3">
      <c r="A15056"/>
      <c r="J15056"/>
      <c r="K15056"/>
      <c r="L15056"/>
      <c r="M15056"/>
    </row>
    <row r="15057" spans="1:13" ht="15.75" x14ac:dyDescent="0.3">
      <c r="A15057"/>
      <c r="J15057"/>
      <c r="K15057"/>
      <c r="L15057"/>
      <c r="M15057"/>
    </row>
    <row r="15058" spans="1:13" ht="15.75" x14ac:dyDescent="0.3">
      <c r="A15058"/>
      <c r="J15058"/>
      <c r="K15058"/>
      <c r="L15058"/>
      <c r="M15058"/>
    </row>
    <row r="15059" spans="1:13" ht="15.75" x14ac:dyDescent="0.3">
      <c r="A15059"/>
      <c r="J15059"/>
      <c r="K15059"/>
      <c r="L15059"/>
      <c r="M15059"/>
    </row>
    <row r="15060" spans="1:13" ht="15.75" x14ac:dyDescent="0.3">
      <c r="A15060"/>
      <c r="J15060"/>
      <c r="K15060"/>
      <c r="L15060"/>
      <c r="M15060"/>
    </row>
    <row r="15061" spans="1:13" ht="15.75" x14ac:dyDescent="0.3">
      <c r="A15061"/>
      <c r="J15061"/>
      <c r="K15061"/>
      <c r="L15061"/>
      <c r="M15061"/>
    </row>
    <row r="15062" spans="1:13" ht="15.75" x14ac:dyDescent="0.3">
      <c r="A15062"/>
      <c r="J15062"/>
      <c r="K15062"/>
      <c r="L15062"/>
      <c r="M15062"/>
    </row>
    <row r="15063" spans="1:13" ht="15.75" x14ac:dyDescent="0.3">
      <c r="A15063"/>
      <c r="J15063"/>
      <c r="K15063"/>
      <c r="L15063"/>
      <c r="M15063"/>
    </row>
    <row r="15064" spans="1:13" ht="15.75" x14ac:dyDescent="0.3">
      <c r="A15064"/>
      <c r="J15064"/>
      <c r="K15064"/>
      <c r="L15064"/>
      <c r="M15064"/>
    </row>
    <row r="15065" spans="1:13" ht="15.75" x14ac:dyDescent="0.3">
      <c r="A15065"/>
      <c r="J15065"/>
      <c r="K15065"/>
      <c r="L15065"/>
      <c r="M15065"/>
    </row>
    <row r="15066" spans="1:13" ht="15.75" x14ac:dyDescent="0.3">
      <c r="A15066"/>
      <c r="J15066"/>
      <c r="K15066"/>
      <c r="L15066"/>
      <c r="M15066"/>
    </row>
    <row r="15067" spans="1:13" ht="15.75" x14ac:dyDescent="0.3">
      <c r="A15067"/>
      <c r="J15067"/>
      <c r="K15067"/>
      <c r="L15067"/>
      <c r="M15067"/>
    </row>
    <row r="15068" spans="1:13" ht="15.75" x14ac:dyDescent="0.3">
      <c r="A15068"/>
      <c r="J15068"/>
      <c r="K15068"/>
      <c r="L15068"/>
      <c r="M15068"/>
    </row>
    <row r="15069" spans="1:13" ht="15.75" x14ac:dyDescent="0.3">
      <c r="A15069"/>
      <c r="J15069"/>
      <c r="K15069"/>
      <c r="L15069"/>
      <c r="M15069"/>
    </row>
    <row r="15070" spans="1:13" ht="15.75" x14ac:dyDescent="0.3">
      <c r="A15070"/>
      <c r="J15070"/>
      <c r="K15070"/>
      <c r="L15070"/>
      <c r="M15070"/>
    </row>
    <row r="15071" spans="1:13" ht="15.75" x14ac:dyDescent="0.3">
      <c r="A15071"/>
      <c r="J15071"/>
      <c r="K15071"/>
      <c r="L15071"/>
      <c r="M15071"/>
    </row>
    <row r="15072" spans="1:13" ht="15.75" x14ac:dyDescent="0.3">
      <c r="A15072"/>
      <c r="J15072"/>
      <c r="K15072"/>
      <c r="L15072"/>
      <c r="M15072"/>
    </row>
    <row r="15073" spans="1:13" ht="15.75" x14ac:dyDescent="0.3">
      <c r="A15073"/>
      <c r="J15073"/>
      <c r="K15073"/>
      <c r="L15073"/>
      <c r="M15073"/>
    </row>
    <row r="15074" spans="1:13" ht="15.75" x14ac:dyDescent="0.3">
      <c r="A15074"/>
      <c r="J15074"/>
      <c r="K15074"/>
      <c r="L15074"/>
      <c r="M15074"/>
    </row>
    <row r="15075" spans="1:13" ht="15.75" x14ac:dyDescent="0.3">
      <c r="A15075"/>
      <c r="J15075"/>
      <c r="K15075"/>
      <c r="L15075"/>
      <c r="M15075"/>
    </row>
    <row r="15076" spans="1:13" ht="15.75" x14ac:dyDescent="0.3">
      <c r="A15076"/>
      <c r="J15076"/>
      <c r="K15076"/>
      <c r="L15076"/>
      <c r="M15076"/>
    </row>
    <row r="15077" spans="1:13" ht="15.75" x14ac:dyDescent="0.3">
      <c r="A15077"/>
      <c r="J15077"/>
      <c r="K15077"/>
      <c r="L15077"/>
      <c r="M15077"/>
    </row>
    <row r="15078" spans="1:13" ht="15.75" x14ac:dyDescent="0.3">
      <c r="A15078"/>
      <c r="J15078"/>
      <c r="K15078"/>
      <c r="L15078"/>
      <c r="M15078"/>
    </row>
    <row r="15079" spans="1:13" ht="15.75" x14ac:dyDescent="0.3">
      <c r="A15079"/>
      <c r="J15079"/>
      <c r="K15079"/>
      <c r="L15079"/>
      <c r="M15079"/>
    </row>
    <row r="15080" spans="1:13" ht="15.75" x14ac:dyDescent="0.3">
      <c r="A15080"/>
      <c r="J15080"/>
      <c r="K15080"/>
      <c r="L15080"/>
      <c r="M15080"/>
    </row>
    <row r="15081" spans="1:13" ht="15.75" x14ac:dyDescent="0.3">
      <c r="A15081"/>
      <c r="J15081"/>
      <c r="K15081"/>
      <c r="L15081"/>
      <c r="M15081"/>
    </row>
    <row r="15082" spans="1:13" ht="15.75" x14ac:dyDescent="0.3">
      <c r="A15082"/>
      <c r="J15082"/>
      <c r="K15082"/>
      <c r="L15082"/>
      <c r="M15082"/>
    </row>
    <row r="15083" spans="1:13" ht="15.75" x14ac:dyDescent="0.3">
      <c r="A15083"/>
      <c r="J15083"/>
      <c r="K15083"/>
      <c r="L15083"/>
      <c r="M15083"/>
    </row>
    <row r="15084" spans="1:13" ht="15.75" x14ac:dyDescent="0.3">
      <c r="A15084"/>
      <c r="J15084"/>
      <c r="K15084"/>
      <c r="L15084"/>
      <c r="M15084"/>
    </row>
    <row r="15085" spans="1:13" ht="15.75" x14ac:dyDescent="0.3">
      <c r="A15085"/>
      <c r="J15085"/>
      <c r="K15085"/>
      <c r="L15085"/>
      <c r="M15085"/>
    </row>
    <row r="15086" spans="1:13" ht="15.75" x14ac:dyDescent="0.3">
      <c r="A15086"/>
      <c r="J15086"/>
      <c r="K15086"/>
      <c r="L15086"/>
      <c r="M15086"/>
    </row>
    <row r="15087" spans="1:13" ht="15.75" x14ac:dyDescent="0.3">
      <c r="A15087"/>
      <c r="J15087"/>
      <c r="K15087"/>
      <c r="L15087"/>
      <c r="M15087"/>
    </row>
    <row r="15088" spans="1:13" ht="15.75" x14ac:dyDescent="0.3">
      <c r="A15088"/>
      <c r="J15088"/>
      <c r="K15088"/>
      <c r="L15088"/>
      <c r="M15088"/>
    </row>
    <row r="15089" spans="1:13" ht="15.75" x14ac:dyDescent="0.3">
      <c r="A15089"/>
      <c r="J15089"/>
      <c r="K15089"/>
      <c r="L15089"/>
      <c r="M15089"/>
    </row>
    <row r="15090" spans="1:13" ht="15.75" x14ac:dyDescent="0.3">
      <c r="A15090"/>
      <c r="J15090"/>
      <c r="K15090"/>
      <c r="L15090"/>
      <c r="M15090"/>
    </row>
    <row r="15091" spans="1:13" ht="15.75" x14ac:dyDescent="0.3">
      <c r="A15091"/>
      <c r="J15091"/>
      <c r="K15091"/>
      <c r="L15091"/>
      <c r="M15091"/>
    </row>
    <row r="15092" spans="1:13" ht="15.75" x14ac:dyDescent="0.3">
      <c r="A15092"/>
      <c r="J15092"/>
      <c r="K15092"/>
      <c r="L15092"/>
      <c r="M15092"/>
    </row>
    <row r="15093" spans="1:13" ht="15.75" x14ac:dyDescent="0.3">
      <c r="A15093"/>
      <c r="J15093"/>
      <c r="K15093"/>
      <c r="L15093"/>
      <c r="M15093"/>
    </row>
    <row r="15094" spans="1:13" ht="15.75" x14ac:dyDescent="0.3">
      <c r="A15094"/>
      <c r="J15094"/>
      <c r="K15094"/>
      <c r="L15094"/>
      <c r="M15094"/>
    </row>
    <row r="15095" spans="1:13" ht="15.75" x14ac:dyDescent="0.3">
      <c r="A15095"/>
      <c r="J15095"/>
      <c r="K15095"/>
      <c r="L15095"/>
      <c r="M15095"/>
    </row>
    <row r="15096" spans="1:13" ht="15.75" x14ac:dyDescent="0.3">
      <c r="A15096"/>
      <c r="J15096"/>
      <c r="K15096"/>
      <c r="L15096"/>
      <c r="M15096"/>
    </row>
    <row r="15097" spans="1:13" ht="15.75" x14ac:dyDescent="0.3">
      <c r="A15097"/>
      <c r="J15097"/>
      <c r="K15097"/>
      <c r="L15097"/>
      <c r="M15097"/>
    </row>
    <row r="15098" spans="1:13" ht="15.75" x14ac:dyDescent="0.3">
      <c r="A15098"/>
      <c r="J15098"/>
      <c r="K15098"/>
      <c r="L15098"/>
      <c r="M15098"/>
    </row>
    <row r="15099" spans="1:13" ht="15.75" x14ac:dyDescent="0.3">
      <c r="A15099"/>
      <c r="J15099"/>
      <c r="K15099"/>
      <c r="L15099"/>
      <c r="M15099"/>
    </row>
    <row r="15100" spans="1:13" ht="15.75" x14ac:dyDescent="0.3">
      <c r="A15100"/>
      <c r="J15100"/>
      <c r="K15100"/>
      <c r="L15100"/>
      <c r="M15100"/>
    </row>
    <row r="15101" spans="1:13" ht="15.75" x14ac:dyDescent="0.3">
      <c r="A15101"/>
      <c r="J15101"/>
      <c r="K15101"/>
      <c r="L15101"/>
      <c r="M15101"/>
    </row>
    <row r="15102" spans="1:13" ht="15.75" x14ac:dyDescent="0.3">
      <c r="A15102"/>
      <c r="J15102"/>
      <c r="K15102"/>
      <c r="L15102"/>
      <c r="M15102"/>
    </row>
    <row r="15103" spans="1:13" ht="15.75" x14ac:dyDescent="0.3">
      <c r="A15103"/>
      <c r="J15103"/>
      <c r="K15103"/>
      <c r="L15103"/>
      <c r="M15103"/>
    </row>
    <row r="15104" spans="1:13" ht="15.75" x14ac:dyDescent="0.3">
      <c r="A15104"/>
      <c r="J15104"/>
      <c r="K15104"/>
      <c r="L15104"/>
      <c r="M15104"/>
    </row>
    <row r="15105" spans="1:13" ht="15.75" x14ac:dyDescent="0.3">
      <c r="A15105"/>
      <c r="J15105"/>
      <c r="K15105"/>
      <c r="L15105"/>
      <c r="M15105"/>
    </row>
    <row r="15106" spans="1:13" ht="15.75" x14ac:dyDescent="0.3">
      <c r="A15106"/>
      <c r="J15106"/>
      <c r="K15106"/>
      <c r="L15106"/>
      <c r="M15106"/>
    </row>
    <row r="15107" spans="1:13" ht="15.75" x14ac:dyDescent="0.3">
      <c r="A15107"/>
      <c r="J15107"/>
      <c r="K15107"/>
      <c r="L15107"/>
      <c r="M15107"/>
    </row>
    <row r="15108" spans="1:13" ht="15.75" x14ac:dyDescent="0.3">
      <c r="A15108"/>
      <c r="J15108"/>
      <c r="K15108"/>
      <c r="L15108"/>
      <c r="M15108"/>
    </row>
    <row r="15109" spans="1:13" ht="15.75" x14ac:dyDescent="0.3">
      <c r="A15109"/>
      <c r="J15109"/>
      <c r="K15109"/>
      <c r="L15109"/>
      <c r="M15109"/>
    </row>
    <row r="15110" spans="1:13" ht="15.75" x14ac:dyDescent="0.3">
      <c r="A15110"/>
      <c r="J15110"/>
      <c r="K15110"/>
      <c r="L15110"/>
      <c r="M15110"/>
    </row>
    <row r="15111" spans="1:13" ht="15.75" x14ac:dyDescent="0.3">
      <c r="A15111"/>
      <c r="J15111"/>
      <c r="K15111"/>
      <c r="L15111"/>
      <c r="M15111"/>
    </row>
    <row r="15112" spans="1:13" ht="15.75" x14ac:dyDescent="0.3">
      <c r="A15112"/>
      <c r="J15112"/>
      <c r="K15112"/>
      <c r="L15112"/>
      <c r="M15112"/>
    </row>
    <row r="15113" spans="1:13" ht="15.75" x14ac:dyDescent="0.3">
      <c r="A15113"/>
      <c r="J15113"/>
      <c r="K15113"/>
      <c r="L15113"/>
      <c r="M15113"/>
    </row>
    <row r="15114" spans="1:13" ht="15.75" x14ac:dyDescent="0.3">
      <c r="A15114"/>
      <c r="J15114"/>
      <c r="K15114"/>
      <c r="L15114"/>
      <c r="M15114"/>
    </row>
    <row r="15115" spans="1:13" ht="15.75" x14ac:dyDescent="0.3">
      <c r="A15115"/>
      <c r="J15115"/>
      <c r="K15115"/>
      <c r="L15115"/>
      <c r="M15115"/>
    </row>
    <row r="15116" spans="1:13" ht="15.75" x14ac:dyDescent="0.3">
      <c r="A15116"/>
      <c r="J15116"/>
      <c r="K15116"/>
      <c r="L15116"/>
      <c r="M15116"/>
    </row>
    <row r="15117" spans="1:13" ht="15.75" x14ac:dyDescent="0.3">
      <c r="A15117"/>
      <c r="J15117"/>
      <c r="K15117"/>
      <c r="L15117"/>
      <c r="M15117"/>
    </row>
    <row r="15118" spans="1:13" ht="15.75" x14ac:dyDescent="0.3">
      <c r="A15118"/>
      <c r="J15118"/>
      <c r="K15118"/>
      <c r="L15118"/>
      <c r="M15118"/>
    </row>
    <row r="15119" spans="1:13" ht="15.75" x14ac:dyDescent="0.3">
      <c r="A15119"/>
      <c r="J15119"/>
      <c r="K15119"/>
      <c r="L15119"/>
      <c r="M15119"/>
    </row>
    <row r="15120" spans="1:13" ht="15.75" x14ac:dyDescent="0.3">
      <c r="A15120"/>
      <c r="J15120"/>
      <c r="K15120"/>
      <c r="L15120"/>
      <c r="M15120"/>
    </row>
    <row r="15121" spans="1:13" ht="15.75" x14ac:dyDescent="0.3">
      <c r="A15121"/>
      <c r="J15121"/>
      <c r="K15121"/>
      <c r="L15121"/>
      <c r="M15121"/>
    </row>
    <row r="15122" spans="1:13" ht="15.75" x14ac:dyDescent="0.3">
      <c r="A15122"/>
      <c r="J15122"/>
      <c r="K15122"/>
      <c r="L15122"/>
      <c r="M15122"/>
    </row>
    <row r="15123" spans="1:13" ht="15.75" x14ac:dyDescent="0.3">
      <c r="A15123"/>
      <c r="J15123"/>
      <c r="K15123"/>
      <c r="L15123"/>
      <c r="M15123"/>
    </row>
    <row r="15124" spans="1:13" ht="15.75" x14ac:dyDescent="0.3">
      <c r="A15124"/>
      <c r="J15124"/>
      <c r="K15124"/>
      <c r="L15124"/>
      <c r="M15124"/>
    </row>
    <row r="15125" spans="1:13" ht="15.75" x14ac:dyDescent="0.3">
      <c r="A15125"/>
      <c r="J15125"/>
      <c r="K15125"/>
      <c r="L15125"/>
      <c r="M15125"/>
    </row>
    <row r="15126" spans="1:13" ht="15.75" x14ac:dyDescent="0.3">
      <c r="A15126"/>
      <c r="J15126"/>
      <c r="K15126"/>
      <c r="L15126"/>
      <c r="M15126"/>
    </row>
    <row r="15127" spans="1:13" ht="15.75" x14ac:dyDescent="0.3">
      <c r="A15127"/>
      <c r="J15127"/>
      <c r="K15127"/>
      <c r="L15127"/>
      <c r="M15127"/>
    </row>
    <row r="15128" spans="1:13" ht="15.75" x14ac:dyDescent="0.3">
      <c r="A15128"/>
      <c r="J15128"/>
      <c r="K15128"/>
      <c r="L15128"/>
      <c r="M15128"/>
    </row>
    <row r="15129" spans="1:13" ht="15.75" x14ac:dyDescent="0.3">
      <c r="A15129"/>
      <c r="J15129"/>
      <c r="K15129"/>
      <c r="L15129"/>
      <c r="M15129"/>
    </row>
    <row r="15130" spans="1:13" ht="15.75" x14ac:dyDescent="0.3">
      <c r="A15130"/>
      <c r="J15130"/>
      <c r="K15130"/>
      <c r="L15130"/>
      <c r="M15130"/>
    </row>
    <row r="15131" spans="1:13" ht="15.75" x14ac:dyDescent="0.3">
      <c r="A15131"/>
      <c r="J15131"/>
      <c r="K15131"/>
      <c r="L15131"/>
      <c r="M15131"/>
    </row>
    <row r="15132" spans="1:13" ht="15.75" x14ac:dyDescent="0.3">
      <c r="A15132"/>
      <c r="J15132"/>
      <c r="K15132"/>
      <c r="L15132"/>
      <c r="M15132"/>
    </row>
    <row r="15133" spans="1:13" ht="15.75" x14ac:dyDescent="0.3">
      <c r="A15133"/>
      <c r="J15133"/>
      <c r="K15133"/>
      <c r="L15133"/>
      <c r="M15133"/>
    </row>
    <row r="15134" spans="1:13" ht="15.75" x14ac:dyDescent="0.3">
      <c r="A15134"/>
      <c r="J15134"/>
      <c r="K15134"/>
      <c r="L15134"/>
      <c r="M15134"/>
    </row>
    <row r="15135" spans="1:13" ht="15.75" x14ac:dyDescent="0.3">
      <c r="A15135"/>
      <c r="J15135"/>
      <c r="K15135"/>
      <c r="L15135"/>
      <c r="M15135"/>
    </row>
    <row r="15136" spans="1:13" ht="15.75" x14ac:dyDescent="0.3">
      <c r="A15136"/>
      <c r="J15136"/>
      <c r="K15136"/>
      <c r="L15136"/>
      <c r="M15136"/>
    </row>
    <row r="15137" spans="1:13" ht="15.75" x14ac:dyDescent="0.3">
      <c r="A15137"/>
      <c r="J15137"/>
      <c r="K15137"/>
      <c r="L15137"/>
      <c r="M15137"/>
    </row>
    <row r="15138" spans="1:13" ht="15.75" x14ac:dyDescent="0.3">
      <c r="A15138"/>
      <c r="J15138"/>
      <c r="K15138"/>
      <c r="L15138"/>
      <c r="M15138"/>
    </row>
    <row r="15139" spans="1:13" ht="15.75" x14ac:dyDescent="0.3">
      <c r="A15139"/>
      <c r="J15139"/>
      <c r="K15139"/>
      <c r="L15139"/>
      <c r="M15139"/>
    </row>
    <row r="15140" spans="1:13" ht="15.75" x14ac:dyDescent="0.3">
      <c r="A15140"/>
      <c r="J15140"/>
      <c r="K15140"/>
      <c r="L15140"/>
      <c r="M15140"/>
    </row>
    <row r="15141" spans="1:13" ht="15.75" x14ac:dyDescent="0.3">
      <c r="A15141"/>
      <c r="J15141"/>
      <c r="K15141"/>
      <c r="L15141"/>
      <c r="M15141"/>
    </row>
    <row r="15142" spans="1:13" ht="15.75" x14ac:dyDescent="0.3">
      <c r="A15142"/>
      <c r="J15142"/>
      <c r="K15142"/>
      <c r="L15142"/>
      <c r="M15142"/>
    </row>
    <row r="15143" spans="1:13" ht="15.75" x14ac:dyDescent="0.3">
      <c r="A15143"/>
      <c r="J15143"/>
      <c r="K15143"/>
      <c r="L15143"/>
      <c r="M15143"/>
    </row>
    <row r="15144" spans="1:13" ht="15.75" x14ac:dyDescent="0.3">
      <c r="A15144"/>
      <c r="J15144"/>
      <c r="K15144"/>
      <c r="L15144"/>
      <c r="M15144"/>
    </row>
    <row r="15145" spans="1:13" ht="15.75" x14ac:dyDescent="0.3">
      <c r="A15145"/>
      <c r="J15145"/>
      <c r="K15145"/>
      <c r="L15145"/>
      <c r="M15145"/>
    </row>
    <row r="15146" spans="1:13" ht="15.75" x14ac:dyDescent="0.3">
      <c r="A15146"/>
      <c r="J15146"/>
      <c r="K15146"/>
      <c r="L15146"/>
      <c r="M15146"/>
    </row>
    <row r="15147" spans="1:13" ht="15.75" x14ac:dyDescent="0.3">
      <c r="A15147"/>
      <c r="J15147"/>
      <c r="K15147"/>
      <c r="L15147"/>
      <c r="M15147"/>
    </row>
    <row r="15148" spans="1:13" ht="15.75" x14ac:dyDescent="0.3">
      <c r="A15148"/>
      <c r="J15148"/>
      <c r="K15148"/>
      <c r="L15148"/>
      <c r="M15148"/>
    </row>
    <row r="15149" spans="1:13" ht="15.75" x14ac:dyDescent="0.3">
      <c r="A15149"/>
      <c r="J15149"/>
      <c r="K15149"/>
      <c r="L15149"/>
      <c r="M15149"/>
    </row>
    <row r="15150" spans="1:13" ht="15.75" x14ac:dyDescent="0.3">
      <c r="A15150"/>
      <c r="J15150"/>
      <c r="K15150"/>
      <c r="L15150"/>
      <c r="M15150"/>
    </row>
    <row r="15151" spans="1:13" ht="15.75" x14ac:dyDescent="0.3">
      <c r="A15151"/>
      <c r="J15151"/>
      <c r="K15151"/>
      <c r="L15151"/>
      <c r="M15151"/>
    </row>
    <row r="15152" spans="1:13" ht="15.75" x14ac:dyDescent="0.3">
      <c r="A15152"/>
      <c r="J15152"/>
      <c r="K15152"/>
      <c r="L15152"/>
      <c r="M15152"/>
    </row>
    <row r="15153" spans="1:13" ht="15.75" x14ac:dyDescent="0.3">
      <c r="A15153"/>
      <c r="J15153"/>
      <c r="K15153"/>
      <c r="L15153"/>
      <c r="M15153"/>
    </row>
    <row r="15154" spans="1:13" ht="15.75" x14ac:dyDescent="0.3">
      <c r="A15154"/>
      <c r="J15154"/>
      <c r="K15154"/>
      <c r="L15154"/>
      <c r="M15154"/>
    </row>
    <row r="15155" spans="1:13" ht="15.75" x14ac:dyDescent="0.3">
      <c r="A15155"/>
      <c r="J15155"/>
      <c r="K15155"/>
      <c r="L15155"/>
      <c r="M15155"/>
    </row>
    <row r="15156" spans="1:13" ht="15.75" x14ac:dyDescent="0.3">
      <c r="A15156"/>
      <c r="J15156"/>
      <c r="K15156"/>
      <c r="L15156"/>
      <c r="M15156"/>
    </row>
    <row r="15157" spans="1:13" ht="15.75" x14ac:dyDescent="0.3">
      <c r="A15157"/>
      <c r="J15157"/>
      <c r="K15157"/>
      <c r="L15157"/>
      <c r="M15157"/>
    </row>
    <row r="15158" spans="1:13" ht="15.75" x14ac:dyDescent="0.3">
      <c r="A15158"/>
      <c r="J15158"/>
      <c r="K15158"/>
      <c r="L15158"/>
      <c r="M15158"/>
    </row>
    <row r="15159" spans="1:13" ht="15.75" x14ac:dyDescent="0.3">
      <c r="A15159"/>
      <c r="J15159"/>
      <c r="K15159"/>
      <c r="L15159"/>
      <c r="M15159"/>
    </row>
    <row r="15160" spans="1:13" ht="15.75" x14ac:dyDescent="0.3">
      <c r="A15160"/>
      <c r="J15160"/>
      <c r="K15160"/>
      <c r="L15160"/>
      <c r="M15160"/>
    </row>
    <row r="15161" spans="1:13" ht="15.75" x14ac:dyDescent="0.3">
      <c r="A15161"/>
      <c r="J15161"/>
      <c r="K15161"/>
      <c r="L15161"/>
      <c r="M15161"/>
    </row>
    <row r="15162" spans="1:13" ht="15.75" x14ac:dyDescent="0.3">
      <c r="A15162"/>
      <c r="J15162"/>
      <c r="K15162"/>
      <c r="L15162"/>
      <c r="M15162"/>
    </row>
    <row r="15163" spans="1:13" ht="15.75" x14ac:dyDescent="0.3">
      <c r="A15163"/>
      <c r="J15163"/>
      <c r="K15163"/>
      <c r="L15163"/>
      <c r="M15163"/>
    </row>
    <row r="15164" spans="1:13" ht="15.75" x14ac:dyDescent="0.3">
      <c r="A15164"/>
      <c r="J15164"/>
      <c r="K15164"/>
      <c r="L15164"/>
      <c r="M15164"/>
    </row>
    <row r="15165" spans="1:13" ht="15.75" x14ac:dyDescent="0.3">
      <c r="A15165"/>
      <c r="J15165"/>
      <c r="K15165"/>
      <c r="L15165"/>
      <c r="M15165"/>
    </row>
    <row r="15166" spans="1:13" ht="15.75" x14ac:dyDescent="0.3">
      <c r="A15166"/>
      <c r="J15166"/>
      <c r="K15166"/>
      <c r="L15166"/>
      <c r="M15166"/>
    </row>
    <row r="15167" spans="1:13" ht="15.75" x14ac:dyDescent="0.3">
      <c r="A15167"/>
      <c r="J15167"/>
      <c r="K15167"/>
      <c r="L15167"/>
      <c r="M15167"/>
    </row>
    <row r="15168" spans="1:13" ht="15.75" x14ac:dyDescent="0.3">
      <c r="A15168"/>
      <c r="J15168"/>
      <c r="K15168"/>
      <c r="L15168"/>
      <c r="M15168"/>
    </row>
    <row r="15169" spans="1:13" ht="15.75" x14ac:dyDescent="0.3">
      <c r="A15169"/>
      <c r="J15169"/>
      <c r="K15169"/>
      <c r="L15169"/>
      <c r="M15169"/>
    </row>
    <row r="15170" spans="1:13" ht="15.75" x14ac:dyDescent="0.3">
      <c r="A15170"/>
      <c r="J15170"/>
      <c r="K15170"/>
      <c r="L15170"/>
      <c r="M15170"/>
    </row>
    <row r="15171" spans="1:13" ht="15.75" x14ac:dyDescent="0.3">
      <c r="A15171"/>
      <c r="J15171"/>
      <c r="K15171"/>
      <c r="L15171"/>
      <c r="M15171"/>
    </row>
    <row r="15172" spans="1:13" ht="15.75" x14ac:dyDescent="0.3">
      <c r="A15172"/>
      <c r="J15172"/>
      <c r="K15172"/>
      <c r="L15172"/>
      <c r="M15172"/>
    </row>
    <row r="15173" spans="1:13" ht="15.75" x14ac:dyDescent="0.3">
      <c r="A15173"/>
      <c r="J15173"/>
      <c r="K15173"/>
      <c r="L15173"/>
      <c r="M15173"/>
    </row>
    <row r="15174" spans="1:13" ht="15.75" x14ac:dyDescent="0.3">
      <c r="A15174"/>
      <c r="J15174"/>
      <c r="K15174"/>
      <c r="L15174"/>
      <c r="M15174"/>
    </row>
    <row r="15175" spans="1:13" ht="15.75" x14ac:dyDescent="0.3">
      <c r="A15175"/>
      <c r="J15175"/>
      <c r="K15175"/>
      <c r="L15175"/>
      <c r="M15175"/>
    </row>
    <row r="15176" spans="1:13" ht="15.75" x14ac:dyDescent="0.3">
      <c r="A15176"/>
      <c r="J15176"/>
      <c r="K15176"/>
      <c r="L15176"/>
      <c r="M15176"/>
    </row>
    <row r="15177" spans="1:13" ht="15.75" x14ac:dyDescent="0.3">
      <c r="A15177"/>
      <c r="J15177"/>
      <c r="K15177"/>
      <c r="L15177"/>
      <c r="M15177"/>
    </row>
    <row r="15178" spans="1:13" ht="15.75" x14ac:dyDescent="0.3">
      <c r="A15178"/>
      <c r="J15178"/>
      <c r="K15178"/>
      <c r="L15178"/>
      <c r="M15178"/>
    </row>
    <row r="15179" spans="1:13" ht="15.75" x14ac:dyDescent="0.3">
      <c r="A15179"/>
      <c r="J15179"/>
      <c r="K15179"/>
      <c r="L15179"/>
      <c r="M15179"/>
    </row>
    <row r="15180" spans="1:13" ht="15.75" x14ac:dyDescent="0.3">
      <c r="A15180"/>
      <c r="J15180"/>
      <c r="K15180"/>
      <c r="L15180"/>
      <c r="M15180"/>
    </row>
    <row r="15181" spans="1:13" ht="15.75" x14ac:dyDescent="0.3">
      <c r="A15181"/>
      <c r="J15181"/>
      <c r="K15181"/>
      <c r="L15181"/>
      <c r="M15181"/>
    </row>
    <row r="15182" spans="1:13" ht="15.75" x14ac:dyDescent="0.3">
      <c r="A15182"/>
      <c r="J15182"/>
      <c r="K15182"/>
      <c r="L15182"/>
      <c r="M15182"/>
    </row>
    <row r="15183" spans="1:13" ht="15.75" x14ac:dyDescent="0.3">
      <c r="A15183"/>
      <c r="J15183"/>
      <c r="K15183"/>
      <c r="L15183"/>
      <c r="M15183"/>
    </row>
    <row r="15184" spans="1:13" ht="15.75" x14ac:dyDescent="0.3">
      <c r="A15184"/>
      <c r="J15184"/>
      <c r="K15184"/>
      <c r="L15184"/>
      <c r="M15184"/>
    </row>
    <row r="15185" spans="1:13" ht="15.75" x14ac:dyDescent="0.3">
      <c r="A15185"/>
      <c r="J15185"/>
      <c r="K15185"/>
      <c r="L15185"/>
      <c r="M15185"/>
    </row>
    <row r="15186" spans="1:13" ht="15.75" x14ac:dyDescent="0.3">
      <c r="A15186"/>
      <c r="J15186"/>
      <c r="K15186"/>
      <c r="L15186"/>
      <c r="M15186"/>
    </row>
    <row r="15187" spans="1:13" ht="15.75" x14ac:dyDescent="0.3">
      <c r="A15187"/>
      <c r="J15187"/>
      <c r="K15187"/>
      <c r="L15187"/>
      <c r="M15187"/>
    </row>
    <row r="15188" spans="1:13" ht="15.75" x14ac:dyDescent="0.3">
      <c r="A15188"/>
      <c r="J15188"/>
      <c r="K15188"/>
      <c r="L15188"/>
      <c r="M15188"/>
    </row>
    <row r="15189" spans="1:13" ht="15.75" x14ac:dyDescent="0.3">
      <c r="A15189"/>
      <c r="J15189"/>
      <c r="K15189"/>
      <c r="L15189"/>
      <c r="M15189"/>
    </row>
    <row r="15190" spans="1:13" ht="15.75" x14ac:dyDescent="0.3">
      <c r="A15190"/>
      <c r="J15190"/>
      <c r="K15190"/>
      <c r="L15190"/>
      <c r="M15190"/>
    </row>
    <row r="15191" spans="1:13" ht="15.75" x14ac:dyDescent="0.3">
      <c r="A15191"/>
      <c r="J15191"/>
      <c r="K15191"/>
      <c r="L15191"/>
      <c r="M15191"/>
    </row>
    <row r="15192" spans="1:13" ht="15.75" x14ac:dyDescent="0.3">
      <c r="A15192"/>
      <c r="J15192"/>
      <c r="K15192"/>
      <c r="L15192"/>
      <c r="M15192"/>
    </row>
    <row r="15193" spans="1:13" ht="15.75" x14ac:dyDescent="0.3">
      <c r="A15193"/>
      <c r="J15193"/>
      <c r="K15193"/>
      <c r="L15193"/>
      <c r="M15193"/>
    </row>
    <row r="15194" spans="1:13" ht="15.75" x14ac:dyDescent="0.3">
      <c r="A15194"/>
      <c r="J15194"/>
      <c r="K15194"/>
      <c r="L15194"/>
      <c r="M15194"/>
    </row>
    <row r="15195" spans="1:13" ht="15.75" x14ac:dyDescent="0.3">
      <c r="A15195"/>
      <c r="J15195"/>
      <c r="K15195"/>
      <c r="L15195"/>
      <c r="M15195"/>
    </row>
    <row r="15196" spans="1:13" ht="15.75" x14ac:dyDescent="0.3">
      <c r="A15196"/>
      <c r="J15196"/>
      <c r="K15196"/>
      <c r="L15196"/>
      <c r="M15196"/>
    </row>
    <row r="15197" spans="1:13" ht="15.75" x14ac:dyDescent="0.3">
      <c r="A15197"/>
      <c r="J15197"/>
      <c r="K15197"/>
      <c r="L15197"/>
      <c r="M15197"/>
    </row>
    <row r="15198" spans="1:13" ht="15.75" x14ac:dyDescent="0.3">
      <c r="A15198"/>
      <c r="J15198"/>
      <c r="K15198"/>
      <c r="L15198"/>
      <c r="M15198"/>
    </row>
    <row r="15199" spans="1:13" ht="15.75" x14ac:dyDescent="0.3">
      <c r="A15199"/>
      <c r="J15199"/>
      <c r="K15199"/>
      <c r="L15199"/>
      <c r="M15199"/>
    </row>
    <row r="15200" spans="1:13" ht="15.75" x14ac:dyDescent="0.3">
      <c r="A15200"/>
      <c r="J15200"/>
      <c r="K15200"/>
      <c r="L15200"/>
      <c r="M15200"/>
    </row>
    <row r="15201" spans="1:13" ht="15.75" x14ac:dyDescent="0.3">
      <c r="A15201"/>
      <c r="J15201"/>
      <c r="K15201"/>
      <c r="L15201"/>
      <c r="M15201"/>
    </row>
    <row r="15202" spans="1:13" ht="15.75" x14ac:dyDescent="0.3">
      <c r="A15202"/>
      <c r="J15202"/>
      <c r="K15202"/>
      <c r="L15202"/>
      <c r="M15202"/>
    </row>
    <row r="15203" spans="1:13" ht="15.75" x14ac:dyDescent="0.3">
      <c r="A15203"/>
      <c r="J15203"/>
      <c r="K15203"/>
      <c r="L15203"/>
      <c r="M15203"/>
    </row>
    <row r="15204" spans="1:13" ht="15.75" x14ac:dyDescent="0.3">
      <c r="A15204"/>
      <c r="J15204"/>
      <c r="K15204"/>
      <c r="L15204"/>
      <c r="M15204"/>
    </row>
    <row r="15205" spans="1:13" ht="15.75" x14ac:dyDescent="0.3">
      <c r="A15205"/>
      <c r="J15205"/>
      <c r="K15205"/>
      <c r="L15205"/>
      <c r="M15205"/>
    </row>
    <row r="15206" spans="1:13" ht="15.75" x14ac:dyDescent="0.3">
      <c r="A15206"/>
      <c r="J15206"/>
      <c r="K15206"/>
      <c r="L15206"/>
      <c r="M15206"/>
    </row>
    <row r="15207" spans="1:13" ht="15.75" x14ac:dyDescent="0.3">
      <c r="A15207"/>
      <c r="J15207"/>
      <c r="K15207"/>
      <c r="L15207"/>
      <c r="M15207"/>
    </row>
    <row r="15208" spans="1:13" ht="15.75" x14ac:dyDescent="0.3">
      <c r="A15208"/>
      <c r="J15208"/>
      <c r="K15208"/>
      <c r="L15208"/>
      <c r="M15208"/>
    </row>
    <row r="15209" spans="1:13" ht="15.75" x14ac:dyDescent="0.3">
      <c r="A15209"/>
      <c r="J15209"/>
      <c r="K15209"/>
      <c r="L15209"/>
      <c r="M15209"/>
    </row>
    <row r="15210" spans="1:13" ht="15.75" x14ac:dyDescent="0.3">
      <c r="A15210"/>
      <c r="J15210"/>
      <c r="K15210"/>
      <c r="L15210"/>
      <c r="M15210"/>
    </row>
    <row r="15211" spans="1:13" ht="15.75" x14ac:dyDescent="0.3">
      <c r="A15211"/>
      <c r="J15211"/>
      <c r="K15211"/>
      <c r="L15211"/>
      <c r="M15211"/>
    </row>
    <row r="15212" spans="1:13" ht="15.75" x14ac:dyDescent="0.3">
      <c r="A15212"/>
      <c r="J15212"/>
      <c r="K15212"/>
      <c r="L15212"/>
      <c r="M15212"/>
    </row>
    <row r="15213" spans="1:13" ht="15.75" x14ac:dyDescent="0.3">
      <c r="A15213"/>
      <c r="J15213"/>
      <c r="K15213"/>
      <c r="L15213"/>
      <c r="M15213"/>
    </row>
    <row r="15214" spans="1:13" ht="15.75" x14ac:dyDescent="0.3">
      <c r="A15214"/>
      <c r="J15214"/>
      <c r="K15214"/>
      <c r="L15214"/>
      <c r="M15214"/>
    </row>
    <row r="15215" spans="1:13" ht="15.75" x14ac:dyDescent="0.3">
      <c r="A15215"/>
      <c r="J15215"/>
      <c r="K15215"/>
      <c r="L15215"/>
      <c r="M15215"/>
    </row>
    <row r="15216" spans="1:13" ht="15.75" x14ac:dyDescent="0.3">
      <c r="A15216"/>
      <c r="J15216"/>
      <c r="K15216"/>
      <c r="L15216"/>
      <c r="M15216"/>
    </row>
    <row r="15217" spans="1:13" ht="15.75" x14ac:dyDescent="0.3">
      <c r="A15217"/>
      <c r="J15217"/>
      <c r="K15217"/>
      <c r="L15217"/>
      <c r="M15217"/>
    </row>
    <row r="15218" spans="1:13" ht="15.75" x14ac:dyDescent="0.3">
      <c r="A15218"/>
      <c r="J15218"/>
      <c r="K15218"/>
      <c r="L15218"/>
      <c r="M15218"/>
    </row>
    <row r="15219" spans="1:13" ht="15.75" x14ac:dyDescent="0.3">
      <c r="A15219"/>
      <c r="J15219"/>
      <c r="K15219"/>
      <c r="L15219"/>
      <c r="M15219"/>
    </row>
    <row r="15220" spans="1:13" ht="15.75" x14ac:dyDescent="0.3">
      <c r="A15220"/>
      <c r="J15220"/>
      <c r="K15220"/>
      <c r="L15220"/>
      <c r="M15220"/>
    </row>
    <row r="15221" spans="1:13" ht="15.75" x14ac:dyDescent="0.3">
      <c r="A15221"/>
      <c r="J15221"/>
      <c r="K15221"/>
      <c r="L15221"/>
      <c r="M15221"/>
    </row>
    <row r="15222" spans="1:13" ht="15.75" x14ac:dyDescent="0.3">
      <c r="A15222"/>
      <c r="J15222"/>
      <c r="K15222"/>
      <c r="L15222"/>
      <c r="M15222"/>
    </row>
    <row r="15223" spans="1:13" ht="15.75" x14ac:dyDescent="0.3">
      <c r="A15223"/>
      <c r="J15223"/>
      <c r="K15223"/>
      <c r="L15223"/>
      <c r="M15223"/>
    </row>
    <row r="15224" spans="1:13" ht="15.75" x14ac:dyDescent="0.3">
      <c r="A15224"/>
      <c r="J15224"/>
      <c r="K15224"/>
      <c r="L15224"/>
      <c r="M15224"/>
    </row>
    <row r="15225" spans="1:13" ht="15.75" x14ac:dyDescent="0.3">
      <c r="A15225"/>
      <c r="J15225"/>
      <c r="K15225"/>
      <c r="L15225"/>
      <c r="M15225"/>
    </row>
    <row r="15226" spans="1:13" ht="15.75" x14ac:dyDescent="0.3">
      <c r="A15226"/>
      <c r="J15226"/>
      <c r="K15226"/>
      <c r="L15226"/>
      <c r="M15226"/>
    </row>
    <row r="15227" spans="1:13" ht="15.75" x14ac:dyDescent="0.3">
      <c r="A15227"/>
      <c r="J15227"/>
      <c r="K15227"/>
      <c r="L15227"/>
      <c r="M15227"/>
    </row>
    <row r="15228" spans="1:13" ht="15.75" x14ac:dyDescent="0.3">
      <c r="A15228"/>
      <c r="J15228"/>
      <c r="K15228"/>
      <c r="L15228"/>
      <c r="M15228"/>
    </row>
    <row r="15229" spans="1:13" ht="15.75" x14ac:dyDescent="0.3">
      <c r="A15229"/>
      <c r="J15229"/>
      <c r="K15229"/>
      <c r="L15229"/>
      <c r="M15229"/>
    </row>
    <row r="15230" spans="1:13" ht="15.75" x14ac:dyDescent="0.3">
      <c r="A15230"/>
      <c r="J15230"/>
      <c r="K15230"/>
      <c r="L15230"/>
      <c r="M15230"/>
    </row>
    <row r="15231" spans="1:13" ht="15.75" x14ac:dyDescent="0.3">
      <c r="A15231"/>
      <c r="J15231"/>
      <c r="K15231"/>
      <c r="L15231"/>
      <c r="M15231"/>
    </row>
    <row r="15232" spans="1:13" ht="15.75" x14ac:dyDescent="0.3">
      <c r="A15232"/>
      <c r="J15232"/>
      <c r="K15232"/>
      <c r="L15232"/>
      <c r="M15232"/>
    </row>
    <row r="15233" spans="1:13" ht="15.75" x14ac:dyDescent="0.3">
      <c r="A15233"/>
      <c r="J15233"/>
      <c r="K15233"/>
      <c r="L15233"/>
      <c r="M15233"/>
    </row>
    <row r="15234" spans="1:13" ht="15.75" x14ac:dyDescent="0.3">
      <c r="A15234"/>
      <c r="J15234"/>
      <c r="K15234"/>
      <c r="L15234"/>
      <c r="M15234"/>
    </row>
    <row r="15235" spans="1:13" ht="15.75" x14ac:dyDescent="0.3">
      <c r="A15235"/>
      <c r="J15235"/>
      <c r="K15235"/>
      <c r="L15235"/>
      <c r="M15235"/>
    </row>
    <row r="15236" spans="1:13" ht="15.75" x14ac:dyDescent="0.3">
      <c r="A15236"/>
      <c r="J15236"/>
      <c r="K15236"/>
      <c r="L15236"/>
      <c r="M15236"/>
    </row>
    <row r="15237" spans="1:13" ht="15.75" x14ac:dyDescent="0.3">
      <c r="A15237"/>
      <c r="J15237"/>
      <c r="K15237"/>
      <c r="L15237"/>
      <c r="M15237"/>
    </row>
    <row r="15238" spans="1:13" ht="15.75" x14ac:dyDescent="0.3">
      <c r="A15238"/>
      <c r="J15238"/>
      <c r="K15238"/>
      <c r="L15238"/>
      <c r="M15238"/>
    </row>
    <row r="15239" spans="1:13" ht="15.75" x14ac:dyDescent="0.3">
      <c r="A15239"/>
      <c r="J15239"/>
      <c r="K15239"/>
      <c r="L15239"/>
      <c r="M15239"/>
    </row>
    <row r="15240" spans="1:13" ht="15.75" x14ac:dyDescent="0.3">
      <c r="A15240"/>
      <c r="J15240"/>
      <c r="K15240"/>
      <c r="L15240"/>
      <c r="M15240"/>
    </row>
    <row r="15241" spans="1:13" ht="15.75" x14ac:dyDescent="0.3">
      <c r="A15241"/>
      <c r="J15241"/>
      <c r="K15241"/>
      <c r="L15241"/>
      <c r="M15241"/>
    </row>
    <row r="15242" spans="1:13" ht="15.75" x14ac:dyDescent="0.3">
      <c r="A15242"/>
      <c r="J15242"/>
      <c r="K15242"/>
      <c r="L15242"/>
      <c r="M15242"/>
    </row>
    <row r="15243" spans="1:13" ht="15.75" x14ac:dyDescent="0.3">
      <c r="A15243"/>
      <c r="J15243"/>
      <c r="K15243"/>
      <c r="L15243"/>
      <c r="M15243"/>
    </row>
    <row r="15244" spans="1:13" ht="15.75" x14ac:dyDescent="0.3">
      <c r="A15244"/>
      <c r="J15244"/>
      <c r="K15244"/>
      <c r="L15244"/>
      <c r="M15244"/>
    </row>
    <row r="15245" spans="1:13" ht="15.75" x14ac:dyDescent="0.3">
      <c r="A15245"/>
      <c r="J15245"/>
      <c r="K15245"/>
      <c r="L15245"/>
      <c r="M15245"/>
    </row>
    <row r="15246" spans="1:13" ht="15.75" x14ac:dyDescent="0.3">
      <c r="A15246"/>
      <c r="J15246"/>
      <c r="K15246"/>
      <c r="L15246"/>
      <c r="M15246"/>
    </row>
    <row r="15247" spans="1:13" ht="15.75" x14ac:dyDescent="0.3">
      <c r="A15247"/>
      <c r="J15247"/>
      <c r="K15247"/>
      <c r="L15247"/>
      <c r="M15247"/>
    </row>
    <row r="15248" spans="1:13" ht="15.75" x14ac:dyDescent="0.3">
      <c r="A15248"/>
      <c r="J15248"/>
      <c r="K15248"/>
      <c r="L15248"/>
      <c r="M15248"/>
    </row>
    <row r="15249" spans="1:13" ht="15.75" x14ac:dyDescent="0.3">
      <c r="A15249"/>
      <c r="J15249"/>
      <c r="K15249"/>
      <c r="L15249"/>
      <c r="M15249"/>
    </row>
    <row r="15250" spans="1:13" ht="15.75" x14ac:dyDescent="0.3">
      <c r="A15250"/>
      <c r="J15250"/>
      <c r="K15250"/>
      <c r="L15250"/>
      <c r="M15250"/>
    </row>
    <row r="15251" spans="1:13" ht="15.75" x14ac:dyDescent="0.3">
      <c r="A15251"/>
      <c r="J15251"/>
      <c r="K15251"/>
      <c r="L15251"/>
      <c r="M15251"/>
    </row>
    <row r="15252" spans="1:13" ht="15.75" x14ac:dyDescent="0.3">
      <c r="A15252"/>
      <c r="J15252"/>
      <c r="K15252"/>
      <c r="L15252"/>
      <c r="M15252"/>
    </row>
    <row r="15253" spans="1:13" ht="15.75" x14ac:dyDescent="0.3">
      <c r="A15253"/>
      <c r="J15253"/>
      <c r="K15253"/>
      <c r="L15253"/>
      <c r="M15253"/>
    </row>
    <row r="15254" spans="1:13" ht="15.75" x14ac:dyDescent="0.3">
      <c r="A15254"/>
      <c r="J15254"/>
      <c r="K15254"/>
      <c r="L15254"/>
      <c r="M15254"/>
    </row>
    <row r="15255" spans="1:13" ht="15.75" x14ac:dyDescent="0.3">
      <c r="A15255"/>
      <c r="J15255"/>
      <c r="K15255"/>
      <c r="L15255"/>
      <c r="M15255"/>
    </row>
    <row r="15256" spans="1:13" ht="15.75" x14ac:dyDescent="0.3">
      <c r="A15256"/>
      <c r="J15256"/>
      <c r="K15256"/>
      <c r="L15256"/>
      <c r="M15256"/>
    </row>
    <row r="15257" spans="1:13" ht="15.75" x14ac:dyDescent="0.3">
      <c r="A15257"/>
      <c r="J15257"/>
      <c r="K15257"/>
      <c r="L15257"/>
      <c r="M15257"/>
    </row>
    <row r="15258" spans="1:13" ht="15.75" x14ac:dyDescent="0.3">
      <c r="A15258"/>
      <c r="J15258"/>
      <c r="K15258"/>
      <c r="L15258"/>
      <c r="M15258"/>
    </row>
    <row r="15259" spans="1:13" ht="15.75" x14ac:dyDescent="0.3">
      <c r="A15259"/>
      <c r="J15259"/>
      <c r="K15259"/>
      <c r="L15259"/>
      <c r="M15259"/>
    </row>
    <row r="15260" spans="1:13" ht="15.75" x14ac:dyDescent="0.3">
      <c r="A15260"/>
      <c r="J15260"/>
      <c r="K15260"/>
      <c r="L15260"/>
      <c r="M15260"/>
    </row>
    <row r="15261" spans="1:13" ht="15.75" x14ac:dyDescent="0.3">
      <c r="A15261"/>
      <c r="J15261"/>
      <c r="K15261"/>
      <c r="L15261"/>
      <c r="M15261"/>
    </row>
    <row r="15262" spans="1:13" ht="15.75" x14ac:dyDescent="0.3">
      <c r="A15262"/>
      <c r="J15262"/>
      <c r="K15262"/>
      <c r="L15262"/>
      <c r="M15262"/>
    </row>
    <row r="15263" spans="1:13" ht="15.75" x14ac:dyDescent="0.3">
      <c r="A15263"/>
      <c r="J15263"/>
      <c r="K15263"/>
      <c r="L15263"/>
      <c r="M15263"/>
    </row>
    <row r="15264" spans="1:13" ht="15.75" x14ac:dyDescent="0.3">
      <c r="A15264"/>
      <c r="J15264"/>
      <c r="K15264"/>
      <c r="L15264"/>
      <c r="M15264"/>
    </row>
    <row r="15265" spans="1:13" ht="15.75" x14ac:dyDescent="0.3">
      <c r="A15265"/>
      <c r="J15265"/>
      <c r="K15265"/>
      <c r="L15265"/>
      <c r="M15265"/>
    </row>
    <row r="15266" spans="1:13" ht="15.75" x14ac:dyDescent="0.3">
      <c r="A15266"/>
      <c r="J15266"/>
      <c r="K15266"/>
      <c r="L15266"/>
      <c r="M15266"/>
    </row>
    <row r="15267" spans="1:13" ht="15.75" x14ac:dyDescent="0.3">
      <c r="A15267"/>
      <c r="J15267"/>
      <c r="K15267"/>
      <c r="L15267"/>
      <c r="M15267"/>
    </row>
    <row r="15268" spans="1:13" ht="15.75" x14ac:dyDescent="0.3">
      <c r="A15268"/>
      <c r="J15268"/>
      <c r="K15268"/>
      <c r="L15268"/>
      <c r="M15268"/>
    </row>
    <row r="15269" spans="1:13" ht="15.75" x14ac:dyDescent="0.3">
      <c r="A15269"/>
      <c r="J15269"/>
      <c r="K15269"/>
      <c r="L15269"/>
      <c r="M15269"/>
    </row>
    <row r="15270" spans="1:13" ht="15.75" x14ac:dyDescent="0.3">
      <c r="A15270"/>
      <c r="J15270"/>
      <c r="K15270"/>
      <c r="L15270"/>
      <c r="M15270"/>
    </row>
    <row r="15271" spans="1:13" ht="15.75" x14ac:dyDescent="0.3">
      <c r="A15271"/>
      <c r="J15271"/>
      <c r="K15271"/>
      <c r="L15271"/>
      <c r="M15271"/>
    </row>
    <row r="15272" spans="1:13" ht="15.75" x14ac:dyDescent="0.3">
      <c r="A15272"/>
      <c r="J15272"/>
      <c r="K15272"/>
      <c r="L15272"/>
      <c r="M15272"/>
    </row>
    <row r="15273" spans="1:13" ht="15.75" x14ac:dyDescent="0.3">
      <c r="A15273"/>
      <c r="J15273"/>
      <c r="K15273"/>
      <c r="L15273"/>
      <c r="M15273"/>
    </row>
    <row r="15274" spans="1:13" ht="15.75" x14ac:dyDescent="0.3">
      <c r="A15274"/>
      <c r="J15274"/>
      <c r="K15274"/>
      <c r="L15274"/>
      <c r="M15274"/>
    </row>
    <row r="15275" spans="1:13" ht="15.75" x14ac:dyDescent="0.3">
      <c r="A15275"/>
      <c r="J15275"/>
      <c r="K15275"/>
      <c r="L15275"/>
      <c r="M15275"/>
    </row>
    <row r="15276" spans="1:13" ht="15.75" x14ac:dyDescent="0.3">
      <c r="A15276"/>
      <c r="J15276"/>
      <c r="K15276"/>
      <c r="L15276"/>
      <c r="M15276"/>
    </row>
    <row r="15277" spans="1:13" ht="15.75" x14ac:dyDescent="0.3">
      <c r="A15277"/>
      <c r="J15277"/>
      <c r="K15277"/>
      <c r="L15277"/>
      <c r="M15277"/>
    </row>
    <row r="15278" spans="1:13" ht="15.75" x14ac:dyDescent="0.3">
      <c r="A15278"/>
      <c r="J15278"/>
      <c r="K15278"/>
      <c r="L15278"/>
      <c r="M15278"/>
    </row>
    <row r="15279" spans="1:13" ht="15.75" x14ac:dyDescent="0.3">
      <c r="A15279"/>
      <c r="J15279"/>
      <c r="K15279"/>
      <c r="L15279"/>
      <c r="M15279"/>
    </row>
    <row r="15280" spans="1:13" ht="15.75" x14ac:dyDescent="0.3">
      <c r="A15280"/>
      <c r="J15280"/>
      <c r="K15280"/>
      <c r="L15280"/>
      <c r="M15280"/>
    </row>
    <row r="15281" spans="1:13" ht="15.75" x14ac:dyDescent="0.3">
      <c r="A15281"/>
      <c r="J15281"/>
      <c r="K15281"/>
      <c r="L15281"/>
      <c r="M15281"/>
    </row>
    <row r="15282" spans="1:13" ht="15.75" x14ac:dyDescent="0.3">
      <c r="A15282"/>
      <c r="J15282"/>
      <c r="K15282"/>
      <c r="L15282"/>
      <c r="M15282"/>
    </row>
    <row r="15283" spans="1:13" ht="15.75" x14ac:dyDescent="0.3">
      <c r="A15283"/>
      <c r="J15283"/>
      <c r="K15283"/>
      <c r="L15283"/>
      <c r="M15283"/>
    </row>
    <row r="15284" spans="1:13" ht="15.75" x14ac:dyDescent="0.3">
      <c r="A15284"/>
      <c r="J15284"/>
      <c r="K15284"/>
      <c r="L15284"/>
      <c r="M15284"/>
    </row>
    <row r="15285" spans="1:13" ht="15.75" x14ac:dyDescent="0.3">
      <c r="A15285"/>
      <c r="J15285"/>
      <c r="K15285"/>
      <c r="L15285"/>
      <c r="M15285"/>
    </row>
    <row r="15286" spans="1:13" ht="15.75" x14ac:dyDescent="0.3">
      <c r="A15286"/>
      <c r="J15286"/>
      <c r="K15286"/>
      <c r="L15286"/>
      <c r="M15286"/>
    </row>
    <row r="15287" spans="1:13" ht="15.75" x14ac:dyDescent="0.3">
      <c r="A15287"/>
      <c r="J15287"/>
      <c r="K15287"/>
      <c r="L15287"/>
      <c r="M15287"/>
    </row>
    <row r="15288" spans="1:13" ht="15.75" x14ac:dyDescent="0.3">
      <c r="A15288"/>
      <c r="J15288"/>
      <c r="K15288"/>
      <c r="L15288"/>
      <c r="M15288"/>
    </row>
    <row r="15289" spans="1:13" ht="15.75" x14ac:dyDescent="0.3">
      <c r="A15289"/>
      <c r="J15289"/>
      <c r="K15289"/>
      <c r="L15289"/>
      <c r="M15289"/>
    </row>
    <row r="15290" spans="1:13" ht="15.75" x14ac:dyDescent="0.3">
      <c r="A15290"/>
      <c r="J15290"/>
      <c r="K15290"/>
      <c r="L15290"/>
      <c r="M15290"/>
    </row>
    <row r="15291" spans="1:13" ht="15.75" x14ac:dyDescent="0.3">
      <c r="A15291"/>
      <c r="J15291"/>
      <c r="K15291"/>
      <c r="L15291"/>
      <c r="M15291"/>
    </row>
    <row r="15292" spans="1:13" ht="15.75" x14ac:dyDescent="0.3">
      <c r="A15292"/>
      <c r="J15292"/>
      <c r="K15292"/>
      <c r="L15292"/>
      <c r="M15292"/>
    </row>
    <row r="15293" spans="1:13" ht="15.75" x14ac:dyDescent="0.3">
      <c r="A15293"/>
      <c r="J15293"/>
      <c r="K15293"/>
      <c r="L15293"/>
      <c r="M15293"/>
    </row>
    <row r="15294" spans="1:13" ht="15.75" x14ac:dyDescent="0.3">
      <c r="A15294"/>
      <c r="J15294"/>
      <c r="K15294"/>
      <c r="L15294"/>
      <c r="M15294"/>
    </row>
    <row r="15295" spans="1:13" ht="15.75" x14ac:dyDescent="0.3">
      <c r="A15295"/>
      <c r="J15295"/>
      <c r="K15295"/>
      <c r="L15295"/>
      <c r="M15295"/>
    </row>
    <row r="15296" spans="1:13" ht="15.75" x14ac:dyDescent="0.3">
      <c r="A15296"/>
      <c r="J15296"/>
      <c r="K15296"/>
      <c r="L15296"/>
      <c r="M15296"/>
    </row>
    <row r="15297" spans="1:13" ht="15.75" x14ac:dyDescent="0.3">
      <c r="A15297"/>
      <c r="J15297"/>
      <c r="K15297"/>
      <c r="L15297"/>
      <c r="M15297"/>
    </row>
    <row r="15298" spans="1:13" ht="15.75" x14ac:dyDescent="0.3">
      <c r="A15298"/>
      <c r="J15298"/>
      <c r="K15298"/>
      <c r="L15298"/>
      <c r="M15298"/>
    </row>
    <row r="15299" spans="1:13" ht="15.75" x14ac:dyDescent="0.3">
      <c r="A15299"/>
      <c r="J15299"/>
      <c r="K15299"/>
      <c r="L15299"/>
      <c r="M15299"/>
    </row>
    <row r="15300" spans="1:13" ht="15.75" x14ac:dyDescent="0.3">
      <c r="A15300"/>
      <c r="J15300"/>
      <c r="K15300"/>
      <c r="L15300"/>
      <c r="M15300"/>
    </row>
    <row r="15301" spans="1:13" ht="15.75" x14ac:dyDescent="0.3">
      <c r="A15301"/>
      <c r="J15301"/>
      <c r="K15301"/>
      <c r="L15301"/>
      <c r="M15301"/>
    </row>
    <row r="15302" spans="1:13" ht="15.75" x14ac:dyDescent="0.3">
      <c r="A15302"/>
      <c r="J15302"/>
      <c r="K15302"/>
      <c r="L15302"/>
      <c r="M15302"/>
    </row>
    <row r="15303" spans="1:13" ht="15.75" x14ac:dyDescent="0.3">
      <c r="A15303"/>
      <c r="J15303"/>
      <c r="K15303"/>
      <c r="L15303"/>
      <c r="M15303"/>
    </row>
    <row r="15304" spans="1:13" ht="15.75" x14ac:dyDescent="0.3">
      <c r="A15304"/>
      <c r="J15304"/>
      <c r="K15304"/>
      <c r="L15304"/>
      <c r="M15304"/>
    </row>
    <row r="15305" spans="1:13" ht="15.75" x14ac:dyDescent="0.3">
      <c r="A15305"/>
      <c r="J15305"/>
      <c r="K15305"/>
      <c r="L15305"/>
      <c r="M15305"/>
    </row>
    <row r="15306" spans="1:13" ht="15.75" x14ac:dyDescent="0.3">
      <c r="A15306"/>
      <c r="J15306"/>
      <c r="K15306"/>
      <c r="L15306"/>
      <c r="M15306"/>
    </row>
    <row r="15307" spans="1:13" ht="15.75" x14ac:dyDescent="0.3">
      <c r="A15307"/>
      <c r="J15307"/>
      <c r="K15307"/>
      <c r="L15307"/>
      <c r="M15307"/>
    </row>
    <row r="15308" spans="1:13" ht="15.75" x14ac:dyDescent="0.3">
      <c r="A15308"/>
      <c r="J15308"/>
      <c r="K15308"/>
      <c r="L15308"/>
      <c r="M15308"/>
    </row>
    <row r="15309" spans="1:13" ht="15.75" x14ac:dyDescent="0.3">
      <c r="A15309"/>
      <c r="J15309"/>
      <c r="K15309"/>
      <c r="L15309"/>
      <c r="M15309"/>
    </row>
    <row r="15310" spans="1:13" ht="15.75" x14ac:dyDescent="0.3">
      <c r="A15310"/>
      <c r="J15310"/>
      <c r="K15310"/>
      <c r="L15310"/>
      <c r="M15310"/>
    </row>
    <row r="15311" spans="1:13" ht="15.75" x14ac:dyDescent="0.3">
      <c r="A15311"/>
      <c r="J15311"/>
      <c r="K15311"/>
      <c r="L15311"/>
      <c r="M15311"/>
    </row>
    <row r="15312" spans="1:13" ht="15.75" x14ac:dyDescent="0.3">
      <c r="A15312"/>
      <c r="J15312"/>
      <c r="K15312"/>
      <c r="L15312"/>
      <c r="M15312"/>
    </row>
    <row r="15313" spans="1:13" ht="15.75" x14ac:dyDescent="0.3">
      <c r="A15313"/>
      <c r="J15313"/>
      <c r="K15313"/>
      <c r="L15313"/>
      <c r="M15313"/>
    </row>
    <row r="15314" spans="1:13" ht="15.75" x14ac:dyDescent="0.3">
      <c r="A15314"/>
      <c r="J15314"/>
      <c r="K15314"/>
      <c r="L15314"/>
      <c r="M15314"/>
    </row>
    <row r="15315" spans="1:13" ht="15.75" x14ac:dyDescent="0.3">
      <c r="A15315"/>
      <c r="J15315"/>
      <c r="K15315"/>
      <c r="L15315"/>
      <c r="M15315"/>
    </row>
    <row r="15316" spans="1:13" ht="15.75" x14ac:dyDescent="0.3">
      <c r="A15316"/>
      <c r="J15316"/>
      <c r="K15316"/>
      <c r="L15316"/>
      <c r="M15316"/>
    </row>
    <row r="15317" spans="1:13" ht="15.75" x14ac:dyDescent="0.3">
      <c r="A15317"/>
      <c r="J15317"/>
      <c r="K15317"/>
      <c r="L15317"/>
      <c r="M15317"/>
    </row>
    <row r="15318" spans="1:13" ht="15.75" x14ac:dyDescent="0.3">
      <c r="A15318"/>
      <c r="J15318"/>
      <c r="K15318"/>
      <c r="L15318"/>
      <c r="M15318"/>
    </row>
    <row r="15319" spans="1:13" ht="15.75" x14ac:dyDescent="0.3">
      <c r="A15319"/>
      <c r="J15319"/>
      <c r="K15319"/>
      <c r="L15319"/>
      <c r="M15319"/>
    </row>
    <row r="15320" spans="1:13" ht="15.75" x14ac:dyDescent="0.3">
      <c r="A15320"/>
      <c r="J15320"/>
      <c r="K15320"/>
      <c r="L15320"/>
      <c r="M15320"/>
    </row>
    <row r="15321" spans="1:13" ht="15.75" x14ac:dyDescent="0.3">
      <c r="A15321"/>
      <c r="J15321"/>
      <c r="K15321"/>
      <c r="L15321"/>
      <c r="M15321"/>
    </row>
    <row r="15322" spans="1:13" ht="15.75" x14ac:dyDescent="0.3">
      <c r="A15322"/>
      <c r="J15322"/>
      <c r="K15322"/>
      <c r="L15322"/>
      <c r="M15322"/>
    </row>
    <row r="15323" spans="1:13" ht="15.75" x14ac:dyDescent="0.3">
      <c r="A15323"/>
      <c r="J15323"/>
      <c r="K15323"/>
      <c r="L15323"/>
      <c r="M15323"/>
    </row>
    <row r="15324" spans="1:13" ht="15.75" x14ac:dyDescent="0.3">
      <c r="A15324"/>
      <c r="J15324"/>
      <c r="K15324"/>
      <c r="L15324"/>
      <c r="M15324"/>
    </row>
    <row r="15325" spans="1:13" ht="15.75" x14ac:dyDescent="0.3">
      <c r="A15325"/>
      <c r="J15325"/>
      <c r="K15325"/>
      <c r="L15325"/>
      <c r="M15325"/>
    </row>
    <row r="15326" spans="1:13" ht="15.75" x14ac:dyDescent="0.3">
      <c r="A15326"/>
      <c r="J15326"/>
      <c r="K15326"/>
      <c r="L15326"/>
      <c r="M15326"/>
    </row>
    <row r="15327" spans="1:13" ht="15.75" x14ac:dyDescent="0.3">
      <c r="A15327"/>
      <c r="J15327"/>
      <c r="K15327"/>
      <c r="L15327"/>
      <c r="M15327"/>
    </row>
    <row r="15328" spans="1:13" ht="15.75" x14ac:dyDescent="0.3">
      <c r="A15328"/>
      <c r="J15328"/>
      <c r="K15328"/>
      <c r="L15328"/>
      <c r="M15328"/>
    </row>
    <row r="15329" spans="1:13" ht="15.75" x14ac:dyDescent="0.3">
      <c r="A15329"/>
      <c r="J15329"/>
      <c r="K15329"/>
      <c r="L15329"/>
      <c r="M15329"/>
    </row>
    <row r="15330" spans="1:13" ht="15.75" x14ac:dyDescent="0.3">
      <c r="A15330"/>
      <c r="J15330"/>
      <c r="K15330"/>
      <c r="L15330"/>
      <c r="M15330"/>
    </row>
    <row r="15331" spans="1:13" ht="15.75" x14ac:dyDescent="0.3">
      <c r="A15331"/>
      <c r="J15331"/>
      <c r="K15331"/>
      <c r="L15331"/>
      <c r="M15331"/>
    </row>
    <row r="15332" spans="1:13" ht="15.75" x14ac:dyDescent="0.3">
      <c r="A15332"/>
      <c r="J15332"/>
      <c r="K15332"/>
      <c r="L15332"/>
      <c r="M15332"/>
    </row>
    <row r="15333" spans="1:13" ht="15.75" x14ac:dyDescent="0.3">
      <c r="A15333"/>
      <c r="J15333"/>
      <c r="K15333"/>
      <c r="L15333"/>
      <c r="M15333"/>
    </row>
    <row r="15334" spans="1:13" ht="15.75" x14ac:dyDescent="0.3">
      <c r="A15334"/>
      <c r="J15334"/>
      <c r="K15334"/>
      <c r="L15334"/>
      <c r="M15334"/>
    </row>
    <row r="15335" spans="1:13" ht="15.75" x14ac:dyDescent="0.3">
      <c r="A15335"/>
      <c r="J15335"/>
      <c r="K15335"/>
      <c r="L15335"/>
      <c r="M15335"/>
    </row>
    <row r="15336" spans="1:13" ht="15.75" x14ac:dyDescent="0.3">
      <c r="A15336"/>
      <c r="J15336"/>
      <c r="K15336"/>
      <c r="L15336"/>
      <c r="M15336"/>
    </row>
    <row r="15337" spans="1:13" ht="15.75" x14ac:dyDescent="0.3">
      <c r="A15337"/>
      <c r="J15337"/>
      <c r="K15337"/>
      <c r="L15337"/>
      <c r="M15337"/>
    </row>
    <row r="15338" spans="1:13" ht="15.75" x14ac:dyDescent="0.3">
      <c r="A15338"/>
      <c r="J15338"/>
      <c r="K15338"/>
      <c r="L15338"/>
      <c r="M15338"/>
    </row>
    <row r="15339" spans="1:13" ht="15.75" x14ac:dyDescent="0.3">
      <c r="A15339"/>
      <c r="J15339"/>
      <c r="K15339"/>
      <c r="L15339"/>
      <c r="M15339"/>
    </row>
    <row r="15340" spans="1:13" ht="15.75" x14ac:dyDescent="0.3">
      <c r="A15340"/>
      <c r="J15340"/>
      <c r="K15340"/>
      <c r="L15340"/>
      <c r="M15340"/>
    </row>
    <row r="15341" spans="1:13" ht="15.75" x14ac:dyDescent="0.3">
      <c r="A15341"/>
      <c r="J15341"/>
      <c r="K15341"/>
      <c r="L15341"/>
      <c r="M15341"/>
    </row>
    <row r="15342" spans="1:13" ht="15.75" x14ac:dyDescent="0.3">
      <c r="A15342"/>
      <c r="J15342"/>
      <c r="K15342"/>
      <c r="L15342"/>
      <c r="M15342"/>
    </row>
    <row r="15343" spans="1:13" ht="15.75" x14ac:dyDescent="0.3">
      <c r="A15343"/>
      <c r="J15343"/>
      <c r="K15343"/>
      <c r="L15343"/>
      <c r="M15343"/>
    </row>
    <row r="15344" spans="1:13" ht="15.75" x14ac:dyDescent="0.3">
      <c r="A15344"/>
      <c r="J15344"/>
      <c r="K15344"/>
      <c r="L15344"/>
      <c r="M15344"/>
    </row>
    <row r="15345" spans="1:13" ht="15.75" x14ac:dyDescent="0.3">
      <c r="A15345"/>
      <c r="J15345"/>
      <c r="K15345"/>
      <c r="L15345"/>
      <c r="M15345"/>
    </row>
    <row r="15346" spans="1:13" ht="15.75" x14ac:dyDescent="0.3">
      <c r="A15346"/>
      <c r="J15346"/>
      <c r="K15346"/>
      <c r="L15346"/>
      <c r="M15346"/>
    </row>
    <row r="15347" spans="1:13" ht="15.75" x14ac:dyDescent="0.3">
      <c r="A15347"/>
      <c r="J15347"/>
      <c r="K15347"/>
      <c r="L15347"/>
      <c r="M15347"/>
    </row>
    <row r="15348" spans="1:13" ht="15.75" x14ac:dyDescent="0.3">
      <c r="A15348"/>
      <c r="J15348"/>
      <c r="K15348"/>
      <c r="L15348"/>
      <c r="M15348"/>
    </row>
    <row r="15349" spans="1:13" ht="15.75" x14ac:dyDescent="0.3">
      <c r="A15349"/>
      <c r="J15349"/>
      <c r="K15349"/>
      <c r="L15349"/>
      <c r="M15349"/>
    </row>
    <row r="15350" spans="1:13" ht="15.75" x14ac:dyDescent="0.3">
      <c r="A15350"/>
      <c r="J15350"/>
      <c r="K15350"/>
      <c r="L15350"/>
      <c r="M15350"/>
    </row>
    <row r="15351" spans="1:13" ht="15.75" x14ac:dyDescent="0.3">
      <c r="A15351"/>
      <c r="J15351"/>
      <c r="K15351"/>
      <c r="L15351"/>
      <c r="M15351"/>
    </row>
    <row r="15352" spans="1:13" ht="15.75" x14ac:dyDescent="0.3">
      <c r="A15352"/>
      <c r="J15352"/>
      <c r="K15352"/>
      <c r="L15352"/>
      <c r="M15352"/>
    </row>
    <row r="15353" spans="1:13" ht="15.75" x14ac:dyDescent="0.3">
      <c r="A15353"/>
      <c r="J15353"/>
      <c r="K15353"/>
      <c r="L15353"/>
      <c r="M15353"/>
    </row>
    <row r="15354" spans="1:13" ht="15.75" x14ac:dyDescent="0.3">
      <c r="A15354"/>
      <c r="J15354"/>
      <c r="K15354"/>
      <c r="L15354"/>
      <c r="M15354"/>
    </row>
    <row r="15355" spans="1:13" ht="15.75" x14ac:dyDescent="0.3">
      <c r="A15355"/>
      <c r="J15355"/>
      <c r="K15355"/>
      <c r="L15355"/>
      <c r="M15355"/>
    </row>
    <row r="15356" spans="1:13" ht="15.75" x14ac:dyDescent="0.3">
      <c r="A15356"/>
      <c r="J15356"/>
      <c r="K15356"/>
      <c r="L15356"/>
      <c r="M15356"/>
    </row>
    <row r="15357" spans="1:13" ht="15.75" x14ac:dyDescent="0.3">
      <c r="A15357"/>
      <c r="J15357"/>
      <c r="K15357"/>
      <c r="L15357"/>
      <c r="M15357"/>
    </row>
    <row r="15358" spans="1:13" ht="15.75" x14ac:dyDescent="0.3">
      <c r="A15358"/>
      <c r="J15358"/>
      <c r="K15358"/>
      <c r="L15358"/>
      <c r="M15358"/>
    </row>
    <row r="15359" spans="1:13" ht="15.75" x14ac:dyDescent="0.3">
      <c r="A15359"/>
      <c r="J15359"/>
      <c r="K15359"/>
      <c r="L15359"/>
      <c r="M15359"/>
    </row>
    <row r="15360" spans="1:13" ht="15.75" x14ac:dyDescent="0.3">
      <c r="A15360"/>
      <c r="J15360"/>
      <c r="K15360"/>
      <c r="L15360"/>
      <c r="M15360"/>
    </row>
    <row r="15361" spans="1:13" ht="15.75" x14ac:dyDescent="0.3">
      <c r="A15361"/>
      <c r="J15361"/>
      <c r="K15361"/>
      <c r="L15361"/>
      <c r="M15361"/>
    </row>
    <row r="15362" spans="1:13" ht="15.75" x14ac:dyDescent="0.3">
      <c r="A15362"/>
      <c r="J15362"/>
      <c r="K15362"/>
      <c r="L15362"/>
      <c r="M15362"/>
    </row>
    <row r="15363" spans="1:13" ht="15.75" x14ac:dyDescent="0.3">
      <c r="A15363"/>
      <c r="J15363"/>
      <c r="K15363"/>
      <c r="L15363"/>
      <c r="M15363"/>
    </row>
    <row r="15364" spans="1:13" ht="15.75" x14ac:dyDescent="0.3">
      <c r="A15364"/>
      <c r="J15364"/>
      <c r="K15364"/>
      <c r="L15364"/>
      <c r="M15364"/>
    </row>
    <row r="15365" spans="1:13" ht="15.75" x14ac:dyDescent="0.3">
      <c r="A15365"/>
      <c r="J15365"/>
      <c r="K15365"/>
      <c r="L15365"/>
      <c r="M15365"/>
    </row>
    <row r="15366" spans="1:13" ht="15.75" x14ac:dyDescent="0.3">
      <c r="A15366"/>
      <c r="J15366"/>
      <c r="K15366"/>
      <c r="L15366"/>
      <c r="M15366"/>
    </row>
    <row r="15367" spans="1:13" ht="15.75" x14ac:dyDescent="0.3">
      <c r="A15367"/>
      <c r="J15367"/>
      <c r="K15367"/>
      <c r="L15367"/>
      <c r="M15367"/>
    </row>
    <row r="15368" spans="1:13" ht="15.75" x14ac:dyDescent="0.3">
      <c r="A15368"/>
      <c r="J15368"/>
      <c r="K15368"/>
      <c r="L15368"/>
      <c r="M15368"/>
    </row>
    <row r="15369" spans="1:13" ht="15.75" x14ac:dyDescent="0.3">
      <c r="A15369"/>
      <c r="J15369"/>
      <c r="K15369"/>
      <c r="L15369"/>
      <c r="M15369"/>
    </row>
    <row r="15370" spans="1:13" ht="15.75" x14ac:dyDescent="0.3">
      <c r="A15370"/>
      <c r="J15370"/>
      <c r="K15370"/>
      <c r="L15370"/>
      <c r="M15370"/>
    </row>
    <row r="15371" spans="1:13" ht="15.75" x14ac:dyDescent="0.3">
      <c r="A15371"/>
      <c r="J15371"/>
      <c r="K15371"/>
      <c r="L15371"/>
      <c r="M15371"/>
    </row>
    <row r="15372" spans="1:13" ht="15.75" x14ac:dyDescent="0.3">
      <c r="A15372"/>
      <c r="J15372"/>
      <c r="K15372"/>
      <c r="L15372"/>
      <c r="M15372"/>
    </row>
    <row r="15373" spans="1:13" ht="15.75" x14ac:dyDescent="0.3">
      <c r="A15373"/>
      <c r="J15373"/>
      <c r="K15373"/>
      <c r="L15373"/>
      <c r="M15373"/>
    </row>
    <row r="15374" spans="1:13" ht="15.75" x14ac:dyDescent="0.3">
      <c r="A15374"/>
      <c r="J15374"/>
      <c r="K15374"/>
      <c r="L15374"/>
      <c r="M15374"/>
    </row>
    <row r="15375" spans="1:13" ht="15.75" x14ac:dyDescent="0.3">
      <c r="A15375"/>
      <c r="J15375"/>
      <c r="K15375"/>
      <c r="L15375"/>
      <c r="M15375"/>
    </row>
    <row r="15376" spans="1:13" ht="15.75" x14ac:dyDescent="0.3">
      <c r="A15376"/>
      <c r="J15376"/>
      <c r="K15376"/>
      <c r="L15376"/>
      <c r="M15376"/>
    </row>
    <row r="15377" spans="1:13" ht="15.75" x14ac:dyDescent="0.3">
      <c r="A15377"/>
      <c r="J15377"/>
      <c r="K15377"/>
      <c r="L15377"/>
      <c r="M15377"/>
    </row>
    <row r="15378" spans="1:13" ht="15.75" x14ac:dyDescent="0.3">
      <c r="A15378"/>
      <c r="J15378"/>
      <c r="K15378"/>
      <c r="L15378"/>
      <c r="M15378"/>
    </row>
    <row r="15379" spans="1:13" ht="15.75" x14ac:dyDescent="0.3">
      <c r="A15379"/>
      <c r="J15379"/>
      <c r="K15379"/>
      <c r="L15379"/>
      <c r="M15379"/>
    </row>
    <row r="15380" spans="1:13" ht="15.75" x14ac:dyDescent="0.3">
      <c r="A15380"/>
      <c r="J15380"/>
      <c r="K15380"/>
      <c r="L15380"/>
      <c r="M15380"/>
    </row>
    <row r="15381" spans="1:13" ht="15.75" x14ac:dyDescent="0.3">
      <c r="A15381"/>
      <c r="J15381"/>
      <c r="K15381"/>
      <c r="L15381"/>
      <c r="M15381"/>
    </row>
    <row r="15382" spans="1:13" ht="15.75" x14ac:dyDescent="0.3">
      <c r="A15382"/>
      <c r="J15382"/>
      <c r="K15382"/>
      <c r="L15382"/>
      <c r="M15382"/>
    </row>
    <row r="15383" spans="1:13" ht="15.75" x14ac:dyDescent="0.3">
      <c r="A15383"/>
      <c r="J15383"/>
      <c r="K15383"/>
      <c r="L15383"/>
      <c r="M15383"/>
    </row>
    <row r="15384" spans="1:13" ht="15.75" x14ac:dyDescent="0.3">
      <c r="A15384"/>
      <c r="J15384"/>
      <c r="K15384"/>
      <c r="L15384"/>
      <c r="M15384"/>
    </row>
    <row r="15385" spans="1:13" ht="15.75" x14ac:dyDescent="0.3">
      <c r="A15385"/>
      <c r="J15385"/>
      <c r="K15385"/>
      <c r="L15385"/>
      <c r="M15385"/>
    </row>
    <row r="15386" spans="1:13" ht="15.75" x14ac:dyDescent="0.3">
      <c r="A15386"/>
      <c r="J15386"/>
      <c r="K15386"/>
      <c r="L15386"/>
      <c r="M15386"/>
    </row>
    <row r="15387" spans="1:13" ht="15.75" x14ac:dyDescent="0.3">
      <c r="A15387"/>
      <c r="J15387"/>
      <c r="K15387"/>
      <c r="L15387"/>
      <c r="M15387"/>
    </row>
    <row r="15388" spans="1:13" ht="15.75" x14ac:dyDescent="0.3">
      <c r="A15388"/>
      <c r="J15388"/>
      <c r="K15388"/>
      <c r="L15388"/>
      <c r="M15388"/>
    </row>
    <row r="15389" spans="1:13" ht="15.75" x14ac:dyDescent="0.3">
      <c r="A15389"/>
      <c r="J15389"/>
      <c r="K15389"/>
      <c r="L15389"/>
      <c r="M15389"/>
    </row>
    <row r="15390" spans="1:13" ht="15.75" x14ac:dyDescent="0.3">
      <c r="A15390"/>
      <c r="J15390"/>
      <c r="K15390"/>
      <c r="L15390"/>
      <c r="M15390"/>
    </row>
    <row r="15391" spans="1:13" ht="15.75" x14ac:dyDescent="0.3">
      <c r="A15391"/>
      <c r="J15391"/>
      <c r="K15391"/>
      <c r="L15391"/>
      <c r="M15391"/>
    </row>
    <row r="15392" spans="1:13" ht="15.75" x14ac:dyDescent="0.3">
      <c r="A15392"/>
      <c r="J15392"/>
      <c r="K15392"/>
      <c r="L15392"/>
      <c r="M15392"/>
    </row>
    <row r="15393" spans="1:13" ht="15.75" x14ac:dyDescent="0.3">
      <c r="A15393"/>
      <c r="J15393"/>
      <c r="K15393"/>
      <c r="L15393"/>
      <c r="M15393"/>
    </row>
    <row r="15394" spans="1:13" ht="15.75" x14ac:dyDescent="0.3">
      <c r="A15394"/>
      <c r="J15394"/>
      <c r="K15394"/>
      <c r="L15394"/>
      <c r="M15394"/>
    </row>
    <row r="15395" spans="1:13" ht="15.75" x14ac:dyDescent="0.3">
      <c r="A15395"/>
      <c r="J15395"/>
      <c r="K15395"/>
      <c r="L15395"/>
      <c r="M15395"/>
    </row>
    <row r="15396" spans="1:13" ht="15.75" x14ac:dyDescent="0.3">
      <c r="A15396"/>
      <c r="J15396"/>
      <c r="K15396"/>
      <c r="L15396"/>
      <c r="M15396"/>
    </row>
    <row r="15397" spans="1:13" ht="15.75" x14ac:dyDescent="0.3">
      <c r="A15397"/>
      <c r="J15397"/>
      <c r="K15397"/>
      <c r="L15397"/>
      <c r="M15397"/>
    </row>
    <row r="15398" spans="1:13" ht="15.75" x14ac:dyDescent="0.3">
      <c r="A15398"/>
      <c r="J15398"/>
      <c r="K15398"/>
      <c r="L15398"/>
      <c r="M15398"/>
    </row>
    <row r="15399" spans="1:13" ht="15.75" x14ac:dyDescent="0.3">
      <c r="A15399"/>
      <c r="J15399"/>
      <c r="K15399"/>
      <c r="L15399"/>
      <c r="M15399"/>
    </row>
    <row r="15400" spans="1:13" ht="15.75" x14ac:dyDescent="0.3">
      <c r="A15400"/>
      <c r="J15400"/>
      <c r="K15400"/>
      <c r="L15400"/>
      <c r="M15400"/>
    </row>
    <row r="15401" spans="1:13" ht="15.75" x14ac:dyDescent="0.3">
      <c r="A15401"/>
      <c r="J15401"/>
      <c r="K15401"/>
      <c r="L15401"/>
      <c r="M15401"/>
    </row>
    <row r="15402" spans="1:13" ht="15.75" x14ac:dyDescent="0.3">
      <c r="A15402"/>
      <c r="J15402"/>
      <c r="K15402"/>
      <c r="L15402"/>
      <c r="M15402"/>
    </row>
    <row r="15403" spans="1:13" ht="15.75" x14ac:dyDescent="0.3">
      <c r="A15403"/>
      <c r="J15403"/>
      <c r="K15403"/>
      <c r="L15403"/>
      <c r="M15403"/>
    </row>
    <row r="15404" spans="1:13" ht="15.75" x14ac:dyDescent="0.3">
      <c r="A15404"/>
      <c r="J15404"/>
      <c r="K15404"/>
      <c r="L15404"/>
      <c r="M15404"/>
    </row>
    <row r="15405" spans="1:13" ht="15.75" x14ac:dyDescent="0.3">
      <c r="A15405"/>
      <c r="J15405"/>
      <c r="K15405"/>
      <c r="L15405"/>
      <c r="M15405"/>
    </row>
    <row r="15406" spans="1:13" ht="15.75" x14ac:dyDescent="0.3">
      <c r="A15406"/>
      <c r="J15406"/>
      <c r="K15406"/>
      <c r="L15406"/>
      <c r="M15406"/>
    </row>
    <row r="15407" spans="1:13" ht="15.75" x14ac:dyDescent="0.3">
      <c r="A15407"/>
      <c r="J15407"/>
      <c r="K15407"/>
      <c r="L15407"/>
      <c r="M15407"/>
    </row>
    <row r="15408" spans="1:13" ht="15.75" x14ac:dyDescent="0.3">
      <c r="A15408"/>
      <c r="J15408"/>
      <c r="K15408"/>
      <c r="L15408"/>
      <c r="M15408"/>
    </row>
    <row r="15409" spans="1:13" ht="15.75" x14ac:dyDescent="0.3">
      <c r="A15409"/>
      <c r="J15409"/>
      <c r="K15409"/>
      <c r="L15409"/>
      <c r="M15409"/>
    </row>
    <row r="15410" spans="1:13" ht="15.75" x14ac:dyDescent="0.3">
      <c r="A15410"/>
      <c r="J15410"/>
      <c r="K15410"/>
      <c r="L15410"/>
      <c r="M15410"/>
    </row>
    <row r="15411" spans="1:13" ht="15.75" x14ac:dyDescent="0.3">
      <c r="A15411"/>
      <c r="J15411"/>
      <c r="K15411"/>
      <c r="L15411"/>
      <c r="M15411"/>
    </row>
    <row r="15412" spans="1:13" ht="15.75" x14ac:dyDescent="0.3">
      <c r="A15412"/>
      <c r="J15412"/>
      <c r="K15412"/>
      <c r="L15412"/>
      <c r="M15412"/>
    </row>
    <row r="15413" spans="1:13" ht="15.75" x14ac:dyDescent="0.3">
      <c r="A15413"/>
      <c r="J15413"/>
      <c r="K15413"/>
      <c r="L15413"/>
      <c r="M15413"/>
    </row>
    <row r="15414" spans="1:13" ht="15.75" x14ac:dyDescent="0.3">
      <c r="A15414"/>
      <c r="J15414"/>
      <c r="K15414"/>
      <c r="L15414"/>
      <c r="M15414"/>
    </row>
    <row r="15415" spans="1:13" ht="15.75" x14ac:dyDescent="0.3">
      <c r="A15415"/>
      <c r="J15415"/>
      <c r="K15415"/>
      <c r="L15415"/>
      <c r="M15415"/>
    </row>
    <row r="15416" spans="1:13" ht="15.75" x14ac:dyDescent="0.3">
      <c r="A15416"/>
      <c r="J15416"/>
      <c r="K15416"/>
      <c r="L15416"/>
      <c r="M15416"/>
    </row>
    <row r="15417" spans="1:13" ht="15.75" x14ac:dyDescent="0.3">
      <c r="A15417"/>
      <c r="J15417"/>
      <c r="K15417"/>
      <c r="L15417"/>
      <c r="M15417"/>
    </row>
    <row r="15418" spans="1:13" ht="15.75" x14ac:dyDescent="0.3">
      <c r="A15418"/>
      <c r="J15418"/>
      <c r="K15418"/>
      <c r="L15418"/>
      <c r="M15418"/>
    </row>
    <row r="15419" spans="1:13" ht="15.75" x14ac:dyDescent="0.3">
      <c r="A15419"/>
      <c r="J15419"/>
      <c r="K15419"/>
      <c r="L15419"/>
      <c r="M15419"/>
    </row>
    <row r="15420" spans="1:13" ht="15.75" x14ac:dyDescent="0.3">
      <c r="A15420"/>
      <c r="J15420"/>
      <c r="K15420"/>
      <c r="L15420"/>
      <c r="M15420"/>
    </row>
    <row r="15421" spans="1:13" ht="15.75" x14ac:dyDescent="0.3">
      <c r="A15421"/>
      <c r="J15421"/>
      <c r="K15421"/>
      <c r="L15421"/>
      <c r="M15421"/>
    </row>
    <row r="15422" spans="1:13" ht="15.75" x14ac:dyDescent="0.3">
      <c r="A15422"/>
      <c r="J15422"/>
      <c r="K15422"/>
      <c r="L15422"/>
      <c r="M15422"/>
    </row>
    <row r="15423" spans="1:13" ht="15.75" x14ac:dyDescent="0.3">
      <c r="A15423"/>
      <c r="J15423"/>
      <c r="K15423"/>
      <c r="L15423"/>
      <c r="M15423"/>
    </row>
    <row r="15424" spans="1:13" ht="15.75" x14ac:dyDescent="0.3">
      <c r="A15424"/>
      <c r="J15424"/>
      <c r="K15424"/>
      <c r="L15424"/>
      <c r="M15424"/>
    </row>
    <row r="15425" spans="1:13" ht="15.75" x14ac:dyDescent="0.3">
      <c r="A15425"/>
      <c r="J15425"/>
      <c r="K15425"/>
      <c r="L15425"/>
      <c r="M15425"/>
    </row>
    <row r="15426" spans="1:13" ht="15.75" x14ac:dyDescent="0.3">
      <c r="A15426"/>
      <c r="J15426"/>
      <c r="K15426"/>
      <c r="L15426"/>
      <c r="M15426"/>
    </row>
    <row r="15427" spans="1:13" ht="15.75" x14ac:dyDescent="0.3">
      <c r="A15427"/>
      <c r="J15427"/>
      <c r="K15427"/>
      <c r="L15427"/>
      <c r="M15427"/>
    </row>
    <row r="15428" spans="1:13" ht="15.75" x14ac:dyDescent="0.3">
      <c r="A15428"/>
      <c r="J15428"/>
      <c r="K15428"/>
      <c r="L15428"/>
      <c r="M15428"/>
    </row>
    <row r="15429" spans="1:13" ht="15.75" x14ac:dyDescent="0.3">
      <c r="A15429"/>
      <c r="J15429"/>
      <c r="K15429"/>
      <c r="L15429"/>
      <c r="M15429"/>
    </row>
    <row r="15430" spans="1:13" ht="15.75" x14ac:dyDescent="0.3">
      <c r="A15430"/>
      <c r="J15430"/>
      <c r="K15430"/>
      <c r="L15430"/>
      <c r="M15430"/>
    </row>
    <row r="15431" spans="1:13" ht="15.75" x14ac:dyDescent="0.3">
      <c r="A15431"/>
      <c r="J15431"/>
      <c r="K15431"/>
      <c r="L15431"/>
      <c r="M15431"/>
    </row>
    <row r="15432" spans="1:13" ht="15.75" x14ac:dyDescent="0.3">
      <c r="A15432"/>
      <c r="J15432"/>
      <c r="K15432"/>
      <c r="L15432"/>
      <c r="M15432"/>
    </row>
    <row r="15433" spans="1:13" ht="15.75" x14ac:dyDescent="0.3">
      <c r="A15433"/>
      <c r="J15433"/>
      <c r="K15433"/>
      <c r="L15433"/>
      <c r="M15433"/>
    </row>
    <row r="15434" spans="1:13" ht="15.75" x14ac:dyDescent="0.3">
      <c r="A15434"/>
      <c r="J15434"/>
      <c r="K15434"/>
      <c r="L15434"/>
      <c r="M15434"/>
    </row>
    <row r="15435" spans="1:13" ht="15.75" x14ac:dyDescent="0.3">
      <c r="A15435"/>
      <c r="J15435"/>
      <c r="K15435"/>
      <c r="L15435"/>
      <c r="M15435"/>
    </row>
    <row r="15436" spans="1:13" ht="15.75" x14ac:dyDescent="0.3">
      <c r="A15436"/>
      <c r="J15436"/>
      <c r="K15436"/>
      <c r="L15436"/>
      <c r="M15436"/>
    </row>
    <row r="15437" spans="1:13" ht="15.75" x14ac:dyDescent="0.3">
      <c r="A15437"/>
      <c r="J15437"/>
      <c r="K15437"/>
      <c r="L15437"/>
      <c r="M15437"/>
    </row>
    <row r="15438" spans="1:13" ht="15.75" x14ac:dyDescent="0.3">
      <c r="A15438"/>
      <c r="J15438"/>
      <c r="K15438"/>
      <c r="L15438"/>
      <c r="M15438"/>
    </row>
    <row r="15439" spans="1:13" ht="15.75" x14ac:dyDescent="0.3">
      <c r="A15439"/>
      <c r="J15439"/>
      <c r="K15439"/>
      <c r="L15439"/>
      <c r="M15439"/>
    </row>
    <row r="15440" spans="1:13" ht="15.75" x14ac:dyDescent="0.3">
      <c r="A15440"/>
      <c r="J15440"/>
      <c r="K15440"/>
      <c r="L15440"/>
      <c r="M15440"/>
    </row>
    <row r="15441" spans="1:13" ht="15.75" x14ac:dyDescent="0.3">
      <c r="A15441"/>
      <c r="J15441"/>
      <c r="K15441"/>
      <c r="L15441"/>
      <c r="M15441"/>
    </row>
    <row r="15442" spans="1:13" ht="15.75" x14ac:dyDescent="0.3">
      <c r="A15442"/>
      <c r="J15442"/>
      <c r="K15442"/>
      <c r="L15442"/>
      <c r="M15442"/>
    </row>
    <row r="15443" spans="1:13" ht="15.75" x14ac:dyDescent="0.3">
      <c r="A15443"/>
      <c r="J15443"/>
      <c r="K15443"/>
      <c r="L15443"/>
      <c r="M15443"/>
    </row>
    <row r="15444" spans="1:13" ht="15.75" x14ac:dyDescent="0.3">
      <c r="A15444"/>
      <c r="J15444"/>
      <c r="K15444"/>
      <c r="L15444"/>
      <c r="M15444"/>
    </row>
    <row r="15445" spans="1:13" ht="15.75" x14ac:dyDescent="0.3">
      <c r="A15445"/>
      <c r="J15445"/>
      <c r="K15445"/>
      <c r="L15445"/>
      <c r="M15445"/>
    </row>
    <row r="15446" spans="1:13" ht="15.75" x14ac:dyDescent="0.3">
      <c r="A15446"/>
      <c r="J15446"/>
      <c r="K15446"/>
      <c r="L15446"/>
      <c r="M15446"/>
    </row>
    <row r="15447" spans="1:13" ht="15.75" x14ac:dyDescent="0.3">
      <c r="A15447"/>
      <c r="J15447"/>
      <c r="K15447"/>
      <c r="L15447"/>
      <c r="M15447"/>
    </row>
    <row r="15448" spans="1:13" ht="15.75" x14ac:dyDescent="0.3">
      <c r="A15448"/>
      <c r="J15448"/>
      <c r="K15448"/>
      <c r="L15448"/>
      <c r="M15448"/>
    </row>
    <row r="15449" spans="1:13" ht="15.75" x14ac:dyDescent="0.3">
      <c r="A15449"/>
      <c r="J15449"/>
      <c r="K15449"/>
      <c r="L15449"/>
      <c r="M15449"/>
    </row>
    <row r="15450" spans="1:13" ht="15.75" x14ac:dyDescent="0.3">
      <c r="A15450"/>
      <c r="J15450"/>
      <c r="K15450"/>
      <c r="L15450"/>
      <c r="M15450"/>
    </row>
    <row r="15451" spans="1:13" ht="15.75" x14ac:dyDescent="0.3">
      <c r="A15451"/>
      <c r="J15451"/>
      <c r="K15451"/>
      <c r="L15451"/>
      <c r="M15451"/>
    </row>
    <row r="15452" spans="1:13" ht="15.75" x14ac:dyDescent="0.3">
      <c r="A15452"/>
      <c r="J15452"/>
      <c r="K15452"/>
      <c r="L15452"/>
      <c r="M15452"/>
    </row>
    <row r="15453" spans="1:13" ht="15.75" x14ac:dyDescent="0.3">
      <c r="A15453"/>
      <c r="J15453"/>
      <c r="K15453"/>
      <c r="L15453"/>
      <c r="M15453"/>
    </row>
    <row r="15454" spans="1:13" ht="15.75" x14ac:dyDescent="0.3">
      <c r="A15454"/>
      <c r="J15454"/>
      <c r="K15454"/>
      <c r="L15454"/>
      <c r="M15454"/>
    </row>
    <row r="15455" spans="1:13" ht="15.75" x14ac:dyDescent="0.3">
      <c r="A15455"/>
      <c r="J15455"/>
      <c r="K15455"/>
      <c r="L15455"/>
      <c r="M15455"/>
    </row>
    <row r="15456" spans="1:13" ht="15.75" x14ac:dyDescent="0.3">
      <c r="A15456"/>
      <c r="J15456"/>
      <c r="K15456"/>
      <c r="L15456"/>
      <c r="M15456"/>
    </row>
    <row r="15457" spans="1:13" ht="15.75" x14ac:dyDescent="0.3">
      <c r="A15457"/>
      <c r="J15457"/>
      <c r="K15457"/>
      <c r="L15457"/>
      <c r="M15457"/>
    </row>
    <row r="15458" spans="1:13" ht="15.75" x14ac:dyDescent="0.3">
      <c r="A15458"/>
      <c r="J15458"/>
      <c r="K15458"/>
      <c r="L15458"/>
      <c r="M15458"/>
    </row>
    <row r="15459" spans="1:13" ht="15.75" x14ac:dyDescent="0.3">
      <c r="A15459"/>
      <c r="J15459"/>
      <c r="K15459"/>
      <c r="L15459"/>
      <c r="M15459"/>
    </row>
    <row r="15460" spans="1:13" ht="15.75" x14ac:dyDescent="0.3">
      <c r="A15460"/>
      <c r="J15460"/>
      <c r="K15460"/>
      <c r="L15460"/>
      <c r="M15460"/>
    </row>
    <row r="15461" spans="1:13" ht="15.75" x14ac:dyDescent="0.3">
      <c r="A15461"/>
      <c r="J15461"/>
      <c r="K15461"/>
      <c r="L15461"/>
      <c r="M15461"/>
    </row>
    <row r="15462" spans="1:13" ht="15.75" x14ac:dyDescent="0.3">
      <c r="A15462"/>
      <c r="J15462"/>
      <c r="K15462"/>
      <c r="L15462"/>
      <c r="M15462"/>
    </row>
    <row r="15463" spans="1:13" ht="15.75" x14ac:dyDescent="0.3">
      <c r="A15463"/>
      <c r="J15463"/>
      <c r="K15463"/>
      <c r="L15463"/>
      <c r="M15463"/>
    </row>
    <row r="15464" spans="1:13" ht="15.75" x14ac:dyDescent="0.3">
      <c r="A15464"/>
      <c r="J15464"/>
      <c r="K15464"/>
      <c r="L15464"/>
      <c r="M15464"/>
    </row>
    <row r="15465" spans="1:13" ht="15.75" x14ac:dyDescent="0.3">
      <c r="A15465"/>
      <c r="J15465"/>
      <c r="K15465"/>
      <c r="L15465"/>
      <c r="M15465"/>
    </row>
    <row r="15466" spans="1:13" ht="15.75" x14ac:dyDescent="0.3">
      <c r="A15466"/>
      <c r="J15466"/>
      <c r="K15466"/>
      <c r="L15466"/>
      <c r="M15466"/>
    </row>
    <row r="15467" spans="1:13" ht="15.75" x14ac:dyDescent="0.3">
      <c r="A15467"/>
      <c r="J15467"/>
      <c r="K15467"/>
      <c r="L15467"/>
      <c r="M15467"/>
    </row>
    <row r="15468" spans="1:13" ht="15.75" x14ac:dyDescent="0.3">
      <c r="A15468"/>
      <c r="J15468"/>
      <c r="K15468"/>
      <c r="L15468"/>
      <c r="M15468"/>
    </row>
    <row r="15469" spans="1:13" ht="15.75" x14ac:dyDescent="0.3">
      <c r="A15469"/>
      <c r="J15469"/>
      <c r="K15469"/>
      <c r="L15469"/>
      <c r="M15469"/>
    </row>
    <row r="15470" spans="1:13" ht="15.75" x14ac:dyDescent="0.3">
      <c r="A15470"/>
      <c r="J15470"/>
      <c r="K15470"/>
      <c r="L15470"/>
      <c r="M15470"/>
    </row>
    <row r="15471" spans="1:13" ht="15.75" x14ac:dyDescent="0.3">
      <c r="A15471"/>
      <c r="J15471"/>
      <c r="K15471"/>
      <c r="L15471"/>
      <c r="M15471"/>
    </row>
    <row r="15472" spans="1:13" ht="15.75" x14ac:dyDescent="0.3">
      <c r="A15472"/>
      <c r="J15472"/>
      <c r="K15472"/>
      <c r="L15472"/>
      <c r="M15472"/>
    </row>
    <row r="15473" spans="1:13" ht="15.75" x14ac:dyDescent="0.3">
      <c r="A15473"/>
      <c r="J15473"/>
      <c r="K15473"/>
      <c r="L15473"/>
      <c r="M15473"/>
    </row>
    <row r="15474" spans="1:13" ht="15.75" x14ac:dyDescent="0.3">
      <c r="A15474"/>
      <c r="J15474"/>
      <c r="K15474"/>
      <c r="L15474"/>
      <c r="M15474"/>
    </row>
    <row r="15475" spans="1:13" ht="15.75" x14ac:dyDescent="0.3">
      <c r="A15475"/>
      <c r="J15475"/>
      <c r="K15475"/>
      <c r="L15475"/>
      <c r="M15475"/>
    </row>
    <row r="15476" spans="1:13" ht="15.75" x14ac:dyDescent="0.3">
      <c r="A15476"/>
      <c r="J15476"/>
      <c r="K15476"/>
      <c r="L15476"/>
      <c r="M15476"/>
    </row>
    <row r="15477" spans="1:13" ht="15.75" x14ac:dyDescent="0.3">
      <c r="A15477"/>
      <c r="J15477"/>
      <c r="K15477"/>
      <c r="L15477"/>
      <c r="M15477"/>
    </row>
    <row r="15478" spans="1:13" ht="15.75" x14ac:dyDescent="0.3">
      <c r="A15478"/>
      <c r="J15478"/>
      <c r="K15478"/>
      <c r="L15478"/>
      <c r="M15478"/>
    </row>
    <row r="15479" spans="1:13" ht="15.75" x14ac:dyDescent="0.3">
      <c r="A15479"/>
      <c r="J15479"/>
      <c r="K15479"/>
      <c r="L15479"/>
      <c r="M15479"/>
    </row>
    <row r="15480" spans="1:13" ht="15.75" x14ac:dyDescent="0.3">
      <c r="A15480"/>
      <c r="J15480"/>
      <c r="K15480"/>
      <c r="L15480"/>
      <c r="M15480"/>
    </row>
    <row r="15481" spans="1:13" ht="15.75" x14ac:dyDescent="0.3">
      <c r="A15481"/>
      <c r="J15481"/>
      <c r="K15481"/>
      <c r="L15481"/>
      <c r="M15481"/>
    </row>
    <row r="15482" spans="1:13" ht="15.75" x14ac:dyDescent="0.3">
      <c r="A15482"/>
      <c r="J15482"/>
      <c r="K15482"/>
      <c r="L15482"/>
      <c r="M15482"/>
    </row>
    <row r="15483" spans="1:13" ht="15.75" x14ac:dyDescent="0.3">
      <c r="A15483"/>
      <c r="J15483"/>
      <c r="K15483"/>
      <c r="L15483"/>
      <c r="M15483"/>
    </row>
    <row r="15484" spans="1:13" ht="15.75" x14ac:dyDescent="0.3">
      <c r="A15484"/>
      <c r="J15484"/>
      <c r="K15484"/>
      <c r="L15484"/>
      <c r="M15484"/>
    </row>
    <row r="15485" spans="1:13" ht="15.75" x14ac:dyDescent="0.3">
      <c r="A15485"/>
      <c r="J15485"/>
      <c r="K15485"/>
      <c r="L15485"/>
      <c r="M15485"/>
    </row>
    <row r="15486" spans="1:13" ht="15.75" x14ac:dyDescent="0.3">
      <c r="A15486"/>
      <c r="J15486"/>
      <c r="K15486"/>
      <c r="L15486"/>
      <c r="M15486"/>
    </row>
    <row r="15487" spans="1:13" ht="15.75" x14ac:dyDescent="0.3">
      <c r="A15487"/>
      <c r="J15487"/>
      <c r="K15487"/>
      <c r="L15487"/>
      <c r="M15487"/>
    </row>
    <row r="15488" spans="1:13" ht="15.75" x14ac:dyDescent="0.3">
      <c r="A15488"/>
      <c r="J15488"/>
      <c r="K15488"/>
      <c r="L15488"/>
      <c r="M15488"/>
    </row>
    <row r="15489" spans="1:13" ht="15.75" x14ac:dyDescent="0.3">
      <c r="A15489"/>
      <c r="J15489"/>
      <c r="K15489"/>
      <c r="L15489"/>
      <c r="M15489"/>
    </row>
    <row r="15490" spans="1:13" ht="15.75" x14ac:dyDescent="0.3">
      <c r="A15490"/>
      <c r="J15490"/>
      <c r="K15490"/>
      <c r="L15490"/>
      <c r="M15490"/>
    </row>
    <row r="15491" spans="1:13" ht="15.75" x14ac:dyDescent="0.3">
      <c r="A15491"/>
      <c r="J15491"/>
      <c r="K15491"/>
      <c r="L15491"/>
      <c r="M15491"/>
    </row>
    <row r="15492" spans="1:13" ht="15.75" x14ac:dyDescent="0.3">
      <c r="A15492"/>
      <c r="J15492"/>
      <c r="K15492"/>
      <c r="L15492"/>
      <c r="M15492"/>
    </row>
    <row r="15493" spans="1:13" ht="15.75" x14ac:dyDescent="0.3">
      <c r="A15493"/>
      <c r="J15493"/>
      <c r="K15493"/>
      <c r="L15493"/>
      <c r="M15493"/>
    </row>
    <row r="15494" spans="1:13" ht="15.75" x14ac:dyDescent="0.3">
      <c r="A15494"/>
      <c r="J15494"/>
      <c r="K15494"/>
      <c r="L15494"/>
      <c r="M15494"/>
    </row>
    <row r="15495" spans="1:13" ht="15.75" x14ac:dyDescent="0.3">
      <c r="A15495"/>
      <c r="J15495"/>
      <c r="K15495"/>
      <c r="L15495"/>
      <c r="M15495"/>
    </row>
    <row r="15496" spans="1:13" ht="15.75" x14ac:dyDescent="0.3">
      <c r="A15496"/>
      <c r="J15496"/>
      <c r="K15496"/>
      <c r="L15496"/>
      <c r="M15496"/>
    </row>
    <row r="15497" spans="1:13" ht="15.75" x14ac:dyDescent="0.3">
      <c r="A15497"/>
      <c r="J15497"/>
      <c r="K15497"/>
      <c r="L15497"/>
      <c r="M15497"/>
    </row>
    <row r="15498" spans="1:13" ht="15.75" x14ac:dyDescent="0.3">
      <c r="A15498"/>
      <c r="J15498"/>
      <c r="K15498"/>
      <c r="L15498"/>
      <c r="M15498"/>
    </row>
    <row r="15499" spans="1:13" ht="15.75" x14ac:dyDescent="0.3">
      <c r="A15499"/>
      <c r="J15499"/>
      <c r="K15499"/>
      <c r="L15499"/>
      <c r="M15499"/>
    </row>
    <row r="15500" spans="1:13" ht="15.75" x14ac:dyDescent="0.3">
      <c r="A15500"/>
      <c r="J15500"/>
      <c r="K15500"/>
      <c r="L15500"/>
      <c r="M15500"/>
    </row>
    <row r="15501" spans="1:13" ht="15.75" x14ac:dyDescent="0.3">
      <c r="A15501"/>
      <c r="J15501"/>
      <c r="K15501"/>
      <c r="L15501"/>
      <c r="M15501"/>
    </row>
    <row r="15502" spans="1:13" ht="15.75" x14ac:dyDescent="0.3">
      <c r="A15502"/>
      <c r="J15502"/>
      <c r="K15502"/>
      <c r="L15502"/>
      <c r="M15502"/>
    </row>
    <row r="15503" spans="1:13" ht="15.75" x14ac:dyDescent="0.3">
      <c r="A15503"/>
      <c r="J15503"/>
      <c r="K15503"/>
      <c r="L15503"/>
      <c r="M15503"/>
    </row>
    <row r="15504" spans="1:13" ht="15.75" x14ac:dyDescent="0.3">
      <c r="A15504"/>
      <c r="J15504"/>
      <c r="K15504"/>
      <c r="L15504"/>
      <c r="M15504"/>
    </row>
    <row r="15505" spans="1:13" ht="15.75" x14ac:dyDescent="0.3">
      <c r="A15505"/>
      <c r="J15505"/>
      <c r="K15505"/>
      <c r="L15505"/>
      <c r="M15505"/>
    </row>
    <row r="15506" spans="1:13" ht="15.75" x14ac:dyDescent="0.3">
      <c r="A15506"/>
      <c r="J15506"/>
      <c r="K15506"/>
      <c r="L15506"/>
      <c r="M15506"/>
    </row>
    <row r="15507" spans="1:13" ht="15.75" x14ac:dyDescent="0.3">
      <c r="A15507"/>
      <c r="J15507"/>
      <c r="K15507"/>
      <c r="L15507"/>
      <c r="M15507"/>
    </row>
    <row r="15508" spans="1:13" ht="15.75" x14ac:dyDescent="0.3">
      <c r="A15508"/>
      <c r="J15508"/>
      <c r="K15508"/>
      <c r="L15508"/>
      <c r="M15508"/>
    </row>
    <row r="15509" spans="1:13" ht="15.75" x14ac:dyDescent="0.3">
      <c r="A15509"/>
      <c r="J15509"/>
      <c r="K15509"/>
      <c r="L15509"/>
      <c r="M15509"/>
    </row>
    <row r="15510" spans="1:13" ht="15.75" x14ac:dyDescent="0.3">
      <c r="A15510"/>
      <c r="J15510"/>
      <c r="K15510"/>
      <c r="L15510"/>
      <c r="M15510"/>
    </row>
    <row r="15511" spans="1:13" ht="15.75" x14ac:dyDescent="0.3">
      <c r="A15511"/>
      <c r="J15511"/>
      <c r="K15511"/>
      <c r="L15511"/>
      <c r="M15511"/>
    </row>
    <row r="15512" spans="1:13" ht="15.75" x14ac:dyDescent="0.3">
      <c r="A15512"/>
      <c r="J15512"/>
      <c r="K15512"/>
      <c r="L15512"/>
      <c r="M15512"/>
    </row>
    <row r="15513" spans="1:13" ht="15.75" x14ac:dyDescent="0.3">
      <c r="A15513"/>
      <c r="J15513"/>
      <c r="K15513"/>
      <c r="L15513"/>
      <c r="M15513"/>
    </row>
    <row r="15514" spans="1:13" ht="15.75" x14ac:dyDescent="0.3">
      <c r="A15514"/>
      <c r="J15514"/>
      <c r="K15514"/>
      <c r="L15514"/>
      <c r="M15514"/>
    </row>
    <row r="15515" spans="1:13" ht="15.75" x14ac:dyDescent="0.3">
      <c r="A15515"/>
      <c r="J15515"/>
      <c r="K15515"/>
      <c r="L15515"/>
      <c r="M15515"/>
    </row>
    <row r="15516" spans="1:13" ht="15.75" x14ac:dyDescent="0.3">
      <c r="A15516"/>
      <c r="J15516"/>
      <c r="K15516"/>
      <c r="L15516"/>
      <c r="M15516"/>
    </row>
    <row r="15517" spans="1:13" ht="15.75" x14ac:dyDescent="0.3">
      <c r="A15517"/>
      <c r="J15517"/>
      <c r="K15517"/>
      <c r="L15517"/>
      <c r="M15517"/>
    </row>
    <row r="15518" spans="1:13" ht="15.75" x14ac:dyDescent="0.3">
      <c r="A15518"/>
      <c r="J15518"/>
      <c r="K15518"/>
      <c r="L15518"/>
      <c r="M15518"/>
    </row>
    <row r="15519" spans="1:13" ht="15.75" x14ac:dyDescent="0.3">
      <c r="A15519"/>
      <c r="J15519"/>
      <c r="K15519"/>
      <c r="L15519"/>
      <c r="M15519"/>
    </row>
    <row r="15520" spans="1:13" ht="15.75" x14ac:dyDescent="0.3">
      <c r="A15520"/>
      <c r="J15520"/>
      <c r="K15520"/>
      <c r="L15520"/>
      <c r="M15520"/>
    </row>
    <row r="15521" spans="1:13" ht="15.75" x14ac:dyDescent="0.3">
      <c r="A15521"/>
      <c r="J15521"/>
      <c r="K15521"/>
      <c r="L15521"/>
      <c r="M15521"/>
    </row>
    <row r="15522" spans="1:13" ht="15.75" x14ac:dyDescent="0.3">
      <c r="A15522"/>
      <c r="J15522"/>
      <c r="K15522"/>
      <c r="L15522"/>
      <c r="M15522"/>
    </row>
    <row r="15523" spans="1:13" ht="15.75" x14ac:dyDescent="0.3">
      <c r="A15523"/>
      <c r="J15523"/>
      <c r="K15523"/>
      <c r="L15523"/>
      <c r="M15523"/>
    </row>
    <row r="15524" spans="1:13" ht="15.75" x14ac:dyDescent="0.3">
      <c r="A15524"/>
      <c r="J15524"/>
      <c r="K15524"/>
      <c r="L15524"/>
      <c r="M15524"/>
    </row>
    <row r="15525" spans="1:13" ht="15.75" x14ac:dyDescent="0.3">
      <c r="A15525"/>
      <c r="J15525"/>
      <c r="K15525"/>
      <c r="L15525"/>
      <c r="M15525"/>
    </row>
    <row r="15526" spans="1:13" ht="15.75" x14ac:dyDescent="0.3">
      <c r="A15526"/>
      <c r="J15526"/>
      <c r="K15526"/>
      <c r="L15526"/>
      <c r="M15526"/>
    </row>
    <row r="15527" spans="1:13" ht="15.75" x14ac:dyDescent="0.3">
      <c r="A15527"/>
      <c r="J15527"/>
      <c r="K15527"/>
      <c r="L15527"/>
      <c r="M15527"/>
    </row>
    <row r="15528" spans="1:13" ht="15.75" x14ac:dyDescent="0.3">
      <c r="A15528"/>
      <c r="J15528"/>
      <c r="K15528"/>
      <c r="L15528"/>
      <c r="M15528"/>
    </row>
    <row r="15529" spans="1:13" ht="15.75" x14ac:dyDescent="0.3">
      <c r="A15529"/>
      <c r="J15529"/>
      <c r="K15529"/>
      <c r="L15529"/>
      <c r="M15529"/>
    </row>
    <row r="15530" spans="1:13" ht="15.75" x14ac:dyDescent="0.3">
      <c r="A15530"/>
      <c r="J15530"/>
      <c r="K15530"/>
      <c r="L15530"/>
      <c r="M15530"/>
    </row>
    <row r="15531" spans="1:13" ht="15.75" x14ac:dyDescent="0.3">
      <c r="A15531"/>
      <c r="J15531"/>
      <c r="K15531"/>
      <c r="L15531"/>
      <c r="M15531"/>
    </row>
    <row r="15532" spans="1:13" ht="15.75" x14ac:dyDescent="0.3">
      <c r="A15532"/>
      <c r="J15532"/>
      <c r="K15532"/>
      <c r="L15532"/>
      <c r="M15532"/>
    </row>
    <row r="15533" spans="1:13" ht="15.75" x14ac:dyDescent="0.3">
      <c r="A15533"/>
      <c r="J15533"/>
      <c r="K15533"/>
      <c r="L15533"/>
      <c r="M15533"/>
    </row>
    <row r="15534" spans="1:13" ht="15.75" x14ac:dyDescent="0.3">
      <c r="A15534"/>
      <c r="J15534"/>
      <c r="K15534"/>
      <c r="L15534"/>
      <c r="M15534"/>
    </row>
    <row r="15535" spans="1:13" ht="15.75" x14ac:dyDescent="0.3">
      <c r="A15535"/>
      <c r="J15535"/>
      <c r="K15535"/>
      <c r="L15535"/>
      <c r="M15535"/>
    </row>
    <row r="15536" spans="1:13" ht="15.75" x14ac:dyDescent="0.3">
      <c r="A15536"/>
      <c r="J15536"/>
      <c r="K15536"/>
      <c r="L15536"/>
      <c r="M15536"/>
    </row>
    <row r="15537" spans="1:13" ht="15.75" x14ac:dyDescent="0.3">
      <c r="A15537"/>
      <c r="J15537"/>
      <c r="K15537"/>
      <c r="L15537"/>
      <c r="M15537"/>
    </row>
    <row r="15538" spans="1:13" ht="15.75" x14ac:dyDescent="0.3">
      <c r="A15538"/>
      <c r="J15538"/>
      <c r="K15538"/>
      <c r="L15538"/>
      <c r="M15538"/>
    </row>
    <row r="15539" spans="1:13" ht="15.75" x14ac:dyDescent="0.3">
      <c r="A15539"/>
      <c r="J15539"/>
      <c r="K15539"/>
      <c r="L15539"/>
      <c r="M15539"/>
    </row>
    <row r="15540" spans="1:13" ht="15.75" x14ac:dyDescent="0.3">
      <c r="A15540"/>
      <c r="J15540"/>
      <c r="K15540"/>
      <c r="L15540"/>
      <c r="M15540"/>
    </row>
    <row r="15541" spans="1:13" ht="15.75" x14ac:dyDescent="0.3">
      <c r="A15541"/>
      <c r="J15541"/>
      <c r="K15541"/>
      <c r="L15541"/>
      <c r="M15541"/>
    </row>
    <row r="15542" spans="1:13" ht="15.75" x14ac:dyDescent="0.3">
      <c r="A15542"/>
      <c r="J15542"/>
      <c r="K15542"/>
      <c r="L15542"/>
      <c r="M15542"/>
    </row>
    <row r="15543" spans="1:13" ht="15.75" x14ac:dyDescent="0.3">
      <c r="A15543"/>
      <c r="J15543"/>
      <c r="K15543"/>
      <c r="L15543"/>
      <c r="M15543"/>
    </row>
    <row r="15544" spans="1:13" ht="15.75" x14ac:dyDescent="0.3">
      <c r="A15544"/>
      <c r="J15544"/>
      <c r="K15544"/>
      <c r="L15544"/>
      <c r="M15544"/>
    </row>
    <row r="15545" spans="1:13" ht="15.75" x14ac:dyDescent="0.3">
      <c r="A15545"/>
      <c r="J15545"/>
      <c r="K15545"/>
      <c r="L15545"/>
      <c r="M15545"/>
    </row>
    <row r="15546" spans="1:13" ht="15.75" x14ac:dyDescent="0.3">
      <c r="A15546"/>
      <c r="J15546"/>
      <c r="K15546"/>
      <c r="L15546"/>
      <c r="M15546"/>
    </row>
    <row r="15547" spans="1:13" ht="15.75" x14ac:dyDescent="0.3">
      <c r="A15547"/>
      <c r="J15547"/>
      <c r="K15547"/>
      <c r="L15547"/>
      <c r="M15547"/>
    </row>
    <row r="15548" spans="1:13" ht="15.75" x14ac:dyDescent="0.3">
      <c r="A15548"/>
      <c r="J15548"/>
      <c r="K15548"/>
      <c r="L15548"/>
      <c r="M15548"/>
    </row>
    <row r="15549" spans="1:13" ht="15.75" x14ac:dyDescent="0.3">
      <c r="A15549"/>
      <c r="J15549"/>
      <c r="K15549"/>
      <c r="L15549"/>
      <c r="M15549"/>
    </row>
    <row r="15550" spans="1:13" ht="15.75" x14ac:dyDescent="0.3">
      <c r="A15550"/>
      <c r="J15550"/>
      <c r="K15550"/>
      <c r="L15550"/>
      <c r="M15550"/>
    </row>
    <row r="15551" spans="1:13" ht="15.75" x14ac:dyDescent="0.3">
      <c r="A15551"/>
      <c r="J15551"/>
      <c r="K15551"/>
      <c r="L15551"/>
      <c r="M15551"/>
    </row>
    <row r="15552" spans="1:13" ht="15.75" x14ac:dyDescent="0.3">
      <c r="A15552"/>
      <c r="J15552"/>
      <c r="K15552"/>
      <c r="L15552"/>
      <c r="M15552"/>
    </row>
    <row r="15553" spans="1:13" ht="15.75" x14ac:dyDescent="0.3">
      <c r="A15553"/>
      <c r="J15553"/>
      <c r="K15553"/>
      <c r="L15553"/>
      <c r="M15553"/>
    </row>
    <row r="15554" spans="1:13" ht="15.75" x14ac:dyDescent="0.3">
      <c r="A15554"/>
      <c r="J15554"/>
      <c r="K15554"/>
      <c r="L15554"/>
      <c r="M15554"/>
    </row>
    <row r="15555" spans="1:13" ht="15.75" x14ac:dyDescent="0.3">
      <c r="A15555"/>
      <c r="J15555"/>
      <c r="K15555"/>
      <c r="L15555"/>
      <c r="M15555"/>
    </row>
    <row r="15556" spans="1:13" ht="15.75" x14ac:dyDescent="0.3">
      <c r="A15556"/>
      <c r="J15556"/>
      <c r="K15556"/>
      <c r="L15556"/>
      <c r="M15556"/>
    </row>
    <row r="15557" spans="1:13" ht="15.75" x14ac:dyDescent="0.3">
      <c r="A15557"/>
      <c r="J15557"/>
      <c r="K15557"/>
      <c r="L15557"/>
      <c r="M15557"/>
    </row>
    <row r="15558" spans="1:13" ht="15.75" x14ac:dyDescent="0.3">
      <c r="A15558"/>
      <c r="J15558"/>
      <c r="K15558"/>
      <c r="L15558"/>
      <c r="M15558"/>
    </row>
    <row r="15559" spans="1:13" ht="15.75" x14ac:dyDescent="0.3">
      <c r="A15559"/>
      <c r="J15559"/>
      <c r="K15559"/>
      <c r="L15559"/>
      <c r="M15559"/>
    </row>
    <row r="15560" spans="1:13" ht="15.75" x14ac:dyDescent="0.3">
      <c r="A15560"/>
      <c r="J15560"/>
      <c r="K15560"/>
      <c r="L15560"/>
      <c r="M15560"/>
    </row>
    <row r="15561" spans="1:13" ht="15.75" x14ac:dyDescent="0.3">
      <c r="A15561"/>
      <c r="J15561"/>
      <c r="K15561"/>
      <c r="L15561"/>
      <c r="M15561"/>
    </row>
    <row r="15562" spans="1:13" ht="15.75" x14ac:dyDescent="0.3">
      <c r="A15562"/>
      <c r="J15562"/>
      <c r="K15562"/>
      <c r="L15562"/>
      <c r="M15562"/>
    </row>
    <row r="15563" spans="1:13" ht="15.75" x14ac:dyDescent="0.3">
      <c r="A15563"/>
      <c r="J15563"/>
      <c r="K15563"/>
      <c r="L15563"/>
      <c r="M15563"/>
    </row>
    <row r="15564" spans="1:13" ht="15.75" x14ac:dyDescent="0.3">
      <c r="A15564"/>
      <c r="J15564"/>
      <c r="K15564"/>
      <c r="L15564"/>
      <c r="M15564"/>
    </row>
    <row r="15565" spans="1:13" ht="15.75" x14ac:dyDescent="0.3">
      <c r="A15565"/>
      <c r="J15565"/>
      <c r="K15565"/>
      <c r="L15565"/>
      <c r="M15565"/>
    </row>
    <row r="15566" spans="1:13" ht="15.75" x14ac:dyDescent="0.3">
      <c r="A15566"/>
      <c r="J15566"/>
      <c r="K15566"/>
      <c r="L15566"/>
      <c r="M15566"/>
    </row>
    <row r="15567" spans="1:13" ht="15.75" x14ac:dyDescent="0.3">
      <c r="A15567"/>
      <c r="J15567"/>
      <c r="K15567"/>
      <c r="L15567"/>
      <c r="M15567"/>
    </row>
    <row r="15568" spans="1:13" ht="15.75" x14ac:dyDescent="0.3">
      <c r="A15568"/>
      <c r="J15568"/>
      <c r="K15568"/>
      <c r="L15568"/>
      <c r="M15568"/>
    </row>
    <row r="15569" spans="1:13" ht="15.75" x14ac:dyDescent="0.3">
      <c r="A15569"/>
      <c r="J15569"/>
      <c r="K15569"/>
      <c r="L15569"/>
      <c r="M15569"/>
    </row>
    <row r="15570" spans="1:13" ht="15.75" x14ac:dyDescent="0.3">
      <c r="A15570"/>
      <c r="J15570"/>
      <c r="K15570"/>
      <c r="L15570"/>
      <c r="M15570"/>
    </row>
    <row r="15571" spans="1:13" ht="15.75" x14ac:dyDescent="0.3">
      <c r="A15571"/>
      <c r="J15571"/>
      <c r="K15571"/>
      <c r="L15571"/>
      <c r="M15571"/>
    </row>
    <row r="15572" spans="1:13" ht="15.75" x14ac:dyDescent="0.3">
      <c r="A15572"/>
      <c r="J15572"/>
      <c r="K15572"/>
      <c r="L15572"/>
      <c r="M15572"/>
    </row>
    <row r="15573" spans="1:13" ht="15.75" x14ac:dyDescent="0.3">
      <c r="A15573"/>
      <c r="J15573"/>
      <c r="K15573"/>
      <c r="L15573"/>
      <c r="M15573"/>
    </row>
    <row r="15574" spans="1:13" ht="15.75" x14ac:dyDescent="0.3">
      <c r="A15574"/>
      <c r="J15574"/>
      <c r="K15574"/>
      <c r="L15574"/>
      <c r="M15574"/>
    </row>
    <row r="15575" spans="1:13" ht="15.75" x14ac:dyDescent="0.3">
      <c r="A15575"/>
      <c r="J15575"/>
      <c r="K15575"/>
      <c r="L15575"/>
      <c r="M15575"/>
    </row>
    <row r="15576" spans="1:13" ht="15.75" x14ac:dyDescent="0.3">
      <c r="A15576"/>
      <c r="J15576"/>
      <c r="K15576"/>
      <c r="L15576"/>
      <c r="M15576"/>
    </row>
    <row r="15577" spans="1:13" ht="15.75" x14ac:dyDescent="0.3">
      <c r="A15577"/>
      <c r="J15577"/>
      <c r="K15577"/>
      <c r="L15577"/>
      <c r="M15577"/>
    </row>
    <row r="15578" spans="1:13" ht="15.75" x14ac:dyDescent="0.3">
      <c r="A15578"/>
      <c r="J15578"/>
      <c r="K15578"/>
      <c r="L15578"/>
      <c r="M15578"/>
    </row>
    <row r="15579" spans="1:13" ht="15.75" x14ac:dyDescent="0.3">
      <c r="A15579"/>
      <c r="J15579"/>
      <c r="K15579"/>
      <c r="L15579"/>
      <c r="M15579"/>
    </row>
    <row r="15580" spans="1:13" ht="15.75" x14ac:dyDescent="0.3">
      <c r="A15580"/>
      <c r="J15580"/>
      <c r="K15580"/>
      <c r="L15580"/>
      <c r="M15580"/>
    </row>
    <row r="15581" spans="1:13" ht="15.75" x14ac:dyDescent="0.3">
      <c r="A15581"/>
      <c r="J15581"/>
      <c r="K15581"/>
      <c r="L15581"/>
      <c r="M15581"/>
    </row>
    <row r="15582" spans="1:13" ht="15.75" x14ac:dyDescent="0.3">
      <c r="A15582"/>
      <c r="J15582"/>
      <c r="K15582"/>
      <c r="L15582"/>
      <c r="M15582"/>
    </row>
    <row r="15583" spans="1:13" ht="15.75" x14ac:dyDescent="0.3">
      <c r="A15583"/>
      <c r="J15583"/>
      <c r="K15583"/>
      <c r="L15583"/>
      <c r="M15583"/>
    </row>
    <row r="15584" spans="1:13" ht="15.75" x14ac:dyDescent="0.3">
      <c r="A15584"/>
      <c r="J15584"/>
      <c r="K15584"/>
      <c r="L15584"/>
      <c r="M15584"/>
    </row>
    <row r="15585" spans="1:13" ht="15.75" x14ac:dyDescent="0.3">
      <c r="A15585"/>
      <c r="J15585"/>
      <c r="K15585"/>
      <c r="L15585"/>
      <c r="M15585"/>
    </row>
    <row r="15586" spans="1:13" ht="15.75" x14ac:dyDescent="0.3">
      <c r="A15586"/>
      <c r="J15586"/>
      <c r="K15586"/>
      <c r="L15586"/>
      <c r="M15586"/>
    </row>
    <row r="15587" spans="1:13" ht="15.75" x14ac:dyDescent="0.3">
      <c r="A15587"/>
      <c r="J15587"/>
      <c r="K15587"/>
      <c r="L15587"/>
      <c r="M15587"/>
    </row>
    <row r="15588" spans="1:13" ht="15.75" x14ac:dyDescent="0.3">
      <c r="A15588"/>
      <c r="J15588"/>
      <c r="K15588"/>
      <c r="L15588"/>
      <c r="M15588"/>
    </row>
    <row r="15589" spans="1:13" ht="15.75" x14ac:dyDescent="0.3">
      <c r="A15589"/>
      <c r="J15589"/>
      <c r="K15589"/>
      <c r="L15589"/>
      <c r="M15589"/>
    </row>
    <row r="15590" spans="1:13" ht="15.75" x14ac:dyDescent="0.3">
      <c r="A15590"/>
      <c r="J15590"/>
      <c r="K15590"/>
      <c r="L15590"/>
      <c r="M15590"/>
    </row>
    <row r="15591" spans="1:13" ht="15.75" x14ac:dyDescent="0.3">
      <c r="A15591"/>
      <c r="J15591"/>
      <c r="K15591"/>
      <c r="L15591"/>
      <c r="M15591"/>
    </row>
    <row r="15592" spans="1:13" ht="15.75" x14ac:dyDescent="0.3">
      <c r="A15592"/>
      <c r="J15592"/>
      <c r="K15592"/>
      <c r="L15592"/>
      <c r="M15592"/>
    </row>
    <row r="15593" spans="1:13" ht="15.75" x14ac:dyDescent="0.3">
      <c r="A15593"/>
      <c r="J15593"/>
      <c r="K15593"/>
      <c r="L15593"/>
      <c r="M15593"/>
    </row>
    <row r="15594" spans="1:13" ht="15.75" x14ac:dyDescent="0.3">
      <c r="A15594"/>
      <c r="J15594"/>
      <c r="K15594"/>
      <c r="L15594"/>
      <c r="M15594"/>
    </row>
    <row r="15595" spans="1:13" ht="15.75" x14ac:dyDescent="0.3">
      <c r="A15595"/>
      <c r="J15595"/>
      <c r="K15595"/>
      <c r="L15595"/>
      <c r="M15595"/>
    </row>
    <row r="15596" spans="1:13" ht="15.75" x14ac:dyDescent="0.3">
      <c r="A15596"/>
      <c r="J15596"/>
      <c r="K15596"/>
      <c r="L15596"/>
      <c r="M15596"/>
    </row>
    <row r="15597" spans="1:13" ht="15.75" x14ac:dyDescent="0.3">
      <c r="A15597"/>
      <c r="J15597"/>
      <c r="K15597"/>
      <c r="L15597"/>
      <c r="M15597"/>
    </row>
    <row r="15598" spans="1:13" ht="15.75" x14ac:dyDescent="0.3">
      <c r="A15598"/>
      <c r="J15598"/>
      <c r="K15598"/>
      <c r="L15598"/>
      <c r="M15598"/>
    </row>
    <row r="15599" spans="1:13" ht="15.75" x14ac:dyDescent="0.3">
      <c r="A15599"/>
      <c r="J15599"/>
      <c r="K15599"/>
      <c r="L15599"/>
      <c r="M15599"/>
    </row>
    <row r="15600" spans="1:13" ht="15.75" x14ac:dyDescent="0.3">
      <c r="A15600"/>
      <c r="J15600"/>
      <c r="K15600"/>
      <c r="L15600"/>
      <c r="M15600"/>
    </row>
    <row r="15601" spans="1:13" ht="15.75" x14ac:dyDescent="0.3">
      <c r="A15601"/>
      <c r="J15601"/>
      <c r="K15601"/>
      <c r="L15601"/>
      <c r="M15601"/>
    </row>
    <row r="15602" spans="1:13" ht="15.75" x14ac:dyDescent="0.3">
      <c r="A15602"/>
      <c r="J15602"/>
      <c r="K15602"/>
      <c r="L15602"/>
      <c r="M15602"/>
    </row>
    <row r="15603" spans="1:13" ht="15.75" x14ac:dyDescent="0.3">
      <c r="A15603"/>
      <c r="J15603"/>
      <c r="K15603"/>
      <c r="L15603"/>
      <c r="M15603"/>
    </row>
    <row r="15604" spans="1:13" ht="15.75" x14ac:dyDescent="0.3">
      <c r="A15604"/>
      <c r="J15604"/>
      <c r="K15604"/>
      <c r="L15604"/>
      <c r="M15604"/>
    </row>
    <row r="15605" spans="1:13" ht="15.75" x14ac:dyDescent="0.3">
      <c r="A15605"/>
      <c r="J15605"/>
      <c r="K15605"/>
      <c r="L15605"/>
      <c r="M15605"/>
    </row>
    <row r="15606" spans="1:13" ht="15.75" x14ac:dyDescent="0.3">
      <c r="A15606"/>
      <c r="J15606"/>
      <c r="K15606"/>
      <c r="L15606"/>
      <c r="M15606"/>
    </row>
    <row r="15607" spans="1:13" ht="15.75" x14ac:dyDescent="0.3">
      <c r="A15607"/>
      <c r="J15607"/>
      <c r="K15607"/>
      <c r="L15607"/>
      <c r="M15607"/>
    </row>
    <row r="15608" spans="1:13" ht="15.75" x14ac:dyDescent="0.3">
      <c r="A15608"/>
      <c r="J15608"/>
      <c r="K15608"/>
      <c r="L15608"/>
      <c r="M15608"/>
    </row>
    <row r="15609" spans="1:13" ht="15.75" x14ac:dyDescent="0.3">
      <c r="A15609"/>
      <c r="J15609"/>
      <c r="K15609"/>
      <c r="L15609"/>
      <c r="M15609"/>
    </row>
    <row r="15610" spans="1:13" ht="15.75" x14ac:dyDescent="0.3">
      <c r="A15610"/>
      <c r="J15610"/>
      <c r="K15610"/>
      <c r="L15610"/>
      <c r="M15610"/>
    </row>
    <row r="15611" spans="1:13" ht="15.75" x14ac:dyDescent="0.3">
      <c r="A15611"/>
      <c r="J15611"/>
      <c r="K15611"/>
      <c r="L15611"/>
      <c r="M15611"/>
    </row>
    <row r="15612" spans="1:13" ht="15.75" x14ac:dyDescent="0.3">
      <c r="A15612"/>
      <c r="J15612"/>
      <c r="K15612"/>
      <c r="L15612"/>
      <c r="M15612"/>
    </row>
    <row r="15613" spans="1:13" ht="15.75" x14ac:dyDescent="0.3">
      <c r="A15613"/>
      <c r="J15613"/>
      <c r="K15613"/>
      <c r="L15613"/>
      <c r="M15613"/>
    </row>
    <row r="15614" spans="1:13" ht="15.75" x14ac:dyDescent="0.3">
      <c r="A15614"/>
      <c r="J15614"/>
      <c r="K15614"/>
      <c r="L15614"/>
      <c r="M15614"/>
    </row>
    <row r="15615" spans="1:13" ht="15.75" x14ac:dyDescent="0.3">
      <c r="A15615"/>
      <c r="J15615"/>
      <c r="K15615"/>
      <c r="L15615"/>
      <c r="M15615"/>
    </row>
    <row r="15616" spans="1:13" ht="15.75" x14ac:dyDescent="0.3">
      <c r="A15616"/>
      <c r="J15616"/>
      <c r="K15616"/>
      <c r="L15616"/>
      <c r="M15616"/>
    </row>
    <row r="15617" spans="1:13" ht="15.75" x14ac:dyDescent="0.3">
      <c r="A15617"/>
      <c r="J15617"/>
      <c r="K15617"/>
      <c r="L15617"/>
      <c r="M15617"/>
    </row>
    <row r="15618" spans="1:13" ht="15.75" x14ac:dyDescent="0.3">
      <c r="A15618"/>
      <c r="J15618"/>
      <c r="K15618"/>
      <c r="L15618"/>
      <c r="M15618"/>
    </row>
    <row r="15619" spans="1:13" ht="15.75" x14ac:dyDescent="0.3">
      <c r="A15619"/>
      <c r="J15619"/>
      <c r="K15619"/>
      <c r="L15619"/>
      <c r="M15619"/>
    </row>
    <row r="15620" spans="1:13" ht="15.75" x14ac:dyDescent="0.3">
      <c r="A15620"/>
      <c r="J15620"/>
      <c r="K15620"/>
      <c r="L15620"/>
      <c r="M15620"/>
    </row>
    <row r="15621" spans="1:13" ht="15.75" x14ac:dyDescent="0.3">
      <c r="A15621"/>
      <c r="J15621"/>
      <c r="K15621"/>
      <c r="L15621"/>
      <c r="M15621"/>
    </row>
    <row r="15622" spans="1:13" ht="15.75" x14ac:dyDescent="0.3">
      <c r="A15622"/>
      <c r="J15622"/>
      <c r="K15622"/>
      <c r="L15622"/>
      <c r="M15622"/>
    </row>
    <row r="15623" spans="1:13" ht="15.75" x14ac:dyDescent="0.3">
      <c r="A15623"/>
      <c r="J15623"/>
      <c r="K15623"/>
      <c r="L15623"/>
      <c r="M15623"/>
    </row>
    <row r="15624" spans="1:13" ht="15.75" x14ac:dyDescent="0.3">
      <c r="A15624"/>
      <c r="J15624"/>
      <c r="K15624"/>
      <c r="L15624"/>
      <c r="M15624"/>
    </row>
    <row r="15625" spans="1:13" ht="15.75" x14ac:dyDescent="0.3">
      <c r="A15625"/>
      <c r="J15625"/>
      <c r="K15625"/>
      <c r="L15625"/>
      <c r="M15625"/>
    </row>
    <row r="15626" spans="1:13" ht="15.75" x14ac:dyDescent="0.3">
      <c r="A15626"/>
      <c r="J15626"/>
      <c r="K15626"/>
      <c r="L15626"/>
      <c r="M15626"/>
    </row>
    <row r="15627" spans="1:13" ht="15.75" x14ac:dyDescent="0.3">
      <c r="A15627"/>
      <c r="J15627"/>
      <c r="K15627"/>
      <c r="L15627"/>
      <c r="M15627"/>
    </row>
    <row r="15628" spans="1:13" ht="15.75" x14ac:dyDescent="0.3">
      <c r="A15628"/>
      <c r="J15628"/>
      <c r="K15628"/>
      <c r="L15628"/>
      <c r="M15628"/>
    </row>
    <row r="15629" spans="1:13" ht="15.75" x14ac:dyDescent="0.3">
      <c r="A15629"/>
      <c r="J15629"/>
      <c r="K15629"/>
      <c r="L15629"/>
      <c r="M15629"/>
    </row>
    <row r="15630" spans="1:13" ht="15.75" x14ac:dyDescent="0.3">
      <c r="A15630"/>
      <c r="J15630"/>
      <c r="K15630"/>
      <c r="L15630"/>
      <c r="M15630"/>
    </row>
    <row r="15631" spans="1:13" ht="15.75" x14ac:dyDescent="0.3">
      <c r="A15631"/>
      <c r="J15631"/>
      <c r="K15631"/>
      <c r="L15631"/>
      <c r="M15631"/>
    </row>
    <row r="15632" spans="1:13" ht="15.75" x14ac:dyDescent="0.3">
      <c r="A15632"/>
      <c r="J15632"/>
      <c r="K15632"/>
      <c r="L15632"/>
      <c r="M15632"/>
    </row>
    <row r="15633" spans="1:13" ht="15.75" x14ac:dyDescent="0.3">
      <c r="A15633"/>
      <c r="J15633"/>
      <c r="K15633"/>
      <c r="L15633"/>
      <c r="M15633"/>
    </row>
    <row r="15634" spans="1:13" ht="15.75" x14ac:dyDescent="0.3">
      <c r="A15634"/>
      <c r="J15634"/>
      <c r="K15634"/>
      <c r="L15634"/>
      <c r="M15634"/>
    </row>
    <row r="15635" spans="1:13" ht="15.75" x14ac:dyDescent="0.3">
      <c r="A15635"/>
      <c r="J15635"/>
      <c r="K15635"/>
      <c r="L15635"/>
      <c r="M15635"/>
    </row>
    <row r="15636" spans="1:13" ht="15.75" x14ac:dyDescent="0.3">
      <c r="A15636"/>
      <c r="J15636"/>
      <c r="K15636"/>
      <c r="L15636"/>
      <c r="M15636"/>
    </row>
    <row r="15637" spans="1:13" ht="15.75" x14ac:dyDescent="0.3">
      <c r="A15637"/>
      <c r="J15637"/>
      <c r="K15637"/>
      <c r="L15637"/>
      <c r="M15637"/>
    </row>
    <row r="15638" spans="1:13" ht="15.75" x14ac:dyDescent="0.3">
      <c r="A15638"/>
      <c r="J15638"/>
      <c r="K15638"/>
      <c r="L15638"/>
      <c r="M15638"/>
    </row>
    <row r="15639" spans="1:13" ht="15.75" x14ac:dyDescent="0.3">
      <c r="A15639"/>
      <c r="J15639"/>
      <c r="K15639"/>
      <c r="L15639"/>
      <c r="M15639"/>
    </row>
    <row r="15640" spans="1:13" ht="15.75" x14ac:dyDescent="0.3">
      <c r="A15640"/>
      <c r="J15640"/>
      <c r="K15640"/>
      <c r="L15640"/>
      <c r="M15640"/>
    </row>
    <row r="15641" spans="1:13" ht="15.75" x14ac:dyDescent="0.3">
      <c r="A15641"/>
      <c r="J15641"/>
      <c r="K15641"/>
      <c r="L15641"/>
      <c r="M15641"/>
    </row>
    <row r="15642" spans="1:13" ht="15.75" x14ac:dyDescent="0.3">
      <c r="A15642"/>
      <c r="J15642"/>
      <c r="K15642"/>
      <c r="L15642"/>
      <c r="M15642"/>
    </row>
    <row r="15643" spans="1:13" ht="15.75" x14ac:dyDescent="0.3">
      <c r="A15643"/>
      <c r="J15643"/>
      <c r="K15643"/>
      <c r="L15643"/>
      <c r="M15643"/>
    </row>
    <row r="15644" spans="1:13" ht="15.75" x14ac:dyDescent="0.3">
      <c r="A15644"/>
      <c r="J15644"/>
      <c r="K15644"/>
      <c r="L15644"/>
      <c r="M15644"/>
    </row>
    <row r="15645" spans="1:13" ht="15.75" x14ac:dyDescent="0.3">
      <c r="A15645"/>
      <c r="J15645"/>
      <c r="K15645"/>
      <c r="L15645"/>
      <c r="M15645"/>
    </row>
    <row r="15646" spans="1:13" ht="15.75" x14ac:dyDescent="0.3">
      <c r="A15646"/>
      <c r="J15646"/>
      <c r="K15646"/>
      <c r="L15646"/>
      <c r="M15646"/>
    </row>
    <row r="15647" spans="1:13" ht="15.75" x14ac:dyDescent="0.3">
      <c r="A15647"/>
      <c r="J15647"/>
      <c r="K15647"/>
      <c r="L15647"/>
      <c r="M15647"/>
    </row>
    <row r="15648" spans="1:13" ht="15.75" x14ac:dyDescent="0.3">
      <c r="A15648"/>
      <c r="J15648"/>
      <c r="K15648"/>
      <c r="L15648"/>
      <c r="M15648"/>
    </row>
    <row r="15649" spans="1:13" ht="15.75" x14ac:dyDescent="0.3">
      <c r="A15649"/>
      <c r="J15649"/>
      <c r="K15649"/>
      <c r="L15649"/>
      <c r="M15649"/>
    </row>
    <row r="15650" spans="1:13" ht="15.75" x14ac:dyDescent="0.3">
      <c r="A15650"/>
      <c r="J15650"/>
      <c r="K15650"/>
      <c r="L15650"/>
      <c r="M15650"/>
    </row>
    <row r="15651" spans="1:13" ht="15.75" x14ac:dyDescent="0.3">
      <c r="A15651"/>
      <c r="J15651"/>
      <c r="K15651"/>
      <c r="L15651"/>
      <c r="M15651"/>
    </row>
    <row r="15652" spans="1:13" ht="15.75" x14ac:dyDescent="0.3">
      <c r="A15652"/>
      <c r="J15652"/>
      <c r="K15652"/>
      <c r="L15652"/>
      <c r="M15652"/>
    </row>
    <row r="15653" spans="1:13" ht="15.75" x14ac:dyDescent="0.3">
      <c r="A15653"/>
      <c r="J15653"/>
      <c r="K15653"/>
      <c r="L15653"/>
      <c r="M15653"/>
    </row>
    <row r="15654" spans="1:13" ht="15.75" x14ac:dyDescent="0.3">
      <c r="A15654"/>
      <c r="J15654"/>
      <c r="K15654"/>
      <c r="L15654"/>
      <c r="M15654"/>
    </row>
    <row r="15655" spans="1:13" ht="15.75" x14ac:dyDescent="0.3">
      <c r="A15655"/>
      <c r="J15655"/>
      <c r="K15655"/>
      <c r="L15655"/>
      <c r="M15655"/>
    </row>
    <row r="15656" spans="1:13" ht="15.75" x14ac:dyDescent="0.3">
      <c r="A15656"/>
      <c r="J15656"/>
      <c r="K15656"/>
      <c r="L15656"/>
      <c r="M15656"/>
    </row>
    <row r="15657" spans="1:13" ht="15.75" x14ac:dyDescent="0.3">
      <c r="A15657"/>
      <c r="J15657"/>
      <c r="K15657"/>
      <c r="L15657"/>
      <c r="M15657"/>
    </row>
    <row r="15658" spans="1:13" ht="15.75" x14ac:dyDescent="0.3">
      <c r="A15658"/>
      <c r="J15658"/>
      <c r="K15658"/>
      <c r="L15658"/>
      <c r="M15658"/>
    </row>
    <row r="15659" spans="1:13" ht="15.75" x14ac:dyDescent="0.3">
      <c r="A15659"/>
      <c r="J15659"/>
      <c r="K15659"/>
      <c r="L15659"/>
      <c r="M15659"/>
    </row>
    <row r="15660" spans="1:13" ht="15.75" x14ac:dyDescent="0.3">
      <c r="A15660"/>
      <c r="J15660"/>
      <c r="K15660"/>
      <c r="L15660"/>
      <c r="M15660"/>
    </row>
    <row r="15661" spans="1:13" ht="15.75" x14ac:dyDescent="0.3">
      <c r="A15661"/>
      <c r="J15661"/>
      <c r="K15661"/>
      <c r="L15661"/>
      <c r="M15661"/>
    </row>
    <row r="15662" spans="1:13" ht="15.75" x14ac:dyDescent="0.3">
      <c r="A15662"/>
      <c r="J15662"/>
      <c r="K15662"/>
      <c r="L15662"/>
      <c r="M15662"/>
    </row>
    <row r="15663" spans="1:13" ht="15.75" x14ac:dyDescent="0.3">
      <c r="A15663"/>
      <c r="J15663"/>
      <c r="K15663"/>
      <c r="L15663"/>
      <c r="M15663"/>
    </row>
    <row r="15664" spans="1:13" ht="15.75" x14ac:dyDescent="0.3">
      <c r="A15664"/>
      <c r="J15664"/>
      <c r="K15664"/>
      <c r="L15664"/>
      <c r="M15664"/>
    </row>
    <row r="15665" spans="1:13" ht="15.75" x14ac:dyDescent="0.3">
      <c r="A15665"/>
      <c r="J15665"/>
      <c r="K15665"/>
      <c r="L15665"/>
      <c r="M15665"/>
    </row>
    <row r="15666" spans="1:13" ht="15.75" x14ac:dyDescent="0.3">
      <c r="A15666"/>
      <c r="J15666"/>
      <c r="K15666"/>
      <c r="L15666"/>
      <c r="M15666"/>
    </row>
    <row r="15667" spans="1:13" ht="15.75" x14ac:dyDescent="0.3">
      <c r="A15667"/>
      <c r="J15667"/>
      <c r="K15667"/>
      <c r="L15667"/>
      <c r="M15667"/>
    </row>
    <row r="15668" spans="1:13" ht="15.75" x14ac:dyDescent="0.3">
      <c r="A15668"/>
      <c r="J15668"/>
      <c r="K15668"/>
      <c r="L15668"/>
      <c r="M15668"/>
    </row>
    <row r="15669" spans="1:13" ht="15.75" x14ac:dyDescent="0.3">
      <c r="A15669"/>
      <c r="J15669"/>
      <c r="K15669"/>
      <c r="L15669"/>
      <c r="M15669"/>
    </row>
    <row r="15670" spans="1:13" ht="15.75" x14ac:dyDescent="0.3">
      <c r="A15670"/>
      <c r="J15670"/>
      <c r="K15670"/>
      <c r="L15670"/>
      <c r="M15670"/>
    </row>
    <row r="15671" spans="1:13" ht="15.75" x14ac:dyDescent="0.3">
      <c r="A15671"/>
      <c r="J15671"/>
      <c r="K15671"/>
      <c r="L15671"/>
      <c r="M15671"/>
    </row>
    <row r="15672" spans="1:13" ht="15.75" x14ac:dyDescent="0.3">
      <c r="A15672"/>
      <c r="J15672"/>
      <c r="K15672"/>
      <c r="L15672"/>
      <c r="M15672"/>
    </row>
    <row r="15673" spans="1:13" ht="15.75" x14ac:dyDescent="0.3">
      <c r="A15673"/>
      <c r="J15673"/>
      <c r="K15673"/>
      <c r="L15673"/>
      <c r="M15673"/>
    </row>
    <row r="15674" spans="1:13" ht="15.75" x14ac:dyDescent="0.3">
      <c r="A15674"/>
      <c r="J15674"/>
      <c r="K15674"/>
      <c r="L15674"/>
      <c r="M15674"/>
    </row>
    <row r="15675" spans="1:13" ht="15.75" x14ac:dyDescent="0.3">
      <c r="A15675"/>
      <c r="J15675"/>
      <c r="K15675"/>
      <c r="L15675"/>
      <c r="M15675"/>
    </row>
    <row r="15676" spans="1:13" ht="15.75" x14ac:dyDescent="0.3">
      <c r="A15676"/>
      <c r="J15676"/>
      <c r="K15676"/>
      <c r="L15676"/>
      <c r="M15676"/>
    </row>
    <row r="15677" spans="1:13" ht="15.75" x14ac:dyDescent="0.3">
      <c r="A15677"/>
      <c r="J15677"/>
      <c r="K15677"/>
      <c r="L15677"/>
      <c r="M15677"/>
    </row>
    <row r="15678" spans="1:13" ht="15.75" x14ac:dyDescent="0.3">
      <c r="A15678"/>
      <c r="J15678"/>
      <c r="K15678"/>
      <c r="L15678"/>
      <c r="M15678"/>
    </row>
    <row r="15679" spans="1:13" ht="15.75" x14ac:dyDescent="0.3">
      <c r="A15679"/>
      <c r="J15679"/>
      <c r="K15679"/>
      <c r="L15679"/>
      <c r="M15679"/>
    </row>
    <row r="15680" spans="1:13" ht="15.75" x14ac:dyDescent="0.3">
      <c r="A15680"/>
      <c r="J15680"/>
      <c r="K15680"/>
      <c r="L15680"/>
      <c r="M15680"/>
    </row>
    <row r="15681" spans="1:13" ht="15.75" x14ac:dyDescent="0.3">
      <c r="A15681"/>
      <c r="J15681"/>
      <c r="K15681"/>
      <c r="L15681"/>
      <c r="M15681"/>
    </row>
    <row r="15682" spans="1:13" ht="15.75" x14ac:dyDescent="0.3">
      <c r="A15682"/>
      <c r="J15682"/>
      <c r="K15682"/>
      <c r="L15682"/>
      <c r="M15682"/>
    </row>
    <row r="15683" spans="1:13" ht="15.75" x14ac:dyDescent="0.3">
      <c r="A15683"/>
      <c r="J15683"/>
      <c r="K15683"/>
      <c r="L15683"/>
      <c r="M15683"/>
    </row>
    <row r="15684" spans="1:13" ht="15.75" x14ac:dyDescent="0.3">
      <c r="A15684"/>
      <c r="J15684"/>
      <c r="K15684"/>
      <c r="L15684"/>
      <c r="M15684"/>
    </row>
    <row r="15685" spans="1:13" ht="15.75" x14ac:dyDescent="0.3">
      <c r="A15685"/>
      <c r="J15685"/>
      <c r="K15685"/>
      <c r="L15685"/>
      <c r="M15685"/>
    </row>
    <row r="15686" spans="1:13" ht="15.75" x14ac:dyDescent="0.3">
      <c r="A15686"/>
      <c r="J15686"/>
      <c r="K15686"/>
      <c r="L15686"/>
      <c r="M15686"/>
    </row>
    <row r="15687" spans="1:13" ht="15.75" x14ac:dyDescent="0.3">
      <c r="A15687"/>
      <c r="J15687"/>
      <c r="K15687"/>
      <c r="L15687"/>
      <c r="M15687"/>
    </row>
    <row r="15688" spans="1:13" ht="15.75" x14ac:dyDescent="0.3">
      <c r="A15688"/>
      <c r="J15688"/>
      <c r="K15688"/>
      <c r="L15688"/>
      <c r="M15688"/>
    </row>
    <row r="15689" spans="1:13" ht="15.75" x14ac:dyDescent="0.3">
      <c r="A15689"/>
      <c r="J15689"/>
      <c r="K15689"/>
      <c r="L15689"/>
      <c r="M15689"/>
    </row>
    <row r="15690" spans="1:13" ht="15.75" x14ac:dyDescent="0.3">
      <c r="A15690"/>
      <c r="J15690"/>
      <c r="K15690"/>
      <c r="L15690"/>
      <c r="M15690"/>
    </row>
    <row r="15691" spans="1:13" ht="15.75" x14ac:dyDescent="0.3">
      <c r="A15691"/>
      <c r="J15691"/>
      <c r="K15691"/>
      <c r="L15691"/>
      <c r="M15691"/>
    </row>
    <row r="15692" spans="1:13" ht="15.75" x14ac:dyDescent="0.3">
      <c r="A15692"/>
      <c r="J15692"/>
      <c r="K15692"/>
      <c r="L15692"/>
      <c r="M15692"/>
    </row>
    <row r="15693" spans="1:13" ht="15.75" x14ac:dyDescent="0.3">
      <c r="A15693"/>
      <c r="J15693"/>
      <c r="K15693"/>
      <c r="L15693"/>
      <c r="M15693"/>
    </row>
    <row r="15694" spans="1:13" ht="15.75" x14ac:dyDescent="0.3">
      <c r="A15694"/>
      <c r="J15694"/>
      <c r="K15694"/>
      <c r="L15694"/>
      <c r="M15694"/>
    </row>
    <row r="15695" spans="1:13" ht="15.75" x14ac:dyDescent="0.3">
      <c r="A15695"/>
      <c r="J15695"/>
      <c r="K15695"/>
      <c r="L15695"/>
      <c r="M15695"/>
    </row>
    <row r="15696" spans="1:13" ht="15.75" x14ac:dyDescent="0.3">
      <c r="A15696"/>
      <c r="J15696"/>
      <c r="K15696"/>
      <c r="L15696"/>
      <c r="M15696"/>
    </row>
    <row r="15697" spans="1:13" ht="15.75" x14ac:dyDescent="0.3">
      <c r="A15697"/>
      <c r="J15697"/>
      <c r="K15697"/>
      <c r="L15697"/>
      <c r="M15697"/>
    </row>
    <row r="15698" spans="1:13" ht="15.75" x14ac:dyDescent="0.3">
      <c r="A15698"/>
      <c r="J15698"/>
      <c r="K15698"/>
      <c r="L15698"/>
      <c r="M15698"/>
    </row>
    <row r="15699" spans="1:13" ht="15.75" x14ac:dyDescent="0.3">
      <c r="A15699"/>
      <c r="J15699"/>
      <c r="K15699"/>
      <c r="L15699"/>
      <c r="M15699"/>
    </row>
    <row r="15700" spans="1:13" ht="15.75" x14ac:dyDescent="0.3">
      <c r="A15700"/>
      <c r="J15700"/>
      <c r="K15700"/>
      <c r="L15700"/>
      <c r="M15700"/>
    </row>
    <row r="15701" spans="1:13" ht="15.75" x14ac:dyDescent="0.3">
      <c r="A15701"/>
      <c r="J15701"/>
      <c r="K15701"/>
      <c r="L15701"/>
      <c r="M15701"/>
    </row>
    <row r="15702" spans="1:13" ht="15.75" x14ac:dyDescent="0.3">
      <c r="A15702"/>
      <c r="J15702"/>
      <c r="K15702"/>
      <c r="L15702"/>
      <c r="M15702"/>
    </row>
    <row r="15703" spans="1:13" ht="15.75" x14ac:dyDescent="0.3">
      <c r="A15703"/>
      <c r="J15703"/>
      <c r="K15703"/>
      <c r="L15703"/>
      <c r="M15703"/>
    </row>
    <row r="15704" spans="1:13" ht="15.75" x14ac:dyDescent="0.3">
      <c r="A15704"/>
      <c r="J15704"/>
      <c r="K15704"/>
      <c r="L15704"/>
      <c r="M15704"/>
    </row>
    <row r="15705" spans="1:13" ht="15.75" x14ac:dyDescent="0.3">
      <c r="A15705"/>
      <c r="J15705"/>
      <c r="K15705"/>
      <c r="L15705"/>
      <c r="M15705"/>
    </row>
    <row r="15706" spans="1:13" ht="15.75" x14ac:dyDescent="0.3">
      <c r="A15706"/>
      <c r="J15706"/>
      <c r="K15706"/>
      <c r="L15706"/>
      <c r="M15706"/>
    </row>
    <row r="15707" spans="1:13" ht="15.75" x14ac:dyDescent="0.3">
      <c r="A15707"/>
      <c r="J15707"/>
      <c r="K15707"/>
      <c r="L15707"/>
      <c r="M15707"/>
    </row>
    <row r="15708" spans="1:13" ht="15.75" x14ac:dyDescent="0.3">
      <c r="A15708"/>
      <c r="J15708"/>
      <c r="K15708"/>
      <c r="L15708"/>
      <c r="M15708"/>
    </row>
    <row r="15709" spans="1:13" ht="15.75" x14ac:dyDescent="0.3">
      <c r="A15709"/>
      <c r="J15709"/>
      <c r="K15709"/>
      <c r="L15709"/>
      <c r="M15709"/>
    </row>
    <row r="15710" spans="1:13" ht="15.75" x14ac:dyDescent="0.3">
      <c r="A15710"/>
      <c r="J15710"/>
      <c r="K15710"/>
      <c r="L15710"/>
      <c r="M15710"/>
    </row>
    <row r="15711" spans="1:13" ht="15.75" x14ac:dyDescent="0.3">
      <c r="A15711"/>
      <c r="J15711"/>
      <c r="K15711"/>
      <c r="L15711"/>
      <c r="M15711"/>
    </row>
    <row r="15712" spans="1:13" ht="15.75" x14ac:dyDescent="0.3">
      <c r="A15712"/>
      <c r="J15712"/>
      <c r="K15712"/>
      <c r="L15712"/>
      <c r="M15712"/>
    </row>
    <row r="15713" spans="1:13" ht="15.75" x14ac:dyDescent="0.3">
      <c r="A15713"/>
      <c r="J15713"/>
      <c r="K15713"/>
      <c r="L15713"/>
      <c r="M15713"/>
    </row>
    <row r="15714" spans="1:13" ht="15.75" x14ac:dyDescent="0.3">
      <c r="A15714"/>
      <c r="J15714"/>
      <c r="K15714"/>
      <c r="L15714"/>
      <c r="M15714"/>
    </row>
    <row r="15715" spans="1:13" ht="15.75" x14ac:dyDescent="0.3">
      <c r="A15715"/>
      <c r="J15715"/>
      <c r="K15715"/>
      <c r="L15715"/>
      <c r="M15715"/>
    </row>
    <row r="15716" spans="1:13" ht="15.75" x14ac:dyDescent="0.3">
      <c r="A15716"/>
      <c r="J15716"/>
      <c r="K15716"/>
      <c r="L15716"/>
      <c r="M15716"/>
    </row>
    <row r="15717" spans="1:13" ht="15.75" x14ac:dyDescent="0.3">
      <c r="A15717"/>
      <c r="J15717"/>
      <c r="K15717"/>
      <c r="L15717"/>
      <c r="M15717"/>
    </row>
    <row r="15718" spans="1:13" ht="15.75" x14ac:dyDescent="0.3">
      <c r="A15718"/>
      <c r="J15718"/>
      <c r="K15718"/>
      <c r="L15718"/>
      <c r="M15718"/>
    </row>
    <row r="15719" spans="1:13" ht="15.75" x14ac:dyDescent="0.3">
      <c r="A15719"/>
      <c r="J15719"/>
      <c r="K15719"/>
      <c r="L15719"/>
      <c r="M15719"/>
    </row>
    <row r="15720" spans="1:13" ht="15.75" x14ac:dyDescent="0.3">
      <c r="A15720"/>
      <c r="J15720"/>
      <c r="K15720"/>
      <c r="L15720"/>
      <c r="M15720"/>
    </row>
    <row r="15721" spans="1:13" ht="15.75" x14ac:dyDescent="0.3">
      <c r="A15721"/>
      <c r="J15721"/>
      <c r="K15721"/>
      <c r="L15721"/>
      <c r="M15721"/>
    </row>
    <row r="15722" spans="1:13" ht="15.75" x14ac:dyDescent="0.3">
      <c r="A15722"/>
      <c r="J15722"/>
      <c r="K15722"/>
      <c r="L15722"/>
      <c r="M15722"/>
    </row>
    <row r="15723" spans="1:13" ht="15.75" x14ac:dyDescent="0.3">
      <c r="A15723"/>
      <c r="J15723"/>
      <c r="K15723"/>
      <c r="L15723"/>
      <c r="M15723"/>
    </row>
    <row r="15724" spans="1:13" ht="15.75" x14ac:dyDescent="0.3">
      <c r="A15724"/>
      <c r="J15724"/>
      <c r="K15724"/>
      <c r="L15724"/>
      <c r="M15724"/>
    </row>
    <row r="15725" spans="1:13" ht="15.75" x14ac:dyDescent="0.3">
      <c r="A15725"/>
      <c r="J15725"/>
      <c r="K15725"/>
      <c r="L15725"/>
      <c r="M15725"/>
    </row>
    <row r="15726" spans="1:13" ht="15.75" x14ac:dyDescent="0.3">
      <c r="A15726"/>
      <c r="J15726"/>
      <c r="K15726"/>
      <c r="L15726"/>
      <c r="M15726"/>
    </row>
    <row r="15727" spans="1:13" ht="15.75" x14ac:dyDescent="0.3">
      <c r="A15727"/>
      <c r="J15727"/>
      <c r="K15727"/>
      <c r="L15727"/>
      <c r="M15727"/>
    </row>
    <row r="15728" spans="1:13" ht="15.75" x14ac:dyDescent="0.3">
      <c r="A15728"/>
      <c r="J15728"/>
      <c r="K15728"/>
      <c r="L15728"/>
      <c r="M15728"/>
    </row>
    <row r="15729" spans="1:13" ht="15.75" x14ac:dyDescent="0.3">
      <c r="A15729"/>
      <c r="J15729"/>
      <c r="K15729"/>
      <c r="L15729"/>
      <c r="M15729"/>
    </row>
    <row r="15730" spans="1:13" ht="15.75" x14ac:dyDescent="0.3">
      <c r="A15730"/>
      <c r="J15730"/>
      <c r="K15730"/>
      <c r="L15730"/>
      <c r="M15730"/>
    </row>
    <row r="15731" spans="1:13" ht="15.75" x14ac:dyDescent="0.3">
      <c r="A15731"/>
      <c r="J15731"/>
      <c r="K15731"/>
      <c r="L15731"/>
      <c r="M15731"/>
    </row>
    <row r="15732" spans="1:13" ht="15.75" x14ac:dyDescent="0.3">
      <c r="A15732"/>
      <c r="J15732"/>
      <c r="K15732"/>
      <c r="L15732"/>
      <c r="M15732"/>
    </row>
    <row r="15733" spans="1:13" ht="15.75" x14ac:dyDescent="0.3">
      <c r="A15733"/>
      <c r="J15733"/>
      <c r="K15733"/>
      <c r="L15733"/>
      <c r="M15733"/>
    </row>
    <row r="15734" spans="1:13" ht="15.75" x14ac:dyDescent="0.3">
      <c r="A15734"/>
      <c r="J15734"/>
      <c r="K15734"/>
      <c r="L15734"/>
      <c r="M15734"/>
    </row>
    <row r="15735" spans="1:13" ht="15.75" x14ac:dyDescent="0.3">
      <c r="A15735"/>
      <c r="J15735"/>
      <c r="K15735"/>
      <c r="L15735"/>
      <c r="M15735"/>
    </row>
    <row r="15736" spans="1:13" ht="15.75" x14ac:dyDescent="0.3">
      <c r="A15736"/>
      <c r="J15736"/>
      <c r="K15736"/>
      <c r="L15736"/>
      <c r="M15736"/>
    </row>
    <row r="15737" spans="1:13" ht="15.75" x14ac:dyDescent="0.3">
      <c r="A15737"/>
      <c r="J15737"/>
      <c r="K15737"/>
      <c r="L15737"/>
      <c r="M15737"/>
    </row>
    <row r="15738" spans="1:13" ht="15.75" x14ac:dyDescent="0.3">
      <c r="A15738"/>
      <c r="J15738"/>
      <c r="K15738"/>
      <c r="L15738"/>
      <c r="M15738"/>
    </row>
    <row r="15739" spans="1:13" ht="15.75" x14ac:dyDescent="0.3">
      <c r="A15739"/>
      <c r="J15739"/>
      <c r="K15739"/>
      <c r="L15739"/>
      <c r="M15739"/>
    </row>
    <row r="15740" spans="1:13" ht="15.75" x14ac:dyDescent="0.3">
      <c r="A15740"/>
      <c r="J15740"/>
      <c r="K15740"/>
      <c r="L15740"/>
      <c r="M15740"/>
    </row>
    <row r="15741" spans="1:13" ht="15.75" x14ac:dyDescent="0.3">
      <c r="A15741"/>
      <c r="J15741"/>
      <c r="K15741"/>
      <c r="L15741"/>
      <c r="M15741"/>
    </row>
    <row r="15742" spans="1:13" ht="15.75" x14ac:dyDescent="0.3">
      <c r="A15742"/>
      <c r="J15742"/>
      <c r="K15742"/>
      <c r="L15742"/>
      <c r="M15742"/>
    </row>
    <row r="15743" spans="1:13" ht="15.75" x14ac:dyDescent="0.3">
      <c r="A15743"/>
      <c r="J15743"/>
      <c r="K15743"/>
      <c r="L15743"/>
      <c r="M15743"/>
    </row>
    <row r="15744" spans="1:13" ht="15.75" x14ac:dyDescent="0.3">
      <c r="A15744"/>
      <c r="J15744"/>
      <c r="K15744"/>
      <c r="L15744"/>
      <c r="M15744"/>
    </row>
    <row r="15745" spans="1:13" ht="15.75" x14ac:dyDescent="0.3">
      <c r="A15745"/>
      <c r="J15745"/>
      <c r="K15745"/>
      <c r="L15745"/>
      <c r="M15745"/>
    </row>
    <row r="15746" spans="1:13" ht="15.75" x14ac:dyDescent="0.3">
      <c r="A15746"/>
      <c r="J15746"/>
      <c r="K15746"/>
      <c r="L15746"/>
      <c r="M15746"/>
    </row>
    <row r="15747" spans="1:13" ht="15.75" x14ac:dyDescent="0.3">
      <c r="A15747"/>
      <c r="J15747"/>
      <c r="K15747"/>
      <c r="L15747"/>
      <c r="M15747"/>
    </row>
    <row r="15748" spans="1:13" ht="15.75" x14ac:dyDescent="0.3">
      <c r="A15748"/>
      <c r="J15748"/>
      <c r="K15748"/>
      <c r="L15748"/>
      <c r="M15748"/>
    </row>
    <row r="15749" spans="1:13" ht="15.75" x14ac:dyDescent="0.3">
      <c r="A15749"/>
      <c r="J15749"/>
      <c r="K15749"/>
      <c r="L15749"/>
      <c r="M15749"/>
    </row>
    <row r="15750" spans="1:13" ht="15.75" x14ac:dyDescent="0.3">
      <c r="A15750"/>
      <c r="J15750"/>
      <c r="K15750"/>
      <c r="L15750"/>
      <c r="M15750"/>
    </row>
    <row r="15751" spans="1:13" ht="15.75" x14ac:dyDescent="0.3">
      <c r="A15751"/>
      <c r="J15751"/>
      <c r="K15751"/>
      <c r="L15751"/>
      <c r="M15751"/>
    </row>
    <row r="15752" spans="1:13" ht="15.75" x14ac:dyDescent="0.3">
      <c r="A15752"/>
      <c r="J15752"/>
      <c r="K15752"/>
      <c r="L15752"/>
      <c r="M15752"/>
    </row>
    <row r="15753" spans="1:13" ht="15.75" x14ac:dyDescent="0.3">
      <c r="A15753"/>
      <c r="J15753"/>
      <c r="K15753"/>
      <c r="L15753"/>
      <c r="M15753"/>
    </row>
    <row r="15754" spans="1:13" ht="15.75" x14ac:dyDescent="0.3">
      <c r="A15754"/>
      <c r="J15754"/>
      <c r="K15754"/>
      <c r="L15754"/>
      <c r="M15754"/>
    </row>
    <row r="15755" spans="1:13" ht="15.75" x14ac:dyDescent="0.3">
      <c r="A15755"/>
      <c r="J15755"/>
      <c r="K15755"/>
      <c r="L15755"/>
      <c r="M15755"/>
    </row>
    <row r="15756" spans="1:13" ht="15.75" x14ac:dyDescent="0.3">
      <c r="A15756"/>
      <c r="J15756"/>
      <c r="K15756"/>
      <c r="L15756"/>
      <c r="M15756"/>
    </row>
    <row r="15757" spans="1:13" ht="15.75" x14ac:dyDescent="0.3">
      <c r="A15757"/>
      <c r="J15757"/>
      <c r="K15757"/>
      <c r="L15757"/>
      <c r="M15757"/>
    </row>
    <row r="15758" spans="1:13" ht="15.75" x14ac:dyDescent="0.3">
      <c r="A15758"/>
      <c r="J15758"/>
      <c r="K15758"/>
      <c r="L15758"/>
      <c r="M15758"/>
    </row>
    <row r="15759" spans="1:13" ht="15.75" x14ac:dyDescent="0.3">
      <c r="A15759"/>
      <c r="J15759"/>
      <c r="K15759"/>
      <c r="L15759"/>
      <c r="M15759"/>
    </row>
    <row r="15760" spans="1:13" ht="15.75" x14ac:dyDescent="0.3">
      <c r="A15760"/>
      <c r="J15760"/>
      <c r="K15760"/>
      <c r="L15760"/>
      <c r="M15760"/>
    </row>
    <row r="15761" spans="1:13" ht="15.75" x14ac:dyDescent="0.3">
      <c r="A15761"/>
      <c r="J15761"/>
      <c r="K15761"/>
      <c r="L15761"/>
      <c r="M15761"/>
    </row>
    <row r="15762" spans="1:13" ht="15.75" x14ac:dyDescent="0.3">
      <c r="A15762"/>
      <c r="J15762"/>
      <c r="K15762"/>
      <c r="L15762"/>
      <c r="M15762"/>
    </row>
    <row r="15763" spans="1:13" ht="15.75" x14ac:dyDescent="0.3">
      <c r="A15763"/>
      <c r="J15763"/>
      <c r="K15763"/>
      <c r="L15763"/>
      <c r="M15763"/>
    </row>
    <row r="15764" spans="1:13" ht="15.75" x14ac:dyDescent="0.3">
      <c r="A15764"/>
      <c r="J15764"/>
      <c r="K15764"/>
      <c r="L15764"/>
      <c r="M15764"/>
    </row>
    <row r="15765" spans="1:13" ht="15.75" x14ac:dyDescent="0.3">
      <c r="A15765"/>
      <c r="J15765"/>
      <c r="K15765"/>
      <c r="L15765"/>
      <c r="M15765"/>
    </row>
    <row r="15766" spans="1:13" ht="15.75" x14ac:dyDescent="0.3">
      <c r="A15766"/>
      <c r="J15766"/>
      <c r="K15766"/>
      <c r="L15766"/>
      <c r="M15766"/>
    </row>
    <row r="15767" spans="1:13" ht="15.75" x14ac:dyDescent="0.3">
      <c r="A15767"/>
      <c r="J15767"/>
      <c r="K15767"/>
      <c r="L15767"/>
      <c r="M15767"/>
    </row>
    <row r="15768" spans="1:13" ht="15.75" x14ac:dyDescent="0.3">
      <c r="A15768"/>
      <c r="J15768"/>
      <c r="K15768"/>
      <c r="L15768"/>
      <c r="M15768"/>
    </row>
    <row r="15769" spans="1:13" ht="15.75" x14ac:dyDescent="0.3">
      <c r="A15769"/>
      <c r="J15769"/>
      <c r="K15769"/>
      <c r="L15769"/>
      <c r="M15769"/>
    </row>
    <row r="15770" spans="1:13" ht="15.75" x14ac:dyDescent="0.3">
      <c r="A15770"/>
      <c r="J15770"/>
      <c r="K15770"/>
      <c r="L15770"/>
      <c r="M15770"/>
    </row>
    <row r="15771" spans="1:13" ht="15.75" x14ac:dyDescent="0.3">
      <c r="A15771"/>
      <c r="J15771"/>
      <c r="K15771"/>
      <c r="L15771"/>
      <c r="M15771"/>
    </row>
    <row r="15772" spans="1:13" ht="15.75" x14ac:dyDescent="0.3">
      <c r="A15772"/>
      <c r="J15772"/>
      <c r="K15772"/>
      <c r="L15772"/>
      <c r="M15772"/>
    </row>
    <row r="15773" spans="1:13" ht="15.75" x14ac:dyDescent="0.3">
      <c r="A15773"/>
      <c r="J15773"/>
      <c r="K15773"/>
      <c r="L15773"/>
      <c r="M15773"/>
    </row>
    <row r="15774" spans="1:13" ht="15.75" x14ac:dyDescent="0.3">
      <c r="A15774"/>
      <c r="J15774"/>
      <c r="K15774"/>
      <c r="L15774"/>
      <c r="M15774"/>
    </row>
    <row r="15775" spans="1:13" ht="15.75" x14ac:dyDescent="0.3">
      <c r="A15775"/>
      <c r="J15775"/>
      <c r="K15775"/>
      <c r="L15775"/>
      <c r="M15775"/>
    </row>
    <row r="15776" spans="1:13" ht="15.75" x14ac:dyDescent="0.3">
      <c r="A15776"/>
      <c r="J15776"/>
      <c r="K15776"/>
      <c r="L15776"/>
      <c r="M15776"/>
    </row>
    <row r="15777" spans="1:13" ht="15.75" x14ac:dyDescent="0.3">
      <c r="A15777"/>
      <c r="J15777"/>
      <c r="K15777"/>
      <c r="L15777"/>
      <c r="M15777"/>
    </row>
    <row r="15778" spans="1:13" ht="15.75" x14ac:dyDescent="0.3">
      <c r="A15778"/>
      <c r="J15778"/>
      <c r="K15778"/>
      <c r="L15778"/>
      <c r="M15778"/>
    </row>
    <row r="15779" spans="1:13" ht="15.75" x14ac:dyDescent="0.3">
      <c r="A15779"/>
      <c r="J15779"/>
      <c r="K15779"/>
      <c r="L15779"/>
      <c r="M15779"/>
    </row>
    <row r="15780" spans="1:13" ht="15.75" x14ac:dyDescent="0.3">
      <c r="A15780"/>
      <c r="J15780"/>
      <c r="K15780"/>
      <c r="L15780"/>
      <c r="M15780"/>
    </row>
    <row r="15781" spans="1:13" ht="15.75" x14ac:dyDescent="0.3">
      <c r="A15781"/>
      <c r="J15781"/>
      <c r="K15781"/>
      <c r="L15781"/>
      <c r="M15781"/>
    </row>
    <row r="15782" spans="1:13" ht="15.75" x14ac:dyDescent="0.3">
      <c r="A15782"/>
      <c r="J15782"/>
      <c r="K15782"/>
      <c r="L15782"/>
      <c r="M15782"/>
    </row>
    <row r="15783" spans="1:13" ht="15.75" x14ac:dyDescent="0.3">
      <c r="A15783"/>
      <c r="J15783"/>
      <c r="K15783"/>
      <c r="L15783"/>
      <c r="M15783"/>
    </row>
    <row r="15784" spans="1:13" ht="15.75" x14ac:dyDescent="0.3">
      <c r="A15784"/>
      <c r="J15784"/>
      <c r="K15784"/>
      <c r="L15784"/>
      <c r="M15784"/>
    </row>
    <row r="15785" spans="1:13" ht="15.75" x14ac:dyDescent="0.3">
      <c r="A15785"/>
      <c r="J15785"/>
      <c r="K15785"/>
      <c r="L15785"/>
      <c r="M15785"/>
    </row>
    <row r="15786" spans="1:13" ht="15.75" x14ac:dyDescent="0.3">
      <c r="A15786"/>
      <c r="J15786"/>
      <c r="K15786"/>
      <c r="L15786"/>
      <c r="M15786"/>
    </row>
    <row r="15787" spans="1:13" ht="15.75" x14ac:dyDescent="0.3">
      <c r="A15787"/>
      <c r="J15787"/>
      <c r="K15787"/>
      <c r="L15787"/>
      <c r="M15787"/>
    </row>
    <row r="15788" spans="1:13" ht="15.75" x14ac:dyDescent="0.3">
      <c r="A15788"/>
      <c r="J15788"/>
      <c r="K15788"/>
      <c r="L15788"/>
      <c r="M15788"/>
    </row>
    <row r="15789" spans="1:13" ht="15.75" x14ac:dyDescent="0.3">
      <c r="A15789"/>
      <c r="J15789"/>
      <c r="K15789"/>
      <c r="L15789"/>
      <c r="M15789"/>
    </row>
    <row r="15790" spans="1:13" ht="15.75" x14ac:dyDescent="0.3">
      <c r="A15790"/>
      <c r="J15790"/>
      <c r="K15790"/>
      <c r="L15790"/>
      <c r="M15790"/>
    </row>
    <row r="15791" spans="1:13" ht="15.75" x14ac:dyDescent="0.3">
      <c r="A15791"/>
      <c r="J15791"/>
      <c r="K15791"/>
      <c r="L15791"/>
      <c r="M15791"/>
    </row>
    <row r="15792" spans="1:13" ht="15.75" x14ac:dyDescent="0.3">
      <c r="A15792"/>
      <c r="J15792"/>
      <c r="K15792"/>
      <c r="L15792"/>
      <c r="M15792"/>
    </row>
    <row r="15793" spans="1:13" ht="15.75" x14ac:dyDescent="0.3">
      <c r="A15793"/>
      <c r="J15793"/>
      <c r="K15793"/>
      <c r="L15793"/>
      <c r="M15793"/>
    </row>
    <row r="15794" spans="1:13" ht="15.75" x14ac:dyDescent="0.3">
      <c r="A15794"/>
      <c r="J15794"/>
      <c r="K15794"/>
      <c r="L15794"/>
      <c r="M15794"/>
    </row>
    <row r="15795" spans="1:13" ht="15.75" x14ac:dyDescent="0.3">
      <c r="A15795"/>
      <c r="J15795"/>
      <c r="K15795"/>
      <c r="L15795"/>
      <c r="M15795"/>
    </row>
    <row r="15796" spans="1:13" ht="15.75" x14ac:dyDescent="0.3">
      <c r="A15796"/>
      <c r="J15796"/>
      <c r="K15796"/>
      <c r="L15796"/>
      <c r="M15796"/>
    </row>
    <row r="15797" spans="1:13" ht="15.75" x14ac:dyDescent="0.3">
      <c r="A15797"/>
      <c r="J15797"/>
      <c r="K15797"/>
      <c r="L15797"/>
      <c r="M15797"/>
    </row>
    <row r="15798" spans="1:13" ht="15.75" x14ac:dyDescent="0.3">
      <c r="A15798"/>
      <c r="J15798"/>
      <c r="K15798"/>
      <c r="L15798"/>
      <c r="M15798"/>
    </row>
    <row r="15799" spans="1:13" ht="15.75" x14ac:dyDescent="0.3">
      <c r="A15799"/>
      <c r="J15799"/>
      <c r="K15799"/>
      <c r="L15799"/>
      <c r="M15799"/>
    </row>
    <row r="15800" spans="1:13" ht="15.75" x14ac:dyDescent="0.3">
      <c r="A15800"/>
      <c r="J15800"/>
      <c r="K15800"/>
      <c r="L15800"/>
      <c r="M15800"/>
    </row>
    <row r="15801" spans="1:13" ht="15.75" x14ac:dyDescent="0.3">
      <c r="A15801"/>
      <c r="J15801"/>
      <c r="K15801"/>
      <c r="L15801"/>
      <c r="M15801"/>
    </row>
    <row r="15802" spans="1:13" ht="15.75" x14ac:dyDescent="0.3">
      <c r="A15802"/>
      <c r="J15802"/>
      <c r="K15802"/>
      <c r="L15802"/>
      <c r="M15802"/>
    </row>
    <row r="15803" spans="1:13" ht="15.75" x14ac:dyDescent="0.3">
      <c r="A15803"/>
      <c r="J15803"/>
      <c r="K15803"/>
      <c r="L15803"/>
      <c r="M15803"/>
    </row>
    <row r="15804" spans="1:13" ht="15.75" x14ac:dyDescent="0.3">
      <c r="A15804"/>
      <c r="J15804"/>
      <c r="K15804"/>
      <c r="L15804"/>
      <c r="M15804"/>
    </row>
    <row r="15805" spans="1:13" ht="15.75" x14ac:dyDescent="0.3">
      <c r="A15805"/>
      <c r="J15805"/>
      <c r="K15805"/>
      <c r="L15805"/>
      <c r="M15805"/>
    </row>
    <row r="15806" spans="1:13" ht="15.75" x14ac:dyDescent="0.3">
      <c r="A15806"/>
      <c r="J15806"/>
      <c r="K15806"/>
      <c r="L15806"/>
      <c r="M15806"/>
    </row>
    <row r="15807" spans="1:13" ht="15.75" x14ac:dyDescent="0.3">
      <c r="A15807"/>
      <c r="J15807"/>
      <c r="K15807"/>
      <c r="L15807"/>
      <c r="M15807"/>
    </row>
    <row r="15808" spans="1:13" ht="15.75" x14ac:dyDescent="0.3">
      <c r="A15808"/>
      <c r="J15808"/>
      <c r="K15808"/>
      <c r="L15808"/>
      <c r="M15808"/>
    </row>
    <row r="15809" spans="1:13" ht="15.75" x14ac:dyDescent="0.3">
      <c r="A15809"/>
      <c r="J15809"/>
      <c r="K15809"/>
      <c r="L15809"/>
      <c r="M15809"/>
    </row>
    <row r="15810" spans="1:13" ht="15.75" x14ac:dyDescent="0.3">
      <c r="A15810"/>
      <c r="J15810"/>
      <c r="K15810"/>
      <c r="L15810"/>
      <c r="M15810"/>
    </row>
    <row r="15811" spans="1:13" ht="15.75" x14ac:dyDescent="0.3">
      <c r="A15811"/>
      <c r="J15811"/>
      <c r="K15811"/>
      <c r="L15811"/>
      <c r="M15811"/>
    </row>
    <row r="15812" spans="1:13" ht="15.75" x14ac:dyDescent="0.3">
      <c r="A15812"/>
      <c r="J15812"/>
      <c r="K15812"/>
      <c r="L15812"/>
      <c r="M15812"/>
    </row>
    <row r="15813" spans="1:13" ht="15.75" x14ac:dyDescent="0.3">
      <c r="A15813"/>
      <c r="J15813"/>
      <c r="K15813"/>
      <c r="L15813"/>
      <c r="M15813"/>
    </row>
    <row r="15814" spans="1:13" ht="15.75" x14ac:dyDescent="0.3">
      <c r="A15814"/>
      <c r="J15814"/>
      <c r="K15814"/>
      <c r="L15814"/>
      <c r="M15814"/>
    </row>
    <row r="15815" spans="1:13" ht="15.75" x14ac:dyDescent="0.3">
      <c r="A15815"/>
      <c r="J15815"/>
      <c r="K15815"/>
      <c r="L15815"/>
      <c r="M15815"/>
    </row>
    <row r="15816" spans="1:13" ht="15.75" x14ac:dyDescent="0.3">
      <c r="A15816"/>
      <c r="J15816"/>
      <c r="K15816"/>
      <c r="L15816"/>
      <c r="M15816"/>
    </row>
    <row r="15817" spans="1:13" ht="15.75" x14ac:dyDescent="0.3">
      <c r="A15817"/>
      <c r="J15817"/>
      <c r="K15817"/>
      <c r="L15817"/>
      <c r="M15817"/>
    </row>
    <row r="15818" spans="1:13" ht="15.75" x14ac:dyDescent="0.3">
      <c r="A15818"/>
      <c r="J15818"/>
      <c r="K15818"/>
      <c r="L15818"/>
      <c r="M15818"/>
    </row>
    <row r="15819" spans="1:13" ht="15.75" x14ac:dyDescent="0.3">
      <c r="A15819"/>
      <c r="J15819"/>
      <c r="K15819"/>
      <c r="L15819"/>
      <c r="M15819"/>
    </row>
    <row r="15820" spans="1:13" ht="15.75" x14ac:dyDescent="0.3">
      <c r="A15820"/>
      <c r="J15820"/>
      <c r="K15820"/>
      <c r="L15820"/>
      <c r="M15820"/>
    </row>
    <row r="15821" spans="1:13" ht="15.75" x14ac:dyDescent="0.3">
      <c r="A15821"/>
      <c r="J15821"/>
      <c r="K15821"/>
      <c r="L15821"/>
      <c r="M15821"/>
    </row>
    <row r="15822" spans="1:13" ht="15.75" x14ac:dyDescent="0.3">
      <c r="A15822"/>
      <c r="J15822"/>
      <c r="K15822"/>
      <c r="L15822"/>
      <c r="M15822"/>
    </row>
    <row r="15823" spans="1:13" ht="15.75" x14ac:dyDescent="0.3">
      <c r="A15823"/>
      <c r="J15823"/>
      <c r="K15823"/>
      <c r="L15823"/>
      <c r="M15823"/>
    </row>
    <row r="15824" spans="1:13" ht="15.75" x14ac:dyDescent="0.3">
      <c r="A15824"/>
      <c r="J15824"/>
      <c r="K15824"/>
      <c r="L15824"/>
      <c r="M15824"/>
    </row>
    <row r="15825" spans="1:13" ht="15.75" x14ac:dyDescent="0.3">
      <c r="A15825"/>
      <c r="J15825"/>
      <c r="K15825"/>
      <c r="L15825"/>
      <c r="M15825"/>
    </row>
    <row r="15826" spans="1:13" ht="15.75" x14ac:dyDescent="0.3">
      <c r="A15826"/>
      <c r="J15826"/>
      <c r="K15826"/>
      <c r="L15826"/>
      <c r="M15826"/>
    </row>
    <row r="15827" spans="1:13" ht="15.75" x14ac:dyDescent="0.3">
      <c r="A15827"/>
      <c r="J15827"/>
      <c r="K15827"/>
      <c r="L15827"/>
      <c r="M15827"/>
    </row>
    <row r="15828" spans="1:13" ht="15.75" x14ac:dyDescent="0.3">
      <c r="A15828"/>
      <c r="J15828"/>
      <c r="K15828"/>
      <c r="L15828"/>
      <c r="M15828"/>
    </row>
    <row r="15829" spans="1:13" ht="15.75" x14ac:dyDescent="0.3">
      <c r="A15829"/>
      <c r="J15829"/>
      <c r="K15829"/>
      <c r="L15829"/>
      <c r="M15829"/>
    </row>
    <row r="15830" spans="1:13" ht="15.75" x14ac:dyDescent="0.3">
      <c r="A15830"/>
      <c r="J15830"/>
      <c r="K15830"/>
      <c r="L15830"/>
      <c r="M15830"/>
    </row>
    <row r="15831" spans="1:13" ht="15.75" x14ac:dyDescent="0.3">
      <c r="A15831"/>
      <c r="J15831"/>
      <c r="K15831"/>
      <c r="L15831"/>
      <c r="M15831"/>
    </row>
    <row r="15832" spans="1:13" ht="15.75" x14ac:dyDescent="0.3">
      <c r="A15832"/>
      <c r="J15832"/>
      <c r="K15832"/>
      <c r="L15832"/>
      <c r="M15832"/>
    </row>
    <row r="15833" spans="1:13" ht="15.75" x14ac:dyDescent="0.3">
      <c r="A15833"/>
      <c r="J15833"/>
      <c r="K15833"/>
      <c r="L15833"/>
      <c r="M15833"/>
    </row>
    <row r="15834" spans="1:13" ht="15.75" x14ac:dyDescent="0.3">
      <c r="A15834"/>
      <c r="J15834"/>
      <c r="K15834"/>
      <c r="L15834"/>
      <c r="M15834"/>
    </row>
    <row r="15835" spans="1:13" ht="15.75" x14ac:dyDescent="0.3">
      <c r="A15835"/>
      <c r="J15835"/>
      <c r="K15835"/>
      <c r="L15835"/>
      <c r="M15835"/>
    </row>
    <row r="15836" spans="1:13" ht="15.75" x14ac:dyDescent="0.3">
      <c r="A15836"/>
      <c r="J15836"/>
      <c r="K15836"/>
      <c r="L15836"/>
      <c r="M15836"/>
    </row>
    <row r="15837" spans="1:13" ht="15.75" x14ac:dyDescent="0.3">
      <c r="A15837"/>
      <c r="J15837"/>
      <c r="K15837"/>
      <c r="L15837"/>
      <c r="M15837"/>
    </row>
    <row r="15838" spans="1:13" ht="15.75" x14ac:dyDescent="0.3">
      <c r="A15838"/>
      <c r="J15838"/>
      <c r="K15838"/>
      <c r="L15838"/>
      <c r="M15838"/>
    </row>
    <row r="15839" spans="1:13" ht="15.75" x14ac:dyDescent="0.3">
      <c r="A15839"/>
      <c r="J15839"/>
      <c r="K15839"/>
      <c r="L15839"/>
      <c r="M15839"/>
    </row>
    <row r="15840" spans="1:13" ht="15.75" x14ac:dyDescent="0.3">
      <c r="A15840"/>
      <c r="J15840"/>
      <c r="K15840"/>
      <c r="L15840"/>
      <c r="M15840"/>
    </row>
    <row r="15841" spans="1:13" ht="15.75" x14ac:dyDescent="0.3">
      <c r="A15841"/>
      <c r="J15841"/>
      <c r="K15841"/>
      <c r="L15841"/>
      <c r="M15841"/>
    </row>
    <row r="15842" spans="1:13" ht="15.75" x14ac:dyDescent="0.3">
      <c r="A15842"/>
      <c r="J15842"/>
      <c r="K15842"/>
      <c r="L15842"/>
      <c r="M15842"/>
    </row>
    <row r="15843" spans="1:13" ht="15.75" x14ac:dyDescent="0.3">
      <c r="A15843"/>
      <c r="J15843"/>
      <c r="K15843"/>
      <c r="L15843"/>
      <c r="M15843"/>
    </row>
    <row r="15844" spans="1:13" ht="15.75" x14ac:dyDescent="0.3">
      <c r="A15844"/>
      <c r="J15844"/>
      <c r="K15844"/>
      <c r="L15844"/>
      <c r="M15844"/>
    </row>
    <row r="15845" spans="1:13" ht="15.75" x14ac:dyDescent="0.3">
      <c r="A15845"/>
      <c r="J15845"/>
      <c r="K15845"/>
      <c r="L15845"/>
      <c r="M15845"/>
    </row>
    <row r="15846" spans="1:13" ht="15.75" x14ac:dyDescent="0.3">
      <c r="A15846"/>
      <c r="J15846"/>
      <c r="K15846"/>
      <c r="L15846"/>
      <c r="M15846"/>
    </row>
    <row r="15847" spans="1:13" ht="15.75" x14ac:dyDescent="0.3">
      <c r="A15847"/>
      <c r="J15847"/>
      <c r="K15847"/>
      <c r="L15847"/>
      <c r="M15847"/>
    </row>
    <row r="15848" spans="1:13" ht="15.75" x14ac:dyDescent="0.3">
      <c r="A15848"/>
      <c r="J15848"/>
      <c r="K15848"/>
      <c r="L15848"/>
      <c r="M15848"/>
    </row>
    <row r="15849" spans="1:13" ht="15.75" x14ac:dyDescent="0.3">
      <c r="A15849"/>
      <c r="J15849"/>
      <c r="K15849"/>
      <c r="L15849"/>
      <c r="M15849"/>
    </row>
    <row r="15850" spans="1:13" ht="15.75" x14ac:dyDescent="0.3">
      <c r="A15850"/>
      <c r="J15850"/>
      <c r="K15850"/>
      <c r="L15850"/>
      <c r="M15850"/>
    </row>
    <row r="15851" spans="1:13" ht="15.75" x14ac:dyDescent="0.3">
      <c r="A15851"/>
      <c r="J15851"/>
      <c r="K15851"/>
      <c r="L15851"/>
      <c r="M15851"/>
    </row>
    <row r="15852" spans="1:13" ht="15.75" x14ac:dyDescent="0.3">
      <c r="A15852"/>
      <c r="J15852"/>
      <c r="K15852"/>
      <c r="L15852"/>
      <c r="M15852"/>
    </row>
    <row r="15853" spans="1:13" ht="15.75" x14ac:dyDescent="0.3">
      <c r="A15853"/>
      <c r="J15853"/>
      <c r="K15853"/>
      <c r="L15853"/>
      <c r="M15853"/>
    </row>
    <row r="15854" spans="1:13" ht="15.75" x14ac:dyDescent="0.3">
      <c r="A15854"/>
      <c r="J15854"/>
      <c r="K15854"/>
      <c r="L15854"/>
      <c r="M15854"/>
    </row>
    <row r="15855" spans="1:13" ht="15.75" x14ac:dyDescent="0.3">
      <c r="A15855"/>
      <c r="J15855"/>
      <c r="K15855"/>
      <c r="L15855"/>
      <c r="M15855"/>
    </row>
    <row r="15856" spans="1:13" ht="15.75" x14ac:dyDescent="0.3">
      <c r="A15856"/>
      <c r="J15856"/>
      <c r="K15856"/>
      <c r="L15856"/>
      <c r="M15856"/>
    </row>
    <row r="15857" spans="1:13" ht="15.75" x14ac:dyDescent="0.3">
      <c r="A15857"/>
      <c r="J15857"/>
      <c r="K15857"/>
      <c r="L15857"/>
      <c r="M15857"/>
    </row>
    <row r="15858" spans="1:13" ht="15.75" x14ac:dyDescent="0.3">
      <c r="A15858"/>
      <c r="J15858"/>
      <c r="K15858"/>
      <c r="L15858"/>
      <c r="M15858"/>
    </row>
    <row r="15859" spans="1:13" ht="15.75" x14ac:dyDescent="0.3">
      <c r="A15859"/>
      <c r="J15859"/>
      <c r="K15859"/>
      <c r="L15859"/>
      <c r="M15859"/>
    </row>
    <row r="15860" spans="1:13" ht="15.75" x14ac:dyDescent="0.3">
      <c r="A15860"/>
      <c r="J15860"/>
      <c r="K15860"/>
      <c r="L15860"/>
      <c r="M15860"/>
    </row>
    <row r="15861" spans="1:13" ht="15.75" x14ac:dyDescent="0.3">
      <c r="A15861"/>
      <c r="J15861"/>
      <c r="K15861"/>
      <c r="L15861"/>
      <c r="M15861"/>
    </row>
    <row r="15862" spans="1:13" ht="15.75" x14ac:dyDescent="0.3">
      <c r="A15862"/>
      <c r="J15862"/>
      <c r="K15862"/>
      <c r="L15862"/>
      <c r="M15862"/>
    </row>
    <row r="15863" spans="1:13" ht="15.75" x14ac:dyDescent="0.3">
      <c r="A15863"/>
      <c r="J15863"/>
      <c r="K15863"/>
      <c r="L15863"/>
      <c r="M15863"/>
    </row>
    <row r="15864" spans="1:13" ht="15.75" x14ac:dyDescent="0.3">
      <c r="A15864"/>
      <c r="J15864"/>
      <c r="K15864"/>
      <c r="L15864"/>
      <c r="M15864"/>
    </row>
    <row r="15865" spans="1:13" ht="15.75" x14ac:dyDescent="0.3">
      <c r="A15865"/>
      <c r="J15865"/>
      <c r="K15865"/>
      <c r="L15865"/>
      <c r="M15865"/>
    </row>
    <row r="15866" spans="1:13" ht="15.75" x14ac:dyDescent="0.3">
      <c r="A15866"/>
      <c r="J15866"/>
      <c r="K15866"/>
      <c r="L15866"/>
      <c r="M15866"/>
    </row>
    <row r="15867" spans="1:13" ht="15.75" x14ac:dyDescent="0.3">
      <c r="A15867"/>
      <c r="J15867"/>
      <c r="K15867"/>
      <c r="L15867"/>
      <c r="M15867"/>
    </row>
    <row r="15868" spans="1:13" ht="15.75" x14ac:dyDescent="0.3">
      <c r="A15868"/>
      <c r="J15868"/>
      <c r="K15868"/>
      <c r="L15868"/>
      <c r="M15868"/>
    </row>
    <row r="15869" spans="1:13" ht="15.75" x14ac:dyDescent="0.3">
      <c r="A15869"/>
      <c r="J15869"/>
      <c r="K15869"/>
      <c r="L15869"/>
      <c r="M15869"/>
    </row>
    <row r="15870" spans="1:13" ht="15.75" x14ac:dyDescent="0.3">
      <c r="A15870"/>
      <c r="J15870"/>
      <c r="K15870"/>
      <c r="L15870"/>
      <c r="M15870"/>
    </row>
    <row r="15871" spans="1:13" ht="15.75" x14ac:dyDescent="0.3">
      <c r="A15871"/>
      <c r="J15871"/>
      <c r="K15871"/>
      <c r="L15871"/>
      <c r="M15871"/>
    </row>
    <row r="15872" spans="1:13" ht="15.75" x14ac:dyDescent="0.3">
      <c r="A15872"/>
      <c r="J15872"/>
      <c r="K15872"/>
      <c r="L15872"/>
      <c r="M15872"/>
    </row>
    <row r="15873" spans="1:13" ht="15.75" x14ac:dyDescent="0.3">
      <c r="A15873"/>
      <c r="J15873"/>
      <c r="K15873"/>
      <c r="L15873"/>
      <c r="M15873"/>
    </row>
    <row r="15874" spans="1:13" ht="15.75" x14ac:dyDescent="0.3">
      <c r="A15874"/>
      <c r="J15874"/>
      <c r="K15874"/>
      <c r="L15874"/>
      <c r="M15874"/>
    </row>
    <row r="15875" spans="1:13" ht="15.75" x14ac:dyDescent="0.3">
      <c r="A15875"/>
      <c r="J15875"/>
      <c r="K15875"/>
      <c r="L15875"/>
      <c r="M15875"/>
    </row>
    <row r="15876" spans="1:13" ht="15.75" x14ac:dyDescent="0.3">
      <c r="A15876"/>
      <c r="J15876"/>
      <c r="K15876"/>
      <c r="L15876"/>
      <c r="M15876"/>
    </row>
    <row r="15877" spans="1:13" ht="15.75" x14ac:dyDescent="0.3">
      <c r="A15877"/>
      <c r="J15877"/>
      <c r="K15877"/>
      <c r="L15877"/>
      <c r="M15877"/>
    </row>
    <row r="15878" spans="1:13" ht="15.75" x14ac:dyDescent="0.3">
      <c r="A15878"/>
      <c r="J15878"/>
      <c r="K15878"/>
      <c r="L15878"/>
      <c r="M15878"/>
    </row>
    <row r="15879" spans="1:13" ht="15.75" x14ac:dyDescent="0.3">
      <c r="A15879"/>
      <c r="J15879"/>
      <c r="K15879"/>
      <c r="L15879"/>
      <c r="M15879"/>
    </row>
    <row r="15880" spans="1:13" ht="15.75" x14ac:dyDescent="0.3">
      <c r="A15880"/>
      <c r="J15880"/>
      <c r="K15880"/>
      <c r="L15880"/>
      <c r="M15880"/>
    </row>
    <row r="15881" spans="1:13" ht="15.75" x14ac:dyDescent="0.3">
      <c r="A15881"/>
      <c r="J15881"/>
      <c r="K15881"/>
      <c r="L15881"/>
      <c r="M15881"/>
    </row>
    <row r="15882" spans="1:13" ht="15.75" x14ac:dyDescent="0.3">
      <c r="A15882"/>
      <c r="J15882"/>
      <c r="K15882"/>
      <c r="L15882"/>
      <c r="M15882"/>
    </row>
    <row r="15883" spans="1:13" ht="15.75" x14ac:dyDescent="0.3">
      <c r="A15883"/>
      <c r="J15883"/>
      <c r="K15883"/>
      <c r="L15883"/>
      <c r="M15883"/>
    </row>
    <row r="15884" spans="1:13" ht="15.75" x14ac:dyDescent="0.3">
      <c r="A15884"/>
      <c r="J15884"/>
      <c r="K15884"/>
      <c r="L15884"/>
      <c r="M15884"/>
    </row>
    <row r="15885" spans="1:13" ht="15.75" x14ac:dyDescent="0.3">
      <c r="A15885"/>
      <c r="J15885"/>
      <c r="K15885"/>
      <c r="L15885"/>
      <c r="M15885"/>
    </row>
    <row r="15886" spans="1:13" ht="15.75" x14ac:dyDescent="0.3">
      <c r="A15886"/>
      <c r="J15886"/>
      <c r="K15886"/>
      <c r="L15886"/>
      <c r="M15886"/>
    </row>
    <row r="15887" spans="1:13" ht="15.75" x14ac:dyDescent="0.3">
      <c r="A15887"/>
      <c r="J15887"/>
      <c r="K15887"/>
      <c r="L15887"/>
      <c r="M15887"/>
    </row>
    <row r="15888" spans="1:13" ht="15.75" x14ac:dyDescent="0.3">
      <c r="A15888"/>
      <c r="J15888"/>
      <c r="K15888"/>
      <c r="L15888"/>
      <c r="M15888"/>
    </row>
    <row r="15889" spans="1:13" ht="15.75" x14ac:dyDescent="0.3">
      <c r="A15889"/>
      <c r="J15889"/>
      <c r="K15889"/>
      <c r="L15889"/>
      <c r="M15889"/>
    </row>
    <row r="15890" spans="1:13" ht="15.75" x14ac:dyDescent="0.3">
      <c r="A15890"/>
      <c r="J15890"/>
      <c r="K15890"/>
      <c r="L15890"/>
      <c r="M15890"/>
    </row>
    <row r="15891" spans="1:13" ht="15.75" x14ac:dyDescent="0.3">
      <c r="A15891"/>
      <c r="J15891"/>
      <c r="K15891"/>
      <c r="L15891"/>
      <c r="M15891"/>
    </row>
    <row r="15892" spans="1:13" ht="15.75" x14ac:dyDescent="0.3">
      <c r="A15892"/>
      <c r="J15892"/>
      <c r="K15892"/>
      <c r="L15892"/>
      <c r="M15892"/>
    </row>
    <row r="15893" spans="1:13" ht="15.75" x14ac:dyDescent="0.3">
      <c r="A15893"/>
      <c r="J15893"/>
      <c r="K15893"/>
      <c r="L15893"/>
      <c r="M15893"/>
    </row>
    <row r="15894" spans="1:13" ht="15.75" x14ac:dyDescent="0.3">
      <c r="A15894"/>
      <c r="J15894"/>
      <c r="K15894"/>
      <c r="L15894"/>
      <c r="M15894"/>
    </row>
    <row r="15895" spans="1:13" ht="15.75" x14ac:dyDescent="0.3">
      <c r="A15895"/>
      <c r="J15895"/>
      <c r="K15895"/>
      <c r="L15895"/>
      <c r="M15895"/>
    </row>
    <row r="15896" spans="1:13" ht="15.75" x14ac:dyDescent="0.3">
      <c r="A15896"/>
      <c r="J15896"/>
      <c r="K15896"/>
      <c r="L15896"/>
      <c r="M15896"/>
    </row>
    <row r="15897" spans="1:13" ht="15.75" x14ac:dyDescent="0.3">
      <c r="A15897"/>
      <c r="J15897"/>
      <c r="K15897"/>
      <c r="L15897"/>
      <c r="M15897"/>
    </row>
    <row r="15898" spans="1:13" ht="15.75" x14ac:dyDescent="0.3">
      <c r="A15898"/>
      <c r="J15898"/>
      <c r="K15898"/>
      <c r="L15898"/>
      <c r="M15898"/>
    </row>
    <row r="15899" spans="1:13" ht="15.75" x14ac:dyDescent="0.3">
      <c r="A15899"/>
      <c r="J15899"/>
      <c r="K15899"/>
      <c r="L15899"/>
      <c r="M15899"/>
    </row>
    <row r="15900" spans="1:13" ht="15.75" x14ac:dyDescent="0.3">
      <c r="A15900"/>
      <c r="J15900"/>
      <c r="K15900"/>
      <c r="L15900"/>
      <c r="M15900"/>
    </row>
    <row r="15901" spans="1:13" ht="15.75" x14ac:dyDescent="0.3">
      <c r="A15901"/>
      <c r="J15901"/>
      <c r="K15901"/>
      <c r="L15901"/>
      <c r="M15901"/>
    </row>
    <row r="15902" spans="1:13" ht="15.75" x14ac:dyDescent="0.3">
      <c r="A15902"/>
      <c r="J15902"/>
      <c r="K15902"/>
      <c r="L15902"/>
      <c r="M15902"/>
    </row>
    <row r="15903" spans="1:13" ht="15.75" x14ac:dyDescent="0.3">
      <c r="A15903"/>
      <c r="J15903"/>
      <c r="K15903"/>
      <c r="L15903"/>
      <c r="M15903"/>
    </row>
    <row r="15904" spans="1:13" ht="15.75" x14ac:dyDescent="0.3">
      <c r="A15904"/>
      <c r="J15904"/>
      <c r="K15904"/>
      <c r="L15904"/>
      <c r="M15904"/>
    </row>
    <row r="15905" spans="1:13" ht="15.75" x14ac:dyDescent="0.3">
      <c r="A15905"/>
      <c r="J15905"/>
      <c r="K15905"/>
      <c r="L15905"/>
      <c r="M15905"/>
    </row>
    <row r="15906" spans="1:13" ht="15.75" x14ac:dyDescent="0.3">
      <c r="A15906"/>
      <c r="J15906"/>
      <c r="K15906"/>
      <c r="L15906"/>
      <c r="M15906"/>
    </row>
    <row r="15907" spans="1:13" ht="15.75" x14ac:dyDescent="0.3">
      <c r="A15907"/>
      <c r="J15907"/>
      <c r="K15907"/>
      <c r="L15907"/>
      <c r="M15907"/>
    </row>
    <row r="15908" spans="1:13" ht="15.75" x14ac:dyDescent="0.3">
      <c r="A15908"/>
      <c r="J15908"/>
      <c r="K15908"/>
      <c r="L15908"/>
      <c r="M15908"/>
    </row>
    <row r="15909" spans="1:13" ht="15.75" x14ac:dyDescent="0.3">
      <c r="A15909"/>
      <c r="J15909"/>
      <c r="K15909"/>
      <c r="L15909"/>
      <c r="M15909"/>
    </row>
    <row r="15910" spans="1:13" ht="15.75" x14ac:dyDescent="0.3">
      <c r="A15910"/>
      <c r="J15910"/>
      <c r="K15910"/>
      <c r="L15910"/>
      <c r="M15910"/>
    </row>
    <row r="15911" spans="1:13" ht="15.75" x14ac:dyDescent="0.3">
      <c r="A15911"/>
      <c r="J15911"/>
      <c r="K15911"/>
      <c r="L15911"/>
      <c r="M15911"/>
    </row>
    <row r="15912" spans="1:13" ht="15.75" x14ac:dyDescent="0.3">
      <c r="A15912"/>
      <c r="J15912"/>
      <c r="K15912"/>
      <c r="L15912"/>
      <c r="M15912"/>
    </row>
    <row r="15913" spans="1:13" ht="15.75" x14ac:dyDescent="0.3">
      <c r="A15913"/>
      <c r="J15913"/>
      <c r="K15913"/>
      <c r="L15913"/>
      <c r="M15913"/>
    </row>
    <row r="15914" spans="1:13" ht="15.75" x14ac:dyDescent="0.3">
      <c r="A15914"/>
      <c r="J15914"/>
      <c r="K15914"/>
      <c r="L15914"/>
      <c r="M15914"/>
    </row>
    <row r="15915" spans="1:13" ht="15.75" x14ac:dyDescent="0.3">
      <c r="A15915"/>
      <c r="J15915"/>
      <c r="K15915"/>
      <c r="L15915"/>
      <c r="M15915"/>
    </row>
    <row r="15916" spans="1:13" ht="15.75" x14ac:dyDescent="0.3">
      <c r="A15916"/>
      <c r="J15916"/>
      <c r="K15916"/>
      <c r="L15916"/>
      <c r="M15916"/>
    </row>
    <row r="15917" spans="1:13" ht="15.75" x14ac:dyDescent="0.3">
      <c r="A15917"/>
      <c r="J15917"/>
      <c r="K15917"/>
      <c r="L15917"/>
      <c r="M15917"/>
    </row>
    <row r="15918" spans="1:13" ht="15.75" x14ac:dyDescent="0.3">
      <c r="A15918"/>
      <c r="J15918"/>
      <c r="K15918"/>
      <c r="L15918"/>
      <c r="M15918"/>
    </row>
    <row r="15919" spans="1:13" ht="15.75" x14ac:dyDescent="0.3">
      <c r="A15919"/>
      <c r="J15919"/>
      <c r="K15919"/>
      <c r="L15919"/>
      <c r="M15919"/>
    </row>
    <row r="15920" spans="1:13" ht="15.75" x14ac:dyDescent="0.3">
      <c r="A15920"/>
      <c r="J15920"/>
      <c r="K15920"/>
      <c r="L15920"/>
      <c r="M15920"/>
    </row>
    <row r="15921" spans="1:13" ht="15.75" x14ac:dyDescent="0.3">
      <c r="A15921"/>
      <c r="J15921"/>
      <c r="K15921"/>
      <c r="L15921"/>
      <c r="M15921"/>
    </row>
    <row r="15922" spans="1:13" ht="15.75" x14ac:dyDescent="0.3">
      <c r="A15922"/>
      <c r="J15922"/>
      <c r="K15922"/>
      <c r="L15922"/>
      <c r="M15922"/>
    </row>
    <row r="15923" spans="1:13" ht="15.75" x14ac:dyDescent="0.3">
      <c r="A15923"/>
      <c r="J15923"/>
      <c r="K15923"/>
      <c r="L15923"/>
      <c r="M15923"/>
    </row>
    <row r="15924" spans="1:13" ht="15.75" x14ac:dyDescent="0.3">
      <c r="A15924"/>
      <c r="J15924"/>
      <c r="K15924"/>
      <c r="L15924"/>
      <c r="M15924"/>
    </row>
    <row r="15925" spans="1:13" ht="15.75" x14ac:dyDescent="0.3">
      <c r="A15925"/>
      <c r="J15925"/>
      <c r="K15925"/>
      <c r="L15925"/>
      <c r="M15925"/>
    </row>
    <row r="15926" spans="1:13" ht="15.75" x14ac:dyDescent="0.3">
      <c r="A15926"/>
      <c r="J15926"/>
      <c r="K15926"/>
      <c r="L15926"/>
      <c r="M15926"/>
    </row>
    <row r="15927" spans="1:13" ht="15.75" x14ac:dyDescent="0.3">
      <c r="A15927"/>
      <c r="J15927"/>
      <c r="K15927"/>
      <c r="L15927"/>
      <c r="M15927"/>
    </row>
    <row r="15928" spans="1:13" ht="15.75" x14ac:dyDescent="0.3">
      <c r="A15928"/>
      <c r="J15928"/>
      <c r="K15928"/>
      <c r="L15928"/>
      <c r="M15928"/>
    </row>
    <row r="15929" spans="1:13" ht="15.75" x14ac:dyDescent="0.3">
      <c r="A15929"/>
      <c r="J15929"/>
      <c r="K15929"/>
      <c r="L15929"/>
      <c r="M15929"/>
    </row>
    <row r="15930" spans="1:13" ht="15.75" x14ac:dyDescent="0.3">
      <c r="A15930"/>
      <c r="J15930"/>
      <c r="K15930"/>
      <c r="L15930"/>
      <c r="M15930"/>
    </row>
    <row r="15931" spans="1:13" ht="15.75" x14ac:dyDescent="0.3">
      <c r="A15931"/>
      <c r="J15931"/>
      <c r="K15931"/>
      <c r="L15931"/>
      <c r="M15931"/>
    </row>
    <row r="15932" spans="1:13" ht="15.75" x14ac:dyDescent="0.3">
      <c r="A15932"/>
      <c r="J15932"/>
      <c r="K15932"/>
      <c r="L15932"/>
      <c r="M15932"/>
    </row>
    <row r="15933" spans="1:13" ht="15.75" x14ac:dyDescent="0.3">
      <c r="A15933"/>
      <c r="J15933"/>
      <c r="K15933"/>
      <c r="L15933"/>
      <c r="M15933"/>
    </row>
    <row r="15934" spans="1:13" ht="15.75" x14ac:dyDescent="0.3">
      <c r="A15934"/>
      <c r="J15934"/>
      <c r="K15934"/>
      <c r="L15934"/>
      <c r="M15934"/>
    </row>
    <row r="15935" spans="1:13" ht="15.75" x14ac:dyDescent="0.3">
      <c r="A15935"/>
      <c r="J15935"/>
      <c r="K15935"/>
      <c r="L15935"/>
      <c r="M15935"/>
    </row>
    <row r="15936" spans="1:13" ht="15.75" x14ac:dyDescent="0.3">
      <c r="A15936"/>
      <c r="J15936"/>
      <c r="K15936"/>
      <c r="L15936"/>
      <c r="M15936"/>
    </row>
    <row r="15937" spans="1:13" ht="15.75" x14ac:dyDescent="0.3">
      <c r="A15937"/>
      <c r="J15937"/>
      <c r="K15937"/>
      <c r="L15937"/>
      <c r="M15937"/>
    </row>
    <row r="15938" spans="1:13" ht="15.75" x14ac:dyDescent="0.3">
      <c r="A15938"/>
      <c r="J15938"/>
      <c r="K15938"/>
      <c r="L15938"/>
      <c r="M15938"/>
    </row>
    <row r="15939" spans="1:13" ht="15.75" x14ac:dyDescent="0.3">
      <c r="A15939"/>
      <c r="J15939"/>
      <c r="K15939"/>
      <c r="L15939"/>
      <c r="M15939"/>
    </row>
    <row r="15940" spans="1:13" ht="15.75" x14ac:dyDescent="0.3">
      <c r="A15940"/>
      <c r="J15940"/>
      <c r="K15940"/>
      <c r="L15940"/>
      <c r="M15940"/>
    </row>
    <row r="15941" spans="1:13" ht="15.75" x14ac:dyDescent="0.3">
      <c r="A15941"/>
      <c r="J15941"/>
      <c r="K15941"/>
      <c r="L15941"/>
      <c r="M15941"/>
    </row>
    <row r="15942" spans="1:13" ht="15.75" x14ac:dyDescent="0.3">
      <c r="A15942"/>
      <c r="J15942"/>
      <c r="K15942"/>
      <c r="L15942"/>
      <c r="M15942"/>
    </row>
    <row r="15943" spans="1:13" ht="15.75" x14ac:dyDescent="0.3">
      <c r="A15943"/>
      <c r="J15943"/>
      <c r="K15943"/>
      <c r="L15943"/>
      <c r="M15943"/>
    </row>
    <row r="15944" spans="1:13" ht="15.75" x14ac:dyDescent="0.3">
      <c r="A15944"/>
      <c r="J15944"/>
      <c r="K15944"/>
      <c r="L15944"/>
      <c r="M15944"/>
    </row>
    <row r="15945" spans="1:13" ht="15.75" x14ac:dyDescent="0.3">
      <c r="A15945"/>
      <c r="J15945"/>
      <c r="K15945"/>
      <c r="L15945"/>
      <c r="M15945"/>
    </row>
    <row r="15946" spans="1:13" ht="15.75" x14ac:dyDescent="0.3">
      <c r="A15946"/>
      <c r="J15946"/>
      <c r="K15946"/>
      <c r="L15946"/>
      <c r="M15946"/>
    </row>
    <row r="15947" spans="1:13" ht="15.75" x14ac:dyDescent="0.3">
      <c r="A15947"/>
      <c r="J15947"/>
      <c r="K15947"/>
      <c r="L15947"/>
      <c r="M15947"/>
    </row>
    <row r="15948" spans="1:13" ht="15.75" x14ac:dyDescent="0.3">
      <c r="A15948"/>
      <c r="J15948"/>
      <c r="K15948"/>
      <c r="L15948"/>
      <c r="M15948"/>
    </row>
    <row r="15949" spans="1:13" ht="15.75" x14ac:dyDescent="0.3">
      <c r="A15949"/>
      <c r="J15949"/>
      <c r="K15949"/>
      <c r="L15949"/>
      <c r="M15949"/>
    </row>
    <row r="15950" spans="1:13" ht="15.75" x14ac:dyDescent="0.3">
      <c r="A15950"/>
      <c r="J15950"/>
      <c r="K15950"/>
      <c r="L15950"/>
      <c r="M15950"/>
    </row>
    <row r="15951" spans="1:13" ht="15.75" x14ac:dyDescent="0.3">
      <c r="A15951"/>
      <c r="J15951"/>
      <c r="K15951"/>
      <c r="L15951"/>
      <c r="M15951"/>
    </row>
    <row r="15952" spans="1:13" ht="15.75" x14ac:dyDescent="0.3">
      <c r="A15952"/>
      <c r="J15952"/>
      <c r="K15952"/>
      <c r="L15952"/>
      <c r="M15952"/>
    </row>
    <row r="15953" spans="1:13" ht="15.75" x14ac:dyDescent="0.3">
      <c r="A15953"/>
      <c r="J15953"/>
      <c r="K15953"/>
      <c r="L15953"/>
      <c r="M15953"/>
    </row>
    <row r="15954" spans="1:13" ht="15.75" x14ac:dyDescent="0.3">
      <c r="A15954"/>
      <c r="J15954"/>
      <c r="K15954"/>
      <c r="L15954"/>
      <c r="M15954"/>
    </row>
    <row r="15955" spans="1:13" ht="15.75" x14ac:dyDescent="0.3">
      <c r="A15955"/>
      <c r="J15955"/>
      <c r="K15955"/>
      <c r="L15955"/>
      <c r="M15955"/>
    </row>
    <row r="15956" spans="1:13" ht="15.75" x14ac:dyDescent="0.3">
      <c r="A15956"/>
      <c r="J15956"/>
      <c r="K15956"/>
      <c r="L15956"/>
      <c r="M15956"/>
    </row>
    <row r="15957" spans="1:13" ht="15.75" x14ac:dyDescent="0.3">
      <c r="A15957"/>
      <c r="J15957"/>
      <c r="K15957"/>
      <c r="L15957"/>
      <c r="M15957"/>
    </row>
    <row r="15958" spans="1:13" ht="15.75" x14ac:dyDescent="0.3">
      <c r="A15958"/>
      <c r="J15958"/>
      <c r="K15958"/>
      <c r="L15958"/>
      <c r="M15958"/>
    </row>
    <row r="15959" spans="1:13" ht="15.75" x14ac:dyDescent="0.3">
      <c r="A15959"/>
      <c r="J15959"/>
      <c r="K15959"/>
      <c r="L15959"/>
      <c r="M15959"/>
    </row>
    <row r="15960" spans="1:13" ht="15.75" x14ac:dyDescent="0.3">
      <c r="A15960"/>
      <c r="J15960"/>
      <c r="K15960"/>
      <c r="L15960"/>
      <c r="M15960"/>
    </row>
    <row r="15961" spans="1:13" ht="15.75" x14ac:dyDescent="0.3">
      <c r="A15961"/>
      <c r="J15961"/>
      <c r="K15961"/>
      <c r="L15961"/>
      <c r="M15961"/>
    </row>
    <row r="15962" spans="1:13" ht="15.75" x14ac:dyDescent="0.3">
      <c r="A15962"/>
      <c r="J15962"/>
      <c r="K15962"/>
      <c r="L15962"/>
      <c r="M15962"/>
    </row>
    <row r="15963" spans="1:13" ht="15.75" x14ac:dyDescent="0.3">
      <c r="A15963"/>
      <c r="J15963"/>
      <c r="K15963"/>
      <c r="L15963"/>
      <c r="M15963"/>
    </row>
    <row r="15964" spans="1:13" ht="15.75" x14ac:dyDescent="0.3">
      <c r="A15964"/>
      <c r="J15964"/>
      <c r="K15964"/>
      <c r="L15964"/>
      <c r="M15964"/>
    </row>
    <row r="15965" spans="1:13" ht="15.75" x14ac:dyDescent="0.3">
      <c r="A15965"/>
      <c r="J15965"/>
      <c r="K15965"/>
      <c r="L15965"/>
      <c r="M15965"/>
    </row>
    <row r="15966" spans="1:13" ht="15.75" x14ac:dyDescent="0.3">
      <c r="A15966"/>
      <c r="J15966"/>
      <c r="K15966"/>
      <c r="L15966"/>
      <c r="M15966"/>
    </row>
    <row r="15967" spans="1:13" ht="15.75" x14ac:dyDescent="0.3">
      <c r="A15967"/>
      <c r="J15967"/>
      <c r="K15967"/>
      <c r="L15967"/>
      <c r="M15967"/>
    </row>
    <row r="15968" spans="1:13" ht="15.75" x14ac:dyDescent="0.3">
      <c r="A15968"/>
      <c r="J15968"/>
      <c r="K15968"/>
      <c r="L15968"/>
      <c r="M15968"/>
    </row>
    <row r="15969" spans="1:13" ht="15.75" x14ac:dyDescent="0.3">
      <c r="A15969"/>
      <c r="J15969"/>
      <c r="K15969"/>
      <c r="L15969"/>
      <c r="M15969"/>
    </row>
    <row r="15970" spans="1:13" ht="15.75" x14ac:dyDescent="0.3">
      <c r="A15970"/>
      <c r="J15970"/>
      <c r="K15970"/>
      <c r="L15970"/>
      <c r="M15970"/>
    </row>
    <row r="15971" spans="1:13" ht="15.75" x14ac:dyDescent="0.3">
      <c r="A15971"/>
      <c r="J15971"/>
      <c r="K15971"/>
      <c r="L15971"/>
      <c r="M15971"/>
    </row>
    <row r="15972" spans="1:13" ht="15.75" x14ac:dyDescent="0.3">
      <c r="A15972"/>
      <c r="J15972"/>
      <c r="K15972"/>
      <c r="L15972"/>
      <c r="M15972"/>
    </row>
    <row r="15973" spans="1:13" ht="15.75" x14ac:dyDescent="0.3">
      <c r="A15973"/>
      <c r="J15973"/>
      <c r="K15973"/>
      <c r="L15973"/>
      <c r="M15973"/>
    </row>
    <row r="15974" spans="1:13" ht="15.75" x14ac:dyDescent="0.3">
      <c r="A15974"/>
      <c r="J15974"/>
      <c r="K15974"/>
      <c r="L15974"/>
      <c r="M15974"/>
    </row>
    <row r="15975" spans="1:13" ht="15.75" x14ac:dyDescent="0.3">
      <c r="A15975"/>
      <c r="J15975"/>
      <c r="K15975"/>
      <c r="L15975"/>
      <c r="M15975"/>
    </row>
    <row r="15976" spans="1:13" ht="15.75" x14ac:dyDescent="0.3">
      <c r="A15976"/>
      <c r="J15976"/>
      <c r="K15976"/>
      <c r="L15976"/>
      <c r="M15976"/>
    </row>
    <row r="15977" spans="1:13" ht="15.75" x14ac:dyDescent="0.3">
      <c r="A15977"/>
      <c r="J15977"/>
      <c r="K15977"/>
      <c r="L15977"/>
      <c r="M15977"/>
    </row>
    <row r="15978" spans="1:13" ht="15.75" x14ac:dyDescent="0.3">
      <c r="A15978"/>
      <c r="J15978"/>
      <c r="K15978"/>
      <c r="L15978"/>
      <c r="M15978"/>
    </row>
    <row r="15979" spans="1:13" ht="15.75" x14ac:dyDescent="0.3">
      <c r="A15979"/>
      <c r="J15979"/>
      <c r="K15979"/>
      <c r="L15979"/>
      <c r="M15979"/>
    </row>
    <row r="15980" spans="1:13" ht="15.75" x14ac:dyDescent="0.3">
      <c r="A15980"/>
      <c r="J15980"/>
      <c r="K15980"/>
      <c r="L15980"/>
      <c r="M15980"/>
    </row>
    <row r="15981" spans="1:13" ht="15.75" x14ac:dyDescent="0.3">
      <c r="A15981"/>
      <c r="J15981"/>
      <c r="K15981"/>
      <c r="L15981"/>
      <c r="M15981"/>
    </row>
    <row r="15982" spans="1:13" ht="15.75" x14ac:dyDescent="0.3">
      <c r="A15982"/>
      <c r="J15982"/>
      <c r="K15982"/>
      <c r="L15982"/>
      <c r="M15982"/>
    </row>
    <row r="15983" spans="1:13" ht="15.75" x14ac:dyDescent="0.3">
      <c r="A15983"/>
      <c r="J15983"/>
      <c r="K15983"/>
      <c r="L15983"/>
      <c r="M15983"/>
    </row>
    <row r="15984" spans="1:13" ht="15.75" x14ac:dyDescent="0.3">
      <c r="A15984"/>
      <c r="J15984"/>
      <c r="K15984"/>
      <c r="L15984"/>
      <c r="M15984"/>
    </row>
    <row r="15985" spans="1:13" ht="15.75" x14ac:dyDescent="0.3">
      <c r="A15985"/>
      <c r="J15985"/>
      <c r="K15985"/>
      <c r="L15985"/>
      <c r="M15985"/>
    </row>
    <row r="15986" spans="1:13" ht="15.75" x14ac:dyDescent="0.3">
      <c r="A15986"/>
      <c r="J15986"/>
      <c r="K15986"/>
      <c r="L15986"/>
      <c r="M15986"/>
    </row>
    <row r="15987" spans="1:13" ht="15.75" x14ac:dyDescent="0.3">
      <c r="A15987"/>
      <c r="J15987"/>
      <c r="K15987"/>
      <c r="L15987"/>
      <c r="M15987"/>
    </row>
    <row r="15988" spans="1:13" ht="15.75" x14ac:dyDescent="0.3">
      <c r="A15988"/>
      <c r="J15988"/>
      <c r="K15988"/>
      <c r="L15988"/>
      <c r="M15988"/>
    </row>
    <row r="15989" spans="1:13" ht="15.75" x14ac:dyDescent="0.3">
      <c r="A15989"/>
      <c r="J15989"/>
      <c r="K15989"/>
      <c r="L15989"/>
      <c r="M15989"/>
    </row>
    <row r="15990" spans="1:13" ht="15.75" x14ac:dyDescent="0.3">
      <c r="A15990"/>
      <c r="J15990"/>
      <c r="K15990"/>
      <c r="L15990"/>
      <c r="M15990"/>
    </row>
    <row r="15991" spans="1:13" ht="15.75" x14ac:dyDescent="0.3">
      <c r="A15991"/>
      <c r="J15991"/>
      <c r="K15991"/>
      <c r="L15991"/>
      <c r="M15991"/>
    </row>
    <row r="15992" spans="1:13" ht="15.75" x14ac:dyDescent="0.3">
      <c r="A15992"/>
      <c r="J15992"/>
      <c r="K15992"/>
      <c r="L15992"/>
      <c r="M15992"/>
    </row>
    <row r="15993" spans="1:13" ht="15.75" x14ac:dyDescent="0.3">
      <c r="A15993"/>
      <c r="J15993"/>
      <c r="K15993"/>
      <c r="L15993"/>
      <c r="M15993"/>
    </row>
    <row r="15994" spans="1:13" ht="15.75" x14ac:dyDescent="0.3">
      <c r="A15994"/>
      <c r="J15994"/>
      <c r="K15994"/>
      <c r="L15994"/>
      <c r="M15994"/>
    </row>
    <row r="15995" spans="1:13" ht="15.75" x14ac:dyDescent="0.3">
      <c r="A15995"/>
      <c r="J15995"/>
      <c r="K15995"/>
      <c r="L15995"/>
      <c r="M15995"/>
    </row>
    <row r="15996" spans="1:13" ht="15.75" x14ac:dyDescent="0.3">
      <c r="A15996"/>
      <c r="J15996"/>
      <c r="K15996"/>
      <c r="L15996"/>
      <c r="M15996"/>
    </row>
    <row r="15997" spans="1:13" ht="15.75" x14ac:dyDescent="0.3">
      <c r="A15997"/>
      <c r="J15997"/>
      <c r="K15997"/>
      <c r="L15997"/>
      <c r="M15997"/>
    </row>
    <row r="15998" spans="1:13" ht="15.75" x14ac:dyDescent="0.3">
      <c r="A15998"/>
      <c r="J15998"/>
      <c r="K15998"/>
      <c r="L15998"/>
      <c r="M15998"/>
    </row>
    <row r="15999" spans="1:13" ht="15.75" x14ac:dyDescent="0.3">
      <c r="A15999"/>
      <c r="J15999"/>
      <c r="K15999"/>
      <c r="L15999"/>
      <c r="M15999"/>
    </row>
    <row r="16000" spans="1:13" ht="15.75" x14ac:dyDescent="0.3">
      <c r="A16000"/>
      <c r="J16000"/>
      <c r="K16000"/>
      <c r="L16000"/>
      <c r="M16000"/>
    </row>
    <row r="16001" spans="1:13" ht="15.75" x14ac:dyDescent="0.3">
      <c r="A16001"/>
      <c r="J16001"/>
      <c r="K16001"/>
      <c r="L16001"/>
      <c r="M16001"/>
    </row>
    <row r="16002" spans="1:13" ht="15.75" x14ac:dyDescent="0.3">
      <c r="A16002"/>
      <c r="J16002"/>
      <c r="K16002"/>
      <c r="L16002"/>
      <c r="M16002"/>
    </row>
    <row r="16003" spans="1:13" ht="15.75" x14ac:dyDescent="0.3">
      <c r="A16003"/>
      <c r="J16003"/>
      <c r="K16003"/>
      <c r="L16003"/>
      <c r="M16003"/>
    </row>
    <row r="16004" spans="1:13" ht="15.75" x14ac:dyDescent="0.3">
      <c r="A16004"/>
      <c r="J16004"/>
      <c r="K16004"/>
      <c r="L16004"/>
      <c r="M16004"/>
    </row>
    <row r="16005" spans="1:13" ht="15.75" x14ac:dyDescent="0.3">
      <c r="A16005"/>
      <c r="J16005"/>
      <c r="K16005"/>
      <c r="L16005"/>
      <c r="M16005"/>
    </row>
    <row r="16006" spans="1:13" ht="15.75" x14ac:dyDescent="0.3">
      <c r="A16006"/>
      <c r="J16006"/>
      <c r="K16006"/>
      <c r="L16006"/>
      <c r="M16006"/>
    </row>
    <row r="16007" spans="1:13" ht="15.75" x14ac:dyDescent="0.3">
      <c r="A16007"/>
      <c r="J16007"/>
      <c r="K16007"/>
      <c r="L16007"/>
      <c r="M16007"/>
    </row>
    <row r="16008" spans="1:13" ht="15.75" x14ac:dyDescent="0.3">
      <c r="A16008"/>
      <c r="J16008"/>
      <c r="K16008"/>
      <c r="L16008"/>
      <c r="M16008"/>
    </row>
    <row r="16009" spans="1:13" ht="15.75" x14ac:dyDescent="0.3">
      <c r="A16009"/>
      <c r="J16009"/>
      <c r="K16009"/>
      <c r="L16009"/>
      <c r="M16009"/>
    </row>
    <row r="16010" spans="1:13" ht="15.75" x14ac:dyDescent="0.3">
      <c r="A16010"/>
      <c r="J16010"/>
      <c r="K16010"/>
      <c r="L16010"/>
      <c r="M16010"/>
    </row>
    <row r="16011" spans="1:13" ht="15.75" x14ac:dyDescent="0.3">
      <c r="A16011"/>
      <c r="J16011"/>
      <c r="K16011"/>
      <c r="L16011"/>
      <c r="M16011"/>
    </row>
    <row r="16012" spans="1:13" ht="15.75" x14ac:dyDescent="0.3">
      <c r="A16012"/>
      <c r="J16012"/>
      <c r="K16012"/>
      <c r="L16012"/>
      <c r="M16012"/>
    </row>
    <row r="16013" spans="1:13" ht="15.75" x14ac:dyDescent="0.3">
      <c r="A16013"/>
      <c r="J16013"/>
      <c r="K16013"/>
      <c r="L16013"/>
      <c r="M16013"/>
    </row>
    <row r="16014" spans="1:13" ht="15.75" x14ac:dyDescent="0.3">
      <c r="A16014"/>
      <c r="J16014"/>
      <c r="K16014"/>
      <c r="L16014"/>
      <c r="M16014"/>
    </row>
    <row r="16015" spans="1:13" ht="15.75" x14ac:dyDescent="0.3">
      <c r="A16015"/>
      <c r="J16015"/>
      <c r="K16015"/>
      <c r="L16015"/>
      <c r="M16015"/>
    </row>
    <row r="16016" spans="1:13" ht="15.75" x14ac:dyDescent="0.3">
      <c r="A16016"/>
      <c r="J16016"/>
      <c r="K16016"/>
      <c r="L16016"/>
      <c r="M16016"/>
    </row>
    <row r="16017" spans="1:13" ht="15.75" x14ac:dyDescent="0.3">
      <c r="A16017"/>
      <c r="J16017"/>
      <c r="K16017"/>
      <c r="L16017"/>
      <c r="M16017"/>
    </row>
    <row r="16018" spans="1:13" ht="15.75" x14ac:dyDescent="0.3">
      <c r="A16018"/>
      <c r="J16018"/>
      <c r="K16018"/>
      <c r="L16018"/>
      <c r="M16018"/>
    </row>
    <row r="16019" spans="1:13" ht="15.75" x14ac:dyDescent="0.3">
      <c r="A16019"/>
      <c r="J16019"/>
      <c r="K16019"/>
      <c r="L16019"/>
      <c r="M16019"/>
    </row>
    <row r="16020" spans="1:13" ht="15.75" x14ac:dyDescent="0.3">
      <c r="A16020"/>
      <c r="J16020"/>
      <c r="K16020"/>
      <c r="L16020"/>
      <c r="M16020"/>
    </row>
    <row r="16021" spans="1:13" ht="15.75" x14ac:dyDescent="0.3">
      <c r="A16021"/>
      <c r="J16021"/>
      <c r="K16021"/>
      <c r="L16021"/>
      <c r="M16021"/>
    </row>
    <row r="16022" spans="1:13" ht="15.75" x14ac:dyDescent="0.3">
      <c r="A16022"/>
      <c r="J16022"/>
      <c r="K16022"/>
      <c r="L16022"/>
      <c r="M16022"/>
    </row>
    <row r="16023" spans="1:13" ht="15.75" x14ac:dyDescent="0.3">
      <c r="A16023"/>
      <c r="J16023"/>
      <c r="K16023"/>
      <c r="L16023"/>
      <c r="M16023"/>
    </row>
    <row r="16024" spans="1:13" ht="15.75" x14ac:dyDescent="0.3">
      <c r="A16024"/>
      <c r="J16024"/>
      <c r="K16024"/>
      <c r="L16024"/>
      <c r="M16024"/>
    </row>
    <row r="16025" spans="1:13" ht="15.75" x14ac:dyDescent="0.3">
      <c r="A16025"/>
      <c r="J16025"/>
      <c r="K16025"/>
      <c r="L16025"/>
      <c r="M16025"/>
    </row>
    <row r="16026" spans="1:13" ht="15.75" x14ac:dyDescent="0.3">
      <c r="A16026"/>
      <c r="J16026"/>
      <c r="K16026"/>
      <c r="L16026"/>
      <c r="M16026"/>
    </row>
    <row r="16027" spans="1:13" ht="15.75" x14ac:dyDescent="0.3">
      <c r="A16027"/>
      <c r="J16027"/>
      <c r="K16027"/>
      <c r="L16027"/>
      <c r="M16027"/>
    </row>
    <row r="16028" spans="1:13" ht="15.75" x14ac:dyDescent="0.3">
      <c r="A16028"/>
      <c r="J16028"/>
      <c r="K16028"/>
      <c r="L16028"/>
      <c r="M16028"/>
    </row>
    <row r="16029" spans="1:13" ht="15.75" x14ac:dyDescent="0.3">
      <c r="A16029"/>
      <c r="J16029"/>
      <c r="K16029"/>
      <c r="L16029"/>
      <c r="M16029"/>
    </row>
    <row r="16030" spans="1:13" ht="15.75" x14ac:dyDescent="0.3">
      <c r="A16030"/>
      <c r="J16030"/>
      <c r="K16030"/>
      <c r="L16030"/>
      <c r="M16030"/>
    </row>
    <row r="16031" spans="1:13" ht="15.75" x14ac:dyDescent="0.3">
      <c r="A16031"/>
      <c r="J16031"/>
      <c r="K16031"/>
      <c r="L16031"/>
      <c r="M16031"/>
    </row>
    <row r="16032" spans="1:13" ht="15.75" x14ac:dyDescent="0.3">
      <c r="A16032"/>
      <c r="J16032"/>
      <c r="K16032"/>
      <c r="L16032"/>
      <c r="M16032"/>
    </row>
    <row r="16033" spans="1:13" ht="15.75" x14ac:dyDescent="0.3">
      <c r="A16033"/>
      <c r="J16033"/>
      <c r="K16033"/>
      <c r="L16033"/>
      <c r="M16033"/>
    </row>
    <row r="16034" spans="1:13" ht="15.75" x14ac:dyDescent="0.3">
      <c r="A16034"/>
      <c r="J16034"/>
      <c r="K16034"/>
      <c r="L16034"/>
      <c r="M16034"/>
    </row>
    <row r="16035" spans="1:13" ht="15.75" x14ac:dyDescent="0.3">
      <c r="A16035"/>
      <c r="J16035"/>
      <c r="K16035"/>
      <c r="L16035"/>
      <c r="M16035"/>
    </row>
    <row r="16036" spans="1:13" ht="15.75" x14ac:dyDescent="0.3">
      <c r="A16036"/>
      <c r="J16036"/>
      <c r="K16036"/>
      <c r="L16036"/>
      <c r="M16036"/>
    </row>
    <row r="16037" spans="1:13" ht="15.75" x14ac:dyDescent="0.3">
      <c r="A16037"/>
      <c r="J16037"/>
      <c r="K16037"/>
      <c r="L16037"/>
      <c r="M16037"/>
    </row>
    <row r="16038" spans="1:13" ht="15.75" x14ac:dyDescent="0.3">
      <c r="A16038"/>
      <c r="J16038"/>
      <c r="K16038"/>
      <c r="L16038"/>
      <c r="M16038"/>
    </row>
    <row r="16039" spans="1:13" ht="15.75" x14ac:dyDescent="0.3">
      <c r="A16039"/>
      <c r="J16039"/>
      <c r="K16039"/>
      <c r="L16039"/>
      <c r="M16039"/>
    </row>
    <row r="16040" spans="1:13" ht="15.75" x14ac:dyDescent="0.3">
      <c r="A16040"/>
      <c r="J16040"/>
      <c r="K16040"/>
      <c r="L16040"/>
      <c r="M16040"/>
    </row>
    <row r="16041" spans="1:13" ht="15.75" x14ac:dyDescent="0.3">
      <c r="A16041"/>
      <c r="J16041"/>
      <c r="K16041"/>
      <c r="L16041"/>
      <c r="M16041"/>
    </row>
    <row r="16042" spans="1:13" ht="15.75" x14ac:dyDescent="0.3">
      <c r="A16042"/>
      <c r="J16042"/>
      <c r="K16042"/>
      <c r="L16042"/>
      <c r="M16042"/>
    </row>
    <row r="16043" spans="1:13" ht="15.75" x14ac:dyDescent="0.3">
      <c r="A16043"/>
      <c r="J16043"/>
      <c r="K16043"/>
      <c r="L16043"/>
      <c r="M16043"/>
    </row>
    <row r="16044" spans="1:13" ht="15.75" x14ac:dyDescent="0.3">
      <c r="A16044"/>
      <c r="J16044"/>
      <c r="K16044"/>
      <c r="L16044"/>
      <c r="M16044"/>
    </row>
    <row r="16045" spans="1:13" ht="15.75" x14ac:dyDescent="0.3">
      <c r="A16045"/>
      <c r="J16045"/>
      <c r="K16045"/>
      <c r="L16045"/>
      <c r="M16045"/>
    </row>
    <row r="16046" spans="1:13" ht="15.75" x14ac:dyDescent="0.3">
      <c r="A16046"/>
      <c r="J16046"/>
      <c r="K16046"/>
      <c r="L16046"/>
      <c r="M16046"/>
    </row>
    <row r="16047" spans="1:13" ht="15.75" x14ac:dyDescent="0.3">
      <c r="A16047"/>
      <c r="J16047"/>
      <c r="K16047"/>
      <c r="L16047"/>
      <c r="M16047"/>
    </row>
    <row r="16048" spans="1:13" ht="15.75" x14ac:dyDescent="0.3">
      <c r="A16048"/>
      <c r="J16048"/>
      <c r="K16048"/>
      <c r="L16048"/>
      <c r="M16048"/>
    </row>
    <row r="16049" spans="1:13" ht="15.75" x14ac:dyDescent="0.3">
      <c r="A16049"/>
      <c r="J16049"/>
      <c r="K16049"/>
      <c r="L16049"/>
      <c r="M16049"/>
    </row>
    <row r="16050" spans="1:13" ht="15.75" x14ac:dyDescent="0.3">
      <c r="A16050"/>
      <c r="J16050"/>
      <c r="K16050"/>
      <c r="L16050"/>
      <c r="M16050"/>
    </row>
    <row r="16051" spans="1:13" ht="15.75" x14ac:dyDescent="0.3">
      <c r="A16051"/>
      <c r="J16051"/>
      <c r="K16051"/>
      <c r="L16051"/>
      <c r="M16051"/>
    </row>
    <row r="16052" spans="1:13" ht="15.75" x14ac:dyDescent="0.3">
      <c r="A16052"/>
      <c r="J16052"/>
      <c r="K16052"/>
      <c r="L16052"/>
      <c r="M16052"/>
    </row>
    <row r="16053" spans="1:13" ht="15.75" x14ac:dyDescent="0.3">
      <c r="A16053"/>
      <c r="J16053"/>
      <c r="K16053"/>
      <c r="L16053"/>
      <c r="M16053"/>
    </row>
    <row r="16054" spans="1:13" ht="15.75" x14ac:dyDescent="0.3">
      <c r="A16054"/>
      <c r="J16054"/>
      <c r="K16054"/>
      <c r="L16054"/>
      <c r="M16054"/>
    </row>
    <row r="16055" spans="1:13" ht="15.75" x14ac:dyDescent="0.3">
      <c r="A16055"/>
      <c r="J16055"/>
      <c r="K16055"/>
      <c r="L16055"/>
      <c r="M16055"/>
    </row>
    <row r="16056" spans="1:13" ht="15.75" x14ac:dyDescent="0.3">
      <c r="A16056"/>
      <c r="J16056"/>
      <c r="K16056"/>
      <c r="L16056"/>
      <c r="M16056"/>
    </row>
    <row r="16057" spans="1:13" ht="15.75" x14ac:dyDescent="0.3">
      <c r="A16057"/>
      <c r="J16057"/>
      <c r="K16057"/>
      <c r="L16057"/>
      <c r="M16057"/>
    </row>
    <row r="16058" spans="1:13" ht="15.75" x14ac:dyDescent="0.3">
      <c r="A16058"/>
      <c r="J16058"/>
      <c r="K16058"/>
      <c r="L16058"/>
      <c r="M16058"/>
    </row>
    <row r="16059" spans="1:13" ht="15.75" x14ac:dyDescent="0.3">
      <c r="A16059"/>
      <c r="J16059"/>
      <c r="K16059"/>
      <c r="L16059"/>
      <c r="M16059"/>
    </row>
    <row r="16060" spans="1:13" ht="15.75" x14ac:dyDescent="0.3">
      <c r="A16060"/>
      <c r="J16060"/>
      <c r="K16060"/>
      <c r="L16060"/>
      <c r="M16060"/>
    </row>
    <row r="16061" spans="1:13" ht="15.75" x14ac:dyDescent="0.3">
      <c r="A16061"/>
      <c r="J16061"/>
      <c r="K16061"/>
      <c r="L16061"/>
      <c r="M16061"/>
    </row>
    <row r="16062" spans="1:13" ht="15.75" x14ac:dyDescent="0.3">
      <c r="A16062"/>
      <c r="J16062"/>
      <c r="K16062"/>
      <c r="L16062"/>
      <c r="M16062"/>
    </row>
    <row r="16063" spans="1:13" ht="15.75" x14ac:dyDescent="0.3">
      <c r="A16063"/>
      <c r="J16063"/>
      <c r="K16063"/>
      <c r="L16063"/>
      <c r="M16063"/>
    </row>
    <row r="16064" spans="1:13" ht="15.75" x14ac:dyDescent="0.3">
      <c r="A16064"/>
      <c r="J16064"/>
      <c r="K16064"/>
      <c r="L16064"/>
      <c r="M16064"/>
    </row>
    <row r="16065" spans="1:13" ht="15.75" x14ac:dyDescent="0.3">
      <c r="A16065"/>
      <c r="J16065"/>
      <c r="K16065"/>
      <c r="L16065"/>
      <c r="M16065"/>
    </row>
    <row r="16066" spans="1:13" ht="15.75" x14ac:dyDescent="0.3">
      <c r="A16066"/>
      <c r="J16066"/>
      <c r="K16066"/>
      <c r="L16066"/>
      <c r="M16066"/>
    </row>
    <row r="16067" spans="1:13" ht="15.75" x14ac:dyDescent="0.3">
      <c r="A16067"/>
      <c r="J16067"/>
      <c r="K16067"/>
      <c r="L16067"/>
      <c r="M16067"/>
    </row>
    <row r="16068" spans="1:13" ht="15.75" x14ac:dyDescent="0.3">
      <c r="A16068"/>
      <c r="J16068"/>
      <c r="K16068"/>
      <c r="L16068"/>
      <c r="M16068"/>
    </row>
    <row r="16069" spans="1:13" ht="15.75" x14ac:dyDescent="0.3">
      <c r="A16069"/>
      <c r="J16069"/>
      <c r="K16069"/>
      <c r="L16069"/>
      <c r="M16069"/>
    </row>
    <row r="16070" spans="1:13" ht="15.75" x14ac:dyDescent="0.3">
      <c r="A16070"/>
      <c r="J16070"/>
      <c r="K16070"/>
      <c r="L16070"/>
      <c r="M16070"/>
    </row>
    <row r="16071" spans="1:13" ht="15.75" x14ac:dyDescent="0.3">
      <c r="A16071"/>
      <c r="J16071"/>
      <c r="K16071"/>
      <c r="L16071"/>
      <c r="M16071"/>
    </row>
    <row r="16072" spans="1:13" ht="15.75" x14ac:dyDescent="0.3">
      <c r="A16072"/>
      <c r="J16072"/>
      <c r="K16072"/>
      <c r="L16072"/>
      <c r="M16072"/>
    </row>
    <row r="16073" spans="1:13" ht="15.75" x14ac:dyDescent="0.3">
      <c r="A16073"/>
      <c r="J16073"/>
      <c r="K16073"/>
      <c r="L16073"/>
      <c r="M16073"/>
    </row>
    <row r="16074" spans="1:13" ht="15.75" x14ac:dyDescent="0.3">
      <c r="A16074"/>
      <c r="J16074"/>
      <c r="K16074"/>
      <c r="L16074"/>
      <c r="M16074"/>
    </row>
    <row r="16075" spans="1:13" ht="15.75" x14ac:dyDescent="0.3">
      <c r="A16075"/>
      <c r="J16075"/>
      <c r="K16075"/>
      <c r="L16075"/>
      <c r="M16075"/>
    </row>
    <row r="16076" spans="1:13" ht="15.75" x14ac:dyDescent="0.3">
      <c r="A16076"/>
      <c r="J16076"/>
      <c r="K16076"/>
      <c r="L16076"/>
      <c r="M16076"/>
    </row>
    <row r="16077" spans="1:13" ht="15.75" x14ac:dyDescent="0.3">
      <c r="A16077"/>
      <c r="J16077"/>
      <c r="K16077"/>
      <c r="L16077"/>
      <c r="M16077"/>
    </row>
    <row r="16078" spans="1:13" ht="15.75" x14ac:dyDescent="0.3">
      <c r="A16078"/>
      <c r="J16078"/>
      <c r="K16078"/>
      <c r="L16078"/>
      <c r="M16078"/>
    </row>
    <row r="16079" spans="1:13" ht="15.75" x14ac:dyDescent="0.3">
      <c r="A16079"/>
      <c r="J16079"/>
      <c r="K16079"/>
      <c r="L16079"/>
      <c r="M16079"/>
    </row>
    <row r="16080" spans="1:13" ht="15.75" x14ac:dyDescent="0.3">
      <c r="A16080"/>
      <c r="J16080"/>
      <c r="K16080"/>
      <c r="L16080"/>
      <c r="M16080"/>
    </row>
    <row r="16081" spans="1:13" ht="15.75" x14ac:dyDescent="0.3">
      <c r="A16081"/>
      <c r="J16081"/>
      <c r="K16081"/>
      <c r="L16081"/>
      <c r="M16081"/>
    </row>
    <row r="16082" spans="1:13" ht="15.75" x14ac:dyDescent="0.3">
      <c r="A16082"/>
      <c r="J16082"/>
      <c r="K16082"/>
      <c r="L16082"/>
      <c r="M16082"/>
    </row>
    <row r="16083" spans="1:13" ht="15.75" x14ac:dyDescent="0.3">
      <c r="A16083"/>
      <c r="J16083"/>
      <c r="K16083"/>
      <c r="L16083"/>
      <c r="M16083"/>
    </row>
    <row r="16084" spans="1:13" ht="15.75" x14ac:dyDescent="0.3">
      <c r="A16084"/>
      <c r="J16084"/>
      <c r="K16084"/>
      <c r="L16084"/>
      <c r="M16084"/>
    </row>
    <row r="16085" spans="1:13" ht="15.75" x14ac:dyDescent="0.3">
      <c r="A16085"/>
      <c r="J16085"/>
      <c r="K16085"/>
      <c r="L16085"/>
      <c r="M16085"/>
    </row>
    <row r="16086" spans="1:13" ht="15.75" x14ac:dyDescent="0.3">
      <c r="A16086"/>
      <c r="J16086"/>
      <c r="K16086"/>
      <c r="L16086"/>
      <c r="M16086"/>
    </row>
    <row r="16087" spans="1:13" ht="15.75" x14ac:dyDescent="0.3">
      <c r="A16087"/>
      <c r="J16087"/>
      <c r="K16087"/>
      <c r="L16087"/>
      <c r="M16087"/>
    </row>
    <row r="16088" spans="1:13" ht="15.75" x14ac:dyDescent="0.3">
      <c r="A16088"/>
      <c r="J16088"/>
      <c r="K16088"/>
      <c r="L16088"/>
      <c r="M16088"/>
    </row>
    <row r="16089" spans="1:13" ht="15.75" x14ac:dyDescent="0.3">
      <c r="A16089"/>
      <c r="J16089"/>
      <c r="K16089"/>
      <c r="L16089"/>
      <c r="M16089"/>
    </row>
    <row r="16090" spans="1:13" ht="15.75" x14ac:dyDescent="0.3">
      <c r="A16090"/>
      <c r="J16090"/>
      <c r="K16090"/>
      <c r="L16090"/>
      <c r="M16090"/>
    </row>
    <row r="16091" spans="1:13" ht="15.75" x14ac:dyDescent="0.3">
      <c r="A16091"/>
      <c r="J16091"/>
      <c r="K16091"/>
      <c r="L16091"/>
      <c r="M16091"/>
    </row>
    <row r="16092" spans="1:13" ht="15.75" x14ac:dyDescent="0.3">
      <c r="A16092"/>
      <c r="J16092"/>
      <c r="K16092"/>
      <c r="L16092"/>
      <c r="M16092"/>
    </row>
    <row r="16093" spans="1:13" ht="15.75" x14ac:dyDescent="0.3">
      <c r="A16093"/>
      <c r="J16093"/>
      <c r="K16093"/>
      <c r="L16093"/>
      <c r="M16093"/>
    </row>
    <row r="16094" spans="1:13" ht="15.75" x14ac:dyDescent="0.3">
      <c r="A16094"/>
      <c r="J16094"/>
      <c r="K16094"/>
      <c r="L16094"/>
      <c r="M16094"/>
    </row>
    <row r="16095" spans="1:13" ht="15.75" x14ac:dyDescent="0.3">
      <c r="A16095"/>
      <c r="J16095"/>
      <c r="K16095"/>
      <c r="L16095"/>
      <c r="M16095"/>
    </row>
    <row r="16096" spans="1:13" ht="15.75" x14ac:dyDescent="0.3">
      <c r="A16096"/>
      <c r="J16096"/>
      <c r="K16096"/>
      <c r="L16096"/>
      <c r="M16096"/>
    </row>
    <row r="16097" spans="1:13" ht="15.75" x14ac:dyDescent="0.3">
      <c r="A16097"/>
      <c r="J16097"/>
      <c r="K16097"/>
      <c r="L16097"/>
      <c r="M16097"/>
    </row>
    <row r="16098" spans="1:13" ht="15.75" x14ac:dyDescent="0.3">
      <c r="A16098"/>
      <c r="J16098"/>
      <c r="K16098"/>
      <c r="L16098"/>
      <c r="M16098"/>
    </row>
    <row r="16099" spans="1:13" ht="15.75" x14ac:dyDescent="0.3">
      <c r="A16099"/>
      <c r="J16099"/>
      <c r="K16099"/>
      <c r="L16099"/>
      <c r="M16099"/>
    </row>
    <row r="16100" spans="1:13" ht="15.75" x14ac:dyDescent="0.3">
      <c r="A16100"/>
      <c r="J16100"/>
      <c r="K16100"/>
      <c r="L16100"/>
      <c r="M16100"/>
    </row>
    <row r="16101" spans="1:13" ht="15.75" x14ac:dyDescent="0.3">
      <c r="A16101"/>
      <c r="J16101"/>
      <c r="K16101"/>
      <c r="L16101"/>
      <c r="M16101"/>
    </row>
    <row r="16102" spans="1:13" ht="15.75" x14ac:dyDescent="0.3">
      <c r="A16102"/>
      <c r="J16102"/>
      <c r="K16102"/>
      <c r="L16102"/>
      <c r="M16102"/>
    </row>
    <row r="16103" spans="1:13" ht="15.75" x14ac:dyDescent="0.3">
      <c r="A16103"/>
      <c r="J16103"/>
      <c r="K16103"/>
      <c r="L16103"/>
      <c r="M16103"/>
    </row>
    <row r="16104" spans="1:13" ht="15.75" x14ac:dyDescent="0.3">
      <c r="A16104"/>
      <c r="J16104"/>
      <c r="K16104"/>
      <c r="L16104"/>
      <c r="M16104"/>
    </row>
    <row r="16105" spans="1:13" ht="15.75" x14ac:dyDescent="0.3">
      <c r="A16105"/>
      <c r="J16105"/>
      <c r="K16105"/>
      <c r="L16105"/>
      <c r="M16105"/>
    </row>
    <row r="16106" spans="1:13" ht="15.75" x14ac:dyDescent="0.3">
      <c r="A16106"/>
      <c r="J16106"/>
      <c r="K16106"/>
      <c r="L16106"/>
      <c r="M16106"/>
    </row>
    <row r="16107" spans="1:13" ht="15.75" x14ac:dyDescent="0.3">
      <c r="A16107"/>
      <c r="J16107"/>
      <c r="K16107"/>
      <c r="L16107"/>
      <c r="M16107"/>
    </row>
    <row r="16108" spans="1:13" ht="15.75" x14ac:dyDescent="0.3">
      <c r="A16108"/>
      <c r="J16108"/>
      <c r="K16108"/>
      <c r="L16108"/>
      <c r="M16108"/>
    </row>
    <row r="16109" spans="1:13" ht="15.75" x14ac:dyDescent="0.3">
      <c r="A16109"/>
      <c r="J16109"/>
      <c r="K16109"/>
      <c r="L16109"/>
      <c r="M16109"/>
    </row>
    <row r="16110" spans="1:13" ht="15.75" x14ac:dyDescent="0.3">
      <c r="A16110"/>
      <c r="J16110"/>
      <c r="K16110"/>
      <c r="L16110"/>
      <c r="M16110"/>
    </row>
    <row r="16111" spans="1:13" ht="15.75" x14ac:dyDescent="0.3">
      <c r="A16111"/>
      <c r="J16111"/>
      <c r="K16111"/>
      <c r="L16111"/>
      <c r="M16111"/>
    </row>
    <row r="16112" spans="1:13" ht="15.75" x14ac:dyDescent="0.3">
      <c r="A16112"/>
      <c r="J16112"/>
      <c r="K16112"/>
      <c r="L16112"/>
      <c r="M16112"/>
    </row>
    <row r="16113" spans="1:13" ht="15.75" x14ac:dyDescent="0.3">
      <c r="A16113"/>
      <c r="J16113"/>
      <c r="K16113"/>
      <c r="L16113"/>
      <c r="M16113"/>
    </row>
    <row r="16114" spans="1:13" ht="15.75" x14ac:dyDescent="0.3">
      <c r="A16114"/>
      <c r="J16114"/>
      <c r="K16114"/>
      <c r="L16114"/>
      <c r="M16114"/>
    </row>
    <row r="16115" spans="1:13" ht="15.75" x14ac:dyDescent="0.3">
      <c r="A16115"/>
      <c r="J16115"/>
      <c r="K16115"/>
      <c r="L16115"/>
      <c r="M16115"/>
    </row>
    <row r="16116" spans="1:13" ht="15.75" x14ac:dyDescent="0.3">
      <c r="A16116"/>
      <c r="J16116"/>
      <c r="K16116"/>
      <c r="L16116"/>
      <c r="M16116"/>
    </row>
    <row r="16117" spans="1:13" ht="15.75" x14ac:dyDescent="0.3">
      <c r="A16117"/>
      <c r="J16117"/>
      <c r="K16117"/>
      <c r="L16117"/>
      <c r="M16117"/>
    </row>
    <row r="16118" spans="1:13" ht="15.75" x14ac:dyDescent="0.3">
      <c r="A16118"/>
      <c r="J16118"/>
      <c r="K16118"/>
      <c r="L16118"/>
      <c r="M16118"/>
    </row>
    <row r="16119" spans="1:13" ht="15.75" x14ac:dyDescent="0.3">
      <c r="A16119"/>
      <c r="J16119"/>
      <c r="K16119"/>
      <c r="L16119"/>
      <c r="M16119"/>
    </row>
    <row r="16120" spans="1:13" ht="15.75" x14ac:dyDescent="0.3">
      <c r="A16120"/>
      <c r="J16120"/>
      <c r="K16120"/>
      <c r="L16120"/>
      <c r="M16120"/>
    </row>
    <row r="16121" spans="1:13" ht="15.75" x14ac:dyDescent="0.3">
      <c r="A16121"/>
      <c r="J16121"/>
      <c r="K16121"/>
      <c r="L16121"/>
      <c r="M16121"/>
    </row>
    <row r="16122" spans="1:13" ht="15.75" x14ac:dyDescent="0.3">
      <c r="A16122"/>
      <c r="J16122"/>
      <c r="K16122"/>
      <c r="L16122"/>
      <c r="M16122"/>
    </row>
    <row r="16123" spans="1:13" ht="15.75" x14ac:dyDescent="0.3">
      <c r="A16123"/>
      <c r="J16123"/>
      <c r="K16123"/>
      <c r="L16123"/>
      <c r="M16123"/>
    </row>
    <row r="16124" spans="1:13" ht="15.75" x14ac:dyDescent="0.3">
      <c r="A16124"/>
      <c r="J16124"/>
      <c r="K16124"/>
      <c r="L16124"/>
      <c r="M16124"/>
    </row>
    <row r="16125" spans="1:13" ht="15.75" x14ac:dyDescent="0.3">
      <c r="A16125"/>
      <c r="J16125"/>
      <c r="K16125"/>
      <c r="L16125"/>
      <c r="M16125"/>
    </row>
    <row r="16126" spans="1:13" ht="15.75" x14ac:dyDescent="0.3">
      <c r="A16126"/>
      <c r="J16126"/>
      <c r="K16126"/>
      <c r="L16126"/>
      <c r="M16126"/>
    </row>
    <row r="16127" spans="1:13" ht="15.75" x14ac:dyDescent="0.3">
      <c r="A16127"/>
      <c r="J16127"/>
      <c r="K16127"/>
      <c r="L16127"/>
      <c r="M16127"/>
    </row>
    <row r="16128" spans="1:13" ht="15.75" x14ac:dyDescent="0.3">
      <c r="A16128"/>
      <c r="J16128"/>
      <c r="K16128"/>
      <c r="L16128"/>
      <c r="M16128"/>
    </row>
    <row r="16129" spans="1:13" ht="15.75" x14ac:dyDescent="0.3">
      <c r="A16129"/>
      <c r="J16129"/>
      <c r="K16129"/>
      <c r="L16129"/>
      <c r="M16129"/>
    </row>
    <row r="16130" spans="1:13" ht="15.75" x14ac:dyDescent="0.3">
      <c r="A16130"/>
      <c r="J16130"/>
      <c r="K16130"/>
      <c r="L16130"/>
      <c r="M16130"/>
    </row>
    <row r="16131" spans="1:13" ht="15.75" x14ac:dyDescent="0.3">
      <c r="A16131"/>
      <c r="J16131"/>
      <c r="K16131"/>
      <c r="L16131"/>
      <c r="M16131"/>
    </row>
    <row r="16132" spans="1:13" ht="15.75" x14ac:dyDescent="0.3">
      <c r="A16132"/>
      <c r="J16132"/>
      <c r="K16132"/>
      <c r="L16132"/>
      <c r="M16132"/>
    </row>
    <row r="16133" spans="1:13" ht="15.75" x14ac:dyDescent="0.3">
      <c r="A16133"/>
      <c r="J16133"/>
      <c r="K16133"/>
      <c r="L16133"/>
      <c r="M16133"/>
    </row>
    <row r="16134" spans="1:13" ht="15.75" x14ac:dyDescent="0.3">
      <c r="A16134"/>
      <c r="J16134"/>
      <c r="K16134"/>
      <c r="L16134"/>
      <c r="M16134"/>
    </row>
    <row r="16135" spans="1:13" ht="15.75" x14ac:dyDescent="0.3">
      <c r="A16135"/>
      <c r="J16135"/>
      <c r="K16135"/>
      <c r="L16135"/>
      <c r="M16135"/>
    </row>
    <row r="16136" spans="1:13" ht="15.75" x14ac:dyDescent="0.3">
      <c r="A16136"/>
      <c r="J16136"/>
      <c r="K16136"/>
      <c r="L16136"/>
      <c r="M16136"/>
    </row>
    <row r="16137" spans="1:13" ht="15.75" x14ac:dyDescent="0.3">
      <c r="A16137"/>
      <c r="J16137"/>
      <c r="K16137"/>
      <c r="L16137"/>
      <c r="M16137"/>
    </row>
    <row r="16138" spans="1:13" ht="15.75" x14ac:dyDescent="0.3">
      <c r="A16138"/>
      <c r="J16138"/>
      <c r="K16138"/>
      <c r="L16138"/>
      <c r="M16138"/>
    </row>
    <row r="16139" spans="1:13" ht="15.75" x14ac:dyDescent="0.3">
      <c r="A16139"/>
      <c r="J16139"/>
      <c r="K16139"/>
      <c r="L16139"/>
      <c r="M16139"/>
    </row>
    <row r="16140" spans="1:13" ht="15.75" x14ac:dyDescent="0.3">
      <c r="A16140"/>
      <c r="J16140"/>
      <c r="K16140"/>
      <c r="L16140"/>
      <c r="M16140"/>
    </row>
    <row r="16141" spans="1:13" ht="15.75" x14ac:dyDescent="0.3">
      <c r="A16141"/>
      <c r="J16141"/>
      <c r="K16141"/>
      <c r="L16141"/>
      <c r="M16141"/>
    </row>
    <row r="16142" spans="1:13" ht="15.75" x14ac:dyDescent="0.3">
      <c r="A16142"/>
      <c r="J16142"/>
      <c r="K16142"/>
      <c r="L16142"/>
      <c r="M16142"/>
    </row>
    <row r="16143" spans="1:13" ht="15.75" x14ac:dyDescent="0.3">
      <c r="A16143"/>
      <c r="J16143"/>
      <c r="K16143"/>
      <c r="L16143"/>
      <c r="M16143"/>
    </row>
    <row r="16144" spans="1:13" ht="15.75" x14ac:dyDescent="0.3">
      <c r="A16144"/>
      <c r="J16144"/>
      <c r="K16144"/>
      <c r="L16144"/>
      <c r="M16144"/>
    </row>
    <row r="16145" spans="1:13" ht="15.75" x14ac:dyDescent="0.3">
      <c r="A16145"/>
      <c r="J16145"/>
      <c r="K16145"/>
      <c r="L16145"/>
      <c r="M16145"/>
    </row>
    <row r="16146" spans="1:13" ht="15.75" x14ac:dyDescent="0.3">
      <c r="A16146"/>
      <c r="J16146"/>
      <c r="K16146"/>
      <c r="L16146"/>
      <c r="M16146"/>
    </row>
    <row r="16147" spans="1:13" ht="15.75" x14ac:dyDescent="0.3">
      <c r="A16147"/>
      <c r="J16147"/>
      <c r="K16147"/>
      <c r="L16147"/>
      <c r="M16147"/>
    </row>
    <row r="16148" spans="1:13" ht="15.75" x14ac:dyDescent="0.3">
      <c r="A16148"/>
      <c r="J16148"/>
      <c r="K16148"/>
      <c r="L16148"/>
      <c r="M16148"/>
    </row>
    <row r="16149" spans="1:13" ht="15.75" x14ac:dyDescent="0.3">
      <c r="A16149"/>
      <c r="J16149"/>
      <c r="K16149"/>
      <c r="L16149"/>
      <c r="M16149"/>
    </row>
    <row r="16150" spans="1:13" ht="15.75" x14ac:dyDescent="0.3">
      <c r="A16150"/>
      <c r="J16150"/>
      <c r="K16150"/>
      <c r="L16150"/>
      <c r="M16150"/>
    </row>
    <row r="16151" spans="1:13" ht="15.75" x14ac:dyDescent="0.3">
      <c r="A16151"/>
      <c r="J16151"/>
      <c r="K16151"/>
      <c r="L16151"/>
      <c r="M16151"/>
    </row>
    <row r="16152" spans="1:13" ht="15.75" x14ac:dyDescent="0.3">
      <c r="A16152"/>
      <c r="J16152"/>
      <c r="K16152"/>
      <c r="L16152"/>
      <c r="M16152"/>
    </row>
    <row r="16153" spans="1:13" ht="15.75" x14ac:dyDescent="0.3">
      <c r="A16153"/>
      <c r="J16153"/>
      <c r="K16153"/>
      <c r="L16153"/>
      <c r="M16153"/>
    </row>
    <row r="16154" spans="1:13" ht="15.75" x14ac:dyDescent="0.3">
      <c r="A16154"/>
      <c r="J16154"/>
      <c r="K16154"/>
      <c r="L16154"/>
      <c r="M16154"/>
    </row>
    <row r="16155" spans="1:13" ht="15.75" x14ac:dyDescent="0.3">
      <c r="A16155"/>
      <c r="J16155"/>
      <c r="K16155"/>
      <c r="L16155"/>
      <c r="M16155"/>
    </row>
    <row r="16156" spans="1:13" ht="15.75" x14ac:dyDescent="0.3">
      <c r="A16156"/>
      <c r="J16156"/>
      <c r="K16156"/>
      <c r="L16156"/>
      <c r="M16156"/>
    </row>
    <row r="16157" spans="1:13" ht="15.75" x14ac:dyDescent="0.3">
      <c r="A16157"/>
      <c r="J16157"/>
      <c r="K16157"/>
      <c r="L16157"/>
      <c r="M16157"/>
    </row>
    <row r="16158" spans="1:13" ht="15.75" x14ac:dyDescent="0.3">
      <c r="A16158"/>
      <c r="J16158"/>
      <c r="K16158"/>
      <c r="L16158"/>
      <c r="M16158"/>
    </row>
    <row r="16159" spans="1:13" ht="15.75" x14ac:dyDescent="0.3">
      <c r="A16159"/>
      <c r="J16159"/>
      <c r="K16159"/>
      <c r="L16159"/>
      <c r="M16159"/>
    </row>
    <row r="16160" spans="1:13" ht="15.75" x14ac:dyDescent="0.3">
      <c r="A16160"/>
      <c r="J16160"/>
      <c r="K16160"/>
      <c r="L16160"/>
      <c r="M16160"/>
    </row>
    <row r="16161" spans="1:13" ht="15.75" x14ac:dyDescent="0.3">
      <c r="A16161"/>
      <c r="J16161"/>
      <c r="K16161"/>
      <c r="L16161"/>
      <c r="M16161"/>
    </row>
    <row r="16162" spans="1:13" ht="15.75" x14ac:dyDescent="0.3">
      <c r="A16162"/>
      <c r="J16162"/>
      <c r="K16162"/>
      <c r="L16162"/>
      <c r="M16162"/>
    </row>
    <row r="16163" spans="1:13" ht="15.75" x14ac:dyDescent="0.3">
      <c r="A16163"/>
      <c r="J16163"/>
      <c r="K16163"/>
      <c r="L16163"/>
      <c r="M16163"/>
    </row>
    <row r="16164" spans="1:13" ht="15.75" x14ac:dyDescent="0.3">
      <c r="A16164"/>
      <c r="J16164"/>
      <c r="K16164"/>
      <c r="L16164"/>
      <c r="M16164"/>
    </row>
    <row r="16165" spans="1:13" ht="15.75" x14ac:dyDescent="0.3">
      <c r="A16165"/>
      <c r="J16165"/>
      <c r="K16165"/>
      <c r="L16165"/>
      <c r="M16165"/>
    </row>
    <row r="16166" spans="1:13" ht="15.75" x14ac:dyDescent="0.3">
      <c r="A16166"/>
      <c r="J16166"/>
      <c r="K16166"/>
      <c r="L16166"/>
      <c r="M16166"/>
    </row>
    <row r="16167" spans="1:13" ht="15.75" x14ac:dyDescent="0.3">
      <c r="A16167"/>
      <c r="J16167"/>
      <c r="K16167"/>
      <c r="L16167"/>
      <c r="M16167"/>
    </row>
    <row r="16168" spans="1:13" ht="15.75" x14ac:dyDescent="0.3">
      <c r="A16168"/>
      <c r="J16168"/>
      <c r="K16168"/>
      <c r="L16168"/>
      <c r="M16168"/>
    </row>
    <row r="16169" spans="1:13" ht="15.75" x14ac:dyDescent="0.3">
      <c r="A16169"/>
      <c r="J16169"/>
      <c r="K16169"/>
      <c r="L16169"/>
      <c r="M16169"/>
    </row>
    <row r="16170" spans="1:13" ht="15.75" x14ac:dyDescent="0.3">
      <c r="A16170"/>
      <c r="J16170"/>
      <c r="K16170"/>
      <c r="L16170"/>
      <c r="M16170"/>
    </row>
    <row r="16171" spans="1:13" ht="15.75" x14ac:dyDescent="0.3">
      <c r="A16171"/>
      <c r="J16171"/>
      <c r="K16171"/>
      <c r="L16171"/>
      <c r="M16171"/>
    </row>
    <row r="16172" spans="1:13" ht="15.75" x14ac:dyDescent="0.3">
      <c r="A16172"/>
      <c r="J16172"/>
      <c r="K16172"/>
      <c r="L16172"/>
      <c r="M16172"/>
    </row>
    <row r="16173" spans="1:13" ht="15.75" x14ac:dyDescent="0.3">
      <c r="A16173"/>
      <c r="J16173"/>
      <c r="K16173"/>
      <c r="L16173"/>
      <c r="M16173"/>
    </row>
    <row r="16174" spans="1:13" ht="15.75" x14ac:dyDescent="0.3">
      <c r="A16174"/>
      <c r="J16174"/>
      <c r="K16174"/>
      <c r="L16174"/>
      <c r="M16174"/>
    </row>
    <row r="16175" spans="1:13" ht="15.75" x14ac:dyDescent="0.3">
      <c r="A16175"/>
      <c r="J16175"/>
      <c r="K16175"/>
      <c r="L16175"/>
      <c r="M16175"/>
    </row>
    <row r="16176" spans="1:13" ht="15.75" x14ac:dyDescent="0.3">
      <c r="A16176"/>
      <c r="J16176"/>
      <c r="K16176"/>
      <c r="L16176"/>
      <c r="M16176"/>
    </row>
    <row r="16177" spans="1:13" ht="15.75" x14ac:dyDescent="0.3">
      <c r="A16177"/>
      <c r="J16177"/>
      <c r="K16177"/>
      <c r="L16177"/>
      <c r="M16177"/>
    </row>
    <row r="16178" spans="1:13" ht="15.75" x14ac:dyDescent="0.3">
      <c r="A16178"/>
      <c r="J16178"/>
      <c r="K16178"/>
      <c r="L16178"/>
      <c r="M16178"/>
    </row>
    <row r="16179" spans="1:13" ht="15.75" x14ac:dyDescent="0.3">
      <c r="A16179"/>
      <c r="J16179"/>
      <c r="K16179"/>
      <c r="L16179"/>
      <c r="M16179"/>
    </row>
    <row r="16180" spans="1:13" ht="15.75" x14ac:dyDescent="0.3">
      <c r="A16180"/>
      <c r="J16180"/>
      <c r="K16180"/>
      <c r="L16180"/>
      <c r="M16180"/>
    </row>
    <row r="16181" spans="1:13" ht="15.75" x14ac:dyDescent="0.3">
      <c r="A16181"/>
      <c r="J16181"/>
      <c r="K16181"/>
      <c r="L16181"/>
      <c r="M16181"/>
    </row>
    <row r="16182" spans="1:13" ht="15.75" x14ac:dyDescent="0.3">
      <c r="A16182"/>
      <c r="J16182"/>
      <c r="K16182"/>
      <c r="L16182"/>
      <c r="M16182"/>
    </row>
    <row r="16183" spans="1:13" ht="15.75" x14ac:dyDescent="0.3">
      <c r="A16183"/>
      <c r="J16183"/>
      <c r="K16183"/>
      <c r="L16183"/>
      <c r="M16183"/>
    </row>
    <row r="16184" spans="1:13" ht="15.75" x14ac:dyDescent="0.3">
      <c r="A16184"/>
      <c r="J16184"/>
      <c r="K16184"/>
      <c r="L16184"/>
      <c r="M16184"/>
    </row>
    <row r="16185" spans="1:13" ht="15.75" x14ac:dyDescent="0.3">
      <c r="A16185"/>
      <c r="J16185"/>
      <c r="K16185"/>
      <c r="L16185"/>
      <c r="M16185"/>
    </row>
    <row r="16186" spans="1:13" ht="15.75" x14ac:dyDescent="0.3">
      <c r="A16186"/>
      <c r="J16186"/>
      <c r="K16186"/>
      <c r="L16186"/>
      <c r="M16186"/>
    </row>
    <row r="16187" spans="1:13" ht="15.75" x14ac:dyDescent="0.3">
      <c r="A16187"/>
      <c r="J16187"/>
      <c r="K16187"/>
      <c r="L16187"/>
      <c r="M16187"/>
    </row>
    <row r="16188" spans="1:13" ht="15.75" x14ac:dyDescent="0.3">
      <c r="A16188"/>
      <c r="J16188"/>
      <c r="K16188"/>
      <c r="L16188"/>
      <c r="M16188"/>
    </row>
    <row r="16189" spans="1:13" ht="15.75" x14ac:dyDescent="0.3">
      <c r="A16189"/>
      <c r="J16189"/>
      <c r="K16189"/>
      <c r="L16189"/>
      <c r="M16189"/>
    </row>
    <row r="16190" spans="1:13" ht="15.75" x14ac:dyDescent="0.3">
      <c r="A16190"/>
      <c r="J16190"/>
      <c r="K16190"/>
      <c r="L16190"/>
      <c r="M16190"/>
    </row>
    <row r="16191" spans="1:13" ht="15.75" x14ac:dyDescent="0.3">
      <c r="A16191"/>
      <c r="J16191"/>
      <c r="K16191"/>
      <c r="L16191"/>
      <c r="M16191"/>
    </row>
    <row r="16192" spans="1:13" ht="15.75" x14ac:dyDescent="0.3">
      <c r="A16192"/>
      <c r="J16192"/>
      <c r="K16192"/>
      <c r="L16192"/>
      <c r="M16192"/>
    </row>
    <row r="16193" spans="1:13" ht="15.75" x14ac:dyDescent="0.3">
      <c r="A16193"/>
      <c r="J16193"/>
      <c r="K16193"/>
      <c r="L16193"/>
      <c r="M16193"/>
    </row>
    <row r="16194" spans="1:13" ht="15.75" x14ac:dyDescent="0.3">
      <c r="A16194"/>
      <c r="J16194"/>
      <c r="K16194"/>
      <c r="L16194"/>
      <c r="M16194"/>
    </row>
    <row r="16195" spans="1:13" ht="15.75" x14ac:dyDescent="0.3">
      <c r="A16195"/>
      <c r="J16195"/>
      <c r="K16195"/>
      <c r="L16195"/>
      <c r="M16195"/>
    </row>
    <row r="16196" spans="1:13" ht="15.75" x14ac:dyDescent="0.3">
      <c r="A16196"/>
      <c r="J16196"/>
      <c r="K16196"/>
      <c r="L16196"/>
      <c r="M16196"/>
    </row>
    <row r="16197" spans="1:13" ht="15.75" x14ac:dyDescent="0.3">
      <c r="A16197"/>
      <c r="J16197"/>
      <c r="K16197"/>
      <c r="L16197"/>
      <c r="M16197"/>
    </row>
    <row r="16198" spans="1:13" ht="15.75" x14ac:dyDescent="0.3">
      <c r="A16198"/>
      <c r="J16198"/>
      <c r="K16198"/>
      <c r="L16198"/>
      <c r="M16198"/>
    </row>
    <row r="16199" spans="1:13" ht="15.75" x14ac:dyDescent="0.3">
      <c r="A16199"/>
      <c r="J16199"/>
      <c r="K16199"/>
      <c r="L16199"/>
      <c r="M16199"/>
    </row>
    <row r="16200" spans="1:13" ht="15.75" x14ac:dyDescent="0.3">
      <c r="A16200"/>
      <c r="J16200"/>
      <c r="K16200"/>
      <c r="L16200"/>
      <c r="M16200"/>
    </row>
    <row r="16201" spans="1:13" ht="15.75" x14ac:dyDescent="0.3">
      <c r="A16201"/>
      <c r="J16201"/>
      <c r="K16201"/>
      <c r="L16201"/>
      <c r="M16201"/>
    </row>
    <row r="16202" spans="1:13" ht="15.75" x14ac:dyDescent="0.3">
      <c r="A16202"/>
      <c r="J16202"/>
      <c r="K16202"/>
      <c r="L16202"/>
      <c r="M16202"/>
    </row>
    <row r="16203" spans="1:13" ht="15.75" x14ac:dyDescent="0.3">
      <c r="A16203"/>
      <c r="J16203"/>
      <c r="K16203"/>
      <c r="L16203"/>
      <c r="M16203"/>
    </row>
    <row r="16204" spans="1:13" ht="15.75" x14ac:dyDescent="0.3">
      <c r="A16204"/>
      <c r="J16204"/>
      <c r="K16204"/>
      <c r="L16204"/>
      <c r="M16204"/>
    </row>
    <row r="16205" spans="1:13" ht="15.75" x14ac:dyDescent="0.3">
      <c r="A16205"/>
      <c r="J16205"/>
      <c r="K16205"/>
      <c r="L16205"/>
      <c r="M16205"/>
    </row>
    <row r="16206" spans="1:13" ht="15.75" x14ac:dyDescent="0.3">
      <c r="A16206"/>
      <c r="J16206"/>
      <c r="K16206"/>
      <c r="L16206"/>
      <c r="M16206"/>
    </row>
    <row r="16207" spans="1:13" ht="15.75" x14ac:dyDescent="0.3">
      <c r="A16207"/>
      <c r="J16207"/>
      <c r="K16207"/>
      <c r="L16207"/>
      <c r="M16207"/>
    </row>
    <row r="16208" spans="1:13" ht="15.75" x14ac:dyDescent="0.3">
      <c r="A16208"/>
      <c r="J16208"/>
      <c r="K16208"/>
      <c r="L16208"/>
      <c r="M16208"/>
    </row>
    <row r="16209" spans="1:13" ht="15.75" x14ac:dyDescent="0.3">
      <c r="A16209"/>
      <c r="J16209"/>
      <c r="K16209"/>
      <c r="L16209"/>
      <c r="M16209"/>
    </row>
    <row r="16210" spans="1:13" ht="15.75" x14ac:dyDescent="0.3">
      <c r="A16210"/>
      <c r="J16210"/>
      <c r="K16210"/>
      <c r="L16210"/>
      <c r="M16210"/>
    </row>
    <row r="16211" spans="1:13" ht="15.75" x14ac:dyDescent="0.3">
      <c r="A16211"/>
      <c r="J16211"/>
      <c r="K16211"/>
      <c r="L16211"/>
      <c r="M16211"/>
    </row>
    <row r="16212" spans="1:13" ht="15.75" x14ac:dyDescent="0.3">
      <c r="A16212"/>
      <c r="J16212"/>
      <c r="K16212"/>
      <c r="L16212"/>
      <c r="M16212"/>
    </row>
    <row r="16213" spans="1:13" ht="15.75" x14ac:dyDescent="0.3">
      <c r="A16213"/>
      <c r="J16213"/>
      <c r="K16213"/>
      <c r="L16213"/>
      <c r="M16213"/>
    </row>
    <row r="16214" spans="1:13" ht="15.75" x14ac:dyDescent="0.3">
      <c r="A16214"/>
      <c r="J16214"/>
      <c r="K16214"/>
      <c r="L16214"/>
      <c r="M16214"/>
    </row>
    <row r="16215" spans="1:13" ht="15.75" x14ac:dyDescent="0.3">
      <c r="A16215"/>
      <c r="J16215"/>
      <c r="K16215"/>
      <c r="L16215"/>
      <c r="M16215"/>
    </row>
    <row r="16216" spans="1:13" ht="15.75" x14ac:dyDescent="0.3">
      <c r="A16216"/>
      <c r="J16216"/>
      <c r="K16216"/>
      <c r="L16216"/>
      <c r="M16216"/>
    </row>
    <row r="16217" spans="1:13" ht="15.75" x14ac:dyDescent="0.3">
      <c r="A16217"/>
      <c r="J16217"/>
      <c r="K16217"/>
      <c r="L16217"/>
      <c r="M16217"/>
    </row>
    <row r="16218" spans="1:13" ht="15.75" x14ac:dyDescent="0.3">
      <c r="A16218"/>
      <c r="J16218"/>
      <c r="K16218"/>
      <c r="L16218"/>
      <c r="M16218"/>
    </row>
    <row r="16219" spans="1:13" ht="15.75" x14ac:dyDescent="0.3">
      <c r="A16219"/>
      <c r="J16219"/>
      <c r="K16219"/>
      <c r="L16219"/>
      <c r="M16219"/>
    </row>
    <row r="16220" spans="1:13" ht="15.75" x14ac:dyDescent="0.3">
      <c r="A16220"/>
      <c r="J16220"/>
      <c r="K16220"/>
      <c r="L16220"/>
      <c r="M16220"/>
    </row>
    <row r="16221" spans="1:13" ht="15.75" x14ac:dyDescent="0.3">
      <c r="A16221"/>
      <c r="J16221"/>
      <c r="K16221"/>
      <c r="L16221"/>
      <c r="M16221"/>
    </row>
    <row r="16222" spans="1:13" ht="15.75" x14ac:dyDescent="0.3">
      <c r="A16222"/>
      <c r="J16222"/>
      <c r="K16222"/>
      <c r="L16222"/>
      <c r="M16222"/>
    </row>
    <row r="16223" spans="1:13" ht="15.75" x14ac:dyDescent="0.3">
      <c r="A16223"/>
      <c r="J16223"/>
      <c r="K16223"/>
      <c r="L16223"/>
      <c r="M16223"/>
    </row>
    <row r="16224" spans="1:13" ht="15.75" x14ac:dyDescent="0.3">
      <c r="A16224"/>
      <c r="J16224"/>
      <c r="K16224"/>
      <c r="L16224"/>
      <c r="M16224"/>
    </row>
    <row r="16225" spans="1:13" ht="15.75" x14ac:dyDescent="0.3">
      <c r="A16225"/>
      <c r="J16225"/>
      <c r="K16225"/>
      <c r="L16225"/>
      <c r="M16225"/>
    </row>
    <row r="16226" spans="1:13" ht="15.75" x14ac:dyDescent="0.3">
      <c r="A16226"/>
      <c r="J16226"/>
      <c r="K16226"/>
      <c r="L16226"/>
      <c r="M16226"/>
    </row>
    <row r="16227" spans="1:13" ht="15.75" x14ac:dyDescent="0.3">
      <c r="A16227"/>
      <c r="J16227"/>
      <c r="K16227"/>
      <c r="L16227"/>
      <c r="M16227"/>
    </row>
    <row r="16228" spans="1:13" ht="15.75" x14ac:dyDescent="0.3">
      <c r="A16228"/>
      <c r="J16228"/>
      <c r="K16228"/>
      <c r="L16228"/>
      <c r="M16228"/>
    </row>
    <row r="16229" spans="1:13" ht="15.75" x14ac:dyDescent="0.3">
      <c r="A16229"/>
      <c r="J16229"/>
      <c r="K16229"/>
      <c r="L16229"/>
      <c r="M16229"/>
    </row>
    <row r="16230" spans="1:13" ht="15.75" x14ac:dyDescent="0.3">
      <c r="A16230"/>
      <c r="J16230"/>
      <c r="K16230"/>
      <c r="L16230"/>
      <c r="M16230"/>
    </row>
    <row r="16231" spans="1:13" ht="15.75" x14ac:dyDescent="0.3">
      <c r="A16231"/>
      <c r="J16231"/>
      <c r="K16231"/>
      <c r="L16231"/>
      <c r="M16231"/>
    </row>
    <row r="16232" spans="1:13" ht="15.75" x14ac:dyDescent="0.3">
      <c r="A16232"/>
      <c r="J16232"/>
      <c r="K16232"/>
      <c r="L16232"/>
      <c r="M16232"/>
    </row>
    <row r="16233" spans="1:13" ht="15.75" x14ac:dyDescent="0.3">
      <c r="A16233"/>
      <c r="J16233"/>
      <c r="K16233"/>
      <c r="L16233"/>
      <c r="M16233"/>
    </row>
    <row r="16234" spans="1:13" ht="15.75" x14ac:dyDescent="0.3">
      <c r="A16234"/>
      <c r="J16234"/>
      <c r="K16234"/>
      <c r="L16234"/>
      <c r="M16234"/>
    </row>
    <row r="16235" spans="1:13" ht="15.75" x14ac:dyDescent="0.3">
      <c r="A16235"/>
      <c r="J16235"/>
      <c r="K16235"/>
      <c r="L16235"/>
      <c r="M16235"/>
    </row>
    <row r="16236" spans="1:13" ht="15.75" x14ac:dyDescent="0.3">
      <c r="A16236"/>
      <c r="J16236"/>
      <c r="K16236"/>
      <c r="L16236"/>
      <c r="M16236"/>
    </row>
    <row r="16237" spans="1:13" ht="15.75" x14ac:dyDescent="0.3">
      <c r="A16237"/>
      <c r="J16237"/>
      <c r="K16237"/>
      <c r="L16237"/>
      <c r="M16237"/>
    </row>
    <row r="16238" spans="1:13" ht="15.75" x14ac:dyDescent="0.3">
      <c r="A16238"/>
      <c r="J16238"/>
      <c r="K16238"/>
      <c r="L16238"/>
      <c r="M16238"/>
    </row>
    <row r="16239" spans="1:13" ht="15.75" x14ac:dyDescent="0.3">
      <c r="A16239"/>
      <c r="J16239"/>
      <c r="K16239"/>
      <c r="L16239"/>
      <c r="M16239"/>
    </row>
    <row r="16240" spans="1:13" ht="15.75" x14ac:dyDescent="0.3">
      <c r="A16240"/>
      <c r="J16240"/>
      <c r="K16240"/>
      <c r="L16240"/>
      <c r="M16240"/>
    </row>
    <row r="16241" spans="1:13" ht="15.75" x14ac:dyDescent="0.3">
      <c r="A16241"/>
      <c r="J16241"/>
      <c r="K16241"/>
      <c r="L16241"/>
      <c r="M16241"/>
    </row>
    <row r="16242" spans="1:13" ht="15.75" x14ac:dyDescent="0.3">
      <c r="A16242"/>
      <c r="J16242"/>
      <c r="K16242"/>
      <c r="L16242"/>
      <c r="M16242"/>
    </row>
    <row r="16243" spans="1:13" ht="15.75" x14ac:dyDescent="0.3">
      <c r="A16243"/>
      <c r="J16243"/>
      <c r="K16243"/>
      <c r="L16243"/>
      <c r="M16243"/>
    </row>
    <row r="16244" spans="1:13" ht="15.75" x14ac:dyDescent="0.3">
      <c r="A16244"/>
      <c r="J16244"/>
      <c r="K16244"/>
      <c r="L16244"/>
      <c r="M16244"/>
    </row>
    <row r="16245" spans="1:13" ht="15.75" x14ac:dyDescent="0.3">
      <c r="A16245"/>
      <c r="J16245"/>
      <c r="K16245"/>
      <c r="L16245"/>
      <c r="M16245"/>
    </row>
    <row r="16246" spans="1:13" ht="15.75" x14ac:dyDescent="0.3">
      <c r="A16246"/>
      <c r="J16246"/>
      <c r="K16246"/>
      <c r="L16246"/>
      <c r="M16246"/>
    </row>
    <row r="16247" spans="1:13" ht="15.75" x14ac:dyDescent="0.3">
      <c r="A16247"/>
      <c r="J16247"/>
      <c r="K16247"/>
      <c r="L16247"/>
      <c r="M16247"/>
    </row>
    <row r="16248" spans="1:13" ht="15.75" x14ac:dyDescent="0.3">
      <c r="A16248"/>
      <c r="J16248"/>
      <c r="K16248"/>
      <c r="L16248"/>
      <c r="M16248"/>
    </row>
    <row r="16249" spans="1:13" ht="15.75" x14ac:dyDescent="0.3">
      <c r="A16249"/>
      <c r="J16249"/>
      <c r="K16249"/>
      <c r="L16249"/>
      <c r="M16249"/>
    </row>
    <row r="16250" spans="1:13" ht="15.75" x14ac:dyDescent="0.3">
      <c r="A16250"/>
      <c r="J16250"/>
      <c r="K16250"/>
      <c r="L16250"/>
      <c r="M16250"/>
    </row>
    <row r="16251" spans="1:13" ht="15.75" x14ac:dyDescent="0.3">
      <c r="A16251"/>
      <c r="J16251"/>
      <c r="K16251"/>
      <c r="L16251"/>
      <c r="M16251"/>
    </row>
    <row r="16252" spans="1:13" ht="15.75" x14ac:dyDescent="0.3">
      <c r="A16252"/>
      <c r="J16252"/>
      <c r="K16252"/>
      <c r="L16252"/>
      <c r="M16252"/>
    </row>
    <row r="16253" spans="1:13" ht="15.75" x14ac:dyDescent="0.3">
      <c r="A16253"/>
      <c r="J16253"/>
      <c r="K16253"/>
      <c r="L16253"/>
      <c r="M16253"/>
    </row>
    <row r="16254" spans="1:13" ht="15.75" x14ac:dyDescent="0.3">
      <c r="A16254"/>
      <c r="J16254"/>
      <c r="K16254"/>
      <c r="L16254"/>
      <c r="M16254"/>
    </row>
    <row r="16255" spans="1:13" ht="15.75" x14ac:dyDescent="0.3">
      <c r="A16255"/>
      <c r="J16255"/>
      <c r="K16255"/>
      <c r="L16255"/>
      <c r="M16255"/>
    </row>
    <row r="16256" spans="1:13" ht="15.75" x14ac:dyDescent="0.3">
      <c r="A16256"/>
      <c r="J16256"/>
      <c r="K16256"/>
      <c r="L16256"/>
      <c r="M16256"/>
    </row>
    <row r="16257" spans="1:13" ht="15.75" x14ac:dyDescent="0.3">
      <c r="A16257"/>
      <c r="J16257"/>
      <c r="K16257"/>
      <c r="L16257"/>
      <c r="M16257"/>
    </row>
    <row r="16258" spans="1:13" ht="15.75" x14ac:dyDescent="0.3">
      <c r="A16258"/>
      <c r="J16258"/>
      <c r="K16258"/>
      <c r="L16258"/>
      <c r="M16258"/>
    </row>
    <row r="16259" spans="1:13" ht="15.75" x14ac:dyDescent="0.3">
      <c r="A16259"/>
      <c r="J16259"/>
      <c r="K16259"/>
      <c r="L16259"/>
      <c r="M16259"/>
    </row>
    <row r="16260" spans="1:13" ht="15.75" x14ac:dyDescent="0.3">
      <c r="A16260"/>
      <c r="J16260"/>
      <c r="K16260"/>
      <c r="L16260"/>
      <c r="M16260"/>
    </row>
    <row r="16261" spans="1:13" ht="15.75" x14ac:dyDescent="0.3">
      <c r="A16261"/>
      <c r="J16261"/>
      <c r="K16261"/>
      <c r="L16261"/>
      <c r="M16261"/>
    </row>
    <row r="16262" spans="1:13" ht="15.75" x14ac:dyDescent="0.3">
      <c r="A16262"/>
      <c r="J16262"/>
      <c r="K16262"/>
      <c r="L16262"/>
      <c r="M16262"/>
    </row>
    <row r="16263" spans="1:13" ht="15.75" x14ac:dyDescent="0.3">
      <c r="A16263"/>
      <c r="J16263"/>
      <c r="K16263"/>
      <c r="L16263"/>
      <c r="M16263"/>
    </row>
    <row r="16264" spans="1:13" ht="15.75" x14ac:dyDescent="0.3">
      <c r="A16264"/>
      <c r="J16264"/>
      <c r="K16264"/>
      <c r="L16264"/>
      <c r="M16264"/>
    </row>
    <row r="16265" spans="1:13" ht="15.75" x14ac:dyDescent="0.3">
      <c r="A16265"/>
      <c r="J16265"/>
      <c r="K16265"/>
      <c r="L16265"/>
      <c r="M16265"/>
    </row>
    <row r="16266" spans="1:13" ht="15.75" x14ac:dyDescent="0.3">
      <c r="A16266"/>
      <c r="J16266"/>
      <c r="K16266"/>
      <c r="L16266"/>
      <c r="M16266"/>
    </row>
    <row r="16267" spans="1:13" ht="15.75" x14ac:dyDescent="0.3">
      <c r="A16267"/>
      <c r="J16267"/>
      <c r="K16267"/>
      <c r="L16267"/>
      <c r="M16267"/>
    </row>
    <row r="16268" spans="1:13" ht="15.75" x14ac:dyDescent="0.3">
      <c r="A16268"/>
      <c r="J16268"/>
      <c r="K16268"/>
      <c r="L16268"/>
      <c r="M16268"/>
    </row>
    <row r="16269" spans="1:13" ht="15.75" x14ac:dyDescent="0.3">
      <c r="A16269"/>
      <c r="J16269"/>
      <c r="K16269"/>
      <c r="L16269"/>
      <c r="M16269"/>
    </row>
    <row r="16270" spans="1:13" ht="15.75" x14ac:dyDescent="0.3">
      <c r="A16270"/>
      <c r="J16270"/>
      <c r="K16270"/>
      <c r="L16270"/>
      <c r="M16270"/>
    </row>
    <row r="16271" spans="1:13" ht="15.75" x14ac:dyDescent="0.3">
      <c r="A16271"/>
      <c r="J16271"/>
      <c r="K16271"/>
      <c r="L16271"/>
      <c r="M16271"/>
    </row>
    <row r="16272" spans="1:13" ht="15.75" x14ac:dyDescent="0.3">
      <c r="A16272"/>
      <c r="J16272"/>
      <c r="K16272"/>
      <c r="L16272"/>
      <c r="M16272"/>
    </row>
    <row r="16273" spans="1:13" ht="15.75" x14ac:dyDescent="0.3">
      <c r="A16273"/>
      <c r="J16273"/>
      <c r="K16273"/>
      <c r="L16273"/>
      <c r="M16273"/>
    </row>
    <row r="16274" spans="1:13" ht="15.75" x14ac:dyDescent="0.3">
      <c r="A16274"/>
      <c r="J16274"/>
      <c r="K16274"/>
      <c r="L16274"/>
      <c r="M16274"/>
    </row>
    <row r="16275" spans="1:13" ht="15.75" x14ac:dyDescent="0.3">
      <c r="A16275"/>
      <c r="J16275"/>
      <c r="K16275"/>
      <c r="L16275"/>
      <c r="M16275"/>
    </row>
    <row r="16276" spans="1:13" ht="15.75" x14ac:dyDescent="0.3">
      <c r="A16276"/>
      <c r="J16276"/>
      <c r="K16276"/>
      <c r="L16276"/>
      <c r="M16276"/>
    </row>
    <row r="16277" spans="1:13" ht="15.75" x14ac:dyDescent="0.3">
      <c r="A16277"/>
      <c r="J16277"/>
      <c r="K16277"/>
      <c r="L16277"/>
      <c r="M16277"/>
    </row>
    <row r="16278" spans="1:13" ht="15.75" x14ac:dyDescent="0.3">
      <c r="A16278"/>
      <c r="J16278"/>
      <c r="K16278"/>
      <c r="L16278"/>
      <c r="M16278"/>
    </row>
    <row r="16279" spans="1:13" ht="15.75" x14ac:dyDescent="0.3">
      <c r="A16279"/>
      <c r="J16279"/>
      <c r="K16279"/>
      <c r="L16279"/>
      <c r="M16279"/>
    </row>
    <row r="16280" spans="1:13" ht="15.75" x14ac:dyDescent="0.3">
      <c r="A16280"/>
      <c r="J16280"/>
      <c r="K16280"/>
      <c r="L16280"/>
      <c r="M16280"/>
    </row>
    <row r="16281" spans="1:13" ht="15.75" x14ac:dyDescent="0.3">
      <c r="A16281"/>
      <c r="J16281"/>
      <c r="K16281"/>
      <c r="L16281"/>
      <c r="M16281"/>
    </row>
    <row r="16282" spans="1:13" ht="15.75" x14ac:dyDescent="0.3">
      <c r="A16282"/>
      <c r="J16282"/>
      <c r="K16282"/>
      <c r="L16282"/>
      <c r="M16282"/>
    </row>
    <row r="16283" spans="1:13" ht="15.75" x14ac:dyDescent="0.3">
      <c r="A16283"/>
      <c r="J16283"/>
      <c r="K16283"/>
      <c r="L16283"/>
      <c r="M16283"/>
    </row>
    <row r="16284" spans="1:13" ht="15.75" x14ac:dyDescent="0.3">
      <c r="A16284"/>
      <c r="J16284"/>
      <c r="K16284"/>
      <c r="L16284"/>
      <c r="M16284"/>
    </row>
    <row r="16285" spans="1:13" ht="15.75" x14ac:dyDescent="0.3">
      <c r="A16285"/>
      <c r="J16285"/>
      <c r="K16285"/>
      <c r="L16285"/>
      <c r="M16285"/>
    </row>
    <row r="16286" spans="1:13" ht="15.75" x14ac:dyDescent="0.3">
      <c r="A16286"/>
      <c r="J16286"/>
      <c r="K16286"/>
      <c r="L16286"/>
      <c r="M16286"/>
    </row>
    <row r="16287" spans="1:13" ht="15.75" x14ac:dyDescent="0.3">
      <c r="A16287"/>
      <c r="J16287"/>
      <c r="K16287"/>
      <c r="L16287"/>
      <c r="M16287"/>
    </row>
    <row r="16288" spans="1:13" ht="15.75" x14ac:dyDescent="0.3">
      <c r="A16288"/>
      <c r="J16288"/>
      <c r="K16288"/>
      <c r="L16288"/>
      <c r="M16288"/>
    </row>
    <row r="16289" spans="1:13" ht="15.75" x14ac:dyDescent="0.3">
      <c r="A16289"/>
      <c r="J16289"/>
      <c r="K16289"/>
      <c r="L16289"/>
      <c r="M16289"/>
    </row>
    <row r="16290" spans="1:13" ht="15.75" x14ac:dyDescent="0.3">
      <c r="A16290"/>
      <c r="J16290"/>
      <c r="K16290"/>
      <c r="L16290"/>
      <c r="M16290"/>
    </row>
    <row r="16291" spans="1:13" ht="15.75" x14ac:dyDescent="0.3">
      <c r="A16291"/>
      <c r="J16291"/>
      <c r="K16291"/>
      <c r="L16291"/>
      <c r="M16291"/>
    </row>
    <row r="16292" spans="1:13" ht="15.75" x14ac:dyDescent="0.3">
      <c r="A16292"/>
      <c r="J16292"/>
      <c r="K16292"/>
      <c r="L16292"/>
      <c r="M16292"/>
    </row>
    <row r="16293" spans="1:13" ht="15.75" x14ac:dyDescent="0.3">
      <c r="A16293"/>
      <c r="J16293"/>
      <c r="K16293"/>
      <c r="L16293"/>
      <c r="M16293"/>
    </row>
    <row r="16294" spans="1:13" ht="15.75" x14ac:dyDescent="0.3">
      <c r="A16294"/>
      <c r="J16294"/>
      <c r="K16294"/>
      <c r="L16294"/>
      <c r="M16294"/>
    </row>
    <row r="16295" spans="1:13" ht="15.75" x14ac:dyDescent="0.3">
      <c r="A16295"/>
      <c r="J16295"/>
      <c r="K16295"/>
      <c r="L16295"/>
      <c r="M16295"/>
    </row>
    <row r="16296" spans="1:13" ht="15.75" x14ac:dyDescent="0.3">
      <c r="A16296"/>
      <c r="J16296"/>
      <c r="K16296"/>
      <c r="L16296"/>
      <c r="M16296"/>
    </row>
    <row r="16297" spans="1:13" ht="15.75" x14ac:dyDescent="0.3">
      <c r="A16297"/>
      <c r="J16297"/>
      <c r="K16297"/>
      <c r="L16297"/>
      <c r="M16297"/>
    </row>
    <row r="16298" spans="1:13" ht="15.75" x14ac:dyDescent="0.3">
      <c r="A16298"/>
      <c r="J16298"/>
      <c r="K16298"/>
      <c r="L16298"/>
      <c r="M16298"/>
    </row>
    <row r="16299" spans="1:13" ht="15.75" x14ac:dyDescent="0.3">
      <c r="A16299"/>
      <c r="J16299"/>
      <c r="K16299"/>
      <c r="L16299"/>
      <c r="M16299"/>
    </row>
    <row r="16300" spans="1:13" ht="15.75" x14ac:dyDescent="0.3">
      <c r="A16300"/>
      <c r="J16300"/>
      <c r="K16300"/>
      <c r="L16300"/>
      <c r="M16300"/>
    </row>
    <row r="16301" spans="1:13" ht="15.75" x14ac:dyDescent="0.3">
      <c r="A16301"/>
      <c r="J16301"/>
      <c r="K16301"/>
      <c r="L16301"/>
      <c r="M16301"/>
    </row>
    <row r="16302" spans="1:13" ht="15.75" x14ac:dyDescent="0.3">
      <c r="A16302"/>
      <c r="J16302"/>
      <c r="K16302"/>
      <c r="L16302"/>
      <c r="M16302"/>
    </row>
    <row r="16303" spans="1:13" ht="15.75" x14ac:dyDescent="0.3">
      <c r="A16303"/>
      <c r="J16303"/>
      <c r="K16303"/>
      <c r="L16303"/>
      <c r="M16303"/>
    </row>
    <row r="16304" spans="1:13" ht="15.75" x14ac:dyDescent="0.3">
      <c r="A16304"/>
      <c r="J16304"/>
      <c r="K16304"/>
      <c r="L16304"/>
      <c r="M16304"/>
    </row>
    <row r="16305" spans="1:13" ht="15.75" x14ac:dyDescent="0.3">
      <c r="A16305"/>
      <c r="J16305"/>
      <c r="K16305"/>
      <c r="L16305"/>
      <c r="M16305"/>
    </row>
    <row r="16306" spans="1:13" ht="15.75" x14ac:dyDescent="0.3">
      <c r="A16306"/>
      <c r="J16306"/>
      <c r="K16306"/>
      <c r="L16306"/>
      <c r="M16306"/>
    </row>
    <row r="16307" spans="1:13" ht="15.75" x14ac:dyDescent="0.3">
      <c r="A16307"/>
      <c r="J16307"/>
      <c r="K16307"/>
      <c r="L16307"/>
      <c r="M16307"/>
    </row>
    <row r="16308" spans="1:13" ht="15.75" x14ac:dyDescent="0.3">
      <c r="A16308"/>
      <c r="J16308"/>
      <c r="K16308"/>
      <c r="L16308"/>
      <c r="M16308"/>
    </row>
    <row r="16309" spans="1:13" ht="15.75" x14ac:dyDescent="0.3">
      <c r="A16309"/>
      <c r="J16309"/>
      <c r="K16309"/>
      <c r="L16309"/>
      <c r="M16309"/>
    </row>
    <row r="16310" spans="1:13" ht="15.75" x14ac:dyDescent="0.3">
      <c r="A16310"/>
      <c r="J16310"/>
      <c r="K16310"/>
      <c r="L16310"/>
      <c r="M16310"/>
    </row>
    <row r="16311" spans="1:13" ht="15.75" x14ac:dyDescent="0.3">
      <c r="A16311"/>
      <c r="J16311"/>
      <c r="K16311"/>
      <c r="L16311"/>
      <c r="M16311"/>
    </row>
    <row r="16312" spans="1:13" ht="15.75" x14ac:dyDescent="0.3">
      <c r="A16312"/>
      <c r="J16312"/>
      <c r="K16312"/>
      <c r="L16312"/>
      <c r="M16312"/>
    </row>
    <row r="16313" spans="1:13" ht="15.75" x14ac:dyDescent="0.3">
      <c r="A16313"/>
      <c r="J16313"/>
      <c r="K16313"/>
      <c r="L16313"/>
      <c r="M16313"/>
    </row>
    <row r="16314" spans="1:13" ht="15.75" x14ac:dyDescent="0.3">
      <c r="A16314"/>
      <c r="J16314"/>
      <c r="K16314"/>
      <c r="L16314"/>
      <c r="M16314"/>
    </row>
    <row r="16315" spans="1:13" ht="15.75" x14ac:dyDescent="0.3">
      <c r="A16315"/>
      <c r="J16315"/>
      <c r="K16315"/>
      <c r="L16315"/>
      <c r="M16315"/>
    </row>
    <row r="16316" spans="1:13" ht="15.75" x14ac:dyDescent="0.3">
      <c r="A16316"/>
      <c r="J16316"/>
      <c r="K16316"/>
      <c r="L16316"/>
      <c r="M16316"/>
    </row>
    <row r="16317" spans="1:13" ht="15.75" x14ac:dyDescent="0.3">
      <c r="A16317"/>
      <c r="J16317"/>
      <c r="K16317"/>
      <c r="L16317"/>
      <c r="M16317"/>
    </row>
    <row r="16318" spans="1:13" ht="15.75" x14ac:dyDescent="0.3">
      <c r="A16318"/>
      <c r="J16318"/>
      <c r="K16318"/>
      <c r="L16318"/>
      <c r="M16318"/>
    </row>
    <row r="16319" spans="1:13" ht="15.75" x14ac:dyDescent="0.3">
      <c r="A16319"/>
      <c r="J16319"/>
      <c r="K16319"/>
      <c r="L16319"/>
      <c r="M16319"/>
    </row>
    <row r="16320" spans="1:13" ht="15.75" x14ac:dyDescent="0.3">
      <c r="A16320"/>
      <c r="J16320"/>
      <c r="K16320"/>
      <c r="L16320"/>
      <c r="M16320"/>
    </row>
    <row r="16321" spans="1:13" ht="15.75" x14ac:dyDescent="0.3">
      <c r="A16321"/>
      <c r="J16321"/>
      <c r="K16321"/>
      <c r="L16321"/>
      <c r="M16321"/>
    </row>
    <row r="16322" spans="1:13" ht="15.75" x14ac:dyDescent="0.3">
      <c r="A16322"/>
      <c r="J16322"/>
      <c r="K16322"/>
      <c r="L16322"/>
      <c r="M16322"/>
    </row>
    <row r="16323" spans="1:13" ht="15.75" x14ac:dyDescent="0.3">
      <c r="A16323"/>
      <c r="J16323"/>
      <c r="K16323"/>
      <c r="L16323"/>
      <c r="M16323"/>
    </row>
    <row r="16324" spans="1:13" ht="15.75" x14ac:dyDescent="0.3">
      <c r="A16324"/>
      <c r="J16324"/>
      <c r="K16324"/>
      <c r="L16324"/>
      <c r="M16324"/>
    </row>
    <row r="16325" spans="1:13" ht="15.75" x14ac:dyDescent="0.3">
      <c r="A16325"/>
      <c r="J16325"/>
      <c r="K16325"/>
      <c r="L16325"/>
      <c r="M16325"/>
    </row>
    <row r="16326" spans="1:13" ht="15.75" x14ac:dyDescent="0.3">
      <c r="A16326"/>
      <c r="J16326"/>
      <c r="K16326"/>
      <c r="L16326"/>
      <c r="M16326"/>
    </row>
    <row r="16327" spans="1:13" ht="15.75" x14ac:dyDescent="0.3">
      <c r="A16327"/>
      <c r="J16327"/>
      <c r="K16327"/>
      <c r="L16327"/>
      <c r="M16327"/>
    </row>
    <row r="16328" spans="1:13" ht="15.75" x14ac:dyDescent="0.3">
      <c r="A16328"/>
      <c r="J16328"/>
      <c r="K16328"/>
      <c r="L16328"/>
      <c r="M16328"/>
    </row>
    <row r="16329" spans="1:13" ht="15.75" x14ac:dyDescent="0.3">
      <c r="A16329"/>
      <c r="J16329"/>
      <c r="K16329"/>
      <c r="L16329"/>
      <c r="M16329"/>
    </row>
    <row r="16330" spans="1:13" ht="15.75" x14ac:dyDescent="0.3">
      <c r="A16330"/>
      <c r="J16330"/>
      <c r="K16330"/>
      <c r="L16330"/>
      <c r="M16330"/>
    </row>
    <row r="16331" spans="1:13" ht="15.75" x14ac:dyDescent="0.3">
      <c r="A16331"/>
      <c r="J16331"/>
      <c r="K16331"/>
      <c r="L16331"/>
      <c r="M16331"/>
    </row>
    <row r="16332" spans="1:13" ht="15.75" x14ac:dyDescent="0.3">
      <c r="A16332"/>
      <c r="J16332"/>
      <c r="K16332"/>
      <c r="L16332"/>
      <c r="M16332"/>
    </row>
    <row r="16333" spans="1:13" ht="15.75" x14ac:dyDescent="0.3">
      <c r="A16333"/>
      <c r="J16333"/>
      <c r="K16333"/>
      <c r="L16333"/>
      <c r="M16333"/>
    </row>
    <row r="16334" spans="1:13" ht="15.75" x14ac:dyDescent="0.3">
      <c r="A16334"/>
      <c r="J16334"/>
      <c r="K16334"/>
      <c r="L16334"/>
      <c r="M16334"/>
    </row>
    <row r="16335" spans="1:13" ht="15.75" x14ac:dyDescent="0.3">
      <c r="A16335"/>
      <c r="J16335"/>
      <c r="K16335"/>
      <c r="L16335"/>
      <c r="M16335"/>
    </row>
    <row r="16336" spans="1:13" ht="15.75" x14ac:dyDescent="0.3">
      <c r="A16336"/>
      <c r="J16336"/>
      <c r="K16336"/>
      <c r="L16336"/>
      <c r="M16336"/>
    </row>
    <row r="16337" spans="1:13" ht="15.75" x14ac:dyDescent="0.3">
      <c r="A16337"/>
      <c r="J16337"/>
      <c r="K16337"/>
      <c r="L16337"/>
      <c r="M16337"/>
    </row>
    <row r="16338" spans="1:13" ht="15.75" x14ac:dyDescent="0.3">
      <c r="A16338"/>
      <c r="J16338"/>
      <c r="K16338"/>
      <c r="L16338"/>
      <c r="M16338"/>
    </row>
    <row r="16339" spans="1:13" ht="15.75" x14ac:dyDescent="0.3">
      <c r="A16339"/>
      <c r="J16339"/>
      <c r="K16339"/>
      <c r="L16339"/>
      <c r="M16339"/>
    </row>
    <row r="16340" spans="1:13" ht="15.75" x14ac:dyDescent="0.3">
      <c r="A16340"/>
      <c r="J16340"/>
      <c r="K16340"/>
      <c r="L16340"/>
      <c r="M16340"/>
    </row>
    <row r="16341" spans="1:13" ht="15.75" x14ac:dyDescent="0.3">
      <c r="A16341"/>
      <c r="J16341"/>
      <c r="K16341"/>
      <c r="L16341"/>
      <c r="M16341"/>
    </row>
    <row r="16342" spans="1:13" ht="15.75" x14ac:dyDescent="0.3">
      <c r="A16342"/>
      <c r="J16342"/>
      <c r="K16342"/>
      <c r="L16342"/>
      <c r="M16342"/>
    </row>
    <row r="16343" spans="1:13" ht="15.75" x14ac:dyDescent="0.3">
      <c r="A16343"/>
      <c r="J16343"/>
      <c r="K16343"/>
      <c r="L16343"/>
      <c r="M16343"/>
    </row>
    <row r="16344" spans="1:13" ht="15.75" x14ac:dyDescent="0.3">
      <c r="A16344"/>
      <c r="J16344"/>
      <c r="K16344"/>
      <c r="L16344"/>
      <c r="M16344"/>
    </row>
    <row r="16345" spans="1:13" ht="15.75" x14ac:dyDescent="0.3">
      <c r="A16345"/>
      <c r="J16345"/>
      <c r="K16345"/>
      <c r="L16345"/>
      <c r="M16345"/>
    </row>
    <row r="16346" spans="1:13" ht="15.75" x14ac:dyDescent="0.3">
      <c r="A16346"/>
      <c r="J16346"/>
      <c r="K16346"/>
      <c r="L16346"/>
      <c r="M16346"/>
    </row>
    <row r="16347" spans="1:13" ht="15.75" x14ac:dyDescent="0.3">
      <c r="A16347"/>
      <c r="J16347"/>
      <c r="K16347"/>
      <c r="L16347"/>
      <c r="M16347"/>
    </row>
    <row r="16348" spans="1:13" ht="15.75" x14ac:dyDescent="0.3">
      <c r="A16348"/>
      <c r="J16348"/>
      <c r="K16348"/>
      <c r="L16348"/>
      <c r="M16348"/>
    </row>
    <row r="16349" spans="1:13" ht="15.75" x14ac:dyDescent="0.3">
      <c r="A16349"/>
      <c r="J16349"/>
      <c r="K16349"/>
      <c r="L16349"/>
      <c r="M16349"/>
    </row>
    <row r="16350" spans="1:13" ht="15.75" x14ac:dyDescent="0.3">
      <c r="A16350"/>
      <c r="J16350"/>
      <c r="K16350"/>
      <c r="L16350"/>
      <c r="M16350"/>
    </row>
    <row r="16351" spans="1:13" ht="15.75" x14ac:dyDescent="0.3">
      <c r="A16351"/>
      <c r="J16351"/>
      <c r="K16351"/>
      <c r="L16351"/>
      <c r="M16351"/>
    </row>
    <row r="16352" spans="1:13" ht="15.75" x14ac:dyDescent="0.3">
      <c r="A16352"/>
      <c r="J16352"/>
      <c r="K16352"/>
      <c r="L16352"/>
      <c r="M16352"/>
    </row>
    <row r="16353" spans="1:13" ht="15.75" x14ac:dyDescent="0.3">
      <c r="A16353"/>
      <c r="J16353"/>
      <c r="K16353"/>
      <c r="L16353"/>
      <c r="M16353"/>
    </row>
    <row r="16354" spans="1:13" ht="15.75" x14ac:dyDescent="0.3">
      <c r="A16354"/>
      <c r="J16354"/>
      <c r="K16354"/>
      <c r="L16354"/>
      <c r="M16354"/>
    </row>
    <row r="16355" spans="1:13" ht="15.75" x14ac:dyDescent="0.3">
      <c r="A16355"/>
      <c r="J16355"/>
      <c r="K16355"/>
      <c r="L16355"/>
      <c r="M16355"/>
    </row>
    <row r="16356" spans="1:13" ht="15.75" x14ac:dyDescent="0.3">
      <c r="A16356"/>
      <c r="J16356"/>
      <c r="K16356"/>
      <c r="L16356"/>
      <c r="M16356"/>
    </row>
    <row r="16357" spans="1:13" ht="15.75" x14ac:dyDescent="0.3">
      <c r="A16357"/>
      <c r="J16357"/>
      <c r="K16357"/>
      <c r="L16357"/>
      <c r="M16357"/>
    </row>
    <row r="16358" spans="1:13" ht="15.75" x14ac:dyDescent="0.3">
      <c r="A16358"/>
      <c r="J16358"/>
      <c r="K16358"/>
      <c r="L16358"/>
      <c r="M16358"/>
    </row>
    <row r="16359" spans="1:13" ht="15.75" x14ac:dyDescent="0.3">
      <c r="A16359"/>
      <c r="J16359"/>
      <c r="K16359"/>
      <c r="L16359"/>
      <c r="M16359"/>
    </row>
    <row r="16360" spans="1:13" ht="15.75" x14ac:dyDescent="0.3">
      <c r="A16360"/>
      <c r="J16360"/>
      <c r="K16360"/>
      <c r="L16360"/>
      <c r="M16360"/>
    </row>
    <row r="16361" spans="1:13" ht="15.75" x14ac:dyDescent="0.3">
      <c r="A16361"/>
      <c r="J16361"/>
      <c r="K16361"/>
      <c r="L16361"/>
      <c r="M16361"/>
    </row>
    <row r="16362" spans="1:13" ht="15.75" x14ac:dyDescent="0.3">
      <c r="A16362"/>
      <c r="J16362"/>
      <c r="K16362"/>
      <c r="L16362"/>
      <c r="M16362"/>
    </row>
    <row r="16363" spans="1:13" ht="15.75" x14ac:dyDescent="0.3">
      <c r="A16363"/>
      <c r="J16363"/>
      <c r="K16363"/>
      <c r="L16363"/>
      <c r="M16363"/>
    </row>
    <row r="16364" spans="1:13" ht="15.75" x14ac:dyDescent="0.3">
      <c r="A16364"/>
      <c r="J16364"/>
      <c r="K16364"/>
      <c r="L16364"/>
      <c r="M16364"/>
    </row>
    <row r="16365" spans="1:13" ht="15.75" x14ac:dyDescent="0.3">
      <c r="A16365"/>
      <c r="J16365"/>
      <c r="K16365"/>
      <c r="L16365"/>
      <c r="M16365"/>
    </row>
    <row r="16366" spans="1:13" ht="15.75" x14ac:dyDescent="0.3">
      <c r="A16366"/>
      <c r="J16366"/>
      <c r="K16366"/>
      <c r="L16366"/>
      <c r="M16366"/>
    </row>
    <row r="16367" spans="1:13" ht="15.75" x14ac:dyDescent="0.3">
      <c r="A16367"/>
      <c r="J16367"/>
      <c r="K16367"/>
      <c r="L16367"/>
      <c r="M16367"/>
    </row>
    <row r="16368" spans="1:13" ht="15.75" x14ac:dyDescent="0.3">
      <c r="A16368"/>
      <c r="J16368"/>
      <c r="K16368"/>
      <c r="L16368"/>
      <c r="M16368"/>
    </row>
    <row r="16369" spans="1:13" ht="15.75" x14ac:dyDescent="0.3">
      <c r="A16369"/>
      <c r="J16369"/>
      <c r="K16369"/>
      <c r="L16369"/>
      <c r="M16369"/>
    </row>
    <row r="16370" spans="1:13" ht="15.75" x14ac:dyDescent="0.3">
      <c r="A16370"/>
      <c r="J16370"/>
      <c r="K16370"/>
      <c r="L16370"/>
      <c r="M16370"/>
    </row>
    <row r="16371" spans="1:13" ht="15.75" x14ac:dyDescent="0.3">
      <c r="A16371"/>
      <c r="J16371"/>
      <c r="K16371"/>
      <c r="L16371"/>
      <c r="M16371"/>
    </row>
    <row r="16372" spans="1:13" ht="15.75" x14ac:dyDescent="0.3">
      <c r="A16372"/>
      <c r="J16372"/>
      <c r="K16372"/>
      <c r="L16372"/>
      <c r="M16372"/>
    </row>
    <row r="16373" spans="1:13" ht="15.75" x14ac:dyDescent="0.3">
      <c r="A16373"/>
      <c r="J16373"/>
      <c r="K16373"/>
      <c r="L16373"/>
      <c r="M16373"/>
    </row>
    <row r="16374" spans="1:13" ht="15.75" x14ac:dyDescent="0.3">
      <c r="A16374"/>
      <c r="J16374"/>
      <c r="K16374"/>
      <c r="L16374"/>
      <c r="M16374"/>
    </row>
    <row r="16375" spans="1:13" ht="15.75" x14ac:dyDescent="0.3">
      <c r="A16375"/>
      <c r="J16375"/>
      <c r="K16375"/>
      <c r="L16375"/>
      <c r="M16375"/>
    </row>
    <row r="16376" spans="1:13" ht="15.75" x14ac:dyDescent="0.3">
      <c r="A16376"/>
      <c r="J16376"/>
      <c r="K16376"/>
      <c r="L16376"/>
      <c r="M16376"/>
    </row>
    <row r="16377" spans="1:13" ht="15.75" x14ac:dyDescent="0.3">
      <c r="A16377"/>
      <c r="J16377"/>
      <c r="K16377"/>
      <c r="L16377"/>
      <c r="M16377"/>
    </row>
    <row r="16378" spans="1:13" ht="15.75" x14ac:dyDescent="0.3">
      <c r="A16378"/>
      <c r="J16378"/>
      <c r="K16378"/>
      <c r="L16378"/>
      <c r="M16378"/>
    </row>
    <row r="16379" spans="1:13" ht="15.75" x14ac:dyDescent="0.3">
      <c r="A16379"/>
      <c r="J16379"/>
      <c r="K16379"/>
      <c r="L16379"/>
      <c r="M16379"/>
    </row>
    <row r="16380" spans="1:13" ht="15.75" x14ac:dyDescent="0.3">
      <c r="A16380"/>
      <c r="J16380"/>
      <c r="K16380"/>
      <c r="L16380"/>
      <c r="M16380"/>
    </row>
    <row r="16381" spans="1:13" ht="15.75" x14ac:dyDescent="0.3">
      <c r="A16381"/>
      <c r="J16381"/>
      <c r="K16381"/>
      <c r="L16381"/>
      <c r="M16381"/>
    </row>
    <row r="16382" spans="1:13" ht="15.75" x14ac:dyDescent="0.3">
      <c r="A16382"/>
      <c r="J16382"/>
      <c r="K16382"/>
      <c r="L16382"/>
      <c r="M16382"/>
    </row>
    <row r="16383" spans="1:13" ht="15.75" x14ac:dyDescent="0.3">
      <c r="A16383"/>
      <c r="J16383"/>
      <c r="K16383"/>
      <c r="L16383"/>
      <c r="M16383"/>
    </row>
    <row r="16384" spans="1:13" ht="15.75" x14ac:dyDescent="0.3">
      <c r="A16384"/>
      <c r="J16384"/>
      <c r="K16384"/>
      <c r="L16384"/>
      <c r="M16384"/>
    </row>
    <row r="16385" spans="1:13" ht="15.75" x14ac:dyDescent="0.3">
      <c r="A16385"/>
      <c r="J16385"/>
      <c r="K16385"/>
      <c r="L16385"/>
      <c r="M16385"/>
    </row>
    <row r="16386" spans="1:13" ht="15.75" x14ac:dyDescent="0.3">
      <c r="A16386"/>
      <c r="J16386"/>
      <c r="K16386"/>
      <c r="L16386"/>
      <c r="M16386"/>
    </row>
    <row r="16387" spans="1:13" ht="15.75" x14ac:dyDescent="0.3">
      <c r="A16387"/>
      <c r="J16387"/>
      <c r="K16387"/>
      <c r="L16387"/>
      <c r="M16387"/>
    </row>
    <row r="16388" spans="1:13" ht="15.75" x14ac:dyDescent="0.3">
      <c r="A16388"/>
      <c r="J16388"/>
      <c r="K16388"/>
      <c r="L16388"/>
      <c r="M16388"/>
    </row>
    <row r="16389" spans="1:13" ht="15.75" x14ac:dyDescent="0.3">
      <c r="A16389"/>
      <c r="J16389"/>
      <c r="K16389"/>
      <c r="L16389"/>
      <c r="M16389"/>
    </row>
    <row r="16390" spans="1:13" ht="15.75" x14ac:dyDescent="0.3">
      <c r="A16390"/>
      <c r="J16390"/>
      <c r="K16390"/>
      <c r="L16390"/>
      <c r="M16390"/>
    </row>
    <row r="16391" spans="1:13" ht="15.75" x14ac:dyDescent="0.3">
      <c r="A16391"/>
      <c r="J16391"/>
      <c r="K16391"/>
      <c r="L16391"/>
      <c r="M16391"/>
    </row>
    <row r="16392" spans="1:13" ht="15.75" x14ac:dyDescent="0.3">
      <c r="A16392"/>
      <c r="J16392"/>
      <c r="K16392"/>
      <c r="L16392"/>
      <c r="M16392"/>
    </row>
    <row r="16393" spans="1:13" ht="15.75" x14ac:dyDescent="0.3">
      <c r="A16393"/>
      <c r="J16393"/>
      <c r="K16393"/>
      <c r="L16393"/>
      <c r="M16393"/>
    </row>
    <row r="16394" spans="1:13" ht="15.75" x14ac:dyDescent="0.3">
      <c r="A16394"/>
      <c r="J16394"/>
      <c r="K16394"/>
      <c r="L16394"/>
      <c r="M16394"/>
    </row>
    <row r="16395" spans="1:13" ht="15.75" x14ac:dyDescent="0.3">
      <c r="A16395"/>
      <c r="J16395"/>
      <c r="K16395"/>
      <c r="L16395"/>
      <c r="M16395"/>
    </row>
    <row r="16396" spans="1:13" ht="15.75" x14ac:dyDescent="0.3">
      <c r="A16396"/>
      <c r="J16396"/>
      <c r="K16396"/>
      <c r="L16396"/>
      <c r="M16396"/>
    </row>
    <row r="16397" spans="1:13" ht="15.75" x14ac:dyDescent="0.3">
      <c r="A16397"/>
      <c r="J16397"/>
      <c r="K16397"/>
      <c r="L16397"/>
      <c r="M16397"/>
    </row>
    <row r="16398" spans="1:13" ht="15.75" x14ac:dyDescent="0.3">
      <c r="A16398"/>
      <c r="J16398"/>
      <c r="K16398"/>
      <c r="L16398"/>
      <c r="M16398"/>
    </row>
    <row r="16399" spans="1:13" ht="15.75" x14ac:dyDescent="0.3">
      <c r="A16399"/>
      <c r="J16399"/>
      <c r="K16399"/>
      <c r="L16399"/>
      <c r="M16399"/>
    </row>
    <row r="16400" spans="1:13" ht="15.75" x14ac:dyDescent="0.3">
      <c r="A16400"/>
      <c r="J16400"/>
      <c r="K16400"/>
      <c r="L16400"/>
      <c r="M16400"/>
    </row>
    <row r="16401" spans="1:13" ht="15.75" x14ac:dyDescent="0.3">
      <c r="A16401"/>
      <c r="J16401"/>
      <c r="K16401"/>
      <c r="L16401"/>
      <c r="M16401"/>
    </row>
    <row r="16402" spans="1:13" ht="15.75" x14ac:dyDescent="0.3">
      <c r="A16402"/>
      <c r="J16402"/>
      <c r="K16402"/>
      <c r="L16402"/>
      <c r="M16402"/>
    </row>
    <row r="16403" spans="1:13" ht="15.75" x14ac:dyDescent="0.3">
      <c r="A16403"/>
      <c r="J16403"/>
      <c r="K16403"/>
      <c r="L16403"/>
      <c r="M16403"/>
    </row>
    <row r="16404" spans="1:13" ht="15.75" x14ac:dyDescent="0.3">
      <c r="A16404"/>
      <c r="J16404"/>
      <c r="K16404"/>
      <c r="L16404"/>
      <c r="M16404"/>
    </row>
    <row r="16405" spans="1:13" ht="15.75" x14ac:dyDescent="0.3">
      <c r="A16405"/>
      <c r="J16405"/>
      <c r="K16405"/>
      <c r="L16405"/>
      <c r="M16405"/>
    </row>
    <row r="16406" spans="1:13" ht="15.75" x14ac:dyDescent="0.3">
      <c r="A16406"/>
      <c r="J16406"/>
      <c r="K16406"/>
      <c r="L16406"/>
      <c r="M16406"/>
    </row>
    <row r="16407" spans="1:13" ht="15.75" x14ac:dyDescent="0.3">
      <c r="A16407"/>
      <c r="J16407"/>
      <c r="K16407"/>
      <c r="L16407"/>
      <c r="M16407"/>
    </row>
    <row r="16408" spans="1:13" ht="15.75" x14ac:dyDescent="0.3">
      <c r="A16408"/>
      <c r="J16408"/>
      <c r="K16408"/>
      <c r="L16408"/>
      <c r="M16408"/>
    </row>
    <row r="16409" spans="1:13" ht="15.75" x14ac:dyDescent="0.3">
      <c r="A16409"/>
      <c r="J16409"/>
      <c r="K16409"/>
      <c r="L16409"/>
      <c r="M16409"/>
    </row>
    <row r="16410" spans="1:13" ht="15.75" x14ac:dyDescent="0.3">
      <c r="A16410"/>
      <c r="J16410"/>
      <c r="K16410"/>
      <c r="L16410"/>
      <c r="M16410"/>
    </row>
    <row r="16411" spans="1:13" ht="15.75" x14ac:dyDescent="0.3">
      <c r="A16411"/>
      <c r="J16411"/>
      <c r="K16411"/>
      <c r="L16411"/>
      <c r="M16411"/>
    </row>
    <row r="16412" spans="1:13" ht="15.75" x14ac:dyDescent="0.3">
      <c r="A16412"/>
      <c r="J16412"/>
      <c r="K16412"/>
      <c r="L16412"/>
      <c r="M16412"/>
    </row>
    <row r="16413" spans="1:13" ht="15.75" x14ac:dyDescent="0.3">
      <c r="A16413"/>
      <c r="J16413"/>
      <c r="K16413"/>
      <c r="L16413"/>
      <c r="M16413"/>
    </row>
    <row r="16414" spans="1:13" ht="15.75" x14ac:dyDescent="0.3">
      <c r="A16414"/>
      <c r="J16414"/>
      <c r="K16414"/>
      <c r="L16414"/>
      <c r="M16414"/>
    </row>
    <row r="16415" spans="1:13" ht="15.75" x14ac:dyDescent="0.3">
      <c r="A16415"/>
      <c r="J16415"/>
      <c r="K16415"/>
      <c r="L16415"/>
      <c r="M16415"/>
    </row>
    <row r="16416" spans="1:13" ht="15.75" x14ac:dyDescent="0.3">
      <c r="A16416"/>
      <c r="J16416"/>
      <c r="K16416"/>
      <c r="L16416"/>
      <c r="M16416"/>
    </row>
    <row r="16417" spans="1:13" ht="15.75" x14ac:dyDescent="0.3">
      <c r="A16417"/>
      <c r="J16417"/>
      <c r="K16417"/>
      <c r="L16417"/>
      <c r="M16417"/>
    </row>
    <row r="16418" spans="1:13" ht="15.75" x14ac:dyDescent="0.3">
      <c r="A16418"/>
      <c r="J16418"/>
      <c r="K16418"/>
      <c r="L16418"/>
      <c r="M16418"/>
    </row>
    <row r="16419" spans="1:13" ht="15.75" x14ac:dyDescent="0.3">
      <c r="A16419"/>
      <c r="J16419"/>
      <c r="K16419"/>
      <c r="L16419"/>
      <c r="M16419"/>
    </row>
    <row r="16420" spans="1:13" ht="15.75" x14ac:dyDescent="0.3">
      <c r="A16420"/>
      <c r="J16420"/>
      <c r="K16420"/>
      <c r="L16420"/>
      <c r="M16420"/>
    </row>
    <row r="16421" spans="1:13" ht="15.75" x14ac:dyDescent="0.3">
      <c r="A16421"/>
      <c r="J16421"/>
      <c r="K16421"/>
      <c r="L16421"/>
      <c r="M16421"/>
    </row>
    <row r="16422" spans="1:13" ht="15.75" x14ac:dyDescent="0.3">
      <c r="A16422"/>
      <c r="J16422"/>
      <c r="K16422"/>
      <c r="L16422"/>
      <c r="M16422"/>
    </row>
    <row r="16423" spans="1:13" ht="15.75" x14ac:dyDescent="0.3">
      <c r="A16423"/>
      <c r="J16423"/>
      <c r="K16423"/>
      <c r="L16423"/>
      <c r="M16423"/>
    </row>
    <row r="16424" spans="1:13" ht="15.75" x14ac:dyDescent="0.3">
      <c r="A16424"/>
      <c r="J16424"/>
      <c r="K16424"/>
      <c r="L16424"/>
      <c r="M16424"/>
    </row>
    <row r="16425" spans="1:13" ht="15.75" x14ac:dyDescent="0.3">
      <c r="A16425"/>
      <c r="J16425"/>
      <c r="K16425"/>
      <c r="L16425"/>
      <c r="M16425"/>
    </row>
    <row r="16426" spans="1:13" ht="15.75" x14ac:dyDescent="0.3">
      <c r="A16426"/>
      <c r="J16426"/>
      <c r="K16426"/>
      <c r="L16426"/>
      <c r="M16426"/>
    </row>
    <row r="16427" spans="1:13" ht="15.75" x14ac:dyDescent="0.3">
      <c r="A16427"/>
      <c r="J16427"/>
      <c r="K16427"/>
      <c r="L16427"/>
      <c r="M16427"/>
    </row>
    <row r="16428" spans="1:13" ht="15.75" x14ac:dyDescent="0.3">
      <c r="A16428"/>
      <c r="J16428"/>
      <c r="K16428"/>
      <c r="L16428"/>
      <c r="M16428"/>
    </row>
    <row r="16429" spans="1:13" ht="15.75" x14ac:dyDescent="0.3">
      <c r="A16429"/>
      <c r="J16429"/>
      <c r="K16429"/>
      <c r="L16429"/>
      <c r="M16429"/>
    </row>
    <row r="16430" spans="1:13" ht="15.75" x14ac:dyDescent="0.3">
      <c r="A16430"/>
      <c r="J16430"/>
      <c r="K16430"/>
      <c r="L16430"/>
      <c r="M16430"/>
    </row>
    <row r="16431" spans="1:13" ht="15.75" x14ac:dyDescent="0.3">
      <c r="A16431"/>
      <c r="J16431"/>
      <c r="K16431"/>
      <c r="L16431"/>
      <c r="M16431"/>
    </row>
    <row r="16432" spans="1:13" ht="15.75" x14ac:dyDescent="0.3">
      <c r="A16432"/>
      <c r="J16432"/>
      <c r="K16432"/>
      <c r="L16432"/>
      <c r="M16432"/>
    </row>
    <row r="16433" spans="1:13" ht="15.75" x14ac:dyDescent="0.3">
      <c r="A16433"/>
      <c r="J16433"/>
      <c r="K16433"/>
      <c r="L16433"/>
      <c r="M16433"/>
    </row>
    <row r="16434" spans="1:13" ht="15.75" x14ac:dyDescent="0.3">
      <c r="A16434"/>
      <c r="J16434"/>
      <c r="K16434"/>
      <c r="L16434"/>
      <c r="M16434"/>
    </row>
    <row r="16435" spans="1:13" ht="15.75" x14ac:dyDescent="0.3">
      <c r="A16435"/>
      <c r="J16435"/>
      <c r="K16435"/>
      <c r="L16435"/>
      <c r="M16435"/>
    </row>
    <row r="16436" spans="1:13" ht="15.75" x14ac:dyDescent="0.3">
      <c r="A16436"/>
      <c r="J16436"/>
      <c r="K16436"/>
      <c r="L16436"/>
      <c r="M16436"/>
    </row>
    <row r="16437" spans="1:13" ht="15.75" x14ac:dyDescent="0.3">
      <c r="A16437"/>
      <c r="J16437"/>
      <c r="K16437"/>
      <c r="L16437"/>
      <c r="M16437"/>
    </row>
    <row r="16438" spans="1:13" ht="15.75" x14ac:dyDescent="0.3">
      <c r="A16438"/>
      <c r="J16438"/>
      <c r="K16438"/>
      <c r="L16438"/>
      <c r="M16438"/>
    </row>
    <row r="16439" spans="1:13" ht="15.75" x14ac:dyDescent="0.3">
      <c r="A16439"/>
      <c r="J16439"/>
      <c r="K16439"/>
      <c r="L16439"/>
      <c r="M16439"/>
    </row>
    <row r="16440" spans="1:13" ht="15.75" x14ac:dyDescent="0.3">
      <c r="A16440"/>
      <c r="J16440"/>
      <c r="K16440"/>
      <c r="L16440"/>
      <c r="M16440"/>
    </row>
    <row r="16441" spans="1:13" ht="15.75" x14ac:dyDescent="0.3">
      <c r="A16441"/>
      <c r="J16441"/>
      <c r="K16441"/>
      <c r="L16441"/>
      <c r="M16441"/>
    </row>
    <row r="16442" spans="1:13" ht="15.75" x14ac:dyDescent="0.3">
      <c r="A16442"/>
      <c r="J16442"/>
      <c r="K16442"/>
      <c r="L16442"/>
      <c r="M16442"/>
    </row>
    <row r="16443" spans="1:13" ht="15.75" x14ac:dyDescent="0.3">
      <c r="A16443"/>
      <c r="J16443"/>
      <c r="K16443"/>
      <c r="L16443"/>
      <c r="M16443"/>
    </row>
    <row r="16444" spans="1:13" ht="15.75" x14ac:dyDescent="0.3">
      <c r="A16444"/>
      <c r="J16444"/>
      <c r="K16444"/>
      <c r="L16444"/>
      <c r="M16444"/>
    </row>
    <row r="16445" spans="1:13" ht="15.75" x14ac:dyDescent="0.3">
      <c r="A16445"/>
      <c r="J16445"/>
      <c r="K16445"/>
      <c r="L16445"/>
      <c r="M16445"/>
    </row>
    <row r="16446" spans="1:13" ht="15.75" x14ac:dyDescent="0.3">
      <c r="A16446"/>
      <c r="J16446"/>
      <c r="K16446"/>
      <c r="L16446"/>
      <c r="M16446"/>
    </row>
    <row r="16447" spans="1:13" ht="15.75" x14ac:dyDescent="0.3">
      <c r="A16447"/>
      <c r="J16447"/>
      <c r="K16447"/>
      <c r="L16447"/>
      <c r="M16447"/>
    </row>
    <row r="16448" spans="1:13" ht="15.75" x14ac:dyDescent="0.3">
      <c r="A16448"/>
      <c r="J16448"/>
      <c r="K16448"/>
      <c r="L16448"/>
      <c r="M16448"/>
    </row>
    <row r="16449" spans="1:13" ht="15.75" x14ac:dyDescent="0.3">
      <c r="A16449"/>
      <c r="J16449"/>
      <c r="K16449"/>
      <c r="L16449"/>
      <c r="M16449"/>
    </row>
    <row r="16450" spans="1:13" ht="15.75" x14ac:dyDescent="0.3">
      <c r="A16450"/>
      <c r="J16450"/>
      <c r="K16450"/>
      <c r="L16450"/>
      <c r="M16450"/>
    </row>
    <row r="16451" spans="1:13" ht="15.75" x14ac:dyDescent="0.3">
      <c r="A16451"/>
      <c r="J16451"/>
      <c r="K16451"/>
      <c r="L16451"/>
      <c r="M16451"/>
    </row>
    <row r="16452" spans="1:13" ht="15.75" x14ac:dyDescent="0.3">
      <c r="A16452"/>
      <c r="J16452"/>
      <c r="K16452"/>
      <c r="L16452"/>
      <c r="M16452"/>
    </row>
    <row r="16453" spans="1:13" ht="15.75" x14ac:dyDescent="0.3">
      <c r="A16453"/>
      <c r="J16453"/>
      <c r="K16453"/>
      <c r="L16453"/>
      <c r="M16453"/>
    </row>
    <row r="16454" spans="1:13" ht="15.75" x14ac:dyDescent="0.3">
      <c r="A16454"/>
      <c r="J16454"/>
      <c r="K16454"/>
      <c r="L16454"/>
      <c r="M16454"/>
    </row>
    <row r="16455" spans="1:13" ht="15.75" x14ac:dyDescent="0.3">
      <c r="A16455"/>
      <c r="J16455"/>
      <c r="K16455"/>
      <c r="L16455"/>
      <c r="M16455"/>
    </row>
    <row r="16456" spans="1:13" ht="15.75" x14ac:dyDescent="0.3">
      <c r="A16456"/>
      <c r="J16456"/>
      <c r="K16456"/>
      <c r="L16456"/>
      <c r="M16456"/>
    </row>
    <row r="16457" spans="1:13" ht="15.75" x14ac:dyDescent="0.3">
      <c r="A16457"/>
      <c r="J16457"/>
      <c r="K16457"/>
      <c r="L16457"/>
      <c r="M16457"/>
    </row>
    <row r="16458" spans="1:13" ht="15.75" x14ac:dyDescent="0.3">
      <c r="A16458"/>
      <c r="J16458"/>
      <c r="K16458"/>
      <c r="L16458"/>
      <c r="M16458"/>
    </row>
    <row r="16459" spans="1:13" ht="15.75" x14ac:dyDescent="0.3">
      <c r="A16459"/>
      <c r="J16459"/>
      <c r="K16459"/>
      <c r="L16459"/>
      <c r="M16459"/>
    </row>
    <row r="16460" spans="1:13" ht="15.75" x14ac:dyDescent="0.3">
      <c r="A16460"/>
      <c r="J16460"/>
      <c r="K16460"/>
      <c r="L16460"/>
      <c r="M16460"/>
    </row>
    <row r="16461" spans="1:13" ht="15.75" x14ac:dyDescent="0.3">
      <c r="A16461"/>
      <c r="J16461"/>
      <c r="K16461"/>
      <c r="L16461"/>
      <c r="M16461"/>
    </row>
    <row r="16462" spans="1:13" ht="15.75" x14ac:dyDescent="0.3">
      <c r="A16462"/>
      <c r="J16462"/>
      <c r="K16462"/>
      <c r="L16462"/>
      <c r="M16462"/>
    </row>
    <row r="16463" spans="1:13" ht="15.75" x14ac:dyDescent="0.3">
      <c r="A16463"/>
      <c r="J16463"/>
      <c r="K16463"/>
      <c r="L16463"/>
      <c r="M16463"/>
    </row>
    <row r="16464" spans="1:13" ht="15.75" x14ac:dyDescent="0.3">
      <c r="A16464"/>
      <c r="J16464"/>
      <c r="K16464"/>
      <c r="L16464"/>
      <c r="M16464"/>
    </row>
    <row r="16465" spans="1:13" ht="15.75" x14ac:dyDescent="0.3">
      <c r="A16465"/>
      <c r="J16465"/>
      <c r="K16465"/>
      <c r="L16465"/>
      <c r="M16465"/>
    </row>
    <row r="16466" spans="1:13" ht="15.75" x14ac:dyDescent="0.3">
      <c r="A16466"/>
      <c r="J16466"/>
      <c r="K16466"/>
      <c r="L16466"/>
      <c r="M16466"/>
    </row>
    <row r="16467" spans="1:13" ht="15.75" x14ac:dyDescent="0.3">
      <c r="A16467"/>
      <c r="J16467"/>
      <c r="K16467"/>
      <c r="L16467"/>
      <c r="M16467"/>
    </row>
    <row r="16468" spans="1:13" ht="15.75" x14ac:dyDescent="0.3">
      <c r="A16468"/>
      <c r="J16468"/>
      <c r="K16468"/>
      <c r="L16468"/>
      <c r="M16468"/>
    </row>
    <row r="16469" spans="1:13" ht="15.75" x14ac:dyDescent="0.3">
      <c r="A16469"/>
      <c r="J16469"/>
      <c r="K16469"/>
      <c r="L16469"/>
      <c r="M16469"/>
    </row>
    <row r="16470" spans="1:13" ht="15.75" x14ac:dyDescent="0.3">
      <c r="A16470"/>
      <c r="J16470"/>
      <c r="K16470"/>
      <c r="L16470"/>
      <c r="M16470"/>
    </row>
    <row r="16471" spans="1:13" ht="15.75" x14ac:dyDescent="0.3">
      <c r="A16471"/>
      <c r="J16471"/>
      <c r="K16471"/>
      <c r="L16471"/>
      <c r="M16471"/>
    </row>
    <row r="16472" spans="1:13" ht="15.75" x14ac:dyDescent="0.3">
      <c r="A16472"/>
      <c r="J16472"/>
      <c r="K16472"/>
      <c r="L16472"/>
      <c r="M16472"/>
    </row>
    <row r="16473" spans="1:13" ht="15.75" x14ac:dyDescent="0.3">
      <c r="A16473"/>
      <c r="J16473"/>
      <c r="K16473"/>
      <c r="L16473"/>
      <c r="M16473"/>
    </row>
    <row r="16474" spans="1:13" ht="15.75" x14ac:dyDescent="0.3">
      <c r="A16474"/>
      <c r="J16474"/>
      <c r="K16474"/>
      <c r="L16474"/>
      <c r="M16474"/>
    </row>
    <row r="16475" spans="1:13" ht="15.75" x14ac:dyDescent="0.3">
      <c r="A16475"/>
      <c r="J16475"/>
      <c r="K16475"/>
      <c r="L16475"/>
      <c r="M16475"/>
    </row>
    <row r="16476" spans="1:13" ht="15.75" x14ac:dyDescent="0.3">
      <c r="A16476"/>
      <c r="J16476"/>
      <c r="K16476"/>
      <c r="L16476"/>
      <c r="M16476"/>
    </row>
    <row r="16477" spans="1:13" ht="15.75" x14ac:dyDescent="0.3">
      <c r="A16477"/>
      <c r="J16477"/>
      <c r="K16477"/>
      <c r="L16477"/>
      <c r="M16477"/>
    </row>
    <row r="16478" spans="1:13" ht="15.75" x14ac:dyDescent="0.3">
      <c r="A16478"/>
      <c r="J16478"/>
      <c r="K16478"/>
      <c r="L16478"/>
      <c r="M16478"/>
    </row>
    <row r="16479" spans="1:13" ht="15.75" x14ac:dyDescent="0.3">
      <c r="A16479"/>
      <c r="J16479"/>
      <c r="K16479"/>
      <c r="L16479"/>
      <c r="M16479"/>
    </row>
    <row r="16480" spans="1:13" ht="15.75" x14ac:dyDescent="0.3">
      <c r="A16480"/>
      <c r="J16480"/>
      <c r="K16480"/>
      <c r="L16480"/>
      <c r="M16480"/>
    </row>
    <row r="16481" spans="1:13" ht="15.75" x14ac:dyDescent="0.3">
      <c r="A16481"/>
      <c r="J16481"/>
      <c r="K16481"/>
      <c r="L16481"/>
      <c r="M16481"/>
    </row>
    <row r="16482" spans="1:13" ht="15.75" x14ac:dyDescent="0.3">
      <c r="A16482"/>
      <c r="J16482"/>
      <c r="K16482"/>
      <c r="L16482"/>
      <c r="M16482"/>
    </row>
    <row r="16483" spans="1:13" ht="15.75" x14ac:dyDescent="0.3">
      <c r="A16483"/>
      <c r="J16483"/>
      <c r="K16483"/>
      <c r="L16483"/>
      <c r="M16483"/>
    </row>
    <row r="16484" spans="1:13" ht="15.75" x14ac:dyDescent="0.3">
      <c r="A16484"/>
      <c r="J16484"/>
      <c r="K16484"/>
      <c r="L16484"/>
      <c r="M16484"/>
    </row>
    <row r="16485" spans="1:13" ht="15.75" x14ac:dyDescent="0.3">
      <c r="A16485"/>
      <c r="J16485"/>
      <c r="K16485"/>
      <c r="L16485"/>
      <c r="M16485"/>
    </row>
    <row r="16486" spans="1:13" ht="15.75" x14ac:dyDescent="0.3">
      <c r="A16486"/>
      <c r="J16486"/>
      <c r="K16486"/>
      <c r="L16486"/>
      <c r="M16486"/>
    </row>
    <row r="16487" spans="1:13" ht="15.75" x14ac:dyDescent="0.3">
      <c r="A16487"/>
      <c r="J16487"/>
      <c r="K16487"/>
      <c r="L16487"/>
      <c r="M16487"/>
    </row>
    <row r="16488" spans="1:13" ht="15.75" x14ac:dyDescent="0.3">
      <c r="A16488"/>
      <c r="J16488"/>
      <c r="K16488"/>
      <c r="L16488"/>
      <c r="M16488"/>
    </row>
    <row r="16489" spans="1:13" ht="15.75" x14ac:dyDescent="0.3">
      <c r="A16489"/>
      <c r="J16489"/>
      <c r="K16489"/>
      <c r="L16489"/>
      <c r="M16489"/>
    </row>
    <row r="16490" spans="1:13" ht="15.75" x14ac:dyDescent="0.3">
      <c r="A16490"/>
      <c r="J16490"/>
      <c r="K16490"/>
      <c r="L16490"/>
      <c r="M16490"/>
    </row>
    <row r="16491" spans="1:13" ht="15.75" x14ac:dyDescent="0.3">
      <c r="A16491"/>
      <c r="J16491"/>
      <c r="K16491"/>
      <c r="L16491"/>
      <c r="M16491"/>
    </row>
    <row r="16492" spans="1:13" ht="15.75" x14ac:dyDescent="0.3">
      <c r="A16492"/>
      <c r="J16492"/>
      <c r="K16492"/>
      <c r="L16492"/>
      <c r="M16492"/>
    </row>
    <row r="16493" spans="1:13" ht="15.75" x14ac:dyDescent="0.3">
      <c r="A16493"/>
      <c r="J16493"/>
      <c r="K16493"/>
      <c r="L16493"/>
      <c r="M16493"/>
    </row>
    <row r="16494" spans="1:13" ht="15.75" x14ac:dyDescent="0.3">
      <c r="A16494"/>
      <c r="J16494"/>
      <c r="K16494"/>
      <c r="L16494"/>
      <c r="M16494"/>
    </row>
    <row r="16495" spans="1:13" ht="15.75" x14ac:dyDescent="0.3">
      <c r="A16495"/>
      <c r="J16495"/>
      <c r="K16495"/>
      <c r="L16495"/>
      <c r="M16495"/>
    </row>
    <row r="16496" spans="1:13" ht="15.75" x14ac:dyDescent="0.3">
      <c r="A16496"/>
      <c r="J16496"/>
      <c r="K16496"/>
      <c r="L16496"/>
      <c r="M16496"/>
    </row>
    <row r="16497" spans="1:13" ht="15.75" x14ac:dyDescent="0.3">
      <c r="A16497"/>
      <c r="J16497"/>
      <c r="K16497"/>
      <c r="L16497"/>
      <c r="M16497"/>
    </row>
    <row r="16498" spans="1:13" ht="15.75" x14ac:dyDescent="0.3">
      <c r="A16498"/>
      <c r="J16498"/>
      <c r="K16498"/>
      <c r="L16498"/>
      <c r="M16498"/>
    </row>
    <row r="16499" spans="1:13" ht="15.75" x14ac:dyDescent="0.3">
      <c r="A16499"/>
      <c r="J16499"/>
      <c r="K16499"/>
      <c r="L16499"/>
      <c r="M16499"/>
    </row>
    <row r="16500" spans="1:13" ht="15.75" x14ac:dyDescent="0.3">
      <c r="A16500"/>
      <c r="J16500"/>
      <c r="K16500"/>
      <c r="L16500"/>
      <c r="M16500"/>
    </row>
    <row r="16501" spans="1:13" ht="15.75" x14ac:dyDescent="0.3">
      <c r="A16501"/>
      <c r="J16501"/>
      <c r="K16501"/>
      <c r="L16501"/>
      <c r="M16501"/>
    </row>
    <row r="16502" spans="1:13" ht="15.75" x14ac:dyDescent="0.3">
      <c r="A16502"/>
      <c r="J16502"/>
      <c r="K16502"/>
      <c r="L16502"/>
      <c r="M16502"/>
    </row>
    <row r="16503" spans="1:13" ht="15.75" x14ac:dyDescent="0.3">
      <c r="A16503"/>
      <c r="J16503"/>
      <c r="K16503"/>
      <c r="L16503"/>
      <c r="M16503"/>
    </row>
    <row r="16504" spans="1:13" ht="15.75" x14ac:dyDescent="0.3">
      <c r="A16504"/>
      <c r="J16504"/>
      <c r="K16504"/>
      <c r="L16504"/>
      <c r="M16504"/>
    </row>
    <row r="16505" spans="1:13" ht="15.75" x14ac:dyDescent="0.3">
      <c r="A16505"/>
      <c r="J16505"/>
      <c r="K16505"/>
      <c r="L16505"/>
      <c r="M16505"/>
    </row>
    <row r="16506" spans="1:13" ht="15.75" x14ac:dyDescent="0.3">
      <c r="A16506"/>
      <c r="J16506"/>
      <c r="K16506"/>
      <c r="L16506"/>
      <c r="M16506"/>
    </row>
    <row r="16507" spans="1:13" ht="15.75" x14ac:dyDescent="0.3">
      <c r="A16507"/>
      <c r="J16507"/>
      <c r="K16507"/>
      <c r="L16507"/>
      <c r="M16507"/>
    </row>
    <row r="16508" spans="1:13" ht="15.75" x14ac:dyDescent="0.3">
      <c r="A16508"/>
      <c r="J16508"/>
      <c r="K16508"/>
      <c r="L16508"/>
      <c r="M16508"/>
    </row>
    <row r="16509" spans="1:13" ht="15.75" x14ac:dyDescent="0.3">
      <c r="A16509"/>
      <c r="J16509"/>
      <c r="K16509"/>
      <c r="L16509"/>
      <c r="M16509"/>
    </row>
    <row r="16510" spans="1:13" ht="15.75" x14ac:dyDescent="0.3">
      <c r="A16510"/>
      <c r="J16510"/>
      <c r="K16510"/>
      <c r="L16510"/>
      <c r="M16510"/>
    </row>
    <row r="16511" spans="1:13" ht="15.75" x14ac:dyDescent="0.3">
      <c r="A16511"/>
      <c r="J16511"/>
      <c r="K16511"/>
      <c r="L16511"/>
      <c r="M16511"/>
    </row>
    <row r="16512" spans="1:13" ht="15.75" x14ac:dyDescent="0.3">
      <c r="A16512"/>
      <c r="J16512"/>
      <c r="K16512"/>
      <c r="L16512"/>
      <c r="M16512"/>
    </row>
    <row r="16513" spans="1:13" ht="15.75" x14ac:dyDescent="0.3">
      <c r="A16513"/>
      <c r="J16513"/>
      <c r="K16513"/>
      <c r="L16513"/>
      <c r="M16513"/>
    </row>
    <row r="16514" spans="1:13" ht="15.75" x14ac:dyDescent="0.3">
      <c r="A16514"/>
      <c r="J16514"/>
      <c r="K16514"/>
      <c r="L16514"/>
      <c r="M16514"/>
    </row>
    <row r="16515" spans="1:13" ht="15.75" x14ac:dyDescent="0.3">
      <c r="A16515"/>
      <c r="J16515"/>
      <c r="K16515"/>
      <c r="L16515"/>
      <c r="M16515"/>
    </row>
    <row r="16516" spans="1:13" ht="15.75" x14ac:dyDescent="0.3">
      <c r="A16516"/>
      <c r="J16516"/>
      <c r="K16516"/>
      <c r="L16516"/>
      <c r="M16516"/>
    </row>
    <row r="16517" spans="1:13" ht="15.75" x14ac:dyDescent="0.3">
      <c r="A16517"/>
      <c r="J16517"/>
      <c r="K16517"/>
      <c r="L16517"/>
      <c r="M16517"/>
    </row>
    <row r="16518" spans="1:13" ht="15.75" x14ac:dyDescent="0.3">
      <c r="A16518"/>
      <c r="J16518"/>
      <c r="K16518"/>
      <c r="L16518"/>
      <c r="M16518"/>
    </row>
    <row r="16519" spans="1:13" ht="15.75" x14ac:dyDescent="0.3">
      <c r="A16519"/>
      <c r="J16519"/>
      <c r="K16519"/>
      <c r="L16519"/>
      <c r="M16519"/>
    </row>
    <row r="16520" spans="1:13" ht="15.75" x14ac:dyDescent="0.3">
      <c r="A16520"/>
      <c r="J16520"/>
      <c r="K16520"/>
      <c r="L16520"/>
      <c r="M16520"/>
    </row>
    <row r="16521" spans="1:13" ht="15.75" x14ac:dyDescent="0.3">
      <c r="A16521"/>
      <c r="J16521"/>
      <c r="K16521"/>
      <c r="L16521"/>
      <c r="M16521"/>
    </row>
    <row r="16522" spans="1:13" ht="15.75" x14ac:dyDescent="0.3">
      <c r="A16522"/>
      <c r="J16522"/>
      <c r="K16522"/>
      <c r="L16522"/>
      <c r="M16522"/>
    </row>
    <row r="16523" spans="1:13" ht="15.75" x14ac:dyDescent="0.3">
      <c r="A16523"/>
      <c r="J16523"/>
      <c r="K16523"/>
      <c r="L16523"/>
      <c r="M16523"/>
    </row>
    <row r="16524" spans="1:13" ht="15.75" x14ac:dyDescent="0.3">
      <c r="A16524"/>
      <c r="J16524"/>
      <c r="K16524"/>
      <c r="L16524"/>
      <c r="M16524"/>
    </row>
    <row r="16525" spans="1:13" ht="15.75" x14ac:dyDescent="0.3">
      <c r="A16525"/>
      <c r="J16525"/>
      <c r="K16525"/>
      <c r="L16525"/>
      <c r="M16525"/>
    </row>
    <row r="16526" spans="1:13" ht="15.75" x14ac:dyDescent="0.3">
      <c r="A16526"/>
      <c r="J16526"/>
      <c r="K16526"/>
      <c r="L16526"/>
      <c r="M16526"/>
    </row>
    <row r="16527" spans="1:13" ht="15.75" x14ac:dyDescent="0.3">
      <c r="A16527"/>
      <c r="J16527"/>
      <c r="K16527"/>
      <c r="L16527"/>
      <c r="M16527"/>
    </row>
    <row r="16528" spans="1:13" ht="15.75" x14ac:dyDescent="0.3">
      <c r="A16528"/>
      <c r="J16528"/>
      <c r="K16528"/>
      <c r="L16528"/>
      <c r="M16528"/>
    </row>
    <row r="16529" spans="1:13" ht="15.75" x14ac:dyDescent="0.3">
      <c r="A16529"/>
      <c r="J16529"/>
      <c r="K16529"/>
      <c r="L16529"/>
      <c r="M16529"/>
    </row>
    <row r="16530" spans="1:13" ht="15.75" x14ac:dyDescent="0.3">
      <c r="A16530"/>
      <c r="J16530"/>
      <c r="K16530"/>
      <c r="L16530"/>
      <c r="M16530"/>
    </row>
    <row r="16531" spans="1:13" ht="15.75" x14ac:dyDescent="0.3">
      <c r="A16531"/>
      <c r="J16531"/>
      <c r="K16531"/>
      <c r="L16531"/>
      <c r="M16531"/>
    </row>
    <row r="16532" spans="1:13" ht="15.75" x14ac:dyDescent="0.3">
      <c r="A16532"/>
      <c r="J16532"/>
      <c r="K16532"/>
      <c r="L16532"/>
      <c r="M16532"/>
    </row>
    <row r="16533" spans="1:13" ht="15.75" x14ac:dyDescent="0.3">
      <c r="A16533"/>
      <c r="J16533"/>
      <c r="K16533"/>
      <c r="L16533"/>
      <c r="M16533"/>
    </row>
    <row r="16534" spans="1:13" ht="15.75" x14ac:dyDescent="0.3">
      <c r="A16534"/>
      <c r="J16534"/>
      <c r="K16534"/>
      <c r="L16534"/>
      <c r="M16534"/>
    </row>
    <row r="16535" spans="1:13" ht="15.75" x14ac:dyDescent="0.3">
      <c r="A16535"/>
      <c r="J16535"/>
      <c r="K16535"/>
      <c r="L16535"/>
      <c r="M16535"/>
    </row>
    <row r="16536" spans="1:13" ht="15.75" x14ac:dyDescent="0.3">
      <c r="A16536"/>
      <c r="J16536"/>
      <c r="K16536"/>
      <c r="L16536"/>
      <c r="M16536"/>
    </row>
    <row r="16537" spans="1:13" ht="15.75" x14ac:dyDescent="0.3">
      <c r="A16537"/>
      <c r="J16537"/>
      <c r="K16537"/>
      <c r="L16537"/>
      <c r="M16537"/>
    </row>
    <row r="16538" spans="1:13" ht="15.75" x14ac:dyDescent="0.3">
      <c r="A16538"/>
      <c r="J16538"/>
      <c r="K16538"/>
      <c r="L16538"/>
      <c r="M16538"/>
    </row>
    <row r="16539" spans="1:13" ht="15.75" x14ac:dyDescent="0.3">
      <c r="A16539"/>
      <c r="J16539"/>
      <c r="K16539"/>
      <c r="L16539"/>
      <c r="M16539"/>
    </row>
    <row r="16540" spans="1:13" ht="15.75" x14ac:dyDescent="0.3">
      <c r="A16540"/>
      <c r="J16540"/>
      <c r="K16540"/>
      <c r="L16540"/>
      <c r="M16540"/>
    </row>
    <row r="16541" spans="1:13" ht="15.75" x14ac:dyDescent="0.3">
      <c r="A16541"/>
      <c r="J16541"/>
      <c r="K16541"/>
      <c r="L16541"/>
      <c r="M16541"/>
    </row>
    <row r="16542" spans="1:13" ht="15.75" x14ac:dyDescent="0.3">
      <c r="A16542"/>
      <c r="J16542"/>
      <c r="K16542"/>
      <c r="L16542"/>
      <c r="M16542"/>
    </row>
    <row r="16543" spans="1:13" ht="15.75" x14ac:dyDescent="0.3">
      <c r="A16543"/>
      <c r="J16543"/>
      <c r="K16543"/>
      <c r="L16543"/>
      <c r="M16543"/>
    </row>
    <row r="16544" spans="1:13" ht="15.75" x14ac:dyDescent="0.3">
      <c r="A16544"/>
      <c r="J16544"/>
      <c r="K16544"/>
      <c r="L16544"/>
      <c r="M16544"/>
    </row>
    <row r="16545" spans="1:13" ht="15.75" x14ac:dyDescent="0.3">
      <c r="A16545"/>
      <c r="J16545"/>
      <c r="K16545"/>
      <c r="L16545"/>
      <c r="M16545"/>
    </row>
    <row r="16546" spans="1:13" ht="15.75" x14ac:dyDescent="0.3">
      <c r="A16546"/>
      <c r="J16546"/>
      <c r="K16546"/>
      <c r="L16546"/>
      <c r="M16546"/>
    </row>
    <row r="16547" spans="1:13" ht="15.75" x14ac:dyDescent="0.3">
      <c r="A16547"/>
      <c r="J16547"/>
      <c r="K16547"/>
      <c r="L16547"/>
      <c r="M16547"/>
    </row>
    <row r="16548" spans="1:13" ht="15.75" x14ac:dyDescent="0.3">
      <c r="A16548"/>
      <c r="J16548"/>
      <c r="K16548"/>
      <c r="L16548"/>
      <c r="M16548"/>
    </row>
    <row r="16549" spans="1:13" ht="15.75" x14ac:dyDescent="0.3">
      <c r="A16549"/>
      <c r="J16549"/>
      <c r="K16549"/>
      <c r="L16549"/>
      <c r="M16549"/>
    </row>
    <row r="16550" spans="1:13" ht="15.75" x14ac:dyDescent="0.3">
      <c r="A16550"/>
      <c r="J16550"/>
      <c r="K16550"/>
      <c r="L16550"/>
      <c r="M16550"/>
    </row>
    <row r="16551" spans="1:13" ht="15.75" x14ac:dyDescent="0.3">
      <c r="A16551"/>
      <c r="J16551"/>
      <c r="K16551"/>
      <c r="L16551"/>
      <c r="M16551"/>
    </row>
    <row r="16552" spans="1:13" ht="15.75" x14ac:dyDescent="0.3">
      <c r="A16552"/>
      <c r="J16552"/>
      <c r="K16552"/>
      <c r="L16552"/>
      <c r="M16552"/>
    </row>
    <row r="16553" spans="1:13" ht="15.75" x14ac:dyDescent="0.3">
      <c r="A16553"/>
      <c r="J16553"/>
      <c r="K16553"/>
      <c r="L16553"/>
      <c r="M16553"/>
    </row>
    <row r="16554" spans="1:13" ht="15.75" x14ac:dyDescent="0.3">
      <c r="A16554"/>
      <c r="J16554"/>
      <c r="K16554"/>
      <c r="L16554"/>
      <c r="M16554"/>
    </row>
    <row r="16555" spans="1:13" ht="15.75" x14ac:dyDescent="0.3">
      <c r="A16555"/>
      <c r="J16555"/>
      <c r="K16555"/>
      <c r="L16555"/>
      <c r="M16555"/>
    </row>
    <row r="16556" spans="1:13" ht="15.75" x14ac:dyDescent="0.3">
      <c r="A16556"/>
      <c r="J16556"/>
      <c r="K16556"/>
      <c r="L16556"/>
      <c r="M16556"/>
    </row>
    <row r="16557" spans="1:13" ht="15.75" x14ac:dyDescent="0.3">
      <c r="A16557"/>
      <c r="J16557"/>
      <c r="K16557"/>
      <c r="L16557"/>
      <c r="M16557"/>
    </row>
    <row r="16558" spans="1:13" ht="15.75" x14ac:dyDescent="0.3">
      <c r="A16558"/>
      <c r="J16558"/>
      <c r="K16558"/>
      <c r="L16558"/>
      <c r="M16558"/>
    </row>
    <row r="16559" spans="1:13" ht="15.75" x14ac:dyDescent="0.3">
      <c r="A16559"/>
      <c r="J16559"/>
      <c r="K16559"/>
      <c r="L16559"/>
      <c r="M16559"/>
    </row>
    <row r="16560" spans="1:13" ht="15.75" x14ac:dyDescent="0.3">
      <c r="A16560"/>
      <c r="J16560"/>
      <c r="K16560"/>
      <c r="L16560"/>
      <c r="M16560"/>
    </row>
    <row r="16561" spans="1:13" ht="15.75" x14ac:dyDescent="0.3">
      <c r="A16561"/>
      <c r="J16561"/>
      <c r="K16561"/>
      <c r="L16561"/>
      <c r="M16561"/>
    </row>
    <row r="16562" spans="1:13" ht="15.75" x14ac:dyDescent="0.3">
      <c r="A16562"/>
      <c r="J16562"/>
      <c r="K16562"/>
      <c r="L16562"/>
      <c r="M16562"/>
    </row>
    <row r="16563" spans="1:13" ht="15.75" x14ac:dyDescent="0.3">
      <c r="A16563"/>
      <c r="J16563"/>
      <c r="K16563"/>
      <c r="L16563"/>
      <c r="M16563"/>
    </row>
    <row r="16564" spans="1:13" ht="15.75" x14ac:dyDescent="0.3">
      <c r="A16564"/>
      <c r="J16564"/>
      <c r="K16564"/>
      <c r="L16564"/>
      <c r="M16564"/>
    </row>
    <row r="16565" spans="1:13" ht="15.75" x14ac:dyDescent="0.3">
      <c r="A16565"/>
      <c r="J16565"/>
      <c r="K16565"/>
      <c r="L16565"/>
      <c r="M16565"/>
    </row>
    <row r="16566" spans="1:13" ht="15.75" x14ac:dyDescent="0.3">
      <c r="A16566"/>
      <c r="J16566"/>
      <c r="K16566"/>
      <c r="L16566"/>
      <c r="M16566"/>
    </row>
    <row r="16567" spans="1:13" ht="15.75" x14ac:dyDescent="0.3">
      <c r="A16567"/>
      <c r="J16567"/>
      <c r="K16567"/>
      <c r="L16567"/>
      <c r="M16567"/>
    </row>
    <row r="16568" spans="1:13" ht="15.75" x14ac:dyDescent="0.3">
      <c r="A16568"/>
      <c r="J16568"/>
      <c r="K16568"/>
      <c r="L16568"/>
      <c r="M16568"/>
    </row>
    <row r="16569" spans="1:13" ht="15.75" x14ac:dyDescent="0.3">
      <c r="A16569"/>
      <c r="J16569"/>
      <c r="K16569"/>
      <c r="L16569"/>
      <c r="M16569"/>
    </row>
    <row r="16570" spans="1:13" ht="15.75" x14ac:dyDescent="0.3">
      <c r="A16570"/>
      <c r="J16570"/>
      <c r="K16570"/>
      <c r="L16570"/>
      <c r="M16570"/>
    </row>
    <row r="16571" spans="1:13" ht="15.75" x14ac:dyDescent="0.3">
      <c r="A16571"/>
      <c r="J16571"/>
      <c r="K16571"/>
      <c r="L16571"/>
      <c r="M16571"/>
    </row>
    <row r="16572" spans="1:13" ht="15.75" x14ac:dyDescent="0.3">
      <c r="A16572"/>
      <c r="J16572"/>
      <c r="K16572"/>
      <c r="L16572"/>
      <c r="M16572"/>
    </row>
    <row r="16573" spans="1:13" ht="15.75" x14ac:dyDescent="0.3">
      <c r="A16573"/>
      <c r="J16573"/>
      <c r="K16573"/>
      <c r="L16573"/>
      <c r="M16573"/>
    </row>
    <row r="16574" spans="1:13" ht="15.75" x14ac:dyDescent="0.3">
      <c r="A16574"/>
      <c r="J16574"/>
      <c r="K16574"/>
      <c r="L16574"/>
      <c r="M16574"/>
    </row>
    <row r="16575" spans="1:13" ht="15.75" x14ac:dyDescent="0.3">
      <c r="A16575"/>
      <c r="J16575"/>
      <c r="K16575"/>
      <c r="L16575"/>
      <c r="M16575"/>
    </row>
    <row r="16576" spans="1:13" ht="15.75" x14ac:dyDescent="0.3">
      <c r="A16576"/>
      <c r="J16576"/>
      <c r="K16576"/>
      <c r="L16576"/>
      <c r="M16576"/>
    </row>
    <row r="16577" spans="1:13" ht="15.75" x14ac:dyDescent="0.3">
      <c r="A16577"/>
      <c r="J16577"/>
      <c r="K16577"/>
      <c r="L16577"/>
      <c r="M16577"/>
    </row>
    <row r="16578" spans="1:13" ht="15.75" x14ac:dyDescent="0.3">
      <c r="A16578"/>
      <c r="J16578"/>
      <c r="K16578"/>
      <c r="L16578"/>
      <c r="M16578"/>
    </row>
    <row r="16579" spans="1:13" ht="15.75" x14ac:dyDescent="0.3">
      <c r="A16579"/>
      <c r="J16579"/>
      <c r="K16579"/>
      <c r="L16579"/>
      <c r="M16579"/>
    </row>
    <row r="16580" spans="1:13" ht="15.75" x14ac:dyDescent="0.3">
      <c r="A16580"/>
      <c r="J16580"/>
      <c r="K16580"/>
      <c r="L16580"/>
      <c r="M16580"/>
    </row>
    <row r="16581" spans="1:13" ht="15.75" x14ac:dyDescent="0.3">
      <c r="A16581"/>
      <c r="J16581"/>
      <c r="K16581"/>
      <c r="L16581"/>
      <c r="M16581"/>
    </row>
    <row r="16582" spans="1:13" ht="15.75" x14ac:dyDescent="0.3">
      <c r="A16582"/>
      <c r="J16582"/>
      <c r="K16582"/>
      <c r="L16582"/>
      <c r="M16582"/>
    </row>
    <row r="16583" spans="1:13" ht="15.75" x14ac:dyDescent="0.3">
      <c r="A16583"/>
      <c r="J16583"/>
      <c r="K16583"/>
      <c r="L16583"/>
      <c r="M16583"/>
    </row>
    <row r="16584" spans="1:13" ht="15.75" x14ac:dyDescent="0.3">
      <c r="A16584"/>
      <c r="J16584"/>
      <c r="K16584"/>
      <c r="L16584"/>
      <c r="M16584"/>
    </row>
    <row r="16585" spans="1:13" ht="15.75" x14ac:dyDescent="0.3">
      <c r="A16585"/>
      <c r="J16585"/>
      <c r="K16585"/>
      <c r="L16585"/>
      <c r="M16585"/>
    </row>
    <row r="16586" spans="1:13" ht="15.75" x14ac:dyDescent="0.3">
      <c r="A16586"/>
      <c r="J16586"/>
      <c r="K16586"/>
      <c r="L16586"/>
      <c r="M16586"/>
    </row>
    <row r="16587" spans="1:13" ht="15.75" x14ac:dyDescent="0.3">
      <c r="A16587"/>
      <c r="J16587"/>
      <c r="K16587"/>
      <c r="L16587"/>
      <c r="M16587"/>
    </row>
    <row r="16588" spans="1:13" ht="15.75" x14ac:dyDescent="0.3">
      <c r="A16588"/>
      <c r="J16588"/>
      <c r="K16588"/>
      <c r="L16588"/>
      <c r="M16588"/>
    </row>
    <row r="16589" spans="1:13" ht="15.75" x14ac:dyDescent="0.3">
      <c r="A16589"/>
      <c r="J16589"/>
      <c r="K16589"/>
      <c r="L16589"/>
      <c r="M16589"/>
    </row>
    <row r="16590" spans="1:13" ht="15.75" x14ac:dyDescent="0.3">
      <c r="A16590"/>
      <c r="J16590"/>
      <c r="K16590"/>
      <c r="L16590"/>
      <c r="M16590"/>
    </row>
    <row r="16591" spans="1:13" ht="15.75" x14ac:dyDescent="0.3">
      <c r="A16591"/>
      <c r="J16591"/>
      <c r="K16591"/>
      <c r="L16591"/>
      <c r="M16591"/>
    </row>
    <row r="16592" spans="1:13" ht="15.75" x14ac:dyDescent="0.3">
      <c r="A16592"/>
      <c r="J16592"/>
      <c r="K16592"/>
      <c r="L16592"/>
      <c r="M16592"/>
    </row>
    <row r="16593" spans="1:13" ht="15.75" x14ac:dyDescent="0.3">
      <c r="A16593"/>
      <c r="J16593"/>
      <c r="K16593"/>
      <c r="L16593"/>
      <c r="M16593"/>
    </row>
    <row r="16594" spans="1:13" ht="15.75" x14ac:dyDescent="0.3">
      <c r="A16594"/>
      <c r="J16594"/>
      <c r="K16594"/>
      <c r="L16594"/>
      <c r="M16594"/>
    </row>
    <row r="16595" spans="1:13" ht="15.75" x14ac:dyDescent="0.3">
      <c r="A16595"/>
      <c r="J16595"/>
      <c r="K16595"/>
      <c r="L16595"/>
      <c r="M16595"/>
    </row>
    <row r="16596" spans="1:13" ht="15.75" x14ac:dyDescent="0.3">
      <c r="A16596"/>
      <c r="J16596"/>
      <c r="K16596"/>
      <c r="L16596"/>
      <c r="M16596"/>
    </row>
    <row r="16597" spans="1:13" ht="15.75" x14ac:dyDescent="0.3">
      <c r="A16597"/>
      <c r="J16597"/>
      <c r="K16597"/>
      <c r="L16597"/>
      <c r="M16597"/>
    </row>
    <row r="16598" spans="1:13" ht="15.75" x14ac:dyDescent="0.3">
      <c r="A16598"/>
      <c r="J16598"/>
      <c r="K16598"/>
      <c r="L16598"/>
      <c r="M16598"/>
    </row>
    <row r="16599" spans="1:13" ht="15.75" x14ac:dyDescent="0.3">
      <c r="A16599"/>
      <c r="J16599"/>
      <c r="K16599"/>
      <c r="L16599"/>
      <c r="M16599"/>
    </row>
    <row r="16600" spans="1:13" ht="15.75" x14ac:dyDescent="0.3">
      <c r="A16600"/>
      <c r="J16600"/>
      <c r="K16600"/>
      <c r="L16600"/>
      <c r="M16600"/>
    </row>
    <row r="16601" spans="1:13" ht="15.75" x14ac:dyDescent="0.3">
      <c r="A16601"/>
      <c r="J16601"/>
      <c r="K16601"/>
      <c r="L16601"/>
      <c r="M16601"/>
    </row>
    <row r="16602" spans="1:13" ht="15.75" x14ac:dyDescent="0.3">
      <c r="A16602"/>
      <c r="J16602"/>
      <c r="K16602"/>
      <c r="L16602"/>
      <c r="M16602"/>
    </row>
    <row r="16603" spans="1:13" ht="15.75" x14ac:dyDescent="0.3">
      <c r="A16603"/>
      <c r="J16603"/>
      <c r="K16603"/>
      <c r="L16603"/>
      <c r="M16603"/>
    </row>
    <row r="16604" spans="1:13" ht="15.75" x14ac:dyDescent="0.3">
      <c r="A16604"/>
      <c r="J16604"/>
      <c r="K16604"/>
      <c r="L16604"/>
      <c r="M16604"/>
    </row>
    <row r="16605" spans="1:13" ht="15.75" x14ac:dyDescent="0.3">
      <c r="A16605"/>
      <c r="J16605"/>
      <c r="K16605"/>
      <c r="L16605"/>
      <c r="M16605"/>
    </row>
    <row r="16606" spans="1:13" ht="15.75" x14ac:dyDescent="0.3">
      <c r="A16606"/>
      <c r="J16606"/>
      <c r="K16606"/>
      <c r="L16606"/>
      <c r="M16606"/>
    </row>
    <row r="16607" spans="1:13" ht="15.75" x14ac:dyDescent="0.3">
      <c r="A16607"/>
      <c r="J16607"/>
      <c r="K16607"/>
      <c r="L16607"/>
      <c r="M16607"/>
    </row>
    <row r="16608" spans="1:13" ht="15.75" x14ac:dyDescent="0.3">
      <c r="A16608"/>
      <c r="J16608"/>
      <c r="K16608"/>
      <c r="L16608"/>
      <c r="M16608"/>
    </row>
    <row r="16609" spans="1:13" ht="15.75" x14ac:dyDescent="0.3">
      <c r="A16609"/>
      <c r="J16609"/>
      <c r="K16609"/>
      <c r="L16609"/>
      <c r="M16609"/>
    </row>
    <row r="16610" spans="1:13" ht="15.75" x14ac:dyDescent="0.3">
      <c r="A16610"/>
      <c r="J16610"/>
      <c r="K16610"/>
      <c r="L16610"/>
      <c r="M16610"/>
    </row>
    <row r="16611" spans="1:13" ht="15.75" x14ac:dyDescent="0.3">
      <c r="A16611"/>
      <c r="J16611"/>
      <c r="K16611"/>
      <c r="L16611"/>
      <c r="M16611"/>
    </row>
    <row r="16612" spans="1:13" ht="15.75" x14ac:dyDescent="0.3">
      <c r="A16612"/>
      <c r="J16612"/>
      <c r="K16612"/>
      <c r="L16612"/>
      <c r="M16612"/>
    </row>
    <row r="16613" spans="1:13" ht="15.75" x14ac:dyDescent="0.3">
      <c r="A16613"/>
      <c r="J16613"/>
      <c r="K16613"/>
      <c r="L16613"/>
      <c r="M16613"/>
    </row>
    <row r="16614" spans="1:13" ht="15.75" x14ac:dyDescent="0.3">
      <c r="A16614"/>
      <c r="J16614"/>
      <c r="K16614"/>
      <c r="L16614"/>
      <c r="M16614"/>
    </row>
    <row r="16615" spans="1:13" ht="15.75" x14ac:dyDescent="0.3">
      <c r="A16615"/>
      <c r="J16615"/>
      <c r="K16615"/>
      <c r="L16615"/>
      <c r="M16615"/>
    </row>
    <row r="16616" spans="1:13" ht="15.75" x14ac:dyDescent="0.3">
      <c r="A16616"/>
      <c r="J16616"/>
      <c r="K16616"/>
      <c r="L16616"/>
      <c r="M16616"/>
    </row>
    <row r="16617" spans="1:13" ht="15.75" x14ac:dyDescent="0.3">
      <c r="A16617"/>
      <c r="J16617"/>
      <c r="K16617"/>
      <c r="L16617"/>
      <c r="M16617"/>
    </row>
    <row r="16618" spans="1:13" ht="15.75" x14ac:dyDescent="0.3">
      <c r="A16618"/>
      <c r="J16618"/>
      <c r="K16618"/>
      <c r="L16618"/>
      <c r="M16618"/>
    </row>
    <row r="16619" spans="1:13" ht="15.75" x14ac:dyDescent="0.3">
      <c r="A16619"/>
      <c r="J16619"/>
      <c r="K16619"/>
      <c r="L16619"/>
      <c r="M16619"/>
    </row>
    <row r="16620" spans="1:13" ht="15.75" x14ac:dyDescent="0.3">
      <c r="A16620"/>
      <c r="J16620"/>
      <c r="K16620"/>
      <c r="L16620"/>
      <c r="M16620"/>
    </row>
    <row r="16621" spans="1:13" ht="15.75" x14ac:dyDescent="0.3">
      <c r="A16621"/>
      <c r="J16621"/>
      <c r="K16621"/>
      <c r="L16621"/>
      <c r="M16621"/>
    </row>
    <row r="16622" spans="1:13" ht="15.75" x14ac:dyDescent="0.3">
      <c r="A16622"/>
      <c r="J16622"/>
      <c r="K16622"/>
      <c r="L16622"/>
      <c r="M16622"/>
    </row>
    <row r="16623" spans="1:13" ht="15.75" x14ac:dyDescent="0.3">
      <c r="A16623"/>
      <c r="J16623"/>
      <c r="K16623"/>
      <c r="L16623"/>
      <c r="M16623"/>
    </row>
    <row r="16624" spans="1:13" ht="15.75" x14ac:dyDescent="0.3">
      <c r="A16624"/>
      <c r="J16624"/>
      <c r="K16624"/>
      <c r="L16624"/>
      <c r="M16624"/>
    </row>
    <row r="16625" spans="1:13" ht="15.75" x14ac:dyDescent="0.3">
      <c r="A16625"/>
      <c r="J16625"/>
      <c r="K16625"/>
      <c r="L16625"/>
      <c r="M16625"/>
    </row>
    <row r="16626" spans="1:13" ht="15.75" x14ac:dyDescent="0.3">
      <c r="A16626"/>
      <c r="J16626"/>
      <c r="K16626"/>
      <c r="L16626"/>
      <c r="M16626"/>
    </row>
    <row r="16627" spans="1:13" ht="15.75" x14ac:dyDescent="0.3">
      <c r="A16627"/>
      <c r="J16627"/>
      <c r="K16627"/>
      <c r="L16627"/>
      <c r="M16627"/>
    </row>
    <row r="16628" spans="1:13" ht="15.75" x14ac:dyDescent="0.3">
      <c r="A16628"/>
      <c r="J16628"/>
      <c r="K16628"/>
      <c r="L16628"/>
      <c r="M16628"/>
    </row>
    <row r="16629" spans="1:13" ht="15.75" x14ac:dyDescent="0.3">
      <c r="A16629"/>
      <c r="J16629"/>
      <c r="K16629"/>
      <c r="L16629"/>
      <c r="M16629"/>
    </row>
    <row r="16630" spans="1:13" ht="15.75" x14ac:dyDescent="0.3">
      <c r="A16630"/>
      <c r="J16630"/>
      <c r="K16630"/>
      <c r="L16630"/>
      <c r="M16630"/>
    </row>
    <row r="16631" spans="1:13" ht="15.75" x14ac:dyDescent="0.3">
      <c r="A16631"/>
      <c r="J16631"/>
      <c r="K16631"/>
      <c r="L16631"/>
      <c r="M16631"/>
    </row>
    <row r="16632" spans="1:13" ht="15.75" x14ac:dyDescent="0.3">
      <c r="A16632"/>
      <c r="J16632"/>
      <c r="K16632"/>
      <c r="L16632"/>
      <c r="M16632"/>
    </row>
    <row r="16633" spans="1:13" ht="15.75" x14ac:dyDescent="0.3">
      <c r="A16633"/>
      <c r="J16633"/>
      <c r="K16633"/>
      <c r="L16633"/>
      <c r="M16633"/>
    </row>
    <row r="16634" spans="1:13" ht="15.75" x14ac:dyDescent="0.3">
      <c r="A16634"/>
      <c r="J16634"/>
      <c r="K16634"/>
      <c r="L16634"/>
      <c r="M16634"/>
    </row>
    <row r="16635" spans="1:13" ht="15.75" x14ac:dyDescent="0.3">
      <c r="A16635"/>
      <c r="J16635"/>
      <c r="K16635"/>
      <c r="L16635"/>
      <c r="M16635"/>
    </row>
    <row r="16636" spans="1:13" ht="15.75" x14ac:dyDescent="0.3">
      <c r="A16636"/>
      <c r="J16636"/>
      <c r="K16636"/>
      <c r="L16636"/>
      <c r="M16636"/>
    </row>
    <row r="16637" spans="1:13" ht="15.75" x14ac:dyDescent="0.3">
      <c r="A16637"/>
      <c r="J16637"/>
      <c r="K16637"/>
      <c r="L16637"/>
      <c r="M16637"/>
    </row>
    <row r="16638" spans="1:13" ht="15.75" x14ac:dyDescent="0.3">
      <c r="A16638"/>
      <c r="J16638"/>
      <c r="K16638"/>
      <c r="L16638"/>
      <c r="M16638"/>
    </row>
    <row r="16639" spans="1:13" ht="15.75" x14ac:dyDescent="0.3">
      <c r="A16639"/>
      <c r="J16639"/>
      <c r="K16639"/>
      <c r="L16639"/>
      <c r="M16639"/>
    </row>
    <row r="16640" spans="1:13" ht="15.75" x14ac:dyDescent="0.3">
      <c r="A16640"/>
      <c r="J16640"/>
      <c r="K16640"/>
      <c r="L16640"/>
      <c r="M16640"/>
    </row>
    <row r="16641" spans="1:13" ht="15.75" x14ac:dyDescent="0.3">
      <c r="A16641"/>
      <c r="J16641"/>
      <c r="K16641"/>
      <c r="L16641"/>
      <c r="M16641"/>
    </row>
    <row r="16642" spans="1:13" ht="15.75" x14ac:dyDescent="0.3">
      <c r="A16642"/>
      <c r="J16642"/>
      <c r="K16642"/>
      <c r="L16642"/>
      <c r="M16642"/>
    </row>
    <row r="16643" spans="1:13" ht="15.75" x14ac:dyDescent="0.3">
      <c r="A16643"/>
      <c r="J16643"/>
      <c r="K16643"/>
      <c r="L16643"/>
      <c r="M16643"/>
    </row>
    <row r="16644" spans="1:13" ht="15.75" x14ac:dyDescent="0.3">
      <c r="A16644"/>
      <c r="J16644"/>
      <c r="K16644"/>
      <c r="L16644"/>
      <c r="M16644"/>
    </row>
    <row r="16645" spans="1:13" ht="15.75" x14ac:dyDescent="0.3">
      <c r="A16645"/>
      <c r="J16645"/>
      <c r="K16645"/>
      <c r="L16645"/>
      <c r="M16645"/>
    </row>
    <row r="16646" spans="1:13" ht="15.75" x14ac:dyDescent="0.3">
      <c r="A16646"/>
      <c r="J16646"/>
      <c r="K16646"/>
      <c r="L16646"/>
      <c r="M16646"/>
    </row>
    <row r="16647" spans="1:13" ht="15.75" x14ac:dyDescent="0.3">
      <c r="A16647"/>
      <c r="J16647"/>
      <c r="K16647"/>
      <c r="L16647"/>
      <c r="M16647"/>
    </row>
    <row r="16648" spans="1:13" ht="15.75" x14ac:dyDescent="0.3">
      <c r="A16648"/>
      <c r="J16648"/>
      <c r="K16648"/>
      <c r="L16648"/>
      <c r="M16648"/>
    </row>
    <row r="16649" spans="1:13" ht="15.75" x14ac:dyDescent="0.3">
      <c r="A16649"/>
      <c r="J16649"/>
      <c r="K16649"/>
      <c r="L16649"/>
      <c r="M16649"/>
    </row>
    <row r="16650" spans="1:13" ht="15.75" x14ac:dyDescent="0.3">
      <c r="A16650"/>
      <c r="J16650"/>
      <c r="K16650"/>
      <c r="L16650"/>
      <c r="M16650"/>
    </row>
    <row r="16651" spans="1:13" ht="15.75" x14ac:dyDescent="0.3">
      <c r="A16651"/>
      <c r="J16651"/>
      <c r="K16651"/>
      <c r="L16651"/>
      <c r="M16651"/>
    </row>
    <row r="16652" spans="1:13" ht="15.75" x14ac:dyDescent="0.3">
      <c r="A16652"/>
      <c r="J16652"/>
      <c r="K16652"/>
      <c r="L16652"/>
      <c r="M16652"/>
    </row>
    <row r="16653" spans="1:13" ht="15.75" x14ac:dyDescent="0.3">
      <c r="A16653"/>
      <c r="J16653"/>
      <c r="K16653"/>
      <c r="L16653"/>
      <c r="M16653"/>
    </row>
    <row r="16654" spans="1:13" ht="15.75" x14ac:dyDescent="0.3">
      <c r="A16654"/>
      <c r="J16654"/>
      <c r="K16654"/>
      <c r="L16654"/>
      <c r="M16654"/>
    </row>
    <row r="16655" spans="1:13" ht="15.75" x14ac:dyDescent="0.3">
      <c r="A16655"/>
      <c r="J16655"/>
      <c r="K16655"/>
      <c r="L16655"/>
      <c r="M16655"/>
    </row>
    <row r="16656" spans="1:13" ht="15.75" x14ac:dyDescent="0.3">
      <c r="A16656"/>
      <c r="J16656"/>
      <c r="K16656"/>
      <c r="L16656"/>
      <c r="M16656"/>
    </row>
    <row r="16657" spans="1:13" ht="15.75" x14ac:dyDescent="0.3">
      <c r="A16657"/>
      <c r="J16657"/>
      <c r="K16657"/>
      <c r="L16657"/>
      <c r="M16657"/>
    </row>
    <row r="16658" spans="1:13" ht="15.75" x14ac:dyDescent="0.3">
      <c r="A16658"/>
      <c r="J16658"/>
      <c r="K16658"/>
      <c r="L16658"/>
      <c r="M16658"/>
    </row>
    <row r="16659" spans="1:13" ht="15.75" x14ac:dyDescent="0.3">
      <c r="A16659"/>
      <c r="J16659"/>
      <c r="K16659"/>
      <c r="L16659"/>
      <c r="M16659"/>
    </row>
    <row r="16660" spans="1:13" ht="15.75" x14ac:dyDescent="0.3">
      <c r="A16660"/>
      <c r="J16660"/>
      <c r="K16660"/>
      <c r="L16660"/>
      <c r="M16660"/>
    </row>
    <row r="16661" spans="1:13" ht="15.75" x14ac:dyDescent="0.3">
      <c r="A16661"/>
      <c r="J16661"/>
      <c r="K16661"/>
      <c r="L16661"/>
      <c r="M16661"/>
    </row>
    <row r="16662" spans="1:13" ht="15.75" x14ac:dyDescent="0.3">
      <c r="A16662"/>
      <c r="J16662"/>
      <c r="K16662"/>
      <c r="L16662"/>
      <c r="M16662"/>
    </row>
    <row r="16663" spans="1:13" ht="15.75" x14ac:dyDescent="0.3">
      <c r="A16663"/>
      <c r="J16663"/>
      <c r="K16663"/>
      <c r="L16663"/>
      <c r="M16663"/>
    </row>
    <row r="16664" spans="1:13" ht="15.75" x14ac:dyDescent="0.3">
      <c r="A16664"/>
      <c r="J16664"/>
      <c r="K16664"/>
      <c r="L16664"/>
      <c r="M16664"/>
    </row>
    <row r="16665" spans="1:13" ht="15.75" x14ac:dyDescent="0.3">
      <c r="A16665"/>
      <c r="J16665"/>
      <c r="K16665"/>
      <c r="L16665"/>
      <c r="M16665"/>
    </row>
    <row r="16666" spans="1:13" ht="15.75" x14ac:dyDescent="0.3">
      <c r="A16666"/>
      <c r="J16666"/>
      <c r="K16666"/>
      <c r="L16666"/>
      <c r="M16666"/>
    </row>
    <row r="16667" spans="1:13" ht="15.75" x14ac:dyDescent="0.3">
      <c r="A16667"/>
      <c r="J16667"/>
      <c r="K16667"/>
      <c r="L16667"/>
      <c r="M16667"/>
    </row>
    <row r="16668" spans="1:13" ht="15.75" x14ac:dyDescent="0.3">
      <c r="A16668"/>
      <c r="J16668"/>
      <c r="K16668"/>
      <c r="L16668"/>
      <c r="M16668"/>
    </row>
    <row r="16669" spans="1:13" ht="15.75" x14ac:dyDescent="0.3">
      <c r="A16669"/>
      <c r="J16669"/>
      <c r="K16669"/>
      <c r="L16669"/>
      <c r="M16669"/>
    </row>
    <row r="16670" spans="1:13" ht="15.75" x14ac:dyDescent="0.3">
      <c r="A16670"/>
      <c r="J16670"/>
      <c r="K16670"/>
      <c r="L16670"/>
      <c r="M16670"/>
    </row>
    <row r="16671" spans="1:13" ht="15.75" x14ac:dyDescent="0.3">
      <c r="A16671"/>
      <c r="J16671"/>
      <c r="K16671"/>
      <c r="L16671"/>
      <c r="M16671"/>
    </row>
    <row r="16672" spans="1:13" ht="15.75" x14ac:dyDescent="0.3">
      <c r="A16672"/>
      <c r="J16672"/>
      <c r="K16672"/>
      <c r="L16672"/>
      <c r="M16672"/>
    </row>
    <row r="16673" spans="1:13" ht="15.75" x14ac:dyDescent="0.3">
      <c r="A16673"/>
      <c r="J16673"/>
      <c r="K16673"/>
      <c r="L16673"/>
      <c r="M16673"/>
    </row>
    <row r="16674" spans="1:13" ht="15.75" x14ac:dyDescent="0.3">
      <c r="A16674"/>
      <c r="J16674"/>
      <c r="K16674"/>
      <c r="L16674"/>
      <c r="M16674"/>
    </row>
    <row r="16675" spans="1:13" ht="15.75" x14ac:dyDescent="0.3">
      <c r="A16675"/>
      <c r="J16675"/>
      <c r="K16675"/>
      <c r="L16675"/>
      <c r="M16675"/>
    </row>
    <row r="16676" spans="1:13" ht="15.75" x14ac:dyDescent="0.3">
      <c r="A16676"/>
      <c r="J16676"/>
      <c r="K16676"/>
      <c r="L16676"/>
      <c r="M16676"/>
    </row>
    <row r="16677" spans="1:13" ht="15.75" x14ac:dyDescent="0.3">
      <c r="A16677"/>
      <c r="J16677"/>
      <c r="K16677"/>
      <c r="L16677"/>
      <c r="M16677"/>
    </row>
    <row r="16678" spans="1:13" ht="15.75" x14ac:dyDescent="0.3">
      <c r="A16678"/>
      <c r="J16678"/>
      <c r="K16678"/>
      <c r="L16678"/>
      <c r="M16678"/>
    </row>
    <row r="16679" spans="1:13" ht="15.75" x14ac:dyDescent="0.3">
      <c r="A16679"/>
      <c r="J16679"/>
      <c r="K16679"/>
      <c r="L16679"/>
      <c r="M16679"/>
    </row>
    <row r="16680" spans="1:13" ht="15.75" x14ac:dyDescent="0.3">
      <c r="A16680"/>
      <c r="J16680"/>
      <c r="K16680"/>
      <c r="L16680"/>
      <c r="M16680"/>
    </row>
    <row r="16681" spans="1:13" ht="15.75" x14ac:dyDescent="0.3">
      <c r="A16681"/>
      <c r="J16681"/>
      <c r="K16681"/>
      <c r="L16681"/>
      <c r="M16681"/>
    </row>
    <row r="16682" spans="1:13" ht="15.75" x14ac:dyDescent="0.3">
      <c r="A16682"/>
      <c r="J16682"/>
      <c r="K16682"/>
      <c r="L16682"/>
      <c r="M16682"/>
    </row>
    <row r="16683" spans="1:13" ht="15.75" x14ac:dyDescent="0.3">
      <c r="A16683"/>
      <c r="J16683"/>
      <c r="K16683"/>
      <c r="L16683"/>
      <c r="M16683"/>
    </row>
    <row r="16684" spans="1:13" ht="15.75" x14ac:dyDescent="0.3">
      <c r="A16684"/>
      <c r="J16684"/>
      <c r="K16684"/>
      <c r="L16684"/>
      <c r="M16684"/>
    </row>
    <row r="16685" spans="1:13" ht="15.75" x14ac:dyDescent="0.3">
      <c r="A16685"/>
      <c r="J16685"/>
      <c r="K16685"/>
      <c r="L16685"/>
      <c r="M16685"/>
    </row>
    <row r="16686" spans="1:13" ht="15.75" x14ac:dyDescent="0.3">
      <c r="A16686"/>
      <c r="J16686"/>
      <c r="K16686"/>
      <c r="L16686"/>
      <c r="M16686"/>
    </row>
    <row r="16687" spans="1:13" ht="15.75" x14ac:dyDescent="0.3">
      <c r="A16687"/>
      <c r="J16687"/>
      <c r="K16687"/>
      <c r="L16687"/>
      <c r="M16687"/>
    </row>
    <row r="16688" spans="1:13" ht="15.75" x14ac:dyDescent="0.3">
      <c r="A16688"/>
      <c r="J16688"/>
      <c r="K16688"/>
      <c r="L16688"/>
      <c r="M16688"/>
    </row>
    <row r="16689" spans="1:13" ht="15.75" x14ac:dyDescent="0.3">
      <c r="A16689"/>
      <c r="J16689"/>
      <c r="K16689"/>
      <c r="L16689"/>
      <c r="M16689"/>
    </row>
    <row r="16690" spans="1:13" ht="15.75" x14ac:dyDescent="0.3">
      <c r="A16690"/>
      <c r="J16690"/>
      <c r="K16690"/>
      <c r="L16690"/>
      <c r="M16690"/>
    </row>
    <row r="16691" spans="1:13" ht="15.75" x14ac:dyDescent="0.3">
      <c r="A16691"/>
      <c r="J16691"/>
      <c r="K16691"/>
      <c r="L16691"/>
      <c r="M16691"/>
    </row>
    <row r="16692" spans="1:13" ht="15.75" x14ac:dyDescent="0.3">
      <c r="A16692"/>
      <c r="J16692"/>
      <c r="K16692"/>
      <c r="L16692"/>
      <c r="M16692"/>
    </row>
    <row r="16693" spans="1:13" ht="15.75" x14ac:dyDescent="0.3">
      <c r="A16693"/>
      <c r="J16693"/>
      <c r="K16693"/>
      <c r="L16693"/>
      <c r="M16693"/>
    </row>
    <row r="16694" spans="1:13" ht="15.75" x14ac:dyDescent="0.3">
      <c r="A16694"/>
      <c r="J16694"/>
      <c r="K16694"/>
      <c r="L16694"/>
      <c r="M16694"/>
    </row>
    <row r="16695" spans="1:13" ht="15.75" x14ac:dyDescent="0.3">
      <c r="A16695"/>
      <c r="J16695"/>
      <c r="K16695"/>
      <c r="L16695"/>
      <c r="M16695"/>
    </row>
    <row r="16696" spans="1:13" ht="15.75" x14ac:dyDescent="0.3">
      <c r="A16696"/>
      <c r="J16696"/>
      <c r="K16696"/>
      <c r="L16696"/>
      <c r="M16696"/>
    </row>
    <row r="16697" spans="1:13" ht="15.75" x14ac:dyDescent="0.3">
      <c r="A16697"/>
      <c r="J16697"/>
      <c r="K16697"/>
      <c r="L16697"/>
      <c r="M16697"/>
    </row>
    <row r="16698" spans="1:13" ht="15.75" x14ac:dyDescent="0.3">
      <c r="A16698"/>
      <c r="J16698"/>
      <c r="K16698"/>
      <c r="L16698"/>
      <c r="M16698"/>
    </row>
    <row r="16699" spans="1:13" ht="15.75" x14ac:dyDescent="0.3">
      <c r="A16699"/>
      <c r="J16699"/>
      <c r="K16699"/>
      <c r="L16699"/>
      <c r="M16699"/>
    </row>
    <row r="16700" spans="1:13" ht="15.75" x14ac:dyDescent="0.3">
      <c r="A16700"/>
      <c r="J16700"/>
      <c r="K16700"/>
      <c r="L16700"/>
      <c r="M16700"/>
    </row>
    <row r="16701" spans="1:13" ht="15.75" x14ac:dyDescent="0.3">
      <c r="A16701"/>
      <c r="J16701"/>
      <c r="K16701"/>
      <c r="L16701"/>
      <c r="M16701"/>
    </row>
    <row r="16702" spans="1:13" ht="15.75" x14ac:dyDescent="0.3">
      <c r="A16702"/>
      <c r="J16702"/>
      <c r="K16702"/>
      <c r="L16702"/>
      <c r="M16702"/>
    </row>
    <row r="16703" spans="1:13" ht="15.75" x14ac:dyDescent="0.3">
      <c r="A16703"/>
      <c r="J16703"/>
      <c r="K16703"/>
      <c r="L16703"/>
      <c r="M16703"/>
    </row>
    <row r="16704" spans="1:13" ht="15.75" x14ac:dyDescent="0.3">
      <c r="A16704"/>
      <c r="J16704"/>
      <c r="K16704"/>
      <c r="L16704"/>
      <c r="M16704"/>
    </row>
    <row r="16705" spans="1:13" ht="15.75" x14ac:dyDescent="0.3">
      <c r="A16705"/>
      <c r="J16705"/>
      <c r="K16705"/>
      <c r="L16705"/>
      <c r="M16705"/>
    </row>
    <row r="16706" spans="1:13" ht="15.75" x14ac:dyDescent="0.3">
      <c r="A16706"/>
      <c r="J16706"/>
      <c r="K16706"/>
      <c r="L16706"/>
      <c r="M16706"/>
    </row>
    <row r="16707" spans="1:13" ht="15.75" x14ac:dyDescent="0.3">
      <c r="A16707"/>
      <c r="J16707"/>
      <c r="K16707"/>
      <c r="L16707"/>
      <c r="M16707"/>
    </row>
    <row r="16708" spans="1:13" ht="15.75" x14ac:dyDescent="0.3">
      <c r="A16708"/>
      <c r="J16708"/>
      <c r="K16708"/>
      <c r="L16708"/>
      <c r="M16708"/>
    </row>
    <row r="16709" spans="1:13" ht="15.75" x14ac:dyDescent="0.3">
      <c r="A16709"/>
      <c r="J16709"/>
      <c r="K16709"/>
      <c r="L16709"/>
      <c r="M16709"/>
    </row>
    <row r="16710" spans="1:13" ht="15.75" x14ac:dyDescent="0.3">
      <c r="A16710"/>
      <c r="J16710"/>
      <c r="K16710"/>
      <c r="L16710"/>
      <c r="M16710"/>
    </row>
    <row r="16711" spans="1:13" ht="15.75" x14ac:dyDescent="0.3">
      <c r="A16711"/>
      <c r="J16711"/>
      <c r="K16711"/>
      <c r="L16711"/>
      <c r="M16711"/>
    </row>
    <row r="16712" spans="1:13" ht="15.75" x14ac:dyDescent="0.3">
      <c r="A16712"/>
      <c r="J16712"/>
      <c r="K16712"/>
      <c r="L16712"/>
      <c r="M16712"/>
    </row>
    <row r="16713" spans="1:13" ht="15.75" x14ac:dyDescent="0.3">
      <c r="A16713"/>
      <c r="J16713"/>
      <c r="K16713"/>
      <c r="L16713"/>
      <c r="M16713"/>
    </row>
    <row r="16714" spans="1:13" ht="15.75" x14ac:dyDescent="0.3">
      <c r="A16714"/>
      <c r="J16714"/>
      <c r="K16714"/>
      <c r="L16714"/>
      <c r="M16714"/>
    </row>
    <row r="16715" spans="1:13" ht="15.75" x14ac:dyDescent="0.3">
      <c r="A16715"/>
      <c r="J16715"/>
      <c r="K16715"/>
      <c r="L16715"/>
      <c r="M16715"/>
    </row>
    <row r="16716" spans="1:13" ht="15.75" x14ac:dyDescent="0.3">
      <c r="A16716"/>
      <c r="J16716"/>
      <c r="K16716"/>
      <c r="L16716"/>
      <c r="M16716"/>
    </row>
    <row r="16717" spans="1:13" ht="15.75" x14ac:dyDescent="0.3">
      <c r="A16717"/>
      <c r="J16717"/>
      <c r="K16717"/>
      <c r="L16717"/>
      <c r="M16717"/>
    </row>
    <row r="16718" spans="1:13" ht="15.75" x14ac:dyDescent="0.3">
      <c r="A16718"/>
      <c r="J16718"/>
      <c r="K16718"/>
      <c r="L16718"/>
      <c r="M16718"/>
    </row>
    <row r="16719" spans="1:13" ht="15.75" x14ac:dyDescent="0.3">
      <c r="A16719"/>
      <c r="J16719"/>
      <c r="K16719"/>
      <c r="L16719"/>
      <c r="M16719"/>
    </row>
    <row r="16720" spans="1:13" ht="15.75" x14ac:dyDescent="0.3">
      <c r="A16720"/>
      <c r="J16720"/>
      <c r="K16720"/>
      <c r="L16720"/>
      <c r="M16720"/>
    </row>
    <row r="16721" spans="1:13" ht="15.75" x14ac:dyDescent="0.3">
      <c r="A16721"/>
      <c r="J16721"/>
      <c r="K16721"/>
      <c r="L16721"/>
      <c r="M16721"/>
    </row>
    <row r="16722" spans="1:13" ht="15.75" x14ac:dyDescent="0.3">
      <c r="A16722"/>
      <c r="J16722"/>
      <c r="K16722"/>
      <c r="L16722"/>
      <c r="M16722"/>
    </row>
    <row r="16723" spans="1:13" ht="15.75" x14ac:dyDescent="0.3">
      <c r="A16723"/>
      <c r="J16723"/>
      <c r="K16723"/>
      <c r="L16723"/>
      <c r="M16723"/>
    </row>
    <row r="16724" spans="1:13" ht="15.75" x14ac:dyDescent="0.3">
      <c r="A16724"/>
      <c r="J16724"/>
      <c r="K16724"/>
      <c r="L16724"/>
      <c r="M16724"/>
    </row>
    <row r="16725" spans="1:13" ht="15.75" x14ac:dyDescent="0.3">
      <c r="A16725"/>
      <c r="J16725"/>
      <c r="K16725"/>
      <c r="L16725"/>
      <c r="M16725"/>
    </row>
    <row r="16726" spans="1:13" ht="15.75" x14ac:dyDescent="0.3">
      <c r="A16726"/>
      <c r="J16726"/>
      <c r="K16726"/>
      <c r="L16726"/>
      <c r="M16726"/>
    </row>
    <row r="16727" spans="1:13" ht="15.75" x14ac:dyDescent="0.3">
      <c r="A16727"/>
      <c r="J16727"/>
      <c r="K16727"/>
      <c r="L16727"/>
      <c r="M16727"/>
    </row>
    <row r="16728" spans="1:13" ht="15.75" x14ac:dyDescent="0.3">
      <c r="A16728"/>
      <c r="J16728"/>
      <c r="K16728"/>
      <c r="L16728"/>
      <c r="M16728"/>
    </row>
    <row r="16729" spans="1:13" ht="15.75" x14ac:dyDescent="0.3">
      <c r="A16729"/>
      <c r="J16729"/>
      <c r="K16729"/>
      <c r="L16729"/>
      <c r="M16729"/>
    </row>
    <row r="16730" spans="1:13" ht="15.75" x14ac:dyDescent="0.3">
      <c r="A16730"/>
      <c r="J16730"/>
      <c r="K16730"/>
      <c r="L16730"/>
      <c r="M16730"/>
    </row>
    <row r="16731" spans="1:13" ht="15.75" x14ac:dyDescent="0.3">
      <c r="A16731"/>
      <c r="J16731"/>
      <c r="K16731"/>
      <c r="L16731"/>
      <c r="M16731"/>
    </row>
    <row r="16732" spans="1:13" ht="15.75" x14ac:dyDescent="0.3">
      <c r="A16732"/>
      <c r="J16732"/>
      <c r="K16732"/>
      <c r="L16732"/>
      <c r="M16732"/>
    </row>
    <row r="16733" spans="1:13" ht="15.75" x14ac:dyDescent="0.3">
      <c r="A16733"/>
      <c r="J16733"/>
      <c r="K16733"/>
      <c r="L16733"/>
      <c r="M16733"/>
    </row>
    <row r="16734" spans="1:13" ht="15.75" x14ac:dyDescent="0.3">
      <c r="A16734"/>
      <c r="J16734"/>
      <c r="K16734"/>
      <c r="L16734"/>
      <c r="M16734"/>
    </row>
    <row r="16735" spans="1:13" ht="15.75" x14ac:dyDescent="0.3">
      <c r="A16735"/>
      <c r="J16735"/>
      <c r="K16735"/>
      <c r="L16735"/>
      <c r="M16735"/>
    </row>
    <row r="16736" spans="1:13" ht="15.75" x14ac:dyDescent="0.3">
      <c r="A16736"/>
      <c r="J16736"/>
      <c r="K16736"/>
      <c r="L16736"/>
      <c r="M16736"/>
    </row>
    <row r="16737" spans="1:13" ht="15.75" x14ac:dyDescent="0.3">
      <c r="A16737"/>
      <c r="J16737"/>
      <c r="K16737"/>
      <c r="L16737"/>
      <c r="M16737"/>
    </row>
    <row r="16738" spans="1:13" ht="15.75" x14ac:dyDescent="0.3">
      <c r="A16738"/>
      <c r="J16738"/>
      <c r="K16738"/>
      <c r="L16738"/>
      <c r="M16738"/>
    </row>
    <row r="16739" spans="1:13" ht="15.75" x14ac:dyDescent="0.3">
      <c r="A16739"/>
      <c r="J16739"/>
      <c r="K16739"/>
      <c r="L16739"/>
      <c r="M16739"/>
    </row>
    <row r="16740" spans="1:13" ht="15.75" x14ac:dyDescent="0.3">
      <c r="A16740"/>
      <c r="J16740"/>
      <c r="K16740"/>
      <c r="L16740"/>
      <c r="M16740"/>
    </row>
    <row r="16741" spans="1:13" ht="15.75" x14ac:dyDescent="0.3">
      <c r="A16741"/>
      <c r="J16741"/>
      <c r="K16741"/>
      <c r="L16741"/>
      <c r="M16741"/>
    </row>
    <row r="16742" spans="1:13" ht="15.75" x14ac:dyDescent="0.3">
      <c r="A16742"/>
      <c r="J16742"/>
      <c r="K16742"/>
      <c r="L16742"/>
      <c r="M16742"/>
    </row>
    <row r="16743" spans="1:13" ht="15.75" x14ac:dyDescent="0.3">
      <c r="A16743"/>
      <c r="J16743"/>
      <c r="K16743"/>
      <c r="L16743"/>
      <c r="M16743"/>
    </row>
    <row r="16744" spans="1:13" ht="15.75" x14ac:dyDescent="0.3">
      <c r="A16744"/>
      <c r="J16744"/>
      <c r="K16744"/>
      <c r="L16744"/>
      <c r="M16744"/>
    </row>
    <row r="16745" spans="1:13" ht="15.75" x14ac:dyDescent="0.3">
      <c r="A16745"/>
      <c r="J16745"/>
      <c r="K16745"/>
      <c r="L16745"/>
      <c r="M16745"/>
    </row>
    <row r="16746" spans="1:13" ht="15.75" x14ac:dyDescent="0.3">
      <c r="A16746"/>
      <c r="J16746"/>
      <c r="K16746"/>
      <c r="L16746"/>
      <c r="M16746"/>
    </row>
    <row r="16747" spans="1:13" ht="15.75" x14ac:dyDescent="0.3">
      <c r="A16747"/>
      <c r="J16747"/>
      <c r="K16747"/>
      <c r="L16747"/>
      <c r="M16747"/>
    </row>
    <row r="16748" spans="1:13" ht="15.75" x14ac:dyDescent="0.3">
      <c r="A16748"/>
      <c r="J16748"/>
      <c r="K16748"/>
      <c r="L16748"/>
      <c r="M16748"/>
    </row>
    <row r="16749" spans="1:13" ht="15.75" x14ac:dyDescent="0.3">
      <c r="A16749"/>
      <c r="J16749"/>
      <c r="K16749"/>
      <c r="L16749"/>
      <c r="M16749"/>
    </row>
    <row r="16750" spans="1:13" ht="15.75" x14ac:dyDescent="0.3">
      <c r="A16750"/>
      <c r="J16750"/>
      <c r="K16750"/>
      <c r="L16750"/>
      <c r="M16750"/>
    </row>
    <row r="16751" spans="1:13" ht="15.75" x14ac:dyDescent="0.3">
      <c r="A16751"/>
      <c r="J16751"/>
      <c r="K16751"/>
      <c r="L16751"/>
      <c r="M16751"/>
    </row>
    <row r="16752" spans="1:13" ht="15.75" x14ac:dyDescent="0.3">
      <c r="A16752"/>
      <c r="J16752"/>
      <c r="K16752"/>
      <c r="L16752"/>
      <c r="M16752"/>
    </row>
    <row r="16753" spans="1:13" ht="15.75" x14ac:dyDescent="0.3">
      <c r="A16753"/>
      <c r="J16753"/>
      <c r="K16753"/>
      <c r="L16753"/>
      <c r="M16753"/>
    </row>
    <row r="16754" spans="1:13" ht="15.75" x14ac:dyDescent="0.3">
      <c r="A16754"/>
      <c r="J16754"/>
      <c r="K16754"/>
      <c r="L16754"/>
      <c r="M16754"/>
    </row>
    <row r="16755" spans="1:13" ht="15.75" x14ac:dyDescent="0.3">
      <c r="A16755"/>
      <c r="J16755"/>
      <c r="K16755"/>
      <c r="L16755"/>
      <c r="M16755"/>
    </row>
    <row r="16756" spans="1:13" ht="15.75" x14ac:dyDescent="0.3">
      <c r="A16756"/>
      <c r="J16756"/>
      <c r="K16756"/>
      <c r="L16756"/>
      <c r="M16756"/>
    </row>
    <row r="16757" spans="1:13" ht="15.75" x14ac:dyDescent="0.3">
      <c r="A16757"/>
      <c r="J16757"/>
      <c r="K16757"/>
      <c r="L16757"/>
      <c r="M16757"/>
    </row>
    <row r="16758" spans="1:13" ht="15.75" x14ac:dyDescent="0.3">
      <c r="A16758"/>
      <c r="J16758"/>
      <c r="K16758"/>
      <c r="L16758"/>
      <c r="M16758"/>
    </row>
    <row r="16759" spans="1:13" ht="15.75" x14ac:dyDescent="0.3">
      <c r="A16759"/>
      <c r="J16759"/>
      <c r="K16759"/>
      <c r="L16759"/>
      <c r="M16759"/>
    </row>
    <row r="16760" spans="1:13" ht="15.75" x14ac:dyDescent="0.3">
      <c r="A16760"/>
      <c r="J16760"/>
      <c r="K16760"/>
      <c r="L16760"/>
      <c r="M16760"/>
    </row>
    <row r="16761" spans="1:13" ht="15.75" x14ac:dyDescent="0.3">
      <c r="A16761"/>
      <c r="J16761"/>
      <c r="K16761"/>
      <c r="L16761"/>
      <c r="M16761"/>
    </row>
    <row r="16762" spans="1:13" ht="15.75" x14ac:dyDescent="0.3">
      <c r="A16762"/>
      <c r="J16762"/>
      <c r="K16762"/>
      <c r="L16762"/>
      <c r="M16762"/>
    </row>
    <row r="16763" spans="1:13" ht="15.75" x14ac:dyDescent="0.3">
      <c r="A16763"/>
      <c r="J16763"/>
      <c r="K16763"/>
      <c r="L16763"/>
      <c r="M16763"/>
    </row>
    <row r="16764" spans="1:13" ht="15.75" x14ac:dyDescent="0.3">
      <c r="A16764"/>
      <c r="J16764"/>
      <c r="K16764"/>
      <c r="L16764"/>
      <c r="M16764"/>
    </row>
    <row r="16765" spans="1:13" ht="15.75" x14ac:dyDescent="0.3">
      <c r="A16765"/>
      <c r="J16765"/>
      <c r="K16765"/>
      <c r="L16765"/>
      <c r="M16765"/>
    </row>
    <row r="16766" spans="1:13" ht="15.75" x14ac:dyDescent="0.3">
      <c r="A16766"/>
      <c r="J16766"/>
      <c r="K16766"/>
      <c r="L16766"/>
      <c r="M16766"/>
    </row>
    <row r="16767" spans="1:13" ht="15.75" x14ac:dyDescent="0.3">
      <c r="A16767"/>
      <c r="J16767"/>
      <c r="K16767"/>
      <c r="L16767"/>
      <c r="M16767"/>
    </row>
    <row r="16768" spans="1:13" ht="15.75" x14ac:dyDescent="0.3">
      <c r="A16768"/>
      <c r="J16768"/>
      <c r="K16768"/>
      <c r="L16768"/>
      <c r="M16768"/>
    </row>
    <row r="16769" spans="1:13" ht="15.75" x14ac:dyDescent="0.3">
      <c r="A16769"/>
      <c r="J16769"/>
      <c r="K16769"/>
      <c r="L16769"/>
      <c r="M16769"/>
    </row>
    <row r="16770" spans="1:13" ht="15.75" x14ac:dyDescent="0.3">
      <c r="A16770"/>
      <c r="J16770"/>
      <c r="K16770"/>
      <c r="L16770"/>
      <c r="M16770"/>
    </row>
    <row r="16771" spans="1:13" ht="15.75" x14ac:dyDescent="0.3">
      <c r="A16771"/>
      <c r="J16771"/>
      <c r="K16771"/>
      <c r="L16771"/>
      <c r="M16771"/>
    </row>
    <row r="16772" spans="1:13" ht="15.75" x14ac:dyDescent="0.3">
      <c r="A16772"/>
      <c r="J16772"/>
      <c r="K16772"/>
      <c r="L16772"/>
      <c r="M16772"/>
    </row>
    <row r="16773" spans="1:13" ht="15.75" x14ac:dyDescent="0.3">
      <c r="A16773"/>
      <c r="J16773"/>
      <c r="K16773"/>
      <c r="L16773"/>
      <c r="M16773"/>
    </row>
    <row r="16774" spans="1:13" ht="15.75" x14ac:dyDescent="0.3">
      <c r="A16774"/>
      <c r="J16774"/>
      <c r="K16774"/>
      <c r="L16774"/>
      <c r="M16774"/>
    </row>
    <row r="16775" spans="1:13" ht="15.75" x14ac:dyDescent="0.3">
      <c r="A16775"/>
      <c r="J16775"/>
      <c r="K16775"/>
      <c r="L16775"/>
      <c r="M16775"/>
    </row>
    <row r="16776" spans="1:13" ht="15.75" x14ac:dyDescent="0.3">
      <c r="A16776"/>
      <c r="J16776"/>
      <c r="K16776"/>
      <c r="L16776"/>
      <c r="M16776"/>
    </row>
    <row r="16777" spans="1:13" ht="15.75" x14ac:dyDescent="0.3">
      <c r="A16777"/>
      <c r="J16777"/>
      <c r="K16777"/>
      <c r="L16777"/>
      <c r="M16777"/>
    </row>
    <row r="16778" spans="1:13" ht="15.75" x14ac:dyDescent="0.3">
      <c r="A16778"/>
      <c r="J16778"/>
      <c r="K16778"/>
      <c r="L16778"/>
      <c r="M16778"/>
    </row>
    <row r="16779" spans="1:13" ht="15.75" x14ac:dyDescent="0.3">
      <c r="A16779"/>
      <c r="J16779"/>
      <c r="K16779"/>
      <c r="L16779"/>
      <c r="M16779"/>
    </row>
    <row r="16780" spans="1:13" ht="15.75" x14ac:dyDescent="0.3">
      <c r="A16780"/>
      <c r="J16780"/>
      <c r="K16780"/>
      <c r="L16780"/>
      <c r="M16780"/>
    </row>
    <row r="16781" spans="1:13" ht="15.75" x14ac:dyDescent="0.3">
      <c r="A16781"/>
      <c r="J16781"/>
      <c r="K16781"/>
      <c r="L16781"/>
      <c r="M16781"/>
    </row>
    <row r="16782" spans="1:13" ht="15.75" x14ac:dyDescent="0.3">
      <c r="A16782"/>
      <c r="J16782"/>
      <c r="K16782"/>
      <c r="L16782"/>
      <c r="M16782"/>
    </row>
    <row r="16783" spans="1:13" ht="15.75" x14ac:dyDescent="0.3">
      <c r="A16783"/>
      <c r="J16783"/>
      <c r="K16783"/>
      <c r="L16783"/>
      <c r="M16783"/>
    </row>
    <row r="16784" spans="1:13" ht="15.75" x14ac:dyDescent="0.3">
      <c r="A16784"/>
      <c r="J16784"/>
      <c r="K16784"/>
      <c r="L16784"/>
      <c r="M16784"/>
    </row>
    <row r="16785" spans="1:13" ht="15.75" x14ac:dyDescent="0.3">
      <c r="A16785"/>
      <c r="J16785"/>
      <c r="K16785"/>
      <c r="L16785"/>
      <c r="M16785"/>
    </row>
    <row r="16786" spans="1:13" ht="15.75" x14ac:dyDescent="0.3">
      <c r="A16786"/>
      <c r="J16786"/>
      <c r="K16786"/>
      <c r="L16786"/>
      <c r="M16786"/>
    </row>
    <row r="16787" spans="1:13" ht="15.75" x14ac:dyDescent="0.3">
      <c r="A16787"/>
      <c r="J16787"/>
      <c r="K16787"/>
      <c r="L16787"/>
      <c r="M16787"/>
    </row>
    <row r="16788" spans="1:13" ht="15.75" x14ac:dyDescent="0.3">
      <c r="A16788"/>
      <c r="J16788"/>
      <c r="K16788"/>
      <c r="L16788"/>
      <c r="M16788"/>
    </row>
    <row r="16789" spans="1:13" ht="15.75" x14ac:dyDescent="0.3">
      <c r="A16789"/>
      <c r="J16789"/>
      <c r="K16789"/>
      <c r="L16789"/>
      <c r="M16789"/>
    </row>
    <row r="16790" spans="1:13" ht="15.75" x14ac:dyDescent="0.3">
      <c r="A16790"/>
      <c r="J16790"/>
      <c r="K16790"/>
      <c r="L16790"/>
      <c r="M16790"/>
    </row>
    <row r="16791" spans="1:13" ht="15.75" x14ac:dyDescent="0.3">
      <c r="A16791"/>
      <c r="J16791"/>
      <c r="K16791"/>
      <c r="L16791"/>
      <c r="M16791"/>
    </row>
    <row r="16792" spans="1:13" ht="15.75" x14ac:dyDescent="0.3">
      <c r="A16792"/>
      <c r="J16792"/>
      <c r="K16792"/>
      <c r="L16792"/>
      <c r="M16792"/>
    </row>
    <row r="16793" spans="1:13" ht="15.75" x14ac:dyDescent="0.3">
      <c r="A16793"/>
      <c r="J16793"/>
      <c r="K16793"/>
      <c r="L16793"/>
      <c r="M16793"/>
    </row>
    <row r="16794" spans="1:13" ht="15.75" x14ac:dyDescent="0.3">
      <c r="A16794"/>
      <c r="J16794"/>
      <c r="K16794"/>
      <c r="L16794"/>
      <c r="M16794"/>
    </row>
    <row r="16795" spans="1:13" ht="15.75" x14ac:dyDescent="0.3">
      <c r="A16795"/>
      <c r="J16795"/>
      <c r="K16795"/>
      <c r="L16795"/>
      <c r="M16795"/>
    </row>
    <row r="16796" spans="1:13" ht="15.75" x14ac:dyDescent="0.3">
      <c r="A16796"/>
      <c r="J16796"/>
      <c r="K16796"/>
      <c r="L16796"/>
      <c r="M16796"/>
    </row>
    <row r="16797" spans="1:13" ht="15.75" x14ac:dyDescent="0.3">
      <c r="A16797"/>
      <c r="J16797"/>
      <c r="K16797"/>
      <c r="L16797"/>
      <c r="M16797"/>
    </row>
    <row r="16798" spans="1:13" ht="15.75" x14ac:dyDescent="0.3">
      <c r="A16798"/>
      <c r="J16798"/>
      <c r="K16798"/>
      <c r="L16798"/>
      <c r="M16798"/>
    </row>
    <row r="16799" spans="1:13" ht="15.75" x14ac:dyDescent="0.3">
      <c r="A16799"/>
      <c r="J16799"/>
      <c r="K16799"/>
      <c r="L16799"/>
      <c r="M16799"/>
    </row>
    <row r="16800" spans="1:13" ht="15.75" x14ac:dyDescent="0.3">
      <c r="A16800"/>
      <c r="J16800"/>
      <c r="K16800"/>
      <c r="L16800"/>
      <c r="M16800"/>
    </row>
    <row r="16801" spans="1:13" ht="15.75" x14ac:dyDescent="0.3">
      <c r="A16801"/>
      <c r="J16801"/>
      <c r="K16801"/>
      <c r="L16801"/>
      <c r="M16801"/>
    </row>
    <row r="16802" spans="1:13" ht="15.75" x14ac:dyDescent="0.3">
      <c r="A16802"/>
      <c r="J16802"/>
      <c r="K16802"/>
      <c r="L16802"/>
      <c r="M16802"/>
    </row>
    <row r="16803" spans="1:13" ht="15.75" x14ac:dyDescent="0.3">
      <c r="A16803"/>
      <c r="J16803"/>
      <c r="K16803"/>
      <c r="L16803"/>
      <c r="M16803"/>
    </row>
    <row r="16804" spans="1:13" ht="15.75" x14ac:dyDescent="0.3">
      <c r="A16804"/>
      <c r="J16804"/>
      <c r="K16804"/>
      <c r="L16804"/>
      <c r="M16804"/>
    </row>
    <row r="16805" spans="1:13" ht="15.75" x14ac:dyDescent="0.3">
      <c r="A16805"/>
      <c r="J16805"/>
      <c r="K16805"/>
      <c r="L16805"/>
      <c r="M16805"/>
    </row>
    <row r="16806" spans="1:13" ht="15.75" x14ac:dyDescent="0.3">
      <c r="A16806"/>
      <c r="J16806"/>
      <c r="K16806"/>
      <c r="L16806"/>
      <c r="M16806"/>
    </row>
    <row r="16807" spans="1:13" ht="15.75" x14ac:dyDescent="0.3">
      <c r="A16807"/>
      <c r="J16807"/>
      <c r="K16807"/>
      <c r="L16807"/>
      <c r="M16807"/>
    </row>
    <row r="16808" spans="1:13" ht="15.75" x14ac:dyDescent="0.3">
      <c r="A16808"/>
      <c r="J16808"/>
      <c r="K16808"/>
      <c r="L16808"/>
      <c r="M16808"/>
    </row>
    <row r="16809" spans="1:13" ht="15.75" x14ac:dyDescent="0.3">
      <c r="A16809"/>
      <c r="J16809"/>
      <c r="K16809"/>
      <c r="L16809"/>
      <c r="M16809"/>
    </row>
    <row r="16810" spans="1:13" ht="15.75" x14ac:dyDescent="0.3">
      <c r="A16810"/>
      <c r="J16810"/>
      <c r="K16810"/>
      <c r="L16810"/>
      <c r="M16810"/>
    </row>
    <row r="16811" spans="1:13" ht="15.75" x14ac:dyDescent="0.3">
      <c r="A16811"/>
      <c r="J16811"/>
      <c r="K16811"/>
      <c r="L16811"/>
      <c r="M16811"/>
    </row>
    <row r="16812" spans="1:13" ht="15.75" x14ac:dyDescent="0.3">
      <c r="A16812"/>
      <c r="J16812"/>
      <c r="K16812"/>
      <c r="L16812"/>
      <c r="M16812"/>
    </row>
    <row r="16813" spans="1:13" ht="15.75" x14ac:dyDescent="0.3">
      <c r="A16813"/>
      <c r="J16813"/>
      <c r="K16813"/>
      <c r="L16813"/>
      <c r="M16813"/>
    </row>
    <row r="16814" spans="1:13" ht="15.75" x14ac:dyDescent="0.3">
      <c r="A16814"/>
      <c r="J16814"/>
      <c r="K16814"/>
      <c r="L16814"/>
      <c r="M16814"/>
    </row>
    <row r="16815" spans="1:13" ht="15.75" x14ac:dyDescent="0.3">
      <c r="A16815"/>
      <c r="J16815"/>
      <c r="K16815"/>
      <c r="L16815"/>
      <c r="M16815"/>
    </row>
    <row r="16816" spans="1:13" ht="15.75" x14ac:dyDescent="0.3">
      <c r="A16816"/>
      <c r="J16816"/>
      <c r="K16816"/>
      <c r="L16816"/>
      <c r="M16816"/>
    </row>
    <row r="16817" spans="1:13" ht="15.75" x14ac:dyDescent="0.3">
      <c r="A16817"/>
      <c r="J16817"/>
      <c r="K16817"/>
      <c r="L16817"/>
      <c r="M16817"/>
    </row>
    <row r="16818" spans="1:13" ht="15.75" x14ac:dyDescent="0.3">
      <c r="A16818"/>
      <c r="J16818"/>
      <c r="K16818"/>
      <c r="L16818"/>
      <c r="M16818"/>
    </row>
    <row r="16819" spans="1:13" ht="15.75" x14ac:dyDescent="0.3">
      <c r="A16819"/>
      <c r="J16819"/>
      <c r="K16819"/>
      <c r="L16819"/>
      <c r="M16819"/>
    </row>
    <row r="16820" spans="1:13" ht="15.75" x14ac:dyDescent="0.3">
      <c r="A16820"/>
      <c r="J16820"/>
      <c r="K16820"/>
      <c r="L16820"/>
      <c r="M16820"/>
    </row>
    <row r="16821" spans="1:13" ht="15.75" x14ac:dyDescent="0.3">
      <c r="A16821"/>
      <c r="J16821"/>
      <c r="K16821"/>
      <c r="L16821"/>
      <c r="M16821"/>
    </row>
    <row r="16822" spans="1:13" ht="15.75" x14ac:dyDescent="0.3">
      <c r="A16822"/>
      <c r="J16822"/>
      <c r="K16822"/>
      <c r="L16822"/>
      <c r="M16822"/>
    </row>
    <row r="16823" spans="1:13" ht="15.75" x14ac:dyDescent="0.3">
      <c r="A16823"/>
      <c r="J16823"/>
      <c r="K16823"/>
      <c r="L16823"/>
      <c r="M16823"/>
    </row>
    <row r="16824" spans="1:13" ht="15.75" x14ac:dyDescent="0.3">
      <c r="A16824"/>
      <c r="J16824"/>
      <c r="K16824"/>
      <c r="L16824"/>
      <c r="M16824"/>
    </row>
    <row r="16825" spans="1:13" ht="15.75" x14ac:dyDescent="0.3">
      <c r="A16825"/>
      <c r="J16825"/>
      <c r="K16825"/>
      <c r="L16825"/>
      <c r="M16825"/>
    </row>
    <row r="16826" spans="1:13" ht="15.75" x14ac:dyDescent="0.3">
      <c r="A16826"/>
      <c r="J16826"/>
      <c r="K16826"/>
      <c r="L16826"/>
      <c r="M16826"/>
    </row>
    <row r="16827" spans="1:13" ht="15.75" x14ac:dyDescent="0.3">
      <c r="A16827"/>
      <c r="J16827"/>
      <c r="K16827"/>
      <c r="L16827"/>
      <c r="M16827"/>
    </row>
    <row r="16828" spans="1:13" ht="15.75" x14ac:dyDescent="0.3">
      <c r="A16828"/>
      <c r="J16828"/>
      <c r="K16828"/>
      <c r="L16828"/>
      <c r="M16828"/>
    </row>
    <row r="16829" spans="1:13" ht="15.75" x14ac:dyDescent="0.3">
      <c r="A16829"/>
      <c r="J16829"/>
      <c r="K16829"/>
      <c r="L16829"/>
      <c r="M16829"/>
    </row>
    <row r="16830" spans="1:13" ht="15.75" x14ac:dyDescent="0.3">
      <c r="A16830"/>
      <c r="J16830"/>
      <c r="K16830"/>
      <c r="L16830"/>
      <c r="M16830"/>
    </row>
    <row r="16831" spans="1:13" ht="15.75" x14ac:dyDescent="0.3">
      <c r="A16831"/>
      <c r="J16831"/>
      <c r="K16831"/>
      <c r="L16831"/>
      <c r="M16831"/>
    </row>
    <row r="16832" spans="1:13" ht="15.75" x14ac:dyDescent="0.3">
      <c r="A16832"/>
      <c r="J16832"/>
      <c r="K16832"/>
      <c r="L16832"/>
      <c r="M16832"/>
    </row>
    <row r="16833" spans="1:13" ht="15.75" x14ac:dyDescent="0.3">
      <c r="A16833"/>
      <c r="J16833"/>
      <c r="K16833"/>
      <c r="L16833"/>
      <c r="M16833"/>
    </row>
    <row r="16834" spans="1:13" ht="15.75" x14ac:dyDescent="0.3">
      <c r="A16834"/>
      <c r="J16834"/>
      <c r="K16834"/>
      <c r="L16834"/>
      <c r="M16834"/>
    </row>
    <row r="16835" spans="1:13" ht="15.75" x14ac:dyDescent="0.3">
      <c r="A16835"/>
      <c r="J16835"/>
      <c r="K16835"/>
      <c r="L16835"/>
      <c r="M16835"/>
    </row>
    <row r="16836" spans="1:13" ht="15.75" x14ac:dyDescent="0.3">
      <c r="A16836"/>
      <c r="J16836"/>
      <c r="K16836"/>
      <c r="L16836"/>
      <c r="M16836"/>
    </row>
    <row r="16837" spans="1:13" ht="15.75" x14ac:dyDescent="0.3">
      <c r="A16837"/>
      <c r="J16837"/>
      <c r="K16837"/>
      <c r="L16837"/>
      <c r="M16837"/>
    </row>
    <row r="16838" spans="1:13" ht="15.75" x14ac:dyDescent="0.3">
      <c r="A16838"/>
      <c r="J16838"/>
      <c r="K16838"/>
      <c r="L16838"/>
      <c r="M16838"/>
    </row>
    <row r="16839" spans="1:13" ht="15.75" x14ac:dyDescent="0.3">
      <c r="A16839"/>
      <c r="J16839"/>
      <c r="K16839"/>
      <c r="L16839"/>
      <c r="M16839"/>
    </row>
    <row r="16840" spans="1:13" ht="15.75" x14ac:dyDescent="0.3">
      <c r="A16840"/>
      <c r="J16840"/>
      <c r="K16840"/>
      <c r="L16840"/>
      <c r="M16840"/>
    </row>
    <row r="16841" spans="1:13" ht="15.75" x14ac:dyDescent="0.3">
      <c r="A16841"/>
      <c r="J16841"/>
      <c r="K16841"/>
      <c r="L16841"/>
      <c r="M16841"/>
    </row>
    <row r="16842" spans="1:13" ht="15.75" x14ac:dyDescent="0.3">
      <c r="A16842"/>
      <c r="J16842"/>
      <c r="K16842"/>
      <c r="L16842"/>
      <c r="M16842"/>
    </row>
    <row r="16843" spans="1:13" ht="15.75" x14ac:dyDescent="0.3">
      <c r="A16843"/>
      <c r="J16843"/>
      <c r="K16843"/>
      <c r="L16843"/>
      <c r="M16843"/>
    </row>
    <row r="16844" spans="1:13" ht="15.75" x14ac:dyDescent="0.3">
      <c r="A16844"/>
      <c r="J16844"/>
      <c r="K16844"/>
      <c r="L16844"/>
      <c r="M16844"/>
    </row>
    <row r="16845" spans="1:13" ht="15.75" x14ac:dyDescent="0.3">
      <c r="A16845"/>
      <c r="J16845"/>
      <c r="K16845"/>
      <c r="L16845"/>
      <c r="M16845"/>
    </row>
    <row r="16846" spans="1:13" ht="15.75" x14ac:dyDescent="0.3">
      <c r="A16846"/>
      <c r="J16846"/>
      <c r="K16846"/>
      <c r="L16846"/>
      <c r="M16846"/>
    </row>
    <row r="16847" spans="1:13" ht="15.75" x14ac:dyDescent="0.3">
      <c r="A16847"/>
      <c r="J16847"/>
      <c r="K16847"/>
      <c r="L16847"/>
      <c r="M16847"/>
    </row>
    <row r="16848" spans="1:13" ht="15.75" x14ac:dyDescent="0.3">
      <c r="A16848"/>
      <c r="J16848"/>
      <c r="K16848"/>
      <c r="L16848"/>
      <c r="M16848"/>
    </row>
    <row r="16849" spans="1:13" ht="15.75" x14ac:dyDescent="0.3">
      <c r="A16849"/>
      <c r="J16849"/>
      <c r="K16849"/>
      <c r="L16849"/>
      <c r="M16849"/>
    </row>
    <row r="16850" spans="1:13" ht="15.75" x14ac:dyDescent="0.3">
      <c r="A16850"/>
      <c r="J16850"/>
      <c r="K16850"/>
      <c r="L16850"/>
      <c r="M16850"/>
    </row>
    <row r="16851" spans="1:13" ht="15.75" x14ac:dyDescent="0.3">
      <c r="A16851"/>
      <c r="J16851"/>
      <c r="K16851"/>
      <c r="L16851"/>
      <c r="M16851"/>
    </row>
    <row r="16852" spans="1:13" ht="15.75" x14ac:dyDescent="0.3">
      <c r="A16852"/>
      <c r="J16852"/>
      <c r="K16852"/>
      <c r="L16852"/>
      <c r="M16852"/>
    </row>
    <row r="16853" spans="1:13" ht="15.75" x14ac:dyDescent="0.3">
      <c r="A16853"/>
      <c r="J16853"/>
      <c r="K16853"/>
      <c r="L16853"/>
      <c r="M16853"/>
    </row>
    <row r="16854" spans="1:13" ht="15.75" x14ac:dyDescent="0.3">
      <c r="A16854"/>
      <c r="J16854"/>
      <c r="K16854"/>
      <c r="L16854"/>
      <c r="M16854"/>
    </row>
    <row r="16855" spans="1:13" ht="15.75" x14ac:dyDescent="0.3">
      <c r="A16855"/>
      <c r="J16855"/>
      <c r="K16855"/>
      <c r="L16855"/>
      <c r="M16855"/>
    </row>
    <row r="16856" spans="1:13" ht="15.75" x14ac:dyDescent="0.3">
      <c r="A16856"/>
      <c r="J16856"/>
      <c r="K16856"/>
      <c r="L16856"/>
      <c r="M16856"/>
    </row>
    <row r="16857" spans="1:13" ht="15.75" x14ac:dyDescent="0.3">
      <c r="A16857"/>
      <c r="J16857"/>
      <c r="K16857"/>
      <c r="L16857"/>
      <c r="M16857"/>
    </row>
    <row r="16858" spans="1:13" ht="15.75" x14ac:dyDescent="0.3">
      <c r="A16858"/>
      <c r="J16858"/>
      <c r="K16858"/>
      <c r="L16858"/>
      <c r="M16858"/>
    </row>
    <row r="16859" spans="1:13" ht="15.75" x14ac:dyDescent="0.3">
      <c r="A16859"/>
      <c r="J16859"/>
      <c r="K16859"/>
      <c r="L16859"/>
      <c r="M16859"/>
    </row>
    <row r="16860" spans="1:13" ht="15.75" x14ac:dyDescent="0.3">
      <c r="A16860"/>
      <c r="J16860"/>
      <c r="K16860"/>
      <c r="L16860"/>
      <c r="M16860"/>
    </row>
    <row r="16861" spans="1:13" ht="15.75" x14ac:dyDescent="0.3">
      <c r="A16861"/>
      <c r="J16861"/>
      <c r="K16861"/>
      <c r="L16861"/>
      <c r="M16861"/>
    </row>
    <row r="16862" spans="1:13" ht="15.75" x14ac:dyDescent="0.3">
      <c r="A16862"/>
      <c r="J16862"/>
      <c r="K16862"/>
      <c r="L16862"/>
      <c r="M16862"/>
    </row>
    <row r="16863" spans="1:13" ht="15.75" x14ac:dyDescent="0.3">
      <c r="A16863"/>
      <c r="J16863"/>
      <c r="K16863"/>
      <c r="L16863"/>
      <c r="M16863"/>
    </row>
    <row r="16864" spans="1:13" ht="15.75" x14ac:dyDescent="0.3">
      <c r="A16864"/>
      <c r="J16864"/>
      <c r="K16864"/>
      <c r="L16864"/>
      <c r="M16864"/>
    </row>
    <row r="16865" spans="1:13" ht="15.75" x14ac:dyDescent="0.3">
      <c r="A16865"/>
      <c r="J16865"/>
      <c r="K16865"/>
      <c r="L16865"/>
      <c r="M16865"/>
    </row>
    <row r="16866" spans="1:13" ht="15.75" x14ac:dyDescent="0.3">
      <c r="A16866"/>
      <c r="J16866"/>
      <c r="K16866"/>
      <c r="L16866"/>
      <c r="M16866"/>
    </row>
    <row r="16867" spans="1:13" ht="15.75" x14ac:dyDescent="0.3">
      <c r="A16867"/>
      <c r="J16867"/>
      <c r="K16867"/>
      <c r="L16867"/>
      <c r="M16867"/>
    </row>
    <row r="16868" spans="1:13" ht="15.75" x14ac:dyDescent="0.3">
      <c r="A16868"/>
      <c r="J16868"/>
      <c r="K16868"/>
      <c r="L16868"/>
      <c r="M16868"/>
    </row>
    <row r="16869" spans="1:13" ht="15.75" x14ac:dyDescent="0.3">
      <c r="A16869"/>
      <c r="J16869"/>
      <c r="K16869"/>
      <c r="L16869"/>
      <c r="M16869"/>
    </row>
    <row r="16870" spans="1:13" ht="15.75" x14ac:dyDescent="0.3">
      <c r="A16870"/>
      <c r="J16870"/>
      <c r="K16870"/>
      <c r="L16870"/>
      <c r="M16870"/>
    </row>
    <row r="16871" spans="1:13" ht="15.75" x14ac:dyDescent="0.3">
      <c r="A16871"/>
      <c r="J16871"/>
      <c r="K16871"/>
      <c r="L16871"/>
      <c r="M16871"/>
    </row>
    <row r="16872" spans="1:13" ht="15.75" x14ac:dyDescent="0.3">
      <c r="A16872"/>
      <c r="J16872"/>
      <c r="K16872"/>
      <c r="L16872"/>
      <c r="M16872"/>
    </row>
    <row r="16873" spans="1:13" ht="15.75" x14ac:dyDescent="0.3">
      <c r="A16873"/>
      <c r="J16873"/>
      <c r="K16873"/>
      <c r="L16873"/>
      <c r="M16873"/>
    </row>
    <row r="16874" spans="1:13" ht="15.75" x14ac:dyDescent="0.3">
      <c r="A16874"/>
      <c r="J16874"/>
      <c r="K16874"/>
      <c r="L16874"/>
      <c r="M16874"/>
    </row>
    <row r="16875" spans="1:13" ht="15.75" x14ac:dyDescent="0.3">
      <c r="A16875"/>
      <c r="J16875"/>
      <c r="K16875"/>
      <c r="L16875"/>
      <c r="M16875"/>
    </row>
    <row r="16876" spans="1:13" ht="15.75" x14ac:dyDescent="0.3">
      <c r="A16876"/>
      <c r="J16876"/>
      <c r="K16876"/>
      <c r="L16876"/>
      <c r="M16876"/>
    </row>
    <row r="16877" spans="1:13" ht="15.75" x14ac:dyDescent="0.3">
      <c r="A16877"/>
      <c r="J16877"/>
      <c r="K16877"/>
      <c r="L16877"/>
      <c r="M16877"/>
    </row>
    <row r="16878" spans="1:13" ht="15.75" x14ac:dyDescent="0.3">
      <c r="A16878"/>
      <c r="J16878"/>
      <c r="K16878"/>
      <c r="L16878"/>
      <c r="M16878"/>
    </row>
    <row r="16879" spans="1:13" ht="15.75" x14ac:dyDescent="0.3">
      <c r="A16879"/>
      <c r="J16879"/>
      <c r="K16879"/>
      <c r="L16879"/>
      <c r="M16879"/>
    </row>
    <row r="16880" spans="1:13" ht="15.75" x14ac:dyDescent="0.3">
      <c r="A16880"/>
      <c r="J16880"/>
      <c r="K16880"/>
      <c r="L16880"/>
      <c r="M16880"/>
    </row>
    <row r="16881" spans="1:13" ht="15.75" x14ac:dyDescent="0.3">
      <c r="A16881"/>
      <c r="J16881"/>
      <c r="K16881"/>
      <c r="L16881"/>
      <c r="M16881"/>
    </row>
    <row r="16882" spans="1:13" ht="15.75" x14ac:dyDescent="0.3">
      <c r="A16882"/>
      <c r="J16882"/>
      <c r="K16882"/>
      <c r="L16882"/>
      <c r="M16882"/>
    </row>
    <row r="16883" spans="1:13" ht="15.75" x14ac:dyDescent="0.3">
      <c r="A16883"/>
      <c r="J16883"/>
      <c r="K16883"/>
      <c r="L16883"/>
      <c r="M16883"/>
    </row>
    <row r="16884" spans="1:13" ht="15.75" x14ac:dyDescent="0.3">
      <c r="A16884"/>
      <c r="J16884"/>
      <c r="K16884"/>
      <c r="L16884"/>
      <c r="M16884"/>
    </row>
    <row r="16885" spans="1:13" ht="15.75" x14ac:dyDescent="0.3">
      <c r="A16885"/>
      <c r="J16885"/>
      <c r="K16885"/>
      <c r="L16885"/>
      <c r="M16885"/>
    </row>
    <row r="16886" spans="1:13" ht="15.75" x14ac:dyDescent="0.3">
      <c r="A16886"/>
      <c r="J16886"/>
      <c r="K16886"/>
      <c r="L16886"/>
      <c r="M16886"/>
    </row>
    <row r="16887" spans="1:13" ht="15.75" x14ac:dyDescent="0.3">
      <c r="A16887"/>
      <c r="J16887"/>
      <c r="K16887"/>
      <c r="L16887"/>
      <c r="M16887"/>
    </row>
    <row r="16888" spans="1:13" ht="15.75" x14ac:dyDescent="0.3">
      <c r="A16888"/>
      <c r="J16888"/>
      <c r="K16888"/>
      <c r="L16888"/>
      <c r="M16888"/>
    </row>
    <row r="16889" spans="1:13" ht="15.75" x14ac:dyDescent="0.3">
      <c r="A16889"/>
      <c r="J16889"/>
      <c r="K16889"/>
      <c r="L16889"/>
      <c r="M16889"/>
    </row>
    <row r="16890" spans="1:13" ht="15.75" x14ac:dyDescent="0.3">
      <c r="A16890"/>
      <c r="J16890"/>
      <c r="K16890"/>
      <c r="L16890"/>
      <c r="M16890"/>
    </row>
    <row r="16891" spans="1:13" ht="15.75" x14ac:dyDescent="0.3">
      <c r="A16891"/>
      <c r="J16891"/>
      <c r="K16891"/>
      <c r="L16891"/>
      <c r="M16891"/>
    </row>
    <row r="16892" spans="1:13" ht="15.75" x14ac:dyDescent="0.3">
      <c r="A16892"/>
      <c r="J16892"/>
      <c r="K16892"/>
      <c r="L16892"/>
      <c r="M16892"/>
    </row>
    <row r="16893" spans="1:13" ht="15.75" x14ac:dyDescent="0.3">
      <c r="A16893"/>
      <c r="J16893"/>
      <c r="K16893"/>
      <c r="L16893"/>
      <c r="M16893"/>
    </row>
    <row r="16894" spans="1:13" ht="15.75" x14ac:dyDescent="0.3">
      <c r="A16894"/>
      <c r="J16894"/>
      <c r="K16894"/>
      <c r="L16894"/>
      <c r="M16894"/>
    </row>
    <row r="16895" spans="1:13" ht="15.75" x14ac:dyDescent="0.3">
      <c r="A16895"/>
      <c r="J16895"/>
      <c r="K16895"/>
      <c r="L16895"/>
      <c r="M16895"/>
    </row>
    <row r="16896" spans="1:13" ht="15.75" x14ac:dyDescent="0.3">
      <c r="A16896"/>
      <c r="J16896"/>
      <c r="K16896"/>
      <c r="L16896"/>
      <c r="M16896"/>
    </row>
    <row r="16897" spans="1:13" ht="15.75" x14ac:dyDescent="0.3">
      <c r="A16897"/>
      <c r="J16897"/>
      <c r="K16897"/>
      <c r="L16897"/>
      <c r="M16897"/>
    </row>
    <row r="16898" spans="1:13" ht="15.75" x14ac:dyDescent="0.3">
      <c r="A16898"/>
      <c r="J16898"/>
      <c r="K16898"/>
      <c r="L16898"/>
      <c r="M16898"/>
    </row>
    <row r="16899" spans="1:13" ht="15.75" x14ac:dyDescent="0.3">
      <c r="A16899"/>
      <c r="J16899"/>
      <c r="K16899"/>
      <c r="L16899"/>
      <c r="M16899"/>
    </row>
    <row r="16900" spans="1:13" ht="15.75" x14ac:dyDescent="0.3">
      <c r="A16900"/>
      <c r="J16900"/>
      <c r="K16900"/>
      <c r="L16900"/>
      <c r="M16900"/>
    </row>
    <row r="16901" spans="1:13" ht="15.75" x14ac:dyDescent="0.3">
      <c r="A16901"/>
      <c r="J16901"/>
      <c r="K16901"/>
      <c r="L16901"/>
      <c r="M16901"/>
    </row>
    <row r="16902" spans="1:13" ht="15.75" x14ac:dyDescent="0.3">
      <c r="A16902"/>
      <c r="J16902"/>
      <c r="K16902"/>
      <c r="L16902"/>
      <c r="M16902"/>
    </row>
    <row r="16903" spans="1:13" ht="15.75" x14ac:dyDescent="0.3">
      <c r="A16903"/>
      <c r="J16903"/>
      <c r="K16903"/>
      <c r="L16903"/>
      <c r="M16903"/>
    </row>
    <row r="16904" spans="1:13" ht="15.75" x14ac:dyDescent="0.3">
      <c r="A16904"/>
      <c r="J16904"/>
      <c r="K16904"/>
      <c r="L16904"/>
      <c r="M16904"/>
    </row>
    <row r="16905" spans="1:13" ht="15.75" x14ac:dyDescent="0.3">
      <c r="A16905"/>
      <c r="J16905"/>
      <c r="K16905"/>
      <c r="L16905"/>
      <c r="M16905"/>
    </row>
    <row r="16906" spans="1:13" ht="15.75" x14ac:dyDescent="0.3">
      <c r="A16906"/>
      <c r="J16906"/>
      <c r="K16906"/>
      <c r="L16906"/>
      <c r="M16906"/>
    </row>
    <row r="16907" spans="1:13" ht="15.75" x14ac:dyDescent="0.3">
      <c r="A16907"/>
      <c r="J16907"/>
      <c r="K16907"/>
      <c r="L16907"/>
      <c r="M16907"/>
    </row>
    <row r="16908" spans="1:13" ht="15.75" x14ac:dyDescent="0.3">
      <c r="A16908"/>
      <c r="J16908"/>
      <c r="K16908"/>
      <c r="L16908"/>
      <c r="M16908"/>
    </row>
    <row r="16909" spans="1:13" ht="15.75" x14ac:dyDescent="0.3">
      <c r="A16909"/>
      <c r="J16909"/>
      <c r="K16909"/>
      <c r="L16909"/>
      <c r="M16909"/>
    </row>
    <row r="16910" spans="1:13" ht="15.75" x14ac:dyDescent="0.3">
      <c r="A16910"/>
      <c r="J16910"/>
      <c r="K16910"/>
      <c r="L16910"/>
      <c r="M16910"/>
    </row>
    <row r="16911" spans="1:13" ht="15.75" x14ac:dyDescent="0.3">
      <c r="A16911"/>
      <c r="J16911"/>
      <c r="K16911"/>
      <c r="L16911"/>
      <c r="M16911"/>
    </row>
    <row r="16912" spans="1:13" ht="15.75" x14ac:dyDescent="0.3">
      <c r="A16912"/>
      <c r="J16912"/>
      <c r="K16912"/>
      <c r="L16912"/>
      <c r="M16912"/>
    </row>
    <row r="16913" spans="1:13" ht="15.75" x14ac:dyDescent="0.3">
      <c r="A16913"/>
      <c r="J16913"/>
      <c r="K16913"/>
      <c r="L16913"/>
      <c r="M16913"/>
    </row>
    <row r="16914" spans="1:13" ht="15.75" x14ac:dyDescent="0.3">
      <c r="A16914"/>
      <c r="J16914"/>
      <c r="K16914"/>
      <c r="L16914"/>
      <c r="M16914"/>
    </row>
    <row r="16915" spans="1:13" ht="15.75" x14ac:dyDescent="0.3">
      <c r="A16915"/>
      <c r="J16915"/>
      <c r="K16915"/>
      <c r="L16915"/>
      <c r="M16915"/>
    </row>
    <row r="16916" spans="1:13" ht="15.75" x14ac:dyDescent="0.3">
      <c r="A16916"/>
      <c r="J16916"/>
      <c r="K16916"/>
      <c r="L16916"/>
      <c r="M16916"/>
    </row>
    <row r="16917" spans="1:13" ht="15.75" x14ac:dyDescent="0.3">
      <c r="A16917"/>
      <c r="J16917"/>
      <c r="K16917"/>
      <c r="L16917"/>
      <c r="M16917"/>
    </row>
    <row r="16918" spans="1:13" ht="15.75" x14ac:dyDescent="0.3">
      <c r="A16918"/>
      <c r="J16918"/>
      <c r="K16918"/>
      <c r="L16918"/>
      <c r="M16918"/>
    </row>
    <row r="16919" spans="1:13" ht="15.75" x14ac:dyDescent="0.3">
      <c r="A16919"/>
      <c r="J16919"/>
      <c r="K16919"/>
      <c r="L16919"/>
      <c r="M16919"/>
    </row>
    <row r="16920" spans="1:13" ht="15.75" x14ac:dyDescent="0.3">
      <c r="A16920"/>
      <c r="J16920"/>
      <c r="K16920"/>
      <c r="L16920"/>
      <c r="M16920"/>
    </row>
    <row r="16921" spans="1:13" ht="15.75" x14ac:dyDescent="0.3">
      <c r="A16921"/>
      <c r="J16921"/>
      <c r="K16921"/>
      <c r="L16921"/>
      <c r="M16921"/>
    </row>
    <row r="16922" spans="1:13" ht="15.75" x14ac:dyDescent="0.3">
      <c r="A16922"/>
      <c r="J16922"/>
      <c r="K16922"/>
      <c r="L16922"/>
      <c r="M16922"/>
    </row>
    <row r="16923" spans="1:13" ht="15.75" x14ac:dyDescent="0.3">
      <c r="A16923"/>
      <c r="J16923"/>
      <c r="K16923"/>
      <c r="L16923"/>
      <c r="M16923"/>
    </row>
    <row r="16924" spans="1:13" ht="15.75" x14ac:dyDescent="0.3">
      <c r="A16924"/>
      <c r="J16924"/>
      <c r="K16924"/>
      <c r="L16924"/>
      <c r="M16924"/>
    </row>
    <row r="16925" spans="1:13" ht="15.75" x14ac:dyDescent="0.3">
      <c r="A16925"/>
      <c r="J16925"/>
      <c r="K16925"/>
      <c r="L16925"/>
      <c r="M16925"/>
    </row>
    <row r="16926" spans="1:13" ht="15.75" x14ac:dyDescent="0.3">
      <c r="A16926"/>
      <c r="J16926"/>
      <c r="K16926"/>
      <c r="L16926"/>
      <c r="M16926"/>
    </row>
    <row r="16927" spans="1:13" ht="15.75" x14ac:dyDescent="0.3">
      <c r="A16927"/>
      <c r="J16927"/>
      <c r="K16927"/>
      <c r="L16927"/>
      <c r="M16927"/>
    </row>
    <row r="16928" spans="1:13" ht="15.75" x14ac:dyDescent="0.3">
      <c r="A16928"/>
      <c r="J16928"/>
      <c r="K16928"/>
      <c r="L16928"/>
      <c r="M16928"/>
    </row>
    <row r="16929" spans="1:13" ht="15.75" x14ac:dyDescent="0.3">
      <c r="A16929"/>
      <c r="J16929"/>
      <c r="K16929"/>
      <c r="L16929"/>
      <c r="M16929"/>
    </row>
    <row r="16930" spans="1:13" ht="15.75" x14ac:dyDescent="0.3">
      <c r="A16930"/>
      <c r="J16930"/>
      <c r="K16930"/>
      <c r="L16930"/>
      <c r="M16930"/>
    </row>
    <row r="16931" spans="1:13" ht="15.75" x14ac:dyDescent="0.3">
      <c r="A16931"/>
      <c r="J16931"/>
      <c r="K16931"/>
      <c r="L16931"/>
      <c r="M16931"/>
    </row>
    <row r="16932" spans="1:13" ht="15.75" x14ac:dyDescent="0.3">
      <c r="A16932"/>
      <c r="J16932"/>
      <c r="K16932"/>
      <c r="L16932"/>
      <c r="M16932"/>
    </row>
    <row r="16933" spans="1:13" ht="15.75" x14ac:dyDescent="0.3">
      <c r="A16933"/>
      <c r="J16933"/>
      <c r="K16933"/>
      <c r="L16933"/>
      <c r="M16933"/>
    </row>
    <row r="16934" spans="1:13" ht="15.75" x14ac:dyDescent="0.3">
      <c r="A16934"/>
      <c r="J16934"/>
      <c r="K16934"/>
      <c r="L16934"/>
      <c r="M16934"/>
    </row>
    <row r="16935" spans="1:13" ht="15.75" x14ac:dyDescent="0.3">
      <c r="A16935"/>
      <c r="J16935"/>
      <c r="K16935"/>
      <c r="L16935"/>
      <c r="M16935"/>
    </row>
    <row r="16936" spans="1:13" ht="15.75" x14ac:dyDescent="0.3">
      <c r="A16936"/>
      <c r="J16936"/>
      <c r="K16936"/>
      <c r="L16936"/>
      <c r="M16936"/>
    </row>
    <row r="16937" spans="1:13" ht="15.75" x14ac:dyDescent="0.3">
      <c r="A16937"/>
      <c r="J16937"/>
      <c r="K16937"/>
      <c r="L16937"/>
      <c r="M16937"/>
    </row>
    <row r="16938" spans="1:13" ht="15.75" x14ac:dyDescent="0.3">
      <c r="A16938"/>
      <c r="J16938"/>
      <c r="K16938"/>
      <c r="L16938"/>
      <c r="M16938"/>
    </row>
    <row r="16939" spans="1:13" ht="15.75" x14ac:dyDescent="0.3">
      <c r="A16939"/>
      <c r="J16939"/>
      <c r="K16939"/>
      <c r="L16939"/>
      <c r="M16939"/>
    </row>
    <row r="16940" spans="1:13" ht="15.75" x14ac:dyDescent="0.3">
      <c r="A16940"/>
      <c r="J16940"/>
      <c r="K16940"/>
      <c r="L16940"/>
      <c r="M16940"/>
    </row>
    <row r="16941" spans="1:13" ht="15.75" x14ac:dyDescent="0.3">
      <c r="A16941"/>
      <c r="J16941"/>
      <c r="K16941"/>
      <c r="L16941"/>
      <c r="M16941"/>
    </row>
    <row r="16942" spans="1:13" ht="15.75" x14ac:dyDescent="0.3">
      <c r="A16942"/>
      <c r="J16942"/>
      <c r="K16942"/>
      <c r="L16942"/>
      <c r="M16942"/>
    </row>
    <row r="16943" spans="1:13" ht="15.75" x14ac:dyDescent="0.3">
      <c r="A16943"/>
      <c r="J16943"/>
      <c r="K16943"/>
      <c r="L16943"/>
      <c r="M16943"/>
    </row>
    <row r="16944" spans="1:13" ht="15.75" x14ac:dyDescent="0.3">
      <c r="A16944"/>
      <c r="J16944"/>
      <c r="K16944"/>
      <c r="L16944"/>
      <c r="M16944"/>
    </row>
    <row r="16945" spans="1:13" ht="15.75" x14ac:dyDescent="0.3">
      <c r="A16945"/>
      <c r="J16945"/>
      <c r="K16945"/>
      <c r="L16945"/>
      <c r="M16945"/>
    </row>
    <row r="16946" spans="1:13" ht="15.75" x14ac:dyDescent="0.3">
      <c r="A16946"/>
      <c r="J16946"/>
      <c r="K16946"/>
      <c r="L16946"/>
      <c r="M16946"/>
    </row>
    <row r="16947" spans="1:13" ht="15.75" x14ac:dyDescent="0.3">
      <c r="A16947"/>
      <c r="J16947"/>
      <c r="K16947"/>
      <c r="L16947"/>
      <c r="M16947"/>
    </row>
    <row r="16948" spans="1:13" ht="15.75" x14ac:dyDescent="0.3">
      <c r="A16948"/>
      <c r="J16948"/>
      <c r="K16948"/>
      <c r="L16948"/>
      <c r="M16948"/>
    </row>
    <row r="16949" spans="1:13" ht="15.75" x14ac:dyDescent="0.3">
      <c r="A16949"/>
      <c r="J16949"/>
      <c r="K16949"/>
      <c r="L16949"/>
      <c r="M16949"/>
    </row>
    <row r="16950" spans="1:13" ht="15.75" x14ac:dyDescent="0.3">
      <c r="A16950"/>
      <c r="J16950"/>
      <c r="K16950"/>
      <c r="L16950"/>
      <c r="M16950"/>
    </row>
    <row r="16951" spans="1:13" ht="15.75" x14ac:dyDescent="0.3">
      <c r="A16951"/>
      <c r="J16951"/>
      <c r="K16951"/>
      <c r="L16951"/>
      <c r="M16951"/>
    </row>
    <row r="16952" spans="1:13" ht="15.75" x14ac:dyDescent="0.3">
      <c r="A16952"/>
      <c r="J16952"/>
      <c r="K16952"/>
      <c r="L16952"/>
      <c r="M16952"/>
    </row>
    <row r="16953" spans="1:13" ht="15.75" x14ac:dyDescent="0.3">
      <c r="A16953"/>
      <c r="J16953"/>
      <c r="K16953"/>
      <c r="L16953"/>
      <c r="M16953"/>
    </row>
    <row r="16954" spans="1:13" ht="15.75" x14ac:dyDescent="0.3">
      <c r="A16954"/>
      <c r="J16954"/>
      <c r="K16954"/>
      <c r="L16954"/>
      <c r="M16954"/>
    </row>
    <row r="16955" spans="1:13" ht="15.75" x14ac:dyDescent="0.3">
      <c r="A16955"/>
      <c r="J16955"/>
      <c r="K16955"/>
      <c r="L16955"/>
      <c r="M16955"/>
    </row>
    <row r="16956" spans="1:13" ht="15.75" x14ac:dyDescent="0.3">
      <c r="A16956"/>
      <c r="J16956"/>
      <c r="K16956"/>
      <c r="L16956"/>
      <c r="M16956"/>
    </row>
    <row r="16957" spans="1:13" ht="15.75" x14ac:dyDescent="0.3">
      <c r="A16957"/>
      <c r="J16957"/>
      <c r="K16957"/>
      <c r="L16957"/>
      <c r="M16957"/>
    </row>
    <row r="16958" spans="1:13" ht="15.75" x14ac:dyDescent="0.3">
      <c r="A16958"/>
      <c r="J16958"/>
      <c r="K16958"/>
      <c r="L16958"/>
      <c r="M16958"/>
    </row>
    <row r="16959" spans="1:13" ht="15.75" x14ac:dyDescent="0.3">
      <c r="A16959"/>
      <c r="J16959"/>
      <c r="K16959"/>
      <c r="L16959"/>
      <c r="M16959"/>
    </row>
    <row r="16960" spans="1:13" ht="15.75" x14ac:dyDescent="0.3">
      <c r="A16960"/>
      <c r="J16960"/>
      <c r="K16960"/>
      <c r="L16960"/>
      <c r="M16960"/>
    </row>
    <row r="16961" spans="1:13" ht="15.75" x14ac:dyDescent="0.3">
      <c r="A16961"/>
      <c r="J16961"/>
      <c r="K16961"/>
      <c r="L16961"/>
      <c r="M16961"/>
    </row>
    <row r="16962" spans="1:13" ht="15.75" x14ac:dyDescent="0.3">
      <c r="A16962"/>
      <c r="J16962"/>
      <c r="K16962"/>
      <c r="L16962"/>
      <c r="M16962"/>
    </row>
    <row r="16963" spans="1:13" ht="15.75" x14ac:dyDescent="0.3">
      <c r="A16963"/>
      <c r="J16963"/>
      <c r="K16963"/>
      <c r="L16963"/>
      <c r="M16963"/>
    </row>
    <row r="16964" spans="1:13" ht="15.75" x14ac:dyDescent="0.3">
      <c r="A16964"/>
      <c r="J16964"/>
      <c r="K16964"/>
      <c r="L16964"/>
      <c r="M16964"/>
    </row>
    <row r="16965" spans="1:13" ht="15.75" x14ac:dyDescent="0.3">
      <c r="A16965"/>
      <c r="J16965"/>
      <c r="K16965"/>
      <c r="L16965"/>
      <c r="M16965"/>
    </row>
    <row r="16966" spans="1:13" ht="15.75" x14ac:dyDescent="0.3">
      <c r="A16966"/>
      <c r="J16966"/>
      <c r="K16966"/>
      <c r="L16966"/>
      <c r="M16966"/>
    </row>
    <row r="16967" spans="1:13" ht="15.75" x14ac:dyDescent="0.3">
      <c r="A16967"/>
      <c r="J16967"/>
      <c r="K16967"/>
      <c r="L16967"/>
      <c r="M16967"/>
    </row>
    <row r="16968" spans="1:13" ht="15.75" x14ac:dyDescent="0.3">
      <c r="A16968"/>
      <c r="J16968"/>
      <c r="K16968"/>
      <c r="L16968"/>
      <c r="M16968"/>
    </row>
    <row r="16969" spans="1:13" ht="15.75" x14ac:dyDescent="0.3">
      <c r="A16969"/>
      <c r="J16969"/>
      <c r="K16969"/>
      <c r="L16969"/>
      <c r="M16969"/>
    </row>
    <row r="16970" spans="1:13" ht="15.75" x14ac:dyDescent="0.3">
      <c r="A16970"/>
      <c r="J16970"/>
      <c r="K16970"/>
      <c r="L16970"/>
      <c r="M16970"/>
    </row>
    <row r="16971" spans="1:13" ht="15.75" x14ac:dyDescent="0.3">
      <c r="A16971"/>
      <c r="J16971"/>
      <c r="K16971"/>
      <c r="L16971"/>
      <c r="M16971"/>
    </row>
    <row r="16972" spans="1:13" ht="15.75" x14ac:dyDescent="0.3">
      <c r="A16972"/>
      <c r="J16972"/>
      <c r="K16972"/>
      <c r="L16972"/>
      <c r="M16972"/>
    </row>
    <row r="16973" spans="1:13" ht="15.75" x14ac:dyDescent="0.3">
      <c r="A16973"/>
      <c r="J16973"/>
      <c r="K16973"/>
      <c r="L16973"/>
      <c r="M16973"/>
    </row>
    <row r="16974" spans="1:13" ht="15.75" x14ac:dyDescent="0.3">
      <c r="A16974"/>
      <c r="J16974"/>
      <c r="K16974"/>
      <c r="L16974"/>
      <c r="M16974"/>
    </row>
    <row r="16975" spans="1:13" ht="15.75" x14ac:dyDescent="0.3">
      <c r="A16975"/>
      <c r="J16975"/>
      <c r="K16975"/>
      <c r="L16975"/>
      <c r="M16975"/>
    </row>
    <row r="16976" spans="1:13" ht="15.75" x14ac:dyDescent="0.3">
      <c r="A16976"/>
      <c r="J16976"/>
      <c r="K16976"/>
      <c r="L16976"/>
      <c r="M16976"/>
    </row>
    <row r="16977" spans="1:13" ht="15.75" x14ac:dyDescent="0.3">
      <c r="A16977"/>
      <c r="J16977"/>
      <c r="K16977"/>
      <c r="L16977"/>
      <c r="M16977"/>
    </row>
    <row r="16978" spans="1:13" ht="15.75" x14ac:dyDescent="0.3">
      <c r="A16978"/>
      <c r="J16978"/>
      <c r="K16978"/>
      <c r="L16978"/>
      <c r="M16978"/>
    </row>
    <row r="16979" spans="1:13" ht="15.75" x14ac:dyDescent="0.3">
      <c r="A16979"/>
      <c r="J16979"/>
      <c r="K16979"/>
      <c r="L16979"/>
      <c r="M16979"/>
    </row>
    <row r="16980" spans="1:13" ht="15.75" x14ac:dyDescent="0.3">
      <c r="A16980"/>
      <c r="J16980"/>
      <c r="K16980"/>
      <c r="L16980"/>
      <c r="M16980"/>
    </row>
    <row r="16981" spans="1:13" ht="15.75" x14ac:dyDescent="0.3">
      <c r="A16981"/>
      <c r="J16981"/>
      <c r="K16981"/>
      <c r="L16981"/>
      <c r="M16981"/>
    </row>
    <row r="16982" spans="1:13" ht="15.75" x14ac:dyDescent="0.3">
      <c r="A16982"/>
      <c r="J16982"/>
      <c r="K16982"/>
      <c r="L16982"/>
      <c r="M16982"/>
    </row>
    <row r="16983" spans="1:13" ht="15.75" x14ac:dyDescent="0.3">
      <c r="A16983"/>
      <c r="J16983"/>
      <c r="K16983"/>
      <c r="L16983"/>
      <c r="M16983"/>
    </row>
    <row r="16984" spans="1:13" ht="15.75" x14ac:dyDescent="0.3">
      <c r="A16984"/>
      <c r="J16984"/>
      <c r="K16984"/>
      <c r="L16984"/>
      <c r="M16984"/>
    </row>
    <row r="16985" spans="1:13" ht="15.75" x14ac:dyDescent="0.3">
      <c r="A16985"/>
      <c r="J16985"/>
      <c r="K16985"/>
      <c r="L16985"/>
      <c r="M16985"/>
    </row>
    <row r="16986" spans="1:13" ht="15.75" x14ac:dyDescent="0.3">
      <c r="A16986"/>
      <c r="J16986"/>
      <c r="K16986"/>
      <c r="L16986"/>
      <c r="M16986"/>
    </row>
    <row r="16987" spans="1:13" ht="15.75" x14ac:dyDescent="0.3">
      <c r="A16987"/>
      <c r="J16987"/>
      <c r="K16987"/>
      <c r="L16987"/>
      <c r="M16987"/>
    </row>
    <row r="16988" spans="1:13" ht="15.75" x14ac:dyDescent="0.3">
      <c r="A16988"/>
      <c r="J16988"/>
      <c r="K16988"/>
      <c r="L16988"/>
      <c r="M16988"/>
    </row>
    <row r="16989" spans="1:13" ht="15.75" x14ac:dyDescent="0.3">
      <c r="A16989"/>
      <c r="J16989"/>
      <c r="K16989"/>
      <c r="L16989"/>
      <c r="M16989"/>
    </row>
    <row r="16990" spans="1:13" ht="15.75" x14ac:dyDescent="0.3">
      <c r="A16990"/>
      <c r="J16990"/>
      <c r="K16990"/>
      <c r="L16990"/>
      <c r="M16990"/>
    </row>
    <row r="16991" spans="1:13" ht="15.75" x14ac:dyDescent="0.3">
      <c r="A16991"/>
      <c r="J16991"/>
      <c r="K16991"/>
      <c r="L16991"/>
      <c r="M16991"/>
    </row>
    <row r="16992" spans="1:13" ht="15.75" x14ac:dyDescent="0.3">
      <c r="A16992"/>
      <c r="J16992"/>
      <c r="K16992"/>
      <c r="L16992"/>
      <c r="M16992"/>
    </row>
    <row r="16993" spans="1:13" ht="15.75" x14ac:dyDescent="0.3">
      <c r="A16993"/>
      <c r="J16993"/>
      <c r="K16993"/>
      <c r="L16993"/>
      <c r="M16993"/>
    </row>
    <row r="16994" spans="1:13" ht="15.75" x14ac:dyDescent="0.3">
      <c r="A16994"/>
      <c r="J16994"/>
      <c r="K16994"/>
      <c r="L16994"/>
      <c r="M16994"/>
    </row>
    <row r="16995" spans="1:13" ht="15.75" x14ac:dyDescent="0.3">
      <c r="A16995"/>
      <c r="J16995"/>
      <c r="K16995"/>
      <c r="L16995"/>
      <c r="M16995"/>
    </row>
    <row r="16996" spans="1:13" ht="15.75" x14ac:dyDescent="0.3">
      <c r="A16996"/>
      <c r="J16996"/>
      <c r="K16996"/>
      <c r="L16996"/>
      <c r="M16996"/>
    </row>
    <row r="16997" spans="1:13" ht="15.75" x14ac:dyDescent="0.3">
      <c r="A16997"/>
      <c r="J16997"/>
      <c r="K16997"/>
      <c r="L16997"/>
      <c r="M16997"/>
    </row>
    <row r="16998" spans="1:13" ht="15.75" x14ac:dyDescent="0.3">
      <c r="A16998"/>
      <c r="J16998"/>
      <c r="K16998"/>
      <c r="L16998"/>
      <c r="M16998"/>
    </row>
    <row r="16999" spans="1:13" ht="15.75" x14ac:dyDescent="0.3">
      <c r="A16999"/>
      <c r="J16999"/>
      <c r="K16999"/>
      <c r="L16999"/>
      <c r="M16999"/>
    </row>
    <row r="17000" spans="1:13" ht="15.75" x14ac:dyDescent="0.3">
      <c r="A17000"/>
      <c r="J17000"/>
      <c r="K17000"/>
      <c r="L17000"/>
      <c r="M17000"/>
    </row>
    <row r="17001" spans="1:13" ht="15.75" x14ac:dyDescent="0.3">
      <c r="A17001"/>
      <c r="J17001"/>
      <c r="K17001"/>
      <c r="L17001"/>
      <c r="M17001"/>
    </row>
    <row r="17002" spans="1:13" ht="15.75" x14ac:dyDescent="0.3">
      <c r="A17002"/>
      <c r="J17002"/>
      <c r="K17002"/>
      <c r="L17002"/>
      <c r="M17002"/>
    </row>
    <row r="17003" spans="1:13" ht="15.75" x14ac:dyDescent="0.3">
      <c r="A17003"/>
      <c r="J17003"/>
      <c r="K17003"/>
      <c r="L17003"/>
      <c r="M17003"/>
    </row>
    <row r="17004" spans="1:13" ht="15.75" x14ac:dyDescent="0.3">
      <c r="A17004"/>
      <c r="J17004"/>
      <c r="K17004"/>
      <c r="L17004"/>
      <c r="M17004"/>
    </row>
    <row r="17005" spans="1:13" ht="15.75" x14ac:dyDescent="0.3">
      <c r="A17005"/>
      <c r="J17005"/>
      <c r="K17005"/>
      <c r="L17005"/>
      <c r="M17005"/>
    </row>
    <row r="17006" spans="1:13" ht="15.75" x14ac:dyDescent="0.3">
      <c r="A17006"/>
      <c r="J17006"/>
      <c r="K17006"/>
      <c r="L17006"/>
      <c r="M17006"/>
    </row>
    <row r="17007" spans="1:13" ht="15.75" x14ac:dyDescent="0.3">
      <c r="A17007"/>
      <c r="J17007"/>
      <c r="K17007"/>
      <c r="L17007"/>
      <c r="M17007"/>
    </row>
    <row r="17008" spans="1:13" ht="15.75" x14ac:dyDescent="0.3">
      <c r="A17008"/>
      <c r="J17008"/>
      <c r="K17008"/>
      <c r="L17008"/>
      <c r="M17008"/>
    </row>
    <row r="17009" spans="1:13" ht="15.75" x14ac:dyDescent="0.3">
      <c r="A17009"/>
      <c r="J17009"/>
      <c r="K17009"/>
      <c r="L17009"/>
      <c r="M17009"/>
    </row>
    <row r="17010" spans="1:13" ht="15.75" x14ac:dyDescent="0.3">
      <c r="A17010"/>
      <c r="J17010"/>
      <c r="K17010"/>
      <c r="L17010"/>
      <c r="M17010"/>
    </row>
    <row r="17011" spans="1:13" ht="15.75" x14ac:dyDescent="0.3">
      <c r="A17011"/>
      <c r="J17011"/>
      <c r="K17011"/>
      <c r="L17011"/>
      <c r="M17011"/>
    </row>
    <row r="17012" spans="1:13" ht="15.75" x14ac:dyDescent="0.3">
      <c r="A17012"/>
      <c r="J17012"/>
      <c r="K17012"/>
      <c r="L17012"/>
      <c r="M17012"/>
    </row>
    <row r="17013" spans="1:13" ht="15.75" x14ac:dyDescent="0.3">
      <c r="A17013"/>
      <c r="J17013"/>
      <c r="K17013"/>
      <c r="L17013"/>
      <c r="M17013"/>
    </row>
    <row r="17014" spans="1:13" ht="15.75" x14ac:dyDescent="0.3">
      <c r="A17014"/>
      <c r="J17014"/>
      <c r="K17014"/>
      <c r="L17014"/>
      <c r="M17014"/>
    </row>
    <row r="17015" spans="1:13" ht="15.75" x14ac:dyDescent="0.3">
      <c r="A17015"/>
      <c r="J17015"/>
      <c r="K17015"/>
      <c r="L17015"/>
      <c r="M17015"/>
    </row>
    <row r="17016" spans="1:13" ht="15.75" x14ac:dyDescent="0.3">
      <c r="A17016"/>
      <c r="J17016"/>
      <c r="K17016"/>
      <c r="L17016"/>
      <c r="M17016"/>
    </row>
    <row r="17017" spans="1:13" ht="15.75" x14ac:dyDescent="0.3">
      <c r="A17017"/>
      <c r="J17017"/>
      <c r="K17017"/>
      <c r="L17017"/>
      <c r="M17017"/>
    </row>
    <row r="17018" spans="1:13" ht="15.75" x14ac:dyDescent="0.3">
      <c r="A17018"/>
      <c r="J17018"/>
      <c r="K17018"/>
      <c r="L17018"/>
      <c r="M17018"/>
    </row>
    <row r="17019" spans="1:13" ht="15.75" x14ac:dyDescent="0.3">
      <c r="A17019"/>
      <c r="J17019"/>
      <c r="K17019"/>
      <c r="L17019"/>
      <c r="M17019"/>
    </row>
    <row r="17020" spans="1:13" ht="15.75" x14ac:dyDescent="0.3">
      <c r="A17020"/>
      <c r="J17020"/>
      <c r="K17020"/>
      <c r="L17020"/>
      <c r="M17020"/>
    </row>
    <row r="17021" spans="1:13" ht="15.75" x14ac:dyDescent="0.3">
      <c r="A17021"/>
      <c r="J17021"/>
      <c r="K17021"/>
      <c r="L17021"/>
      <c r="M17021"/>
    </row>
    <row r="17022" spans="1:13" ht="15.75" x14ac:dyDescent="0.3">
      <c r="A17022"/>
      <c r="J17022"/>
      <c r="K17022"/>
      <c r="L17022"/>
      <c r="M17022"/>
    </row>
    <row r="17023" spans="1:13" ht="15.75" x14ac:dyDescent="0.3">
      <c r="A17023"/>
      <c r="J17023"/>
      <c r="K17023"/>
      <c r="L17023"/>
      <c r="M17023"/>
    </row>
    <row r="17024" spans="1:13" ht="15.75" x14ac:dyDescent="0.3">
      <c r="A17024"/>
      <c r="J17024"/>
      <c r="K17024"/>
      <c r="L17024"/>
      <c r="M17024"/>
    </row>
    <row r="17025" spans="1:13" ht="15.75" x14ac:dyDescent="0.3">
      <c r="A17025"/>
      <c r="J17025"/>
      <c r="K17025"/>
      <c r="L17025"/>
      <c r="M17025"/>
    </row>
    <row r="17026" spans="1:13" ht="15.75" x14ac:dyDescent="0.3">
      <c r="A17026"/>
      <c r="J17026"/>
      <c r="K17026"/>
      <c r="L17026"/>
      <c r="M17026"/>
    </row>
    <row r="17027" spans="1:13" ht="15.75" x14ac:dyDescent="0.3">
      <c r="A17027"/>
      <c r="J17027"/>
      <c r="K17027"/>
      <c r="L17027"/>
      <c r="M17027"/>
    </row>
    <row r="17028" spans="1:13" ht="15.75" x14ac:dyDescent="0.3">
      <c r="A17028"/>
      <c r="J17028"/>
      <c r="K17028"/>
      <c r="L17028"/>
      <c r="M17028"/>
    </row>
    <row r="17029" spans="1:13" ht="15.75" x14ac:dyDescent="0.3">
      <c r="A17029"/>
      <c r="J17029"/>
      <c r="K17029"/>
      <c r="L17029"/>
      <c r="M17029"/>
    </row>
    <row r="17030" spans="1:13" ht="15.75" x14ac:dyDescent="0.3">
      <c r="A17030"/>
      <c r="J17030"/>
      <c r="K17030"/>
      <c r="L17030"/>
      <c r="M17030"/>
    </row>
    <row r="17031" spans="1:13" ht="15.75" x14ac:dyDescent="0.3">
      <c r="A17031"/>
      <c r="J17031"/>
      <c r="K17031"/>
      <c r="L17031"/>
      <c r="M17031"/>
    </row>
    <row r="17032" spans="1:13" ht="15.75" x14ac:dyDescent="0.3">
      <c r="A17032"/>
      <c r="J17032"/>
      <c r="K17032"/>
      <c r="L17032"/>
      <c r="M17032"/>
    </row>
    <row r="17033" spans="1:13" ht="15.75" x14ac:dyDescent="0.3">
      <c r="A17033"/>
      <c r="J17033"/>
      <c r="K17033"/>
      <c r="L17033"/>
      <c r="M17033"/>
    </row>
    <row r="17034" spans="1:13" ht="15.75" x14ac:dyDescent="0.3">
      <c r="A17034"/>
      <c r="J17034"/>
      <c r="K17034"/>
      <c r="L17034"/>
      <c r="M17034"/>
    </row>
    <row r="17035" spans="1:13" ht="15.75" x14ac:dyDescent="0.3">
      <c r="A17035"/>
      <c r="J17035"/>
      <c r="K17035"/>
      <c r="L17035"/>
      <c r="M17035"/>
    </row>
    <row r="17036" spans="1:13" ht="15.75" x14ac:dyDescent="0.3">
      <c r="A17036"/>
      <c r="J17036"/>
      <c r="K17036"/>
      <c r="L17036"/>
      <c r="M17036"/>
    </row>
    <row r="17037" spans="1:13" ht="15.75" x14ac:dyDescent="0.3">
      <c r="A17037"/>
      <c r="J17037"/>
      <c r="K17037"/>
      <c r="L17037"/>
      <c r="M17037"/>
    </row>
    <row r="17038" spans="1:13" ht="15.75" x14ac:dyDescent="0.3">
      <c r="A17038"/>
      <c r="J17038"/>
      <c r="K17038"/>
      <c r="L17038"/>
      <c r="M17038"/>
    </row>
    <row r="17039" spans="1:13" ht="15.75" x14ac:dyDescent="0.3">
      <c r="A17039"/>
      <c r="J17039"/>
      <c r="K17039"/>
      <c r="L17039"/>
      <c r="M17039"/>
    </row>
    <row r="17040" spans="1:13" ht="15.75" x14ac:dyDescent="0.3">
      <c r="A17040"/>
      <c r="J17040"/>
      <c r="K17040"/>
      <c r="L17040"/>
      <c r="M17040"/>
    </row>
    <row r="17041" spans="1:13" ht="15.75" x14ac:dyDescent="0.3">
      <c r="A17041"/>
      <c r="J17041"/>
      <c r="K17041"/>
      <c r="L17041"/>
      <c r="M17041"/>
    </row>
    <row r="17042" spans="1:13" ht="15.75" x14ac:dyDescent="0.3">
      <c r="A17042"/>
      <c r="J17042"/>
      <c r="K17042"/>
      <c r="L17042"/>
      <c r="M17042"/>
    </row>
    <row r="17043" spans="1:13" ht="15.75" x14ac:dyDescent="0.3">
      <c r="A17043"/>
      <c r="J17043"/>
      <c r="K17043"/>
      <c r="L17043"/>
      <c r="M17043"/>
    </row>
    <row r="17044" spans="1:13" ht="15.75" x14ac:dyDescent="0.3">
      <c r="A17044"/>
      <c r="J17044"/>
      <c r="K17044"/>
      <c r="L17044"/>
      <c r="M17044"/>
    </row>
    <row r="17045" spans="1:13" ht="15.75" x14ac:dyDescent="0.3">
      <c r="A17045"/>
      <c r="J17045"/>
      <c r="K17045"/>
      <c r="L17045"/>
      <c r="M17045"/>
    </row>
    <row r="17046" spans="1:13" ht="15.75" x14ac:dyDescent="0.3">
      <c r="A17046"/>
      <c r="J17046"/>
      <c r="K17046"/>
      <c r="L17046"/>
      <c r="M17046"/>
    </row>
    <row r="17047" spans="1:13" ht="15.75" x14ac:dyDescent="0.3">
      <c r="A17047"/>
      <c r="J17047"/>
      <c r="K17047"/>
      <c r="L17047"/>
      <c r="M17047"/>
    </row>
    <row r="17048" spans="1:13" ht="15.75" x14ac:dyDescent="0.3">
      <c r="A17048"/>
      <c r="J17048"/>
      <c r="K17048"/>
      <c r="L17048"/>
      <c r="M17048"/>
    </row>
    <row r="17049" spans="1:13" ht="15.75" x14ac:dyDescent="0.3">
      <c r="A17049"/>
      <c r="J17049"/>
      <c r="K17049"/>
      <c r="L17049"/>
      <c r="M17049"/>
    </row>
    <row r="17050" spans="1:13" ht="15.75" x14ac:dyDescent="0.3">
      <c r="A17050"/>
      <c r="J17050"/>
      <c r="K17050"/>
      <c r="L17050"/>
      <c r="M17050"/>
    </row>
    <row r="17051" spans="1:13" ht="15.75" x14ac:dyDescent="0.3">
      <c r="A17051"/>
      <c r="J17051"/>
      <c r="K17051"/>
      <c r="L17051"/>
      <c r="M17051"/>
    </row>
    <row r="17052" spans="1:13" ht="15.75" x14ac:dyDescent="0.3">
      <c r="A17052"/>
      <c r="J17052"/>
      <c r="K17052"/>
      <c r="L17052"/>
      <c r="M17052"/>
    </row>
    <row r="17053" spans="1:13" ht="15.75" x14ac:dyDescent="0.3">
      <c r="A17053"/>
      <c r="J17053"/>
      <c r="K17053"/>
      <c r="L17053"/>
      <c r="M17053"/>
    </row>
    <row r="17054" spans="1:13" ht="15.75" x14ac:dyDescent="0.3">
      <c r="A17054"/>
      <c r="J17054"/>
      <c r="K17054"/>
      <c r="L17054"/>
      <c r="M17054"/>
    </row>
    <row r="17055" spans="1:13" ht="15.75" x14ac:dyDescent="0.3">
      <c r="A17055"/>
      <c r="J17055"/>
      <c r="K17055"/>
      <c r="L17055"/>
      <c r="M17055"/>
    </row>
    <row r="17056" spans="1:13" ht="15.75" x14ac:dyDescent="0.3">
      <c r="A17056"/>
      <c r="J17056"/>
      <c r="K17056"/>
      <c r="L17056"/>
      <c r="M17056"/>
    </row>
    <row r="17057" spans="1:13" ht="15.75" x14ac:dyDescent="0.3">
      <c r="A17057"/>
      <c r="J17057"/>
      <c r="K17057"/>
      <c r="L17057"/>
      <c r="M17057"/>
    </row>
    <row r="17058" spans="1:13" ht="15.75" x14ac:dyDescent="0.3">
      <c r="A17058"/>
      <c r="J17058"/>
      <c r="K17058"/>
      <c r="L17058"/>
      <c r="M17058"/>
    </row>
    <row r="17059" spans="1:13" ht="15.75" x14ac:dyDescent="0.3">
      <c r="A17059"/>
      <c r="J17059"/>
      <c r="K17059"/>
      <c r="L17059"/>
      <c r="M17059"/>
    </row>
    <row r="17060" spans="1:13" ht="15.75" x14ac:dyDescent="0.3">
      <c r="A17060"/>
      <c r="J17060"/>
      <c r="K17060"/>
      <c r="L17060"/>
      <c r="M17060"/>
    </row>
    <row r="17061" spans="1:13" ht="15.75" x14ac:dyDescent="0.3">
      <c r="A17061"/>
      <c r="J17061"/>
      <c r="K17061"/>
      <c r="L17061"/>
      <c r="M17061"/>
    </row>
    <row r="17062" spans="1:13" ht="15.75" x14ac:dyDescent="0.3">
      <c r="A17062"/>
      <c r="J17062"/>
      <c r="K17062"/>
      <c r="L17062"/>
      <c r="M17062"/>
    </row>
    <row r="17063" spans="1:13" ht="15.75" x14ac:dyDescent="0.3">
      <c r="A17063"/>
      <c r="J17063"/>
      <c r="K17063"/>
      <c r="L17063"/>
      <c r="M17063"/>
    </row>
    <row r="17064" spans="1:13" ht="15.75" x14ac:dyDescent="0.3">
      <c r="A17064"/>
      <c r="J17064"/>
      <c r="K17064"/>
      <c r="L17064"/>
      <c r="M17064"/>
    </row>
    <row r="17065" spans="1:13" ht="15.75" x14ac:dyDescent="0.3">
      <c r="A17065"/>
      <c r="J17065"/>
      <c r="K17065"/>
      <c r="L17065"/>
      <c r="M17065"/>
    </row>
    <row r="17066" spans="1:13" ht="15.75" x14ac:dyDescent="0.3">
      <c r="A17066"/>
      <c r="J17066"/>
      <c r="K17066"/>
      <c r="L17066"/>
      <c r="M17066"/>
    </row>
    <row r="17067" spans="1:13" ht="15.75" x14ac:dyDescent="0.3">
      <c r="A17067"/>
      <c r="J17067"/>
      <c r="K17067"/>
      <c r="L17067"/>
      <c r="M17067"/>
    </row>
    <row r="17068" spans="1:13" ht="15.75" x14ac:dyDescent="0.3">
      <c r="A17068"/>
      <c r="J17068"/>
      <c r="K17068"/>
      <c r="L17068"/>
      <c r="M17068"/>
    </row>
    <row r="17069" spans="1:13" ht="15.75" x14ac:dyDescent="0.3">
      <c r="A17069"/>
      <c r="J17069"/>
      <c r="K17069"/>
      <c r="L17069"/>
      <c r="M17069"/>
    </row>
    <row r="17070" spans="1:13" ht="15.75" x14ac:dyDescent="0.3">
      <c r="A17070"/>
      <c r="J17070"/>
      <c r="K17070"/>
      <c r="L17070"/>
      <c r="M17070"/>
    </row>
    <row r="17071" spans="1:13" ht="15.75" x14ac:dyDescent="0.3">
      <c r="A17071"/>
      <c r="J17071"/>
      <c r="K17071"/>
      <c r="L17071"/>
      <c r="M17071"/>
    </row>
    <row r="17072" spans="1:13" ht="15.75" x14ac:dyDescent="0.3">
      <c r="A17072"/>
      <c r="J17072"/>
      <c r="K17072"/>
      <c r="L17072"/>
      <c r="M17072"/>
    </row>
    <row r="17073" spans="1:13" ht="15.75" x14ac:dyDescent="0.3">
      <c r="A17073"/>
      <c r="J17073"/>
      <c r="K17073"/>
      <c r="L17073"/>
      <c r="M17073"/>
    </row>
    <row r="17074" spans="1:13" ht="15.75" x14ac:dyDescent="0.3">
      <c r="A17074"/>
      <c r="J17074"/>
      <c r="K17074"/>
      <c r="L17074"/>
      <c r="M17074"/>
    </row>
    <row r="17075" spans="1:13" ht="15.75" x14ac:dyDescent="0.3">
      <c r="A17075"/>
      <c r="J17075"/>
      <c r="K17075"/>
      <c r="L17075"/>
      <c r="M17075"/>
    </row>
    <row r="17076" spans="1:13" ht="15.75" x14ac:dyDescent="0.3">
      <c r="A17076"/>
      <c r="J17076"/>
      <c r="K17076"/>
      <c r="L17076"/>
      <c r="M17076"/>
    </row>
    <row r="17077" spans="1:13" ht="15.75" x14ac:dyDescent="0.3">
      <c r="A17077"/>
      <c r="J17077"/>
      <c r="K17077"/>
      <c r="L17077"/>
      <c r="M17077"/>
    </row>
    <row r="17078" spans="1:13" ht="15.75" x14ac:dyDescent="0.3">
      <c r="A17078"/>
      <c r="J17078"/>
      <c r="K17078"/>
      <c r="L17078"/>
      <c r="M17078"/>
    </row>
    <row r="17079" spans="1:13" ht="15.75" x14ac:dyDescent="0.3">
      <c r="A17079"/>
      <c r="J17079"/>
      <c r="K17079"/>
      <c r="L17079"/>
      <c r="M17079"/>
    </row>
    <row r="17080" spans="1:13" ht="15.75" x14ac:dyDescent="0.3">
      <c r="A17080"/>
      <c r="J17080"/>
      <c r="K17080"/>
      <c r="L17080"/>
      <c r="M17080"/>
    </row>
    <row r="17081" spans="1:13" ht="15.75" x14ac:dyDescent="0.3">
      <c r="A17081"/>
      <c r="J17081"/>
      <c r="K17081"/>
      <c r="L17081"/>
      <c r="M17081"/>
    </row>
    <row r="17082" spans="1:13" ht="15.75" x14ac:dyDescent="0.3">
      <c r="A17082"/>
      <c r="J17082"/>
      <c r="K17082"/>
      <c r="L17082"/>
      <c r="M17082"/>
    </row>
    <row r="17083" spans="1:13" ht="15.75" x14ac:dyDescent="0.3">
      <c r="A17083"/>
      <c r="J17083"/>
      <c r="K17083"/>
      <c r="L17083"/>
      <c r="M17083"/>
    </row>
    <row r="17084" spans="1:13" ht="15.75" x14ac:dyDescent="0.3">
      <c r="A17084"/>
      <c r="J17084"/>
      <c r="K17084"/>
      <c r="L17084"/>
      <c r="M17084"/>
    </row>
    <row r="17085" spans="1:13" ht="15.75" x14ac:dyDescent="0.3">
      <c r="A17085"/>
      <c r="J17085"/>
      <c r="K17085"/>
      <c r="L17085"/>
      <c r="M17085"/>
    </row>
    <row r="17086" spans="1:13" ht="15.75" x14ac:dyDescent="0.3">
      <c r="A17086"/>
      <c r="J17086"/>
      <c r="K17086"/>
      <c r="L17086"/>
      <c r="M17086"/>
    </row>
    <row r="17087" spans="1:13" ht="15.75" x14ac:dyDescent="0.3">
      <c r="A17087"/>
      <c r="J17087"/>
      <c r="K17087"/>
      <c r="L17087"/>
      <c r="M17087"/>
    </row>
    <row r="17088" spans="1:13" ht="15.75" x14ac:dyDescent="0.3">
      <c r="A17088"/>
      <c r="J17088"/>
      <c r="K17088"/>
      <c r="L17088"/>
      <c r="M17088"/>
    </row>
    <row r="17089" spans="1:13" ht="15.75" x14ac:dyDescent="0.3">
      <c r="A17089"/>
      <c r="J17089"/>
      <c r="K17089"/>
      <c r="L17089"/>
      <c r="M17089"/>
    </row>
    <row r="17090" spans="1:13" ht="15.75" x14ac:dyDescent="0.3">
      <c r="A17090"/>
      <c r="J17090"/>
      <c r="K17090"/>
      <c r="L17090"/>
      <c r="M17090"/>
    </row>
    <row r="17091" spans="1:13" ht="15.75" x14ac:dyDescent="0.3">
      <c r="A17091"/>
      <c r="J17091"/>
      <c r="K17091"/>
      <c r="L17091"/>
      <c r="M17091"/>
    </row>
    <row r="17092" spans="1:13" ht="15.75" x14ac:dyDescent="0.3">
      <c r="A17092"/>
      <c r="J17092"/>
      <c r="K17092"/>
      <c r="L17092"/>
      <c r="M17092"/>
    </row>
    <row r="17093" spans="1:13" ht="15.75" x14ac:dyDescent="0.3">
      <c r="A17093"/>
      <c r="J17093"/>
      <c r="K17093"/>
      <c r="L17093"/>
      <c r="M17093"/>
    </row>
    <row r="17094" spans="1:13" ht="15.75" x14ac:dyDescent="0.3">
      <c r="A17094"/>
      <c r="J17094"/>
      <c r="K17094"/>
      <c r="L17094"/>
      <c r="M17094"/>
    </row>
    <row r="17095" spans="1:13" ht="15.75" x14ac:dyDescent="0.3">
      <c r="A17095"/>
      <c r="J17095"/>
      <c r="K17095"/>
      <c r="L17095"/>
      <c r="M17095"/>
    </row>
    <row r="17096" spans="1:13" ht="15.75" x14ac:dyDescent="0.3">
      <c r="A17096"/>
      <c r="J17096"/>
      <c r="K17096"/>
      <c r="L17096"/>
      <c r="M17096"/>
    </row>
    <row r="17097" spans="1:13" ht="15.75" x14ac:dyDescent="0.3">
      <c r="A17097"/>
      <c r="J17097"/>
      <c r="K17097"/>
      <c r="L17097"/>
      <c r="M17097"/>
    </row>
    <row r="17098" spans="1:13" ht="15.75" x14ac:dyDescent="0.3">
      <c r="A17098"/>
      <c r="J17098"/>
      <c r="K17098"/>
      <c r="L17098"/>
      <c r="M17098"/>
    </row>
    <row r="17099" spans="1:13" ht="15.75" x14ac:dyDescent="0.3">
      <c r="A17099"/>
      <c r="J17099"/>
      <c r="K17099"/>
      <c r="L17099"/>
      <c r="M17099"/>
    </row>
    <row r="17100" spans="1:13" ht="15.75" x14ac:dyDescent="0.3">
      <c r="A17100"/>
      <c r="J17100"/>
      <c r="K17100"/>
      <c r="L17100"/>
      <c r="M17100"/>
    </row>
    <row r="17101" spans="1:13" ht="15.75" x14ac:dyDescent="0.3">
      <c r="A17101"/>
      <c r="J17101"/>
      <c r="K17101"/>
      <c r="L17101"/>
      <c r="M17101"/>
    </row>
    <row r="17102" spans="1:13" ht="15.75" x14ac:dyDescent="0.3">
      <c r="A17102"/>
      <c r="J17102"/>
      <c r="K17102"/>
      <c r="L17102"/>
      <c r="M17102"/>
    </row>
    <row r="17103" spans="1:13" ht="15.75" x14ac:dyDescent="0.3">
      <c r="A17103"/>
      <c r="J17103"/>
      <c r="K17103"/>
      <c r="L17103"/>
      <c r="M17103"/>
    </row>
    <row r="17104" spans="1:13" ht="15.75" x14ac:dyDescent="0.3">
      <c r="A17104"/>
      <c r="J17104"/>
      <c r="K17104"/>
      <c r="L17104"/>
      <c r="M17104"/>
    </row>
    <row r="17105" spans="1:13" ht="15.75" x14ac:dyDescent="0.3">
      <c r="A17105"/>
      <c r="J17105"/>
      <c r="K17105"/>
      <c r="L17105"/>
      <c r="M17105"/>
    </row>
    <row r="17106" spans="1:13" ht="15.75" x14ac:dyDescent="0.3">
      <c r="A17106"/>
      <c r="J17106"/>
      <c r="K17106"/>
      <c r="L17106"/>
      <c r="M17106"/>
    </row>
    <row r="17107" spans="1:13" ht="15.75" x14ac:dyDescent="0.3">
      <c r="A17107"/>
      <c r="J17107"/>
      <c r="K17107"/>
      <c r="L17107"/>
      <c r="M17107"/>
    </row>
    <row r="17108" spans="1:13" ht="15.75" x14ac:dyDescent="0.3">
      <c r="A17108"/>
      <c r="J17108"/>
      <c r="K17108"/>
      <c r="L17108"/>
      <c r="M17108"/>
    </row>
    <row r="17109" spans="1:13" ht="15.75" x14ac:dyDescent="0.3">
      <c r="A17109"/>
      <c r="J17109"/>
      <c r="K17109"/>
      <c r="L17109"/>
      <c r="M17109"/>
    </row>
    <row r="17110" spans="1:13" ht="15.75" x14ac:dyDescent="0.3">
      <c r="A17110"/>
      <c r="J17110"/>
      <c r="K17110"/>
      <c r="L17110"/>
      <c r="M17110"/>
    </row>
    <row r="17111" spans="1:13" ht="15.75" x14ac:dyDescent="0.3">
      <c r="A17111"/>
      <c r="J17111"/>
      <c r="K17111"/>
      <c r="L17111"/>
      <c r="M17111"/>
    </row>
    <row r="17112" spans="1:13" ht="15.75" x14ac:dyDescent="0.3">
      <c r="A17112"/>
      <c r="J17112"/>
      <c r="K17112"/>
      <c r="L17112"/>
      <c r="M17112"/>
    </row>
    <row r="17113" spans="1:13" ht="15.75" x14ac:dyDescent="0.3">
      <c r="A17113"/>
      <c r="J17113"/>
      <c r="K17113"/>
      <c r="L17113"/>
      <c r="M17113"/>
    </row>
    <row r="17114" spans="1:13" ht="15.75" x14ac:dyDescent="0.3">
      <c r="A17114"/>
      <c r="J17114"/>
      <c r="K17114"/>
      <c r="L17114"/>
      <c r="M17114"/>
    </row>
    <row r="17115" spans="1:13" ht="15.75" x14ac:dyDescent="0.3">
      <c r="A17115"/>
      <c r="J17115"/>
      <c r="K17115"/>
      <c r="L17115"/>
      <c r="M17115"/>
    </row>
    <row r="17116" spans="1:13" ht="15.75" x14ac:dyDescent="0.3">
      <c r="A17116"/>
      <c r="J17116"/>
      <c r="K17116"/>
      <c r="L17116"/>
      <c r="M17116"/>
    </row>
    <row r="17117" spans="1:13" ht="15.75" x14ac:dyDescent="0.3">
      <c r="A17117"/>
      <c r="J17117"/>
      <c r="K17117"/>
      <c r="L17117"/>
      <c r="M17117"/>
    </row>
    <row r="17118" spans="1:13" ht="15.75" x14ac:dyDescent="0.3">
      <c r="A17118"/>
      <c r="J17118"/>
      <c r="K17118"/>
      <c r="L17118"/>
      <c r="M17118"/>
    </row>
    <row r="17119" spans="1:13" ht="15.75" x14ac:dyDescent="0.3">
      <c r="A17119"/>
      <c r="J17119"/>
      <c r="K17119"/>
      <c r="L17119"/>
      <c r="M17119"/>
    </row>
    <row r="17120" spans="1:13" ht="15.75" x14ac:dyDescent="0.3">
      <c r="A17120"/>
      <c r="J17120"/>
      <c r="K17120"/>
      <c r="L17120"/>
      <c r="M17120"/>
    </row>
    <row r="17121" spans="1:13" ht="15.75" x14ac:dyDescent="0.3">
      <c r="A17121"/>
      <c r="J17121"/>
      <c r="K17121"/>
      <c r="L17121"/>
      <c r="M17121"/>
    </row>
    <row r="17122" spans="1:13" ht="15.75" x14ac:dyDescent="0.3">
      <c r="A17122"/>
      <c r="J17122"/>
      <c r="K17122"/>
      <c r="L17122"/>
      <c r="M17122"/>
    </row>
    <row r="17123" spans="1:13" ht="15.75" x14ac:dyDescent="0.3">
      <c r="A17123"/>
      <c r="J17123"/>
      <c r="K17123"/>
      <c r="L17123"/>
      <c r="M17123"/>
    </row>
    <row r="17124" spans="1:13" ht="15.75" x14ac:dyDescent="0.3">
      <c r="A17124"/>
      <c r="J17124"/>
      <c r="K17124"/>
      <c r="L17124"/>
      <c r="M17124"/>
    </row>
    <row r="17125" spans="1:13" ht="15.75" x14ac:dyDescent="0.3">
      <c r="A17125"/>
      <c r="J17125"/>
      <c r="K17125"/>
      <c r="L17125"/>
      <c r="M17125"/>
    </row>
    <row r="17126" spans="1:13" ht="15.75" x14ac:dyDescent="0.3">
      <c r="A17126"/>
      <c r="J17126"/>
      <c r="K17126"/>
      <c r="L17126"/>
      <c r="M17126"/>
    </row>
    <row r="17127" spans="1:13" ht="15.75" x14ac:dyDescent="0.3">
      <c r="A17127"/>
      <c r="J17127"/>
      <c r="K17127"/>
      <c r="L17127"/>
      <c r="M17127"/>
    </row>
    <row r="17128" spans="1:13" ht="15.75" x14ac:dyDescent="0.3">
      <c r="A17128"/>
      <c r="J17128"/>
      <c r="K17128"/>
      <c r="L17128"/>
      <c r="M17128"/>
    </row>
    <row r="17129" spans="1:13" ht="15.75" x14ac:dyDescent="0.3">
      <c r="A17129"/>
      <c r="J17129"/>
      <c r="K17129"/>
      <c r="L17129"/>
      <c r="M17129"/>
    </row>
    <row r="17130" spans="1:13" ht="15.75" x14ac:dyDescent="0.3">
      <c r="A17130"/>
      <c r="J17130"/>
      <c r="K17130"/>
      <c r="L17130"/>
      <c r="M17130"/>
    </row>
    <row r="17131" spans="1:13" ht="15.75" x14ac:dyDescent="0.3">
      <c r="A17131"/>
      <c r="J17131"/>
      <c r="K17131"/>
      <c r="L17131"/>
      <c r="M17131"/>
    </row>
    <row r="17132" spans="1:13" ht="15.75" x14ac:dyDescent="0.3">
      <c r="A17132"/>
      <c r="J17132"/>
      <c r="K17132"/>
      <c r="L17132"/>
      <c r="M17132"/>
    </row>
    <row r="17133" spans="1:13" ht="15.75" x14ac:dyDescent="0.3">
      <c r="A17133"/>
      <c r="J17133"/>
      <c r="K17133"/>
      <c r="L17133"/>
      <c r="M17133"/>
    </row>
    <row r="17134" spans="1:13" ht="15.75" x14ac:dyDescent="0.3">
      <c r="A17134"/>
      <c r="J17134"/>
      <c r="K17134"/>
      <c r="L17134"/>
      <c r="M17134"/>
    </row>
    <row r="17135" spans="1:13" ht="15.75" x14ac:dyDescent="0.3">
      <c r="A17135"/>
      <c r="J17135"/>
      <c r="K17135"/>
      <c r="L17135"/>
      <c r="M17135"/>
    </row>
    <row r="17136" spans="1:13" ht="15.75" x14ac:dyDescent="0.3">
      <c r="A17136"/>
      <c r="J17136"/>
      <c r="K17136"/>
      <c r="L17136"/>
      <c r="M17136"/>
    </row>
    <row r="17137" spans="1:13" ht="15.75" x14ac:dyDescent="0.3">
      <c r="A17137"/>
      <c r="J17137"/>
      <c r="K17137"/>
      <c r="L17137"/>
      <c r="M17137"/>
    </row>
    <row r="17138" spans="1:13" ht="15.75" x14ac:dyDescent="0.3">
      <c r="A17138"/>
      <c r="J17138"/>
      <c r="K17138"/>
      <c r="L17138"/>
      <c r="M17138"/>
    </row>
    <row r="17139" spans="1:13" ht="15.75" x14ac:dyDescent="0.3">
      <c r="A17139"/>
      <c r="J17139"/>
      <c r="K17139"/>
      <c r="L17139"/>
      <c r="M17139"/>
    </row>
    <row r="17140" spans="1:13" ht="15.75" x14ac:dyDescent="0.3">
      <c r="A17140"/>
      <c r="J17140"/>
      <c r="K17140"/>
      <c r="L17140"/>
      <c r="M17140"/>
    </row>
    <row r="17141" spans="1:13" ht="15.75" x14ac:dyDescent="0.3">
      <c r="A17141"/>
      <c r="J17141"/>
      <c r="K17141"/>
      <c r="L17141"/>
      <c r="M17141"/>
    </row>
    <row r="17142" spans="1:13" ht="15.75" x14ac:dyDescent="0.3">
      <c r="A17142"/>
      <c r="J17142"/>
      <c r="K17142"/>
      <c r="L17142"/>
      <c r="M17142"/>
    </row>
    <row r="17143" spans="1:13" ht="15.75" x14ac:dyDescent="0.3">
      <c r="A17143"/>
      <c r="J17143"/>
      <c r="K17143"/>
      <c r="L17143"/>
      <c r="M17143"/>
    </row>
    <row r="17144" spans="1:13" ht="15.75" x14ac:dyDescent="0.3">
      <c r="A17144"/>
      <c r="J17144"/>
      <c r="K17144"/>
      <c r="L17144"/>
      <c r="M17144"/>
    </row>
    <row r="17145" spans="1:13" ht="15.75" x14ac:dyDescent="0.3">
      <c r="A17145"/>
      <c r="J17145"/>
      <c r="K17145"/>
      <c r="L17145"/>
      <c r="M17145"/>
    </row>
    <row r="17146" spans="1:13" ht="15.75" x14ac:dyDescent="0.3">
      <c r="A17146"/>
      <c r="J17146"/>
      <c r="K17146"/>
      <c r="L17146"/>
      <c r="M17146"/>
    </row>
    <row r="17147" spans="1:13" ht="15.75" x14ac:dyDescent="0.3">
      <c r="A17147"/>
      <c r="J17147"/>
      <c r="K17147"/>
      <c r="L17147"/>
      <c r="M17147"/>
    </row>
    <row r="17148" spans="1:13" ht="15.75" x14ac:dyDescent="0.3">
      <c r="A17148"/>
      <c r="J17148"/>
      <c r="K17148"/>
      <c r="L17148"/>
      <c r="M17148"/>
    </row>
    <row r="17149" spans="1:13" ht="15.75" x14ac:dyDescent="0.3">
      <c r="A17149"/>
      <c r="J17149"/>
      <c r="K17149"/>
      <c r="L17149"/>
      <c r="M17149"/>
    </row>
    <row r="17150" spans="1:13" ht="15.75" x14ac:dyDescent="0.3">
      <c r="A17150"/>
      <c r="J17150"/>
      <c r="K17150"/>
      <c r="L17150"/>
      <c r="M17150"/>
    </row>
    <row r="17151" spans="1:13" ht="15.75" x14ac:dyDescent="0.3">
      <c r="A17151"/>
      <c r="J17151"/>
      <c r="K17151"/>
      <c r="L17151"/>
      <c r="M17151"/>
    </row>
    <row r="17152" spans="1:13" ht="15.75" x14ac:dyDescent="0.3">
      <c r="A17152"/>
      <c r="J17152"/>
      <c r="K17152"/>
      <c r="L17152"/>
      <c r="M17152"/>
    </row>
    <row r="17153" spans="1:13" ht="15.75" x14ac:dyDescent="0.3">
      <c r="A17153"/>
      <c r="J17153"/>
      <c r="K17153"/>
      <c r="L17153"/>
      <c r="M17153"/>
    </row>
    <row r="17154" spans="1:13" ht="15.75" x14ac:dyDescent="0.3">
      <c r="A17154"/>
      <c r="J17154"/>
      <c r="K17154"/>
      <c r="L17154"/>
      <c r="M17154"/>
    </row>
    <row r="17155" spans="1:13" ht="15.75" x14ac:dyDescent="0.3">
      <c r="A17155"/>
      <c r="J17155"/>
      <c r="K17155"/>
      <c r="L17155"/>
      <c r="M17155"/>
    </row>
    <row r="17156" spans="1:13" ht="15.75" x14ac:dyDescent="0.3">
      <c r="A17156"/>
      <c r="J17156"/>
      <c r="K17156"/>
      <c r="L17156"/>
      <c r="M17156"/>
    </row>
    <row r="17157" spans="1:13" ht="15.75" x14ac:dyDescent="0.3">
      <c r="A17157"/>
      <c r="J17157"/>
      <c r="K17157"/>
      <c r="L17157"/>
      <c r="M17157"/>
    </row>
    <row r="17158" spans="1:13" ht="15.75" x14ac:dyDescent="0.3">
      <c r="A17158"/>
      <c r="J17158"/>
      <c r="K17158"/>
      <c r="L17158"/>
      <c r="M17158"/>
    </row>
    <row r="17159" spans="1:13" ht="15.75" x14ac:dyDescent="0.3">
      <c r="A17159"/>
      <c r="J17159"/>
      <c r="K17159"/>
      <c r="L17159"/>
      <c r="M17159"/>
    </row>
    <row r="17160" spans="1:13" ht="15.75" x14ac:dyDescent="0.3">
      <c r="A17160"/>
      <c r="J17160"/>
      <c r="K17160"/>
      <c r="L17160"/>
      <c r="M17160"/>
    </row>
    <row r="17161" spans="1:13" ht="15.75" x14ac:dyDescent="0.3">
      <c r="A17161"/>
      <c r="J17161"/>
      <c r="K17161"/>
      <c r="L17161"/>
      <c r="M17161"/>
    </row>
    <row r="17162" spans="1:13" ht="15.75" x14ac:dyDescent="0.3">
      <c r="A17162"/>
      <c r="J17162"/>
      <c r="K17162"/>
      <c r="L17162"/>
      <c r="M17162"/>
    </row>
    <row r="17163" spans="1:13" ht="15.75" x14ac:dyDescent="0.3">
      <c r="A17163"/>
      <c r="J17163"/>
      <c r="K17163"/>
      <c r="L17163"/>
      <c r="M17163"/>
    </row>
    <row r="17164" spans="1:13" ht="15.75" x14ac:dyDescent="0.3">
      <c r="A17164"/>
      <c r="J17164"/>
      <c r="K17164"/>
      <c r="L17164"/>
      <c r="M17164"/>
    </row>
    <row r="17165" spans="1:13" ht="15.75" x14ac:dyDescent="0.3">
      <c r="A17165"/>
      <c r="J17165"/>
      <c r="K17165"/>
      <c r="L17165"/>
      <c r="M17165"/>
    </row>
    <row r="17166" spans="1:13" ht="15.75" x14ac:dyDescent="0.3">
      <c r="A17166"/>
      <c r="J17166"/>
      <c r="K17166"/>
      <c r="L17166"/>
      <c r="M17166"/>
    </row>
    <row r="17167" spans="1:13" ht="15.75" x14ac:dyDescent="0.3">
      <c r="A17167"/>
      <c r="J17167"/>
      <c r="K17167"/>
      <c r="L17167"/>
      <c r="M17167"/>
    </row>
    <row r="17168" spans="1:13" ht="15.75" x14ac:dyDescent="0.3">
      <c r="A17168"/>
      <c r="J17168"/>
      <c r="K17168"/>
      <c r="L17168"/>
      <c r="M17168"/>
    </row>
    <row r="17169" spans="1:13" ht="15.75" x14ac:dyDescent="0.3">
      <c r="A17169"/>
      <c r="J17169"/>
      <c r="K17169"/>
      <c r="L17169"/>
      <c r="M17169"/>
    </row>
    <row r="17170" spans="1:13" ht="15.75" x14ac:dyDescent="0.3">
      <c r="A17170"/>
      <c r="J17170"/>
      <c r="K17170"/>
      <c r="L17170"/>
      <c r="M17170"/>
    </row>
    <row r="17171" spans="1:13" ht="15.75" x14ac:dyDescent="0.3">
      <c r="A17171"/>
      <c r="J17171"/>
      <c r="K17171"/>
      <c r="L17171"/>
      <c r="M17171"/>
    </row>
    <row r="17172" spans="1:13" ht="15.75" x14ac:dyDescent="0.3">
      <c r="A17172"/>
      <c r="J17172"/>
      <c r="K17172"/>
      <c r="L17172"/>
      <c r="M17172"/>
    </row>
    <row r="17173" spans="1:13" ht="15.75" x14ac:dyDescent="0.3">
      <c r="A17173"/>
      <c r="J17173"/>
      <c r="K17173"/>
      <c r="L17173"/>
      <c r="M17173"/>
    </row>
    <row r="17174" spans="1:13" ht="15.75" x14ac:dyDescent="0.3">
      <c r="A17174"/>
      <c r="J17174"/>
      <c r="K17174"/>
      <c r="L17174"/>
      <c r="M17174"/>
    </row>
    <row r="17175" spans="1:13" ht="15.75" x14ac:dyDescent="0.3">
      <c r="A17175"/>
      <c r="J17175"/>
      <c r="K17175"/>
      <c r="L17175"/>
      <c r="M17175"/>
    </row>
    <row r="17176" spans="1:13" ht="15.75" x14ac:dyDescent="0.3">
      <c r="A17176"/>
      <c r="J17176"/>
      <c r="K17176"/>
      <c r="L17176"/>
      <c r="M17176"/>
    </row>
    <row r="17177" spans="1:13" ht="15.75" x14ac:dyDescent="0.3">
      <c r="A17177"/>
      <c r="J17177"/>
      <c r="K17177"/>
      <c r="L17177"/>
      <c r="M17177"/>
    </row>
    <row r="17178" spans="1:13" ht="15.75" x14ac:dyDescent="0.3">
      <c r="A17178"/>
      <c r="J17178"/>
      <c r="K17178"/>
      <c r="L17178"/>
      <c r="M17178"/>
    </row>
    <row r="17179" spans="1:13" ht="15.75" x14ac:dyDescent="0.3">
      <c r="A17179"/>
      <c r="J17179"/>
      <c r="K17179"/>
      <c r="L17179"/>
      <c r="M17179"/>
    </row>
    <row r="17180" spans="1:13" ht="15.75" x14ac:dyDescent="0.3">
      <c r="A17180"/>
      <c r="J17180"/>
      <c r="K17180"/>
      <c r="L17180"/>
      <c r="M17180"/>
    </row>
    <row r="17181" spans="1:13" ht="15.75" x14ac:dyDescent="0.3">
      <c r="A17181"/>
      <c r="J17181"/>
      <c r="K17181"/>
      <c r="L17181"/>
      <c r="M17181"/>
    </row>
    <row r="17182" spans="1:13" ht="15.75" x14ac:dyDescent="0.3">
      <c r="A17182"/>
      <c r="J17182"/>
      <c r="K17182"/>
      <c r="L17182"/>
      <c r="M17182"/>
    </row>
    <row r="17183" spans="1:13" ht="15.75" x14ac:dyDescent="0.3">
      <c r="A17183"/>
      <c r="J17183"/>
      <c r="K17183"/>
      <c r="L17183"/>
      <c r="M17183"/>
    </row>
    <row r="17184" spans="1:13" ht="15.75" x14ac:dyDescent="0.3">
      <c r="A17184"/>
      <c r="J17184"/>
      <c r="K17184"/>
      <c r="L17184"/>
      <c r="M17184"/>
    </row>
    <row r="17185" spans="1:13" ht="15.75" x14ac:dyDescent="0.3">
      <c r="A17185"/>
      <c r="J17185"/>
      <c r="K17185"/>
      <c r="L17185"/>
      <c r="M17185"/>
    </row>
    <row r="17186" spans="1:13" ht="15.75" x14ac:dyDescent="0.3">
      <c r="A17186"/>
      <c r="J17186"/>
      <c r="K17186"/>
      <c r="L17186"/>
      <c r="M17186"/>
    </row>
    <row r="17187" spans="1:13" ht="15.75" x14ac:dyDescent="0.3">
      <c r="A17187"/>
      <c r="J17187"/>
      <c r="K17187"/>
      <c r="L17187"/>
      <c r="M17187"/>
    </row>
    <row r="17188" spans="1:13" ht="15.75" x14ac:dyDescent="0.3">
      <c r="A17188"/>
      <c r="J17188"/>
      <c r="K17188"/>
      <c r="L17188"/>
      <c r="M17188"/>
    </row>
    <row r="17189" spans="1:13" ht="15.75" x14ac:dyDescent="0.3">
      <c r="A17189"/>
      <c r="J17189"/>
      <c r="K17189"/>
      <c r="L17189"/>
      <c r="M17189"/>
    </row>
    <row r="17190" spans="1:13" ht="15.75" x14ac:dyDescent="0.3">
      <c r="A17190"/>
      <c r="J17190"/>
      <c r="K17190"/>
      <c r="L17190"/>
      <c r="M17190"/>
    </row>
    <row r="17191" spans="1:13" ht="15.75" x14ac:dyDescent="0.3">
      <c r="A17191"/>
      <c r="J17191"/>
      <c r="K17191"/>
      <c r="L17191"/>
      <c r="M17191"/>
    </row>
    <row r="17192" spans="1:13" ht="15.75" x14ac:dyDescent="0.3">
      <c r="A17192"/>
      <c r="J17192"/>
      <c r="K17192"/>
      <c r="L17192"/>
      <c r="M17192"/>
    </row>
    <row r="17193" spans="1:13" ht="15.75" x14ac:dyDescent="0.3">
      <c r="A17193"/>
      <c r="J17193"/>
      <c r="K17193"/>
      <c r="L17193"/>
      <c r="M17193"/>
    </row>
    <row r="17194" spans="1:13" ht="15.75" x14ac:dyDescent="0.3">
      <c r="A17194"/>
      <c r="J17194"/>
      <c r="K17194"/>
      <c r="L17194"/>
      <c r="M17194"/>
    </row>
    <row r="17195" spans="1:13" ht="15.75" x14ac:dyDescent="0.3">
      <c r="A17195"/>
      <c r="J17195"/>
      <c r="K17195"/>
      <c r="L17195"/>
      <c r="M17195"/>
    </row>
    <row r="17196" spans="1:13" ht="15.75" x14ac:dyDescent="0.3">
      <c r="A17196"/>
      <c r="J17196"/>
      <c r="K17196"/>
      <c r="L17196"/>
      <c r="M17196"/>
    </row>
    <row r="17197" spans="1:13" ht="15.75" x14ac:dyDescent="0.3">
      <c r="A17197"/>
      <c r="J17197"/>
      <c r="K17197"/>
      <c r="L17197"/>
      <c r="M17197"/>
    </row>
    <row r="17198" spans="1:13" ht="15.75" x14ac:dyDescent="0.3">
      <c r="A17198"/>
      <c r="J17198"/>
      <c r="K17198"/>
      <c r="L17198"/>
      <c r="M17198"/>
    </row>
    <row r="17199" spans="1:13" ht="15.75" x14ac:dyDescent="0.3">
      <c r="A17199"/>
      <c r="J17199"/>
      <c r="K17199"/>
      <c r="L17199"/>
      <c r="M17199"/>
    </row>
    <row r="17200" spans="1:13" ht="15.75" x14ac:dyDescent="0.3">
      <c r="A17200"/>
      <c r="J17200"/>
      <c r="K17200"/>
      <c r="L17200"/>
      <c r="M17200"/>
    </row>
    <row r="17201" spans="1:13" ht="15.75" x14ac:dyDescent="0.3">
      <c r="A17201"/>
      <c r="J17201"/>
      <c r="K17201"/>
      <c r="L17201"/>
      <c r="M17201"/>
    </row>
    <row r="17202" spans="1:13" ht="15.75" x14ac:dyDescent="0.3">
      <c r="A17202"/>
      <c r="J17202"/>
      <c r="K17202"/>
      <c r="L17202"/>
      <c r="M17202"/>
    </row>
    <row r="17203" spans="1:13" ht="15.75" x14ac:dyDescent="0.3">
      <c r="A17203"/>
      <c r="J17203"/>
      <c r="K17203"/>
      <c r="L17203"/>
      <c r="M17203"/>
    </row>
    <row r="17204" spans="1:13" ht="15.75" x14ac:dyDescent="0.3">
      <c r="A17204"/>
      <c r="J17204"/>
      <c r="K17204"/>
      <c r="L17204"/>
      <c r="M17204"/>
    </row>
    <row r="17205" spans="1:13" ht="15.75" x14ac:dyDescent="0.3">
      <c r="A17205"/>
      <c r="J17205"/>
      <c r="K17205"/>
      <c r="L17205"/>
      <c r="M17205"/>
    </row>
    <row r="17206" spans="1:13" ht="15.75" x14ac:dyDescent="0.3">
      <c r="A17206"/>
      <c r="J17206"/>
      <c r="K17206"/>
      <c r="L17206"/>
      <c r="M17206"/>
    </row>
    <row r="17207" spans="1:13" ht="15.75" x14ac:dyDescent="0.3">
      <c r="A17207"/>
      <c r="J17207"/>
      <c r="K17207"/>
      <c r="L17207"/>
      <c r="M17207"/>
    </row>
    <row r="17208" spans="1:13" ht="15.75" x14ac:dyDescent="0.3">
      <c r="A17208"/>
      <c r="J17208"/>
      <c r="K17208"/>
      <c r="L17208"/>
      <c r="M17208"/>
    </row>
    <row r="17209" spans="1:13" ht="15.75" x14ac:dyDescent="0.3">
      <c r="A17209"/>
      <c r="J17209"/>
      <c r="K17209"/>
      <c r="L17209"/>
      <c r="M17209"/>
    </row>
    <row r="17210" spans="1:13" ht="15.75" x14ac:dyDescent="0.3">
      <c r="A17210"/>
      <c r="J17210"/>
      <c r="K17210"/>
      <c r="L17210"/>
      <c r="M17210"/>
    </row>
    <row r="17211" spans="1:13" ht="15.75" x14ac:dyDescent="0.3">
      <c r="A17211"/>
      <c r="J17211"/>
      <c r="K17211"/>
      <c r="L17211"/>
      <c r="M17211"/>
    </row>
    <row r="17212" spans="1:13" ht="15.75" x14ac:dyDescent="0.3">
      <c r="A17212"/>
      <c r="J17212"/>
      <c r="K17212"/>
      <c r="L17212"/>
      <c r="M17212"/>
    </row>
    <row r="17213" spans="1:13" ht="15.75" x14ac:dyDescent="0.3">
      <c r="A17213"/>
      <c r="J17213"/>
      <c r="K17213"/>
      <c r="L17213"/>
      <c r="M17213"/>
    </row>
    <row r="17214" spans="1:13" ht="15.75" x14ac:dyDescent="0.3">
      <c r="A17214"/>
      <c r="J17214"/>
      <c r="K17214"/>
      <c r="L17214"/>
      <c r="M17214"/>
    </row>
    <row r="17215" spans="1:13" ht="15.75" x14ac:dyDescent="0.3">
      <c r="A17215"/>
      <c r="J17215"/>
      <c r="K17215"/>
      <c r="L17215"/>
      <c r="M17215"/>
    </row>
    <row r="17216" spans="1:13" ht="15.75" x14ac:dyDescent="0.3">
      <c r="A17216"/>
      <c r="J17216"/>
      <c r="K17216"/>
      <c r="L17216"/>
      <c r="M17216"/>
    </row>
    <row r="17217" spans="1:13" ht="15.75" x14ac:dyDescent="0.3">
      <c r="A17217"/>
      <c r="J17217"/>
      <c r="K17217"/>
      <c r="L17217"/>
      <c r="M17217"/>
    </row>
    <row r="17218" spans="1:13" ht="15.75" x14ac:dyDescent="0.3">
      <c r="A17218"/>
      <c r="J17218"/>
      <c r="K17218"/>
      <c r="L17218"/>
      <c r="M17218"/>
    </row>
    <row r="17219" spans="1:13" ht="15.75" x14ac:dyDescent="0.3">
      <c r="A17219"/>
      <c r="J17219"/>
      <c r="K17219"/>
      <c r="L17219"/>
      <c r="M17219"/>
    </row>
    <row r="17220" spans="1:13" ht="15.75" x14ac:dyDescent="0.3">
      <c r="A17220"/>
      <c r="J17220"/>
      <c r="K17220"/>
      <c r="L17220"/>
      <c r="M17220"/>
    </row>
    <row r="17221" spans="1:13" ht="15.75" x14ac:dyDescent="0.3">
      <c r="A17221"/>
      <c r="J17221"/>
      <c r="K17221"/>
      <c r="L17221"/>
      <c r="M17221"/>
    </row>
    <row r="17222" spans="1:13" ht="15.75" x14ac:dyDescent="0.3">
      <c r="A17222"/>
      <c r="J17222"/>
      <c r="K17222"/>
      <c r="L17222"/>
      <c r="M17222"/>
    </row>
    <row r="17223" spans="1:13" ht="15.75" x14ac:dyDescent="0.3">
      <c r="A17223"/>
      <c r="J17223"/>
      <c r="K17223"/>
      <c r="L17223"/>
      <c r="M17223"/>
    </row>
    <row r="17224" spans="1:13" ht="15.75" x14ac:dyDescent="0.3">
      <c r="A17224"/>
      <c r="J17224"/>
      <c r="K17224"/>
      <c r="L17224"/>
      <c r="M17224"/>
    </row>
    <row r="17225" spans="1:13" ht="15.75" x14ac:dyDescent="0.3">
      <c r="A17225"/>
      <c r="J17225"/>
      <c r="K17225"/>
      <c r="L17225"/>
      <c r="M17225"/>
    </row>
    <row r="17226" spans="1:13" ht="15.75" x14ac:dyDescent="0.3">
      <c r="A17226"/>
      <c r="J17226"/>
      <c r="K17226"/>
      <c r="L17226"/>
      <c r="M17226"/>
    </row>
    <row r="17227" spans="1:13" ht="15.75" x14ac:dyDescent="0.3">
      <c r="A17227"/>
      <c r="J17227"/>
      <c r="K17227"/>
      <c r="L17227"/>
      <c r="M17227"/>
    </row>
    <row r="17228" spans="1:13" ht="15.75" x14ac:dyDescent="0.3">
      <c r="A17228"/>
      <c r="J17228"/>
      <c r="K17228"/>
      <c r="L17228"/>
      <c r="M17228"/>
    </row>
    <row r="17229" spans="1:13" ht="15.75" x14ac:dyDescent="0.3">
      <c r="A17229"/>
      <c r="J17229"/>
      <c r="K17229"/>
      <c r="L17229"/>
      <c r="M17229"/>
    </row>
    <row r="17230" spans="1:13" ht="15.75" x14ac:dyDescent="0.3">
      <c r="A17230"/>
      <c r="J17230"/>
      <c r="K17230"/>
      <c r="L17230"/>
      <c r="M17230"/>
    </row>
    <row r="17231" spans="1:13" ht="15.75" x14ac:dyDescent="0.3">
      <c r="A17231"/>
      <c r="J17231"/>
      <c r="K17231"/>
      <c r="L17231"/>
      <c r="M17231"/>
    </row>
    <row r="17232" spans="1:13" ht="15.75" x14ac:dyDescent="0.3">
      <c r="A17232"/>
      <c r="J17232"/>
      <c r="K17232"/>
      <c r="L17232"/>
      <c r="M17232"/>
    </row>
    <row r="17233" spans="1:13" ht="15.75" x14ac:dyDescent="0.3">
      <c r="A17233"/>
      <c r="J17233"/>
      <c r="K17233"/>
      <c r="L17233"/>
      <c r="M17233"/>
    </row>
    <row r="17234" spans="1:13" ht="15.75" x14ac:dyDescent="0.3">
      <c r="A17234"/>
      <c r="J17234"/>
      <c r="K17234"/>
      <c r="L17234"/>
      <c r="M17234"/>
    </row>
    <row r="17235" spans="1:13" ht="15.75" x14ac:dyDescent="0.3">
      <c r="A17235"/>
      <c r="J17235"/>
      <c r="K17235"/>
      <c r="L17235"/>
      <c r="M17235"/>
    </row>
    <row r="17236" spans="1:13" ht="15.75" x14ac:dyDescent="0.3">
      <c r="A17236"/>
      <c r="J17236"/>
      <c r="K17236"/>
      <c r="L17236"/>
      <c r="M17236"/>
    </row>
    <row r="17237" spans="1:13" ht="15.75" x14ac:dyDescent="0.3">
      <c r="A17237"/>
      <c r="J17237"/>
      <c r="K17237"/>
      <c r="L17237"/>
      <c r="M17237"/>
    </row>
    <row r="17238" spans="1:13" ht="15.75" x14ac:dyDescent="0.3">
      <c r="A17238"/>
      <c r="J17238"/>
      <c r="K17238"/>
      <c r="L17238"/>
      <c r="M17238"/>
    </row>
    <row r="17239" spans="1:13" ht="15.75" x14ac:dyDescent="0.3">
      <c r="A17239"/>
      <c r="J17239"/>
      <c r="K17239"/>
      <c r="L17239"/>
      <c r="M17239"/>
    </row>
    <row r="17240" spans="1:13" ht="15.75" x14ac:dyDescent="0.3">
      <c r="A17240"/>
      <c r="J17240"/>
      <c r="K17240"/>
      <c r="L17240"/>
      <c r="M17240"/>
    </row>
    <row r="17241" spans="1:13" ht="15.75" x14ac:dyDescent="0.3">
      <c r="A17241"/>
      <c r="J17241"/>
      <c r="K17241"/>
      <c r="L17241"/>
      <c r="M17241"/>
    </row>
    <row r="17242" spans="1:13" ht="15.75" x14ac:dyDescent="0.3">
      <c r="A17242"/>
      <c r="J17242"/>
      <c r="K17242"/>
      <c r="L17242"/>
      <c r="M17242"/>
    </row>
    <row r="17243" spans="1:13" ht="15.75" x14ac:dyDescent="0.3">
      <c r="A17243"/>
      <c r="J17243"/>
      <c r="K17243"/>
      <c r="L17243"/>
      <c r="M17243"/>
    </row>
    <row r="17244" spans="1:13" ht="15.75" x14ac:dyDescent="0.3">
      <c r="A17244"/>
      <c r="J17244"/>
      <c r="K17244"/>
      <c r="L17244"/>
      <c r="M17244"/>
    </row>
    <row r="17245" spans="1:13" ht="15.75" x14ac:dyDescent="0.3">
      <c r="A17245"/>
      <c r="J17245"/>
      <c r="K17245"/>
      <c r="L17245"/>
      <c r="M17245"/>
    </row>
    <row r="17246" spans="1:13" ht="15.75" x14ac:dyDescent="0.3">
      <c r="A17246"/>
      <c r="J17246"/>
      <c r="K17246"/>
      <c r="L17246"/>
      <c r="M17246"/>
    </row>
    <row r="17247" spans="1:13" ht="15.75" x14ac:dyDescent="0.3">
      <c r="A17247"/>
      <c r="J17247"/>
      <c r="K17247"/>
      <c r="L17247"/>
      <c r="M17247"/>
    </row>
    <row r="17248" spans="1:13" ht="15.75" x14ac:dyDescent="0.3">
      <c r="A17248"/>
      <c r="J17248"/>
      <c r="K17248"/>
      <c r="L17248"/>
      <c r="M17248"/>
    </row>
    <row r="17249" spans="1:13" ht="15.75" x14ac:dyDescent="0.3">
      <c r="A17249"/>
      <c r="J17249"/>
      <c r="K17249"/>
      <c r="L17249"/>
      <c r="M17249"/>
    </row>
    <row r="17250" spans="1:13" ht="15.75" x14ac:dyDescent="0.3">
      <c r="A17250"/>
      <c r="J17250"/>
      <c r="K17250"/>
      <c r="L17250"/>
      <c r="M17250"/>
    </row>
    <row r="17251" spans="1:13" ht="15.75" x14ac:dyDescent="0.3">
      <c r="A17251"/>
      <c r="J17251"/>
      <c r="K17251"/>
      <c r="L17251"/>
      <c r="M17251"/>
    </row>
    <row r="17252" spans="1:13" ht="15.75" x14ac:dyDescent="0.3">
      <c r="A17252"/>
      <c r="J17252"/>
      <c r="K17252"/>
      <c r="L17252"/>
      <c r="M17252"/>
    </row>
    <row r="17253" spans="1:13" ht="15.75" x14ac:dyDescent="0.3">
      <c r="A17253"/>
      <c r="J17253"/>
      <c r="K17253"/>
      <c r="L17253"/>
      <c r="M17253"/>
    </row>
    <row r="17254" spans="1:13" ht="15.75" x14ac:dyDescent="0.3">
      <c r="A17254"/>
      <c r="J17254"/>
      <c r="K17254"/>
      <c r="L17254"/>
      <c r="M17254"/>
    </row>
    <row r="17255" spans="1:13" ht="15.75" x14ac:dyDescent="0.3">
      <c r="A17255"/>
      <c r="J17255"/>
      <c r="K17255"/>
      <c r="L17255"/>
      <c r="M17255"/>
    </row>
    <row r="17256" spans="1:13" ht="15.75" x14ac:dyDescent="0.3">
      <c r="A17256"/>
      <c r="J17256"/>
      <c r="K17256"/>
      <c r="L17256"/>
      <c r="M17256"/>
    </row>
    <row r="17257" spans="1:13" ht="15.75" x14ac:dyDescent="0.3">
      <c r="A17257"/>
      <c r="J17257"/>
      <c r="K17257"/>
      <c r="L17257"/>
      <c r="M17257"/>
    </row>
    <row r="17258" spans="1:13" ht="15.75" x14ac:dyDescent="0.3">
      <c r="A17258"/>
      <c r="J17258"/>
      <c r="K17258"/>
      <c r="L17258"/>
      <c r="M17258"/>
    </row>
    <row r="17259" spans="1:13" ht="15.75" x14ac:dyDescent="0.3">
      <c r="A17259"/>
      <c r="J17259"/>
      <c r="K17259"/>
      <c r="L17259"/>
      <c r="M17259"/>
    </row>
    <row r="17260" spans="1:13" ht="15.75" x14ac:dyDescent="0.3">
      <c r="A17260"/>
      <c r="J17260"/>
      <c r="K17260"/>
      <c r="L17260"/>
      <c r="M17260"/>
    </row>
    <row r="17261" spans="1:13" ht="15.75" x14ac:dyDescent="0.3">
      <c r="A17261"/>
      <c r="J17261"/>
      <c r="K17261"/>
      <c r="L17261"/>
      <c r="M17261"/>
    </row>
    <row r="17262" spans="1:13" ht="15.75" x14ac:dyDescent="0.3">
      <c r="A17262"/>
      <c r="J17262"/>
      <c r="K17262"/>
      <c r="L17262"/>
      <c r="M17262"/>
    </row>
    <row r="17263" spans="1:13" ht="15.75" x14ac:dyDescent="0.3">
      <c r="A17263"/>
      <c r="J17263"/>
      <c r="K17263"/>
      <c r="L17263"/>
      <c r="M17263"/>
    </row>
    <row r="17264" spans="1:13" ht="15.75" x14ac:dyDescent="0.3">
      <c r="A17264"/>
      <c r="J17264"/>
      <c r="K17264"/>
      <c r="L17264"/>
      <c r="M17264"/>
    </row>
    <row r="17265" spans="1:13" ht="15.75" x14ac:dyDescent="0.3">
      <c r="A17265"/>
      <c r="J17265"/>
      <c r="K17265"/>
      <c r="L17265"/>
      <c r="M17265"/>
    </row>
    <row r="17266" spans="1:13" ht="15.75" x14ac:dyDescent="0.3">
      <c r="A17266"/>
      <c r="J17266"/>
      <c r="K17266"/>
      <c r="L17266"/>
      <c r="M17266"/>
    </row>
    <row r="17267" spans="1:13" ht="15.75" x14ac:dyDescent="0.3">
      <c r="A17267"/>
      <c r="J17267"/>
      <c r="K17267"/>
      <c r="L17267"/>
      <c r="M17267"/>
    </row>
    <row r="17268" spans="1:13" ht="15.75" x14ac:dyDescent="0.3">
      <c r="A17268"/>
      <c r="J17268"/>
      <c r="K17268"/>
      <c r="L17268"/>
      <c r="M17268"/>
    </row>
    <row r="17269" spans="1:13" ht="15.75" x14ac:dyDescent="0.3">
      <c r="A17269"/>
      <c r="J17269"/>
      <c r="K17269"/>
      <c r="L17269"/>
      <c r="M17269"/>
    </row>
    <row r="17270" spans="1:13" ht="15.75" x14ac:dyDescent="0.3">
      <c r="A17270"/>
      <c r="J17270"/>
      <c r="K17270"/>
      <c r="L17270"/>
      <c r="M17270"/>
    </row>
    <row r="17271" spans="1:13" ht="15.75" x14ac:dyDescent="0.3">
      <c r="A17271"/>
      <c r="J17271"/>
      <c r="K17271"/>
      <c r="L17271"/>
      <c r="M17271"/>
    </row>
    <row r="17272" spans="1:13" ht="15.75" x14ac:dyDescent="0.3">
      <c r="A17272"/>
      <c r="J17272"/>
      <c r="K17272"/>
      <c r="L17272"/>
      <c r="M17272"/>
    </row>
    <row r="17273" spans="1:13" ht="15.75" x14ac:dyDescent="0.3">
      <c r="A17273"/>
      <c r="J17273"/>
      <c r="K17273"/>
      <c r="L17273"/>
      <c r="M17273"/>
    </row>
    <row r="17274" spans="1:13" ht="15.75" x14ac:dyDescent="0.3">
      <c r="A17274"/>
      <c r="J17274"/>
      <c r="K17274"/>
      <c r="L17274"/>
      <c r="M17274"/>
    </row>
    <row r="17275" spans="1:13" ht="15.75" x14ac:dyDescent="0.3">
      <c r="A17275"/>
      <c r="J17275"/>
      <c r="K17275"/>
      <c r="L17275"/>
      <c r="M17275"/>
    </row>
    <row r="17276" spans="1:13" ht="15.75" x14ac:dyDescent="0.3">
      <c r="A17276"/>
      <c r="J17276"/>
      <c r="K17276"/>
      <c r="L17276"/>
      <c r="M17276"/>
    </row>
    <row r="17277" spans="1:13" ht="15.75" x14ac:dyDescent="0.3">
      <c r="A17277"/>
      <c r="J17277"/>
      <c r="K17277"/>
      <c r="L17277"/>
      <c r="M17277"/>
    </row>
    <row r="17278" spans="1:13" ht="15.75" x14ac:dyDescent="0.3">
      <c r="A17278"/>
      <c r="J17278"/>
      <c r="K17278"/>
      <c r="L17278"/>
      <c r="M17278"/>
    </row>
    <row r="17279" spans="1:13" ht="15.75" x14ac:dyDescent="0.3">
      <c r="A17279"/>
      <c r="J17279"/>
      <c r="K17279"/>
      <c r="L17279"/>
      <c r="M17279"/>
    </row>
    <row r="17280" spans="1:13" ht="15.75" x14ac:dyDescent="0.3">
      <c r="A17280"/>
      <c r="J17280"/>
      <c r="K17280"/>
      <c r="L17280"/>
      <c r="M17280"/>
    </row>
    <row r="17281" spans="1:13" ht="15.75" x14ac:dyDescent="0.3">
      <c r="A17281"/>
      <c r="J17281"/>
      <c r="K17281"/>
      <c r="L17281"/>
      <c r="M17281"/>
    </row>
    <row r="17282" spans="1:13" ht="15.75" x14ac:dyDescent="0.3">
      <c r="A17282"/>
      <c r="J17282"/>
      <c r="K17282"/>
      <c r="L17282"/>
      <c r="M17282"/>
    </row>
    <row r="17283" spans="1:13" ht="15.75" x14ac:dyDescent="0.3">
      <c r="A17283"/>
      <c r="J17283"/>
      <c r="K17283"/>
      <c r="L17283"/>
      <c r="M17283"/>
    </row>
    <row r="17284" spans="1:13" ht="15.75" x14ac:dyDescent="0.3">
      <c r="A17284"/>
      <c r="J17284"/>
      <c r="K17284"/>
      <c r="L17284"/>
      <c r="M17284"/>
    </row>
    <row r="17285" spans="1:13" ht="15.75" x14ac:dyDescent="0.3">
      <c r="A17285"/>
      <c r="J17285"/>
      <c r="K17285"/>
      <c r="L17285"/>
      <c r="M17285"/>
    </row>
    <row r="17286" spans="1:13" ht="15.75" x14ac:dyDescent="0.3">
      <c r="A17286"/>
      <c r="J17286"/>
      <c r="K17286"/>
      <c r="L17286"/>
      <c r="M17286"/>
    </row>
    <row r="17287" spans="1:13" ht="15.75" x14ac:dyDescent="0.3">
      <c r="A17287"/>
      <c r="J17287"/>
      <c r="K17287"/>
      <c r="L17287"/>
      <c r="M17287"/>
    </row>
    <row r="17288" spans="1:13" ht="15.75" x14ac:dyDescent="0.3">
      <c r="A17288"/>
      <c r="J17288"/>
      <c r="K17288"/>
      <c r="L17288"/>
      <c r="M17288"/>
    </row>
    <row r="17289" spans="1:13" ht="15.75" x14ac:dyDescent="0.3">
      <c r="A17289"/>
      <c r="J17289"/>
      <c r="K17289"/>
      <c r="L17289"/>
      <c r="M17289"/>
    </row>
    <row r="17290" spans="1:13" ht="15.75" x14ac:dyDescent="0.3">
      <c r="A17290"/>
      <c r="J17290"/>
      <c r="K17290"/>
      <c r="L17290"/>
      <c r="M17290"/>
    </row>
    <row r="17291" spans="1:13" ht="15.75" x14ac:dyDescent="0.3">
      <c r="A17291"/>
      <c r="J17291"/>
      <c r="K17291"/>
      <c r="L17291"/>
      <c r="M17291"/>
    </row>
    <row r="17292" spans="1:13" ht="15.75" x14ac:dyDescent="0.3">
      <c r="A17292"/>
      <c r="J17292"/>
      <c r="K17292"/>
      <c r="L17292"/>
      <c r="M17292"/>
    </row>
    <row r="17293" spans="1:13" ht="15.75" x14ac:dyDescent="0.3">
      <c r="A17293"/>
      <c r="J17293"/>
      <c r="K17293"/>
      <c r="L17293"/>
      <c r="M17293"/>
    </row>
    <row r="17294" spans="1:13" ht="15.75" x14ac:dyDescent="0.3">
      <c r="A17294"/>
      <c r="J17294"/>
      <c r="K17294"/>
      <c r="L17294"/>
      <c r="M17294"/>
    </row>
    <row r="17295" spans="1:13" ht="15.75" x14ac:dyDescent="0.3">
      <c r="A17295"/>
      <c r="J17295"/>
      <c r="K17295"/>
      <c r="L17295"/>
      <c r="M17295"/>
    </row>
    <row r="17296" spans="1:13" ht="15.75" x14ac:dyDescent="0.3">
      <c r="A17296"/>
      <c r="J17296"/>
      <c r="K17296"/>
      <c r="L17296"/>
      <c r="M17296"/>
    </row>
    <row r="17297" spans="1:13" ht="15.75" x14ac:dyDescent="0.3">
      <c r="A17297"/>
      <c r="J17297"/>
      <c r="K17297"/>
      <c r="L17297"/>
      <c r="M17297"/>
    </row>
    <row r="17298" spans="1:13" ht="15.75" x14ac:dyDescent="0.3">
      <c r="A17298"/>
      <c r="J17298"/>
      <c r="K17298"/>
      <c r="L17298"/>
      <c r="M17298"/>
    </row>
    <row r="17299" spans="1:13" ht="15.75" x14ac:dyDescent="0.3">
      <c r="A17299"/>
      <c r="J17299"/>
      <c r="K17299"/>
      <c r="L17299"/>
      <c r="M17299"/>
    </row>
    <row r="17300" spans="1:13" ht="15.75" x14ac:dyDescent="0.3">
      <c r="A17300"/>
      <c r="J17300"/>
      <c r="K17300"/>
      <c r="L17300"/>
      <c r="M17300"/>
    </row>
    <row r="17301" spans="1:13" ht="15.75" x14ac:dyDescent="0.3">
      <c r="A17301"/>
      <c r="J17301"/>
      <c r="K17301"/>
      <c r="L17301"/>
      <c r="M17301"/>
    </row>
    <row r="17302" spans="1:13" ht="15.75" x14ac:dyDescent="0.3">
      <c r="A17302"/>
      <c r="J17302"/>
      <c r="K17302"/>
      <c r="L17302"/>
      <c r="M17302"/>
    </row>
    <row r="17303" spans="1:13" ht="15.75" x14ac:dyDescent="0.3">
      <c r="A17303"/>
      <c r="J17303"/>
      <c r="K17303"/>
      <c r="L17303"/>
      <c r="M17303"/>
    </row>
    <row r="17304" spans="1:13" ht="15.75" x14ac:dyDescent="0.3">
      <c r="A17304"/>
      <c r="J17304"/>
      <c r="K17304"/>
      <c r="L17304"/>
      <c r="M17304"/>
    </row>
    <row r="17305" spans="1:13" ht="15.75" x14ac:dyDescent="0.3">
      <c r="A17305"/>
      <c r="J17305"/>
      <c r="K17305"/>
      <c r="L17305"/>
      <c r="M17305"/>
    </row>
    <row r="17306" spans="1:13" ht="15.75" x14ac:dyDescent="0.3">
      <c r="A17306"/>
      <c r="J17306"/>
      <c r="K17306"/>
      <c r="L17306"/>
      <c r="M17306"/>
    </row>
    <row r="17307" spans="1:13" ht="15.75" x14ac:dyDescent="0.3">
      <c r="A17307"/>
      <c r="J17307"/>
      <c r="K17307"/>
      <c r="L17307"/>
      <c r="M17307"/>
    </row>
    <row r="17308" spans="1:13" ht="15.75" x14ac:dyDescent="0.3">
      <c r="A17308"/>
      <c r="J17308"/>
      <c r="K17308"/>
      <c r="L17308"/>
      <c r="M17308"/>
    </row>
    <row r="17309" spans="1:13" ht="15.75" x14ac:dyDescent="0.3">
      <c r="A17309"/>
      <c r="J17309"/>
      <c r="K17309"/>
      <c r="L17309"/>
      <c r="M17309"/>
    </row>
    <row r="17310" spans="1:13" ht="15.75" x14ac:dyDescent="0.3">
      <c r="A17310"/>
      <c r="J17310"/>
      <c r="K17310"/>
      <c r="L17310"/>
      <c r="M17310"/>
    </row>
    <row r="17311" spans="1:13" ht="15.75" x14ac:dyDescent="0.3">
      <c r="A17311"/>
      <c r="J17311"/>
      <c r="K17311"/>
      <c r="L17311"/>
      <c r="M17311"/>
    </row>
    <row r="17312" spans="1:13" ht="15.75" x14ac:dyDescent="0.3">
      <c r="A17312"/>
      <c r="J17312"/>
      <c r="K17312"/>
      <c r="L17312"/>
      <c r="M17312"/>
    </row>
    <row r="17313" spans="1:13" ht="15.75" x14ac:dyDescent="0.3">
      <c r="A17313"/>
      <c r="J17313"/>
      <c r="K17313"/>
      <c r="L17313"/>
      <c r="M17313"/>
    </row>
    <row r="17314" spans="1:13" ht="15.75" x14ac:dyDescent="0.3">
      <c r="A17314"/>
      <c r="J17314"/>
      <c r="K17314"/>
      <c r="L17314"/>
      <c r="M17314"/>
    </row>
    <row r="17315" spans="1:13" ht="15.75" x14ac:dyDescent="0.3">
      <c r="A17315"/>
      <c r="J17315"/>
      <c r="K17315"/>
      <c r="L17315"/>
      <c r="M17315"/>
    </row>
    <row r="17316" spans="1:13" ht="15.75" x14ac:dyDescent="0.3">
      <c r="A17316"/>
      <c r="J17316"/>
      <c r="K17316"/>
      <c r="L17316"/>
      <c r="M17316"/>
    </row>
    <row r="17317" spans="1:13" ht="15.75" x14ac:dyDescent="0.3">
      <c r="A17317"/>
      <c r="J17317"/>
      <c r="K17317"/>
      <c r="L17317"/>
      <c r="M17317"/>
    </row>
    <row r="17318" spans="1:13" ht="15.75" x14ac:dyDescent="0.3">
      <c r="A17318"/>
      <c r="J17318"/>
      <c r="K17318"/>
      <c r="L17318"/>
      <c r="M17318"/>
    </row>
    <row r="17319" spans="1:13" ht="15.75" x14ac:dyDescent="0.3">
      <c r="A17319"/>
      <c r="J17319"/>
      <c r="K17319"/>
      <c r="L17319"/>
      <c r="M17319"/>
    </row>
    <row r="17320" spans="1:13" ht="15.75" x14ac:dyDescent="0.3">
      <c r="A17320"/>
      <c r="J17320"/>
      <c r="K17320"/>
      <c r="L17320"/>
      <c r="M17320"/>
    </row>
    <row r="17321" spans="1:13" ht="15.75" x14ac:dyDescent="0.3">
      <c r="A17321"/>
      <c r="J17321"/>
      <c r="K17321"/>
      <c r="L17321"/>
      <c r="M17321"/>
    </row>
    <row r="17322" spans="1:13" ht="15.75" x14ac:dyDescent="0.3">
      <c r="A17322"/>
      <c r="J17322"/>
      <c r="K17322"/>
      <c r="L17322"/>
      <c r="M17322"/>
    </row>
    <row r="17323" spans="1:13" ht="15.75" x14ac:dyDescent="0.3">
      <c r="A17323"/>
      <c r="J17323"/>
      <c r="K17323"/>
      <c r="L17323"/>
      <c r="M17323"/>
    </row>
    <row r="17324" spans="1:13" ht="15.75" x14ac:dyDescent="0.3">
      <c r="A17324"/>
      <c r="J17324"/>
      <c r="K17324"/>
      <c r="L17324"/>
      <c r="M17324"/>
    </row>
    <row r="17325" spans="1:13" ht="15.75" x14ac:dyDescent="0.3">
      <c r="A17325"/>
      <c r="J17325"/>
      <c r="K17325"/>
      <c r="L17325"/>
      <c r="M17325"/>
    </row>
    <row r="17326" spans="1:13" ht="15.75" x14ac:dyDescent="0.3">
      <c r="A17326"/>
      <c r="J17326"/>
      <c r="K17326"/>
      <c r="L17326"/>
      <c r="M17326"/>
    </row>
    <row r="17327" spans="1:13" ht="15.75" x14ac:dyDescent="0.3">
      <c r="A17327"/>
      <c r="J17327"/>
      <c r="K17327"/>
      <c r="L17327"/>
      <c r="M17327"/>
    </row>
    <row r="17328" spans="1:13" ht="15.75" x14ac:dyDescent="0.3">
      <c r="A17328"/>
      <c r="J17328"/>
      <c r="K17328"/>
      <c r="L17328"/>
      <c r="M17328"/>
    </row>
    <row r="17329" spans="1:13" ht="15.75" x14ac:dyDescent="0.3">
      <c r="A17329"/>
      <c r="J17329"/>
      <c r="K17329"/>
      <c r="L17329"/>
      <c r="M17329"/>
    </row>
    <row r="17330" spans="1:13" ht="15.75" x14ac:dyDescent="0.3">
      <c r="A17330"/>
      <c r="J17330"/>
      <c r="K17330"/>
      <c r="L17330"/>
      <c r="M17330"/>
    </row>
    <row r="17331" spans="1:13" ht="15.75" x14ac:dyDescent="0.3">
      <c r="A17331"/>
      <c r="J17331"/>
      <c r="K17331"/>
      <c r="L17331"/>
      <c r="M17331"/>
    </row>
    <row r="17332" spans="1:13" ht="15.75" x14ac:dyDescent="0.3">
      <c r="A17332"/>
      <c r="J17332"/>
      <c r="K17332"/>
      <c r="L17332"/>
      <c r="M17332"/>
    </row>
    <row r="17333" spans="1:13" ht="15.75" x14ac:dyDescent="0.3">
      <c r="A17333"/>
      <c r="J17333"/>
      <c r="K17333"/>
      <c r="L17333"/>
      <c r="M17333"/>
    </row>
    <row r="17334" spans="1:13" ht="15.75" x14ac:dyDescent="0.3">
      <c r="A17334"/>
      <c r="J17334"/>
      <c r="K17334"/>
      <c r="L17334"/>
      <c r="M17334"/>
    </row>
    <row r="17335" spans="1:13" ht="15.75" x14ac:dyDescent="0.3">
      <c r="A17335"/>
      <c r="J17335"/>
      <c r="K17335"/>
      <c r="L17335"/>
      <c r="M17335"/>
    </row>
    <row r="17336" spans="1:13" ht="15.75" x14ac:dyDescent="0.3">
      <c r="A17336"/>
      <c r="J17336"/>
      <c r="K17336"/>
      <c r="L17336"/>
      <c r="M17336"/>
    </row>
    <row r="17337" spans="1:13" ht="15.75" x14ac:dyDescent="0.3">
      <c r="A17337"/>
      <c r="J17337"/>
      <c r="K17337"/>
      <c r="L17337"/>
      <c r="M17337"/>
    </row>
    <row r="17338" spans="1:13" ht="15.75" x14ac:dyDescent="0.3">
      <c r="A17338"/>
      <c r="J17338"/>
      <c r="K17338"/>
      <c r="L17338"/>
      <c r="M17338"/>
    </row>
    <row r="17339" spans="1:13" ht="15.75" x14ac:dyDescent="0.3">
      <c r="A17339"/>
      <c r="J17339"/>
      <c r="K17339"/>
      <c r="L17339"/>
      <c r="M17339"/>
    </row>
    <row r="17340" spans="1:13" ht="15.75" x14ac:dyDescent="0.3">
      <c r="A17340"/>
      <c r="J17340"/>
      <c r="K17340"/>
      <c r="L17340"/>
      <c r="M17340"/>
    </row>
    <row r="17341" spans="1:13" ht="15.75" x14ac:dyDescent="0.3">
      <c r="A17341"/>
      <c r="J17341"/>
      <c r="K17341"/>
      <c r="L17341"/>
      <c r="M17341"/>
    </row>
    <row r="17342" spans="1:13" ht="15.75" x14ac:dyDescent="0.3">
      <c r="A17342"/>
      <c r="J17342"/>
      <c r="K17342"/>
      <c r="L17342"/>
      <c r="M17342"/>
    </row>
    <row r="17343" spans="1:13" ht="15.75" x14ac:dyDescent="0.3">
      <c r="A17343"/>
      <c r="J17343"/>
      <c r="K17343"/>
      <c r="L17343"/>
      <c r="M17343"/>
    </row>
    <row r="17344" spans="1:13" ht="15.75" x14ac:dyDescent="0.3">
      <c r="A17344"/>
      <c r="J17344"/>
      <c r="K17344"/>
      <c r="L17344"/>
      <c r="M17344"/>
    </row>
    <row r="17345" spans="1:13" ht="15.75" x14ac:dyDescent="0.3">
      <c r="A17345"/>
      <c r="J17345"/>
      <c r="K17345"/>
      <c r="L17345"/>
      <c r="M17345"/>
    </row>
    <row r="17346" spans="1:13" ht="15.75" x14ac:dyDescent="0.3">
      <c r="A17346"/>
      <c r="J17346"/>
      <c r="K17346"/>
      <c r="L17346"/>
      <c r="M17346"/>
    </row>
    <row r="17347" spans="1:13" ht="15.75" x14ac:dyDescent="0.3">
      <c r="A17347"/>
      <c r="J17347"/>
      <c r="K17347"/>
      <c r="L17347"/>
      <c r="M17347"/>
    </row>
    <row r="17348" spans="1:13" ht="15.75" x14ac:dyDescent="0.3">
      <c r="A17348"/>
      <c r="J17348"/>
      <c r="K17348"/>
      <c r="L17348"/>
      <c r="M17348"/>
    </row>
    <row r="17349" spans="1:13" ht="15.75" x14ac:dyDescent="0.3">
      <c r="A17349"/>
      <c r="J17349"/>
      <c r="K17349"/>
      <c r="L17349"/>
      <c r="M17349"/>
    </row>
    <row r="17350" spans="1:13" ht="15.75" x14ac:dyDescent="0.3">
      <c r="A17350"/>
      <c r="J17350"/>
      <c r="K17350"/>
      <c r="L17350"/>
      <c r="M17350"/>
    </row>
    <row r="17351" spans="1:13" ht="15.75" x14ac:dyDescent="0.3">
      <c r="A17351"/>
      <c r="J17351"/>
      <c r="K17351"/>
      <c r="L17351"/>
      <c r="M17351"/>
    </row>
    <row r="17352" spans="1:13" ht="15.75" x14ac:dyDescent="0.3">
      <c r="A17352"/>
      <c r="J17352"/>
      <c r="K17352"/>
      <c r="L17352"/>
      <c r="M17352"/>
    </row>
    <row r="17353" spans="1:13" ht="15.75" x14ac:dyDescent="0.3">
      <c r="A17353"/>
      <c r="J17353"/>
      <c r="K17353"/>
      <c r="L17353"/>
      <c r="M17353"/>
    </row>
    <row r="17354" spans="1:13" ht="15.75" x14ac:dyDescent="0.3">
      <c r="A17354"/>
      <c r="J17354"/>
      <c r="K17354"/>
      <c r="L17354"/>
      <c r="M17354"/>
    </row>
    <row r="17355" spans="1:13" ht="15.75" x14ac:dyDescent="0.3">
      <c r="A17355"/>
      <c r="J17355"/>
      <c r="K17355"/>
      <c r="L17355"/>
      <c r="M17355"/>
    </row>
    <row r="17356" spans="1:13" ht="15.75" x14ac:dyDescent="0.3">
      <c r="A17356"/>
      <c r="J17356"/>
      <c r="K17356"/>
      <c r="L17356"/>
      <c r="M17356"/>
    </row>
    <row r="17357" spans="1:13" ht="15.75" x14ac:dyDescent="0.3">
      <c r="A17357"/>
      <c r="J17357"/>
      <c r="K17357"/>
      <c r="L17357"/>
      <c r="M17357"/>
    </row>
    <row r="17358" spans="1:13" ht="15.75" x14ac:dyDescent="0.3">
      <c r="A17358"/>
      <c r="J17358"/>
      <c r="K17358"/>
      <c r="L17358"/>
      <c r="M17358"/>
    </row>
    <row r="17359" spans="1:13" ht="15.75" x14ac:dyDescent="0.3">
      <c r="A17359"/>
      <c r="J17359"/>
      <c r="K17359"/>
      <c r="L17359"/>
      <c r="M17359"/>
    </row>
    <row r="17360" spans="1:13" ht="15.75" x14ac:dyDescent="0.3">
      <c r="A17360"/>
      <c r="J17360"/>
      <c r="K17360"/>
      <c r="L17360"/>
      <c r="M17360"/>
    </row>
    <row r="17361" spans="1:13" ht="15.75" x14ac:dyDescent="0.3">
      <c r="A17361"/>
      <c r="J17361"/>
      <c r="K17361"/>
      <c r="L17361"/>
      <c r="M17361"/>
    </row>
    <row r="17362" spans="1:13" ht="15.75" x14ac:dyDescent="0.3">
      <c r="A17362"/>
      <c r="J17362"/>
      <c r="K17362"/>
      <c r="L17362"/>
      <c r="M17362"/>
    </row>
    <row r="17363" spans="1:13" ht="15.75" x14ac:dyDescent="0.3">
      <c r="A17363"/>
      <c r="J17363"/>
      <c r="K17363"/>
      <c r="L17363"/>
      <c r="M17363"/>
    </row>
    <row r="17364" spans="1:13" ht="15.75" x14ac:dyDescent="0.3">
      <c r="A17364"/>
      <c r="J17364"/>
      <c r="K17364"/>
      <c r="L17364"/>
      <c r="M17364"/>
    </row>
    <row r="17365" spans="1:13" ht="15.75" x14ac:dyDescent="0.3">
      <c r="A17365"/>
      <c r="J17365"/>
      <c r="K17365"/>
      <c r="L17365"/>
      <c r="M17365"/>
    </row>
    <row r="17366" spans="1:13" ht="15.75" x14ac:dyDescent="0.3">
      <c r="A17366"/>
      <c r="J17366"/>
      <c r="K17366"/>
      <c r="L17366"/>
      <c r="M17366"/>
    </row>
    <row r="17367" spans="1:13" ht="15.75" x14ac:dyDescent="0.3">
      <c r="A17367"/>
      <c r="J17367"/>
      <c r="K17367"/>
      <c r="L17367"/>
      <c r="M17367"/>
    </row>
    <row r="17368" spans="1:13" ht="15.75" x14ac:dyDescent="0.3">
      <c r="A17368"/>
      <c r="J17368"/>
      <c r="K17368"/>
      <c r="L17368"/>
      <c r="M17368"/>
    </row>
    <row r="17369" spans="1:13" ht="15.75" x14ac:dyDescent="0.3">
      <c r="A17369"/>
      <c r="J17369"/>
      <c r="K17369"/>
      <c r="L17369"/>
      <c r="M17369"/>
    </row>
    <row r="17370" spans="1:13" ht="15.75" x14ac:dyDescent="0.3">
      <c r="A17370"/>
      <c r="J17370"/>
      <c r="K17370"/>
      <c r="L17370"/>
      <c r="M17370"/>
    </row>
    <row r="17371" spans="1:13" ht="15.75" x14ac:dyDescent="0.3">
      <c r="A17371"/>
      <c r="J17371"/>
      <c r="K17371"/>
      <c r="L17371"/>
      <c r="M17371"/>
    </row>
    <row r="17372" spans="1:13" ht="15.75" x14ac:dyDescent="0.3">
      <c r="A17372"/>
      <c r="J17372"/>
      <c r="K17372"/>
      <c r="L17372"/>
      <c r="M17372"/>
    </row>
    <row r="17373" spans="1:13" ht="15.75" x14ac:dyDescent="0.3">
      <c r="A17373"/>
      <c r="J17373"/>
      <c r="K17373"/>
      <c r="L17373"/>
      <c r="M17373"/>
    </row>
    <row r="17374" spans="1:13" ht="15.75" x14ac:dyDescent="0.3">
      <c r="A17374"/>
      <c r="J17374"/>
      <c r="K17374"/>
      <c r="L17374"/>
      <c r="M17374"/>
    </row>
    <row r="17375" spans="1:13" ht="15.75" x14ac:dyDescent="0.3">
      <c r="A17375"/>
      <c r="J17375"/>
      <c r="K17375"/>
      <c r="L17375"/>
      <c r="M17375"/>
    </row>
    <row r="17376" spans="1:13" ht="15.75" x14ac:dyDescent="0.3">
      <c r="A17376"/>
      <c r="J17376"/>
      <c r="K17376"/>
      <c r="L17376"/>
      <c r="M17376"/>
    </row>
    <row r="17377" spans="1:13" ht="15.75" x14ac:dyDescent="0.3">
      <c r="A17377"/>
      <c r="J17377"/>
      <c r="K17377"/>
      <c r="L17377"/>
      <c r="M17377"/>
    </row>
    <row r="17378" spans="1:13" ht="15.75" x14ac:dyDescent="0.3">
      <c r="A17378"/>
      <c r="J17378"/>
      <c r="K17378"/>
      <c r="L17378"/>
      <c r="M17378"/>
    </row>
    <row r="17379" spans="1:13" ht="15.75" x14ac:dyDescent="0.3">
      <c r="A17379"/>
      <c r="J17379"/>
      <c r="K17379"/>
      <c r="L17379"/>
      <c r="M17379"/>
    </row>
    <row r="17380" spans="1:13" ht="15.75" x14ac:dyDescent="0.3">
      <c r="A17380"/>
      <c r="J17380"/>
      <c r="K17380"/>
      <c r="L17380"/>
      <c r="M17380"/>
    </row>
    <row r="17381" spans="1:13" ht="15.75" x14ac:dyDescent="0.3">
      <c r="A17381"/>
      <c r="J17381"/>
      <c r="K17381"/>
      <c r="L17381"/>
      <c r="M17381"/>
    </row>
    <row r="17382" spans="1:13" ht="15.75" x14ac:dyDescent="0.3">
      <c r="A17382"/>
      <c r="J17382"/>
      <c r="K17382"/>
      <c r="L17382"/>
      <c r="M17382"/>
    </row>
    <row r="17383" spans="1:13" ht="15.75" x14ac:dyDescent="0.3">
      <c r="A17383"/>
      <c r="J17383"/>
      <c r="K17383"/>
      <c r="L17383"/>
      <c r="M17383"/>
    </row>
    <row r="17384" spans="1:13" ht="15.75" x14ac:dyDescent="0.3">
      <c r="A17384"/>
      <c r="J17384"/>
      <c r="K17384"/>
      <c r="L17384"/>
      <c r="M17384"/>
    </row>
    <row r="17385" spans="1:13" ht="15.75" x14ac:dyDescent="0.3">
      <c r="A17385"/>
      <c r="J17385"/>
      <c r="K17385"/>
      <c r="L17385"/>
      <c r="M17385"/>
    </row>
    <row r="17386" spans="1:13" ht="15.75" x14ac:dyDescent="0.3">
      <c r="A17386"/>
      <c r="J17386"/>
      <c r="K17386"/>
      <c r="L17386"/>
      <c r="M17386"/>
    </row>
    <row r="17387" spans="1:13" ht="15.75" x14ac:dyDescent="0.3">
      <c r="A17387"/>
      <c r="J17387"/>
      <c r="K17387"/>
      <c r="L17387"/>
      <c r="M17387"/>
    </row>
    <row r="17388" spans="1:13" ht="15.75" x14ac:dyDescent="0.3">
      <c r="A17388"/>
      <c r="J17388"/>
      <c r="K17388"/>
      <c r="L17388"/>
      <c r="M17388"/>
    </row>
    <row r="17389" spans="1:13" ht="15.75" x14ac:dyDescent="0.3">
      <c r="A17389"/>
      <c r="J17389"/>
      <c r="K17389"/>
      <c r="L17389"/>
      <c r="M17389"/>
    </row>
    <row r="17390" spans="1:13" ht="15.75" x14ac:dyDescent="0.3">
      <c r="A17390"/>
      <c r="J17390"/>
      <c r="K17390"/>
      <c r="L17390"/>
      <c r="M17390"/>
    </row>
    <row r="17391" spans="1:13" ht="15.75" x14ac:dyDescent="0.3">
      <c r="A17391"/>
      <c r="J17391"/>
      <c r="K17391"/>
      <c r="L17391"/>
      <c r="M17391"/>
    </row>
    <row r="17392" spans="1:13" ht="15.75" x14ac:dyDescent="0.3">
      <c r="A17392"/>
      <c r="J17392"/>
      <c r="K17392"/>
      <c r="L17392"/>
      <c r="M17392"/>
    </row>
    <row r="17393" spans="1:13" ht="15.75" x14ac:dyDescent="0.3">
      <c r="A17393"/>
      <c r="J17393"/>
      <c r="K17393"/>
      <c r="L17393"/>
      <c r="M17393"/>
    </row>
    <row r="17394" spans="1:13" ht="15.75" x14ac:dyDescent="0.3">
      <c r="A17394"/>
      <c r="J17394"/>
      <c r="K17394"/>
      <c r="L17394"/>
      <c r="M17394"/>
    </row>
    <row r="17395" spans="1:13" ht="15.75" x14ac:dyDescent="0.3">
      <c r="A17395"/>
      <c r="J17395"/>
      <c r="K17395"/>
      <c r="L17395"/>
      <c r="M17395"/>
    </row>
    <row r="17396" spans="1:13" ht="15.75" x14ac:dyDescent="0.3">
      <c r="A17396"/>
      <c r="J17396"/>
      <c r="K17396"/>
      <c r="L17396"/>
      <c r="M17396"/>
    </row>
    <row r="17397" spans="1:13" ht="15.75" x14ac:dyDescent="0.3">
      <c r="A17397"/>
      <c r="J17397"/>
      <c r="K17397"/>
      <c r="L17397"/>
      <c r="M17397"/>
    </row>
    <row r="17398" spans="1:13" ht="15.75" x14ac:dyDescent="0.3">
      <c r="A17398"/>
      <c r="J17398"/>
      <c r="K17398"/>
      <c r="L17398"/>
      <c r="M17398"/>
    </row>
    <row r="17399" spans="1:13" ht="15.75" x14ac:dyDescent="0.3">
      <c r="A17399"/>
      <c r="J17399"/>
      <c r="K17399"/>
      <c r="L17399"/>
      <c r="M17399"/>
    </row>
    <row r="17400" spans="1:13" ht="15.75" x14ac:dyDescent="0.3">
      <c r="A17400"/>
      <c r="J17400"/>
      <c r="K17400"/>
      <c r="L17400"/>
      <c r="M17400"/>
    </row>
    <row r="17401" spans="1:13" ht="15.75" x14ac:dyDescent="0.3">
      <c r="A17401"/>
      <c r="J17401"/>
      <c r="K17401"/>
      <c r="L17401"/>
      <c r="M17401"/>
    </row>
    <row r="17402" spans="1:13" ht="15.75" x14ac:dyDescent="0.3">
      <c r="A17402"/>
      <c r="J17402"/>
      <c r="K17402"/>
      <c r="L17402"/>
      <c r="M17402"/>
    </row>
    <row r="17403" spans="1:13" ht="15.75" x14ac:dyDescent="0.3">
      <c r="A17403"/>
      <c r="J17403"/>
      <c r="K17403"/>
      <c r="L17403"/>
      <c r="M17403"/>
    </row>
    <row r="17404" spans="1:13" ht="15.75" x14ac:dyDescent="0.3">
      <c r="A17404"/>
      <c r="J17404"/>
      <c r="K17404"/>
      <c r="L17404"/>
      <c r="M17404"/>
    </row>
    <row r="17405" spans="1:13" ht="15.75" x14ac:dyDescent="0.3">
      <c r="A17405"/>
      <c r="J17405"/>
      <c r="K17405"/>
      <c r="L17405"/>
      <c r="M17405"/>
    </row>
    <row r="17406" spans="1:13" ht="15.75" x14ac:dyDescent="0.3">
      <c r="A17406"/>
      <c r="J17406"/>
      <c r="K17406"/>
      <c r="L17406"/>
      <c r="M17406"/>
    </row>
    <row r="17407" spans="1:13" ht="15.75" x14ac:dyDescent="0.3">
      <c r="A17407"/>
      <c r="J17407"/>
      <c r="K17407"/>
      <c r="L17407"/>
      <c r="M17407"/>
    </row>
    <row r="17408" spans="1:13" ht="15.75" x14ac:dyDescent="0.3">
      <c r="A17408"/>
      <c r="J17408"/>
      <c r="K17408"/>
      <c r="L17408"/>
      <c r="M17408"/>
    </row>
    <row r="17409" spans="1:13" ht="15.75" x14ac:dyDescent="0.3">
      <c r="A17409"/>
      <c r="J17409"/>
      <c r="K17409"/>
      <c r="L17409"/>
      <c r="M17409"/>
    </row>
    <row r="17410" spans="1:13" ht="15.75" x14ac:dyDescent="0.3">
      <c r="A17410"/>
      <c r="J17410"/>
      <c r="K17410"/>
      <c r="L17410"/>
      <c r="M17410"/>
    </row>
    <row r="17411" spans="1:13" ht="15.75" x14ac:dyDescent="0.3">
      <c r="A17411"/>
      <c r="J17411"/>
      <c r="K17411"/>
      <c r="L17411"/>
      <c r="M17411"/>
    </row>
    <row r="17412" spans="1:13" ht="15.75" x14ac:dyDescent="0.3">
      <c r="A17412"/>
      <c r="J17412"/>
      <c r="K17412"/>
      <c r="L17412"/>
      <c r="M17412"/>
    </row>
    <row r="17413" spans="1:13" ht="15.75" x14ac:dyDescent="0.3">
      <c r="A17413"/>
      <c r="J17413"/>
      <c r="K17413"/>
      <c r="L17413"/>
      <c r="M17413"/>
    </row>
    <row r="17414" spans="1:13" ht="15.75" x14ac:dyDescent="0.3">
      <c r="A17414"/>
      <c r="J17414"/>
      <c r="K17414"/>
      <c r="L17414"/>
      <c r="M17414"/>
    </row>
    <row r="17415" spans="1:13" ht="15.75" x14ac:dyDescent="0.3">
      <c r="A17415"/>
      <c r="J17415"/>
      <c r="K17415"/>
      <c r="L17415"/>
      <c r="M17415"/>
    </row>
    <row r="17416" spans="1:13" ht="15.75" x14ac:dyDescent="0.3">
      <c r="A17416"/>
      <c r="J17416"/>
      <c r="K17416"/>
      <c r="L17416"/>
      <c r="M17416"/>
    </row>
    <row r="17417" spans="1:13" ht="15.75" x14ac:dyDescent="0.3">
      <c r="A17417"/>
      <c r="J17417"/>
      <c r="K17417"/>
      <c r="L17417"/>
      <c r="M17417"/>
    </row>
    <row r="17418" spans="1:13" ht="15.75" x14ac:dyDescent="0.3">
      <c r="A17418"/>
      <c r="J17418"/>
      <c r="K17418"/>
      <c r="L17418"/>
      <c r="M17418"/>
    </row>
    <row r="17419" spans="1:13" ht="15.75" x14ac:dyDescent="0.3">
      <c r="A17419"/>
      <c r="J17419"/>
      <c r="K17419"/>
      <c r="L17419"/>
      <c r="M17419"/>
    </row>
    <row r="17420" spans="1:13" ht="15.75" x14ac:dyDescent="0.3">
      <c r="A17420"/>
      <c r="J17420"/>
      <c r="K17420"/>
      <c r="L17420"/>
      <c r="M17420"/>
    </row>
    <row r="17421" spans="1:13" ht="15.75" x14ac:dyDescent="0.3">
      <c r="A17421"/>
      <c r="J17421"/>
      <c r="K17421"/>
      <c r="L17421"/>
      <c r="M17421"/>
    </row>
    <row r="17422" spans="1:13" ht="15.75" x14ac:dyDescent="0.3">
      <c r="A17422"/>
      <c r="J17422"/>
      <c r="K17422"/>
      <c r="L17422"/>
      <c r="M17422"/>
    </row>
    <row r="17423" spans="1:13" ht="15.75" x14ac:dyDescent="0.3">
      <c r="A17423"/>
      <c r="J17423"/>
      <c r="K17423"/>
      <c r="L17423"/>
      <c r="M17423"/>
    </row>
    <row r="17424" spans="1:13" ht="15.75" x14ac:dyDescent="0.3">
      <c r="A17424"/>
      <c r="J17424"/>
      <c r="K17424"/>
      <c r="L17424"/>
      <c r="M17424"/>
    </row>
    <row r="17425" spans="1:13" ht="15.75" x14ac:dyDescent="0.3">
      <c r="A17425"/>
      <c r="J17425"/>
      <c r="K17425"/>
      <c r="L17425"/>
      <c r="M17425"/>
    </row>
    <row r="17426" spans="1:13" ht="15.75" x14ac:dyDescent="0.3">
      <c r="A17426"/>
      <c r="J17426"/>
      <c r="K17426"/>
      <c r="L17426"/>
      <c r="M17426"/>
    </row>
    <row r="17427" spans="1:13" ht="15.75" x14ac:dyDescent="0.3">
      <c r="A17427"/>
      <c r="J17427"/>
      <c r="K17427"/>
      <c r="L17427"/>
      <c r="M17427"/>
    </row>
    <row r="17428" spans="1:13" ht="15.75" x14ac:dyDescent="0.3">
      <c r="A17428"/>
      <c r="J17428"/>
      <c r="K17428"/>
      <c r="L17428"/>
      <c r="M17428"/>
    </row>
    <row r="17429" spans="1:13" ht="15.75" x14ac:dyDescent="0.3">
      <c r="A17429"/>
      <c r="J17429"/>
      <c r="K17429"/>
      <c r="L17429"/>
      <c r="M17429"/>
    </row>
    <row r="17430" spans="1:13" ht="15.75" x14ac:dyDescent="0.3">
      <c r="A17430"/>
      <c r="J17430"/>
      <c r="K17430"/>
      <c r="L17430"/>
      <c r="M17430"/>
    </row>
    <row r="17431" spans="1:13" ht="15.75" x14ac:dyDescent="0.3">
      <c r="A17431"/>
      <c r="J17431"/>
      <c r="K17431"/>
      <c r="L17431"/>
      <c r="M17431"/>
    </row>
    <row r="17432" spans="1:13" ht="15.75" x14ac:dyDescent="0.3">
      <c r="A17432"/>
      <c r="J17432"/>
      <c r="K17432"/>
      <c r="L17432"/>
      <c r="M17432"/>
    </row>
    <row r="17433" spans="1:13" ht="15.75" x14ac:dyDescent="0.3">
      <c r="A17433"/>
      <c r="J17433"/>
      <c r="K17433"/>
      <c r="L17433"/>
      <c r="M17433"/>
    </row>
    <row r="17434" spans="1:13" ht="15.75" x14ac:dyDescent="0.3">
      <c r="A17434"/>
      <c r="J17434"/>
      <c r="K17434"/>
      <c r="L17434"/>
      <c r="M17434"/>
    </row>
    <row r="17435" spans="1:13" ht="15.75" x14ac:dyDescent="0.3">
      <c r="A17435"/>
      <c r="J17435"/>
      <c r="K17435"/>
      <c r="L17435"/>
      <c r="M17435"/>
    </row>
    <row r="17436" spans="1:13" ht="15.75" x14ac:dyDescent="0.3">
      <c r="A17436"/>
      <c r="J17436"/>
      <c r="K17436"/>
      <c r="L17436"/>
      <c r="M17436"/>
    </row>
    <row r="17437" spans="1:13" ht="15.75" x14ac:dyDescent="0.3">
      <c r="A17437"/>
      <c r="J17437"/>
      <c r="K17437"/>
      <c r="L17437"/>
      <c r="M17437"/>
    </row>
    <row r="17438" spans="1:13" ht="15.75" x14ac:dyDescent="0.3">
      <c r="A17438"/>
      <c r="J17438"/>
      <c r="K17438"/>
      <c r="L17438"/>
      <c r="M17438"/>
    </row>
    <row r="17439" spans="1:13" ht="15.75" x14ac:dyDescent="0.3">
      <c r="A17439"/>
      <c r="J17439"/>
      <c r="K17439"/>
      <c r="L17439"/>
      <c r="M17439"/>
    </row>
    <row r="17440" spans="1:13" ht="15.75" x14ac:dyDescent="0.3">
      <c r="A17440"/>
      <c r="J17440"/>
      <c r="K17440"/>
      <c r="L17440"/>
      <c r="M17440"/>
    </row>
    <row r="17441" spans="1:13" ht="15.75" x14ac:dyDescent="0.3">
      <c r="A17441"/>
      <c r="J17441"/>
      <c r="K17441"/>
      <c r="L17441"/>
      <c r="M17441"/>
    </row>
    <row r="17442" spans="1:13" ht="15.75" x14ac:dyDescent="0.3">
      <c r="A17442"/>
      <c r="J17442"/>
      <c r="K17442"/>
      <c r="L17442"/>
      <c r="M17442"/>
    </row>
    <row r="17443" spans="1:13" ht="15.75" x14ac:dyDescent="0.3">
      <c r="A17443"/>
      <c r="J17443"/>
      <c r="K17443"/>
      <c r="L17443"/>
      <c r="M17443"/>
    </row>
    <row r="17444" spans="1:13" ht="15.75" x14ac:dyDescent="0.3">
      <c r="A17444"/>
      <c r="J17444"/>
      <c r="K17444"/>
      <c r="L17444"/>
      <c r="M17444"/>
    </row>
    <row r="17445" spans="1:13" ht="15.75" x14ac:dyDescent="0.3">
      <c r="A17445"/>
      <c r="J17445"/>
      <c r="K17445"/>
      <c r="L17445"/>
      <c r="M17445"/>
    </row>
    <row r="17446" spans="1:13" ht="15.75" x14ac:dyDescent="0.3">
      <c r="A17446"/>
      <c r="J17446"/>
      <c r="K17446"/>
      <c r="L17446"/>
      <c r="M17446"/>
    </row>
    <row r="17447" spans="1:13" ht="15.75" x14ac:dyDescent="0.3">
      <c r="A17447"/>
      <c r="J17447"/>
      <c r="K17447"/>
      <c r="L17447"/>
      <c r="M17447"/>
    </row>
    <row r="17448" spans="1:13" ht="15.75" x14ac:dyDescent="0.3">
      <c r="A17448"/>
      <c r="J17448"/>
      <c r="K17448"/>
      <c r="L17448"/>
      <c r="M17448"/>
    </row>
    <row r="17449" spans="1:13" ht="15.75" x14ac:dyDescent="0.3">
      <c r="A17449"/>
      <c r="J17449"/>
      <c r="K17449"/>
      <c r="L17449"/>
      <c r="M17449"/>
    </row>
    <row r="17450" spans="1:13" ht="15.75" x14ac:dyDescent="0.3">
      <c r="A17450"/>
      <c r="J17450"/>
      <c r="K17450"/>
      <c r="L17450"/>
      <c r="M17450"/>
    </row>
    <row r="17451" spans="1:13" ht="15.75" x14ac:dyDescent="0.3">
      <c r="A17451"/>
      <c r="J17451"/>
      <c r="K17451"/>
      <c r="L17451"/>
      <c r="M17451"/>
    </row>
    <row r="17452" spans="1:13" ht="15.75" x14ac:dyDescent="0.3">
      <c r="A17452"/>
      <c r="J17452"/>
      <c r="K17452"/>
      <c r="L17452"/>
      <c r="M17452"/>
    </row>
    <row r="17453" spans="1:13" ht="15.75" x14ac:dyDescent="0.3">
      <c r="A17453"/>
      <c r="J17453"/>
      <c r="K17453"/>
      <c r="L17453"/>
      <c r="M17453"/>
    </row>
    <row r="17454" spans="1:13" ht="15.75" x14ac:dyDescent="0.3">
      <c r="A17454"/>
      <c r="J17454"/>
      <c r="K17454"/>
      <c r="L17454"/>
      <c r="M17454"/>
    </row>
    <row r="17455" spans="1:13" ht="15.75" x14ac:dyDescent="0.3">
      <c r="A17455"/>
      <c r="J17455"/>
      <c r="K17455"/>
      <c r="L17455"/>
      <c r="M17455"/>
    </row>
    <row r="17456" spans="1:13" ht="15.75" x14ac:dyDescent="0.3">
      <c r="A17456"/>
      <c r="J17456"/>
      <c r="K17456"/>
      <c r="L17456"/>
      <c r="M17456"/>
    </row>
    <row r="17457" spans="1:13" ht="15.75" x14ac:dyDescent="0.3">
      <c r="A17457"/>
      <c r="J17457"/>
      <c r="K17457"/>
      <c r="L17457"/>
      <c r="M17457"/>
    </row>
    <row r="17458" spans="1:13" ht="15.75" x14ac:dyDescent="0.3">
      <c r="A17458"/>
      <c r="J17458"/>
      <c r="K17458"/>
      <c r="L17458"/>
      <c r="M17458"/>
    </row>
    <row r="17459" spans="1:13" ht="15.75" x14ac:dyDescent="0.3">
      <c r="A17459"/>
      <c r="J17459"/>
      <c r="K17459"/>
      <c r="L17459"/>
      <c r="M17459"/>
    </row>
    <row r="17460" spans="1:13" ht="15.75" x14ac:dyDescent="0.3">
      <c r="A17460"/>
      <c r="J17460"/>
      <c r="K17460"/>
      <c r="L17460"/>
      <c r="M17460"/>
    </row>
    <row r="17461" spans="1:13" ht="15.75" x14ac:dyDescent="0.3">
      <c r="A17461"/>
      <c r="J17461"/>
      <c r="K17461"/>
      <c r="L17461"/>
      <c r="M17461"/>
    </row>
    <row r="17462" spans="1:13" ht="15.75" x14ac:dyDescent="0.3">
      <c r="A17462"/>
      <c r="J17462"/>
      <c r="K17462"/>
      <c r="L17462"/>
      <c r="M17462"/>
    </row>
    <row r="17463" spans="1:13" ht="15.75" x14ac:dyDescent="0.3">
      <c r="A17463"/>
      <c r="J17463"/>
      <c r="K17463"/>
      <c r="L17463"/>
      <c r="M17463"/>
    </row>
    <row r="17464" spans="1:13" ht="15.75" x14ac:dyDescent="0.3">
      <c r="A17464"/>
      <c r="J17464"/>
      <c r="K17464"/>
      <c r="L17464"/>
      <c r="M17464"/>
    </row>
    <row r="17465" spans="1:13" ht="15.75" x14ac:dyDescent="0.3">
      <c r="A17465"/>
      <c r="J17465"/>
      <c r="K17465"/>
      <c r="L17465"/>
      <c r="M17465"/>
    </row>
    <row r="17466" spans="1:13" ht="15.75" x14ac:dyDescent="0.3">
      <c r="A17466"/>
      <c r="J17466"/>
      <c r="K17466"/>
      <c r="L17466"/>
      <c r="M17466"/>
    </row>
    <row r="17467" spans="1:13" ht="15.75" x14ac:dyDescent="0.3">
      <c r="A17467"/>
      <c r="J17467"/>
      <c r="K17467"/>
      <c r="L17467"/>
      <c r="M17467"/>
    </row>
    <row r="17468" spans="1:13" ht="15.75" x14ac:dyDescent="0.3">
      <c r="A17468"/>
      <c r="J17468"/>
      <c r="K17468"/>
      <c r="L17468"/>
      <c r="M17468"/>
    </row>
    <row r="17469" spans="1:13" ht="15.75" x14ac:dyDescent="0.3">
      <c r="A17469"/>
      <c r="J17469"/>
      <c r="K17469"/>
      <c r="L17469"/>
      <c r="M17469"/>
    </row>
    <row r="17470" spans="1:13" ht="15.75" x14ac:dyDescent="0.3">
      <c r="A17470"/>
      <c r="J17470"/>
      <c r="K17470"/>
      <c r="L17470"/>
      <c r="M17470"/>
    </row>
    <row r="17471" spans="1:13" ht="15.75" x14ac:dyDescent="0.3">
      <c r="A17471"/>
      <c r="J17471"/>
      <c r="K17471"/>
      <c r="L17471"/>
      <c r="M17471"/>
    </row>
    <row r="17472" spans="1:13" ht="15.75" x14ac:dyDescent="0.3">
      <c r="A17472"/>
      <c r="J17472"/>
      <c r="K17472"/>
      <c r="L17472"/>
      <c r="M17472"/>
    </row>
    <row r="17473" spans="1:13" ht="15.75" x14ac:dyDescent="0.3">
      <c r="A17473"/>
      <c r="J17473"/>
      <c r="K17473"/>
      <c r="L17473"/>
      <c r="M17473"/>
    </row>
    <row r="17474" spans="1:13" ht="15.75" x14ac:dyDescent="0.3">
      <c r="A17474"/>
      <c r="J17474"/>
      <c r="K17474"/>
      <c r="L17474"/>
      <c r="M17474"/>
    </row>
    <row r="17475" spans="1:13" ht="15.75" x14ac:dyDescent="0.3">
      <c r="A17475"/>
      <c r="J17475"/>
      <c r="K17475"/>
      <c r="L17475"/>
      <c r="M17475"/>
    </row>
    <row r="17476" spans="1:13" ht="15.75" x14ac:dyDescent="0.3">
      <c r="A17476"/>
      <c r="J17476"/>
      <c r="K17476"/>
      <c r="L17476"/>
      <c r="M17476"/>
    </row>
    <row r="17477" spans="1:13" ht="15.75" x14ac:dyDescent="0.3">
      <c r="A17477"/>
      <c r="J17477"/>
      <c r="K17477"/>
      <c r="L17477"/>
      <c r="M17477"/>
    </row>
    <row r="17478" spans="1:13" ht="15.75" x14ac:dyDescent="0.3">
      <c r="A17478"/>
      <c r="J17478"/>
      <c r="K17478"/>
      <c r="L17478"/>
      <c r="M17478"/>
    </row>
    <row r="17479" spans="1:13" ht="15.75" x14ac:dyDescent="0.3">
      <c r="A17479"/>
      <c r="J17479"/>
      <c r="K17479"/>
      <c r="L17479"/>
      <c r="M17479"/>
    </row>
    <row r="17480" spans="1:13" ht="15.75" x14ac:dyDescent="0.3">
      <c r="A17480"/>
      <c r="J17480"/>
      <c r="K17480"/>
      <c r="L17480"/>
      <c r="M17480"/>
    </row>
    <row r="17481" spans="1:13" ht="15.75" x14ac:dyDescent="0.3">
      <c r="A17481"/>
      <c r="J17481"/>
      <c r="K17481"/>
      <c r="L17481"/>
      <c r="M17481"/>
    </row>
    <row r="17482" spans="1:13" ht="15.75" x14ac:dyDescent="0.3">
      <c r="A17482"/>
      <c r="J17482"/>
      <c r="K17482"/>
      <c r="L17482"/>
      <c r="M17482"/>
    </row>
    <row r="17483" spans="1:13" ht="15.75" x14ac:dyDescent="0.3">
      <c r="A17483"/>
      <c r="J17483"/>
      <c r="K17483"/>
      <c r="L17483"/>
      <c r="M17483"/>
    </row>
    <row r="17484" spans="1:13" ht="15.75" x14ac:dyDescent="0.3">
      <c r="A17484"/>
      <c r="J17484"/>
      <c r="K17484"/>
      <c r="L17484"/>
      <c r="M17484"/>
    </row>
    <row r="17485" spans="1:13" ht="15.75" x14ac:dyDescent="0.3">
      <c r="A17485"/>
      <c r="J17485"/>
      <c r="K17485"/>
      <c r="L17485"/>
      <c r="M17485"/>
    </row>
    <row r="17486" spans="1:13" ht="15.75" x14ac:dyDescent="0.3">
      <c r="A17486"/>
      <c r="J17486"/>
      <c r="K17486"/>
      <c r="L17486"/>
      <c r="M17486"/>
    </row>
    <row r="17487" spans="1:13" ht="15.75" x14ac:dyDescent="0.3">
      <c r="A17487"/>
      <c r="J17487"/>
      <c r="K17487"/>
      <c r="L17487"/>
      <c r="M17487"/>
    </row>
    <row r="17488" spans="1:13" ht="15.75" x14ac:dyDescent="0.3">
      <c r="A17488"/>
      <c r="J17488"/>
      <c r="K17488"/>
      <c r="L17488"/>
      <c r="M17488"/>
    </row>
    <row r="17489" spans="1:13" ht="15.75" x14ac:dyDescent="0.3">
      <c r="A17489"/>
      <c r="J17489"/>
      <c r="K17489"/>
      <c r="L17489"/>
      <c r="M17489"/>
    </row>
    <row r="17490" spans="1:13" ht="15.75" x14ac:dyDescent="0.3">
      <c r="A17490"/>
      <c r="J17490"/>
      <c r="K17490"/>
      <c r="L17490"/>
      <c r="M17490"/>
    </row>
    <row r="17491" spans="1:13" ht="15.75" x14ac:dyDescent="0.3">
      <c r="A17491"/>
      <c r="J17491"/>
      <c r="K17491"/>
      <c r="L17491"/>
      <c r="M17491"/>
    </row>
    <row r="17492" spans="1:13" ht="15.75" x14ac:dyDescent="0.3">
      <c r="A17492"/>
      <c r="J17492"/>
      <c r="K17492"/>
      <c r="L17492"/>
      <c r="M17492"/>
    </row>
    <row r="17493" spans="1:13" ht="15.75" x14ac:dyDescent="0.3">
      <c r="A17493"/>
      <c r="J17493"/>
      <c r="K17493"/>
      <c r="L17493"/>
      <c r="M17493"/>
    </row>
    <row r="17494" spans="1:13" ht="15.75" x14ac:dyDescent="0.3">
      <c r="A17494"/>
      <c r="J17494"/>
      <c r="K17494"/>
      <c r="L17494"/>
      <c r="M17494"/>
    </row>
    <row r="17495" spans="1:13" ht="15.75" x14ac:dyDescent="0.3">
      <c r="A17495"/>
      <c r="J17495"/>
      <c r="K17495"/>
      <c r="L17495"/>
      <c r="M17495"/>
    </row>
    <row r="17496" spans="1:13" ht="15.75" x14ac:dyDescent="0.3">
      <c r="A17496"/>
      <c r="J17496"/>
      <c r="K17496"/>
      <c r="L17496"/>
      <c r="M17496"/>
    </row>
    <row r="17497" spans="1:13" ht="15.75" x14ac:dyDescent="0.3">
      <c r="A17497"/>
      <c r="J17497"/>
      <c r="K17497"/>
      <c r="L17497"/>
      <c r="M17497"/>
    </row>
    <row r="17498" spans="1:13" ht="15.75" x14ac:dyDescent="0.3">
      <c r="A17498"/>
      <c r="J17498"/>
      <c r="K17498"/>
      <c r="L17498"/>
      <c r="M17498"/>
    </row>
    <row r="17499" spans="1:13" ht="15.75" x14ac:dyDescent="0.3">
      <c r="A17499"/>
      <c r="J17499"/>
      <c r="K17499"/>
      <c r="L17499"/>
      <c r="M17499"/>
    </row>
    <row r="17500" spans="1:13" ht="15.75" x14ac:dyDescent="0.3">
      <c r="A17500"/>
      <c r="J17500"/>
      <c r="K17500"/>
      <c r="L17500"/>
      <c r="M17500"/>
    </row>
    <row r="17501" spans="1:13" ht="15.75" x14ac:dyDescent="0.3">
      <c r="A17501"/>
      <c r="J17501"/>
      <c r="K17501"/>
      <c r="L17501"/>
      <c r="M17501"/>
    </row>
    <row r="17502" spans="1:13" ht="15.75" x14ac:dyDescent="0.3">
      <c r="A17502"/>
      <c r="J17502"/>
      <c r="K17502"/>
      <c r="L17502"/>
      <c r="M17502"/>
    </row>
    <row r="17503" spans="1:13" ht="15.75" x14ac:dyDescent="0.3">
      <c r="A17503"/>
      <c r="J17503"/>
      <c r="K17503"/>
      <c r="L17503"/>
      <c r="M17503"/>
    </row>
    <row r="17504" spans="1:13" ht="15.75" x14ac:dyDescent="0.3">
      <c r="A17504"/>
      <c r="J17504"/>
      <c r="K17504"/>
      <c r="L17504"/>
      <c r="M17504"/>
    </row>
    <row r="17505" spans="1:13" ht="15.75" x14ac:dyDescent="0.3">
      <c r="A17505"/>
      <c r="J17505"/>
      <c r="K17505"/>
      <c r="L17505"/>
      <c r="M17505"/>
    </row>
    <row r="17506" spans="1:13" ht="15.75" x14ac:dyDescent="0.3">
      <c r="A17506"/>
      <c r="J17506"/>
      <c r="K17506"/>
      <c r="L17506"/>
      <c r="M17506"/>
    </row>
    <row r="17507" spans="1:13" ht="15.75" x14ac:dyDescent="0.3">
      <c r="A17507"/>
      <c r="J17507"/>
      <c r="K17507"/>
      <c r="L17507"/>
      <c r="M17507"/>
    </row>
    <row r="17508" spans="1:13" ht="15.75" x14ac:dyDescent="0.3">
      <c r="A17508"/>
      <c r="J17508"/>
      <c r="K17508"/>
      <c r="L17508"/>
      <c r="M17508"/>
    </row>
    <row r="17509" spans="1:13" ht="15.75" x14ac:dyDescent="0.3">
      <c r="A17509"/>
      <c r="J17509"/>
      <c r="K17509"/>
      <c r="L17509"/>
      <c r="M17509"/>
    </row>
    <row r="17510" spans="1:13" ht="15.75" x14ac:dyDescent="0.3">
      <c r="A17510"/>
      <c r="J17510"/>
      <c r="K17510"/>
      <c r="L17510"/>
      <c r="M17510"/>
    </row>
    <row r="17511" spans="1:13" ht="15.75" x14ac:dyDescent="0.3">
      <c r="A17511"/>
      <c r="J17511"/>
      <c r="K17511"/>
      <c r="L17511"/>
      <c r="M17511"/>
    </row>
    <row r="17512" spans="1:13" ht="15.75" x14ac:dyDescent="0.3">
      <c r="A17512"/>
      <c r="J17512"/>
      <c r="K17512"/>
      <c r="L17512"/>
      <c r="M17512"/>
    </row>
    <row r="17513" spans="1:13" ht="15.75" x14ac:dyDescent="0.3">
      <c r="A17513"/>
      <c r="J17513"/>
      <c r="K17513"/>
      <c r="L17513"/>
      <c r="M17513"/>
    </row>
    <row r="17514" spans="1:13" ht="15.75" x14ac:dyDescent="0.3">
      <c r="A17514"/>
      <c r="J17514"/>
      <c r="K17514"/>
      <c r="L17514"/>
      <c r="M17514"/>
    </row>
    <row r="17515" spans="1:13" ht="15.75" x14ac:dyDescent="0.3">
      <c r="A17515"/>
      <c r="J17515"/>
      <c r="K17515"/>
      <c r="L17515"/>
      <c r="M17515"/>
    </row>
    <row r="17516" spans="1:13" ht="15.75" x14ac:dyDescent="0.3">
      <c r="A17516"/>
      <c r="J17516"/>
      <c r="K17516"/>
      <c r="L17516"/>
      <c r="M17516"/>
    </row>
    <row r="17517" spans="1:13" ht="15.75" x14ac:dyDescent="0.3">
      <c r="A17517"/>
      <c r="J17517"/>
      <c r="K17517"/>
      <c r="L17517"/>
      <c r="M17517"/>
    </row>
    <row r="17518" spans="1:13" ht="15.75" x14ac:dyDescent="0.3">
      <c r="A17518"/>
      <c r="J17518"/>
      <c r="K17518"/>
      <c r="L17518"/>
      <c r="M17518"/>
    </row>
    <row r="17519" spans="1:13" ht="15.75" x14ac:dyDescent="0.3">
      <c r="A17519"/>
      <c r="J17519"/>
      <c r="K17519"/>
      <c r="L17519"/>
      <c r="M17519"/>
    </row>
    <row r="17520" spans="1:13" ht="15.75" x14ac:dyDescent="0.3">
      <c r="A17520"/>
      <c r="J17520"/>
      <c r="K17520"/>
      <c r="L17520"/>
      <c r="M17520"/>
    </row>
    <row r="17521" spans="1:13" ht="15.75" x14ac:dyDescent="0.3">
      <c r="A17521"/>
      <c r="J17521"/>
      <c r="K17521"/>
      <c r="L17521"/>
      <c r="M17521"/>
    </row>
    <row r="17522" spans="1:13" ht="15.75" x14ac:dyDescent="0.3">
      <c r="A17522"/>
      <c r="J17522"/>
      <c r="K17522"/>
      <c r="L17522"/>
      <c r="M17522"/>
    </row>
    <row r="17523" spans="1:13" ht="15.75" x14ac:dyDescent="0.3">
      <c r="A17523"/>
      <c r="J17523"/>
      <c r="K17523"/>
      <c r="L17523"/>
      <c r="M17523"/>
    </row>
    <row r="17524" spans="1:13" ht="15.75" x14ac:dyDescent="0.3">
      <c r="A17524"/>
      <c r="J17524"/>
      <c r="K17524"/>
      <c r="L17524"/>
      <c r="M17524"/>
    </row>
    <row r="17525" spans="1:13" ht="15.75" x14ac:dyDescent="0.3">
      <c r="A17525"/>
      <c r="J17525"/>
      <c r="K17525"/>
      <c r="L17525"/>
      <c r="M17525"/>
    </row>
    <row r="17526" spans="1:13" ht="15.75" x14ac:dyDescent="0.3">
      <c r="A17526"/>
      <c r="J17526"/>
      <c r="K17526"/>
      <c r="L17526"/>
      <c r="M17526"/>
    </row>
    <row r="17527" spans="1:13" ht="15.75" x14ac:dyDescent="0.3">
      <c r="A17527"/>
      <c r="J17527"/>
      <c r="K17527"/>
      <c r="L17527"/>
      <c r="M17527"/>
    </row>
    <row r="17528" spans="1:13" ht="15.75" x14ac:dyDescent="0.3">
      <c r="A17528"/>
      <c r="J17528"/>
      <c r="K17528"/>
      <c r="L17528"/>
      <c r="M17528"/>
    </row>
    <row r="17529" spans="1:13" ht="15.75" x14ac:dyDescent="0.3">
      <c r="A17529"/>
      <c r="J17529"/>
      <c r="K17529"/>
      <c r="L17529"/>
      <c r="M17529"/>
    </row>
    <row r="17530" spans="1:13" ht="15.75" x14ac:dyDescent="0.3">
      <c r="A17530"/>
      <c r="J17530"/>
      <c r="K17530"/>
      <c r="L17530"/>
      <c r="M17530"/>
    </row>
    <row r="17531" spans="1:13" ht="15.75" x14ac:dyDescent="0.3">
      <c r="A17531"/>
      <c r="J17531"/>
      <c r="K17531"/>
      <c r="L17531"/>
      <c r="M17531"/>
    </row>
    <row r="17532" spans="1:13" ht="15.75" x14ac:dyDescent="0.3">
      <c r="A17532"/>
      <c r="J17532"/>
      <c r="K17532"/>
      <c r="L17532"/>
      <c r="M17532"/>
    </row>
    <row r="17533" spans="1:13" ht="15.75" x14ac:dyDescent="0.3">
      <c r="A17533"/>
      <c r="J17533"/>
      <c r="K17533"/>
      <c r="L17533"/>
      <c r="M17533"/>
    </row>
    <row r="17534" spans="1:13" ht="15.75" x14ac:dyDescent="0.3">
      <c r="A17534"/>
      <c r="J17534"/>
      <c r="K17534"/>
      <c r="L17534"/>
      <c r="M17534"/>
    </row>
    <row r="17535" spans="1:13" ht="15.75" x14ac:dyDescent="0.3">
      <c r="A17535"/>
      <c r="J17535"/>
      <c r="K17535"/>
      <c r="L17535"/>
      <c r="M17535"/>
    </row>
    <row r="17536" spans="1:13" ht="15.75" x14ac:dyDescent="0.3">
      <c r="A17536"/>
      <c r="J17536"/>
      <c r="K17536"/>
      <c r="L17536"/>
      <c r="M17536"/>
    </row>
    <row r="17537" spans="1:13" ht="15.75" x14ac:dyDescent="0.3">
      <c r="A17537"/>
      <c r="J17537"/>
      <c r="K17537"/>
      <c r="L17537"/>
      <c r="M17537"/>
    </row>
    <row r="17538" spans="1:13" ht="15.75" x14ac:dyDescent="0.3">
      <c r="A17538"/>
      <c r="J17538"/>
      <c r="K17538"/>
      <c r="L17538"/>
      <c r="M17538"/>
    </row>
    <row r="17539" spans="1:13" ht="15.75" x14ac:dyDescent="0.3">
      <c r="A17539"/>
      <c r="J17539"/>
      <c r="K17539"/>
      <c r="L17539"/>
      <c r="M17539"/>
    </row>
    <row r="17540" spans="1:13" ht="15.75" x14ac:dyDescent="0.3">
      <c r="A17540"/>
      <c r="J17540"/>
      <c r="K17540"/>
      <c r="L17540"/>
      <c r="M17540"/>
    </row>
    <row r="17541" spans="1:13" ht="15.75" x14ac:dyDescent="0.3">
      <c r="A17541"/>
      <c r="J17541"/>
      <c r="K17541"/>
      <c r="L17541"/>
      <c r="M17541"/>
    </row>
    <row r="17542" spans="1:13" ht="15.75" x14ac:dyDescent="0.3">
      <c r="A17542"/>
      <c r="J17542"/>
      <c r="K17542"/>
      <c r="L17542"/>
      <c r="M17542"/>
    </row>
    <row r="17543" spans="1:13" ht="15.75" x14ac:dyDescent="0.3">
      <c r="A17543"/>
      <c r="J17543"/>
      <c r="K17543"/>
      <c r="L17543"/>
      <c r="M17543"/>
    </row>
    <row r="17544" spans="1:13" ht="15.75" x14ac:dyDescent="0.3">
      <c r="A17544"/>
      <c r="J17544"/>
      <c r="K17544"/>
      <c r="L17544"/>
      <c r="M17544"/>
    </row>
    <row r="17545" spans="1:13" ht="15.75" x14ac:dyDescent="0.3">
      <c r="A17545"/>
      <c r="J17545"/>
      <c r="K17545"/>
      <c r="L17545"/>
      <c r="M17545"/>
    </row>
    <row r="17546" spans="1:13" ht="15.75" x14ac:dyDescent="0.3">
      <c r="A17546"/>
      <c r="J17546"/>
      <c r="K17546"/>
      <c r="L17546"/>
      <c r="M17546"/>
    </row>
    <row r="17547" spans="1:13" ht="15.75" x14ac:dyDescent="0.3">
      <c r="A17547"/>
      <c r="J17547"/>
      <c r="K17547"/>
      <c r="L17547"/>
      <c r="M17547"/>
    </row>
    <row r="17548" spans="1:13" ht="15.75" x14ac:dyDescent="0.3">
      <c r="A17548"/>
      <c r="J17548"/>
      <c r="K17548"/>
      <c r="L17548"/>
      <c r="M17548"/>
    </row>
    <row r="17549" spans="1:13" ht="15.75" x14ac:dyDescent="0.3">
      <c r="A17549"/>
      <c r="J17549"/>
      <c r="K17549"/>
      <c r="L17549"/>
      <c r="M17549"/>
    </row>
    <row r="17550" spans="1:13" ht="15.75" x14ac:dyDescent="0.3">
      <c r="A17550"/>
      <c r="J17550"/>
      <c r="K17550"/>
      <c r="L17550"/>
      <c r="M17550"/>
    </row>
    <row r="17551" spans="1:13" ht="15.75" x14ac:dyDescent="0.3">
      <c r="A17551"/>
      <c r="J17551"/>
      <c r="K17551"/>
      <c r="L17551"/>
      <c r="M17551"/>
    </row>
    <row r="17552" spans="1:13" ht="15.75" x14ac:dyDescent="0.3">
      <c r="A17552"/>
      <c r="J17552"/>
      <c r="K17552"/>
      <c r="L17552"/>
      <c r="M17552"/>
    </row>
    <row r="17553" spans="1:13" ht="15.75" x14ac:dyDescent="0.3">
      <c r="A17553"/>
      <c r="J17553"/>
      <c r="K17553"/>
      <c r="L17553"/>
      <c r="M17553"/>
    </row>
    <row r="17554" spans="1:13" ht="15.75" x14ac:dyDescent="0.3">
      <c r="A17554"/>
      <c r="J17554"/>
      <c r="K17554"/>
      <c r="L17554"/>
      <c r="M17554"/>
    </row>
    <row r="17555" spans="1:13" ht="15.75" x14ac:dyDescent="0.3">
      <c r="A17555"/>
      <c r="J17555"/>
      <c r="K17555"/>
      <c r="L17555"/>
      <c r="M17555"/>
    </row>
    <row r="17556" spans="1:13" ht="15.75" x14ac:dyDescent="0.3">
      <c r="A17556"/>
      <c r="J17556"/>
      <c r="K17556"/>
      <c r="L17556"/>
      <c r="M17556"/>
    </row>
    <row r="17557" spans="1:13" ht="15.75" x14ac:dyDescent="0.3">
      <c r="A17557"/>
      <c r="J17557"/>
      <c r="K17557"/>
      <c r="L17557"/>
      <c r="M17557"/>
    </row>
    <row r="17558" spans="1:13" ht="15.75" x14ac:dyDescent="0.3">
      <c r="A17558"/>
      <c r="J17558"/>
      <c r="K17558"/>
      <c r="L17558"/>
      <c r="M17558"/>
    </row>
    <row r="17559" spans="1:13" ht="15.75" x14ac:dyDescent="0.3">
      <c r="A17559"/>
      <c r="J17559"/>
      <c r="K17559"/>
      <c r="L17559"/>
      <c r="M17559"/>
    </row>
    <row r="17560" spans="1:13" ht="15.75" x14ac:dyDescent="0.3">
      <c r="A17560"/>
      <c r="J17560"/>
      <c r="K17560"/>
      <c r="L17560"/>
      <c r="M17560"/>
    </row>
    <row r="17561" spans="1:13" ht="15.75" x14ac:dyDescent="0.3">
      <c r="A17561"/>
      <c r="J17561"/>
      <c r="K17561"/>
      <c r="L17561"/>
      <c r="M17561"/>
    </row>
    <row r="17562" spans="1:13" ht="15.75" x14ac:dyDescent="0.3">
      <c r="A17562"/>
      <c r="J17562"/>
      <c r="K17562"/>
      <c r="L17562"/>
      <c r="M17562"/>
    </row>
    <row r="17563" spans="1:13" ht="15.75" x14ac:dyDescent="0.3">
      <c r="A17563"/>
      <c r="J17563"/>
      <c r="K17563"/>
      <c r="L17563"/>
      <c r="M17563"/>
    </row>
    <row r="17564" spans="1:13" ht="15.75" x14ac:dyDescent="0.3">
      <c r="A17564"/>
      <c r="J17564"/>
      <c r="K17564"/>
      <c r="L17564"/>
      <c r="M17564"/>
    </row>
    <row r="17565" spans="1:13" ht="15.75" x14ac:dyDescent="0.3">
      <c r="A17565"/>
      <c r="J17565"/>
      <c r="K17565"/>
      <c r="L17565"/>
      <c r="M17565"/>
    </row>
    <row r="17566" spans="1:13" ht="15.75" x14ac:dyDescent="0.3">
      <c r="A17566"/>
      <c r="J17566"/>
      <c r="K17566"/>
      <c r="L17566"/>
      <c r="M17566"/>
    </row>
    <row r="17567" spans="1:13" ht="15.75" x14ac:dyDescent="0.3">
      <c r="A17567"/>
      <c r="J17567"/>
      <c r="K17567"/>
      <c r="L17567"/>
      <c r="M17567"/>
    </row>
    <row r="17568" spans="1:13" ht="15.75" x14ac:dyDescent="0.3">
      <c r="A17568"/>
      <c r="J17568"/>
      <c r="K17568"/>
      <c r="L17568"/>
      <c r="M17568"/>
    </row>
    <row r="17569" spans="1:13" ht="15.75" x14ac:dyDescent="0.3">
      <c r="A17569"/>
      <c r="J17569"/>
      <c r="K17569"/>
      <c r="L17569"/>
      <c r="M17569"/>
    </row>
    <row r="17570" spans="1:13" ht="15.75" x14ac:dyDescent="0.3">
      <c r="A17570"/>
      <c r="J17570"/>
      <c r="K17570"/>
      <c r="L17570"/>
      <c r="M17570"/>
    </row>
    <row r="17571" spans="1:13" ht="15.75" x14ac:dyDescent="0.3">
      <c r="A17571"/>
      <c r="J17571"/>
      <c r="K17571"/>
      <c r="L17571"/>
      <c r="M17571"/>
    </row>
    <row r="17572" spans="1:13" ht="15.75" x14ac:dyDescent="0.3">
      <c r="A17572"/>
      <c r="J17572"/>
      <c r="K17572"/>
      <c r="L17572"/>
      <c r="M17572"/>
    </row>
    <row r="17573" spans="1:13" ht="15.75" x14ac:dyDescent="0.3">
      <c r="A17573"/>
      <c r="J17573"/>
      <c r="K17573"/>
      <c r="L17573"/>
      <c r="M17573"/>
    </row>
    <row r="17574" spans="1:13" ht="15.75" x14ac:dyDescent="0.3">
      <c r="A17574"/>
      <c r="J17574"/>
      <c r="K17574"/>
      <c r="L17574"/>
      <c r="M17574"/>
    </row>
    <row r="17575" spans="1:13" ht="15.75" x14ac:dyDescent="0.3">
      <c r="A17575"/>
      <c r="J17575"/>
      <c r="K17575"/>
      <c r="L17575"/>
      <c r="M17575"/>
    </row>
    <row r="17576" spans="1:13" ht="15.75" x14ac:dyDescent="0.3">
      <c r="A17576"/>
      <c r="J17576"/>
      <c r="K17576"/>
      <c r="L17576"/>
      <c r="M17576"/>
    </row>
    <row r="17577" spans="1:13" ht="15.75" x14ac:dyDescent="0.3">
      <c r="A17577"/>
      <c r="J17577"/>
      <c r="K17577"/>
      <c r="L17577"/>
      <c r="M17577"/>
    </row>
    <row r="17578" spans="1:13" ht="15.75" x14ac:dyDescent="0.3">
      <c r="A17578"/>
      <c r="J17578"/>
      <c r="K17578"/>
      <c r="L17578"/>
      <c r="M17578"/>
    </row>
    <row r="17579" spans="1:13" ht="15.75" x14ac:dyDescent="0.3">
      <c r="A17579"/>
      <c r="J17579"/>
      <c r="K17579"/>
      <c r="L17579"/>
      <c r="M17579"/>
    </row>
    <row r="17580" spans="1:13" ht="15.75" x14ac:dyDescent="0.3">
      <c r="A17580"/>
      <c r="J17580"/>
      <c r="K17580"/>
      <c r="L17580"/>
      <c r="M17580"/>
    </row>
    <row r="17581" spans="1:13" ht="15.75" x14ac:dyDescent="0.3">
      <c r="A17581"/>
      <c r="J17581"/>
      <c r="K17581"/>
      <c r="L17581"/>
      <c r="M17581"/>
    </row>
    <row r="17582" spans="1:13" ht="15.75" x14ac:dyDescent="0.3">
      <c r="A17582"/>
      <c r="J17582"/>
      <c r="K17582"/>
      <c r="L17582"/>
      <c r="M17582"/>
    </row>
    <row r="17583" spans="1:13" ht="15.75" x14ac:dyDescent="0.3">
      <c r="A17583"/>
      <c r="J17583"/>
      <c r="K17583"/>
      <c r="L17583"/>
      <c r="M17583"/>
    </row>
    <row r="17584" spans="1:13" ht="15.75" x14ac:dyDescent="0.3">
      <c r="A17584"/>
      <c r="J17584"/>
      <c r="K17584"/>
      <c r="L17584"/>
      <c r="M17584"/>
    </row>
    <row r="17585" spans="1:13" ht="15.75" x14ac:dyDescent="0.3">
      <c r="A17585"/>
      <c r="J17585"/>
      <c r="K17585"/>
      <c r="L17585"/>
      <c r="M17585"/>
    </row>
    <row r="17586" spans="1:13" ht="15.75" x14ac:dyDescent="0.3">
      <c r="A17586"/>
      <c r="J17586"/>
      <c r="K17586"/>
      <c r="L17586"/>
      <c r="M17586"/>
    </row>
    <row r="17587" spans="1:13" ht="15.75" x14ac:dyDescent="0.3">
      <c r="A17587"/>
      <c r="J17587"/>
      <c r="K17587"/>
      <c r="L17587"/>
      <c r="M17587"/>
    </row>
    <row r="17588" spans="1:13" ht="15.75" x14ac:dyDescent="0.3">
      <c r="A17588"/>
      <c r="J17588"/>
      <c r="K17588"/>
      <c r="L17588"/>
      <c r="M17588"/>
    </row>
    <row r="17589" spans="1:13" ht="15.75" x14ac:dyDescent="0.3">
      <c r="A17589"/>
      <c r="J17589"/>
      <c r="K17589"/>
      <c r="L17589"/>
      <c r="M17589"/>
    </row>
    <row r="17590" spans="1:13" ht="15.75" x14ac:dyDescent="0.3">
      <c r="A17590"/>
      <c r="J17590"/>
      <c r="K17590"/>
      <c r="L17590"/>
      <c r="M17590"/>
    </row>
    <row r="17591" spans="1:13" ht="15.75" x14ac:dyDescent="0.3">
      <c r="A17591"/>
      <c r="J17591"/>
      <c r="K17591"/>
      <c r="L17591"/>
      <c r="M17591"/>
    </row>
    <row r="17592" spans="1:13" ht="15.75" x14ac:dyDescent="0.3">
      <c r="A17592"/>
      <c r="J17592"/>
      <c r="K17592"/>
      <c r="L17592"/>
      <c r="M17592"/>
    </row>
    <row r="17593" spans="1:13" ht="15.75" x14ac:dyDescent="0.3">
      <c r="A17593"/>
      <c r="J17593"/>
      <c r="K17593"/>
      <c r="L17593"/>
      <c r="M17593"/>
    </row>
    <row r="17594" spans="1:13" ht="15.75" x14ac:dyDescent="0.3">
      <c r="A17594"/>
      <c r="J17594"/>
      <c r="K17594"/>
      <c r="L17594"/>
      <c r="M17594"/>
    </row>
    <row r="17595" spans="1:13" ht="15.75" x14ac:dyDescent="0.3">
      <c r="A17595"/>
      <c r="J17595"/>
      <c r="K17595"/>
      <c r="L17595"/>
      <c r="M17595"/>
    </row>
    <row r="17596" spans="1:13" ht="15.75" x14ac:dyDescent="0.3">
      <c r="A17596"/>
      <c r="J17596"/>
      <c r="K17596"/>
      <c r="L17596"/>
      <c r="M17596"/>
    </row>
    <row r="17597" spans="1:13" ht="15.75" x14ac:dyDescent="0.3">
      <c r="A17597"/>
      <c r="J17597"/>
      <c r="K17597"/>
      <c r="L17597"/>
      <c r="M17597"/>
    </row>
    <row r="17598" spans="1:13" ht="15.75" x14ac:dyDescent="0.3">
      <c r="A17598"/>
      <c r="J17598"/>
      <c r="K17598"/>
      <c r="L17598"/>
      <c r="M17598"/>
    </row>
    <row r="17599" spans="1:13" ht="15.75" x14ac:dyDescent="0.3">
      <c r="A17599"/>
      <c r="J17599"/>
      <c r="K17599"/>
      <c r="L17599"/>
      <c r="M17599"/>
    </row>
    <row r="17600" spans="1:13" ht="15.75" x14ac:dyDescent="0.3">
      <c r="A17600"/>
      <c r="J17600"/>
      <c r="K17600"/>
      <c r="L17600"/>
      <c r="M17600"/>
    </row>
    <row r="17601" spans="1:13" ht="15.75" x14ac:dyDescent="0.3">
      <c r="A17601"/>
      <c r="J17601"/>
      <c r="K17601"/>
      <c r="L17601"/>
      <c r="M17601"/>
    </row>
    <row r="17602" spans="1:13" ht="15.75" x14ac:dyDescent="0.3">
      <c r="A17602"/>
      <c r="J17602"/>
      <c r="K17602"/>
      <c r="L17602"/>
      <c r="M17602"/>
    </row>
    <row r="17603" spans="1:13" ht="15.75" x14ac:dyDescent="0.3">
      <c r="A17603"/>
      <c r="J17603"/>
      <c r="K17603"/>
      <c r="L17603"/>
      <c r="M17603"/>
    </row>
    <row r="17604" spans="1:13" ht="15.75" x14ac:dyDescent="0.3">
      <c r="A17604"/>
      <c r="J17604"/>
      <c r="K17604"/>
      <c r="L17604"/>
      <c r="M17604"/>
    </row>
    <row r="17605" spans="1:13" ht="15.75" x14ac:dyDescent="0.3">
      <c r="A17605"/>
      <c r="J17605"/>
      <c r="K17605"/>
      <c r="L17605"/>
      <c r="M17605"/>
    </row>
    <row r="17606" spans="1:13" ht="15.75" x14ac:dyDescent="0.3">
      <c r="A17606"/>
      <c r="J17606"/>
      <c r="K17606"/>
      <c r="L17606"/>
      <c r="M17606"/>
    </row>
    <row r="17607" spans="1:13" ht="15.75" x14ac:dyDescent="0.3">
      <c r="A17607"/>
      <c r="J17607"/>
      <c r="K17607"/>
      <c r="L17607"/>
      <c r="M17607"/>
    </row>
    <row r="17608" spans="1:13" ht="15.75" x14ac:dyDescent="0.3">
      <c r="A17608"/>
      <c r="J17608"/>
      <c r="K17608"/>
      <c r="L17608"/>
      <c r="M17608"/>
    </row>
    <row r="17609" spans="1:13" ht="15.75" x14ac:dyDescent="0.3">
      <c r="A17609"/>
      <c r="J17609"/>
      <c r="K17609"/>
      <c r="L17609"/>
      <c r="M17609"/>
    </row>
    <row r="17610" spans="1:13" ht="15.75" x14ac:dyDescent="0.3">
      <c r="A17610"/>
      <c r="J17610"/>
      <c r="K17610"/>
      <c r="L17610"/>
      <c r="M17610"/>
    </row>
    <row r="17611" spans="1:13" ht="15.75" x14ac:dyDescent="0.3">
      <c r="A17611"/>
      <c r="J17611"/>
      <c r="K17611"/>
      <c r="L17611"/>
      <c r="M17611"/>
    </row>
    <row r="17612" spans="1:13" ht="15.75" x14ac:dyDescent="0.3">
      <c r="A17612"/>
      <c r="J17612"/>
      <c r="K17612"/>
      <c r="L17612"/>
      <c r="M17612"/>
    </row>
    <row r="17613" spans="1:13" ht="15.75" x14ac:dyDescent="0.3">
      <c r="A17613"/>
      <c r="J17613"/>
      <c r="K17613"/>
      <c r="L17613"/>
      <c r="M17613"/>
    </row>
    <row r="17614" spans="1:13" ht="15.75" x14ac:dyDescent="0.3">
      <c r="A17614"/>
      <c r="J17614"/>
      <c r="K17614"/>
      <c r="L17614"/>
      <c r="M17614"/>
    </row>
    <row r="17615" spans="1:13" ht="15.75" x14ac:dyDescent="0.3">
      <c r="A17615"/>
      <c r="J17615"/>
      <c r="K17615"/>
      <c r="L17615"/>
      <c r="M17615"/>
    </row>
    <row r="17616" spans="1:13" ht="15.75" x14ac:dyDescent="0.3">
      <c r="A17616"/>
      <c r="J17616"/>
      <c r="K17616"/>
      <c r="L17616"/>
      <c r="M17616"/>
    </row>
    <row r="17617" spans="1:13" ht="15.75" x14ac:dyDescent="0.3">
      <c r="A17617"/>
      <c r="J17617"/>
      <c r="K17617"/>
      <c r="L17617"/>
      <c r="M17617"/>
    </row>
    <row r="17618" spans="1:13" ht="15.75" x14ac:dyDescent="0.3">
      <c r="A17618"/>
      <c r="J17618"/>
      <c r="K17618"/>
      <c r="L17618"/>
      <c r="M17618"/>
    </row>
    <row r="17619" spans="1:13" ht="15.75" x14ac:dyDescent="0.3">
      <c r="A17619"/>
      <c r="J17619"/>
      <c r="K17619"/>
      <c r="L17619"/>
      <c r="M17619"/>
    </row>
    <row r="17620" spans="1:13" ht="15.75" x14ac:dyDescent="0.3">
      <c r="A17620"/>
      <c r="J17620"/>
      <c r="K17620"/>
      <c r="L17620"/>
      <c r="M17620"/>
    </row>
    <row r="17621" spans="1:13" ht="15.75" x14ac:dyDescent="0.3">
      <c r="A17621"/>
      <c r="J17621"/>
      <c r="K17621"/>
      <c r="L17621"/>
      <c r="M17621"/>
    </row>
    <row r="17622" spans="1:13" ht="15.75" x14ac:dyDescent="0.3">
      <c r="A17622"/>
      <c r="J17622"/>
      <c r="K17622"/>
      <c r="L17622"/>
      <c r="M17622"/>
    </row>
    <row r="17623" spans="1:13" ht="15.75" x14ac:dyDescent="0.3">
      <c r="A17623"/>
      <c r="J17623"/>
      <c r="K17623"/>
      <c r="L17623"/>
      <c r="M17623"/>
    </row>
    <row r="17624" spans="1:13" ht="15.75" x14ac:dyDescent="0.3">
      <c r="A17624"/>
      <c r="J17624"/>
      <c r="K17624"/>
      <c r="L17624"/>
      <c r="M17624"/>
    </row>
    <row r="17625" spans="1:13" ht="15.75" x14ac:dyDescent="0.3">
      <c r="A17625"/>
      <c r="J17625"/>
      <c r="K17625"/>
      <c r="L17625"/>
      <c r="M17625"/>
    </row>
    <row r="17626" spans="1:13" ht="15.75" x14ac:dyDescent="0.3">
      <c r="A17626"/>
      <c r="J17626"/>
      <c r="K17626"/>
      <c r="L17626"/>
      <c r="M17626"/>
    </row>
    <row r="17627" spans="1:13" ht="15.75" x14ac:dyDescent="0.3">
      <c r="A17627"/>
      <c r="J17627"/>
      <c r="K17627"/>
      <c r="L17627"/>
      <c r="M17627"/>
    </row>
    <row r="17628" spans="1:13" ht="15.75" x14ac:dyDescent="0.3">
      <c r="A17628"/>
      <c r="J17628"/>
      <c r="K17628"/>
      <c r="L17628"/>
      <c r="M17628"/>
    </row>
    <row r="17629" spans="1:13" ht="15.75" x14ac:dyDescent="0.3">
      <c r="A17629"/>
      <c r="J17629"/>
      <c r="K17629"/>
      <c r="L17629"/>
      <c r="M17629"/>
    </row>
    <row r="17630" spans="1:13" ht="15.75" x14ac:dyDescent="0.3">
      <c r="A17630"/>
      <c r="J17630"/>
      <c r="K17630"/>
      <c r="L17630"/>
      <c r="M17630"/>
    </row>
    <row r="17631" spans="1:13" ht="15.75" x14ac:dyDescent="0.3">
      <c r="A17631"/>
      <c r="J17631"/>
      <c r="K17631"/>
      <c r="L17631"/>
      <c r="M17631"/>
    </row>
    <row r="17632" spans="1:13" ht="15.75" x14ac:dyDescent="0.3">
      <c r="A17632"/>
      <c r="J17632"/>
      <c r="K17632"/>
      <c r="L17632"/>
      <c r="M17632"/>
    </row>
    <row r="17633" spans="1:13" ht="15.75" x14ac:dyDescent="0.3">
      <c r="A17633"/>
      <c r="J17633"/>
      <c r="K17633"/>
      <c r="L17633"/>
      <c r="M17633"/>
    </row>
    <row r="17634" spans="1:13" ht="15.75" x14ac:dyDescent="0.3">
      <c r="A17634"/>
      <c r="J17634"/>
      <c r="K17634"/>
      <c r="L17634"/>
      <c r="M17634"/>
    </row>
    <row r="17635" spans="1:13" ht="15.75" x14ac:dyDescent="0.3">
      <c r="A17635"/>
      <c r="J17635"/>
      <c r="K17635"/>
      <c r="L17635"/>
      <c r="M17635"/>
    </row>
    <row r="17636" spans="1:13" ht="15.75" x14ac:dyDescent="0.3">
      <c r="A17636"/>
      <c r="J17636"/>
      <c r="K17636"/>
      <c r="L17636"/>
      <c r="M17636"/>
    </row>
    <row r="17637" spans="1:13" ht="15.75" x14ac:dyDescent="0.3">
      <c r="A17637"/>
      <c r="J17637"/>
      <c r="K17637"/>
      <c r="L17637"/>
      <c r="M17637"/>
    </row>
    <row r="17638" spans="1:13" ht="15.75" x14ac:dyDescent="0.3">
      <c r="A17638"/>
      <c r="J17638"/>
      <c r="K17638"/>
      <c r="L17638"/>
      <c r="M17638"/>
    </row>
    <row r="17639" spans="1:13" ht="15.75" x14ac:dyDescent="0.3">
      <c r="A17639"/>
      <c r="J17639"/>
      <c r="K17639"/>
      <c r="L17639"/>
      <c r="M17639"/>
    </row>
    <row r="17640" spans="1:13" ht="15.75" x14ac:dyDescent="0.3">
      <c r="A17640"/>
      <c r="J17640"/>
      <c r="K17640"/>
      <c r="L17640"/>
      <c r="M17640"/>
    </row>
    <row r="17641" spans="1:13" ht="15.75" x14ac:dyDescent="0.3">
      <c r="A17641"/>
      <c r="J17641"/>
      <c r="K17641"/>
      <c r="L17641"/>
      <c r="M17641"/>
    </row>
    <row r="17642" spans="1:13" ht="15.75" x14ac:dyDescent="0.3">
      <c r="A17642"/>
      <c r="J17642"/>
      <c r="K17642"/>
      <c r="L17642"/>
      <c r="M17642"/>
    </row>
    <row r="17643" spans="1:13" ht="15.75" x14ac:dyDescent="0.3">
      <c r="A17643"/>
      <c r="J17643"/>
      <c r="K17643"/>
      <c r="L17643"/>
      <c r="M17643"/>
    </row>
    <row r="17644" spans="1:13" ht="15.75" x14ac:dyDescent="0.3">
      <c r="A17644"/>
      <c r="J17644"/>
      <c r="K17644"/>
      <c r="L17644"/>
      <c r="M17644"/>
    </row>
    <row r="17645" spans="1:13" ht="15.75" x14ac:dyDescent="0.3">
      <c r="A17645"/>
      <c r="J17645"/>
      <c r="K17645"/>
      <c r="L17645"/>
      <c r="M17645"/>
    </row>
    <row r="17646" spans="1:13" ht="15.75" x14ac:dyDescent="0.3">
      <c r="A17646"/>
      <c r="J17646"/>
      <c r="K17646"/>
      <c r="L17646"/>
      <c r="M17646"/>
    </row>
    <row r="17647" spans="1:13" ht="15.75" x14ac:dyDescent="0.3">
      <c r="A17647"/>
      <c r="J17647"/>
      <c r="K17647"/>
      <c r="L17647"/>
      <c r="M17647"/>
    </row>
    <row r="17648" spans="1:13" ht="15.75" x14ac:dyDescent="0.3">
      <c r="A17648"/>
      <c r="J17648"/>
      <c r="K17648"/>
      <c r="L17648"/>
      <c r="M17648"/>
    </row>
    <row r="17649" spans="1:13" ht="15.75" x14ac:dyDescent="0.3">
      <c r="A17649"/>
      <c r="J17649"/>
      <c r="K17649"/>
      <c r="L17649"/>
      <c r="M17649"/>
    </row>
    <row r="17650" spans="1:13" ht="15.75" x14ac:dyDescent="0.3">
      <c r="A17650"/>
      <c r="J17650"/>
      <c r="K17650"/>
      <c r="L17650"/>
      <c r="M17650"/>
    </row>
    <row r="17651" spans="1:13" ht="15.75" x14ac:dyDescent="0.3">
      <c r="A17651"/>
      <c r="J17651"/>
      <c r="K17651"/>
      <c r="L17651"/>
      <c r="M17651"/>
    </row>
    <row r="17652" spans="1:13" ht="15.75" x14ac:dyDescent="0.3">
      <c r="A17652"/>
      <c r="J17652"/>
      <c r="K17652"/>
      <c r="L17652"/>
      <c r="M17652"/>
    </row>
    <row r="17653" spans="1:13" ht="15.75" x14ac:dyDescent="0.3">
      <c r="A17653"/>
      <c r="J17653"/>
      <c r="K17653"/>
      <c r="L17653"/>
      <c r="M17653"/>
    </row>
    <row r="17654" spans="1:13" ht="15.75" x14ac:dyDescent="0.3">
      <c r="A17654"/>
      <c r="J17654"/>
      <c r="K17654"/>
      <c r="L17654"/>
      <c r="M17654"/>
    </row>
    <row r="17655" spans="1:13" ht="15.75" x14ac:dyDescent="0.3">
      <c r="A17655"/>
      <c r="J17655"/>
      <c r="K17655"/>
      <c r="L17655"/>
      <c r="M17655"/>
    </row>
    <row r="17656" spans="1:13" ht="15.75" x14ac:dyDescent="0.3">
      <c r="A17656"/>
      <c r="J17656"/>
      <c r="K17656"/>
      <c r="L17656"/>
      <c r="M17656"/>
    </row>
    <row r="17657" spans="1:13" ht="15.75" x14ac:dyDescent="0.3">
      <c r="A17657"/>
      <c r="J17657"/>
      <c r="K17657"/>
      <c r="L17657"/>
      <c r="M17657"/>
    </row>
    <row r="17658" spans="1:13" ht="15.75" x14ac:dyDescent="0.3">
      <c r="A17658"/>
      <c r="J17658"/>
      <c r="K17658"/>
      <c r="L17658"/>
      <c r="M17658"/>
    </row>
    <row r="17659" spans="1:13" ht="15.75" x14ac:dyDescent="0.3">
      <c r="A17659"/>
      <c r="J17659"/>
      <c r="K17659"/>
      <c r="L17659"/>
      <c r="M17659"/>
    </row>
    <row r="17660" spans="1:13" ht="15.75" x14ac:dyDescent="0.3">
      <c r="A17660"/>
      <c r="J17660"/>
      <c r="K17660"/>
      <c r="L17660"/>
      <c r="M17660"/>
    </row>
    <row r="17661" spans="1:13" ht="15.75" x14ac:dyDescent="0.3">
      <c r="A17661"/>
      <c r="J17661"/>
      <c r="K17661"/>
      <c r="L17661"/>
      <c r="M17661"/>
    </row>
    <row r="17662" spans="1:13" ht="15.75" x14ac:dyDescent="0.3">
      <c r="A17662"/>
      <c r="J17662"/>
      <c r="K17662"/>
      <c r="L17662"/>
      <c r="M17662"/>
    </row>
    <row r="17663" spans="1:13" ht="15.75" x14ac:dyDescent="0.3">
      <c r="A17663"/>
      <c r="J17663"/>
      <c r="K17663"/>
      <c r="L17663"/>
      <c r="M17663"/>
    </row>
    <row r="17664" spans="1:13" ht="15.75" x14ac:dyDescent="0.3">
      <c r="A17664"/>
      <c r="J17664"/>
      <c r="K17664"/>
      <c r="L17664"/>
      <c r="M17664"/>
    </row>
    <row r="17665" spans="1:13" ht="15.75" x14ac:dyDescent="0.3">
      <c r="A17665"/>
      <c r="J17665"/>
      <c r="K17665"/>
      <c r="L17665"/>
      <c r="M17665"/>
    </row>
    <row r="17666" spans="1:13" ht="15.75" x14ac:dyDescent="0.3">
      <c r="A17666"/>
      <c r="J17666"/>
      <c r="K17666"/>
      <c r="L17666"/>
      <c r="M17666"/>
    </row>
    <row r="17667" spans="1:13" ht="15.75" x14ac:dyDescent="0.3">
      <c r="A17667"/>
      <c r="J17667"/>
      <c r="K17667"/>
      <c r="L17667"/>
      <c r="M17667"/>
    </row>
    <row r="17668" spans="1:13" ht="15.75" x14ac:dyDescent="0.3">
      <c r="A17668"/>
      <c r="J17668"/>
      <c r="K17668"/>
      <c r="L17668"/>
      <c r="M17668"/>
    </row>
    <row r="17669" spans="1:13" ht="15.75" x14ac:dyDescent="0.3">
      <c r="A17669"/>
      <c r="J17669"/>
      <c r="K17669"/>
      <c r="L17669"/>
      <c r="M17669"/>
    </row>
    <row r="17670" spans="1:13" ht="15.75" x14ac:dyDescent="0.3">
      <c r="A17670"/>
      <c r="J17670"/>
      <c r="K17670"/>
      <c r="L17670"/>
      <c r="M17670"/>
    </row>
    <row r="17671" spans="1:13" ht="15.75" x14ac:dyDescent="0.3">
      <c r="A17671"/>
      <c r="J17671"/>
      <c r="K17671"/>
      <c r="L17671"/>
      <c r="M17671"/>
    </row>
    <row r="17672" spans="1:13" ht="15.75" x14ac:dyDescent="0.3">
      <c r="A17672"/>
      <c r="J17672"/>
      <c r="K17672"/>
      <c r="L17672"/>
      <c r="M17672"/>
    </row>
    <row r="17673" spans="1:13" ht="15.75" x14ac:dyDescent="0.3">
      <c r="A17673"/>
      <c r="J17673"/>
      <c r="K17673"/>
      <c r="L17673"/>
      <c r="M17673"/>
    </row>
    <row r="17674" spans="1:13" ht="15.75" x14ac:dyDescent="0.3">
      <c r="A17674"/>
      <c r="J17674"/>
      <c r="K17674"/>
      <c r="L17674"/>
      <c r="M17674"/>
    </row>
    <row r="17675" spans="1:13" ht="15.75" x14ac:dyDescent="0.3">
      <c r="A17675"/>
      <c r="J17675"/>
      <c r="K17675"/>
      <c r="L17675"/>
      <c r="M17675"/>
    </row>
    <row r="17676" spans="1:13" ht="15.75" x14ac:dyDescent="0.3">
      <c r="A17676"/>
      <c r="J17676"/>
      <c r="K17676"/>
      <c r="L17676"/>
      <c r="M17676"/>
    </row>
    <row r="17677" spans="1:13" ht="15.75" x14ac:dyDescent="0.3">
      <c r="A17677"/>
      <c r="J17677"/>
      <c r="K17677"/>
      <c r="L17677"/>
      <c r="M17677"/>
    </row>
    <row r="17678" spans="1:13" ht="15.75" x14ac:dyDescent="0.3">
      <c r="A17678"/>
      <c r="J17678"/>
      <c r="K17678"/>
      <c r="L17678"/>
      <c r="M17678"/>
    </row>
    <row r="17679" spans="1:13" ht="15.75" x14ac:dyDescent="0.3">
      <c r="A17679"/>
      <c r="J17679"/>
      <c r="K17679"/>
      <c r="L17679"/>
      <c r="M17679"/>
    </row>
    <row r="17680" spans="1:13" ht="15.75" x14ac:dyDescent="0.3">
      <c r="A17680"/>
      <c r="J17680"/>
      <c r="K17680"/>
      <c r="L17680"/>
      <c r="M17680"/>
    </row>
    <row r="17681" spans="1:13" ht="15.75" x14ac:dyDescent="0.3">
      <c r="A17681"/>
      <c r="J17681"/>
      <c r="K17681"/>
      <c r="L17681"/>
      <c r="M17681"/>
    </row>
    <row r="17682" spans="1:13" ht="15.75" x14ac:dyDescent="0.3">
      <c r="A17682"/>
      <c r="J17682"/>
      <c r="K17682"/>
      <c r="L17682"/>
      <c r="M17682"/>
    </row>
    <row r="17683" spans="1:13" ht="15.75" x14ac:dyDescent="0.3">
      <c r="A17683"/>
      <c r="J17683"/>
      <c r="K17683"/>
      <c r="L17683"/>
      <c r="M17683"/>
    </row>
    <row r="17684" spans="1:13" ht="15.75" x14ac:dyDescent="0.3">
      <c r="A17684"/>
      <c r="J17684"/>
      <c r="K17684"/>
      <c r="L17684"/>
      <c r="M17684"/>
    </row>
    <row r="17685" spans="1:13" ht="15.75" x14ac:dyDescent="0.3">
      <c r="A17685"/>
      <c r="J17685"/>
      <c r="K17685"/>
      <c r="L17685"/>
      <c r="M17685"/>
    </row>
    <row r="17686" spans="1:13" ht="15.75" x14ac:dyDescent="0.3">
      <c r="A17686"/>
      <c r="J17686"/>
      <c r="K17686"/>
      <c r="L17686"/>
      <c r="M17686"/>
    </row>
    <row r="17687" spans="1:13" ht="15.75" x14ac:dyDescent="0.3">
      <c r="A17687"/>
      <c r="J17687"/>
      <c r="K17687"/>
      <c r="L17687"/>
      <c r="M17687"/>
    </row>
    <row r="17688" spans="1:13" ht="15.75" x14ac:dyDescent="0.3">
      <c r="A17688"/>
      <c r="J17688"/>
      <c r="K17688"/>
      <c r="L17688"/>
      <c r="M17688"/>
    </row>
    <row r="17689" spans="1:13" ht="15.75" x14ac:dyDescent="0.3">
      <c r="A17689"/>
      <c r="J17689"/>
      <c r="K17689"/>
      <c r="L17689"/>
      <c r="M17689"/>
    </row>
    <row r="17690" spans="1:13" ht="15.75" x14ac:dyDescent="0.3">
      <c r="A17690"/>
      <c r="J17690"/>
      <c r="K17690"/>
      <c r="L17690"/>
      <c r="M17690"/>
    </row>
    <row r="17691" spans="1:13" ht="15.75" x14ac:dyDescent="0.3">
      <c r="A17691"/>
      <c r="J17691"/>
      <c r="K17691"/>
      <c r="L17691"/>
      <c r="M17691"/>
    </row>
    <row r="17692" spans="1:13" ht="15.75" x14ac:dyDescent="0.3">
      <c r="A17692"/>
      <c r="J17692"/>
      <c r="K17692"/>
      <c r="L17692"/>
      <c r="M17692"/>
    </row>
    <row r="17693" spans="1:13" ht="15.75" x14ac:dyDescent="0.3">
      <c r="A17693"/>
      <c r="J17693"/>
      <c r="K17693"/>
      <c r="L17693"/>
      <c r="M17693"/>
    </row>
    <row r="17694" spans="1:13" ht="15.75" x14ac:dyDescent="0.3">
      <c r="A17694"/>
      <c r="J17694"/>
      <c r="K17694"/>
      <c r="L17694"/>
      <c r="M17694"/>
    </row>
    <row r="17695" spans="1:13" ht="15.75" x14ac:dyDescent="0.3">
      <c r="A17695"/>
      <c r="J17695"/>
      <c r="K17695"/>
      <c r="L17695"/>
      <c r="M17695"/>
    </row>
    <row r="17696" spans="1:13" ht="15.75" x14ac:dyDescent="0.3">
      <c r="A17696"/>
      <c r="J17696"/>
      <c r="K17696"/>
      <c r="L17696"/>
      <c r="M17696"/>
    </row>
    <row r="17697" spans="1:13" ht="15.75" x14ac:dyDescent="0.3">
      <c r="A17697"/>
      <c r="J17697"/>
      <c r="K17697"/>
      <c r="L17697"/>
      <c r="M17697"/>
    </row>
    <row r="17698" spans="1:13" ht="15.75" x14ac:dyDescent="0.3">
      <c r="A17698"/>
      <c r="J17698"/>
      <c r="K17698"/>
      <c r="L17698"/>
      <c r="M17698"/>
    </row>
    <row r="17699" spans="1:13" ht="15.75" x14ac:dyDescent="0.3">
      <c r="A17699"/>
      <c r="J17699"/>
      <c r="K17699"/>
      <c r="L17699"/>
      <c r="M17699"/>
    </row>
    <row r="17700" spans="1:13" ht="15.75" x14ac:dyDescent="0.3">
      <c r="A17700"/>
      <c r="J17700"/>
      <c r="K17700"/>
      <c r="L17700"/>
      <c r="M17700"/>
    </row>
    <row r="17701" spans="1:13" ht="15.75" x14ac:dyDescent="0.3">
      <c r="A17701"/>
      <c r="J17701"/>
      <c r="K17701"/>
      <c r="L17701"/>
      <c r="M17701"/>
    </row>
    <row r="17702" spans="1:13" ht="15.75" x14ac:dyDescent="0.3">
      <c r="A17702"/>
      <c r="J17702"/>
      <c r="K17702"/>
      <c r="L17702"/>
      <c r="M17702"/>
    </row>
    <row r="17703" spans="1:13" ht="15.75" x14ac:dyDescent="0.3">
      <c r="A17703"/>
      <c r="J17703"/>
      <c r="K17703"/>
      <c r="L17703"/>
      <c r="M17703"/>
    </row>
    <row r="17704" spans="1:13" ht="15.75" x14ac:dyDescent="0.3">
      <c r="A17704"/>
      <c r="J17704"/>
      <c r="K17704"/>
      <c r="L17704"/>
      <c r="M17704"/>
    </row>
    <row r="17705" spans="1:13" ht="15.75" x14ac:dyDescent="0.3">
      <c r="A17705"/>
      <c r="J17705"/>
      <c r="K17705"/>
      <c r="L17705"/>
      <c r="M17705"/>
    </row>
    <row r="17706" spans="1:13" ht="15.75" x14ac:dyDescent="0.3">
      <c r="A17706"/>
      <c r="J17706"/>
      <c r="K17706"/>
      <c r="L17706"/>
      <c r="M17706"/>
    </row>
    <row r="17707" spans="1:13" ht="15.75" x14ac:dyDescent="0.3">
      <c r="A17707"/>
      <c r="J17707"/>
      <c r="K17707"/>
      <c r="L17707"/>
      <c r="M17707"/>
    </row>
    <row r="17708" spans="1:13" ht="15.75" x14ac:dyDescent="0.3">
      <c r="A17708"/>
      <c r="J17708"/>
      <c r="K17708"/>
      <c r="L17708"/>
      <c r="M17708"/>
    </row>
    <row r="17709" spans="1:13" ht="15.75" x14ac:dyDescent="0.3">
      <c r="A17709"/>
      <c r="J17709"/>
      <c r="K17709"/>
      <c r="L17709"/>
      <c r="M17709"/>
    </row>
    <row r="17710" spans="1:13" ht="15.75" x14ac:dyDescent="0.3">
      <c r="A17710"/>
      <c r="J17710"/>
      <c r="K17710"/>
      <c r="L17710"/>
      <c r="M17710"/>
    </row>
    <row r="17711" spans="1:13" ht="15.75" x14ac:dyDescent="0.3">
      <c r="A17711"/>
      <c r="J17711"/>
      <c r="K17711"/>
      <c r="L17711"/>
      <c r="M17711"/>
    </row>
    <row r="17712" spans="1:13" ht="15.75" x14ac:dyDescent="0.3">
      <c r="A17712"/>
      <c r="J17712"/>
      <c r="K17712"/>
      <c r="L17712"/>
      <c r="M17712"/>
    </row>
    <row r="17713" spans="1:13" ht="15.75" x14ac:dyDescent="0.3">
      <c r="A17713"/>
      <c r="J17713"/>
      <c r="K17713"/>
      <c r="L17713"/>
      <c r="M17713"/>
    </row>
    <row r="17714" spans="1:13" ht="15.75" x14ac:dyDescent="0.3">
      <c r="A17714"/>
      <c r="J17714"/>
      <c r="K17714"/>
      <c r="L17714"/>
      <c r="M17714"/>
    </row>
    <row r="17715" spans="1:13" ht="15.75" x14ac:dyDescent="0.3">
      <c r="A17715"/>
      <c r="J17715"/>
      <c r="K17715"/>
      <c r="L17715"/>
      <c r="M17715"/>
    </row>
    <row r="17716" spans="1:13" ht="15.75" x14ac:dyDescent="0.3">
      <c r="A17716"/>
      <c r="J17716"/>
      <c r="K17716"/>
      <c r="L17716"/>
      <c r="M17716"/>
    </row>
    <row r="17717" spans="1:13" ht="15.75" x14ac:dyDescent="0.3">
      <c r="A17717"/>
      <c r="J17717"/>
      <c r="K17717"/>
      <c r="L17717"/>
      <c r="M17717"/>
    </row>
    <row r="17718" spans="1:13" ht="15.75" x14ac:dyDescent="0.3">
      <c r="A17718"/>
      <c r="J17718"/>
      <c r="K17718"/>
      <c r="L17718"/>
      <c r="M17718"/>
    </row>
    <row r="17719" spans="1:13" ht="15.75" x14ac:dyDescent="0.3">
      <c r="A17719"/>
      <c r="J17719"/>
      <c r="K17719"/>
      <c r="L17719"/>
      <c r="M17719"/>
    </row>
    <row r="17720" spans="1:13" ht="15.75" x14ac:dyDescent="0.3">
      <c r="A17720"/>
      <c r="J17720"/>
      <c r="K17720"/>
      <c r="L17720"/>
      <c r="M17720"/>
    </row>
    <row r="17721" spans="1:13" ht="15.75" x14ac:dyDescent="0.3">
      <c r="A17721"/>
      <c r="J17721"/>
      <c r="K17721"/>
      <c r="L17721"/>
      <c r="M17721"/>
    </row>
    <row r="17722" spans="1:13" ht="15.75" x14ac:dyDescent="0.3">
      <c r="A17722"/>
      <c r="J17722"/>
      <c r="K17722"/>
      <c r="L17722"/>
      <c r="M17722"/>
    </row>
    <row r="17723" spans="1:13" ht="15.75" x14ac:dyDescent="0.3">
      <c r="A17723"/>
      <c r="J17723"/>
      <c r="K17723"/>
      <c r="L17723"/>
      <c r="M17723"/>
    </row>
    <row r="17724" spans="1:13" ht="15.75" x14ac:dyDescent="0.3">
      <c r="A17724"/>
      <c r="J17724"/>
      <c r="K17724"/>
      <c r="L17724"/>
      <c r="M17724"/>
    </row>
    <row r="17725" spans="1:13" ht="15.75" x14ac:dyDescent="0.3">
      <c r="A17725"/>
      <c r="J17725"/>
      <c r="K17725"/>
      <c r="L17725"/>
      <c r="M17725"/>
    </row>
    <row r="17726" spans="1:13" ht="15.75" x14ac:dyDescent="0.3">
      <c r="A17726"/>
      <c r="J17726"/>
      <c r="K17726"/>
      <c r="L17726"/>
      <c r="M17726"/>
    </row>
    <row r="17727" spans="1:13" ht="15.75" x14ac:dyDescent="0.3">
      <c r="A17727"/>
      <c r="J17727"/>
      <c r="K17727"/>
      <c r="L17727"/>
      <c r="M17727"/>
    </row>
    <row r="17728" spans="1:13" ht="15.75" x14ac:dyDescent="0.3">
      <c r="A17728"/>
      <c r="J17728"/>
      <c r="K17728"/>
      <c r="L17728"/>
      <c r="M17728"/>
    </row>
    <row r="17729" spans="1:13" ht="15.75" x14ac:dyDescent="0.3">
      <c r="A17729"/>
      <c r="J17729"/>
      <c r="K17729"/>
      <c r="L17729"/>
      <c r="M17729"/>
    </row>
    <row r="17730" spans="1:13" ht="15.75" x14ac:dyDescent="0.3">
      <c r="A17730"/>
      <c r="J17730"/>
      <c r="K17730"/>
      <c r="L17730"/>
      <c r="M17730"/>
    </row>
    <row r="17731" spans="1:13" ht="15.75" x14ac:dyDescent="0.3">
      <c r="A17731"/>
      <c r="J17731"/>
      <c r="K17731"/>
      <c r="L17731"/>
      <c r="M17731"/>
    </row>
    <row r="17732" spans="1:13" ht="15.75" x14ac:dyDescent="0.3">
      <c r="A17732"/>
      <c r="J17732"/>
      <c r="K17732"/>
      <c r="L17732"/>
      <c r="M17732"/>
    </row>
    <row r="17733" spans="1:13" ht="15.75" x14ac:dyDescent="0.3">
      <c r="A17733"/>
      <c r="J17733"/>
      <c r="K17733"/>
      <c r="L17733"/>
      <c r="M17733"/>
    </row>
    <row r="17734" spans="1:13" ht="15.75" x14ac:dyDescent="0.3">
      <c r="A17734"/>
      <c r="J17734"/>
      <c r="K17734"/>
      <c r="L17734"/>
      <c r="M17734"/>
    </row>
    <row r="17735" spans="1:13" ht="15.75" x14ac:dyDescent="0.3">
      <c r="A17735"/>
      <c r="J17735"/>
      <c r="K17735"/>
      <c r="L17735"/>
      <c r="M17735"/>
    </row>
    <row r="17736" spans="1:13" ht="15.75" x14ac:dyDescent="0.3">
      <c r="A17736"/>
      <c r="J17736"/>
      <c r="K17736"/>
      <c r="L17736"/>
      <c r="M17736"/>
    </row>
    <row r="17737" spans="1:13" ht="15.75" x14ac:dyDescent="0.3">
      <c r="A17737"/>
      <c r="J17737"/>
      <c r="K17737"/>
      <c r="L17737"/>
      <c r="M17737"/>
    </row>
    <row r="17738" spans="1:13" ht="15.75" x14ac:dyDescent="0.3">
      <c r="A17738"/>
      <c r="J17738"/>
      <c r="K17738"/>
      <c r="L17738"/>
      <c r="M17738"/>
    </row>
    <row r="17739" spans="1:13" ht="15.75" x14ac:dyDescent="0.3">
      <c r="A17739"/>
      <c r="J17739"/>
      <c r="K17739"/>
      <c r="L17739"/>
      <c r="M17739"/>
    </row>
    <row r="17740" spans="1:13" ht="15.75" x14ac:dyDescent="0.3">
      <c r="A17740"/>
      <c r="J17740"/>
      <c r="K17740"/>
      <c r="L17740"/>
      <c r="M17740"/>
    </row>
    <row r="17741" spans="1:13" ht="15.75" x14ac:dyDescent="0.3">
      <c r="A17741"/>
      <c r="J17741"/>
      <c r="K17741"/>
      <c r="L17741"/>
      <c r="M17741"/>
    </row>
    <row r="17742" spans="1:13" ht="15.75" x14ac:dyDescent="0.3">
      <c r="A17742"/>
      <c r="J17742"/>
      <c r="K17742"/>
      <c r="L17742"/>
      <c r="M17742"/>
    </row>
    <row r="17743" spans="1:13" ht="15.75" x14ac:dyDescent="0.3">
      <c r="A17743"/>
      <c r="J17743"/>
      <c r="K17743"/>
      <c r="L17743"/>
      <c r="M17743"/>
    </row>
    <row r="17744" spans="1:13" ht="15.75" x14ac:dyDescent="0.3">
      <c r="A17744"/>
      <c r="J17744"/>
      <c r="K17744"/>
      <c r="L17744"/>
      <c r="M17744"/>
    </row>
    <row r="17745" spans="1:13" ht="15.75" x14ac:dyDescent="0.3">
      <c r="A17745"/>
      <c r="J17745"/>
      <c r="K17745"/>
      <c r="L17745"/>
      <c r="M17745"/>
    </row>
    <row r="17746" spans="1:13" ht="15.75" x14ac:dyDescent="0.3">
      <c r="A17746"/>
      <c r="J17746"/>
      <c r="K17746"/>
      <c r="L17746"/>
      <c r="M17746"/>
    </row>
    <row r="17747" spans="1:13" ht="15.75" x14ac:dyDescent="0.3">
      <c r="A17747"/>
      <c r="J17747"/>
      <c r="K17747"/>
      <c r="L17747"/>
      <c r="M17747"/>
    </row>
    <row r="17748" spans="1:13" ht="15.75" x14ac:dyDescent="0.3">
      <c r="A17748"/>
      <c r="J17748"/>
      <c r="K17748"/>
      <c r="L17748"/>
      <c r="M17748"/>
    </row>
    <row r="17749" spans="1:13" ht="15.75" x14ac:dyDescent="0.3">
      <c r="A17749"/>
      <c r="J17749"/>
      <c r="K17749"/>
      <c r="L17749"/>
      <c r="M17749"/>
    </row>
    <row r="17750" spans="1:13" ht="15.75" x14ac:dyDescent="0.3">
      <c r="A17750"/>
      <c r="J17750"/>
      <c r="K17750"/>
      <c r="L17750"/>
      <c r="M17750"/>
    </row>
    <row r="17751" spans="1:13" ht="15.75" x14ac:dyDescent="0.3">
      <c r="A17751"/>
      <c r="J17751"/>
      <c r="K17751"/>
      <c r="L17751"/>
      <c r="M17751"/>
    </row>
    <row r="17752" spans="1:13" ht="15.75" x14ac:dyDescent="0.3">
      <c r="A17752"/>
      <c r="J17752"/>
      <c r="K17752"/>
      <c r="L17752"/>
      <c r="M17752"/>
    </row>
    <row r="17753" spans="1:13" ht="15.75" x14ac:dyDescent="0.3">
      <c r="A17753"/>
      <c r="J17753"/>
      <c r="K17753"/>
      <c r="L17753"/>
      <c r="M17753"/>
    </row>
    <row r="17754" spans="1:13" ht="15.75" x14ac:dyDescent="0.3">
      <c r="A17754"/>
      <c r="J17754"/>
      <c r="K17754"/>
      <c r="L17754"/>
      <c r="M17754"/>
    </row>
    <row r="17755" spans="1:13" ht="15.75" x14ac:dyDescent="0.3">
      <c r="A17755"/>
      <c r="J17755"/>
      <c r="K17755"/>
      <c r="L17755"/>
      <c r="M17755"/>
    </row>
    <row r="17756" spans="1:13" ht="15.75" x14ac:dyDescent="0.3">
      <c r="A17756"/>
      <c r="J17756"/>
      <c r="K17756"/>
      <c r="L17756"/>
      <c r="M17756"/>
    </row>
    <row r="17757" spans="1:13" ht="15.75" x14ac:dyDescent="0.3">
      <c r="A17757"/>
      <c r="J17757"/>
      <c r="K17757"/>
      <c r="L17757"/>
      <c r="M17757"/>
    </row>
    <row r="17758" spans="1:13" ht="15.75" x14ac:dyDescent="0.3">
      <c r="A17758"/>
      <c r="J17758"/>
      <c r="K17758"/>
      <c r="L17758"/>
      <c r="M17758"/>
    </row>
    <row r="17759" spans="1:13" ht="15.75" x14ac:dyDescent="0.3">
      <c r="A17759"/>
      <c r="J17759"/>
      <c r="K17759"/>
      <c r="L17759"/>
      <c r="M17759"/>
    </row>
    <row r="17760" spans="1:13" ht="15.75" x14ac:dyDescent="0.3">
      <c r="A17760"/>
      <c r="J17760"/>
      <c r="K17760"/>
      <c r="L17760"/>
      <c r="M17760"/>
    </row>
    <row r="17761" spans="1:13" ht="15.75" x14ac:dyDescent="0.3">
      <c r="A17761"/>
      <c r="J17761"/>
      <c r="K17761"/>
      <c r="L17761"/>
      <c r="M17761"/>
    </row>
    <row r="17762" spans="1:13" ht="15.75" x14ac:dyDescent="0.3">
      <c r="A17762"/>
      <c r="J17762"/>
      <c r="K17762"/>
      <c r="L17762"/>
      <c r="M17762"/>
    </row>
    <row r="17763" spans="1:13" ht="15.75" x14ac:dyDescent="0.3">
      <c r="A17763"/>
      <c r="J17763"/>
      <c r="K17763"/>
      <c r="L17763"/>
      <c r="M17763"/>
    </row>
    <row r="17764" spans="1:13" ht="15.75" x14ac:dyDescent="0.3">
      <c r="A17764"/>
      <c r="J17764"/>
      <c r="K17764"/>
      <c r="L17764"/>
      <c r="M17764"/>
    </row>
    <row r="17765" spans="1:13" ht="15.75" x14ac:dyDescent="0.3">
      <c r="A17765"/>
      <c r="J17765"/>
      <c r="K17765"/>
      <c r="L17765"/>
      <c r="M17765"/>
    </row>
    <row r="17766" spans="1:13" ht="15.75" x14ac:dyDescent="0.3">
      <c r="A17766"/>
      <c r="J17766"/>
      <c r="K17766"/>
      <c r="L17766"/>
      <c r="M17766"/>
    </row>
    <row r="17767" spans="1:13" ht="15.75" x14ac:dyDescent="0.3">
      <c r="A17767"/>
      <c r="J17767"/>
      <c r="K17767"/>
      <c r="L17767"/>
      <c r="M17767"/>
    </row>
    <row r="17768" spans="1:13" ht="15.75" x14ac:dyDescent="0.3">
      <c r="A17768"/>
      <c r="J17768"/>
      <c r="K17768"/>
      <c r="L17768"/>
      <c r="M17768"/>
    </row>
    <row r="17769" spans="1:13" ht="15.75" x14ac:dyDescent="0.3">
      <c r="A17769"/>
      <c r="J17769"/>
      <c r="K17769"/>
      <c r="L17769"/>
      <c r="M17769"/>
    </row>
    <row r="17770" spans="1:13" ht="15.75" x14ac:dyDescent="0.3">
      <c r="A17770"/>
      <c r="J17770"/>
      <c r="K17770"/>
      <c r="L17770"/>
      <c r="M17770"/>
    </row>
    <row r="17771" spans="1:13" ht="15.75" x14ac:dyDescent="0.3">
      <c r="A17771"/>
      <c r="J17771"/>
      <c r="K17771"/>
      <c r="L17771"/>
      <c r="M17771"/>
    </row>
    <row r="17772" spans="1:13" ht="15.75" x14ac:dyDescent="0.3">
      <c r="A17772"/>
      <c r="J17772"/>
      <c r="K17772"/>
      <c r="L17772"/>
      <c r="M17772"/>
    </row>
    <row r="17773" spans="1:13" ht="15.75" x14ac:dyDescent="0.3">
      <c r="A17773"/>
      <c r="J17773"/>
      <c r="K17773"/>
      <c r="L17773"/>
      <c r="M17773"/>
    </row>
    <row r="17774" spans="1:13" ht="15.75" x14ac:dyDescent="0.3">
      <c r="A17774"/>
      <c r="J17774"/>
      <c r="K17774"/>
      <c r="L17774"/>
      <c r="M17774"/>
    </row>
    <row r="17775" spans="1:13" ht="15.75" x14ac:dyDescent="0.3">
      <c r="A17775"/>
      <c r="J17775"/>
      <c r="K17775"/>
      <c r="L17775"/>
      <c r="M17775"/>
    </row>
    <row r="17776" spans="1:13" ht="15.75" x14ac:dyDescent="0.3">
      <c r="A17776"/>
      <c r="J17776"/>
      <c r="K17776"/>
      <c r="L17776"/>
      <c r="M17776"/>
    </row>
    <row r="17777" spans="1:13" ht="15.75" x14ac:dyDescent="0.3">
      <c r="A17777"/>
      <c r="J17777"/>
      <c r="K17777"/>
      <c r="L17777"/>
      <c r="M17777"/>
    </row>
    <row r="17778" spans="1:13" ht="15.75" x14ac:dyDescent="0.3">
      <c r="A17778"/>
      <c r="J17778"/>
      <c r="K17778"/>
      <c r="L17778"/>
      <c r="M17778"/>
    </row>
    <row r="17779" spans="1:13" ht="15.75" x14ac:dyDescent="0.3">
      <c r="A17779"/>
      <c r="J17779"/>
      <c r="K17779"/>
      <c r="L17779"/>
      <c r="M17779"/>
    </row>
    <row r="17780" spans="1:13" ht="15.75" x14ac:dyDescent="0.3">
      <c r="A17780"/>
      <c r="J17780"/>
      <c r="K17780"/>
      <c r="L17780"/>
      <c r="M17780"/>
    </row>
    <row r="17781" spans="1:13" ht="15.75" x14ac:dyDescent="0.3">
      <c r="A17781"/>
      <c r="J17781"/>
      <c r="K17781"/>
      <c r="L17781"/>
      <c r="M17781"/>
    </row>
    <row r="17782" spans="1:13" ht="15.75" x14ac:dyDescent="0.3">
      <c r="A17782"/>
      <c r="J17782"/>
      <c r="K17782"/>
      <c r="L17782"/>
      <c r="M17782"/>
    </row>
    <row r="17783" spans="1:13" ht="15.75" x14ac:dyDescent="0.3">
      <c r="A17783"/>
      <c r="J17783"/>
      <c r="K17783"/>
      <c r="L17783"/>
      <c r="M17783"/>
    </row>
    <row r="17784" spans="1:13" ht="15.75" x14ac:dyDescent="0.3">
      <c r="A17784"/>
      <c r="J17784"/>
      <c r="K17784"/>
      <c r="L17784"/>
      <c r="M17784"/>
    </row>
    <row r="17785" spans="1:13" ht="15.75" x14ac:dyDescent="0.3">
      <c r="A17785"/>
      <c r="J17785"/>
      <c r="K17785"/>
      <c r="L17785"/>
      <c r="M17785"/>
    </row>
    <row r="17786" spans="1:13" ht="15.75" x14ac:dyDescent="0.3">
      <c r="A17786"/>
      <c r="J17786"/>
      <c r="K17786"/>
      <c r="L17786"/>
      <c r="M17786"/>
    </row>
    <row r="17787" spans="1:13" ht="15.75" x14ac:dyDescent="0.3">
      <c r="A17787"/>
      <c r="J17787"/>
      <c r="K17787"/>
      <c r="L17787"/>
      <c r="M17787"/>
    </row>
    <row r="17788" spans="1:13" ht="15.75" x14ac:dyDescent="0.3">
      <c r="A17788"/>
      <c r="J17788"/>
      <c r="K17788"/>
      <c r="L17788"/>
      <c r="M17788"/>
    </row>
    <row r="17789" spans="1:13" ht="15.75" x14ac:dyDescent="0.3">
      <c r="A17789"/>
      <c r="J17789"/>
      <c r="K17789"/>
      <c r="L17789"/>
      <c r="M17789"/>
    </row>
    <row r="17790" spans="1:13" ht="15.75" x14ac:dyDescent="0.3">
      <c r="A17790"/>
      <c r="J17790"/>
      <c r="K17790"/>
      <c r="L17790"/>
      <c r="M17790"/>
    </row>
    <row r="17791" spans="1:13" ht="15.75" x14ac:dyDescent="0.3">
      <c r="A17791"/>
      <c r="J17791"/>
      <c r="K17791"/>
      <c r="L17791"/>
      <c r="M17791"/>
    </row>
    <row r="17792" spans="1:13" ht="15.75" x14ac:dyDescent="0.3">
      <c r="A17792"/>
      <c r="J17792"/>
      <c r="K17792"/>
      <c r="L17792"/>
      <c r="M17792"/>
    </row>
    <row r="17793" spans="1:13" ht="15.75" x14ac:dyDescent="0.3">
      <c r="A17793"/>
      <c r="J17793"/>
      <c r="K17793"/>
      <c r="L17793"/>
      <c r="M17793"/>
    </row>
    <row r="17794" spans="1:13" ht="15.75" x14ac:dyDescent="0.3">
      <c r="A17794"/>
      <c r="J17794"/>
      <c r="K17794"/>
      <c r="L17794"/>
      <c r="M17794"/>
    </row>
    <row r="17795" spans="1:13" ht="15.75" x14ac:dyDescent="0.3">
      <c r="A17795"/>
      <c r="J17795"/>
      <c r="K17795"/>
      <c r="L17795"/>
      <c r="M17795"/>
    </row>
    <row r="17796" spans="1:13" ht="15.75" x14ac:dyDescent="0.3">
      <c r="A17796"/>
      <c r="J17796"/>
      <c r="K17796"/>
      <c r="L17796"/>
      <c r="M17796"/>
    </row>
    <row r="17797" spans="1:13" ht="15.75" x14ac:dyDescent="0.3">
      <c r="A17797"/>
      <c r="J17797"/>
      <c r="K17797"/>
      <c r="L17797"/>
      <c r="M17797"/>
    </row>
    <row r="17798" spans="1:13" ht="15.75" x14ac:dyDescent="0.3">
      <c r="A17798"/>
      <c r="J17798"/>
      <c r="K17798"/>
      <c r="L17798"/>
      <c r="M17798"/>
    </row>
    <row r="17799" spans="1:13" ht="15.75" x14ac:dyDescent="0.3">
      <c r="A17799"/>
      <c r="J17799"/>
      <c r="K17799"/>
      <c r="L17799"/>
      <c r="M17799"/>
    </row>
    <row r="17800" spans="1:13" ht="15.75" x14ac:dyDescent="0.3">
      <c r="A17800"/>
      <c r="J17800"/>
      <c r="K17800"/>
      <c r="L17800"/>
      <c r="M17800"/>
    </row>
    <row r="17801" spans="1:13" ht="15.75" x14ac:dyDescent="0.3">
      <c r="A17801"/>
      <c r="J17801"/>
      <c r="K17801"/>
      <c r="L17801"/>
      <c r="M17801"/>
    </row>
    <row r="17802" spans="1:13" ht="15.75" x14ac:dyDescent="0.3">
      <c r="A17802"/>
      <c r="J17802"/>
      <c r="K17802"/>
      <c r="L17802"/>
      <c r="M17802"/>
    </row>
    <row r="17803" spans="1:13" ht="15.75" x14ac:dyDescent="0.3">
      <c r="A17803"/>
      <c r="J17803"/>
      <c r="K17803"/>
      <c r="L17803"/>
      <c r="M17803"/>
    </row>
    <row r="17804" spans="1:13" ht="15.75" x14ac:dyDescent="0.3">
      <c r="A17804"/>
      <c r="J17804"/>
      <c r="K17804"/>
      <c r="L17804"/>
      <c r="M17804"/>
    </row>
    <row r="17805" spans="1:13" ht="15.75" x14ac:dyDescent="0.3">
      <c r="A17805"/>
      <c r="J17805"/>
      <c r="K17805"/>
      <c r="L17805"/>
      <c r="M17805"/>
    </row>
    <row r="17806" spans="1:13" ht="15.75" x14ac:dyDescent="0.3">
      <c r="A17806"/>
      <c r="J17806"/>
      <c r="K17806"/>
      <c r="L17806"/>
      <c r="M17806"/>
    </row>
    <row r="17807" spans="1:13" ht="15.75" x14ac:dyDescent="0.3">
      <c r="A17807"/>
      <c r="J17807"/>
      <c r="K17807"/>
      <c r="L17807"/>
      <c r="M17807"/>
    </row>
    <row r="17808" spans="1:13" ht="15.75" x14ac:dyDescent="0.3">
      <c r="A17808"/>
      <c r="J17808"/>
      <c r="K17808"/>
      <c r="L17808"/>
      <c r="M17808"/>
    </row>
    <row r="17809" spans="1:13" ht="15.75" x14ac:dyDescent="0.3">
      <c r="A17809"/>
      <c r="J17809"/>
      <c r="K17809"/>
      <c r="L17809"/>
      <c r="M17809"/>
    </row>
    <row r="17810" spans="1:13" ht="15.75" x14ac:dyDescent="0.3">
      <c r="A17810"/>
      <c r="J17810"/>
      <c r="K17810"/>
      <c r="L17810"/>
      <c r="M17810"/>
    </row>
    <row r="17811" spans="1:13" ht="15.75" x14ac:dyDescent="0.3">
      <c r="A17811"/>
      <c r="J17811"/>
      <c r="K17811"/>
      <c r="L17811"/>
      <c r="M17811"/>
    </row>
    <row r="17812" spans="1:13" ht="15.75" x14ac:dyDescent="0.3">
      <c r="A17812"/>
      <c r="J17812"/>
      <c r="K17812"/>
      <c r="L17812"/>
      <c r="M17812"/>
    </row>
    <row r="17813" spans="1:13" ht="15.75" x14ac:dyDescent="0.3">
      <c r="A17813"/>
      <c r="J17813"/>
      <c r="K17813"/>
      <c r="L17813"/>
      <c r="M17813"/>
    </row>
    <row r="17814" spans="1:13" ht="15.75" x14ac:dyDescent="0.3">
      <c r="A17814"/>
      <c r="J17814"/>
      <c r="K17814"/>
      <c r="L17814"/>
      <c r="M17814"/>
    </row>
    <row r="17815" spans="1:13" ht="15.75" x14ac:dyDescent="0.3">
      <c r="A17815"/>
      <c r="J17815"/>
      <c r="K17815"/>
      <c r="L17815"/>
      <c r="M17815"/>
    </row>
    <row r="17816" spans="1:13" ht="15.75" x14ac:dyDescent="0.3">
      <c r="A17816"/>
      <c r="J17816"/>
      <c r="K17816"/>
      <c r="L17816"/>
      <c r="M17816"/>
    </row>
    <row r="17817" spans="1:13" ht="15.75" x14ac:dyDescent="0.3">
      <c r="A17817"/>
      <c r="J17817"/>
      <c r="K17817"/>
      <c r="L17817"/>
      <c r="M17817"/>
    </row>
    <row r="17818" spans="1:13" ht="15.75" x14ac:dyDescent="0.3">
      <c r="A17818"/>
      <c r="J17818"/>
      <c r="K17818"/>
      <c r="L17818"/>
      <c r="M17818"/>
    </row>
    <row r="17819" spans="1:13" ht="15.75" x14ac:dyDescent="0.3">
      <c r="A17819"/>
      <c r="J17819"/>
      <c r="K17819"/>
      <c r="L17819"/>
      <c r="M17819"/>
    </row>
    <row r="17820" spans="1:13" ht="15.75" x14ac:dyDescent="0.3">
      <c r="A17820"/>
      <c r="J17820"/>
      <c r="K17820"/>
      <c r="L17820"/>
      <c r="M17820"/>
    </row>
    <row r="17821" spans="1:13" ht="15.75" x14ac:dyDescent="0.3">
      <c r="A17821"/>
      <c r="J17821"/>
      <c r="K17821"/>
      <c r="L17821"/>
      <c r="M17821"/>
    </row>
    <row r="17822" spans="1:13" ht="15.75" x14ac:dyDescent="0.3">
      <c r="A17822"/>
      <c r="J17822"/>
      <c r="K17822"/>
      <c r="L17822"/>
      <c r="M17822"/>
    </row>
    <row r="17823" spans="1:13" ht="15.75" x14ac:dyDescent="0.3">
      <c r="A17823"/>
      <c r="J17823"/>
      <c r="K17823"/>
      <c r="L17823"/>
      <c r="M17823"/>
    </row>
    <row r="17824" spans="1:13" ht="15.75" x14ac:dyDescent="0.3">
      <c r="A17824"/>
      <c r="J17824"/>
      <c r="K17824"/>
      <c r="L17824"/>
      <c r="M17824"/>
    </row>
    <row r="17825" spans="1:13" ht="15.75" x14ac:dyDescent="0.3">
      <c r="A17825"/>
      <c r="J17825"/>
      <c r="K17825"/>
      <c r="L17825"/>
      <c r="M17825"/>
    </row>
    <row r="17826" spans="1:13" ht="15.75" x14ac:dyDescent="0.3">
      <c r="A17826"/>
      <c r="J17826"/>
      <c r="K17826"/>
      <c r="L17826"/>
      <c r="M17826"/>
    </row>
    <row r="17827" spans="1:13" ht="15.75" x14ac:dyDescent="0.3">
      <c r="A17827"/>
      <c r="J17827"/>
      <c r="K17827"/>
      <c r="L17827"/>
      <c r="M17827"/>
    </row>
    <row r="17828" spans="1:13" ht="15.75" x14ac:dyDescent="0.3">
      <c r="A17828"/>
      <c r="J17828"/>
      <c r="K17828"/>
      <c r="L17828"/>
      <c r="M17828"/>
    </row>
    <row r="17829" spans="1:13" ht="15.75" x14ac:dyDescent="0.3">
      <c r="A17829"/>
      <c r="J17829"/>
      <c r="K17829"/>
      <c r="L17829"/>
      <c r="M17829"/>
    </row>
    <row r="17830" spans="1:13" ht="15.75" x14ac:dyDescent="0.3">
      <c r="A17830"/>
      <c r="J17830"/>
      <c r="K17830"/>
      <c r="L17830"/>
      <c r="M17830"/>
    </row>
    <row r="17831" spans="1:13" ht="15.75" x14ac:dyDescent="0.3">
      <c r="A17831"/>
      <c r="J17831"/>
      <c r="K17831"/>
      <c r="L17831"/>
      <c r="M17831"/>
    </row>
    <row r="17832" spans="1:13" ht="15.75" x14ac:dyDescent="0.3">
      <c r="A17832"/>
      <c r="J17832"/>
      <c r="K17832"/>
      <c r="L17832"/>
      <c r="M17832"/>
    </row>
    <row r="17833" spans="1:13" ht="15.75" x14ac:dyDescent="0.3">
      <c r="A17833"/>
      <c r="J17833"/>
      <c r="K17833"/>
      <c r="L17833"/>
      <c r="M17833"/>
    </row>
    <row r="17834" spans="1:13" ht="15.75" x14ac:dyDescent="0.3">
      <c r="A17834"/>
      <c r="J17834"/>
      <c r="K17834"/>
      <c r="L17834"/>
      <c r="M17834"/>
    </row>
    <row r="17835" spans="1:13" ht="15.75" x14ac:dyDescent="0.3">
      <c r="A17835"/>
      <c r="J17835"/>
      <c r="K17835"/>
      <c r="L17835"/>
      <c r="M17835"/>
    </row>
    <row r="17836" spans="1:13" ht="15.75" x14ac:dyDescent="0.3">
      <c r="A17836"/>
      <c r="J17836"/>
      <c r="K17836"/>
      <c r="L17836"/>
      <c r="M17836"/>
    </row>
    <row r="17837" spans="1:13" ht="15.75" x14ac:dyDescent="0.3">
      <c r="A17837"/>
      <c r="J17837"/>
      <c r="K17837"/>
      <c r="L17837"/>
      <c r="M17837"/>
    </row>
    <row r="17838" spans="1:13" ht="15.75" x14ac:dyDescent="0.3">
      <c r="A17838"/>
      <c r="J17838"/>
      <c r="K17838"/>
      <c r="L17838"/>
      <c r="M17838"/>
    </row>
    <row r="17839" spans="1:13" ht="15.75" x14ac:dyDescent="0.3">
      <c r="A17839"/>
      <c r="J17839"/>
      <c r="K17839"/>
      <c r="L17839"/>
      <c r="M17839"/>
    </row>
    <row r="17840" spans="1:13" ht="15.75" x14ac:dyDescent="0.3">
      <c r="A17840"/>
      <c r="J17840"/>
      <c r="K17840"/>
      <c r="L17840"/>
      <c r="M17840"/>
    </row>
    <row r="17841" spans="1:13" ht="15.75" x14ac:dyDescent="0.3">
      <c r="A17841"/>
      <c r="J17841"/>
      <c r="K17841"/>
      <c r="L17841"/>
      <c r="M17841"/>
    </row>
    <row r="17842" spans="1:13" ht="15.75" x14ac:dyDescent="0.3">
      <c r="A17842"/>
      <c r="J17842"/>
      <c r="K17842"/>
      <c r="L17842"/>
      <c r="M17842"/>
    </row>
    <row r="17843" spans="1:13" ht="15.75" x14ac:dyDescent="0.3">
      <c r="A17843"/>
      <c r="J17843"/>
      <c r="K17843"/>
      <c r="L17843"/>
      <c r="M17843"/>
    </row>
    <row r="17844" spans="1:13" ht="15.75" x14ac:dyDescent="0.3">
      <c r="A17844"/>
      <c r="J17844"/>
      <c r="K17844"/>
      <c r="L17844"/>
      <c r="M17844"/>
    </row>
    <row r="17845" spans="1:13" ht="15.75" x14ac:dyDescent="0.3">
      <c r="A17845"/>
      <c r="J17845"/>
      <c r="K17845"/>
      <c r="L17845"/>
      <c r="M17845"/>
    </row>
    <row r="17846" spans="1:13" ht="15.75" x14ac:dyDescent="0.3">
      <c r="A17846"/>
      <c r="J17846"/>
      <c r="K17846"/>
      <c r="L17846"/>
      <c r="M17846"/>
    </row>
    <row r="17847" spans="1:13" ht="15.75" x14ac:dyDescent="0.3">
      <c r="A17847"/>
      <c r="J17847"/>
      <c r="K17847"/>
      <c r="L17847"/>
      <c r="M17847"/>
    </row>
    <row r="17848" spans="1:13" ht="15.75" x14ac:dyDescent="0.3">
      <c r="A17848"/>
      <c r="J17848"/>
      <c r="K17848"/>
      <c r="L17848"/>
      <c r="M17848"/>
    </row>
    <row r="17849" spans="1:13" ht="15.75" x14ac:dyDescent="0.3">
      <c r="A17849"/>
      <c r="J17849"/>
      <c r="K17849"/>
      <c r="L17849"/>
      <c r="M17849"/>
    </row>
    <row r="17850" spans="1:13" ht="15.75" x14ac:dyDescent="0.3">
      <c r="A17850"/>
      <c r="J17850"/>
      <c r="K17850"/>
      <c r="L17850"/>
      <c r="M17850"/>
    </row>
    <row r="17851" spans="1:13" ht="15.75" x14ac:dyDescent="0.3">
      <c r="A17851"/>
      <c r="J17851"/>
      <c r="K17851"/>
      <c r="L17851"/>
      <c r="M17851"/>
    </row>
    <row r="17852" spans="1:13" ht="15.75" x14ac:dyDescent="0.3">
      <c r="A17852"/>
      <c r="J17852"/>
      <c r="K17852"/>
      <c r="L17852"/>
      <c r="M17852"/>
    </row>
    <row r="17853" spans="1:13" ht="15.75" x14ac:dyDescent="0.3">
      <c r="A17853"/>
      <c r="J17853"/>
      <c r="K17853"/>
      <c r="L17853"/>
      <c r="M17853"/>
    </row>
    <row r="17854" spans="1:13" ht="15.75" x14ac:dyDescent="0.3">
      <c r="A17854"/>
      <c r="J17854"/>
      <c r="K17854"/>
      <c r="L17854"/>
      <c r="M17854"/>
    </row>
    <row r="17855" spans="1:13" ht="15.75" x14ac:dyDescent="0.3">
      <c r="A17855"/>
      <c r="J17855"/>
      <c r="K17855"/>
      <c r="L17855"/>
      <c r="M17855"/>
    </row>
    <row r="17856" spans="1:13" ht="15.75" x14ac:dyDescent="0.3">
      <c r="A17856"/>
      <c r="J17856"/>
      <c r="K17856"/>
      <c r="L17856"/>
      <c r="M17856"/>
    </row>
    <row r="17857" spans="1:13" ht="15.75" x14ac:dyDescent="0.3">
      <c r="A17857"/>
      <c r="J17857"/>
      <c r="K17857"/>
      <c r="L17857"/>
      <c r="M17857"/>
    </row>
    <row r="17858" spans="1:13" ht="15.75" x14ac:dyDescent="0.3">
      <c r="A17858"/>
      <c r="J17858"/>
      <c r="K17858"/>
      <c r="L17858"/>
      <c r="M17858"/>
    </row>
    <row r="17859" spans="1:13" ht="15.75" x14ac:dyDescent="0.3">
      <c r="A17859"/>
      <c r="J17859"/>
      <c r="K17859"/>
      <c r="L17859"/>
      <c r="M17859"/>
    </row>
    <row r="17860" spans="1:13" ht="15.75" x14ac:dyDescent="0.3">
      <c r="A17860"/>
      <c r="J17860"/>
      <c r="K17860"/>
      <c r="L17860"/>
      <c r="M17860"/>
    </row>
    <row r="17861" spans="1:13" ht="15.75" x14ac:dyDescent="0.3">
      <c r="A17861"/>
      <c r="J17861"/>
      <c r="K17861"/>
      <c r="L17861"/>
      <c r="M17861"/>
    </row>
    <row r="17862" spans="1:13" ht="15.75" x14ac:dyDescent="0.3">
      <c r="A17862"/>
      <c r="J17862"/>
      <c r="K17862"/>
      <c r="L17862"/>
      <c r="M17862"/>
    </row>
    <row r="17863" spans="1:13" ht="15.75" x14ac:dyDescent="0.3">
      <c r="A17863"/>
      <c r="J17863"/>
      <c r="K17863"/>
      <c r="L17863"/>
      <c r="M17863"/>
    </row>
    <row r="17864" spans="1:13" ht="15.75" x14ac:dyDescent="0.3">
      <c r="A17864"/>
      <c r="J17864"/>
      <c r="K17864"/>
      <c r="L17864"/>
      <c r="M17864"/>
    </row>
    <row r="17865" spans="1:13" ht="15.75" x14ac:dyDescent="0.3">
      <c r="A17865"/>
      <c r="J17865"/>
      <c r="K17865"/>
      <c r="L17865"/>
      <c r="M17865"/>
    </row>
    <row r="17866" spans="1:13" ht="15.75" x14ac:dyDescent="0.3">
      <c r="A17866"/>
      <c r="J17866"/>
      <c r="K17866"/>
      <c r="L17866"/>
      <c r="M17866"/>
    </row>
    <row r="17867" spans="1:13" ht="15.75" x14ac:dyDescent="0.3">
      <c r="A17867"/>
      <c r="J17867"/>
      <c r="K17867"/>
      <c r="L17867"/>
      <c r="M17867"/>
    </row>
    <row r="17868" spans="1:13" ht="15.75" x14ac:dyDescent="0.3">
      <c r="A17868"/>
      <c r="J17868"/>
      <c r="K17868"/>
      <c r="L17868"/>
      <c r="M17868"/>
    </row>
    <row r="17869" spans="1:13" ht="15.75" x14ac:dyDescent="0.3">
      <c r="A17869"/>
      <c r="J17869"/>
      <c r="K17869"/>
      <c r="L17869"/>
      <c r="M17869"/>
    </row>
    <row r="17870" spans="1:13" ht="15.75" x14ac:dyDescent="0.3">
      <c r="A17870"/>
      <c r="J17870"/>
      <c r="K17870"/>
      <c r="L17870"/>
      <c r="M17870"/>
    </row>
    <row r="17871" spans="1:13" ht="15.75" x14ac:dyDescent="0.3">
      <c r="A17871"/>
      <c r="J17871"/>
      <c r="K17871"/>
      <c r="L17871"/>
      <c r="M17871"/>
    </row>
    <row r="17872" spans="1:13" ht="15.75" x14ac:dyDescent="0.3">
      <c r="A17872"/>
      <c r="J17872"/>
      <c r="K17872"/>
      <c r="L17872"/>
      <c r="M17872"/>
    </row>
    <row r="17873" spans="1:13" ht="15.75" x14ac:dyDescent="0.3">
      <c r="A17873"/>
      <c r="J17873"/>
      <c r="K17873"/>
      <c r="L17873"/>
      <c r="M17873"/>
    </row>
    <row r="17874" spans="1:13" ht="15.75" x14ac:dyDescent="0.3">
      <c r="A17874"/>
      <c r="J17874"/>
      <c r="K17874"/>
      <c r="L17874"/>
      <c r="M17874"/>
    </row>
    <row r="17875" spans="1:13" ht="15.75" x14ac:dyDescent="0.3">
      <c r="A17875"/>
      <c r="J17875"/>
      <c r="K17875"/>
      <c r="L17875"/>
      <c r="M17875"/>
    </row>
    <row r="17876" spans="1:13" ht="15.75" x14ac:dyDescent="0.3">
      <c r="A17876"/>
      <c r="J17876"/>
      <c r="K17876"/>
      <c r="L17876"/>
      <c r="M17876"/>
    </row>
    <row r="17877" spans="1:13" ht="15.75" x14ac:dyDescent="0.3">
      <c r="A17877"/>
      <c r="J17877"/>
      <c r="K17877"/>
      <c r="L17877"/>
      <c r="M17877"/>
    </row>
    <row r="17878" spans="1:13" ht="15.75" x14ac:dyDescent="0.3">
      <c r="A17878"/>
      <c r="J17878"/>
      <c r="K17878"/>
      <c r="L17878"/>
      <c r="M17878"/>
    </row>
    <row r="17879" spans="1:13" ht="15.75" x14ac:dyDescent="0.3">
      <c r="A17879"/>
      <c r="J17879"/>
      <c r="K17879"/>
      <c r="L17879"/>
      <c r="M17879"/>
    </row>
    <row r="17880" spans="1:13" ht="15.75" x14ac:dyDescent="0.3">
      <c r="A17880"/>
      <c r="J17880"/>
      <c r="K17880"/>
      <c r="L17880"/>
      <c r="M17880"/>
    </row>
    <row r="17881" spans="1:13" ht="15.75" x14ac:dyDescent="0.3">
      <c r="A17881"/>
      <c r="J17881"/>
      <c r="K17881"/>
      <c r="L17881"/>
      <c r="M17881"/>
    </row>
    <row r="17882" spans="1:13" ht="15.75" x14ac:dyDescent="0.3">
      <c r="A17882"/>
      <c r="J17882"/>
      <c r="K17882"/>
      <c r="L17882"/>
      <c r="M17882"/>
    </row>
    <row r="17883" spans="1:13" ht="15.75" x14ac:dyDescent="0.3">
      <c r="A17883"/>
      <c r="J17883"/>
      <c r="K17883"/>
      <c r="L17883"/>
      <c r="M17883"/>
    </row>
    <row r="17884" spans="1:13" ht="15.75" x14ac:dyDescent="0.3">
      <c r="A17884"/>
      <c r="J17884"/>
      <c r="K17884"/>
      <c r="L17884"/>
      <c r="M17884"/>
    </row>
    <row r="17885" spans="1:13" ht="15.75" x14ac:dyDescent="0.3">
      <c r="A17885"/>
      <c r="J17885"/>
      <c r="K17885"/>
      <c r="L17885"/>
      <c r="M17885"/>
    </row>
    <row r="17886" spans="1:13" ht="15.75" x14ac:dyDescent="0.3">
      <c r="A17886"/>
      <c r="J17886"/>
      <c r="K17886"/>
      <c r="L17886"/>
      <c r="M17886"/>
    </row>
    <row r="17887" spans="1:13" ht="15.75" x14ac:dyDescent="0.3">
      <c r="A17887"/>
      <c r="J17887"/>
      <c r="K17887"/>
      <c r="L17887"/>
      <c r="M17887"/>
    </row>
    <row r="17888" spans="1:13" ht="15.75" x14ac:dyDescent="0.3">
      <c r="A17888"/>
      <c r="J17888"/>
      <c r="K17888"/>
      <c r="L17888"/>
      <c r="M17888"/>
    </row>
    <row r="17889" spans="1:13" ht="15.75" x14ac:dyDescent="0.3">
      <c r="A17889"/>
      <c r="J17889"/>
      <c r="K17889"/>
      <c r="L17889"/>
      <c r="M17889"/>
    </row>
    <row r="17890" spans="1:13" ht="15.75" x14ac:dyDescent="0.3">
      <c r="A17890"/>
      <c r="J17890"/>
      <c r="K17890"/>
      <c r="L17890"/>
      <c r="M17890"/>
    </row>
    <row r="17891" spans="1:13" ht="15.75" x14ac:dyDescent="0.3">
      <c r="A17891"/>
      <c r="J17891"/>
      <c r="K17891"/>
      <c r="L17891"/>
      <c r="M17891"/>
    </row>
    <row r="17892" spans="1:13" ht="15.75" x14ac:dyDescent="0.3">
      <c r="A17892"/>
      <c r="J17892"/>
      <c r="K17892"/>
      <c r="L17892"/>
      <c r="M17892"/>
    </row>
    <row r="17893" spans="1:13" ht="15.75" x14ac:dyDescent="0.3">
      <c r="A17893"/>
      <c r="J17893"/>
      <c r="K17893"/>
      <c r="L17893"/>
      <c r="M17893"/>
    </row>
    <row r="17894" spans="1:13" ht="15.75" x14ac:dyDescent="0.3">
      <c r="A17894"/>
      <c r="J17894"/>
      <c r="K17894"/>
      <c r="L17894"/>
      <c r="M17894"/>
    </row>
    <row r="17895" spans="1:13" ht="15.75" x14ac:dyDescent="0.3">
      <c r="A17895"/>
      <c r="J17895"/>
      <c r="K17895"/>
      <c r="L17895"/>
      <c r="M17895"/>
    </row>
    <row r="17896" spans="1:13" ht="15.75" x14ac:dyDescent="0.3">
      <c r="A17896"/>
      <c r="J17896"/>
      <c r="K17896"/>
      <c r="L17896"/>
      <c r="M17896"/>
    </row>
    <row r="17897" spans="1:13" ht="15.75" x14ac:dyDescent="0.3">
      <c r="A17897"/>
      <c r="J17897"/>
      <c r="K17897"/>
      <c r="L17897"/>
      <c r="M17897"/>
    </row>
    <row r="17898" spans="1:13" ht="15.75" x14ac:dyDescent="0.3">
      <c r="A17898"/>
      <c r="J17898"/>
      <c r="K17898"/>
      <c r="L17898"/>
      <c r="M17898"/>
    </row>
    <row r="17899" spans="1:13" ht="15.75" x14ac:dyDescent="0.3">
      <c r="A17899"/>
      <c r="J17899"/>
      <c r="K17899"/>
      <c r="L17899"/>
      <c r="M17899"/>
    </row>
    <row r="17900" spans="1:13" ht="15.75" x14ac:dyDescent="0.3">
      <c r="A17900"/>
      <c r="J17900"/>
      <c r="K17900"/>
      <c r="L17900"/>
      <c r="M17900"/>
    </row>
    <row r="17901" spans="1:13" ht="15.75" x14ac:dyDescent="0.3">
      <c r="A17901"/>
      <c r="J17901"/>
      <c r="K17901"/>
      <c r="L17901"/>
      <c r="M17901"/>
    </row>
    <row r="17902" spans="1:13" ht="15.75" x14ac:dyDescent="0.3">
      <c r="A17902"/>
      <c r="J17902"/>
      <c r="K17902"/>
      <c r="L17902"/>
      <c r="M17902"/>
    </row>
    <row r="17903" spans="1:13" ht="15.75" x14ac:dyDescent="0.3">
      <c r="A17903"/>
      <c r="J17903"/>
      <c r="K17903"/>
      <c r="L17903"/>
      <c r="M17903"/>
    </row>
    <row r="17904" spans="1:13" ht="15.75" x14ac:dyDescent="0.3">
      <c r="A17904"/>
      <c r="J17904"/>
      <c r="K17904"/>
      <c r="L17904"/>
      <c r="M17904"/>
    </row>
    <row r="17905" spans="1:13" ht="15.75" x14ac:dyDescent="0.3">
      <c r="A17905"/>
      <c r="J17905"/>
      <c r="K17905"/>
      <c r="L17905"/>
      <c r="M17905"/>
    </row>
    <row r="17906" spans="1:13" ht="15.75" x14ac:dyDescent="0.3">
      <c r="A17906"/>
      <c r="J17906"/>
      <c r="K17906"/>
      <c r="L17906"/>
      <c r="M17906"/>
    </row>
    <row r="17907" spans="1:13" ht="15.75" x14ac:dyDescent="0.3">
      <c r="A17907"/>
      <c r="J17907"/>
      <c r="K17907"/>
      <c r="L17907"/>
      <c r="M17907"/>
    </row>
    <row r="17908" spans="1:13" ht="15.75" x14ac:dyDescent="0.3">
      <c r="A17908"/>
      <c r="J17908"/>
      <c r="K17908"/>
      <c r="L17908"/>
      <c r="M17908"/>
    </row>
    <row r="17909" spans="1:13" ht="15.75" x14ac:dyDescent="0.3">
      <c r="A17909"/>
      <c r="J17909"/>
      <c r="K17909"/>
      <c r="L17909"/>
      <c r="M17909"/>
    </row>
    <row r="17910" spans="1:13" ht="15.75" x14ac:dyDescent="0.3">
      <c r="A17910"/>
      <c r="J17910"/>
      <c r="K17910"/>
      <c r="L17910"/>
      <c r="M17910"/>
    </row>
    <row r="17911" spans="1:13" ht="15.75" x14ac:dyDescent="0.3">
      <c r="A17911"/>
      <c r="J17911"/>
      <c r="K17911"/>
      <c r="L17911"/>
      <c r="M17911"/>
    </row>
    <row r="17912" spans="1:13" ht="15.75" x14ac:dyDescent="0.3">
      <c r="A17912"/>
      <c r="J17912"/>
      <c r="K17912"/>
      <c r="L17912"/>
      <c r="M17912"/>
    </row>
    <row r="17913" spans="1:13" ht="15.75" x14ac:dyDescent="0.3">
      <c r="A17913"/>
      <c r="J17913"/>
      <c r="K17913"/>
      <c r="L17913"/>
      <c r="M17913"/>
    </row>
    <row r="17914" spans="1:13" ht="15.75" x14ac:dyDescent="0.3">
      <c r="A17914"/>
      <c r="J17914"/>
      <c r="K17914"/>
      <c r="L17914"/>
      <c r="M17914"/>
    </row>
    <row r="17915" spans="1:13" ht="15.75" x14ac:dyDescent="0.3">
      <c r="A17915"/>
      <c r="J17915"/>
      <c r="K17915"/>
      <c r="L17915"/>
      <c r="M17915"/>
    </row>
    <row r="17916" spans="1:13" ht="15.75" x14ac:dyDescent="0.3">
      <c r="A17916"/>
      <c r="J17916"/>
      <c r="K17916"/>
      <c r="L17916"/>
      <c r="M17916"/>
    </row>
    <row r="17917" spans="1:13" ht="15.75" x14ac:dyDescent="0.3">
      <c r="A17917"/>
      <c r="J17917"/>
      <c r="K17917"/>
      <c r="L17917"/>
      <c r="M17917"/>
    </row>
    <row r="17918" spans="1:13" ht="15.75" x14ac:dyDescent="0.3">
      <c r="A17918"/>
      <c r="J17918"/>
      <c r="K17918"/>
      <c r="L17918"/>
      <c r="M17918"/>
    </row>
    <row r="17919" spans="1:13" ht="15.75" x14ac:dyDescent="0.3">
      <c r="A17919"/>
      <c r="J17919"/>
      <c r="K17919"/>
      <c r="L17919"/>
      <c r="M17919"/>
    </row>
    <row r="17920" spans="1:13" ht="15.75" x14ac:dyDescent="0.3">
      <c r="A17920"/>
      <c r="J17920"/>
      <c r="K17920"/>
      <c r="L17920"/>
      <c r="M17920"/>
    </row>
    <row r="17921" spans="1:13" ht="15.75" x14ac:dyDescent="0.3">
      <c r="A17921"/>
      <c r="J17921"/>
      <c r="K17921"/>
      <c r="L17921"/>
      <c r="M17921"/>
    </row>
    <row r="17922" spans="1:13" ht="15.75" x14ac:dyDescent="0.3">
      <c r="A17922"/>
      <c r="J17922"/>
      <c r="K17922"/>
      <c r="L17922"/>
      <c r="M17922"/>
    </row>
    <row r="17923" spans="1:13" ht="15.75" x14ac:dyDescent="0.3">
      <c r="A17923"/>
      <c r="J17923"/>
      <c r="K17923"/>
      <c r="L17923"/>
      <c r="M17923"/>
    </row>
    <row r="17924" spans="1:13" ht="15.75" x14ac:dyDescent="0.3">
      <c r="A17924"/>
      <c r="J17924"/>
      <c r="K17924"/>
      <c r="L17924"/>
      <c r="M17924"/>
    </row>
    <row r="17925" spans="1:13" ht="15.75" x14ac:dyDescent="0.3">
      <c r="A17925"/>
      <c r="J17925"/>
      <c r="K17925"/>
      <c r="L17925"/>
      <c r="M17925"/>
    </row>
    <row r="17926" spans="1:13" ht="15.75" x14ac:dyDescent="0.3">
      <c r="A17926"/>
      <c r="J17926"/>
      <c r="K17926"/>
      <c r="L17926"/>
      <c r="M17926"/>
    </row>
    <row r="17927" spans="1:13" ht="15.75" x14ac:dyDescent="0.3">
      <c r="A17927"/>
      <c r="J17927"/>
      <c r="K17927"/>
      <c r="L17927"/>
      <c r="M17927"/>
    </row>
    <row r="17928" spans="1:13" ht="15.75" x14ac:dyDescent="0.3">
      <c r="A17928"/>
      <c r="J17928"/>
      <c r="K17928"/>
      <c r="L17928"/>
      <c r="M17928"/>
    </row>
    <row r="17929" spans="1:13" ht="15.75" x14ac:dyDescent="0.3">
      <c r="A17929"/>
      <c r="J17929"/>
      <c r="K17929"/>
      <c r="L17929"/>
      <c r="M17929"/>
    </row>
    <row r="17930" spans="1:13" ht="15.75" x14ac:dyDescent="0.3">
      <c r="A17930"/>
      <c r="J17930"/>
      <c r="K17930"/>
      <c r="L17930"/>
      <c r="M17930"/>
    </row>
    <row r="17931" spans="1:13" ht="15.75" x14ac:dyDescent="0.3">
      <c r="A17931"/>
      <c r="J17931"/>
      <c r="K17931"/>
      <c r="L17931"/>
      <c r="M17931"/>
    </row>
    <row r="17932" spans="1:13" ht="15.75" x14ac:dyDescent="0.3">
      <c r="A17932"/>
      <c r="J17932"/>
      <c r="K17932"/>
      <c r="L17932"/>
      <c r="M17932"/>
    </row>
    <row r="17933" spans="1:13" ht="15.75" x14ac:dyDescent="0.3">
      <c r="A17933"/>
      <c r="J17933"/>
      <c r="K17933"/>
      <c r="L17933"/>
      <c r="M17933"/>
    </row>
    <row r="17934" spans="1:13" ht="15.75" x14ac:dyDescent="0.3">
      <c r="A17934"/>
      <c r="J17934"/>
      <c r="K17934"/>
      <c r="L17934"/>
      <c r="M17934"/>
    </row>
    <row r="17935" spans="1:13" ht="15.75" x14ac:dyDescent="0.3">
      <c r="A17935"/>
      <c r="J17935"/>
      <c r="K17935"/>
      <c r="L17935"/>
      <c r="M17935"/>
    </row>
    <row r="17936" spans="1:13" ht="15.75" x14ac:dyDescent="0.3">
      <c r="A17936"/>
      <c r="J17936"/>
      <c r="K17936"/>
      <c r="L17936"/>
      <c r="M17936"/>
    </row>
    <row r="17937" spans="1:13" ht="15.75" x14ac:dyDescent="0.3">
      <c r="A17937"/>
      <c r="J17937"/>
      <c r="K17937"/>
      <c r="L17937"/>
      <c r="M17937"/>
    </row>
    <row r="17938" spans="1:13" ht="15.75" x14ac:dyDescent="0.3">
      <c r="A17938"/>
      <c r="J17938"/>
      <c r="K17938"/>
      <c r="L17938"/>
      <c r="M17938"/>
    </row>
    <row r="17939" spans="1:13" ht="15.75" x14ac:dyDescent="0.3">
      <c r="A17939"/>
      <c r="J17939"/>
      <c r="K17939"/>
      <c r="L17939"/>
      <c r="M17939"/>
    </row>
    <row r="17940" spans="1:13" ht="15.75" x14ac:dyDescent="0.3">
      <c r="A17940"/>
      <c r="J17940"/>
      <c r="K17940"/>
      <c r="L17940"/>
      <c r="M17940"/>
    </row>
    <row r="17941" spans="1:13" ht="15.75" x14ac:dyDescent="0.3">
      <c r="A17941"/>
      <c r="J17941"/>
      <c r="K17941"/>
      <c r="L17941"/>
      <c r="M17941"/>
    </row>
    <row r="17942" spans="1:13" ht="15.75" x14ac:dyDescent="0.3">
      <c r="A17942"/>
      <c r="J17942"/>
      <c r="K17942"/>
      <c r="L17942"/>
      <c r="M17942"/>
    </row>
    <row r="17943" spans="1:13" ht="15.75" x14ac:dyDescent="0.3">
      <c r="A17943"/>
      <c r="J17943"/>
      <c r="K17943"/>
      <c r="L17943"/>
      <c r="M17943"/>
    </row>
    <row r="17944" spans="1:13" ht="15.75" x14ac:dyDescent="0.3">
      <c r="A17944"/>
      <c r="J17944"/>
      <c r="K17944"/>
      <c r="L17944"/>
      <c r="M17944"/>
    </row>
    <row r="17945" spans="1:13" ht="15.75" x14ac:dyDescent="0.3">
      <c r="A17945"/>
      <c r="J17945"/>
      <c r="K17945"/>
      <c r="L17945"/>
      <c r="M17945"/>
    </row>
    <row r="17946" spans="1:13" ht="15.75" x14ac:dyDescent="0.3">
      <c r="A17946"/>
      <c r="J17946"/>
      <c r="K17946"/>
      <c r="L17946"/>
      <c r="M17946"/>
    </row>
    <row r="17947" spans="1:13" ht="15.75" x14ac:dyDescent="0.3">
      <c r="A17947"/>
      <c r="J17947"/>
      <c r="K17947"/>
      <c r="L17947"/>
      <c r="M17947"/>
    </row>
    <row r="17948" spans="1:13" ht="15.75" x14ac:dyDescent="0.3">
      <c r="A17948"/>
      <c r="J17948"/>
      <c r="K17948"/>
      <c r="L17948"/>
      <c r="M17948"/>
    </row>
    <row r="17949" spans="1:13" ht="15.75" x14ac:dyDescent="0.3">
      <c r="A17949"/>
      <c r="J17949"/>
      <c r="K17949"/>
      <c r="L17949"/>
      <c r="M17949"/>
    </row>
    <row r="17950" spans="1:13" ht="15.75" x14ac:dyDescent="0.3">
      <c r="A17950"/>
      <c r="J17950"/>
      <c r="K17950"/>
      <c r="L17950"/>
      <c r="M17950"/>
    </row>
    <row r="17951" spans="1:13" ht="15.75" x14ac:dyDescent="0.3">
      <c r="A17951"/>
      <c r="J17951"/>
      <c r="K17951"/>
      <c r="L17951"/>
      <c r="M17951"/>
    </row>
    <row r="17952" spans="1:13" ht="15.75" x14ac:dyDescent="0.3">
      <c r="A17952"/>
      <c r="J17952"/>
      <c r="K17952"/>
      <c r="L17952"/>
      <c r="M17952"/>
    </row>
    <row r="17953" spans="1:13" ht="15.75" x14ac:dyDescent="0.3">
      <c r="A17953"/>
      <c r="J17953"/>
      <c r="K17953"/>
      <c r="L17953"/>
      <c r="M17953"/>
    </row>
    <row r="17954" spans="1:13" ht="15.75" x14ac:dyDescent="0.3">
      <c r="A17954"/>
      <c r="J17954"/>
      <c r="K17954"/>
      <c r="L17954"/>
      <c r="M17954"/>
    </row>
    <row r="17955" spans="1:13" ht="15.75" x14ac:dyDescent="0.3">
      <c r="A17955"/>
      <c r="J17955"/>
      <c r="K17955"/>
      <c r="L17955"/>
      <c r="M17955"/>
    </row>
    <row r="17956" spans="1:13" ht="15.75" x14ac:dyDescent="0.3">
      <c r="A17956"/>
      <c r="J17956"/>
      <c r="K17956"/>
      <c r="L17956"/>
      <c r="M17956"/>
    </row>
    <row r="17957" spans="1:13" ht="15.75" x14ac:dyDescent="0.3">
      <c r="A17957"/>
      <c r="J17957"/>
      <c r="K17957"/>
      <c r="L17957"/>
      <c r="M17957"/>
    </row>
    <row r="17958" spans="1:13" ht="15.75" x14ac:dyDescent="0.3">
      <c r="A17958"/>
      <c r="J17958"/>
      <c r="K17958"/>
      <c r="L17958"/>
      <c r="M17958"/>
    </row>
    <row r="17959" spans="1:13" ht="15.75" x14ac:dyDescent="0.3">
      <c r="A17959"/>
      <c r="J17959"/>
      <c r="K17959"/>
      <c r="L17959"/>
      <c r="M17959"/>
    </row>
    <row r="17960" spans="1:13" ht="15.75" x14ac:dyDescent="0.3">
      <c r="A17960"/>
      <c r="J17960"/>
      <c r="K17960"/>
      <c r="L17960"/>
      <c r="M17960"/>
    </row>
    <row r="17961" spans="1:13" ht="15.75" x14ac:dyDescent="0.3">
      <c r="A17961"/>
      <c r="J17961"/>
      <c r="K17961"/>
      <c r="L17961"/>
      <c r="M17961"/>
    </row>
    <row r="17962" spans="1:13" ht="15.75" x14ac:dyDescent="0.3">
      <c r="A17962"/>
      <c r="J17962"/>
      <c r="K17962"/>
      <c r="L17962"/>
      <c r="M17962"/>
    </row>
    <row r="17963" spans="1:13" ht="15.75" x14ac:dyDescent="0.3">
      <c r="A17963"/>
      <c r="J17963"/>
      <c r="K17963"/>
      <c r="L17963"/>
      <c r="M17963"/>
    </row>
    <row r="17964" spans="1:13" ht="15.75" x14ac:dyDescent="0.3">
      <c r="A17964"/>
      <c r="J17964"/>
      <c r="K17964"/>
      <c r="L17964"/>
      <c r="M17964"/>
    </row>
    <row r="17965" spans="1:13" ht="15.75" x14ac:dyDescent="0.3">
      <c r="A17965"/>
      <c r="J17965"/>
      <c r="K17965"/>
      <c r="L17965"/>
      <c r="M17965"/>
    </row>
    <row r="17966" spans="1:13" ht="15.75" x14ac:dyDescent="0.3">
      <c r="A17966"/>
      <c r="J17966"/>
      <c r="K17966"/>
      <c r="L17966"/>
      <c r="M17966"/>
    </row>
    <row r="17967" spans="1:13" ht="15.75" x14ac:dyDescent="0.3">
      <c r="A17967"/>
      <c r="J17967"/>
      <c r="K17967"/>
      <c r="L17967"/>
      <c r="M17967"/>
    </row>
    <row r="17968" spans="1:13" ht="15.75" x14ac:dyDescent="0.3">
      <c r="A17968"/>
      <c r="J17968"/>
      <c r="K17968"/>
      <c r="L17968"/>
      <c r="M17968"/>
    </row>
    <row r="17969" spans="1:13" ht="15.75" x14ac:dyDescent="0.3">
      <c r="A17969"/>
      <c r="J17969"/>
      <c r="K17969"/>
      <c r="L17969"/>
      <c r="M17969"/>
    </row>
    <row r="17970" spans="1:13" ht="15.75" x14ac:dyDescent="0.3">
      <c r="A17970"/>
      <c r="J17970"/>
      <c r="K17970"/>
      <c r="L17970"/>
      <c r="M17970"/>
    </row>
    <row r="17971" spans="1:13" ht="15.75" x14ac:dyDescent="0.3">
      <c r="A17971"/>
      <c r="J17971"/>
      <c r="K17971"/>
      <c r="L17971"/>
      <c r="M17971"/>
    </row>
    <row r="17972" spans="1:13" ht="15.75" x14ac:dyDescent="0.3">
      <c r="A17972"/>
      <c r="J17972"/>
      <c r="K17972"/>
      <c r="L17972"/>
      <c r="M17972"/>
    </row>
    <row r="17973" spans="1:13" ht="15.75" x14ac:dyDescent="0.3">
      <c r="A17973"/>
      <c r="J17973"/>
      <c r="K17973"/>
      <c r="L17973"/>
      <c r="M17973"/>
    </row>
    <row r="17974" spans="1:13" ht="15.75" x14ac:dyDescent="0.3">
      <c r="A17974"/>
      <c r="J17974"/>
      <c r="K17974"/>
      <c r="L17974"/>
      <c r="M17974"/>
    </row>
    <row r="17975" spans="1:13" ht="15.75" x14ac:dyDescent="0.3">
      <c r="A17975"/>
      <c r="J17975"/>
      <c r="K17975"/>
      <c r="L17975"/>
      <c r="M17975"/>
    </row>
    <row r="17976" spans="1:13" ht="15.75" x14ac:dyDescent="0.3">
      <c r="A17976"/>
      <c r="J17976"/>
      <c r="K17976"/>
      <c r="L17976"/>
      <c r="M17976"/>
    </row>
    <row r="17977" spans="1:13" ht="15.75" x14ac:dyDescent="0.3">
      <c r="A17977"/>
      <c r="J17977"/>
      <c r="K17977"/>
      <c r="L17977"/>
      <c r="M17977"/>
    </row>
    <row r="17978" spans="1:13" ht="15.75" x14ac:dyDescent="0.3">
      <c r="A17978"/>
      <c r="J17978"/>
      <c r="K17978"/>
      <c r="L17978"/>
      <c r="M17978"/>
    </row>
    <row r="17979" spans="1:13" ht="15.75" x14ac:dyDescent="0.3">
      <c r="A17979"/>
      <c r="J17979"/>
      <c r="K17979"/>
      <c r="L17979"/>
      <c r="M17979"/>
    </row>
    <row r="17980" spans="1:13" ht="15.75" x14ac:dyDescent="0.3">
      <c r="A17980"/>
      <c r="J17980"/>
      <c r="K17980"/>
      <c r="L17980"/>
      <c r="M17980"/>
    </row>
    <row r="17981" spans="1:13" ht="15.75" x14ac:dyDescent="0.3">
      <c r="A17981"/>
      <c r="J17981"/>
      <c r="K17981"/>
      <c r="L17981"/>
      <c r="M17981"/>
    </row>
    <row r="17982" spans="1:13" ht="15.75" x14ac:dyDescent="0.3">
      <c r="A17982"/>
      <c r="J17982"/>
      <c r="K17982"/>
      <c r="L17982"/>
      <c r="M17982"/>
    </row>
    <row r="17983" spans="1:13" ht="15.75" x14ac:dyDescent="0.3">
      <c r="A17983"/>
      <c r="J17983"/>
      <c r="K17983"/>
      <c r="L17983"/>
      <c r="M17983"/>
    </row>
    <row r="17984" spans="1:13" ht="15.75" x14ac:dyDescent="0.3">
      <c r="A17984"/>
      <c r="J17984"/>
      <c r="K17984"/>
      <c r="L17984"/>
      <c r="M17984"/>
    </row>
    <row r="17985" spans="1:13" ht="15.75" x14ac:dyDescent="0.3">
      <c r="A17985"/>
      <c r="J17985"/>
      <c r="K17985"/>
      <c r="L17985"/>
      <c r="M17985"/>
    </row>
    <row r="17986" spans="1:13" ht="15.75" x14ac:dyDescent="0.3">
      <c r="A17986"/>
      <c r="J17986"/>
      <c r="K17986"/>
      <c r="L17986"/>
      <c r="M17986"/>
    </row>
    <row r="17987" spans="1:13" ht="15.75" x14ac:dyDescent="0.3">
      <c r="A17987"/>
      <c r="J17987"/>
      <c r="K17987"/>
      <c r="L17987"/>
      <c r="M17987"/>
    </row>
    <row r="17988" spans="1:13" ht="15.75" x14ac:dyDescent="0.3">
      <c r="A17988"/>
      <c r="J17988"/>
      <c r="K17988"/>
      <c r="L17988"/>
      <c r="M17988"/>
    </row>
    <row r="17989" spans="1:13" ht="15.75" x14ac:dyDescent="0.3">
      <c r="A17989"/>
      <c r="J17989"/>
      <c r="K17989"/>
      <c r="L17989"/>
      <c r="M17989"/>
    </row>
    <row r="17990" spans="1:13" ht="15.75" x14ac:dyDescent="0.3">
      <c r="A17990"/>
      <c r="J17990"/>
      <c r="K17990"/>
      <c r="L17990"/>
      <c r="M17990"/>
    </row>
    <row r="17991" spans="1:13" ht="15.75" x14ac:dyDescent="0.3">
      <c r="A17991"/>
      <c r="J17991"/>
      <c r="K17991"/>
      <c r="L17991"/>
      <c r="M17991"/>
    </row>
    <row r="17992" spans="1:13" ht="15.75" x14ac:dyDescent="0.3">
      <c r="A17992"/>
      <c r="J17992"/>
      <c r="K17992"/>
      <c r="L17992"/>
      <c r="M17992"/>
    </row>
    <row r="17993" spans="1:13" ht="15.75" x14ac:dyDescent="0.3">
      <c r="A17993"/>
      <c r="J17993"/>
      <c r="K17993"/>
      <c r="L17993"/>
      <c r="M17993"/>
    </row>
    <row r="17994" spans="1:13" ht="15.75" x14ac:dyDescent="0.3">
      <c r="A17994"/>
      <c r="J17994"/>
      <c r="K17994"/>
      <c r="L17994"/>
      <c r="M17994"/>
    </row>
    <row r="17995" spans="1:13" ht="15.75" x14ac:dyDescent="0.3">
      <c r="A17995"/>
      <c r="J17995"/>
      <c r="K17995"/>
      <c r="L17995"/>
      <c r="M17995"/>
    </row>
    <row r="17996" spans="1:13" ht="15.75" x14ac:dyDescent="0.3">
      <c r="A17996"/>
      <c r="J17996"/>
      <c r="K17996"/>
      <c r="L17996"/>
      <c r="M17996"/>
    </row>
    <row r="17997" spans="1:13" ht="15.75" x14ac:dyDescent="0.3">
      <c r="A17997"/>
      <c r="J17997"/>
      <c r="K17997"/>
      <c r="L17997"/>
      <c r="M17997"/>
    </row>
    <row r="17998" spans="1:13" ht="15.75" x14ac:dyDescent="0.3">
      <c r="A17998"/>
      <c r="J17998"/>
      <c r="K17998"/>
      <c r="L17998"/>
      <c r="M17998"/>
    </row>
    <row r="17999" spans="1:13" ht="15.75" x14ac:dyDescent="0.3">
      <c r="A17999"/>
      <c r="J17999"/>
      <c r="K17999"/>
      <c r="L17999"/>
      <c r="M17999"/>
    </row>
    <row r="18000" spans="1:13" ht="15.75" x14ac:dyDescent="0.3">
      <c r="A18000"/>
      <c r="J18000"/>
      <c r="K18000"/>
      <c r="L18000"/>
      <c r="M18000"/>
    </row>
    <row r="18001" spans="1:13" ht="15.75" x14ac:dyDescent="0.3">
      <c r="A18001"/>
      <c r="J18001"/>
      <c r="K18001"/>
      <c r="L18001"/>
      <c r="M18001"/>
    </row>
    <row r="18002" spans="1:13" ht="15.75" x14ac:dyDescent="0.3">
      <c r="A18002"/>
      <c r="J18002"/>
      <c r="K18002"/>
      <c r="L18002"/>
      <c r="M18002"/>
    </row>
    <row r="18003" spans="1:13" ht="15.75" x14ac:dyDescent="0.3">
      <c r="A18003"/>
      <c r="J18003"/>
      <c r="K18003"/>
      <c r="L18003"/>
      <c r="M18003"/>
    </row>
    <row r="18004" spans="1:13" ht="15.75" x14ac:dyDescent="0.3">
      <c r="A18004"/>
      <c r="J18004"/>
      <c r="K18004"/>
      <c r="L18004"/>
      <c r="M18004"/>
    </row>
    <row r="18005" spans="1:13" ht="15.75" x14ac:dyDescent="0.3">
      <c r="A18005"/>
      <c r="J18005"/>
      <c r="K18005"/>
      <c r="L18005"/>
      <c r="M18005"/>
    </row>
    <row r="18006" spans="1:13" ht="15.75" x14ac:dyDescent="0.3">
      <c r="A18006"/>
      <c r="J18006"/>
      <c r="K18006"/>
      <c r="L18006"/>
      <c r="M18006"/>
    </row>
    <row r="18007" spans="1:13" ht="15.75" x14ac:dyDescent="0.3">
      <c r="A18007"/>
      <c r="J18007"/>
      <c r="K18007"/>
      <c r="L18007"/>
      <c r="M18007"/>
    </row>
    <row r="18008" spans="1:13" ht="15.75" x14ac:dyDescent="0.3">
      <c r="A18008"/>
      <c r="J18008"/>
      <c r="K18008"/>
      <c r="L18008"/>
      <c r="M18008"/>
    </row>
    <row r="18009" spans="1:13" ht="15.75" x14ac:dyDescent="0.3">
      <c r="A18009"/>
      <c r="J18009"/>
      <c r="K18009"/>
      <c r="L18009"/>
      <c r="M18009"/>
    </row>
    <row r="18010" spans="1:13" ht="15.75" x14ac:dyDescent="0.3">
      <c r="A18010"/>
      <c r="J18010"/>
      <c r="K18010"/>
      <c r="L18010"/>
      <c r="M18010"/>
    </row>
    <row r="18011" spans="1:13" ht="15.75" x14ac:dyDescent="0.3">
      <c r="A18011"/>
      <c r="J18011"/>
      <c r="K18011"/>
      <c r="L18011"/>
      <c r="M18011"/>
    </row>
    <row r="18012" spans="1:13" ht="15.75" x14ac:dyDescent="0.3">
      <c r="A18012"/>
      <c r="J18012"/>
      <c r="K18012"/>
      <c r="L18012"/>
      <c r="M18012"/>
    </row>
    <row r="18013" spans="1:13" ht="15.75" x14ac:dyDescent="0.3">
      <c r="A18013"/>
      <c r="J18013"/>
      <c r="K18013"/>
      <c r="L18013"/>
      <c r="M18013"/>
    </row>
    <row r="18014" spans="1:13" ht="15.75" x14ac:dyDescent="0.3">
      <c r="A18014"/>
      <c r="J18014"/>
      <c r="K18014"/>
      <c r="L18014"/>
      <c r="M18014"/>
    </row>
    <row r="18015" spans="1:13" ht="15.75" x14ac:dyDescent="0.3">
      <c r="A18015"/>
      <c r="J18015"/>
      <c r="K18015"/>
      <c r="L18015"/>
      <c r="M18015"/>
    </row>
    <row r="18016" spans="1:13" ht="15.75" x14ac:dyDescent="0.3">
      <c r="A18016"/>
      <c r="J18016"/>
      <c r="K18016"/>
      <c r="L18016"/>
      <c r="M18016"/>
    </row>
    <row r="18017" spans="1:13" ht="15.75" x14ac:dyDescent="0.3">
      <c r="A18017"/>
      <c r="J18017"/>
      <c r="K18017"/>
      <c r="L18017"/>
      <c r="M18017"/>
    </row>
    <row r="18018" spans="1:13" ht="15.75" x14ac:dyDescent="0.3">
      <c r="A18018"/>
      <c r="J18018"/>
      <c r="K18018"/>
      <c r="L18018"/>
      <c r="M18018"/>
    </row>
    <row r="18019" spans="1:13" ht="15.75" x14ac:dyDescent="0.3">
      <c r="A18019"/>
      <c r="J18019"/>
      <c r="K18019"/>
      <c r="L18019"/>
      <c r="M18019"/>
    </row>
    <row r="18020" spans="1:13" ht="15.75" x14ac:dyDescent="0.3">
      <c r="A18020"/>
      <c r="J18020"/>
      <c r="K18020"/>
      <c r="L18020"/>
      <c r="M18020"/>
    </row>
    <row r="18021" spans="1:13" ht="15.75" x14ac:dyDescent="0.3">
      <c r="A18021"/>
      <c r="J18021"/>
      <c r="K18021"/>
      <c r="L18021"/>
      <c r="M18021"/>
    </row>
    <row r="18022" spans="1:13" ht="15.75" x14ac:dyDescent="0.3">
      <c r="A18022"/>
      <c r="J18022"/>
      <c r="K18022"/>
      <c r="L18022"/>
      <c r="M18022"/>
    </row>
    <row r="18023" spans="1:13" ht="15.75" x14ac:dyDescent="0.3">
      <c r="A18023"/>
      <c r="J18023"/>
      <c r="K18023"/>
      <c r="L18023"/>
      <c r="M18023"/>
    </row>
    <row r="18024" spans="1:13" ht="15.75" x14ac:dyDescent="0.3">
      <c r="A18024"/>
      <c r="J18024"/>
      <c r="K18024"/>
      <c r="L18024"/>
      <c r="M18024"/>
    </row>
    <row r="18025" spans="1:13" ht="15.75" x14ac:dyDescent="0.3">
      <c r="A18025"/>
      <c r="J18025"/>
      <c r="K18025"/>
      <c r="L18025"/>
      <c r="M18025"/>
    </row>
    <row r="18026" spans="1:13" ht="15.75" x14ac:dyDescent="0.3">
      <c r="A18026"/>
      <c r="J18026"/>
      <c r="K18026"/>
      <c r="L18026"/>
      <c r="M18026"/>
    </row>
    <row r="18027" spans="1:13" ht="15.75" x14ac:dyDescent="0.3">
      <c r="A18027"/>
      <c r="J18027"/>
      <c r="K18027"/>
      <c r="L18027"/>
      <c r="M18027"/>
    </row>
    <row r="18028" spans="1:13" ht="15.75" x14ac:dyDescent="0.3">
      <c r="A18028"/>
      <c r="J18028"/>
      <c r="K18028"/>
      <c r="L18028"/>
      <c r="M18028"/>
    </row>
    <row r="18029" spans="1:13" ht="15.75" x14ac:dyDescent="0.3">
      <c r="A18029"/>
      <c r="J18029"/>
      <c r="K18029"/>
      <c r="L18029"/>
      <c r="M18029"/>
    </row>
    <row r="18030" spans="1:13" ht="15.75" x14ac:dyDescent="0.3">
      <c r="A18030"/>
      <c r="J18030"/>
      <c r="K18030"/>
      <c r="L18030"/>
      <c r="M18030"/>
    </row>
    <row r="18031" spans="1:13" ht="15.75" x14ac:dyDescent="0.3">
      <c r="A18031"/>
      <c r="J18031"/>
      <c r="K18031"/>
      <c r="L18031"/>
      <c r="M18031"/>
    </row>
    <row r="18032" spans="1:13" ht="15.75" x14ac:dyDescent="0.3">
      <c r="A18032"/>
      <c r="J18032"/>
      <c r="K18032"/>
      <c r="L18032"/>
      <c r="M18032"/>
    </row>
    <row r="18033" spans="1:13" ht="15.75" x14ac:dyDescent="0.3">
      <c r="A18033"/>
      <c r="J18033"/>
      <c r="K18033"/>
      <c r="L18033"/>
      <c r="M18033"/>
    </row>
    <row r="18034" spans="1:13" ht="15.75" x14ac:dyDescent="0.3">
      <c r="A18034"/>
      <c r="J18034"/>
      <c r="K18034"/>
      <c r="L18034"/>
      <c r="M18034"/>
    </row>
    <row r="18035" spans="1:13" ht="15.75" x14ac:dyDescent="0.3">
      <c r="A18035"/>
      <c r="J18035"/>
      <c r="K18035"/>
      <c r="L18035"/>
      <c r="M18035"/>
    </row>
    <row r="18036" spans="1:13" ht="15.75" x14ac:dyDescent="0.3">
      <c r="A18036"/>
      <c r="J18036"/>
      <c r="K18036"/>
      <c r="L18036"/>
      <c r="M18036"/>
    </row>
    <row r="18037" spans="1:13" ht="15.75" x14ac:dyDescent="0.3">
      <c r="A18037"/>
      <c r="J18037"/>
      <c r="K18037"/>
      <c r="L18037"/>
      <c r="M18037"/>
    </row>
    <row r="18038" spans="1:13" ht="15.75" x14ac:dyDescent="0.3">
      <c r="A18038"/>
      <c r="J18038"/>
      <c r="K18038"/>
      <c r="L18038"/>
      <c r="M18038"/>
    </row>
    <row r="18039" spans="1:13" ht="15.75" x14ac:dyDescent="0.3">
      <c r="A18039"/>
      <c r="J18039"/>
      <c r="K18039"/>
      <c r="L18039"/>
      <c r="M18039"/>
    </row>
    <row r="18040" spans="1:13" ht="15.75" x14ac:dyDescent="0.3">
      <c r="A18040"/>
      <c r="J18040"/>
      <c r="K18040"/>
      <c r="L18040"/>
      <c r="M18040"/>
    </row>
    <row r="18041" spans="1:13" ht="15.75" x14ac:dyDescent="0.3">
      <c r="A18041"/>
      <c r="J18041"/>
      <c r="K18041"/>
      <c r="L18041"/>
      <c r="M18041"/>
    </row>
    <row r="18042" spans="1:13" ht="15.75" x14ac:dyDescent="0.3">
      <c r="A18042"/>
      <c r="J18042"/>
      <c r="K18042"/>
      <c r="L18042"/>
      <c r="M18042"/>
    </row>
    <row r="18043" spans="1:13" ht="15.75" x14ac:dyDescent="0.3">
      <c r="A18043"/>
      <c r="J18043"/>
      <c r="K18043"/>
      <c r="L18043"/>
      <c r="M18043"/>
    </row>
    <row r="18044" spans="1:13" ht="15.75" x14ac:dyDescent="0.3">
      <c r="A18044"/>
      <c r="J18044"/>
      <c r="K18044"/>
      <c r="L18044"/>
      <c r="M18044"/>
    </row>
    <row r="18045" spans="1:13" ht="15.75" x14ac:dyDescent="0.3">
      <c r="A18045"/>
      <c r="J18045"/>
      <c r="K18045"/>
      <c r="L18045"/>
      <c r="M18045"/>
    </row>
    <row r="18046" spans="1:13" ht="15.75" x14ac:dyDescent="0.3">
      <c r="A18046"/>
      <c r="J18046"/>
      <c r="K18046"/>
      <c r="L18046"/>
      <c r="M18046"/>
    </row>
    <row r="18047" spans="1:13" ht="15.75" x14ac:dyDescent="0.3">
      <c r="A18047"/>
      <c r="J18047"/>
      <c r="K18047"/>
      <c r="L18047"/>
      <c r="M18047"/>
    </row>
    <row r="18048" spans="1:13" ht="15.75" x14ac:dyDescent="0.3">
      <c r="A18048"/>
      <c r="J18048"/>
      <c r="K18048"/>
      <c r="L18048"/>
      <c r="M18048"/>
    </row>
    <row r="18049" spans="1:13" ht="15.75" x14ac:dyDescent="0.3">
      <c r="A18049"/>
      <c r="J18049"/>
      <c r="K18049"/>
      <c r="L18049"/>
      <c r="M18049"/>
    </row>
    <row r="18050" spans="1:13" ht="15.75" x14ac:dyDescent="0.3">
      <c r="A18050"/>
      <c r="J18050"/>
      <c r="K18050"/>
      <c r="L18050"/>
      <c r="M18050"/>
    </row>
    <row r="18051" spans="1:13" ht="15.75" x14ac:dyDescent="0.3">
      <c r="A18051"/>
      <c r="J18051"/>
      <c r="K18051"/>
      <c r="L18051"/>
      <c r="M18051"/>
    </row>
    <row r="18052" spans="1:13" ht="15.75" x14ac:dyDescent="0.3">
      <c r="A18052"/>
      <c r="J18052"/>
      <c r="K18052"/>
      <c r="L18052"/>
      <c r="M18052"/>
    </row>
    <row r="18053" spans="1:13" ht="15.75" x14ac:dyDescent="0.3">
      <c r="A18053"/>
      <c r="J18053"/>
      <c r="K18053"/>
      <c r="L18053"/>
      <c r="M18053"/>
    </row>
    <row r="18054" spans="1:13" ht="15.75" x14ac:dyDescent="0.3">
      <c r="A18054"/>
      <c r="J18054"/>
      <c r="K18054"/>
      <c r="L18054"/>
      <c r="M18054"/>
    </row>
    <row r="18055" spans="1:13" ht="15.75" x14ac:dyDescent="0.3">
      <c r="A18055"/>
      <c r="J18055"/>
      <c r="K18055"/>
      <c r="L18055"/>
      <c r="M18055"/>
    </row>
    <row r="18056" spans="1:13" ht="15.75" x14ac:dyDescent="0.3">
      <c r="A18056"/>
      <c r="J18056"/>
      <c r="K18056"/>
      <c r="L18056"/>
      <c r="M18056"/>
    </row>
    <row r="18057" spans="1:13" ht="15.75" x14ac:dyDescent="0.3">
      <c r="A18057"/>
      <c r="J18057"/>
      <c r="K18057"/>
      <c r="L18057"/>
      <c r="M18057"/>
    </row>
    <row r="18058" spans="1:13" ht="15.75" x14ac:dyDescent="0.3">
      <c r="A18058"/>
      <c r="J18058"/>
      <c r="K18058"/>
      <c r="L18058"/>
      <c r="M18058"/>
    </row>
    <row r="18059" spans="1:13" ht="15.75" x14ac:dyDescent="0.3">
      <c r="A18059"/>
      <c r="J18059"/>
      <c r="K18059"/>
      <c r="L18059"/>
      <c r="M18059"/>
    </row>
    <row r="18060" spans="1:13" ht="15.75" x14ac:dyDescent="0.3">
      <c r="A18060"/>
      <c r="J18060"/>
      <c r="K18060"/>
      <c r="L18060"/>
      <c r="M18060"/>
    </row>
    <row r="18061" spans="1:13" ht="15.75" x14ac:dyDescent="0.3">
      <c r="A18061"/>
      <c r="J18061"/>
      <c r="K18061"/>
      <c r="L18061"/>
      <c r="M18061"/>
    </row>
    <row r="18062" spans="1:13" ht="15.75" x14ac:dyDescent="0.3">
      <c r="A18062"/>
      <c r="J18062"/>
      <c r="K18062"/>
      <c r="L18062"/>
      <c r="M18062"/>
    </row>
    <row r="18063" spans="1:13" ht="15.75" x14ac:dyDescent="0.3">
      <c r="A18063"/>
      <c r="J18063"/>
      <c r="K18063"/>
      <c r="L18063"/>
      <c r="M18063"/>
    </row>
    <row r="18064" spans="1:13" ht="15.75" x14ac:dyDescent="0.3">
      <c r="A18064"/>
      <c r="J18064"/>
      <c r="K18064"/>
      <c r="L18064"/>
      <c r="M18064"/>
    </row>
    <row r="18065" spans="1:13" ht="15.75" x14ac:dyDescent="0.3">
      <c r="A18065"/>
      <c r="J18065"/>
      <c r="K18065"/>
      <c r="L18065"/>
      <c r="M18065"/>
    </row>
    <row r="18066" spans="1:13" ht="15.75" x14ac:dyDescent="0.3">
      <c r="A18066"/>
      <c r="J18066"/>
      <c r="K18066"/>
      <c r="L18066"/>
      <c r="M18066"/>
    </row>
    <row r="18067" spans="1:13" ht="15.75" x14ac:dyDescent="0.3">
      <c r="A18067"/>
      <c r="J18067"/>
      <c r="K18067"/>
      <c r="L18067"/>
      <c r="M18067"/>
    </row>
    <row r="18068" spans="1:13" ht="15.75" x14ac:dyDescent="0.3">
      <c r="A18068"/>
      <c r="J18068"/>
      <c r="K18068"/>
      <c r="L18068"/>
      <c r="M18068"/>
    </row>
    <row r="18069" spans="1:13" ht="15.75" x14ac:dyDescent="0.3">
      <c r="A18069"/>
      <c r="J18069"/>
      <c r="K18069"/>
      <c r="L18069"/>
      <c r="M18069"/>
    </row>
    <row r="18070" spans="1:13" ht="15.75" x14ac:dyDescent="0.3">
      <c r="A18070"/>
      <c r="J18070"/>
      <c r="K18070"/>
      <c r="L18070"/>
      <c r="M18070"/>
    </row>
    <row r="18071" spans="1:13" ht="15.75" x14ac:dyDescent="0.3">
      <c r="A18071"/>
      <c r="J18071"/>
      <c r="K18071"/>
      <c r="L18071"/>
      <c r="M18071"/>
    </row>
    <row r="18072" spans="1:13" ht="15.75" x14ac:dyDescent="0.3">
      <c r="A18072"/>
      <c r="J18072"/>
      <c r="K18072"/>
      <c r="L18072"/>
      <c r="M18072"/>
    </row>
    <row r="18073" spans="1:13" ht="15.75" x14ac:dyDescent="0.3">
      <c r="A18073"/>
      <c r="J18073"/>
      <c r="K18073"/>
      <c r="L18073"/>
      <c r="M18073"/>
    </row>
    <row r="18074" spans="1:13" ht="15.75" x14ac:dyDescent="0.3">
      <c r="A18074"/>
      <c r="J18074"/>
      <c r="K18074"/>
      <c r="L18074"/>
      <c r="M18074"/>
    </row>
    <row r="18075" spans="1:13" ht="15.75" x14ac:dyDescent="0.3">
      <c r="A18075"/>
      <c r="J18075"/>
      <c r="K18075"/>
      <c r="L18075"/>
      <c r="M18075"/>
    </row>
    <row r="18076" spans="1:13" ht="15.75" x14ac:dyDescent="0.3">
      <c r="A18076"/>
      <c r="J18076"/>
      <c r="K18076"/>
      <c r="L18076"/>
      <c r="M18076"/>
    </row>
    <row r="18077" spans="1:13" ht="15.75" x14ac:dyDescent="0.3">
      <c r="A18077"/>
      <c r="J18077"/>
      <c r="K18077"/>
      <c r="L18077"/>
      <c r="M18077"/>
    </row>
    <row r="18078" spans="1:13" ht="15.75" x14ac:dyDescent="0.3">
      <c r="A18078"/>
      <c r="J18078"/>
      <c r="K18078"/>
      <c r="L18078"/>
      <c r="M18078"/>
    </row>
    <row r="18079" spans="1:13" ht="15.75" x14ac:dyDescent="0.3">
      <c r="A18079"/>
      <c r="J18079"/>
      <c r="K18079"/>
      <c r="L18079"/>
      <c r="M18079"/>
    </row>
    <row r="18080" spans="1:13" ht="15.75" x14ac:dyDescent="0.3">
      <c r="A18080"/>
      <c r="J18080"/>
      <c r="K18080"/>
      <c r="L18080"/>
      <c r="M18080"/>
    </row>
    <row r="18081" spans="1:13" ht="15.75" x14ac:dyDescent="0.3">
      <c r="A18081"/>
      <c r="J18081"/>
      <c r="K18081"/>
      <c r="L18081"/>
      <c r="M18081"/>
    </row>
    <row r="18082" spans="1:13" ht="15.75" x14ac:dyDescent="0.3">
      <c r="A18082"/>
      <c r="J18082"/>
      <c r="K18082"/>
      <c r="L18082"/>
      <c r="M18082"/>
    </row>
    <row r="18083" spans="1:13" ht="15.75" x14ac:dyDescent="0.3">
      <c r="A18083"/>
      <c r="J18083"/>
      <c r="K18083"/>
      <c r="L18083"/>
      <c r="M18083"/>
    </row>
    <row r="18084" spans="1:13" ht="15.75" x14ac:dyDescent="0.3">
      <c r="A18084"/>
      <c r="J18084"/>
      <c r="K18084"/>
      <c r="L18084"/>
      <c r="M18084"/>
    </row>
    <row r="18085" spans="1:13" ht="15.75" x14ac:dyDescent="0.3">
      <c r="A18085"/>
      <c r="J18085"/>
      <c r="K18085"/>
      <c r="L18085"/>
      <c r="M18085"/>
    </row>
    <row r="18086" spans="1:13" ht="15.75" x14ac:dyDescent="0.3">
      <c r="A18086"/>
      <c r="J18086"/>
      <c r="K18086"/>
      <c r="L18086"/>
      <c r="M18086"/>
    </row>
    <row r="18087" spans="1:13" ht="15.75" x14ac:dyDescent="0.3">
      <c r="A18087"/>
      <c r="J18087"/>
      <c r="K18087"/>
      <c r="L18087"/>
      <c r="M18087"/>
    </row>
    <row r="18088" spans="1:13" ht="15.75" x14ac:dyDescent="0.3">
      <c r="A18088"/>
      <c r="J18088"/>
      <c r="K18088"/>
      <c r="L18088"/>
      <c r="M18088"/>
    </row>
    <row r="18089" spans="1:13" ht="15.75" x14ac:dyDescent="0.3">
      <c r="A18089"/>
      <c r="J18089"/>
      <c r="K18089"/>
      <c r="L18089"/>
      <c r="M18089"/>
    </row>
    <row r="18090" spans="1:13" ht="15.75" x14ac:dyDescent="0.3">
      <c r="A18090"/>
      <c r="J18090"/>
      <c r="K18090"/>
      <c r="L18090"/>
      <c r="M18090"/>
    </row>
    <row r="18091" spans="1:13" ht="15.75" x14ac:dyDescent="0.3">
      <c r="A18091"/>
      <c r="J18091"/>
      <c r="K18091"/>
      <c r="L18091"/>
      <c r="M18091"/>
    </row>
    <row r="18092" spans="1:13" ht="15.75" x14ac:dyDescent="0.3">
      <c r="A18092"/>
      <c r="J18092"/>
      <c r="K18092"/>
      <c r="L18092"/>
      <c r="M18092"/>
    </row>
    <row r="18093" spans="1:13" ht="15.75" x14ac:dyDescent="0.3">
      <c r="A18093"/>
      <c r="J18093"/>
      <c r="K18093"/>
      <c r="L18093"/>
      <c r="M18093"/>
    </row>
    <row r="18094" spans="1:13" ht="15.75" x14ac:dyDescent="0.3">
      <c r="A18094"/>
      <c r="J18094"/>
      <c r="K18094"/>
      <c r="L18094"/>
      <c r="M18094"/>
    </row>
    <row r="18095" spans="1:13" ht="15.75" x14ac:dyDescent="0.3">
      <c r="A18095"/>
      <c r="J18095"/>
      <c r="K18095"/>
      <c r="L18095"/>
      <c r="M18095"/>
    </row>
    <row r="18096" spans="1:13" ht="15.75" x14ac:dyDescent="0.3">
      <c r="A18096"/>
      <c r="J18096"/>
      <c r="K18096"/>
      <c r="L18096"/>
      <c r="M18096"/>
    </row>
    <row r="18097" spans="1:13" ht="15.75" x14ac:dyDescent="0.3">
      <c r="A18097"/>
      <c r="J18097"/>
      <c r="K18097"/>
      <c r="L18097"/>
      <c r="M18097"/>
    </row>
    <row r="18098" spans="1:13" ht="15.75" x14ac:dyDescent="0.3">
      <c r="A18098"/>
      <c r="J18098"/>
      <c r="K18098"/>
      <c r="L18098"/>
      <c r="M18098"/>
    </row>
    <row r="18099" spans="1:13" ht="15.75" x14ac:dyDescent="0.3">
      <c r="A18099"/>
      <c r="J18099"/>
      <c r="K18099"/>
      <c r="L18099"/>
      <c r="M18099"/>
    </row>
    <row r="18100" spans="1:13" ht="15.75" x14ac:dyDescent="0.3">
      <c r="A18100"/>
      <c r="J18100"/>
      <c r="K18100"/>
      <c r="L18100"/>
      <c r="M18100"/>
    </row>
    <row r="18101" spans="1:13" ht="15.75" x14ac:dyDescent="0.3">
      <c r="A18101"/>
      <c r="J18101"/>
      <c r="K18101"/>
      <c r="L18101"/>
      <c r="M18101"/>
    </row>
    <row r="18102" spans="1:13" ht="15.75" x14ac:dyDescent="0.3">
      <c r="A18102"/>
      <c r="J18102"/>
      <c r="K18102"/>
      <c r="L18102"/>
      <c r="M18102"/>
    </row>
    <row r="18103" spans="1:13" ht="15.75" x14ac:dyDescent="0.3">
      <c r="A18103"/>
      <c r="J18103"/>
      <c r="K18103"/>
      <c r="L18103"/>
      <c r="M18103"/>
    </row>
    <row r="18104" spans="1:13" ht="15.75" x14ac:dyDescent="0.3">
      <c r="A18104"/>
      <c r="J18104"/>
      <c r="K18104"/>
      <c r="L18104"/>
      <c r="M18104"/>
    </row>
    <row r="18105" spans="1:13" ht="15.75" x14ac:dyDescent="0.3">
      <c r="A18105"/>
      <c r="J18105"/>
      <c r="K18105"/>
      <c r="L18105"/>
      <c r="M18105"/>
    </row>
    <row r="18106" spans="1:13" ht="15.75" x14ac:dyDescent="0.3">
      <c r="A18106"/>
      <c r="J18106"/>
      <c r="K18106"/>
      <c r="L18106"/>
      <c r="M18106"/>
    </row>
    <row r="18107" spans="1:13" ht="15.75" x14ac:dyDescent="0.3">
      <c r="A18107"/>
      <c r="J18107"/>
      <c r="K18107"/>
      <c r="L18107"/>
      <c r="M18107"/>
    </row>
    <row r="18108" spans="1:13" ht="15.75" x14ac:dyDescent="0.3">
      <c r="A18108"/>
      <c r="J18108"/>
      <c r="K18108"/>
      <c r="L18108"/>
      <c r="M18108"/>
    </row>
    <row r="18109" spans="1:13" ht="15.75" x14ac:dyDescent="0.3">
      <c r="A18109"/>
      <c r="J18109"/>
      <c r="K18109"/>
      <c r="L18109"/>
      <c r="M18109"/>
    </row>
    <row r="18110" spans="1:13" ht="15.75" x14ac:dyDescent="0.3">
      <c r="A18110"/>
      <c r="J18110"/>
      <c r="K18110"/>
      <c r="L18110"/>
      <c r="M18110"/>
    </row>
    <row r="18111" spans="1:13" ht="15.75" x14ac:dyDescent="0.3">
      <c r="A18111"/>
      <c r="J18111"/>
      <c r="K18111"/>
      <c r="L18111"/>
      <c r="M18111"/>
    </row>
    <row r="18112" spans="1:13" ht="15.75" x14ac:dyDescent="0.3">
      <c r="A18112"/>
      <c r="J18112"/>
      <c r="K18112"/>
      <c r="L18112"/>
      <c r="M18112"/>
    </row>
    <row r="18113" spans="1:13" ht="15.75" x14ac:dyDescent="0.3">
      <c r="A18113"/>
      <c r="J18113"/>
      <c r="K18113"/>
      <c r="L18113"/>
      <c r="M18113"/>
    </row>
    <row r="18114" spans="1:13" ht="15.75" x14ac:dyDescent="0.3">
      <c r="A18114"/>
      <c r="J18114"/>
      <c r="K18114"/>
      <c r="L18114"/>
      <c r="M18114"/>
    </row>
    <row r="18115" spans="1:13" ht="15.75" x14ac:dyDescent="0.3">
      <c r="A18115"/>
      <c r="J18115"/>
      <c r="K18115"/>
      <c r="L18115"/>
      <c r="M18115"/>
    </row>
    <row r="18116" spans="1:13" ht="15.75" x14ac:dyDescent="0.3">
      <c r="A18116"/>
      <c r="J18116"/>
      <c r="K18116"/>
      <c r="L18116"/>
      <c r="M18116"/>
    </row>
    <row r="18117" spans="1:13" ht="15.75" x14ac:dyDescent="0.3">
      <c r="A18117"/>
      <c r="J18117"/>
      <c r="K18117"/>
      <c r="L18117"/>
      <c r="M18117"/>
    </row>
    <row r="18118" spans="1:13" ht="15.75" x14ac:dyDescent="0.3">
      <c r="A18118"/>
      <c r="J18118"/>
      <c r="K18118"/>
      <c r="L18118"/>
      <c r="M18118"/>
    </row>
    <row r="18119" spans="1:13" ht="15.75" x14ac:dyDescent="0.3">
      <c r="A18119"/>
      <c r="J18119"/>
      <c r="K18119"/>
      <c r="L18119"/>
      <c r="M18119"/>
    </row>
    <row r="18120" spans="1:13" ht="15.75" x14ac:dyDescent="0.3">
      <c r="A18120"/>
      <c r="J18120"/>
      <c r="K18120"/>
      <c r="L18120"/>
      <c r="M18120"/>
    </row>
    <row r="18121" spans="1:13" ht="15.75" x14ac:dyDescent="0.3">
      <c r="A18121"/>
      <c r="J18121"/>
      <c r="K18121"/>
      <c r="L18121"/>
      <c r="M18121"/>
    </row>
    <row r="18122" spans="1:13" ht="15.75" x14ac:dyDescent="0.3">
      <c r="A18122"/>
      <c r="J18122"/>
      <c r="K18122"/>
      <c r="L18122"/>
      <c r="M18122"/>
    </row>
    <row r="18123" spans="1:13" ht="15.75" x14ac:dyDescent="0.3">
      <c r="A18123"/>
      <c r="J18123"/>
      <c r="K18123"/>
      <c r="L18123"/>
      <c r="M18123"/>
    </row>
    <row r="18124" spans="1:13" ht="15.75" x14ac:dyDescent="0.3">
      <c r="A18124"/>
      <c r="J18124"/>
      <c r="K18124"/>
      <c r="L18124"/>
      <c r="M18124"/>
    </row>
    <row r="18125" spans="1:13" ht="15.75" x14ac:dyDescent="0.3">
      <c r="A18125"/>
      <c r="J18125"/>
      <c r="K18125"/>
      <c r="L18125"/>
      <c r="M18125"/>
    </row>
    <row r="18126" spans="1:13" ht="15.75" x14ac:dyDescent="0.3">
      <c r="A18126"/>
      <c r="J18126"/>
      <c r="K18126"/>
      <c r="L18126"/>
      <c r="M18126"/>
    </row>
    <row r="18127" spans="1:13" ht="15.75" x14ac:dyDescent="0.3">
      <c r="A18127"/>
      <c r="J18127"/>
      <c r="K18127"/>
      <c r="L18127"/>
      <c r="M18127"/>
    </row>
    <row r="18128" spans="1:13" ht="15.75" x14ac:dyDescent="0.3">
      <c r="A18128"/>
      <c r="J18128"/>
      <c r="K18128"/>
      <c r="L18128"/>
      <c r="M18128"/>
    </row>
    <row r="18129" spans="1:13" ht="15.75" x14ac:dyDescent="0.3">
      <c r="A18129"/>
      <c r="J18129"/>
      <c r="K18129"/>
      <c r="L18129"/>
      <c r="M18129"/>
    </row>
    <row r="18130" spans="1:13" ht="15.75" x14ac:dyDescent="0.3">
      <c r="A18130"/>
      <c r="J18130"/>
      <c r="K18130"/>
      <c r="L18130"/>
      <c r="M18130"/>
    </row>
    <row r="18131" spans="1:13" ht="15.75" x14ac:dyDescent="0.3">
      <c r="A18131"/>
      <c r="J18131"/>
      <c r="K18131"/>
      <c r="L18131"/>
      <c r="M18131"/>
    </row>
    <row r="18132" spans="1:13" ht="15.75" x14ac:dyDescent="0.3">
      <c r="A18132"/>
      <c r="J18132"/>
      <c r="K18132"/>
      <c r="L18132"/>
      <c r="M18132"/>
    </row>
    <row r="18133" spans="1:13" ht="15.75" x14ac:dyDescent="0.3">
      <c r="A18133"/>
      <c r="J18133"/>
      <c r="K18133"/>
      <c r="L18133"/>
      <c r="M18133"/>
    </row>
    <row r="18134" spans="1:13" ht="15.75" x14ac:dyDescent="0.3">
      <c r="A18134"/>
      <c r="J18134"/>
      <c r="K18134"/>
      <c r="L18134"/>
      <c r="M18134"/>
    </row>
    <row r="18135" spans="1:13" ht="15.75" x14ac:dyDescent="0.3">
      <c r="A18135"/>
      <c r="J18135"/>
      <c r="K18135"/>
      <c r="L18135"/>
      <c r="M18135"/>
    </row>
    <row r="18136" spans="1:13" ht="15.75" x14ac:dyDescent="0.3">
      <c r="A18136"/>
      <c r="J18136"/>
      <c r="K18136"/>
      <c r="L18136"/>
      <c r="M18136"/>
    </row>
    <row r="18137" spans="1:13" ht="15.75" x14ac:dyDescent="0.3">
      <c r="A18137"/>
      <c r="J18137"/>
      <c r="K18137"/>
      <c r="L18137"/>
      <c r="M18137"/>
    </row>
    <row r="18138" spans="1:13" ht="15.75" x14ac:dyDescent="0.3">
      <c r="A18138"/>
      <c r="J18138"/>
      <c r="K18138"/>
      <c r="L18138"/>
      <c r="M18138"/>
    </row>
    <row r="18139" spans="1:13" ht="15.75" x14ac:dyDescent="0.3">
      <c r="A18139"/>
      <c r="J18139"/>
      <c r="K18139"/>
      <c r="L18139"/>
      <c r="M18139"/>
    </row>
    <row r="18140" spans="1:13" ht="15.75" x14ac:dyDescent="0.3">
      <c r="A18140"/>
      <c r="J18140"/>
      <c r="K18140"/>
      <c r="L18140"/>
      <c r="M18140"/>
    </row>
    <row r="18141" spans="1:13" ht="15.75" x14ac:dyDescent="0.3">
      <c r="A18141"/>
      <c r="J18141"/>
      <c r="K18141"/>
      <c r="L18141"/>
      <c r="M18141"/>
    </row>
    <row r="18142" spans="1:13" ht="15.75" x14ac:dyDescent="0.3">
      <c r="A18142"/>
      <c r="J18142"/>
      <c r="K18142"/>
      <c r="L18142"/>
      <c r="M18142"/>
    </row>
    <row r="18143" spans="1:13" ht="15.75" x14ac:dyDescent="0.3">
      <c r="A18143"/>
      <c r="J18143"/>
      <c r="K18143"/>
      <c r="L18143"/>
      <c r="M18143"/>
    </row>
    <row r="18144" spans="1:13" ht="15.75" x14ac:dyDescent="0.3">
      <c r="A18144"/>
      <c r="J18144"/>
      <c r="K18144"/>
      <c r="L18144"/>
      <c r="M18144"/>
    </row>
    <row r="18145" spans="1:13" ht="15.75" x14ac:dyDescent="0.3">
      <c r="A18145"/>
      <c r="J18145"/>
      <c r="K18145"/>
      <c r="L18145"/>
      <c r="M18145"/>
    </row>
    <row r="18146" spans="1:13" ht="15.75" x14ac:dyDescent="0.3">
      <c r="A18146"/>
      <c r="J18146"/>
      <c r="K18146"/>
      <c r="L18146"/>
      <c r="M18146"/>
    </row>
    <row r="18147" spans="1:13" ht="15.75" x14ac:dyDescent="0.3">
      <c r="A18147"/>
      <c r="J18147"/>
      <c r="K18147"/>
      <c r="L18147"/>
      <c r="M18147"/>
    </row>
    <row r="18148" spans="1:13" ht="15.75" x14ac:dyDescent="0.3">
      <c r="A18148"/>
      <c r="J18148"/>
      <c r="K18148"/>
      <c r="L18148"/>
      <c r="M18148"/>
    </row>
    <row r="18149" spans="1:13" ht="15.75" x14ac:dyDescent="0.3">
      <c r="A18149"/>
      <c r="J18149"/>
      <c r="K18149"/>
      <c r="L18149"/>
      <c r="M18149"/>
    </row>
    <row r="18150" spans="1:13" ht="15.75" x14ac:dyDescent="0.3">
      <c r="A18150"/>
      <c r="J18150"/>
      <c r="K18150"/>
      <c r="L18150"/>
      <c r="M18150"/>
    </row>
    <row r="18151" spans="1:13" ht="15.75" x14ac:dyDescent="0.3">
      <c r="A18151"/>
      <c r="J18151"/>
      <c r="K18151"/>
      <c r="L18151"/>
      <c r="M18151"/>
    </row>
    <row r="18152" spans="1:13" ht="15.75" x14ac:dyDescent="0.3">
      <c r="A18152"/>
      <c r="J18152"/>
      <c r="K18152"/>
      <c r="L18152"/>
      <c r="M18152"/>
    </row>
    <row r="18153" spans="1:13" ht="15.75" x14ac:dyDescent="0.3">
      <c r="A18153"/>
      <c r="J18153"/>
      <c r="K18153"/>
      <c r="L18153"/>
      <c r="M18153"/>
    </row>
    <row r="18154" spans="1:13" ht="15.75" x14ac:dyDescent="0.3">
      <c r="A18154"/>
      <c r="J18154"/>
      <c r="K18154"/>
      <c r="L18154"/>
      <c r="M18154"/>
    </row>
    <row r="18155" spans="1:13" ht="15.75" x14ac:dyDescent="0.3">
      <c r="A18155"/>
      <c r="J18155"/>
      <c r="K18155"/>
      <c r="L18155"/>
      <c r="M18155"/>
    </row>
    <row r="18156" spans="1:13" ht="15.75" x14ac:dyDescent="0.3">
      <c r="A18156"/>
      <c r="J18156"/>
      <c r="K18156"/>
      <c r="L18156"/>
      <c r="M18156"/>
    </row>
    <row r="18157" spans="1:13" ht="15.75" x14ac:dyDescent="0.3">
      <c r="A18157"/>
      <c r="J18157"/>
      <c r="K18157"/>
      <c r="L18157"/>
      <c r="M18157"/>
    </row>
    <row r="18158" spans="1:13" ht="15.75" x14ac:dyDescent="0.3">
      <c r="A18158"/>
      <c r="J18158"/>
      <c r="K18158"/>
      <c r="L18158"/>
      <c r="M18158"/>
    </row>
    <row r="18159" spans="1:13" ht="15.75" x14ac:dyDescent="0.3">
      <c r="A18159"/>
      <c r="J18159"/>
      <c r="K18159"/>
      <c r="L18159"/>
      <c r="M18159"/>
    </row>
    <row r="18160" spans="1:13" ht="15.75" x14ac:dyDescent="0.3">
      <c r="A18160"/>
      <c r="J18160"/>
      <c r="K18160"/>
      <c r="L18160"/>
      <c r="M18160"/>
    </row>
    <row r="18161" spans="1:13" ht="15.75" x14ac:dyDescent="0.3">
      <c r="A18161"/>
      <c r="J18161"/>
      <c r="K18161"/>
      <c r="L18161"/>
      <c r="M18161"/>
    </row>
    <row r="18162" spans="1:13" ht="15.75" x14ac:dyDescent="0.3">
      <c r="A18162"/>
      <c r="J18162"/>
      <c r="K18162"/>
      <c r="L18162"/>
      <c r="M18162"/>
    </row>
    <row r="18163" spans="1:13" ht="15.75" x14ac:dyDescent="0.3">
      <c r="A18163"/>
      <c r="J18163"/>
      <c r="K18163"/>
      <c r="L18163"/>
      <c r="M18163"/>
    </row>
    <row r="18164" spans="1:13" ht="15.75" x14ac:dyDescent="0.3">
      <c r="A18164"/>
      <c r="J18164"/>
      <c r="K18164"/>
      <c r="L18164"/>
      <c r="M18164"/>
    </row>
    <row r="18165" spans="1:13" ht="15.75" x14ac:dyDescent="0.3">
      <c r="A18165"/>
      <c r="J18165"/>
      <c r="K18165"/>
      <c r="L18165"/>
      <c r="M18165"/>
    </row>
    <row r="18166" spans="1:13" ht="15.75" x14ac:dyDescent="0.3">
      <c r="A18166"/>
      <c r="J18166"/>
      <c r="K18166"/>
      <c r="L18166"/>
      <c r="M18166"/>
    </row>
    <row r="18167" spans="1:13" ht="15.75" x14ac:dyDescent="0.3">
      <c r="A18167"/>
      <c r="J18167"/>
      <c r="K18167"/>
      <c r="L18167"/>
      <c r="M18167"/>
    </row>
    <row r="18168" spans="1:13" ht="15.75" x14ac:dyDescent="0.3">
      <c r="A18168"/>
      <c r="J18168"/>
      <c r="K18168"/>
      <c r="L18168"/>
      <c r="M18168"/>
    </row>
    <row r="18169" spans="1:13" ht="15.75" x14ac:dyDescent="0.3">
      <c r="A18169"/>
      <c r="J18169"/>
      <c r="K18169"/>
      <c r="L18169"/>
      <c r="M18169"/>
    </row>
    <row r="18170" spans="1:13" ht="15.75" x14ac:dyDescent="0.3">
      <c r="A18170"/>
      <c r="J18170"/>
      <c r="K18170"/>
      <c r="L18170"/>
      <c r="M18170"/>
    </row>
    <row r="18171" spans="1:13" ht="15.75" x14ac:dyDescent="0.3">
      <c r="A18171"/>
      <c r="J18171"/>
      <c r="K18171"/>
      <c r="L18171"/>
      <c r="M18171"/>
    </row>
    <row r="18172" spans="1:13" ht="15.75" x14ac:dyDescent="0.3">
      <c r="A18172"/>
      <c r="J18172"/>
      <c r="K18172"/>
      <c r="L18172"/>
      <c r="M18172"/>
    </row>
    <row r="18173" spans="1:13" ht="15.75" x14ac:dyDescent="0.3">
      <c r="A18173"/>
      <c r="J18173"/>
      <c r="K18173"/>
      <c r="L18173"/>
      <c r="M18173"/>
    </row>
    <row r="18174" spans="1:13" ht="15.75" x14ac:dyDescent="0.3">
      <c r="A18174"/>
      <c r="J18174"/>
      <c r="K18174"/>
      <c r="L18174"/>
      <c r="M18174"/>
    </row>
    <row r="18175" spans="1:13" ht="15.75" x14ac:dyDescent="0.3">
      <c r="A18175"/>
      <c r="J18175"/>
      <c r="K18175"/>
      <c r="L18175"/>
      <c r="M18175"/>
    </row>
    <row r="18176" spans="1:13" ht="15.75" x14ac:dyDescent="0.3">
      <c r="A18176"/>
      <c r="J18176"/>
      <c r="K18176"/>
      <c r="L18176"/>
      <c r="M18176"/>
    </row>
    <row r="18177" spans="1:13" ht="15.75" x14ac:dyDescent="0.3">
      <c r="A18177"/>
      <c r="J18177"/>
      <c r="K18177"/>
      <c r="L18177"/>
      <c r="M18177"/>
    </row>
    <row r="18178" spans="1:13" ht="15.75" x14ac:dyDescent="0.3">
      <c r="A18178"/>
      <c r="J18178"/>
      <c r="K18178"/>
      <c r="L18178"/>
      <c r="M18178"/>
    </row>
    <row r="18179" spans="1:13" ht="15.75" x14ac:dyDescent="0.3">
      <c r="A18179"/>
      <c r="J18179"/>
      <c r="K18179"/>
      <c r="L18179"/>
      <c r="M18179"/>
    </row>
    <row r="18180" spans="1:13" ht="15.75" x14ac:dyDescent="0.3">
      <c r="A18180"/>
      <c r="J18180"/>
      <c r="K18180"/>
      <c r="L18180"/>
      <c r="M18180"/>
    </row>
    <row r="18181" spans="1:13" ht="15.75" x14ac:dyDescent="0.3">
      <c r="A18181"/>
      <c r="J18181"/>
      <c r="K18181"/>
      <c r="L18181"/>
      <c r="M18181"/>
    </row>
    <row r="18182" spans="1:13" ht="15.75" x14ac:dyDescent="0.3">
      <c r="A18182"/>
      <c r="J18182"/>
      <c r="K18182"/>
      <c r="L18182"/>
      <c r="M18182"/>
    </row>
    <row r="18183" spans="1:13" ht="15.75" x14ac:dyDescent="0.3">
      <c r="A18183"/>
      <c r="J18183"/>
      <c r="K18183"/>
      <c r="L18183"/>
      <c r="M18183"/>
    </row>
    <row r="18184" spans="1:13" ht="15.75" x14ac:dyDescent="0.3">
      <c r="A18184"/>
      <c r="J18184"/>
      <c r="K18184"/>
      <c r="L18184"/>
      <c r="M18184"/>
    </row>
    <row r="18185" spans="1:13" ht="15.75" x14ac:dyDescent="0.3">
      <c r="A18185"/>
      <c r="J18185"/>
      <c r="K18185"/>
      <c r="L18185"/>
      <c r="M18185"/>
    </row>
    <row r="18186" spans="1:13" ht="15.75" x14ac:dyDescent="0.3">
      <c r="A18186"/>
      <c r="J18186"/>
      <c r="K18186"/>
      <c r="L18186"/>
      <c r="M18186"/>
    </row>
    <row r="18187" spans="1:13" ht="15.75" x14ac:dyDescent="0.3">
      <c r="A18187"/>
      <c r="J18187"/>
      <c r="K18187"/>
      <c r="L18187"/>
      <c r="M18187"/>
    </row>
    <row r="18188" spans="1:13" ht="15.75" x14ac:dyDescent="0.3">
      <c r="A18188"/>
      <c r="J18188"/>
      <c r="K18188"/>
      <c r="L18188"/>
      <c r="M18188"/>
    </row>
    <row r="18189" spans="1:13" ht="15.75" x14ac:dyDescent="0.3">
      <c r="A18189"/>
      <c r="J18189"/>
      <c r="K18189"/>
      <c r="L18189"/>
      <c r="M18189"/>
    </row>
    <row r="18190" spans="1:13" ht="15.75" x14ac:dyDescent="0.3">
      <c r="A18190"/>
      <c r="J18190"/>
      <c r="K18190"/>
      <c r="L18190"/>
      <c r="M18190"/>
    </row>
    <row r="18191" spans="1:13" ht="15.75" x14ac:dyDescent="0.3">
      <c r="A18191"/>
      <c r="J18191"/>
      <c r="K18191"/>
      <c r="L18191"/>
      <c r="M18191"/>
    </row>
    <row r="18192" spans="1:13" ht="15.75" x14ac:dyDescent="0.3">
      <c r="A18192"/>
      <c r="J18192"/>
      <c r="K18192"/>
      <c r="L18192"/>
      <c r="M18192"/>
    </row>
    <row r="18193" spans="1:13" ht="15.75" x14ac:dyDescent="0.3">
      <c r="A18193"/>
      <c r="J18193"/>
      <c r="K18193"/>
      <c r="L18193"/>
      <c r="M18193"/>
    </row>
    <row r="18194" spans="1:13" ht="15.75" x14ac:dyDescent="0.3">
      <c r="A18194"/>
      <c r="J18194"/>
      <c r="K18194"/>
      <c r="L18194"/>
      <c r="M18194"/>
    </row>
    <row r="18195" spans="1:13" ht="15.75" x14ac:dyDescent="0.3">
      <c r="A18195"/>
      <c r="J18195"/>
      <c r="K18195"/>
      <c r="L18195"/>
      <c r="M18195"/>
    </row>
    <row r="18196" spans="1:13" ht="15.75" x14ac:dyDescent="0.3">
      <c r="A18196"/>
      <c r="J18196"/>
      <c r="K18196"/>
      <c r="L18196"/>
      <c r="M18196"/>
    </row>
    <row r="18197" spans="1:13" ht="15.75" x14ac:dyDescent="0.3">
      <c r="A18197"/>
      <c r="J18197"/>
      <c r="K18197"/>
      <c r="L18197"/>
      <c r="M18197"/>
    </row>
    <row r="18198" spans="1:13" ht="15.75" x14ac:dyDescent="0.3">
      <c r="A18198"/>
      <c r="J18198"/>
      <c r="K18198"/>
      <c r="L18198"/>
      <c r="M18198"/>
    </row>
    <row r="18199" spans="1:13" ht="15.75" x14ac:dyDescent="0.3">
      <c r="A18199"/>
      <c r="J18199"/>
      <c r="K18199"/>
      <c r="L18199"/>
      <c r="M18199"/>
    </row>
    <row r="18200" spans="1:13" ht="15.75" x14ac:dyDescent="0.3">
      <c r="A18200"/>
      <c r="J18200"/>
      <c r="K18200"/>
      <c r="L18200"/>
      <c r="M18200"/>
    </row>
    <row r="18201" spans="1:13" ht="15.75" x14ac:dyDescent="0.3">
      <c r="A18201"/>
      <c r="J18201"/>
      <c r="K18201"/>
      <c r="L18201"/>
      <c r="M18201"/>
    </row>
    <row r="18202" spans="1:13" ht="15.75" x14ac:dyDescent="0.3">
      <c r="A18202"/>
      <c r="J18202"/>
      <c r="K18202"/>
      <c r="L18202"/>
      <c r="M18202"/>
    </row>
    <row r="18203" spans="1:13" ht="15.75" x14ac:dyDescent="0.3">
      <c r="A18203"/>
      <c r="J18203"/>
      <c r="K18203"/>
      <c r="L18203"/>
      <c r="M18203"/>
    </row>
    <row r="18204" spans="1:13" ht="15.75" x14ac:dyDescent="0.3">
      <c r="A18204"/>
      <c r="J18204"/>
      <c r="K18204"/>
      <c r="L18204"/>
      <c r="M18204"/>
    </row>
    <row r="18205" spans="1:13" ht="15.75" x14ac:dyDescent="0.3">
      <c r="A18205"/>
      <c r="J18205"/>
      <c r="K18205"/>
      <c r="L18205"/>
      <c r="M18205"/>
    </row>
    <row r="18206" spans="1:13" ht="15.75" x14ac:dyDescent="0.3">
      <c r="A18206"/>
      <c r="J18206"/>
      <c r="K18206"/>
      <c r="L18206"/>
      <c r="M18206"/>
    </row>
    <row r="18207" spans="1:13" ht="15.75" x14ac:dyDescent="0.3">
      <c r="A18207"/>
      <c r="J18207"/>
      <c r="K18207"/>
      <c r="L18207"/>
      <c r="M18207"/>
    </row>
    <row r="18208" spans="1:13" ht="15.75" x14ac:dyDescent="0.3">
      <c r="A18208"/>
      <c r="J18208"/>
      <c r="K18208"/>
      <c r="L18208"/>
      <c r="M18208"/>
    </row>
    <row r="18209" spans="1:13" ht="15.75" x14ac:dyDescent="0.3">
      <c r="A18209"/>
      <c r="J18209"/>
      <c r="K18209"/>
      <c r="L18209"/>
      <c r="M18209"/>
    </row>
    <row r="18210" spans="1:13" ht="15.75" x14ac:dyDescent="0.3">
      <c r="A18210"/>
      <c r="J18210"/>
      <c r="K18210"/>
      <c r="L18210"/>
      <c r="M18210"/>
    </row>
    <row r="18211" spans="1:13" ht="15.75" x14ac:dyDescent="0.3">
      <c r="A18211"/>
      <c r="J18211"/>
      <c r="K18211"/>
      <c r="L18211"/>
      <c r="M18211"/>
    </row>
    <row r="18212" spans="1:13" ht="15.75" x14ac:dyDescent="0.3">
      <c r="A18212"/>
      <c r="J18212"/>
      <c r="K18212"/>
      <c r="L18212"/>
      <c r="M18212"/>
    </row>
    <row r="18213" spans="1:13" ht="15.75" x14ac:dyDescent="0.3">
      <c r="A18213"/>
      <c r="J18213"/>
      <c r="K18213"/>
      <c r="L18213"/>
      <c r="M18213"/>
    </row>
    <row r="18214" spans="1:13" ht="15.75" x14ac:dyDescent="0.3">
      <c r="A18214"/>
      <c r="J18214"/>
      <c r="K18214"/>
      <c r="L18214"/>
      <c r="M18214"/>
    </row>
    <row r="18215" spans="1:13" ht="15.75" x14ac:dyDescent="0.3">
      <c r="A18215"/>
      <c r="J18215"/>
      <c r="K18215"/>
      <c r="L18215"/>
      <c r="M18215"/>
    </row>
    <row r="18216" spans="1:13" ht="15.75" x14ac:dyDescent="0.3">
      <c r="A18216"/>
      <c r="J18216"/>
      <c r="K18216"/>
      <c r="L18216"/>
      <c r="M18216"/>
    </row>
    <row r="18217" spans="1:13" ht="15.75" x14ac:dyDescent="0.3">
      <c r="A18217"/>
      <c r="J18217"/>
      <c r="K18217"/>
      <c r="L18217"/>
      <c r="M18217"/>
    </row>
    <row r="18218" spans="1:13" ht="15.75" x14ac:dyDescent="0.3">
      <c r="A18218"/>
      <c r="J18218"/>
      <c r="K18218"/>
      <c r="L18218"/>
      <c r="M18218"/>
    </row>
    <row r="18219" spans="1:13" ht="15.75" x14ac:dyDescent="0.3">
      <c r="A18219"/>
      <c r="J18219"/>
      <c r="K18219"/>
      <c r="L18219"/>
      <c r="M18219"/>
    </row>
    <row r="18220" spans="1:13" ht="15.75" x14ac:dyDescent="0.3">
      <c r="A18220"/>
      <c r="J18220"/>
      <c r="K18220"/>
      <c r="L18220"/>
      <c r="M18220"/>
    </row>
    <row r="18221" spans="1:13" ht="15.75" x14ac:dyDescent="0.3">
      <c r="A18221"/>
      <c r="J18221"/>
      <c r="K18221"/>
      <c r="L18221"/>
      <c r="M18221"/>
    </row>
    <row r="18222" spans="1:13" ht="15.75" x14ac:dyDescent="0.3">
      <c r="A18222"/>
      <c r="J18222"/>
      <c r="K18222"/>
      <c r="L18222"/>
      <c r="M18222"/>
    </row>
    <row r="18223" spans="1:13" ht="15.75" x14ac:dyDescent="0.3">
      <c r="A18223"/>
      <c r="J18223"/>
      <c r="K18223"/>
      <c r="L18223"/>
      <c r="M18223"/>
    </row>
    <row r="18224" spans="1:13" ht="15.75" x14ac:dyDescent="0.3">
      <c r="A18224"/>
      <c r="J18224"/>
      <c r="K18224"/>
      <c r="L18224"/>
      <c r="M18224"/>
    </row>
    <row r="18225" spans="1:13" ht="15.75" x14ac:dyDescent="0.3">
      <c r="A18225"/>
      <c r="J18225"/>
      <c r="K18225"/>
      <c r="L18225"/>
      <c r="M18225"/>
    </row>
    <row r="18226" spans="1:13" ht="15.75" x14ac:dyDescent="0.3">
      <c r="A18226"/>
      <c r="J18226"/>
      <c r="K18226"/>
      <c r="L18226"/>
      <c r="M18226"/>
    </row>
    <row r="18227" spans="1:13" ht="15.75" x14ac:dyDescent="0.3">
      <c r="A18227"/>
      <c r="J18227"/>
      <c r="K18227"/>
      <c r="L18227"/>
      <c r="M18227"/>
    </row>
    <row r="18228" spans="1:13" ht="15.75" x14ac:dyDescent="0.3">
      <c r="A18228"/>
      <c r="J18228"/>
      <c r="K18228"/>
      <c r="L18228"/>
      <c r="M18228"/>
    </row>
    <row r="18229" spans="1:13" ht="15.75" x14ac:dyDescent="0.3">
      <c r="A18229"/>
      <c r="J18229"/>
      <c r="K18229"/>
      <c r="L18229"/>
      <c r="M18229"/>
    </row>
    <row r="18230" spans="1:13" ht="15.75" x14ac:dyDescent="0.3">
      <c r="A18230"/>
      <c r="J18230"/>
      <c r="K18230"/>
      <c r="L18230"/>
      <c r="M18230"/>
    </row>
    <row r="18231" spans="1:13" ht="15.75" x14ac:dyDescent="0.3">
      <c r="A18231"/>
      <c r="J18231"/>
      <c r="K18231"/>
      <c r="L18231"/>
      <c r="M18231"/>
    </row>
    <row r="18232" spans="1:13" ht="15.75" x14ac:dyDescent="0.3">
      <c r="A18232"/>
      <c r="J18232"/>
      <c r="K18232"/>
      <c r="L18232"/>
      <c r="M18232"/>
    </row>
    <row r="18233" spans="1:13" ht="15.75" x14ac:dyDescent="0.3">
      <c r="A18233"/>
      <c r="J18233"/>
      <c r="K18233"/>
      <c r="L18233"/>
      <c r="M18233"/>
    </row>
    <row r="18234" spans="1:13" ht="15.75" x14ac:dyDescent="0.3">
      <c r="A18234"/>
      <c r="J18234"/>
      <c r="K18234"/>
      <c r="L18234"/>
      <c r="M18234"/>
    </row>
    <row r="18235" spans="1:13" ht="15.75" x14ac:dyDescent="0.3">
      <c r="A18235"/>
      <c r="J18235"/>
      <c r="K18235"/>
      <c r="L18235"/>
      <c r="M18235"/>
    </row>
    <row r="18236" spans="1:13" ht="15.75" x14ac:dyDescent="0.3">
      <c r="A18236"/>
      <c r="J18236"/>
      <c r="K18236"/>
      <c r="L18236"/>
      <c r="M18236"/>
    </row>
    <row r="18237" spans="1:13" ht="15.75" x14ac:dyDescent="0.3">
      <c r="A18237"/>
      <c r="J18237"/>
      <c r="K18237"/>
      <c r="L18237"/>
      <c r="M18237"/>
    </row>
    <row r="18238" spans="1:13" ht="15.75" x14ac:dyDescent="0.3">
      <c r="A18238"/>
      <c r="J18238"/>
      <c r="K18238"/>
      <c r="L18238"/>
      <c r="M18238"/>
    </row>
    <row r="18239" spans="1:13" ht="15.75" x14ac:dyDescent="0.3">
      <c r="A18239"/>
      <c r="J18239"/>
      <c r="K18239"/>
      <c r="L18239"/>
      <c r="M18239"/>
    </row>
    <row r="18240" spans="1:13" ht="15.75" x14ac:dyDescent="0.3">
      <c r="A18240"/>
      <c r="J18240"/>
      <c r="K18240"/>
      <c r="L18240"/>
      <c r="M18240"/>
    </row>
    <row r="18241" spans="1:13" ht="15.75" x14ac:dyDescent="0.3">
      <c r="A18241"/>
      <c r="J18241"/>
      <c r="K18241"/>
      <c r="L18241"/>
      <c r="M18241"/>
    </row>
    <row r="18242" spans="1:13" ht="15.75" x14ac:dyDescent="0.3">
      <c r="A18242"/>
      <c r="J18242"/>
      <c r="K18242"/>
      <c r="L18242"/>
      <c r="M18242"/>
    </row>
    <row r="18243" spans="1:13" ht="15.75" x14ac:dyDescent="0.3">
      <c r="A18243"/>
      <c r="J18243"/>
      <c r="K18243"/>
      <c r="L18243"/>
      <c r="M18243"/>
    </row>
    <row r="18244" spans="1:13" ht="15.75" x14ac:dyDescent="0.3">
      <c r="A18244"/>
      <c r="J18244"/>
      <c r="K18244"/>
      <c r="L18244"/>
      <c r="M18244"/>
    </row>
    <row r="18245" spans="1:13" ht="15.75" x14ac:dyDescent="0.3">
      <c r="A18245"/>
      <c r="J18245"/>
      <c r="K18245"/>
      <c r="L18245"/>
      <c r="M18245"/>
    </row>
    <row r="18246" spans="1:13" ht="15.75" x14ac:dyDescent="0.3">
      <c r="A18246"/>
      <c r="J18246"/>
      <c r="K18246"/>
      <c r="L18246"/>
      <c r="M18246"/>
    </row>
    <row r="18247" spans="1:13" ht="15.75" x14ac:dyDescent="0.3">
      <c r="A18247"/>
      <c r="J18247"/>
      <c r="K18247"/>
      <c r="L18247"/>
      <c r="M18247"/>
    </row>
    <row r="18248" spans="1:13" ht="15.75" x14ac:dyDescent="0.3">
      <c r="A18248"/>
      <c r="J18248"/>
      <c r="K18248"/>
      <c r="L18248"/>
      <c r="M18248"/>
    </row>
    <row r="18249" spans="1:13" ht="15.75" x14ac:dyDescent="0.3">
      <c r="A18249"/>
      <c r="J18249"/>
      <c r="K18249"/>
      <c r="L18249"/>
      <c r="M18249"/>
    </row>
    <row r="18250" spans="1:13" ht="15.75" x14ac:dyDescent="0.3">
      <c r="A18250"/>
      <c r="J18250"/>
      <c r="K18250"/>
      <c r="L18250"/>
      <c r="M18250"/>
    </row>
    <row r="18251" spans="1:13" ht="15.75" x14ac:dyDescent="0.3">
      <c r="A18251"/>
      <c r="J18251"/>
      <c r="K18251"/>
      <c r="L18251"/>
      <c r="M18251"/>
    </row>
    <row r="18252" spans="1:13" ht="15.75" x14ac:dyDescent="0.3">
      <c r="A18252"/>
      <c r="J18252"/>
      <c r="K18252"/>
      <c r="L18252"/>
      <c r="M18252"/>
    </row>
    <row r="18253" spans="1:13" ht="15.75" x14ac:dyDescent="0.3">
      <c r="A18253"/>
      <c r="J18253"/>
      <c r="K18253"/>
      <c r="L18253"/>
      <c r="M18253"/>
    </row>
    <row r="18254" spans="1:13" ht="15.75" x14ac:dyDescent="0.3">
      <c r="A18254"/>
      <c r="J18254"/>
      <c r="K18254"/>
      <c r="L18254"/>
      <c r="M18254"/>
    </row>
    <row r="18255" spans="1:13" ht="15.75" x14ac:dyDescent="0.3">
      <c r="A18255"/>
      <c r="J18255"/>
      <c r="K18255"/>
      <c r="L18255"/>
      <c r="M18255"/>
    </row>
    <row r="18256" spans="1:13" ht="15.75" x14ac:dyDescent="0.3">
      <c r="A18256"/>
      <c r="J18256"/>
      <c r="K18256"/>
      <c r="L18256"/>
      <c r="M18256"/>
    </row>
    <row r="18257" spans="1:13" ht="15.75" x14ac:dyDescent="0.3">
      <c r="A18257"/>
      <c r="J18257"/>
      <c r="K18257"/>
      <c r="L18257"/>
      <c r="M18257"/>
    </row>
    <row r="18258" spans="1:13" ht="15.75" x14ac:dyDescent="0.3">
      <c r="A18258"/>
      <c r="J18258"/>
      <c r="K18258"/>
      <c r="L18258"/>
      <c r="M18258"/>
    </row>
    <row r="18259" spans="1:13" ht="15.75" x14ac:dyDescent="0.3">
      <c r="A18259"/>
      <c r="J18259"/>
      <c r="K18259"/>
      <c r="L18259"/>
      <c r="M18259"/>
    </row>
    <row r="18260" spans="1:13" ht="15.75" x14ac:dyDescent="0.3">
      <c r="A18260"/>
      <c r="J18260"/>
      <c r="K18260"/>
      <c r="L18260"/>
      <c r="M18260"/>
    </row>
    <row r="18261" spans="1:13" ht="15.75" x14ac:dyDescent="0.3">
      <c r="A18261"/>
      <c r="J18261"/>
      <c r="K18261"/>
      <c r="L18261"/>
      <c r="M18261"/>
    </row>
    <row r="18262" spans="1:13" ht="15.75" x14ac:dyDescent="0.3">
      <c r="A18262"/>
      <c r="J18262"/>
      <c r="K18262"/>
      <c r="L18262"/>
      <c r="M18262"/>
    </row>
    <row r="18263" spans="1:13" ht="15.75" x14ac:dyDescent="0.3">
      <c r="A18263"/>
      <c r="J18263"/>
      <c r="K18263"/>
      <c r="L18263"/>
      <c r="M18263"/>
    </row>
    <row r="18264" spans="1:13" ht="15.75" x14ac:dyDescent="0.3">
      <c r="A18264"/>
      <c r="J18264"/>
      <c r="K18264"/>
      <c r="L18264"/>
      <c r="M18264"/>
    </row>
    <row r="18265" spans="1:13" ht="15.75" x14ac:dyDescent="0.3">
      <c r="A18265"/>
      <c r="J18265"/>
      <c r="K18265"/>
      <c r="L18265"/>
      <c r="M18265"/>
    </row>
    <row r="18266" spans="1:13" ht="15.75" x14ac:dyDescent="0.3">
      <c r="A18266"/>
      <c r="J18266"/>
      <c r="K18266"/>
      <c r="L18266"/>
      <c r="M18266"/>
    </row>
    <row r="18267" spans="1:13" ht="15.75" x14ac:dyDescent="0.3">
      <c r="A18267"/>
      <c r="J18267"/>
      <c r="K18267"/>
      <c r="L18267"/>
      <c r="M18267"/>
    </row>
    <row r="18268" spans="1:13" ht="15.75" x14ac:dyDescent="0.3">
      <c r="A18268"/>
      <c r="J18268"/>
      <c r="K18268"/>
      <c r="L18268"/>
      <c r="M18268"/>
    </row>
    <row r="18269" spans="1:13" ht="15.75" x14ac:dyDescent="0.3">
      <c r="A18269"/>
      <c r="J18269"/>
      <c r="K18269"/>
      <c r="L18269"/>
      <c r="M18269"/>
    </row>
    <row r="18270" spans="1:13" ht="15.75" x14ac:dyDescent="0.3">
      <c r="A18270"/>
      <c r="J18270"/>
      <c r="K18270"/>
      <c r="L18270"/>
      <c r="M18270"/>
    </row>
    <row r="18271" spans="1:13" ht="15.75" x14ac:dyDescent="0.3">
      <c r="A18271"/>
      <c r="J18271"/>
      <c r="K18271"/>
      <c r="L18271"/>
      <c r="M18271"/>
    </row>
    <row r="18272" spans="1:13" ht="15.75" x14ac:dyDescent="0.3">
      <c r="A18272"/>
      <c r="J18272"/>
      <c r="K18272"/>
      <c r="L18272"/>
      <c r="M18272"/>
    </row>
    <row r="18273" spans="1:13" ht="15.75" x14ac:dyDescent="0.3">
      <c r="A18273"/>
      <c r="J18273"/>
      <c r="K18273"/>
      <c r="L18273"/>
      <c r="M18273"/>
    </row>
    <row r="18274" spans="1:13" ht="15.75" x14ac:dyDescent="0.3">
      <c r="A18274"/>
      <c r="J18274"/>
      <c r="K18274"/>
      <c r="L18274"/>
      <c r="M18274"/>
    </row>
    <row r="18275" spans="1:13" ht="15.75" x14ac:dyDescent="0.3">
      <c r="A18275"/>
      <c r="J18275"/>
      <c r="K18275"/>
      <c r="L18275"/>
      <c r="M18275"/>
    </row>
    <row r="18276" spans="1:13" ht="15.75" x14ac:dyDescent="0.3">
      <c r="A18276"/>
      <c r="J18276"/>
      <c r="K18276"/>
      <c r="L18276"/>
      <c r="M18276"/>
    </row>
    <row r="18277" spans="1:13" ht="15.75" x14ac:dyDescent="0.3">
      <c r="A18277"/>
      <c r="J18277"/>
      <c r="K18277"/>
      <c r="L18277"/>
      <c r="M18277"/>
    </row>
    <row r="18278" spans="1:13" ht="15.75" x14ac:dyDescent="0.3">
      <c r="A18278"/>
      <c r="J18278"/>
      <c r="K18278"/>
      <c r="L18278"/>
      <c r="M18278"/>
    </row>
    <row r="18279" spans="1:13" ht="15.75" x14ac:dyDescent="0.3">
      <c r="A18279"/>
      <c r="J18279"/>
      <c r="K18279"/>
      <c r="L18279"/>
      <c r="M18279"/>
    </row>
    <row r="18280" spans="1:13" ht="15.75" x14ac:dyDescent="0.3">
      <c r="A18280"/>
      <c r="J18280"/>
      <c r="K18280"/>
      <c r="L18280"/>
      <c r="M18280"/>
    </row>
    <row r="18281" spans="1:13" ht="15.75" x14ac:dyDescent="0.3">
      <c r="A18281"/>
      <c r="J18281"/>
      <c r="K18281"/>
      <c r="L18281"/>
      <c r="M18281"/>
    </row>
    <row r="18282" spans="1:13" ht="15.75" x14ac:dyDescent="0.3">
      <c r="A18282"/>
      <c r="J18282"/>
      <c r="K18282"/>
      <c r="L18282"/>
      <c r="M18282"/>
    </row>
    <row r="18283" spans="1:13" ht="15.75" x14ac:dyDescent="0.3">
      <c r="A18283"/>
      <c r="J18283"/>
      <c r="K18283"/>
      <c r="L18283"/>
      <c r="M18283"/>
    </row>
    <row r="18284" spans="1:13" ht="15.75" x14ac:dyDescent="0.3">
      <c r="A18284"/>
      <c r="J18284"/>
      <c r="K18284"/>
      <c r="L18284"/>
      <c r="M18284"/>
    </row>
    <row r="18285" spans="1:13" ht="15.75" x14ac:dyDescent="0.3">
      <c r="A18285"/>
      <c r="J18285"/>
      <c r="K18285"/>
      <c r="L18285"/>
      <c r="M18285"/>
    </row>
    <row r="18286" spans="1:13" ht="15.75" x14ac:dyDescent="0.3">
      <c r="A18286"/>
      <c r="J18286"/>
      <c r="K18286"/>
      <c r="L18286"/>
      <c r="M18286"/>
    </row>
    <row r="18287" spans="1:13" ht="15.75" x14ac:dyDescent="0.3">
      <c r="A18287"/>
      <c r="J18287"/>
      <c r="K18287"/>
      <c r="L18287"/>
      <c r="M18287"/>
    </row>
    <row r="18288" spans="1:13" ht="15.75" x14ac:dyDescent="0.3">
      <c r="A18288"/>
      <c r="J18288"/>
      <c r="K18288"/>
      <c r="L18288"/>
      <c r="M18288"/>
    </row>
    <row r="18289" spans="1:13" ht="15.75" x14ac:dyDescent="0.3">
      <c r="A18289"/>
      <c r="J18289"/>
      <c r="K18289"/>
      <c r="L18289"/>
      <c r="M18289"/>
    </row>
    <row r="18290" spans="1:13" ht="15.75" x14ac:dyDescent="0.3">
      <c r="A18290"/>
      <c r="J18290"/>
      <c r="K18290"/>
      <c r="L18290"/>
      <c r="M18290"/>
    </row>
    <row r="18291" spans="1:13" ht="15.75" x14ac:dyDescent="0.3">
      <c r="A18291"/>
      <c r="J18291"/>
      <c r="K18291"/>
      <c r="L18291"/>
      <c r="M18291"/>
    </row>
    <row r="18292" spans="1:13" ht="15.75" x14ac:dyDescent="0.3">
      <c r="A18292"/>
      <c r="J18292"/>
      <c r="K18292"/>
      <c r="L18292"/>
      <c r="M18292"/>
    </row>
    <row r="18293" spans="1:13" ht="15.75" x14ac:dyDescent="0.3">
      <c r="A18293"/>
      <c r="J18293"/>
      <c r="K18293"/>
      <c r="L18293"/>
      <c r="M18293"/>
    </row>
    <row r="18294" spans="1:13" ht="15.75" x14ac:dyDescent="0.3">
      <c r="A18294"/>
      <c r="J18294"/>
      <c r="K18294"/>
      <c r="L18294"/>
      <c r="M18294"/>
    </row>
    <row r="18295" spans="1:13" ht="15.75" x14ac:dyDescent="0.3">
      <c r="A18295"/>
      <c r="J18295"/>
      <c r="K18295"/>
      <c r="L18295"/>
      <c r="M18295"/>
    </row>
    <row r="18296" spans="1:13" ht="15.75" x14ac:dyDescent="0.3">
      <c r="A18296"/>
      <c r="J18296"/>
      <c r="K18296"/>
      <c r="L18296"/>
      <c r="M18296"/>
    </row>
    <row r="18297" spans="1:13" ht="15.75" x14ac:dyDescent="0.3">
      <c r="A18297"/>
      <c r="J18297"/>
      <c r="K18297"/>
      <c r="L18297"/>
      <c r="M18297"/>
    </row>
    <row r="18298" spans="1:13" ht="15.75" x14ac:dyDescent="0.3">
      <c r="A18298"/>
      <c r="J18298"/>
      <c r="K18298"/>
      <c r="L18298"/>
      <c r="M18298"/>
    </row>
    <row r="18299" spans="1:13" ht="15.75" x14ac:dyDescent="0.3">
      <c r="A18299"/>
      <c r="J18299"/>
      <c r="K18299"/>
      <c r="L18299"/>
      <c r="M18299"/>
    </row>
    <row r="18300" spans="1:13" ht="15.75" x14ac:dyDescent="0.3">
      <c r="A18300"/>
      <c r="J18300"/>
      <c r="K18300"/>
      <c r="L18300"/>
      <c r="M18300"/>
    </row>
    <row r="18301" spans="1:13" ht="15.75" x14ac:dyDescent="0.3">
      <c r="A18301"/>
      <c r="J18301"/>
      <c r="K18301"/>
      <c r="L18301"/>
      <c r="M18301"/>
    </row>
    <row r="18302" spans="1:13" ht="15.75" x14ac:dyDescent="0.3">
      <c r="A18302"/>
      <c r="J18302"/>
      <c r="K18302"/>
      <c r="L18302"/>
      <c r="M18302"/>
    </row>
    <row r="18303" spans="1:13" ht="15.75" x14ac:dyDescent="0.3">
      <c r="A18303"/>
      <c r="J18303"/>
      <c r="K18303"/>
      <c r="L18303"/>
      <c r="M18303"/>
    </row>
    <row r="18304" spans="1:13" ht="15.75" x14ac:dyDescent="0.3">
      <c r="A18304"/>
      <c r="J18304"/>
      <c r="K18304"/>
      <c r="L18304"/>
      <c r="M18304"/>
    </row>
    <row r="18305" spans="1:13" ht="15.75" x14ac:dyDescent="0.3">
      <c r="A18305"/>
      <c r="J18305"/>
      <c r="K18305"/>
      <c r="L18305"/>
      <c r="M18305"/>
    </row>
    <row r="18306" spans="1:13" ht="15.75" x14ac:dyDescent="0.3">
      <c r="A18306"/>
      <c r="J18306"/>
      <c r="K18306"/>
      <c r="L18306"/>
      <c r="M18306"/>
    </row>
    <row r="18307" spans="1:13" ht="15.75" x14ac:dyDescent="0.3">
      <c r="A18307"/>
      <c r="J18307"/>
      <c r="K18307"/>
      <c r="L18307"/>
      <c r="M18307"/>
    </row>
    <row r="18308" spans="1:13" ht="15.75" x14ac:dyDescent="0.3">
      <c r="A18308"/>
      <c r="J18308"/>
      <c r="K18308"/>
      <c r="L18308"/>
      <c r="M18308"/>
    </row>
    <row r="18309" spans="1:13" ht="15.75" x14ac:dyDescent="0.3">
      <c r="A18309"/>
      <c r="J18309"/>
      <c r="K18309"/>
      <c r="L18309"/>
      <c r="M18309"/>
    </row>
    <row r="18310" spans="1:13" ht="15.75" x14ac:dyDescent="0.3">
      <c r="A18310"/>
      <c r="J18310"/>
      <c r="K18310"/>
      <c r="L18310"/>
      <c r="M18310"/>
    </row>
    <row r="18311" spans="1:13" ht="15.75" x14ac:dyDescent="0.3">
      <c r="A18311"/>
      <c r="J18311"/>
      <c r="K18311"/>
      <c r="L18311"/>
      <c r="M18311"/>
    </row>
    <row r="18312" spans="1:13" ht="15.75" x14ac:dyDescent="0.3">
      <c r="A18312"/>
      <c r="J18312"/>
      <c r="K18312"/>
      <c r="L18312"/>
      <c r="M18312"/>
    </row>
    <row r="18313" spans="1:13" ht="15.75" x14ac:dyDescent="0.3">
      <c r="A18313"/>
      <c r="J18313"/>
      <c r="K18313"/>
      <c r="L18313"/>
      <c r="M18313"/>
    </row>
    <row r="18314" spans="1:13" ht="15.75" x14ac:dyDescent="0.3">
      <c r="A18314"/>
      <c r="J18314"/>
      <c r="K18314"/>
      <c r="L18314"/>
      <c r="M18314"/>
    </row>
    <row r="18315" spans="1:13" ht="15.75" x14ac:dyDescent="0.3">
      <c r="A18315"/>
      <c r="J18315"/>
      <c r="K18315"/>
      <c r="L18315"/>
      <c r="M18315"/>
    </row>
    <row r="18316" spans="1:13" ht="15.75" x14ac:dyDescent="0.3">
      <c r="A18316"/>
      <c r="J18316"/>
      <c r="K18316"/>
      <c r="L18316"/>
      <c r="M18316"/>
    </row>
    <row r="18317" spans="1:13" ht="15.75" x14ac:dyDescent="0.3">
      <c r="A18317"/>
      <c r="J18317"/>
      <c r="K18317"/>
      <c r="L18317"/>
      <c r="M18317"/>
    </row>
    <row r="18318" spans="1:13" ht="15.75" x14ac:dyDescent="0.3">
      <c r="A18318"/>
      <c r="J18318"/>
      <c r="K18318"/>
      <c r="L18318"/>
      <c r="M18318"/>
    </row>
    <row r="18319" spans="1:13" ht="15.75" x14ac:dyDescent="0.3">
      <c r="A18319"/>
      <c r="J18319"/>
      <c r="K18319"/>
      <c r="L18319"/>
      <c r="M18319"/>
    </row>
    <row r="18320" spans="1:13" ht="15.75" x14ac:dyDescent="0.3">
      <c r="A18320"/>
      <c r="J18320"/>
      <c r="K18320"/>
      <c r="L18320"/>
      <c r="M18320"/>
    </row>
    <row r="18321" spans="1:13" ht="15.75" x14ac:dyDescent="0.3">
      <c r="A18321"/>
      <c r="J18321"/>
      <c r="K18321"/>
      <c r="L18321"/>
      <c r="M18321"/>
    </row>
    <row r="18322" spans="1:13" ht="15.75" x14ac:dyDescent="0.3">
      <c r="A18322"/>
      <c r="J18322"/>
      <c r="K18322"/>
      <c r="L18322"/>
      <c r="M18322"/>
    </row>
    <row r="18323" spans="1:13" ht="15.75" x14ac:dyDescent="0.3">
      <c r="A18323"/>
      <c r="J18323"/>
      <c r="K18323"/>
      <c r="L18323"/>
      <c r="M18323"/>
    </row>
    <row r="18324" spans="1:13" ht="15.75" x14ac:dyDescent="0.3">
      <c r="A18324"/>
      <c r="J18324"/>
      <c r="K18324"/>
      <c r="L18324"/>
      <c r="M18324"/>
    </row>
    <row r="18325" spans="1:13" ht="15.75" x14ac:dyDescent="0.3">
      <c r="A18325"/>
      <c r="J18325"/>
      <c r="K18325"/>
      <c r="L18325"/>
      <c r="M18325"/>
    </row>
    <row r="18326" spans="1:13" ht="15.75" x14ac:dyDescent="0.3">
      <c r="A18326"/>
      <c r="J18326"/>
      <c r="K18326"/>
      <c r="L18326"/>
      <c r="M18326"/>
    </row>
    <row r="18327" spans="1:13" ht="15.75" x14ac:dyDescent="0.3">
      <c r="A18327"/>
      <c r="J18327"/>
      <c r="K18327"/>
      <c r="L18327"/>
      <c r="M18327"/>
    </row>
    <row r="18328" spans="1:13" ht="15.75" x14ac:dyDescent="0.3">
      <c r="A18328"/>
      <c r="J18328"/>
      <c r="K18328"/>
      <c r="L18328"/>
      <c r="M18328"/>
    </row>
    <row r="18329" spans="1:13" ht="15.75" x14ac:dyDescent="0.3">
      <c r="A18329"/>
      <c r="J18329"/>
      <c r="K18329"/>
      <c r="L18329"/>
      <c r="M18329"/>
    </row>
    <row r="18330" spans="1:13" ht="15.75" x14ac:dyDescent="0.3">
      <c r="A18330"/>
      <c r="J18330"/>
      <c r="K18330"/>
      <c r="L18330"/>
      <c r="M18330"/>
    </row>
    <row r="18331" spans="1:13" ht="15.75" x14ac:dyDescent="0.3">
      <c r="A18331"/>
      <c r="J18331"/>
      <c r="K18331"/>
      <c r="L18331"/>
      <c r="M18331"/>
    </row>
    <row r="18332" spans="1:13" ht="15.75" x14ac:dyDescent="0.3">
      <c r="A18332"/>
      <c r="J18332"/>
      <c r="K18332"/>
      <c r="L18332"/>
      <c r="M18332"/>
    </row>
    <row r="18333" spans="1:13" ht="15.75" x14ac:dyDescent="0.3">
      <c r="A18333"/>
      <c r="J18333"/>
      <c r="K18333"/>
      <c r="L18333"/>
      <c r="M18333"/>
    </row>
    <row r="18334" spans="1:13" ht="15.75" x14ac:dyDescent="0.3">
      <c r="A18334"/>
      <c r="J18334"/>
      <c r="K18334"/>
      <c r="L18334"/>
      <c r="M18334"/>
    </row>
    <row r="18335" spans="1:13" ht="15.75" x14ac:dyDescent="0.3">
      <c r="A18335"/>
      <c r="J18335"/>
      <c r="K18335"/>
      <c r="L18335"/>
      <c r="M18335"/>
    </row>
    <row r="18336" spans="1:13" ht="15.75" x14ac:dyDescent="0.3">
      <c r="A18336"/>
      <c r="J18336"/>
      <c r="K18336"/>
      <c r="L18336"/>
      <c r="M18336"/>
    </row>
    <row r="18337" spans="1:13" ht="15.75" x14ac:dyDescent="0.3">
      <c r="A18337"/>
      <c r="J18337"/>
      <c r="K18337"/>
      <c r="L18337"/>
      <c r="M18337"/>
    </row>
    <row r="18338" spans="1:13" ht="15.75" x14ac:dyDescent="0.3">
      <c r="A18338"/>
      <c r="J18338"/>
      <c r="K18338"/>
      <c r="L18338"/>
      <c r="M18338"/>
    </row>
    <row r="18339" spans="1:13" ht="15.75" x14ac:dyDescent="0.3">
      <c r="A18339"/>
      <c r="J18339"/>
      <c r="K18339"/>
      <c r="L18339"/>
      <c r="M18339"/>
    </row>
    <row r="18340" spans="1:13" ht="15.75" x14ac:dyDescent="0.3">
      <c r="A18340"/>
      <c r="J18340"/>
      <c r="K18340"/>
      <c r="L18340"/>
      <c r="M18340"/>
    </row>
    <row r="18341" spans="1:13" ht="15.75" x14ac:dyDescent="0.3">
      <c r="A18341"/>
      <c r="J18341"/>
      <c r="K18341"/>
      <c r="L18341"/>
      <c r="M18341"/>
    </row>
    <row r="18342" spans="1:13" ht="15.75" x14ac:dyDescent="0.3">
      <c r="A18342"/>
      <c r="J18342"/>
      <c r="K18342"/>
      <c r="L18342"/>
      <c r="M18342"/>
    </row>
    <row r="18343" spans="1:13" ht="15.75" x14ac:dyDescent="0.3">
      <c r="A18343"/>
      <c r="J18343"/>
      <c r="K18343"/>
      <c r="L18343"/>
      <c r="M18343"/>
    </row>
    <row r="18344" spans="1:13" ht="15.75" x14ac:dyDescent="0.3">
      <c r="A18344"/>
      <c r="J18344"/>
      <c r="K18344"/>
      <c r="L18344"/>
      <c r="M18344"/>
    </row>
    <row r="18345" spans="1:13" ht="15.75" x14ac:dyDescent="0.3">
      <c r="A18345"/>
      <c r="J18345"/>
      <c r="K18345"/>
      <c r="L18345"/>
      <c r="M18345"/>
    </row>
    <row r="18346" spans="1:13" ht="15.75" x14ac:dyDescent="0.3">
      <c r="A18346"/>
      <c r="J18346"/>
      <c r="K18346"/>
      <c r="L18346"/>
      <c r="M18346"/>
    </row>
    <row r="18347" spans="1:13" ht="15.75" x14ac:dyDescent="0.3">
      <c r="A18347"/>
      <c r="J18347"/>
      <c r="K18347"/>
      <c r="L18347"/>
      <c r="M18347"/>
    </row>
    <row r="18348" spans="1:13" ht="15.75" x14ac:dyDescent="0.3">
      <c r="A18348"/>
      <c r="J18348"/>
      <c r="K18348"/>
      <c r="L18348"/>
      <c r="M18348"/>
    </row>
    <row r="18349" spans="1:13" ht="15.75" x14ac:dyDescent="0.3">
      <c r="A18349"/>
      <c r="J18349"/>
      <c r="K18349"/>
      <c r="L18349"/>
      <c r="M18349"/>
    </row>
    <row r="18350" spans="1:13" ht="15.75" x14ac:dyDescent="0.3">
      <c r="A18350"/>
      <c r="J18350"/>
      <c r="K18350"/>
      <c r="L18350"/>
      <c r="M18350"/>
    </row>
    <row r="18351" spans="1:13" ht="15.75" x14ac:dyDescent="0.3">
      <c r="A18351"/>
      <c r="J18351"/>
      <c r="K18351"/>
      <c r="L18351"/>
      <c r="M18351"/>
    </row>
    <row r="18352" spans="1:13" ht="15.75" x14ac:dyDescent="0.3">
      <c r="A18352"/>
      <c r="J18352"/>
      <c r="K18352"/>
      <c r="L18352"/>
      <c r="M18352"/>
    </row>
    <row r="18353" spans="1:13" ht="15.75" x14ac:dyDescent="0.3">
      <c r="A18353"/>
      <c r="J18353"/>
      <c r="K18353"/>
      <c r="L18353"/>
      <c r="M18353"/>
    </row>
    <row r="18354" spans="1:13" ht="15.75" x14ac:dyDescent="0.3">
      <c r="A18354"/>
      <c r="J18354"/>
      <c r="K18354"/>
      <c r="L18354"/>
      <c r="M18354"/>
    </row>
    <row r="18355" spans="1:13" ht="15.75" x14ac:dyDescent="0.3">
      <c r="A18355"/>
      <c r="J18355"/>
      <c r="K18355"/>
      <c r="L18355"/>
      <c r="M18355"/>
    </row>
    <row r="18356" spans="1:13" ht="15.75" x14ac:dyDescent="0.3">
      <c r="A18356"/>
      <c r="J18356"/>
      <c r="K18356"/>
      <c r="L18356"/>
      <c r="M18356"/>
    </row>
    <row r="18357" spans="1:13" ht="15.75" x14ac:dyDescent="0.3">
      <c r="A18357"/>
      <c r="J18357"/>
      <c r="K18357"/>
      <c r="L18357"/>
      <c r="M18357"/>
    </row>
    <row r="18358" spans="1:13" ht="15.75" x14ac:dyDescent="0.3">
      <c r="A18358"/>
      <c r="J18358"/>
      <c r="K18358"/>
      <c r="L18358"/>
      <c r="M18358"/>
    </row>
    <row r="18359" spans="1:13" ht="15.75" x14ac:dyDescent="0.3">
      <c r="A18359"/>
      <c r="J18359"/>
      <c r="K18359"/>
      <c r="L18359"/>
      <c r="M18359"/>
    </row>
    <row r="18360" spans="1:13" ht="15.75" x14ac:dyDescent="0.3">
      <c r="A18360"/>
      <c r="J18360"/>
      <c r="K18360"/>
      <c r="L18360"/>
      <c r="M18360"/>
    </row>
    <row r="18361" spans="1:13" ht="15.75" x14ac:dyDescent="0.3">
      <c r="A18361"/>
      <c r="J18361"/>
      <c r="K18361"/>
      <c r="L18361"/>
      <c r="M18361"/>
    </row>
    <row r="18362" spans="1:13" ht="15.75" x14ac:dyDescent="0.3">
      <c r="A18362"/>
      <c r="J18362"/>
      <c r="K18362"/>
      <c r="L18362"/>
      <c r="M18362"/>
    </row>
    <row r="18363" spans="1:13" ht="15.75" x14ac:dyDescent="0.3">
      <c r="A18363"/>
      <c r="J18363"/>
      <c r="K18363"/>
      <c r="L18363"/>
      <c r="M18363"/>
    </row>
    <row r="18364" spans="1:13" ht="15.75" x14ac:dyDescent="0.3">
      <c r="A18364"/>
      <c r="J18364"/>
      <c r="K18364"/>
      <c r="L18364"/>
      <c r="M18364"/>
    </row>
    <row r="18365" spans="1:13" ht="15.75" x14ac:dyDescent="0.3">
      <c r="A18365"/>
      <c r="J18365"/>
      <c r="K18365"/>
      <c r="L18365"/>
      <c r="M18365"/>
    </row>
    <row r="18366" spans="1:13" ht="15.75" x14ac:dyDescent="0.3">
      <c r="A18366"/>
      <c r="J18366"/>
      <c r="K18366"/>
      <c r="L18366"/>
      <c r="M18366"/>
    </row>
    <row r="18367" spans="1:13" ht="15.75" x14ac:dyDescent="0.3">
      <c r="A18367"/>
      <c r="J18367"/>
      <c r="K18367"/>
      <c r="L18367"/>
      <c r="M18367"/>
    </row>
    <row r="18368" spans="1:13" ht="15.75" x14ac:dyDescent="0.3">
      <c r="A18368"/>
      <c r="J18368"/>
      <c r="K18368"/>
      <c r="L18368"/>
      <c r="M18368"/>
    </row>
    <row r="18369" spans="1:13" ht="15.75" x14ac:dyDescent="0.3">
      <c r="A18369"/>
      <c r="J18369"/>
      <c r="K18369"/>
      <c r="L18369"/>
      <c r="M18369"/>
    </row>
    <row r="18370" spans="1:13" ht="15.75" x14ac:dyDescent="0.3">
      <c r="A18370"/>
      <c r="J18370"/>
      <c r="K18370"/>
      <c r="L18370"/>
      <c r="M18370"/>
    </row>
    <row r="18371" spans="1:13" ht="15.75" x14ac:dyDescent="0.3">
      <c r="A18371"/>
      <c r="J18371"/>
      <c r="K18371"/>
      <c r="L18371"/>
      <c r="M18371"/>
    </row>
    <row r="18372" spans="1:13" ht="15.75" x14ac:dyDescent="0.3">
      <c r="A18372"/>
      <c r="J18372"/>
      <c r="K18372"/>
      <c r="L18372"/>
      <c r="M18372"/>
    </row>
    <row r="18373" spans="1:13" ht="15.75" x14ac:dyDescent="0.3">
      <c r="A18373"/>
      <c r="J18373"/>
      <c r="K18373"/>
      <c r="L18373"/>
      <c r="M18373"/>
    </row>
    <row r="18374" spans="1:13" ht="15.75" x14ac:dyDescent="0.3">
      <c r="A18374"/>
      <c r="J18374"/>
      <c r="K18374"/>
      <c r="L18374"/>
      <c r="M18374"/>
    </row>
    <row r="18375" spans="1:13" ht="15.75" x14ac:dyDescent="0.3">
      <c r="A18375"/>
      <c r="J18375"/>
      <c r="K18375"/>
      <c r="L18375"/>
      <c r="M18375"/>
    </row>
    <row r="18376" spans="1:13" ht="15.75" x14ac:dyDescent="0.3">
      <c r="A18376"/>
      <c r="J18376"/>
      <c r="K18376"/>
      <c r="L18376"/>
      <c r="M18376"/>
    </row>
    <row r="18377" spans="1:13" ht="15.75" x14ac:dyDescent="0.3">
      <c r="A18377"/>
      <c r="J18377"/>
      <c r="K18377"/>
      <c r="L18377"/>
      <c r="M18377"/>
    </row>
    <row r="18378" spans="1:13" ht="15.75" x14ac:dyDescent="0.3">
      <c r="A18378"/>
      <c r="J18378"/>
      <c r="K18378"/>
      <c r="L18378"/>
      <c r="M18378"/>
    </row>
    <row r="18379" spans="1:13" ht="15.75" x14ac:dyDescent="0.3">
      <c r="A18379"/>
      <c r="J18379"/>
      <c r="K18379"/>
      <c r="L18379"/>
      <c r="M18379"/>
    </row>
    <row r="18380" spans="1:13" ht="15.75" x14ac:dyDescent="0.3">
      <c r="A18380"/>
      <c r="J18380"/>
      <c r="K18380"/>
      <c r="L18380"/>
      <c r="M18380"/>
    </row>
    <row r="18381" spans="1:13" ht="15.75" x14ac:dyDescent="0.3">
      <c r="A18381"/>
      <c r="J18381"/>
      <c r="K18381"/>
      <c r="L18381"/>
      <c r="M18381"/>
    </row>
    <row r="18382" spans="1:13" ht="15.75" x14ac:dyDescent="0.3">
      <c r="A18382"/>
      <c r="J18382"/>
      <c r="K18382"/>
      <c r="L18382"/>
      <c r="M18382"/>
    </row>
    <row r="18383" spans="1:13" ht="15.75" x14ac:dyDescent="0.3">
      <c r="A18383"/>
      <c r="J18383"/>
      <c r="K18383"/>
      <c r="L18383"/>
      <c r="M18383"/>
    </row>
    <row r="18384" spans="1:13" ht="15.75" x14ac:dyDescent="0.3">
      <c r="A18384"/>
      <c r="J18384"/>
      <c r="K18384"/>
      <c r="L18384"/>
      <c r="M18384"/>
    </row>
    <row r="18385" spans="1:13" ht="15.75" x14ac:dyDescent="0.3">
      <c r="A18385"/>
      <c r="J18385"/>
      <c r="K18385"/>
      <c r="L18385"/>
      <c r="M18385"/>
    </row>
    <row r="18386" spans="1:13" ht="15.75" x14ac:dyDescent="0.3">
      <c r="A18386"/>
      <c r="J18386"/>
      <c r="K18386"/>
      <c r="L18386"/>
      <c r="M18386"/>
    </row>
    <row r="18387" spans="1:13" ht="15.75" x14ac:dyDescent="0.3">
      <c r="A18387"/>
      <c r="J18387"/>
      <c r="K18387"/>
      <c r="L18387"/>
      <c r="M18387"/>
    </row>
    <row r="18388" spans="1:13" ht="15.75" x14ac:dyDescent="0.3">
      <c r="A18388"/>
      <c r="J18388"/>
      <c r="K18388"/>
      <c r="L18388"/>
      <c r="M18388"/>
    </row>
    <row r="18389" spans="1:13" ht="15.75" x14ac:dyDescent="0.3">
      <c r="A18389"/>
      <c r="J18389"/>
      <c r="K18389"/>
      <c r="L18389"/>
      <c r="M18389"/>
    </row>
    <row r="18390" spans="1:13" ht="15.75" x14ac:dyDescent="0.3">
      <c r="A18390"/>
      <c r="J18390"/>
      <c r="K18390"/>
      <c r="L18390"/>
      <c r="M18390"/>
    </row>
    <row r="18391" spans="1:13" ht="15.75" x14ac:dyDescent="0.3">
      <c r="A18391"/>
      <c r="J18391"/>
      <c r="K18391"/>
      <c r="L18391"/>
      <c r="M18391"/>
    </row>
    <row r="18392" spans="1:13" ht="15.75" x14ac:dyDescent="0.3">
      <c r="A18392"/>
      <c r="J18392"/>
      <c r="K18392"/>
      <c r="L18392"/>
      <c r="M18392"/>
    </row>
    <row r="18393" spans="1:13" ht="15.75" x14ac:dyDescent="0.3">
      <c r="A18393"/>
      <c r="J18393"/>
      <c r="K18393"/>
      <c r="L18393"/>
      <c r="M18393"/>
    </row>
    <row r="18394" spans="1:13" ht="15.75" x14ac:dyDescent="0.3">
      <c r="A18394"/>
      <c r="J18394"/>
      <c r="K18394"/>
      <c r="L18394"/>
      <c r="M18394"/>
    </row>
    <row r="18395" spans="1:13" ht="15.75" x14ac:dyDescent="0.3">
      <c r="A18395"/>
      <c r="J18395"/>
      <c r="K18395"/>
      <c r="L18395"/>
      <c r="M18395"/>
    </row>
    <row r="18396" spans="1:13" ht="15.75" x14ac:dyDescent="0.3">
      <c r="A18396"/>
      <c r="J18396"/>
      <c r="K18396"/>
      <c r="L18396"/>
      <c r="M18396"/>
    </row>
    <row r="18397" spans="1:13" ht="15.75" x14ac:dyDescent="0.3">
      <c r="A18397"/>
      <c r="J18397"/>
      <c r="K18397"/>
      <c r="L18397"/>
      <c r="M18397"/>
    </row>
    <row r="18398" spans="1:13" ht="15.75" x14ac:dyDescent="0.3">
      <c r="A18398"/>
      <c r="J18398"/>
      <c r="K18398"/>
      <c r="L18398"/>
      <c r="M18398"/>
    </row>
    <row r="18399" spans="1:13" ht="15.75" x14ac:dyDescent="0.3">
      <c r="A18399"/>
      <c r="J18399"/>
      <c r="K18399"/>
      <c r="L18399"/>
      <c r="M18399"/>
    </row>
    <row r="18400" spans="1:13" ht="15.75" x14ac:dyDescent="0.3">
      <c r="A18400"/>
      <c r="J18400"/>
      <c r="K18400"/>
      <c r="L18400"/>
      <c r="M18400"/>
    </row>
    <row r="18401" spans="1:13" ht="15.75" x14ac:dyDescent="0.3">
      <c r="A18401"/>
      <c r="J18401"/>
      <c r="K18401"/>
      <c r="L18401"/>
      <c r="M18401"/>
    </row>
    <row r="18402" spans="1:13" ht="15.75" x14ac:dyDescent="0.3">
      <c r="A18402"/>
      <c r="J18402"/>
      <c r="K18402"/>
      <c r="L18402"/>
      <c r="M18402"/>
    </row>
    <row r="18403" spans="1:13" ht="15.75" x14ac:dyDescent="0.3">
      <c r="A18403"/>
      <c r="J18403"/>
      <c r="K18403"/>
      <c r="L18403"/>
      <c r="M18403"/>
    </row>
    <row r="18404" spans="1:13" ht="15.75" x14ac:dyDescent="0.3">
      <c r="A18404"/>
      <c r="J18404"/>
      <c r="K18404"/>
      <c r="L18404"/>
      <c r="M18404"/>
    </row>
    <row r="18405" spans="1:13" ht="15.75" x14ac:dyDescent="0.3">
      <c r="A18405"/>
      <c r="J18405"/>
      <c r="K18405"/>
      <c r="L18405"/>
      <c r="M18405"/>
    </row>
    <row r="18406" spans="1:13" ht="15.75" x14ac:dyDescent="0.3">
      <c r="A18406"/>
      <c r="J18406"/>
      <c r="K18406"/>
      <c r="L18406"/>
      <c r="M18406"/>
    </row>
    <row r="18407" spans="1:13" ht="15.75" x14ac:dyDescent="0.3">
      <c r="A18407"/>
      <c r="J18407"/>
      <c r="K18407"/>
      <c r="L18407"/>
      <c r="M18407"/>
    </row>
    <row r="18408" spans="1:13" ht="15.75" x14ac:dyDescent="0.3">
      <c r="A18408"/>
      <c r="J18408"/>
      <c r="K18408"/>
      <c r="L18408"/>
      <c r="M18408"/>
    </row>
    <row r="18409" spans="1:13" ht="15.75" x14ac:dyDescent="0.3">
      <c r="A18409"/>
      <c r="J18409"/>
      <c r="K18409"/>
      <c r="L18409"/>
      <c r="M18409"/>
    </row>
    <row r="18410" spans="1:13" ht="15.75" x14ac:dyDescent="0.3">
      <c r="A18410"/>
      <c r="J18410"/>
      <c r="K18410"/>
      <c r="L18410"/>
      <c r="M18410"/>
    </row>
    <row r="18411" spans="1:13" ht="15.75" x14ac:dyDescent="0.3">
      <c r="A18411"/>
      <c r="J18411"/>
      <c r="K18411"/>
      <c r="L18411"/>
      <c r="M18411"/>
    </row>
    <row r="18412" spans="1:13" ht="15.75" x14ac:dyDescent="0.3">
      <c r="A18412"/>
      <c r="J18412"/>
      <c r="K18412"/>
      <c r="L18412"/>
      <c r="M18412"/>
    </row>
    <row r="18413" spans="1:13" ht="15.75" x14ac:dyDescent="0.3">
      <c r="A18413"/>
      <c r="J18413"/>
      <c r="K18413"/>
      <c r="L18413"/>
      <c r="M18413"/>
    </row>
    <row r="18414" spans="1:13" ht="15.75" x14ac:dyDescent="0.3">
      <c r="A18414"/>
      <c r="J18414"/>
      <c r="K18414"/>
      <c r="L18414"/>
      <c r="M18414"/>
    </row>
    <row r="18415" spans="1:13" ht="15.75" x14ac:dyDescent="0.3">
      <c r="A18415"/>
      <c r="J18415"/>
      <c r="K18415"/>
      <c r="L18415"/>
      <c r="M18415"/>
    </row>
    <row r="18416" spans="1:13" ht="15.75" x14ac:dyDescent="0.3">
      <c r="A18416"/>
      <c r="J18416"/>
      <c r="K18416"/>
      <c r="L18416"/>
      <c r="M18416"/>
    </row>
    <row r="18417" spans="1:13" ht="15.75" x14ac:dyDescent="0.3">
      <c r="A18417"/>
      <c r="J18417"/>
      <c r="K18417"/>
      <c r="L18417"/>
      <c r="M18417"/>
    </row>
    <row r="18418" spans="1:13" ht="15.75" x14ac:dyDescent="0.3">
      <c r="A18418"/>
      <c r="J18418"/>
      <c r="K18418"/>
      <c r="L18418"/>
      <c r="M18418"/>
    </row>
    <row r="18419" spans="1:13" ht="15.75" x14ac:dyDescent="0.3">
      <c r="A18419"/>
      <c r="J18419"/>
      <c r="K18419"/>
      <c r="L18419"/>
      <c r="M18419"/>
    </row>
    <row r="18420" spans="1:13" ht="15.75" x14ac:dyDescent="0.3">
      <c r="A18420"/>
      <c r="J18420"/>
      <c r="K18420"/>
      <c r="L18420"/>
      <c r="M18420"/>
    </row>
    <row r="18421" spans="1:13" ht="15.75" x14ac:dyDescent="0.3">
      <c r="A18421"/>
      <c r="J18421"/>
      <c r="K18421"/>
      <c r="L18421"/>
      <c r="M18421"/>
    </row>
    <row r="18422" spans="1:13" ht="15.75" x14ac:dyDescent="0.3">
      <c r="A18422"/>
      <c r="J18422"/>
      <c r="K18422"/>
      <c r="L18422"/>
      <c r="M18422"/>
    </row>
    <row r="18423" spans="1:13" ht="15.75" x14ac:dyDescent="0.3">
      <c r="A18423"/>
      <c r="J18423"/>
      <c r="K18423"/>
      <c r="L18423"/>
      <c r="M18423"/>
    </row>
    <row r="18424" spans="1:13" ht="15.75" x14ac:dyDescent="0.3">
      <c r="A18424"/>
      <c r="J18424"/>
      <c r="K18424"/>
      <c r="L18424"/>
      <c r="M18424"/>
    </row>
    <row r="18425" spans="1:13" ht="15.75" x14ac:dyDescent="0.3">
      <c r="A18425"/>
      <c r="J18425"/>
      <c r="K18425"/>
      <c r="L18425"/>
      <c r="M18425"/>
    </row>
    <row r="18426" spans="1:13" ht="15.75" x14ac:dyDescent="0.3">
      <c r="A18426"/>
      <c r="J18426"/>
      <c r="K18426"/>
      <c r="L18426"/>
      <c r="M18426"/>
    </row>
    <row r="18427" spans="1:13" ht="15.75" x14ac:dyDescent="0.3">
      <c r="A18427"/>
      <c r="J18427"/>
      <c r="K18427"/>
      <c r="L18427"/>
      <c r="M18427"/>
    </row>
    <row r="18428" spans="1:13" ht="15.75" x14ac:dyDescent="0.3">
      <c r="A18428"/>
      <c r="J18428"/>
      <c r="K18428"/>
      <c r="L18428"/>
      <c r="M18428"/>
    </row>
    <row r="18429" spans="1:13" ht="15.75" x14ac:dyDescent="0.3">
      <c r="A18429"/>
      <c r="J18429"/>
      <c r="K18429"/>
      <c r="L18429"/>
      <c r="M18429"/>
    </row>
    <row r="18430" spans="1:13" ht="15.75" x14ac:dyDescent="0.3">
      <c r="A18430"/>
      <c r="J18430"/>
      <c r="K18430"/>
      <c r="L18430"/>
      <c r="M18430"/>
    </row>
    <row r="18431" spans="1:13" ht="15.75" x14ac:dyDescent="0.3">
      <c r="A18431"/>
      <c r="J18431"/>
      <c r="K18431"/>
      <c r="L18431"/>
      <c r="M18431"/>
    </row>
    <row r="18432" spans="1:13" ht="15.75" x14ac:dyDescent="0.3">
      <c r="A18432"/>
      <c r="J18432"/>
      <c r="K18432"/>
      <c r="L18432"/>
      <c r="M18432"/>
    </row>
    <row r="18433" spans="1:13" ht="15.75" x14ac:dyDescent="0.3">
      <c r="A18433"/>
      <c r="J18433"/>
      <c r="K18433"/>
      <c r="L18433"/>
      <c r="M18433"/>
    </row>
    <row r="18434" spans="1:13" ht="15.75" x14ac:dyDescent="0.3">
      <c r="A18434"/>
      <c r="J18434"/>
      <c r="K18434"/>
      <c r="L18434"/>
      <c r="M18434"/>
    </row>
    <row r="18435" spans="1:13" ht="15.75" x14ac:dyDescent="0.3">
      <c r="A18435"/>
      <c r="J18435"/>
      <c r="K18435"/>
      <c r="L18435"/>
      <c r="M18435"/>
    </row>
    <row r="18436" spans="1:13" ht="15.75" x14ac:dyDescent="0.3">
      <c r="A18436"/>
      <c r="J18436"/>
      <c r="K18436"/>
      <c r="L18436"/>
      <c r="M18436"/>
    </row>
    <row r="18437" spans="1:13" ht="15.75" x14ac:dyDescent="0.3">
      <c r="A18437"/>
      <c r="J18437"/>
      <c r="K18437"/>
      <c r="L18437"/>
      <c r="M18437"/>
    </row>
    <row r="18438" spans="1:13" ht="15.75" x14ac:dyDescent="0.3">
      <c r="A18438"/>
      <c r="J18438"/>
      <c r="K18438"/>
      <c r="L18438"/>
      <c r="M18438"/>
    </row>
    <row r="18439" spans="1:13" ht="15.75" x14ac:dyDescent="0.3">
      <c r="A18439"/>
      <c r="J18439"/>
      <c r="K18439"/>
      <c r="L18439"/>
      <c r="M18439"/>
    </row>
    <row r="18440" spans="1:13" ht="15.75" x14ac:dyDescent="0.3">
      <c r="A18440"/>
      <c r="J18440"/>
      <c r="K18440"/>
      <c r="L18440"/>
      <c r="M18440"/>
    </row>
    <row r="18441" spans="1:13" ht="15.75" x14ac:dyDescent="0.3">
      <c r="A18441"/>
      <c r="J18441"/>
      <c r="K18441"/>
      <c r="L18441"/>
      <c r="M18441"/>
    </row>
    <row r="18442" spans="1:13" ht="15.75" x14ac:dyDescent="0.3">
      <c r="A18442"/>
      <c r="J18442"/>
      <c r="K18442"/>
      <c r="L18442"/>
      <c r="M18442"/>
    </row>
    <row r="18443" spans="1:13" ht="15.75" x14ac:dyDescent="0.3">
      <c r="A18443"/>
      <c r="J18443"/>
      <c r="K18443"/>
      <c r="L18443"/>
      <c r="M18443"/>
    </row>
    <row r="18444" spans="1:13" ht="15.75" x14ac:dyDescent="0.3">
      <c r="A18444"/>
      <c r="J18444"/>
      <c r="K18444"/>
      <c r="L18444"/>
      <c r="M18444"/>
    </row>
    <row r="18445" spans="1:13" ht="15.75" x14ac:dyDescent="0.3">
      <c r="A18445"/>
      <c r="J18445"/>
      <c r="K18445"/>
      <c r="L18445"/>
      <c r="M18445"/>
    </row>
    <row r="18446" spans="1:13" ht="15.75" x14ac:dyDescent="0.3">
      <c r="A18446"/>
      <c r="J18446"/>
      <c r="K18446"/>
      <c r="L18446"/>
      <c r="M18446"/>
    </row>
    <row r="18447" spans="1:13" ht="15.75" x14ac:dyDescent="0.3">
      <c r="A18447"/>
      <c r="J18447"/>
      <c r="K18447"/>
      <c r="L18447"/>
      <c r="M18447"/>
    </row>
    <row r="18448" spans="1:13" ht="15.75" x14ac:dyDescent="0.3">
      <c r="A18448"/>
      <c r="J18448"/>
      <c r="K18448"/>
      <c r="L18448"/>
      <c r="M18448"/>
    </row>
    <row r="18449" spans="1:13" ht="15.75" x14ac:dyDescent="0.3">
      <c r="A18449"/>
      <c r="J18449"/>
      <c r="K18449"/>
      <c r="L18449"/>
      <c r="M18449"/>
    </row>
    <row r="18450" spans="1:13" ht="15.75" x14ac:dyDescent="0.3">
      <c r="A18450"/>
      <c r="J18450"/>
      <c r="K18450"/>
      <c r="L18450"/>
      <c r="M18450"/>
    </row>
    <row r="18451" spans="1:13" ht="15.75" x14ac:dyDescent="0.3">
      <c r="A18451"/>
      <c r="J18451"/>
      <c r="K18451"/>
      <c r="L18451"/>
      <c r="M18451"/>
    </row>
    <row r="18452" spans="1:13" ht="15.75" x14ac:dyDescent="0.3">
      <c r="A18452"/>
      <c r="J18452"/>
      <c r="K18452"/>
      <c r="L18452"/>
      <c r="M18452"/>
    </row>
    <row r="18453" spans="1:13" ht="15.75" x14ac:dyDescent="0.3">
      <c r="A18453"/>
      <c r="J18453"/>
      <c r="K18453"/>
      <c r="L18453"/>
      <c r="M18453"/>
    </row>
    <row r="18454" spans="1:13" ht="15.75" x14ac:dyDescent="0.3">
      <c r="A18454"/>
      <c r="J18454"/>
      <c r="K18454"/>
      <c r="L18454"/>
      <c r="M18454"/>
    </row>
    <row r="18455" spans="1:13" ht="15.75" x14ac:dyDescent="0.3">
      <c r="A18455"/>
      <c r="J18455"/>
      <c r="K18455"/>
      <c r="L18455"/>
      <c r="M18455"/>
    </row>
    <row r="18456" spans="1:13" ht="15.75" x14ac:dyDescent="0.3">
      <c r="A18456"/>
      <c r="J18456"/>
      <c r="K18456"/>
      <c r="L18456"/>
      <c r="M18456"/>
    </row>
    <row r="18457" spans="1:13" ht="15.75" x14ac:dyDescent="0.3">
      <c r="A18457"/>
      <c r="J18457"/>
      <c r="K18457"/>
      <c r="L18457"/>
      <c r="M18457"/>
    </row>
    <row r="18458" spans="1:13" ht="15.75" x14ac:dyDescent="0.3">
      <c r="A18458"/>
      <c r="J18458"/>
      <c r="K18458"/>
      <c r="L18458"/>
      <c r="M18458"/>
    </row>
    <row r="18459" spans="1:13" ht="15.75" x14ac:dyDescent="0.3">
      <c r="A18459"/>
      <c r="J18459"/>
      <c r="K18459"/>
      <c r="L18459"/>
      <c r="M18459"/>
    </row>
    <row r="18460" spans="1:13" ht="15.75" x14ac:dyDescent="0.3">
      <c r="A18460"/>
      <c r="J18460"/>
      <c r="K18460"/>
      <c r="L18460"/>
      <c r="M18460"/>
    </row>
    <row r="18461" spans="1:13" ht="15.75" x14ac:dyDescent="0.3">
      <c r="A18461"/>
      <c r="J18461"/>
      <c r="K18461"/>
      <c r="L18461"/>
      <c r="M18461"/>
    </row>
    <row r="18462" spans="1:13" ht="15.75" x14ac:dyDescent="0.3">
      <c r="A18462"/>
      <c r="J18462"/>
      <c r="K18462"/>
      <c r="L18462"/>
      <c r="M18462"/>
    </row>
    <row r="18463" spans="1:13" ht="15.75" x14ac:dyDescent="0.3">
      <c r="A18463"/>
      <c r="J18463"/>
      <c r="K18463"/>
      <c r="L18463"/>
      <c r="M18463"/>
    </row>
    <row r="18464" spans="1:13" ht="15.75" x14ac:dyDescent="0.3">
      <c r="A18464"/>
      <c r="J18464"/>
      <c r="K18464"/>
      <c r="L18464"/>
      <c r="M18464"/>
    </row>
    <row r="18465" spans="1:13" ht="15.75" x14ac:dyDescent="0.3">
      <c r="A18465"/>
      <c r="J18465"/>
      <c r="K18465"/>
      <c r="L18465"/>
      <c r="M18465"/>
    </row>
    <row r="18466" spans="1:13" ht="15.75" x14ac:dyDescent="0.3">
      <c r="A18466"/>
      <c r="J18466"/>
      <c r="K18466"/>
      <c r="L18466"/>
      <c r="M18466"/>
    </row>
    <row r="18467" spans="1:13" ht="15.75" x14ac:dyDescent="0.3">
      <c r="A18467"/>
      <c r="J18467"/>
      <c r="K18467"/>
      <c r="L18467"/>
      <c r="M18467"/>
    </row>
    <row r="18468" spans="1:13" ht="15.75" x14ac:dyDescent="0.3">
      <c r="A18468"/>
      <c r="J18468"/>
      <c r="K18468"/>
      <c r="L18468"/>
      <c r="M18468"/>
    </row>
    <row r="18469" spans="1:13" ht="15.75" x14ac:dyDescent="0.3">
      <c r="A18469"/>
      <c r="J18469"/>
      <c r="K18469"/>
      <c r="L18469"/>
      <c r="M18469"/>
    </row>
    <row r="18470" spans="1:13" ht="15.75" x14ac:dyDescent="0.3">
      <c r="A18470"/>
      <c r="J18470"/>
      <c r="K18470"/>
      <c r="L18470"/>
      <c r="M18470"/>
    </row>
    <row r="18471" spans="1:13" ht="15.75" x14ac:dyDescent="0.3">
      <c r="A18471"/>
      <c r="J18471"/>
      <c r="K18471"/>
      <c r="L18471"/>
      <c r="M18471"/>
    </row>
    <row r="18472" spans="1:13" ht="15.75" x14ac:dyDescent="0.3">
      <c r="A18472"/>
      <c r="J18472"/>
      <c r="K18472"/>
      <c r="L18472"/>
      <c r="M18472"/>
    </row>
    <row r="18473" spans="1:13" ht="15.75" x14ac:dyDescent="0.3">
      <c r="A18473"/>
      <c r="J18473"/>
      <c r="K18473"/>
      <c r="L18473"/>
      <c r="M18473"/>
    </row>
    <row r="18474" spans="1:13" ht="15.75" x14ac:dyDescent="0.3">
      <c r="A18474"/>
      <c r="J18474"/>
      <c r="K18474"/>
      <c r="L18474"/>
      <c r="M18474"/>
    </row>
    <row r="18475" spans="1:13" ht="15.75" x14ac:dyDescent="0.3">
      <c r="A18475"/>
      <c r="J18475"/>
      <c r="K18475"/>
      <c r="L18475"/>
      <c r="M18475"/>
    </row>
    <row r="18476" spans="1:13" ht="15.75" x14ac:dyDescent="0.3">
      <c r="A18476"/>
      <c r="J18476"/>
      <c r="K18476"/>
      <c r="L18476"/>
      <c r="M18476"/>
    </row>
    <row r="18477" spans="1:13" ht="15.75" x14ac:dyDescent="0.3">
      <c r="A18477"/>
      <c r="J18477"/>
      <c r="K18477"/>
      <c r="L18477"/>
      <c r="M18477"/>
    </row>
    <row r="18478" spans="1:13" ht="15.75" x14ac:dyDescent="0.3">
      <c r="A18478"/>
      <c r="J18478"/>
      <c r="K18478"/>
      <c r="L18478"/>
      <c r="M18478"/>
    </row>
    <row r="18479" spans="1:13" ht="15.75" x14ac:dyDescent="0.3">
      <c r="A18479"/>
      <c r="J18479"/>
      <c r="K18479"/>
      <c r="L18479"/>
      <c r="M18479"/>
    </row>
    <row r="18480" spans="1:13" ht="15.75" x14ac:dyDescent="0.3">
      <c r="A18480"/>
      <c r="J18480"/>
      <c r="K18480"/>
      <c r="L18480"/>
      <c r="M18480"/>
    </row>
    <row r="18481" spans="1:13" ht="15.75" x14ac:dyDescent="0.3">
      <c r="A18481"/>
      <c r="J18481"/>
      <c r="K18481"/>
      <c r="L18481"/>
      <c r="M18481"/>
    </row>
    <row r="18482" spans="1:13" ht="15.75" x14ac:dyDescent="0.3">
      <c r="A18482"/>
      <c r="J18482"/>
      <c r="K18482"/>
      <c r="L18482"/>
      <c r="M18482"/>
    </row>
    <row r="18483" spans="1:13" ht="15.75" x14ac:dyDescent="0.3">
      <c r="A18483"/>
      <c r="J18483"/>
      <c r="K18483"/>
      <c r="L18483"/>
      <c r="M18483"/>
    </row>
    <row r="18484" spans="1:13" ht="15.75" x14ac:dyDescent="0.3">
      <c r="A18484"/>
      <c r="J18484"/>
      <c r="K18484"/>
      <c r="L18484"/>
      <c r="M18484"/>
    </row>
    <row r="18485" spans="1:13" ht="15.75" x14ac:dyDescent="0.3">
      <c r="A18485"/>
      <c r="J18485"/>
      <c r="K18485"/>
      <c r="L18485"/>
      <c r="M18485"/>
    </row>
    <row r="18486" spans="1:13" ht="15.75" x14ac:dyDescent="0.3">
      <c r="A18486"/>
      <c r="J18486"/>
      <c r="K18486"/>
      <c r="L18486"/>
      <c r="M18486"/>
    </row>
    <row r="18487" spans="1:13" ht="15.75" x14ac:dyDescent="0.3">
      <c r="A18487"/>
      <c r="J18487"/>
      <c r="K18487"/>
      <c r="L18487"/>
      <c r="M18487"/>
    </row>
    <row r="18488" spans="1:13" ht="15.75" x14ac:dyDescent="0.3">
      <c r="A18488"/>
      <c r="J18488"/>
      <c r="K18488"/>
      <c r="L18488"/>
      <c r="M18488"/>
    </row>
    <row r="18489" spans="1:13" ht="15.75" x14ac:dyDescent="0.3">
      <c r="A18489"/>
      <c r="J18489"/>
      <c r="K18489"/>
      <c r="L18489"/>
      <c r="M18489"/>
    </row>
    <row r="18490" spans="1:13" ht="15.75" x14ac:dyDescent="0.3">
      <c r="A18490"/>
      <c r="J18490"/>
      <c r="K18490"/>
      <c r="L18490"/>
      <c r="M18490"/>
    </row>
    <row r="18491" spans="1:13" ht="15.75" x14ac:dyDescent="0.3">
      <c r="A18491"/>
      <c r="J18491"/>
      <c r="K18491"/>
      <c r="L18491"/>
      <c r="M18491"/>
    </row>
    <row r="18492" spans="1:13" ht="15.75" x14ac:dyDescent="0.3">
      <c r="A18492"/>
      <c r="J18492"/>
      <c r="K18492"/>
      <c r="L18492"/>
      <c r="M18492"/>
    </row>
    <row r="18493" spans="1:13" ht="15.75" x14ac:dyDescent="0.3">
      <c r="A18493"/>
      <c r="J18493"/>
      <c r="K18493"/>
      <c r="L18493"/>
      <c r="M18493"/>
    </row>
    <row r="18494" spans="1:13" ht="15.75" x14ac:dyDescent="0.3">
      <c r="A18494"/>
      <c r="J18494"/>
      <c r="K18494"/>
      <c r="L18494"/>
      <c r="M18494"/>
    </row>
    <row r="18495" spans="1:13" ht="15.75" x14ac:dyDescent="0.3">
      <c r="A18495"/>
      <c r="J18495"/>
      <c r="K18495"/>
      <c r="L18495"/>
      <c r="M18495"/>
    </row>
    <row r="18496" spans="1:13" ht="15.75" x14ac:dyDescent="0.3">
      <c r="A18496"/>
      <c r="J18496"/>
      <c r="K18496"/>
      <c r="L18496"/>
      <c r="M18496"/>
    </row>
    <row r="18497" spans="1:13" ht="15.75" x14ac:dyDescent="0.3">
      <c r="A18497"/>
      <c r="J18497"/>
      <c r="K18497"/>
      <c r="L18497"/>
      <c r="M18497"/>
    </row>
    <row r="18498" spans="1:13" ht="15.75" x14ac:dyDescent="0.3">
      <c r="A18498"/>
      <c r="J18498"/>
      <c r="K18498"/>
      <c r="L18498"/>
      <c r="M18498"/>
    </row>
    <row r="18499" spans="1:13" ht="15.75" x14ac:dyDescent="0.3">
      <c r="A18499"/>
      <c r="J18499"/>
      <c r="K18499"/>
      <c r="L18499"/>
      <c r="M18499"/>
    </row>
    <row r="18500" spans="1:13" ht="15.75" x14ac:dyDescent="0.3">
      <c r="A18500"/>
      <c r="J18500"/>
      <c r="K18500"/>
      <c r="L18500"/>
      <c r="M18500"/>
    </row>
    <row r="18501" spans="1:13" ht="15.75" x14ac:dyDescent="0.3">
      <c r="A18501"/>
      <c r="J18501"/>
      <c r="K18501"/>
      <c r="L18501"/>
      <c r="M18501"/>
    </row>
    <row r="18502" spans="1:13" ht="15.75" x14ac:dyDescent="0.3">
      <c r="A18502"/>
      <c r="J18502"/>
      <c r="K18502"/>
      <c r="L18502"/>
      <c r="M18502"/>
    </row>
    <row r="18503" spans="1:13" ht="15.75" x14ac:dyDescent="0.3">
      <c r="A18503"/>
      <c r="J18503"/>
      <c r="K18503"/>
      <c r="L18503"/>
      <c r="M18503"/>
    </row>
    <row r="18504" spans="1:13" ht="15.75" x14ac:dyDescent="0.3">
      <c r="A18504"/>
      <c r="J18504"/>
      <c r="K18504"/>
      <c r="L18504"/>
      <c r="M18504"/>
    </row>
    <row r="18505" spans="1:13" ht="15.75" x14ac:dyDescent="0.3">
      <c r="A18505"/>
      <c r="J18505"/>
      <c r="K18505"/>
      <c r="L18505"/>
      <c r="M18505"/>
    </row>
    <row r="18506" spans="1:13" ht="15.75" x14ac:dyDescent="0.3">
      <c r="A18506"/>
      <c r="J18506"/>
      <c r="K18506"/>
      <c r="L18506"/>
      <c r="M18506"/>
    </row>
    <row r="18507" spans="1:13" ht="15.75" x14ac:dyDescent="0.3">
      <c r="A18507"/>
      <c r="J18507"/>
      <c r="K18507"/>
      <c r="L18507"/>
      <c r="M18507"/>
    </row>
    <row r="18508" spans="1:13" ht="15.75" x14ac:dyDescent="0.3">
      <c r="A18508"/>
      <c r="J18508"/>
      <c r="K18508"/>
      <c r="L18508"/>
      <c r="M18508"/>
    </row>
    <row r="18509" spans="1:13" ht="15.75" x14ac:dyDescent="0.3">
      <c r="A18509"/>
      <c r="J18509"/>
      <c r="K18509"/>
      <c r="L18509"/>
      <c r="M18509"/>
    </row>
    <row r="18510" spans="1:13" ht="15.75" x14ac:dyDescent="0.3">
      <c r="A18510"/>
      <c r="J18510"/>
      <c r="K18510"/>
      <c r="L18510"/>
      <c r="M18510"/>
    </row>
    <row r="18511" spans="1:13" ht="15.75" x14ac:dyDescent="0.3">
      <c r="A18511"/>
      <c r="J18511"/>
      <c r="K18511"/>
      <c r="L18511"/>
      <c r="M18511"/>
    </row>
    <row r="18512" spans="1:13" ht="15.75" x14ac:dyDescent="0.3">
      <c r="A18512"/>
      <c r="J18512"/>
      <c r="K18512"/>
      <c r="L18512"/>
      <c r="M18512"/>
    </row>
    <row r="18513" spans="1:13" ht="15.75" x14ac:dyDescent="0.3">
      <c r="A18513"/>
      <c r="J18513"/>
      <c r="K18513"/>
      <c r="L18513"/>
      <c r="M18513"/>
    </row>
    <row r="18514" spans="1:13" ht="15.75" x14ac:dyDescent="0.3">
      <c r="A18514"/>
      <c r="J18514"/>
      <c r="K18514"/>
      <c r="L18514"/>
      <c r="M18514"/>
    </row>
    <row r="18515" spans="1:13" ht="15.75" x14ac:dyDescent="0.3">
      <c r="A18515"/>
      <c r="J18515"/>
      <c r="K18515"/>
      <c r="L18515"/>
      <c r="M18515"/>
    </row>
    <row r="18516" spans="1:13" ht="15.75" x14ac:dyDescent="0.3">
      <c r="A18516"/>
      <c r="J18516"/>
      <c r="K18516"/>
      <c r="L18516"/>
      <c r="M18516"/>
    </row>
    <row r="18517" spans="1:13" ht="15.75" x14ac:dyDescent="0.3">
      <c r="A18517"/>
      <c r="J18517"/>
      <c r="K18517"/>
      <c r="L18517"/>
      <c r="M18517"/>
    </row>
    <row r="18518" spans="1:13" ht="15.75" x14ac:dyDescent="0.3">
      <c r="A18518"/>
      <c r="J18518"/>
      <c r="K18518"/>
      <c r="L18518"/>
      <c r="M18518"/>
    </row>
    <row r="18519" spans="1:13" ht="15.75" x14ac:dyDescent="0.3">
      <c r="A18519"/>
      <c r="J18519"/>
      <c r="K18519"/>
      <c r="L18519"/>
      <c r="M18519"/>
    </row>
    <row r="18520" spans="1:13" ht="15.75" x14ac:dyDescent="0.3">
      <c r="A18520"/>
      <c r="J18520"/>
      <c r="K18520"/>
      <c r="L18520"/>
      <c r="M18520"/>
    </row>
    <row r="18521" spans="1:13" ht="15.75" x14ac:dyDescent="0.3">
      <c r="A18521"/>
      <c r="J18521"/>
      <c r="K18521"/>
      <c r="L18521"/>
      <c r="M18521"/>
    </row>
    <row r="18522" spans="1:13" ht="15.75" x14ac:dyDescent="0.3">
      <c r="A18522"/>
      <c r="J18522"/>
      <c r="K18522"/>
      <c r="L18522"/>
      <c r="M18522"/>
    </row>
    <row r="18523" spans="1:13" ht="15.75" x14ac:dyDescent="0.3">
      <c r="A18523"/>
      <c r="J18523"/>
      <c r="K18523"/>
      <c r="L18523"/>
      <c r="M18523"/>
    </row>
    <row r="18524" spans="1:13" ht="15.75" x14ac:dyDescent="0.3">
      <c r="A18524"/>
      <c r="J18524"/>
      <c r="K18524"/>
      <c r="L18524"/>
      <c r="M18524"/>
    </row>
    <row r="18525" spans="1:13" ht="15.75" x14ac:dyDescent="0.3">
      <c r="A18525"/>
      <c r="J18525"/>
      <c r="K18525"/>
      <c r="L18525"/>
      <c r="M18525"/>
    </row>
    <row r="18526" spans="1:13" ht="15.75" x14ac:dyDescent="0.3">
      <c r="A18526"/>
      <c r="J18526"/>
      <c r="K18526"/>
      <c r="L18526"/>
      <c r="M18526"/>
    </row>
    <row r="18527" spans="1:13" ht="15.75" x14ac:dyDescent="0.3">
      <c r="A18527"/>
      <c r="J18527"/>
      <c r="K18527"/>
      <c r="L18527"/>
      <c r="M18527"/>
    </row>
    <row r="18528" spans="1:13" ht="15.75" x14ac:dyDescent="0.3">
      <c r="A18528"/>
      <c r="J18528"/>
      <c r="K18528"/>
      <c r="L18528"/>
      <c r="M18528"/>
    </row>
    <row r="18529" spans="1:13" ht="15.75" x14ac:dyDescent="0.3">
      <c r="A18529"/>
      <c r="J18529"/>
      <c r="K18529"/>
      <c r="L18529"/>
      <c r="M18529"/>
    </row>
    <row r="18530" spans="1:13" ht="15.75" x14ac:dyDescent="0.3">
      <c r="A18530"/>
      <c r="J18530"/>
      <c r="K18530"/>
      <c r="L18530"/>
      <c r="M18530"/>
    </row>
    <row r="18531" spans="1:13" ht="15.75" x14ac:dyDescent="0.3">
      <c r="A18531"/>
      <c r="J18531"/>
      <c r="K18531"/>
      <c r="L18531"/>
      <c r="M18531"/>
    </row>
    <row r="18532" spans="1:13" ht="15.75" x14ac:dyDescent="0.3">
      <c r="A18532"/>
      <c r="J18532"/>
      <c r="K18532"/>
      <c r="L18532"/>
      <c r="M18532"/>
    </row>
    <row r="18533" spans="1:13" ht="15.75" x14ac:dyDescent="0.3">
      <c r="A18533"/>
      <c r="J18533"/>
      <c r="K18533"/>
      <c r="L18533"/>
      <c r="M18533"/>
    </row>
    <row r="18534" spans="1:13" ht="15.75" x14ac:dyDescent="0.3">
      <c r="A18534"/>
      <c r="J18534"/>
      <c r="K18534"/>
      <c r="L18534"/>
      <c r="M18534"/>
    </row>
    <row r="18535" spans="1:13" ht="15.75" x14ac:dyDescent="0.3">
      <c r="A18535"/>
      <c r="J18535"/>
      <c r="K18535"/>
      <c r="L18535"/>
      <c r="M18535"/>
    </row>
    <row r="18536" spans="1:13" ht="15.75" x14ac:dyDescent="0.3">
      <c r="A18536"/>
      <c r="J18536"/>
      <c r="K18536"/>
      <c r="L18536"/>
      <c r="M18536"/>
    </row>
    <row r="18537" spans="1:13" ht="15.75" x14ac:dyDescent="0.3">
      <c r="A18537"/>
      <c r="J18537"/>
      <c r="K18537"/>
      <c r="L18537"/>
      <c r="M18537"/>
    </row>
    <row r="18538" spans="1:13" ht="15.75" x14ac:dyDescent="0.3">
      <c r="A18538"/>
      <c r="J18538"/>
      <c r="K18538"/>
      <c r="L18538"/>
      <c r="M18538"/>
    </row>
    <row r="18539" spans="1:13" ht="15.75" x14ac:dyDescent="0.3">
      <c r="A18539"/>
      <c r="J18539"/>
      <c r="K18539"/>
      <c r="L18539"/>
      <c r="M18539"/>
    </row>
    <row r="18540" spans="1:13" ht="15.75" x14ac:dyDescent="0.3">
      <c r="A18540"/>
      <c r="J18540"/>
      <c r="K18540"/>
      <c r="L18540"/>
      <c r="M18540"/>
    </row>
    <row r="18541" spans="1:13" ht="15.75" x14ac:dyDescent="0.3">
      <c r="A18541"/>
      <c r="J18541"/>
      <c r="K18541"/>
      <c r="L18541"/>
      <c r="M18541"/>
    </row>
    <row r="18542" spans="1:13" ht="15.75" x14ac:dyDescent="0.3">
      <c r="A18542"/>
      <c r="J18542"/>
      <c r="K18542"/>
      <c r="L18542"/>
      <c r="M18542"/>
    </row>
    <row r="18543" spans="1:13" ht="15.75" x14ac:dyDescent="0.3">
      <c r="A18543"/>
      <c r="J18543"/>
      <c r="K18543"/>
      <c r="L18543"/>
      <c r="M18543"/>
    </row>
    <row r="18544" spans="1:13" ht="15.75" x14ac:dyDescent="0.3">
      <c r="A18544"/>
      <c r="J18544"/>
      <c r="K18544"/>
      <c r="L18544"/>
      <c r="M18544"/>
    </row>
    <row r="18545" spans="1:13" ht="15.75" x14ac:dyDescent="0.3">
      <c r="A18545"/>
      <c r="J18545"/>
      <c r="K18545"/>
      <c r="L18545"/>
      <c r="M18545"/>
    </row>
    <row r="18546" spans="1:13" ht="15.75" x14ac:dyDescent="0.3">
      <c r="A18546"/>
      <c r="J18546"/>
      <c r="K18546"/>
      <c r="L18546"/>
      <c r="M18546"/>
    </row>
    <row r="18547" spans="1:13" ht="15.75" x14ac:dyDescent="0.3">
      <c r="A18547"/>
      <c r="J18547"/>
      <c r="K18547"/>
      <c r="L18547"/>
      <c r="M18547"/>
    </row>
    <row r="18548" spans="1:13" ht="15.75" x14ac:dyDescent="0.3">
      <c r="A18548"/>
      <c r="J18548"/>
      <c r="K18548"/>
      <c r="L18548"/>
      <c r="M18548"/>
    </row>
    <row r="18549" spans="1:13" ht="15.75" x14ac:dyDescent="0.3">
      <c r="A18549"/>
      <c r="J18549"/>
      <c r="K18549"/>
      <c r="L18549"/>
      <c r="M18549"/>
    </row>
    <row r="18550" spans="1:13" ht="15.75" x14ac:dyDescent="0.3">
      <c r="A18550"/>
      <c r="J18550"/>
      <c r="K18550"/>
      <c r="L18550"/>
      <c r="M18550"/>
    </row>
    <row r="18551" spans="1:13" ht="15.75" x14ac:dyDescent="0.3">
      <c r="A18551"/>
      <c r="J18551"/>
      <c r="K18551"/>
      <c r="L18551"/>
      <c r="M18551"/>
    </row>
    <row r="18552" spans="1:13" ht="15.75" x14ac:dyDescent="0.3">
      <c r="A18552"/>
      <c r="J18552"/>
      <c r="K18552"/>
      <c r="L18552"/>
      <c r="M18552"/>
    </row>
    <row r="18553" spans="1:13" ht="15.75" x14ac:dyDescent="0.3">
      <c r="A18553"/>
      <c r="J18553"/>
      <c r="K18553"/>
      <c r="L18553"/>
      <c r="M18553"/>
    </row>
    <row r="18554" spans="1:13" ht="15.75" x14ac:dyDescent="0.3">
      <c r="A18554"/>
      <c r="J18554"/>
      <c r="K18554"/>
      <c r="L18554"/>
      <c r="M18554"/>
    </row>
    <row r="18555" spans="1:13" ht="15.75" x14ac:dyDescent="0.3">
      <c r="A18555"/>
      <c r="J18555"/>
      <c r="K18555"/>
      <c r="L18555"/>
      <c r="M18555"/>
    </row>
    <row r="18556" spans="1:13" ht="15.75" x14ac:dyDescent="0.3">
      <c r="A18556"/>
      <c r="J18556"/>
      <c r="K18556"/>
      <c r="L18556"/>
      <c r="M18556"/>
    </row>
    <row r="18557" spans="1:13" ht="15.75" x14ac:dyDescent="0.3">
      <c r="A18557"/>
      <c r="J18557"/>
      <c r="K18557"/>
      <c r="L18557"/>
      <c r="M18557"/>
    </row>
    <row r="18558" spans="1:13" ht="15.75" x14ac:dyDescent="0.3">
      <c r="A18558"/>
      <c r="J18558"/>
      <c r="K18558"/>
      <c r="L18558"/>
      <c r="M18558"/>
    </row>
    <row r="18559" spans="1:13" ht="15.75" x14ac:dyDescent="0.3">
      <c r="A18559"/>
      <c r="J18559"/>
      <c r="K18559"/>
      <c r="L18559"/>
      <c r="M18559"/>
    </row>
    <row r="18560" spans="1:13" ht="15.75" x14ac:dyDescent="0.3">
      <c r="A18560"/>
      <c r="J18560"/>
      <c r="K18560"/>
      <c r="L18560"/>
      <c r="M18560"/>
    </row>
    <row r="18561" spans="1:13" ht="15.75" x14ac:dyDescent="0.3">
      <c r="A18561"/>
      <c r="J18561"/>
      <c r="K18561"/>
      <c r="L18561"/>
      <c r="M18561"/>
    </row>
    <row r="18562" spans="1:13" ht="15.75" x14ac:dyDescent="0.3">
      <c r="A18562"/>
      <c r="J18562"/>
      <c r="K18562"/>
      <c r="L18562"/>
      <c r="M18562"/>
    </row>
    <row r="18563" spans="1:13" ht="15.75" x14ac:dyDescent="0.3">
      <c r="A18563"/>
      <c r="J18563"/>
      <c r="K18563"/>
      <c r="L18563"/>
      <c r="M18563"/>
    </row>
    <row r="18564" spans="1:13" ht="15.75" x14ac:dyDescent="0.3">
      <c r="A18564"/>
      <c r="J18564"/>
      <c r="K18564"/>
      <c r="L18564"/>
      <c r="M18564"/>
    </row>
    <row r="18565" spans="1:13" ht="15.75" x14ac:dyDescent="0.3">
      <c r="A18565"/>
      <c r="J18565"/>
      <c r="K18565"/>
      <c r="L18565"/>
      <c r="M18565"/>
    </row>
    <row r="18566" spans="1:13" ht="15.75" x14ac:dyDescent="0.3">
      <c r="A18566"/>
      <c r="J18566"/>
      <c r="K18566"/>
      <c r="L18566"/>
      <c r="M18566"/>
    </row>
    <row r="18567" spans="1:13" ht="15.75" x14ac:dyDescent="0.3">
      <c r="A18567"/>
      <c r="J18567"/>
      <c r="K18567"/>
      <c r="L18567"/>
      <c r="M18567"/>
    </row>
    <row r="18568" spans="1:13" ht="15.75" x14ac:dyDescent="0.3">
      <c r="A18568"/>
      <c r="J18568"/>
      <c r="K18568"/>
      <c r="L18568"/>
      <c r="M18568"/>
    </row>
    <row r="18569" spans="1:13" ht="15.75" x14ac:dyDescent="0.3">
      <c r="A18569"/>
      <c r="J18569"/>
      <c r="K18569"/>
      <c r="L18569"/>
      <c r="M18569"/>
    </row>
    <row r="18570" spans="1:13" ht="15.75" x14ac:dyDescent="0.3">
      <c r="A18570"/>
      <c r="J18570"/>
      <c r="K18570"/>
      <c r="L18570"/>
      <c r="M18570"/>
    </row>
    <row r="18571" spans="1:13" ht="15.75" x14ac:dyDescent="0.3">
      <c r="A18571"/>
      <c r="J18571"/>
      <c r="K18571"/>
      <c r="L18571"/>
      <c r="M18571"/>
    </row>
    <row r="18572" spans="1:13" ht="15.75" x14ac:dyDescent="0.3">
      <c r="A18572"/>
      <c r="J18572"/>
      <c r="K18572"/>
      <c r="L18572"/>
      <c r="M18572"/>
    </row>
    <row r="18573" spans="1:13" ht="15.75" x14ac:dyDescent="0.3">
      <c r="A18573"/>
      <c r="J18573"/>
      <c r="K18573"/>
      <c r="L18573"/>
      <c r="M18573"/>
    </row>
    <row r="18574" spans="1:13" ht="15.75" x14ac:dyDescent="0.3">
      <c r="A18574"/>
      <c r="J18574"/>
      <c r="K18574"/>
      <c r="L18574"/>
      <c r="M18574"/>
    </row>
    <row r="18575" spans="1:13" ht="15.75" x14ac:dyDescent="0.3">
      <c r="A18575"/>
      <c r="J18575"/>
      <c r="K18575"/>
      <c r="L18575"/>
      <c r="M18575"/>
    </row>
    <row r="18576" spans="1:13" ht="15.75" x14ac:dyDescent="0.3">
      <c r="A18576"/>
      <c r="J18576"/>
      <c r="K18576"/>
      <c r="L18576"/>
      <c r="M18576"/>
    </row>
    <row r="18577" spans="1:13" ht="15.75" x14ac:dyDescent="0.3">
      <c r="A18577"/>
      <c r="J18577"/>
      <c r="K18577"/>
      <c r="L18577"/>
      <c r="M18577"/>
    </row>
    <row r="18578" spans="1:13" ht="15.75" x14ac:dyDescent="0.3">
      <c r="A18578"/>
      <c r="J18578"/>
      <c r="K18578"/>
      <c r="L18578"/>
      <c r="M18578"/>
    </row>
    <row r="18579" spans="1:13" ht="15.75" x14ac:dyDescent="0.3">
      <c r="A18579"/>
      <c r="J18579"/>
      <c r="K18579"/>
      <c r="L18579"/>
      <c r="M18579"/>
    </row>
    <row r="18580" spans="1:13" ht="15.75" x14ac:dyDescent="0.3">
      <c r="A18580"/>
      <c r="J18580"/>
      <c r="K18580"/>
      <c r="L18580"/>
      <c r="M18580"/>
    </row>
    <row r="18581" spans="1:13" ht="15.75" x14ac:dyDescent="0.3">
      <c r="A18581"/>
      <c r="J18581"/>
      <c r="K18581"/>
      <c r="L18581"/>
      <c r="M18581"/>
    </row>
    <row r="18582" spans="1:13" ht="15.75" x14ac:dyDescent="0.3">
      <c r="A18582"/>
      <c r="J18582"/>
      <c r="K18582"/>
      <c r="L18582"/>
      <c r="M18582"/>
    </row>
    <row r="18583" spans="1:13" ht="15.75" x14ac:dyDescent="0.3">
      <c r="A18583"/>
      <c r="J18583"/>
      <c r="K18583"/>
      <c r="L18583"/>
      <c r="M18583"/>
    </row>
    <row r="18584" spans="1:13" ht="15.75" x14ac:dyDescent="0.3">
      <c r="A18584"/>
      <c r="J18584"/>
      <c r="K18584"/>
      <c r="L18584"/>
      <c r="M18584"/>
    </row>
    <row r="18585" spans="1:13" ht="15.75" x14ac:dyDescent="0.3">
      <c r="A18585"/>
      <c r="J18585"/>
      <c r="K18585"/>
      <c r="L18585"/>
      <c r="M18585"/>
    </row>
    <row r="18586" spans="1:13" ht="15.75" x14ac:dyDescent="0.3">
      <c r="A18586"/>
      <c r="J18586"/>
      <c r="K18586"/>
      <c r="L18586"/>
      <c r="M18586"/>
    </row>
    <row r="18587" spans="1:13" ht="15.75" x14ac:dyDescent="0.3">
      <c r="A18587"/>
      <c r="J18587"/>
      <c r="K18587"/>
      <c r="L18587"/>
      <c r="M18587"/>
    </row>
    <row r="18588" spans="1:13" ht="15.75" x14ac:dyDescent="0.3">
      <c r="A18588"/>
      <c r="J18588"/>
      <c r="K18588"/>
      <c r="L18588"/>
      <c r="M18588"/>
    </row>
    <row r="18589" spans="1:13" ht="15.75" x14ac:dyDescent="0.3">
      <c r="A18589"/>
      <c r="J18589"/>
      <c r="K18589"/>
      <c r="L18589"/>
      <c r="M18589"/>
    </row>
    <row r="18590" spans="1:13" ht="15.75" x14ac:dyDescent="0.3">
      <c r="A18590"/>
      <c r="J18590"/>
      <c r="K18590"/>
      <c r="L18590"/>
      <c r="M18590"/>
    </row>
    <row r="18591" spans="1:13" ht="15.75" x14ac:dyDescent="0.3">
      <c r="A18591"/>
      <c r="J18591"/>
      <c r="K18591"/>
      <c r="L18591"/>
      <c r="M18591"/>
    </row>
    <row r="18592" spans="1:13" ht="15.75" x14ac:dyDescent="0.3">
      <c r="A18592"/>
      <c r="J18592"/>
      <c r="K18592"/>
      <c r="L18592"/>
      <c r="M18592"/>
    </row>
    <row r="18593" spans="1:13" ht="15.75" x14ac:dyDescent="0.3">
      <c r="A18593"/>
      <c r="J18593"/>
      <c r="K18593"/>
      <c r="L18593"/>
      <c r="M18593"/>
    </row>
    <row r="18594" spans="1:13" ht="15.75" x14ac:dyDescent="0.3">
      <c r="A18594"/>
      <c r="J18594"/>
      <c r="K18594"/>
      <c r="L18594"/>
      <c r="M18594"/>
    </row>
    <row r="18595" spans="1:13" ht="15.75" x14ac:dyDescent="0.3">
      <c r="A18595"/>
      <c r="J18595"/>
      <c r="K18595"/>
      <c r="L18595"/>
      <c r="M18595"/>
    </row>
    <row r="18596" spans="1:13" ht="15.75" x14ac:dyDescent="0.3">
      <c r="A18596"/>
      <c r="J18596"/>
      <c r="K18596"/>
      <c r="L18596"/>
      <c r="M18596"/>
    </row>
    <row r="18597" spans="1:13" ht="15.75" x14ac:dyDescent="0.3">
      <c r="A18597"/>
      <c r="J18597"/>
      <c r="K18597"/>
      <c r="L18597"/>
      <c r="M18597"/>
    </row>
    <row r="18598" spans="1:13" ht="15.75" x14ac:dyDescent="0.3">
      <c r="A18598"/>
      <c r="J18598"/>
      <c r="K18598"/>
      <c r="L18598"/>
      <c r="M18598"/>
    </row>
    <row r="18599" spans="1:13" ht="15.75" x14ac:dyDescent="0.3">
      <c r="A18599"/>
      <c r="J18599"/>
      <c r="K18599"/>
      <c r="L18599"/>
      <c r="M18599"/>
    </row>
    <row r="18600" spans="1:13" ht="15.75" x14ac:dyDescent="0.3">
      <c r="A18600"/>
      <c r="J18600"/>
      <c r="K18600"/>
      <c r="L18600"/>
      <c r="M18600"/>
    </row>
    <row r="18601" spans="1:13" ht="15.75" x14ac:dyDescent="0.3">
      <c r="A18601"/>
      <c r="J18601"/>
      <c r="K18601"/>
      <c r="L18601"/>
      <c r="M18601"/>
    </row>
    <row r="18602" spans="1:13" ht="15.75" x14ac:dyDescent="0.3">
      <c r="A18602"/>
      <c r="J18602"/>
      <c r="K18602"/>
      <c r="L18602"/>
      <c r="M18602"/>
    </row>
    <row r="18603" spans="1:13" ht="15.75" x14ac:dyDescent="0.3">
      <c r="A18603"/>
      <c r="J18603"/>
      <c r="K18603"/>
      <c r="L18603"/>
      <c r="M18603"/>
    </row>
    <row r="18604" spans="1:13" ht="15.75" x14ac:dyDescent="0.3">
      <c r="A18604"/>
      <c r="J18604"/>
      <c r="K18604"/>
      <c r="L18604"/>
      <c r="M18604"/>
    </row>
    <row r="18605" spans="1:13" ht="15.75" x14ac:dyDescent="0.3">
      <c r="A18605"/>
      <c r="J18605"/>
      <c r="K18605"/>
      <c r="L18605"/>
      <c r="M18605"/>
    </row>
    <row r="18606" spans="1:13" ht="15.75" x14ac:dyDescent="0.3">
      <c r="A18606"/>
      <c r="J18606"/>
      <c r="K18606"/>
      <c r="L18606"/>
      <c r="M18606"/>
    </row>
    <row r="18607" spans="1:13" ht="15.75" x14ac:dyDescent="0.3">
      <c r="A18607"/>
      <c r="J18607"/>
      <c r="K18607"/>
      <c r="L18607"/>
      <c r="M18607"/>
    </row>
    <row r="18608" spans="1:13" ht="15.75" x14ac:dyDescent="0.3">
      <c r="A18608"/>
      <c r="J18608"/>
      <c r="K18608"/>
      <c r="L18608"/>
      <c r="M18608"/>
    </row>
    <row r="18609" spans="1:13" ht="15.75" x14ac:dyDescent="0.3">
      <c r="A18609"/>
      <c r="J18609"/>
      <c r="K18609"/>
      <c r="L18609"/>
      <c r="M18609"/>
    </row>
    <row r="18610" spans="1:13" ht="15.75" x14ac:dyDescent="0.3">
      <c r="A18610"/>
      <c r="J18610"/>
      <c r="K18610"/>
      <c r="L18610"/>
      <c r="M18610"/>
    </row>
    <row r="18611" spans="1:13" ht="15.75" x14ac:dyDescent="0.3">
      <c r="A18611"/>
      <c r="J18611"/>
      <c r="K18611"/>
      <c r="L18611"/>
      <c r="M18611"/>
    </row>
    <row r="18612" spans="1:13" ht="15.75" x14ac:dyDescent="0.3">
      <c r="A18612"/>
      <c r="J18612"/>
      <c r="K18612"/>
      <c r="L18612"/>
      <c r="M18612"/>
    </row>
    <row r="18613" spans="1:13" ht="15.75" x14ac:dyDescent="0.3">
      <c r="A18613"/>
      <c r="J18613"/>
      <c r="K18613"/>
      <c r="L18613"/>
      <c r="M18613"/>
    </row>
    <row r="18614" spans="1:13" ht="15.75" x14ac:dyDescent="0.3">
      <c r="A18614"/>
      <c r="J18614"/>
      <c r="K18614"/>
      <c r="L18614"/>
      <c r="M18614"/>
    </row>
    <row r="18615" spans="1:13" ht="15.75" x14ac:dyDescent="0.3">
      <c r="A18615"/>
      <c r="J18615"/>
      <c r="K18615"/>
      <c r="L18615"/>
      <c r="M18615"/>
    </row>
    <row r="18616" spans="1:13" ht="15.75" x14ac:dyDescent="0.3">
      <c r="A18616"/>
      <c r="J18616"/>
      <c r="K18616"/>
      <c r="L18616"/>
      <c r="M18616"/>
    </row>
    <row r="18617" spans="1:13" ht="15.75" x14ac:dyDescent="0.3">
      <c r="A18617"/>
      <c r="J18617"/>
      <c r="K18617"/>
      <c r="L18617"/>
      <c r="M18617"/>
    </row>
    <row r="18618" spans="1:13" ht="15.75" x14ac:dyDescent="0.3">
      <c r="A18618"/>
      <c r="J18618"/>
      <c r="K18618"/>
      <c r="L18618"/>
      <c r="M18618"/>
    </row>
    <row r="18619" spans="1:13" ht="15.75" x14ac:dyDescent="0.3">
      <c r="A18619"/>
      <c r="J18619"/>
      <c r="K18619"/>
      <c r="L18619"/>
      <c r="M18619"/>
    </row>
    <row r="18620" spans="1:13" ht="15.75" x14ac:dyDescent="0.3">
      <c r="A18620"/>
      <c r="J18620"/>
      <c r="K18620"/>
      <c r="L18620"/>
      <c r="M18620"/>
    </row>
    <row r="18621" spans="1:13" ht="15.75" x14ac:dyDescent="0.3">
      <c r="A18621"/>
      <c r="J18621"/>
      <c r="K18621"/>
      <c r="L18621"/>
      <c r="M18621"/>
    </row>
    <row r="18622" spans="1:13" ht="15.75" x14ac:dyDescent="0.3">
      <c r="A18622"/>
      <c r="J18622"/>
      <c r="K18622"/>
      <c r="L18622"/>
      <c r="M18622"/>
    </row>
    <row r="18623" spans="1:13" ht="15.75" x14ac:dyDescent="0.3">
      <c r="A18623"/>
      <c r="J18623"/>
      <c r="K18623"/>
      <c r="L18623"/>
      <c r="M18623"/>
    </row>
    <row r="18624" spans="1:13" ht="15.75" x14ac:dyDescent="0.3">
      <c r="A18624"/>
      <c r="J18624"/>
      <c r="K18624"/>
      <c r="L18624"/>
      <c r="M18624"/>
    </row>
    <row r="18625" spans="1:13" ht="15.75" x14ac:dyDescent="0.3">
      <c r="A18625"/>
      <c r="J18625"/>
      <c r="K18625"/>
      <c r="L18625"/>
      <c r="M18625"/>
    </row>
    <row r="18626" spans="1:13" ht="15.75" x14ac:dyDescent="0.3">
      <c r="A18626"/>
      <c r="J18626"/>
      <c r="K18626"/>
      <c r="L18626"/>
      <c r="M18626"/>
    </row>
    <row r="18627" spans="1:13" ht="15.75" x14ac:dyDescent="0.3">
      <c r="A18627"/>
      <c r="J18627"/>
      <c r="K18627"/>
      <c r="L18627"/>
      <c r="M18627"/>
    </row>
    <row r="18628" spans="1:13" ht="15.75" x14ac:dyDescent="0.3">
      <c r="A18628"/>
      <c r="J18628"/>
      <c r="K18628"/>
      <c r="L18628"/>
      <c r="M18628"/>
    </row>
    <row r="18629" spans="1:13" ht="15.75" x14ac:dyDescent="0.3">
      <c r="A18629"/>
      <c r="J18629"/>
      <c r="K18629"/>
      <c r="L18629"/>
      <c r="M18629"/>
    </row>
    <row r="18630" spans="1:13" ht="15.75" x14ac:dyDescent="0.3">
      <c r="A18630"/>
      <c r="J18630"/>
      <c r="K18630"/>
      <c r="L18630"/>
      <c r="M18630"/>
    </row>
    <row r="18631" spans="1:13" ht="15.75" x14ac:dyDescent="0.3">
      <c r="A18631"/>
      <c r="J18631"/>
      <c r="K18631"/>
      <c r="L18631"/>
      <c r="M18631"/>
    </row>
    <row r="18632" spans="1:13" ht="15.75" x14ac:dyDescent="0.3">
      <c r="A18632"/>
      <c r="J18632"/>
      <c r="K18632"/>
      <c r="L18632"/>
      <c r="M18632"/>
    </row>
    <row r="18633" spans="1:13" ht="15.75" x14ac:dyDescent="0.3">
      <c r="A18633"/>
      <c r="J18633"/>
      <c r="K18633"/>
      <c r="L18633"/>
      <c r="M18633"/>
    </row>
    <row r="18634" spans="1:13" ht="15.75" x14ac:dyDescent="0.3">
      <c r="A18634"/>
      <c r="J18634"/>
      <c r="K18634"/>
      <c r="L18634"/>
      <c r="M18634"/>
    </row>
    <row r="18635" spans="1:13" ht="15.75" x14ac:dyDescent="0.3">
      <c r="A18635"/>
      <c r="J18635"/>
      <c r="K18635"/>
      <c r="L18635"/>
      <c r="M18635"/>
    </row>
    <row r="18636" spans="1:13" ht="15.75" x14ac:dyDescent="0.3">
      <c r="A18636"/>
      <c r="J18636"/>
      <c r="K18636"/>
      <c r="L18636"/>
      <c r="M18636"/>
    </row>
    <row r="18637" spans="1:13" ht="15.75" x14ac:dyDescent="0.3">
      <c r="A18637"/>
      <c r="J18637"/>
      <c r="K18637"/>
      <c r="L18637"/>
      <c r="M18637"/>
    </row>
    <row r="18638" spans="1:13" ht="15.75" x14ac:dyDescent="0.3">
      <c r="A18638"/>
      <c r="J18638"/>
      <c r="K18638"/>
      <c r="L18638"/>
      <c r="M18638"/>
    </row>
    <row r="18639" spans="1:13" ht="15.75" x14ac:dyDescent="0.3">
      <c r="A18639"/>
      <c r="J18639"/>
      <c r="K18639"/>
      <c r="L18639"/>
      <c r="M18639"/>
    </row>
    <row r="18640" spans="1:13" ht="15.75" x14ac:dyDescent="0.3">
      <c r="A18640"/>
      <c r="J18640"/>
      <c r="K18640"/>
      <c r="L18640"/>
      <c r="M18640"/>
    </row>
    <row r="18641" spans="1:13" ht="15.75" x14ac:dyDescent="0.3">
      <c r="A18641"/>
      <c r="J18641"/>
      <c r="K18641"/>
      <c r="L18641"/>
      <c r="M18641"/>
    </row>
    <row r="18642" spans="1:13" ht="15.75" x14ac:dyDescent="0.3">
      <c r="A18642"/>
      <c r="J18642"/>
      <c r="K18642"/>
      <c r="L18642"/>
      <c r="M18642"/>
    </row>
    <row r="18643" spans="1:13" ht="15.75" x14ac:dyDescent="0.3">
      <c r="A18643"/>
      <c r="J18643"/>
      <c r="K18643"/>
      <c r="L18643"/>
      <c r="M18643"/>
    </row>
    <row r="18644" spans="1:13" ht="15.75" x14ac:dyDescent="0.3">
      <c r="A18644"/>
      <c r="J18644"/>
      <c r="K18644"/>
      <c r="L18644"/>
      <c r="M18644"/>
    </row>
    <row r="18645" spans="1:13" ht="15.75" x14ac:dyDescent="0.3">
      <c r="A18645"/>
      <c r="J18645"/>
      <c r="K18645"/>
      <c r="L18645"/>
      <c r="M18645"/>
    </row>
    <row r="18646" spans="1:13" ht="15.75" x14ac:dyDescent="0.3">
      <c r="A18646"/>
      <c r="J18646"/>
      <c r="K18646"/>
      <c r="L18646"/>
      <c r="M18646"/>
    </row>
    <row r="18647" spans="1:13" ht="15.75" x14ac:dyDescent="0.3">
      <c r="A18647"/>
      <c r="J18647"/>
      <c r="K18647"/>
      <c r="L18647"/>
      <c r="M18647"/>
    </row>
    <row r="18648" spans="1:13" ht="15.75" x14ac:dyDescent="0.3">
      <c r="A18648"/>
      <c r="J18648"/>
      <c r="K18648"/>
      <c r="L18648"/>
      <c r="M18648"/>
    </row>
    <row r="18649" spans="1:13" ht="15.75" x14ac:dyDescent="0.3">
      <c r="A18649"/>
      <c r="J18649"/>
      <c r="K18649"/>
      <c r="L18649"/>
      <c r="M18649"/>
    </row>
    <row r="18650" spans="1:13" ht="15.75" x14ac:dyDescent="0.3">
      <c r="A18650"/>
      <c r="J18650"/>
      <c r="K18650"/>
      <c r="L18650"/>
      <c r="M18650"/>
    </row>
    <row r="18651" spans="1:13" ht="15.75" x14ac:dyDescent="0.3">
      <c r="A18651"/>
      <c r="J18651"/>
      <c r="K18651"/>
      <c r="L18651"/>
      <c r="M18651"/>
    </row>
    <row r="18652" spans="1:13" ht="15.75" x14ac:dyDescent="0.3">
      <c r="A18652"/>
      <c r="J18652"/>
      <c r="K18652"/>
      <c r="L18652"/>
      <c r="M18652"/>
    </row>
    <row r="18653" spans="1:13" ht="15.75" x14ac:dyDescent="0.3">
      <c r="A18653"/>
      <c r="J18653"/>
      <c r="K18653"/>
      <c r="L18653"/>
      <c r="M18653"/>
    </row>
    <row r="18654" spans="1:13" ht="15.75" x14ac:dyDescent="0.3">
      <c r="A18654"/>
      <c r="J18654"/>
      <c r="K18654"/>
      <c r="L18654"/>
      <c r="M18654"/>
    </row>
    <row r="18655" spans="1:13" ht="15.75" x14ac:dyDescent="0.3">
      <c r="A18655"/>
      <c r="J18655"/>
      <c r="K18655"/>
      <c r="L18655"/>
      <c r="M18655"/>
    </row>
    <row r="18656" spans="1:13" ht="15.75" x14ac:dyDescent="0.3">
      <c r="A18656"/>
      <c r="J18656"/>
      <c r="K18656"/>
      <c r="L18656"/>
      <c r="M18656"/>
    </row>
    <row r="18657" spans="1:13" ht="15.75" x14ac:dyDescent="0.3">
      <c r="A18657"/>
      <c r="J18657"/>
      <c r="K18657"/>
      <c r="L18657"/>
      <c r="M18657"/>
    </row>
    <row r="18658" spans="1:13" ht="15.75" x14ac:dyDescent="0.3">
      <c r="A18658"/>
      <c r="J18658"/>
      <c r="K18658"/>
      <c r="L18658"/>
      <c r="M18658"/>
    </row>
    <row r="18659" spans="1:13" ht="15.75" x14ac:dyDescent="0.3">
      <c r="A18659"/>
      <c r="J18659"/>
      <c r="K18659"/>
      <c r="L18659"/>
      <c r="M18659"/>
    </row>
    <row r="18660" spans="1:13" ht="15.75" x14ac:dyDescent="0.3">
      <c r="A18660"/>
      <c r="J18660"/>
      <c r="K18660"/>
      <c r="L18660"/>
      <c r="M18660"/>
    </row>
    <row r="18661" spans="1:13" ht="15.75" x14ac:dyDescent="0.3">
      <c r="A18661"/>
      <c r="J18661"/>
      <c r="K18661"/>
      <c r="L18661"/>
      <c r="M18661"/>
    </row>
    <row r="18662" spans="1:13" ht="15.75" x14ac:dyDescent="0.3">
      <c r="A18662"/>
      <c r="J18662"/>
      <c r="K18662"/>
      <c r="L18662"/>
      <c r="M18662"/>
    </row>
    <row r="18663" spans="1:13" ht="15.75" x14ac:dyDescent="0.3">
      <c r="A18663"/>
      <c r="J18663"/>
      <c r="K18663"/>
      <c r="L18663"/>
      <c r="M18663"/>
    </row>
    <row r="18664" spans="1:13" ht="15.75" x14ac:dyDescent="0.3">
      <c r="A18664"/>
      <c r="J18664"/>
      <c r="K18664"/>
      <c r="L18664"/>
      <c r="M18664"/>
    </row>
    <row r="18665" spans="1:13" ht="15.75" x14ac:dyDescent="0.3">
      <c r="A18665"/>
      <c r="J18665"/>
      <c r="K18665"/>
      <c r="L18665"/>
      <c r="M18665"/>
    </row>
    <row r="18666" spans="1:13" ht="15.75" x14ac:dyDescent="0.3">
      <c r="A18666"/>
      <c r="J18666"/>
      <c r="K18666"/>
      <c r="L18666"/>
      <c r="M18666"/>
    </row>
    <row r="18667" spans="1:13" ht="15.75" x14ac:dyDescent="0.3">
      <c r="A18667"/>
      <c r="J18667"/>
      <c r="K18667"/>
      <c r="L18667"/>
      <c r="M18667"/>
    </row>
    <row r="18668" spans="1:13" ht="15.75" x14ac:dyDescent="0.3">
      <c r="A18668"/>
      <c r="J18668"/>
      <c r="K18668"/>
      <c r="L18668"/>
      <c r="M18668"/>
    </row>
    <row r="18669" spans="1:13" ht="15.75" x14ac:dyDescent="0.3">
      <c r="A18669"/>
      <c r="J18669"/>
      <c r="K18669"/>
      <c r="L18669"/>
      <c r="M18669"/>
    </row>
    <row r="18670" spans="1:13" ht="15.75" x14ac:dyDescent="0.3">
      <c r="A18670"/>
      <c r="J18670"/>
      <c r="K18670"/>
      <c r="L18670"/>
      <c r="M18670"/>
    </row>
    <row r="18671" spans="1:13" ht="15.75" x14ac:dyDescent="0.3">
      <c r="A18671"/>
      <c r="J18671"/>
      <c r="K18671"/>
      <c r="L18671"/>
      <c r="M18671"/>
    </row>
    <row r="18672" spans="1:13" ht="15.75" x14ac:dyDescent="0.3">
      <c r="A18672"/>
      <c r="J18672"/>
      <c r="K18672"/>
      <c r="L18672"/>
      <c r="M18672"/>
    </row>
    <row r="18673" spans="1:13" ht="15.75" x14ac:dyDescent="0.3">
      <c r="A18673"/>
      <c r="J18673"/>
      <c r="K18673"/>
      <c r="L18673"/>
      <c r="M18673"/>
    </row>
    <row r="18674" spans="1:13" ht="15.75" x14ac:dyDescent="0.3">
      <c r="A18674"/>
      <c r="J18674"/>
      <c r="K18674"/>
      <c r="L18674"/>
      <c r="M18674"/>
    </row>
    <row r="18675" spans="1:13" ht="15.75" x14ac:dyDescent="0.3">
      <c r="A18675"/>
      <c r="J18675"/>
      <c r="K18675"/>
      <c r="L18675"/>
      <c r="M18675"/>
    </row>
    <row r="18676" spans="1:13" ht="15.75" x14ac:dyDescent="0.3">
      <c r="A18676"/>
      <c r="J18676"/>
      <c r="K18676"/>
      <c r="L18676"/>
      <c r="M18676"/>
    </row>
    <row r="18677" spans="1:13" ht="15.75" x14ac:dyDescent="0.3">
      <c r="A18677"/>
      <c r="J18677"/>
      <c r="K18677"/>
      <c r="L18677"/>
      <c r="M18677"/>
    </row>
    <row r="18678" spans="1:13" ht="15.75" x14ac:dyDescent="0.3">
      <c r="A18678"/>
      <c r="J18678"/>
      <c r="K18678"/>
      <c r="L18678"/>
      <c r="M18678"/>
    </row>
    <row r="18679" spans="1:13" ht="15.75" x14ac:dyDescent="0.3">
      <c r="A18679"/>
      <c r="J18679"/>
      <c r="K18679"/>
      <c r="L18679"/>
      <c r="M18679"/>
    </row>
    <row r="18680" spans="1:13" ht="15.75" x14ac:dyDescent="0.3">
      <c r="A18680"/>
      <c r="J18680"/>
      <c r="K18680"/>
      <c r="L18680"/>
      <c r="M18680"/>
    </row>
    <row r="18681" spans="1:13" ht="15.75" x14ac:dyDescent="0.3">
      <c r="A18681"/>
      <c r="J18681"/>
      <c r="K18681"/>
      <c r="L18681"/>
      <c r="M18681"/>
    </row>
    <row r="18682" spans="1:13" ht="15.75" x14ac:dyDescent="0.3">
      <c r="A18682"/>
      <c r="J18682"/>
      <c r="K18682"/>
      <c r="L18682"/>
      <c r="M18682"/>
    </row>
    <row r="18683" spans="1:13" ht="15.75" x14ac:dyDescent="0.3">
      <c r="A18683"/>
      <c r="J18683"/>
      <c r="K18683"/>
      <c r="L18683"/>
      <c r="M18683"/>
    </row>
    <row r="18684" spans="1:13" ht="15.75" x14ac:dyDescent="0.3">
      <c r="A18684"/>
      <c r="J18684"/>
      <c r="K18684"/>
      <c r="L18684"/>
      <c r="M18684"/>
    </row>
    <row r="18685" spans="1:13" ht="15.75" x14ac:dyDescent="0.3">
      <c r="A18685"/>
      <c r="J18685"/>
      <c r="K18685"/>
      <c r="L18685"/>
      <c r="M18685"/>
    </row>
    <row r="18686" spans="1:13" ht="15.75" x14ac:dyDescent="0.3">
      <c r="A18686"/>
      <c r="J18686"/>
      <c r="K18686"/>
      <c r="L18686"/>
      <c r="M18686"/>
    </row>
    <row r="18687" spans="1:13" ht="15.75" x14ac:dyDescent="0.3">
      <c r="A18687"/>
      <c r="J18687"/>
      <c r="K18687"/>
      <c r="L18687"/>
      <c r="M18687"/>
    </row>
    <row r="18688" spans="1:13" ht="15.75" x14ac:dyDescent="0.3">
      <c r="A18688"/>
      <c r="J18688"/>
      <c r="K18688"/>
      <c r="L18688"/>
      <c r="M18688"/>
    </row>
    <row r="18689" spans="1:13" ht="15.75" x14ac:dyDescent="0.3">
      <c r="A18689"/>
      <c r="J18689"/>
      <c r="K18689"/>
      <c r="L18689"/>
      <c r="M18689"/>
    </row>
    <row r="18690" spans="1:13" ht="15.75" x14ac:dyDescent="0.3">
      <c r="A18690"/>
      <c r="J18690"/>
      <c r="K18690"/>
      <c r="L18690"/>
      <c r="M18690"/>
    </row>
    <row r="18691" spans="1:13" ht="15.75" x14ac:dyDescent="0.3">
      <c r="A18691"/>
      <c r="J18691"/>
      <c r="K18691"/>
      <c r="L18691"/>
      <c r="M18691"/>
    </row>
    <row r="18692" spans="1:13" ht="15.75" x14ac:dyDescent="0.3">
      <c r="A18692"/>
      <c r="J18692"/>
      <c r="K18692"/>
      <c r="L18692"/>
      <c r="M18692"/>
    </row>
    <row r="18693" spans="1:13" ht="15.75" x14ac:dyDescent="0.3">
      <c r="A18693"/>
      <c r="J18693"/>
      <c r="K18693"/>
      <c r="L18693"/>
      <c r="M18693"/>
    </row>
    <row r="18694" spans="1:13" ht="15.75" x14ac:dyDescent="0.3">
      <c r="A18694"/>
      <c r="J18694"/>
      <c r="K18694"/>
      <c r="L18694"/>
      <c r="M18694"/>
    </row>
    <row r="18695" spans="1:13" ht="15.75" x14ac:dyDescent="0.3">
      <c r="A18695"/>
      <c r="J18695"/>
      <c r="K18695"/>
      <c r="L18695"/>
      <c r="M18695"/>
    </row>
    <row r="18696" spans="1:13" ht="15.75" x14ac:dyDescent="0.3">
      <c r="A18696"/>
      <c r="J18696"/>
      <c r="K18696"/>
      <c r="L18696"/>
      <c r="M18696"/>
    </row>
    <row r="18697" spans="1:13" ht="15.75" x14ac:dyDescent="0.3">
      <c r="A18697"/>
      <c r="J18697"/>
      <c r="K18697"/>
      <c r="L18697"/>
      <c r="M18697"/>
    </row>
    <row r="18698" spans="1:13" ht="15.75" x14ac:dyDescent="0.3">
      <c r="A18698"/>
      <c r="J18698"/>
      <c r="K18698"/>
      <c r="L18698"/>
      <c r="M18698"/>
    </row>
    <row r="18699" spans="1:13" ht="15.75" x14ac:dyDescent="0.3">
      <c r="A18699"/>
      <c r="J18699"/>
      <c r="K18699"/>
      <c r="L18699"/>
      <c r="M18699"/>
    </row>
    <row r="18700" spans="1:13" ht="15.75" x14ac:dyDescent="0.3">
      <c r="A18700"/>
      <c r="J18700"/>
      <c r="K18700"/>
      <c r="L18700"/>
      <c r="M18700"/>
    </row>
    <row r="18701" spans="1:13" ht="15.75" x14ac:dyDescent="0.3">
      <c r="A18701"/>
      <c r="J18701"/>
      <c r="K18701"/>
      <c r="L18701"/>
      <c r="M18701"/>
    </row>
    <row r="18702" spans="1:13" ht="15.75" x14ac:dyDescent="0.3">
      <c r="A18702"/>
      <c r="J18702"/>
      <c r="K18702"/>
      <c r="L18702"/>
      <c r="M18702"/>
    </row>
    <row r="18703" spans="1:13" ht="15.75" x14ac:dyDescent="0.3">
      <c r="A18703"/>
      <c r="J18703"/>
      <c r="K18703"/>
      <c r="L18703"/>
      <c r="M18703"/>
    </row>
    <row r="18704" spans="1:13" ht="15.75" x14ac:dyDescent="0.3">
      <c r="A18704"/>
      <c r="J18704"/>
      <c r="K18704"/>
      <c r="L18704"/>
      <c r="M18704"/>
    </row>
    <row r="18705" spans="1:13" ht="15.75" x14ac:dyDescent="0.3">
      <c r="A18705"/>
      <c r="J18705"/>
      <c r="K18705"/>
      <c r="L18705"/>
      <c r="M18705"/>
    </row>
    <row r="18706" spans="1:13" ht="15.75" x14ac:dyDescent="0.3">
      <c r="A18706"/>
      <c r="J18706"/>
      <c r="K18706"/>
      <c r="L18706"/>
      <c r="M18706"/>
    </row>
    <row r="18707" spans="1:13" ht="15.75" x14ac:dyDescent="0.3">
      <c r="A18707"/>
      <c r="J18707"/>
      <c r="K18707"/>
      <c r="L18707"/>
      <c r="M18707"/>
    </row>
    <row r="18708" spans="1:13" ht="15.75" x14ac:dyDescent="0.3">
      <c r="A18708"/>
      <c r="J18708"/>
      <c r="K18708"/>
      <c r="L18708"/>
      <c r="M18708"/>
    </row>
    <row r="18709" spans="1:13" ht="15.75" x14ac:dyDescent="0.3">
      <c r="A18709"/>
      <c r="J18709"/>
      <c r="K18709"/>
      <c r="L18709"/>
      <c r="M18709"/>
    </row>
    <row r="18710" spans="1:13" ht="15.75" x14ac:dyDescent="0.3">
      <c r="A18710"/>
      <c r="J18710"/>
      <c r="K18710"/>
      <c r="L18710"/>
      <c r="M18710"/>
    </row>
    <row r="18711" spans="1:13" ht="15.75" x14ac:dyDescent="0.3">
      <c r="A18711"/>
      <c r="J18711"/>
      <c r="K18711"/>
      <c r="L18711"/>
      <c r="M18711"/>
    </row>
    <row r="18712" spans="1:13" ht="15.75" x14ac:dyDescent="0.3">
      <c r="A18712"/>
      <c r="J18712"/>
      <c r="K18712"/>
      <c r="L18712"/>
      <c r="M18712"/>
    </row>
    <row r="18713" spans="1:13" ht="15.75" x14ac:dyDescent="0.3">
      <c r="A18713"/>
      <c r="J18713"/>
      <c r="K18713"/>
      <c r="L18713"/>
      <c r="M18713"/>
    </row>
    <row r="18714" spans="1:13" ht="15.75" x14ac:dyDescent="0.3">
      <c r="A18714"/>
      <c r="J18714"/>
      <c r="K18714"/>
      <c r="L18714"/>
      <c r="M18714"/>
    </row>
    <row r="18715" spans="1:13" ht="15.75" x14ac:dyDescent="0.3">
      <c r="A18715"/>
      <c r="J18715"/>
      <c r="K18715"/>
      <c r="L18715"/>
      <c r="M18715"/>
    </row>
    <row r="18716" spans="1:13" ht="15.75" x14ac:dyDescent="0.3">
      <c r="A18716"/>
      <c r="J18716"/>
      <c r="K18716"/>
      <c r="L18716"/>
      <c r="M18716"/>
    </row>
    <row r="18717" spans="1:13" ht="15.75" x14ac:dyDescent="0.3">
      <c r="A18717"/>
      <c r="J18717"/>
      <c r="K18717"/>
      <c r="L18717"/>
      <c r="M18717"/>
    </row>
    <row r="18718" spans="1:13" ht="15.75" x14ac:dyDescent="0.3">
      <c r="A18718"/>
      <c r="J18718"/>
      <c r="K18718"/>
      <c r="L18718"/>
      <c r="M18718"/>
    </row>
    <row r="18719" spans="1:13" ht="15.75" x14ac:dyDescent="0.3">
      <c r="A18719"/>
      <c r="J18719"/>
      <c r="K18719"/>
      <c r="L18719"/>
      <c r="M18719"/>
    </row>
    <row r="18720" spans="1:13" ht="15.75" x14ac:dyDescent="0.3">
      <c r="A18720"/>
      <c r="J18720"/>
      <c r="K18720"/>
      <c r="L18720"/>
      <c r="M18720"/>
    </row>
    <row r="18721" spans="1:13" ht="15.75" x14ac:dyDescent="0.3">
      <c r="A18721"/>
      <c r="J18721"/>
      <c r="K18721"/>
      <c r="L18721"/>
      <c r="M18721"/>
    </row>
    <row r="18722" spans="1:13" ht="15.75" x14ac:dyDescent="0.3">
      <c r="A18722"/>
      <c r="J18722"/>
      <c r="K18722"/>
      <c r="L18722"/>
      <c r="M18722"/>
    </row>
    <row r="18723" spans="1:13" ht="15.75" x14ac:dyDescent="0.3">
      <c r="A18723"/>
      <c r="J18723"/>
      <c r="K18723"/>
      <c r="L18723"/>
      <c r="M18723"/>
    </row>
    <row r="18724" spans="1:13" ht="15.75" x14ac:dyDescent="0.3">
      <c r="A18724"/>
      <c r="J18724"/>
      <c r="K18724"/>
      <c r="L18724"/>
      <c r="M18724"/>
    </row>
    <row r="18725" spans="1:13" ht="15.75" x14ac:dyDescent="0.3">
      <c r="A18725"/>
      <c r="J18725"/>
      <c r="K18725"/>
      <c r="L18725"/>
      <c r="M18725"/>
    </row>
    <row r="18726" spans="1:13" ht="15.75" x14ac:dyDescent="0.3">
      <c r="A18726"/>
      <c r="J18726"/>
      <c r="K18726"/>
      <c r="L18726"/>
      <c r="M18726"/>
    </row>
    <row r="18727" spans="1:13" ht="15.75" x14ac:dyDescent="0.3">
      <c r="A18727"/>
      <c r="J18727"/>
      <c r="K18727"/>
      <c r="L18727"/>
      <c r="M18727"/>
    </row>
    <row r="18728" spans="1:13" ht="15.75" x14ac:dyDescent="0.3">
      <c r="A18728"/>
      <c r="J18728"/>
      <c r="K18728"/>
      <c r="L18728"/>
      <c r="M18728"/>
    </row>
    <row r="18729" spans="1:13" ht="15.75" x14ac:dyDescent="0.3">
      <c r="A18729"/>
      <c r="J18729"/>
      <c r="K18729"/>
      <c r="L18729"/>
      <c r="M18729"/>
    </row>
    <row r="18730" spans="1:13" ht="15.75" x14ac:dyDescent="0.3">
      <c r="A18730"/>
      <c r="J18730"/>
      <c r="K18730"/>
      <c r="L18730"/>
      <c r="M18730"/>
    </row>
    <row r="18731" spans="1:13" ht="15.75" x14ac:dyDescent="0.3">
      <c r="A18731"/>
      <c r="J18731"/>
      <c r="K18731"/>
      <c r="L18731"/>
      <c r="M18731"/>
    </row>
    <row r="18732" spans="1:13" ht="15.75" x14ac:dyDescent="0.3">
      <c r="A18732"/>
      <c r="J18732"/>
      <c r="K18732"/>
      <c r="L18732"/>
      <c r="M18732"/>
    </row>
    <row r="18733" spans="1:13" ht="15.75" x14ac:dyDescent="0.3">
      <c r="A18733"/>
      <c r="J18733"/>
      <c r="K18733"/>
      <c r="L18733"/>
      <c r="M18733"/>
    </row>
    <row r="18734" spans="1:13" ht="15.75" x14ac:dyDescent="0.3">
      <c r="A18734"/>
      <c r="J18734"/>
      <c r="K18734"/>
      <c r="L18734"/>
      <c r="M18734"/>
    </row>
    <row r="18735" spans="1:13" ht="15.75" x14ac:dyDescent="0.3">
      <c r="A18735"/>
      <c r="J18735"/>
      <c r="K18735"/>
      <c r="L18735"/>
      <c r="M18735"/>
    </row>
    <row r="18736" spans="1:13" ht="15.75" x14ac:dyDescent="0.3">
      <c r="A18736"/>
      <c r="J18736"/>
      <c r="K18736"/>
      <c r="L18736"/>
      <c r="M18736"/>
    </row>
    <row r="18737" spans="1:13" ht="15.75" x14ac:dyDescent="0.3">
      <c r="A18737"/>
      <c r="J18737"/>
      <c r="K18737"/>
      <c r="L18737"/>
      <c r="M18737"/>
    </row>
    <row r="18738" spans="1:13" ht="15.75" x14ac:dyDescent="0.3">
      <c r="A18738"/>
      <c r="J18738"/>
      <c r="K18738"/>
      <c r="L18738"/>
      <c r="M18738"/>
    </row>
    <row r="18739" spans="1:13" ht="15.75" x14ac:dyDescent="0.3">
      <c r="A18739"/>
      <c r="J18739"/>
      <c r="K18739"/>
      <c r="L18739"/>
      <c r="M18739"/>
    </row>
    <row r="18740" spans="1:13" ht="15.75" x14ac:dyDescent="0.3">
      <c r="A18740"/>
      <c r="J18740"/>
      <c r="K18740"/>
      <c r="L18740"/>
      <c r="M18740"/>
    </row>
    <row r="18741" spans="1:13" ht="15.75" x14ac:dyDescent="0.3">
      <c r="A18741"/>
      <c r="J18741"/>
      <c r="K18741"/>
      <c r="L18741"/>
      <c r="M18741"/>
    </row>
    <row r="18742" spans="1:13" ht="15.75" x14ac:dyDescent="0.3">
      <c r="A18742"/>
      <c r="J18742"/>
      <c r="K18742"/>
      <c r="L18742"/>
      <c r="M18742"/>
    </row>
    <row r="18743" spans="1:13" ht="15.75" x14ac:dyDescent="0.3">
      <c r="A18743"/>
      <c r="J18743"/>
      <c r="K18743"/>
      <c r="L18743"/>
      <c r="M18743"/>
    </row>
    <row r="18744" spans="1:13" ht="15.75" x14ac:dyDescent="0.3">
      <c r="A18744"/>
      <c r="J18744"/>
      <c r="K18744"/>
      <c r="L18744"/>
      <c r="M18744"/>
    </row>
    <row r="18745" spans="1:13" ht="15.75" x14ac:dyDescent="0.3">
      <c r="A18745"/>
      <c r="J18745"/>
      <c r="K18745"/>
      <c r="L18745"/>
      <c r="M18745"/>
    </row>
    <row r="18746" spans="1:13" ht="15.75" x14ac:dyDescent="0.3">
      <c r="A18746"/>
      <c r="J18746"/>
      <c r="K18746"/>
      <c r="L18746"/>
      <c r="M18746"/>
    </row>
    <row r="18747" spans="1:13" ht="15.75" x14ac:dyDescent="0.3">
      <c r="A18747"/>
      <c r="J18747"/>
      <c r="K18747"/>
      <c r="L18747"/>
      <c r="M18747"/>
    </row>
    <row r="18748" spans="1:13" ht="15.75" x14ac:dyDescent="0.3">
      <c r="A18748"/>
      <c r="J18748"/>
      <c r="K18748"/>
      <c r="L18748"/>
      <c r="M18748"/>
    </row>
    <row r="18749" spans="1:13" ht="15.75" x14ac:dyDescent="0.3">
      <c r="A18749"/>
      <c r="J18749"/>
      <c r="K18749"/>
      <c r="L18749"/>
      <c r="M18749"/>
    </row>
    <row r="18750" spans="1:13" ht="15.75" x14ac:dyDescent="0.3">
      <c r="A18750"/>
      <c r="J18750"/>
      <c r="K18750"/>
      <c r="L18750"/>
      <c r="M18750"/>
    </row>
    <row r="18751" spans="1:13" ht="15.75" x14ac:dyDescent="0.3">
      <c r="A18751"/>
      <c r="J18751"/>
      <c r="K18751"/>
      <c r="L18751"/>
      <c r="M18751"/>
    </row>
    <row r="18752" spans="1:13" ht="15.75" x14ac:dyDescent="0.3">
      <c r="A18752"/>
      <c r="J18752"/>
      <c r="K18752"/>
      <c r="L18752"/>
      <c r="M18752"/>
    </row>
    <row r="18753" spans="1:13" ht="15.75" x14ac:dyDescent="0.3">
      <c r="A18753"/>
      <c r="J18753"/>
      <c r="K18753"/>
      <c r="L18753"/>
      <c r="M18753"/>
    </row>
    <row r="18754" spans="1:13" ht="15.75" x14ac:dyDescent="0.3">
      <c r="A18754"/>
      <c r="J18754"/>
      <c r="K18754"/>
      <c r="L18754"/>
      <c r="M18754"/>
    </row>
    <row r="18755" spans="1:13" ht="15.75" x14ac:dyDescent="0.3">
      <c r="A18755"/>
      <c r="J18755"/>
      <c r="K18755"/>
      <c r="L18755"/>
      <c r="M18755"/>
    </row>
    <row r="18756" spans="1:13" ht="15.75" x14ac:dyDescent="0.3">
      <c r="A18756"/>
      <c r="J18756"/>
      <c r="K18756"/>
      <c r="L18756"/>
      <c r="M18756"/>
    </row>
    <row r="18757" spans="1:13" ht="15.75" x14ac:dyDescent="0.3">
      <c r="A18757"/>
      <c r="J18757"/>
      <c r="K18757"/>
      <c r="L18757"/>
      <c r="M18757"/>
    </row>
    <row r="18758" spans="1:13" ht="15.75" x14ac:dyDescent="0.3">
      <c r="A18758"/>
      <c r="J18758"/>
      <c r="K18758"/>
      <c r="L18758"/>
      <c r="M18758"/>
    </row>
    <row r="18759" spans="1:13" ht="15.75" x14ac:dyDescent="0.3">
      <c r="A18759"/>
      <c r="J18759"/>
      <c r="K18759"/>
      <c r="L18759"/>
      <c r="M18759"/>
    </row>
    <row r="18760" spans="1:13" ht="15.75" x14ac:dyDescent="0.3">
      <c r="A18760"/>
      <c r="J18760"/>
      <c r="K18760"/>
      <c r="L18760"/>
      <c r="M18760"/>
    </row>
    <row r="18761" spans="1:13" ht="15.75" x14ac:dyDescent="0.3">
      <c r="A18761"/>
      <c r="J18761"/>
      <c r="K18761"/>
      <c r="L18761"/>
      <c r="M18761"/>
    </row>
    <row r="18762" spans="1:13" ht="15.75" x14ac:dyDescent="0.3">
      <c r="A18762"/>
      <c r="J18762"/>
      <c r="K18762"/>
      <c r="L18762"/>
      <c r="M18762"/>
    </row>
    <row r="18763" spans="1:13" ht="15.75" x14ac:dyDescent="0.3">
      <c r="A18763"/>
      <c r="J18763"/>
      <c r="K18763"/>
      <c r="L18763"/>
      <c r="M18763"/>
    </row>
    <row r="18764" spans="1:13" ht="15.75" x14ac:dyDescent="0.3">
      <c r="A18764"/>
      <c r="J18764"/>
      <c r="K18764"/>
      <c r="L18764"/>
      <c r="M18764"/>
    </row>
    <row r="18765" spans="1:13" ht="15.75" x14ac:dyDescent="0.3">
      <c r="A18765"/>
      <c r="J18765"/>
      <c r="K18765"/>
      <c r="L18765"/>
      <c r="M18765"/>
    </row>
    <row r="18766" spans="1:13" ht="15.75" x14ac:dyDescent="0.3">
      <c r="A18766"/>
      <c r="J18766"/>
      <c r="K18766"/>
      <c r="L18766"/>
      <c r="M18766"/>
    </row>
    <row r="18767" spans="1:13" ht="15.75" x14ac:dyDescent="0.3">
      <c r="A18767"/>
      <c r="J18767"/>
      <c r="K18767"/>
      <c r="L18767"/>
      <c r="M18767"/>
    </row>
    <row r="18768" spans="1:13" ht="15.75" x14ac:dyDescent="0.3">
      <c r="A18768"/>
      <c r="J18768"/>
      <c r="K18768"/>
      <c r="L18768"/>
      <c r="M18768"/>
    </row>
    <row r="18769" spans="1:13" ht="15.75" x14ac:dyDescent="0.3">
      <c r="A18769"/>
      <c r="J18769"/>
      <c r="K18769"/>
      <c r="L18769"/>
      <c r="M18769"/>
    </row>
    <row r="18770" spans="1:13" ht="15.75" x14ac:dyDescent="0.3">
      <c r="A18770"/>
      <c r="J18770"/>
      <c r="K18770"/>
      <c r="L18770"/>
      <c r="M18770"/>
    </row>
    <row r="18771" spans="1:13" ht="15.75" x14ac:dyDescent="0.3">
      <c r="A18771"/>
      <c r="J18771"/>
      <c r="K18771"/>
      <c r="L18771"/>
      <c r="M18771"/>
    </row>
    <row r="18772" spans="1:13" ht="15.75" x14ac:dyDescent="0.3">
      <c r="A18772"/>
      <c r="J18772"/>
      <c r="K18772"/>
      <c r="L18772"/>
      <c r="M18772"/>
    </row>
    <row r="18773" spans="1:13" ht="15.75" x14ac:dyDescent="0.3">
      <c r="A18773"/>
      <c r="J18773"/>
      <c r="K18773"/>
      <c r="L18773"/>
      <c r="M18773"/>
    </row>
    <row r="18774" spans="1:13" ht="15.75" x14ac:dyDescent="0.3">
      <c r="A18774"/>
      <c r="J18774"/>
      <c r="K18774"/>
      <c r="L18774"/>
      <c r="M18774"/>
    </row>
    <row r="18775" spans="1:13" ht="15.75" x14ac:dyDescent="0.3">
      <c r="A18775"/>
      <c r="J18775"/>
      <c r="K18775"/>
      <c r="L18775"/>
      <c r="M18775"/>
    </row>
    <row r="18776" spans="1:13" ht="15.75" x14ac:dyDescent="0.3">
      <c r="A18776"/>
      <c r="J18776"/>
      <c r="K18776"/>
      <c r="L18776"/>
      <c r="M18776"/>
    </row>
    <row r="18777" spans="1:13" ht="15.75" x14ac:dyDescent="0.3">
      <c r="A18777"/>
      <c r="J18777"/>
      <c r="K18777"/>
      <c r="L18777"/>
      <c r="M18777"/>
    </row>
    <row r="18778" spans="1:13" ht="15.75" x14ac:dyDescent="0.3">
      <c r="A18778"/>
      <c r="J18778"/>
      <c r="K18778"/>
      <c r="L18778"/>
      <c r="M18778"/>
    </row>
    <row r="18779" spans="1:13" ht="15.75" x14ac:dyDescent="0.3">
      <c r="A18779"/>
      <c r="J18779"/>
      <c r="K18779"/>
      <c r="L18779"/>
      <c r="M18779"/>
    </row>
    <row r="18780" spans="1:13" ht="15.75" x14ac:dyDescent="0.3">
      <c r="A18780"/>
      <c r="J18780"/>
      <c r="K18780"/>
      <c r="L18780"/>
      <c r="M18780"/>
    </row>
    <row r="18781" spans="1:13" ht="15.75" x14ac:dyDescent="0.3">
      <c r="A18781"/>
      <c r="J18781"/>
      <c r="K18781"/>
      <c r="L18781"/>
      <c r="M18781"/>
    </row>
    <row r="18782" spans="1:13" ht="15.75" x14ac:dyDescent="0.3">
      <c r="A18782"/>
      <c r="J18782"/>
      <c r="K18782"/>
      <c r="L18782"/>
      <c r="M18782"/>
    </row>
    <row r="18783" spans="1:13" ht="15.75" x14ac:dyDescent="0.3">
      <c r="A18783"/>
      <c r="J18783"/>
      <c r="K18783"/>
      <c r="L18783"/>
      <c r="M18783"/>
    </row>
    <row r="18784" spans="1:13" ht="15.75" x14ac:dyDescent="0.3">
      <c r="A18784"/>
      <c r="J18784"/>
      <c r="K18784"/>
      <c r="L18784"/>
      <c r="M18784"/>
    </row>
    <row r="18785" spans="1:13" ht="15.75" x14ac:dyDescent="0.3">
      <c r="A18785"/>
      <c r="J18785"/>
      <c r="K18785"/>
      <c r="L18785"/>
      <c r="M18785"/>
    </row>
    <row r="18786" spans="1:13" ht="15.75" x14ac:dyDescent="0.3">
      <c r="A18786"/>
      <c r="J18786"/>
      <c r="K18786"/>
      <c r="L18786"/>
      <c r="M18786"/>
    </row>
    <row r="18787" spans="1:13" ht="15.75" x14ac:dyDescent="0.3">
      <c r="A18787"/>
      <c r="J18787"/>
      <c r="K18787"/>
      <c r="L18787"/>
      <c r="M18787"/>
    </row>
    <row r="18788" spans="1:13" ht="15.75" x14ac:dyDescent="0.3">
      <c r="A18788"/>
      <c r="J18788"/>
      <c r="K18788"/>
      <c r="L18788"/>
      <c r="M18788"/>
    </row>
    <row r="18789" spans="1:13" ht="15.75" x14ac:dyDescent="0.3">
      <c r="A18789"/>
      <c r="J18789"/>
      <c r="K18789"/>
      <c r="L18789"/>
      <c r="M18789"/>
    </row>
    <row r="18790" spans="1:13" ht="15.75" x14ac:dyDescent="0.3">
      <c r="A18790"/>
      <c r="J18790"/>
      <c r="K18790"/>
      <c r="L18790"/>
      <c r="M18790"/>
    </row>
    <row r="18791" spans="1:13" ht="15.75" x14ac:dyDescent="0.3">
      <c r="A18791"/>
      <c r="J18791"/>
      <c r="K18791"/>
      <c r="L18791"/>
      <c r="M18791"/>
    </row>
    <row r="18792" spans="1:13" ht="15.75" x14ac:dyDescent="0.3">
      <c r="A18792"/>
      <c r="J18792"/>
      <c r="K18792"/>
      <c r="L18792"/>
      <c r="M18792"/>
    </row>
    <row r="18793" spans="1:13" ht="15.75" x14ac:dyDescent="0.3">
      <c r="A18793"/>
      <c r="J18793"/>
      <c r="K18793"/>
      <c r="L18793"/>
      <c r="M18793"/>
    </row>
    <row r="18794" spans="1:13" ht="15.75" x14ac:dyDescent="0.3">
      <c r="A18794"/>
      <c r="J18794"/>
      <c r="K18794"/>
      <c r="L18794"/>
      <c r="M18794"/>
    </row>
    <row r="18795" spans="1:13" ht="15.75" x14ac:dyDescent="0.3">
      <c r="A18795"/>
      <c r="J18795"/>
      <c r="K18795"/>
      <c r="L18795"/>
      <c r="M18795"/>
    </row>
    <row r="18796" spans="1:13" ht="15.75" x14ac:dyDescent="0.3">
      <c r="A18796"/>
      <c r="J18796"/>
      <c r="K18796"/>
      <c r="L18796"/>
      <c r="M18796"/>
    </row>
    <row r="18797" spans="1:13" ht="15.75" x14ac:dyDescent="0.3">
      <c r="A18797"/>
      <c r="J18797"/>
      <c r="K18797"/>
      <c r="L18797"/>
      <c r="M18797"/>
    </row>
    <row r="18798" spans="1:13" ht="15.75" x14ac:dyDescent="0.3">
      <c r="A18798"/>
      <c r="J18798"/>
      <c r="K18798"/>
      <c r="L18798"/>
      <c r="M18798"/>
    </row>
    <row r="18799" spans="1:13" ht="15.75" x14ac:dyDescent="0.3">
      <c r="A18799"/>
      <c r="J18799"/>
      <c r="K18799"/>
      <c r="L18799"/>
      <c r="M18799"/>
    </row>
    <row r="18800" spans="1:13" ht="15.75" x14ac:dyDescent="0.3">
      <c r="A18800"/>
      <c r="J18800"/>
      <c r="K18800"/>
      <c r="L18800"/>
      <c r="M18800"/>
    </row>
    <row r="18801" spans="1:13" ht="15.75" x14ac:dyDescent="0.3">
      <c r="A18801"/>
      <c r="J18801"/>
      <c r="K18801"/>
      <c r="L18801"/>
      <c r="M18801"/>
    </row>
    <row r="18802" spans="1:13" ht="15.75" x14ac:dyDescent="0.3">
      <c r="A18802"/>
      <c r="J18802"/>
      <c r="K18802"/>
      <c r="L18802"/>
      <c r="M18802"/>
    </row>
    <row r="18803" spans="1:13" ht="15.75" x14ac:dyDescent="0.3">
      <c r="A18803"/>
      <c r="J18803"/>
      <c r="K18803"/>
      <c r="L18803"/>
      <c r="M18803"/>
    </row>
    <row r="18804" spans="1:13" ht="15.75" x14ac:dyDescent="0.3">
      <c r="A18804"/>
      <c r="J18804"/>
      <c r="K18804"/>
      <c r="L18804"/>
      <c r="M18804"/>
    </row>
    <row r="18805" spans="1:13" ht="15.75" x14ac:dyDescent="0.3">
      <c r="A18805"/>
      <c r="J18805"/>
      <c r="K18805"/>
      <c r="L18805"/>
      <c r="M18805"/>
    </row>
    <row r="18806" spans="1:13" ht="15.75" x14ac:dyDescent="0.3">
      <c r="A18806"/>
      <c r="J18806"/>
      <c r="K18806"/>
      <c r="L18806"/>
      <c r="M18806"/>
    </row>
    <row r="18807" spans="1:13" ht="15.75" x14ac:dyDescent="0.3">
      <c r="A18807"/>
      <c r="J18807"/>
      <c r="K18807"/>
      <c r="L18807"/>
      <c r="M18807"/>
    </row>
    <row r="18808" spans="1:13" ht="15.75" x14ac:dyDescent="0.3">
      <c r="A18808"/>
      <c r="J18808"/>
      <c r="K18808"/>
      <c r="L18808"/>
      <c r="M18808"/>
    </row>
    <row r="18809" spans="1:13" ht="15.75" x14ac:dyDescent="0.3">
      <c r="A18809"/>
      <c r="J18809"/>
      <c r="K18809"/>
      <c r="L18809"/>
      <c r="M18809"/>
    </row>
    <row r="18810" spans="1:13" ht="15.75" x14ac:dyDescent="0.3">
      <c r="A18810"/>
      <c r="J18810"/>
      <c r="K18810"/>
      <c r="L18810"/>
      <c r="M18810"/>
    </row>
    <row r="18811" spans="1:13" ht="15.75" x14ac:dyDescent="0.3">
      <c r="A18811"/>
      <c r="J18811"/>
      <c r="K18811"/>
      <c r="L18811"/>
      <c r="M18811"/>
    </row>
    <row r="18812" spans="1:13" ht="15.75" x14ac:dyDescent="0.3">
      <c r="A18812"/>
      <c r="J18812"/>
      <c r="K18812"/>
      <c r="L18812"/>
      <c r="M18812"/>
    </row>
    <row r="18813" spans="1:13" ht="15.75" x14ac:dyDescent="0.3">
      <c r="A18813"/>
      <c r="J18813"/>
      <c r="K18813"/>
      <c r="L18813"/>
      <c r="M18813"/>
    </row>
    <row r="18814" spans="1:13" ht="15.75" x14ac:dyDescent="0.3">
      <c r="A18814"/>
      <c r="J18814"/>
      <c r="K18814"/>
      <c r="L18814"/>
      <c r="M18814"/>
    </row>
    <row r="18815" spans="1:13" ht="15.75" x14ac:dyDescent="0.3">
      <c r="A18815"/>
      <c r="J18815"/>
      <c r="K18815"/>
      <c r="L18815"/>
      <c r="M18815"/>
    </row>
    <row r="18816" spans="1:13" ht="15.75" x14ac:dyDescent="0.3">
      <c r="A18816"/>
      <c r="J18816"/>
      <c r="K18816"/>
      <c r="L18816"/>
      <c r="M18816"/>
    </row>
    <row r="18817" spans="1:13" ht="15.75" x14ac:dyDescent="0.3">
      <c r="A18817"/>
      <c r="J18817"/>
      <c r="K18817"/>
      <c r="L18817"/>
      <c r="M18817"/>
    </row>
    <row r="18818" spans="1:13" ht="15.75" x14ac:dyDescent="0.3">
      <c r="A18818"/>
      <c r="J18818"/>
      <c r="K18818"/>
      <c r="L18818"/>
      <c r="M18818"/>
    </row>
    <row r="18819" spans="1:13" ht="15.75" x14ac:dyDescent="0.3">
      <c r="A18819"/>
      <c r="J18819"/>
      <c r="K18819"/>
      <c r="L18819"/>
      <c r="M18819"/>
    </row>
    <row r="18820" spans="1:13" ht="15.75" x14ac:dyDescent="0.3">
      <c r="A18820"/>
      <c r="J18820"/>
      <c r="K18820"/>
      <c r="L18820"/>
      <c r="M18820"/>
    </row>
    <row r="18821" spans="1:13" ht="15.75" x14ac:dyDescent="0.3">
      <c r="A18821"/>
      <c r="J18821"/>
      <c r="K18821"/>
      <c r="L18821"/>
      <c r="M18821"/>
    </row>
    <row r="18822" spans="1:13" ht="15.75" x14ac:dyDescent="0.3">
      <c r="A18822"/>
      <c r="J18822"/>
      <c r="K18822"/>
      <c r="L18822"/>
      <c r="M18822"/>
    </row>
    <row r="18823" spans="1:13" ht="15.75" x14ac:dyDescent="0.3">
      <c r="A18823"/>
      <c r="J18823"/>
      <c r="K18823"/>
      <c r="L18823"/>
      <c r="M18823"/>
    </row>
    <row r="18824" spans="1:13" ht="15.75" x14ac:dyDescent="0.3">
      <c r="A18824"/>
      <c r="J18824"/>
      <c r="K18824"/>
      <c r="L18824"/>
      <c r="M18824"/>
    </row>
    <row r="18825" spans="1:13" ht="15.75" x14ac:dyDescent="0.3">
      <c r="A18825"/>
      <c r="J18825"/>
      <c r="K18825"/>
      <c r="L18825"/>
      <c r="M18825"/>
    </row>
    <row r="18826" spans="1:13" ht="15.75" x14ac:dyDescent="0.3">
      <c r="A18826"/>
      <c r="J18826"/>
      <c r="K18826"/>
      <c r="L18826"/>
      <c r="M18826"/>
    </row>
    <row r="18827" spans="1:13" ht="15.75" x14ac:dyDescent="0.3">
      <c r="A18827"/>
      <c r="J18827"/>
      <c r="K18827"/>
      <c r="L18827"/>
      <c r="M18827"/>
    </row>
    <row r="18828" spans="1:13" ht="15.75" x14ac:dyDescent="0.3">
      <c r="A18828"/>
      <c r="J18828"/>
      <c r="K18828"/>
      <c r="L18828"/>
      <c r="M18828"/>
    </row>
    <row r="18829" spans="1:13" ht="15.75" x14ac:dyDescent="0.3">
      <c r="A18829"/>
      <c r="J18829"/>
      <c r="K18829"/>
      <c r="L18829"/>
      <c r="M18829"/>
    </row>
    <row r="18830" spans="1:13" ht="15.75" x14ac:dyDescent="0.3">
      <c r="A18830"/>
      <c r="J18830"/>
      <c r="K18830"/>
      <c r="L18830"/>
      <c r="M18830"/>
    </row>
    <row r="18831" spans="1:13" ht="15.75" x14ac:dyDescent="0.3">
      <c r="A18831"/>
      <c r="J18831"/>
      <c r="K18831"/>
      <c r="L18831"/>
      <c r="M18831"/>
    </row>
    <row r="18832" spans="1:13" ht="15.75" x14ac:dyDescent="0.3">
      <c r="A18832"/>
      <c r="J18832"/>
      <c r="K18832"/>
      <c r="L18832"/>
      <c r="M18832"/>
    </row>
    <row r="18833" spans="1:13" ht="15.75" x14ac:dyDescent="0.3">
      <c r="A18833"/>
      <c r="J18833"/>
      <c r="K18833"/>
      <c r="L18833"/>
      <c r="M18833"/>
    </row>
    <row r="18834" spans="1:13" ht="15.75" x14ac:dyDescent="0.3">
      <c r="A18834"/>
      <c r="J18834"/>
      <c r="K18834"/>
      <c r="L18834"/>
      <c r="M18834"/>
    </row>
    <row r="18835" spans="1:13" ht="15.75" x14ac:dyDescent="0.3">
      <c r="A18835"/>
      <c r="J18835"/>
      <c r="K18835"/>
      <c r="L18835"/>
      <c r="M18835"/>
    </row>
    <row r="18836" spans="1:13" ht="15.75" x14ac:dyDescent="0.3">
      <c r="A18836"/>
      <c r="J18836"/>
      <c r="K18836"/>
      <c r="L18836"/>
      <c r="M18836"/>
    </row>
    <row r="18837" spans="1:13" ht="15.75" x14ac:dyDescent="0.3">
      <c r="A18837"/>
      <c r="J18837"/>
      <c r="K18837"/>
      <c r="L18837"/>
      <c r="M18837"/>
    </row>
    <row r="18838" spans="1:13" ht="15.75" x14ac:dyDescent="0.3">
      <c r="A18838"/>
      <c r="J18838"/>
      <c r="K18838"/>
      <c r="L18838"/>
      <c r="M18838"/>
    </row>
    <row r="18839" spans="1:13" ht="15.75" x14ac:dyDescent="0.3">
      <c r="A18839"/>
      <c r="J18839"/>
      <c r="K18839"/>
      <c r="L18839"/>
      <c r="M18839"/>
    </row>
    <row r="18840" spans="1:13" ht="15.75" x14ac:dyDescent="0.3">
      <c r="A18840"/>
      <c r="J18840"/>
      <c r="K18840"/>
      <c r="L18840"/>
      <c r="M18840"/>
    </row>
    <row r="18841" spans="1:13" ht="15.75" x14ac:dyDescent="0.3">
      <c r="A18841"/>
      <c r="J18841"/>
      <c r="K18841"/>
      <c r="L18841"/>
      <c r="M18841"/>
    </row>
    <row r="18842" spans="1:13" ht="15.75" x14ac:dyDescent="0.3">
      <c r="A18842"/>
      <c r="J18842"/>
      <c r="K18842"/>
      <c r="L18842"/>
      <c r="M18842"/>
    </row>
    <row r="18843" spans="1:13" ht="15.75" x14ac:dyDescent="0.3">
      <c r="A18843"/>
      <c r="J18843"/>
      <c r="K18843"/>
      <c r="L18843"/>
      <c r="M18843"/>
    </row>
    <row r="18844" spans="1:13" ht="15.75" x14ac:dyDescent="0.3">
      <c r="A18844"/>
      <c r="J18844"/>
      <c r="K18844"/>
      <c r="L18844"/>
      <c r="M18844"/>
    </row>
    <row r="18845" spans="1:13" ht="15.75" x14ac:dyDescent="0.3">
      <c r="A18845"/>
      <c r="J18845"/>
      <c r="K18845"/>
      <c r="L18845"/>
      <c r="M18845"/>
    </row>
    <row r="18846" spans="1:13" ht="15.75" x14ac:dyDescent="0.3">
      <c r="A18846"/>
      <c r="J18846"/>
      <c r="K18846"/>
      <c r="L18846"/>
      <c r="M18846"/>
    </row>
    <row r="18847" spans="1:13" ht="15.75" x14ac:dyDescent="0.3">
      <c r="A18847"/>
      <c r="J18847"/>
      <c r="K18847"/>
      <c r="L18847"/>
      <c r="M18847"/>
    </row>
    <row r="18848" spans="1:13" ht="15.75" x14ac:dyDescent="0.3">
      <c r="A18848"/>
      <c r="J18848"/>
      <c r="K18848"/>
      <c r="L18848"/>
      <c r="M18848"/>
    </row>
    <row r="18849" spans="1:13" ht="15.75" x14ac:dyDescent="0.3">
      <c r="A18849"/>
      <c r="J18849"/>
      <c r="K18849"/>
      <c r="L18849"/>
      <c r="M18849"/>
    </row>
    <row r="18850" spans="1:13" ht="15.75" x14ac:dyDescent="0.3">
      <c r="A18850"/>
      <c r="J18850"/>
      <c r="K18850"/>
      <c r="L18850"/>
      <c r="M18850"/>
    </row>
    <row r="18851" spans="1:13" ht="15.75" x14ac:dyDescent="0.3">
      <c r="A18851"/>
      <c r="J18851"/>
      <c r="K18851"/>
      <c r="L18851"/>
      <c r="M18851"/>
    </row>
    <row r="18852" spans="1:13" ht="15.75" x14ac:dyDescent="0.3">
      <c r="A18852"/>
      <c r="J18852"/>
      <c r="K18852"/>
      <c r="L18852"/>
      <c r="M18852"/>
    </row>
    <row r="18853" spans="1:13" ht="15.75" x14ac:dyDescent="0.3">
      <c r="A18853"/>
      <c r="J18853"/>
      <c r="K18853"/>
      <c r="L18853"/>
      <c r="M18853"/>
    </row>
    <row r="18854" spans="1:13" ht="15.75" x14ac:dyDescent="0.3">
      <c r="A18854"/>
      <c r="J18854"/>
      <c r="K18854"/>
      <c r="L18854"/>
      <c r="M18854"/>
    </row>
    <row r="18855" spans="1:13" ht="15.75" x14ac:dyDescent="0.3">
      <c r="A18855"/>
      <c r="J18855"/>
      <c r="K18855"/>
      <c r="L18855"/>
      <c r="M18855"/>
    </row>
    <row r="18856" spans="1:13" ht="15.75" x14ac:dyDescent="0.3">
      <c r="A18856"/>
      <c r="J18856"/>
      <c r="K18856"/>
      <c r="L18856"/>
      <c r="M18856"/>
    </row>
    <row r="18857" spans="1:13" ht="15.75" x14ac:dyDescent="0.3">
      <c r="A18857"/>
      <c r="J18857"/>
      <c r="K18857"/>
      <c r="L18857"/>
      <c r="M18857"/>
    </row>
    <row r="18858" spans="1:13" ht="15.75" x14ac:dyDescent="0.3">
      <c r="A18858"/>
      <c r="J18858"/>
      <c r="K18858"/>
      <c r="L18858"/>
      <c r="M18858"/>
    </row>
    <row r="18859" spans="1:13" ht="15.75" x14ac:dyDescent="0.3">
      <c r="A18859"/>
      <c r="J18859"/>
      <c r="K18859"/>
      <c r="L18859"/>
      <c r="M18859"/>
    </row>
    <row r="18860" spans="1:13" ht="15.75" x14ac:dyDescent="0.3">
      <c r="A18860"/>
      <c r="J18860"/>
      <c r="K18860"/>
      <c r="L18860"/>
      <c r="M18860"/>
    </row>
    <row r="18861" spans="1:13" ht="15.75" x14ac:dyDescent="0.3">
      <c r="A18861"/>
      <c r="J18861"/>
      <c r="K18861"/>
      <c r="L18861"/>
      <c r="M18861"/>
    </row>
    <row r="18862" spans="1:13" ht="15.75" x14ac:dyDescent="0.3">
      <c r="A18862"/>
      <c r="J18862"/>
      <c r="K18862"/>
      <c r="L18862"/>
      <c r="M18862"/>
    </row>
    <row r="18863" spans="1:13" ht="15.75" x14ac:dyDescent="0.3">
      <c r="A18863"/>
      <c r="J18863"/>
      <c r="K18863"/>
      <c r="L18863"/>
      <c r="M18863"/>
    </row>
    <row r="18864" spans="1:13" ht="15.75" x14ac:dyDescent="0.3">
      <c r="A18864"/>
      <c r="J18864"/>
      <c r="K18864"/>
      <c r="L18864"/>
      <c r="M18864"/>
    </row>
    <row r="18865" spans="1:13" ht="15.75" x14ac:dyDescent="0.3">
      <c r="A18865"/>
      <c r="J18865"/>
      <c r="K18865"/>
      <c r="L18865"/>
      <c r="M18865"/>
    </row>
    <row r="18866" spans="1:13" ht="15.75" x14ac:dyDescent="0.3">
      <c r="A18866"/>
      <c r="J18866"/>
      <c r="K18866"/>
      <c r="L18866"/>
      <c r="M18866"/>
    </row>
    <row r="18867" spans="1:13" ht="15.75" x14ac:dyDescent="0.3">
      <c r="A18867"/>
      <c r="J18867"/>
      <c r="K18867"/>
      <c r="L18867"/>
      <c r="M18867"/>
    </row>
    <row r="18868" spans="1:13" ht="15.75" x14ac:dyDescent="0.3">
      <c r="A18868"/>
      <c r="J18868"/>
      <c r="K18868"/>
      <c r="L18868"/>
      <c r="M18868"/>
    </row>
    <row r="18869" spans="1:13" ht="15.75" x14ac:dyDescent="0.3">
      <c r="A18869"/>
      <c r="J18869"/>
      <c r="K18869"/>
      <c r="L18869"/>
      <c r="M18869"/>
    </row>
    <row r="18870" spans="1:13" ht="15.75" x14ac:dyDescent="0.3">
      <c r="A18870"/>
      <c r="J18870"/>
      <c r="K18870"/>
      <c r="L18870"/>
      <c r="M18870"/>
    </row>
    <row r="18871" spans="1:13" ht="15.75" x14ac:dyDescent="0.3">
      <c r="A18871"/>
      <c r="J18871"/>
      <c r="K18871"/>
      <c r="L18871"/>
      <c r="M18871"/>
    </row>
    <row r="18872" spans="1:13" ht="15.75" x14ac:dyDescent="0.3">
      <c r="A18872"/>
      <c r="J18872"/>
      <c r="K18872"/>
      <c r="L18872"/>
      <c r="M18872"/>
    </row>
    <row r="18873" spans="1:13" ht="15.75" x14ac:dyDescent="0.3">
      <c r="A18873"/>
      <c r="J18873"/>
      <c r="K18873"/>
      <c r="L18873"/>
      <c r="M18873"/>
    </row>
    <row r="18874" spans="1:13" ht="15.75" x14ac:dyDescent="0.3">
      <c r="A18874"/>
      <c r="J18874"/>
      <c r="K18874"/>
      <c r="L18874"/>
      <c r="M18874"/>
    </row>
    <row r="18875" spans="1:13" ht="15.75" x14ac:dyDescent="0.3">
      <c r="A18875"/>
      <c r="J18875"/>
      <c r="K18875"/>
      <c r="L18875"/>
      <c r="M18875"/>
    </row>
    <row r="18876" spans="1:13" ht="15.75" x14ac:dyDescent="0.3">
      <c r="A18876"/>
      <c r="J18876"/>
      <c r="K18876"/>
      <c r="L18876"/>
      <c r="M18876"/>
    </row>
    <row r="18877" spans="1:13" ht="15.75" x14ac:dyDescent="0.3">
      <c r="A18877"/>
      <c r="J18877"/>
      <c r="K18877"/>
      <c r="L18877"/>
      <c r="M18877"/>
    </row>
    <row r="18878" spans="1:13" ht="15.75" x14ac:dyDescent="0.3">
      <c r="A18878"/>
      <c r="J18878"/>
      <c r="K18878"/>
      <c r="L18878"/>
      <c r="M18878"/>
    </row>
    <row r="18879" spans="1:13" ht="15.75" x14ac:dyDescent="0.3">
      <c r="A18879"/>
      <c r="J18879"/>
      <c r="K18879"/>
      <c r="L18879"/>
      <c r="M18879"/>
    </row>
    <row r="18880" spans="1:13" ht="15.75" x14ac:dyDescent="0.3">
      <c r="A18880"/>
      <c r="J18880"/>
      <c r="K18880"/>
      <c r="L18880"/>
      <c r="M18880"/>
    </row>
    <row r="18881" spans="1:13" ht="15.75" x14ac:dyDescent="0.3">
      <c r="A18881"/>
      <c r="J18881"/>
      <c r="K18881"/>
      <c r="L18881"/>
      <c r="M18881"/>
    </row>
    <row r="18882" spans="1:13" ht="15.75" x14ac:dyDescent="0.3">
      <c r="A18882"/>
      <c r="J18882"/>
      <c r="K18882"/>
      <c r="L18882"/>
      <c r="M18882"/>
    </row>
    <row r="18883" spans="1:13" ht="15.75" x14ac:dyDescent="0.3">
      <c r="A18883"/>
      <c r="J18883"/>
      <c r="K18883"/>
      <c r="L18883"/>
      <c r="M18883"/>
    </row>
    <row r="18884" spans="1:13" ht="15.75" x14ac:dyDescent="0.3">
      <c r="A18884"/>
      <c r="J18884"/>
      <c r="K18884"/>
      <c r="L18884"/>
      <c r="M18884"/>
    </row>
    <row r="18885" spans="1:13" ht="15.75" x14ac:dyDescent="0.3">
      <c r="A18885"/>
      <c r="J18885"/>
      <c r="K18885"/>
      <c r="L18885"/>
      <c r="M18885"/>
    </row>
    <row r="18886" spans="1:13" ht="15.75" x14ac:dyDescent="0.3">
      <c r="A18886"/>
      <c r="J18886"/>
      <c r="K18886"/>
      <c r="L18886"/>
      <c r="M18886"/>
    </row>
    <row r="18887" spans="1:13" ht="15.75" x14ac:dyDescent="0.3">
      <c r="A18887"/>
      <c r="J18887"/>
      <c r="K18887"/>
      <c r="L18887"/>
      <c r="M18887"/>
    </row>
    <row r="18888" spans="1:13" ht="15.75" x14ac:dyDescent="0.3">
      <c r="A18888"/>
      <c r="J18888"/>
      <c r="K18888"/>
      <c r="L18888"/>
      <c r="M18888"/>
    </row>
    <row r="18889" spans="1:13" ht="15.75" x14ac:dyDescent="0.3">
      <c r="A18889"/>
      <c r="J18889"/>
      <c r="K18889"/>
      <c r="L18889"/>
      <c r="M18889"/>
    </row>
    <row r="18890" spans="1:13" ht="15.75" x14ac:dyDescent="0.3">
      <c r="A18890"/>
      <c r="J18890"/>
      <c r="K18890"/>
      <c r="L18890"/>
      <c r="M18890"/>
    </row>
    <row r="18891" spans="1:13" ht="15.75" x14ac:dyDescent="0.3">
      <c r="A18891"/>
      <c r="J18891"/>
      <c r="K18891"/>
      <c r="L18891"/>
      <c r="M18891"/>
    </row>
    <row r="18892" spans="1:13" ht="15.75" x14ac:dyDescent="0.3">
      <c r="A18892"/>
      <c r="J18892"/>
      <c r="K18892"/>
      <c r="L18892"/>
      <c r="M18892"/>
    </row>
    <row r="18893" spans="1:13" ht="15.75" x14ac:dyDescent="0.3">
      <c r="A18893"/>
      <c r="J18893"/>
      <c r="K18893"/>
      <c r="L18893"/>
      <c r="M18893"/>
    </row>
    <row r="18894" spans="1:13" ht="15.75" x14ac:dyDescent="0.3">
      <c r="A18894"/>
      <c r="J18894"/>
      <c r="K18894"/>
      <c r="L18894"/>
      <c r="M18894"/>
    </row>
    <row r="18895" spans="1:13" ht="15.75" x14ac:dyDescent="0.3">
      <c r="A18895"/>
      <c r="J18895"/>
      <c r="K18895"/>
      <c r="L18895"/>
      <c r="M18895"/>
    </row>
    <row r="18896" spans="1:13" ht="15.75" x14ac:dyDescent="0.3">
      <c r="A18896"/>
      <c r="J18896"/>
      <c r="K18896"/>
      <c r="L18896"/>
      <c r="M18896"/>
    </row>
    <row r="18897" spans="1:13" ht="15.75" x14ac:dyDescent="0.3">
      <c r="A18897"/>
      <c r="J18897"/>
      <c r="K18897"/>
      <c r="L18897"/>
      <c r="M18897"/>
    </row>
    <row r="18898" spans="1:13" ht="15.75" x14ac:dyDescent="0.3">
      <c r="A18898"/>
      <c r="J18898"/>
      <c r="K18898"/>
      <c r="L18898"/>
      <c r="M18898"/>
    </row>
    <row r="18899" spans="1:13" ht="15.75" x14ac:dyDescent="0.3">
      <c r="A18899"/>
      <c r="J18899"/>
      <c r="K18899"/>
      <c r="L18899"/>
      <c r="M18899"/>
    </row>
    <row r="18900" spans="1:13" ht="15.75" x14ac:dyDescent="0.3">
      <c r="A18900"/>
      <c r="J18900"/>
      <c r="K18900"/>
      <c r="L18900"/>
      <c r="M18900"/>
    </row>
    <row r="18901" spans="1:13" ht="15.75" x14ac:dyDescent="0.3">
      <c r="A18901"/>
      <c r="J18901"/>
      <c r="K18901"/>
      <c r="L18901"/>
      <c r="M18901"/>
    </row>
    <row r="18902" spans="1:13" ht="15.75" x14ac:dyDescent="0.3">
      <c r="A18902"/>
      <c r="J18902"/>
      <c r="K18902"/>
      <c r="L18902"/>
      <c r="M18902"/>
    </row>
    <row r="18903" spans="1:13" ht="15.75" x14ac:dyDescent="0.3">
      <c r="A18903"/>
      <c r="J18903"/>
      <c r="K18903"/>
      <c r="L18903"/>
      <c r="M18903"/>
    </row>
    <row r="18904" spans="1:13" ht="15.75" x14ac:dyDescent="0.3">
      <c r="A18904"/>
      <c r="J18904"/>
      <c r="K18904"/>
      <c r="L18904"/>
      <c r="M18904"/>
    </row>
    <row r="18905" spans="1:13" ht="15.75" x14ac:dyDescent="0.3">
      <c r="A18905"/>
      <c r="J18905"/>
      <c r="K18905"/>
      <c r="L18905"/>
      <c r="M18905"/>
    </row>
    <row r="18906" spans="1:13" ht="15.75" x14ac:dyDescent="0.3">
      <c r="A18906"/>
      <c r="J18906"/>
      <c r="K18906"/>
      <c r="L18906"/>
      <c r="M18906"/>
    </row>
    <row r="18907" spans="1:13" ht="15.75" x14ac:dyDescent="0.3">
      <c r="A18907"/>
      <c r="J18907"/>
      <c r="K18907"/>
      <c r="L18907"/>
      <c r="M18907"/>
    </row>
    <row r="18908" spans="1:13" ht="15.75" x14ac:dyDescent="0.3">
      <c r="A18908"/>
      <c r="J18908"/>
      <c r="K18908"/>
      <c r="L18908"/>
      <c r="M18908"/>
    </row>
    <row r="18909" spans="1:13" ht="15.75" x14ac:dyDescent="0.3">
      <c r="A18909"/>
      <c r="J18909"/>
      <c r="K18909"/>
      <c r="L18909"/>
      <c r="M18909"/>
    </row>
    <row r="18910" spans="1:13" ht="15.75" x14ac:dyDescent="0.3">
      <c r="A18910"/>
      <c r="J18910"/>
      <c r="K18910"/>
      <c r="L18910"/>
      <c r="M18910"/>
    </row>
    <row r="18911" spans="1:13" ht="15.75" x14ac:dyDescent="0.3">
      <c r="A18911"/>
      <c r="J18911"/>
      <c r="K18911"/>
      <c r="L18911"/>
      <c r="M18911"/>
    </row>
    <row r="18912" spans="1:13" ht="15.75" x14ac:dyDescent="0.3">
      <c r="A18912"/>
      <c r="J18912"/>
      <c r="K18912"/>
      <c r="L18912"/>
      <c r="M18912"/>
    </row>
    <row r="18913" spans="1:13" ht="15.75" x14ac:dyDescent="0.3">
      <c r="A18913"/>
      <c r="J18913"/>
      <c r="K18913"/>
      <c r="L18913"/>
      <c r="M18913"/>
    </row>
    <row r="18914" spans="1:13" ht="15.75" x14ac:dyDescent="0.3">
      <c r="A18914"/>
      <c r="J18914"/>
      <c r="K18914"/>
      <c r="L18914"/>
      <c r="M18914"/>
    </row>
    <row r="18915" spans="1:13" ht="15.75" x14ac:dyDescent="0.3">
      <c r="A18915"/>
      <c r="J18915"/>
      <c r="K18915"/>
      <c r="L18915"/>
      <c r="M18915"/>
    </row>
    <row r="18916" spans="1:13" ht="15.75" x14ac:dyDescent="0.3">
      <c r="A18916"/>
      <c r="J18916"/>
      <c r="K18916"/>
      <c r="L18916"/>
      <c r="M18916"/>
    </row>
    <row r="18917" spans="1:13" ht="15.75" x14ac:dyDescent="0.3">
      <c r="A18917"/>
      <c r="J18917"/>
      <c r="K18917"/>
      <c r="L18917"/>
      <c r="M18917"/>
    </row>
    <row r="18918" spans="1:13" ht="15.75" x14ac:dyDescent="0.3">
      <c r="A18918"/>
      <c r="J18918"/>
      <c r="K18918"/>
      <c r="L18918"/>
      <c r="M18918"/>
    </row>
    <row r="18919" spans="1:13" ht="15.75" x14ac:dyDescent="0.3">
      <c r="A18919"/>
      <c r="J18919"/>
      <c r="K18919"/>
      <c r="L18919"/>
      <c r="M18919"/>
    </row>
    <row r="18920" spans="1:13" ht="15.75" x14ac:dyDescent="0.3">
      <c r="A18920"/>
      <c r="J18920"/>
      <c r="K18920"/>
      <c r="L18920"/>
      <c r="M18920"/>
    </row>
    <row r="18921" spans="1:13" ht="15.75" x14ac:dyDescent="0.3">
      <c r="A18921"/>
      <c r="J18921"/>
      <c r="K18921"/>
      <c r="L18921"/>
      <c r="M18921"/>
    </row>
    <row r="18922" spans="1:13" ht="15.75" x14ac:dyDescent="0.3">
      <c r="A18922"/>
      <c r="J18922"/>
      <c r="K18922"/>
      <c r="L18922"/>
      <c r="M18922"/>
    </row>
    <row r="18923" spans="1:13" ht="15.75" x14ac:dyDescent="0.3">
      <c r="A18923"/>
      <c r="J18923"/>
      <c r="K18923"/>
      <c r="L18923"/>
      <c r="M18923"/>
    </row>
    <row r="18924" spans="1:13" ht="15.75" x14ac:dyDescent="0.3">
      <c r="A18924"/>
      <c r="J18924"/>
      <c r="K18924"/>
      <c r="L18924"/>
      <c r="M18924"/>
    </row>
    <row r="18925" spans="1:13" ht="15.75" x14ac:dyDescent="0.3">
      <c r="A18925"/>
      <c r="J18925"/>
      <c r="K18925"/>
      <c r="L18925"/>
      <c r="M18925"/>
    </row>
    <row r="18926" spans="1:13" ht="15.75" x14ac:dyDescent="0.3">
      <c r="A18926"/>
      <c r="J18926"/>
      <c r="K18926"/>
      <c r="L18926"/>
      <c r="M18926"/>
    </row>
    <row r="18927" spans="1:13" ht="15.75" x14ac:dyDescent="0.3">
      <c r="A18927"/>
      <c r="J18927"/>
      <c r="K18927"/>
      <c r="L18927"/>
      <c r="M18927"/>
    </row>
    <row r="18928" spans="1:13" ht="15.75" x14ac:dyDescent="0.3">
      <c r="A18928"/>
      <c r="J18928"/>
      <c r="K18928"/>
      <c r="L18928"/>
      <c r="M18928"/>
    </row>
    <row r="18929" spans="1:13" ht="15.75" x14ac:dyDescent="0.3">
      <c r="A18929"/>
      <c r="J18929"/>
      <c r="K18929"/>
      <c r="L18929"/>
      <c r="M18929"/>
    </row>
    <row r="18930" spans="1:13" ht="15.75" x14ac:dyDescent="0.3">
      <c r="A18930"/>
      <c r="J18930"/>
      <c r="K18930"/>
      <c r="L18930"/>
      <c r="M18930"/>
    </row>
    <row r="18931" spans="1:13" ht="15.75" x14ac:dyDescent="0.3">
      <c r="A18931"/>
      <c r="J18931"/>
      <c r="K18931"/>
      <c r="L18931"/>
      <c r="M18931"/>
    </row>
    <row r="18932" spans="1:13" ht="15.75" x14ac:dyDescent="0.3">
      <c r="A18932"/>
      <c r="J18932"/>
      <c r="K18932"/>
      <c r="L18932"/>
      <c r="M18932"/>
    </row>
    <row r="18933" spans="1:13" ht="15.75" x14ac:dyDescent="0.3">
      <c r="A18933"/>
      <c r="J18933"/>
      <c r="K18933"/>
      <c r="L18933"/>
      <c r="M18933"/>
    </row>
    <row r="18934" spans="1:13" ht="15.75" x14ac:dyDescent="0.3">
      <c r="A18934"/>
      <c r="J18934"/>
      <c r="K18934"/>
      <c r="L18934"/>
      <c r="M18934"/>
    </row>
    <row r="18935" spans="1:13" ht="15.75" x14ac:dyDescent="0.3">
      <c r="A18935"/>
      <c r="J18935"/>
      <c r="K18935"/>
      <c r="L18935"/>
      <c r="M18935"/>
    </row>
    <row r="18936" spans="1:13" ht="15.75" x14ac:dyDescent="0.3">
      <c r="A18936"/>
      <c r="J18936"/>
      <c r="K18936"/>
      <c r="L18936"/>
      <c r="M18936"/>
    </row>
    <row r="18937" spans="1:13" ht="15.75" x14ac:dyDescent="0.3">
      <c r="A18937"/>
      <c r="J18937"/>
      <c r="K18937"/>
      <c r="L18937"/>
      <c r="M18937"/>
    </row>
    <row r="18938" spans="1:13" ht="15.75" x14ac:dyDescent="0.3">
      <c r="A18938"/>
      <c r="J18938"/>
      <c r="K18938"/>
      <c r="L18938"/>
      <c r="M18938"/>
    </row>
    <row r="18939" spans="1:13" ht="15.75" x14ac:dyDescent="0.3">
      <c r="A18939"/>
      <c r="J18939"/>
      <c r="K18939"/>
      <c r="L18939"/>
      <c r="M18939"/>
    </row>
    <row r="18940" spans="1:13" ht="15.75" x14ac:dyDescent="0.3">
      <c r="A18940"/>
      <c r="J18940"/>
      <c r="K18940"/>
      <c r="L18940"/>
      <c r="M18940"/>
    </row>
    <row r="18941" spans="1:13" ht="15.75" x14ac:dyDescent="0.3">
      <c r="A18941"/>
      <c r="J18941"/>
      <c r="K18941"/>
      <c r="L18941"/>
      <c r="M18941"/>
    </row>
    <row r="18942" spans="1:13" ht="15.75" x14ac:dyDescent="0.3">
      <c r="A18942"/>
      <c r="J18942"/>
      <c r="K18942"/>
      <c r="L18942"/>
      <c r="M18942"/>
    </row>
    <row r="18943" spans="1:13" ht="15.75" x14ac:dyDescent="0.3">
      <c r="A18943"/>
      <c r="J18943"/>
      <c r="K18943"/>
      <c r="L18943"/>
      <c r="M18943"/>
    </row>
    <row r="18944" spans="1:13" ht="15.75" x14ac:dyDescent="0.3">
      <c r="A18944"/>
      <c r="J18944"/>
      <c r="K18944"/>
      <c r="L18944"/>
      <c r="M18944"/>
    </row>
    <row r="18945" spans="1:13" ht="15.75" x14ac:dyDescent="0.3">
      <c r="A18945"/>
      <c r="J18945"/>
      <c r="K18945"/>
      <c r="L18945"/>
      <c r="M18945"/>
    </row>
    <row r="18946" spans="1:13" ht="15.75" x14ac:dyDescent="0.3">
      <c r="A18946"/>
      <c r="J18946"/>
      <c r="K18946"/>
      <c r="L18946"/>
      <c r="M18946"/>
    </row>
    <row r="18947" spans="1:13" ht="15.75" x14ac:dyDescent="0.3">
      <c r="A18947"/>
      <c r="J18947"/>
      <c r="K18947"/>
      <c r="L18947"/>
      <c r="M18947"/>
    </row>
    <row r="18948" spans="1:13" ht="15.75" x14ac:dyDescent="0.3">
      <c r="A18948"/>
      <c r="J18948"/>
      <c r="K18948"/>
      <c r="L18948"/>
      <c r="M18948"/>
    </row>
    <row r="18949" spans="1:13" ht="15.75" x14ac:dyDescent="0.3">
      <c r="A18949"/>
      <c r="J18949"/>
      <c r="K18949"/>
      <c r="L18949"/>
      <c r="M18949"/>
    </row>
    <row r="18950" spans="1:13" ht="15.75" x14ac:dyDescent="0.3">
      <c r="A18950"/>
      <c r="J18950"/>
      <c r="K18950"/>
      <c r="L18950"/>
      <c r="M18950"/>
    </row>
    <row r="18951" spans="1:13" ht="15.75" x14ac:dyDescent="0.3">
      <c r="A18951"/>
      <c r="J18951"/>
      <c r="K18951"/>
      <c r="L18951"/>
      <c r="M18951"/>
    </row>
    <row r="18952" spans="1:13" ht="15.75" x14ac:dyDescent="0.3">
      <c r="A18952"/>
      <c r="J18952"/>
      <c r="K18952"/>
      <c r="L18952"/>
      <c r="M18952"/>
    </row>
    <row r="18953" spans="1:13" ht="15.75" x14ac:dyDescent="0.3">
      <c r="A18953"/>
      <c r="J18953"/>
      <c r="K18953"/>
      <c r="L18953"/>
      <c r="M18953"/>
    </row>
    <row r="18954" spans="1:13" ht="15.75" x14ac:dyDescent="0.3">
      <c r="A18954"/>
      <c r="J18954"/>
      <c r="K18954"/>
      <c r="L18954"/>
      <c r="M18954"/>
    </row>
    <row r="18955" spans="1:13" ht="15.75" x14ac:dyDescent="0.3">
      <c r="A18955"/>
      <c r="J18955"/>
      <c r="K18955"/>
      <c r="L18955"/>
      <c r="M18955"/>
    </row>
    <row r="18956" spans="1:13" ht="15.75" x14ac:dyDescent="0.3">
      <c r="A18956"/>
      <c r="J18956"/>
      <c r="K18956"/>
      <c r="L18956"/>
      <c r="M18956"/>
    </row>
    <row r="18957" spans="1:13" ht="15.75" x14ac:dyDescent="0.3">
      <c r="A18957"/>
      <c r="J18957"/>
      <c r="K18957"/>
      <c r="L18957"/>
      <c r="M18957"/>
    </row>
    <row r="18958" spans="1:13" ht="15.75" x14ac:dyDescent="0.3">
      <c r="A18958"/>
      <c r="J18958"/>
      <c r="K18958"/>
      <c r="L18958"/>
      <c r="M18958"/>
    </row>
    <row r="18959" spans="1:13" ht="15.75" x14ac:dyDescent="0.3">
      <c r="A18959"/>
      <c r="J18959"/>
      <c r="K18959"/>
      <c r="L18959"/>
      <c r="M18959"/>
    </row>
    <row r="18960" spans="1:13" ht="15.75" x14ac:dyDescent="0.3">
      <c r="A18960"/>
      <c r="J18960"/>
      <c r="K18960"/>
      <c r="L18960"/>
      <c r="M18960"/>
    </row>
    <row r="18961" spans="1:13" ht="15.75" x14ac:dyDescent="0.3">
      <c r="A18961"/>
      <c r="J18961"/>
      <c r="K18961"/>
      <c r="L18961"/>
      <c r="M18961"/>
    </row>
    <row r="18962" spans="1:13" ht="15.75" x14ac:dyDescent="0.3">
      <c r="A18962"/>
      <c r="J18962"/>
      <c r="K18962"/>
      <c r="L18962"/>
      <c r="M18962"/>
    </row>
    <row r="18963" spans="1:13" ht="15.75" x14ac:dyDescent="0.3">
      <c r="A18963"/>
      <c r="J18963"/>
      <c r="K18963"/>
      <c r="L18963"/>
      <c r="M18963"/>
    </row>
    <row r="18964" spans="1:13" ht="15.75" x14ac:dyDescent="0.3">
      <c r="A18964"/>
      <c r="J18964"/>
      <c r="K18964"/>
      <c r="L18964"/>
      <c r="M18964"/>
    </row>
    <row r="18965" spans="1:13" ht="15.75" x14ac:dyDescent="0.3">
      <c r="A18965"/>
      <c r="J18965"/>
      <c r="K18965"/>
      <c r="L18965"/>
      <c r="M18965"/>
    </row>
    <row r="18966" spans="1:13" ht="15.75" x14ac:dyDescent="0.3">
      <c r="A18966"/>
      <c r="J18966"/>
      <c r="K18966"/>
      <c r="L18966"/>
      <c r="M18966"/>
    </row>
    <row r="18967" spans="1:13" ht="15.75" x14ac:dyDescent="0.3">
      <c r="A18967"/>
      <c r="J18967"/>
      <c r="K18967"/>
      <c r="L18967"/>
      <c r="M18967"/>
    </row>
    <row r="18968" spans="1:13" ht="15.75" x14ac:dyDescent="0.3">
      <c r="A18968"/>
      <c r="J18968"/>
      <c r="K18968"/>
      <c r="L18968"/>
      <c r="M18968"/>
    </row>
    <row r="18969" spans="1:13" ht="15.75" x14ac:dyDescent="0.3">
      <c r="A18969"/>
      <c r="J18969"/>
      <c r="K18969"/>
      <c r="L18969"/>
      <c r="M18969"/>
    </row>
    <row r="18970" spans="1:13" ht="15.75" x14ac:dyDescent="0.3">
      <c r="A18970"/>
      <c r="J18970"/>
      <c r="K18970"/>
      <c r="L18970"/>
      <c r="M18970"/>
    </row>
    <row r="18971" spans="1:13" ht="15.75" x14ac:dyDescent="0.3">
      <c r="A18971"/>
      <c r="J18971"/>
      <c r="K18971"/>
      <c r="L18971"/>
      <c r="M18971"/>
    </row>
    <row r="18972" spans="1:13" ht="15.75" x14ac:dyDescent="0.3">
      <c r="A18972"/>
      <c r="J18972"/>
      <c r="K18972"/>
      <c r="L18972"/>
      <c r="M18972"/>
    </row>
    <row r="18973" spans="1:13" ht="15.75" x14ac:dyDescent="0.3">
      <c r="A18973"/>
      <c r="J18973"/>
      <c r="K18973"/>
      <c r="L18973"/>
      <c r="M18973"/>
    </row>
    <row r="18974" spans="1:13" ht="15.75" x14ac:dyDescent="0.3">
      <c r="A18974"/>
      <c r="J18974"/>
      <c r="K18974"/>
      <c r="L18974"/>
      <c r="M18974"/>
    </row>
    <row r="18975" spans="1:13" ht="15.75" x14ac:dyDescent="0.3">
      <c r="A18975"/>
      <c r="J18975"/>
      <c r="K18975"/>
      <c r="L18975"/>
      <c r="M18975"/>
    </row>
    <row r="18976" spans="1:13" ht="15.75" x14ac:dyDescent="0.3">
      <c r="A18976"/>
      <c r="J18976"/>
      <c r="K18976"/>
      <c r="L18976"/>
      <c r="M18976"/>
    </row>
    <row r="18977" spans="1:13" ht="15.75" x14ac:dyDescent="0.3">
      <c r="A18977"/>
      <c r="J18977"/>
      <c r="K18977"/>
      <c r="L18977"/>
      <c r="M18977"/>
    </row>
    <row r="18978" spans="1:13" ht="15.75" x14ac:dyDescent="0.3">
      <c r="A18978"/>
      <c r="J18978"/>
      <c r="K18978"/>
      <c r="L18978"/>
      <c r="M18978"/>
    </row>
    <row r="18979" spans="1:13" ht="15.75" x14ac:dyDescent="0.3">
      <c r="A18979"/>
      <c r="J18979"/>
      <c r="K18979"/>
      <c r="L18979"/>
      <c r="M18979"/>
    </row>
    <row r="18980" spans="1:13" ht="15.75" x14ac:dyDescent="0.3">
      <c r="A18980"/>
      <c r="J18980"/>
      <c r="K18980"/>
      <c r="L18980"/>
      <c r="M18980"/>
    </row>
    <row r="18981" spans="1:13" ht="15.75" x14ac:dyDescent="0.3">
      <c r="A18981"/>
      <c r="J18981"/>
      <c r="K18981"/>
      <c r="L18981"/>
      <c r="M18981"/>
    </row>
    <row r="18982" spans="1:13" ht="15.75" x14ac:dyDescent="0.3">
      <c r="A18982"/>
      <c r="J18982"/>
      <c r="K18982"/>
      <c r="L18982"/>
      <c r="M18982"/>
    </row>
    <row r="18983" spans="1:13" ht="15.75" x14ac:dyDescent="0.3">
      <c r="A18983"/>
      <c r="J18983"/>
      <c r="K18983"/>
      <c r="L18983"/>
      <c r="M18983"/>
    </row>
    <row r="18984" spans="1:13" ht="15.75" x14ac:dyDescent="0.3">
      <c r="A18984"/>
      <c r="J18984"/>
      <c r="K18984"/>
      <c r="L18984"/>
      <c r="M18984"/>
    </row>
    <row r="18985" spans="1:13" ht="15.75" x14ac:dyDescent="0.3">
      <c r="A18985"/>
      <c r="J18985"/>
      <c r="K18985"/>
      <c r="L18985"/>
      <c r="M18985"/>
    </row>
    <row r="18986" spans="1:13" ht="15.75" x14ac:dyDescent="0.3">
      <c r="A18986"/>
      <c r="J18986"/>
      <c r="K18986"/>
      <c r="L18986"/>
      <c r="M18986"/>
    </row>
    <row r="18987" spans="1:13" ht="15.75" x14ac:dyDescent="0.3">
      <c r="A18987"/>
      <c r="J18987"/>
      <c r="K18987"/>
      <c r="L18987"/>
      <c r="M18987"/>
    </row>
    <row r="18988" spans="1:13" ht="15.75" x14ac:dyDescent="0.3">
      <c r="A18988"/>
      <c r="J18988"/>
      <c r="K18988"/>
      <c r="L18988"/>
      <c r="M18988"/>
    </row>
    <row r="18989" spans="1:13" ht="15.75" x14ac:dyDescent="0.3">
      <c r="A18989"/>
      <c r="J18989"/>
      <c r="K18989"/>
      <c r="L18989"/>
      <c r="M18989"/>
    </row>
    <row r="18990" spans="1:13" ht="15.75" x14ac:dyDescent="0.3">
      <c r="A18990"/>
      <c r="J18990"/>
      <c r="K18990"/>
      <c r="L18990"/>
      <c r="M18990"/>
    </row>
    <row r="18991" spans="1:13" ht="15.75" x14ac:dyDescent="0.3">
      <c r="A18991"/>
      <c r="J18991"/>
      <c r="K18991"/>
      <c r="L18991"/>
      <c r="M18991"/>
    </row>
    <row r="18992" spans="1:13" ht="15.75" x14ac:dyDescent="0.3">
      <c r="A18992"/>
      <c r="J18992"/>
      <c r="K18992"/>
      <c r="L18992"/>
      <c r="M18992"/>
    </row>
    <row r="18993" spans="1:13" ht="15.75" x14ac:dyDescent="0.3">
      <c r="A18993"/>
      <c r="J18993"/>
      <c r="K18993"/>
      <c r="L18993"/>
      <c r="M18993"/>
    </row>
    <row r="18994" spans="1:13" ht="15.75" x14ac:dyDescent="0.3">
      <c r="A18994"/>
      <c r="J18994"/>
      <c r="K18994"/>
      <c r="L18994"/>
      <c r="M18994"/>
    </row>
    <row r="18995" spans="1:13" ht="15.75" x14ac:dyDescent="0.3">
      <c r="A18995"/>
      <c r="J18995"/>
      <c r="K18995"/>
      <c r="L18995"/>
      <c r="M18995"/>
    </row>
    <row r="18996" spans="1:13" ht="15.75" x14ac:dyDescent="0.3">
      <c r="A18996"/>
      <c r="J18996"/>
      <c r="K18996"/>
      <c r="L18996"/>
      <c r="M18996"/>
    </row>
    <row r="18997" spans="1:13" ht="15.75" x14ac:dyDescent="0.3">
      <c r="A18997"/>
      <c r="J18997"/>
      <c r="K18997"/>
      <c r="L18997"/>
      <c r="M18997"/>
    </row>
    <row r="18998" spans="1:13" ht="15.75" x14ac:dyDescent="0.3">
      <c r="A18998"/>
      <c r="J18998"/>
      <c r="K18998"/>
      <c r="L18998"/>
      <c r="M18998"/>
    </row>
    <row r="18999" spans="1:13" ht="15.75" x14ac:dyDescent="0.3">
      <c r="A18999"/>
      <c r="J18999"/>
      <c r="K18999"/>
      <c r="L18999"/>
      <c r="M18999"/>
    </row>
    <row r="19000" spans="1:13" ht="15.75" x14ac:dyDescent="0.3">
      <c r="A19000"/>
      <c r="J19000"/>
      <c r="K19000"/>
      <c r="L19000"/>
      <c r="M19000"/>
    </row>
    <row r="19001" spans="1:13" ht="15.75" x14ac:dyDescent="0.3">
      <c r="A19001"/>
      <c r="J19001"/>
      <c r="K19001"/>
      <c r="L19001"/>
      <c r="M19001"/>
    </row>
    <row r="19002" spans="1:13" ht="15.75" x14ac:dyDescent="0.3">
      <c r="A19002"/>
      <c r="J19002"/>
      <c r="K19002"/>
      <c r="L19002"/>
      <c r="M19002"/>
    </row>
    <row r="19003" spans="1:13" ht="15.75" x14ac:dyDescent="0.3">
      <c r="A19003"/>
      <c r="J19003"/>
      <c r="K19003"/>
      <c r="L19003"/>
      <c r="M19003"/>
    </row>
    <row r="19004" spans="1:13" ht="15.75" x14ac:dyDescent="0.3">
      <c r="A19004"/>
      <c r="J19004"/>
      <c r="K19004"/>
      <c r="L19004"/>
      <c r="M19004"/>
    </row>
    <row r="19005" spans="1:13" ht="15.75" x14ac:dyDescent="0.3">
      <c r="A19005"/>
      <c r="J19005"/>
      <c r="K19005"/>
      <c r="L19005"/>
      <c r="M19005"/>
    </row>
    <row r="19006" spans="1:13" ht="15.75" x14ac:dyDescent="0.3">
      <c r="A19006"/>
      <c r="J19006"/>
      <c r="K19006"/>
      <c r="L19006"/>
      <c r="M19006"/>
    </row>
    <row r="19007" spans="1:13" ht="15.75" x14ac:dyDescent="0.3">
      <c r="A19007"/>
      <c r="J19007"/>
      <c r="K19007"/>
      <c r="L19007"/>
      <c r="M19007"/>
    </row>
    <row r="19008" spans="1:13" ht="15.75" x14ac:dyDescent="0.3">
      <c r="A19008"/>
      <c r="J19008"/>
      <c r="K19008"/>
      <c r="L19008"/>
      <c r="M19008"/>
    </row>
    <row r="19009" spans="1:13" ht="15.75" x14ac:dyDescent="0.3">
      <c r="A19009"/>
      <c r="J19009"/>
      <c r="K19009"/>
      <c r="L19009"/>
      <c r="M19009"/>
    </row>
    <row r="19010" spans="1:13" ht="15.75" x14ac:dyDescent="0.3">
      <c r="A19010"/>
      <c r="J19010"/>
      <c r="K19010"/>
      <c r="L19010"/>
      <c r="M19010"/>
    </row>
    <row r="19011" spans="1:13" ht="15.75" x14ac:dyDescent="0.3">
      <c r="A19011"/>
      <c r="J19011"/>
      <c r="K19011"/>
      <c r="L19011"/>
      <c r="M19011"/>
    </row>
    <row r="19012" spans="1:13" ht="15.75" x14ac:dyDescent="0.3">
      <c r="A19012"/>
      <c r="J19012"/>
      <c r="K19012"/>
      <c r="L19012"/>
      <c r="M19012"/>
    </row>
    <row r="19013" spans="1:13" ht="15.75" x14ac:dyDescent="0.3">
      <c r="A19013"/>
      <c r="J19013"/>
      <c r="K19013"/>
      <c r="L19013"/>
      <c r="M19013"/>
    </row>
    <row r="19014" spans="1:13" ht="15.75" x14ac:dyDescent="0.3">
      <c r="A19014"/>
      <c r="J19014"/>
      <c r="K19014"/>
      <c r="L19014"/>
      <c r="M19014"/>
    </row>
    <row r="19015" spans="1:13" ht="15.75" x14ac:dyDescent="0.3">
      <c r="A19015"/>
      <c r="J19015"/>
      <c r="K19015"/>
      <c r="L19015"/>
      <c r="M19015"/>
    </row>
    <row r="19016" spans="1:13" ht="15.75" x14ac:dyDescent="0.3">
      <c r="A19016"/>
      <c r="J19016"/>
      <c r="K19016"/>
      <c r="L19016"/>
      <c r="M19016"/>
    </row>
    <row r="19017" spans="1:13" ht="15.75" x14ac:dyDescent="0.3">
      <c r="A19017"/>
      <c r="J19017"/>
      <c r="K19017"/>
      <c r="L19017"/>
      <c r="M19017"/>
    </row>
    <row r="19018" spans="1:13" ht="15.75" x14ac:dyDescent="0.3">
      <c r="A19018"/>
      <c r="J19018"/>
      <c r="K19018"/>
      <c r="L19018"/>
      <c r="M19018"/>
    </row>
    <row r="19019" spans="1:13" ht="15.75" x14ac:dyDescent="0.3">
      <c r="A19019"/>
      <c r="J19019"/>
      <c r="K19019"/>
      <c r="L19019"/>
      <c r="M19019"/>
    </row>
    <row r="19020" spans="1:13" ht="15.75" x14ac:dyDescent="0.3">
      <c r="A19020"/>
      <c r="J19020"/>
      <c r="K19020"/>
      <c r="L19020"/>
      <c r="M19020"/>
    </row>
    <row r="19021" spans="1:13" ht="15.75" x14ac:dyDescent="0.3">
      <c r="A19021"/>
      <c r="J19021"/>
      <c r="K19021"/>
      <c r="L19021"/>
      <c r="M19021"/>
    </row>
    <row r="19022" spans="1:13" ht="15.75" x14ac:dyDescent="0.3">
      <c r="A19022"/>
      <c r="J19022"/>
      <c r="K19022"/>
      <c r="L19022"/>
      <c r="M19022"/>
    </row>
    <row r="19023" spans="1:13" ht="15.75" x14ac:dyDescent="0.3">
      <c r="A19023"/>
      <c r="J19023"/>
      <c r="K19023"/>
      <c r="L19023"/>
      <c r="M19023"/>
    </row>
    <row r="19024" spans="1:13" ht="15.75" x14ac:dyDescent="0.3">
      <c r="A19024"/>
      <c r="J19024"/>
      <c r="K19024"/>
      <c r="L19024"/>
      <c r="M19024"/>
    </row>
    <row r="19025" spans="1:13" ht="15.75" x14ac:dyDescent="0.3">
      <c r="A19025"/>
      <c r="J19025"/>
      <c r="K19025"/>
      <c r="L19025"/>
      <c r="M19025"/>
    </row>
    <row r="19026" spans="1:13" ht="15.75" x14ac:dyDescent="0.3">
      <c r="A19026"/>
      <c r="J19026"/>
      <c r="K19026"/>
      <c r="L19026"/>
      <c r="M19026"/>
    </row>
    <row r="19027" spans="1:13" ht="15.75" x14ac:dyDescent="0.3">
      <c r="A19027"/>
      <c r="J19027"/>
      <c r="K19027"/>
      <c r="L19027"/>
      <c r="M19027"/>
    </row>
    <row r="19028" spans="1:13" ht="15.75" x14ac:dyDescent="0.3">
      <c r="A19028"/>
      <c r="J19028"/>
      <c r="K19028"/>
      <c r="L19028"/>
      <c r="M19028"/>
    </row>
    <row r="19029" spans="1:13" ht="15.75" x14ac:dyDescent="0.3">
      <c r="A19029"/>
      <c r="J19029"/>
      <c r="K19029"/>
      <c r="L19029"/>
      <c r="M19029"/>
    </row>
    <row r="19030" spans="1:13" ht="15.75" x14ac:dyDescent="0.3">
      <c r="A19030"/>
      <c r="J19030"/>
      <c r="K19030"/>
      <c r="L19030"/>
      <c r="M19030"/>
    </row>
    <row r="19031" spans="1:13" ht="15.75" x14ac:dyDescent="0.3">
      <c r="A19031"/>
      <c r="J19031"/>
      <c r="K19031"/>
      <c r="L19031"/>
      <c r="M19031"/>
    </row>
    <row r="19032" spans="1:13" ht="15.75" x14ac:dyDescent="0.3">
      <c r="A19032"/>
      <c r="J19032"/>
      <c r="K19032"/>
      <c r="L19032"/>
      <c r="M19032"/>
    </row>
    <row r="19033" spans="1:13" ht="15.75" x14ac:dyDescent="0.3">
      <c r="A19033"/>
      <c r="J19033"/>
      <c r="K19033"/>
      <c r="L19033"/>
      <c r="M19033"/>
    </row>
    <row r="19034" spans="1:13" ht="15.75" x14ac:dyDescent="0.3">
      <c r="A19034"/>
      <c r="J19034"/>
      <c r="K19034"/>
      <c r="L19034"/>
      <c r="M19034"/>
    </row>
    <row r="19035" spans="1:13" ht="15.75" x14ac:dyDescent="0.3">
      <c r="A19035"/>
      <c r="J19035"/>
      <c r="K19035"/>
      <c r="L19035"/>
      <c r="M19035"/>
    </row>
    <row r="19036" spans="1:13" ht="15.75" x14ac:dyDescent="0.3">
      <c r="A19036"/>
      <c r="J19036"/>
      <c r="K19036"/>
      <c r="L19036"/>
      <c r="M19036"/>
    </row>
    <row r="19037" spans="1:13" ht="15.75" x14ac:dyDescent="0.3">
      <c r="A19037"/>
      <c r="J19037"/>
      <c r="K19037"/>
      <c r="L19037"/>
      <c r="M19037"/>
    </row>
    <row r="19038" spans="1:13" ht="15.75" x14ac:dyDescent="0.3">
      <c r="A19038"/>
      <c r="J19038"/>
      <c r="K19038"/>
      <c r="L19038"/>
      <c r="M19038"/>
    </row>
    <row r="19039" spans="1:13" ht="15.75" x14ac:dyDescent="0.3">
      <c r="A19039"/>
      <c r="J19039"/>
      <c r="K19039"/>
      <c r="L19039"/>
      <c r="M19039"/>
    </row>
    <row r="19040" spans="1:13" ht="15.75" x14ac:dyDescent="0.3">
      <c r="A19040"/>
      <c r="J19040"/>
      <c r="K19040"/>
      <c r="L19040"/>
      <c r="M19040"/>
    </row>
    <row r="19041" spans="1:13" ht="15.75" x14ac:dyDescent="0.3">
      <c r="A19041"/>
      <c r="J19041"/>
      <c r="K19041"/>
      <c r="L19041"/>
      <c r="M19041"/>
    </row>
    <row r="19042" spans="1:13" ht="15.75" x14ac:dyDescent="0.3">
      <c r="A19042"/>
      <c r="J19042"/>
      <c r="K19042"/>
      <c r="L19042"/>
      <c r="M19042"/>
    </row>
    <row r="19043" spans="1:13" ht="15.75" x14ac:dyDescent="0.3">
      <c r="A19043"/>
      <c r="J19043"/>
      <c r="K19043"/>
      <c r="L19043"/>
      <c r="M19043"/>
    </row>
    <row r="19044" spans="1:13" ht="15.75" x14ac:dyDescent="0.3">
      <c r="A19044"/>
      <c r="J19044"/>
      <c r="K19044"/>
      <c r="L19044"/>
      <c r="M19044"/>
    </row>
    <row r="19045" spans="1:13" ht="15.75" x14ac:dyDescent="0.3">
      <c r="A19045"/>
      <c r="J19045"/>
      <c r="K19045"/>
      <c r="L19045"/>
      <c r="M19045"/>
    </row>
    <row r="19046" spans="1:13" ht="15.75" x14ac:dyDescent="0.3">
      <c r="A19046"/>
      <c r="J19046"/>
      <c r="K19046"/>
      <c r="L19046"/>
      <c r="M19046"/>
    </row>
    <row r="19047" spans="1:13" ht="15.75" x14ac:dyDescent="0.3">
      <c r="A19047"/>
      <c r="J19047"/>
      <c r="K19047"/>
      <c r="L19047"/>
      <c r="M19047"/>
    </row>
    <row r="19048" spans="1:13" ht="15.75" x14ac:dyDescent="0.3">
      <c r="A19048"/>
      <c r="J19048"/>
      <c r="K19048"/>
      <c r="L19048"/>
      <c r="M19048"/>
    </row>
    <row r="19049" spans="1:13" ht="15.75" x14ac:dyDescent="0.3">
      <c r="A19049"/>
      <c r="J19049"/>
      <c r="K19049"/>
      <c r="L19049"/>
      <c r="M19049"/>
    </row>
    <row r="19050" spans="1:13" ht="15.75" x14ac:dyDescent="0.3">
      <c r="A19050"/>
      <c r="J19050"/>
      <c r="K19050"/>
      <c r="L19050"/>
      <c r="M19050"/>
    </row>
    <row r="19051" spans="1:13" ht="15.75" x14ac:dyDescent="0.3">
      <c r="A19051"/>
      <c r="J19051"/>
      <c r="K19051"/>
      <c r="L19051"/>
      <c r="M19051"/>
    </row>
    <row r="19052" spans="1:13" ht="15.75" x14ac:dyDescent="0.3">
      <c r="A19052"/>
      <c r="J19052"/>
      <c r="K19052"/>
      <c r="L19052"/>
      <c r="M19052"/>
    </row>
    <row r="19053" spans="1:13" ht="15.75" x14ac:dyDescent="0.3">
      <c r="A19053"/>
      <c r="J19053"/>
      <c r="K19053"/>
      <c r="L19053"/>
      <c r="M19053"/>
    </row>
    <row r="19054" spans="1:13" ht="15.75" x14ac:dyDescent="0.3">
      <c r="A19054"/>
      <c r="J19054"/>
      <c r="K19054"/>
      <c r="L19054"/>
      <c r="M19054"/>
    </row>
    <row r="19055" spans="1:13" ht="15.75" x14ac:dyDescent="0.3">
      <c r="A19055"/>
      <c r="J19055"/>
      <c r="K19055"/>
      <c r="L19055"/>
      <c r="M19055"/>
    </row>
    <row r="19056" spans="1:13" ht="15.75" x14ac:dyDescent="0.3">
      <c r="A19056"/>
      <c r="J19056"/>
      <c r="K19056"/>
      <c r="L19056"/>
      <c r="M19056"/>
    </row>
    <row r="19057" spans="1:13" ht="15.75" x14ac:dyDescent="0.3">
      <c r="A19057"/>
      <c r="J19057"/>
      <c r="K19057"/>
      <c r="L19057"/>
      <c r="M19057"/>
    </row>
    <row r="19058" spans="1:13" ht="15.75" x14ac:dyDescent="0.3">
      <c r="A19058"/>
      <c r="J19058"/>
      <c r="K19058"/>
      <c r="L19058"/>
      <c r="M19058"/>
    </row>
    <row r="19059" spans="1:13" ht="15.75" x14ac:dyDescent="0.3">
      <c r="A19059"/>
      <c r="J19059"/>
      <c r="K19059"/>
      <c r="L19059"/>
      <c r="M19059"/>
    </row>
    <row r="19060" spans="1:13" ht="15.75" x14ac:dyDescent="0.3">
      <c r="A19060"/>
      <c r="J19060"/>
      <c r="K19060"/>
      <c r="L19060"/>
      <c r="M19060"/>
    </row>
    <row r="19061" spans="1:13" ht="15.75" x14ac:dyDescent="0.3">
      <c r="A19061"/>
      <c r="J19061"/>
      <c r="K19061"/>
      <c r="L19061"/>
      <c r="M19061"/>
    </row>
    <row r="19062" spans="1:13" ht="15.75" x14ac:dyDescent="0.3">
      <c r="A19062"/>
      <c r="J19062"/>
      <c r="K19062"/>
      <c r="L19062"/>
      <c r="M19062"/>
    </row>
    <row r="19063" spans="1:13" ht="15.75" x14ac:dyDescent="0.3">
      <c r="A19063"/>
      <c r="J19063"/>
      <c r="K19063"/>
      <c r="L19063"/>
      <c r="M19063"/>
    </row>
    <row r="19064" spans="1:13" ht="15.75" x14ac:dyDescent="0.3">
      <c r="A19064"/>
      <c r="J19064"/>
      <c r="K19064"/>
      <c r="L19064"/>
      <c r="M19064"/>
    </row>
    <row r="19065" spans="1:13" ht="15.75" x14ac:dyDescent="0.3">
      <c r="A19065"/>
      <c r="J19065"/>
      <c r="K19065"/>
      <c r="L19065"/>
      <c r="M19065"/>
    </row>
    <row r="19066" spans="1:13" ht="15.75" x14ac:dyDescent="0.3">
      <c r="A19066"/>
      <c r="J19066"/>
      <c r="K19066"/>
      <c r="L19066"/>
      <c r="M19066"/>
    </row>
    <row r="19067" spans="1:13" ht="15.75" x14ac:dyDescent="0.3">
      <c r="A19067"/>
      <c r="J19067"/>
      <c r="K19067"/>
      <c r="L19067"/>
      <c r="M19067"/>
    </row>
    <row r="19068" spans="1:13" ht="15.75" x14ac:dyDescent="0.3">
      <c r="A19068"/>
      <c r="J19068"/>
      <c r="K19068"/>
      <c r="L19068"/>
      <c r="M19068"/>
    </row>
    <row r="19069" spans="1:13" ht="15.75" x14ac:dyDescent="0.3">
      <c r="A19069"/>
      <c r="J19069"/>
      <c r="K19069"/>
      <c r="L19069"/>
      <c r="M19069"/>
    </row>
    <row r="19070" spans="1:13" ht="15.75" x14ac:dyDescent="0.3">
      <c r="A19070"/>
      <c r="J19070"/>
      <c r="K19070"/>
      <c r="L19070"/>
      <c r="M19070"/>
    </row>
    <row r="19071" spans="1:13" ht="15.75" x14ac:dyDescent="0.3">
      <c r="A19071"/>
      <c r="J19071"/>
      <c r="K19071"/>
      <c r="L19071"/>
      <c r="M19071"/>
    </row>
    <row r="19072" spans="1:13" ht="15.75" x14ac:dyDescent="0.3">
      <c r="A19072"/>
      <c r="J19072"/>
      <c r="K19072"/>
      <c r="L19072"/>
      <c r="M19072"/>
    </row>
    <row r="19073" spans="1:13" ht="15.75" x14ac:dyDescent="0.3">
      <c r="A19073"/>
      <c r="J19073"/>
      <c r="K19073"/>
      <c r="L19073"/>
      <c r="M19073"/>
    </row>
    <row r="19074" spans="1:13" ht="15.75" x14ac:dyDescent="0.3">
      <c r="A19074"/>
      <c r="J19074"/>
      <c r="K19074"/>
      <c r="L19074"/>
      <c r="M19074"/>
    </row>
    <row r="19075" spans="1:13" ht="15.75" x14ac:dyDescent="0.3">
      <c r="A19075"/>
      <c r="J19075"/>
      <c r="K19075"/>
      <c r="L19075"/>
      <c r="M19075"/>
    </row>
    <row r="19076" spans="1:13" ht="15.75" x14ac:dyDescent="0.3">
      <c r="A19076"/>
      <c r="J19076"/>
      <c r="K19076"/>
      <c r="L19076"/>
      <c r="M19076"/>
    </row>
    <row r="19077" spans="1:13" ht="15.75" x14ac:dyDescent="0.3">
      <c r="A19077"/>
      <c r="J19077"/>
      <c r="K19077"/>
      <c r="L19077"/>
      <c r="M19077"/>
    </row>
    <row r="19078" spans="1:13" ht="15.75" x14ac:dyDescent="0.3">
      <c r="A19078"/>
      <c r="J19078"/>
      <c r="K19078"/>
      <c r="L19078"/>
      <c r="M19078"/>
    </row>
    <row r="19079" spans="1:13" ht="15.75" x14ac:dyDescent="0.3">
      <c r="A19079"/>
      <c r="J19079"/>
      <c r="K19079"/>
      <c r="L19079"/>
      <c r="M19079"/>
    </row>
    <row r="19080" spans="1:13" ht="15.75" x14ac:dyDescent="0.3">
      <c r="A19080"/>
      <c r="J19080"/>
      <c r="K19080"/>
      <c r="L19080"/>
      <c r="M19080"/>
    </row>
    <row r="19081" spans="1:13" ht="15.75" x14ac:dyDescent="0.3">
      <c r="A19081"/>
      <c r="J19081"/>
      <c r="K19081"/>
      <c r="L19081"/>
      <c r="M19081"/>
    </row>
    <row r="19082" spans="1:13" ht="15.75" x14ac:dyDescent="0.3">
      <c r="A19082"/>
      <c r="J19082"/>
      <c r="K19082"/>
      <c r="L19082"/>
      <c r="M19082"/>
    </row>
    <row r="19083" spans="1:13" ht="15.75" x14ac:dyDescent="0.3">
      <c r="A19083"/>
      <c r="J19083"/>
      <c r="K19083"/>
      <c r="L19083"/>
      <c r="M19083"/>
    </row>
    <row r="19084" spans="1:13" ht="15.75" x14ac:dyDescent="0.3">
      <c r="A19084"/>
      <c r="J19084"/>
      <c r="K19084"/>
      <c r="L19084"/>
      <c r="M19084"/>
    </row>
    <row r="19085" spans="1:13" ht="15.75" x14ac:dyDescent="0.3">
      <c r="A19085"/>
      <c r="J19085"/>
      <c r="K19085"/>
      <c r="L19085"/>
      <c r="M19085"/>
    </row>
    <row r="19086" spans="1:13" ht="15.75" x14ac:dyDescent="0.3">
      <c r="A19086"/>
      <c r="J19086"/>
      <c r="K19086"/>
      <c r="L19086"/>
      <c r="M19086"/>
    </row>
    <row r="19087" spans="1:13" ht="15.75" x14ac:dyDescent="0.3">
      <c r="A19087"/>
      <c r="J19087"/>
      <c r="K19087"/>
      <c r="L19087"/>
      <c r="M19087"/>
    </row>
    <row r="19088" spans="1:13" ht="15.75" x14ac:dyDescent="0.3">
      <c r="A19088"/>
      <c r="J19088"/>
      <c r="K19088"/>
      <c r="L19088"/>
      <c r="M19088"/>
    </row>
    <row r="19089" spans="1:13" ht="15.75" x14ac:dyDescent="0.3">
      <c r="A19089"/>
      <c r="J19089"/>
      <c r="K19089"/>
      <c r="L19089"/>
      <c r="M19089"/>
    </row>
    <row r="19090" spans="1:13" ht="15.75" x14ac:dyDescent="0.3">
      <c r="A19090"/>
      <c r="J19090"/>
      <c r="K19090"/>
      <c r="L19090"/>
      <c r="M19090"/>
    </row>
    <row r="19091" spans="1:13" ht="15.75" x14ac:dyDescent="0.3">
      <c r="A19091"/>
      <c r="J19091"/>
      <c r="K19091"/>
      <c r="L19091"/>
      <c r="M19091"/>
    </row>
    <row r="19092" spans="1:13" ht="15.75" x14ac:dyDescent="0.3">
      <c r="A19092"/>
      <c r="J19092"/>
      <c r="K19092"/>
      <c r="L19092"/>
      <c r="M19092"/>
    </row>
    <row r="19093" spans="1:13" ht="15.75" x14ac:dyDescent="0.3">
      <c r="A19093"/>
      <c r="J19093"/>
      <c r="K19093"/>
      <c r="L19093"/>
      <c r="M19093"/>
    </row>
    <row r="19094" spans="1:13" ht="15.75" x14ac:dyDescent="0.3">
      <c r="A19094"/>
      <c r="J19094"/>
      <c r="K19094"/>
      <c r="L19094"/>
      <c r="M19094"/>
    </row>
    <row r="19095" spans="1:13" ht="15.75" x14ac:dyDescent="0.3">
      <c r="A19095"/>
      <c r="J19095"/>
      <c r="K19095"/>
      <c r="L19095"/>
      <c r="M19095"/>
    </row>
    <row r="19096" spans="1:13" ht="15.75" x14ac:dyDescent="0.3">
      <c r="A19096"/>
      <c r="J19096"/>
      <c r="K19096"/>
      <c r="L19096"/>
      <c r="M19096"/>
    </row>
    <row r="19097" spans="1:13" ht="15.75" x14ac:dyDescent="0.3">
      <c r="A19097"/>
      <c r="J19097"/>
      <c r="K19097"/>
      <c r="L19097"/>
      <c r="M19097"/>
    </row>
    <row r="19098" spans="1:13" ht="15.75" x14ac:dyDescent="0.3">
      <c r="A19098"/>
      <c r="J19098"/>
      <c r="K19098"/>
      <c r="L19098"/>
      <c r="M19098"/>
    </row>
    <row r="19099" spans="1:13" ht="15.75" x14ac:dyDescent="0.3">
      <c r="A19099"/>
      <c r="J19099"/>
      <c r="K19099"/>
      <c r="L19099"/>
      <c r="M19099"/>
    </row>
    <row r="19100" spans="1:13" ht="15.75" x14ac:dyDescent="0.3">
      <c r="A19100"/>
      <c r="J19100"/>
      <c r="K19100"/>
      <c r="L19100"/>
      <c r="M19100"/>
    </row>
    <row r="19101" spans="1:13" ht="15.75" x14ac:dyDescent="0.3">
      <c r="A19101"/>
      <c r="J19101"/>
      <c r="K19101"/>
      <c r="L19101"/>
      <c r="M19101"/>
    </row>
    <row r="19102" spans="1:13" ht="15.75" x14ac:dyDescent="0.3">
      <c r="A19102"/>
      <c r="J19102"/>
      <c r="K19102"/>
      <c r="L19102"/>
      <c r="M19102"/>
    </row>
    <row r="19103" spans="1:13" ht="15.75" x14ac:dyDescent="0.3">
      <c r="A19103"/>
      <c r="J19103"/>
      <c r="K19103"/>
      <c r="L19103"/>
      <c r="M19103"/>
    </row>
    <row r="19104" spans="1:13" ht="15.75" x14ac:dyDescent="0.3">
      <c r="A19104"/>
      <c r="J19104"/>
      <c r="K19104"/>
      <c r="L19104"/>
      <c r="M19104"/>
    </row>
    <row r="19105" spans="1:13" ht="15.75" x14ac:dyDescent="0.3">
      <c r="A19105"/>
      <c r="J19105"/>
      <c r="K19105"/>
      <c r="L19105"/>
      <c r="M19105"/>
    </row>
    <row r="19106" spans="1:13" ht="15.75" x14ac:dyDescent="0.3">
      <c r="A19106"/>
      <c r="J19106"/>
      <c r="K19106"/>
      <c r="L19106"/>
      <c r="M19106"/>
    </row>
    <row r="19107" spans="1:13" ht="15.75" x14ac:dyDescent="0.3">
      <c r="A19107"/>
      <c r="J19107"/>
      <c r="K19107"/>
      <c r="L19107"/>
      <c r="M19107"/>
    </row>
    <row r="19108" spans="1:13" ht="15.75" x14ac:dyDescent="0.3">
      <c r="A19108"/>
      <c r="J19108"/>
      <c r="K19108"/>
      <c r="L19108"/>
      <c r="M19108"/>
    </row>
    <row r="19109" spans="1:13" ht="15.75" x14ac:dyDescent="0.3">
      <c r="A19109"/>
      <c r="J19109"/>
      <c r="K19109"/>
      <c r="L19109"/>
      <c r="M19109"/>
    </row>
    <row r="19110" spans="1:13" ht="15.75" x14ac:dyDescent="0.3">
      <c r="A19110"/>
      <c r="J19110"/>
      <c r="K19110"/>
      <c r="L19110"/>
      <c r="M19110"/>
    </row>
    <row r="19111" spans="1:13" ht="15.75" x14ac:dyDescent="0.3">
      <c r="A19111"/>
      <c r="J19111"/>
      <c r="K19111"/>
      <c r="L19111"/>
      <c r="M19111"/>
    </row>
    <row r="19112" spans="1:13" ht="15.75" x14ac:dyDescent="0.3">
      <c r="A19112"/>
      <c r="J19112"/>
      <c r="K19112"/>
      <c r="L19112"/>
      <c r="M19112"/>
    </row>
    <row r="19113" spans="1:13" ht="15.75" x14ac:dyDescent="0.3">
      <c r="A19113"/>
      <c r="J19113"/>
      <c r="K19113"/>
      <c r="L19113"/>
      <c r="M19113"/>
    </row>
    <row r="19114" spans="1:13" ht="15.75" x14ac:dyDescent="0.3">
      <c r="A19114"/>
      <c r="J19114"/>
      <c r="K19114"/>
      <c r="L19114"/>
      <c r="M19114"/>
    </row>
    <row r="19115" spans="1:13" ht="15.75" x14ac:dyDescent="0.3">
      <c r="A19115"/>
      <c r="J19115"/>
      <c r="K19115"/>
      <c r="L19115"/>
      <c r="M19115"/>
    </row>
    <row r="19116" spans="1:13" ht="15.75" x14ac:dyDescent="0.3">
      <c r="A19116"/>
      <c r="J19116"/>
      <c r="K19116"/>
      <c r="L19116"/>
      <c r="M19116"/>
    </row>
    <row r="19117" spans="1:13" ht="15.75" x14ac:dyDescent="0.3">
      <c r="A19117"/>
      <c r="J19117"/>
      <c r="K19117"/>
      <c r="L19117"/>
      <c r="M19117"/>
    </row>
    <row r="19118" spans="1:13" ht="15.75" x14ac:dyDescent="0.3">
      <c r="A19118"/>
      <c r="J19118"/>
      <c r="K19118"/>
      <c r="L19118"/>
      <c r="M19118"/>
    </row>
    <row r="19119" spans="1:13" ht="15.75" x14ac:dyDescent="0.3">
      <c r="A19119"/>
      <c r="J19119"/>
      <c r="K19119"/>
      <c r="L19119"/>
      <c r="M19119"/>
    </row>
    <row r="19120" spans="1:13" ht="15.75" x14ac:dyDescent="0.3">
      <c r="A19120"/>
      <c r="J19120"/>
      <c r="K19120"/>
      <c r="L19120"/>
      <c r="M19120"/>
    </row>
    <row r="19121" spans="1:13" ht="15.75" x14ac:dyDescent="0.3">
      <c r="A19121"/>
      <c r="J19121"/>
      <c r="K19121"/>
      <c r="L19121"/>
      <c r="M19121"/>
    </row>
    <row r="19122" spans="1:13" ht="15.75" x14ac:dyDescent="0.3">
      <c r="A19122"/>
      <c r="J19122"/>
      <c r="K19122"/>
      <c r="L19122"/>
      <c r="M19122"/>
    </row>
    <row r="19123" spans="1:13" ht="15.75" x14ac:dyDescent="0.3">
      <c r="A19123"/>
      <c r="J19123"/>
      <c r="K19123"/>
      <c r="L19123"/>
      <c r="M19123"/>
    </row>
    <row r="19124" spans="1:13" ht="15.75" x14ac:dyDescent="0.3">
      <c r="A19124"/>
      <c r="J19124"/>
      <c r="K19124"/>
      <c r="L19124"/>
      <c r="M19124"/>
    </row>
    <row r="19125" spans="1:13" ht="15.75" x14ac:dyDescent="0.3">
      <c r="A19125"/>
      <c r="J19125"/>
      <c r="K19125"/>
      <c r="L19125"/>
      <c r="M19125"/>
    </row>
    <row r="19126" spans="1:13" ht="15.75" x14ac:dyDescent="0.3">
      <c r="A19126"/>
      <c r="J19126"/>
      <c r="K19126"/>
      <c r="L19126"/>
      <c r="M19126"/>
    </row>
    <row r="19127" spans="1:13" ht="15.75" x14ac:dyDescent="0.3">
      <c r="A19127"/>
      <c r="J19127"/>
      <c r="K19127"/>
      <c r="L19127"/>
      <c r="M19127"/>
    </row>
    <row r="19128" spans="1:13" ht="15.75" x14ac:dyDescent="0.3">
      <c r="A19128"/>
      <c r="J19128"/>
      <c r="K19128"/>
      <c r="L19128"/>
      <c r="M19128"/>
    </row>
    <row r="19129" spans="1:13" ht="15.75" x14ac:dyDescent="0.3">
      <c r="A19129"/>
      <c r="J19129"/>
      <c r="K19129"/>
      <c r="L19129"/>
      <c r="M19129"/>
    </row>
    <row r="19130" spans="1:13" ht="15.75" x14ac:dyDescent="0.3">
      <c r="A19130"/>
      <c r="J19130"/>
      <c r="K19130"/>
      <c r="L19130"/>
      <c r="M19130"/>
    </row>
    <row r="19131" spans="1:13" ht="15.75" x14ac:dyDescent="0.3">
      <c r="A19131"/>
      <c r="J19131"/>
      <c r="K19131"/>
      <c r="L19131"/>
      <c r="M19131"/>
    </row>
    <row r="19132" spans="1:13" ht="15.75" x14ac:dyDescent="0.3">
      <c r="A19132"/>
      <c r="J19132"/>
      <c r="K19132"/>
      <c r="L19132"/>
      <c r="M19132"/>
    </row>
    <row r="19133" spans="1:13" ht="15.75" x14ac:dyDescent="0.3">
      <c r="A19133"/>
      <c r="J19133"/>
      <c r="K19133"/>
      <c r="L19133"/>
      <c r="M19133"/>
    </row>
    <row r="19134" spans="1:13" ht="15.75" x14ac:dyDescent="0.3">
      <c r="A19134"/>
      <c r="J19134"/>
      <c r="K19134"/>
      <c r="L19134"/>
      <c r="M19134"/>
    </row>
    <row r="19135" spans="1:13" ht="15.75" x14ac:dyDescent="0.3">
      <c r="A19135"/>
      <c r="J19135"/>
      <c r="K19135"/>
      <c r="L19135"/>
      <c r="M19135"/>
    </row>
    <row r="19136" spans="1:13" ht="15.75" x14ac:dyDescent="0.3">
      <c r="A19136"/>
      <c r="J19136"/>
      <c r="K19136"/>
      <c r="L19136"/>
      <c r="M19136"/>
    </row>
    <row r="19137" spans="1:13" ht="15.75" x14ac:dyDescent="0.3">
      <c r="A19137"/>
      <c r="J19137"/>
      <c r="K19137"/>
      <c r="L19137"/>
      <c r="M19137"/>
    </row>
    <row r="19138" spans="1:13" ht="15.75" x14ac:dyDescent="0.3">
      <c r="A19138"/>
      <c r="J19138"/>
      <c r="K19138"/>
      <c r="L19138"/>
      <c r="M19138"/>
    </row>
    <row r="19139" spans="1:13" ht="15.75" x14ac:dyDescent="0.3">
      <c r="A19139"/>
      <c r="J19139"/>
      <c r="K19139"/>
      <c r="L19139"/>
      <c r="M19139"/>
    </row>
    <row r="19140" spans="1:13" ht="15.75" x14ac:dyDescent="0.3">
      <c r="A19140"/>
      <c r="J19140"/>
      <c r="K19140"/>
      <c r="L19140"/>
      <c r="M19140"/>
    </row>
    <row r="19141" spans="1:13" ht="15.75" x14ac:dyDescent="0.3">
      <c r="A19141"/>
      <c r="J19141"/>
      <c r="K19141"/>
      <c r="L19141"/>
      <c r="M19141"/>
    </row>
    <row r="19142" spans="1:13" ht="15.75" x14ac:dyDescent="0.3">
      <c r="A19142"/>
      <c r="J19142"/>
      <c r="K19142"/>
      <c r="L19142"/>
      <c r="M19142"/>
    </row>
    <row r="19143" spans="1:13" ht="15.75" x14ac:dyDescent="0.3">
      <c r="A19143"/>
      <c r="J19143"/>
      <c r="K19143"/>
      <c r="L19143"/>
      <c r="M19143"/>
    </row>
    <row r="19144" spans="1:13" ht="15.75" x14ac:dyDescent="0.3">
      <c r="A19144"/>
      <c r="J19144"/>
      <c r="K19144"/>
      <c r="L19144"/>
      <c r="M19144"/>
    </row>
    <row r="19145" spans="1:13" ht="15.75" x14ac:dyDescent="0.3">
      <c r="A19145"/>
      <c r="J19145"/>
      <c r="K19145"/>
      <c r="L19145"/>
      <c r="M19145"/>
    </row>
    <row r="19146" spans="1:13" ht="15.75" x14ac:dyDescent="0.3">
      <c r="A19146"/>
      <c r="J19146"/>
      <c r="K19146"/>
      <c r="L19146"/>
      <c r="M19146"/>
    </row>
    <row r="19147" spans="1:13" ht="15.75" x14ac:dyDescent="0.3">
      <c r="A19147"/>
      <c r="J19147"/>
      <c r="K19147"/>
      <c r="L19147"/>
      <c r="M19147"/>
    </row>
    <row r="19148" spans="1:13" ht="15.75" x14ac:dyDescent="0.3">
      <c r="A19148"/>
      <c r="J19148"/>
      <c r="K19148"/>
      <c r="L19148"/>
      <c r="M19148"/>
    </row>
    <row r="19149" spans="1:13" ht="15.75" x14ac:dyDescent="0.3">
      <c r="A19149"/>
      <c r="J19149"/>
      <c r="K19149"/>
      <c r="L19149"/>
      <c r="M19149"/>
    </row>
    <row r="19150" spans="1:13" ht="15.75" x14ac:dyDescent="0.3">
      <c r="A19150"/>
      <c r="J19150"/>
      <c r="K19150"/>
      <c r="L19150"/>
      <c r="M19150"/>
    </row>
    <row r="19151" spans="1:13" ht="15.75" x14ac:dyDescent="0.3">
      <c r="A19151"/>
      <c r="J19151"/>
      <c r="K19151"/>
      <c r="L19151"/>
      <c r="M19151"/>
    </row>
    <row r="19152" spans="1:13" ht="15.75" x14ac:dyDescent="0.3">
      <c r="A19152"/>
      <c r="J19152"/>
      <c r="K19152"/>
      <c r="L19152"/>
      <c r="M19152"/>
    </row>
    <row r="19153" spans="1:13" ht="15.75" x14ac:dyDescent="0.3">
      <c r="A19153"/>
      <c r="J19153"/>
      <c r="K19153"/>
      <c r="L19153"/>
      <c r="M19153"/>
    </row>
    <row r="19154" spans="1:13" ht="15.75" x14ac:dyDescent="0.3">
      <c r="A19154"/>
      <c r="J19154"/>
      <c r="K19154"/>
      <c r="L19154"/>
      <c r="M19154"/>
    </row>
    <row r="19155" spans="1:13" ht="15.75" x14ac:dyDescent="0.3">
      <c r="A19155"/>
      <c r="J19155"/>
      <c r="K19155"/>
      <c r="L19155"/>
      <c r="M19155"/>
    </row>
    <row r="19156" spans="1:13" ht="15.75" x14ac:dyDescent="0.3">
      <c r="A19156"/>
      <c r="J19156"/>
      <c r="K19156"/>
      <c r="L19156"/>
      <c r="M19156"/>
    </row>
    <row r="19157" spans="1:13" ht="15.75" x14ac:dyDescent="0.3">
      <c r="A19157"/>
      <c r="J19157"/>
      <c r="K19157"/>
      <c r="L19157"/>
      <c r="M19157"/>
    </row>
    <row r="19158" spans="1:13" ht="15.75" x14ac:dyDescent="0.3">
      <c r="A19158"/>
      <c r="J19158"/>
      <c r="K19158"/>
      <c r="L19158"/>
      <c r="M19158"/>
    </row>
    <row r="19159" spans="1:13" ht="15.75" x14ac:dyDescent="0.3">
      <c r="A19159"/>
      <c r="J19159"/>
      <c r="K19159"/>
      <c r="L19159"/>
      <c r="M19159"/>
    </row>
    <row r="19160" spans="1:13" ht="15.75" x14ac:dyDescent="0.3">
      <c r="A19160"/>
      <c r="J19160"/>
      <c r="K19160"/>
      <c r="L19160"/>
      <c r="M19160"/>
    </row>
    <row r="19161" spans="1:13" ht="15.75" x14ac:dyDescent="0.3">
      <c r="A19161"/>
      <c r="J19161"/>
      <c r="K19161"/>
      <c r="L19161"/>
      <c r="M19161"/>
    </row>
    <row r="19162" spans="1:13" ht="15.75" x14ac:dyDescent="0.3">
      <c r="A19162"/>
      <c r="J19162"/>
      <c r="K19162"/>
      <c r="L19162"/>
      <c r="M19162"/>
    </row>
    <row r="19163" spans="1:13" ht="15.75" x14ac:dyDescent="0.3">
      <c r="A19163"/>
      <c r="J19163"/>
      <c r="K19163"/>
      <c r="L19163"/>
      <c r="M19163"/>
    </row>
    <row r="19164" spans="1:13" ht="15.75" x14ac:dyDescent="0.3">
      <c r="A19164"/>
      <c r="J19164"/>
      <c r="K19164"/>
      <c r="L19164"/>
      <c r="M19164"/>
    </row>
    <row r="19165" spans="1:13" ht="15.75" x14ac:dyDescent="0.3">
      <c r="A19165"/>
      <c r="J19165"/>
      <c r="K19165"/>
      <c r="L19165"/>
      <c r="M19165"/>
    </row>
    <row r="19166" spans="1:13" ht="15.75" x14ac:dyDescent="0.3">
      <c r="A19166"/>
      <c r="J19166"/>
      <c r="K19166"/>
      <c r="L19166"/>
      <c r="M19166"/>
    </row>
    <row r="19167" spans="1:13" ht="15.75" x14ac:dyDescent="0.3">
      <c r="A19167"/>
      <c r="J19167"/>
      <c r="K19167"/>
      <c r="L19167"/>
      <c r="M19167"/>
    </row>
    <row r="19168" spans="1:13" ht="15.75" x14ac:dyDescent="0.3">
      <c r="A19168"/>
      <c r="J19168"/>
      <c r="K19168"/>
      <c r="L19168"/>
      <c r="M19168"/>
    </row>
    <row r="19169" spans="1:13" ht="15.75" x14ac:dyDescent="0.3">
      <c r="A19169"/>
      <c r="J19169"/>
      <c r="K19169"/>
      <c r="L19169"/>
      <c r="M19169"/>
    </row>
    <row r="19170" spans="1:13" ht="15.75" x14ac:dyDescent="0.3">
      <c r="A19170"/>
      <c r="J19170"/>
      <c r="K19170"/>
      <c r="L19170"/>
      <c r="M19170"/>
    </row>
    <row r="19171" spans="1:13" ht="15.75" x14ac:dyDescent="0.3">
      <c r="A19171"/>
      <c r="J19171"/>
      <c r="K19171"/>
      <c r="L19171"/>
      <c r="M19171"/>
    </row>
    <row r="19172" spans="1:13" ht="15.75" x14ac:dyDescent="0.3">
      <c r="A19172"/>
      <c r="J19172"/>
      <c r="K19172"/>
      <c r="L19172"/>
      <c r="M19172"/>
    </row>
    <row r="19173" spans="1:13" ht="15.75" x14ac:dyDescent="0.3">
      <c r="A19173"/>
      <c r="J19173"/>
      <c r="K19173"/>
      <c r="L19173"/>
      <c r="M19173"/>
    </row>
    <row r="19174" spans="1:13" ht="15.75" x14ac:dyDescent="0.3">
      <c r="A19174"/>
      <c r="J19174"/>
      <c r="K19174"/>
      <c r="L19174"/>
      <c r="M19174"/>
    </row>
    <row r="19175" spans="1:13" ht="15.75" x14ac:dyDescent="0.3">
      <c r="A19175"/>
      <c r="J19175"/>
      <c r="K19175"/>
      <c r="L19175"/>
      <c r="M19175"/>
    </row>
    <row r="19176" spans="1:13" ht="15.75" x14ac:dyDescent="0.3">
      <c r="A19176"/>
      <c r="J19176"/>
      <c r="K19176"/>
      <c r="L19176"/>
      <c r="M19176"/>
    </row>
    <row r="19177" spans="1:13" ht="15.75" x14ac:dyDescent="0.3">
      <c r="A19177"/>
      <c r="J19177"/>
      <c r="K19177"/>
      <c r="L19177"/>
      <c r="M19177"/>
    </row>
    <row r="19178" spans="1:13" ht="15.75" x14ac:dyDescent="0.3">
      <c r="A19178"/>
      <c r="J19178"/>
      <c r="K19178"/>
      <c r="L19178"/>
      <c r="M19178"/>
    </row>
    <row r="19179" spans="1:13" ht="15.75" x14ac:dyDescent="0.3">
      <c r="A19179"/>
      <c r="J19179"/>
      <c r="K19179"/>
      <c r="L19179"/>
      <c r="M19179"/>
    </row>
    <row r="19180" spans="1:13" ht="15.75" x14ac:dyDescent="0.3">
      <c r="A19180"/>
      <c r="J19180"/>
      <c r="K19180"/>
      <c r="L19180"/>
      <c r="M19180"/>
    </row>
    <row r="19181" spans="1:13" ht="15.75" x14ac:dyDescent="0.3">
      <c r="A19181"/>
      <c r="J19181"/>
      <c r="K19181"/>
      <c r="L19181"/>
      <c r="M19181"/>
    </row>
    <row r="19182" spans="1:13" ht="15.75" x14ac:dyDescent="0.3">
      <c r="A19182"/>
      <c r="J19182"/>
      <c r="K19182"/>
      <c r="L19182"/>
      <c r="M19182"/>
    </row>
    <row r="19183" spans="1:13" ht="15.75" x14ac:dyDescent="0.3">
      <c r="A19183"/>
      <c r="J19183"/>
      <c r="K19183"/>
      <c r="L19183"/>
      <c r="M19183"/>
    </row>
    <row r="19184" spans="1:13" ht="15.75" x14ac:dyDescent="0.3">
      <c r="A19184"/>
      <c r="J19184"/>
      <c r="K19184"/>
      <c r="L19184"/>
      <c r="M19184"/>
    </row>
    <row r="19185" spans="1:13" ht="15.75" x14ac:dyDescent="0.3">
      <c r="A19185"/>
      <c r="J19185"/>
      <c r="K19185"/>
      <c r="L19185"/>
      <c r="M19185"/>
    </row>
    <row r="19186" spans="1:13" ht="15.75" x14ac:dyDescent="0.3">
      <c r="A19186"/>
      <c r="J19186"/>
      <c r="K19186"/>
      <c r="L19186"/>
      <c r="M19186"/>
    </row>
    <row r="19187" spans="1:13" ht="15.75" x14ac:dyDescent="0.3">
      <c r="A19187"/>
      <c r="J19187"/>
      <c r="K19187"/>
      <c r="L19187"/>
      <c r="M19187"/>
    </row>
    <row r="19188" spans="1:13" ht="15.75" x14ac:dyDescent="0.3">
      <c r="A19188"/>
      <c r="J19188"/>
      <c r="K19188"/>
      <c r="L19188"/>
      <c r="M19188"/>
    </row>
    <row r="19189" spans="1:13" ht="15.75" x14ac:dyDescent="0.3">
      <c r="A19189"/>
      <c r="J19189"/>
      <c r="K19189"/>
      <c r="L19189"/>
      <c r="M19189"/>
    </row>
    <row r="19190" spans="1:13" ht="15.75" x14ac:dyDescent="0.3">
      <c r="A19190"/>
      <c r="J19190"/>
      <c r="K19190"/>
      <c r="L19190"/>
      <c r="M19190"/>
    </row>
    <row r="19191" spans="1:13" ht="15.75" x14ac:dyDescent="0.3">
      <c r="A19191"/>
      <c r="J19191"/>
      <c r="K19191"/>
      <c r="L19191"/>
      <c r="M19191"/>
    </row>
    <row r="19192" spans="1:13" ht="15.75" x14ac:dyDescent="0.3">
      <c r="A19192"/>
      <c r="J19192"/>
      <c r="K19192"/>
      <c r="L19192"/>
      <c r="M19192"/>
    </row>
    <row r="19193" spans="1:13" ht="15.75" x14ac:dyDescent="0.3">
      <c r="A19193"/>
      <c r="J19193"/>
      <c r="K19193"/>
      <c r="L19193"/>
      <c r="M19193"/>
    </row>
    <row r="19194" spans="1:13" ht="15.75" x14ac:dyDescent="0.3">
      <c r="A19194"/>
      <c r="J19194"/>
      <c r="K19194"/>
      <c r="L19194"/>
      <c r="M19194"/>
    </row>
    <row r="19195" spans="1:13" ht="15.75" x14ac:dyDescent="0.3">
      <c r="A19195"/>
      <c r="J19195"/>
      <c r="K19195"/>
      <c r="L19195"/>
      <c r="M19195"/>
    </row>
    <row r="19196" spans="1:13" ht="15.75" x14ac:dyDescent="0.3">
      <c r="A19196"/>
      <c r="J19196"/>
      <c r="K19196"/>
      <c r="L19196"/>
      <c r="M19196"/>
    </row>
    <row r="19197" spans="1:13" ht="15.75" x14ac:dyDescent="0.3">
      <c r="A19197"/>
      <c r="J19197"/>
      <c r="K19197"/>
      <c r="L19197"/>
      <c r="M19197"/>
    </row>
    <row r="19198" spans="1:13" ht="15.75" x14ac:dyDescent="0.3">
      <c r="A19198"/>
      <c r="J19198"/>
      <c r="K19198"/>
      <c r="L19198"/>
      <c r="M19198"/>
    </row>
    <row r="19199" spans="1:13" ht="15.75" x14ac:dyDescent="0.3">
      <c r="A19199"/>
      <c r="J19199"/>
      <c r="K19199"/>
      <c r="L19199"/>
      <c r="M19199"/>
    </row>
    <row r="19200" spans="1:13" ht="15.75" x14ac:dyDescent="0.3">
      <c r="A19200"/>
      <c r="J19200"/>
      <c r="K19200"/>
      <c r="L19200"/>
      <c r="M19200"/>
    </row>
    <row r="19201" spans="1:13" ht="15.75" x14ac:dyDescent="0.3">
      <c r="A19201"/>
      <c r="J19201"/>
      <c r="K19201"/>
      <c r="L19201"/>
      <c r="M19201"/>
    </row>
    <row r="19202" spans="1:13" ht="15.75" x14ac:dyDescent="0.3">
      <c r="A19202"/>
      <c r="J19202"/>
      <c r="K19202"/>
      <c r="L19202"/>
      <c r="M19202"/>
    </row>
    <row r="19203" spans="1:13" ht="15.75" x14ac:dyDescent="0.3">
      <c r="A19203"/>
      <c r="J19203"/>
      <c r="K19203"/>
      <c r="L19203"/>
      <c r="M19203"/>
    </row>
    <row r="19204" spans="1:13" ht="15.75" x14ac:dyDescent="0.3">
      <c r="A19204"/>
      <c r="J19204"/>
      <c r="K19204"/>
      <c r="L19204"/>
      <c r="M19204"/>
    </row>
    <row r="19205" spans="1:13" ht="15.75" x14ac:dyDescent="0.3">
      <c r="A19205"/>
      <c r="J19205"/>
      <c r="K19205"/>
      <c r="L19205"/>
      <c r="M19205"/>
    </row>
    <row r="19206" spans="1:13" ht="15.75" x14ac:dyDescent="0.3">
      <c r="A19206"/>
      <c r="J19206"/>
      <c r="K19206"/>
      <c r="L19206"/>
      <c r="M19206"/>
    </row>
    <row r="19207" spans="1:13" ht="15.75" x14ac:dyDescent="0.3">
      <c r="A19207"/>
      <c r="J19207"/>
      <c r="K19207"/>
      <c r="L19207"/>
      <c r="M19207"/>
    </row>
    <row r="19208" spans="1:13" ht="15.75" x14ac:dyDescent="0.3">
      <c r="A19208"/>
      <c r="J19208"/>
      <c r="K19208"/>
      <c r="L19208"/>
      <c r="M19208"/>
    </row>
    <row r="19209" spans="1:13" ht="15.75" x14ac:dyDescent="0.3">
      <c r="A19209"/>
      <c r="J19209"/>
      <c r="K19209"/>
      <c r="L19209"/>
      <c r="M19209"/>
    </row>
    <row r="19210" spans="1:13" ht="15.75" x14ac:dyDescent="0.3">
      <c r="A19210"/>
      <c r="J19210"/>
      <c r="K19210"/>
      <c r="L19210"/>
      <c r="M19210"/>
    </row>
    <row r="19211" spans="1:13" ht="15.75" x14ac:dyDescent="0.3">
      <c r="A19211"/>
      <c r="J19211"/>
      <c r="K19211"/>
      <c r="L19211"/>
      <c r="M19211"/>
    </row>
    <row r="19212" spans="1:13" ht="15.75" x14ac:dyDescent="0.3">
      <c r="A19212"/>
      <c r="J19212"/>
      <c r="K19212"/>
      <c r="L19212"/>
      <c r="M19212"/>
    </row>
    <row r="19213" spans="1:13" ht="15.75" x14ac:dyDescent="0.3">
      <c r="A19213"/>
      <c r="J19213"/>
      <c r="K19213"/>
      <c r="L19213"/>
      <c r="M19213"/>
    </row>
    <row r="19214" spans="1:13" ht="15.75" x14ac:dyDescent="0.3">
      <c r="A19214"/>
      <c r="J19214"/>
      <c r="K19214"/>
      <c r="L19214"/>
      <c r="M19214"/>
    </row>
    <row r="19215" spans="1:13" ht="15.75" x14ac:dyDescent="0.3">
      <c r="A19215"/>
      <c r="J19215"/>
      <c r="K19215"/>
      <c r="L19215"/>
      <c r="M19215"/>
    </row>
    <row r="19216" spans="1:13" ht="15.75" x14ac:dyDescent="0.3">
      <c r="A19216"/>
      <c r="J19216"/>
      <c r="K19216"/>
      <c r="L19216"/>
      <c r="M19216"/>
    </row>
    <row r="19217" spans="1:13" ht="15.75" x14ac:dyDescent="0.3">
      <c r="A19217"/>
      <c r="J19217"/>
      <c r="K19217"/>
      <c r="L19217"/>
      <c r="M19217"/>
    </row>
    <row r="19218" spans="1:13" ht="15.75" x14ac:dyDescent="0.3">
      <c r="A19218"/>
      <c r="J19218"/>
      <c r="K19218"/>
      <c r="L19218"/>
      <c r="M19218"/>
    </row>
    <row r="19219" spans="1:13" ht="15.75" x14ac:dyDescent="0.3">
      <c r="A19219"/>
      <c r="J19219"/>
      <c r="K19219"/>
      <c r="L19219"/>
      <c r="M19219"/>
    </row>
    <row r="19220" spans="1:13" ht="15.75" x14ac:dyDescent="0.3">
      <c r="A19220"/>
      <c r="J19220"/>
      <c r="K19220"/>
      <c r="L19220"/>
      <c r="M19220"/>
    </row>
    <row r="19221" spans="1:13" ht="15.75" x14ac:dyDescent="0.3">
      <c r="A19221"/>
      <c r="J19221"/>
      <c r="K19221"/>
      <c r="L19221"/>
      <c r="M19221"/>
    </row>
    <row r="19222" spans="1:13" ht="15.75" x14ac:dyDescent="0.3">
      <c r="A19222"/>
      <c r="J19222"/>
      <c r="K19222"/>
      <c r="L19222"/>
      <c r="M19222"/>
    </row>
    <row r="19223" spans="1:13" ht="15.75" x14ac:dyDescent="0.3">
      <c r="A19223"/>
      <c r="J19223"/>
      <c r="K19223"/>
      <c r="L19223"/>
      <c r="M19223"/>
    </row>
    <row r="19224" spans="1:13" ht="15.75" x14ac:dyDescent="0.3">
      <c r="A19224"/>
      <c r="J19224"/>
      <c r="K19224"/>
      <c r="L19224"/>
      <c r="M19224"/>
    </row>
    <row r="19225" spans="1:13" ht="15.75" x14ac:dyDescent="0.3">
      <c r="A19225"/>
      <c r="J19225"/>
      <c r="K19225"/>
      <c r="L19225"/>
      <c r="M19225"/>
    </row>
    <row r="19226" spans="1:13" ht="15.75" x14ac:dyDescent="0.3">
      <c r="A19226"/>
      <c r="J19226"/>
      <c r="K19226"/>
      <c r="L19226"/>
      <c r="M19226"/>
    </row>
    <row r="19227" spans="1:13" ht="15.75" x14ac:dyDescent="0.3">
      <c r="A19227"/>
      <c r="J19227"/>
      <c r="K19227"/>
      <c r="L19227"/>
      <c r="M19227"/>
    </row>
    <row r="19228" spans="1:13" ht="15.75" x14ac:dyDescent="0.3">
      <c r="A19228"/>
      <c r="J19228"/>
      <c r="K19228"/>
      <c r="L19228"/>
      <c r="M19228"/>
    </row>
    <row r="19229" spans="1:13" ht="15.75" x14ac:dyDescent="0.3">
      <c r="A19229"/>
      <c r="J19229"/>
      <c r="K19229"/>
      <c r="L19229"/>
      <c r="M19229"/>
    </row>
    <row r="19230" spans="1:13" ht="15.75" x14ac:dyDescent="0.3">
      <c r="A19230"/>
      <c r="J19230"/>
      <c r="K19230"/>
      <c r="L19230"/>
      <c r="M19230"/>
    </row>
    <row r="19231" spans="1:13" ht="15.75" x14ac:dyDescent="0.3">
      <c r="A19231"/>
      <c r="J19231"/>
      <c r="K19231"/>
      <c r="L19231"/>
      <c r="M19231"/>
    </row>
    <row r="19232" spans="1:13" ht="15.75" x14ac:dyDescent="0.3">
      <c r="A19232"/>
      <c r="J19232"/>
      <c r="K19232"/>
      <c r="L19232"/>
      <c r="M19232"/>
    </row>
    <row r="19233" spans="1:13" ht="15.75" x14ac:dyDescent="0.3">
      <c r="A19233"/>
      <c r="J19233"/>
      <c r="K19233"/>
      <c r="L19233"/>
      <c r="M19233"/>
    </row>
    <row r="19234" spans="1:13" ht="15.75" x14ac:dyDescent="0.3">
      <c r="A19234"/>
      <c r="J19234"/>
      <c r="K19234"/>
      <c r="L19234"/>
      <c r="M19234"/>
    </row>
    <row r="19235" spans="1:13" ht="15.75" x14ac:dyDescent="0.3">
      <c r="A19235"/>
      <c r="J19235"/>
      <c r="K19235"/>
      <c r="L19235"/>
      <c r="M19235"/>
    </row>
    <row r="19236" spans="1:13" ht="15.75" x14ac:dyDescent="0.3">
      <c r="A19236"/>
      <c r="J19236"/>
      <c r="K19236"/>
      <c r="L19236"/>
      <c r="M19236"/>
    </row>
    <row r="19237" spans="1:13" ht="15.75" x14ac:dyDescent="0.3">
      <c r="A19237"/>
      <c r="J19237"/>
      <c r="K19237"/>
      <c r="L19237"/>
      <c r="M19237"/>
    </row>
    <row r="19238" spans="1:13" ht="15.75" x14ac:dyDescent="0.3">
      <c r="A19238"/>
      <c r="J19238"/>
      <c r="K19238"/>
      <c r="L19238"/>
      <c r="M19238"/>
    </row>
    <row r="19239" spans="1:13" ht="15.75" x14ac:dyDescent="0.3">
      <c r="A19239"/>
      <c r="J19239"/>
      <c r="K19239"/>
      <c r="L19239"/>
      <c r="M19239"/>
    </row>
    <row r="19240" spans="1:13" ht="15.75" x14ac:dyDescent="0.3">
      <c r="A19240"/>
      <c r="J19240"/>
      <c r="K19240"/>
      <c r="L19240"/>
      <c r="M19240"/>
    </row>
    <row r="19241" spans="1:13" ht="15.75" x14ac:dyDescent="0.3">
      <c r="A19241"/>
      <c r="J19241"/>
      <c r="K19241"/>
      <c r="L19241"/>
      <c r="M19241"/>
    </row>
    <row r="19242" spans="1:13" ht="15.75" x14ac:dyDescent="0.3">
      <c r="A19242"/>
      <c r="J19242"/>
      <c r="K19242"/>
      <c r="L19242"/>
      <c r="M19242"/>
    </row>
    <row r="19243" spans="1:13" ht="15.75" x14ac:dyDescent="0.3">
      <c r="A19243"/>
      <c r="J19243"/>
      <c r="K19243"/>
      <c r="L19243"/>
      <c r="M19243"/>
    </row>
    <row r="19244" spans="1:13" ht="15.75" x14ac:dyDescent="0.3">
      <c r="A19244"/>
      <c r="J19244"/>
      <c r="K19244"/>
      <c r="L19244"/>
      <c r="M19244"/>
    </row>
    <row r="19245" spans="1:13" ht="15.75" x14ac:dyDescent="0.3">
      <c r="A19245"/>
      <c r="J19245"/>
      <c r="K19245"/>
      <c r="L19245"/>
      <c r="M19245"/>
    </row>
    <row r="19246" spans="1:13" ht="15.75" x14ac:dyDescent="0.3">
      <c r="A19246"/>
      <c r="J19246"/>
      <c r="K19246"/>
      <c r="L19246"/>
      <c r="M19246"/>
    </row>
    <row r="19247" spans="1:13" ht="15.75" x14ac:dyDescent="0.3">
      <c r="A19247"/>
      <c r="J19247"/>
      <c r="K19247"/>
      <c r="L19247"/>
      <c r="M19247"/>
    </row>
    <row r="19248" spans="1:13" ht="15.75" x14ac:dyDescent="0.3">
      <c r="A19248"/>
      <c r="J19248"/>
      <c r="K19248"/>
      <c r="L19248"/>
      <c r="M19248"/>
    </row>
    <row r="19249" spans="1:13" ht="15.75" x14ac:dyDescent="0.3">
      <c r="A19249"/>
      <c r="J19249"/>
      <c r="K19249"/>
      <c r="L19249"/>
      <c r="M19249"/>
    </row>
    <row r="19250" spans="1:13" ht="15.75" x14ac:dyDescent="0.3">
      <c r="A19250"/>
      <c r="J19250"/>
      <c r="K19250"/>
      <c r="L19250"/>
      <c r="M19250"/>
    </row>
    <row r="19251" spans="1:13" ht="15.75" x14ac:dyDescent="0.3">
      <c r="A19251"/>
      <c r="J19251"/>
      <c r="K19251"/>
      <c r="L19251"/>
      <c r="M19251"/>
    </row>
    <row r="19252" spans="1:13" ht="15.75" x14ac:dyDescent="0.3">
      <c r="A19252"/>
      <c r="J19252"/>
      <c r="K19252"/>
      <c r="L19252"/>
      <c r="M19252"/>
    </row>
    <row r="19253" spans="1:13" ht="15.75" x14ac:dyDescent="0.3">
      <c r="A19253"/>
      <c r="J19253"/>
      <c r="K19253"/>
      <c r="L19253"/>
      <c r="M19253"/>
    </row>
    <row r="19254" spans="1:13" ht="15.75" x14ac:dyDescent="0.3">
      <c r="A19254"/>
      <c r="J19254"/>
      <c r="K19254"/>
      <c r="L19254"/>
      <c r="M19254"/>
    </row>
    <row r="19255" spans="1:13" ht="15.75" x14ac:dyDescent="0.3">
      <c r="A19255"/>
      <c r="J19255"/>
      <c r="K19255"/>
      <c r="L19255"/>
      <c r="M19255"/>
    </row>
    <row r="19256" spans="1:13" ht="15.75" x14ac:dyDescent="0.3">
      <c r="A19256"/>
      <c r="J19256"/>
      <c r="K19256"/>
      <c r="L19256"/>
      <c r="M19256"/>
    </row>
    <row r="19257" spans="1:13" ht="15.75" x14ac:dyDescent="0.3">
      <c r="A19257"/>
      <c r="J19257"/>
      <c r="K19257"/>
      <c r="L19257"/>
      <c r="M19257"/>
    </row>
    <row r="19258" spans="1:13" ht="15.75" x14ac:dyDescent="0.3">
      <c r="A19258"/>
      <c r="J19258"/>
      <c r="K19258"/>
      <c r="L19258"/>
      <c r="M19258"/>
    </row>
    <row r="19259" spans="1:13" ht="15.75" x14ac:dyDescent="0.3">
      <c r="A19259"/>
      <c r="J19259"/>
      <c r="K19259"/>
      <c r="L19259"/>
      <c r="M19259"/>
    </row>
    <row r="19260" spans="1:13" ht="15.75" x14ac:dyDescent="0.3">
      <c r="A19260"/>
      <c r="J19260"/>
      <c r="K19260"/>
      <c r="L19260"/>
      <c r="M19260"/>
    </row>
    <row r="19261" spans="1:13" ht="15.75" x14ac:dyDescent="0.3">
      <c r="A19261"/>
      <c r="J19261"/>
      <c r="K19261"/>
      <c r="L19261"/>
      <c r="M19261"/>
    </row>
    <row r="19262" spans="1:13" ht="15.75" x14ac:dyDescent="0.3">
      <c r="A19262"/>
      <c r="J19262"/>
      <c r="K19262"/>
      <c r="L19262"/>
      <c r="M19262"/>
    </row>
    <row r="19263" spans="1:13" ht="15.75" x14ac:dyDescent="0.3">
      <c r="A19263"/>
      <c r="J19263"/>
      <c r="K19263"/>
      <c r="L19263"/>
      <c r="M19263"/>
    </row>
    <row r="19264" spans="1:13" ht="15.75" x14ac:dyDescent="0.3">
      <c r="A19264"/>
      <c r="J19264"/>
      <c r="K19264"/>
      <c r="L19264"/>
      <c r="M19264"/>
    </row>
    <row r="19265" spans="1:13" ht="15.75" x14ac:dyDescent="0.3">
      <c r="A19265"/>
      <c r="J19265"/>
      <c r="K19265"/>
      <c r="L19265"/>
      <c r="M19265"/>
    </row>
    <row r="19266" spans="1:13" ht="15.75" x14ac:dyDescent="0.3">
      <c r="A19266"/>
      <c r="J19266"/>
      <c r="K19266"/>
      <c r="L19266"/>
      <c r="M19266"/>
    </row>
    <row r="19267" spans="1:13" ht="15.75" x14ac:dyDescent="0.3">
      <c r="A19267"/>
      <c r="J19267"/>
      <c r="K19267"/>
      <c r="L19267"/>
      <c r="M19267"/>
    </row>
    <row r="19268" spans="1:13" ht="15.75" x14ac:dyDescent="0.3">
      <c r="A19268"/>
      <c r="J19268"/>
      <c r="K19268"/>
      <c r="L19268"/>
      <c r="M19268"/>
    </row>
    <row r="19269" spans="1:13" ht="15.75" x14ac:dyDescent="0.3">
      <c r="A19269"/>
      <c r="J19269"/>
      <c r="K19269"/>
      <c r="L19269"/>
      <c r="M19269"/>
    </row>
    <row r="19270" spans="1:13" ht="15.75" x14ac:dyDescent="0.3">
      <c r="A19270"/>
      <c r="J19270"/>
      <c r="K19270"/>
      <c r="L19270"/>
      <c r="M19270"/>
    </row>
    <row r="19271" spans="1:13" ht="15.75" x14ac:dyDescent="0.3">
      <c r="A19271"/>
      <c r="J19271"/>
      <c r="K19271"/>
      <c r="L19271"/>
      <c r="M19271"/>
    </row>
    <row r="19272" spans="1:13" ht="15.75" x14ac:dyDescent="0.3">
      <c r="A19272"/>
      <c r="J19272"/>
      <c r="K19272"/>
      <c r="L19272"/>
      <c r="M19272"/>
    </row>
    <row r="19273" spans="1:13" ht="15.75" x14ac:dyDescent="0.3">
      <c r="A19273"/>
      <c r="J19273"/>
      <c r="K19273"/>
      <c r="L19273"/>
      <c r="M19273"/>
    </row>
    <row r="19274" spans="1:13" ht="15.75" x14ac:dyDescent="0.3">
      <c r="A19274"/>
      <c r="J19274"/>
      <c r="K19274"/>
      <c r="L19274"/>
      <c r="M19274"/>
    </row>
    <row r="19275" spans="1:13" ht="15.75" x14ac:dyDescent="0.3">
      <c r="A19275"/>
      <c r="J19275"/>
      <c r="K19275"/>
      <c r="L19275"/>
      <c r="M19275"/>
    </row>
    <row r="19276" spans="1:13" ht="15.75" x14ac:dyDescent="0.3">
      <c r="A19276"/>
      <c r="J19276"/>
      <c r="K19276"/>
      <c r="L19276"/>
      <c r="M19276"/>
    </row>
    <row r="19277" spans="1:13" ht="15.75" x14ac:dyDescent="0.3">
      <c r="A19277"/>
      <c r="J19277"/>
      <c r="K19277"/>
      <c r="L19277"/>
      <c r="M19277"/>
    </row>
    <row r="19278" spans="1:13" ht="15.75" x14ac:dyDescent="0.3">
      <c r="A19278"/>
      <c r="J19278"/>
      <c r="K19278"/>
      <c r="L19278"/>
      <c r="M19278"/>
    </row>
    <row r="19279" spans="1:13" ht="15.75" x14ac:dyDescent="0.3">
      <c r="A19279"/>
      <c r="J19279"/>
      <c r="K19279"/>
      <c r="L19279"/>
      <c r="M19279"/>
    </row>
    <row r="19280" spans="1:13" ht="15.75" x14ac:dyDescent="0.3">
      <c r="A19280"/>
      <c r="J19280"/>
      <c r="K19280"/>
      <c r="L19280"/>
      <c r="M19280"/>
    </row>
    <row r="19281" spans="1:13" ht="15.75" x14ac:dyDescent="0.3">
      <c r="A19281"/>
      <c r="J19281"/>
      <c r="K19281"/>
      <c r="L19281"/>
      <c r="M19281"/>
    </row>
    <row r="19282" spans="1:13" ht="15.75" x14ac:dyDescent="0.3">
      <c r="A19282"/>
      <c r="J19282"/>
      <c r="K19282"/>
      <c r="L19282"/>
      <c r="M19282"/>
    </row>
    <row r="19283" spans="1:13" ht="15.75" x14ac:dyDescent="0.3">
      <c r="A19283"/>
      <c r="J19283"/>
      <c r="K19283"/>
      <c r="L19283"/>
      <c r="M19283"/>
    </row>
    <row r="19284" spans="1:13" ht="15.75" x14ac:dyDescent="0.3">
      <c r="A19284"/>
      <c r="J19284"/>
      <c r="K19284"/>
      <c r="L19284"/>
      <c r="M19284"/>
    </row>
    <row r="19285" spans="1:13" ht="15.75" x14ac:dyDescent="0.3">
      <c r="A19285"/>
      <c r="J19285"/>
      <c r="K19285"/>
      <c r="L19285"/>
      <c r="M19285"/>
    </row>
    <row r="19286" spans="1:13" ht="15.75" x14ac:dyDescent="0.3">
      <c r="A19286"/>
      <c r="J19286"/>
      <c r="K19286"/>
      <c r="L19286"/>
      <c r="M19286"/>
    </row>
    <row r="19287" spans="1:13" ht="15.75" x14ac:dyDescent="0.3">
      <c r="A19287"/>
      <c r="J19287"/>
      <c r="K19287"/>
      <c r="L19287"/>
      <c r="M19287"/>
    </row>
    <row r="19288" spans="1:13" ht="15.75" x14ac:dyDescent="0.3">
      <c r="A19288"/>
      <c r="J19288"/>
      <c r="K19288"/>
      <c r="L19288"/>
      <c r="M19288"/>
    </row>
    <row r="19289" spans="1:13" ht="15.75" x14ac:dyDescent="0.3">
      <c r="A19289"/>
      <c r="J19289"/>
      <c r="K19289"/>
      <c r="L19289"/>
      <c r="M19289"/>
    </row>
    <row r="19290" spans="1:13" ht="15.75" x14ac:dyDescent="0.3">
      <c r="A19290"/>
      <c r="J19290"/>
      <c r="K19290"/>
      <c r="L19290"/>
      <c r="M19290"/>
    </row>
    <row r="19291" spans="1:13" ht="15.75" x14ac:dyDescent="0.3">
      <c r="A19291"/>
      <c r="J19291"/>
      <c r="K19291"/>
      <c r="L19291"/>
      <c r="M19291"/>
    </row>
    <row r="19292" spans="1:13" ht="15.75" x14ac:dyDescent="0.3">
      <c r="A19292"/>
      <c r="J19292"/>
      <c r="K19292"/>
      <c r="L19292"/>
      <c r="M19292"/>
    </row>
    <row r="19293" spans="1:13" ht="15.75" x14ac:dyDescent="0.3">
      <c r="A19293"/>
      <c r="J19293"/>
      <c r="K19293"/>
      <c r="L19293"/>
      <c r="M19293"/>
    </row>
    <row r="19294" spans="1:13" ht="15.75" x14ac:dyDescent="0.3">
      <c r="A19294"/>
      <c r="J19294"/>
      <c r="K19294"/>
      <c r="L19294"/>
      <c r="M19294"/>
    </row>
    <row r="19295" spans="1:13" ht="15.75" x14ac:dyDescent="0.3">
      <c r="A19295"/>
      <c r="J19295"/>
      <c r="K19295"/>
      <c r="L19295"/>
      <c r="M19295"/>
    </row>
    <row r="19296" spans="1:13" ht="15.75" x14ac:dyDescent="0.3">
      <c r="A19296"/>
      <c r="J19296"/>
      <c r="K19296"/>
      <c r="L19296"/>
      <c r="M19296"/>
    </row>
    <row r="19297" spans="1:13" ht="15.75" x14ac:dyDescent="0.3">
      <c r="A19297"/>
      <c r="J19297"/>
      <c r="K19297"/>
      <c r="L19297"/>
      <c r="M19297"/>
    </row>
    <row r="19298" spans="1:13" ht="15.75" x14ac:dyDescent="0.3">
      <c r="A19298"/>
      <c r="J19298"/>
      <c r="K19298"/>
      <c r="L19298"/>
      <c r="M19298"/>
    </row>
    <row r="19299" spans="1:13" ht="15.75" x14ac:dyDescent="0.3">
      <c r="A19299"/>
      <c r="J19299"/>
      <c r="K19299"/>
      <c r="L19299"/>
      <c r="M19299"/>
    </row>
    <row r="19300" spans="1:13" ht="15.75" x14ac:dyDescent="0.3">
      <c r="A19300"/>
      <c r="J19300"/>
      <c r="K19300"/>
      <c r="L19300"/>
      <c r="M19300"/>
    </row>
    <row r="19301" spans="1:13" ht="15.75" x14ac:dyDescent="0.3">
      <c r="A19301"/>
      <c r="J19301"/>
      <c r="K19301"/>
      <c r="L19301"/>
      <c r="M19301"/>
    </row>
    <row r="19302" spans="1:13" ht="15.75" x14ac:dyDescent="0.3">
      <c r="A19302"/>
      <c r="J19302"/>
      <c r="K19302"/>
      <c r="L19302"/>
      <c r="M19302"/>
    </row>
    <row r="19303" spans="1:13" ht="15.75" x14ac:dyDescent="0.3">
      <c r="A19303"/>
      <c r="J19303"/>
      <c r="K19303"/>
      <c r="L19303"/>
      <c r="M19303"/>
    </row>
    <row r="19304" spans="1:13" ht="15.75" x14ac:dyDescent="0.3">
      <c r="A19304"/>
      <c r="J19304"/>
      <c r="K19304"/>
      <c r="L19304"/>
      <c r="M19304"/>
    </row>
    <row r="19305" spans="1:13" ht="15.75" x14ac:dyDescent="0.3">
      <c r="A19305"/>
      <c r="J19305"/>
      <c r="K19305"/>
      <c r="L19305"/>
      <c r="M19305"/>
    </row>
    <row r="19306" spans="1:13" ht="15.75" x14ac:dyDescent="0.3">
      <c r="A19306"/>
      <c r="J19306"/>
      <c r="K19306"/>
      <c r="L19306"/>
      <c r="M19306"/>
    </row>
    <row r="19307" spans="1:13" ht="15.75" x14ac:dyDescent="0.3">
      <c r="A19307"/>
      <c r="J19307"/>
      <c r="K19307"/>
      <c r="L19307"/>
      <c r="M19307"/>
    </row>
    <row r="19308" spans="1:13" ht="15.75" x14ac:dyDescent="0.3">
      <c r="A19308"/>
      <c r="J19308"/>
      <c r="K19308"/>
      <c r="L19308"/>
      <c r="M19308"/>
    </row>
    <row r="19309" spans="1:13" ht="15.75" x14ac:dyDescent="0.3">
      <c r="A19309"/>
      <c r="J19309"/>
      <c r="K19309"/>
      <c r="L19309"/>
      <c r="M19309"/>
    </row>
    <row r="19310" spans="1:13" ht="15.75" x14ac:dyDescent="0.3">
      <c r="A19310"/>
      <c r="J19310"/>
      <c r="K19310"/>
      <c r="L19310"/>
      <c r="M19310"/>
    </row>
    <row r="19311" spans="1:13" ht="15.75" x14ac:dyDescent="0.3">
      <c r="A19311"/>
      <c r="J19311"/>
      <c r="K19311"/>
      <c r="L19311"/>
      <c r="M19311"/>
    </row>
    <row r="19312" spans="1:13" ht="15.75" x14ac:dyDescent="0.3">
      <c r="A19312"/>
      <c r="J19312"/>
      <c r="K19312"/>
      <c r="L19312"/>
      <c r="M19312"/>
    </row>
    <row r="19313" spans="1:13" ht="15.75" x14ac:dyDescent="0.3">
      <c r="A19313"/>
      <c r="J19313"/>
      <c r="K19313"/>
      <c r="L19313"/>
      <c r="M19313"/>
    </row>
    <row r="19314" spans="1:13" ht="15.75" x14ac:dyDescent="0.3">
      <c r="A19314"/>
      <c r="J19314"/>
      <c r="K19314"/>
      <c r="L19314"/>
      <c r="M19314"/>
    </row>
    <row r="19315" spans="1:13" ht="15.75" x14ac:dyDescent="0.3">
      <c r="A19315"/>
      <c r="J19315"/>
      <c r="K19315"/>
      <c r="L19315"/>
      <c r="M19315"/>
    </row>
    <row r="19316" spans="1:13" ht="15.75" x14ac:dyDescent="0.3">
      <c r="A19316"/>
      <c r="J19316"/>
      <c r="K19316"/>
      <c r="L19316"/>
      <c r="M19316"/>
    </row>
    <row r="19317" spans="1:13" ht="15.75" x14ac:dyDescent="0.3">
      <c r="A19317"/>
      <c r="J19317"/>
      <c r="K19317"/>
      <c r="L19317"/>
      <c r="M19317"/>
    </row>
    <row r="19318" spans="1:13" ht="15.75" x14ac:dyDescent="0.3">
      <c r="A19318"/>
      <c r="J19318"/>
      <c r="K19318"/>
      <c r="L19318"/>
      <c r="M19318"/>
    </row>
    <row r="19319" spans="1:13" ht="15.75" x14ac:dyDescent="0.3">
      <c r="A19319"/>
      <c r="J19319"/>
      <c r="K19319"/>
      <c r="L19319"/>
      <c r="M19319"/>
    </row>
    <row r="19320" spans="1:13" ht="15.75" x14ac:dyDescent="0.3">
      <c r="A19320"/>
      <c r="J19320"/>
      <c r="K19320"/>
      <c r="L19320"/>
      <c r="M19320"/>
    </row>
    <row r="19321" spans="1:13" ht="15.75" x14ac:dyDescent="0.3">
      <c r="A19321"/>
      <c r="J19321"/>
      <c r="K19321"/>
      <c r="L19321"/>
      <c r="M19321"/>
    </row>
    <row r="19322" spans="1:13" ht="15.75" x14ac:dyDescent="0.3">
      <c r="A19322"/>
      <c r="J19322"/>
      <c r="K19322"/>
      <c r="L19322"/>
      <c r="M19322"/>
    </row>
    <row r="19323" spans="1:13" ht="15.75" x14ac:dyDescent="0.3">
      <c r="A19323"/>
      <c r="J19323"/>
      <c r="K19323"/>
      <c r="L19323"/>
      <c r="M19323"/>
    </row>
    <row r="19324" spans="1:13" ht="15.75" x14ac:dyDescent="0.3">
      <c r="A19324"/>
      <c r="J19324"/>
      <c r="K19324"/>
      <c r="L19324"/>
      <c r="M19324"/>
    </row>
    <row r="19325" spans="1:13" ht="15.75" x14ac:dyDescent="0.3">
      <c r="A19325"/>
      <c r="J19325"/>
      <c r="K19325"/>
      <c r="L19325"/>
      <c r="M19325"/>
    </row>
    <row r="19326" spans="1:13" ht="15.75" x14ac:dyDescent="0.3">
      <c r="A19326"/>
      <c r="J19326"/>
      <c r="K19326"/>
      <c r="L19326"/>
      <c r="M19326"/>
    </row>
    <row r="19327" spans="1:13" ht="15.75" x14ac:dyDescent="0.3">
      <c r="A19327"/>
      <c r="J19327"/>
      <c r="K19327"/>
      <c r="L19327"/>
      <c r="M19327"/>
    </row>
    <row r="19328" spans="1:13" ht="15.75" x14ac:dyDescent="0.3">
      <c r="A19328"/>
      <c r="J19328"/>
      <c r="K19328"/>
      <c r="L19328"/>
      <c r="M19328"/>
    </row>
    <row r="19329" spans="1:13" ht="15.75" x14ac:dyDescent="0.3">
      <c r="A19329"/>
      <c r="J19329"/>
      <c r="K19329"/>
      <c r="L19329"/>
      <c r="M19329"/>
    </row>
    <row r="19330" spans="1:13" ht="15.75" x14ac:dyDescent="0.3">
      <c r="A19330"/>
      <c r="J19330"/>
      <c r="K19330"/>
      <c r="L19330"/>
      <c r="M19330"/>
    </row>
    <row r="19331" spans="1:13" ht="15.75" x14ac:dyDescent="0.3">
      <c r="A19331"/>
      <c r="J19331"/>
      <c r="K19331"/>
      <c r="L19331"/>
      <c r="M19331"/>
    </row>
    <row r="19332" spans="1:13" ht="15.75" x14ac:dyDescent="0.3">
      <c r="A19332"/>
      <c r="J19332"/>
      <c r="K19332"/>
      <c r="L19332"/>
      <c r="M19332"/>
    </row>
    <row r="19333" spans="1:13" ht="15.75" x14ac:dyDescent="0.3">
      <c r="A19333"/>
      <c r="J19333"/>
      <c r="K19333"/>
      <c r="L19333"/>
      <c r="M19333"/>
    </row>
    <row r="19334" spans="1:13" ht="15.75" x14ac:dyDescent="0.3">
      <c r="A19334"/>
      <c r="J19334"/>
      <c r="K19334"/>
      <c r="L19334"/>
      <c r="M19334"/>
    </row>
    <row r="19335" spans="1:13" ht="15.75" x14ac:dyDescent="0.3">
      <c r="A19335"/>
      <c r="J19335"/>
      <c r="K19335"/>
      <c r="L19335"/>
      <c r="M19335"/>
    </row>
    <row r="19336" spans="1:13" ht="15.75" x14ac:dyDescent="0.3">
      <c r="A19336"/>
      <c r="J19336"/>
      <c r="K19336"/>
      <c r="L19336"/>
      <c r="M19336"/>
    </row>
    <row r="19337" spans="1:13" ht="15.75" x14ac:dyDescent="0.3">
      <c r="A19337"/>
      <c r="J19337"/>
      <c r="K19337"/>
      <c r="L19337"/>
      <c r="M19337"/>
    </row>
    <row r="19338" spans="1:13" ht="15.75" x14ac:dyDescent="0.3">
      <c r="A19338"/>
      <c r="J19338"/>
      <c r="K19338"/>
      <c r="L19338"/>
      <c r="M19338"/>
    </row>
    <row r="19339" spans="1:13" ht="15.75" x14ac:dyDescent="0.3">
      <c r="A19339"/>
      <c r="J19339"/>
      <c r="K19339"/>
      <c r="L19339"/>
      <c r="M19339"/>
    </row>
    <row r="19340" spans="1:13" ht="15.75" x14ac:dyDescent="0.3">
      <c r="A19340"/>
      <c r="J19340"/>
      <c r="K19340"/>
      <c r="L19340"/>
      <c r="M19340"/>
    </row>
    <row r="19341" spans="1:13" ht="15.75" x14ac:dyDescent="0.3">
      <c r="A19341"/>
      <c r="J19341"/>
      <c r="K19341"/>
      <c r="L19341"/>
      <c r="M19341"/>
    </row>
    <row r="19342" spans="1:13" ht="15.75" x14ac:dyDescent="0.3">
      <c r="A19342"/>
      <c r="J19342"/>
      <c r="K19342"/>
      <c r="L19342"/>
      <c r="M19342"/>
    </row>
    <row r="19343" spans="1:13" ht="15.75" x14ac:dyDescent="0.3">
      <c r="A19343"/>
      <c r="J19343"/>
      <c r="K19343"/>
      <c r="L19343"/>
      <c r="M19343"/>
    </row>
    <row r="19344" spans="1:13" ht="15.75" x14ac:dyDescent="0.3">
      <c r="A19344"/>
      <c r="J19344"/>
      <c r="K19344"/>
      <c r="L19344"/>
      <c r="M19344"/>
    </row>
    <row r="19345" spans="1:13" ht="15.75" x14ac:dyDescent="0.3">
      <c r="A19345"/>
      <c r="J19345"/>
      <c r="K19345"/>
      <c r="L19345"/>
      <c r="M19345"/>
    </row>
    <row r="19346" spans="1:13" ht="15.75" x14ac:dyDescent="0.3">
      <c r="A19346"/>
      <c r="J19346"/>
      <c r="K19346"/>
      <c r="L19346"/>
      <c r="M19346"/>
    </row>
    <row r="19347" spans="1:13" ht="15.75" x14ac:dyDescent="0.3">
      <c r="A19347"/>
      <c r="J19347"/>
      <c r="K19347"/>
      <c r="L19347"/>
      <c r="M19347"/>
    </row>
    <row r="19348" spans="1:13" ht="15.75" x14ac:dyDescent="0.3">
      <c r="A19348"/>
      <c r="J19348"/>
      <c r="K19348"/>
      <c r="L19348"/>
      <c r="M19348"/>
    </row>
    <row r="19349" spans="1:13" ht="15.75" x14ac:dyDescent="0.3">
      <c r="A19349"/>
      <c r="J19349"/>
      <c r="K19349"/>
      <c r="L19349"/>
      <c r="M19349"/>
    </row>
    <row r="19350" spans="1:13" ht="15.75" x14ac:dyDescent="0.3">
      <c r="A19350"/>
      <c r="J19350"/>
      <c r="K19350"/>
      <c r="L19350"/>
      <c r="M19350"/>
    </row>
    <row r="19351" spans="1:13" ht="15.75" x14ac:dyDescent="0.3">
      <c r="A19351"/>
      <c r="J19351"/>
      <c r="K19351"/>
      <c r="L19351"/>
      <c r="M19351"/>
    </row>
    <row r="19352" spans="1:13" ht="15.75" x14ac:dyDescent="0.3">
      <c r="A19352"/>
      <c r="J19352"/>
      <c r="K19352"/>
      <c r="L19352"/>
      <c r="M19352"/>
    </row>
    <row r="19353" spans="1:13" ht="15.75" x14ac:dyDescent="0.3">
      <c r="A19353"/>
      <c r="J19353"/>
      <c r="K19353"/>
      <c r="L19353"/>
      <c r="M19353"/>
    </row>
    <row r="19354" spans="1:13" ht="15.75" x14ac:dyDescent="0.3">
      <c r="A19354"/>
      <c r="J19354"/>
      <c r="K19354"/>
      <c r="L19354"/>
      <c r="M19354"/>
    </row>
    <row r="19355" spans="1:13" ht="15.75" x14ac:dyDescent="0.3">
      <c r="A19355"/>
      <c r="J19355"/>
      <c r="K19355"/>
      <c r="L19355"/>
      <c r="M19355"/>
    </row>
    <row r="19356" spans="1:13" ht="15.75" x14ac:dyDescent="0.3">
      <c r="A19356"/>
      <c r="J19356"/>
      <c r="K19356"/>
      <c r="L19356"/>
      <c r="M19356"/>
    </row>
    <row r="19357" spans="1:13" ht="15.75" x14ac:dyDescent="0.3">
      <c r="A19357"/>
      <c r="J19357"/>
      <c r="K19357"/>
      <c r="L19357"/>
      <c r="M19357"/>
    </row>
    <row r="19358" spans="1:13" ht="15.75" x14ac:dyDescent="0.3">
      <c r="A19358"/>
      <c r="J19358"/>
      <c r="K19358"/>
      <c r="L19358"/>
      <c r="M19358"/>
    </row>
    <row r="19359" spans="1:13" ht="15.75" x14ac:dyDescent="0.3">
      <c r="A19359"/>
      <c r="J19359"/>
      <c r="K19359"/>
      <c r="L19359"/>
      <c r="M19359"/>
    </row>
    <row r="19360" spans="1:13" ht="15.75" x14ac:dyDescent="0.3">
      <c r="A19360"/>
      <c r="J19360"/>
      <c r="K19360"/>
      <c r="L19360"/>
      <c r="M19360"/>
    </row>
    <row r="19361" spans="1:13" ht="15.75" x14ac:dyDescent="0.3">
      <c r="A19361"/>
      <c r="J19361"/>
      <c r="K19361"/>
      <c r="L19361"/>
      <c r="M19361"/>
    </row>
    <row r="19362" spans="1:13" ht="15.75" x14ac:dyDescent="0.3">
      <c r="A19362"/>
      <c r="J19362"/>
      <c r="K19362"/>
      <c r="L19362"/>
      <c r="M19362"/>
    </row>
    <row r="19363" spans="1:13" ht="15.75" x14ac:dyDescent="0.3">
      <c r="A19363"/>
      <c r="J19363"/>
      <c r="K19363"/>
      <c r="L19363"/>
      <c r="M19363"/>
    </row>
    <row r="19364" spans="1:13" ht="15.75" x14ac:dyDescent="0.3">
      <c r="A19364"/>
      <c r="J19364"/>
      <c r="K19364"/>
      <c r="L19364"/>
      <c r="M19364"/>
    </row>
    <row r="19365" spans="1:13" ht="15.75" x14ac:dyDescent="0.3">
      <c r="A19365"/>
      <c r="J19365"/>
      <c r="K19365"/>
      <c r="L19365"/>
      <c r="M19365"/>
    </row>
    <row r="19366" spans="1:13" ht="15.75" x14ac:dyDescent="0.3">
      <c r="A19366"/>
      <c r="J19366"/>
      <c r="K19366"/>
      <c r="L19366"/>
      <c r="M19366"/>
    </row>
    <row r="19367" spans="1:13" ht="15.75" x14ac:dyDescent="0.3">
      <c r="A19367"/>
      <c r="J19367"/>
      <c r="K19367"/>
      <c r="L19367"/>
      <c r="M19367"/>
    </row>
    <row r="19368" spans="1:13" ht="15.75" x14ac:dyDescent="0.3">
      <c r="A19368"/>
      <c r="J19368"/>
      <c r="K19368"/>
      <c r="L19368"/>
      <c r="M19368"/>
    </row>
    <row r="19369" spans="1:13" ht="15.75" x14ac:dyDescent="0.3">
      <c r="A19369"/>
      <c r="J19369"/>
      <c r="K19369"/>
      <c r="L19369"/>
      <c r="M19369"/>
    </row>
    <row r="19370" spans="1:13" ht="15.75" x14ac:dyDescent="0.3">
      <c r="A19370"/>
      <c r="J19370"/>
      <c r="K19370"/>
      <c r="L19370"/>
      <c r="M19370"/>
    </row>
    <row r="19371" spans="1:13" ht="15.75" x14ac:dyDescent="0.3">
      <c r="A19371"/>
      <c r="J19371"/>
      <c r="K19371"/>
      <c r="L19371"/>
      <c r="M19371"/>
    </row>
    <row r="19372" spans="1:13" ht="15.75" x14ac:dyDescent="0.3">
      <c r="A19372"/>
      <c r="J19372"/>
      <c r="K19372"/>
      <c r="L19372"/>
      <c r="M19372"/>
    </row>
    <row r="19373" spans="1:13" ht="15.75" x14ac:dyDescent="0.3">
      <c r="A19373"/>
      <c r="J19373"/>
      <c r="K19373"/>
      <c r="L19373"/>
      <c r="M19373"/>
    </row>
    <row r="19374" spans="1:13" ht="15.75" x14ac:dyDescent="0.3">
      <c r="A19374"/>
      <c r="J19374"/>
      <c r="K19374"/>
      <c r="L19374"/>
      <c r="M19374"/>
    </row>
    <row r="19375" spans="1:13" ht="15.75" x14ac:dyDescent="0.3">
      <c r="A19375"/>
      <c r="J19375"/>
      <c r="K19375"/>
      <c r="L19375"/>
      <c r="M19375"/>
    </row>
    <row r="19376" spans="1:13" ht="15.75" x14ac:dyDescent="0.3">
      <c r="A19376"/>
      <c r="J19376"/>
      <c r="K19376"/>
      <c r="L19376"/>
      <c r="M19376"/>
    </row>
    <row r="19377" spans="1:13" ht="15.75" x14ac:dyDescent="0.3">
      <c r="A19377"/>
      <c r="J19377"/>
      <c r="K19377"/>
      <c r="L19377"/>
      <c r="M19377"/>
    </row>
    <row r="19378" spans="1:13" ht="15.75" x14ac:dyDescent="0.3">
      <c r="A19378"/>
      <c r="J19378"/>
      <c r="K19378"/>
      <c r="L19378"/>
      <c r="M19378"/>
    </row>
    <row r="19379" spans="1:13" ht="15.75" x14ac:dyDescent="0.3">
      <c r="A19379"/>
      <c r="J19379"/>
      <c r="K19379"/>
      <c r="L19379"/>
      <c r="M19379"/>
    </row>
    <row r="19380" spans="1:13" ht="15.75" x14ac:dyDescent="0.3">
      <c r="A19380"/>
      <c r="J19380"/>
      <c r="K19380"/>
      <c r="L19380"/>
      <c r="M19380"/>
    </row>
    <row r="19381" spans="1:13" ht="15.75" x14ac:dyDescent="0.3">
      <c r="A19381"/>
      <c r="J19381"/>
      <c r="K19381"/>
      <c r="L19381"/>
      <c r="M19381"/>
    </row>
    <row r="19382" spans="1:13" ht="15.75" x14ac:dyDescent="0.3">
      <c r="A19382"/>
      <c r="J19382"/>
      <c r="K19382"/>
      <c r="L19382"/>
      <c r="M19382"/>
    </row>
    <row r="19383" spans="1:13" ht="15.75" x14ac:dyDescent="0.3">
      <c r="A19383"/>
      <c r="J19383"/>
      <c r="K19383"/>
      <c r="L19383"/>
      <c r="M19383"/>
    </row>
    <row r="19384" spans="1:13" ht="15.75" x14ac:dyDescent="0.3">
      <c r="A19384"/>
      <c r="J19384"/>
      <c r="K19384"/>
      <c r="L19384"/>
      <c r="M19384"/>
    </row>
    <row r="19385" spans="1:13" ht="15.75" x14ac:dyDescent="0.3">
      <c r="A19385"/>
      <c r="J19385"/>
      <c r="K19385"/>
      <c r="L19385"/>
      <c r="M19385"/>
    </row>
    <row r="19386" spans="1:13" ht="15.75" x14ac:dyDescent="0.3">
      <c r="A19386"/>
      <c r="J19386"/>
      <c r="K19386"/>
      <c r="L19386"/>
      <c r="M19386"/>
    </row>
    <row r="19387" spans="1:13" ht="15.75" x14ac:dyDescent="0.3">
      <c r="A19387"/>
      <c r="J19387"/>
      <c r="K19387"/>
      <c r="L19387"/>
      <c r="M19387"/>
    </row>
    <row r="19388" spans="1:13" ht="15.75" x14ac:dyDescent="0.3">
      <c r="A19388"/>
      <c r="J19388"/>
      <c r="K19388"/>
      <c r="L19388"/>
      <c r="M19388"/>
    </row>
    <row r="19389" spans="1:13" ht="15.75" x14ac:dyDescent="0.3">
      <c r="A19389"/>
      <c r="J19389"/>
      <c r="K19389"/>
      <c r="L19389"/>
      <c r="M19389"/>
    </row>
    <row r="19390" spans="1:13" ht="15.75" x14ac:dyDescent="0.3">
      <c r="A19390"/>
      <c r="J19390"/>
      <c r="K19390"/>
      <c r="L19390"/>
      <c r="M19390"/>
    </row>
    <row r="19391" spans="1:13" ht="15.75" x14ac:dyDescent="0.3">
      <c r="A19391"/>
      <c r="J19391"/>
      <c r="K19391"/>
      <c r="L19391"/>
      <c r="M19391"/>
    </row>
    <row r="19392" spans="1:13" ht="15.75" x14ac:dyDescent="0.3">
      <c r="A19392"/>
      <c r="J19392"/>
      <c r="K19392"/>
      <c r="L19392"/>
      <c r="M19392"/>
    </row>
    <row r="19393" spans="1:13" ht="15.75" x14ac:dyDescent="0.3">
      <c r="A19393"/>
      <c r="J19393"/>
      <c r="K19393"/>
      <c r="L19393"/>
      <c r="M19393"/>
    </row>
    <row r="19394" spans="1:13" ht="15.75" x14ac:dyDescent="0.3">
      <c r="A19394"/>
      <c r="J19394"/>
      <c r="K19394"/>
      <c r="L19394"/>
      <c r="M19394"/>
    </row>
    <row r="19395" spans="1:13" ht="15.75" x14ac:dyDescent="0.3">
      <c r="A19395"/>
      <c r="J19395"/>
      <c r="K19395"/>
      <c r="L19395"/>
      <c r="M19395"/>
    </row>
    <row r="19396" spans="1:13" ht="15.75" x14ac:dyDescent="0.3">
      <c r="A19396"/>
      <c r="J19396"/>
      <c r="K19396"/>
      <c r="L19396"/>
      <c r="M19396"/>
    </row>
    <row r="19397" spans="1:13" ht="15.75" x14ac:dyDescent="0.3">
      <c r="A19397"/>
      <c r="J19397"/>
      <c r="K19397"/>
      <c r="L19397"/>
      <c r="M19397"/>
    </row>
    <row r="19398" spans="1:13" ht="15.75" x14ac:dyDescent="0.3">
      <c r="A19398"/>
      <c r="J19398"/>
      <c r="K19398"/>
      <c r="L19398"/>
      <c r="M19398"/>
    </row>
    <row r="19399" spans="1:13" ht="15.75" x14ac:dyDescent="0.3">
      <c r="A19399"/>
      <c r="J19399"/>
      <c r="K19399"/>
      <c r="L19399"/>
      <c r="M19399"/>
    </row>
    <row r="19400" spans="1:13" ht="15.75" x14ac:dyDescent="0.3">
      <c r="A19400"/>
      <c r="J19400"/>
      <c r="K19400"/>
      <c r="L19400"/>
      <c r="M19400"/>
    </row>
    <row r="19401" spans="1:13" ht="15.75" x14ac:dyDescent="0.3">
      <c r="A19401"/>
      <c r="J19401"/>
      <c r="K19401"/>
      <c r="L19401"/>
      <c r="M19401"/>
    </row>
    <row r="19402" spans="1:13" ht="15.75" x14ac:dyDescent="0.3">
      <c r="A19402"/>
      <c r="J19402"/>
      <c r="K19402"/>
      <c r="L19402"/>
      <c r="M19402"/>
    </row>
    <row r="19403" spans="1:13" ht="15.75" x14ac:dyDescent="0.3">
      <c r="A19403"/>
      <c r="J19403"/>
      <c r="K19403"/>
      <c r="L19403"/>
      <c r="M19403"/>
    </row>
    <row r="19404" spans="1:13" ht="15.75" x14ac:dyDescent="0.3">
      <c r="A19404"/>
      <c r="J19404"/>
      <c r="K19404"/>
      <c r="L19404"/>
      <c r="M19404"/>
    </row>
    <row r="19405" spans="1:13" ht="15.75" x14ac:dyDescent="0.3">
      <c r="A19405"/>
      <c r="J19405"/>
      <c r="K19405"/>
      <c r="L19405"/>
      <c r="M19405"/>
    </row>
    <row r="19406" spans="1:13" ht="15.75" x14ac:dyDescent="0.3">
      <c r="A19406"/>
      <c r="J19406"/>
      <c r="K19406"/>
      <c r="L19406"/>
      <c r="M19406"/>
    </row>
    <row r="19407" spans="1:13" ht="15.75" x14ac:dyDescent="0.3">
      <c r="A19407"/>
      <c r="J19407"/>
      <c r="K19407"/>
      <c r="L19407"/>
      <c r="M19407"/>
    </row>
    <row r="19408" spans="1:13" ht="15.75" x14ac:dyDescent="0.3">
      <c r="A19408"/>
      <c r="J19408"/>
      <c r="K19408"/>
      <c r="L19408"/>
      <c r="M19408"/>
    </row>
    <row r="19409" spans="1:13" ht="15.75" x14ac:dyDescent="0.3">
      <c r="A19409"/>
      <c r="J19409"/>
      <c r="K19409"/>
      <c r="L19409"/>
      <c r="M19409"/>
    </row>
    <row r="19410" spans="1:13" ht="15.75" x14ac:dyDescent="0.3">
      <c r="A19410"/>
      <c r="J19410"/>
      <c r="K19410"/>
      <c r="L19410"/>
      <c r="M19410"/>
    </row>
    <row r="19411" spans="1:13" ht="15.75" x14ac:dyDescent="0.3">
      <c r="A19411"/>
      <c r="J19411"/>
      <c r="K19411"/>
      <c r="L19411"/>
      <c r="M19411"/>
    </row>
    <row r="19412" spans="1:13" ht="15.75" x14ac:dyDescent="0.3">
      <c r="A19412"/>
      <c r="J19412"/>
      <c r="K19412"/>
      <c r="L19412"/>
      <c r="M19412"/>
    </row>
    <row r="19413" spans="1:13" ht="15.75" x14ac:dyDescent="0.3">
      <c r="A19413"/>
      <c r="J19413"/>
      <c r="K19413"/>
      <c r="L19413"/>
      <c r="M19413"/>
    </row>
    <row r="19414" spans="1:13" ht="15.75" x14ac:dyDescent="0.3">
      <c r="A19414"/>
      <c r="J19414"/>
      <c r="K19414"/>
      <c r="L19414"/>
      <c r="M19414"/>
    </row>
    <row r="19415" spans="1:13" ht="15.75" x14ac:dyDescent="0.3">
      <c r="A19415"/>
      <c r="J19415"/>
      <c r="K19415"/>
      <c r="L19415"/>
      <c r="M19415"/>
    </row>
    <row r="19416" spans="1:13" ht="15.75" x14ac:dyDescent="0.3">
      <c r="A19416"/>
      <c r="J19416"/>
      <c r="K19416"/>
      <c r="L19416"/>
      <c r="M19416"/>
    </row>
    <row r="19417" spans="1:13" ht="15.75" x14ac:dyDescent="0.3">
      <c r="A19417"/>
      <c r="J19417"/>
      <c r="K19417"/>
      <c r="L19417"/>
      <c r="M19417"/>
    </row>
    <row r="19418" spans="1:13" ht="15.75" x14ac:dyDescent="0.3">
      <c r="A19418"/>
      <c r="J19418"/>
      <c r="K19418"/>
      <c r="L19418"/>
      <c r="M19418"/>
    </row>
    <row r="19419" spans="1:13" ht="15.75" x14ac:dyDescent="0.3">
      <c r="A19419"/>
      <c r="J19419"/>
      <c r="K19419"/>
      <c r="L19419"/>
      <c r="M19419"/>
    </row>
    <row r="19420" spans="1:13" ht="15.75" x14ac:dyDescent="0.3">
      <c r="A19420"/>
      <c r="J19420"/>
      <c r="K19420"/>
      <c r="L19420"/>
      <c r="M19420"/>
    </row>
    <row r="19421" spans="1:13" ht="15.75" x14ac:dyDescent="0.3">
      <c r="A19421"/>
      <c r="J19421"/>
      <c r="K19421"/>
      <c r="L19421"/>
      <c r="M19421"/>
    </row>
    <row r="19422" spans="1:13" ht="15.75" x14ac:dyDescent="0.3">
      <c r="A19422"/>
      <c r="J19422"/>
      <c r="K19422"/>
      <c r="L19422"/>
      <c r="M19422"/>
    </row>
    <row r="19423" spans="1:13" ht="15.75" x14ac:dyDescent="0.3">
      <c r="A19423"/>
      <c r="J19423"/>
      <c r="K19423"/>
      <c r="L19423"/>
      <c r="M19423"/>
    </row>
    <row r="19424" spans="1:13" ht="15.75" x14ac:dyDescent="0.3">
      <c r="A19424"/>
      <c r="J19424"/>
      <c r="K19424"/>
      <c r="L19424"/>
      <c r="M19424"/>
    </row>
    <row r="19425" spans="1:13" ht="15.75" x14ac:dyDescent="0.3">
      <c r="A19425"/>
      <c r="J19425"/>
      <c r="K19425"/>
      <c r="L19425"/>
      <c r="M19425"/>
    </row>
    <row r="19426" spans="1:13" ht="15.75" x14ac:dyDescent="0.3">
      <c r="A19426"/>
      <c r="J19426"/>
      <c r="K19426"/>
      <c r="L19426"/>
      <c r="M19426"/>
    </row>
    <row r="19427" spans="1:13" ht="15.75" x14ac:dyDescent="0.3">
      <c r="A19427"/>
      <c r="J19427"/>
      <c r="K19427"/>
      <c r="L19427"/>
      <c r="M19427"/>
    </row>
    <row r="19428" spans="1:13" ht="15.75" x14ac:dyDescent="0.3">
      <c r="A19428"/>
      <c r="J19428"/>
      <c r="K19428"/>
      <c r="L19428"/>
      <c r="M19428"/>
    </row>
    <row r="19429" spans="1:13" ht="15.75" x14ac:dyDescent="0.3">
      <c r="A19429"/>
      <c r="J19429"/>
      <c r="K19429"/>
      <c r="L19429"/>
      <c r="M19429"/>
    </row>
    <row r="19430" spans="1:13" ht="15.75" x14ac:dyDescent="0.3">
      <c r="A19430"/>
      <c r="J19430"/>
      <c r="K19430"/>
      <c r="L19430"/>
      <c r="M19430"/>
    </row>
    <row r="19431" spans="1:13" ht="15.75" x14ac:dyDescent="0.3">
      <c r="A19431"/>
      <c r="J19431"/>
      <c r="K19431"/>
      <c r="L19431"/>
      <c r="M19431"/>
    </row>
    <row r="19432" spans="1:13" ht="15.75" x14ac:dyDescent="0.3">
      <c r="A19432"/>
      <c r="J19432"/>
      <c r="K19432"/>
      <c r="L19432"/>
      <c r="M19432"/>
    </row>
    <row r="19433" spans="1:13" ht="15.75" x14ac:dyDescent="0.3">
      <c r="A19433"/>
      <c r="J19433"/>
      <c r="K19433"/>
      <c r="L19433"/>
      <c r="M19433"/>
    </row>
    <row r="19434" spans="1:13" ht="15.75" x14ac:dyDescent="0.3">
      <c r="A19434"/>
      <c r="J19434"/>
      <c r="K19434"/>
      <c r="L19434"/>
      <c r="M19434"/>
    </row>
    <row r="19435" spans="1:13" ht="15.75" x14ac:dyDescent="0.3">
      <c r="A19435"/>
      <c r="J19435"/>
      <c r="K19435"/>
      <c r="L19435"/>
      <c r="M19435"/>
    </row>
    <row r="19436" spans="1:13" ht="15.75" x14ac:dyDescent="0.3">
      <c r="A19436"/>
      <c r="J19436"/>
      <c r="K19436"/>
      <c r="L19436"/>
      <c r="M19436"/>
    </row>
    <row r="19437" spans="1:13" ht="15.75" x14ac:dyDescent="0.3">
      <c r="A19437"/>
      <c r="J19437"/>
      <c r="K19437"/>
      <c r="L19437"/>
      <c r="M19437"/>
    </row>
    <row r="19438" spans="1:13" ht="15.75" x14ac:dyDescent="0.3">
      <c r="A19438"/>
      <c r="J19438"/>
      <c r="K19438"/>
      <c r="L19438"/>
      <c r="M19438"/>
    </row>
    <row r="19439" spans="1:13" ht="15.75" x14ac:dyDescent="0.3">
      <c r="A19439"/>
      <c r="J19439"/>
      <c r="K19439"/>
      <c r="L19439"/>
      <c r="M19439"/>
    </row>
    <row r="19440" spans="1:13" ht="15.75" x14ac:dyDescent="0.3">
      <c r="A19440"/>
      <c r="J19440"/>
      <c r="K19440"/>
      <c r="L19440"/>
      <c r="M19440"/>
    </row>
    <row r="19441" spans="1:13" ht="15.75" x14ac:dyDescent="0.3">
      <c r="A19441"/>
      <c r="J19441"/>
      <c r="K19441"/>
      <c r="L19441"/>
      <c r="M19441"/>
    </row>
    <row r="19442" spans="1:13" ht="15.75" x14ac:dyDescent="0.3">
      <c r="A19442"/>
      <c r="J19442"/>
      <c r="K19442"/>
      <c r="L19442"/>
      <c r="M19442"/>
    </row>
    <row r="19443" spans="1:13" ht="15.75" x14ac:dyDescent="0.3">
      <c r="A19443"/>
      <c r="J19443"/>
      <c r="K19443"/>
      <c r="L19443"/>
      <c r="M19443"/>
    </row>
    <row r="19444" spans="1:13" ht="15.75" x14ac:dyDescent="0.3">
      <c r="A19444"/>
      <c r="J19444"/>
      <c r="K19444"/>
      <c r="L19444"/>
      <c r="M19444"/>
    </row>
    <row r="19445" spans="1:13" ht="15.75" x14ac:dyDescent="0.3">
      <c r="A19445"/>
      <c r="J19445"/>
      <c r="K19445"/>
      <c r="L19445"/>
      <c r="M19445"/>
    </row>
    <row r="19446" spans="1:13" ht="15.75" x14ac:dyDescent="0.3">
      <c r="A19446"/>
      <c r="J19446"/>
      <c r="K19446"/>
      <c r="L19446"/>
      <c r="M19446"/>
    </row>
    <row r="19447" spans="1:13" ht="15.75" x14ac:dyDescent="0.3">
      <c r="A19447"/>
      <c r="J19447"/>
      <c r="K19447"/>
      <c r="L19447"/>
      <c r="M19447"/>
    </row>
    <row r="19448" spans="1:13" ht="15.75" x14ac:dyDescent="0.3">
      <c r="A19448"/>
      <c r="J19448"/>
      <c r="K19448"/>
      <c r="L19448"/>
      <c r="M19448"/>
    </row>
    <row r="19449" spans="1:13" ht="15.75" x14ac:dyDescent="0.3">
      <c r="A19449"/>
      <c r="J19449"/>
      <c r="K19449"/>
      <c r="L19449"/>
      <c r="M19449"/>
    </row>
    <row r="19450" spans="1:13" ht="15.75" x14ac:dyDescent="0.3">
      <c r="A19450"/>
      <c r="J19450"/>
      <c r="K19450"/>
      <c r="L19450"/>
      <c r="M19450"/>
    </row>
    <row r="19451" spans="1:13" ht="15.75" x14ac:dyDescent="0.3">
      <c r="A19451"/>
      <c r="J19451"/>
      <c r="K19451"/>
      <c r="L19451"/>
      <c r="M19451"/>
    </row>
    <row r="19452" spans="1:13" ht="15.75" x14ac:dyDescent="0.3">
      <c r="A19452"/>
      <c r="J19452"/>
      <c r="K19452"/>
      <c r="L19452"/>
      <c r="M19452"/>
    </row>
    <row r="19453" spans="1:13" ht="15.75" x14ac:dyDescent="0.3">
      <c r="A19453"/>
      <c r="J19453"/>
      <c r="K19453"/>
      <c r="L19453"/>
      <c r="M19453"/>
    </row>
    <row r="19454" spans="1:13" ht="15.75" x14ac:dyDescent="0.3">
      <c r="A19454"/>
      <c r="J19454"/>
      <c r="K19454"/>
      <c r="L19454"/>
      <c r="M19454"/>
    </row>
    <row r="19455" spans="1:13" ht="15.75" x14ac:dyDescent="0.3">
      <c r="A19455"/>
      <c r="J19455"/>
      <c r="K19455"/>
      <c r="L19455"/>
      <c r="M19455"/>
    </row>
    <row r="19456" spans="1:13" ht="15.75" x14ac:dyDescent="0.3">
      <c r="A19456"/>
      <c r="J19456"/>
      <c r="K19456"/>
      <c r="L19456"/>
      <c r="M19456"/>
    </row>
    <row r="19457" spans="1:13" ht="15.75" x14ac:dyDescent="0.3">
      <c r="A19457"/>
      <c r="J19457"/>
      <c r="K19457"/>
      <c r="L19457"/>
      <c r="M19457"/>
    </row>
    <row r="19458" spans="1:13" ht="15.75" x14ac:dyDescent="0.3">
      <c r="A19458"/>
      <c r="J19458"/>
      <c r="K19458"/>
      <c r="L19458"/>
      <c r="M19458"/>
    </row>
    <row r="19459" spans="1:13" ht="15.75" x14ac:dyDescent="0.3">
      <c r="A19459"/>
      <c r="J19459"/>
      <c r="K19459"/>
      <c r="L19459"/>
      <c r="M19459"/>
    </row>
    <row r="19460" spans="1:13" ht="15.75" x14ac:dyDescent="0.3">
      <c r="A19460"/>
      <c r="J19460"/>
      <c r="K19460"/>
      <c r="L19460"/>
      <c r="M19460"/>
    </row>
    <row r="19461" spans="1:13" ht="15.75" x14ac:dyDescent="0.3">
      <c r="A19461"/>
      <c r="J19461"/>
      <c r="K19461"/>
      <c r="L19461"/>
      <c r="M19461"/>
    </row>
    <row r="19462" spans="1:13" ht="15.75" x14ac:dyDescent="0.3">
      <c r="A19462"/>
      <c r="J19462"/>
      <c r="K19462"/>
      <c r="L19462"/>
      <c r="M19462"/>
    </row>
    <row r="19463" spans="1:13" ht="15.75" x14ac:dyDescent="0.3">
      <c r="A19463"/>
      <c r="J19463"/>
      <c r="K19463"/>
      <c r="L19463"/>
      <c r="M19463"/>
    </row>
    <row r="19464" spans="1:13" ht="15.75" x14ac:dyDescent="0.3">
      <c r="A19464"/>
      <c r="J19464"/>
      <c r="K19464"/>
      <c r="L19464"/>
      <c r="M19464"/>
    </row>
    <row r="19465" spans="1:13" ht="15.75" x14ac:dyDescent="0.3">
      <c r="A19465"/>
      <c r="J19465"/>
      <c r="K19465"/>
      <c r="L19465"/>
      <c r="M19465"/>
    </row>
    <row r="19466" spans="1:13" ht="15.75" x14ac:dyDescent="0.3">
      <c r="A19466"/>
      <c r="J19466"/>
      <c r="K19466"/>
      <c r="L19466"/>
      <c r="M19466"/>
    </row>
    <row r="19467" spans="1:13" ht="15.75" x14ac:dyDescent="0.3">
      <c r="A19467"/>
      <c r="J19467"/>
      <c r="K19467"/>
      <c r="L19467"/>
      <c r="M19467"/>
    </row>
    <row r="19468" spans="1:13" ht="15.75" x14ac:dyDescent="0.3">
      <c r="A19468"/>
      <c r="J19468"/>
      <c r="K19468"/>
      <c r="L19468"/>
      <c r="M19468"/>
    </row>
    <row r="19469" spans="1:13" ht="15.75" x14ac:dyDescent="0.3">
      <c r="A19469"/>
      <c r="J19469"/>
      <c r="K19469"/>
      <c r="L19469"/>
      <c r="M19469"/>
    </row>
    <row r="19470" spans="1:13" ht="15.75" x14ac:dyDescent="0.3">
      <c r="A19470"/>
      <c r="J19470"/>
      <c r="K19470"/>
      <c r="L19470"/>
      <c r="M19470"/>
    </row>
    <row r="19471" spans="1:13" ht="15.75" x14ac:dyDescent="0.3">
      <c r="A19471"/>
      <c r="J19471"/>
      <c r="K19471"/>
      <c r="L19471"/>
      <c r="M19471"/>
    </row>
    <row r="19472" spans="1:13" ht="15.75" x14ac:dyDescent="0.3">
      <c r="A19472"/>
      <c r="J19472"/>
      <c r="K19472"/>
      <c r="L19472"/>
      <c r="M19472"/>
    </row>
    <row r="19473" spans="1:13" ht="15.75" x14ac:dyDescent="0.3">
      <c r="A19473"/>
      <c r="J19473"/>
      <c r="K19473"/>
      <c r="L19473"/>
      <c r="M19473"/>
    </row>
    <row r="19474" spans="1:13" ht="15.75" x14ac:dyDescent="0.3">
      <c r="A19474"/>
      <c r="J19474"/>
      <c r="K19474"/>
      <c r="L19474"/>
      <c r="M19474"/>
    </row>
    <row r="19475" spans="1:13" ht="15.75" x14ac:dyDescent="0.3">
      <c r="A19475"/>
      <c r="J19475"/>
      <c r="K19475"/>
      <c r="L19475"/>
      <c r="M19475"/>
    </row>
    <row r="19476" spans="1:13" ht="15.75" x14ac:dyDescent="0.3">
      <c r="A19476"/>
      <c r="J19476"/>
      <c r="K19476"/>
      <c r="L19476"/>
      <c r="M19476"/>
    </row>
    <row r="19477" spans="1:13" ht="15.75" x14ac:dyDescent="0.3">
      <c r="A19477"/>
      <c r="J19477"/>
      <c r="K19477"/>
      <c r="L19477"/>
      <c r="M19477"/>
    </row>
    <row r="19478" spans="1:13" ht="15.75" x14ac:dyDescent="0.3">
      <c r="A19478"/>
      <c r="J19478"/>
      <c r="K19478"/>
      <c r="L19478"/>
      <c r="M19478"/>
    </row>
    <row r="19479" spans="1:13" ht="15.75" x14ac:dyDescent="0.3">
      <c r="A19479"/>
      <c r="J19479"/>
      <c r="K19479"/>
      <c r="L19479"/>
      <c r="M19479"/>
    </row>
    <row r="19480" spans="1:13" ht="15.75" x14ac:dyDescent="0.3">
      <c r="A19480"/>
      <c r="J19480"/>
      <c r="K19480"/>
      <c r="L19480"/>
      <c r="M19480"/>
    </row>
    <row r="19481" spans="1:13" ht="15.75" x14ac:dyDescent="0.3">
      <c r="A19481"/>
      <c r="J19481"/>
      <c r="K19481"/>
      <c r="L19481"/>
      <c r="M19481"/>
    </row>
    <row r="19482" spans="1:13" ht="15.75" x14ac:dyDescent="0.3">
      <c r="A19482"/>
      <c r="J19482"/>
      <c r="K19482"/>
      <c r="L19482"/>
      <c r="M19482"/>
    </row>
    <row r="19483" spans="1:13" ht="15.75" x14ac:dyDescent="0.3">
      <c r="A19483"/>
      <c r="J19483"/>
      <c r="K19483"/>
      <c r="L19483"/>
      <c r="M19483"/>
    </row>
    <row r="19484" spans="1:13" ht="15.75" x14ac:dyDescent="0.3">
      <c r="A19484"/>
      <c r="J19484"/>
      <c r="K19484"/>
      <c r="L19484"/>
      <c r="M19484"/>
    </row>
    <row r="19485" spans="1:13" ht="15.75" x14ac:dyDescent="0.3">
      <c r="A19485"/>
      <c r="J19485"/>
      <c r="K19485"/>
      <c r="L19485"/>
      <c r="M19485"/>
    </row>
    <row r="19486" spans="1:13" ht="15.75" x14ac:dyDescent="0.3">
      <c r="A19486"/>
      <c r="J19486"/>
      <c r="K19486"/>
      <c r="L19486"/>
      <c r="M19486"/>
    </row>
    <row r="19487" spans="1:13" ht="15.75" x14ac:dyDescent="0.3">
      <c r="A19487"/>
      <c r="J19487"/>
      <c r="K19487"/>
      <c r="L19487"/>
      <c r="M19487"/>
    </row>
    <row r="19488" spans="1:13" ht="15.75" x14ac:dyDescent="0.3">
      <c r="A19488"/>
      <c r="J19488"/>
      <c r="K19488"/>
      <c r="L19488"/>
      <c r="M19488"/>
    </row>
    <row r="19489" spans="1:13" ht="15.75" x14ac:dyDescent="0.3">
      <c r="A19489"/>
      <c r="J19489"/>
      <c r="K19489"/>
      <c r="L19489"/>
      <c r="M19489"/>
    </row>
    <row r="19490" spans="1:13" ht="15.75" x14ac:dyDescent="0.3">
      <c r="A19490"/>
      <c r="J19490"/>
      <c r="K19490"/>
      <c r="L19490"/>
      <c r="M19490"/>
    </row>
    <row r="19491" spans="1:13" ht="15.75" x14ac:dyDescent="0.3">
      <c r="A19491"/>
      <c r="J19491"/>
      <c r="K19491"/>
      <c r="L19491"/>
      <c r="M19491"/>
    </row>
    <row r="19492" spans="1:13" ht="15.75" x14ac:dyDescent="0.3">
      <c r="A19492"/>
      <c r="J19492"/>
      <c r="K19492"/>
      <c r="L19492"/>
      <c r="M19492"/>
    </row>
    <row r="19493" spans="1:13" ht="15.75" x14ac:dyDescent="0.3">
      <c r="A19493"/>
      <c r="J19493"/>
      <c r="K19493"/>
      <c r="L19493"/>
      <c r="M19493"/>
    </row>
    <row r="19494" spans="1:13" ht="15.75" x14ac:dyDescent="0.3">
      <c r="A19494"/>
      <c r="J19494"/>
      <c r="K19494"/>
      <c r="L19494"/>
      <c r="M19494"/>
    </row>
    <row r="19495" spans="1:13" ht="15.75" x14ac:dyDescent="0.3">
      <c r="A19495"/>
      <c r="J19495"/>
      <c r="K19495"/>
      <c r="L19495"/>
      <c r="M19495"/>
    </row>
    <row r="19496" spans="1:13" ht="15.75" x14ac:dyDescent="0.3">
      <c r="A19496"/>
      <c r="J19496"/>
      <c r="K19496"/>
      <c r="L19496"/>
      <c r="M19496"/>
    </row>
    <row r="19497" spans="1:13" ht="15.75" x14ac:dyDescent="0.3">
      <c r="A19497"/>
      <c r="J19497"/>
      <c r="K19497"/>
      <c r="L19497"/>
      <c r="M19497"/>
    </row>
    <row r="19498" spans="1:13" ht="15.75" x14ac:dyDescent="0.3">
      <c r="A19498"/>
      <c r="J19498"/>
      <c r="K19498"/>
      <c r="L19498"/>
      <c r="M19498"/>
    </row>
    <row r="19499" spans="1:13" ht="15.75" x14ac:dyDescent="0.3">
      <c r="A19499"/>
      <c r="J19499"/>
      <c r="K19499"/>
      <c r="L19499"/>
      <c r="M19499"/>
    </row>
    <row r="19500" spans="1:13" ht="15.75" x14ac:dyDescent="0.3">
      <c r="A19500"/>
      <c r="J19500"/>
      <c r="K19500"/>
      <c r="L19500"/>
      <c r="M19500"/>
    </row>
    <row r="19501" spans="1:13" ht="15.75" x14ac:dyDescent="0.3">
      <c r="A19501"/>
      <c r="J19501"/>
      <c r="K19501"/>
      <c r="L19501"/>
      <c r="M19501"/>
    </row>
    <row r="19502" spans="1:13" ht="15.75" x14ac:dyDescent="0.3">
      <c r="A19502"/>
      <c r="J19502"/>
      <c r="K19502"/>
      <c r="L19502"/>
      <c r="M19502"/>
    </row>
    <row r="19503" spans="1:13" ht="15.75" x14ac:dyDescent="0.3">
      <c r="A19503"/>
      <c r="J19503"/>
      <c r="K19503"/>
      <c r="L19503"/>
      <c r="M19503"/>
    </row>
    <row r="19504" spans="1:13" ht="15.75" x14ac:dyDescent="0.3">
      <c r="A19504"/>
      <c r="J19504"/>
      <c r="K19504"/>
      <c r="L19504"/>
      <c r="M19504"/>
    </row>
    <row r="19505" spans="1:13" ht="15.75" x14ac:dyDescent="0.3">
      <c r="A19505"/>
      <c r="J19505"/>
      <c r="K19505"/>
      <c r="L19505"/>
      <c r="M19505"/>
    </row>
    <row r="19506" spans="1:13" ht="15.75" x14ac:dyDescent="0.3">
      <c r="A19506"/>
      <c r="J19506"/>
      <c r="K19506"/>
      <c r="L19506"/>
      <c r="M19506"/>
    </row>
    <row r="19507" spans="1:13" ht="15.75" x14ac:dyDescent="0.3">
      <c r="A19507"/>
      <c r="J19507"/>
      <c r="K19507"/>
      <c r="L19507"/>
      <c r="M19507"/>
    </row>
    <row r="19508" spans="1:13" ht="15.75" x14ac:dyDescent="0.3">
      <c r="A19508"/>
      <c r="J19508"/>
      <c r="K19508"/>
      <c r="L19508"/>
      <c r="M19508"/>
    </row>
    <row r="19509" spans="1:13" ht="15.75" x14ac:dyDescent="0.3">
      <c r="A19509"/>
      <c r="J19509"/>
      <c r="K19509"/>
      <c r="L19509"/>
      <c r="M19509"/>
    </row>
    <row r="19510" spans="1:13" ht="15.75" x14ac:dyDescent="0.3">
      <c r="A19510"/>
      <c r="J19510"/>
      <c r="K19510"/>
      <c r="L19510"/>
      <c r="M19510"/>
    </row>
    <row r="19511" spans="1:13" ht="15.75" x14ac:dyDescent="0.3">
      <c r="A19511"/>
      <c r="J19511"/>
      <c r="K19511"/>
      <c r="L19511"/>
      <c r="M19511"/>
    </row>
    <row r="19512" spans="1:13" ht="15.75" x14ac:dyDescent="0.3">
      <c r="A19512"/>
      <c r="J19512"/>
      <c r="K19512"/>
      <c r="L19512"/>
      <c r="M19512"/>
    </row>
    <row r="19513" spans="1:13" ht="15.75" x14ac:dyDescent="0.3">
      <c r="A19513"/>
      <c r="J19513"/>
      <c r="K19513"/>
      <c r="L19513"/>
      <c r="M19513"/>
    </row>
    <row r="19514" spans="1:13" ht="15.75" x14ac:dyDescent="0.3">
      <c r="A19514"/>
      <c r="J19514"/>
      <c r="K19514"/>
      <c r="L19514"/>
      <c r="M19514"/>
    </row>
    <row r="19515" spans="1:13" ht="15.75" x14ac:dyDescent="0.3">
      <c r="A19515"/>
      <c r="J19515"/>
      <c r="K19515"/>
      <c r="L19515"/>
      <c r="M19515"/>
    </row>
    <row r="19516" spans="1:13" ht="15.75" x14ac:dyDescent="0.3">
      <c r="A19516"/>
      <c r="J19516"/>
      <c r="K19516"/>
      <c r="L19516"/>
      <c r="M19516"/>
    </row>
    <row r="19517" spans="1:13" ht="15.75" x14ac:dyDescent="0.3">
      <c r="A19517"/>
      <c r="J19517"/>
      <c r="K19517"/>
      <c r="L19517"/>
      <c r="M19517"/>
    </row>
    <row r="19518" spans="1:13" ht="15.75" x14ac:dyDescent="0.3">
      <c r="A19518"/>
      <c r="J19518"/>
      <c r="K19518"/>
      <c r="L19518"/>
      <c r="M19518"/>
    </row>
    <row r="19519" spans="1:13" ht="15.75" x14ac:dyDescent="0.3">
      <c r="A19519"/>
      <c r="J19519"/>
      <c r="K19519"/>
      <c r="L19519"/>
      <c r="M19519"/>
    </row>
    <row r="19520" spans="1:13" ht="15.75" x14ac:dyDescent="0.3">
      <c r="A19520"/>
      <c r="J19520"/>
      <c r="K19520"/>
      <c r="L19520"/>
      <c r="M19520"/>
    </row>
    <row r="19521" spans="1:13" ht="15.75" x14ac:dyDescent="0.3">
      <c r="A19521"/>
      <c r="J19521"/>
      <c r="K19521"/>
      <c r="L19521"/>
      <c r="M19521"/>
    </row>
    <row r="19522" spans="1:13" ht="15.75" x14ac:dyDescent="0.3">
      <c r="A19522"/>
      <c r="J19522"/>
      <c r="K19522"/>
      <c r="L19522"/>
      <c r="M19522"/>
    </row>
    <row r="19523" spans="1:13" ht="15.75" x14ac:dyDescent="0.3">
      <c r="A19523"/>
      <c r="J19523"/>
      <c r="K19523"/>
      <c r="L19523"/>
      <c r="M19523"/>
    </row>
    <row r="19524" spans="1:13" ht="15.75" x14ac:dyDescent="0.3">
      <c r="A19524"/>
      <c r="J19524"/>
      <c r="K19524"/>
      <c r="L19524"/>
      <c r="M19524"/>
    </row>
    <row r="19525" spans="1:13" ht="15.75" x14ac:dyDescent="0.3">
      <c r="A19525"/>
      <c r="J19525"/>
      <c r="K19525"/>
      <c r="L19525"/>
      <c r="M19525"/>
    </row>
    <row r="19526" spans="1:13" ht="15.75" x14ac:dyDescent="0.3">
      <c r="A19526"/>
      <c r="J19526"/>
      <c r="K19526"/>
      <c r="L19526"/>
      <c r="M19526"/>
    </row>
    <row r="19527" spans="1:13" ht="15.75" x14ac:dyDescent="0.3">
      <c r="A19527"/>
      <c r="J19527"/>
      <c r="K19527"/>
      <c r="L19527"/>
      <c r="M19527"/>
    </row>
    <row r="19528" spans="1:13" ht="15.75" x14ac:dyDescent="0.3">
      <c r="A19528"/>
      <c r="J19528"/>
      <c r="K19528"/>
      <c r="L19528"/>
      <c r="M19528"/>
    </row>
    <row r="19529" spans="1:13" ht="15.75" x14ac:dyDescent="0.3">
      <c r="A19529"/>
      <c r="J19529"/>
      <c r="K19529"/>
      <c r="L19529"/>
      <c r="M19529"/>
    </row>
    <row r="19530" spans="1:13" ht="15.75" x14ac:dyDescent="0.3">
      <c r="A19530"/>
      <c r="J19530"/>
      <c r="K19530"/>
      <c r="L19530"/>
      <c r="M19530"/>
    </row>
    <row r="19531" spans="1:13" ht="15.75" x14ac:dyDescent="0.3">
      <c r="A19531"/>
      <c r="J19531"/>
      <c r="K19531"/>
      <c r="L19531"/>
      <c r="M19531"/>
    </row>
    <row r="19532" spans="1:13" ht="15.75" x14ac:dyDescent="0.3">
      <c r="A19532"/>
      <c r="J19532"/>
      <c r="K19532"/>
      <c r="L19532"/>
      <c r="M19532"/>
    </row>
    <row r="19533" spans="1:13" ht="15.75" x14ac:dyDescent="0.3">
      <c r="A19533"/>
      <c r="J19533"/>
      <c r="K19533"/>
      <c r="L19533"/>
      <c r="M19533"/>
    </row>
    <row r="19534" spans="1:13" ht="15.75" x14ac:dyDescent="0.3">
      <c r="A19534"/>
      <c r="J19534"/>
      <c r="K19534"/>
      <c r="L19534"/>
      <c r="M19534"/>
    </row>
    <row r="19535" spans="1:13" ht="15.75" x14ac:dyDescent="0.3">
      <c r="A19535"/>
      <c r="J19535"/>
      <c r="K19535"/>
      <c r="L19535"/>
      <c r="M19535"/>
    </row>
    <row r="19536" spans="1:13" ht="15.75" x14ac:dyDescent="0.3">
      <c r="A19536"/>
      <c r="J19536"/>
      <c r="K19536"/>
      <c r="L19536"/>
      <c r="M19536"/>
    </row>
    <row r="19537" spans="1:13" ht="15.75" x14ac:dyDescent="0.3">
      <c r="A19537"/>
      <c r="J19537"/>
      <c r="K19537"/>
      <c r="L19537"/>
      <c r="M19537"/>
    </row>
    <row r="19538" spans="1:13" ht="15.75" x14ac:dyDescent="0.3">
      <c r="A19538"/>
      <c r="J19538"/>
      <c r="K19538"/>
      <c r="L19538"/>
      <c r="M19538"/>
    </row>
    <row r="19539" spans="1:13" ht="15.75" x14ac:dyDescent="0.3">
      <c r="A19539"/>
      <c r="J19539"/>
      <c r="K19539"/>
      <c r="L19539"/>
      <c r="M19539"/>
    </row>
    <row r="19540" spans="1:13" ht="15.75" x14ac:dyDescent="0.3">
      <c r="A19540"/>
      <c r="J19540"/>
      <c r="K19540"/>
      <c r="L19540"/>
      <c r="M19540"/>
    </row>
    <row r="19541" spans="1:13" ht="15.75" x14ac:dyDescent="0.3">
      <c r="A19541"/>
      <c r="J19541"/>
      <c r="K19541"/>
      <c r="L19541"/>
      <c r="M19541"/>
    </row>
    <row r="19542" spans="1:13" ht="15.75" x14ac:dyDescent="0.3">
      <c r="A19542"/>
      <c r="J19542"/>
      <c r="K19542"/>
      <c r="L19542"/>
      <c r="M19542"/>
    </row>
    <row r="19543" spans="1:13" ht="15.75" x14ac:dyDescent="0.3">
      <c r="A19543"/>
      <c r="J19543"/>
      <c r="K19543"/>
      <c r="L19543"/>
      <c r="M19543"/>
    </row>
    <row r="19544" spans="1:13" ht="15.75" x14ac:dyDescent="0.3">
      <c r="A19544"/>
      <c r="J19544"/>
      <c r="K19544"/>
      <c r="L19544"/>
      <c r="M19544"/>
    </row>
    <row r="19545" spans="1:13" ht="15.75" x14ac:dyDescent="0.3">
      <c r="A19545"/>
      <c r="J19545"/>
      <c r="K19545"/>
      <c r="L19545"/>
      <c r="M19545"/>
    </row>
    <row r="19546" spans="1:13" ht="15.75" x14ac:dyDescent="0.3">
      <c r="A19546"/>
      <c r="J19546"/>
      <c r="K19546"/>
      <c r="L19546"/>
      <c r="M19546"/>
    </row>
    <row r="19547" spans="1:13" ht="15.75" x14ac:dyDescent="0.3">
      <c r="A19547"/>
      <c r="J19547"/>
      <c r="K19547"/>
      <c r="L19547"/>
      <c r="M19547"/>
    </row>
    <row r="19548" spans="1:13" ht="15.75" x14ac:dyDescent="0.3">
      <c r="A19548"/>
      <c r="J19548"/>
      <c r="K19548"/>
      <c r="L19548"/>
      <c r="M19548"/>
    </row>
    <row r="19549" spans="1:13" ht="15.75" x14ac:dyDescent="0.3">
      <c r="A19549"/>
      <c r="J19549"/>
      <c r="K19549"/>
      <c r="L19549"/>
      <c r="M19549"/>
    </row>
    <row r="19550" spans="1:13" ht="15.75" x14ac:dyDescent="0.3">
      <c r="A19550"/>
      <c r="J19550"/>
      <c r="K19550"/>
      <c r="L19550"/>
      <c r="M19550"/>
    </row>
    <row r="19551" spans="1:13" ht="15.75" x14ac:dyDescent="0.3">
      <c r="A19551"/>
      <c r="J19551"/>
      <c r="K19551"/>
      <c r="L19551"/>
      <c r="M19551"/>
    </row>
    <row r="19552" spans="1:13" ht="15.75" x14ac:dyDescent="0.3">
      <c r="A19552"/>
      <c r="J19552"/>
      <c r="K19552"/>
      <c r="L19552"/>
      <c r="M19552"/>
    </row>
    <row r="19553" spans="1:13" ht="15.75" x14ac:dyDescent="0.3">
      <c r="A19553"/>
      <c r="J19553"/>
      <c r="K19553"/>
      <c r="L19553"/>
      <c r="M19553"/>
    </row>
    <row r="19554" spans="1:13" ht="15.75" x14ac:dyDescent="0.3">
      <c r="A19554"/>
      <c r="J19554"/>
      <c r="K19554"/>
      <c r="L19554"/>
      <c r="M19554"/>
    </row>
    <row r="19555" spans="1:13" ht="15.75" x14ac:dyDescent="0.3">
      <c r="A19555"/>
      <c r="J19555"/>
      <c r="K19555"/>
      <c r="L19555"/>
      <c r="M19555"/>
    </row>
    <row r="19556" spans="1:13" ht="15.75" x14ac:dyDescent="0.3">
      <c r="A19556"/>
      <c r="J19556"/>
      <c r="K19556"/>
      <c r="L19556"/>
      <c r="M19556"/>
    </row>
    <row r="19557" spans="1:13" ht="15.75" x14ac:dyDescent="0.3">
      <c r="A19557"/>
      <c r="J19557"/>
      <c r="K19557"/>
      <c r="L19557"/>
      <c r="M19557"/>
    </row>
    <row r="19558" spans="1:13" ht="15.75" x14ac:dyDescent="0.3">
      <c r="A19558"/>
      <c r="J19558"/>
      <c r="K19558"/>
      <c r="L19558"/>
      <c r="M19558"/>
    </row>
    <row r="19559" spans="1:13" ht="15.75" x14ac:dyDescent="0.3">
      <c r="A19559"/>
      <c r="J19559"/>
      <c r="K19559"/>
      <c r="L19559"/>
      <c r="M19559"/>
    </row>
    <row r="19560" spans="1:13" ht="15.75" x14ac:dyDescent="0.3">
      <c r="A19560"/>
      <c r="J19560"/>
      <c r="K19560"/>
      <c r="L19560"/>
      <c r="M19560"/>
    </row>
    <row r="19561" spans="1:13" ht="15.75" x14ac:dyDescent="0.3">
      <c r="A19561"/>
      <c r="J19561"/>
      <c r="K19561"/>
      <c r="L19561"/>
      <c r="M19561"/>
    </row>
    <row r="19562" spans="1:13" ht="15.75" x14ac:dyDescent="0.3">
      <c r="A19562"/>
      <c r="J19562"/>
      <c r="K19562"/>
      <c r="L19562"/>
      <c r="M19562"/>
    </row>
    <row r="19563" spans="1:13" ht="15.75" x14ac:dyDescent="0.3">
      <c r="A19563"/>
      <c r="J19563"/>
      <c r="K19563"/>
      <c r="L19563"/>
      <c r="M19563"/>
    </row>
    <row r="19564" spans="1:13" ht="15.75" x14ac:dyDescent="0.3">
      <c r="A19564"/>
      <c r="J19564"/>
      <c r="K19564"/>
      <c r="L19564"/>
      <c r="M19564"/>
    </row>
    <row r="19565" spans="1:13" ht="15.75" x14ac:dyDescent="0.3">
      <c r="A19565"/>
      <c r="J19565"/>
      <c r="K19565"/>
      <c r="L19565"/>
      <c r="M19565"/>
    </row>
    <row r="19566" spans="1:13" ht="15.75" x14ac:dyDescent="0.3">
      <c r="A19566"/>
      <c r="J19566"/>
      <c r="K19566"/>
      <c r="L19566"/>
      <c r="M19566"/>
    </row>
    <row r="19567" spans="1:13" ht="15.75" x14ac:dyDescent="0.3">
      <c r="A19567"/>
      <c r="J19567"/>
      <c r="K19567"/>
      <c r="L19567"/>
      <c r="M19567"/>
    </row>
    <row r="19568" spans="1:13" ht="15.75" x14ac:dyDescent="0.3">
      <c r="A19568"/>
      <c r="J19568"/>
      <c r="K19568"/>
      <c r="L19568"/>
      <c r="M19568"/>
    </row>
    <row r="19569" spans="1:13" ht="15.75" x14ac:dyDescent="0.3">
      <c r="A19569"/>
      <c r="J19569"/>
      <c r="K19569"/>
      <c r="L19569"/>
      <c r="M19569"/>
    </row>
    <row r="19570" spans="1:13" ht="15.75" x14ac:dyDescent="0.3">
      <c r="A19570"/>
      <c r="J19570"/>
      <c r="K19570"/>
      <c r="L19570"/>
      <c r="M19570"/>
    </row>
    <row r="19571" spans="1:13" ht="15.75" x14ac:dyDescent="0.3">
      <c r="A19571"/>
      <c r="J19571"/>
      <c r="K19571"/>
      <c r="L19571"/>
      <c r="M19571"/>
    </row>
    <row r="19572" spans="1:13" ht="15.75" x14ac:dyDescent="0.3">
      <c r="A19572"/>
      <c r="J19572"/>
      <c r="K19572"/>
      <c r="L19572"/>
      <c r="M19572"/>
    </row>
    <row r="19573" spans="1:13" ht="15.75" x14ac:dyDescent="0.3">
      <c r="A19573"/>
      <c r="J19573"/>
      <c r="K19573"/>
      <c r="L19573"/>
      <c r="M19573"/>
    </row>
    <row r="19574" spans="1:13" ht="15.75" x14ac:dyDescent="0.3">
      <c r="A19574"/>
      <c r="J19574"/>
      <c r="K19574"/>
      <c r="L19574"/>
      <c r="M19574"/>
    </row>
    <row r="19575" spans="1:13" ht="15.75" x14ac:dyDescent="0.3">
      <c r="A19575"/>
      <c r="J19575"/>
      <c r="K19575"/>
      <c r="L19575"/>
      <c r="M19575"/>
    </row>
    <row r="19576" spans="1:13" ht="15.75" x14ac:dyDescent="0.3">
      <c r="A19576"/>
      <c r="J19576"/>
      <c r="K19576"/>
      <c r="L19576"/>
      <c r="M19576"/>
    </row>
    <row r="19577" spans="1:13" ht="15.75" x14ac:dyDescent="0.3">
      <c r="A19577"/>
      <c r="J19577"/>
      <c r="K19577"/>
      <c r="L19577"/>
      <c r="M19577"/>
    </row>
    <row r="19578" spans="1:13" ht="15.75" x14ac:dyDescent="0.3">
      <c r="A19578"/>
      <c r="J19578"/>
      <c r="K19578"/>
      <c r="L19578"/>
      <c r="M19578"/>
    </row>
    <row r="19579" spans="1:13" ht="15.75" x14ac:dyDescent="0.3">
      <c r="A19579"/>
      <c r="J19579"/>
      <c r="K19579"/>
      <c r="L19579"/>
      <c r="M19579"/>
    </row>
    <row r="19580" spans="1:13" ht="15.75" x14ac:dyDescent="0.3">
      <c r="A19580"/>
      <c r="J19580"/>
      <c r="K19580"/>
      <c r="L19580"/>
      <c r="M19580"/>
    </row>
    <row r="19581" spans="1:13" ht="15.75" x14ac:dyDescent="0.3">
      <c r="A19581"/>
      <c r="J19581"/>
      <c r="K19581"/>
      <c r="L19581"/>
      <c r="M19581"/>
    </row>
    <row r="19582" spans="1:13" ht="15.75" x14ac:dyDescent="0.3">
      <c r="A19582"/>
      <c r="J19582"/>
      <c r="K19582"/>
      <c r="L19582"/>
      <c r="M19582"/>
    </row>
    <row r="19583" spans="1:13" ht="15.75" x14ac:dyDescent="0.3">
      <c r="A19583"/>
      <c r="J19583"/>
      <c r="K19583"/>
      <c r="L19583"/>
      <c r="M19583"/>
    </row>
    <row r="19584" spans="1:13" ht="15.75" x14ac:dyDescent="0.3">
      <c r="A19584"/>
      <c r="J19584"/>
      <c r="K19584"/>
      <c r="L19584"/>
      <c r="M19584"/>
    </row>
    <row r="19585" spans="1:13" ht="15.75" x14ac:dyDescent="0.3">
      <c r="A19585"/>
      <c r="J19585"/>
      <c r="K19585"/>
      <c r="L19585"/>
      <c r="M19585"/>
    </row>
    <row r="19586" spans="1:13" ht="15.75" x14ac:dyDescent="0.3">
      <c r="A19586"/>
      <c r="J19586"/>
      <c r="K19586"/>
      <c r="L19586"/>
      <c r="M19586"/>
    </row>
    <row r="19587" spans="1:13" ht="15.75" x14ac:dyDescent="0.3">
      <c r="A19587"/>
      <c r="J19587"/>
      <c r="K19587"/>
      <c r="L19587"/>
      <c r="M19587"/>
    </row>
    <row r="19588" spans="1:13" ht="15.75" x14ac:dyDescent="0.3">
      <c r="A19588"/>
      <c r="J19588"/>
      <c r="K19588"/>
      <c r="L19588"/>
      <c r="M19588"/>
    </row>
    <row r="19589" spans="1:13" ht="15.75" x14ac:dyDescent="0.3">
      <c r="A19589"/>
      <c r="J19589"/>
      <c r="K19589"/>
      <c r="L19589"/>
      <c r="M19589"/>
    </row>
    <row r="19590" spans="1:13" ht="15.75" x14ac:dyDescent="0.3">
      <c r="A19590"/>
      <c r="J19590"/>
      <c r="K19590"/>
      <c r="L19590"/>
      <c r="M19590"/>
    </row>
    <row r="19591" spans="1:13" ht="15.75" x14ac:dyDescent="0.3">
      <c r="A19591"/>
      <c r="J19591"/>
      <c r="K19591"/>
      <c r="L19591"/>
      <c r="M19591"/>
    </row>
    <row r="19592" spans="1:13" ht="15.75" x14ac:dyDescent="0.3">
      <c r="A19592"/>
      <c r="J19592"/>
      <c r="K19592"/>
      <c r="L19592"/>
      <c r="M19592"/>
    </row>
    <row r="19593" spans="1:13" ht="15.75" x14ac:dyDescent="0.3">
      <c r="A19593"/>
      <c r="J19593"/>
      <c r="K19593"/>
      <c r="L19593"/>
      <c r="M19593"/>
    </row>
    <row r="19594" spans="1:13" ht="15.75" x14ac:dyDescent="0.3">
      <c r="A19594"/>
      <c r="J19594"/>
      <c r="K19594"/>
      <c r="L19594"/>
      <c r="M19594"/>
    </row>
    <row r="19595" spans="1:13" ht="15.75" x14ac:dyDescent="0.3">
      <c r="A19595"/>
      <c r="J19595"/>
      <c r="K19595"/>
      <c r="L19595"/>
      <c r="M19595"/>
    </row>
    <row r="19596" spans="1:13" ht="15.75" x14ac:dyDescent="0.3">
      <c r="A19596"/>
      <c r="J19596"/>
      <c r="K19596"/>
      <c r="L19596"/>
      <c r="M19596"/>
    </row>
    <row r="19597" spans="1:13" ht="15.75" x14ac:dyDescent="0.3">
      <c r="A19597"/>
      <c r="J19597"/>
      <c r="K19597"/>
      <c r="L19597"/>
      <c r="M19597"/>
    </row>
    <row r="19598" spans="1:13" ht="15.75" x14ac:dyDescent="0.3">
      <c r="A19598"/>
      <c r="J19598"/>
      <c r="K19598"/>
      <c r="L19598"/>
      <c r="M19598"/>
    </row>
    <row r="19599" spans="1:13" ht="15.75" x14ac:dyDescent="0.3">
      <c r="A19599"/>
      <c r="J19599"/>
      <c r="K19599"/>
      <c r="L19599"/>
      <c r="M19599"/>
    </row>
    <row r="19600" spans="1:13" ht="15.75" x14ac:dyDescent="0.3">
      <c r="A19600"/>
      <c r="J19600"/>
      <c r="K19600"/>
      <c r="L19600"/>
      <c r="M19600"/>
    </row>
    <row r="19601" spans="1:13" ht="15.75" x14ac:dyDescent="0.3">
      <c r="A19601"/>
      <c r="J19601"/>
      <c r="K19601"/>
      <c r="L19601"/>
      <c r="M19601"/>
    </row>
    <row r="19602" spans="1:13" ht="15.75" x14ac:dyDescent="0.3">
      <c r="A19602"/>
      <c r="J19602"/>
      <c r="K19602"/>
      <c r="L19602"/>
      <c r="M19602"/>
    </row>
    <row r="19603" spans="1:13" ht="15.75" x14ac:dyDescent="0.3">
      <c r="A19603"/>
      <c r="J19603"/>
      <c r="K19603"/>
      <c r="L19603"/>
      <c r="M19603"/>
    </row>
    <row r="19604" spans="1:13" ht="15.75" x14ac:dyDescent="0.3">
      <c r="A19604"/>
      <c r="J19604"/>
      <c r="K19604"/>
      <c r="L19604"/>
      <c r="M19604"/>
    </row>
    <row r="19605" spans="1:13" ht="15.75" x14ac:dyDescent="0.3">
      <c r="A19605"/>
      <c r="J19605"/>
      <c r="K19605"/>
      <c r="L19605"/>
      <c r="M19605"/>
    </row>
    <row r="19606" spans="1:13" ht="15.75" x14ac:dyDescent="0.3">
      <c r="A19606"/>
      <c r="J19606"/>
      <c r="K19606"/>
      <c r="L19606"/>
      <c r="M19606"/>
    </row>
    <row r="19607" spans="1:13" ht="15.75" x14ac:dyDescent="0.3">
      <c r="A19607"/>
      <c r="J19607"/>
      <c r="K19607"/>
      <c r="L19607"/>
      <c r="M19607"/>
    </row>
    <row r="19608" spans="1:13" ht="15.75" x14ac:dyDescent="0.3">
      <c r="A19608"/>
      <c r="J19608"/>
      <c r="K19608"/>
      <c r="L19608"/>
      <c r="M19608"/>
    </row>
    <row r="19609" spans="1:13" ht="15.75" x14ac:dyDescent="0.3">
      <c r="A19609"/>
      <c r="J19609"/>
      <c r="K19609"/>
      <c r="L19609"/>
      <c r="M19609"/>
    </row>
    <row r="19610" spans="1:13" ht="15.75" x14ac:dyDescent="0.3">
      <c r="A19610"/>
      <c r="J19610"/>
      <c r="K19610"/>
      <c r="L19610"/>
      <c r="M19610"/>
    </row>
    <row r="19611" spans="1:13" ht="15.75" x14ac:dyDescent="0.3">
      <c r="A19611"/>
      <c r="J19611"/>
      <c r="K19611"/>
      <c r="L19611"/>
      <c r="M19611"/>
    </row>
    <row r="19612" spans="1:13" ht="15.75" x14ac:dyDescent="0.3">
      <c r="A19612"/>
      <c r="J19612"/>
      <c r="K19612"/>
      <c r="L19612"/>
      <c r="M19612"/>
    </row>
    <row r="19613" spans="1:13" ht="15.75" x14ac:dyDescent="0.3">
      <c r="A19613"/>
      <c r="J19613"/>
      <c r="K19613"/>
      <c r="L19613"/>
      <c r="M19613"/>
    </row>
    <row r="19614" spans="1:13" ht="15.75" x14ac:dyDescent="0.3">
      <c r="A19614"/>
      <c r="J19614"/>
      <c r="K19614"/>
      <c r="L19614"/>
      <c r="M19614"/>
    </row>
    <row r="19615" spans="1:13" ht="15.75" x14ac:dyDescent="0.3">
      <c r="A19615"/>
      <c r="J19615"/>
      <c r="K19615"/>
      <c r="L19615"/>
      <c r="M19615"/>
    </row>
    <row r="19616" spans="1:13" ht="15.75" x14ac:dyDescent="0.3">
      <c r="A19616"/>
      <c r="J19616"/>
      <c r="K19616"/>
      <c r="L19616"/>
      <c r="M19616"/>
    </row>
    <row r="19617" spans="1:13" ht="15.75" x14ac:dyDescent="0.3">
      <c r="A19617"/>
      <c r="J19617"/>
      <c r="K19617"/>
      <c r="L19617"/>
      <c r="M19617"/>
    </row>
    <row r="19618" spans="1:13" ht="15.75" x14ac:dyDescent="0.3">
      <c r="A19618"/>
      <c r="J19618"/>
      <c r="K19618"/>
      <c r="L19618"/>
      <c r="M19618"/>
    </row>
    <row r="19619" spans="1:13" ht="15.75" x14ac:dyDescent="0.3">
      <c r="A19619"/>
      <c r="J19619"/>
      <c r="K19619"/>
      <c r="L19619"/>
      <c r="M19619"/>
    </row>
    <row r="19620" spans="1:13" ht="15.75" x14ac:dyDescent="0.3">
      <c r="A19620"/>
      <c r="J19620"/>
      <c r="K19620"/>
      <c r="L19620"/>
      <c r="M19620"/>
    </row>
    <row r="19621" spans="1:13" ht="15.75" x14ac:dyDescent="0.3">
      <c r="A19621"/>
      <c r="J19621"/>
      <c r="K19621"/>
      <c r="L19621"/>
      <c r="M19621"/>
    </row>
    <row r="19622" spans="1:13" ht="15.75" x14ac:dyDescent="0.3">
      <c r="A19622"/>
      <c r="J19622"/>
      <c r="K19622"/>
      <c r="L19622"/>
      <c r="M19622"/>
    </row>
    <row r="19623" spans="1:13" ht="15.75" x14ac:dyDescent="0.3">
      <c r="A19623"/>
      <c r="J19623"/>
      <c r="K19623"/>
      <c r="L19623"/>
      <c r="M19623"/>
    </row>
    <row r="19624" spans="1:13" ht="15.75" x14ac:dyDescent="0.3">
      <c r="A19624"/>
      <c r="J19624"/>
      <c r="K19624"/>
      <c r="L19624"/>
      <c r="M19624"/>
    </row>
    <row r="19625" spans="1:13" ht="15.75" x14ac:dyDescent="0.3">
      <c r="A19625"/>
      <c r="J19625"/>
      <c r="K19625"/>
      <c r="L19625"/>
      <c r="M19625"/>
    </row>
    <row r="19626" spans="1:13" ht="15.75" x14ac:dyDescent="0.3">
      <c r="A19626"/>
      <c r="J19626"/>
      <c r="K19626"/>
      <c r="L19626"/>
      <c r="M19626"/>
    </row>
    <row r="19627" spans="1:13" ht="15.75" x14ac:dyDescent="0.3">
      <c r="A19627"/>
      <c r="J19627"/>
      <c r="K19627"/>
      <c r="L19627"/>
      <c r="M19627"/>
    </row>
    <row r="19628" spans="1:13" ht="15.75" x14ac:dyDescent="0.3">
      <c r="A19628"/>
      <c r="J19628"/>
      <c r="K19628"/>
      <c r="L19628"/>
      <c r="M19628"/>
    </row>
    <row r="19629" spans="1:13" ht="15.75" x14ac:dyDescent="0.3">
      <c r="A19629"/>
      <c r="J19629"/>
      <c r="K19629"/>
      <c r="L19629"/>
      <c r="M19629"/>
    </row>
    <row r="19630" spans="1:13" ht="15.75" x14ac:dyDescent="0.3">
      <c r="A19630"/>
      <c r="J19630"/>
      <c r="K19630"/>
      <c r="L19630"/>
      <c r="M19630"/>
    </row>
    <row r="19631" spans="1:13" ht="15.75" x14ac:dyDescent="0.3">
      <c r="A19631"/>
      <c r="J19631"/>
      <c r="K19631"/>
      <c r="L19631"/>
      <c r="M19631"/>
    </row>
    <row r="19632" spans="1:13" ht="15.75" x14ac:dyDescent="0.3">
      <c r="A19632"/>
      <c r="J19632"/>
      <c r="K19632"/>
      <c r="L19632"/>
      <c r="M19632"/>
    </row>
    <row r="19633" spans="1:13" ht="15.75" x14ac:dyDescent="0.3">
      <c r="A19633"/>
      <c r="J19633"/>
      <c r="K19633"/>
      <c r="L19633"/>
      <c r="M19633"/>
    </row>
    <row r="19634" spans="1:13" ht="15.75" x14ac:dyDescent="0.3">
      <c r="A19634"/>
      <c r="J19634"/>
      <c r="K19634"/>
      <c r="L19634"/>
      <c r="M19634"/>
    </row>
    <row r="19635" spans="1:13" ht="15.75" x14ac:dyDescent="0.3">
      <c r="A19635"/>
      <c r="J19635"/>
      <c r="K19635"/>
      <c r="L19635"/>
      <c r="M19635"/>
    </row>
    <row r="19636" spans="1:13" ht="15.75" x14ac:dyDescent="0.3">
      <c r="A19636"/>
      <c r="J19636"/>
      <c r="K19636"/>
      <c r="L19636"/>
      <c r="M19636"/>
    </row>
    <row r="19637" spans="1:13" ht="15.75" x14ac:dyDescent="0.3">
      <c r="A19637"/>
      <c r="J19637"/>
      <c r="K19637"/>
      <c r="L19637"/>
      <c r="M19637"/>
    </row>
    <row r="19638" spans="1:13" ht="15.75" x14ac:dyDescent="0.3">
      <c r="A19638"/>
      <c r="J19638"/>
      <c r="K19638"/>
      <c r="L19638"/>
      <c r="M19638"/>
    </row>
    <row r="19639" spans="1:13" ht="15.75" x14ac:dyDescent="0.3">
      <c r="A19639"/>
      <c r="J19639"/>
      <c r="K19639"/>
      <c r="L19639"/>
      <c r="M19639"/>
    </row>
    <row r="19640" spans="1:13" ht="15.75" x14ac:dyDescent="0.3">
      <c r="A19640"/>
      <c r="J19640"/>
      <c r="K19640"/>
      <c r="L19640"/>
      <c r="M19640"/>
    </row>
    <row r="19641" spans="1:13" ht="15.75" x14ac:dyDescent="0.3">
      <c r="A19641"/>
      <c r="J19641"/>
      <c r="K19641"/>
      <c r="L19641"/>
      <c r="M19641"/>
    </row>
    <row r="19642" spans="1:13" ht="15.75" x14ac:dyDescent="0.3">
      <c r="A19642"/>
      <c r="J19642"/>
      <c r="K19642"/>
      <c r="L19642"/>
      <c r="M19642"/>
    </row>
    <row r="19643" spans="1:13" ht="15.75" x14ac:dyDescent="0.3">
      <c r="A19643"/>
      <c r="J19643"/>
      <c r="K19643"/>
      <c r="L19643"/>
      <c r="M19643"/>
    </row>
    <row r="19644" spans="1:13" ht="15.75" x14ac:dyDescent="0.3">
      <c r="A19644"/>
      <c r="J19644"/>
      <c r="K19644"/>
      <c r="L19644"/>
      <c r="M19644"/>
    </row>
    <row r="19645" spans="1:13" ht="15.75" x14ac:dyDescent="0.3">
      <c r="A19645"/>
      <c r="J19645"/>
      <c r="K19645"/>
      <c r="L19645"/>
      <c r="M19645"/>
    </row>
    <row r="19646" spans="1:13" ht="15.75" x14ac:dyDescent="0.3">
      <c r="A19646"/>
      <c r="J19646"/>
      <c r="K19646"/>
      <c r="L19646"/>
      <c r="M19646"/>
    </row>
    <row r="19647" spans="1:13" ht="15.75" x14ac:dyDescent="0.3">
      <c r="A19647"/>
      <c r="J19647"/>
      <c r="K19647"/>
      <c r="L19647"/>
      <c r="M19647"/>
    </row>
    <row r="19648" spans="1:13" ht="15.75" x14ac:dyDescent="0.3">
      <c r="A19648"/>
      <c r="J19648"/>
      <c r="K19648"/>
      <c r="L19648"/>
      <c r="M19648"/>
    </row>
    <row r="19649" spans="1:13" ht="15.75" x14ac:dyDescent="0.3">
      <c r="A19649"/>
      <c r="J19649"/>
      <c r="K19649"/>
      <c r="L19649"/>
      <c r="M19649"/>
    </row>
    <row r="19650" spans="1:13" ht="15.75" x14ac:dyDescent="0.3">
      <c r="A19650"/>
      <c r="J19650"/>
      <c r="K19650"/>
      <c r="L19650"/>
      <c r="M19650"/>
    </row>
    <row r="19651" spans="1:13" ht="15.75" x14ac:dyDescent="0.3">
      <c r="A19651"/>
      <c r="J19651"/>
      <c r="K19651"/>
      <c r="L19651"/>
      <c r="M19651"/>
    </row>
    <row r="19652" spans="1:13" ht="15.75" x14ac:dyDescent="0.3">
      <c r="A19652"/>
      <c r="J19652"/>
      <c r="K19652"/>
      <c r="L19652"/>
      <c r="M19652"/>
    </row>
    <row r="19653" spans="1:13" ht="15.75" x14ac:dyDescent="0.3">
      <c r="A19653"/>
      <c r="J19653"/>
      <c r="K19653"/>
      <c r="L19653"/>
      <c r="M19653"/>
    </row>
    <row r="19654" spans="1:13" ht="15.75" x14ac:dyDescent="0.3">
      <c r="A19654"/>
      <c r="J19654"/>
      <c r="K19654"/>
      <c r="L19654"/>
      <c r="M19654"/>
    </row>
    <row r="19655" spans="1:13" ht="15.75" x14ac:dyDescent="0.3">
      <c r="A19655"/>
      <c r="J19655"/>
      <c r="K19655"/>
      <c r="L19655"/>
      <c r="M19655"/>
    </row>
    <row r="19656" spans="1:13" ht="15.75" x14ac:dyDescent="0.3">
      <c r="A19656"/>
      <c r="J19656"/>
      <c r="K19656"/>
      <c r="L19656"/>
      <c r="M19656"/>
    </row>
    <row r="19657" spans="1:13" ht="15.75" x14ac:dyDescent="0.3">
      <c r="A19657"/>
      <c r="J19657"/>
      <c r="K19657"/>
      <c r="L19657"/>
      <c r="M19657"/>
    </row>
    <row r="19658" spans="1:13" ht="15.75" x14ac:dyDescent="0.3">
      <c r="A19658"/>
      <c r="J19658"/>
      <c r="K19658"/>
      <c r="L19658"/>
      <c r="M19658"/>
    </row>
    <row r="19659" spans="1:13" ht="15.75" x14ac:dyDescent="0.3">
      <c r="A19659"/>
      <c r="J19659"/>
      <c r="K19659"/>
      <c r="L19659"/>
      <c r="M19659"/>
    </row>
    <row r="19660" spans="1:13" ht="15.75" x14ac:dyDescent="0.3">
      <c r="A19660"/>
      <c r="J19660"/>
      <c r="K19660"/>
      <c r="L19660"/>
      <c r="M19660"/>
    </row>
    <row r="19661" spans="1:13" ht="15.75" x14ac:dyDescent="0.3">
      <c r="A19661"/>
      <c r="J19661"/>
      <c r="K19661"/>
      <c r="L19661"/>
      <c r="M19661"/>
    </row>
    <row r="19662" spans="1:13" ht="15.75" x14ac:dyDescent="0.3">
      <c r="A19662"/>
      <c r="J19662"/>
      <c r="K19662"/>
      <c r="L19662"/>
      <c r="M19662"/>
    </row>
    <row r="19663" spans="1:13" ht="15.75" x14ac:dyDescent="0.3">
      <c r="A19663"/>
      <c r="J19663"/>
      <c r="K19663"/>
      <c r="L19663"/>
      <c r="M19663"/>
    </row>
    <row r="19664" spans="1:13" ht="15.75" x14ac:dyDescent="0.3">
      <c r="A19664"/>
      <c r="J19664"/>
      <c r="K19664"/>
      <c r="L19664"/>
      <c r="M19664"/>
    </row>
    <row r="19665" spans="1:13" ht="15.75" x14ac:dyDescent="0.3">
      <c r="A19665"/>
      <c r="J19665"/>
      <c r="K19665"/>
      <c r="L19665"/>
      <c r="M19665"/>
    </row>
    <row r="19666" spans="1:13" ht="15.75" x14ac:dyDescent="0.3">
      <c r="A19666"/>
      <c r="J19666"/>
      <c r="K19666"/>
      <c r="L19666"/>
      <c r="M19666"/>
    </row>
    <row r="19667" spans="1:13" ht="15.75" x14ac:dyDescent="0.3">
      <c r="A19667"/>
      <c r="J19667"/>
      <c r="K19667"/>
      <c r="L19667"/>
      <c r="M19667"/>
    </row>
    <row r="19668" spans="1:13" ht="15.75" x14ac:dyDescent="0.3">
      <c r="A19668"/>
      <c r="J19668"/>
      <c r="K19668"/>
      <c r="L19668"/>
      <c r="M19668"/>
    </row>
    <row r="19669" spans="1:13" ht="15.75" x14ac:dyDescent="0.3">
      <c r="A19669"/>
      <c r="J19669"/>
      <c r="K19669"/>
      <c r="L19669"/>
      <c r="M19669"/>
    </row>
    <row r="19670" spans="1:13" ht="15.75" x14ac:dyDescent="0.3">
      <c r="A19670"/>
      <c r="J19670"/>
      <c r="K19670"/>
      <c r="L19670"/>
      <c r="M19670"/>
    </row>
    <row r="19671" spans="1:13" ht="15.75" x14ac:dyDescent="0.3">
      <c r="A19671"/>
      <c r="J19671"/>
      <c r="K19671"/>
      <c r="L19671"/>
      <c r="M19671"/>
    </row>
    <row r="19672" spans="1:13" ht="15.75" x14ac:dyDescent="0.3">
      <c r="A19672"/>
      <c r="J19672"/>
      <c r="K19672"/>
      <c r="L19672"/>
      <c r="M19672"/>
    </row>
    <row r="19673" spans="1:13" ht="15.75" x14ac:dyDescent="0.3">
      <c r="A19673"/>
      <c r="J19673"/>
      <c r="K19673"/>
      <c r="L19673"/>
      <c r="M19673"/>
    </row>
    <row r="19674" spans="1:13" ht="15.75" x14ac:dyDescent="0.3">
      <c r="A19674"/>
      <c r="J19674"/>
      <c r="K19674"/>
      <c r="L19674"/>
      <c r="M19674"/>
    </row>
    <row r="19675" spans="1:13" ht="15.75" x14ac:dyDescent="0.3">
      <c r="A19675"/>
      <c r="J19675"/>
      <c r="K19675"/>
      <c r="L19675"/>
      <c r="M19675"/>
    </row>
    <row r="19676" spans="1:13" ht="15.75" x14ac:dyDescent="0.3">
      <c r="A19676"/>
      <c r="J19676"/>
      <c r="K19676"/>
      <c r="L19676"/>
      <c r="M19676"/>
    </row>
    <row r="19677" spans="1:13" ht="15.75" x14ac:dyDescent="0.3">
      <c r="A19677"/>
      <c r="J19677"/>
      <c r="K19677"/>
      <c r="L19677"/>
      <c r="M19677"/>
    </row>
    <row r="19678" spans="1:13" ht="15.75" x14ac:dyDescent="0.3">
      <c r="A19678"/>
      <c r="J19678"/>
      <c r="K19678"/>
      <c r="L19678"/>
      <c r="M19678"/>
    </row>
    <row r="19679" spans="1:13" ht="15.75" x14ac:dyDescent="0.3">
      <c r="A19679"/>
      <c r="J19679"/>
      <c r="K19679"/>
      <c r="L19679"/>
      <c r="M19679"/>
    </row>
    <row r="19680" spans="1:13" ht="15.75" x14ac:dyDescent="0.3">
      <c r="A19680"/>
      <c r="J19680"/>
      <c r="K19680"/>
      <c r="L19680"/>
      <c r="M19680"/>
    </row>
    <row r="19681" spans="1:13" ht="15.75" x14ac:dyDescent="0.3">
      <c r="A19681"/>
      <c r="J19681"/>
      <c r="K19681"/>
      <c r="L19681"/>
      <c r="M19681"/>
    </row>
    <row r="19682" spans="1:13" ht="15.75" x14ac:dyDescent="0.3">
      <c r="A19682"/>
      <c r="J19682"/>
      <c r="K19682"/>
      <c r="L19682"/>
      <c r="M19682"/>
    </row>
    <row r="19683" spans="1:13" ht="15.75" x14ac:dyDescent="0.3">
      <c r="A19683"/>
      <c r="J19683"/>
      <c r="K19683"/>
      <c r="L19683"/>
      <c r="M19683"/>
    </row>
    <row r="19684" spans="1:13" ht="15.75" x14ac:dyDescent="0.3">
      <c r="A19684"/>
      <c r="J19684"/>
      <c r="K19684"/>
      <c r="L19684"/>
      <c r="M19684"/>
    </row>
    <row r="19685" spans="1:13" ht="15.75" x14ac:dyDescent="0.3">
      <c r="A19685"/>
      <c r="J19685"/>
      <c r="K19685"/>
      <c r="L19685"/>
      <c r="M19685"/>
    </row>
    <row r="19686" spans="1:13" ht="15.75" x14ac:dyDescent="0.3">
      <c r="A19686"/>
      <c r="J19686"/>
      <c r="K19686"/>
      <c r="L19686"/>
      <c r="M19686"/>
    </row>
    <row r="19687" spans="1:13" ht="15.75" x14ac:dyDescent="0.3">
      <c r="A19687"/>
      <c r="J19687"/>
      <c r="K19687"/>
      <c r="L19687"/>
      <c r="M19687"/>
    </row>
    <row r="19688" spans="1:13" ht="15.75" x14ac:dyDescent="0.3">
      <c r="A19688"/>
      <c r="J19688"/>
      <c r="K19688"/>
      <c r="L19688"/>
      <c r="M19688"/>
    </row>
    <row r="19689" spans="1:13" ht="15.75" x14ac:dyDescent="0.3">
      <c r="A19689"/>
      <c r="J19689"/>
      <c r="K19689"/>
      <c r="L19689"/>
      <c r="M19689"/>
    </row>
    <row r="19690" spans="1:13" ht="15.75" x14ac:dyDescent="0.3">
      <c r="A19690"/>
      <c r="J19690"/>
      <c r="K19690"/>
      <c r="L19690"/>
      <c r="M19690"/>
    </row>
    <row r="19691" spans="1:13" ht="15.75" x14ac:dyDescent="0.3">
      <c r="A19691"/>
      <c r="J19691"/>
      <c r="K19691"/>
      <c r="L19691"/>
      <c r="M19691"/>
    </row>
    <row r="19692" spans="1:13" ht="15.75" x14ac:dyDescent="0.3">
      <c r="A19692"/>
      <c r="J19692"/>
      <c r="K19692"/>
      <c r="L19692"/>
      <c r="M19692"/>
    </row>
    <row r="19693" spans="1:13" ht="15.75" x14ac:dyDescent="0.3">
      <c r="A19693"/>
      <c r="J19693"/>
      <c r="K19693"/>
      <c r="L19693"/>
      <c r="M19693"/>
    </row>
    <row r="19694" spans="1:13" ht="15.75" x14ac:dyDescent="0.3">
      <c r="A19694"/>
      <c r="J19694"/>
      <c r="K19694"/>
      <c r="L19694"/>
      <c r="M19694"/>
    </row>
    <row r="19695" spans="1:13" ht="15.75" x14ac:dyDescent="0.3">
      <c r="A19695"/>
      <c r="J19695"/>
      <c r="K19695"/>
      <c r="L19695"/>
      <c r="M19695"/>
    </row>
    <row r="19696" spans="1:13" ht="15.75" x14ac:dyDescent="0.3">
      <c r="A19696"/>
      <c r="J19696"/>
      <c r="K19696"/>
      <c r="L19696"/>
      <c r="M19696"/>
    </row>
    <row r="19697" spans="1:13" ht="15.75" x14ac:dyDescent="0.3">
      <c r="A19697"/>
      <c r="J19697"/>
      <c r="K19697"/>
      <c r="L19697"/>
      <c r="M19697"/>
    </row>
    <row r="19698" spans="1:13" ht="15.75" x14ac:dyDescent="0.3">
      <c r="A19698"/>
      <c r="J19698"/>
      <c r="K19698"/>
      <c r="L19698"/>
      <c r="M19698"/>
    </row>
    <row r="19699" spans="1:13" ht="15.75" x14ac:dyDescent="0.3">
      <c r="A19699"/>
      <c r="J19699"/>
      <c r="K19699"/>
      <c r="L19699"/>
      <c r="M19699"/>
    </row>
    <row r="19700" spans="1:13" ht="15.75" x14ac:dyDescent="0.3">
      <c r="A19700"/>
      <c r="J19700"/>
      <c r="K19700"/>
      <c r="L19700"/>
      <c r="M19700"/>
    </row>
    <row r="19701" spans="1:13" ht="15.75" x14ac:dyDescent="0.3">
      <c r="A19701"/>
      <c r="J19701"/>
      <c r="K19701"/>
      <c r="L19701"/>
      <c r="M19701"/>
    </row>
    <row r="19702" spans="1:13" ht="15.75" x14ac:dyDescent="0.3">
      <c r="A19702"/>
      <c r="J19702"/>
      <c r="K19702"/>
      <c r="L19702"/>
      <c r="M19702"/>
    </row>
    <row r="19703" spans="1:13" ht="15.75" x14ac:dyDescent="0.3">
      <c r="A19703"/>
      <c r="J19703"/>
      <c r="K19703"/>
      <c r="L19703"/>
      <c r="M19703"/>
    </row>
    <row r="19704" spans="1:13" ht="15.75" x14ac:dyDescent="0.3">
      <c r="A19704"/>
      <c r="J19704"/>
      <c r="K19704"/>
      <c r="L19704"/>
      <c r="M19704"/>
    </row>
    <row r="19705" spans="1:13" ht="15.75" x14ac:dyDescent="0.3">
      <c r="A19705"/>
      <c r="J19705"/>
      <c r="K19705"/>
      <c r="L19705"/>
      <c r="M19705"/>
    </row>
    <row r="19706" spans="1:13" ht="15.75" x14ac:dyDescent="0.3">
      <c r="A19706"/>
      <c r="J19706"/>
      <c r="K19706"/>
      <c r="L19706"/>
      <c r="M19706"/>
    </row>
    <row r="19707" spans="1:13" ht="15.75" x14ac:dyDescent="0.3">
      <c r="A19707"/>
      <c r="J19707"/>
      <c r="K19707"/>
      <c r="L19707"/>
      <c r="M19707"/>
    </row>
    <row r="19708" spans="1:13" ht="15.75" x14ac:dyDescent="0.3">
      <c r="A19708"/>
      <c r="J19708"/>
      <c r="K19708"/>
      <c r="L19708"/>
      <c r="M19708"/>
    </row>
    <row r="19709" spans="1:13" ht="15.75" x14ac:dyDescent="0.3">
      <c r="A19709"/>
      <c r="J19709"/>
      <c r="K19709"/>
      <c r="L19709"/>
      <c r="M19709"/>
    </row>
    <row r="19710" spans="1:13" ht="15.75" x14ac:dyDescent="0.3">
      <c r="A19710"/>
      <c r="J19710"/>
      <c r="K19710"/>
      <c r="L19710"/>
      <c r="M19710"/>
    </row>
    <row r="19711" spans="1:13" ht="15.75" x14ac:dyDescent="0.3">
      <c r="A19711"/>
      <c r="J19711"/>
      <c r="K19711"/>
      <c r="L19711"/>
      <c r="M19711"/>
    </row>
    <row r="19712" spans="1:13" ht="15.75" x14ac:dyDescent="0.3">
      <c r="A19712"/>
      <c r="J19712"/>
      <c r="K19712"/>
      <c r="L19712"/>
      <c r="M19712"/>
    </row>
    <row r="19713" spans="1:13" ht="15.75" x14ac:dyDescent="0.3">
      <c r="A19713"/>
      <c r="J19713"/>
      <c r="K19713"/>
      <c r="L19713"/>
      <c r="M19713"/>
    </row>
    <row r="19714" spans="1:13" ht="15.75" x14ac:dyDescent="0.3">
      <c r="A19714"/>
      <c r="J19714"/>
      <c r="K19714"/>
      <c r="L19714"/>
      <c r="M19714"/>
    </row>
    <row r="19715" spans="1:13" ht="15.75" x14ac:dyDescent="0.3">
      <c r="A19715"/>
      <c r="J19715"/>
      <c r="K19715"/>
      <c r="L19715"/>
      <c r="M19715"/>
    </row>
    <row r="19716" spans="1:13" ht="15.75" x14ac:dyDescent="0.3">
      <c r="A19716"/>
      <c r="J19716"/>
      <c r="K19716"/>
      <c r="L19716"/>
      <c r="M19716"/>
    </row>
    <row r="19717" spans="1:13" ht="15.75" x14ac:dyDescent="0.3">
      <c r="A19717"/>
      <c r="J19717"/>
      <c r="K19717"/>
      <c r="L19717"/>
      <c r="M19717"/>
    </row>
    <row r="19718" spans="1:13" ht="15.75" x14ac:dyDescent="0.3">
      <c r="A19718"/>
      <c r="J19718"/>
      <c r="K19718"/>
      <c r="L19718"/>
      <c r="M19718"/>
    </row>
    <row r="19719" spans="1:13" ht="15.75" x14ac:dyDescent="0.3">
      <c r="A19719"/>
      <c r="J19719"/>
      <c r="K19719"/>
      <c r="L19719"/>
      <c r="M19719"/>
    </row>
    <row r="19720" spans="1:13" ht="15.75" x14ac:dyDescent="0.3">
      <c r="A19720"/>
      <c r="J19720"/>
      <c r="K19720"/>
      <c r="L19720"/>
      <c r="M19720"/>
    </row>
    <row r="19721" spans="1:13" ht="15.75" x14ac:dyDescent="0.3">
      <c r="A19721"/>
      <c r="J19721"/>
      <c r="K19721"/>
      <c r="L19721"/>
      <c r="M19721"/>
    </row>
    <row r="19722" spans="1:13" ht="15.75" x14ac:dyDescent="0.3">
      <c r="A19722"/>
      <c r="J19722"/>
      <c r="K19722"/>
      <c r="L19722"/>
      <c r="M19722"/>
    </row>
    <row r="19723" spans="1:13" ht="15.75" x14ac:dyDescent="0.3">
      <c r="A19723"/>
      <c r="J19723"/>
      <c r="K19723"/>
      <c r="L19723"/>
      <c r="M19723"/>
    </row>
    <row r="19724" spans="1:13" ht="15.75" x14ac:dyDescent="0.3">
      <c r="A19724"/>
      <c r="J19724"/>
      <c r="K19724"/>
      <c r="L19724"/>
      <c r="M19724"/>
    </row>
    <row r="19725" spans="1:13" ht="15.75" x14ac:dyDescent="0.3">
      <c r="A19725"/>
      <c r="J19725"/>
      <c r="K19725"/>
      <c r="L19725"/>
      <c r="M19725"/>
    </row>
    <row r="19726" spans="1:13" ht="15.75" x14ac:dyDescent="0.3">
      <c r="A19726"/>
      <c r="J19726"/>
      <c r="K19726"/>
      <c r="L19726"/>
      <c r="M19726"/>
    </row>
    <row r="19727" spans="1:13" ht="15.75" x14ac:dyDescent="0.3">
      <c r="A19727"/>
      <c r="J19727"/>
      <c r="K19727"/>
      <c r="L19727"/>
      <c r="M19727"/>
    </row>
    <row r="19728" spans="1:13" ht="15.75" x14ac:dyDescent="0.3">
      <c r="A19728"/>
      <c r="J19728"/>
      <c r="K19728"/>
      <c r="L19728"/>
      <c r="M19728"/>
    </row>
    <row r="19729" spans="1:13" ht="15.75" x14ac:dyDescent="0.3">
      <c r="A19729"/>
      <c r="J19729"/>
      <c r="K19729"/>
      <c r="L19729"/>
      <c r="M19729"/>
    </row>
    <row r="19730" spans="1:13" ht="15.75" x14ac:dyDescent="0.3">
      <c r="A19730"/>
      <c r="J19730"/>
      <c r="K19730"/>
      <c r="L19730"/>
      <c r="M19730"/>
    </row>
    <row r="19731" spans="1:13" ht="15.75" x14ac:dyDescent="0.3">
      <c r="A19731"/>
      <c r="J19731"/>
      <c r="K19731"/>
      <c r="L19731"/>
      <c r="M19731"/>
    </row>
    <row r="19732" spans="1:13" ht="15.75" x14ac:dyDescent="0.3">
      <c r="A19732"/>
      <c r="J19732"/>
      <c r="K19732"/>
      <c r="L19732"/>
      <c r="M19732"/>
    </row>
    <row r="19733" spans="1:13" ht="15.75" x14ac:dyDescent="0.3">
      <c r="A19733"/>
      <c r="J19733"/>
      <c r="K19733"/>
      <c r="L19733"/>
      <c r="M19733"/>
    </row>
    <row r="19734" spans="1:13" ht="15.75" x14ac:dyDescent="0.3">
      <c r="A19734"/>
      <c r="J19734"/>
      <c r="K19734"/>
      <c r="L19734"/>
      <c r="M19734"/>
    </row>
    <row r="19735" spans="1:13" ht="15.75" x14ac:dyDescent="0.3">
      <c r="A19735"/>
      <c r="J19735"/>
      <c r="K19735"/>
      <c r="L19735"/>
      <c r="M19735"/>
    </row>
    <row r="19736" spans="1:13" ht="15.75" x14ac:dyDescent="0.3">
      <c r="A19736"/>
      <c r="J19736"/>
      <c r="K19736"/>
      <c r="L19736"/>
      <c r="M19736"/>
    </row>
    <row r="19737" spans="1:13" ht="15.75" x14ac:dyDescent="0.3">
      <c r="A19737"/>
      <c r="J19737"/>
      <c r="K19737"/>
      <c r="L19737"/>
      <c r="M19737"/>
    </row>
    <row r="19738" spans="1:13" ht="15.75" x14ac:dyDescent="0.3">
      <c r="A19738"/>
      <c r="J19738"/>
      <c r="K19738"/>
      <c r="L19738"/>
      <c r="M19738"/>
    </row>
    <row r="19739" spans="1:13" ht="15.75" x14ac:dyDescent="0.3">
      <c r="A19739"/>
      <c r="J19739"/>
      <c r="K19739"/>
      <c r="L19739"/>
      <c r="M19739"/>
    </row>
    <row r="19740" spans="1:13" ht="15.75" x14ac:dyDescent="0.3">
      <c r="A19740"/>
      <c r="J19740"/>
      <c r="K19740"/>
      <c r="L19740"/>
      <c r="M19740"/>
    </row>
    <row r="19741" spans="1:13" ht="15.75" x14ac:dyDescent="0.3">
      <c r="A19741"/>
      <c r="J19741"/>
      <c r="K19741"/>
      <c r="L19741"/>
      <c r="M19741"/>
    </row>
    <row r="19742" spans="1:13" ht="15.75" x14ac:dyDescent="0.3">
      <c r="A19742"/>
      <c r="J19742"/>
      <c r="K19742"/>
      <c r="L19742"/>
      <c r="M19742"/>
    </row>
    <row r="19743" spans="1:13" ht="15.75" x14ac:dyDescent="0.3">
      <c r="A19743"/>
      <c r="J19743"/>
      <c r="K19743"/>
      <c r="L19743"/>
      <c r="M19743"/>
    </row>
    <row r="19744" spans="1:13" ht="15.75" x14ac:dyDescent="0.3">
      <c r="A19744"/>
      <c r="J19744"/>
      <c r="K19744"/>
      <c r="L19744"/>
      <c r="M19744"/>
    </row>
    <row r="19745" spans="1:13" ht="15.75" x14ac:dyDescent="0.3">
      <c r="A19745"/>
      <c r="J19745"/>
      <c r="K19745"/>
      <c r="L19745"/>
      <c r="M19745"/>
    </row>
    <row r="19746" spans="1:13" ht="15.75" x14ac:dyDescent="0.3">
      <c r="A19746"/>
      <c r="J19746"/>
      <c r="K19746"/>
      <c r="L19746"/>
      <c r="M19746"/>
    </row>
    <row r="19747" spans="1:13" ht="15.75" x14ac:dyDescent="0.3">
      <c r="A19747"/>
      <c r="J19747"/>
      <c r="K19747"/>
      <c r="L19747"/>
      <c r="M19747"/>
    </row>
    <row r="19748" spans="1:13" ht="15.75" x14ac:dyDescent="0.3">
      <c r="A19748"/>
      <c r="J19748"/>
      <c r="K19748"/>
      <c r="L19748"/>
      <c r="M19748"/>
    </row>
    <row r="19749" spans="1:13" ht="15.75" x14ac:dyDescent="0.3">
      <c r="A19749"/>
      <c r="J19749"/>
      <c r="K19749"/>
      <c r="L19749"/>
      <c r="M19749"/>
    </row>
    <row r="19750" spans="1:13" ht="15.75" x14ac:dyDescent="0.3">
      <c r="A19750"/>
      <c r="J19750"/>
      <c r="K19750"/>
      <c r="L19750"/>
      <c r="M19750"/>
    </row>
    <row r="19751" spans="1:13" ht="15.75" x14ac:dyDescent="0.3">
      <c r="A19751"/>
      <c r="J19751"/>
      <c r="K19751"/>
      <c r="L19751"/>
      <c r="M19751"/>
    </row>
    <row r="19752" spans="1:13" ht="15.75" x14ac:dyDescent="0.3">
      <c r="A19752"/>
      <c r="J19752"/>
      <c r="K19752"/>
      <c r="L19752"/>
      <c r="M19752"/>
    </row>
    <row r="19753" spans="1:13" ht="15.75" x14ac:dyDescent="0.3">
      <c r="A19753"/>
      <c r="J19753"/>
      <c r="K19753"/>
      <c r="L19753"/>
      <c r="M19753"/>
    </row>
    <row r="19754" spans="1:13" ht="15.75" x14ac:dyDescent="0.3">
      <c r="A19754"/>
      <c r="J19754"/>
      <c r="K19754"/>
      <c r="L19754"/>
      <c r="M19754"/>
    </row>
    <row r="19755" spans="1:13" ht="15.75" x14ac:dyDescent="0.3">
      <c r="A19755"/>
      <c r="J19755"/>
      <c r="K19755"/>
      <c r="L19755"/>
      <c r="M19755"/>
    </row>
    <row r="19756" spans="1:13" ht="15.75" x14ac:dyDescent="0.3">
      <c r="A19756"/>
      <c r="J19756"/>
      <c r="K19756"/>
      <c r="L19756"/>
      <c r="M19756"/>
    </row>
    <row r="19757" spans="1:13" ht="15.75" x14ac:dyDescent="0.3">
      <c r="A19757"/>
      <c r="J19757"/>
      <c r="K19757"/>
      <c r="L19757"/>
      <c r="M19757"/>
    </row>
    <row r="19758" spans="1:13" ht="15.75" x14ac:dyDescent="0.3">
      <c r="A19758"/>
      <c r="J19758"/>
      <c r="K19758"/>
      <c r="L19758"/>
      <c r="M19758"/>
    </row>
    <row r="19759" spans="1:13" ht="15.75" x14ac:dyDescent="0.3">
      <c r="A19759"/>
      <c r="J19759"/>
      <c r="K19759"/>
      <c r="L19759"/>
      <c r="M19759"/>
    </row>
    <row r="19760" spans="1:13" ht="15.75" x14ac:dyDescent="0.3">
      <c r="A19760"/>
      <c r="J19760"/>
      <c r="K19760"/>
      <c r="L19760"/>
      <c r="M19760"/>
    </row>
    <row r="19761" spans="1:13" ht="15.75" x14ac:dyDescent="0.3">
      <c r="A19761"/>
      <c r="J19761"/>
      <c r="K19761"/>
      <c r="L19761"/>
      <c r="M19761"/>
    </row>
    <row r="19762" spans="1:13" ht="15.75" x14ac:dyDescent="0.3">
      <c r="A19762"/>
      <c r="J19762"/>
      <c r="K19762"/>
      <c r="L19762"/>
      <c r="M19762"/>
    </row>
    <row r="19763" spans="1:13" ht="15.75" x14ac:dyDescent="0.3">
      <c r="A19763"/>
      <c r="J19763"/>
      <c r="K19763"/>
      <c r="L19763"/>
      <c r="M19763"/>
    </row>
    <row r="19764" spans="1:13" ht="15.75" x14ac:dyDescent="0.3">
      <c r="A19764"/>
      <c r="J19764"/>
      <c r="K19764"/>
      <c r="L19764"/>
      <c r="M19764"/>
    </row>
    <row r="19765" spans="1:13" ht="15.75" x14ac:dyDescent="0.3">
      <c r="A19765"/>
      <c r="J19765"/>
      <c r="K19765"/>
      <c r="L19765"/>
      <c r="M19765"/>
    </row>
    <row r="19766" spans="1:13" ht="15.75" x14ac:dyDescent="0.3">
      <c r="A19766"/>
      <c r="J19766"/>
      <c r="K19766"/>
      <c r="L19766"/>
      <c r="M19766"/>
    </row>
    <row r="19767" spans="1:13" ht="15.75" x14ac:dyDescent="0.3">
      <c r="A19767"/>
      <c r="J19767"/>
      <c r="K19767"/>
      <c r="L19767"/>
      <c r="M19767"/>
    </row>
    <row r="19768" spans="1:13" ht="15.75" x14ac:dyDescent="0.3">
      <c r="A19768"/>
      <c r="J19768"/>
      <c r="K19768"/>
      <c r="L19768"/>
      <c r="M19768"/>
    </row>
    <row r="19769" spans="1:13" ht="15.75" x14ac:dyDescent="0.3">
      <c r="A19769"/>
      <c r="J19769"/>
      <c r="K19769"/>
      <c r="L19769"/>
      <c r="M19769"/>
    </row>
    <row r="19770" spans="1:13" ht="15.75" x14ac:dyDescent="0.3">
      <c r="A19770"/>
      <c r="J19770"/>
      <c r="K19770"/>
      <c r="L19770"/>
      <c r="M19770"/>
    </row>
    <row r="19771" spans="1:13" ht="15.75" x14ac:dyDescent="0.3">
      <c r="A19771"/>
      <c r="J19771"/>
      <c r="K19771"/>
      <c r="L19771"/>
      <c r="M19771"/>
    </row>
    <row r="19772" spans="1:13" ht="15.75" x14ac:dyDescent="0.3">
      <c r="A19772"/>
      <c r="J19772"/>
      <c r="K19772"/>
      <c r="L19772"/>
      <c r="M19772"/>
    </row>
    <row r="19773" spans="1:13" ht="15.75" x14ac:dyDescent="0.3">
      <c r="A19773"/>
      <c r="J19773"/>
      <c r="K19773"/>
      <c r="L19773"/>
      <c r="M19773"/>
    </row>
    <row r="19774" spans="1:13" ht="15.75" x14ac:dyDescent="0.3">
      <c r="A19774"/>
      <c r="J19774"/>
      <c r="K19774"/>
      <c r="L19774"/>
      <c r="M19774"/>
    </row>
    <row r="19775" spans="1:13" ht="15.75" x14ac:dyDescent="0.3">
      <c r="A19775"/>
      <c r="J19775"/>
      <c r="K19775"/>
      <c r="L19775"/>
      <c r="M19775"/>
    </row>
    <row r="19776" spans="1:13" ht="15.75" x14ac:dyDescent="0.3">
      <c r="A19776"/>
      <c r="J19776"/>
      <c r="K19776"/>
      <c r="L19776"/>
      <c r="M19776"/>
    </row>
    <row r="19777" spans="1:13" ht="15.75" x14ac:dyDescent="0.3">
      <c r="A19777"/>
      <c r="J19777"/>
      <c r="K19777"/>
      <c r="L19777"/>
      <c r="M19777"/>
    </row>
    <row r="19778" spans="1:13" ht="15.75" x14ac:dyDescent="0.3">
      <c r="A19778"/>
      <c r="J19778"/>
      <c r="K19778"/>
      <c r="L19778"/>
      <c r="M19778"/>
    </row>
    <row r="19779" spans="1:13" ht="15.75" x14ac:dyDescent="0.3">
      <c r="A19779"/>
      <c r="J19779"/>
      <c r="K19779"/>
      <c r="L19779"/>
      <c r="M19779"/>
    </row>
    <row r="19780" spans="1:13" ht="15.75" x14ac:dyDescent="0.3">
      <c r="A19780"/>
      <c r="J19780"/>
      <c r="K19780"/>
      <c r="L19780"/>
      <c r="M19780"/>
    </row>
    <row r="19781" spans="1:13" ht="15.75" x14ac:dyDescent="0.3">
      <c r="A19781"/>
      <c r="J19781"/>
      <c r="K19781"/>
      <c r="L19781"/>
      <c r="M19781"/>
    </row>
    <row r="19782" spans="1:13" ht="15.75" x14ac:dyDescent="0.3">
      <c r="A19782"/>
      <c r="J19782"/>
      <c r="K19782"/>
      <c r="L19782"/>
      <c r="M19782"/>
    </row>
    <row r="19783" spans="1:13" ht="15.75" x14ac:dyDescent="0.3">
      <c r="A19783"/>
      <c r="J19783"/>
      <c r="K19783"/>
      <c r="L19783"/>
      <c r="M19783"/>
    </row>
    <row r="19784" spans="1:13" ht="15.75" x14ac:dyDescent="0.3">
      <c r="A19784"/>
      <c r="J19784"/>
      <c r="K19784"/>
      <c r="L19784"/>
      <c r="M19784"/>
    </row>
    <row r="19785" spans="1:13" ht="15.75" x14ac:dyDescent="0.3">
      <c r="A19785"/>
      <c r="J19785"/>
      <c r="K19785"/>
      <c r="L19785"/>
      <c r="M19785"/>
    </row>
    <row r="19786" spans="1:13" ht="15.75" x14ac:dyDescent="0.3">
      <c r="A19786"/>
      <c r="J19786"/>
      <c r="K19786"/>
      <c r="L19786"/>
      <c r="M19786"/>
    </row>
    <row r="19787" spans="1:13" ht="15.75" x14ac:dyDescent="0.3">
      <c r="A19787"/>
      <c r="J19787"/>
      <c r="K19787"/>
      <c r="L19787"/>
      <c r="M19787"/>
    </row>
    <row r="19788" spans="1:13" ht="15.75" x14ac:dyDescent="0.3">
      <c r="A19788"/>
      <c r="J19788"/>
      <c r="K19788"/>
      <c r="L19788"/>
      <c r="M19788"/>
    </row>
    <row r="19789" spans="1:13" ht="15.75" x14ac:dyDescent="0.3">
      <c r="A19789"/>
      <c r="J19789"/>
      <c r="K19789"/>
      <c r="L19789"/>
      <c r="M19789"/>
    </row>
    <row r="19790" spans="1:13" ht="15.75" x14ac:dyDescent="0.3">
      <c r="A19790"/>
      <c r="J19790"/>
      <c r="K19790"/>
      <c r="L19790"/>
      <c r="M19790"/>
    </row>
    <row r="19791" spans="1:13" ht="15.75" x14ac:dyDescent="0.3">
      <c r="A19791"/>
      <c r="J19791"/>
      <c r="K19791"/>
      <c r="L19791"/>
      <c r="M19791"/>
    </row>
    <row r="19792" spans="1:13" ht="15.75" x14ac:dyDescent="0.3">
      <c r="A19792"/>
      <c r="J19792"/>
      <c r="K19792"/>
      <c r="L19792"/>
      <c r="M19792"/>
    </row>
    <row r="19793" spans="1:13" ht="15.75" x14ac:dyDescent="0.3">
      <c r="A19793"/>
      <c r="J19793"/>
      <c r="K19793"/>
      <c r="L19793"/>
      <c r="M19793"/>
    </row>
    <row r="19794" spans="1:13" ht="15.75" x14ac:dyDescent="0.3">
      <c r="A19794"/>
      <c r="J19794"/>
      <c r="K19794"/>
      <c r="L19794"/>
      <c r="M19794"/>
    </row>
    <row r="19795" spans="1:13" ht="15.75" x14ac:dyDescent="0.3">
      <c r="A19795"/>
      <c r="J19795"/>
      <c r="K19795"/>
      <c r="L19795"/>
      <c r="M19795"/>
    </row>
    <row r="19796" spans="1:13" ht="15.75" x14ac:dyDescent="0.3">
      <c r="A19796"/>
      <c r="J19796"/>
      <c r="K19796"/>
      <c r="L19796"/>
      <c r="M19796"/>
    </row>
    <row r="19797" spans="1:13" ht="15.75" x14ac:dyDescent="0.3">
      <c r="A19797"/>
      <c r="J19797"/>
      <c r="K19797"/>
      <c r="L19797"/>
      <c r="M19797"/>
    </row>
    <row r="19798" spans="1:13" ht="15.75" x14ac:dyDescent="0.3">
      <c r="A19798"/>
      <c r="J19798"/>
      <c r="K19798"/>
      <c r="L19798"/>
      <c r="M19798"/>
    </row>
    <row r="19799" spans="1:13" ht="15.75" x14ac:dyDescent="0.3">
      <c r="A19799"/>
      <c r="J19799"/>
      <c r="K19799"/>
      <c r="L19799"/>
      <c r="M19799"/>
    </row>
    <row r="19800" spans="1:13" ht="15.75" x14ac:dyDescent="0.3">
      <c r="A19800"/>
      <c r="J19800"/>
      <c r="K19800"/>
      <c r="L19800"/>
      <c r="M19800"/>
    </row>
    <row r="19801" spans="1:13" ht="15.75" x14ac:dyDescent="0.3">
      <c r="A19801"/>
      <c r="J19801"/>
      <c r="K19801"/>
      <c r="L19801"/>
      <c r="M19801"/>
    </row>
    <row r="19802" spans="1:13" ht="15.75" x14ac:dyDescent="0.3">
      <c r="A19802"/>
      <c r="J19802"/>
      <c r="K19802"/>
      <c r="L19802"/>
      <c r="M19802"/>
    </row>
    <row r="19803" spans="1:13" ht="15.75" x14ac:dyDescent="0.3">
      <c r="A19803"/>
      <c r="J19803"/>
      <c r="K19803"/>
      <c r="L19803"/>
      <c r="M19803"/>
    </row>
    <row r="19804" spans="1:13" ht="15.75" x14ac:dyDescent="0.3">
      <c r="A19804"/>
      <c r="J19804"/>
      <c r="K19804"/>
      <c r="L19804"/>
      <c r="M19804"/>
    </row>
    <row r="19805" spans="1:13" ht="15.75" x14ac:dyDescent="0.3">
      <c r="A19805"/>
      <c r="J19805"/>
      <c r="K19805"/>
      <c r="L19805"/>
      <c r="M19805"/>
    </row>
    <row r="19806" spans="1:13" ht="15.75" x14ac:dyDescent="0.3">
      <c r="A19806"/>
      <c r="J19806"/>
      <c r="K19806"/>
      <c r="L19806"/>
      <c r="M19806"/>
    </row>
    <row r="19807" spans="1:13" ht="15.75" x14ac:dyDescent="0.3">
      <c r="A19807"/>
      <c r="J19807"/>
      <c r="K19807"/>
      <c r="L19807"/>
      <c r="M19807"/>
    </row>
    <row r="19808" spans="1:13" ht="15.75" x14ac:dyDescent="0.3">
      <c r="A19808"/>
      <c r="J19808"/>
      <c r="K19808"/>
      <c r="L19808"/>
      <c r="M19808"/>
    </row>
    <row r="19809" spans="1:13" ht="15.75" x14ac:dyDescent="0.3">
      <c r="A19809"/>
      <c r="J19809"/>
      <c r="K19809"/>
      <c r="L19809"/>
      <c r="M19809"/>
    </row>
    <row r="19810" spans="1:13" ht="15.75" x14ac:dyDescent="0.3">
      <c r="A19810"/>
      <c r="J19810"/>
      <c r="K19810"/>
      <c r="L19810"/>
      <c r="M19810"/>
    </row>
    <row r="19811" spans="1:13" ht="15.75" x14ac:dyDescent="0.3">
      <c r="A19811"/>
      <c r="J19811"/>
      <c r="K19811"/>
      <c r="L19811"/>
      <c r="M19811"/>
    </row>
    <row r="19812" spans="1:13" ht="15.75" x14ac:dyDescent="0.3">
      <c r="A19812"/>
      <c r="J19812"/>
      <c r="K19812"/>
      <c r="L19812"/>
      <c r="M19812"/>
    </row>
    <row r="19813" spans="1:13" ht="15.75" x14ac:dyDescent="0.3">
      <c r="A19813"/>
      <c r="J19813"/>
      <c r="K19813"/>
      <c r="L19813"/>
      <c r="M19813"/>
    </row>
    <row r="19814" spans="1:13" ht="15.75" x14ac:dyDescent="0.3">
      <c r="A19814"/>
      <c r="J19814"/>
      <c r="K19814"/>
      <c r="L19814"/>
      <c r="M19814"/>
    </row>
    <row r="19815" spans="1:13" ht="15.75" x14ac:dyDescent="0.3">
      <c r="A19815"/>
      <c r="J19815"/>
      <c r="K19815"/>
      <c r="L19815"/>
      <c r="M19815"/>
    </row>
    <row r="19816" spans="1:13" ht="15.75" x14ac:dyDescent="0.3">
      <c r="A19816"/>
      <c r="J19816"/>
      <c r="K19816"/>
      <c r="L19816"/>
      <c r="M19816"/>
    </row>
    <row r="19817" spans="1:13" ht="15.75" x14ac:dyDescent="0.3">
      <c r="A19817"/>
      <c r="J19817"/>
      <c r="K19817"/>
      <c r="L19817"/>
      <c r="M19817"/>
    </row>
    <row r="19818" spans="1:13" ht="15.75" x14ac:dyDescent="0.3">
      <c r="A19818"/>
      <c r="J19818"/>
      <c r="K19818"/>
      <c r="L19818"/>
      <c r="M19818"/>
    </row>
    <row r="19819" spans="1:13" ht="15.75" x14ac:dyDescent="0.3">
      <c r="A19819"/>
      <c r="J19819"/>
      <c r="K19819"/>
      <c r="L19819"/>
      <c r="M19819"/>
    </row>
    <row r="19820" spans="1:13" ht="15.75" x14ac:dyDescent="0.3">
      <c r="A19820"/>
      <c r="J19820"/>
      <c r="K19820"/>
      <c r="L19820"/>
      <c r="M19820"/>
    </row>
    <row r="19821" spans="1:13" ht="15.75" x14ac:dyDescent="0.3">
      <c r="A19821"/>
      <c r="J19821"/>
      <c r="K19821"/>
      <c r="L19821"/>
      <c r="M19821"/>
    </row>
    <row r="19822" spans="1:13" ht="15.75" x14ac:dyDescent="0.3">
      <c r="A19822"/>
      <c r="J19822"/>
      <c r="K19822"/>
      <c r="L19822"/>
      <c r="M19822"/>
    </row>
    <row r="19823" spans="1:13" ht="15.75" x14ac:dyDescent="0.3">
      <c r="A19823"/>
      <c r="J19823"/>
      <c r="K19823"/>
      <c r="L19823"/>
      <c r="M19823"/>
    </row>
    <row r="19824" spans="1:13" ht="15.75" x14ac:dyDescent="0.3">
      <c r="A19824"/>
      <c r="J19824"/>
      <c r="K19824"/>
      <c r="L19824"/>
      <c r="M19824"/>
    </row>
    <row r="19825" spans="1:13" ht="15.75" x14ac:dyDescent="0.3">
      <c r="A19825"/>
      <c r="J19825"/>
      <c r="K19825"/>
      <c r="L19825"/>
      <c r="M19825"/>
    </row>
    <row r="19826" spans="1:13" ht="15.75" x14ac:dyDescent="0.3">
      <c r="A19826"/>
      <c r="J19826"/>
      <c r="K19826"/>
      <c r="L19826"/>
      <c r="M19826"/>
    </row>
    <row r="19827" spans="1:13" ht="15.75" x14ac:dyDescent="0.3">
      <c r="A19827"/>
      <c r="J19827"/>
      <c r="K19827"/>
      <c r="L19827"/>
      <c r="M19827"/>
    </row>
    <row r="19828" spans="1:13" ht="15.75" x14ac:dyDescent="0.3">
      <c r="A19828"/>
      <c r="J19828"/>
      <c r="K19828"/>
      <c r="L19828"/>
      <c r="M19828"/>
    </row>
    <row r="19829" spans="1:13" ht="15.75" x14ac:dyDescent="0.3">
      <c r="A19829"/>
      <c r="J19829"/>
      <c r="K19829"/>
      <c r="L19829"/>
      <c r="M19829"/>
    </row>
    <row r="19830" spans="1:13" ht="15.75" x14ac:dyDescent="0.3">
      <c r="A19830"/>
      <c r="J19830"/>
      <c r="K19830"/>
      <c r="L19830"/>
      <c r="M19830"/>
    </row>
    <row r="19831" spans="1:13" ht="15.75" x14ac:dyDescent="0.3">
      <c r="A19831"/>
      <c r="J19831"/>
      <c r="K19831"/>
      <c r="L19831"/>
      <c r="M19831"/>
    </row>
    <row r="19832" spans="1:13" ht="15.75" x14ac:dyDescent="0.3">
      <c r="A19832"/>
      <c r="J19832"/>
      <c r="K19832"/>
      <c r="L19832"/>
      <c r="M19832"/>
    </row>
    <row r="19833" spans="1:13" ht="15.75" x14ac:dyDescent="0.3">
      <c r="A19833"/>
      <c r="J19833"/>
      <c r="K19833"/>
      <c r="L19833"/>
      <c r="M19833"/>
    </row>
    <row r="19834" spans="1:13" ht="15.75" x14ac:dyDescent="0.3">
      <c r="A19834"/>
      <c r="J19834"/>
      <c r="K19834"/>
      <c r="L19834"/>
      <c r="M19834"/>
    </row>
    <row r="19835" spans="1:13" ht="15.75" x14ac:dyDescent="0.3">
      <c r="A19835"/>
      <c r="J19835"/>
      <c r="K19835"/>
      <c r="L19835"/>
      <c r="M19835"/>
    </row>
    <row r="19836" spans="1:13" ht="15.75" x14ac:dyDescent="0.3">
      <c r="A19836"/>
      <c r="J19836"/>
      <c r="K19836"/>
      <c r="L19836"/>
      <c r="M19836"/>
    </row>
    <row r="19837" spans="1:13" ht="15.75" x14ac:dyDescent="0.3">
      <c r="A19837"/>
      <c r="J19837"/>
      <c r="K19837"/>
      <c r="L19837"/>
      <c r="M19837"/>
    </row>
    <row r="19838" spans="1:13" ht="15.75" x14ac:dyDescent="0.3">
      <c r="A19838"/>
      <c r="J19838"/>
      <c r="K19838"/>
      <c r="L19838"/>
      <c r="M19838"/>
    </row>
    <row r="19839" spans="1:13" ht="15.75" x14ac:dyDescent="0.3">
      <c r="A19839"/>
      <c r="J19839"/>
      <c r="K19839"/>
      <c r="L19839"/>
      <c r="M19839"/>
    </row>
    <row r="19840" spans="1:13" ht="15.75" x14ac:dyDescent="0.3">
      <c r="A19840"/>
      <c r="J19840"/>
      <c r="K19840"/>
      <c r="L19840"/>
      <c r="M19840"/>
    </row>
    <row r="19841" spans="1:13" ht="15.75" x14ac:dyDescent="0.3">
      <c r="A19841"/>
      <c r="J19841"/>
      <c r="K19841"/>
      <c r="L19841"/>
      <c r="M19841"/>
    </row>
    <row r="19842" spans="1:13" ht="15.75" x14ac:dyDescent="0.3">
      <c r="A19842"/>
      <c r="J19842"/>
      <c r="K19842"/>
      <c r="L19842"/>
      <c r="M19842"/>
    </row>
    <row r="19843" spans="1:13" ht="15.75" x14ac:dyDescent="0.3">
      <c r="A19843"/>
      <c r="J19843"/>
      <c r="K19843"/>
      <c r="L19843"/>
      <c r="M19843"/>
    </row>
    <row r="19844" spans="1:13" ht="15.75" x14ac:dyDescent="0.3">
      <c r="A19844"/>
      <c r="J19844"/>
      <c r="K19844"/>
      <c r="L19844"/>
      <c r="M19844"/>
    </row>
    <row r="19845" spans="1:13" ht="15.75" x14ac:dyDescent="0.3">
      <c r="A19845"/>
      <c r="J19845"/>
      <c r="K19845"/>
      <c r="L19845"/>
      <c r="M19845"/>
    </row>
    <row r="19846" spans="1:13" ht="15.75" x14ac:dyDescent="0.3">
      <c r="A19846"/>
      <c r="J19846"/>
      <c r="K19846"/>
      <c r="L19846"/>
      <c r="M19846"/>
    </row>
    <row r="19847" spans="1:13" ht="15.75" x14ac:dyDescent="0.3">
      <c r="A19847"/>
      <c r="J19847"/>
      <c r="K19847"/>
      <c r="L19847"/>
      <c r="M19847"/>
    </row>
    <row r="19848" spans="1:13" ht="15.75" x14ac:dyDescent="0.3">
      <c r="A19848"/>
      <c r="J19848"/>
      <c r="K19848"/>
      <c r="L19848"/>
      <c r="M19848"/>
    </row>
    <row r="19849" spans="1:13" ht="15.75" x14ac:dyDescent="0.3">
      <c r="A19849"/>
      <c r="J19849"/>
      <c r="K19849"/>
      <c r="L19849"/>
      <c r="M19849"/>
    </row>
    <row r="19850" spans="1:13" ht="15.75" x14ac:dyDescent="0.3">
      <c r="A19850"/>
      <c r="J19850"/>
      <c r="K19850"/>
      <c r="L19850"/>
      <c r="M19850"/>
    </row>
    <row r="19851" spans="1:13" ht="15.75" x14ac:dyDescent="0.3">
      <c r="A19851"/>
      <c r="J19851"/>
      <c r="K19851"/>
      <c r="L19851"/>
      <c r="M19851"/>
    </row>
    <row r="19852" spans="1:13" ht="15.75" x14ac:dyDescent="0.3">
      <c r="A19852"/>
      <c r="J19852"/>
      <c r="K19852"/>
      <c r="L19852"/>
      <c r="M19852"/>
    </row>
    <row r="19853" spans="1:13" ht="15.75" x14ac:dyDescent="0.3">
      <c r="A19853"/>
      <c r="J19853"/>
      <c r="K19853"/>
      <c r="L19853"/>
      <c r="M19853"/>
    </row>
    <row r="19854" spans="1:13" ht="15.75" x14ac:dyDescent="0.3">
      <c r="A19854"/>
      <c r="J19854"/>
      <c r="K19854"/>
      <c r="L19854"/>
      <c r="M19854"/>
    </row>
    <row r="19855" spans="1:13" ht="15.75" x14ac:dyDescent="0.3">
      <c r="A19855"/>
      <c r="J19855"/>
      <c r="K19855"/>
      <c r="L19855"/>
      <c r="M19855"/>
    </row>
    <row r="19856" spans="1:13" ht="15.75" x14ac:dyDescent="0.3">
      <c r="A19856"/>
      <c r="J19856"/>
      <c r="K19856"/>
      <c r="L19856"/>
      <c r="M19856"/>
    </row>
    <row r="19857" spans="1:13" ht="15.75" x14ac:dyDescent="0.3">
      <c r="A19857"/>
      <c r="J19857"/>
      <c r="K19857"/>
      <c r="L19857"/>
      <c r="M19857"/>
    </row>
    <row r="19858" spans="1:13" ht="15.75" x14ac:dyDescent="0.3">
      <c r="A19858"/>
      <c r="J19858"/>
      <c r="K19858"/>
      <c r="L19858"/>
      <c r="M19858"/>
    </row>
    <row r="19859" spans="1:13" ht="15.75" x14ac:dyDescent="0.3">
      <c r="A19859"/>
      <c r="J19859"/>
      <c r="K19859"/>
      <c r="L19859"/>
      <c r="M19859"/>
    </row>
    <row r="19860" spans="1:13" ht="15.75" x14ac:dyDescent="0.3">
      <c r="A19860"/>
      <c r="J19860"/>
      <c r="K19860"/>
      <c r="L19860"/>
      <c r="M19860"/>
    </row>
    <row r="19861" spans="1:13" ht="15.75" x14ac:dyDescent="0.3">
      <c r="A19861"/>
      <c r="J19861"/>
      <c r="K19861"/>
      <c r="L19861"/>
      <c r="M19861"/>
    </row>
    <row r="19862" spans="1:13" ht="15.75" x14ac:dyDescent="0.3">
      <c r="A19862"/>
      <c r="J19862"/>
      <c r="K19862"/>
      <c r="L19862"/>
      <c r="M19862"/>
    </row>
    <row r="19863" spans="1:13" ht="15.75" x14ac:dyDescent="0.3">
      <c r="A19863"/>
      <c r="J19863"/>
      <c r="K19863"/>
      <c r="L19863"/>
      <c r="M19863"/>
    </row>
    <row r="19864" spans="1:13" ht="15.75" x14ac:dyDescent="0.3">
      <c r="A19864"/>
      <c r="J19864"/>
      <c r="K19864"/>
      <c r="L19864"/>
      <c r="M19864"/>
    </row>
    <row r="19865" spans="1:13" ht="15.75" x14ac:dyDescent="0.3">
      <c r="A19865"/>
      <c r="J19865"/>
      <c r="K19865"/>
      <c r="L19865"/>
      <c r="M19865"/>
    </row>
    <row r="19866" spans="1:13" ht="15.75" x14ac:dyDescent="0.3">
      <c r="A19866"/>
      <c r="J19866"/>
      <c r="K19866"/>
      <c r="L19866"/>
      <c r="M19866"/>
    </row>
    <row r="19867" spans="1:13" ht="15.75" x14ac:dyDescent="0.3">
      <c r="A19867"/>
      <c r="J19867"/>
      <c r="K19867"/>
      <c r="L19867"/>
      <c r="M19867"/>
    </row>
    <row r="19868" spans="1:13" ht="15.75" x14ac:dyDescent="0.3">
      <c r="A19868"/>
      <c r="J19868"/>
      <c r="K19868"/>
      <c r="L19868"/>
      <c r="M19868"/>
    </row>
    <row r="19869" spans="1:13" ht="15.75" x14ac:dyDescent="0.3">
      <c r="A19869"/>
      <c r="J19869"/>
      <c r="K19869"/>
      <c r="L19869"/>
      <c r="M19869"/>
    </row>
    <row r="19870" spans="1:13" ht="15.75" x14ac:dyDescent="0.3">
      <c r="A19870"/>
      <c r="J19870"/>
      <c r="K19870"/>
      <c r="L19870"/>
      <c r="M19870"/>
    </row>
    <row r="19871" spans="1:13" ht="15.75" x14ac:dyDescent="0.3">
      <c r="A19871"/>
      <c r="J19871"/>
      <c r="K19871"/>
      <c r="L19871"/>
      <c r="M19871"/>
    </row>
    <row r="19872" spans="1:13" ht="15.75" x14ac:dyDescent="0.3">
      <c r="A19872"/>
      <c r="J19872"/>
      <c r="K19872"/>
      <c r="L19872"/>
      <c r="M19872"/>
    </row>
    <row r="19873" spans="1:13" ht="15.75" x14ac:dyDescent="0.3">
      <c r="A19873"/>
      <c r="J19873"/>
      <c r="K19873"/>
      <c r="L19873"/>
      <c r="M19873"/>
    </row>
    <row r="19874" spans="1:13" ht="15.75" x14ac:dyDescent="0.3">
      <c r="A19874"/>
      <c r="J19874"/>
      <c r="K19874"/>
      <c r="L19874"/>
      <c r="M19874"/>
    </row>
    <row r="19875" spans="1:13" ht="15.75" x14ac:dyDescent="0.3">
      <c r="A19875"/>
      <c r="J19875"/>
      <c r="K19875"/>
      <c r="L19875"/>
      <c r="M19875"/>
    </row>
    <row r="19876" spans="1:13" ht="15.75" x14ac:dyDescent="0.3">
      <c r="A19876"/>
      <c r="J19876"/>
      <c r="K19876"/>
      <c r="L19876"/>
      <c r="M19876"/>
    </row>
    <row r="19877" spans="1:13" ht="15.75" x14ac:dyDescent="0.3">
      <c r="A19877"/>
      <c r="J19877"/>
      <c r="K19877"/>
      <c r="L19877"/>
      <c r="M19877"/>
    </row>
    <row r="19878" spans="1:13" ht="15.75" x14ac:dyDescent="0.3">
      <c r="A19878"/>
      <c r="J19878"/>
      <c r="K19878"/>
      <c r="L19878"/>
      <c r="M19878"/>
    </row>
    <row r="19879" spans="1:13" ht="15.75" x14ac:dyDescent="0.3">
      <c r="A19879"/>
      <c r="J19879"/>
      <c r="K19879"/>
      <c r="L19879"/>
      <c r="M19879"/>
    </row>
    <row r="19880" spans="1:13" ht="15.75" x14ac:dyDescent="0.3">
      <c r="A19880"/>
      <c r="J19880"/>
      <c r="K19880"/>
      <c r="L19880"/>
      <c r="M19880"/>
    </row>
    <row r="19881" spans="1:13" ht="15.75" x14ac:dyDescent="0.3">
      <c r="A19881"/>
      <c r="J19881"/>
      <c r="K19881"/>
      <c r="L19881"/>
      <c r="M19881"/>
    </row>
    <row r="19882" spans="1:13" ht="15.75" x14ac:dyDescent="0.3">
      <c r="A19882"/>
      <c r="J19882"/>
      <c r="K19882"/>
      <c r="L19882"/>
      <c r="M19882"/>
    </row>
    <row r="19883" spans="1:13" ht="15.75" x14ac:dyDescent="0.3">
      <c r="A19883"/>
      <c r="J19883"/>
      <c r="K19883"/>
      <c r="L19883"/>
      <c r="M19883"/>
    </row>
    <row r="19884" spans="1:13" ht="15.75" x14ac:dyDescent="0.3">
      <c r="A19884"/>
      <c r="J19884"/>
      <c r="K19884"/>
      <c r="L19884"/>
      <c r="M19884"/>
    </row>
    <row r="19885" spans="1:13" ht="15.75" x14ac:dyDescent="0.3">
      <c r="A19885"/>
      <c r="J19885"/>
      <c r="K19885"/>
      <c r="L19885"/>
      <c r="M19885"/>
    </row>
    <row r="19886" spans="1:13" ht="15.75" x14ac:dyDescent="0.3">
      <c r="A19886"/>
      <c r="J19886"/>
      <c r="K19886"/>
      <c r="L19886"/>
      <c r="M19886"/>
    </row>
    <row r="19887" spans="1:13" ht="15.75" x14ac:dyDescent="0.3">
      <c r="A19887"/>
      <c r="J19887"/>
      <c r="K19887"/>
      <c r="L19887"/>
      <c r="M19887"/>
    </row>
    <row r="19888" spans="1:13" ht="15.75" x14ac:dyDescent="0.3">
      <c r="A19888"/>
      <c r="J19888"/>
      <c r="K19888"/>
      <c r="L19888"/>
      <c r="M19888"/>
    </row>
    <row r="19889" spans="1:13" ht="15.75" x14ac:dyDescent="0.3">
      <c r="A19889"/>
      <c r="J19889"/>
      <c r="K19889"/>
      <c r="L19889"/>
      <c r="M19889"/>
    </row>
    <row r="19890" spans="1:13" ht="15.75" x14ac:dyDescent="0.3">
      <c r="A19890"/>
      <c r="J19890"/>
      <c r="K19890"/>
      <c r="L19890"/>
      <c r="M19890"/>
    </row>
    <row r="19891" spans="1:13" ht="15.75" x14ac:dyDescent="0.3">
      <c r="A19891"/>
      <c r="J19891"/>
      <c r="K19891"/>
      <c r="L19891"/>
      <c r="M19891"/>
    </row>
    <row r="19892" spans="1:13" ht="15.75" x14ac:dyDescent="0.3">
      <c r="A19892"/>
      <c r="J19892"/>
      <c r="K19892"/>
      <c r="L19892"/>
      <c r="M19892"/>
    </row>
    <row r="19893" spans="1:13" ht="15.75" x14ac:dyDescent="0.3">
      <c r="A19893"/>
      <c r="J19893"/>
      <c r="K19893"/>
      <c r="L19893"/>
      <c r="M19893"/>
    </row>
    <row r="19894" spans="1:13" ht="15.75" x14ac:dyDescent="0.3">
      <c r="A19894"/>
      <c r="J19894"/>
      <c r="K19894"/>
      <c r="L19894"/>
      <c r="M19894"/>
    </row>
    <row r="19895" spans="1:13" ht="15.75" x14ac:dyDescent="0.3">
      <c r="A19895"/>
      <c r="J19895"/>
      <c r="K19895"/>
      <c r="L19895"/>
      <c r="M19895"/>
    </row>
    <row r="19896" spans="1:13" ht="15.75" x14ac:dyDescent="0.3">
      <c r="A19896"/>
      <c r="J19896"/>
      <c r="K19896"/>
      <c r="L19896"/>
      <c r="M19896"/>
    </row>
    <row r="19897" spans="1:13" ht="15.75" x14ac:dyDescent="0.3">
      <c r="A19897"/>
      <c r="J19897"/>
      <c r="K19897"/>
      <c r="L19897"/>
      <c r="M19897"/>
    </row>
    <row r="19898" spans="1:13" ht="15.75" x14ac:dyDescent="0.3">
      <c r="A19898"/>
      <c r="J19898"/>
      <c r="K19898"/>
      <c r="L19898"/>
      <c r="M19898"/>
    </row>
    <row r="19899" spans="1:13" ht="15.75" x14ac:dyDescent="0.3">
      <c r="A19899"/>
      <c r="J19899"/>
      <c r="K19899"/>
      <c r="L19899"/>
      <c r="M19899"/>
    </row>
    <row r="19900" spans="1:13" ht="15.75" x14ac:dyDescent="0.3">
      <c r="A19900"/>
      <c r="J19900"/>
      <c r="K19900"/>
      <c r="L19900"/>
      <c r="M19900"/>
    </row>
    <row r="19901" spans="1:13" ht="15.75" x14ac:dyDescent="0.3">
      <c r="A19901"/>
      <c r="J19901"/>
      <c r="K19901"/>
      <c r="L19901"/>
      <c r="M19901"/>
    </row>
    <row r="19902" spans="1:13" ht="15.75" x14ac:dyDescent="0.3">
      <c r="A19902"/>
      <c r="J19902"/>
      <c r="K19902"/>
      <c r="L19902"/>
      <c r="M19902"/>
    </row>
    <row r="19903" spans="1:13" ht="15.75" x14ac:dyDescent="0.3">
      <c r="A19903"/>
      <c r="J19903"/>
      <c r="K19903"/>
      <c r="L19903"/>
      <c r="M19903"/>
    </row>
    <row r="19904" spans="1:13" ht="15.75" x14ac:dyDescent="0.3">
      <c r="A19904"/>
      <c r="J19904"/>
      <c r="K19904"/>
      <c r="L19904"/>
      <c r="M19904"/>
    </row>
    <row r="19905" spans="1:13" ht="15.75" x14ac:dyDescent="0.3">
      <c r="A19905"/>
      <c r="J19905"/>
      <c r="K19905"/>
      <c r="L19905"/>
      <c r="M19905"/>
    </row>
    <row r="19906" spans="1:13" ht="15.75" x14ac:dyDescent="0.3">
      <c r="A19906"/>
      <c r="J19906"/>
      <c r="K19906"/>
      <c r="L19906"/>
      <c r="M19906"/>
    </row>
    <row r="19907" spans="1:13" ht="15.75" x14ac:dyDescent="0.3">
      <c r="A19907"/>
      <c r="J19907"/>
      <c r="K19907"/>
      <c r="L19907"/>
      <c r="M19907"/>
    </row>
    <row r="19908" spans="1:13" ht="15.75" x14ac:dyDescent="0.3">
      <c r="A19908"/>
      <c r="J19908"/>
      <c r="K19908"/>
      <c r="L19908"/>
      <c r="M19908"/>
    </row>
    <row r="19909" spans="1:13" ht="15.75" x14ac:dyDescent="0.3">
      <c r="A19909"/>
      <c r="J19909"/>
      <c r="K19909"/>
      <c r="L19909"/>
      <c r="M19909"/>
    </row>
    <row r="19910" spans="1:13" ht="15.75" x14ac:dyDescent="0.3">
      <c r="A19910"/>
      <c r="J19910"/>
      <c r="K19910"/>
      <c r="L19910"/>
      <c r="M19910"/>
    </row>
    <row r="19911" spans="1:13" ht="15.75" x14ac:dyDescent="0.3">
      <c r="A19911"/>
      <c r="J19911"/>
      <c r="K19911"/>
      <c r="L19911"/>
      <c r="M19911"/>
    </row>
    <row r="19912" spans="1:13" ht="15.75" x14ac:dyDescent="0.3">
      <c r="A19912"/>
      <c r="J19912"/>
      <c r="K19912"/>
      <c r="L19912"/>
      <c r="M19912"/>
    </row>
    <row r="19913" spans="1:13" ht="15.75" x14ac:dyDescent="0.3">
      <c r="A19913"/>
      <c r="J19913"/>
      <c r="K19913"/>
      <c r="L19913"/>
      <c r="M19913"/>
    </row>
    <row r="19914" spans="1:13" ht="15.75" x14ac:dyDescent="0.3">
      <c r="A19914"/>
      <c r="J19914"/>
      <c r="K19914"/>
      <c r="L19914"/>
      <c r="M19914"/>
    </row>
    <row r="19915" spans="1:13" ht="15.75" x14ac:dyDescent="0.3">
      <c r="A19915"/>
      <c r="J19915"/>
      <c r="K19915"/>
      <c r="L19915"/>
      <c r="M19915"/>
    </row>
    <row r="19916" spans="1:13" ht="15.75" x14ac:dyDescent="0.3">
      <c r="A19916"/>
      <c r="J19916"/>
      <c r="K19916"/>
      <c r="L19916"/>
      <c r="M19916"/>
    </row>
    <row r="19917" spans="1:13" ht="15.75" x14ac:dyDescent="0.3">
      <c r="A19917"/>
      <c r="J19917"/>
      <c r="K19917"/>
      <c r="L19917"/>
      <c r="M19917"/>
    </row>
    <row r="19918" spans="1:13" ht="15.75" x14ac:dyDescent="0.3">
      <c r="A19918"/>
      <c r="J19918"/>
      <c r="K19918"/>
      <c r="L19918"/>
      <c r="M19918"/>
    </row>
    <row r="19919" spans="1:13" ht="15.75" x14ac:dyDescent="0.3">
      <c r="A19919"/>
      <c r="J19919"/>
      <c r="K19919"/>
      <c r="L19919"/>
      <c r="M19919"/>
    </row>
    <row r="19920" spans="1:13" ht="15.75" x14ac:dyDescent="0.3">
      <c r="A19920"/>
      <c r="J19920"/>
      <c r="K19920"/>
      <c r="L19920"/>
      <c r="M19920"/>
    </row>
    <row r="19921" spans="1:13" ht="15.75" x14ac:dyDescent="0.3">
      <c r="A19921"/>
      <c r="J19921"/>
      <c r="K19921"/>
      <c r="L19921"/>
      <c r="M19921"/>
    </row>
    <row r="19922" spans="1:13" ht="15.75" x14ac:dyDescent="0.3">
      <c r="A19922"/>
      <c r="J19922"/>
      <c r="K19922"/>
      <c r="L19922"/>
      <c r="M19922"/>
    </row>
    <row r="19923" spans="1:13" ht="15.75" x14ac:dyDescent="0.3">
      <c r="A19923"/>
      <c r="J19923"/>
      <c r="K19923"/>
      <c r="L19923"/>
      <c r="M19923"/>
    </row>
    <row r="19924" spans="1:13" ht="15.75" x14ac:dyDescent="0.3">
      <c r="A19924"/>
      <c r="J19924"/>
      <c r="K19924"/>
      <c r="L19924"/>
      <c r="M19924"/>
    </row>
    <row r="19925" spans="1:13" ht="15.75" x14ac:dyDescent="0.3">
      <c r="A19925"/>
      <c r="J19925"/>
      <c r="K19925"/>
      <c r="L19925"/>
      <c r="M19925"/>
    </row>
    <row r="19926" spans="1:13" ht="15.75" x14ac:dyDescent="0.3">
      <c r="A19926"/>
      <c r="J19926"/>
      <c r="K19926"/>
      <c r="L19926"/>
      <c r="M19926"/>
    </row>
    <row r="19927" spans="1:13" ht="15.75" x14ac:dyDescent="0.3">
      <c r="A19927"/>
      <c r="J19927"/>
      <c r="K19927"/>
      <c r="L19927"/>
      <c r="M19927"/>
    </row>
    <row r="19928" spans="1:13" ht="15.75" x14ac:dyDescent="0.3">
      <c r="A19928"/>
      <c r="J19928"/>
      <c r="K19928"/>
      <c r="L19928"/>
      <c r="M19928"/>
    </row>
    <row r="19929" spans="1:13" ht="15.75" x14ac:dyDescent="0.3">
      <c r="A19929"/>
      <c r="J19929"/>
      <c r="K19929"/>
      <c r="L19929"/>
      <c r="M19929"/>
    </row>
    <row r="19930" spans="1:13" ht="15.75" x14ac:dyDescent="0.3">
      <c r="A19930"/>
      <c r="J19930"/>
      <c r="K19930"/>
      <c r="L19930"/>
      <c r="M19930"/>
    </row>
    <row r="19931" spans="1:13" ht="15.75" x14ac:dyDescent="0.3">
      <c r="A19931"/>
      <c r="J19931"/>
      <c r="K19931"/>
      <c r="L19931"/>
      <c r="M19931"/>
    </row>
    <row r="19932" spans="1:13" ht="15.75" x14ac:dyDescent="0.3">
      <c r="A19932"/>
      <c r="J19932"/>
      <c r="K19932"/>
      <c r="L19932"/>
      <c r="M19932"/>
    </row>
    <row r="19933" spans="1:13" ht="15.75" x14ac:dyDescent="0.3">
      <c r="A19933"/>
      <c r="J19933"/>
      <c r="K19933"/>
      <c r="L19933"/>
      <c r="M19933"/>
    </row>
    <row r="19934" spans="1:13" ht="15.75" x14ac:dyDescent="0.3">
      <c r="A19934"/>
      <c r="J19934"/>
      <c r="K19934"/>
      <c r="L19934"/>
      <c r="M19934"/>
    </row>
    <row r="19935" spans="1:13" ht="15.75" x14ac:dyDescent="0.3">
      <c r="A19935"/>
      <c r="J19935"/>
      <c r="K19935"/>
      <c r="L19935"/>
      <c r="M19935"/>
    </row>
    <row r="19936" spans="1:13" ht="15.75" x14ac:dyDescent="0.3">
      <c r="A19936"/>
      <c r="J19936"/>
      <c r="K19936"/>
      <c r="L19936"/>
      <c r="M19936"/>
    </row>
    <row r="19937" spans="1:13" ht="15.75" x14ac:dyDescent="0.3">
      <c r="A19937"/>
      <c r="J19937"/>
      <c r="K19937"/>
      <c r="L19937"/>
      <c r="M19937"/>
    </row>
    <row r="19938" spans="1:13" ht="15.75" x14ac:dyDescent="0.3">
      <c r="A19938"/>
      <c r="J19938"/>
      <c r="K19938"/>
      <c r="L19938"/>
      <c r="M19938"/>
    </row>
    <row r="19939" spans="1:13" ht="15.75" x14ac:dyDescent="0.3">
      <c r="A19939"/>
      <c r="J19939"/>
      <c r="K19939"/>
      <c r="L19939"/>
      <c r="M19939"/>
    </row>
    <row r="19940" spans="1:13" ht="15.75" x14ac:dyDescent="0.3">
      <c r="A19940"/>
      <c r="J19940"/>
      <c r="K19940"/>
      <c r="L19940"/>
      <c r="M19940"/>
    </row>
    <row r="19941" spans="1:13" ht="15.75" x14ac:dyDescent="0.3">
      <c r="A19941"/>
      <c r="J19941"/>
      <c r="K19941"/>
      <c r="L19941"/>
      <c r="M19941"/>
    </row>
    <row r="19942" spans="1:13" ht="15.75" x14ac:dyDescent="0.3">
      <c r="A19942"/>
      <c r="J19942"/>
      <c r="K19942"/>
      <c r="L19942"/>
      <c r="M19942"/>
    </row>
    <row r="19943" spans="1:13" ht="15.75" x14ac:dyDescent="0.3">
      <c r="A19943"/>
      <c r="J19943"/>
      <c r="K19943"/>
      <c r="L19943"/>
      <c r="M19943"/>
    </row>
    <row r="19944" spans="1:13" ht="15.75" x14ac:dyDescent="0.3">
      <c r="A19944"/>
      <c r="J19944"/>
      <c r="K19944"/>
      <c r="L19944"/>
      <c r="M19944"/>
    </row>
    <row r="19945" spans="1:13" ht="15.75" x14ac:dyDescent="0.3">
      <c r="A19945"/>
      <c r="J19945"/>
      <c r="K19945"/>
      <c r="L19945"/>
      <c r="M19945"/>
    </row>
    <row r="19946" spans="1:13" ht="15.75" x14ac:dyDescent="0.3">
      <c r="A19946"/>
      <c r="J19946"/>
      <c r="K19946"/>
      <c r="L19946"/>
      <c r="M19946"/>
    </row>
    <row r="19947" spans="1:13" ht="15.75" x14ac:dyDescent="0.3">
      <c r="A19947"/>
      <c r="J19947"/>
      <c r="K19947"/>
      <c r="L19947"/>
      <c r="M19947"/>
    </row>
    <row r="19948" spans="1:13" ht="15.75" x14ac:dyDescent="0.3">
      <c r="A19948"/>
      <c r="J19948"/>
      <c r="K19948"/>
      <c r="L19948"/>
      <c r="M19948"/>
    </row>
    <row r="19949" spans="1:13" ht="15.75" x14ac:dyDescent="0.3">
      <c r="A19949"/>
      <c r="J19949"/>
      <c r="K19949"/>
      <c r="L19949"/>
      <c r="M19949"/>
    </row>
    <row r="19950" spans="1:13" ht="15.75" x14ac:dyDescent="0.3">
      <c r="A19950"/>
      <c r="J19950"/>
      <c r="K19950"/>
      <c r="L19950"/>
      <c r="M19950"/>
    </row>
    <row r="19951" spans="1:13" ht="15.75" x14ac:dyDescent="0.3">
      <c r="A19951"/>
      <c r="J19951"/>
      <c r="K19951"/>
      <c r="L19951"/>
      <c r="M19951"/>
    </row>
    <row r="19952" spans="1:13" ht="15.75" x14ac:dyDescent="0.3">
      <c r="A19952"/>
      <c r="J19952"/>
      <c r="K19952"/>
      <c r="L19952"/>
      <c r="M19952"/>
    </row>
    <row r="19953" spans="1:13" ht="15.75" x14ac:dyDescent="0.3">
      <c r="A19953"/>
      <c r="J19953"/>
      <c r="K19953"/>
      <c r="L19953"/>
      <c r="M19953"/>
    </row>
    <row r="19954" spans="1:13" ht="15.75" x14ac:dyDescent="0.3">
      <c r="A19954"/>
      <c r="J19954"/>
      <c r="K19954"/>
      <c r="L19954"/>
      <c r="M19954"/>
    </row>
    <row r="19955" spans="1:13" ht="15.75" x14ac:dyDescent="0.3">
      <c r="A19955"/>
      <c r="J19955"/>
      <c r="K19955"/>
      <c r="L19955"/>
      <c r="M19955"/>
    </row>
    <row r="19956" spans="1:13" ht="15.75" x14ac:dyDescent="0.3">
      <c r="A19956"/>
      <c r="J19956"/>
      <c r="K19956"/>
      <c r="L19956"/>
      <c r="M19956"/>
    </row>
    <row r="19957" spans="1:13" ht="15.75" x14ac:dyDescent="0.3">
      <c r="A19957"/>
      <c r="J19957"/>
      <c r="K19957"/>
      <c r="L19957"/>
      <c r="M19957"/>
    </row>
    <row r="19958" spans="1:13" ht="15.75" x14ac:dyDescent="0.3">
      <c r="A19958"/>
      <c r="J19958"/>
      <c r="K19958"/>
      <c r="L19958"/>
      <c r="M19958"/>
    </row>
    <row r="19959" spans="1:13" ht="15.75" x14ac:dyDescent="0.3">
      <c r="A19959"/>
      <c r="J19959"/>
      <c r="K19959"/>
      <c r="L19959"/>
      <c r="M19959"/>
    </row>
    <row r="19960" spans="1:13" ht="15.75" x14ac:dyDescent="0.3">
      <c r="A19960"/>
      <c r="J19960"/>
      <c r="K19960"/>
      <c r="L19960"/>
      <c r="M19960"/>
    </row>
    <row r="19961" spans="1:13" ht="15.75" x14ac:dyDescent="0.3">
      <c r="A19961"/>
      <c r="J19961"/>
      <c r="K19961"/>
      <c r="L19961"/>
      <c r="M19961"/>
    </row>
    <row r="19962" spans="1:13" ht="15.75" x14ac:dyDescent="0.3">
      <c r="A19962"/>
      <c r="J19962"/>
      <c r="K19962"/>
      <c r="L19962"/>
      <c r="M19962"/>
    </row>
    <row r="19963" spans="1:13" ht="15.75" x14ac:dyDescent="0.3">
      <c r="A19963"/>
      <c r="J19963"/>
      <c r="K19963"/>
      <c r="L19963"/>
      <c r="M19963"/>
    </row>
    <row r="19964" spans="1:13" ht="15.75" x14ac:dyDescent="0.3">
      <c r="A19964"/>
      <c r="J19964"/>
      <c r="K19964"/>
      <c r="L19964"/>
      <c r="M19964"/>
    </row>
    <row r="19965" spans="1:13" ht="15.75" x14ac:dyDescent="0.3">
      <c r="A19965"/>
      <c r="J19965"/>
      <c r="K19965"/>
      <c r="L19965"/>
      <c r="M19965"/>
    </row>
    <row r="19966" spans="1:13" ht="15.75" x14ac:dyDescent="0.3">
      <c r="A19966"/>
      <c r="J19966"/>
      <c r="K19966"/>
      <c r="L19966"/>
      <c r="M19966"/>
    </row>
    <row r="19967" spans="1:13" ht="15.75" x14ac:dyDescent="0.3">
      <c r="A19967"/>
      <c r="J19967"/>
      <c r="K19967"/>
      <c r="L19967"/>
      <c r="M19967"/>
    </row>
    <row r="19968" spans="1:13" ht="15.75" x14ac:dyDescent="0.3">
      <c r="A19968"/>
      <c r="J19968"/>
      <c r="K19968"/>
      <c r="L19968"/>
      <c r="M19968"/>
    </row>
    <row r="19969" spans="1:13" ht="15.75" x14ac:dyDescent="0.3">
      <c r="A19969"/>
      <c r="J19969"/>
      <c r="K19969"/>
      <c r="L19969"/>
      <c r="M19969"/>
    </row>
    <row r="19970" spans="1:13" ht="15.75" x14ac:dyDescent="0.3">
      <c r="A19970"/>
      <c r="J19970"/>
      <c r="K19970"/>
      <c r="L19970"/>
      <c r="M19970"/>
    </row>
    <row r="19971" spans="1:13" ht="15.75" x14ac:dyDescent="0.3">
      <c r="A19971"/>
      <c r="J19971"/>
      <c r="K19971"/>
      <c r="L19971"/>
      <c r="M19971"/>
    </row>
    <row r="19972" spans="1:13" ht="15.75" x14ac:dyDescent="0.3">
      <c r="A19972"/>
      <c r="J19972"/>
      <c r="K19972"/>
      <c r="L19972"/>
      <c r="M19972"/>
    </row>
    <row r="19973" spans="1:13" ht="15.75" x14ac:dyDescent="0.3">
      <c r="A19973"/>
      <c r="J19973"/>
      <c r="K19973"/>
      <c r="L19973"/>
      <c r="M19973"/>
    </row>
    <row r="19974" spans="1:13" ht="15.75" x14ac:dyDescent="0.3">
      <c r="A19974"/>
      <c r="J19974"/>
      <c r="K19974"/>
      <c r="L19974"/>
      <c r="M19974"/>
    </row>
    <row r="19975" spans="1:13" ht="15.75" x14ac:dyDescent="0.3">
      <c r="A19975"/>
      <c r="J19975"/>
      <c r="K19975"/>
      <c r="L19975"/>
      <c r="M19975"/>
    </row>
    <row r="19976" spans="1:13" ht="15.75" x14ac:dyDescent="0.3">
      <c r="A19976"/>
      <c r="J19976"/>
      <c r="K19976"/>
      <c r="L19976"/>
      <c r="M19976"/>
    </row>
    <row r="19977" spans="1:13" ht="15.75" x14ac:dyDescent="0.3">
      <c r="A19977"/>
      <c r="J19977"/>
      <c r="K19977"/>
      <c r="L19977"/>
      <c r="M19977"/>
    </row>
    <row r="19978" spans="1:13" ht="15.75" x14ac:dyDescent="0.3">
      <c r="A19978"/>
      <c r="J19978"/>
      <c r="K19978"/>
      <c r="L19978"/>
      <c r="M19978"/>
    </row>
    <row r="19979" spans="1:13" ht="15.75" x14ac:dyDescent="0.3">
      <c r="A19979"/>
      <c r="J19979"/>
      <c r="K19979"/>
      <c r="L19979"/>
      <c r="M19979"/>
    </row>
    <row r="19980" spans="1:13" ht="15.75" x14ac:dyDescent="0.3">
      <c r="A19980"/>
      <c r="J19980"/>
      <c r="K19980"/>
      <c r="L19980"/>
      <c r="M19980"/>
    </row>
    <row r="19981" spans="1:13" ht="15.75" x14ac:dyDescent="0.3">
      <c r="A19981"/>
      <c r="J19981"/>
      <c r="K19981"/>
      <c r="L19981"/>
      <c r="M19981"/>
    </row>
    <row r="19982" spans="1:13" ht="15.75" x14ac:dyDescent="0.3">
      <c r="A19982"/>
      <c r="J19982"/>
      <c r="K19982"/>
      <c r="L19982"/>
      <c r="M19982"/>
    </row>
    <row r="19983" spans="1:13" ht="15.75" x14ac:dyDescent="0.3">
      <c r="A19983"/>
      <c r="J19983"/>
      <c r="K19983"/>
      <c r="L19983"/>
      <c r="M19983"/>
    </row>
    <row r="19984" spans="1:13" ht="15.75" x14ac:dyDescent="0.3">
      <c r="A19984"/>
      <c r="J19984"/>
      <c r="K19984"/>
      <c r="L19984"/>
      <c r="M19984"/>
    </row>
    <row r="19985" spans="1:13" ht="15.75" x14ac:dyDescent="0.3">
      <c r="A19985"/>
      <c r="J19985"/>
      <c r="K19985"/>
      <c r="L19985"/>
      <c r="M19985"/>
    </row>
    <row r="19986" spans="1:13" ht="15.75" x14ac:dyDescent="0.3">
      <c r="A19986"/>
      <c r="J19986"/>
      <c r="K19986"/>
      <c r="L19986"/>
      <c r="M19986"/>
    </row>
    <row r="19987" spans="1:13" ht="15.75" x14ac:dyDescent="0.3">
      <c r="A19987"/>
      <c r="J19987"/>
      <c r="K19987"/>
      <c r="L19987"/>
      <c r="M19987"/>
    </row>
    <row r="19988" spans="1:13" ht="15.75" x14ac:dyDescent="0.3">
      <c r="A19988"/>
      <c r="J19988"/>
      <c r="K19988"/>
      <c r="L19988"/>
      <c r="M19988"/>
    </row>
    <row r="19989" spans="1:13" ht="15.75" x14ac:dyDescent="0.3">
      <c r="A19989"/>
      <c r="J19989"/>
      <c r="K19989"/>
      <c r="L19989"/>
      <c r="M19989"/>
    </row>
    <row r="19990" spans="1:13" ht="15.75" x14ac:dyDescent="0.3">
      <c r="A19990"/>
      <c r="J19990"/>
      <c r="K19990"/>
      <c r="L19990"/>
      <c r="M19990"/>
    </row>
    <row r="19991" spans="1:13" ht="15.75" x14ac:dyDescent="0.3">
      <c r="A19991"/>
      <c r="J19991"/>
      <c r="K19991"/>
      <c r="L19991"/>
      <c r="M19991"/>
    </row>
    <row r="19992" spans="1:13" ht="15.75" x14ac:dyDescent="0.3">
      <c r="A19992"/>
      <c r="J19992"/>
      <c r="K19992"/>
      <c r="L19992"/>
      <c r="M19992"/>
    </row>
    <row r="19993" spans="1:13" ht="15.75" x14ac:dyDescent="0.3">
      <c r="A19993"/>
      <c r="J19993"/>
      <c r="K19993"/>
      <c r="L19993"/>
      <c r="M19993"/>
    </row>
    <row r="19994" spans="1:13" ht="15.75" x14ac:dyDescent="0.3">
      <c r="A19994"/>
      <c r="J19994"/>
      <c r="K19994"/>
      <c r="L19994"/>
      <c r="M19994"/>
    </row>
    <row r="19995" spans="1:13" ht="15.75" x14ac:dyDescent="0.3">
      <c r="A19995"/>
      <c r="J19995"/>
      <c r="K19995"/>
      <c r="L19995"/>
      <c r="M19995"/>
    </row>
    <row r="19996" spans="1:13" ht="15.75" x14ac:dyDescent="0.3">
      <c r="A19996"/>
      <c r="J19996"/>
      <c r="K19996"/>
      <c r="L19996"/>
      <c r="M19996"/>
    </row>
    <row r="19997" spans="1:13" ht="15.75" x14ac:dyDescent="0.3">
      <c r="A19997"/>
      <c r="J19997"/>
      <c r="K19997"/>
      <c r="L19997"/>
      <c r="M19997"/>
    </row>
    <row r="19998" spans="1:13" ht="15.75" x14ac:dyDescent="0.3">
      <c r="A19998"/>
      <c r="J19998"/>
      <c r="K19998"/>
      <c r="L19998"/>
      <c r="M19998"/>
    </row>
    <row r="19999" spans="1:13" ht="15.75" x14ac:dyDescent="0.3">
      <c r="A19999"/>
      <c r="J19999"/>
      <c r="K19999"/>
      <c r="L19999"/>
      <c r="M19999"/>
    </row>
    <row r="20000" spans="1:13" ht="15.75" x14ac:dyDescent="0.3">
      <c r="A20000"/>
      <c r="J20000"/>
      <c r="K20000"/>
      <c r="L20000"/>
      <c r="M20000"/>
    </row>
    <row r="20001" spans="1:13" ht="15.75" x14ac:dyDescent="0.3">
      <c r="A20001"/>
      <c r="J20001"/>
      <c r="K20001"/>
      <c r="L20001"/>
      <c r="M20001"/>
    </row>
    <row r="20002" spans="1:13" ht="15.75" x14ac:dyDescent="0.3">
      <c r="A20002"/>
      <c r="J20002"/>
      <c r="K20002"/>
      <c r="L20002"/>
      <c r="M20002"/>
    </row>
    <row r="20003" spans="1:13" ht="15.75" x14ac:dyDescent="0.3">
      <c r="A20003"/>
      <c r="J20003"/>
      <c r="K20003"/>
      <c r="L20003"/>
      <c r="M20003"/>
    </row>
    <row r="20004" spans="1:13" ht="15.75" x14ac:dyDescent="0.3">
      <c r="A20004"/>
      <c r="J20004"/>
      <c r="K20004"/>
      <c r="L20004"/>
      <c r="M20004"/>
    </row>
    <row r="20005" spans="1:13" ht="15.75" x14ac:dyDescent="0.3">
      <c r="A20005"/>
      <c r="J20005"/>
      <c r="K20005"/>
      <c r="L20005"/>
      <c r="M20005"/>
    </row>
    <row r="20006" spans="1:13" ht="15.75" x14ac:dyDescent="0.3">
      <c r="A20006"/>
      <c r="J20006"/>
      <c r="K20006"/>
      <c r="L20006"/>
      <c r="M20006"/>
    </row>
    <row r="20007" spans="1:13" ht="15.75" x14ac:dyDescent="0.3">
      <c r="A20007"/>
      <c r="J20007"/>
      <c r="K20007"/>
      <c r="L20007"/>
      <c r="M20007"/>
    </row>
    <row r="20008" spans="1:13" ht="15.75" x14ac:dyDescent="0.3">
      <c r="A20008"/>
      <c r="J20008"/>
      <c r="K20008"/>
      <c r="L20008"/>
      <c r="M20008"/>
    </row>
    <row r="20009" spans="1:13" ht="15.75" x14ac:dyDescent="0.3">
      <c r="A20009"/>
      <c r="J20009"/>
      <c r="K20009"/>
      <c r="L20009"/>
      <c r="M20009"/>
    </row>
    <row r="20010" spans="1:13" ht="15.75" x14ac:dyDescent="0.3">
      <c r="A20010"/>
      <c r="J20010"/>
      <c r="K20010"/>
      <c r="L20010"/>
      <c r="M20010"/>
    </row>
    <row r="20011" spans="1:13" ht="15.75" x14ac:dyDescent="0.3">
      <c r="A20011"/>
      <c r="J20011"/>
      <c r="K20011"/>
      <c r="L20011"/>
      <c r="M20011"/>
    </row>
    <row r="20012" spans="1:13" ht="15.75" x14ac:dyDescent="0.3">
      <c r="A20012"/>
      <c r="J20012"/>
      <c r="K20012"/>
      <c r="L20012"/>
      <c r="M20012"/>
    </row>
    <row r="20013" spans="1:13" ht="15.75" x14ac:dyDescent="0.3">
      <c r="A20013"/>
      <c r="J20013"/>
      <c r="K20013"/>
      <c r="L20013"/>
      <c r="M20013"/>
    </row>
    <row r="20014" spans="1:13" ht="15.75" x14ac:dyDescent="0.3">
      <c r="A20014"/>
      <c r="J20014"/>
      <c r="K20014"/>
      <c r="L20014"/>
      <c r="M20014"/>
    </row>
    <row r="20015" spans="1:13" ht="15.75" x14ac:dyDescent="0.3">
      <c r="A20015"/>
      <c r="J20015"/>
      <c r="K20015"/>
      <c r="L20015"/>
      <c r="M20015"/>
    </row>
    <row r="20016" spans="1:13" ht="15.75" x14ac:dyDescent="0.3">
      <c r="A20016"/>
      <c r="J20016"/>
      <c r="K20016"/>
      <c r="L20016"/>
      <c r="M20016"/>
    </row>
    <row r="20017" spans="1:13" ht="15.75" x14ac:dyDescent="0.3">
      <c r="A20017"/>
      <c r="J20017"/>
      <c r="K20017"/>
      <c r="L20017"/>
      <c r="M20017"/>
    </row>
    <row r="20018" spans="1:13" ht="15.75" x14ac:dyDescent="0.3">
      <c r="A20018"/>
      <c r="J20018"/>
      <c r="K20018"/>
      <c r="L20018"/>
      <c r="M20018"/>
    </row>
    <row r="20019" spans="1:13" ht="15.75" x14ac:dyDescent="0.3">
      <c r="A20019"/>
      <c r="J20019"/>
      <c r="K20019"/>
      <c r="L20019"/>
      <c r="M20019"/>
    </row>
    <row r="20020" spans="1:13" ht="15.75" x14ac:dyDescent="0.3">
      <c r="A20020"/>
      <c r="J20020"/>
      <c r="K20020"/>
      <c r="L20020"/>
      <c r="M20020"/>
    </row>
    <row r="20021" spans="1:13" ht="15.75" x14ac:dyDescent="0.3">
      <c r="A20021"/>
      <c r="J20021"/>
      <c r="K20021"/>
      <c r="L20021"/>
      <c r="M20021"/>
    </row>
    <row r="20022" spans="1:13" ht="15.75" x14ac:dyDescent="0.3">
      <c r="A20022"/>
      <c r="J20022"/>
      <c r="K20022"/>
      <c r="L20022"/>
      <c r="M20022"/>
    </row>
    <row r="20023" spans="1:13" ht="15.75" x14ac:dyDescent="0.3">
      <c r="A20023"/>
      <c r="J20023"/>
      <c r="K20023"/>
      <c r="L20023"/>
      <c r="M20023"/>
    </row>
    <row r="20024" spans="1:13" ht="15.75" x14ac:dyDescent="0.3">
      <c r="A20024"/>
      <c r="J20024"/>
      <c r="K20024"/>
      <c r="L20024"/>
      <c r="M20024"/>
    </row>
    <row r="20025" spans="1:13" ht="15.75" x14ac:dyDescent="0.3">
      <c r="A20025"/>
      <c r="J20025"/>
      <c r="K20025"/>
      <c r="L20025"/>
      <c r="M20025"/>
    </row>
    <row r="20026" spans="1:13" ht="15.75" x14ac:dyDescent="0.3">
      <c r="A20026"/>
      <c r="J20026"/>
      <c r="K20026"/>
      <c r="L20026"/>
      <c r="M20026"/>
    </row>
    <row r="20027" spans="1:13" ht="15.75" x14ac:dyDescent="0.3">
      <c r="A20027"/>
      <c r="J20027"/>
      <c r="K20027"/>
      <c r="L20027"/>
      <c r="M20027"/>
    </row>
    <row r="20028" spans="1:13" ht="15.75" x14ac:dyDescent="0.3">
      <c r="A20028"/>
      <c r="J20028"/>
      <c r="K20028"/>
      <c r="L20028"/>
      <c r="M20028"/>
    </row>
    <row r="20029" spans="1:13" ht="15.75" x14ac:dyDescent="0.3">
      <c r="A20029"/>
      <c r="J20029"/>
      <c r="K20029"/>
      <c r="L20029"/>
      <c r="M20029"/>
    </row>
    <row r="20030" spans="1:13" ht="15.75" x14ac:dyDescent="0.3">
      <c r="A20030"/>
      <c r="J20030"/>
      <c r="K20030"/>
      <c r="L20030"/>
      <c r="M20030"/>
    </row>
    <row r="20031" spans="1:13" ht="15.75" x14ac:dyDescent="0.3">
      <c r="A20031"/>
      <c r="J20031"/>
      <c r="K20031"/>
      <c r="L20031"/>
      <c r="M20031"/>
    </row>
    <row r="20032" spans="1:13" ht="15.75" x14ac:dyDescent="0.3">
      <c r="A20032"/>
      <c r="J20032"/>
      <c r="K20032"/>
      <c r="L20032"/>
      <c r="M20032"/>
    </row>
    <row r="20033" spans="1:13" ht="15.75" x14ac:dyDescent="0.3">
      <c r="A20033"/>
      <c r="J20033"/>
      <c r="K20033"/>
      <c r="L20033"/>
      <c r="M20033"/>
    </row>
    <row r="20034" spans="1:13" ht="15.75" x14ac:dyDescent="0.3">
      <c r="A20034"/>
      <c r="J20034"/>
      <c r="K20034"/>
      <c r="L20034"/>
      <c r="M20034"/>
    </row>
    <row r="20035" spans="1:13" ht="15.75" x14ac:dyDescent="0.3">
      <c r="A20035"/>
      <c r="J20035"/>
      <c r="K20035"/>
      <c r="L20035"/>
      <c r="M20035"/>
    </row>
    <row r="20036" spans="1:13" ht="15.75" x14ac:dyDescent="0.3">
      <c r="A20036"/>
      <c r="J20036"/>
      <c r="K20036"/>
      <c r="L20036"/>
      <c r="M20036"/>
    </row>
    <row r="20037" spans="1:13" ht="15.75" x14ac:dyDescent="0.3">
      <c r="A20037"/>
      <c r="J20037"/>
      <c r="K20037"/>
      <c r="L20037"/>
      <c r="M20037"/>
    </row>
    <row r="20038" spans="1:13" ht="15.75" x14ac:dyDescent="0.3">
      <c r="A20038"/>
      <c r="J20038"/>
      <c r="K20038"/>
      <c r="L20038"/>
      <c r="M20038"/>
    </row>
    <row r="20039" spans="1:13" ht="15.75" x14ac:dyDescent="0.3">
      <c r="A20039"/>
      <c r="J20039"/>
      <c r="K20039"/>
      <c r="L20039"/>
      <c r="M20039"/>
    </row>
    <row r="20040" spans="1:13" ht="15.75" x14ac:dyDescent="0.3">
      <c r="A20040"/>
      <c r="J20040"/>
      <c r="K20040"/>
      <c r="L20040"/>
      <c r="M20040"/>
    </row>
    <row r="20041" spans="1:13" ht="15.75" x14ac:dyDescent="0.3">
      <c r="A20041"/>
      <c r="J20041"/>
      <c r="K20041"/>
      <c r="L20041"/>
      <c r="M20041"/>
    </row>
    <row r="20042" spans="1:13" ht="15.75" x14ac:dyDescent="0.3">
      <c r="A20042"/>
      <c r="J20042"/>
      <c r="K20042"/>
      <c r="L20042"/>
      <c r="M20042"/>
    </row>
    <row r="20043" spans="1:13" ht="15.75" x14ac:dyDescent="0.3">
      <c r="A20043"/>
      <c r="J20043"/>
      <c r="K20043"/>
      <c r="L20043"/>
      <c r="M20043"/>
    </row>
    <row r="20044" spans="1:13" ht="15.75" x14ac:dyDescent="0.3">
      <c r="A20044"/>
      <c r="J20044"/>
      <c r="K20044"/>
      <c r="L20044"/>
      <c r="M20044"/>
    </row>
    <row r="20045" spans="1:13" ht="15.75" x14ac:dyDescent="0.3">
      <c r="A20045"/>
      <c r="J20045"/>
      <c r="K20045"/>
      <c r="L20045"/>
      <c r="M20045"/>
    </row>
    <row r="20046" spans="1:13" ht="15.75" x14ac:dyDescent="0.3">
      <c r="A20046"/>
      <c r="J20046"/>
      <c r="K20046"/>
      <c r="L20046"/>
      <c r="M20046"/>
    </row>
    <row r="20047" spans="1:13" ht="15.75" x14ac:dyDescent="0.3">
      <c r="A20047"/>
      <c r="J20047"/>
      <c r="K20047"/>
      <c r="L20047"/>
      <c r="M20047"/>
    </row>
    <row r="20048" spans="1:13" ht="15.75" x14ac:dyDescent="0.3">
      <c r="A20048"/>
      <c r="J20048"/>
      <c r="K20048"/>
      <c r="L20048"/>
      <c r="M20048"/>
    </row>
    <row r="20049" spans="1:13" ht="15.75" x14ac:dyDescent="0.3">
      <c r="A20049"/>
      <c r="J20049"/>
      <c r="K20049"/>
      <c r="L20049"/>
      <c r="M20049"/>
    </row>
    <row r="20050" spans="1:13" ht="15.75" x14ac:dyDescent="0.3">
      <c r="A20050"/>
      <c r="J20050"/>
      <c r="K20050"/>
      <c r="L20050"/>
      <c r="M20050"/>
    </row>
    <row r="20051" spans="1:13" ht="15.75" x14ac:dyDescent="0.3">
      <c r="A20051"/>
      <c r="J20051"/>
      <c r="K20051"/>
      <c r="L20051"/>
      <c r="M20051"/>
    </row>
    <row r="20052" spans="1:13" ht="15.75" x14ac:dyDescent="0.3">
      <c r="A20052"/>
      <c r="J20052"/>
      <c r="K20052"/>
      <c r="L20052"/>
      <c r="M20052"/>
    </row>
    <row r="20053" spans="1:13" ht="15.75" x14ac:dyDescent="0.3">
      <c r="A20053"/>
      <c r="J20053"/>
      <c r="K20053"/>
      <c r="L20053"/>
      <c r="M20053"/>
    </row>
    <row r="20054" spans="1:13" ht="15.75" x14ac:dyDescent="0.3">
      <c r="A20054"/>
      <c r="J20054"/>
      <c r="K20054"/>
      <c r="L20054"/>
      <c r="M20054"/>
    </row>
    <row r="20055" spans="1:13" ht="15.75" x14ac:dyDescent="0.3">
      <c r="A20055"/>
      <c r="J20055"/>
      <c r="K20055"/>
      <c r="L20055"/>
      <c r="M20055"/>
    </row>
    <row r="20056" spans="1:13" ht="15.75" x14ac:dyDescent="0.3">
      <c r="A20056"/>
      <c r="J20056"/>
      <c r="K20056"/>
      <c r="L20056"/>
      <c r="M20056"/>
    </row>
    <row r="20057" spans="1:13" ht="15.75" x14ac:dyDescent="0.3">
      <c r="A20057"/>
      <c r="J20057"/>
      <c r="K20057"/>
      <c r="L20057"/>
      <c r="M20057"/>
    </row>
    <row r="20058" spans="1:13" ht="15.75" x14ac:dyDescent="0.3">
      <c r="A20058"/>
      <c r="J20058"/>
      <c r="K20058"/>
      <c r="L20058"/>
      <c r="M20058"/>
    </row>
    <row r="20059" spans="1:13" ht="15.75" x14ac:dyDescent="0.3">
      <c r="A20059"/>
      <c r="J20059"/>
      <c r="K20059"/>
      <c r="L20059"/>
      <c r="M20059"/>
    </row>
    <row r="20060" spans="1:13" ht="15.75" x14ac:dyDescent="0.3">
      <c r="A20060"/>
      <c r="J20060"/>
      <c r="K20060"/>
      <c r="L20060"/>
      <c r="M20060"/>
    </row>
    <row r="20061" spans="1:13" ht="15.75" x14ac:dyDescent="0.3">
      <c r="A20061"/>
      <c r="J20061"/>
      <c r="K20061"/>
      <c r="L20061"/>
      <c r="M20061"/>
    </row>
    <row r="20062" spans="1:13" ht="15.75" x14ac:dyDescent="0.3">
      <c r="A20062"/>
      <c r="J20062"/>
      <c r="K20062"/>
      <c r="L20062"/>
      <c r="M20062"/>
    </row>
    <row r="20063" spans="1:13" ht="15.75" x14ac:dyDescent="0.3">
      <c r="A20063"/>
      <c r="J20063"/>
      <c r="K20063"/>
      <c r="L20063"/>
      <c r="M20063"/>
    </row>
    <row r="20064" spans="1:13" ht="15.75" x14ac:dyDescent="0.3">
      <c r="A20064"/>
      <c r="J20064"/>
      <c r="K20064"/>
      <c r="L20064"/>
      <c r="M20064"/>
    </row>
    <row r="20065" spans="1:13" ht="15.75" x14ac:dyDescent="0.3">
      <c r="A20065"/>
      <c r="J20065"/>
      <c r="K20065"/>
      <c r="L20065"/>
      <c r="M20065"/>
    </row>
    <row r="20066" spans="1:13" ht="15.75" x14ac:dyDescent="0.3">
      <c r="A20066"/>
      <c r="J20066"/>
      <c r="K20066"/>
      <c r="L20066"/>
      <c r="M20066"/>
    </row>
    <row r="20067" spans="1:13" ht="15.75" x14ac:dyDescent="0.3">
      <c r="A20067"/>
      <c r="J20067"/>
      <c r="K20067"/>
      <c r="L20067"/>
      <c r="M20067"/>
    </row>
    <row r="20068" spans="1:13" ht="15.75" x14ac:dyDescent="0.3">
      <c r="A20068"/>
      <c r="J20068"/>
      <c r="K20068"/>
      <c r="L20068"/>
      <c r="M20068"/>
    </row>
    <row r="20069" spans="1:13" ht="15.75" x14ac:dyDescent="0.3">
      <c r="A20069"/>
      <c r="J20069"/>
      <c r="K20069"/>
      <c r="L20069"/>
      <c r="M20069"/>
    </row>
    <row r="20070" spans="1:13" ht="15.75" x14ac:dyDescent="0.3">
      <c r="A20070"/>
      <c r="J20070"/>
      <c r="K20070"/>
      <c r="L20070"/>
      <c r="M20070"/>
    </row>
    <row r="20071" spans="1:13" ht="15.75" x14ac:dyDescent="0.3">
      <c r="A20071"/>
      <c r="J20071"/>
      <c r="K20071"/>
      <c r="L20071"/>
      <c r="M20071"/>
    </row>
    <row r="20072" spans="1:13" ht="15.75" x14ac:dyDescent="0.3">
      <c r="A20072"/>
      <c r="J20072"/>
      <c r="K20072"/>
      <c r="L20072"/>
      <c r="M20072"/>
    </row>
    <row r="20073" spans="1:13" ht="15.75" x14ac:dyDescent="0.3">
      <c r="A20073"/>
      <c r="J20073"/>
      <c r="K20073"/>
      <c r="L20073"/>
      <c r="M20073"/>
    </row>
    <row r="20074" spans="1:13" ht="15.75" x14ac:dyDescent="0.3">
      <c r="A20074"/>
      <c r="J20074"/>
      <c r="K20074"/>
      <c r="L20074"/>
      <c r="M20074"/>
    </row>
    <row r="20075" spans="1:13" ht="15.75" x14ac:dyDescent="0.3">
      <c r="A20075"/>
      <c r="J20075"/>
      <c r="K20075"/>
      <c r="L20075"/>
      <c r="M20075"/>
    </row>
    <row r="20076" spans="1:13" ht="15.75" x14ac:dyDescent="0.3">
      <c r="A20076"/>
      <c r="J20076"/>
      <c r="K20076"/>
      <c r="L20076"/>
      <c r="M20076"/>
    </row>
    <row r="20077" spans="1:13" ht="15.75" x14ac:dyDescent="0.3">
      <c r="A20077"/>
      <c r="J20077"/>
      <c r="K20077"/>
      <c r="L20077"/>
      <c r="M20077"/>
    </row>
    <row r="20078" spans="1:13" ht="15.75" x14ac:dyDescent="0.3">
      <c r="A20078"/>
      <c r="J20078"/>
      <c r="K20078"/>
      <c r="L20078"/>
      <c r="M20078"/>
    </row>
    <row r="20079" spans="1:13" ht="15.75" x14ac:dyDescent="0.3">
      <c r="A20079"/>
      <c r="J20079"/>
      <c r="K20079"/>
      <c r="L20079"/>
      <c r="M20079"/>
    </row>
    <row r="20080" spans="1:13" ht="15.75" x14ac:dyDescent="0.3">
      <c r="A20080"/>
      <c r="J20080"/>
      <c r="K20080"/>
      <c r="L20080"/>
      <c r="M20080"/>
    </row>
    <row r="20081" spans="1:13" ht="15.75" x14ac:dyDescent="0.3">
      <c r="A20081"/>
      <c r="J20081"/>
      <c r="K20081"/>
      <c r="L20081"/>
      <c r="M20081"/>
    </row>
    <row r="20082" spans="1:13" ht="15.75" x14ac:dyDescent="0.3">
      <c r="A20082"/>
      <c r="J20082"/>
      <c r="K20082"/>
      <c r="L20082"/>
      <c r="M20082"/>
    </row>
    <row r="20083" spans="1:13" ht="15.75" x14ac:dyDescent="0.3">
      <c r="A20083"/>
      <c r="J20083"/>
      <c r="K20083"/>
      <c r="L20083"/>
      <c r="M20083"/>
    </row>
    <row r="20084" spans="1:13" ht="15.75" x14ac:dyDescent="0.3">
      <c r="A20084"/>
      <c r="J20084"/>
      <c r="K20084"/>
      <c r="L20084"/>
      <c r="M20084"/>
    </row>
    <row r="20085" spans="1:13" ht="15.75" x14ac:dyDescent="0.3">
      <c r="A20085"/>
      <c r="J20085"/>
      <c r="K20085"/>
      <c r="L20085"/>
      <c r="M20085"/>
    </row>
    <row r="20086" spans="1:13" ht="15.75" x14ac:dyDescent="0.3">
      <c r="A20086"/>
      <c r="J20086"/>
      <c r="K20086"/>
      <c r="L20086"/>
      <c r="M20086"/>
    </row>
    <row r="20087" spans="1:13" ht="15.75" x14ac:dyDescent="0.3">
      <c r="A20087"/>
      <c r="J20087"/>
      <c r="K20087"/>
      <c r="L20087"/>
      <c r="M20087"/>
    </row>
    <row r="20088" spans="1:13" ht="15.75" x14ac:dyDescent="0.3">
      <c r="A20088"/>
      <c r="J20088"/>
      <c r="K20088"/>
      <c r="L20088"/>
      <c r="M20088"/>
    </row>
    <row r="20089" spans="1:13" ht="15.75" x14ac:dyDescent="0.3">
      <c r="A20089"/>
      <c r="J20089"/>
      <c r="K20089"/>
      <c r="L20089"/>
      <c r="M20089"/>
    </row>
    <row r="20090" spans="1:13" ht="15.75" x14ac:dyDescent="0.3">
      <c r="A20090"/>
      <c r="J20090"/>
      <c r="K20090"/>
      <c r="L20090"/>
      <c r="M20090"/>
    </row>
    <row r="20091" spans="1:13" ht="15.75" x14ac:dyDescent="0.3">
      <c r="A20091"/>
      <c r="J20091"/>
      <c r="K20091"/>
      <c r="L20091"/>
      <c r="M20091"/>
    </row>
    <row r="20092" spans="1:13" ht="15.75" x14ac:dyDescent="0.3">
      <c r="A20092"/>
      <c r="J20092"/>
      <c r="K20092"/>
      <c r="L20092"/>
      <c r="M20092"/>
    </row>
    <row r="20093" spans="1:13" ht="15.75" x14ac:dyDescent="0.3">
      <c r="A20093"/>
      <c r="J20093"/>
      <c r="K20093"/>
      <c r="L20093"/>
      <c r="M20093"/>
    </row>
    <row r="20094" spans="1:13" ht="15.75" x14ac:dyDescent="0.3">
      <c r="A20094"/>
      <c r="J20094"/>
      <c r="K20094"/>
      <c r="L20094"/>
      <c r="M20094"/>
    </row>
    <row r="20095" spans="1:13" ht="15.75" x14ac:dyDescent="0.3">
      <c r="A20095"/>
      <c r="J20095"/>
      <c r="K20095"/>
      <c r="L20095"/>
      <c r="M20095"/>
    </row>
    <row r="20096" spans="1:13" ht="15.75" x14ac:dyDescent="0.3">
      <c r="A20096"/>
      <c r="J20096"/>
      <c r="K20096"/>
      <c r="L20096"/>
      <c r="M20096"/>
    </row>
    <row r="20097" spans="1:13" ht="15.75" x14ac:dyDescent="0.3">
      <c r="A20097"/>
      <c r="J20097"/>
      <c r="K20097"/>
      <c r="L20097"/>
      <c r="M20097"/>
    </row>
    <row r="20098" spans="1:13" ht="15.75" x14ac:dyDescent="0.3">
      <c r="A20098"/>
      <c r="J20098"/>
      <c r="K20098"/>
      <c r="L20098"/>
      <c r="M20098"/>
    </row>
    <row r="20099" spans="1:13" ht="15.75" x14ac:dyDescent="0.3">
      <c r="A20099"/>
      <c r="J20099"/>
      <c r="K20099"/>
      <c r="L20099"/>
      <c r="M20099"/>
    </row>
    <row r="20100" spans="1:13" ht="15.75" x14ac:dyDescent="0.3">
      <c r="A20100"/>
      <c r="J20100"/>
      <c r="K20100"/>
      <c r="L20100"/>
      <c r="M20100"/>
    </row>
    <row r="20101" spans="1:13" ht="15.75" x14ac:dyDescent="0.3">
      <c r="A20101"/>
      <c r="J20101"/>
      <c r="K20101"/>
      <c r="L20101"/>
      <c r="M20101"/>
    </row>
    <row r="20102" spans="1:13" ht="15.75" x14ac:dyDescent="0.3">
      <c r="A20102"/>
      <c r="J20102"/>
      <c r="K20102"/>
      <c r="L20102"/>
      <c r="M20102"/>
    </row>
    <row r="20103" spans="1:13" ht="15.75" x14ac:dyDescent="0.3">
      <c r="A20103"/>
      <c r="J20103"/>
      <c r="K20103"/>
      <c r="L20103"/>
      <c r="M20103"/>
    </row>
    <row r="20104" spans="1:13" ht="15.75" x14ac:dyDescent="0.3">
      <c r="A20104"/>
      <c r="J20104"/>
      <c r="K20104"/>
      <c r="L20104"/>
      <c r="M20104"/>
    </row>
    <row r="20105" spans="1:13" ht="15.75" x14ac:dyDescent="0.3">
      <c r="A20105"/>
      <c r="J20105"/>
      <c r="K20105"/>
      <c r="L20105"/>
      <c r="M20105"/>
    </row>
    <row r="20106" spans="1:13" ht="15.75" x14ac:dyDescent="0.3">
      <c r="A20106"/>
      <c r="J20106"/>
      <c r="K20106"/>
      <c r="L20106"/>
      <c r="M20106"/>
    </row>
    <row r="20107" spans="1:13" ht="15.75" x14ac:dyDescent="0.3">
      <c r="A20107"/>
      <c r="J20107"/>
      <c r="K20107"/>
      <c r="L20107"/>
      <c r="M20107"/>
    </row>
    <row r="20108" spans="1:13" ht="15.75" x14ac:dyDescent="0.3">
      <c r="A20108"/>
      <c r="J20108"/>
      <c r="K20108"/>
      <c r="L20108"/>
      <c r="M20108"/>
    </row>
    <row r="20109" spans="1:13" ht="15.75" x14ac:dyDescent="0.3">
      <c r="A20109"/>
      <c r="J20109"/>
      <c r="K20109"/>
      <c r="L20109"/>
      <c r="M20109"/>
    </row>
    <row r="20110" spans="1:13" ht="15.75" x14ac:dyDescent="0.3">
      <c r="A20110"/>
      <c r="J20110"/>
      <c r="K20110"/>
      <c r="L20110"/>
      <c r="M20110"/>
    </row>
    <row r="20111" spans="1:13" ht="15.75" x14ac:dyDescent="0.3">
      <c r="A20111"/>
      <c r="J20111"/>
      <c r="K20111"/>
      <c r="L20111"/>
      <c r="M20111"/>
    </row>
    <row r="20112" spans="1:13" ht="15.75" x14ac:dyDescent="0.3">
      <c r="A20112"/>
      <c r="J20112"/>
      <c r="K20112"/>
      <c r="L20112"/>
      <c r="M20112"/>
    </row>
    <row r="20113" spans="1:13" ht="15.75" x14ac:dyDescent="0.3">
      <c r="A20113"/>
      <c r="J20113"/>
      <c r="K20113"/>
      <c r="L20113"/>
      <c r="M20113"/>
    </row>
    <row r="20114" spans="1:13" ht="15.75" x14ac:dyDescent="0.3">
      <c r="A20114"/>
      <c r="J20114"/>
      <c r="K20114"/>
      <c r="L20114"/>
      <c r="M20114"/>
    </row>
    <row r="20115" spans="1:13" ht="15.75" x14ac:dyDescent="0.3">
      <c r="A20115"/>
      <c r="J20115"/>
      <c r="K20115"/>
      <c r="L20115"/>
      <c r="M20115"/>
    </row>
    <row r="20116" spans="1:13" ht="15.75" x14ac:dyDescent="0.3">
      <c r="A20116"/>
      <c r="J20116"/>
      <c r="K20116"/>
      <c r="L20116"/>
      <c r="M20116"/>
    </row>
    <row r="20117" spans="1:13" ht="15.75" x14ac:dyDescent="0.3">
      <c r="A20117"/>
      <c r="J20117"/>
      <c r="K20117"/>
      <c r="L20117"/>
      <c r="M20117"/>
    </row>
    <row r="20118" spans="1:13" ht="15.75" x14ac:dyDescent="0.3">
      <c r="A20118"/>
      <c r="J20118"/>
      <c r="K20118"/>
      <c r="L20118"/>
      <c r="M20118"/>
    </row>
    <row r="20119" spans="1:13" ht="15.75" x14ac:dyDescent="0.3">
      <c r="A20119"/>
      <c r="J20119"/>
      <c r="K20119"/>
      <c r="L20119"/>
      <c r="M20119"/>
    </row>
    <row r="20120" spans="1:13" ht="15.75" x14ac:dyDescent="0.3">
      <c r="A20120"/>
      <c r="J20120"/>
      <c r="K20120"/>
      <c r="L20120"/>
      <c r="M20120"/>
    </row>
    <row r="20121" spans="1:13" ht="15.75" x14ac:dyDescent="0.3">
      <c r="A20121"/>
      <c r="J20121"/>
      <c r="K20121"/>
      <c r="L20121"/>
      <c r="M20121"/>
    </row>
    <row r="20122" spans="1:13" ht="15.75" x14ac:dyDescent="0.3">
      <c r="A20122"/>
      <c r="J20122"/>
      <c r="K20122"/>
      <c r="L20122"/>
      <c r="M20122"/>
    </row>
    <row r="20123" spans="1:13" ht="15.75" x14ac:dyDescent="0.3">
      <c r="A20123"/>
      <c r="J20123"/>
      <c r="K20123"/>
      <c r="L20123"/>
      <c r="M20123"/>
    </row>
    <row r="20124" spans="1:13" ht="15.75" x14ac:dyDescent="0.3">
      <c r="A20124"/>
      <c r="J20124"/>
      <c r="K20124"/>
      <c r="L20124"/>
      <c r="M20124"/>
    </row>
    <row r="20125" spans="1:13" ht="15.75" x14ac:dyDescent="0.3">
      <c r="A20125"/>
      <c r="J20125"/>
      <c r="K20125"/>
      <c r="L20125"/>
      <c r="M20125"/>
    </row>
    <row r="20126" spans="1:13" ht="15.75" x14ac:dyDescent="0.3">
      <c r="A20126"/>
      <c r="J20126"/>
      <c r="K20126"/>
      <c r="L20126"/>
      <c r="M20126"/>
    </row>
    <row r="20127" spans="1:13" ht="15.75" x14ac:dyDescent="0.3">
      <c r="A20127"/>
      <c r="J20127"/>
      <c r="K20127"/>
      <c r="L20127"/>
      <c r="M20127"/>
    </row>
    <row r="20128" spans="1:13" ht="15.75" x14ac:dyDescent="0.3">
      <c r="A20128"/>
      <c r="J20128"/>
      <c r="K20128"/>
      <c r="L20128"/>
      <c r="M20128"/>
    </row>
    <row r="20129" spans="1:13" ht="15.75" x14ac:dyDescent="0.3">
      <c r="A20129"/>
      <c r="J20129"/>
      <c r="K20129"/>
      <c r="L20129"/>
      <c r="M20129"/>
    </row>
    <row r="20130" spans="1:13" ht="15.75" x14ac:dyDescent="0.3">
      <c r="A20130"/>
      <c r="J20130"/>
      <c r="K20130"/>
      <c r="L20130"/>
      <c r="M20130"/>
    </row>
    <row r="20131" spans="1:13" ht="15.75" x14ac:dyDescent="0.3">
      <c r="A20131"/>
      <c r="J20131"/>
      <c r="K20131"/>
      <c r="L20131"/>
      <c r="M20131"/>
    </row>
    <row r="20132" spans="1:13" ht="15.75" x14ac:dyDescent="0.3">
      <c r="A20132"/>
      <c r="J20132"/>
      <c r="K20132"/>
      <c r="L20132"/>
      <c r="M20132"/>
    </row>
    <row r="20133" spans="1:13" ht="15.75" x14ac:dyDescent="0.3">
      <c r="A20133"/>
      <c r="J20133"/>
      <c r="K20133"/>
      <c r="L20133"/>
      <c r="M20133"/>
    </row>
    <row r="20134" spans="1:13" ht="15.75" x14ac:dyDescent="0.3">
      <c r="A20134"/>
      <c r="J20134"/>
      <c r="K20134"/>
      <c r="L20134"/>
      <c r="M20134"/>
    </row>
    <row r="20135" spans="1:13" ht="15.75" x14ac:dyDescent="0.3">
      <c r="A20135"/>
      <c r="J20135"/>
      <c r="K20135"/>
      <c r="L20135"/>
      <c r="M20135"/>
    </row>
    <row r="20136" spans="1:13" ht="15.75" x14ac:dyDescent="0.3">
      <c r="A20136"/>
      <c r="J20136"/>
      <c r="K20136"/>
      <c r="L20136"/>
      <c r="M20136"/>
    </row>
    <row r="20137" spans="1:13" ht="15.75" x14ac:dyDescent="0.3">
      <c r="A20137"/>
      <c r="J20137"/>
      <c r="K20137"/>
      <c r="L20137"/>
      <c r="M20137"/>
    </row>
    <row r="20138" spans="1:13" ht="15.75" x14ac:dyDescent="0.3">
      <c r="A20138"/>
      <c r="J20138"/>
      <c r="K20138"/>
      <c r="L20138"/>
      <c r="M20138"/>
    </row>
    <row r="20139" spans="1:13" ht="15.75" x14ac:dyDescent="0.3">
      <c r="A20139"/>
      <c r="J20139"/>
      <c r="K20139"/>
      <c r="L20139"/>
      <c r="M20139"/>
    </row>
    <row r="20140" spans="1:13" ht="15.75" x14ac:dyDescent="0.3">
      <c r="A20140"/>
      <c r="J20140"/>
      <c r="K20140"/>
      <c r="L20140"/>
      <c r="M20140"/>
    </row>
    <row r="20141" spans="1:13" ht="15.75" x14ac:dyDescent="0.3">
      <c r="A20141"/>
      <c r="J20141"/>
      <c r="K20141"/>
      <c r="L20141"/>
      <c r="M20141"/>
    </row>
    <row r="20142" spans="1:13" ht="15.75" x14ac:dyDescent="0.3">
      <c r="A20142"/>
      <c r="J20142"/>
      <c r="K20142"/>
      <c r="L20142"/>
      <c r="M20142"/>
    </row>
    <row r="20143" spans="1:13" ht="15.75" x14ac:dyDescent="0.3">
      <c r="A20143"/>
      <c r="J20143"/>
      <c r="K20143"/>
      <c r="L20143"/>
      <c r="M20143"/>
    </row>
    <row r="20144" spans="1:13" ht="15.75" x14ac:dyDescent="0.3">
      <c r="A20144"/>
      <c r="J20144"/>
      <c r="K20144"/>
      <c r="L20144"/>
      <c r="M20144"/>
    </row>
    <row r="20145" spans="1:13" ht="15.75" x14ac:dyDescent="0.3">
      <c r="A20145"/>
      <c r="J20145"/>
      <c r="K20145"/>
      <c r="L20145"/>
      <c r="M20145"/>
    </row>
    <row r="20146" spans="1:13" ht="15.75" x14ac:dyDescent="0.3">
      <c r="A20146"/>
      <c r="J20146"/>
      <c r="K20146"/>
      <c r="L20146"/>
      <c r="M20146"/>
    </row>
    <row r="20147" spans="1:13" ht="15.75" x14ac:dyDescent="0.3">
      <c r="A20147"/>
      <c r="J20147"/>
      <c r="K20147"/>
      <c r="L20147"/>
      <c r="M20147"/>
    </row>
    <row r="20148" spans="1:13" ht="15.75" x14ac:dyDescent="0.3">
      <c r="A20148"/>
      <c r="J20148"/>
      <c r="K20148"/>
      <c r="L20148"/>
      <c r="M20148"/>
    </row>
    <row r="20149" spans="1:13" ht="15.75" x14ac:dyDescent="0.3">
      <c r="A20149"/>
      <c r="J20149"/>
      <c r="K20149"/>
      <c r="L20149"/>
      <c r="M20149"/>
    </row>
    <row r="20150" spans="1:13" ht="15.75" x14ac:dyDescent="0.3">
      <c r="A20150"/>
      <c r="J20150"/>
      <c r="K20150"/>
      <c r="L20150"/>
      <c r="M20150"/>
    </row>
    <row r="20151" spans="1:13" ht="15.75" x14ac:dyDescent="0.3">
      <c r="A20151"/>
      <c r="J20151"/>
      <c r="K20151"/>
      <c r="L20151"/>
      <c r="M20151"/>
    </row>
    <row r="20152" spans="1:13" ht="15.75" x14ac:dyDescent="0.3">
      <c r="A20152"/>
      <c r="J20152"/>
      <c r="K20152"/>
      <c r="L20152"/>
      <c r="M20152"/>
    </row>
    <row r="20153" spans="1:13" ht="15.75" x14ac:dyDescent="0.3">
      <c r="A20153"/>
      <c r="J20153"/>
      <c r="K20153"/>
      <c r="L20153"/>
      <c r="M20153"/>
    </row>
    <row r="20154" spans="1:13" ht="15.75" x14ac:dyDescent="0.3">
      <c r="A20154"/>
      <c r="J20154"/>
      <c r="K20154"/>
      <c r="L20154"/>
      <c r="M20154"/>
    </row>
    <row r="20155" spans="1:13" ht="15.75" x14ac:dyDescent="0.3">
      <c r="A20155"/>
      <c r="J20155"/>
      <c r="K20155"/>
      <c r="L20155"/>
      <c r="M20155"/>
    </row>
    <row r="20156" spans="1:13" ht="15.75" x14ac:dyDescent="0.3">
      <c r="A20156"/>
      <c r="J20156"/>
      <c r="K20156"/>
      <c r="L20156"/>
      <c r="M20156"/>
    </row>
    <row r="20157" spans="1:13" ht="15.75" x14ac:dyDescent="0.3">
      <c r="A20157"/>
      <c r="J20157"/>
      <c r="K20157"/>
      <c r="L20157"/>
      <c r="M20157"/>
    </row>
    <row r="20158" spans="1:13" ht="15.75" x14ac:dyDescent="0.3">
      <c r="A20158"/>
      <c r="J20158"/>
      <c r="K20158"/>
      <c r="L20158"/>
      <c r="M20158"/>
    </row>
    <row r="20159" spans="1:13" ht="15.75" x14ac:dyDescent="0.3">
      <c r="A20159"/>
      <c r="J20159"/>
      <c r="K20159"/>
      <c r="L20159"/>
      <c r="M20159"/>
    </row>
    <row r="20160" spans="1:13" ht="15.75" x14ac:dyDescent="0.3">
      <c r="A20160"/>
      <c r="J20160"/>
      <c r="K20160"/>
      <c r="L20160"/>
      <c r="M20160"/>
    </row>
    <row r="20161" spans="1:13" ht="15.75" x14ac:dyDescent="0.3">
      <c r="A20161"/>
      <c r="J20161"/>
      <c r="K20161"/>
      <c r="L20161"/>
      <c r="M20161"/>
    </row>
    <row r="20162" spans="1:13" ht="15.75" x14ac:dyDescent="0.3">
      <c r="A20162"/>
      <c r="J20162"/>
      <c r="K20162"/>
      <c r="L20162"/>
      <c r="M20162"/>
    </row>
    <row r="20163" spans="1:13" ht="15.75" x14ac:dyDescent="0.3">
      <c r="A20163"/>
      <c r="J20163"/>
      <c r="K20163"/>
      <c r="L20163"/>
      <c r="M20163"/>
    </row>
    <row r="20164" spans="1:13" ht="15.75" x14ac:dyDescent="0.3">
      <c r="A20164"/>
      <c r="J20164"/>
      <c r="K20164"/>
      <c r="L20164"/>
      <c r="M20164"/>
    </row>
    <row r="20165" spans="1:13" ht="15.75" x14ac:dyDescent="0.3">
      <c r="A20165"/>
      <c r="J20165"/>
      <c r="K20165"/>
      <c r="L20165"/>
      <c r="M20165"/>
    </row>
    <row r="20166" spans="1:13" ht="15.75" x14ac:dyDescent="0.3">
      <c r="A20166"/>
      <c r="J20166"/>
      <c r="K20166"/>
      <c r="L20166"/>
      <c r="M20166"/>
    </row>
    <row r="20167" spans="1:13" ht="15.75" x14ac:dyDescent="0.3">
      <c r="A20167"/>
      <c r="J20167"/>
      <c r="K20167"/>
      <c r="L20167"/>
      <c r="M20167"/>
    </row>
    <row r="20168" spans="1:13" ht="15.75" x14ac:dyDescent="0.3">
      <c r="A20168"/>
      <c r="J20168"/>
      <c r="K20168"/>
      <c r="L20168"/>
      <c r="M20168"/>
    </row>
    <row r="20169" spans="1:13" ht="15.75" x14ac:dyDescent="0.3">
      <c r="A20169"/>
      <c r="J20169"/>
      <c r="K20169"/>
      <c r="L20169"/>
      <c r="M20169"/>
    </row>
    <row r="20170" spans="1:13" ht="15.75" x14ac:dyDescent="0.3">
      <c r="A20170"/>
      <c r="J20170"/>
      <c r="K20170"/>
      <c r="L20170"/>
      <c r="M20170"/>
    </row>
    <row r="20171" spans="1:13" ht="15.75" x14ac:dyDescent="0.3">
      <c r="A20171"/>
      <c r="J20171"/>
      <c r="K20171"/>
      <c r="L20171"/>
      <c r="M20171"/>
    </row>
    <row r="20172" spans="1:13" ht="15.75" x14ac:dyDescent="0.3">
      <c r="A20172"/>
      <c r="J20172"/>
      <c r="K20172"/>
      <c r="L20172"/>
      <c r="M20172"/>
    </row>
    <row r="20173" spans="1:13" ht="15.75" x14ac:dyDescent="0.3">
      <c r="A20173"/>
      <c r="J20173"/>
      <c r="K20173"/>
      <c r="L20173"/>
      <c r="M20173"/>
    </row>
    <row r="20174" spans="1:13" ht="15.75" x14ac:dyDescent="0.3">
      <c r="A20174"/>
      <c r="J20174"/>
      <c r="K20174"/>
      <c r="L20174"/>
      <c r="M20174"/>
    </row>
    <row r="20175" spans="1:13" ht="15.75" x14ac:dyDescent="0.3">
      <c r="A20175"/>
      <c r="J20175"/>
      <c r="K20175"/>
      <c r="L20175"/>
      <c r="M20175"/>
    </row>
    <row r="20176" spans="1:13" ht="15.75" x14ac:dyDescent="0.3">
      <c r="A20176"/>
      <c r="J20176"/>
      <c r="K20176"/>
      <c r="L20176"/>
      <c r="M20176"/>
    </row>
    <row r="20177" spans="1:13" ht="15.75" x14ac:dyDescent="0.3">
      <c r="A20177"/>
      <c r="J20177"/>
      <c r="K20177"/>
      <c r="L20177"/>
      <c r="M20177"/>
    </row>
    <row r="20178" spans="1:13" ht="15.75" x14ac:dyDescent="0.3">
      <c r="A20178"/>
      <c r="J20178"/>
      <c r="K20178"/>
      <c r="L20178"/>
      <c r="M20178"/>
    </row>
    <row r="20179" spans="1:13" ht="15.75" x14ac:dyDescent="0.3">
      <c r="A20179"/>
      <c r="J20179"/>
      <c r="K20179"/>
      <c r="L20179"/>
      <c r="M20179"/>
    </row>
    <row r="20180" spans="1:13" ht="15.75" x14ac:dyDescent="0.3">
      <c r="A20180"/>
      <c r="J20180"/>
      <c r="K20180"/>
      <c r="L20180"/>
      <c r="M20180"/>
    </row>
    <row r="20181" spans="1:13" ht="15.75" x14ac:dyDescent="0.3">
      <c r="A20181"/>
      <c r="J20181"/>
      <c r="K20181"/>
      <c r="L20181"/>
      <c r="M20181"/>
    </row>
    <row r="20182" spans="1:13" ht="15.75" x14ac:dyDescent="0.3">
      <c r="A20182"/>
      <c r="J20182"/>
      <c r="K20182"/>
      <c r="L20182"/>
      <c r="M20182"/>
    </row>
    <row r="20183" spans="1:13" ht="15.75" x14ac:dyDescent="0.3">
      <c r="A20183"/>
      <c r="J20183"/>
      <c r="K20183"/>
      <c r="L20183"/>
      <c r="M20183"/>
    </row>
    <row r="20184" spans="1:13" ht="15.75" x14ac:dyDescent="0.3">
      <c r="A20184"/>
      <c r="J20184"/>
      <c r="K20184"/>
      <c r="L20184"/>
      <c r="M20184"/>
    </row>
    <row r="20185" spans="1:13" ht="15.75" x14ac:dyDescent="0.3">
      <c r="A20185"/>
      <c r="J20185"/>
      <c r="K20185"/>
      <c r="L20185"/>
      <c r="M20185"/>
    </row>
    <row r="20186" spans="1:13" ht="15.75" x14ac:dyDescent="0.3">
      <c r="A20186"/>
      <c r="J20186"/>
      <c r="K20186"/>
      <c r="L20186"/>
      <c r="M20186"/>
    </row>
    <row r="20187" spans="1:13" ht="15.75" x14ac:dyDescent="0.3">
      <c r="A20187"/>
      <c r="J20187"/>
      <c r="K20187"/>
      <c r="L20187"/>
      <c r="M20187"/>
    </row>
    <row r="20188" spans="1:13" ht="15.75" x14ac:dyDescent="0.3">
      <c r="A20188"/>
      <c r="J20188"/>
      <c r="K20188"/>
      <c r="L20188"/>
      <c r="M20188"/>
    </row>
    <row r="20189" spans="1:13" ht="15.75" x14ac:dyDescent="0.3">
      <c r="A20189"/>
      <c r="J20189"/>
      <c r="K20189"/>
      <c r="L20189"/>
      <c r="M20189"/>
    </row>
    <row r="20190" spans="1:13" ht="15.75" x14ac:dyDescent="0.3">
      <c r="A20190"/>
      <c r="J20190"/>
      <c r="K20190"/>
      <c r="L20190"/>
      <c r="M20190"/>
    </row>
    <row r="20191" spans="1:13" ht="15.75" x14ac:dyDescent="0.3">
      <c r="A20191"/>
      <c r="J20191"/>
      <c r="K20191"/>
      <c r="L20191"/>
      <c r="M20191"/>
    </row>
    <row r="20192" spans="1:13" ht="15.75" x14ac:dyDescent="0.3">
      <c r="A20192"/>
      <c r="J20192"/>
      <c r="K20192"/>
      <c r="L20192"/>
      <c r="M20192"/>
    </row>
    <row r="20193" spans="1:13" ht="15.75" x14ac:dyDescent="0.3">
      <c r="A20193"/>
      <c r="J20193"/>
      <c r="K20193"/>
      <c r="L20193"/>
      <c r="M20193"/>
    </row>
    <row r="20194" spans="1:13" ht="15.75" x14ac:dyDescent="0.3">
      <c r="A20194"/>
      <c r="J20194"/>
      <c r="K20194"/>
      <c r="L20194"/>
      <c r="M20194"/>
    </row>
    <row r="20195" spans="1:13" ht="15.75" x14ac:dyDescent="0.3">
      <c r="A20195"/>
      <c r="J20195"/>
      <c r="K20195"/>
      <c r="L20195"/>
      <c r="M20195"/>
    </row>
    <row r="20196" spans="1:13" ht="15.75" x14ac:dyDescent="0.3">
      <c r="A20196"/>
      <c r="J20196"/>
      <c r="K20196"/>
      <c r="L20196"/>
      <c r="M20196"/>
    </row>
    <row r="20197" spans="1:13" ht="15.75" x14ac:dyDescent="0.3">
      <c r="A20197"/>
      <c r="J20197"/>
      <c r="K20197"/>
      <c r="L20197"/>
      <c r="M20197"/>
    </row>
    <row r="20198" spans="1:13" ht="15.75" x14ac:dyDescent="0.3">
      <c r="A20198"/>
      <c r="J20198"/>
      <c r="K20198"/>
      <c r="L20198"/>
      <c r="M20198"/>
    </row>
    <row r="20199" spans="1:13" ht="15.75" x14ac:dyDescent="0.3">
      <c r="A20199"/>
      <c r="J20199"/>
      <c r="K20199"/>
      <c r="L20199"/>
      <c r="M20199"/>
    </row>
    <row r="20200" spans="1:13" ht="15.75" x14ac:dyDescent="0.3">
      <c r="A20200"/>
      <c r="J20200"/>
      <c r="K20200"/>
      <c r="L20200"/>
      <c r="M20200"/>
    </row>
    <row r="20201" spans="1:13" ht="15.75" x14ac:dyDescent="0.3">
      <c r="A20201"/>
      <c r="J20201"/>
      <c r="K20201"/>
      <c r="L20201"/>
      <c r="M20201"/>
    </row>
    <row r="20202" spans="1:13" ht="15.75" x14ac:dyDescent="0.3">
      <c r="A20202"/>
      <c r="J20202"/>
      <c r="K20202"/>
      <c r="L20202"/>
      <c r="M20202"/>
    </row>
    <row r="20203" spans="1:13" ht="15.75" x14ac:dyDescent="0.3">
      <c r="A20203"/>
      <c r="J20203"/>
      <c r="K20203"/>
      <c r="L20203"/>
      <c r="M20203"/>
    </row>
    <row r="20204" spans="1:13" ht="15.75" x14ac:dyDescent="0.3">
      <c r="A20204"/>
      <c r="J20204"/>
      <c r="K20204"/>
      <c r="L20204"/>
      <c r="M20204"/>
    </row>
    <row r="20205" spans="1:13" ht="15.75" x14ac:dyDescent="0.3">
      <c r="A20205"/>
      <c r="J20205"/>
      <c r="K20205"/>
      <c r="L20205"/>
      <c r="M20205"/>
    </row>
    <row r="20206" spans="1:13" ht="15.75" x14ac:dyDescent="0.3">
      <c r="A20206"/>
      <c r="J20206"/>
      <c r="K20206"/>
      <c r="L20206"/>
      <c r="M20206"/>
    </row>
    <row r="20207" spans="1:13" ht="15.75" x14ac:dyDescent="0.3">
      <c r="A20207"/>
      <c r="J20207"/>
      <c r="K20207"/>
      <c r="L20207"/>
      <c r="M20207"/>
    </row>
    <row r="20208" spans="1:13" ht="15.75" x14ac:dyDescent="0.3">
      <c r="A20208"/>
      <c r="J20208"/>
      <c r="K20208"/>
      <c r="L20208"/>
      <c r="M20208"/>
    </row>
    <row r="20209" spans="1:13" ht="15.75" x14ac:dyDescent="0.3">
      <c r="A20209"/>
      <c r="J20209"/>
      <c r="K20209"/>
      <c r="L20209"/>
      <c r="M20209"/>
    </row>
    <row r="20210" spans="1:13" ht="15.75" x14ac:dyDescent="0.3">
      <c r="A20210"/>
      <c r="J20210"/>
      <c r="K20210"/>
      <c r="L20210"/>
      <c r="M20210"/>
    </row>
    <row r="20211" spans="1:13" ht="15.75" x14ac:dyDescent="0.3">
      <c r="A20211"/>
      <c r="J20211"/>
      <c r="K20211"/>
      <c r="L20211"/>
      <c r="M20211"/>
    </row>
    <row r="20212" spans="1:13" ht="15.75" x14ac:dyDescent="0.3">
      <c r="A20212"/>
      <c r="J20212"/>
      <c r="K20212"/>
      <c r="L20212"/>
      <c r="M20212"/>
    </row>
    <row r="20213" spans="1:13" ht="15.75" x14ac:dyDescent="0.3">
      <c r="A20213"/>
      <c r="J20213"/>
      <c r="K20213"/>
      <c r="L20213"/>
      <c r="M20213"/>
    </row>
    <row r="20214" spans="1:13" ht="15.75" x14ac:dyDescent="0.3">
      <c r="A20214"/>
      <c r="J20214"/>
      <c r="K20214"/>
      <c r="L20214"/>
      <c r="M20214"/>
    </row>
    <row r="20215" spans="1:13" ht="15.75" x14ac:dyDescent="0.3">
      <c r="A20215"/>
      <c r="J20215"/>
      <c r="K20215"/>
      <c r="L20215"/>
      <c r="M20215"/>
    </row>
    <row r="20216" spans="1:13" ht="15.75" x14ac:dyDescent="0.3">
      <c r="A20216"/>
      <c r="J20216"/>
      <c r="K20216"/>
      <c r="L20216"/>
      <c r="M20216"/>
    </row>
    <row r="20217" spans="1:13" ht="15.75" x14ac:dyDescent="0.3">
      <c r="A20217"/>
      <c r="J20217"/>
      <c r="K20217"/>
      <c r="L20217"/>
      <c r="M20217"/>
    </row>
    <row r="20218" spans="1:13" ht="15.75" x14ac:dyDescent="0.3">
      <c r="A20218"/>
      <c r="J20218"/>
      <c r="K20218"/>
      <c r="L20218"/>
      <c r="M20218"/>
    </row>
    <row r="20219" spans="1:13" ht="15.75" x14ac:dyDescent="0.3">
      <c r="A20219"/>
      <c r="J20219"/>
      <c r="K20219"/>
      <c r="L20219"/>
      <c r="M20219"/>
    </row>
    <row r="20220" spans="1:13" ht="15.75" x14ac:dyDescent="0.3">
      <c r="A20220"/>
      <c r="J20220"/>
      <c r="K20220"/>
      <c r="L20220"/>
      <c r="M20220"/>
    </row>
    <row r="20221" spans="1:13" ht="15.75" x14ac:dyDescent="0.3">
      <c r="A20221"/>
      <c r="J20221"/>
      <c r="K20221"/>
      <c r="L20221"/>
      <c r="M20221"/>
    </row>
    <row r="20222" spans="1:13" ht="15.75" x14ac:dyDescent="0.3">
      <c r="A20222"/>
      <c r="J20222"/>
      <c r="K20222"/>
      <c r="L20222"/>
      <c r="M20222"/>
    </row>
    <row r="20223" spans="1:13" ht="15.75" x14ac:dyDescent="0.3">
      <c r="A20223"/>
      <c r="J20223"/>
      <c r="K20223"/>
      <c r="L20223"/>
      <c r="M20223"/>
    </row>
    <row r="20224" spans="1:13" ht="15.75" x14ac:dyDescent="0.3">
      <c r="A20224"/>
      <c r="J20224"/>
      <c r="K20224"/>
      <c r="L20224"/>
      <c r="M20224"/>
    </row>
    <row r="20225" spans="1:13" ht="15.75" x14ac:dyDescent="0.3">
      <c r="A20225"/>
      <c r="J20225"/>
      <c r="K20225"/>
      <c r="L20225"/>
      <c r="M20225"/>
    </row>
    <row r="20226" spans="1:13" ht="15.75" x14ac:dyDescent="0.3">
      <c r="A20226"/>
      <c r="J20226"/>
      <c r="K20226"/>
      <c r="L20226"/>
      <c r="M20226"/>
    </row>
    <row r="20227" spans="1:13" ht="15.75" x14ac:dyDescent="0.3">
      <c r="A20227"/>
      <c r="J20227"/>
      <c r="K20227"/>
      <c r="L20227"/>
      <c r="M20227"/>
    </row>
    <row r="20228" spans="1:13" ht="15.75" x14ac:dyDescent="0.3">
      <c r="A20228"/>
      <c r="J20228"/>
      <c r="K20228"/>
      <c r="L20228"/>
      <c r="M20228"/>
    </row>
    <row r="20229" spans="1:13" ht="15.75" x14ac:dyDescent="0.3">
      <c r="A20229"/>
      <c r="J20229"/>
      <c r="K20229"/>
      <c r="L20229"/>
      <c r="M20229"/>
    </row>
    <row r="20230" spans="1:13" ht="15.75" x14ac:dyDescent="0.3">
      <c r="A20230"/>
      <c r="J20230"/>
      <c r="K20230"/>
      <c r="L20230"/>
      <c r="M20230"/>
    </row>
    <row r="20231" spans="1:13" ht="15.75" x14ac:dyDescent="0.3">
      <c r="A20231"/>
      <c r="J20231"/>
      <c r="K20231"/>
      <c r="L20231"/>
      <c r="M20231"/>
    </row>
    <row r="20232" spans="1:13" ht="15.75" x14ac:dyDescent="0.3">
      <c r="A20232"/>
      <c r="J20232"/>
      <c r="K20232"/>
      <c r="L20232"/>
      <c r="M20232"/>
    </row>
    <row r="20233" spans="1:13" ht="15.75" x14ac:dyDescent="0.3">
      <c r="A20233"/>
      <c r="J20233"/>
      <c r="K20233"/>
      <c r="L20233"/>
      <c r="M20233"/>
    </row>
    <row r="20234" spans="1:13" ht="15.75" x14ac:dyDescent="0.3">
      <c r="A20234"/>
      <c r="J20234"/>
      <c r="K20234"/>
      <c r="L20234"/>
      <c r="M20234"/>
    </row>
    <row r="20235" spans="1:13" ht="15.75" x14ac:dyDescent="0.3">
      <c r="A20235"/>
      <c r="J20235"/>
      <c r="K20235"/>
      <c r="L20235"/>
      <c r="M20235"/>
    </row>
    <row r="20236" spans="1:13" ht="15.75" x14ac:dyDescent="0.3">
      <c r="A20236"/>
      <c r="J20236"/>
      <c r="K20236"/>
      <c r="L20236"/>
      <c r="M20236"/>
    </row>
    <row r="20237" spans="1:13" ht="15.75" x14ac:dyDescent="0.3">
      <c r="A20237"/>
      <c r="J20237"/>
      <c r="K20237"/>
      <c r="L20237"/>
      <c r="M20237"/>
    </row>
    <row r="20238" spans="1:13" ht="15.75" x14ac:dyDescent="0.3">
      <c r="A20238"/>
      <c r="J20238"/>
      <c r="K20238"/>
      <c r="L20238"/>
      <c r="M20238"/>
    </row>
    <row r="20239" spans="1:13" ht="15.75" x14ac:dyDescent="0.3">
      <c r="A20239"/>
      <c r="J20239"/>
      <c r="K20239"/>
      <c r="L20239"/>
      <c r="M20239"/>
    </row>
    <row r="20240" spans="1:13" ht="15.75" x14ac:dyDescent="0.3">
      <c r="A20240"/>
      <c r="J20240"/>
      <c r="K20240"/>
      <c r="L20240"/>
      <c r="M20240"/>
    </row>
    <row r="20241" spans="1:13" ht="15.75" x14ac:dyDescent="0.3">
      <c r="A20241"/>
      <c r="J20241"/>
      <c r="K20241"/>
      <c r="L20241"/>
      <c r="M20241"/>
    </row>
    <row r="20242" spans="1:13" ht="15.75" x14ac:dyDescent="0.3">
      <c r="A20242"/>
      <c r="J20242"/>
      <c r="K20242"/>
      <c r="L20242"/>
      <c r="M20242"/>
    </row>
    <row r="20243" spans="1:13" ht="15.75" x14ac:dyDescent="0.3">
      <c r="A20243"/>
      <c r="J20243"/>
      <c r="K20243"/>
      <c r="L20243"/>
      <c r="M20243"/>
    </row>
    <row r="20244" spans="1:13" ht="15.75" x14ac:dyDescent="0.3">
      <c r="A20244"/>
      <c r="J20244"/>
      <c r="K20244"/>
      <c r="L20244"/>
      <c r="M20244"/>
    </row>
    <row r="20245" spans="1:13" ht="15.75" x14ac:dyDescent="0.3">
      <c r="A20245"/>
      <c r="J20245"/>
      <c r="K20245"/>
      <c r="L20245"/>
      <c r="M20245"/>
    </row>
    <row r="20246" spans="1:13" ht="15.75" x14ac:dyDescent="0.3">
      <c r="A20246"/>
      <c r="J20246"/>
      <c r="K20246"/>
      <c r="L20246"/>
      <c r="M20246"/>
    </row>
    <row r="20247" spans="1:13" ht="15.75" x14ac:dyDescent="0.3">
      <c r="A20247"/>
      <c r="J20247"/>
      <c r="K20247"/>
      <c r="L20247"/>
      <c r="M20247"/>
    </row>
    <row r="20248" spans="1:13" ht="15.75" x14ac:dyDescent="0.3">
      <c r="A20248"/>
      <c r="J20248"/>
      <c r="K20248"/>
      <c r="L20248"/>
      <c r="M20248"/>
    </row>
    <row r="20249" spans="1:13" ht="15.75" x14ac:dyDescent="0.3">
      <c r="A20249"/>
      <c r="J20249"/>
      <c r="K20249"/>
      <c r="L20249"/>
      <c r="M20249"/>
    </row>
    <row r="20250" spans="1:13" ht="15.75" x14ac:dyDescent="0.3">
      <c r="A20250"/>
      <c r="J20250"/>
      <c r="K20250"/>
      <c r="L20250"/>
      <c r="M20250"/>
    </row>
    <row r="20251" spans="1:13" ht="15.75" x14ac:dyDescent="0.3">
      <c r="A20251"/>
      <c r="J20251"/>
      <c r="K20251"/>
      <c r="L20251"/>
      <c r="M20251"/>
    </row>
    <row r="20252" spans="1:13" ht="15.75" x14ac:dyDescent="0.3">
      <c r="A20252"/>
      <c r="J20252"/>
      <c r="K20252"/>
      <c r="L20252"/>
      <c r="M20252"/>
    </row>
    <row r="20253" spans="1:13" ht="15.75" x14ac:dyDescent="0.3">
      <c r="A20253"/>
      <c r="J20253"/>
      <c r="K20253"/>
      <c r="L20253"/>
      <c r="M20253"/>
    </row>
    <row r="20254" spans="1:13" ht="15.75" x14ac:dyDescent="0.3">
      <c r="A20254"/>
      <c r="J20254"/>
      <c r="K20254"/>
      <c r="L20254"/>
      <c r="M20254"/>
    </row>
    <row r="20255" spans="1:13" ht="15.75" x14ac:dyDescent="0.3">
      <c r="A20255"/>
      <c r="J20255"/>
      <c r="K20255"/>
      <c r="L20255"/>
      <c r="M20255"/>
    </row>
    <row r="20256" spans="1:13" ht="15.75" x14ac:dyDescent="0.3">
      <c r="A20256"/>
      <c r="J20256"/>
      <c r="K20256"/>
      <c r="L20256"/>
      <c r="M20256"/>
    </row>
    <row r="20257" spans="1:13" ht="15.75" x14ac:dyDescent="0.3">
      <c r="A20257"/>
      <c r="J20257"/>
      <c r="K20257"/>
      <c r="L20257"/>
      <c r="M20257"/>
    </row>
    <row r="20258" spans="1:13" ht="15.75" x14ac:dyDescent="0.3">
      <c r="A20258"/>
      <c r="J20258"/>
      <c r="K20258"/>
      <c r="L20258"/>
      <c r="M20258"/>
    </row>
    <row r="20259" spans="1:13" ht="15.75" x14ac:dyDescent="0.3">
      <c r="A20259"/>
      <c r="J20259"/>
      <c r="K20259"/>
      <c r="L20259"/>
      <c r="M20259"/>
    </row>
    <row r="20260" spans="1:13" ht="15.75" x14ac:dyDescent="0.3">
      <c r="A20260"/>
      <c r="J20260"/>
      <c r="K20260"/>
      <c r="L20260"/>
      <c r="M20260"/>
    </row>
    <row r="20261" spans="1:13" ht="15.75" x14ac:dyDescent="0.3">
      <c r="A20261"/>
      <c r="J20261"/>
      <c r="K20261"/>
      <c r="L20261"/>
      <c r="M20261"/>
    </row>
    <row r="20262" spans="1:13" ht="15.75" x14ac:dyDescent="0.3">
      <c r="A20262"/>
      <c r="J20262"/>
      <c r="K20262"/>
      <c r="L20262"/>
      <c r="M20262"/>
    </row>
    <row r="20263" spans="1:13" ht="15.75" x14ac:dyDescent="0.3">
      <c r="A20263"/>
      <c r="J20263"/>
      <c r="K20263"/>
      <c r="L20263"/>
      <c r="M20263"/>
    </row>
    <row r="20264" spans="1:13" ht="15.75" x14ac:dyDescent="0.3">
      <c r="A20264"/>
      <c r="J20264"/>
      <c r="K20264"/>
      <c r="L20264"/>
      <c r="M20264"/>
    </row>
    <row r="20265" spans="1:13" ht="15.75" x14ac:dyDescent="0.3">
      <c r="A20265"/>
      <c r="J20265"/>
      <c r="K20265"/>
      <c r="L20265"/>
      <c r="M20265"/>
    </row>
    <row r="20266" spans="1:13" ht="15.75" x14ac:dyDescent="0.3">
      <c r="A20266"/>
      <c r="J20266"/>
      <c r="K20266"/>
      <c r="L20266"/>
      <c r="M20266"/>
    </row>
    <row r="20267" spans="1:13" ht="15.75" x14ac:dyDescent="0.3">
      <c r="A20267"/>
      <c r="J20267"/>
      <c r="K20267"/>
      <c r="L20267"/>
      <c r="M20267"/>
    </row>
    <row r="20268" spans="1:13" ht="15.75" x14ac:dyDescent="0.3">
      <c r="A20268"/>
      <c r="J20268"/>
      <c r="K20268"/>
      <c r="L20268"/>
      <c r="M20268"/>
    </row>
    <row r="20269" spans="1:13" ht="15.75" x14ac:dyDescent="0.3">
      <c r="A20269"/>
      <c r="J20269"/>
      <c r="K20269"/>
      <c r="L20269"/>
      <c r="M20269"/>
    </row>
    <row r="20270" spans="1:13" ht="15.75" x14ac:dyDescent="0.3">
      <c r="A20270"/>
      <c r="J20270"/>
      <c r="K20270"/>
      <c r="L20270"/>
      <c r="M20270"/>
    </row>
    <row r="20271" spans="1:13" ht="15.75" x14ac:dyDescent="0.3">
      <c r="A20271"/>
      <c r="J20271"/>
      <c r="K20271"/>
      <c r="L20271"/>
      <c r="M20271"/>
    </row>
    <row r="20272" spans="1:13" ht="15.75" x14ac:dyDescent="0.3">
      <c r="A20272"/>
      <c r="J20272"/>
      <c r="K20272"/>
      <c r="L20272"/>
      <c r="M20272"/>
    </row>
    <row r="20273" spans="1:13" ht="15.75" x14ac:dyDescent="0.3">
      <c r="A20273"/>
      <c r="J20273"/>
      <c r="K20273"/>
      <c r="L20273"/>
      <c r="M20273"/>
    </row>
    <row r="20274" spans="1:13" ht="15.75" x14ac:dyDescent="0.3">
      <c r="A20274"/>
      <c r="J20274"/>
      <c r="K20274"/>
      <c r="L20274"/>
      <c r="M20274"/>
    </row>
    <row r="20275" spans="1:13" ht="15.75" x14ac:dyDescent="0.3">
      <c r="A20275"/>
      <c r="J20275"/>
      <c r="K20275"/>
      <c r="L20275"/>
      <c r="M20275"/>
    </row>
    <row r="20276" spans="1:13" ht="15.75" x14ac:dyDescent="0.3">
      <c r="A20276"/>
      <c r="J20276"/>
      <c r="K20276"/>
      <c r="L20276"/>
      <c r="M20276"/>
    </row>
    <row r="20277" spans="1:13" ht="15.75" x14ac:dyDescent="0.3">
      <c r="A20277"/>
      <c r="J20277"/>
      <c r="K20277"/>
      <c r="L20277"/>
      <c r="M20277"/>
    </row>
    <row r="20278" spans="1:13" ht="15.75" x14ac:dyDescent="0.3">
      <c r="A20278"/>
      <c r="J20278"/>
      <c r="K20278"/>
      <c r="L20278"/>
      <c r="M20278"/>
    </row>
    <row r="20279" spans="1:13" ht="15.75" x14ac:dyDescent="0.3">
      <c r="A20279"/>
      <c r="J20279"/>
      <c r="K20279"/>
      <c r="L20279"/>
      <c r="M20279"/>
    </row>
    <row r="20280" spans="1:13" ht="15.75" x14ac:dyDescent="0.3">
      <c r="A20280"/>
      <c r="J20280"/>
      <c r="K20280"/>
      <c r="L20280"/>
      <c r="M20280"/>
    </row>
    <row r="20281" spans="1:13" ht="15.75" x14ac:dyDescent="0.3">
      <c r="A20281"/>
      <c r="J20281"/>
      <c r="K20281"/>
      <c r="L20281"/>
      <c r="M20281"/>
    </row>
    <row r="20282" spans="1:13" ht="15.75" x14ac:dyDescent="0.3">
      <c r="A20282"/>
      <c r="J20282"/>
      <c r="K20282"/>
      <c r="L20282"/>
      <c r="M20282"/>
    </row>
    <row r="20283" spans="1:13" ht="15.75" x14ac:dyDescent="0.3">
      <c r="A20283"/>
      <c r="J20283"/>
      <c r="K20283"/>
      <c r="L20283"/>
      <c r="M20283"/>
    </row>
    <row r="20284" spans="1:13" ht="15.75" x14ac:dyDescent="0.3">
      <c r="A20284"/>
      <c r="J20284"/>
      <c r="K20284"/>
      <c r="L20284"/>
      <c r="M20284"/>
    </row>
    <row r="20285" spans="1:13" ht="15.75" x14ac:dyDescent="0.3">
      <c r="A20285"/>
      <c r="J20285"/>
      <c r="K20285"/>
      <c r="L20285"/>
      <c r="M20285"/>
    </row>
    <row r="20286" spans="1:13" ht="15.75" x14ac:dyDescent="0.3">
      <c r="A20286"/>
      <c r="J20286"/>
      <c r="K20286"/>
      <c r="L20286"/>
      <c r="M20286"/>
    </row>
    <row r="20287" spans="1:13" ht="15.75" x14ac:dyDescent="0.3">
      <c r="A20287"/>
      <c r="J20287"/>
      <c r="K20287"/>
      <c r="L20287"/>
      <c r="M20287"/>
    </row>
    <row r="20288" spans="1:13" ht="15.75" x14ac:dyDescent="0.3">
      <c r="A20288"/>
      <c r="J20288"/>
      <c r="K20288"/>
      <c r="L20288"/>
      <c r="M20288"/>
    </row>
    <row r="20289" spans="1:13" ht="15.75" x14ac:dyDescent="0.3">
      <c r="A20289"/>
      <c r="J20289"/>
      <c r="K20289"/>
      <c r="L20289"/>
      <c r="M20289"/>
    </row>
    <row r="20290" spans="1:13" ht="15.75" x14ac:dyDescent="0.3">
      <c r="A20290"/>
      <c r="J20290"/>
      <c r="K20290"/>
      <c r="L20290"/>
      <c r="M20290"/>
    </row>
    <row r="20291" spans="1:13" ht="15.75" x14ac:dyDescent="0.3">
      <c r="A20291"/>
      <c r="J20291"/>
      <c r="K20291"/>
      <c r="L20291"/>
      <c r="M20291"/>
    </row>
    <row r="20292" spans="1:13" ht="15.75" x14ac:dyDescent="0.3">
      <c r="A20292"/>
      <c r="J20292"/>
      <c r="K20292"/>
      <c r="L20292"/>
      <c r="M20292"/>
    </row>
    <row r="20293" spans="1:13" ht="15.75" x14ac:dyDescent="0.3">
      <c r="A20293"/>
      <c r="J20293"/>
      <c r="K20293"/>
      <c r="L20293"/>
      <c r="M20293"/>
    </row>
    <row r="20294" spans="1:13" ht="15.75" x14ac:dyDescent="0.3">
      <c r="A20294"/>
      <c r="J20294"/>
      <c r="K20294"/>
      <c r="L20294"/>
      <c r="M20294"/>
    </row>
    <row r="20295" spans="1:13" ht="15.75" x14ac:dyDescent="0.3">
      <c r="A20295"/>
      <c r="J20295"/>
      <c r="K20295"/>
      <c r="L20295"/>
      <c r="M20295"/>
    </row>
    <row r="20296" spans="1:13" ht="15.75" x14ac:dyDescent="0.3">
      <c r="A20296"/>
      <c r="J20296"/>
      <c r="K20296"/>
      <c r="L20296"/>
      <c r="M20296"/>
    </row>
    <row r="20297" spans="1:13" ht="15.75" x14ac:dyDescent="0.3">
      <c r="A20297"/>
      <c r="J20297"/>
      <c r="K20297"/>
      <c r="L20297"/>
      <c r="M20297"/>
    </row>
    <row r="20298" spans="1:13" ht="15.75" x14ac:dyDescent="0.3">
      <c r="A20298"/>
      <c r="J20298"/>
      <c r="K20298"/>
      <c r="L20298"/>
      <c r="M20298"/>
    </row>
    <row r="20299" spans="1:13" ht="15.75" x14ac:dyDescent="0.3">
      <c r="A20299"/>
      <c r="J20299"/>
      <c r="K20299"/>
      <c r="L20299"/>
      <c r="M20299"/>
    </row>
    <row r="20300" spans="1:13" ht="15.75" x14ac:dyDescent="0.3">
      <c r="A20300"/>
      <c r="J20300"/>
      <c r="K20300"/>
      <c r="L20300"/>
      <c r="M20300"/>
    </row>
    <row r="20301" spans="1:13" ht="15.75" x14ac:dyDescent="0.3">
      <c r="A20301"/>
      <c r="J20301"/>
      <c r="K20301"/>
      <c r="L20301"/>
      <c r="M20301"/>
    </row>
    <row r="20302" spans="1:13" ht="15.75" x14ac:dyDescent="0.3">
      <c r="A20302"/>
      <c r="J20302"/>
      <c r="K20302"/>
      <c r="L20302"/>
      <c r="M20302"/>
    </row>
    <row r="20303" spans="1:13" ht="15.75" x14ac:dyDescent="0.3">
      <c r="A20303"/>
      <c r="J20303"/>
      <c r="K20303"/>
      <c r="L20303"/>
      <c r="M20303"/>
    </row>
    <row r="20304" spans="1:13" ht="15.75" x14ac:dyDescent="0.3">
      <c r="A20304"/>
      <c r="J20304"/>
      <c r="K20304"/>
      <c r="L20304"/>
      <c r="M20304"/>
    </row>
    <row r="20305" spans="1:13" ht="15.75" x14ac:dyDescent="0.3">
      <c r="A20305"/>
      <c r="J20305"/>
      <c r="K20305"/>
      <c r="L20305"/>
      <c r="M20305"/>
    </row>
    <row r="20306" spans="1:13" ht="15.75" x14ac:dyDescent="0.3">
      <c r="A20306"/>
      <c r="J20306"/>
      <c r="K20306"/>
      <c r="L20306"/>
      <c r="M20306"/>
    </row>
    <row r="20307" spans="1:13" ht="15.75" x14ac:dyDescent="0.3">
      <c r="A20307"/>
      <c r="J20307"/>
      <c r="K20307"/>
      <c r="L20307"/>
      <c r="M20307"/>
    </row>
    <row r="20308" spans="1:13" ht="15.75" x14ac:dyDescent="0.3">
      <c r="A20308"/>
      <c r="J20308"/>
      <c r="K20308"/>
      <c r="L20308"/>
      <c r="M20308"/>
    </row>
    <row r="20309" spans="1:13" ht="15.75" x14ac:dyDescent="0.3">
      <c r="A20309"/>
      <c r="J20309"/>
      <c r="K20309"/>
      <c r="L20309"/>
      <c r="M20309"/>
    </row>
    <row r="20310" spans="1:13" ht="15.75" x14ac:dyDescent="0.3">
      <c r="A20310"/>
      <c r="J20310"/>
      <c r="K20310"/>
      <c r="L20310"/>
      <c r="M20310"/>
    </row>
    <row r="20311" spans="1:13" ht="15.75" x14ac:dyDescent="0.3">
      <c r="A20311"/>
      <c r="J20311"/>
      <c r="K20311"/>
      <c r="L20311"/>
      <c r="M20311"/>
    </row>
    <row r="20312" spans="1:13" ht="15.75" x14ac:dyDescent="0.3">
      <c r="A20312"/>
      <c r="J20312"/>
      <c r="K20312"/>
      <c r="L20312"/>
      <c r="M20312"/>
    </row>
    <row r="20313" spans="1:13" ht="15.75" x14ac:dyDescent="0.3">
      <c r="A20313"/>
      <c r="J20313"/>
      <c r="K20313"/>
      <c r="L20313"/>
      <c r="M20313"/>
    </row>
    <row r="20314" spans="1:13" ht="15.75" x14ac:dyDescent="0.3">
      <c r="A20314"/>
      <c r="J20314"/>
      <c r="K20314"/>
      <c r="L20314"/>
      <c r="M20314"/>
    </row>
    <row r="20315" spans="1:13" ht="15.75" x14ac:dyDescent="0.3">
      <c r="A20315"/>
      <c r="J20315"/>
      <c r="K20315"/>
      <c r="L20315"/>
      <c r="M20315"/>
    </row>
    <row r="20316" spans="1:13" ht="15.75" x14ac:dyDescent="0.3">
      <c r="A20316"/>
      <c r="J20316"/>
      <c r="K20316"/>
      <c r="L20316"/>
      <c r="M20316"/>
    </row>
    <row r="20317" spans="1:13" ht="15.75" x14ac:dyDescent="0.3">
      <c r="A20317"/>
      <c r="J20317"/>
      <c r="K20317"/>
      <c r="L20317"/>
      <c r="M20317"/>
    </row>
    <row r="20318" spans="1:13" ht="15.75" x14ac:dyDescent="0.3">
      <c r="A20318"/>
      <c r="J20318"/>
      <c r="K20318"/>
      <c r="L20318"/>
      <c r="M20318"/>
    </row>
    <row r="20319" spans="1:13" ht="15.75" x14ac:dyDescent="0.3">
      <c r="A20319"/>
      <c r="J20319"/>
      <c r="K20319"/>
      <c r="L20319"/>
      <c r="M20319"/>
    </row>
    <row r="20320" spans="1:13" ht="15.75" x14ac:dyDescent="0.3">
      <c r="A20320"/>
      <c r="J20320"/>
      <c r="K20320"/>
      <c r="L20320"/>
      <c r="M20320"/>
    </row>
    <row r="20321" spans="1:13" ht="15.75" x14ac:dyDescent="0.3">
      <c r="A20321"/>
      <c r="J20321"/>
      <c r="K20321"/>
      <c r="L20321"/>
      <c r="M20321"/>
    </row>
    <row r="20322" spans="1:13" ht="15.75" x14ac:dyDescent="0.3">
      <c r="A20322"/>
      <c r="J20322"/>
      <c r="K20322"/>
      <c r="L20322"/>
      <c r="M20322"/>
    </row>
    <row r="20323" spans="1:13" ht="15.75" x14ac:dyDescent="0.3">
      <c r="A20323"/>
      <c r="J20323"/>
      <c r="K20323"/>
      <c r="L20323"/>
      <c r="M20323"/>
    </row>
    <row r="20324" spans="1:13" ht="15.75" x14ac:dyDescent="0.3">
      <c r="A20324"/>
      <c r="J20324"/>
      <c r="K20324"/>
      <c r="L20324"/>
      <c r="M20324"/>
    </row>
    <row r="20325" spans="1:13" ht="15.75" x14ac:dyDescent="0.3">
      <c r="A20325"/>
      <c r="J20325"/>
      <c r="K20325"/>
      <c r="L20325"/>
      <c r="M20325"/>
    </row>
    <row r="20326" spans="1:13" ht="15.75" x14ac:dyDescent="0.3">
      <c r="A20326"/>
      <c r="J20326"/>
      <c r="K20326"/>
      <c r="L20326"/>
      <c r="M20326"/>
    </row>
    <row r="20327" spans="1:13" ht="15.75" x14ac:dyDescent="0.3">
      <c r="A20327"/>
      <c r="J20327"/>
      <c r="K20327"/>
      <c r="L20327"/>
      <c r="M20327"/>
    </row>
    <row r="20328" spans="1:13" ht="15.75" x14ac:dyDescent="0.3">
      <c r="A20328"/>
      <c r="J20328"/>
      <c r="K20328"/>
      <c r="L20328"/>
      <c r="M20328"/>
    </row>
    <row r="20329" spans="1:13" ht="15.75" x14ac:dyDescent="0.3">
      <c r="A20329"/>
      <c r="J20329"/>
      <c r="K20329"/>
      <c r="L20329"/>
      <c r="M20329"/>
    </row>
    <row r="20330" spans="1:13" ht="15.75" x14ac:dyDescent="0.3">
      <c r="A20330"/>
      <c r="J20330"/>
      <c r="K20330"/>
      <c r="L20330"/>
      <c r="M20330"/>
    </row>
    <row r="20331" spans="1:13" ht="15.75" x14ac:dyDescent="0.3">
      <c r="A20331"/>
      <c r="J20331"/>
      <c r="K20331"/>
      <c r="L20331"/>
      <c r="M20331"/>
    </row>
    <row r="20332" spans="1:13" ht="15.75" x14ac:dyDescent="0.3">
      <c r="A20332"/>
      <c r="J20332"/>
      <c r="K20332"/>
      <c r="L20332"/>
      <c r="M20332"/>
    </row>
    <row r="20333" spans="1:13" ht="15.75" x14ac:dyDescent="0.3">
      <c r="A20333"/>
      <c r="J20333"/>
      <c r="K20333"/>
      <c r="L20333"/>
      <c r="M20333"/>
    </row>
    <row r="20334" spans="1:13" ht="15.75" x14ac:dyDescent="0.3">
      <c r="A20334"/>
      <c r="J20334"/>
      <c r="K20334"/>
      <c r="L20334"/>
      <c r="M20334"/>
    </row>
    <row r="20335" spans="1:13" ht="15.75" x14ac:dyDescent="0.3">
      <c r="A20335"/>
      <c r="J20335"/>
      <c r="K20335"/>
      <c r="L20335"/>
      <c r="M20335"/>
    </row>
    <row r="20336" spans="1:13" ht="15.75" x14ac:dyDescent="0.3">
      <c r="A20336"/>
      <c r="J20336"/>
      <c r="K20336"/>
      <c r="L20336"/>
      <c r="M20336"/>
    </row>
    <row r="20337" spans="1:13" ht="15.75" x14ac:dyDescent="0.3">
      <c r="A20337"/>
      <c r="J20337"/>
      <c r="K20337"/>
      <c r="L20337"/>
      <c r="M20337"/>
    </row>
    <row r="20338" spans="1:13" ht="15.75" x14ac:dyDescent="0.3">
      <c r="A20338"/>
      <c r="J20338"/>
      <c r="K20338"/>
      <c r="L20338"/>
      <c r="M20338"/>
    </row>
    <row r="20339" spans="1:13" ht="15.75" x14ac:dyDescent="0.3">
      <c r="A20339"/>
      <c r="J20339"/>
      <c r="K20339"/>
      <c r="L20339"/>
      <c r="M20339"/>
    </row>
    <row r="20340" spans="1:13" ht="15.75" x14ac:dyDescent="0.3">
      <c r="A20340"/>
      <c r="J20340"/>
      <c r="K20340"/>
      <c r="L20340"/>
      <c r="M20340"/>
    </row>
    <row r="20341" spans="1:13" ht="15.75" x14ac:dyDescent="0.3">
      <c r="A20341"/>
      <c r="J20341"/>
      <c r="K20341"/>
      <c r="L20341"/>
      <c r="M20341"/>
    </row>
    <row r="20342" spans="1:13" ht="15.75" x14ac:dyDescent="0.3">
      <c r="A20342"/>
      <c r="J20342"/>
      <c r="K20342"/>
      <c r="L20342"/>
      <c r="M20342"/>
    </row>
    <row r="20343" spans="1:13" ht="15.75" x14ac:dyDescent="0.3">
      <c r="A20343"/>
      <c r="J20343"/>
      <c r="K20343"/>
      <c r="L20343"/>
      <c r="M20343"/>
    </row>
    <row r="20344" spans="1:13" ht="15.75" x14ac:dyDescent="0.3">
      <c r="A20344"/>
      <c r="J20344"/>
      <c r="K20344"/>
      <c r="L20344"/>
      <c r="M20344"/>
    </row>
    <row r="20345" spans="1:13" ht="15.75" x14ac:dyDescent="0.3">
      <c r="A20345"/>
      <c r="J20345"/>
      <c r="K20345"/>
      <c r="L20345"/>
      <c r="M20345"/>
    </row>
    <row r="20346" spans="1:13" ht="15.75" x14ac:dyDescent="0.3">
      <c r="A20346"/>
      <c r="J20346"/>
      <c r="K20346"/>
      <c r="L20346"/>
      <c r="M20346"/>
    </row>
    <row r="20347" spans="1:13" ht="15.75" x14ac:dyDescent="0.3">
      <c r="A20347"/>
      <c r="J20347"/>
      <c r="K20347"/>
      <c r="L20347"/>
      <c r="M20347"/>
    </row>
    <row r="20348" spans="1:13" ht="15.75" x14ac:dyDescent="0.3">
      <c r="A20348"/>
      <c r="J20348"/>
      <c r="K20348"/>
      <c r="L20348"/>
      <c r="M20348"/>
    </row>
    <row r="20349" spans="1:13" ht="15.75" x14ac:dyDescent="0.3">
      <c r="A20349"/>
      <c r="J20349"/>
      <c r="K20349"/>
      <c r="L20349"/>
      <c r="M20349"/>
    </row>
    <row r="20350" spans="1:13" ht="15.75" x14ac:dyDescent="0.3">
      <c r="A20350"/>
      <c r="J20350"/>
      <c r="K20350"/>
      <c r="L20350"/>
      <c r="M20350"/>
    </row>
    <row r="20351" spans="1:13" ht="15.75" x14ac:dyDescent="0.3">
      <c r="A20351"/>
      <c r="J20351"/>
      <c r="K20351"/>
      <c r="L20351"/>
      <c r="M20351"/>
    </row>
    <row r="20352" spans="1:13" ht="15.75" x14ac:dyDescent="0.3">
      <c r="A20352"/>
      <c r="J20352"/>
      <c r="K20352"/>
      <c r="L20352"/>
      <c r="M20352"/>
    </row>
    <row r="20353" spans="1:13" ht="15.75" x14ac:dyDescent="0.3">
      <c r="A20353"/>
      <c r="J20353"/>
      <c r="K20353"/>
      <c r="L20353"/>
      <c r="M20353"/>
    </row>
    <row r="20354" spans="1:13" ht="15.75" x14ac:dyDescent="0.3">
      <c r="A20354"/>
      <c r="J20354"/>
      <c r="K20354"/>
      <c r="L20354"/>
      <c r="M20354"/>
    </row>
    <row r="20355" spans="1:13" ht="15.75" x14ac:dyDescent="0.3">
      <c r="A20355"/>
      <c r="J20355"/>
      <c r="K20355"/>
      <c r="L20355"/>
      <c r="M20355"/>
    </row>
    <row r="20356" spans="1:13" ht="15.75" x14ac:dyDescent="0.3">
      <c r="A20356"/>
      <c r="J20356"/>
      <c r="K20356"/>
      <c r="L20356"/>
      <c r="M20356"/>
    </row>
    <row r="20357" spans="1:13" ht="15.75" x14ac:dyDescent="0.3">
      <c r="A20357"/>
      <c r="J20357"/>
      <c r="K20357"/>
      <c r="L20357"/>
      <c r="M20357"/>
    </row>
    <row r="20358" spans="1:13" ht="15.75" x14ac:dyDescent="0.3">
      <c r="A20358"/>
      <c r="J20358"/>
      <c r="K20358"/>
      <c r="L20358"/>
      <c r="M20358"/>
    </row>
    <row r="20359" spans="1:13" ht="15.75" x14ac:dyDescent="0.3">
      <c r="A20359"/>
      <c r="J20359"/>
      <c r="K20359"/>
      <c r="L20359"/>
      <c r="M20359"/>
    </row>
    <row r="20360" spans="1:13" ht="15.75" x14ac:dyDescent="0.3">
      <c r="A20360"/>
      <c r="J20360"/>
      <c r="K20360"/>
      <c r="L20360"/>
      <c r="M20360"/>
    </row>
    <row r="20361" spans="1:13" ht="15.75" x14ac:dyDescent="0.3">
      <c r="A20361"/>
      <c r="J20361"/>
      <c r="K20361"/>
      <c r="L20361"/>
      <c r="M20361"/>
    </row>
    <row r="20362" spans="1:13" ht="15.75" x14ac:dyDescent="0.3">
      <c r="A20362"/>
      <c r="J20362"/>
      <c r="K20362"/>
      <c r="L20362"/>
      <c r="M20362"/>
    </row>
    <row r="20363" spans="1:13" ht="15.75" x14ac:dyDescent="0.3">
      <c r="A20363"/>
      <c r="J20363"/>
      <c r="K20363"/>
      <c r="L20363"/>
      <c r="M20363"/>
    </row>
    <row r="20364" spans="1:13" ht="15.75" x14ac:dyDescent="0.3">
      <c r="A20364"/>
      <c r="J20364"/>
      <c r="K20364"/>
      <c r="L20364"/>
      <c r="M20364"/>
    </row>
    <row r="20365" spans="1:13" ht="15.75" x14ac:dyDescent="0.3">
      <c r="A20365"/>
      <c r="J20365"/>
      <c r="K20365"/>
      <c r="L20365"/>
      <c r="M20365"/>
    </row>
    <row r="20366" spans="1:13" ht="15.75" x14ac:dyDescent="0.3">
      <c r="A20366"/>
      <c r="J20366"/>
      <c r="K20366"/>
      <c r="L20366"/>
      <c r="M20366"/>
    </row>
    <row r="20367" spans="1:13" ht="15.75" x14ac:dyDescent="0.3">
      <c r="A20367"/>
      <c r="J20367"/>
      <c r="K20367"/>
      <c r="L20367"/>
      <c r="M20367"/>
    </row>
    <row r="20368" spans="1:13" ht="15.75" x14ac:dyDescent="0.3">
      <c r="A20368"/>
      <c r="J20368"/>
      <c r="K20368"/>
      <c r="L20368"/>
      <c r="M20368"/>
    </row>
    <row r="20369" spans="1:13" ht="15.75" x14ac:dyDescent="0.3">
      <c r="A20369"/>
      <c r="J20369"/>
      <c r="K20369"/>
      <c r="L20369"/>
      <c r="M20369"/>
    </row>
    <row r="20370" spans="1:13" ht="15.75" x14ac:dyDescent="0.3">
      <c r="A20370"/>
      <c r="J20370"/>
      <c r="K20370"/>
      <c r="L20370"/>
      <c r="M20370"/>
    </row>
    <row r="20371" spans="1:13" ht="15.75" x14ac:dyDescent="0.3">
      <c r="A20371"/>
      <c r="J20371"/>
      <c r="K20371"/>
      <c r="L20371"/>
      <c r="M20371"/>
    </row>
    <row r="20372" spans="1:13" ht="15.75" x14ac:dyDescent="0.3">
      <c r="A20372"/>
      <c r="J20372"/>
      <c r="K20372"/>
      <c r="L20372"/>
      <c r="M20372"/>
    </row>
    <row r="20373" spans="1:13" ht="15.75" x14ac:dyDescent="0.3">
      <c r="A20373"/>
      <c r="J20373"/>
      <c r="K20373"/>
      <c r="L20373"/>
      <c r="M20373"/>
    </row>
    <row r="20374" spans="1:13" ht="15.75" x14ac:dyDescent="0.3">
      <c r="A20374"/>
      <c r="J20374"/>
      <c r="K20374"/>
      <c r="L20374"/>
      <c r="M20374"/>
    </row>
    <row r="20375" spans="1:13" ht="15.75" x14ac:dyDescent="0.3">
      <c r="A20375"/>
      <c r="J20375"/>
      <c r="K20375"/>
      <c r="L20375"/>
      <c r="M20375"/>
    </row>
    <row r="20376" spans="1:13" ht="15.75" x14ac:dyDescent="0.3">
      <c r="A20376"/>
      <c r="J20376"/>
      <c r="K20376"/>
      <c r="L20376"/>
      <c r="M20376"/>
    </row>
    <row r="20377" spans="1:13" ht="15.75" x14ac:dyDescent="0.3">
      <c r="A20377"/>
      <c r="J20377"/>
      <c r="K20377"/>
      <c r="L20377"/>
      <c r="M20377"/>
    </row>
    <row r="20378" spans="1:13" ht="15.75" x14ac:dyDescent="0.3">
      <c r="A20378"/>
      <c r="J20378"/>
      <c r="K20378"/>
      <c r="L20378"/>
      <c r="M20378"/>
    </row>
    <row r="20379" spans="1:13" ht="15.75" x14ac:dyDescent="0.3">
      <c r="A20379"/>
      <c r="J20379"/>
      <c r="K20379"/>
      <c r="L20379"/>
      <c r="M20379"/>
    </row>
    <row r="20380" spans="1:13" ht="15.75" x14ac:dyDescent="0.3">
      <c r="A20380"/>
      <c r="J20380"/>
      <c r="K20380"/>
      <c r="L20380"/>
      <c r="M20380"/>
    </row>
    <row r="20381" spans="1:13" ht="15.75" x14ac:dyDescent="0.3">
      <c r="A20381"/>
      <c r="J20381"/>
      <c r="K20381"/>
      <c r="L20381"/>
      <c r="M20381"/>
    </row>
    <row r="20382" spans="1:13" ht="15.75" x14ac:dyDescent="0.3">
      <c r="A20382"/>
      <c r="J20382"/>
      <c r="K20382"/>
      <c r="L20382"/>
      <c r="M20382"/>
    </row>
    <row r="20383" spans="1:13" ht="15.75" x14ac:dyDescent="0.3">
      <c r="A20383"/>
      <c r="J20383"/>
      <c r="K20383"/>
      <c r="L20383"/>
      <c r="M20383"/>
    </row>
    <row r="20384" spans="1:13" ht="15.75" x14ac:dyDescent="0.3">
      <c r="A20384"/>
      <c r="J20384"/>
      <c r="K20384"/>
      <c r="L20384"/>
      <c r="M20384"/>
    </row>
    <row r="20385" spans="1:13" ht="15.75" x14ac:dyDescent="0.3">
      <c r="A20385"/>
      <c r="J20385"/>
      <c r="K20385"/>
      <c r="L20385"/>
      <c r="M20385"/>
    </row>
    <row r="20386" spans="1:13" ht="15.75" x14ac:dyDescent="0.3">
      <c r="A20386"/>
      <c r="J20386"/>
      <c r="K20386"/>
      <c r="L20386"/>
      <c r="M20386"/>
    </row>
    <row r="20387" spans="1:13" ht="15.75" x14ac:dyDescent="0.3">
      <c r="A20387"/>
      <c r="J20387"/>
      <c r="K20387"/>
      <c r="L20387"/>
      <c r="M20387"/>
    </row>
    <row r="20388" spans="1:13" ht="15.75" x14ac:dyDescent="0.3">
      <c r="A20388"/>
      <c r="J20388"/>
      <c r="K20388"/>
      <c r="L20388"/>
      <c r="M20388"/>
    </row>
    <row r="20389" spans="1:13" ht="15.75" x14ac:dyDescent="0.3">
      <c r="A20389"/>
      <c r="J20389"/>
      <c r="K20389"/>
      <c r="L20389"/>
      <c r="M20389"/>
    </row>
    <row r="20390" spans="1:13" ht="15.75" x14ac:dyDescent="0.3">
      <c r="A20390"/>
      <c r="J20390"/>
      <c r="K20390"/>
      <c r="L20390"/>
      <c r="M20390"/>
    </row>
    <row r="20391" spans="1:13" ht="15.75" x14ac:dyDescent="0.3">
      <c r="A20391"/>
      <c r="J20391"/>
      <c r="K20391"/>
      <c r="L20391"/>
      <c r="M20391"/>
    </row>
    <row r="20392" spans="1:13" ht="15.75" x14ac:dyDescent="0.3">
      <c r="A20392"/>
      <c r="J20392"/>
      <c r="K20392"/>
      <c r="L20392"/>
      <c r="M20392"/>
    </row>
    <row r="20393" spans="1:13" ht="15.75" x14ac:dyDescent="0.3">
      <c r="A20393"/>
      <c r="J20393"/>
      <c r="K20393"/>
      <c r="L20393"/>
      <c r="M20393"/>
    </row>
    <row r="20394" spans="1:13" ht="15.75" x14ac:dyDescent="0.3">
      <c r="A20394"/>
      <c r="J20394"/>
      <c r="K20394"/>
      <c r="L20394"/>
      <c r="M20394"/>
    </row>
    <row r="20395" spans="1:13" ht="15.75" x14ac:dyDescent="0.3">
      <c r="A20395"/>
      <c r="J20395"/>
      <c r="K20395"/>
      <c r="L20395"/>
      <c r="M20395"/>
    </row>
    <row r="20396" spans="1:13" ht="15.75" x14ac:dyDescent="0.3">
      <c r="A20396"/>
      <c r="J20396"/>
      <c r="K20396"/>
      <c r="L20396"/>
      <c r="M20396"/>
    </row>
    <row r="20397" spans="1:13" ht="15.75" x14ac:dyDescent="0.3">
      <c r="A20397"/>
      <c r="J20397"/>
      <c r="K20397"/>
      <c r="L20397"/>
      <c r="M20397"/>
    </row>
    <row r="20398" spans="1:13" ht="15.75" x14ac:dyDescent="0.3">
      <c r="A20398"/>
      <c r="J20398"/>
      <c r="K20398"/>
      <c r="L20398"/>
      <c r="M20398"/>
    </row>
    <row r="20399" spans="1:13" ht="15.75" x14ac:dyDescent="0.3">
      <c r="A20399"/>
      <c r="J20399"/>
      <c r="K20399"/>
      <c r="L20399"/>
      <c r="M20399"/>
    </row>
    <row r="20400" spans="1:13" ht="15.75" x14ac:dyDescent="0.3">
      <c r="A20400"/>
      <c r="J20400"/>
      <c r="K20400"/>
      <c r="L20400"/>
      <c r="M20400"/>
    </row>
    <row r="20401" spans="1:13" ht="15.75" x14ac:dyDescent="0.3">
      <c r="A20401"/>
      <c r="J20401"/>
      <c r="K20401"/>
      <c r="L20401"/>
      <c r="M20401"/>
    </row>
    <row r="20402" spans="1:13" ht="15.75" x14ac:dyDescent="0.3">
      <c r="A20402"/>
      <c r="J20402"/>
      <c r="K20402"/>
      <c r="L20402"/>
      <c r="M20402"/>
    </row>
    <row r="20403" spans="1:13" ht="15.75" x14ac:dyDescent="0.3">
      <c r="A20403"/>
      <c r="J20403"/>
      <c r="K20403"/>
      <c r="L20403"/>
      <c r="M20403"/>
    </row>
    <row r="20404" spans="1:13" ht="15.75" x14ac:dyDescent="0.3">
      <c r="A20404"/>
      <c r="J20404"/>
      <c r="K20404"/>
      <c r="L20404"/>
      <c r="M20404"/>
    </row>
    <row r="20405" spans="1:13" ht="15.75" x14ac:dyDescent="0.3">
      <c r="A20405"/>
      <c r="J20405"/>
      <c r="K20405"/>
      <c r="L20405"/>
      <c r="M20405"/>
    </row>
    <row r="20406" spans="1:13" ht="15.75" x14ac:dyDescent="0.3">
      <c r="A20406"/>
      <c r="J20406"/>
      <c r="K20406"/>
      <c r="L20406"/>
      <c r="M20406"/>
    </row>
    <row r="20407" spans="1:13" ht="15.75" x14ac:dyDescent="0.3">
      <c r="A20407"/>
      <c r="J20407"/>
      <c r="K20407"/>
      <c r="L20407"/>
      <c r="M20407"/>
    </row>
    <row r="20408" spans="1:13" ht="15.75" x14ac:dyDescent="0.3">
      <c r="A20408"/>
      <c r="J20408"/>
      <c r="K20408"/>
      <c r="L20408"/>
      <c r="M20408"/>
    </row>
    <row r="20409" spans="1:13" ht="15.75" x14ac:dyDescent="0.3">
      <c r="A20409"/>
      <c r="J20409"/>
      <c r="K20409"/>
      <c r="L20409"/>
      <c r="M20409"/>
    </row>
    <row r="20410" spans="1:13" ht="15.75" x14ac:dyDescent="0.3">
      <c r="A20410"/>
      <c r="J20410"/>
      <c r="K20410"/>
      <c r="L20410"/>
      <c r="M20410"/>
    </row>
    <row r="20411" spans="1:13" ht="15.75" x14ac:dyDescent="0.3">
      <c r="A20411"/>
      <c r="J20411"/>
      <c r="K20411"/>
      <c r="L20411"/>
      <c r="M20411"/>
    </row>
    <row r="20412" spans="1:13" ht="15.75" x14ac:dyDescent="0.3">
      <c r="A20412"/>
      <c r="J20412"/>
      <c r="K20412"/>
      <c r="L20412"/>
      <c r="M20412"/>
    </row>
    <row r="20413" spans="1:13" ht="15.75" x14ac:dyDescent="0.3">
      <c r="A20413"/>
      <c r="J20413"/>
      <c r="K20413"/>
      <c r="L20413"/>
      <c r="M20413"/>
    </row>
    <row r="20414" spans="1:13" ht="15.75" x14ac:dyDescent="0.3">
      <c r="A20414"/>
      <c r="J20414"/>
      <c r="K20414"/>
      <c r="L20414"/>
      <c r="M20414"/>
    </row>
    <row r="20415" spans="1:13" ht="15.75" x14ac:dyDescent="0.3">
      <c r="A20415"/>
      <c r="J20415"/>
      <c r="K20415"/>
      <c r="L20415"/>
      <c r="M20415"/>
    </row>
    <row r="20416" spans="1:13" ht="15.75" x14ac:dyDescent="0.3">
      <c r="A20416"/>
      <c r="J20416"/>
      <c r="K20416"/>
      <c r="L20416"/>
      <c r="M20416"/>
    </row>
    <row r="20417" spans="1:13" ht="15.75" x14ac:dyDescent="0.3">
      <c r="A20417"/>
      <c r="J20417"/>
      <c r="K20417"/>
      <c r="L20417"/>
      <c r="M20417"/>
    </row>
    <row r="20418" spans="1:13" ht="15.75" x14ac:dyDescent="0.3">
      <c r="A20418"/>
      <c r="J20418"/>
      <c r="K20418"/>
      <c r="L20418"/>
      <c r="M20418"/>
    </row>
    <row r="20419" spans="1:13" ht="15.75" x14ac:dyDescent="0.3">
      <c r="A20419"/>
      <c r="J20419"/>
      <c r="K20419"/>
      <c r="L20419"/>
      <c r="M20419"/>
    </row>
    <row r="20420" spans="1:13" ht="15.75" x14ac:dyDescent="0.3">
      <c r="A20420"/>
      <c r="J20420"/>
      <c r="K20420"/>
      <c r="L20420"/>
      <c r="M20420"/>
    </row>
    <row r="20421" spans="1:13" ht="15.75" x14ac:dyDescent="0.3">
      <c r="A20421"/>
      <c r="J20421"/>
      <c r="K20421"/>
      <c r="L20421"/>
      <c r="M20421"/>
    </row>
    <row r="20422" spans="1:13" ht="15.75" x14ac:dyDescent="0.3">
      <c r="A20422"/>
      <c r="J20422"/>
      <c r="K20422"/>
      <c r="L20422"/>
      <c r="M20422"/>
    </row>
    <row r="20423" spans="1:13" ht="15.75" x14ac:dyDescent="0.3">
      <c r="A20423"/>
      <c r="J20423"/>
      <c r="K20423"/>
      <c r="L20423"/>
      <c r="M20423"/>
    </row>
    <row r="20424" spans="1:13" ht="15.75" x14ac:dyDescent="0.3">
      <c r="A20424"/>
      <c r="J20424"/>
      <c r="K20424"/>
      <c r="L20424"/>
      <c r="M20424"/>
    </row>
    <row r="20425" spans="1:13" ht="15.75" x14ac:dyDescent="0.3">
      <c r="A20425"/>
      <c r="J20425"/>
      <c r="K20425"/>
      <c r="L20425"/>
      <c r="M20425"/>
    </row>
    <row r="20426" spans="1:13" ht="15.75" x14ac:dyDescent="0.3">
      <c r="A20426"/>
      <c r="J20426"/>
      <c r="K20426"/>
      <c r="L20426"/>
      <c r="M20426"/>
    </row>
    <row r="20427" spans="1:13" ht="15.75" x14ac:dyDescent="0.3">
      <c r="A20427"/>
      <c r="J20427"/>
      <c r="K20427"/>
      <c r="L20427"/>
      <c r="M20427"/>
    </row>
    <row r="20428" spans="1:13" ht="15.75" x14ac:dyDescent="0.3">
      <c r="A20428"/>
      <c r="J20428"/>
      <c r="K20428"/>
      <c r="L20428"/>
      <c r="M20428"/>
    </row>
    <row r="20429" spans="1:13" ht="15.75" x14ac:dyDescent="0.3">
      <c r="A20429"/>
      <c r="J20429"/>
      <c r="K20429"/>
      <c r="L20429"/>
      <c r="M20429"/>
    </row>
    <row r="20430" spans="1:13" ht="15.75" x14ac:dyDescent="0.3">
      <c r="A20430"/>
      <c r="J20430"/>
      <c r="K20430"/>
      <c r="L20430"/>
      <c r="M20430"/>
    </row>
    <row r="20431" spans="1:13" ht="15.75" x14ac:dyDescent="0.3">
      <c r="A20431"/>
      <c r="J20431"/>
      <c r="K20431"/>
      <c r="L20431"/>
      <c r="M20431"/>
    </row>
    <row r="20432" spans="1:13" ht="15.75" x14ac:dyDescent="0.3">
      <c r="A20432"/>
      <c r="J20432"/>
      <c r="K20432"/>
      <c r="L20432"/>
      <c r="M20432"/>
    </row>
    <row r="20433" spans="1:13" ht="15.75" x14ac:dyDescent="0.3">
      <c r="A20433"/>
      <c r="J20433"/>
      <c r="K20433"/>
      <c r="L20433"/>
      <c r="M20433"/>
    </row>
    <row r="20434" spans="1:13" ht="15.75" x14ac:dyDescent="0.3">
      <c r="A20434"/>
      <c r="J20434"/>
      <c r="K20434"/>
      <c r="L20434"/>
      <c r="M20434"/>
    </row>
    <row r="20435" spans="1:13" ht="15.75" x14ac:dyDescent="0.3">
      <c r="A20435"/>
      <c r="J20435"/>
      <c r="K20435"/>
      <c r="L20435"/>
      <c r="M20435"/>
    </row>
    <row r="20436" spans="1:13" ht="15.75" x14ac:dyDescent="0.3">
      <c r="A20436"/>
      <c r="J20436"/>
      <c r="K20436"/>
      <c r="L20436"/>
      <c r="M20436"/>
    </row>
    <row r="20437" spans="1:13" ht="15.75" x14ac:dyDescent="0.3">
      <c r="A20437"/>
      <c r="J20437"/>
      <c r="K20437"/>
      <c r="L20437"/>
      <c r="M20437"/>
    </row>
    <row r="20438" spans="1:13" ht="15.75" x14ac:dyDescent="0.3">
      <c r="A20438"/>
      <c r="J20438"/>
      <c r="K20438"/>
      <c r="L20438"/>
      <c r="M20438"/>
    </row>
    <row r="20439" spans="1:13" ht="15.75" x14ac:dyDescent="0.3">
      <c r="A20439"/>
      <c r="J20439"/>
      <c r="K20439"/>
      <c r="L20439"/>
      <c r="M20439"/>
    </row>
    <row r="20440" spans="1:13" ht="15.75" x14ac:dyDescent="0.3">
      <c r="A20440"/>
      <c r="J20440"/>
      <c r="K20440"/>
      <c r="L20440"/>
      <c r="M20440"/>
    </row>
    <row r="20441" spans="1:13" ht="15.75" x14ac:dyDescent="0.3">
      <c r="A20441"/>
      <c r="J20441"/>
      <c r="K20441"/>
      <c r="L20441"/>
      <c r="M20441"/>
    </row>
    <row r="20442" spans="1:13" ht="15.75" x14ac:dyDescent="0.3">
      <c r="A20442"/>
      <c r="J20442"/>
      <c r="K20442"/>
      <c r="L20442"/>
      <c r="M20442"/>
    </row>
    <row r="20443" spans="1:13" ht="15.75" x14ac:dyDescent="0.3">
      <c r="A20443"/>
      <c r="J20443"/>
      <c r="K20443"/>
      <c r="L20443"/>
      <c r="M20443"/>
    </row>
    <row r="20444" spans="1:13" ht="15.75" x14ac:dyDescent="0.3">
      <c r="A20444"/>
      <c r="J20444"/>
      <c r="K20444"/>
      <c r="L20444"/>
      <c r="M20444"/>
    </row>
    <row r="20445" spans="1:13" ht="15.75" x14ac:dyDescent="0.3">
      <c r="A20445"/>
      <c r="J20445"/>
      <c r="K20445"/>
      <c r="L20445"/>
      <c r="M20445"/>
    </row>
    <row r="20446" spans="1:13" ht="15.75" x14ac:dyDescent="0.3">
      <c r="A20446"/>
      <c r="J20446"/>
      <c r="K20446"/>
      <c r="L20446"/>
      <c r="M20446"/>
    </row>
    <row r="20447" spans="1:13" ht="15.75" x14ac:dyDescent="0.3">
      <c r="A20447"/>
      <c r="J20447"/>
      <c r="K20447"/>
      <c r="L20447"/>
      <c r="M20447"/>
    </row>
    <row r="20448" spans="1:13" ht="15.75" x14ac:dyDescent="0.3">
      <c r="A20448"/>
      <c r="J20448"/>
      <c r="K20448"/>
      <c r="L20448"/>
      <c r="M20448"/>
    </row>
    <row r="20449" spans="1:13" ht="15.75" x14ac:dyDescent="0.3">
      <c r="A20449"/>
      <c r="J20449"/>
      <c r="K20449"/>
      <c r="L20449"/>
      <c r="M20449"/>
    </row>
    <row r="20450" spans="1:13" ht="15.75" x14ac:dyDescent="0.3">
      <c r="A20450"/>
      <c r="J20450"/>
      <c r="K20450"/>
      <c r="L20450"/>
      <c r="M20450"/>
    </row>
    <row r="20451" spans="1:13" ht="15.75" x14ac:dyDescent="0.3">
      <c r="A20451"/>
      <c r="J20451"/>
      <c r="K20451"/>
      <c r="L20451"/>
      <c r="M20451"/>
    </row>
    <row r="20452" spans="1:13" ht="15.75" x14ac:dyDescent="0.3">
      <c r="A20452"/>
      <c r="J20452"/>
      <c r="K20452"/>
      <c r="L20452"/>
      <c r="M20452"/>
    </row>
    <row r="20453" spans="1:13" ht="15.75" x14ac:dyDescent="0.3">
      <c r="A20453"/>
      <c r="J20453"/>
      <c r="K20453"/>
      <c r="L20453"/>
      <c r="M20453"/>
    </row>
    <row r="20454" spans="1:13" ht="15.75" x14ac:dyDescent="0.3">
      <c r="A20454"/>
      <c r="J20454"/>
      <c r="K20454"/>
      <c r="L20454"/>
      <c r="M20454"/>
    </row>
    <row r="20455" spans="1:13" ht="15.75" x14ac:dyDescent="0.3">
      <c r="A20455"/>
      <c r="J20455"/>
      <c r="K20455"/>
      <c r="L20455"/>
      <c r="M20455"/>
    </row>
    <row r="20456" spans="1:13" ht="15.75" x14ac:dyDescent="0.3">
      <c r="A20456"/>
      <c r="J20456"/>
      <c r="K20456"/>
      <c r="L20456"/>
      <c r="M20456"/>
    </row>
    <row r="20457" spans="1:13" ht="15.75" x14ac:dyDescent="0.3">
      <c r="A20457"/>
      <c r="J20457"/>
      <c r="K20457"/>
      <c r="L20457"/>
      <c r="M20457"/>
    </row>
    <row r="20458" spans="1:13" ht="15.75" x14ac:dyDescent="0.3">
      <c r="A20458"/>
      <c r="J20458"/>
      <c r="K20458"/>
      <c r="L20458"/>
      <c r="M20458"/>
    </row>
    <row r="20459" spans="1:13" ht="15.75" x14ac:dyDescent="0.3">
      <c r="A20459"/>
      <c r="J20459"/>
      <c r="K20459"/>
      <c r="L20459"/>
      <c r="M20459"/>
    </row>
    <row r="20460" spans="1:13" ht="15.75" x14ac:dyDescent="0.3">
      <c r="A20460"/>
      <c r="J20460"/>
      <c r="K20460"/>
      <c r="L20460"/>
      <c r="M20460"/>
    </row>
    <row r="20461" spans="1:13" ht="15.75" x14ac:dyDescent="0.3">
      <c r="A20461"/>
      <c r="J20461"/>
      <c r="K20461"/>
      <c r="L20461"/>
      <c r="M20461"/>
    </row>
    <row r="20462" spans="1:13" ht="15.75" x14ac:dyDescent="0.3">
      <c r="A20462"/>
      <c r="J20462"/>
      <c r="K20462"/>
      <c r="L20462"/>
      <c r="M20462"/>
    </row>
    <row r="20463" spans="1:13" ht="15.75" x14ac:dyDescent="0.3">
      <c r="A20463"/>
      <c r="J20463"/>
      <c r="K20463"/>
      <c r="L20463"/>
      <c r="M20463"/>
    </row>
    <row r="20464" spans="1:13" ht="15.75" x14ac:dyDescent="0.3">
      <c r="A20464"/>
      <c r="J20464"/>
      <c r="K20464"/>
      <c r="L20464"/>
      <c r="M20464"/>
    </row>
    <row r="20465" spans="1:13" ht="15.75" x14ac:dyDescent="0.3">
      <c r="A20465"/>
      <c r="J20465"/>
      <c r="K20465"/>
      <c r="L20465"/>
      <c r="M20465"/>
    </row>
    <row r="20466" spans="1:13" ht="15.75" x14ac:dyDescent="0.3">
      <c r="A20466"/>
      <c r="J20466"/>
      <c r="K20466"/>
      <c r="L20466"/>
      <c r="M20466"/>
    </row>
    <row r="20467" spans="1:13" ht="15.75" x14ac:dyDescent="0.3">
      <c r="A20467"/>
      <c r="J20467"/>
      <c r="K20467"/>
      <c r="L20467"/>
      <c r="M20467"/>
    </row>
    <row r="20468" spans="1:13" ht="15.75" x14ac:dyDescent="0.3">
      <c r="A20468"/>
      <c r="J20468"/>
      <c r="K20468"/>
      <c r="L20468"/>
      <c r="M20468"/>
    </row>
    <row r="20469" spans="1:13" ht="15.75" x14ac:dyDescent="0.3">
      <c r="A20469"/>
      <c r="J20469"/>
      <c r="K20469"/>
      <c r="L20469"/>
      <c r="M20469"/>
    </row>
    <row r="20470" spans="1:13" ht="15.75" x14ac:dyDescent="0.3">
      <c r="A20470"/>
      <c r="J20470"/>
      <c r="K20470"/>
      <c r="L20470"/>
      <c r="M20470"/>
    </row>
    <row r="20471" spans="1:13" ht="15.75" x14ac:dyDescent="0.3">
      <c r="A20471"/>
      <c r="J20471"/>
      <c r="K20471"/>
      <c r="L20471"/>
      <c r="M20471"/>
    </row>
    <row r="20472" spans="1:13" ht="15.75" x14ac:dyDescent="0.3">
      <c r="A20472"/>
      <c r="J20472"/>
      <c r="K20472"/>
      <c r="L20472"/>
      <c r="M20472"/>
    </row>
    <row r="20473" spans="1:13" ht="15.75" x14ac:dyDescent="0.3">
      <c r="A20473"/>
      <c r="J20473"/>
      <c r="K20473"/>
      <c r="L20473"/>
      <c r="M20473"/>
    </row>
    <row r="20474" spans="1:13" ht="15.75" x14ac:dyDescent="0.3">
      <c r="A20474"/>
      <c r="J20474"/>
      <c r="K20474"/>
      <c r="L20474"/>
      <c r="M20474"/>
    </row>
    <row r="20475" spans="1:13" ht="15.75" x14ac:dyDescent="0.3">
      <c r="A20475"/>
      <c r="J20475"/>
      <c r="K20475"/>
      <c r="L20475"/>
      <c r="M20475"/>
    </row>
    <row r="20476" spans="1:13" ht="15.75" x14ac:dyDescent="0.3">
      <c r="A20476"/>
      <c r="J20476"/>
      <c r="K20476"/>
      <c r="L20476"/>
      <c r="M20476"/>
    </row>
    <row r="20477" spans="1:13" ht="15.75" x14ac:dyDescent="0.3">
      <c r="A20477"/>
      <c r="J20477"/>
      <c r="K20477"/>
      <c r="L20477"/>
      <c r="M20477"/>
    </row>
    <row r="20478" spans="1:13" ht="15.75" x14ac:dyDescent="0.3">
      <c r="A20478"/>
      <c r="J20478"/>
      <c r="K20478"/>
      <c r="L20478"/>
      <c r="M20478"/>
    </row>
    <row r="20479" spans="1:13" ht="15.75" x14ac:dyDescent="0.3">
      <c r="A20479"/>
      <c r="J20479"/>
      <c r="K20479"/>
      <c r="L20479"/>
      <c r="M20479"/>
    </row>
    <row r="20480" spans="1:13" ht="15.75" x14ac:dyDescent="0.3">
      <c r="A20480"/>
      <c r="J20480"/>
      <c r="K20480"/>
      <c r="L20480"/>
      <c r="M20480"/>
    </row>
    <row r="20481" spans="1:13" ht="15.75" x14ac:dyDescent="0.3">
      <c r="A20481"/>
      <c r="J20481"/>
      <c r="K20481"/>
      <c r="L20481"/>
      <c r="M20481"/>
    </row>
    <row r="20482" spans="1:13" ht="15.75" x14ac:dyDescent="0.3">
      <c r="A20482"/>
      <c r="J20482"/>
      <c r="K20482"/>
      <c r="L20482"/>
      <c r="M20482"/>
    </row>
    <row r="20483" spans="1:13" ht="15.75" x14ac:dyDescent="0.3">
      <c r="A20483"/>
      <c r="J20483"/>
      <c r="K20483"/>
      <c r="L20483"/>
      <c r="M20483"/>
    </row>
    <row r="20484" spans="1:13" ht="15.75" x14ac:dyDescent="0.3">
      <c r="A20484"/>
      <c r="J20484"/>
      <c r="K20484"/>
      <c r="L20484"/>
      <c r="M20484"/>
    </row>
    <row r="20485" spans="1:13" ht="15.75" x14ac:dyDescent="0.3">
      <c r="A20485"/>
      <c r="J20485"/>
      <c r="K20485"/>
      <c r="L20485"/>
      <c r="M20485"/>
    </row>
    <row r="20486" spans="1:13" ht="15.75" x14ac:dyDescent="0.3">
      <c r="A20486"/>
      <c r="J20486"/>
      <c r="K20486"/>
      <c r="L20486"/>
      <c r="M20486"/>
    </row>
    <row r="20487" spans="1:13" ht="15.75" x14ac:dyDescent="0.3">
      <c r="A20487"/>
      <c r="J20487"/>
      <c r="K20487"/>
      <c r="L20487"/>
      <c r="M20487"/>
    </row>
    <row r="20488" spans="1:13" ht="15.75" x14ac:dyDescent="0.3">
      <c r="A20488"/>
      <c r="J20488"/>
      <c r="K20488"/>
      <c r="L20488"/>
      <c r="M20488"/>
    </row>
    <row r="20489" spans="1:13" ht="15.75" x14ac:dyDescent="0.3">
      <c r="A20489"/>
      <c r="J20489"/>
      <c r="K20489"/>
      <c r="L20489"/>
      <c r="M20489"/>
    </row>
    <row r="20490" spans="1:13" ht="15.75" x14ac:dyDescent="0.3">
      <c r="A20490"/>
      <c r="J20490"/>
      <c r="K20490"/>
      <c r="L20490"/>
      <c r="M20490"/>
    </row>
    <row r="20491" spans="1:13" ht="15.75" x14ac:dyDescent="0.3">
      <c r="A20491"/>
      <c r="J20491"/>
      <c r="K20491"/>
      <c r="L20491"/>
      <c r="M20491"/>
    </row>
    <row r="20492" spans="1:13" ht="15.75" x14ac:dyDescent="0.3">
      <c r="A20492"/>
      <c r="J20492"/>
      <c r="K20492"/>
      <c r="L20492"/>
      <c r="M20492"/>
    </row>
    <row r="20493" spans="1:13" ht="15.75" x14ac:dyDescent="0.3">
      <c r="A20493"/>
      <c r="J20493"/>
      <c r="K20493"/>
      <c r="L20493"/>
      <c r="M20493"/>
    </row>
    <row r="20494" spans="1:13" ht="15.75" x14ac:dyDescent="0.3">
      <c r="A20494"/>
      <c r="J20494"/>
      <c r="K20494"/>
      <c r="L20494"/>
      <c r="M20494"/>
    </row>
    <row r="20495" spans="1:13" ht="15.75" x14ac:dyDescent="0.3">
      <c r="A20495"/>
      <c r="J20495"/>
      <c r="K20495"/>
      <c r="L20495"/>
      <c r="M20495"/>
    </row>
    <row r="20496" spans="1:13" ht="15.75" x14ac:dyDescent="0.3">
      <c r="A20496"/>
      <c r="J20496"/>
      <c r="K20496"/>
      <c r="L20496"/>
      <c r="M20496"/>
    </row>
    <row r="20497" spans="1:13" ht="15.75" x14ac:dyDescent="0.3">
      <c r="A20497"/>
      <c r="J20497"/>
      <c r="K20497"/>
      <c r="L20497"/>
      <c r="M20497"/>
    </row>
    <row r="20498" spans="1:13" ht="15.75" x14ac:dyDescent="0.3">
      <c r="A20498"/>
      <c r="J20498"/>
      <c r="K20498"/>
      <c r="L20498"/>
      <c r="M20498"/>
    </row>
    <row r="20499" spans="1:13" ht="15.75" x14ac:dyDescent="0.3">
      <c r="A20499"/>
      <c r="J20499"/>
      <c r="K20499"/>
      <c r="L20499"/>
      <c r="M20499"/>
    </row>
    <row r="20500" spans="1:13" ht="15.75" x14ac:dyDescent="0.3">
      <c r="A20500"/>
      <c r="J20500"/>
      <c r="K20500"/>
      <c r="L20500"/>
      <c r="M20500"/>
    </row>
    <row r="20501" spans="1:13" ht="15.75" x14ac:dyDescent="0.3">
      <c r="A20501"/>
      <c r="J20501"/>
      <c r="K20501"/>
      <c r="L20501"/>
      <c r="M20501"/>
    </row>
    <row r="20502" spans="1:13" ht="15.75" x14ac:dyDescent="0.3">
      <c r="A20502"/>
      <c r="J20502"/>
      <c r="K20502"/>
      <c r="L20502"/>
      <c r="M20502"/>
    </row>
    <row r="20503" spans="1:13" ht="15.75" x14ac:dyDescent="0.3">
      <c r="A20503"/>
      <c r="J20503"/>
      <c r="K20503"/>
      <c r="L20503"/>
      <c r="M20503"/>
    </row>
    <row r="20504" spans="1:13" ht="15.75" x14ac:dyDescent="0.3">
      <c r="A20504"/>
      <c r="J20504"/>
      <c r="K20504"/>
      <c r="L20504"/>
      <c r="M20504"/>
    </row>
    <row r="20505" spans="1:13" ht="15.75" x14ac:dyDescent="0.3">
      <c r="A20505"/>
      <c r="J20505"/>
      <c r="K20505"/>
      <c r="L20505"/>
      <c r="M20505"/>
    </row>
    <row r="20506" spans="1:13" ht="15.75" x14ac:dyDescent="0.3">
      <c r="A20506"/>
      <c r="J20506"/>
      <c r="K20506"/>
      <c r="L20506"/>
      <c r="M20506"/>
    </row>
    <row r="20507" spans="1:13" ht="15.75" x14ac:dyDescent="0.3">
      <c r="A20507"/>
      <c r="J20507"/>
      <c r="K20507"/>
      <c r="L20507"/>
      <c r="M20507"/>
    </row>
    <row r="20508" spans="1:13" ht="15.75" x14ac:dyDescent="0.3">
      <c r="A20508"/>
      <c r="J20508"/>
      <c r="K20508"/>
      <c r="L20508"/>
      <c r="M20508"/>
    </row>
    <row r="20509" spans="1:13" ht="15.75" x14ac:dyDescent="0.3">
      <c r="A20509"/>
      <c r="J20509"/>
      <c r="K20509"/>
      <c r="L20509"/>
      <c r="M20509"/>
    </row>
    <row r="20510" spans="1:13" ht="15.75" x14ac:dyDescent="0.3">
      <c r="A20510"/>
      <c r="J20510"/>
      <c r="K20510"/>
      <c r="L20510"/>
      <c r="M20510"/>
    </row>
    <row r="20511" spans="1:13" ht="15.75" x14ac:dyDescent="0.3">
      <c r="A20511"/>
      <c r="J20511"/>
      <c r="K20511"/>
      <c r="L20511"/>
      <c r="M20511"/>
    </row>
    <row r="20512" spans="1:13" ht="15.75" x14ac:dyDescent="0.3">
      <c r="A20512"/>
      <c r="J20512"/>
      <c r="K20512"/>
      <c r="L20512"/>
      <c r="M20512"/>
    </row>
    <row r="20513" spans="1:13" ht="15.75" x14ac:dyDescent="0.3">
      <c r="A20513"/>
      <c r="J20513"/>
      <c r="K20513"/>
      <c r="L20513"/>
      <c r="M20513"/>
    </row>
    <row r="20514" spans="1:13" ht="15.75" x14ac:dyDescent="0.3">
      <c r="A20514"/>
      <c r="J20514"/>
      <c r="K20514"/>
      <c r="L20514"/>
      <c r="M20514"/>
    </row>
    <row r="20515" spans="1:13" ht="15.75" x14ac:dyDescent="0.3">
      <c r="A20515"/>
      <c r="J20515"/>
      <c r="K20515"/>
      <c r="L20515"/>
      <c r="M20515"/>
    </row>
    <row r="20516" spans="1:13" ht="15.75" x14ac:dyDescent="0.3">
      <c r="A20516"/>
      <c r="J20516"/>
      <c r="K20516"/>
      <c r="L20516"/>
      <c r="M20516"/>
    </row>
    <row r="20517" spans="1:13" ht="15.75" x14ac:dyDescent="0.3">
      <c r="A20517"/>
      <c r="J20517"/>
      <c r="K20517"/>
      <c r="L20517"/>
      <c r="M20517"/>
    </row>
    <row r="20518" spans="1:13" ht="15.75" x14ac:dyDescent="0.3">
      <c r="A20518"/>
      <c r="J20518"/>
      <c r="K20518"/>
      <c r="L20518"/>
      <c r="M20518"/>
    </row>
    <row r="20519" spans="1:13" ht="15.75" x14ac:dyDescent="0.3">
      <c r="A20519"/>
      <c r="J20519"/>
      <c r="K20519"/>
      <c r="L20519"/>
      <c r="M20519"/>
    </row>
    <row r="20520" spans="1:13" ht="15.75" x14ac:dyDescent="0.3">
      <c r="A20520"/>
      <c r="J20520"/>
      <c r="K20520"/>
      <c r="L20520"/>
      <c r="M20520"/>
    </row>
    <row r="20521" spans="1:13" ht="15.75" x14ac:dyDescent="0.3">
      <c r="A20521"/>
      <c r="J20521"/>
      <c r="K20521"/>
      <c r="L20521"/>
      <c r="M20521"/>
    </row>
    <row r="20522" spans="1:13" ht="15.75" x14ac:dyDescent="0.3">
      <c r="A20522"/>
      <c r="J20522"/>
      <c r="K20522"/>
      <c r="L20522"/>
      <c r="M20522"/>
    </row>
    <row r="20523" spans="1:13" ht="15.75" x14ac:dyDescent="0.3">
      <c r="A20523"/>
      <c r="J20523"/>
      <c r="K20523"/>
      <c r="L20523"/>
      <c r="M20523"/>
    </row>
    <row r="20524" spans="1:13" ht="15.75" x14ac:dyDescent="0.3">
      <c r="A20524"/>
      <c r="J20524"/>
      <c r="K20524"/>
      <c r="L20524"/>
      <c r="M20524"/>
    </row>
    <row r="20525" spans="1:13" ht="15.75" x14ac:dyDescent="0.3">
      <c r="A20525"/>
      <c r="J20525"/>
      <c r="K20525"/>
      <c r="L20525"/>
      <c r="M20525"/>
    </row>
    <row r="20526" spans="1:13" ht="15.75" x14ac:dyDescent="0.3">
      <c r="A20526"/>
      <c r="J20526"/>
      <c r="K20526"/>
      <c r="L20526"/>
      <c r="M20526"/>
    </row>
    <row r="20527" spans="1:13" ht="15.75" x14ac:dyDescent="0.3">
      <c r="A20527"/>
      <c r="J20527"/>
      <c r="K20527"/>
      <c r="L20527"/>
      <c r="M20527"/>
    </row>
    <row r="20528" spans="1:13" ht="15.75" x14ac:dyDescent="0.3">
      <c r="A20528"/>
      <c r="J20528"/>
      <c r="K20528"/>
      <c r="L20528"/>
      <c r="M20528"/>
    </row>
    <row r="20529" spans="1:13" ht="15.75" x14ac:dyDescent="0.3">
      <c r="A20529"/>
      <c r="J20529"/>
      <c r="K20529"/>
      <c r="L20529"/>
      <c r="M20529"/>
    </row>
    <row r="20530" spans="1:13" ht="15.75" x14ac:dyDescent="0.3">
      <c r="A20530"/>
      <c r="J20530"/>
      <c r="K20530"/>
      <c r="L20530"/>
      <c r="M20530"/>
    </row>
    <row r="20531" spans="1:13" ht="15.75" x14ac:dyDescent="0.3">
      <c r="A20531"/>
      <c r="J20531"/>
      <c r="K20531"/>
      <c r="L20531"/>
      <c r="M20531"/>
    </row>
    <row r="20532" spans="1:13" ht="15.75" x14ac:dyDescent="0.3">
      <c r="A20532"/>
      <c r="J20532"/>
      <c r="K20532"/>
      <c r="L20532"/>
      <c r="M20532"/>
    </row>
    <row r="20533" spans="1:13" ht="15.75" x14ac:dyDescent="0.3">
      <c r="A20533"/>
      <c r="J20533"/>
      <c r="K20533"/>
      <c r="L20533"/>
      <c r="M20533"/>
    </row>
    <row r="20534" spans="1:13" ht="15.75" x14ac:dyDescent="0.3">
      <c r="A20534"/>
      <c r="J20534"/>
      <c r="K20534"/>
      <c r="L20534"/>
      <c r="M20534"/>
    </row>
    <row r="20535" spans="1:13" ht="15.75" x14ac:dyDescent="0.3">
      <c r="A20535"/>
      <c r="J20535"/>
      <c r="K20535"/>
      <c r="L20535"/>
      <c r="M20535"/>
    </row>
    <row r="20536" spans="1:13" ht="15.75" x14ac:dyDescent="0.3">
      <c r="A20536"/>
      <c r="J20536"/>
      <c r="K20536"/>
      <c r="L20536"/>
      <c r="M20536"/>
    </row>
    <row r="20537" spans="1:13" ht="15.75" x14ac:dyDescent="0.3">
      <c r="A20537"/>
      <c r="J20537"/>
      <c r="K20537"/>
      <c r="L20537"/>
      <c r="M20537"/>
    </row>
    <row r="20538" spans="1:13" ht="15.75" x14ac:dyDescent="0.3">
      <c r="A20538"/>
      <c r="J20538"/>
      <c r="K20538"/>
      <c r="L20538"/>
      <c r="M20538"/>
    </row>
    <row r="20539" spans="1:13" ht="15.75" x14ac:dyDescent="0.3">
      <c r="A20539"/>
      <c r="J20539"/>
      <c r="K20539"/>
      <c r="L20539"/>
      <c r="M20539"/>
    </row>
    <row r="20540" spans="1:13" ht="15.75" x14ac:dyDescent="0.3">
      <c r="A20540"/>
      <c r="J20540"/>
      <c r="K20540"/>
      <c r="L20540"/>
      <c r="M20540"/>
    </row>
    <row r="20541" spans="1:13" ht="15.75" x14ac:dyDescent="0.3">
      <c r="A20541"/>
      <c r="J20541"/>
      <c r="K20541"/>
      <c r="L20541"/>
      <c r="M20541"/>
    </row>
    <row r="20542" spans="1:13" ht="15.75" x14ac:dyDescent="0.3">
      <c r="A20542"/>
      <c r="J20542"/>
      <c r="K20542"/>
      <c r="L20542"/>
      <c r="M20542"/>
    </row>
    <row r="20543" spans="1:13" ht="15.75" x14ac:dyDescent="0.3">
      <c r="A20543"/>
      <c r="J20543"/>
      <c r="K20543"/>
      <c r="L20543"/>
      <c r="M20543"/>
    </row>
    <row r="20544" spans="1:13" ht="15.75" x14ac:dyDescent="0.3">
      <c r="A20544"/>
      <c r="J20544"/>
      <c r="K20544"/>
      <c r="L20544"/>
      <c r="M20544"/>
    </row>
    <row r="20545" spans="1:13" ht="15.75" x14ac:dyDescent="0.3">
      <c r="A20545"/>
      <c r="J20545"/>
      <c r="K20545"/>
      <c r="L20545"/>
      <c r="M20545"/>
    </row>
    <row r="20546" spans="1:13" ht="15.75" x14ac:dyDescent="0.3">
      <c r="A20546"/>
      <c r="J20546"/>
      <c r="K20546"/>
      <c r="L20546"/>
      <c r="M20546"/>
    </row>
    <row r="20547" spans="1:13" ht="15.75" x14ac:dyDescent="0.3">
      <c r="A20547"/>
      <c r="J20547"/>
      <c r="K20547"/>
      <c r="L20547"/>
      <c r="M20547"/>
    </row>
    <row r="20548" spans="1:13" ht="15.75" x14ac:dyDescent="0.3">
      <c r="A20548"/>
      <c r="J20548"/>
      <c r="K20548"/>
      <c r="L20548"/>
      <c r="M20548"/>
    </row>
    <row r="20549" spans="1:13" ht="15.75" x14ac:dyDescent="0.3">
      <c r="A20549"/>
      <c r="J20549"/>
      <c r="K20549"/>
      <c r="L20549"/>
      <c r="M20549"/>
    </row>
    <row r="20550" spans="1:13" ht="15.75" x14ac:dyDescent="0.3">
      <c r="A20550"/>
      <c r="J20550"/>
      <c r="K20550"/>
      <c r="L20550"/>
      <c r="M20550"/>
    </row>
    <row r="20551" spans="1:13" ht="15.75" x14ac:dyDescent="0.3">
      <c r="A20551"/>
      <c r="J20551"/>
      <c r="K20551"/>
      <c r="L20551"/>
      <c r="M20551"/>
    </row>
    <row r="20552" spans="1:13" ht="15.75" x14ac:dyDescent="0.3">
      <c r="A20552"/>
      <c r="J20552"/>
      <c r="K20552"/>
      <c r="L20552"/>
      <c r="M20552"/>
    </row>
    <row r="20553" spans="1:13" ht="15.75" x14ac:dyDescent="0.3">
      <c r="A20553"/>
      <c r="J20553"/>
      <c r="K20553"/>
      <c r="L20553"/>
      <c r="M20553"/>
    </row>
    <row r="20554" spans="1:13" ht="15.75" x14ac:dyDescent="0.3">
      <c r="A20554"/>
      <c r="J20554"/>
      <c r="K20554"/>
      <c r="L20554"/>
      <c r="M20554"/>
    </row>
    <row r="20555" spans="1:13" ht="15.75" x14ac:dyDescent="0.3">
      <c r="A20555"/>
      <c r="J20555"/>
      <c r="K20555"/>
      <c r="L20555"/>
      <c r="M20555"/>
    </row>
    <row r="20556" spans="1:13" ht="15.75" x14ac:dyDescent="0.3">
      <c r="A20556"/>
      <c r="J20556"/>
      <c r="K20556"/>
      <c r="L20556"/>
      <c r="M20556"/>
    </row>
    <row r="20557" spans="1:13" ht="15.75" x14ac:dyDescent="0.3">
      <c r="A20557"/>
      <c r="J20557"/>
      <c r="K20557"/>
      <c r="L20557"/>
      <c r="M20557"/>
    </row>
    <row r="20558" spans="1:13" ht="15.75" x14ac:dyDescent="0.3">
      <c r="A20558"/>
      <c r="J20558"/>
      <c r="K20558"/>
      <c r="L20558"/>
      <c r="M20558"/>
    </row>
    <row r="20559" spans="1:13" ht="15.75" x14ac:dyDescent="0.3">
      <c r="A20559"/>
      <c r="J20559"/>
      <c r="K20559"/>
      <c r="L20559"/>
      <c r="M20559"/>
    </row>
    <row r="20560" spans="1:13" ht="15.75" x14ac:dyDescent="0.3">
      <c r="A20560"/>
      <c r="J20560"/>
      <c r="K20560"/>
      <c r="L20560"/>
      <c r="M20560"/>
    </row>
    <row r="20561" spans="1:13" ht="15.75" x14ac:dyDescent="0.3">
      <c r="A20561"/>
      <c r="J20561"/>
      <c r="K20561"/>
      <c r="L20561"/>
      <c r="M20561"/>
    </row>
    <row r="20562" spans="1:13" ht="15.75" x14ac:dyDescent="0.3">
      <c r="A20562"/>
      <c r="J20562"/>
      <c r="K20562"/>
      <c r="L20562"/>
      <c r="M20562"/>
    </row>
    <row r="20563" spans="1:13" ht="15.75" x14ac:dyDescent="0.3">
      <c r="A20563"/>
      <c r="J20563"/>
      <c r="K20563"/>
      <c r="L20563"/>
      <c r="M20563"/>
    </row>
    <row r="20564" spans="1:13" ht="15.75" x14ac:dyDescent="0.3">
      <c r="A20564"/>
      <c r="J20564"/>
      <c r="K20564"/>
      <c r="L20564"/>
      <c r="M20564"/>
    </row>
    <row r="20565" spans="1:13" ht="15.75" x14ac:dyDescent="0.3">
      <c r="A20565"/>
      <c r="J20565"/>
      <c r="K20565"/>
      <c r="L20565"/>
      <c r="M20565"/>
    </row>
    <row r="20566" spans="1:13" ht="15.75" x14ac:dyDescent="0.3">
      <c r="A20566"/>
      <c r="J20566"/>
      <c r="K20566"/>
      <c r="L20566"/>
      <c r="M20566"/>
    </row>
    <row r="20567" spans="1:13" ht="15.75" x14ac:dyDescent="0.3">
      <c r="A20567"/>
      <c r="J20567"/>
      <c r="K20567"/>
      <c r="L20567"/>
      <c r="M20567"/>
    </row>
    <row r="20568" spans="1:13" ht="15.75" x14ac:dyDescent="0.3">
      <c r="A20568"/>
      <c r="J20568"/>
      <c r="K20568"/>
      <c r="L20568"/>
      <c r="M20568"/>
    </row>
    <row r="20569" spans="1:13" ht="15.75" x14ac:dyDescent="0.3">
      <c r="A20569"/>
      <c r="J20569"/>
      <c r="K20569"/>
      <c r="L20569"/>
      <c r="M20569"/>
    </row>
    <row r="20570" spans="1:13" ht="15.75" x14ac:dyDescent="0.3">
      <c r="A20570"/>
      <c r="J20570"/>
      <c r="K20570"/>
      <c r="L20570"/>
      <c r="M20570"/>
    </row>
    <row r="20571" spans="1:13" ht="15.75" x14ac:dyDescent="0.3">
      <c r="A20571"/>
      <c r="J20571"/>
      <c r="K20571"/>
      <c r="L20571"/>
      <c r="M20571"/>
    </row>
    <row r="20572" spans="1:13" ht="15.75" x14ac:dyDescent="0.3">
      <c r="A20572"/>
      <c r="J20572"/>
      <c r="K20572"/>
      <c r="L20572"/>
      <c r="M20572"/>
    </row>
    <row r="20573" spans="1:13" ht="15.75" x14ac:dyDescent="0.3">
      <c r="A20573"/>
      <c r="J20573"/>
      <c r="K20573"/>
      <c r="L20573"/>
      <c r="M20573"/>
    </row>
    <row r="20574" spans="1:13" ht="15.75" x14ac:dyDescent="0.3">
      <c r="A20574"/>
      <c r="J20574"/>
      <c r="K20574"/>
      <c r="L20574"/>
      <c r="M20574"/>
    </row>
    <row r="20575" spans="1:13" ht="15.75" x14ac:dyDescent="0.3">
      <c r="A20575"/>
      <c r="J20575"/>
      <c r="K20575"/>
      <c r="L20575"/>
      <c r="M20575"/>
    </row>
    <row r="20576" spans="1:13" ht="15.75" x14ac:dyDescent="0.3">
      <c r="A20576"/>
      <c r="J20576"/>
      <c r="K20576"/>
      <c r="L20576"/>
      <c r="M20576"/>
    </row>
    <row r="20577" spans="1:13" ht="15.75" x14ac:dyDescent="0.3">
      <c r="A20577"/>
      <c r="J20577"/>
      <c r="K20577"/>
      <c r="L20577"/>
      <c r="M20577"/>
    </row>
    <row r="20578" spans="1:13" ht="15.75" x14ac:dyDescent="0.3">
      <c r="A20578"/>
      <c r="J20578"/>
      <c r="K20578"/>
      <c r="L20578"/>
      <c r="M20578"/>
    </row>
    <row r="20579" spans="1:13" ht="15.75" x14ac:dyDescent="0.3">
      <c r="A20579"/>
      <c r="J20579"/>
      <c r="K20579"/>
      <c r="L20579"/>
      <c r="M20579"/>
    </row>
    <row r="20580" spans="1:13" ht="15.75" x14ac:dyDescent="0.3">
      <c r="A20580"/>
      <c r="J20580"/>
      <c r="K20580"/>
      <c r="L20580"/>
      <c r="M20580"/>
    </row>
    <row r="20581" spans="1:13" ht="15.75" x14ac:dyDescent="0.3">
      <c r="A20581"/>
      <c r="J20581"/>
      <c r="K20581"/>
      <c r="L20581"/>
      <c r="M20581"/>
    </row>
    <row r="20582" spans="1:13" ht="15.75" x14ac:dyDescent="0.3">
      <c r="A20582"/>
      <c r="J20582"/>
      <c r="K20582"/>
      <c r="L20582"/>
      <c r="M20582"/>
    </row>
    <row r="20583" spans="1:13" ht="15.75" x14ac:dyDescent="0.3">
      <c r="A20583"/>
      <c r="J20583"/>
      <c r="K20583"/>
      <c r="L20583"/>
      <c r="M20583"/>
    </row>
    <row r="20584" spans="1:13" ht="15.75" x14ac:dyDescent="0.3">
      <c r="A20584"/>
      <c r="J20584"/>
      <c r="K20584"/>
      <c r="L20584"/>
      <c r="M20584"/>
    </row>
    <row r="20585" spans="1:13" ht="15.75" x14ac:dyDescent="0.3">
      <c r="A20585"/>
      <c r="J20585"/>
      <c r="K20585"/>
      <c r="L20585"/>
      <c r="M20585"/>
    </row>
    <row r="20586" spans="1:13" ht="15.75" x14ac:dyDescent="0.3">
      <c r="A20586"/>
      <c r="J20586"/>
      <c r="K20586"/>
      <c r="L20586"/>
      <c r="M20586"/>
    </row>
    <row r="20587" spans="1:13" ht="15.75" x14ac:dyDescent="0.3">
      <c r="A20587"/>
      <c r="J20587"/>
      <c r="K20587"/>
      <c r="L20587"/>
      <c r="M20587"/>
    </row>
    <row r="20588" spans="1:13" ht="15.75" x14ac:dyDescent="0.3">
      <c r="A20588"/>
      <c r="J20588"/>
      <c r="K20588"/>
      <c r="L20588"/>
      <c r="M20588"/>
    </row>
    <row r="20589" spans="1:13" ht="15.75" x14ac:dyDescent="0.3">
      <c r="A20589"/>
      <c r="J20589"/>
      <c r="K20589"/>
      <c r="L20589"/>
      <c r="M20589"/>
    </row>
    <row r="20590" spans="1:13" ht="15.75" x14ac:dyDescent="0.3">
      <c r="A20590"/>
      <c r="J20590"/>
      <c r="K20590"/>
      <c r="L20590"/>
      <c r="M20590"/>
    </row>
    <row r="20591" spans="1:13" ht="15.75" x14ac:dyDescent="0.3">
      <c r="A20591"/>
      <c r="J20591"/>
      <c r="K20591"/>
      <c r="L20591"/>
      <c r="M20591"/>
    </row>
    <row r="20592" spans="1:13" ht="15.75" x14ac:dyDescent="0.3">
      <c r="A20592"/>
      <c r="J20592"/>
      <c r="K20592"/>
      <c r="L20592"/>
      <c r="M20592"/>
    </row>
    <row r="20593" spans="1:13" ht="15.75" x14ac:dyDescent="0.3">
      <c r="A20593"/>
      <c r="J20593"/>
      <c r="K20593"/>
      <c r="L20593"/>
      <c r="M20593"/>
    </row>
    <row r="20594" spans="1:13" ht="15.75" x14ac:dyDescent="0.3">
      <c r="A20594"/>
      <c r="J20594"/>
      <c r="K20594"/>
      <c r="L20594"/>
      <c r="M20594"/>
    </row>
    <row r="20595" spans="1:13" ht="15.75" x14ac:dyDescent="0.3">
      <c r="A20595"/>
      <c r="J20595"/>
      <c r="K20595"/>
      <c r="L20595"/>
      <c r="M20595"/>
    </row>
    <row r="20596" spans="1:13" ht="15.75" x14ac:dyDescent="0.3">
      <c r="A20596"/>
      <c r="J20596"/>
      <c r="K20596"/>
      <c r="L20596"/>
      <c r="M20596"/>
    </row>
    <row r="20597" spans="1:13" ht="15.75" x14ac:dyDescent="0.3">
      <c r="A20597"/>
      <c r="J20597"/>
      <c r="K20597"/>
      <c r="L20597"/>
      <c r="M20597"/>
    </row>
    <row r="20598" spans="1:13" ht="15.75" x14ac:dyDescent="0.3">
      <c r="A20598"/>
      <c r="J20598"/>
      <c r="K20598"/>
      <c r="L20598"/>
      <c r="M20598"/>
    </row>
    <row r="20599" spans="1:13" ht="15.75" x14ac:dyDescent="0.3">
      <c r="A20599"/>
      <c r="J20599"/>
      <c r="K20599"/>
      <c r="L20599"/>
      <c r="M20599"/>
    </row>
    <row r="20600" spans="1:13" ht="15.75" x14ac:dyDescent="0.3">
      <c r="A20600"/>
      <c r="J20600"/>
      <c r="K20600"/>
      <c r="L20600"/>
      <c r="M20600"/>
    </row>
    <row r="20601" spans="1:13" ht="15.75" x14ac:dyDescent="0.3">
      <c r="A20601"/>
      <c r="J20601"/>
      <c r="K20601"/>
      <c r="L20601"/>
      <c r="M20601"/>
    </row>
    <row r="20602" spans="1:13" ht="15.75" x14ac:dyDescent="0.3">
      <c r="A20602"/>
      <c r="J20602"/>
      <c r="K20602"/>
      <c r="L20602"/>
      <c r="M20602"/>
    </row>
    <row r="20603" spans="1:13" ht="15.75" x14ac:dyDescent="0.3">
      <c r="A20603"/>
      <c r="J20603"/>
      <c r="K20603"/>
      <c r="L20603"/>
      <c r="M20603"/>
    </row>
    <row r="20604" spans="1:13" ht="15.75" x14ac:dyDescent="0.3">
      <c r="A20604"/>
      <c r="J20604"/>
      <c r="K20604"/>
      <c r="L20604"/>
      <c r="M20604"/>
    </row>
    <row r="20605" spans="1:13" ht="15.75" x14ac:dyDescent="0.3">
      <c r="A20605"/>
      <c r="J20605"/>
      <c r="K20605"/>
      <c r="L20605"/>
      <c r="M20605"/>
    </row>
    <row r="20606" spans="1:13" ht="15.75" x14ac:dyDescent="0.3">
      <c r="A20606"/>
      <c r="J20606"/>
      <c r="K20606"/>
      <c r="L20606"/>
      <c r="M20606"/>
    </row>
    <row r="20607" spans="1:13" ht="15.75" x14ac:dyDescent="0.3">
      <c r="A20607"/>
      <c r="J20607"/>
      <c r="K20607"/>
      <c r="L20607"/>
      <c r="M20607"/>
    </row>
    <row r="20608" spans="1:13" ht="15.75" x14ac:dyDescent="0.3">
      <c r="A20608"/>
      <c r="J20608"/>
      <c r="K20608"/>
      <c r="L20608"/>
      <c r="M20608"/>
    </row>
    <row r="20609" spans="1:13" ht="15.75" x14ac:dyDescent="0.3">
      <c r="A20609"/>
      <c r="J20609"/>
      <c r="K20609"/>
      <c r="L20609"/>
      <c r="M20609"/>
    </row>
    <row r="20610" spans="1:13" ht="15.75" x14ac:dyDescent="0.3">
      <c r="A20610"/>
      <c r="J20610"/>
      <c r="K20610"/>
      <c r="L20610"/>
      <c r="M20610"/>
    </row>
    <row r="20611" spans="1:13" ht="15.75" x14ac:dyDescent="0.3">
      <c r="A20611"/>
      <c r="J20611"/>
      <c r="K20611"/>
      <c r="L20611"/>
      <c r="M20611"/>
    </row>
    <row r="20612" spans="1:13" ht="15.75" x14ac:dyDescent="0.3">
      <c r="A20612"/>
      <c r="J20612"/>
      <c r="K20612"/>
      <c r="L20612"/>
      <c r="M20612"/>
    </row>
    <row r="20613" spans="1:13" ht="15.75" x14ac:dyDescent="0.3">
      <c r="A20613"/>
      <c r="J20613"/>
      <c r="K20613"/>
      <c r="L20613"/>
      <c r="M20613"/>
    </row>
    <row r="20614" spans="1:13" ht="15.75" x14ac:dyDescent="0.3">
      <c r="A20614"/>
      <c r="J20614"/>
      <c r="K20614"/>
      <c r="L20614"/>
      <c r="M20614"/>
    </row>
    <row r="20615" spans="1:13" ht="15.75" x14ac:dyDescent="0.3">
      <c r="A20615"/>
      <c r="J20615"/>
      <c r="K20615"/>
      <c r="L20615"/>
      <c r="M20615"/>
    </row>
    <row r="20616" spans="1:13" ht="15.75" x14ac:dyDescent="0.3">
      <c r="A20616"/>
      <c r="J20616"/>
      <c r="K20616"/>
      <c r="L20616"/>
      <c r="M20616"/>
    </row>
    <row r="20617" spans="1:13" ht="15.75" x14ac:dyDescent="0.3">
      <c r="A20617"/>
      <c r="J20617"/>
      <c r="K20617"/>
      <c r="L20617"/>
      <c r="M20617"/>
    </row>
    <row r="20618" spans="1:13" ht="15.75" x14ac:dyDescent="0.3">
      <c r="A20618"/>
      <c r="J20618"/>
      <c r="K20618"/>
      <c r="L20618"/>
      <c r="M20618"/>
    </row>
    <row r="20619" spans="1:13" ht="15.75" x14ac:dyDescent="0.3">
      <c r="A20619"/>
      <c r="J20619"/>
      <c r="K20619"/>
      <c r="L20619"/>
      <c r="M20619"/>
    </row>
    <row r="20620" spans="1:13" ht="15.75" x14ac:dyDescent="0.3">
      <c r="A20620"/>
      <c r="J20620"/>
      <c r="K20620"/>
      <c r="L20620"/>
      <c r="M20620"/>
    </row>
    <row r="20621" spans="1:13" ht="15.75" x14ac:dyDescent="0.3">
      <c r="A20621"/>
      <c r="J20621"/>
      <c r="K20621"/>
      <c r="L20621"/>
      <c r="M20621"/>
    </row>
    <row r="20622" spans="1:13" ht="15.75" x14ac:dyDescent="0.3">
      <c r="A20622"/>
      <c r="J20622"/>
      <c r="K20622"/>
      <c r="L20622"/>
      <c r="M20622"/>
    </row>
    <row r="20623" spans="1:13" ht="15.75" x14ac:dyDescent="0.3">
      <c r="A20623"/>
      <c r="J20623"/>
      <c r="K20623"/>
      <c r="L20623"/>
      <c r="M20623"/>
    </row>
    <row r="20624" spans="1:13" ht="15.75" x14ac:dyDescent="0.3">
      <c r="A20624"/>
      <c r="J20624"/>
      <c r="K20624"/>
      <c r="L20624"/>
      <c r="M20624"/>
    </row>
    <row r="20625" spans="1:13" ht="15.75" x14ac:dyDescent="0.3">
      <c r="A20625"/>
      <c r="J20625"/>
      <c r="K20625"/>
      <c r="L20625"/>
      <c r="M20625"/>
    </row>
    <row r="20626" spans="1:13" ht="15.75" x14ac:dyDescent="0.3">
      <c r="A20626"/>
      <c r="J20626"/>
      <c r="K20626"/>
      <c r="L20626"/>
      <c r="M20626"/>
    </row>
    <row r="20627" spans="1:13" ht="15.75" x14ac:dyDescent="0.3">
      <c r="A20627"/>
      <c r="J20627"/>
      <c r="K20627"/>
      <c r="L20627"/>
      <c r="M20627"/>
    </row>
    <row r="20628" spans="1:13" ht="15.75" x14ac:dyDescent="0.3">
      <c r="A20628"/>
      <c r="J20628"/>
      <c r="K20628"/>
      <c r="L20628"/>
      <c r="M20628"/>
    </row>
    <row r="20629" spans="1:13" ht="15.75" x14ac:dyDescent="0.3">
      <c r="A20629"/>
      <c r="J20629"/>
      <c r="K20629"/>
      <c r="L20629"/>
      <c r="M20629"/>
    </row>
    <row r="20630" spans="1:13" ht="15.75" x14ac:dyDescent="0.3">
      <c r="A20630"/>
      <c r="J20630"/>
      <c r="K20630"/>
      <c r="L20630"/>
      <c r="M20630"/>
    </row>
    <row r="20631" spans="1:13" ht="15.75" x14ac:dyDescent="0.3">
      <c r="A20631"/>
      <c r="J20631"/>
      <c r="K20631"/>
      <c r="L20631"/>
      <c r="M20631"/>
    </row>
    <row r="20632" spans="1:13" ht="15.75" x14ac:dyDescent="0.3">
      <c r="A20632"/>
      <c r="J20632"/>
      <c r="K20632"/>
      <c r="L20632"/>
      <c r="M20632"/>
    </row>
    <row r="20633" spans="1:13" ht="15.75" x14ac:dyDescent="0.3">
      <c r="A20633"/>
      <c r="J20633"/>
      <c r="K20633"/>
      <c r="L20633"/>
      <c r="M20633"/>
    </row>
    <row r="20634" spans="1:13" ht="15.75" x14ac:dyDescent="0.3">
      <c r="A20634"/>
      <c r="J20634"/>
      <c r="K20634"/>
      <c r="L20634"/>
      <c r="M20634"/>
    </row>
    <row r="20635" spans="1:13" ht="15.75" x14ac:dyDescent="0.3">
      <c r="A20635"/>
      <c r="J20635"/>
      <c r="K20635"/>
      <c r="L20635"/>
      <c r="M20635"/>
    </row>
    <row r="20636" spans="1:13" ht="15.75" x14ac:dyDescent="0.3">
      <c r="A20636"/>
      <c r="J20636"/>
      <c r="K20636"/>
      <c r="L20636"/>
      <c r="M20636"/>
    </row>
    <row r="20637" spans="1:13" ht="15.75" x14ac:dyDescent="0.3">
      <c r="A20637"/>
      <c r="J20637"/>
      <c r="K20637"/>
      <c r="L20637"/>
      <c r="M20637"/>
    </row>
    <row r="20638" spans="1:13" ht="15.75" x14ac:dyDescent="0.3">
      <c r="A20638"/>
      <c r="J20638"/>
      <c r="K20638"/>
      <c r="L20638"/>
      <c r="M20638"/>
    </row>
    <row r="20639" spans="1:13" ht="15.75" x14ac:dyDescent="0.3">
      <c r="A20639"/>
      <c r="J20639"/>
      <c r="K20639"/>
      <c r="L20639"/>
      <c r="M20639"/>
    </row>
    <row r="20640" spans="1:13" ht="15.75" x14ac:dyDescent="0.3">
      <c r="A20640"/>
      <c r="J20640"/>
      <c r="K20640"/>
      <c r="L20640"/>
      <c r="M20640"/>
    </row>
    <row r="20641" spans="1:13" ht="15.75" x14ac:dyDescent="0.3">
      <c r="A20641"/>
      <c r="J20641"/>
      <c r="K20641"/>
      <c r="L20641"/>
      <c r="M20641"/>
    </row>
    <row r="20642" spans="1:13" ht="15.75" x14ac:dyDescent="0.3">
      <c r="A20642"/>
      <c r="J20642"/>
      <c r="K20642"/>
      <c r="L20642"/>
      <c r="M20642"/>
    </row>
    <row r="20643" spans="1:13" ht="15.75" x14ac:dyDescent="0.3">
      <c r="A20643"/>
      <c r="J20643"/>
      <c r="K20643"/>
      <c r="L20643"/>
      <c r="M20643"/>
    </row>
    <row r="20644" spans="1:13" ht="15.75" x14ac:dyDescent="0.3">
      <c r="A20644"/>
      <c r="J20644"/>
      <c r="K20644"/>
      <c r="L20644"/>
      <c r="M20644"/>
    </row>
    <row r="20645" spans="1:13" ht="15.75" x14ac:dyDescent="0.3">
      <c r="A20645"/>
      <c r="J20645"/>
      <c r="K20645"/>
      <c r="L20645"/>
      <c r="M20645"/>
    </row>
    <row r="20646" spans="1:13" ht="15.75" x14ac:dyDescent="0.3">
      <c r="A20646"/>
      <c r="J20646"/>
      <c r="K20646"/>
      <c r="L20646"/>
      <c r="M20646"/>
    </row>
    <row r="20647" spans="1:13" ht="15.75" x14ac:dyDescent="0.3">
      <c r="A20647"/>
      <c r="J20647"/>
      <c r="K20647"/>
      <c r="L20647"/>
      <c r="M20647"/>
    </row>
    <row r="20648" spans="1:13" ht="15.75" x14ac:dyDescent="0.3">
      <c r="A20648"/>
      <c r="J20648"/>
      <c r="K20648"/>
      <c r="L20648"/>
      <c r="M20648"/>
    </row>
    <row r="20649" spans="1:13" ht="15.75" x14ac:dyDescent="0.3">
      <c r="A20649"/>
      <c r="J20649"/>
      <c r="K20649"/>
      <c r="L20649"/>
      <c r="M20649"/>
    </row>
    <row r="20650" spans="1:13" ht="15.75" x14ac:dyDescent="0.3">
      <c r="A20650"/>
      <c r="J20650"/>
      <c r="K20650"/>
      <c r="L20650"/>
      <c r="M20650"/>
    </row>
    <row r="20651" spans="1:13" ht="15.75" x14ac:dyDescent="0.3">
      <c r="A20651"/>
      <c r="J20651"/>
      <c r="K20651"/>
      <c r="L20651"/>
      <c r="M20651"/>
    </row>
    <row r="20652" spans="1:13" ht="15.75" x14ac:dyDescent="0.3">
      <c r="A20652"/>
      <c r="J20652"/>
      <c r="K20652"/>
      <c r="L20652"/>
      <c r="M20652"/>
    </row>
    <row r="20653" spans="1:13" ht="15.75" x14ac:dyDescent="0.3">
      <c r="A20653"/>
      <c r="J20653"/>
      <c r="K20653"/>
      <c r="L20653"/>
      <c r="M20653"/>
    </row>
    <row r="20654" spans="1:13" ht="15.75" x14ac:dyDescent="0.3">
      <c r="A20654"/>
      <c r="J20654"/>
      <c r="K20654"/>
      <c r="L20654"/>
      <c r="M20654"/>
    </row>
    <row r="20655" spans="1:13" ht="15.75" x14ac:dyDescent="0.3">
      <c r="A20655"/>
      <c r="J20655"/>
      <c r="K20655"/>
      <c r="L20655"/>
      <c r="M20655"/>
    </row>
    <row r="20656" spans="1:13" ht="15.75" x14ac:dyDescent="0.3">
      <c r="A20656"/>
      <c r="J20656"/>
      <c r="K20656"/>
      <c r="L20656"/>
      <c r="M20656"/>
    </row>
    <row r="20657" spans="1:13" ht="15.75" x14ac:dyDescent="0.3">
      <c r="A20657"/>
      <c r="J20657"/>
      <c r="K20657"/>
      <c r="L20657"/>
      <c r="M20657"/>
    </row>
    <row r="20658" spans="1:13" ht="15.75" x14ac:dyDescent="0.3">
      <c r="A20658"/>
      <c r="J20658"/>
      <c r="K20658"/>
      <c r="L20658"/>
      <c r="M20658"/>
    </row>
    <row r="20659" spans="1:13" ht="15.75" x14ac:dyDescent="0.3">
      <c r="A20659"/>
      <c r="J20659"/>
      <c r="K20659"/>
      <c r="L20659"/>
      <c r="M20659"/>
    </row>
    <row r="20660" spans="1:13" ht="15.75" x14ac:dyDescent="0.3">
      <c r="A20660"/>
      <c r="J20660"/>
      <c r="K20660"/>
      <c r="L20660"/>
      <c r="M20660"/>
    </row>
    <row r="20661" spans="1:13" ht="15.75" x14ac:dyDescent="0.3">
      <c r="A20661"/>
      <c r="J20661"/>
      <c r="K20661"/>
      <c r="L20661"/>
      <c r="M20661"/>
    </row>
    <row r="20662" spans="1:13" ht="15.75" x14ac:dyDescent="0.3">
      <c r="A20662"/>
      <c r="J20662"/>
      <c r="K20662"/>
      <c r="L20662"/>
      <c r="M20662"/>
    </row>
    <row r="20663" spans="1:13" ht="15.75" x14ac:dyDescent="0.3">
      <c r="A20663"/>
      <c r="J20663"/>
      <c r="K20663"/>
      <c r="L20663"/>
      <c r="M20663"/>
    </row>
    <row r="20664" spans="1:13" ht="15.75" x14ac:dyDescent="0.3">
      <c r="A20664"/>
      <c r="J20664"/>
      <c r="K20664"/>
      <c r="L20664"/>
      <c r="M20664"/>
    </row>
    <row r="20665" spans="1:13" ht="15.75" x14ac:dyDescent="0.3">
      <c r="A20665"/>
      <c r="J20665"/>
      <c r="K20665"/>
      <c r="L20665"/>
      <c r="M20665"/>
    </row>
    <row r="20666" spans="1:13" ht="15.75" x14ac:dyDescent="0.3">
      <c r="A20666"/>
      <c r="J20666"/>
      <c r="K20666"/>
      <c r="L20666"/>
      <c r="M20666"/>
    </row>
    <row r="20667" spans="1:13" ht="15.75" x14ac:dyDescent="0.3">
      <c r="A20667"/>
      <c r="J20667"/>
      <c r="K20667"/>
      <c r="L20667"/>
      <c r="M20667"/>
    </row>
    <row r="20668" spans="1:13" ht="15.75" x14ac:dyDescent="0.3">
      <c r="A20668"/>
      <c r="J20668"/>
      <c r="K20668"/>
      <c r="L20668"/>
      <c r="M20668"/>
    </row>
    <row r="20669" spans="1:13" ht="15.75" x14ac:dyDescent="0.3">
      <c r="A20669"/>
      <c r="J20669"/>
      <c r="K20669"/>
      <c r="L20669"/>
      <c r="M20669"/>
    </row>
    <row r="20670" spans="1:13" ht="15.75" x14ac:dyDescent="0.3">
      <c r="A20670"/>
      <c r="J20670"/>
      <c r="K20670"/>
      <c r="L20670"/>
      <c r="M20670"/>
    </row>
    <row r="20671" spans="1:13" ht="15.75" x14ac:dyDescent="0.3">
      <c r="A20671"/>
      <c r="J20671"/>
      <c r="K20671"/>
      <c r="L20671"/>
      <c r="M20671"/>
    </row>
    <row r="20672" spans="1:13" ht="15.75" x14ac:dyDescent="0.3">
      <c r="A20672"/>
      <c r="J20672"/>
      <c r="K20672"/>
      <c r="L20672"/>
      <c r="M20672"/>
    </row>
    <row r="20673" spans="1:13" ht="15.75" x14ac:dyDescent="0.3">
      <c r="A20673"/>
      <c r="J20673"/>
      <c r="K20673"/>
      <c r="L20673"/>
      <c r="M20673"/>
    </row>
    <row r="20674" spans="1:13" ht="15.75" x14ac:dyDescent="0.3">
      <c r="A20674"/>
      <c r="J20674"/>
      <c r="K20674"/>
      <c r="L20674"/>
      <c r="M20674"/>
    </row>
    <row r="20675" spans="1:13" ht="15.75" x14ac:dyDescent="0.3">
      <c r="A20675"/>
      <c r="J20675"/>
      <c r="K20675"/>
      <c r="L20675"/>
      <c r="M20675"/>
    </row>
    <row r="20676" spans="1:13" ht="15.75" x14ac:dyDescent="0.3">
      <c r="A20676"/>
      <c r="J20676"/>
      <c r="K20676"/>
      <c r="L20676"/>
      <c r="M20676"/>
    </row>
    <row r="20677" spans="1:13" ht="15.75" x14ac:dyDescent="0.3">
      <c r="A20677"/>
      <c r="J20677"/>
      <c r="K20677"/>
      <c r="L20677"/>
      <c r="M20677"/>
    </row>
    <row r="20678" spans="1:13" ht="15.75" x14ac:dyDescent="0.3">
      <c r="A20678"/>
      <c r="J20678"/>
      <c r="K20678"/>
      <c r="L20678"/>
      <c r="M20678"/>
    </row>
    <row r="20679" spans="1:13" ht="15.75" x14ac:dyDescent="0.3">
      <c r="A20679"/>
      <c r="J20679"/>
      <c r="K20679"/>
      <c r="L20679"/>
      <c r="M20679"/>
    </row>
    <row r="20680" spans="1:13" ht="15.75" x14ac:dyDescent="0.3">
      <c r="A20680"/>
      <c r="J20680"/>
      <c r="K20680"/>
      <c r="L20680"/>
      <c r="M20680"/>
    </row>
    <row r="20681" spans="1:13" ht="15.75" x14ac:dyDescent="0.3">
      <c r="A20681"/>
      <c r="J20681"/>
      <c r="K20681"/>
      <c r="L20681"/>
      <c r="M20681"/>
    </row>
    <row r="20682" spans="1:13" ht="15.75" x14ac:dyDescent="0.3">
      <c r="A20682"/>
      <c r="J20682"/>
      <c r="K20682"/>
      <c r="L20682"/>
      <c r="M20682"/>
    </row>
    <row r="20683" spans="1:13" ht="15.75" x14ac:dyDescent="0.3">
      <c r="A20683"/>
      <c r="J20683"/>
      <c r="K20683"/>
      <c r="L20683"/>
      <c r="M20683"/>
    </row>
    <row r="20684" spans="1:13" ht="15.75" x14ac:dyDescent="0.3">
      <c r="A20684"/>
      <c r="J20684"/>
      <c r="K20684"/>
      <c r="L20684"/>
      <c r="M20684"/>
    </row>
    <row r="20685" spans="1:13" ht="15.75" x14ac:dyDescent="0.3">
      <c r="A20685"/>
      <c r="J20685"/>
      <c r="K20685"/>
      <c r="L20685"/>
      <c r="M20685"/>
    </row>
    <row r="20686" spans="1:13" ht="15.75" x14ac:dyDescent="0.3">
      <c r="A20686"/>
      <c r="J20686"/>
      <c r="K20686"/>
      <c r="L20686"/>
      <c r="M20686"/>
    </row>
    <row r="20687" spans="1:13" ht="15.75" x14ac:dyDescent="0.3">
      <c r="A20687"/>
      <c r="J20687"/>
      <c r="K20687"/>
      <c r="L20687"/>
      <c r="M20687"/>
    </row>
    <row r="20688" spans="1:13" ht="15.75" x14ac:dyDescent="0.3">
      <c r="A20688"/>
      <c r="J20688"/>
      <c r="K20688"/>
      <c r="L20688"/>
      <c r="M20688"/>
    </row>
    <row r="20689" spans="1:13" ht="15.75" x14ac:dyDescent="0.3">
      <c r="A20689"/>
      <c r="J20689"/>
      <c r="K20689"/>
      <c r="L20689"/>
      <c r="M20689"/>
    </row>
    <row r="20690" spans="1:13" ht="15.75" x14ac:dyDescent="0.3">
      <c r="A20690"/>
      <c r="J20690"/>
      <c r="K20690"/>
      <c r="L20690"/>
      <c r="M20690"/>
    </row>
    <row r="20691" spans="1:13" ht="15.75" x14ac:dyDescent="0.3">
      <c r="A20691"/>
      <c r="J20691"/>
      <c r="K20691"/>
      <c r="L20691"/>
      <c r="M20691"/>
    </row>
    <row r="20692" spans="1:13" ht="15.75" x14ac:dyDescent="0.3">
      <c r="A20692"/>
      <c r="J20692"/>
      <c r="K20692"/>
      <c r="L20692"/>
      <c r="M20692"/>
    </row>
    <row r="20693" spans="1:13" ht="15.75" x14ac:dyDescent="0.3">
      <c r="A20693"/>
      <c r="J20693"/>
      <c r="K20693"/>
      <c r="L20693"/>
      <c r="M20693"/>
    </row>
    <row r="20694" spans="1:13" ht="15.75" x14ac:dyDescent="0.3">
      <c r="A20694"/>
      <c r="J20694"/>
      <c r="K20694"/>
      <c r="L20694"/>
      <c r="M20694"/>
    </row>
    <row r="20695" spans="1:13" ht="15.75" x14ac:dyDescent="0.3">
      <c r="A20695"/>
      <c r="J20695"/>
      <c r="K20695"/>
      <c r="L20695"/>
      <c r="M20695"/>
    </row>
    <row r="20696" spans="1:13" ht="15.75" x14ac:dyDescent="0.3">
      <c r="A20696"/>
      <c r="J20696"/>
      <c r="K20696"/>
      <c r="L20696"/>
      <c r="M20696"/>
    </row>
    <row r="20697" spans="1:13" ht="15.75" x14ac:dyDescent="0.3">
      <c r="A20697"/>
      <c r="J20697"/>
      <c r="K20697"/>
      <c r="L20697"/>
      <c r="M20697"/>
    </row>
    <row r="20698" spans="1:13" ht="15.75" x14ac:dyDescent="0.3">
      <c r="A20698"/>
      <c r="J20698"/>
      <c r="K20698"/>
      <c r="L20698"/>
      <c r="M20698"/>
    </row>
    <row r="20699" spans="1:13" ht="15.75" x14ac:dyDescent="0.3">
      <c r="A20699"/>
      <c r="J20699"/>
      <c r="K20699"/>
      <c r="L20699"/>
      <c r="M20699"/>
    </row>
    <row r="20700" spans="1:13" ht="15.75" x14ac:dyDescent="0.3">
      <c r="A20700"/>
      <c r="J20700"/>
      <c r="K20700"/>
      <c r="L20700"/>
      <c r="M20700"/>
    </row>
    <row r="20701" spans="1:13" ht="15.75" x14ac:dyDescent="0.3">
      <c r="A20701"/>
      <c r="J20701"/>
      <c r="K20701"/>
      <c r="L20701"/>
      <c r="M20701"/>
    </row>
    <row r="20702" spans="1:13" ht="15.75" x14ac:dyDescent="0.3">
      <c r="A20702"/>
      <c r="J20702"/>
      <c r="K20702"/>
      <c r="L20702"/>
      <c r="M20702"/>
    </row>
    <row r="20703" spans="1:13" ht="15.75" x14ac:dyDescent="0.3">
      <c r="A20703"/>
      <c r="J20703"/>
      <c r="K20703"/>
      <c r="L20703"/>
      <c r="M20703"/>
    </row>
    <row r="20704" spans="1:13" ht="15.75" x14ac:dyDescent="0.3">
      <c r="A20704"/>
      <c r="J20704"/>
      <c r="K20704"/>
      <c r="L20704"/>
      <c r="M20704"/>
    </row>
    <row r="20705" spans="1:13" ht="15.75" x14ac:dyDescent="0.3">
      <c r="A20705"/>
      <c r="J20705"/>
      <c r="K20705"/>
      <c r="L20705"/>
      <c r="M20705"/>
    </row>
    <row r="20706" spans="1:13" ht="15.75" x14ac:dyDescent="0.3">
      <c r="A20706"/>
      <c r="J20706"/>
      <c r="K20706"/>
      <c r="L20706"/>
      <c r="M20706"/>
    </row>
    <row r="20707" spans="1:13" ht="15.75" x14ac:dyDescent="0.3">
      <c r="A20707"/>
      <c r="J20707"/>
      <c r="K20707"/>
      <c r="L20707"/>
      <c r="M20707"/>
    </row>
    <row r="20708" spans="1:13" ht="15.75" x14ac:dyDescent="0.3">
      <c r="A20708"/>
      <c r="J20708"/>
      <c r="K20708"/>
      <c r="L20708"/>
      <c r="M20708"/>
    </row>
    <row r="20709" spans="1:13" ht="15.75" x14ac:dyDescent="0.3">
      <c r="A20709"/>
      <c r="J20709"/>
      <c r="K20709"/>
      <c r="L20709"/>
      <c r="M20709"/>
    </row>
    <row r="20710" spans="1:13" ht="15.75" x14ac:dyDescent="0.3">
      <c r="A20710"/>
      <c r="J20710"/>
      <c r="K20710"/>
      <c r="L20710"/>
      <c r="M20710"/>
    </row>
    <row r="20711" spans="1:13" ht="15.75" x14ac:dyDescent="0.3">
      <c r="A20711"/>
      <c r="J20711"/>
      <c r="K20711"/>
      <c r="L20711"/>
      <c r="M20711"/>
    </row>
    <row r="20712" spans="1:13" ht="15.75" x14ac:dyDescent="0.3">
      <c r="A20712"/>
      <c r="J20712"/>
      <c r="K20712"/>
      <c r="L20712"/>
      <c r="M20712"/>
    </row>
    <row r="20713" spans="1:13" ht="15.75" x14ac:dyDescent="0.3">
      <c r="A20713"/>
      <c r="J20713"/>
      <c r="K20713"/>
      <c r="L20713"/>
      <c r="M20713"/>
    </row>
    <row r="20714" spans="1:13" ht="15.75" x14ac:dyDescent="0.3">
      <c r="A20714"/>
      <c r="J20714"/>
      <c r="K20714"/>
      <c r="L20714"/>
      <c r="M20714"/>
    </row>
    <row r="20715" spans="1:13" ht="15.75" x14ac:dyDescent="0.3">
      <c r="A20715"/>
      <c r="J20715"/>
      <c r="K20715"/>
      <c r="L20715"/>
      <c r="M20715"/>
    </row>
    <row r="20716" spans="1:13" ht="15.75" x14ac:dyDescent="0.3">
      <c r="A20716"/>
      <c r="J20716"/>
      <c r="K20716"/>
      <c r="L20716"/>
      <c r="M20716"/>
    </row>
    <row r="20717" spans="1:13" ht="15.75" x14ac:dyDescent="0.3">
      <c r="A20717"/>
      <c r="J20717"/>
      <c r="K20717"/>
      <c r="L20717"/>
      <c r="M20717"/>
    </row>
    <row r="20718" spans="1:13" ht="15.75" x14ac:dyDescent="0.3">
      <c r="A20718"/>
      <c r="J20718"/>
      <c r="K20718"/>
      <c r="L20718"/>
      <c r="M20718"/>
    </row>
    <row r="20719" spans="1:13" ht="15.75" x14ac:dyDescent="0.3">
      <c r="A20719"/>
      <c r="J20719"/>
      <c r="K20719"/>
      <c r="L20719"/>
      <c r="M20719"/>
    </row>
    <row r="20720" spans="1:13" ht="15.75" x14ac:dyDescent="0.3">
      <c r="A20720"/>
      <c r="J20720"/>
      <c r="K20720"/>
      <c r="L20720"/>
      <c r="M20720"/>
    </row>
    <row r="20721" spans="1:13" ht="15.75" x14ac:dyDescent="0.3">
      <c r="A20721"/>
      <c r="J20721"/>
      <c r="K20721"/>
      <c r="L20721"/>
      <c r="M20721"/>
    </row>
    <row r="20722" spans="1:13" ht="15.75" x14ac:dyDescent="0.3">
      <c r="A20722"/>
      <c r="J20722"/>
      <c r="K20722"/>
      <c r="L20722"/>
      <c r="M20722"/>
    </row>
    <row r="20723" spans="1:13" ht="15.75" x14ac:dyDescent="0.3">
      <c r="A20723"/>
      <c r="J20723"/>
      <c r="K20723"/>
      <c r="L20723"/>
      <c r="M20723"/>
    </row>
    <row r="20724" spans="1:13" ht="15.75" x14ac:dyDescent="0.3">
      <c r="A20724"/>
      <c r="J20724"/>
      <c r="K20724"/>
      <c r="L20724"/>
      <c r="M20724"/>
    </row>
    <row r="20725" spans="1:13" ht="15.75" x14ac:dyDescent="0.3">
      <c r="A20725"/>
      <c r="J20725"/>
      <c r="K20725"/>
      <c r="L20725"/>
      <c r="M20725"/>
    </row>
    <row r="20726" spans="1:13" ht="15.75" x14ac:dyDescent="0.3">
      <c r="A20726"/>
      <c r="J20726"/>
      <c r="K20726"/>
      <c r="L20726"/>
      <c r="M20726"/>
    </row>
    <row r="20727" spans="1:13" ht="15.75" x14ac:dyDescent="0.3">
      <c r="A20727"/>
      <c r="J20727"/>
      <c r="K20727"/>
      <c r="L20727"/>
      <c r="M20727"/>
    </row>
    <row r="20728" spans="1:13" ht="15.75" x14ac:dyDescent="0.3">
      <c r="A20728"/>
      <c r="J20728"/>
      <c r="K20728"/>
      <c r="L20728"/>
      <c r="M20728"/>
    </row>
    <row r="20729" spans="1:13" ht="15.75" x14ac:dyDescent="0.3">
      <c r="A20729"/>
      <c r="J20729"/>
      <c r="K20729"/>
      <c r="L20729"/>
      <c r="M20729"/>
    </row>
    <row r="20730" spans="1:13" ht="15.75" x14ac:dyDescent="0.3">
      <c r="A20730"/>
      <c r="J20730"/>
      <c r="K20730"/>
      <c r="L20730"/>
      <c r="M20730"/>
    </row>
    <row r="20731" spans="1:13" ht="15.75" x14ac:dyDescent="0.3">
      <c r="A20731"/>
      <c r="J20731"/>
      <c r="K20731"/>
      <c r="L20731"/>
      <c r="M20731"/>
    </row>
    <row r="20732" spans="1:13" ht="15.75" x14ac:dyDescent="0.3">
      <c r="A20732"/>
      <c r="J20732"/>
      <c r="K20732"/>
      <c r="L20732"/>
      <c r="M20732"/>
    </row>
    <row r="20733" spans="1:13" ht="15.75" x14ac:dyDescent="0.3">
      <c r="A20733"/>
      <c r="J20733"/>
      <c r="K20733"/>
      <c r="L20733"/>
      <c r="M20733"/>
    </row>
    <row r="20734" spans="1:13" ht="15.75" x14ac:dyDescent="0.3">
      <c r="A20734"/>
      <c r="J20734"/>
      <c r="K20734"/>
      <c r="L20734"/>
      <c r="M20734"/>
    </row>
    <row r="20735" spans="1:13" ht="15.75" x14ac:dyDescent="0.3">
      <c r="A20735"/>
      <c r="J20735"/>
      <c r="K20735"/>
      <c r="L20735"/>
      <c r="M20735"/>
    </row>
    <row r="20736" spans="1:13" ht="15.75" x14ac:dyDescent="0.3">
      <c r="A20736"/>
      <c r="J20736"/>
      <c r="K20736"/>
      <c r="L20736"/>
      <c r="M20736"/>
    </row>
    <row r="20737" spans="1:13" ht="15.75" x14ac:dyDescent="0.3">
      <c r="A20737"/>
      <c r="J20737"/>
      <c r="K20737"/>
      <c r="L20737"/>
      <c r="M20737"/>
    </row>
    <row r="20738" spans="1:13" ht="15.75" x14ac:dyDescent="0.3">
      <c r="A20738"/>
      <c r="J20738"/>
      <c r="K20738"/>
      <c r="L20738"/>
      <c r="M20738"/>
    </row>
    <row r="20739" spans="1:13" ht="15.75" x14ac:dyDescent="0.3">
      <c r="A20739"/>
      <c r="J20739"/>
      <c r="K20739"/>
      <c r="L20739"/>
      <c r="M20739"/>
    </row>
    <row r="20740" spans="1:13" ht="15.75" x14ac:dyDescent="0.3">
      <c r="A20740"/>
      <c r="J20740"/>
      <c r="K20740"/>
      <c r="L20740"/>
      <c r="M20740"/>
    </row>
    <row r="20741" spans="1:13" ht="15.75" x14ac:dyDescent="0.3">
      <c r="A20741"/>
      <c r="J20741"/>
      <c r="K20741"/>
      <c r="L20741"/>
      <c r="M20741"/>
    </row>
    <row r="20742" spans="1:13" ht="15.75" x14ac:dyDescent="0.3">
      <c r="A20742"/>
      <c r="J20742"/>
      <c r="K20742"/>
      <c r="L20742"/>
      <c r="M20742"/>
    </row>
    <row r="20743" spans="1:13" ht="15.75" x14ac:dyDescent="0.3">
      <c r="A20743"/>
      <c r="J20743"/>
      <c r="K20743"/>
      <c r="L20743"/>
      <c r="M20743"/>
    </row>
    <row r="20744" spans="1:13" ht="15.75" x14ac:dyDescent="0.3">
      <c r="A20744"/>
      <c r="J20744"/>
      <c r="K20744"/>
      <c r="L20744"/>
      <c r="M20744"/>
    </row>
    <row r="20745" spans="1:13" ht="15.75" x14ac:dyDescent="0.3">
      <c r="A20745"/>
      <c r="J20745"/>
      <c r="K20745"/>
      <c r="L20745"/>
      <c r="M20745"/>
    </row>
    <row r="20746" spans="1:13" ht="15.75" x14ac:dyDescent="0.3">
      <c r="A20746"/>
      <c r="J20746"/>
      <c r="K20746"/>
      <c r="L20746"/>
      <c r="M20746"/>
    </row>
    <row r="20747" spans="1:13" ht="15.75" x14ac:dyDescent="0.3">
      <c r="A20747"/>
      <c r="J20747"/>
      <c r="K20747"/>
      <c r="L20747"/>
      <c r="M20747"/>
    </row>
    <row r="20748" spans="1:13" ht="15.75" x14ac:dyDescent="0.3">
      <c r="A20748"/>
      <c r="J20748"/>
      <c r="K20748"/>
      <c r="L20748"/>
      <c r="M20748"/>
    </row>
    <row r="20749" spans="1:13" ht="15.75" x14ac:dyDescent="0.3">
      <c r="A20749"/>
      <c r="J20749"/>
      <c r="K20749"/>
      <c r="L20749"/>
      <c r="M20749"/>
    </row>
    <row r="20750" spans="1:13" ht="15.75" x14ac:dyDescent="0.3">
      <c r="A20750"/>
      <c r="J20750"/>
      <c r="K20750"/>
      <c r="L20750"/>
      <c r="M20750"/>
    </row>
    <row r="20751" spans="1:13" ht="15.75" x14ac:dyDescent="0.3">
      <c r="A20751"/>
      <c r="J20751"/>
      <c r="K20751"/>
      <c r="L20751"/>
      <c r="M20751"/>
    </row>
    <row r="20752" spans="1:13" ht="15.75" x14ac:dyDescent="0.3">
      <c r="A20752"/>
      <c r="J20752"/>
      <c r="K20752"/>
      <c r="L20752"/>
      <c r="M20752"/>
    </row>
    <row r="20753" spans="1:13" ht="15.75" x14ac:dyDescent="0.3">
      <c r="A20753"/>
      <c r="J20753"/>
      <c r="K20753"/>
      <c r="L20753"/>
      <c r="M20753"/>
    </row>
    <row r="20754" spans="1:13" ht="15.75" x14ac:dyDescent="0.3">
      <c r="A20754"/>
      <c r="J20754"/>
      <c r="K20754"/>
      <c r="L20754"/>
      <c r="M20754"/>
    </row>
    <row r="20755" spans="1:13" ht="15.75" x14ac:dyDescent="0.3">
      <c r="A20755"/>
      <c r="J20755"/>
      <c r="K20755"/>
      <c r="L20755"/>
      <c r="M20755"/>
    </row>
    <row r="20756" spans="1:13" ht="15.75" x14ac:dyDescent="0.3">
      <c r="A20756"/>
      <c r="J20756"/>
      <c r="K20756"/>
      <c r="L20756"/>
      <c r="M20756"/>
    </row>
    <row r="20757" spans="1:13" ht="15.75" x14ac:dyDescent="0.3">
      <c r="A20757"/>
      <c r="J20757"/>
      <c r="K20757"/>
      <c r="L20757"/>
      <c r="M20757"/>
    </row>
    <row r="20758" spans="1:13" ht="15.75" x14ac:dyDescent="0.3">
      <c r="A20758"/>
      <c r="J20758"/>
      <c r="K20758"/>
      <c r="L20758"/>
      <c r="M20758"/>
    </row>
    <row r="20759" spans="1:13" ht="15.75" x14ac:dyDescent="0.3">
      <c r="A20759"/>
      <c r="J20759"/>
      <c r="K20759"/>
      <c r="L20759"/>
      <c r="M20759"/>
    </row>
    <row r="20760" spans="1:13" ht="15.75" x14ac:dyDescent="0.3">
      <c r="A20760"/>
      <c r="J20760"/>
      <c r="K20760"/>
      <c r="L20760"/>
      <c r="M20760"/>
    </row>
    <row r="20761" spans="1:13" ht="15.75" x14ac:dyDescent="0.3">
      <c r="A20761"/>
      <c r="J20761"/>
      <c r="K20761"/>
      <c r="L20761"/>
      <c r="M20761"/>
    </row>
    <row r="20762" spans="1:13" ht="15.75" x14ac:dyDescent="0.3">
      <c r="A20762"/>
      <c r="J20762"/>
      <c r="K20762"/>
      <c r="L20762"/>
      <c r="M20762"/>
    </row>
    <row r="20763" spans="1:13" ht="15.75" x14ac:dyDescent="0.3">
      <c r="A20763"/>
      <c r="J20763"/>
      <c r="K20763"/>
      <c r="L20763"/>
      <c r="M20763"/>
    </row>
    <row r="20764" spans="1:13" ht="15.75" x14ac:dyDescent="0.3">
      <c r="A20764"/>
      <c r="J20764"/>
      <c r="K20764"/>
      <c r="L20764"/>
      <c r="M20764"/>
    </row>
    <row r="20765" spans="1:13" ht="15.75" x14ac:dyDescent="0.3">
      <c r="A20765"/>
      <c r="J20765"/>
      <c r="K20765"/>
      <c r="L20765"/>
      <c r="M20765"/>
    </row>
    <row r="20766" spans="1:13" ht="15.75" x14ac:dyDescent="0.3">
      <c r="A20766"/>
      <c r="J20766"/>
      <c r="K20766"/>
      <c r="L20766"/>
      <c r="M20766"/>
    </row>
    <row r="20767" spans="1:13" ht="15.75" x14ac:dyDescent="0.3">
      <c r="A20767"/>
      <c r="J20767"/>
      <c r="K20767"/>
      <c r="L20767"/>
      <c r="M20767"/>
    </row>
    <row r="20768" spans="1:13" ht="15.75" x14ac:dyDescent="0.3">
      <c r="A20768"/>
      <c r="J20768"/>
      <c r="K20768"/>
      <c r="L20768"/>
      <c r="M20768"/>
    </row>
    <row r="20769" spans="1:13" ht="15.75" x14ac:dyDescent="0.3">
      <c r="A20769"/>
      <c r="J20769"/>
      <c r="K20769"/>
      <c r="L20769"/>
      <c r="M20769"/>
    </row>
    <row r="20770" spans="1:13" ht="15.75" x14ac:dyDescent="0.3">
      <c r="A20770"/>
      <c r="J20770"/>
      <c r="K20770"/>
      <c r="L20770"/>
      <c r="M20770"/>
    </row>
    <row r="20771" spans="1:13" ht="15.75" x14ac:dyDescent="0.3">
      <c r="A20771"/>
      <c r="J20771"/>
      <c r="K20771"/>
      <c r="L20771"/>
      <c r="M20771"/>
    </row>
    <row r="20772" spans="1:13" ht="15.75" x14ac:dyDescent="0.3">
      <c r="A20772"/>
      <c r="J20772"/>
      <c r="K20772"/>
      <c r="L20772"/>
      <c r="M20772"/>
    </row>
    <row r="20773" spans="1:13" ht="15.75" x14ac:dyDescent="0.3">
      <c r="A20773"/>
      <c r="J20773"/>
      <c r="K20773"/>
      <c r="L20773"/>
      <c r="M20773"/>
    </row>
    <row r="20774" spans="1:13" ht="15.75" x14ac:dyDescent="0.3">
      <c r="A20774"/>
      <c r="J20774"/>
      <c r="K20774"/>
      <c r="L20774"/>
      <c r="M20774"/>
    </row>
    <row r="20775" spans="1:13" ht="15.75" x14ac:dyDescent="0.3">
      <c r="A20775"/>
      <c r="J20775"/>
      <c r="K20775"/>
      <c r="L20775"/>
      <c r="M20775"/>
    </row>
    <row r="20776" spans="1:13" ht="15.75" x14ac:dyDescent="0.3">
      <c r="A20776"/>
      <c r="J20776"/>
      <c r="K20776"/>
      <c r="L20776"/>
      <c r="M20776"/>
    </row>
  </sheetData>
  <mergeCells count="12">
    <mergeCell ref="M6:M7"/>
    <mergeCell ref="N6:N7"/>
    <mergeCell ref="A2:N2"/>
    <mergeCell ref="A6:A7"/>
    <mergeCell ref="B6:B7"/>
    <mergeCell ref="C6:C7"/>
    <mergeCell ref="D6:D7"/>
    <mergeCell ref="E6:E7"/>
    <mergeCell ref="F6:F7"/>
    <mergeCell ref="G6:G7"/>
    <mergeCell ref="H6:H7"/>
    <mergeCell ref="I6:I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
  <sheetViews>
    <sheetView workbookViewId="0">
      <selection activeCell="A6" sqref="A6:N7"/>
    </sheetView>
  </sheetViews>
  <sheetFormatPr baseColWidth="10" defaultColWidth="11.42578125" defaultRowHeight="14.25" x14ac:dyDescent="0.3"/>
  <cols>
    <col min="1" max="1" width="17.85546875" style="141" customWidth="1"/>
    <col min="2" max="2" width="27.85546875" style="141" customWidth="1"/>
    <col min="3" max="3" width="20" style="141" customWidth="1"/>
    <col min="4" max="4" width="22.28515625" style="141" customWidth="1"/>
    <col min="5" max="8" width="11.42578125" style="141"/>
    <col min="9" max="9" width="20" style="141" customWidth="1"/>
    <col min="10" max="10" width="23.28515625" style="141" customWidth="1"/>
    <col min="11" max="11" width="18.85546875" style="141" customWidth="1"/>
    <col min="12" max="12" width="25.140625" style="141" customWidth="1"/>
    <col min="13" max="13" width="15.7109375" style="141" customWidth="1"/>
    <col min="14" max="14" width="30.140625" style="141" customWidth="1"/>
    <col min="15" max="16384" width="11.42578125" style="141"/>
  </cols>
  <sheetData>
    <row r="1" spans="1:17" s="143" customFormat="1" ht="18" x14ac:dyDescent="0.25"/>
    <row r="2" spans="1:17" s="143" customFormat="1" ht="18" x14ac:dyDescent="0.25">
      <c r="A2" s="222" t="s">
        <v>1056</v>
      </c>
      <c r="B2" s="222"/>
      <c r="C2" s="222"/>
      <c r="D2" s="222"/>
      <c r="E2" s="222"/>
      <c r="F2" s="222"/>
      <c r="G2" s="222"/>
      <c r="H2" s="222"/>
      <c r="I2" s="222"/>
      <c r="J2" s="222"/>
      <c r="K2" s="222"/>
      <c r="L2" s="222"/>
      <c r="M2" s="222"/>
      <c r="N2" s="222"/>
    </row>
    <row r="3" spans="1:17" s="143" customFormat="1" ht="18" x14ac:dyDescent="0.25"/>
    <row r="4" spans="1:17" s="143" customFormat="1" ht="18" x14ac:dyDescent="0.25">
      <c r="A4" s="10" t="s">
        <v>1057</v>
      </c>
      <c r="B4" s="10">
        <v>4</v>
      </c>
      <c r="G4" s="144" t="s">
        <v>5</v>
      </c>
      <c r="H4" s="144"/>
      <c r="I4" s="144"/>
      <c r="J4" s="144"/>
      <c r="K4" s="144" t="s">
        <v>1058</v>
      </c>
    </row>
    <row r="5" spans="1:17" s="143" customFormat="1" ht="18.75" thickBot="1" x14ac:dyDescent="0.3"/>
    <row r="6" spans="1:17" ht="27.75" thickBot="1" x14ac:dyDescent="0.35">
      <c r="A6" s="220" t="s">
        <v>1059</v>
      </c>
      <c r="B6" s="220" t="s">
        <v>1060</v>
      </c>
      <c r="C6" s="220" t="s">
        <v>1061</v>
      </c>
      <c r="D6" s="220" t="s">
        <v>1062</v>
      </c>
      <c r="E6" s="220" t="s">
        <v>1075</v>
      </c>
      <c r="F6" s="220" t="s">
        <v>1063</v>
      </c>
      <c r="G6" s="220" t="s">
        <v>1064</v>
      </c>
      <c r="H6" s="220" t="s">
        <v>1065</v>
      </c>
      <c r="I6" s="220" t="s">
        <v>1066</v>
      </c>
      <c r="J6" s="138" t="s">
        <v>1067</v>
      </c>
      <c r="K6" s="139" t="s">
        <v>1068</v>
      </c>
      <c r="L6" s="140" t="s">
        <v>1069</v>
      </c>
      <c r="M6" s="220" t="s">
        <v>1070</v>
      </c>
      <c r="N6" s="220" t="s">
        <v>1071</v>
      </c>
      <c r="O6" s="142"/>
      <c r="P6" s="142"/>
      <c r="Q6" s="142"/>
    </row>
    <row r="7" spans="1:17" ht="15" thickBot="1" x14ac:dyDescent="0.35">
      <c r="A7" s="220"/>
      <c r="B7" s="220"/>
      <c r="C7" s="220"/>
      <c r="D7" s="220"/>
      <c r="E7" s="220"/>
      <c r="F7" s="220"/>
      <c r="G7" s="220"/>
      <c r="H7" s="220"/>
      <c r="I7" s="220"/>
      <c r="J7" s="138" t="s">
        <v>1072</v>
      </c>
      <c r="K7" s="139" t="s">
        <v>1073</v>
      </c>
      <c r="L7" s="140" t="s">
        <v>1074</v>
      </c>
      <c r="M7" s="220"/>
      <c r="N7" s="220"/>
      <c r="O7" s="142"/>
      <c r="P7" s="142"/>
      <c r="Q7" s="142"/>
    </row>
  </sheetData>
  <mergeCells count="12">
    <mergeCell ref="M6:M7"/>
    <mergeCell ref="N6:N7"/>
    <mergeCell ref="A2:N2"/>
    <mergeCell ref="A6:A7"/>
    <mergeCell ref="B6:B7"/>
    <mergeCell ref="C6:C7"/>
    <mergeCell ref="D6:D7"/>
    <mergeCell ref="E6:E7"/>
    <mergeCell ref="F6:F7"/>
    <mergeCell ref="G6:G7"/>
    <mergeCell ref="H6:H7"/>
    <mergeCell ref="I6:I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362"/>
  <sheetViews>
    <sheetView topLeftCell="Q325" workbookViewId="0">
      <selection activeCell="AE11" sqref="AE11"/>
    </sheetView>
  </sheetViews>
  <sheetFormatPr baseColWidth="10" defaultColWidth="10.7109375" defaultRowHeight="15" x14ac:dyDescent="0.25"/>
  <cols>
    <col min="1" max="1" width="23.7109375" bestFit="1" customWidth="1"/>
    <col min="2" max="2" width="13" customWidth="1"/>
    <col min="3" max="3" width="12.42578125" bestFit="1" customWidth="1"/>
    <col min="4" max="4" width="12.42578125" style="83" customWidth="1"/>
    <col min="5" max="5" width="12.42578125" customWidth="1"/>
    <col min="6" max="7" width="12.140625" customWidth="1"/>
    <col min="8" max="8" width="15.5703125" customWidth="1"/>
    <col min="9" max="9" width="12.140625" customWidth="1"/>
    <col min="10" max="10" width="15.42578125" customWidth="1"/>
    <col min="11" max="11" width="12.140625" customWidth="1"/>
    <col min="12" max="12" width="14.140625" customWidth="1"/>
    <col min="13" max="13" width="12.85546875" customWidth="1"/>
    <col min="14" max="14" width="17" customWidth="1"/>
    <col min="15" max="15" width="14.28515625" customWidth="1"/>
    <col min="16" max="20" width="12.85546875" customWidth="1"/>
    <col min="21" max="21" width="12.5703125" customWidth="1"/>
    <col min="22" max="22" width="12.42578125" customWidth="1"/>
    <col min="23" max="23" width="2" customWidth="1"/>
    <col min="24" max="24" width="26.42578125" customWidth="1"/>
    <col min="25" max="25" width="12.140625" bestFit="1" customWidth="1"/>
    <col min="26" max="26" width="10.28515625" bestFit="1" customWidth="1"/>
    <col min="27" max="27" width="12.140625" bestFit="1" customWidth="1"/>
    <col min="28" max="28" width="17.7109375" bestFit="1" customWidth="1"/>
    <col min="29" max="29" width="12.140625" bestFit="1" customWidth="1"/>
    <col min="30" max="30" width="17.7109375" bestFit="1" customWidth="1"/>
    <col min="31" max="31" width="12.140625" bestFit="1" customWidth="1"/>
    <col min="32" max="32" width="20.5703125" bestFit="1" customWidth="1"/>
    <col min="33" max="33" width="9.7109375" customWidth="1"/>
    <col min="34" max="34" width="13.42578125" customWidth="1"/>
    <col min="35" max="35" width="27.28515625" customWidth="1"/>
    <col min="36" max="36" width="13.42578125" customWidth="1"/>
    <col min="37" max="37" width="17" customWidth="1"/>
    <col min="38" max="45" width="13.42578125" customWidth="1"/>
    <col min="46" max="46" width="23.7109375" bestFit="1" customWidth="1"/>
    <col min="47" max="60" width="13.42578125" customWidth="1"/>
    <col min="61" max="61" width="24.140625" customWidth="1"/>
    <col min="62" max="67" width="13.42578125" customWidth="1"/>
    <col min="69" max="69" width="34.140625" customWidth="1"/>
    <col min="70" max="70" width="14.42578125" bestFit="1" customWidth="1"/>
    <col min="71" max="71" width="12.42578125" bestFit="1" customWidth="1"/>
    <col min="72" max="72" width="18" customWidth="1"/>
    <col min="73" max="73" width="12.85546875" bestFit="1" customWidth="1"/>
    <col min="74" max="74" width="14.28515625" customWidth="1"/>
    <col min="75" max="75" width="16" customWidth="1"/>
    <col min="76" max="76" width="16.140625" customWidth="1"/>
    <col min="77" max="77" width="17.140625" customWidth="1"/>
    <col min="78" max="78" width="18.42578125" customWidth="1"/>
  </cols>
  <sheetData>
    <row r="1" spans="1:78" ht="18.75" thickBot="1" x14ac:dyDescent="0.3">
      <c r="A1" s="240" t="s">
        <v>1076</v>
      </c>
      <c r="B1" s="241"/>
      <c r="C1" s="242"/>
      <c r="D1" s="242"/>
      <c r="E1" s="242"/>
      <c r="F1" s="242"/>
      <c r="G1" s="242"/>
      <c r="H1" s="242"/>
      <c r="I1" s="242"/>
      <c r="J1" s="242"/>
      <c r="K1" s="242"/>
      <c r="L1" s="242"/>
      <c r="M1" s="242"/>
      <c r="N1" s="242"/>
      <c r="O1" s="242"/>
      <c r="P1" s="243"/>
      <c r="Q1" s="243"/>
      <c r="R1" s="243"/>
      <c r="S1" s="243"/>
      <c r="T1" s="243"/>
      <c r="U1" s="243"/>
      <c r="V1" s="244"/>
      <c r="W1" s="13"/>
      <c r="X1" s="245" t="s">
        <v>1077</v>
      </c>
      <c r="Y1" s="246"/>
      <c r="Z1" s="246"/>
      <c r="AA1" s="246"/>
      <c r="AB1" s="246"/>
      <c r="AC1" s="246"/>
      <c r="AD1" s="246"/>
      <c r="AE1" s="246"/>
      <c r="AF1" s="246"/>
      <c r="AG1" s="247"/>
      <c r="AH1" s="13"/>
      <c r="AI1" s="245" t="s">
        <v>1078</v>
      </c>
      <c r="AJ1" s="246"/>
      <c r="AK1" s="246"/>
      <c r="AL1" s="246"/>
      <c r="AM1" s="246"/>
      <c r="AN1" s="246"/>
      <c r="AO1" s="246"/>
      <c r="AP1" s="246"/>
      <c r="AQ1" s="246"/>
      <c r="AR1" s="247"/>
      <c r="AS1" s="13"/>
      <c r="AT1" s="245" t="s">
        <v>1079</v>
      </c>
      <c r="AU1" s="246"/>
      <c r="AV1" s="246"/>
      <c r="AW1" s="246"/>
      <c r="AX1" s="246"/>
      <c r="AY1" s="246"/>
      <c r="AZ1" s="246"/>
      <c r="BA1" s="246"/>
      <c r="BB1" s="246"/>
      <c r="BC1" s="246"/>
      <c r="BD1" s="246"/>
      <c r="BE1" s="246"/>
      <c r="BF1" s="246"/>
      <c r="BG1" s="247"/>
      <c r="BH1" s="13"/>
      <c r="BI1" s="240" t="s">
        <v>1080</v>
      </c>
      <c r="BJ1" s="242"/>
      <c r="BK1" s="242"/>
      <c r="BL1" s="242"/>
      <c r="BM1" s="242"/>
      <c r="BN1" s="244"/>
      <c r="BO1" s="13"/>
      <c r="BQ1" s="223" t="s">
        <v>1077</v>
      </c>
      <c r="BR1" s="224"/>
      <c r="BS1" s="224"/>
      <c r="BT1" s="224"/>
      <c r="BU1" s="224"/>
      <c r="BV1" s="225"/>
      <c r="BW1" s="225"/>
      <c r="BX1" s="225"/>
      <c r="BY1" s="225"/>
      <c r="BZ1" s="226"/>
    </row>
    <row r="2" spans="1:78" ht="43.5" customHeight="1" thickBot="1" x14ac:dyDescent="0.3">
      <c r="A2" s="14" t="s">
        <v>1081</v>
      </c>
      <c r="B2" s="15" t="s">
        <v>1082</v>
      </c>
      <c r="C2" s="16" t="s">
        <v>1083</v>
      </c>
      <c r="D2" s="17" t="s">
        <v>1084</v>
      </c>
      <c r="E2" s="18" t="s">
        <v>1085</v>
      </c>
      <c r="F2" s="19" t="s">
        <v>1086</v>
      </c>
      <c r="G2" s="19" t="s">
        <v>1087</v>
      </c>
      <c r="H2" s="146" t="s">
        <v>1242</v>
      </c>
      <c r="I2" s="146" t="s">
        <v>1243</v>
      </c>
      <c r="J2" s="146" t="s">
        <v>1244</v>
      </c>
      <c r="K2" s="20" t="s">
        <v>1088</v>
      </c>
      <c r="L2" s="21" t="s">
        <v>1089</v>
      </c>
      <c r="M2" s="21" t="s">
        <v>1090</v>
      </c>
      <c r="N2" s="22" t="s">
        <v>1091</v>
      </c>
      <c r="O2" s="23" t="s">
        <v>1092</v>
      </c>
      <c r="P2" s="23" t="s">
        <v>1093</v>
      </c>
      <c r="Q2" s="146" t="s">
        <v>1245</v>
      </c>
      <c r="R2" s="146" t="s">
        <v>1246</v>
      </c>
      <c r="S2" s="146" t="s">
        <v>1247</v>
      </c>
      <c r="T2" s="24" t="s">
        <v>1094</v>
      </c>
      <c r="U2" s="24" t="s">
        <v>1095</v>
      </c>
      <c r="V2" s="24" t="s">
        <v>1055</v>
      </c>
      <c r="W2" s="25"/>
      <c r="X2" s="14" t="s">
        <v>1081</v>
      </c>
      <c r="Y2" s="26" t="s">
        <v>1096</v>
      </c>
      <c r="Z2" s="26" t="s">
        <v>1097</v>
      </c>
      <c r="AA2" s="26" t="s">
        <v>1098</v>
      </c>
      <c r="AB2" s="26" t="s">
        <v>1099</v>
      </c>
      <c r="AC2" s="26" t="s">
        <v>1100</v>
      </c>
      <c r="AD2" s="26" t="s">
        <v>1101</v>
      </c>
      <c r="AE2" s="26" t="s">
        <v>1102</v>
      </c>
      <c r="AF2" s="26" t="s">
        <v>1103</v>
      </c>
      <c r="AG2" s="27" t="s">
        <v>1055</v>
      </c>
      <c r="AH2" s="25"/>
      <c r="AI2" s="28" t="s">
        <v>1081</v>
      </c>
      <c r="AJ2" s="26" t="s">
        <v>1104</v>
      </c>
      <c r="AK2" s="26" t="s">
        <v>1105</v>
      </c>
      <c r="AL2" s="26" t="s">
        <v>1106</v>
      </c>
      <c r="AM2" s="26" t="s">
        <v>1107</v>
      </c>
      <c r="AN2" s="26" t="s">
        <v>1108</v>
      </c>
      <c r="AO2" s="26" t="s">
        <v>1109</v>
      </c>
      <c r="AP2" s="26" t="s">
        <v>1110</v>
      </c>
      <c r="AQ2" s="26" t="s">
        <v>1111</v>
      </c>
      <c r="AR2" s="24" t="s">
        <v>1055</v>
      </c>
      <c r="AS2" s="25"/>
      <c r="AT2" s="29" t="s">
        <v>1081</v>
      </c>
      <c r="AU2" s="30" t="s">
        <v>1112</v>
      </c>
      <c r="AV2" s="30" t="s">
        <v>1113</v>
      </c>
      <c r="AW2" s="30" t="s">
        <v>1114</v>
      </c>
      <c r="AX2" s="30" t="s">
        <v>1115</v>
      </c>
      <c r="AY2" s="30" t="s">
        <v>1116</v>
      </c>
      <c r="AZ2" s="30" t="s">
        <v>1117</v>
      </c>
      <c r="BA2" s="30" t="s">
        <v>1118</v>
      </c>
      <c r="BB2" s="30" t="s">
        <v>1119</v>
      </c>
      <c r="BC2" s="30" t="s">
        <v>1120</v>
      </c>
      <c r="BD2" s="30" t="s">
        <v>1121</v>
      </c>
      <c r="BE2" s="30" t="s">
        <v>1122</v>
      </c>
      <c r="BF2" s="30" t="s">
        <v>1123</v>
      </c>
      <c r="BG2" s="31" t="s">
        <v>1055</v>
      </c>
      <c r="BH2" s="32"/>
      <c r="BI2" s="14" t="s">
        <v>1081</v>
      </c>
      <c r="BJ2" s="26" t="s">
        <v>1083</v>
      </c>
      <c r="BK2" s="26" t="s">
        <v>1124</v>
      </c>
      <c r="BL2" s="26" t="s">
        <v>1089</v>
      </c>
      <c r="BM2" s="26" t="s">
        <v>1092</v>
      </c>
      <c r="BN2" s="24" t="s">
        <v>1055</v>
      </c>
      <c r="BO2" s="25"/>
      <c r="BQ2" s="33" t="s">
        <v>1081</v>
      </c>
      <c r="BR2" s="34" t="s">
        <v>1125</v>
      </c>
      <c r="BS2" s="34" t="s">
        <v>1126</v>
      </c>
      <c r="BT2" s="34" t="s">
        <v>1127</v>
      </c>
      <c r="BU2" s="34" t="s">
        <v>1128</v>
      </c>
      <c r="BV2" s="34" t="s">
        <v>1129</v>
      </c>
      <c r="BW2" s="34" t="s">
        <v>1130</v>
      </c>
      <c r="BX2" s="34" t="s">
        <v>1131</v>
      </c>
      <c r="BY2" s="34" t="s">
        <v>1132</v>
      </c>
      <c r="BZ2" s="35" t="s">
        <v>1055</v>
      </c>
    </row>
    <row r="3" spans="1:78" ht="15.75" thickBot="1" x14ac:dyDescent="0.3">
      <c r="A3" s="36">
        <v>1</v>
      </c>
      <c r="B3" s="37">
        <f>+PLAN!I11</f>
        <v>5</v>
      </c>
      <c r="C3" s="38">
        <f>+Y3</f>
        <v>5</v>
      </c>
      <c r="D3" s="39">
        <f>+C3/B3</f>
        <v>1</v>
      </c>
      <c r="E3" s="40">
        <f>+PLAN!J11</f>
        <v>9</v>
      </c>
      <c r="F3" s="41">
        <f>+AA3</f>
        <v>9</v>
      </c>
      <c r="G3" s="42">
        <f>+F3/E3</f>
        <v>1</v>
      </c>
      <c r="H3" s="148">
        <f>+B3+E3</f>
        <v>14</v>
      </c>
      <c r="I3" s="148">
        <f>+Y3+AA3</f>
        <v>14</v>
      </c>
      <c r="J3" s="147">
        <f>+I3/H3</f>
        <v>1</v>
      </c>
      <c r="K3" s="43">
        <f>+PLAN!K11</f>
        <v>2</v>
      </c>
      <c r="L3" s="44">
        <f>+AC3</f>
        <v>2</v>
      </c>
      <c r="M3" s="45">
        <f>+L3/K3</f>
        <v>1</v>
      </c>
      <c r="N3" s="46">
        <f>+PLAN!L11</f>
        <v>2</v>
      </c>
      <c r="O3" s="47">
        <f>COUNTIF('4 TRIM'!$A$8:$A$5161,A3)</f>
        <v>0</v>
      </c>
      <c r="P3" s="48">
        <f>+O3/N3</f>
        <v>0</v>
      </c>
      <c r="Q3" s="148">
        <f>+K3+N3</f>
        <v>4</v>
      </c>
      <c r="R3" s="148">
        <f>+AC3+AE3</f>
        <v>2</v>
      </c>
      <c r="S3" s="147">
        <f>+R3/Q3</f>
        <v>0.5</v>
      </c>
      <c r="T3" s="149">
        <f>+C3+F3+L3+O3</f>
        <v>16</v>
      </c>
      <c r="U3" s="149">
        <f>+PLAN!M11</f>
        <v>18</v>
      </c>
      <c r="V3" s="150">
        <f>T3/U3</f>
        <v>0.88888888888888884</v>
      </c>
      <c r="W3" s="49"/>
      <c r="X3" s="36">
        <v>1</v>
      </c>
      <c r="Y3" s="50">
        <f>COUNTIFS('1 TRIM'!$A$8:$A$10507,X3,'1 TRIM'!$J$8:$J$10507,"Programada")</f>
        <v>5</v>
      </c>
      <c r="Z3" s="50">
        <f>COUNTIFS('1 TRIM'!$A$8:$A$10507,X3,'1 TRIM'!$J$8:$J$10507,"Demanda")</f>
        <v>2</v>
      </c>
      <c r="AA3" s="50">
        <f>COUNTIFS('2 TRIM'!$A$8:$A$15000,X3,'2 TRIM'!$J$8:$J$15000,"Programada")</f>
        <v>9</v>
      </c>
      <c r="AB3" s="50">
        <f>COUNTIFS('2 TRIM'!$A$8:$A$15000,X3,'2 TRIM'!$J$8:$J$15000,"Demanda")</f>
        <v>4</v>
      </c>
      <c r="AC3" s="50">
        <f>COUNTIFS('3 TRIM'!$A$8:$A$20000,X3,'3 TRIM'!$J$8:$J$20000,"Programada")</f>
        <v>2</v>
      </c>
      <c r="AD3" s="50">
        <f>COUNTIFS('3 TRIM'!$A$8:$A$20000,X3,'3 TRIM'!$J$8:$J$20000,"Demanda")</f>
        <v>2</v>
      </c>
      <c r="AE3" s="50">
        <f>COUNTIFS('4 TRIM'!$A$8:$A$10161,X3,'4 TRIM'!$G$8:$G$10161,"Programada")</f>
        <v>0</v>
      </c>
      <c r="AF3" s="50">
        <f>COUNTIFS('4 TRIM'!$A$8:$A$10161,X3,'4 TRIM'!$G$8:$G$10161,"Demanda")</f>
        <v>0</v>
      </c>
      <c r="AG3" s="51">
        <f t="shared" ref="AG3:AG66" si="0">SUM(Y3:AF3)</f>
        <v>24</v>
      </c>
      <c r="AH3" s="49"/>
      <c r="AI3" s="36">
        <v>1</v>
      </c>
      <c r="AJ3" s="50">
        <f>COUNTIFS('1 TRIM'!$A$8:$A$15000,AI3,'1 TRIM'!$K$8:$K$15000,"Interno")</f>
        <v>1</v>
      </c>
      <c r="AK3" s="50">
        <f>COUNTIFS('1 TRIM'!$A$8:$A$15000,AI3,'1 TRIM'!$K$8:$K$15000,"Externo")</f>
        <v>6</v>
      </c>
      <c r="AL3" s="50">
        <f>COUNTIFS('2 TRIM'!$A$8:$A$15000,AI3,'2 TRIM'!$K$8:$K$15000,"Interno")</f>
        <v>0</v>
      </c>
      <c r="AM3" s="50">
        <f>COUNTIFS('2 TRIM'!$A$8:$A$15000,AI3,'2 TRIM'!$K$8:$K$15000,"Externo")</f>
        <v>13</v>
      </c>
      <c r="AN3" s="50">
        <f>COUNTIFS('3 TRIM'!A$8:A$5481,AI3,'3 TRIM'!K$8:K$5481,"Interno")</f>
        <v>0</v>
      </c>
      <c r="AO3" s="50">
        <f>COUNTIFS('3 TRIM'!A$8:A$5481,AI3,'3 TRIM'!K$8:K$5481,"Externo")</f>
        <v>3</v>
      </c>
      <c r="AP3" s="50">
        <f>COUNTIFS('4 TRIM'!A$8:A$5161,AI3,'4 TRIM'!H$8:H$5161,"Interno")</f>
        <v>0</v>
      </c>
      <c r="AQ3" s="50">
        <f>COUNTIFS('4 TRIM'!A$8:A$5161,AI3,'4 TRIM'!H$8:H$5161,"Externo")</f>
        <v>0</v>
      </c>
      <c r="AR3" s="51">
        <f>SUM(AJ3:AQ3)</f>
        <v>23</v>
      </c>
      <c r="AS3" s="49"/>
      <c r="AT3" s="36">
        <v>1</v>
      </c>
      <c r="AU3" s="52">
        <f>COUNTIFS('1 TRIM'!$A$8:$A$15000,AT3,'1 TRIM'!$L$8:$L$15000,"Campo")</f>
        <v>6</v>
      </c>
      <c r="AV3" s="52">
        <f>COUNTIFS('1 TRIM'!$A$8:$A$15000,AT3,'1 TRIM'!$L$8:$L$15000,"Oficina")</f>
        <v>0</v>
      </c>
      <c r="AW3" s="52">
        <f>COUNTIFS('1 TRIM'!$A$8:$A$15000,AT3,'1 TRIM'!$L$8:$L$15000,"Virtual")</f>
        <v>1</v>
      </c>
      <c r="AX3" s="52">
        <f>COUNTIFS('2 TRIM'!$A$8:$A$15000,AT3,'2 TRIM'!$L$8:$L$15000,"Campo")</f>
        <v>10</v>
      </c>
      <c r="AY3" s="52">
        <f>COUNTIFS('2 TRIM'!$A$8:$A$15000,AT3,'2 TRIM'!$L$8:$L$15000,"Oficina")</f>
        <v>0</v>
      </c>
      <c r="AZ3" s="52">
        <f>COUNTIFS('2 TRIM'!$A$8:$A$15000,AT3,'2 TRIM'!$L$8:$L$15000,"Virtual")</f>
        <v>3</v>
      </c>
      <c r="BA3" s="52">
        <f>COUNTIFS('3 TRIM'!$A$8:$A$5481,AT3,'3 TRIM'!$L$8:$L$5481,"Campo")</f>
        <v>0</v>
      </c>
      <c r="BB3" s="52">
        <f>COUNTIFS('3 TRIM'!$A$8:$A$5481,AT3,'3 TRIM'!$L$8:$L$5481,"Oficina")</f>
        <v>0</v>
      </c>
      <c r="BC3" s="52">
        <f>COUNTIFS('3 TRIM'!$A$8:$A$5481,AT3,'3 TRIM'!$L$8:$L$5481,"Virtual")</f>
        <v>3</v>
      </c>
      <c r="BD3" s="50">
        <f>COUNTIFS('4 TRIM'!$A$8:$A$5161,X3,'4 TRIM'!$I$8:$I$5161,"Campo")</f>
        <v>0</v>
      </c>
      <c r="BE3" s="52">
        <f>COUNTIFS('4 TRIM'!$A$8:$A$5161,AT3,'4 TRIM'!$I$8:$I$5161,"Oficina")</f>
        <v>0</v>
      </c>
      <c r="BF3" s="52">
        <f>COUNTIFS('4 TRIM'!$A$8:$A$5161,AT3,'4 TRIM'!$I$8:$I$5161,"Virtual")</f>
        <v>0</v>
      </c>
      <c r="BG3" s="51">
        <f t="shared" ref="BG3:BG67" si="1">SUM(AU3:BF3)</f>
        <v>23</v>
      </c>
      <c r="BH3" s="49"/>
      <c r="BI3" s="36">
        <v>1</v>
      </c>
      <c r="BJ3" s="52">
        <f>SUMIFS('1 TRIM'!M$8:M$14507,'1 TRIM'!A$8:A$14507,FORMULAS!BI3)</f>
        <v>434</v>
      </c>
      <c r="BK3" s="52">
        <f>SUMIFS('2 TRIM'!M$8:M$6930,'2 TRIM'!A$8:A$6930,FORMULAS!BI3)</f>
        <v>131</v>
      </c>
      <c r="BL3" s="52">
        <f>SUMIFS('3 TRIM'!M$8:M$5481,'3 TRIM'!A$8:A$5481,FORMULAS!BK3)</f>
        <v>0</v>
      </c>
      <c r="BM3" s="52">
        <f>SUMIFS('4 TRIM'!M$8:M$5161,'4 TRIM'!A$8:A$5161,FORMULAS!BL3)</f>
        <v>0</v>
      </c>
      <c r="BN3" s="52">
        <f>SUMIFS('1 TRIM'!Q$8:Q$5507,'1 TRIM'!E$8:E$5507,FORMULAS!BM3)</f>
        <v>0</v>
      </c>
      <c r="BO3" s="49"/>
      <c r="BQ3" s="53" t="s">
        <v>1133</v>
      </c>
      <c r="BR3" s="54" t="e">
        <f>COUNTIF('1 TRIM'!#REF!,"Programada")</f>
        <v>#REF!</v>
      </c>
      <c r="BS3" s="54" t="e">
        <f>COUNTIF('1 TRIM'!#REF!,"DEmanda")</f>
        <v>#REF!</v>
      </c>
      <c r="BT3" s="54" t="e">
        <f>COUNTIF('2 TRIM'!#REF!,"Programada")</f>
        <v>#REF!</v>
      </c>
      <c r="BU3" s="54" t="e">
        <f>COUNTIF('2 TRIM'!#REF!,"Demanda")</f>
        <v>#REF!</v>
      </c>
      <c r="BV3" s="54" t="e">
        <f>COUNTIF('3 TRIM'!#REF!,"Programada")</f>
        <v>#REF!</v>
      </c>
      <c r="BW3" s="54" t="e">
        <f>COUNTIF('3 TRIM'!#REF!,"Demanda")</f>
        <v>#REF!</v>
      </c>
      <c r="BX3" s="54" t="e">
        <f>COUNTIF('4 TRIM'!#REF!,"Programada")</f>
        <v>#REF!</v>
      </c>
      <c r="BY3" s="54" t="e">
        <f>COUNTIF('4 TRIM'!#REF!,"Demanda")</f>
        <v>#REF!</v>
      </c>
      <c r="BZ3" s="55" t="e">
        <f>SUM(BR3:BY3)</f>
        <v>#REF!</v>
      </c>
    </row>
    <row r="4" spans="1:78" ht="15.75" thickBot="1" x14ac:dyDescent="0.3">
      <c r="A4" s="56">
        <v>2</v>
      </c>
      <c r="B4" s="57">
        <f>+PLAN!I12</f>
        <v>1</v>
      </c>
      <c r="C4" s="38">
        <f t="shared" ref="C4:C67" si="2">+Y4</f>
        <v>0</v>
      </c>
      <c r="D4" s="39">
        <f t="shared" ref="D4:D67" si="3">+C4/B4</f>
        <v>0</v>
      </c>
      <c r="E4" s="58">
        <f>+PLAN!J12</f>
        <v>1</v>
      </c>
      <c r="F4" s="41">
        <f t="shared" ref="F4:F67" si="4">+AA4</f>
        <v>1</v>
      </c>
      <c r="G4" s="42">
        <f t="shared" ref="G4:G67" si="5">+F4/E4</f>
        <v>1</v>
      </c>
      <c r="H4" s="148">
        <f t="shared" ref="H4:H67" si="6">+B4+E4</f>
        <v>2</v>
      </c>
      <c r="I4" s="148">
        <f t="shared" ref="I4:I67" si="7">+Y4+AA4</f>
        <v>1</v>
      </c>
      <c r="J4" s="147">
        <f t="shared" ref="J4:J67" si="8">+I4/H4</f>
        <v>0.5</v>
      </c>
      <c r="K4" s="59">
        <f>+PLAN!K12</f>
        <v>1</v>
      </c>
      <c r="L4" s="44">
        <f t="shared" ref="L4:L67" si="9">+AC4</f>
        <v>1</v>
      </c>
      <c r="M4" s="45">
        <f t="shared" ref="M4:M67" si="10">+L4/K4</f>
        <v>1</v>
      </c>
      <c r="N4" s="46">
        <f>+PLAN!L12</f>
        <v>1</v>
      </c>
      <c r="O4" s="47">
        <f>COUNTIF('4 TRIM'!$A$8:$A$5161,A4)</f>
        <v>0</v>
      </c>
      <c r="P4" s="48">
        <f t="shared" ref="P4:P67" si="11">+O4/N4</f>
        <v>0</v>
      </c>
      <c r="Q4" s="148">
        <f t="shared" ref="Q4:Q67" si="12">+K4+N4</f>
        <v>2</v>
      </c>
      <c r="R4" s="148">
        <f t="shared" ref="R4:R67" si="13">+AC4+AE4</f>
        <v>1</v>
      </c>
      <c r="S4" s="147">
        <f t="shared" ref="S4:S67" si="14">+R4/Q4</f>
        <v>0.5</v>
      </c>
      <c r="T4" s="149">
        <f t="shared" ref="T4:T67" si="15">+C4+F4+L4+O4</f>
        <v>2</v>
      </c>
      <c r="U4" s="149">
        <f>+PLAN!M12</f>
        <v>4</v>
      </c>
      <c r="V4" s="150">
        <f t="shared" ref="V4:V67" si="16">T4/U4</f>
        <v>0.5</v>
      </c>
      <c r="W4" s="49"/>
      <c r="X4" s="56">
        <v>2</v>
      </c>
      <c r="Y4" s="50">
        <f>COUNTIFS('1 TRIM'!$A$8:$A$10507,X4,'1 TRIM'!$J$8:$J$10507,"Programada")</f>
        <v>0</v>
      </c>
      <c r="Z4" s="50">
        <f>COUNTIFS('1 TRIM'!$A$8:$A$10507,X4,'1 TRIM'!$J$8:$J$10507,"Demanda")</f>
        <v>1</v>
      </c>
      <c r="AA4" s="50">
        <f>COUNTIFS('2 TRIM'!$A$8:$A$15000,X4,'2 TRIM'!$J$8:$J$15000,"Programada")</f>
        <v>1</v>
      </c>
      <c r="AB4" s="50">
        <f>COUNTIFS('2 TRIM'!$A$8:$A$15000,X4,'2 TRIM'!$J$8:$J$15000,"Demanda")</f>
        <v>0</v>
      </c>
      <c r="AC4" s="50">
        <f>COUNTIFS('3 TRIM'!$A$8:$A$20000,X4,'3 TRIM'!$J$8:$J$20000,"Programada")</f>
        <v>1</v>
      </c>
      <c r="AD4" s="50">
        <f>COUNTIFS('3 TRIM'!$A$8:$A$20000,X4,'3 TRIM'!$J$8:$J$20000,"Demanda")</f>
        <v>0</v>
      </c>
      <c r="AE4" s="50">
        <f>COUNTIFS('4 TRIM'!$A$8:$A$10161,X4,'4 TRIM'!$G$8:$G$10161,"Programada")</f>
        <v>0</v>
      </c>
      <c r="AF4" s="50">
        <f>COUNTIFS('4 TRIM'!$A$8:$A$10161,X4,'4 TRIM'!$G$8:$G$10161,"Demanda")</f>
        <v>0</v>
      </c>
      <c r="AG4" s="51">
        <f t="shared" si="0"/>
        <v>3</v>
      </c>
      <c r="AH4" s="49"/>
      <c r="AI4" s="56">
        <v>2</v>
      </c>
      <c r="AJ4" s="50">
        <f>COUNTIFS('1 TRIM'!$A$8:$A$15000,AI4,'1 TRIM'!$K$8:$K$15000,"Interno")</f>
        <v>0</v>
      </c>
      <c r="AK4" s="50">
        <f>COUNTIFS('1 TRIM'!$A$8:$A$15000,AI4,'1 TRIM'!$K$8:$K$15000,"Externo")</f>
        <v>1</v>
      </c>
      <c r="AL4" s="50">
        <f>COUNTIFS('2 TRIM'!$A$8:$A$15000,AI4,'2 TRIM'!$K$8:$K$15000,"Interno")</f>
        <v>0</v>
      </c>
      <c r="AM4" s="50">
        <f>COUNTIFS('2 TRIM'!$A$8:$A$15000,AI4,'2 TRIM'!$K$8:$K$15000,"Externo")</f>
        <v>1</v>
      </c>
      <c r="AN4" s="50">
        <f>COUNTIFS('3 TRIM'!A$8:A$5481,AI4,'3 TRIM'!K$8:K$5481,"Interno")</f>
        <v>0</v>
      </c>
      <c r="AO4" s="50">
        <f>COUNTIFS('3 TRIM'!A$8:A$5481,AI4,'3 TRIM'!K$8:K$5481,"Externo")</f>
        <v>0</v>
      </c>
      <c r="AP4" s="50">
        <f>COUNTIFS('4 TRIM'!A$8:A$5161,AI4,'4 TRIM'!H$8:H$5161,"Interno")</f>
        <v>0</v>
      </c>
      <c r="AQ4" s="50">
        <f>COUNTIFS('4 TRIM'!A$8:A$5161,AI4,'4 TRIM'!H$8:H$5161,"Externo")</f>
        <v>0</v>
      </c>
      <c r="AR4" s="51">
        <f t="shared" ref="AR4:AR67" si="17">SUM(AJ4:AQ4)</f>
        <v>2</v>
      </c>
      <c r="AS4" s="49"/>
      <c r="AT4" s="56">
        <v>2</v>
      </c>
      <c r="AU4" s="52">
        <f>COUNTIFS('1 TRIM'!$A$8:$A$15000,AT4,'1 TRIM'!$L$8:$L$15000,"Campo")</f>
        <v>0</v>
      </c>
      <c r="AV4" s="52">
        <f>COUNTIFS('1 TRIM'!$A$8:$A$15000,AT4,'1 TRIM'!$L$8:$L$15000,"Oficina")</f>
        <v>0</v>
      </c>
      <c r="AW4" s="52">
        <f>COUNTIFS('1 TRIM'!$A$8:$A$15000,AT4,'1 TRIM'!$L$8:$L$15000,"Virtual")</f>
        <v>1</v>
      </c>
      <c r="AX4" s="52">
        <f>COUNTIFS('2 TRIM'!$A$8:$A$15000,AT4,'2 TRIM'!$L$8:$L$15000,"Campo")</f>
        <v>1</v>
      </c>
      <c r="AY4" s="52">
        <f>COUNTIFS('2 TRIM'!$A$8:$A$15000,AT4,'2 TRIM'!$L$8:$L$15000,"Oficina")</f>
        <v>0</v>
      </c>
      <c r="AZ4" s="52">
        <f>COUNTIFS('2 TRIM'!$A$8:$A$15000,AT4,'2 TRIM'!$L$8:$L$15000,"Virtual")</f>
        <v>0</v>
      </c>
      <c r="BA4" s="52">
        <f>COUNTIFS('3 TRIM'!$A$8:$A$5481,AT4,'3 TRIM'!$L$8:$L$5481,"Campo")</f>
        <v>0</v>
      </c>
      <c r="BB4" s="52">
        <f>COUNTIFS('3 TRIM'!$A$8:$A$5481,AT4,'3 TRIM'!$L$8:$L$5481,"Oficina")</f>
        <v>0</v>
      </c>
      <c r="BC4" s="52">
        <f>COUNTIFS('3 TRIM'!$A$8:$A$5481,AT4,'3 TRIM'!$L$8:$L$5481,"Virtual")</f>
        <v>0</v>
      </c>
      <c r="BD4" s="50">
        <f>COUNTIFS('4 TRIM'!$A$8:$A$5161,X4,'4 TRIM'!$I$8:$I$5161,"Campo")</f>
        <v>0</v>
      </c>
      <c r="BE4" s="52">
        <f>COUNTIFS('4 TRIM'!$A$8:$A$5161,AT4,'4 TRIM'!$I$8:$I$5161,"Oficina")</f>
        <v>0</v>
      </c>
      <c r="BF4" s="52">
        <f>COUNTIFS('4 TRIM'!$A$8:$A$5161,AT4,'4 TRIM'!$I$8:$I$5161,"Virtual")</f>
        <v>0</v>
      </c>
      <c r="BG4" s="51">
        <f t="shared" si="1"/>
        <v>2</v>
      </c>
      <c r="BH4" s="49"/>
      <c r="BI4" s="56">
        <v>2</v>
      </c>
      <c r="BJ4" s="52">
        <f>SUMIFS('1 TRIM'!M$8:M$14507,'1 TRIM'!A$8:A$14507,FORMULAS!BI4)</f>
        <v>19</v>
      </c>
      <c r="BK4" s="52">
        <f>SUMIFS('2 TRIM'!M$8:M$6930,'2 TRIM'!A$8:A$6930,FORMULAS!BI4)</f>
        <v>0</v>
      </c>
      <c r="BL4" s="52">
        <f>SUMIFS('3 TRIM'!M$8:M$5481,'3 TRIM'!A$8:A$5481,FORMULAS!BK4)</f>
        <v>0</v>
      </c>
      <c r="BM4" s="52">
        <f>SUMIFS('4 TRIM'!M$8:M$5161,'4 TRIM'!A$8:A$5161,FORMULAS!BL4)</f>
        <v>0</v>
      </c>
      <c r="BN4" s="52">
        <f>SUMIFS('1 TRIM'!Q$8:Q$5507,'1 TRIM'!E$8:E$5507,FORMULAS!BM4)</f>
        <v>0</v>
      </c>
      <c r="BO4" s="49"/>
      <c r="BQ4" s="33" t="s">
        <v>1134</v>
      </c>
      <c r="BR4" s="54" t="e">
        <f>+BR3+BS3</f>
        <v>#REF!</v>
      </c>
      <c r="BS4" s="54" t="e">
        <f>+BR3+BS3</f>
        <v>#REF!</v>
      </c>
      <c r="BT4" s="54" t="e">
        <f>+BT3+BU3</f>
        <v>#REF!</v>
      </c>
      <c r="BU4" s="54" t="e">
        <f>+BT3+BU3</f>
        <v>#REF!</v>
      </c>
      <c r="BV4" s="54" t="e">
        <f>+BV3+BW3</f>
        <v>#REF!</v>
      </c>
      <c r="BW4" s="54" t="e">
        <f>+BV3+BW3</f>
        <v>#REF!</v>
      </c>
      <c r="BX4" s="54" t="e">
        <f>+BX3+BY3</f>
        <v>#REF!</v>
      </c>
      <c r="BY4" s="54" t="e">
        <f>+BX3+BY3</f>
        <v>#REF!</v>
      </c>
      <c r="BZ4" s="55" t="e">
        <f>+BR4+BT4+BV4+BX4</f>
        <v>#REF!</v>
      </c>
    </row>
    <row r="5" spans="1:78" ht="15.75" thickBot="1" x14ac:dyDescent="0.3">
      <c r="A5" s="56">
        <v>3</v>
      </c>
      <c r="B5" s="57">
        <f>+PLAN!I13</f>
        <v>0</v>
      </c>
      <c r="C5" s="38">
        <f t="shared" si="2"/>
        <v>0</v>
      </c>
      <c r="D5" s="39" t="e">
        <f t="shared" si="3"/>
        <v>#DIV/0!</v>
      </c>
      <c r="E5" s="58">
        <f>+PLAN!J13</f>
        <v>1</v>
      </c>
      <c r="F5" s="41">
        <f t="shared" si="4"/>
        <v>1</v>
      </c>
      <c r="G5" s="42">
        <f t="shared" si="5"/>
        <v>1</v>
      </c>
      <c r="H5" s="148">
        <f t="shared" si="6"/>
        <v>1</v>
      </c>
      <c r="I5" s="148">
        <f t="shared" si="7"/>
        <v>1</v>
      </c>
      <c r="J5" s="147">
        <f t="shared" si="8"/>
        <v>1</v>
      </c>
      <c r="K5" s="59">
        <f>+PLAN!K13</f>
        <v>0</v>
      </c>
      <c r="L5" s="44">
        <f t="shared" si="9"/>
        <v>0</v>
      </c>
      <c r="M5" s="45" t="e">
        <f t="shared" si="10"/>
        <v>#DIV/0!</v>
      </c>
      <c r="N5" s="46">
        <f>+PLAN!L13</f>
        <v>0</v>
      </c>
      <c r="O5" s="47">
        <f>COUNTIF('4 TRIM'!$A$8:$A$5161,A5)</f>
        <v>0</v>
      </c>
      <c r="P5" s="48" t="e">
        <f t="shared" si="11"/>
        <v>#DIV/0!</v>
      </c>
      <c r="Q5" s="148">
        <f t="shared" si="12"/>
        <v>0</v>
      </c>
      <c r="R5" s="148">
        <f t="shared" si="13"/>
        <v>0</v>
      </c>
      <c r="S5" s="147" t="e">
        <f t="shared" si="14"/>
        <v>#DIV/0!</v>
      </c>
      <c r="T5" s="149">
        <f t="shared" si="15"/>
        <v>1</v>
      </c>
      <c r="U5" s="149">
        <f>+PLAN!M13</f>
        <v>1</v>
      </c>
      <c r="V5" s="150">
        <f t="shared" si="16"/>
        <v>1</v>
      </c>
      <c r="W5" s="49"/>
      <c r="X5" s="56">
        <v>3</v>
      </c>
      <c r="Y5" s="50">
        <f>COUNTIFS('1 TRIM'!$A$8:$A$10507,X5,'1 TRIM'!$J$8:$J$10507,"Programada")</f>
        <v>0</v>
      </c>
      <c r="Z5" s="50">
        <f>COUNTIFS('1 TRIM'!$A$8:$A$10507,X5,'1 TRIM'!$J$8:$J$10507,"Demanda")</f>
        <v>0</v>
      </c>
      <c r="AA5" s="50">
        <f>COUNTIFS('2 TRIM'!$A$8:$A$15000,X5,'2 TRIM'!$J$8:$J$15000,"Programada")</f>
        <v>1</v>
      </c>
      <c r="AB5" s="50">
        <f>COUNTIFS('2 TRIM'!$A$8:$A$15000,X5,'2 TRIM'!$J$8:$J$15000,"Demanda")</f>
        <v>0</v>
      </c>
      <c r="AC5" s="50">
        <f>COUNTIFS('3 TRIM'!$A$8:$A$20000,X5,'3 TRIM'!$J$8:$J$20000,"Programada")</f>
        <v>0</v>
      </c>
      <c r="AD5" s="50">
        <f>COUNTIFS('3 TRIM'!$A$8:$A$20000,X5,'3 TRIM'!$J$8:$J$20000,"Demanda")</f>
        <v>0</v>
      </c>
      <c r="AE5" s="50">
        <f>COUNTIFS('4 TRIM'!$A$8:$A$10161,X5,'4 TRIM'!$G$8:$G$10161,"Programada")</f>
        <v>0</v>
      </c>
      <c r="AF5" s="50">
        <f>COUNTIFS('4 TRIM'!$A$8:$A$10161,X5,'4 TRIM'!$G$8:$G$10161,"Demanda")</f>
        <v>0</v>
      </c>
      <c r="AG5" s="51">
        <f t="shared" si="0"/>
        <v>1</v>
      </c>
      <c r="AH5" s="49"/>
      <c r="AI5" s="56">
        <v>3</v>
      </c>
      <c r="AJ5" s="50">
        <f>COUNTIFS('1 TRIM'!$A$8:$A$15000,AI5,'1 TRIM'!$K$8:$K$15000,"Interno")</f>
        <v>0</v>
      </c>
      <c r="AK5" s="50">
        <f>COUNTIFS('1 TRIM'!$A$8:$A$15000,AI5,'1 TRIM'!$K$8:$K$15000,"Externo")</f>
        <v>0</v>
      </c>
      <c r="AL5" s="50">
        <f>COUNTIFS('2 TRIM'!$A$8:$A$15000,AI5,'2 TRIM'!$K$8:$K$15000,"Interno")</f>
        <v>0</v>
      </c>
      <c r="AM5" s="50">
        <f>COUNTIFS('2 TRIM'!$A$8:$A$15000,AI5,'2 TRIM'!$K$8:$K$15000,"Externo")</f>
        <v>1</v>
      </c>
      <c r="AN5" s="50">
        <f>COUNTIFS('3 TRIM'!A$8:A$5481,AI5,'3 TRIM'!K$8:K$5481,"Interno")</f>
        <v>0</v>
      </c>
      <c r="AO5" s="50">
        <f>COUNTIFS('3 TRIM'!A$8:A$5481,AI5,'3 TRIM'!K$8:K$5481,"Externo")</f>
        <v>0</v>
      </c>
      <c r="AP5" s="50">
        <f>COUNTIFS('4 TRIM'!A$8:A$5161,AI5,'4 TRIM'!H$8:H$5161,"Interno")</f>
        <v>0</v>
      </c>
      <c r="AQ5" s="50">
        <f>COUNTIFS('4 TRIM'!A$8:A$5161,AI5,'4 TRIM'!H$8:H$5161,"Externo")</f>
        <v>0</v>
      </c>
      <c r="AR5" s="51">
        <f t="shared" si="17"/>
        <v>1</v>
      </c>
      <c r="AS5" s="49"/>
      <c r="AT5" s="56">
        <v>3</v>
      </c>
      <c r="AU5" s="52">
        <f>COUNTIFS('1 TRIM'!$A$8:$A$15000,AT5,'1 TRIM'!$L$8:$L$15000,"Campo")</f>
        <v>0</v>
      </c>
      <c r="AV5" s="52">
        <f>COUNTIFS('1 TRIM'!$A$8:$A$15000,AT5,'1 TRIM'!$L$8:$L$15000,"Oficina")</f>
        <v>0</v>
      </c>
      <c r="AW5" s="52">
        <f>COUNTIFS('1 TRIM'!$A$8:$A$15000,AT5,'1 TRIM'!$L$8:$L$15000,"Virtual")</f>
        <v>0</v>
      </c>
      <c r="AX5" s="52">
        <f>COUNTIFS('2 TRIM'!$A$8:$A$15000,AT5,'2 TRIM'!$L$8:$L$15000,"Campo")</f>
        <v>1</v>
      </c>
      <c r="AY5" s="52">
        <f>COUNTIFS('2 TRIM'!$A$8:$A$15000,AT5,'2 TRIM'!$L$8:$L$15000,"Oficina")</f>
        <v>0</v>
      </c>
      <c r="AZ5" s="52">
        <f>COUNTIFS('2 TRIM'!$A$8:$A$15000,AT5,'2 TRIM'!$L$8:$L$15000,"Virtual")</f>
        <v>0</v>
      </c>
      <c r="BA5" s="52">
        <f>COUNTIFS('3 TRIM'!$A$8:$A$5481,AT5,'3 TRIM'!$L$8:$L$5481,"Campo")</f>
        <v>0</v>
      </c>
      <c r="BB5" s="52">
        <f>COUNTIFS('3 TRIM'!$A$8:$A$5481,AT5,'3 TRIM'!$L$8:$L$5481,"Oficina")</f>
        <v>0</v>
      </c>
      <c r="BC5" s="52">
        <f>COUNTIFS('3 TRIM'!$A$8:$A$5481,AT5,'3 TRIM'!$L$8:$L$5481,"Virtual")</f>
        <v>0</v>
      </c>
      <c r="BD5" s="50">
        <f>COUNTIFS('4 TRIM'!$A$8:$A$5161,X5,'4 TRIM'!$I$8:$I$5161,"Campo")</f>
        <v>0</v>
      </c>
      <c r="BE5" s="52">
        <f>COUNTIFS('4 TRIM'!$A$8:$A$5161,AT5,'4 TRIM'!$I$8:$I$5161,"Oficina")</f>
        <v>0</v>
      </c>
      <c r="BF5" s="52">
        <f>COUNTIFS('4 TRIM'!$A$8:$A$5161,AT5,'4 TRIM'!$I$8:$I$5161,"Virtual")</f>
        <v>0</v>
      </c>
      <c r="BG5" s="51">
        <f t="shared" si="1"/>
        <v>1</v>
      </c>
      <c r="BH5" s="49"/>
      <c r="BI5" s="56">
        <v>3</v>
      </c>
      <c r="BJ5" s="52">
        <f>SUMIFS('1 TRIM'!M$8:M$14507,'1 TRIM'!A$8:A$14507,FORMULAS!BI5)</f>
        <v>0</v>
      </c>
      <c r="BK5" s="52">
        <f>SUMIFS('2 TRIM'!M$8:M$6930,'2 TRIM'!A$8:A$6930,FORMULAS!BI5)</f>
        <v>0</v>
      </c>
      <c r="BL5" s="52">
        <f>SUMIFS('3 TRIM'!M$8:M$5481,'3 TRIM'!A$8:A$5481,FORMULAS!BK5)</f>
        <v>0</v>
      </c>
      <c r="BM5" s="52">
        <f>SUMIFS('4 TRIM'!M$8:M$5161,'4 TRIM'!A$8:A$5161,FORMULAS!BL5)</f>
        <v>0</v>
      </c>
      <c r="BN5" s="52">
        <f>SUMIFS('1 TRIM'!Q$8:Q$5507,'1 TRIM'!E$8:E$5507,FORMULAS!BM5)</f>
        <v>0</v>
      </c>
      <c r="BO5" s="49"/>
      <c r="BQ5" s="33" t="s">
        <v>1135</v>
      </c>
      <c r="BR5" s="60" t="e">
        <f>+BR3/BR4</f>
        <v>#REF!</v>
      </c>
      <c r="BS5" s="60" t="e">
        <f t="shared" ref="BS5:BZ5" si="18">+BS3/BS4</f>
        <v>#REF!</v>
      </c>
      <c r="BT5" s="60" t="e">
        <f t="shared" si="18"/>
        <v>#REF!</v>
      </c>
      <c r="BU5" s="60" t="e">
        <f t="shared" si="18"/>
        <v>#REF!</v>
      </c>
      <c r="BV5" s="60" t="e">
        <f t="shared" si="18"/>
        <v>#REF!</v>
      </c>
      <c r="BW5" s="60" t="e">
        <f t="shared" si="18"/>
        <v>#REF!</v>
      </c>
      <c r="BX5" s="60" t="e">
        <f t="shared" si="18"/>
        <v>#REF!</v>
      </c>
      <c r="BY5" s="60" t="e">
        <f t="shared" si="18"/>
        <v>#REF!</v>
      </c>
      <c r="BZ5" s="60" t="e">
        <f t="shared" si="18"/>
        <v>#REF!</v>
      </c>
    </row>
    <row r="6" spans="1:78" x14ac:dyDescent="0.25">
      <c r="A6" s="56">
        <v>4</v>
      </c>
      <c r="B6" s="57">
        <f>+PLAN!I14</f>
        <v>0</v>
      </c>
      <c r="C6" s="38">
        <f t="shared" si="2"/>
        <v>0</v>
      </c>
      <c r="D6" s="39" t="e">
        <f t="shared" si="3"/>
        <v>#DIV/0!</v>
      </c>
      <c r="E6" s="58">
        <f>+PLAN!J14</f>
        <v>4</v>
      </c>
      <c r="F6" s="41">
        <f t="shared" si="4"/>
        <v>4</v>
      </c>
      <c r="G6" s="42">
        <f t="shared" si="5"/>
        <v>1</v>
      </c>
      <c r="H6" s="148">
        <f t="shared" si="6"/>
        <v>4</v>
      </c>
      <c r="I6" s="148">
        <f t="shared" si="7"/>
        <v>4</v>
      </c>
      <c r="J6" s="147">
        <f t="shared" si="8"/>
        <v>1</v>
      </c>
      <c r="K6" s="59">
        <f>+PLAN!K14</f>
        <v>0</v>
      </c>
      <c r="L6" s="44">
        <f t="shared" si="9"/>
        <v>0</v>
      </c>
      <c r="M6" s="45" t="e">
        <f t="shared" si="10"/>
        <v>#DIV/0!</v>
      </c>
      <c r="N6" s="46">
        <f>+PLAN!L14</f>
        <v>0</v>
      </c>
      <c r="O6" s="47">
        <f>COUNTIF('4 TRIM'!$A$8:$A$5161,A6)</f>
        <v>0</v>
      </c>
      <c r="P6" s="48" t="e">
        <f t="shared" si="11"/>
        <v>#DIV/0!</v>
      </c>
      <c r="Q6" s="148">
        <f t="shared" si="12"/>
        <v>0</v>
      </c>
      <c r="R6" s="148">
        <f t="shared" si="13"/>
        <v>0</v>
      </c>
      <c r="S6" s="147" t="e">
        <f t="shared" si="14"/>
        <v>#DIV/0!</v>
      </c>
      <c r="T6" s="149">
        <f t="shared" si="15"/>
        <v>4</v>
      </c>
      <c r="U6" s="149">
        <f>+PLAN!M14</f>
        <v>4</v>
      </c>
      <c r="V6" s="150">
        <f t="shared" si="16"/>
        <v>1</v>
      </c>
      <c r="W6" s="49"/>
      <c r="X6" s="56">
        <v>4</v>
      </c>
      <c r="Y6" s="50">
        <f>COUNTIFS('1 TRIM'!$A$8:$A$10507,X6,'1 TRIM'!$J$8:$J$10507,"Programada")</f>
        <v>0</v>
      </c>
      <c r="Z6" s="50">
        <f>COUNTIFS('1 TRIM'!$A$8:$A$10507,X6,'1 TRIM'!$J$8:$J$10507,"Demanda")</f>
        <v>0</v>
      </c>
      <c r="AA6" s="50">
        <f>COUNTIFS('2 TRIM'!$A$8:$A$15000,X6,'2 TRIM'!$J$8:$J$15000,"Programada")</f>
        <v>4</v>
      </c>
      <c r="AB6" s="50">
        <f>COUNTIFS('2 TRIM'!$A$8:$A$15000,X6,'2 TRIM'!$J$8:$J$15000,"Demanda")</f>
        <v>0</v>
      </c>
      <c r="AC6" s="50">
        <f>COUNTIFS('3 TRIM'!$A$8:$A$20000,X6,'3 TRIM'!$J$8:$J$20000,"Programada")</f>
        <v>0</v>
      </c>
      <c r="AD6" s="50">
        <f>COUNTIFS('3 TRIM'!$A$8:$A$20000,X6,'3 TRIM'!$J$8:$J$20000,"Demanda")</f>
        <v>0</v>
      </c>
      <c r="AE6" s="50">
        <f>COUNTIFS('4 TRIM'!$A$8:$A$10161,X6,'4 TRIM'!$G$8:$G$10161,"Programada")</f>
        <v>0</v>
      </c>
      <c r="AF6" s="50">
        <f>COUNTIFS('4 TRIM'!$A$8:$A$10161,X6,'4 TRIM'!$G$8:$G$10161,"Demanda")</f>
        <v>0</v>
      </c>
      <c r="AG6" s="51">
        <f t="shared" si="0"/>
        <v>4</v>
      </c>
      <c r="AH6" s="49"/>
      <c r="AI6" s="56">
        <v>4</v>
      </c>
      <c r="AJ6" s="50">
        <f>COUNTIFS('1 TRIM'!$A$8:$A$15000,AI6,'1 TRIM'!$K$8:$K$15000,"Interno")</f>
        <v>0</v>
      </c>
      <c r="AK6" s="50">
        <f>COUNTIFS('1 TRIM'!$A$8:$A$15000,AI6,'1 TRIM'!$K$8:$K$15000,"Externo")</f>
        <v>0</v>
      </c>
      <c r="AL6" s="50">
        <f>COUNTIFS('2 TRIM'!$A$8:$A$15000,AI6,'2 TRIM'!$K$8:$K$15000,"Interno")</f>
        <v>0</v>
      </c>
      <c r="AM6" s="50">
        <f>COUNTIFS('2 TRIM'!$A$8:$A$15000,AI6,'2 TRIM'!$K$8:$K$15000,"Externo")</f>
        <v>4</v>
      </c>
      <c r="AN6" s="50">
        <f>COUNTIFS('3 TRIM'!A$8:A$5481,AI6,'3 TRIM'!K$8:K$5481,"Interno")</f>
        <v>0</v>
      </c>
      <c r="AO6" s="50">
        <f>COUNTIFS('3 TRIM'!A$8:A$5481,AI6,'3 TRIM'!K$8:K$5481,"Externo")</f>
        <v>0</v>
      </c>
      <c r="AP6" s="50">
        <f>COUNTIFS('4 TRIM'!A$8:A$5161,AI6,'4 TRIM'!H$8:H$5161,"Interno")</f>
        <v>0</v>
      </c>
      <c r="AQ6" s="50">
        <f>COUNTIFS('4 TRIM'!A$8:A$5161,AI6,'4 TRIM'!H$8:H$5161,"Externo")</f>
        <v>0</v>
      </c>
      <c r="AR6" s="51">
        <f t="shared" si="17"/>
        <v>4</v>
      </c>
      <c r="AS6" s="49"/>
      <c r="AT6" s="56">
        <v>4</v>
      </c>
      <c r="AU6" s="52">
        <f>COUNTIFS('1 TRIM'!$A$8:$A$15000,AT6,'1 TRIM'!$L$8:$L$15000,"Campo")</f>
        <v>0</v>
      </c>
      <c r="AV6" s="52">
        <f>COUNTIFS('1 TRIM'!$A$8:$A$15000,AT6,'1 TRIM'!$L$8:$L$15000,"Oficina")</f>
        <v>0</v>
      </c>
      <c r="AW6" s="52">
        <f>COUNTIFS('1 TRIM'!$A$8:$A$15000,AT6,'1 TRIM'!$L$8:$L$15000,"Virtual")</f>
        <v>0</v>
      </c>
      <c r="AX6" s="52">
        <f>COUNTIFS('2 TRIM'!$A$8:$A$15000,AT6,'2 TRIM'!$L$8:$L$15000,"Campo")</f>
        <v>4</v>
      </c>
      <c r="AY6" s="52">
        <f>COUNTIFS('2 TRIM'!$A$8:$A$15000,AT6,'2 TRIM'!$L$8:$L$15000,"Oficina")</f>
        <v>0</v>
      </c>
      <c r="AZ6" s="52">
        <f>COUNTIFS('2 TRIM'!$A$8:$A$15000,AT6,'2 TRIM'!$L$8:$L$15000,"Virtual")</f>
        <v>0</v>
      </c>
      <c r="BA6" s="52">
        <f>COUNTIFS('3 TRIM'!$A$8:$A$5481,AT6,'3 TRIM'!$L$8:$L$5481,"Campo")</f>
        <v>0</v>
      </c>
      <c r="BB6" s="52">
        <f>COUNTIFS('3 TRIM'!$A$8:$A$5481,AT6,'3 TRIM'!$L$8:$L$5481,"Oficina")</f>
        <v>0</v>
      </c>
      <c r="BC6" s="52">
        <f>COUNTIFS('3 TRIM'!$A$8:$A$5481,AT6,'3 TRIM'!$L$8:$L$5481,"Virtual")</f>
        <v>0</v>
      </c>
      <c r="BD6" s="50">
        <f>COUNTIFS('4 TRIM'!$A$8:$A$5161,X6,'4 TRIM'!$I$8:$I$5161,"Campo")</f>
        <v>0</v>
      </c>
      <c r="BE6" s="52">
        <f>COUNTIFS('4 TRIM'!$A$8:$A$5161,AT6,'4 TRIM'!$I$8:$I$5161,"Oficina")</f>
        <v>0</v>
      </c>
      <c r="BF6" s="52">
        <f>COUNTIFS('4 TRIM'!$A$8:$A$5161,AT6,'4 TRIM'!$I$8:$I$5161,"Virtual")</f>
        <v>0</v>
      </c>
      <c r="BG6" s="51">
        <f t="shared" si="1"/>
        <v>4</v>
      </c>
      <c r="BH6" s="49"/>
      <c r="BI6" s="56">
        <v>4</v>
      </c>
      <c r="BJ6" s="52">
        <f>SUMIFS('1 TRIM'!M$8:M$14507,'1 TRIM'!A$8:A$14507,FORMULAS!BI6)</f>
        <v>0</v>
      </c>
      <c r="BK6" s="52">
        <f>SUMIFS('2 TRIM'!M$8:M$6930,'2 TRIM'!A$8:A$6930,FORMULAS!BI6)</f>
        <v>0</v>
      </c>
      <c r="BL6" s="52">
        <f>SUMIFS('3 TRIM'!M$8:M$5481,'3 TRIM'!A$8:A$5481,FORMULAS!BK6)</f>
        <v>0</v>
      </c>
      <c r="BM6" s="52">
        <f>SUMIFS('4 TRIM'!M$8:M$5161,'4 TRIM'!A$8:A$5161,FORMULAS!BL6)</f>
        <v>0</v>
      </c>
      <c r="BN6" s="52">
        <f>SUMIFS('1 TRIM'!Q$8:Q$5507,'1 TRIM'!E$8:E$5507,FORMULAS!BM6)</f>
        <v>0</v>
      </c>
      <c r="BO6" s="49"/>
    </row>
    <row r="7" spans="1:78" x14ac:dyDescent="0.25">
      <c r="A7" s="56">
        <v>5</v>
      </c>
      <c r="B7" s="57">
        <f>+PLAN!I15</f>
        <v>4</v>
      </c>
      <c r="C7" s="38">
        <f t="shared" si="2"/>
        <v>4</v>
      </c>
      <c r="D7" s="39">
        <f t="shared" si="3"/>
        <v>1</v>
      </c>
      <c r="E7" s="58">
        <f>+PLAN!J15</f>
        <v>6</v>
      </c>
      <c r="F7" s="41">
        <f t="shared" si="4"/>
        <v>5</v>
      </c>
      <c r="G7" s="42">
        <f t="shared" si="5"/>
        <v>0.83333333333333337</v>
      </c>
      <c r="H7" s="148">
        <f t="shared" si="6"/>
        <v>10</v>
      </c>
      <c r="I7" s="148">
        <f t="shared" si="7"/>
        <v>9</v>
      </c>
      <c r="J7" s="147">
        <f t="shared" si="8"/>
        <v>0.9</v>
      </c>
      <c r="K7" s="59">
        <f>+PLAN!K15</f>
        <v>6</v>
      </c>
      <c r="L7" s="44">
        <f t="shared" si="9"/>
        <v>6</v>
      </c>
      <c r="M7" s="45">
        <f t="shared" si="10"/>
        <v>1</v>
      </c>
      <c r="N7" s="46">
        <f>+PLAN!L15</f>
        <v>4</v>
      </c>
      <c r="O7" s="47">
        <f>COUNTIF('4 TRIM'!$A$8:$A$5161,A7)</f>
        <v>0</v>
      </c>
      <c r="P7" s="48">
        <f t="shared" si="11"/>
        <v>0</v>
      </c>
      <c r="Q7" s="148">
        <f t="shared" si="12"/>
        <v>10</v>
      </c>
      <c r="R7" s="148">
        <f t="shared" si="13"/>
        <v>6</v>
      </c>
      <c r="S7" s="147">
        <f t="shared" si="14"/>
        <v>0.6</v>
      </c>
      <c r="T7" s="149">
        <f t="shared" si="15"/>
        <v>15</v>
      </c>
      <c r="U7" s="149">
        <f>+PLAN!M15</f>
        <v>20</v>
      </c>
      <c r="V7" s="150">
        <f t="shared" si="16"/>
        <v>0.75</v>
      </c>
      <c r="W7" s="49"/>
      <c r="X7" s="56">
        <v>5</v>
      </c>
      <c r="Y7" s="50">
        <f>COUNTIFS('1 TRIM'!$A$8:$A$10507,X7,'1 TRIM'!$J$8:$J$10507,"Programada")</f>
        <v>4</v>
      </c>
      <c r="Z7" s="50">
        <f>COUNTIFS('1 TRIM'!$A$8:$A$10507,X7,'1 TRIM'!$J$8:$J$10507,"Demanda")</f>
        <v>0</v>
      </c>
      <c r="AA7" s="50">
        <f>COUNTIFS('2 TRIM'!$A$8:$A$15000,X7,'2 TRIM'!$J$8:$J$15000,"Programada")</f>
        <v>5</v>
      </c>
      <c r="AB7" s="50">
        <f>COUNTIFS('2 TRIM'!$A$8:$A$15000,X7,'2 TRIM'!$J$8:$J$15000,"Demanda")</f>
        <v>0</v>
      </c>
      <c r="AC7" s="50">
        <f>COUNTIFS('3 TRIM'!$A$8:$A$20000,X7,'3 TRIM'!$J$8:$J$20000,"Programada")</f>
        <v>6</v>
      </c>
      <c r="AD7" s="50">
        <f>COUNTIFS('3 TRIM'!$A$8:$A$20000,X7,'3 TRIM'!$J$8:$J$20000,"Demanda")</f>
        <v>0</v>
      </c>
      <c r="AE7" s="50">
        <f>COUNTIFS('4 TRIM'!$A$8:$A$10161,X7,'4 TRIM'!$G$8:$G$10161,"Programada")</f>
        <v>0</v>
      </c>
      <c r="AF7" s="50">
        <f>COUNTIFS('4 TRIM'!$A$8:$A$10161,X7,'4 TRIM'!$G$8:$G$10161,"Demanda")</f>
        <v>0</v>
      </c>
      <c r="AG7" s="51">
        <f t="shared" si="0"/>
        <v>15</v>
      </c>
      <c r="AH7" s="49"/>
      <c r="AI7" s="56">
        <v>5</v>
      </c>
      <c r="AJ7" s="50">
        <f>COUNTIFS('1 TRIM'!$A$8:$A$15000,AI7,'1 TRIM'!$K$8:$K$15000,"Interno")</f>
        <v>0</v>
      </c>
      <c r="AK7" s="50">
        <f>COUNTIFS('1 TRIM'!$A$8:$A$15000,AI7,'1 TRIM'!$K$8:$K$15000,"Externo")</f>
        <v>4</v>
      </c>
      <c r="AL7" s="50">
        <f>COUNTIFS('2 TRIM'!$A$8:$A$15000,AI7,'2 TRIM'!$K$8:$K$15000,"Interno")</f>
        <v>0</v>
      </c>
      <c r="AM7" s="50">
        <f>COUNTIFS('2 TRIM'!$A$8:$A$15000,AI7,'2 TRIM'!$K$8:$K$15000,"Externo")</f>
        <v>5</v>
      </c>
      <c r="AN7" s="50">
        <f>COUNTIFS('3 TRIM'!A$8:A$5481,AI7,'3 TRIM'!K$8:K$5481,"Interno")</f>
        <v>0</v>
      </c>
      <c r="AO7" s="50">
        <f>COUNTIFS('3 TRIM'!A$8:A$5481,AI7,'3 TRIM'!K$8:K$5481,"Externo")</f>
        <v>0</v>
      </c>
      <c r="AP7" s="50">
        <f>COUNTIFS('4 TRIM'!A$8:A$5161,AI7,'4 TRIM'!H$8:H$5161,"Interno")</f>
        <v>0</v>
      </c>
      <c r="AQ7" s="50">
        <f>COUNTIFS('4 TRIM'!A$8:A$5161,AI7,'4 TRIM'!H$8:H$5161,"Externo")</f>
        <v>0</v>
      </c>
      <c r="AR7" s="51">
        <f t="shared" si="17"/>
        <v>9</v>
      </c>
      <c r="AS7" s="49"/>
      <c r="AT7" s="56">
        <v>5</v>
      </c>
      <c r="AU7" s="52">
        <f>COUNTIFS('1 TRIM'!$A$8:$A$15000,AT7,'1 TRIM'!$L$8:$L$15000,"Campo")</f>
        <v>4</v>
      </c>
      <c r="AV7" s="52">
        <f>COUNTIFS('1 TRIM'!$A$8:$A$15000,AT7,'1 TRIM'!$L$8:$L$15000,"Oficina")</f>
        <v>0</v>
      </c>
      <c r="AW7" s="52">
        <f>COUNTIFS('1 TRIM'!$A$8:$A$15000,AT7,'1 TRIM'!$L$8:$L$15000,"Virtual")</f>
        <v>0</v>
      </c>
      <c r="AX7" s="52">
        <f>COUNTIFS('2 TRIM'!$A$8:$A$15000,AT7,'2 TRIM'!$L$8:$L$15000,"Campo")</f>
        <v>3</v>
      </c>
      <c r="AY7" s="52">
        <f>COUNTIFS('2 TRIM'!$A$8:$A$15000,AT7,'2 TRIM'!$L$8:$L$15000,"Oficina")</f>
        <v>0</v>
      </c>
      <c r="AZ7" s="52">
        <f>COUNTIFS('2 TRIM'!$A$8:$A$15000,AT7,'2 TRIM'!$L$8:$L$15000,"Virtual")</f>
        <v>2</v>
      </c>
      <c r="BA7" s="52">
        <f>COUNTIFS('3 TRIM'!$A$8:$A$5481,AT7,'3 TRIM'!$L$8:$L$5481,"Campo")</f>
        <v>0</v>
      </c>
      <c r="BB7" s="52">
        <f>COUNTIFS('3 TRIM'!$A$8:$A$5481,AT7,'3 TRIM'!$L$8:$L$5481,"Oficina")</f>
        <v>0</v>
      </c>
      <c r="BC7" s="52">
        <f>COUNTIFS('3 TRIM'!$A$8:$A$5481,AT7,'3 TRIM'!$L$8:$L$5481,"Virtual")</f>
        <v>0</v>
      </c>
      <c r="BD7" s="50">
        <f>COUNTIFS('4 TRIM'!$A$8:$A$5161,X7,'4 TRIM'!$I$8:$I$5161,"Campo")</f>
        <v>0</v>
      </c>
      <c r="BE7" s="52">
        <f>COUNTIFS('4 TRIM'!$A$8:$A$5161,AT7,'4 TRIM'!$I$8:$I$5161,"Oficina")</f>
        <v>0</v>
      </c>
      <c r="BF7" s="52">
        <f>COUNTIFS('4 TRIM'!$A$8:$A$5161,AT7,'4 TRIM'!$I$8:$I$5161,"Virtual")</f>
        <v>0</v>
      </c>
      <c r="BG7" s="51">
        <f t="shared" si="1"/>
        <v>9</v>
      </c>
      <c r="BH7" s="49"/>
      <c r="BI7" s="56">
        <v>5</v>
      </c>
      <c r="BJ7" s="52">
        <f>SUMIFS('1 TRIM'!M$8:M$14507,'1 TRIM'!A$8:A$14507,FORMULAS!BI7)</f>
        <v>18</v>
      </c>
      <c r="BK7" s="52">
        <f>SUMIFS('2 TRIM'!M$8:M$6930,'2 TRIM'!A$8:A$6930,FORMULAS!BI7)</f>
        <v>0</v>
      </c>
      <c r="BL7" s="52">
        <f>SUMIFS('3 TRIM'!M$8:M$5481,'3 TRIM'!A$8:A$5481,FORMULAS!BK7)</f>
        <v>0</v>
      </c>
      <c r="BM7" s="52">
        <f>SUMIFS('4 TRIM'!M$8:M$5161,'4 TRIM'!A$8:A$5161,FORMULAS!BL7)</f>
        <v>0</v>
      </c>
      <c r="BN7" s="52">
        <f>SUMIFS('1 TRIM'!Q$8:Q$5507,'1 TRIM'!E$8:E$5507,FORMULAS!BM7)</f>
        <v>0</v>
      </c>
      <c r="BO7" s="49"/>
    </row>
    <row r="8" spans="1:78" x14ac:dyDescent="0.25">
      <c r="A8" s="56">
        <v>6</v>
      </c>
      <c r="B8" s="57">
        <f>+PLAN!I16</f>
        <v>3</v>
      </c>
      <c r="C8" s="38">
        <f t="shared" si="2"/>
        <v>0</v>
      </c>
      <c r="D8" s="39">
        <f t="shared" si="3"/>
        <v>0</v>
      </c>
      <c r="E8" s="58">
        <f>+PLAN!J16</f>
        <v>5</v>
      </c>
      <c r="F8" s="41">
        <f t="shared" si="4"/>
        <v>7</v>
      </c>
      <c r="G8" s="42">
        <f t="shared" si="5"/>
        <v>1.4</v>
      </c>
      <c r="H8" s="148">
        <f t="shared" si="6"/>
        <v>8</v>
      </c>
      <c r="I8" s="148">
        <f t="shared" si="7"/>
        <v>7</v>
      </c>
      <c r="J8" s="147">
        <f t="shared" si="8"/>
        <v>0.875</v>
      </c>
      <c r="K8" s="59">
        <f>+PLAN!K16</f>
        <v>5</v>
      </c>
      <c r="L8" s="44">
        <f t="shared" si="9"/>
        <v>5</v>
      </c>
      <c r="M8" s="45">
        <f t="shared" si="10"/>
        <v>1</v>
      </c>
      <c r="N8" s="46">
        <f>+PLAN!L16</f>
        <v>2</v>
      </c>
      <c r="O8" s="47">
        <f>COUNTIF('4 TRIM'!$A$8:$A$5161,A8)</f>
        <v>0</v>
      </c>
      <c r="P8" s="48">
        <f t="shared" si="11"/>
        <v>0</v>
      </c>
      <c r="Q8" s="148">
        <f t="shared" si="12"/>
        <v>7</v>
      </c>
      <c r="R8" s="148">
        <f t="shared" si="13"/>
        <v>5</v>
      </c>
      <c r="S8" s="147">
        <f t="shared" si="14"/>
        <v>0.7142857142857143</v>
      </c>
      <c r="T8" s="149">
        <f t="shared" si="15"/>
        <v>12</v>
      </c>
      <c r="U8" s="149">
        <f>+PLAN!M16</f>
        <v>15</v>
      </c>
      <c r="V8" s="150">
        <f t="shared" si="16"/>
        <v>0.8</v>
      </c>
      <c r="W8" s="49"/>
      <c r="X8" s="56">
        <v>6</v>
      </c>
      <c r="Y8" s="50">
        <f>COUNTIFS('1 TRIM'!$A$8:$A$10507,X8,'1 TRIM'!$J$8:$J$10507,"Programada")</f>
        <v>0</v>
      </c>
      <c r="Z8" s="50">
        <f>COUNTIFS('1 TRIM'!$A$8:$A$10507,X8,'1 TRIM'!$J$8:$J$10507,"Demanda")</f>
        <v>0</v>
      </c>
      <c r="AA8" s="50">
        <f>COUNTIFS('2 TRIM'!$A$8:$A$15000,X8,'2 TRIM'!$J$8:$J$15000,"Programada")</f>
        <v>7</v>
      </c>
      <c r="AB8" s="50">
        <f>COUNTIFS('2 TRIM'!$A$8:$A$15000,X8,'2 TRIM'!$J$8:$J$15000,"Demanda")</f>
        <v>0</v>
      </c>
      <c r="AC8" s="50">
        <f>COUNTIFS('3 TRIM'!$A$8:$A$20000,X8,'3 TRIM'!$J$8:$J$20000,"Programada")</f>
        <v>5</v>
      </c>
      <c r="AD8" s="50">
        <f>COUNTIFS('3 TRIM'!$A$8:$A$20000,X8,'3 TRIM'!$J$8:$J$20000,"Demanda")</f>
        <v>0</v>
      </c>
      <c r="AE8" s="50">
        <f>COUNTIFS('4 TRIM'!$A$8:$A$10161,X8,'4 TRIM'!$G$8:$G$10161,"Programada")</f>
        <v>0</v>
      </c>
      <c r="AF8" s="50">
        <f>COUNTIFS('4 TRIM'!$A$8:$A$10161,X8,'4 TRIM'!$G$8:$G$10161,"Demanda")</f>
        <v>0</v>
      </c>
      <c r="AG8" s="51">
        <f t="shared" si="0"/>
        <v>12</v>
      </c>
      <c r="AH8" s="49"/>
      <c r="AI8" s="56">
        <v>6</v>
      </c>
      <c r="AJ8" s="50">
        <f>COUNTIFS('1 TRIM'!$A$8:$A$15000,AI8,'1 TRIM'!$K$8:$K$15000,"Interno")</f>
        <v>0</v>
      </c>
      <c r="AK8" s="50">
        <f>COUNTIFS('1 TRIM'!$A$8:$A$15000,AI8,'1 TRIM'!$K$8:$K$15000,"Externo")</f>
        <v>0</v>
      </c>
      <c r="AL8" s="50">
        <f>COUNTIFS('2 TRIM'!$A$8:$A$15000,AI8,'2 TRIM'!$K$8:$K$15000,"Interno")</f>
        <v>0</v>
      </c>
      <c r="AM8" s="50">
        <f>COUNTIFS('2 TRIM'!$A$8:$A$15000,AI8,'2 TRIM'!$K$8:$K$15000,"Externo")</f>
        <v>7</v>
      </c>
      <c r="AN8" s="50">
        <f>COUNTIFS('3 TRIM'!A$8:A$5481,AI8,'3 TRIM'!K$8:K$5481,"Interno")</f>
        <v>0</v>
      </c>
      <c r="AO8" s="50">
        <f>COUNTIFS('3 TRIM'!A$8:A$5481,AI8,'3 TRIM'!K$8:K$5481,"Externo")</f>
        <v>0</v>
      </c>
      <c r="AP8" s="50">
        <f>COUNTIFS('4 TRIM'!A$8:A$5161,AI8,'4 TRIM'!H$8:H$5161,"Interno")</f>
        <v>0</v>
      </c>
      <c r="AQ8" s="50">
        <f>COUNTIFS('4 TRIM'!A$8:A$5161,AI8,'4 TRIM'!H$8:H$5161,"Externo")</f>
        <v>0</v>
      </c>
      <c r="AR8" s="51">
        <f t="shared" si="17"/>
        <v>7</v>
      </c>
      <c r="AS8" s="49"/>
      <c r="AT8" s="56">
        <v>6</v>
      </c>
      <c r="AU8" s="52">
        <f>COUNTIFS('1 TRIM'!$A$8:$A$15000,AT8,'1 TRIM'!$L$8:$L$15000,"Campo")</f>
        <v>0</v>
      </c>
      <c r="AV8" s="52">
        <f>COUNTIFS('1 TRIM'!$A$8:$A$15000,AT8,'1 TRIM'!$L$8:$L$15000,"Oficina")</f>
        <v>0</v>
      </c>
      <c r="AW8" s="52">
        <f>COUNTIFS('1 TRIM'!$A$8:$A$15000,AT8,'1 TRIM'!$L$8:$L$15000,"Virtual")</f>
        <v>0</v>
      </c>
      <c r="AX8" s="52">
        <f>COUNTIFS('2 TRIM'!$A$8:$A$15000,AT8,'2 TRIM'!$L$8:$L$15000,"Campo")</f>
        <v>7</v>
      </c>
      <c r="AY8" s="52">
        <f>COUNTIFS('2 TRIM'!$A$8:$A$15000,AT8,'2 TRIM'!$L$8:$L$15000,"Oficina")</f>
        <v>0</v>
      </c>
      <c r="AZ8" s="52">
        <f>COUNTIFS('2 TRIM'!$A$8:$A$15000,AT8,'2 TRIM'!$L$8:$L$15000,"Virtual")</f>
        <v>0</v>
      </c>
      <c r="BA8" s="52">
        <f>COUNTIFS('3 TRIM'!$A$8:$A$5481,AT8,'3 TRIM'!$L$8:$L$5481,"Campo")</f>
        <v>0</v>
      </c>
      <c r="BB8" s="52">
        <f>COUNTIFS('3 TRIM'!$A$8:$A$5481,AT8,'3 TRIM'!$L$8:$L$5481,"Oficina")</f>
        <v>0</v>
      </c>
      <c r="BC8" s="52">
        <f>COUNTIFS('3 TRIM'!$A$8:$A$5481,AT8,'3 TRIM'!$L$8:$L$5481,"Virtual")</f>
        <v>0</v>
      </c>
      <c r="BD8" s="50">
        <f>COUNTIFS('4 TRIM'!$A$8:$A$5161,X8,'4 TRIM'!$I$8:$I$5161,"Campo")</f>
        <v>0</v>
      </c>
      <c r="BE8" s="52">
        <f>COUNTIFS('4 TRIM'!$A$8:$A$5161,AT8,'4 TRIM'!$I$8:$I$5161,"Oficina")</f>
        <v>0</v>
      </c>
      <c r="BF8" s="52">
        <f>COUNTIFS('4 TRIM'!$A$8:$A$5161,AT8,'4 TRIM'!$I$8:$I$5161,"Virtual")</f>
        <v>0</v>
      </c>
      <c r="BG8" s="51">
        <f t="shared" si="1"/>
        <v>7</v>
      </c>
      <c r="BH8" s="49"/>
      <c r="BI8" s="56">
        <v>6</v>
      </c>
      <c r="BJ8" s="52">
        <f>SUMIFS('1 TRIM'!M$8:M$14507,'1 TRIM'!A$8:A$14507,FORMULAS!BI8)</f>
        <v>0</v>
      </c>
      <c r="BK8" s="52">
        <f>SUMIFS('2 TRIM'!M$8:M$6930,'2 TRIM'!A$8:A$6930,FORMULAS!BI8)</f>
        <v>0</v>
      </c>
      <c r="BL8" s="52">
        <f>SUMIFS('3 TRIM'!M$8:M$5481,'3 TRIM'!A$8:A$5481,FORMULAS!BK8)</f>
        <v>0</v>
      </c>
      <c r="BM8" s="52">
        <f>SUMIFS('4 TRIM'!M$8:M$5161,'4 TRIM'!A$8:A$5161,FORMULAS!BL8)</f>
        <v>0</v>
      </c>
      <c r="BN8" s="52">
        <f>SUMIFS('1 TRIM'!Q$8:Q$5507,'1 TRIM'!E$8:E$5507,FORMULAS!BM8)</f>
        <v>0</v>
      </c>
      <c r="BO8" s="49"/>
      <c r="BQ8" s="61"/>
      <c r="BR8" s="49"/>
      <c r="BS8" s="49"/>
      <c r="BT8" s="49"/>
      <c r="BU8" s="49"/>
      <c r="BV8" s="49"/>
      <c r="BW8" s="49"/>
      <c r="BX8" s="49"/>
      <c r="BY8" s="49"/>
      <c r="BZ8" s="49"/>
    </row>
    <row r="9" spans="1:78" ht="15.75" thickBot="1" x14ac:dyDescent="0.3">
      <c r="A9" s="56">
        <v>7</v>
      </c>
      <c r="B9" s="57">
        <f>+PLAN!I17</f>
        <v>0</v>
      </c>
      <c r="C9" s="38">
        <f t="shared" si="2"/>
        <v>0</v>
      </c>
      <c r="D9" s="39" t="e">
        <f t="shared" si="3"/>
        <v>#DIV/0!</v>
      </c>
      <c r="E9" s="58">
        <f>+PLAN!J17</f>
        <v>0</v>
      </c>
      <c r="F9" s="41">
        <f t="shared" si="4"/>
        <v>0</v>
      </c>
      <c r="G9" s="42" t="e">
        <f t="shared" si="5"/>
        <v>#DIV/0!</v>
      </c>
      <c r="H9" s="148">
        <f t="shared" si="6"/>
        <v>0</v>
      </c>
      <c r="I9" s="148">
        <f t="shared" si="7"/>
        <v>0</v>
      </c>
      <c r="J9" s="147" t="e">
        <f t="shared" si="8"/>
        <v>#DIV/0!</v>
      </c>
      <c r="K9" s="59">
        <f>+PLAN!K17</f>
        <v>0</v>
      </c>
      <c r="L9" s="44">
        <f t="shared" si="9"/>
        <v>0</v>
      </c>
      <c r="M9" s="45" t="e">
        <f t="shared" si="10"/>
        <v>#DIV/0!</v>
      </c>
      <c r="N9" s="46">
        <f>+PLAN!L17</f>
        <v>0</v>
      </c>
      <c r="O9" s="47">
        <f>COUNTIF('4 TRIM'!$A$8:$A$5161,A9)</f>
        <v>0</v>
      </c>
      <c r="P9" s="48" t="e">
        <f t="shared" si="11"/>
        <v>#DIV/0!</v>
      </c>
      <c r="Q9" s="148">
        <f t="shared" si="12"/>
        <v>0</v>
      </c>
      <c r="R9" s="148">
        <f t="shared" si="13"/>
        <v>0</v>
      </c>
      <c r="S9" s="147" t="e">
        <f t="shared" si="14"/>
        <v>#DIV/0!</v>
      </c>
      <c r="T9" s="149">
        <f t="shared" si="15"/>
        <v>0</v>
      </c>
      <c r="U9" s="149">
        <f>+PLAN!M17</f>
        <v>0</v>
      </c>
      <c r="V9" s="150" t="e">
        <f t="shared" si="16"/>
        <v>#DIV/0!</v>
      </c>
      <c r="W9" s="49"/>
      <c r="X9" s="56">
        <v>7</v>
      </c>
      <c r="Y9" s="50">
        <f>COUNTIFS('1 TRIM'!$A$8:$A$10507,X9,'1 TRIM'!$J$8:$J$10507,"Programada")</f>
        <v>0</v>
      </c>
      <c r="Z9" s="50">
        <f>COUNTIFS('1 TRIM'!$A$8:$A$10507,X9,'1 TRIM'!$J$8:$J$10507,"Demanda")</f>
        <v>0</v>
      </c>
      <c r="AA9" s="50">
        <f>COUNTIFS('2 TRIM'!$A$8:$A$15000,X9,'2 TRIM'!$J$8:$J$15000,"Programada")</f>
        <v>0</v>
      </c>
      <c r="AB9" s="50">
        <f>COUNTIFS('2 TRIM'!$A$8:$A$15000,X9,'2 TRIM'!$J$8:$J$15000,"Demanda")</f>
        <v>0</v>
      </c>
      <c r="AC9" s="50">
        <f>COUNTIFS('3 TRIM'!$A$8:$A$20000,X9,'3 TRIM'!$J$8:$J$20000,"Programada")</f>
        <v>0</v>
      </c>
      <c r="AD9" s="50">
        <f>COUNTIFS('3 TRIM'!$A$8:$A$20000,X9,'3 TRIM'!$J$8:$J$20000,"Demanda")</f>
        <v>0</v>
      </c>
      <c r="AE9" s="50">
        <f>COUNTIFS('4 TRIM'!$A$8:$A$10161,X9,'4 TRIM'!$G$8:$G$10161,"Programada")</f>
        <v>0</v>
      </c>
      <c r="AF9" s="50">
        <f>COUNTIFS('4 TRIM'!$A$8:$A$10161,X9,'4 TRIM'!$G$8:$G$10161,"Demanda")</f>
        <v>0</v>
      </c>
      <c r="AG9" s="51">
        <f t="shared" si="0"/>
        <v>0</v>
      </c>
      <c r="AH9" s="49"/>
      <c r="AI9" s="56">
        <v>7</v>
      </c>
      <c r="AJ9" s="50">
        <f>COUNTIFS('1 TRIM'!$A$8:$A$15000,AI9,'1 TRIM'!$K$8:$K$15000,"Interno")</f>
        <v>0</v>
      </c>
      <c r="AK9" s="50">
        <f>COUNTIFS('1 TRIM'!$A$8:$A$15000,AI9,'1 TRIM'!$K$8:$K$15000,"Externo")</f>
        <v>0</v>
      </c>
      <c r="AL9" s="50">
        <f>COUNTIFS('2 TRIM'!$A$8:$A$15000,AI9,'2 TRIM'!$K$8:$K$15000,"Interno")</f>
        <v>0</v>
      </c>
      <c r="AM9" s="50">
        <f>COUNTIFS('2 TRIM'!$A$8:$A$15000,AI9,'2 TRIM'!$K$8:$K$15000,"Externo")</f>
        <v>0</v>
      </c>
      <c r="AN9" s="50">
        <f>COUNTIFS('3 TRIM'!A$8:A$5481,AI9,'3 TRIM'!K$8:K$5481,"Interno")</f>
        <v>0</v>
      </c>
      <c r="AO9" s="50">
        <f>COUNTIFS('3 TRIM'!A$8:A$5481,AI9,'3 TRIM'!K$8:K$5481,"Externo")</f>
        <v>0</v>
      </c>
      <c r="AP9" s="50">
        <f>COUNTIFS('4 TRIM'!A$8:A$5161,AI9,'4 TRIM'!H$8:H$5161,"Interno")</f>
        <v>0</v>
      </c>
      <c r="AQ9" s="50">
        <f>COUNTIFS('4 TRIM'!A$8:A$5161,AI9,'4 TRIM'!H$8:H$5161,"Externo")</f>
        <v>0</v>
      </c>
      <c r="AR9" s="51">
        <f t="shared" si="17"/>
        <v>0</v>
      </c>
      <c r="AS9" s="49"/>
      <c r="AT9" s="56">
        <v>7</v>
      </c>
      <c r="AU9" s="52">
        <f>COUNTIFS('1 TRIM'!$A$8:$A$15000,AT9,'1 TRIM'!$L$8:$L$15000,"Campo")</f>
        <v>0</v>
      </c>
      <c r="AV9" s="52">
        <f>COUNTIFS('1 TRIM'!$A$8:$A$15000,AT9,'1 TRIM'!$L$8:$L$15000,"Oficina")</f>
        <v>0</v>
      </c>
      <c r="AW9" s="52">
        <f>COUNTIFS('1 TRIM'!$A$8:$A$15000,AT9,'1 TRIM'!$L$8:$L$15000,"Virtual")</f>
        <v>0</v>
      </c>
      <c r="AX9" s="52">
        <f>COUNTIFS('2 TRIM'!$A$8:$A$15000,AT9,'2 TRIM'!$L$8:$L$15000,"Campo")</f>
        <v>0</v>
      </c>
      <c r="AY9" s="52">
        <f>COUNTIFS('2 TRIM'!$A$8:$A$15000,AT9,'2 TRIM'!$L$8:$L$15000,"Oficina")</f>
        <v>0</v>
      </c>
      <c r="AZ9" s="52">
        <f>COUNTIFS('2 TRIM'!$A$8:$A$15000,AT9,'2 TRIM'!$L$8:$L$15000,"Virtual")</f>
        <v>0</v>
      </c>
      <c r="BA9" s="52">
        <f>COUNTIFS('3 TRIM'!$A$8:$A$5481,AT9,'3 TRIM'!$L$8:$L$5481,"Campo")</f>
        <v>0</v>
      </c>
      <c r="BB9" s="52">
        <f>COUNTIFS('3 TRIM'!$A$8:$A$5481,AT9,'3 TRIM'!$L$8:$L$5481,"Oficina")</f>
        <v>0</v>
      </c>
      <c r="BC9" s="52">
        <f>COUNTIFS('3 TRIM'!$A$8:$A$5481,AT9,'3 TRIM'!$L$8:$L$5481,"Virtual")</f>
        <v>0</v>
      </c>
      <c r="BD9" s="50">
        <f>COUNTIFS('4 TRIM'!$A$8:$A$5161,X9,'4 TRIM'!$I$8:$I$5161,"Campo")</f>
        <v>0</v>
      </c>
      <c r="BE9" s="52">
        <f>COUNTIFS('4 TRIM'!$A$8:$A$5161,AT9,'4 TRIM'!$I$8:$I$5161,"Oficina")</f>
        <v>0</v>
      </c>
      <c r="BF9" s="52">
        <f>COUNTIFS('4 TRIM'!$A$8:$A$5161,AT9,'4 TRIM'!$I$8:$I$5161,"Virtual")</f>
        <v>0</v>
      </c>
      <c r="BG9" s="51">
        <f t="shared" si="1"/>
        <v>0</v>
      </c>
      <c r="BH9" s="49"/>
      <c r="BI9" s="56">
        <v>7</v>
      </c>
      <c r="BJ9" s="52">
        <f>SUMIFS('1 TRIM'!M$8:M$14507,'1 TRIM'!A$8:A$14507,FORMULAS!BI9)</f>
        <v>0</v>
      </c>
      <c r="BK9" s="52">
        <f>SUMIFS('2 TRIM'!M$8:M$6930,'2 TRIM'!A$8:A$6930,FORMULAS!BI9)</f>
        <v>0</v>
      </c>
      <c r="BL9" s="52">
        <f>SUMIFS('3 TRIM'!M$8:M$5481,'3 TRIM'!A$8:A$5481,FORMULAS!BK9)</f>
        <v>0</v>
      </c>
      <c r="BM9" s="52">
        <f>SUMIFS('4 TRIM'!M$8:M$5161,'4 TRIM'!A$8:A$5161,FORMULAS!BL9)</f>
        <v>0</v>
      </c>
      <c r="BN9" s="52">
        <f>SUMIFS('1 TRIM'!Q$8:Q$5507,'1 TRIM'!E$8:E$5507,FORMULAS!BM9)</f>
        <v>0</v>
      </c>
      <c r="BO9" s="49"/>
      <c r="BQ9" s="61"/>
      <c r="BR9" s="49"/>
      <c r="BS9" s="49"/>
      <c r="BT9" s="49"/>
      <c r="BU9" s="49"/>
      <c r="BV9" s="49"/>
      <c r="BW9" s="49"/>
      <c r="BX9" s="49"/>
      <c r="BY9" s="49"/>
      <c r="BZ9" s="49"/>
    </row>
    <row r="10" spans="1:78" ht="18.75" thickBot="1" x14ac:dyDescent="0.3">
      <c r="A10" s="56">
        <v>8</v>
      </c>
      <c r="B10" s="57">
        <f>+PLAN!I18</f>
        <v>0</v>
      </c>
      <c r="C10" s="38">
        <f t="shared" si="2"/>
        <v>0</v>
      </c>
      <c r="D10" s="39" t="e">
        <f t="shared" si="3"/>
        <v>#DIV/0!</v>
      </c>
      <c r="E10" s="58">
        <f>+PLAN!J18</f>
        <v>0</v>
      </c>
      <c r="F10" s="41">
        <f t="shared" si="4"/>
        <v>1</v>
      </c>
      <c r="G10" s="42" t="e">
        <f t="shared" si="5"/>
        <v>#DIV/0!</v>
      </c>
      <c r="H10" s="148">
        <f t="shared" si="6"/>
        <v>0</v>
      </c>
      <c r="I10" s="148">
        <f t="shared" si="7"/>
        <v>1</v>
      </c>
      <c r="J10" s="147" t="e">
        <f t="shared" si="8"/>
        <v>#DIV/0!</v>
      </c>
      <c r="K10" s="59">
        <f>+PLAN!K18</f>
        <v>0</v>
      </c>
      <c r="L10" s="44">
        <f t="shared" si="9"/>
        <v>0</v>
      </c>
      <c r="M10" s="45" t="e">
        <f t="shared" si="10"/>
        <v>#DIV/0!</v>
      </c>
      <c r="N10" s="46">
        <f>+PLAN!L18</f>
        <v>0</v>
      </c>
      <c r="O10" s="47">
        <f>COUNTIF('4 TRIM'!$A$8:$A$5161,A10)</f>
        <v>0</v>
      </c>
      <c r="P10" s="48" t="e">
        <f t="shared" si="11"/>
        <v>#DIV/0!</v>
      </c>
      <c r="Q10" s="148">
        <f t="shared" si="12"/>
        <v>0</v>
      </c>
      <c r="R10" s="148">
        <f t="shared" si="13"/>
        <v>0</v>
      </c>
      <c r="S10" s="147" t="e">
        <f t="shared" si="14"/>
        <v>#DIV/0!</v>
      </c>
      <c r="T10" s="149">
        <f t="shared" si="15"/>
        <v>1</v>
      </c>
      <c r="U10" s="149">
        <f>+PLAN!M18</f>
        <v>0</v>
      </c>
      <c r="V10" s="150" t="e">
        <f t="shared" si="16"/>
        <v>#DIV/0!</v>
      </c>
      <c r="W10" s="49"/>
      <c r="X10" s="56">
        <v>8</v>
      </c>
      <c r="Y10" s="50">
        <f>COUNTIFS('1 TRIM'!$A$8:$A$10507,X10,'1 TRIM'!$J$8:$J$10507,"Programada")</f>
        <v>0</v>
      </c>
      <c r="Z10" s="50">
        <f>COUNTIFS('1 TRIM'!$A$8:$A$10507,X10,'1 TRIM'!$J$8:$J$10507,"Demanda")</f>
        <v>0</v>
      </c>
      <c r="AA10" s="50">
        <f>COUNTIFS('2 TRIM'!$A$8:$A$15000,X10,'2 TRIM'!$J$8:$J$15000,"Programada")</f>
        <v>1</v>
      </c>
      <c r="AB10" s="50">
        <f>COUNTIFS('2 TRIM'!$A$8:$A$15000,X10,'2 TRIM'!$J$8:$J$15000,"Demanda")</f>
        <v>2</v>
      </c>
      <c r="AC10" s="50">
        <f>COUNTIFS('3 TRIM'!$A$8:$A$20000,X10,'3 TRIM'!$J$8:$J$20000,"Programada")</f>
        <v>0</v>
      </c>
      <c r="AD10" s="50">
        <f>COUNTIFS('3 TRIM'!$A$8:$A$20000,X10,'3 TRIM'!$J$8:$J$20000,"Demanda")</f>
        <v>0</v>
      </c>
      <c r="AE10" s="50">
        <f>COUNTIFS('4 TRIM'!$A$8:$A$10161,X10,'4 TRIM'!$G$8:$G$10161,"Programada")</f>
        <v>0</v>
      </c>
      <c r="AF10" s="50">
        <f>COUNTIFS('4 TRIM'!$A$8:$A$10161,X10,'4 TRIM'!$G$8:$G$10161,"Demanda")</f>
        <v>0</v>
      </c>
      <c r="AG10" s="51">
        <f t="shared" si="0"/>
        <v>3</v>
      </c>
      <c r="AH10" s="49"/>
      <c r="AI10" s="56">
        <v>8</v>
      </c>
      <c r="AJ10" s="50">
        <f>COUNTIFS('1 TRIM'!$A$8:$A$15000,AI10,'1 TRIM'!$K$8:$K$15000,"Interno")</f>
        <v>0</v>
      </c>
      <c r="AK10" s="50">
        <f>COUNTIFS('1 TRIM'!$A$8:$A$15000,AI10,'1 TRIM'!$K$8:$K$15000,"Externo")</f>
        <v>0</v>
      </c>
      <c r="AL10" s="50">
        <f>COUNTIFS('2 TRIM'!$A$8:$A$15000,AI10,'2 TRIM'!$K$8:$K$15000,"Interno")</f>
        <v>0</v>
      </c>
      <c r="AM10" s="50">
        <f>COUNTIFS('2 TRIM'!$A$8:$A$15000,AI10,'2 TRIM'!$K$8:$K$15000,"Externo")</f>
        <v>3</v>
      </c>
      <c r="AN10" s="50">
        <f>COUNTIFS('3 TRIM'!A$8:A$5481,AI10,'3 TRIM'!K$8:K$5481,"Interno")</f>
        <v>0</v>
      </c>
      <c r="AO10" s="50">
        <f>COUNTIFS('3 TRIM'!A$8:A$5481,AI10,'3 TRIM'!K$8:K$5481,"Externo")</f>
        <v>0</v>
      </c>
      <c r="AP10" s="50">
        <f>COUNTIFS('4 TRIM'!A$8:A$5161,AI10,'4 TRIM'!H$8:H$5161,"Interno")</f>
        <v>0</v>
      </c>
      <c r="AQ10" s="50">
        <f>COUNTIFS('4 TRIM'!A$8:A$5161,AI10,'4 TRIM'!H$8:H$5161,"Externo")</f>
        <v>0</v>
      </c>
      <c r="AR10" s="51">
        <f t="shared" si="17"/>
        <v>3</v>
      </c>
      <c r="AS10" s="49"/>
      <c r="AT10" s="56">
        <v>8</v>
      </c>
      <c r="AU10" s="52">
        <f>COUNTIFS('1 TRIM'!$A$8:$A$15000,AT10,'1 TRIM'!$L$8:$L$15000,"Campo")</f>
        <v>0</v>
      </c>
      <c r="AV10" s="52">
        <f>COUNTIFS('1 TRIM'!$A$8:$A$15000,AT10,'1 TRIM'!$L$8:$L$15000,"Oficina")</f>
        <v>0</v>
      </c>
      <c r="AW10" s="52">
        <f>COUNTIFS('1 TRIM'!$A$8:$A$15000,AT10,'1 TRIM'!$L$8:$L$15000,"Virtual")</f>
        <v>0</v>
      </c>
      <c r="AX10" s="52">
        <f>COUNTIFS('2 TRIM'!$A$8:$A$15000,AT10,'2 TRIM'!$L$8:$L$15000,"Campo")</f>
        <v>3</v>
      </c>
      <c r="AY10" s="52">
        <f>COUNTIFS('2 TRIM'!$A$8:$A$15000,AT10,'2 TRIM'!$L$8:$L$15000,"Oficina")</f>
        <v>0</v>
      </c>
      <c r="AZ10" s="52">
        <f>COUNTIFS('2 TRIM'!$A$8:$A$15000,AT10,'2 TRIM'!$L$8:$L$15000,"Virtual")</f>
        <v>0</v>
      </c>
      <c r="BA10" s="52">
        <f>COUNTIFS('3 TRIM'!$A$8:$A$5481,AT10,'3 TRIM'!$L$8:$L$5481,"Campo")</f>
        <v>0</v>
      </c>
      <c r="BB10" s="52">
        <f>COUNTIFS('3 TRIM'!$A$8:$A$5481,AT10,'3 TRIM'!$L$8:$L$5481,"Oficina")</f>
        <v>0</v>
      </c>
      <c r="BC10" s="52">
        <f>COUNTIFS('3 TRIM'!$A$8:$A$5481,AT10,'3 TRIM'!$L$8:$L$5481,"Virtual")</f>
        <v>0</v>
      </c>
      <c r="BD10" s="50">
        <f>COUNTIFS('4 TRIM'!$A$8:$A$5161,X10,'4 TRIM'!$I$8:$I$5161,"Campo")</f>
        <v>0</v>
      </c>
      <c r="BE10" s="52">
        <f>COUNTIFS('4 TRIM'!$A$8:$A$5161,AT10,'4 TRIM'!$I$8:$I$5161,"Oficina")</f>
        <v>0</v>
      </c>
      <c r="BF10" s="52">
        <f>COUNTIFS('4 TRIM'!$A$8:$A$5161,AT10,'4 TRIM'!$I$8:$I$5161,"Virtual")</f>
        <v>0</v>
      </c>
      <c r="BG10" s="51">
        <f t="shared" si="1"/>
        <v>3</v>
      </c>
      <c r="BH10" s="49"/>
      <c r="BI10" s="56">
        <v>8</v>
      </c>
      <c r="BJ10" s="52">
        <f>SUMIFS('1 TRIM'!M$8:M$14507,'1 TRIM'!A$8:A$14507,FORMULAS!BI10)</f>
        <v>0</v>
      </c>
      <c r="BK10" s="52">
        <f>SUMIFS('2 TRIM'!M$8:M$6930,'2 TRIM'!A$8:A$6930,FORMULAS!BI10)</f>
        <v>0</v>
      </c>
      <c r="BL10" s="52">
        <f>SUMIFS('3 TRIM'!M$8:M$5481,'3 TRIM'!A$8:A$5481,FORMULAS!BK10)</f>
        <v>0</v>
      </c>
      <c r="BM10" s="52">
        <f>SUMIFS('4 TRIM'!M$8:M$5161,'4 TRIM'!A$8:A$5161,FORMULAS!BL10)</f>
        <v>0</v>
      </c>
      <c r="BN10" s="52">
        <f>SUMIFS('1 TRIM'!Q$8:Q$5507,'1 TRIM'!E$8:E$5507,FORMULAS!BM10)</f>
        <v>0</v>
      </c>
      <c r="BO10" s="49"/>
      <c r="BQ10" s="223" t="s">
        <v>1078</v>
      </c>
      <c r="BR10" s="224"/>
      <c r="BS10" s="224"/>
      <c r="BT10" s="224"/>
      <c r="BU10" s="224"/>
      <c r="BV10" s="225"/>
      <c r="BW10" s="225"/>
      <c r="BX10" s="225"/>
      <c r="BY10" s="225"/>
      <c r="BZ10" s="226"/>
    </row>
    <row r="11" spans="1:78" ht="26.25" thickBot="1" x14ac:dyDescent="0.3">
      <c r="A11" s="56">
        <v>9</v>
      </c>
      <c r="B11" s="57">
        <f>+PLAN!I19</f>
        <v>2</v>
      </c>
      <c r="C11" s="38">
        <f t="shared" si="2"/>
        <v>2</v>
      </c>
      <c r="D11" s="39">
        <f t="shared" si="3"/>
        <v>1</v>
      </c>
      <c r="E11" s="58">
        <f>+PLAN!J19</f>
        <v>3</v>
      </c>
      <c r="F11" s="41">
        <f t="shared" si="4"/>
        <v>6</v>
      </c>
      <c r="G11" s="42">
        <f t="shared" si="5"/>
        <v>2</v>
      </c>
      <c r="H11" s="148">
        <f t="shared" si="6"/>
        <v>5</v>
      </c>
      <c r="I11" s="148">
        <f t="shared" si="7"/>
        <v>8</v>
      </c>
      <c r="J11" s="147">
        <f t="shared" si="8"/>
        <v>1.6</v>
      </c>
      <c r="K11" s="59">
        <f>+PLAN!K19</f>
        <v>3</v>
      </c>
      <c r="L11" s="44">
        <f t="shared" si="9"/>
        <v>3</v>
      </c>
      <c r="M11" s="45">
        <f t="shared" si="10"/>
        <v>1</v>
      </c>
      <c r="N11" s="46">
        <f>+PLAN!L19</f>
        <v>2</v>
      </c>
      <c r="O11" s="47">
        <f>COUNTIF('4 TRIM'!$A$8:$A$5161,A11)</f>
        <v>0</v>
      </c>
      <c r="P11" s="48">
        <f t="shared" si="11"/>
        <v>0</v>
      </c>
      <c r="Q11" s="148">
        <f t="shared" si="12"/>
        <v>5</v>
      </c>
      <c r="R11" s="148">
        <f t="shared" si="13"/>
        <v>3</v>
      </c>
      <c r="S11" s="147">
        <f t="shared" si="14"/>
        <v>0.6</v>
      </c>
      <c r="T11" s="149">
        <f t="shared" si="15"/>
        <v>11</v>
      </c>
      <c r="U11" s="149">
        <f>+PLAN!M19</f>
        <v>10</v>
      </c>
      <c r="V11" s="150">
        <f t="shared" si="16"/>
        <v>1.1000000000000001</v>
      </c>
      <c r="W11" s="49"/>
      <c r="X11" s="56">
        <v>9</v>
      </c>
      <c r="Y11" s="50">
        <f>COUNTIFS('1 TRIM'!$A$8:$A$10507,X11,'1 TRIM'!$J$8:$J$10507,"Programada")</f>
        <v>2</v>
      </c>
      <c r="Z11" s="50">
        <f>COUNTIFS('1 TRIM'!$A$8:$A$10507,X11,'1 TRIM'!$J$8:$J$10507,"Demanda")</f>
        <v>0</v>
      </c>
      <c r="AA11" s="50">
        <f>COUNTIFS('2 TRIM'!$A$8:$A$15000,X11,'2 TRIM'!$J$8:$J$15000,"Programada")</f>
        <v>6</v>
      </c>
      <c r="AB11" s="50">
        <f>COUNTIFS('2 TRIM'!$A$8:$A$15000,X11,'2 TRIM'!$J$8:$J$15000,"Demanda")</f>
        <v>0</v>
      </c>
      <c r="AC11" s="50">
        <f>COUNTIFS('3 TRIM'!$A$8:$A$20000,X11,'3 TRIM'!$J$8:$J$20000,"Programada")</f>
        <v>3</v>
      </c>
      <c r="AD11" s="50">
        <f>COUNTIFS('3 TRIM'!$A$8:$A$20000,X11,'3 TRIM'!$J$8:$J$20000,"Demanda")</f>
        <v>0</v>
      </c>
      <c r="AE11" s="50">
        <f>COUNTIFS('4 TRIM'!$A$8:$A$10161,X11,'4 TRIM'!$G$8:$G$10161,"Programada")</f>
        <v>0</v>
      </c>
      <c r="AF11" s="50">
        <f>COUNTIFS('4 TRIM'!$A$8:$A$10161,X11,'4 TRIM'!$G$8:$G$10161,"Demanda")</f>
        <v>0</v>
      </c>
      <c r="AG11" s="51">
        <f t="shared" si="0"/>
        <v>11</v>
      </c>
      <c r="AH11" s="49"/>
      <c r="AI11" s="56">
        <v>9</v>
      </c>
      <c r="AJ11" s="50">
        <f>COUNTIFS('1 TRIM'!$A$8:$A$15000,AI11,'1 TRIM'!$K$8:$K$15000,"Interno")</f>
        <v>0</v>
      </c>
      <c r="AK11" s="50">
        <f>COUNTIFS('1 TRIM'!$A$8:$A$15000,AI11,'1 TRIM'!$K$8:$K$15000,"Externo")</f>
        <v>2</v>
      </c>
      <c r="AL11" s="50">
        <f>COUNTIFS('2 TRIM'!$A$8:$A$15000,AI11,'2 TRIM'!$K$8:$K$15000,"Interno")</f>
        <v>0</v>
      </c>
      <c r="AM11" s="50">
        <f>COUNTIFS('2 TRIM'!$A$8:$A$15000,AI11,'2 TRIM'!$K$8:$K$15000,"Externo")</f>
        <v>6</v>
      </c>
      <c r="AN11" s="50">
        <f>COUNTIFS('3 TRIM'!A$8:A$5481,AI11,'3 TRIM'!K$8:K$5481,"Interno")</f>
        <v>0</v>
      </c>
      <c r="AO11" s="50">
        <f>COUNTIFS('3 TRIM'!A$8:A$5481,AI11,'3 TRIM'!K$8:K$5481,"Externo")</f>
        <v>0</v>
      </c>
      <c r="AP11" s="50">
        <f>COUNTIFS('4 TRIM'!A$8:A$5161,AI11,'4 TRIM'!H$8:H$5161,"Interno")</f>
        <v>0</v>
      </c>
      <c r="AQ11" s="50">
        <f>COUNTIFS('4 TRIM'!A$8:A$5161,AI11,'4 TRIM'!H$8:H$5161,"Externo")</f>
        <v>0</v>
      </c>
      <c r="AR11" s="51">
        <f t="shared" si="17"/>
        <v>8</v>
      </c>
      <c r="AS11" s="49"/>
      <c r="AT11" s="56">
        <v>9</v>
      </c>
      <c r="AU11" s="52">
        <f>COUNTIFS('1 TRIM'!$A$8:$A$15000,AT11,'1 TRIM'!$L$8:$L$15000,"Campo")</f>
        <v>0</v>
      </c>
      <c r="AV11" s="52">
        <f>COUNTIFS('1 TRIM'!$A$8:$A$15000,AT11,'1 TRIM'!$L$8:$L$15000,"Oficina")</f>
        <v>0</v>
      </c>
      <c r="AW11" s="52">
        <f>COUNTIFS('1 TRIM'!$A$8:$A$15000,AT11,'1 TRIM'!$L$8:$L$15000,"Virtual")</f>
        <v>2</v>
      </c>
      <c r="AX11" s="52">
        <f>COUNTIFS('2 TRIM'!$A$8:$A$15000,AT11,'2 TRIM'!$L$8:$L$15000,"Campo")</f>
        <v>6</v>
      </c>
      <c r="AY11" s="52">
        <f>COUNTIFS('2 TRIM'!$A$8:$A$15000,AT11,'2 TRIM'!$L$8:$L$15000,"Oficina")</f>
        <v>0</v>
      </c>
      <c r="AZ11" s="52">
        <f>COUNTIFS('2 TRIM'!$A$8:$A$15000,AT11,'2 TRIM'!$L$8:$L$15000,"Virtual")</f>
        <v>0</v>
      </c>
      <c r="BA11" s="52">
        <f>COUNTIFS('3 TRIM'!$A$8:$A$5481,AT11,'3 TRIM'!$L$8:$L$5481,"Campo")</f>
        <v>0</v>
      </c>
      <c r="BB11" s="52">
        <f>COUNTIFS('3 TRIM'!$A$8:$A$5481,AT11,'3 TRIM'!$L$8:$L$5481,"Oficina")</f>
        <v>0</v>
      </c>
      <c r="BC11" s="52">
        <f>COUNTIFS('3 TRIM'!$A$8:$A$5481,AT11,'3 TRIM'!$L$8:$L$5481,"Virtual")</f>
        <v>0</v>
      </c>
      <c r="BD11" s="50">
        <f>COUNTIFS('4 TRIM'!$A$8:$A$5161,X11,'4 TRIM'!$I$8:$I$5161,"Campo")</f>
        <v>0</v>
      </c>
      <c r="BE11" s="52">
        <f>COUNTIFS('4 TRIM'!$A$8:$A$5161,AT11,'4 TRIM'!$I$8:$I$5161,"Oficina")</f>
        <v>0</v>
      </c>
      <c r="BF11" s="52">
        <f>COUNTIFS('4 TRIM'!$A$8:$A$5161,AT11,'4 TRIM'!$I$8:$I$5161,"Virtual")</f>
        <v>0</v>
      </c>
      <c r="BG11" s="51">
        <f t="shared" si="1"/>
        <v>8</v>
      </c>
      <c r="BH11" s="49"/>
      <c r="BI11" s="56">
        <v>9</v>
      </c>
      <c r="BJ11" s="52">
        <f>SUMIFS('1 TRIM'!M$8:M$14507,'1 TRIM'!A$8:A$14507,FORMULAS!BI11)</f>
        <v>9</v>
      </c>
      <c r="BK11" s="52">
        <f>SUMIFS('2 TRIM'!M$8:M$6930,'2 TRIM'!A$8:A$6930,FORMULAS!BI11)</f>
        <v>0</v>
      </c>
      <c r="BL11" s="52">
        <f>SUMIFS('3 TRIM'!M$8:M$5481,'3 TRIM'!A$8:A$5481,FORMULAS!BK11)</f>
        <v>0</v>
      </c>
      <c r="BM11" s="52">
        <f>SUMIFS('4 TRIM'!M$8:M$5161,'4 TRIM'!A$8:A$5161,FORMULAS!BL11)</f>
        <v>0</v>
      </c>
      <c r="BN11" s="52">
        <f>SUMIFS('1 TRIM'!Q$8:Q$5507,'1 TRIM'!E$8:E$5507,FORMULAS!BM11)</f>
        <v>0</v>
      </c>
      <c r="BO11" s="49"/>
      <c r="BQ11" s="33" t="s">
        <v>1081</v>
      </c>
      <c r="BR11" s="34" t="s">
        <v>1104</v>
      </c>
      <c r="BS11" s="34" t="s">
        <v>1105</v>
      </c>
      <c r="BT11" s="34" t="s">
        <v>1106</v>
      </c>
      <c r="BU11" s="34" t="s">
        <v>1107</v>
      </c>
      <c r="BV11" s="34" t="s">
        <v>1108</v>
      </c>
      <c r="BW11" s="34" t="s">
        <v>1109</v>
      </c>
      <c r="BX11" s="34" t="s">
        <v>1110</v>
      </c>
      <c r="BY11" s="34" t="s">
        <v>1111</v>
      </c>
      <c r="BZ11" s="35" t="s">
        <v>1055</v>
      </c>
    </row>
    <row r="12" spans="1:78" ht="15.75" thickBot="1" x14ac:dyDescent="0.3">
      <c r="A12" s="56">
        <v>10</v>
      </c>
      <c r="B12" s="57">
        <f>+PLAN!I20</f>
        <v>2</v>
      </c>
      <c r="C12" s="38">
        <f t="shared" si="2"/>
        <v>2</v>
      </c>
      <c r="D12" s="39">
        <f t="shared" si="3"/>
        <v>1</v>
      </c>
      <c r="E12" s="58">
        <f>+PLAN!J20</f>
        <v>3</v>
      </c>
      <c r="F12" s="41">
        <f t="shared" si="4"/>
        <v>3</v>
      </c>
      <c r="G12" s="42">
        <f t="shared" si="5"/>
        <v>1</v>
      </c>
      <c r="H12" s="148">
        <f t="shared" si="6"/>
        <v>5</v>
      </c>
      <c r="I12" s="148">
        <f t="shared" si="7"/>
        <v>5</v>
      </c>
      <c r="J12" s="147">
        <f t="shared" si="8"/>
        <v>1</v>
      </c>
      <c r="K12" s="59">
        <f>+PLAN!K20</f>
        <v>3</v>
      </c>
      <c r="L12" s="44">
        <f t="shared" si="9"/>
        <v>3</v>
      </c>
      <c r="M12" s="45">
        <f t="shared" si="10"/>
        <v>1</v>
      </c>
      <c r="N12" s="46">
        <f>+PLAN!L20</f>
        <v>2</v>
      </c>
      <c r="O12" s="47">
        <f>COUNTIF('4 TRIM'!$A$8:$A$5161,A12)</f>
        <v>0</v>
      </c>
      <c r="P12" s="48">
        <f t="shared" si="11"/>
        <v>0</v>
      </c>
      <c r="Q12" s="148">
        <f t="shared" si="12"/>
        <v>5</v>
      </c>
      <c r="R12" s="148">
        <f t="shared" si="13"/>
        <v>3</v>
      </c>
      <c r="S12" s="147">
        <f t="shared" si="14"/>
        <v>0.6</v>
      </c>
      <c r="T12" s="149">
        <f t="shared" si="15"/>
        <v>8</v>
      </c>
      <c r="U12" s="149">
        <f>+PLAN!M20</f>
        <v>10</v>
      </c>
      <c r="V12" s="150">
        <f t="shared" si="16"/>
        <v>0.8</v>
      </c>
      <c r="W12" s="49"/>
      <c r="X12" s="56">
        <v>10</v>
      </c>
      <c r="Y12" s="50">
        <f>COUNTIFS('1 TRIM'!$A$8:$A$10507,X12,'1 TRIM'!$J$8:$J$10507,"Programada")</f>
        <v>2</v>
      </c>
      <c r="Z12" s="50">
        <f>COUNTIFS('1 TRIM'!$A$8:$A$10507,X12,'1 TRIM'!$J$8:$J$10507,"Demanda")</f>
        <v>0</v>
      </c>
      <c r="AA12" s="50">
        <f>COUNTIFS('2 TRIM'!$A$8:$A$15000,X12,'2 TRIM'!$J$8:$J$15000,"Programada")</f>
        <v>3</v>
      </c>
      <c r="AB12" s="50">
        <f>COUNTIFS('2 TRIM'!$A$8:$A$15000,X12,'2 TRIM'!$J$8:$J$15000,"Demanda")</f>
        <v>0</v>
      </c>
      <c r="AC12" s="50">
        <f>COUNTIFS('3 TRIM'!$A$8:$A$20000,X12,'3 TRIM'!$J$8:$J$20000,"Programada")</f>
        <v>3</v>
      </c>
      <c r="AD12" s="50">
        <f>COUNTIFS('3 TRIM'!$A$8:$A$20000,X12,'3 TRIM'!$J$8:$J$20000,"Demanda")</f>
        <v>0</v>
      </c>
      <c r="AE12" s="50">
        <f>COUNTIFS('4 TRIM'!$A$8:$A$10161,X12,'4 TRIM'!$G$8:$G$10161,"Programada")</f>
        <v>0</v>
      </c>
      <c r="AF12" s="50">
        <f>COUNTIFS('4 TRIM'!$A$8:$A$10161,X12,'4 TRIM'!$G$8:$G$10161,"Demanda")</f>
        <v>0</v>
      </c>
      <c r="AG12" s="51">
        <f t="shared" si="0"/>
        <v>8</v>
      </c>
      <c r="AH12" s="49"/>
      <c r="AI12" s="56">
        <v>10</v>
      </c>
      <c r="AJ12" s="50">
        <f>COUNTIFS('1 TRIM'!$A$8:$A$15000,AI12,'1 TRIM'!$K$8:$K$15000,"Interno")</f>
        <v>0</v>
      </c>
      <c r="AK12" s="50">
        <f>COUNTIFS('1 TRIM'!$A$8:$A$15000,AI12,'1 TRIM'!$K$8:$K$15000,"Externo")</f>
        <v>2</v>
      </c>
      <c r="AL12" s="50">
        <f>COUNTIFS('2 TRIM'!$A$8:$A$15000,AI12,'2 TRIM'!$K$8:$K$15000,"Interno")</f>
        <v>0</v>
      </c>
      <c r="AM12" s="50">
        <f>COUNTIFS('2 TRIM'!$A$8:$A$15000,AI12,'2 TRIM'!$K$8:$K$15000,"Externo")</f>
        <v>3</v>
      </c>
      <c r="AN12" s="50">
        <f>COUNTIFS('3 TRIM'!A$8:A$5481,AI12,'3 TRIM'!K$8:K$5481,"Interno")</f>
        <v>0</v>
      </c>
      <c r="AO12" s="50">
        <f>COUNTIFS('3 TRIM'!A$8:A$5481,AI12,'3 TRIM'!K$8:K$5481,"Externo")</f>
        <v>0</v>
      </c>
      <c r="AP12" s="50">
        <f>COUNTIFS('4 TRIM'!A$8:A$5161,AI12,'4 TRIM'!H$8:H$5161,"Interno")</f>
        <v>0</v>
      </c>
      <c r="AQ12" s="50">
        <f>COUNTIFS('4 TRIM'!A$8:A$5161,AI12,'4 TRIM'!H$8:H$5161,"Externo")</f>
        <v>0</v>
      </c>
      <c r="AR12" s="51">
        <f t="shared" si="17"/>
        <v>5</v>
      </c>
      <c r="AS12" s="49"/>
      <c r="AT12" s="56">
        <v>10</v>
      </c>
      <c r="AU12" s="52">
        <f>COUNTIFS('1 TRIM'!$A$8:$A$15000,AT12,'1 TRIM'!$L$8:$L$15000,"Campo")</f>
        <v>1</v>
      </c>
      <c r="AV12" s="52">
        <f>COUNTIFS('1 TRIM'!$A$8:$A$15000,AT12,'1 TRIM'!$L$8:$L$15000,"Oficina")</f>
        <v>0</v>
      </c>
      <c r="AW12" s="52">
        <f>COUNTIFS('1 TRIM'!$A$8:$A$15000,AT12,'1 TRIM'!$L$8:$L$15000,"Virtual")</f>
        <v>1</v>
      </c>
      <c r="AX12" s="52">
        <f>COUNTIFS('2 TRIM'!$A$8:$A$15000,AT12,'2 TRIM'!$L$8:$L$15000,"Campo")</f>
        <v>3</v>
      </c>
      <c r="AY12" s="52">
        <f>COUNTIFS('2 TRIM'!$A$8:$A$15000,AT12,'2 TRIM'!$L$8:$L$15000,"Oficina")</f>
        <v>0</v>
      </c>
      <c r="AZ12" s="52">
        <f>COUNTIFS('2 TRIM'!$A$8:$A$15000,AT12,'2 TRIM'!$L$8:$L$15000,"Virtual")</f>
        <v>0</v>
      </c>
      <c r="BA12" s="52">
        <f>COUNTIFS('3 TRIM'!$A$8:$A$5481,AT12,'3 TRIM'!$L$8:$L$5481,"Campo")</f>
        <v>0</v>
      </c>
      <c r="BB12" s="52">
        <f>COUNTIFS('3 TRIM'!$A$8:$A$5481,AT12,'3 TRIM'!$L$8:$L$5481,"Oficina")</f>
        <v>0</v>
      </c>
      <c r="BC12" s="52">
        <f>COUNTIFS('3 TRIM'!$A$8:$A$5481,AT12,'3 TRIM'!$L$8:$L$5481,"Virtual")</f>
        <v>0</v>
      </c>
      <c r="BD12" s="50">
        <f>COUNTIFS('4 TRIM'!$A$8:$A$5161,X12,'4 TRIM'!$I$8:$I$5161,"Campo")</f>
        <v>0</v>
      </c>
      <c r="BE12" s="52">
        <f>COUNTIFS('4 TRIM'!$A$8:$A$5161,AT12,'4 TRIM'!$I$8:$I$5161,"Oficina")</f>
        <v>0</v>
      </c>
      <c r="BF12" s="52">
        <f>COUNTIFS('4 TRIM'!$A$8:$A$5161,AT12,'4 TRIM'!$I$8:$I$5161,"Virtual")</f>
        <v>0</v>
      </c>
      <c r="BG12" s="51">
        <f t="shared" si="1"/>
        <v>5</v>
      </c>
      <c r="BH12" s="49"/>
      <c r="BI12" s="56">
        <v>10</v>
      </c>
      <c r="BJ12" s="52">
        <f>SUMIFS('1 TRIM'!M$8:M$14507,'1 TRIM'!A$8:A$14507,FORMULAS!BI12)</f>
        <v>2</v>
      </c>
      <c r="BK12" s="52">
        <f>SUMIFS('2 TRIM'!M$8:M$6930,'2 TRIM'!A$8:A$6930,FORMULAS!BI12)</f>
        <v>0</v>
      </c>
      <c r="BL12" s="52">
        <f>SUMIFS('3 TRIM'!M$8:M$5481,'3 TRIM'!A$8:A$5481,FORMULAS!BK12)</f>
        <v>0</v>
      </c>
      <c r="BM12" s="52">
        <f>SUMIFS('4 TRIM'!M$8:M$5161,'4 TRIM'!A$8:A$5161,FORMULAS!BL12)</f>
        <v>0</v>
      </c>
      <c r="BN12" s="52">
        <f>SUMIFS('1 TRIM'!Q$8:Q$5507,'1 TRIM'!E$8:E$5507,FORMULAS!BM12)</f>
        <v>0</v>
      </c>
      <c r="BO12" s="49"/>
      <c r="BQ12" s="53" t="s">
        <v>1133</v>
      </c>
      <c r="BR12" s="54" t="e">
        <f>COUNTIF('1 TRIM'!#REF!,"Interno")</f>
        <v>#REF!</v>
      </c>
      <c r="BS12" s="54" t="e">
        <f>COUNTIF('1 TRIM'!#REF!,"Externo")</f>
        <v>#REF!</v>
      </c>
      <c r="BT12" s="54" t="e">
        <f>COUNTIF('2 TRIM'!#REF!,"Interno")</f>
        <v>#REF!</v>
      </c>
      <c r="BU12" s="54" t="e">
        <f>COUNTIF('2 TRIM'!#REF!,"Externo")</f>
        <v>#REF!</v>
      </c>
      <c r="BV12" s="54" t="e">
        <f>COUNTIF('3 TRIM'!#REF!,"Interno")</f>
        <v>#REF!</v>
      </c>
      <c r="BW12" s="54" t="e">
        <f>COUNTIF('3 TRIM'!#REF!,"Externo")</f>
        <v>#REF!</v>
      </c>
      <c r="BX12" s="54" t="e">
        <f>COUNTIF('4 TRIM'!#REF!,"Interno")</f>
        <v>#REF!</v>
      </c>
      <c r="BY12" s="54" t="e">
        <f>COUNTIF('4 TRIM'!#REF!,"Externo")</f>
        <v>#REF!</v>
      </c>
      <c r="BZ12" s="55" t="e">
        <f>SUM(BR12:BY12)</f>
        <v>#REF!</v>
      </c>
    </row>
    <row r="13" spans="1:78" ht="15.75" thickBot="1" x14ac:dyDescent="0.3">
      <c r="A13" s="56">
        <v>11</v>
      </c>
      <c r="B13" s="57">
        <f>+PLAN!I21</f>
        <v>0</v>
      </c>
      <c r="C13" s="38">
        <f t="shared" si="2"/>
        <v>0</v>
      </c>
      <c r="D13" s="39" t="e">
        <f t="shared" si="3"/>
        <v>#DIV/0!</v>
      </c>
      <c r="E13" s="58">
        <f>+PLAN!J21</f>
        <v>0</v>
      </c>
      <c r="F13" s="41">
        <f t="shared" si="4"/>
        <v>0</v>
      </c>
      <c r="G13" s="42" t="e">
        <f t="shared" si="5"/>
        <v>#DIV/0!</v>
      </c>
      <c r="H13" s="148">
        <f t="shared" si="6"/>
        <v>0</v>
      </c>
      <c r="I13" s="148">
        <f t="shared" si="7"/>
        <v>0</v>
      </c>
      <c r="J13" s="147" t="e">
        <f t="shared" si="8"/>
        <v>#DIV/0!</v>
      </c>
      <c r="K13" s="59">
        <f>+PLAN!K21</f>
        <v>0</v>
      </c>
      <c r="L13" s="44">
        <f t="shared" si="9"/>
        <v>0</v>
      </c>
      <c r="M13" s="45" t="e">
        <f t="shared" si="10"/>
        <v>#DIV/0!</v>
      </c>
      <c r="N13" s="46">
        <f>+PLAN!L21</f>
        <v>0</v>
      </c>
      <c r="O13" s="47">
        <f>COUNTIF('4 TRIM'!$A$8:$A$5161,A13)</f>
        <v>0</v>
      </c>
      <c r="P13" s="48" t="e">
        <f t="shared" si="11"/>
        <v>#DIV/0!</v>
      </c>
      <c r="Q13" s="148">
        <f t="shared" si="12"/>
        <v>0</v>
      </c>
      <c r="R13" s="148">
        <f t="shared" si="13"/>
        <v>0</v>
      </c>
      <c r="S13" s="147" t="e">
        <f t="shared" si="14"/>
        <v>#DIV/0!</v>
      </c>
      <c r="T13" s="149">
        <f t="shared" si="15"/>
        <v>0</v>
      </c>
      <c r="U13" s="149">
        <f>+PLAN!M21</f>
        <v>0</v>
      </c>
      <c r="V13" s="150" t="e">
        <f t="shared" si="16"/>
        <v>#DIV/0!</v>
      </c>
      <c r="W13" s="49"/>
      <c r="X13" s="56">
        <v>11</v>
      </c>
      <c r="Y13" s="50">
        <f>COUNTIFS('1 TRIM'!$A$8:$A$10507,X13,'1 TRIM'!$J$8:$J$10507,"Programada")</f>
        <v>0</v>
      </c>
      <c r="Z13" s="50">
        <f>COUNTIFS('1 TRIM'!$A$8:$A$10507,X13,'1 TRIM'!$J$8:$J$10507,"Demanda")</f>
        <v>0</v>
      </c>
      <c r="AA13" s="50">
        <f>COUNTIFS('2 TRIM'!$A$8:$A$15000,X13,'2 TRIM'!$J$8:$J$15000,"Programada")</f>
        <v>0</v>
      </c>
      <c r="AB13" s="50">
        <f>COUNTIFS('2 TRIM'!$A$8:$A$15000,X13,'2 TRIM'!$J$8:$J$15000,"Demanda")</f>
        <v>0</v>
      </c>
      <c r="AC13" s="50">
        <f>COUNTIFS('3 TRIM'!$A$8:$A$20000,X13,'3 TRIM'!$J$8:$J$20000,"Programada")</f>
        <v>0</v>
      </c>
      <c r="AD13" s="50">
        <f>COUNTIFS('3 TRIM'!$A$8:$A$20000,X13,'3 TRIM'!$J$8:$J$20000,"Demanda")</f>
        <v>0</v>
      </c>
      <c r="AE13" s="50">
        <f>COUNTIFS('4 TRIM'!$A$8:$A$10161,X13,'4 TRIM'!$G$8:$G$10161,"Programada")</f>
        <v>0</v>
      </c>
      <c r="AF13" s="50">
        <f>COUNTIFS('4 TRIM'!$A$8:$A$10161,X13,'4 TRIM'!$G$8:$G$10161,"Demanda")</f>
        <v>0</v>
      </c>
      <c r="AG13" s="51">
        <f t="shared" si="0"/>
        <v>0</v>
      </c>
      <c r="AH13" s="49"/>
      <c r="AI13" s="56">
        <v>11</v>
      </c>
      <c r="AJ13" s="50">
        <f>COUNTIFS('1 TRIM'!$A$8:$A$15000,AI13,'1 TRIM'!$K$8:$K$15000,"Interno")</f>
        <v>0</v>
      </c>
      <c r="AK13" s="50">
        <f>COUNTIFS('1 TRIM'!$A$8:$A$15000,AI13,'1 TRIM'!$K$8:$K$15000,"Externo")</f>
        <v>0</v>
      </c>
      <c r="AL13" s="50">
        <f>COUNTIFS('2 TRIM'!$A$8:$A$15000,AI13,'2 TRIM'!$K$8:$K$15000,"Interno")</f>
        <v>0</v>
      </c>
      <c r="AM13" s="50">
        <f>COUNTIFS('2 TRIM'!$A$8:$A$15000,AI13,'2 TRIM'!$K$8:$K$15000,"Externo")</f>
        <v>0</v>
      </c>
      <c r="AN13" s="50">
        <f>COUNTIFS('3 TRIM'!A$8:A$5481,AI13,'3 TRIM'!K$8:K$5481,"Interno")</f>
        <v>0</v>
      </c>
      <c r="AO13" s="50">
        <f>COUNTIFS('3 TRIM'!A$8:A$5481,AI13,'3 TRIM'!K$8:K$5481,"Externo")</f>
        <v>0</v>
      </c>
      <c r="AP13" s="50">
        <f>COUNTIFS('4 TRIM'!A$8:A$5161,AI13,'4 TRIM'!H$8:H$5161,"Interno")</f>
        <v>0</v>
      </c>
      <c r="AQ13" s="50">
        <f>COUNTIFS('4 TRIM'!A$8:A$5161,AI13,'4 TRIM'!H$8:H$5161,"Externo")</f>
        <v>0</v>
      </c>
      <c r="AR13" s="51">
        <f t="shared" si="17"/>
        <v>0</v>
      </c>
      <c r="AS13" s="49"/>
      <c r="AT13" s="56">
        <v>11</v>
      </c>
      <c r="AU13" s="52">
        <f>COUNTIFS('1 TRIM'!$A$8:$A$15000,AT13,'1 TRIM'!$L$8:$L$15000,"Campo")</f>
        <v>0</v>
      </c>
      <c r="AV13" s="52">
        <f>COUNTIFS('1 TRIM'!$A$8:$A$15000,AT13,'1 TRIM'!$L$8:$L$15000,"Oficina")</f>
        <v>0</v>
      </c>
      <c r="AW13" s="52">
        <f>COUNTIFS('1 TRIM'!$A$8:$A$15000,AT13,'1 TRIM'!$L$8:$L$15000,"Virtual")</f>
        <v>0</v>
      </c>
      <c r="AX13" s="52">
        <f>COUNTIFS('2 TRIM'!$A$8:$A$15000,AT13,'2 TRIM'!$L$8:$L$15000,"Campo")</f>
        <v>0</v>
      </c>
      <c r="AY13" s="52">
        <f>COUNTIFS('2 TRIM'!$A$8:$A$15000,AT13,'2 TRIM'!$L$8:$L$15000,"Oficina")</f>
        <v>0</v>
      </c>
      <c r="AZ13" s="52">
        <f>COUNTIFS('2 TRIM'!$A$8:$A$15000,AT13,'2 TRIM'!$L$8:$L$15000,"Virtual")</f>
        <v>0</v>
      </c>
      <c r="BA13" s="52">
        <f>COUNTIFS('3 TRIM'!$A$8:$A$5481,AT13,'3 TRIM'!$L$8:$L$5481,"Campo")</f>
        <v>0</v>
      </c>
      <c r="BB13" s="52">
        <f>COUNTIFS('3 TRIM'!$A$8:$A$5481,AT13,'3 TRIM'!$L$8:$L$5481,"Oficina")</f>
        <v>0</v>
      </c>
      <c r="BC13" s="52">
        <f>COUNTIFS('3 TRIM'!$A$8:$A$5481,AT13,'3 TRIM'!$L$8:$L$5481,"Virtual")</f>
        <v>0</v>
      </c>
      <c r="BD13" s="50">
        <f>COUNTIFS('4 TRIM'!$A$8:$A$5161,X13,'4 TRIM'!$I$8:$I$5161,"Campo")</f>
        <v>0</v>
      </c>
      <c r="BE13" s="52">
        <f>COUNTIFS('4 TRIM'!$A$8:$A$5161,AT13,'4 TRIM'!$I$8:$I$5161,"Oficina")</f>
        <v>0</v>
      </c>
      <c r="BF13" s="52">
        <f>COUNTIFS('4 TRIM'!$A$8:$A$5161,AT13,'4 TRIM'!$I$8:$I$5161,"Virtual")</f>
        <v>0</v>
      </c>
      <c r="BG13" s="51">
        <f t="shared" si="1"/>
        <v>0</v>
      </c>
      <c r="BH13" s="49"/>
      <c r="BI13" s="56">
        <v>11</v>
      </c>
      <c r="BJ13" s="52">
        <f>SUMIFS('1 TRIM'!M$8:M$14507,'1 TRIM'!A$8:A$14507,FORMULAS!BI13)</f>
        <v>0</v>
      </c>
      <c r="BK13" s="52">
        <f>SUMIFS('2 TRIM'!M$8:M$6930,'2 TRIM'!A$8:A$6930,FORMULAS!BI13)</f>
        <v>0</v>
      </c>
      <c r="BL13" s="52">
        <f>SUMIFS('3 TRIM'!M$8:M$5481,'3 TRIM'!A$8:A$5481,FORMULAS!BK13)</f>
        <v>0</v>
      </c>
      <c r="BM13" s="52">
        <f>SUMIFS('4 TRIM'!M$8:M$5161,'4 TRIM'!A$8:A$5161,FORMULAS!BL13)</f>
        <v>0</v>
      </c>
      <c r="BN13" s="52">
        <f>SUMIFS('1 TRIM'!Q$8:Q$5507,'1 TRIM'!E$8:E$5507,FORMULAS!BM13)</f>
        <v>0</v>
      </c>
      <c r="BO13" s="49"/>
      <c r="BQ13" s="33" t="s">
        <v>1134</v>
      </c>
      <c r="BR13" s="54" t="e">
        <f>+BR12+BS12</f>
        <v>#REF!</v>
      </c>
      <c r="BS13" s="54" t="e">
        <f>+BR12+BS12</f>
        <v>#REF!</v>
      </c>
      <c r="BT13" s="54" t="e">
        <f>+BT12+BU12</f>
        <v>#REF!</v>
      </c>
      <c r="BU13" s="54" t="e">
        <f>+BT12+BU12</f>
        <v>#REF!</v>
      </c>
      <c r="BV13" s="54" t="e">
        <f>+BV12+BW12</f>
        <v>#REF!</v>
      </c>
      <c r="BW13" s="54" t="e">
        <f>+BV12+BW12</f>
        <v>#REF!</v>
      </c>
      <c r="BX13" s="54" t="e">
        <f>+BX12+BY12</f>
        <v>#REF!</v>
      </c>
      <c r="BY13" s="54" t="e">
        <f>+BX12+BY12</f>
        <v>#REF!</v>
      </c>
      <c r="BZ13" s="55" t="e">
        <f>+BR13+BT13+BV13+BX13</f>
        <v>#REF!</v>
      </c>
    </row>
    <row r="14" spans="1:78" ht="15.75" thickBot="1" x14ac:dyDescent="0.3">
      <c r="A14" s="56">
        <v>12</v>
      </c>
      <c r="B14" s="57">
        <f>+PLAN!I22</f>
        <v>60</v>
      </c>
      <c r="C14" s="38">
        <f t="shared" si="2"/>
        <v>145</v>
      </c>
      <c r="D14" s="39">
        <f t="shared" si="3"/>
        <v>2.4166666666666665</v>
      </c>
      <c r="E14" s="58">
        <f>+PLAN!J22</f>
        <v>300</v>
      </c>
      <c r="F14" s="41">
        <f t="shared" si="4"/>
        <v>359</v>
      </c>
      <c r="G14" s="42">
        <f t="shared" si="5"/>
        <v>1.1966666666666668</v>
      </c>
      <c r="H14" s="148">
        <f t="shared" si="6"/>
        <v>360</v>
      </c>
      <c r="I14" s="148">
        <f t="shared" si="7"/>
        <v>504</v>
      </c>
      <c r="J14" s="147">
        <f t="shared" si="8"/>
        <v>1.4</v>
      </c>
      <c r="K14" s="59">
        <f>+PLAN!K22</f>
        <v>300</v>
      </c>
      <c r="L14" s="44">
        <f t="shared" si="9"/>
        <v>367</v>
      </c>
      <c r="M14" s="45">
        <f t="shared" si="10"/>
        <v>1.2233333333333334</v>
      </c>
      <c r="N14" s="46">
        <f>+PLAN!L22</f>
        <v>200</v>
      </c>
      <c r="O14" s="47">
        <f>COUNTIF('4 TRIM'!$A$8:$A$5161,A14)</f>
        <v>0</v>
      </c>
      <c r="P14" s="48">
        <f t="shared" si="11"/>
        <v>0</v>
      </c>
      <c r="Q14" s="148">
        <f t="shared" si="12"/>
        <v>500</v>
      </c>
      <c r="R14" s="148">
        <f t="shared" si="13"/>
        <v>367</v>
      </c>
      <c r="S14" s="147">
        <f t="shared" si="14"/>
        <v>0.73399999999999999</v>
      </c>
      <c r="T14" s="149">
        <f t="shared" si="15"/>
        <v>871</v>
      </c>
      <c r="U14" s="149">
        <f>+PLAN!M22</f>
        <v>860</v>
      </c>
      <c r="V14" s="150">
        <f t="shared" si="16"/>
        <v>1.0127906976744185</v>
      </c>
      <c r="W14" s="49"/>
      <c r="X14" s="56">
        <v>12</v>
      </c>
      <c r="Y14" s="50">
        <f>COUNTIFS('1 TRIM'!$A$8:$A$10507,X14,'1 TRIM'!$J$8:$J$10507,"Programada")</f>
        <v>145</v>
      </c>
      <c r="Z14" s="50">
        <f>COUNTIFS('1 TRIM'!$A$8:$A$10507,X14,'1 TRIM'!$J$8:$J$10507,"Demanda")</f>
        <v>40</v>
      </c>
      <c r="AA14" s="50">
        <f>COUNTIFS('2 TRIM'!$A$8:$A$15000,X14,'2 TRIM'!$J$8:$J$15000,"Programada")</f>
        <v>359</v>
      </c>
      <c r="AB14" s="50">
        <f>COUNTIFS('2 TRIM'!$A$8:$A$15000,X14,'2 TRIM'!$J$8:$J$15000,"Demanda")</f>
        <v>19</v>
      </c>
      <c r="AC14" s="50">
        <f>COUNTIFS('3 TRIM'!$A$8:$A$20000,X14,'3 TRIM'!$J$8:$J$20000,"Programada")</f>
        <v>367</v>
      </c>
      <c r="AD14" s="50">
        <f>COUNTIFS('3 TRIM'!$A$8:$A$20000,X14,'3 TRIM'!$J$8:$J$20000,"Demanda")</f>
        <v>31</v>
      </c>
      <c r="AE14" s="50">
        <f>COUNTIFS('4 TRIM'!$A$8:$A$10161,X14,'4 TRIM'!$G$8:$G$10161,"Programada")</f>
        <v>0</v>
      </c>
      <c r="AF14" s="50">
        <f>COUNTIFS('4 TRIM'!$A$8:$A$10161,X14,'4 TRIM'!$G$8:$G$10161,"Demanda")</f>
        <v>0</v>
      </c>
      <c r="AG14" s="51">
        <f t="shared" si="0"/>
        <v>961</v>
      </c>
      <c r="AH14" s="49"/>
      <c r="AI14" s="56">
        <v>12</v>
      </c>
      <c r="AJ14" s="50">
        <f>COUNTIFS('1 TRIM'!$A$8:$A$15000,AI14,'1 TRIM'!$K$8:$K$15000,"Interno")</f>
        <v>9</v>
      </c>
      <c r="AK14" s="50">
        <f>COUNTIFS('1 TRIM'!$A$8:$A$15000,AI14,'1 TRIM'!$K$8:$K$15000,"Externo")</f>
        <v>176</v>
      </c>
      <c r="AL14" s="50">
        <f>COUNTIFS('2 TRIM'!$A$8:$A$15000,AI14,'2 TRIM'!$K$8:$K$15000,"Interno")</f>
        <v>20</v>
      </c>
      <c r="AM14" s="50">
        <f>COUNTIFS('2 TRIM'!$A$8:$A$15000,AI14,'2 TRIM'!$K$8:$K$15000,"Externo")</f>
        <v>358</v>
      </c>
      <c r="AN14" s="50">
        <f>COUNTIFS('3 TRIM'!A$8:A$5481,AI14,'3 TRIM'!K$8:K$5481,"Interno")</f>
        <v>17</v>
      </c>
      <c r="AO14" s="50">
        <f>COUNTIFS('3 TRIM'!A$8:A$5481,AI14,'3 TRIM'!K$8:K$5481,"Externo")</f>
        <v>228</v>
      </c>
      <c r="AP14" s="50">
        <f>COUNTIFS('4 TRIM'!A$8:A$5161,AI14,'4 TRIM'!H$8:H$5161,"Interno")</f>
        <v>0</v>
      </c>
      <c r="AQ14" s="50">
        <f>COUNTIFS('4 TRIM'!A$8:A$5161,AI14,'4 TRIM'!H$8:H$5161,"Externo")</f>
        <v>0</v>
      </c>
      <c r="AR14" s="51">
        <f t="shared" si="17"/>
        <v>808</v>
      </c>
      <c r="AS14" s="49"/>
      <c r="AT14" s="56">
        <v>12</v>
      </c>
      <c r="AU14" s="52">
        <f>COUNTIFS('1 TRIM'!$A$8:$A$15000,AT14,'1 TRIM'!$L$8:$L$15000,"Campo")</f>
        <v>179</v>
      </c>
      <c r="AV14" s="52">
        <f>COUNTIFS('1 TRIM'!$A$8:$A$15000,AT14,'1 TRIM'!$L$8:$L$15000,"Oficina")</f>
        <v>6</v>
      </c>
      <c r="AW14" s="52">
        <f>COUNTIFS('1 TRIM'!$A$8:$A$15000,AT14,'1 TRIM'!$L$8:$L$15000,"Virtual")</f>
        <v>0</v>
      </c>
      <c r="AX14" s="52">
        <f>COUNTIFS('2 TRIM'!$A$8:$A$15000,AT14,'2 TRIM'!$L$8:$L$15000,"Campo")</f>
        <v>367</v>
      </c>
      <c r="AY14" s="52">
        <f>COUNTIFS('2 TRIM'!$A$8:$A$15000,AT14,'2 TRIM'!$L$8:$L$15000,"Oficina")</f>
        <v>9</v>
      </c>
      <c r="AZ14" s="52">
        <f>COUNTIFS('2 TRIM'!$A$8:$A$15000,AT14,'2 TRIM'!$L$8:$L$15000,"Virtual")</f>
        <v>2</v>
      </c>
      <c r="BA14" s="52">
        <f>COUNTIFS('3 TRIM'!$A$8:$A$5481,AT14,'3 TRIM'!$L$8:$L$5481,"Campo")</f>
        <v>227</v>
      </c>
      <c r="BB14" s="52">
        <f>COUNTIFS('3 TRIM'!$A$8:$A$5481,AT14,'3 TRIM'!$L$8:$L$5481,"Oficina")</f>
        <v>3</v>
      </c>
      <c r="BC14" s="52">
        <f>COUNTIFS('3 TRIM'!$A$8:$A$5481,AT14,'3 TRIM'!$L$8:$L$5481,"Virtual")</f>
        <v>15</v>
      </c>
      <c r="BD14" s="50">
        <f>COUNTIFS('4 TRIM'!$A$8:$A$5161,X14,'4 TRIM'!$I$8:$I$5161,"Campo")</f>
        <v>0</v>
      </c>
      <c r="BE14" s="52">
        <f>COUNTIFS('4 TRIM'!$A$8:$A$5161,AT14,'4 TRIM'!$I$8:$I$5161,"Oficina")</f>
        <v>0</v>
      </c>
      <c r="BF14" s="52">
        <f>COUNTIFS('4 TRIM'!$A$8:$A$5161,AT14,'4 TRIM'!$I$8:$I$5161,"Virtual")</f>
        <v>0</v>
      </c>
      <c r="BG14" s="51">
        <f t="shared" si="1"/>
        <v>808</v>
      </c>
      <c r="BH14" s="49"/>
      <c r="BI14" s="56">
        <v>12</v>
      </c>
      <c r="BJ14" s="52">
        <f>SUMIFS('1 TRIM'!M$8:M$14507,'1 TRIM'!A$8:A$14507,FORMULAS!BI14)</f>
        <v>414</v>
      </c>
      <c r="BK14" s="52">
        <f>SUMIFS('2 TRIM'!M$8:M$6930,'2 TRIM'!A$8:A$6930,FORMULAS!BI14)</f>
        <v>354</v>
      </c>
      <c r="BL14" s="52">
        <f>SUMIFS('3 TRIM'!M$8:M$5481,'3 TRIM'!A$8:A$5481,FORMULAS!BK14)</f>
        <v>0</v>
      </c>
      <c r="BM14" s="52">
        <f>SUMIFS('4 TRIM'!M$8:M$5161,'4 TRIM'!A$8:A$5161,FORMULAS!BL14)</f>
        <v>0</v>
      </c>
      <c r="BN14" s="52">
        <f>SUMIFS('1 TRIM'!Q$8:Q$5507,'1 TRIM'!E$8:E$5507,FORMULAS!BM14)</f>
        <v>0</v>
      </c>
      <c r="BO14" s="49"/>
      <c r="BQ14" s="33" t="s">
        <v>1135</v>
      </c>
      <c r="BR14" s="60" t="e">
        <f t="shared" ref="BR14:BZ14" si="19">+BR12/BR13</f>
        <v>#REF!</v>
      </c>
      <c r="BS14" s="60" t="e">
        <f t="shared" si="19"/>
        <v>#REF!</v>
      </c>
      <c r="BT14" s="60" t="e">
        <f t="shared" si="19"/>
        <v>#REF!</v>
      </c>
      <c r="BU14" s="60" t="e">
        <f t="shared" si="19"/>
        <v>#REF!</v>
      </c>
      <c r="BV14" s="60" t="e">
        <f t="shared" si="19"/>
        <v>#REF!</v>
      </c>
      <c r="BW14" s="60" t="e">
        <f t="shared" si="19"/>
        <v>#REF!</v>
      </c>
      <c r="BX14" s="60" t="e">
        <f t="shared" si="19"/>
        <v>#REF!</v>
      </c>
      <c r="BY14" s="60" t="e">
        <f t="shared" si="19"/>
        <v>#REF!</v>
      </c>
      <c r="BZ14" s="60" t="e">
        <f t="shared" si="19"/>
        <v>#REF!</v>
      </c>
    </row>
    <row r="15" spans="1:78" x14ac:dyDescent="0.25">
      <c r="A15" s="56">
        <v>13</v>
      </c>
      <c r="B15" s="57">
        <f>+PLAN!I23</f>
        <v>20</v>
      </c>
      <c r="C15" s="38">
        <f t="shared" si="2"/>
        <v>83</v>
      </c>
      <c r="D15" s="39">
        <f t="shared" si="3"/>
        <v>4.1500000000000004</v>
      </c>
      <c r="E15" s="58">
        <f>+PLAN!J23</f>
        <v>180</v>
      </c>
      <c r="F15" s="41">
        <f t="shared" si="4"/>
        <v>243</v>
      </c>
      <c r="G15" s="42">
        <f t="shared" si="5"/>
        <v>1.35</v>
      </c>
      <c r="H15" s="148">
        <f t="shared" si="6"/>
        <v>200</v>
      </c>
      <c r="I15" s="148">
        <f t="shared" si="7"/>
        <v>326</v>
      </c>
      <c r="J15" s="147">
        <f t="shared" si="8"/>
        <v>1.63</v>
      </c>
      <c r="K15" s="59">
        <f>+PLAN!K23</f>
        <v>180</v>
      </c>
      <c r="L15" s="44">
        <f t="shared" si="9"/>
        <v>299</v>
      </c>
      <c r="M15" s="45">
        <f t="shared" si="10"/>
        <v>1.6611111111111112</v>
      </c>
      <c r="N15" s="46">
        <f>+PLAN!L23</f>
        <v>100</v>
      </c>
      <c r="O15" s="47">
        <f>COUNTIF('4 TRIM'!$A$8:$A$5161,A15)</f>
        <v>0</v>
      </c>
      <c r="P15" s="48">
        <f t="shared" si="11"/>
        <v>0</v>
      </c>
      <c r="Q15" s="148">
        <f t="shared" si="12"/>
        <v>280</v>
      </c>
      <c r="R15" s="148">
        <f t="shared" si="13"/>
        <v>299</v>
      </c>
      <c r="S15" s="147">
        <f t="shared" si="14"/>
        <v>1.0678571428571428</v>
      </c>
      <c r="T15" s="149">
        <f t="shared" si="15"/>
        <v>625</v>
      </c>
      <c r="U15" s="149">
        <f>+PLAN!M23</f>
        <v>480</v>
      </c>
      <c r="V15" s="150">
        <f t="shared" si="16"/>
        <v>1.3020833333333333</v>
      </c>
      <c r="W15" s="49"/>
      <c r="X15" s="56">
        <v>13</v>
      </c>
      <c r="Y15" s="50">
        <f>COUNTIFS('1 TRIM'!$A$8:$A$10507,X15,'1 TRIM'!$J$8:$J$10507,"Programada")</f>
        <v>83</v>
      </c>
      <c r="Z15" s="50">
        <f>COUNTIFS('1 TRIM'!$A$8:$A$10507,X15,'1 TRIM'!$J$8:$J$10507,"Demanda")</f>
        <v>27</v>
      </c>
      <c r="AA15" s="50">
        <f>COUNTIFS('2 TRIM'!$A$8:$A$15000,X15,'2 TRIM'!$J$8:$J$15000,"Programada")</f>
        <v>243</v>
      </c>
      <c r="AB15" s="50">
        <f>COUNTIFS('2 TRIM'!$A$8:$A$15000,X15,'2 TRIM'!$J$8:$J$15000,"Demanda")</f>
        <v>14</v>
      </c>
      <c r="AC15" s="50">
        <f>COUNTIFS('3 TRIM'!$A$8:$A$20000,X15,'3 TRIM'!$J$8:$J$20000,"Programada")</f>
        <v>299</v>
      </c>
      <c r="AD15" s="50">
        <f>COUNTIFS('3 TRIM'!$A$8:$A$20000,X15,'3 TRIM'!$J$8:$J$20000,"Demanda")</f>
        <v>14</v>
      </c>
      <c r="AE15" s="50">
        <f>COUNTIFS('4 TRIM'!$A$8:$A$10161,X15,'4 TRIM'!$G$8:$G$10161,"Programada")</f>
        <v>0</v>
      </c>
      <c r="AF15" s="50">
        <f>COUNTIFS('4 TRIM'!$A$8:$A$10161,X15,'4 TRIM'!$G$8:$G$10161,"Demanda")</f>
        <v>0</v>
      </c>
      <c r="AG15" s="51">
        <f t="shared" si="0"/>
        <v>680</v>
      </c>
      <c r="AH15" s="49"/>
      <c r="AI15" s="56">
        <v>13</v>
      </c>
      <c r="AJ15" s="50">
        <f>COUNTIFS('1 TRIM'!$A$8:$A$15000,AI15,'1 TRIM'!$K$8:$K$15000,"Interno")</f>
        <v>1</v>
      </c>
      <c r="AK15" s="50">
        <f>COUNTIFS('1 TRIM'!$A$8:$A$15000,AI15,'1 TRIM'!$K$8:$K$15000,"Externo")</f>
        <v>109</v>
      </c>
      <c r="AL15" s="50">
        <f>COUNTIFS('2 TRIM'!$A$8:$A$15000,AI15,'2 TRIM'!$K$8:$K$15000,"Interno")</f>
        <v>18</v>
      </c>
      <c r="AM15" s="50">
        <f>COUNTIFS('2 TRIM'!$A$8:$A$15000,AI15,'2 TRIM'!$K$8:$K$15000,"Externo")</f>
        <v>239</v>
      </c>
      <c r="AN15" s="50">
        <f>COUNTIFS('3 TRIM'!A$8:A$5481,AI15,'3 TRIM'!K$8:K$5481,"Interno")</f>
        <v>28</v>
      </c>
      <c r="AO15" s="50">
        <f>COUNTIFS('3 TRIM'!A$8:A$5481,AI15,'3 TRIM'!K$8:K$5481,"Externo")</f>
        <v>147</v>
      </c>
      <c r="AP15" s="50">
        <f>COUNTIFS('4 TRIM'!A$8:A$5161,AI15,'4 TRIM'!H$8:H$5161,"Interno")</f>
        <v>0</v>
      </c>
      <c r="AQ15" s="50">
        <f>COUNTIFS('4 TRIM'!A$8:A$5161,AI15,'4 TRIM'!H$8:H$5161,"Externo")</f>
        <v>0</v>
      </c>
      <c r="AR15" s="51">
        <f t="shared" si="17"/>
        <v>542</v>
      </c>
      <c r="AS15" s="49"/>
      <c r="AT15" s="56">
        <v>13</v>
      </c>
      <c r="AU15" s="52">
        <f>COUNTIFS('1 TRIM'!$A$8:$A$15000,AT15,'1 TRIM'!$L$8:$L$15000,"Campo")</f>
        <v>109</v>
      </c>
      <c r="AV15" s="52">
        <f>COUNTIFS('1 TRIM'!$A$8:$A$15000,AT15,'1 TRIM'!$L$8:$L$15000,"Oficina")</f>
        <v>1</v>
      </c>
      <c r="AW15" s="52">
        <f>COUNTIFS('1 TRIM'!$A$8:$A$15000,AT15,'1 TRIM'!$L$8:$L$15000,"Virtual")</f>
        <v>0</v>
      </c>
      <c r="AX15" s="52">
        <f>COUNTIFS('2 TRIM'!$A$8:$A$15000,AT15,'2 TRIM'!$L$8:$L$15000,"Campo")</f>
        <v>255</v>
      </c>
      <c r="AY15" s="52">
        <f>COUNTIFS('2 TRIM'!$A$8:$A$15000,AT15,'2 TRIM'!$L$8:$L$15000,"Oficina")</f>
        <v>1</v>
      </c>
      <c r="AZ15" s="52">
        <f>COUNTIFS('2 TRIM'!$A$8:$A$15000,AT15,'2 TRIM'!$L$8:$L$15000,"Virtual")</f>
        <v>1</v>
      </c>
      <c r="BA15" s="52">
        <f>COUNTIFS('3 TRIM'!$A$8:$A$5481,AT15,'3 TRIM'!$L$8:$L$5481,"Campo")</f>
        <v>169</v>
      </c>
      <c r="BB15" s="52">
        <f>COUNTIFS('3 TRIM'!$A$8:$A$5481,AT15,'3 TRIM'!$L$8:$L$5481,"Oficina")</f>
        <v>2</v>
      </c>
      <c r="BC15" s="52">
        <f>COUNTIFS('3 TRIM'!$A$8:$A$5481,AT15,'3 TRIM'!$L$8:$L$5481,"Virtual")</f>
        <v>4</v>
      </c>
      <c r="BD15" s="50">
        <f>COUNTIFS('4 TRIM'!$A$8:$A$5161,X15,'4 TRIM'!$I$8:$I$5161,"Campo")</f>
        <v>0</v>
      </c>
      <c r="BE15" s="52">
        <f>COUNTIFS('4 TRIM'!$A$8:$A$5161,AT15,'4 TRIM'!$I$8:$I$5161,"Oficina")</f>
        <v>0</v>
      </c>
      <c r="BF15" s="52">
        <f>COUNTIFS('4 TRIM'!$A$8:$A$5161,AT15,'4 TRIM'!$I$8:$I$5161,"Virtual")</f>
        <v>0</v>
      </c>
      <c r="BG15" s="51">
        <f t="shared" si="1"/>
        <v>542</v>
      </c>
      <c r="BH15" s="49"/>
      <c r="BI15" s="56">
        <v>13</v>
      </c>
      <c r="BJ15" s="52">
        <f>SUMIFS('1 TRIM'!M$8:M$14507,'1 TRIM'!A$8:A$14507,FORMULAS!BI15)</f>
        <v>234</v>
      </c>
      <c r="BK15" s="52">
        <f>SUMIFS('2 TRIM'!M$8:M$6930,'2 TRIM'!A$8:A$6930,FORMULAS!BI15)</f>
        <v>373</v>
      </c>
      <c r="BL15" s="52">
        <f>SUMIFS('3 TRIM'!M$8:M$5481,'3 TRIM'!A$8:A$5481,FORMULAS!BK15)</f>
        <v>0</v>
      </c>
      <c r="BM15" s="52">
        <f>SUMIFS('4 TRIM'!M$8:M$5161,'4 TRIM'!A$8:A$5161,FORMULAS!BL15)</f>
        <v>0</v>
      </c>
      <c r="BN15" s="52">
        <f>SUMIFS('1 TRIM'!Q$8:Q$5507,'1 TRIM'!E$8:E$5507,FORMULAS!BM15)</f>
        <v>0</v>
      </c>
      <c r="BO15" s="49"/>
      <c r="BQ15" s="61"/>
      <c r="BR15" s="49"/>
      <c r="BS15" s="49"/>
      <c r="BT15" s="49"/>
      <c r="BU15" s="49"/>
      <c r="BV15" s="49"/>
      <c r="BW15" s="49"/>
      <c r="BX15" s="49"/>
      <c r="BY15" s="49"/>
      <c r="BZ15" s="49"/>
    </row>
    <row r="16" spans="1:78" x14ac:dyDescent="0.25">
      <c r="A16" s="56">
        <v>14</v>
      </c>
      <c r="B16" s="57">
        <f>+PLAN!I24</f>
        <v>10</v>
      </c>
      <c r="C16" s="38">
        <f t="shared" si="2"/>
        <v>0</v>
      </c>
      <c r="D16" s="39">
        <f t="shared" si="3"/>
        <v>0</v>
      </c>
      <c r="E16" s="58">
        <f>+PLAN!J24</f>
        <v>10</v>
      </c>
      <c r="F16" s="41">
        <f t="shared" si="4"/>
        <v>20</v>
      </c>
      <c r="G16" s="42">
        <f t="shared" si="5"/>
        <v>2</v>
      </c>
      <c r="H16" s="148">
        <f t="shared" si="6"/>
        <v>20</v>
      </c>
      <c r="I16" s="148">
        <f t="shared" si="7"/>
        <v>20</v>
      </c>
      <c r="J16" s="147">
        <f t="shared" si="8"/>
        <v>1</v>
      </c>
      <c r="K16" s="59">
        <f>+PLAN!K24</f>
        <v>10</v>
      </c>
      <c r="L16" s="44">
        <f t="shared" si="9"/>
        <v>7</v>
      </c>
      <c r="M16" s="45">
        <f t="shared" si="10"/>
        <v>0.7</v>
      </c>
      <c r="N16" s="46">
        <f>+PLAN!L24</f>
        <v>10</v>
      </c>
      <c r="O16" s="47">
        <f>COUNTIF('4 TRIM'!$A$8:$A$5161,A16)</f>
        <v>0</v>
      </c>
      <c r="P16" s="48">
        <f t="shared" si="11"/>
        <v>0</v>
      </c>
      <c r="Q16" s="148">
        <f t="shared" si="12"/>
        <v>20</v>
      </c>
      <c r="R16" s="148">
        <f t="shared" si="13"/>
        <v>7</v>
      </c>
      <c r="S16" s="147">
        <f t="shared" si="14"/>
        <v>0.35</v>
      </c>
      <c r="T16" s="149">
        <f t="shared" si="15"/>
        <v>27</v>
      </c>
      <c r="U16" s="149">
        <f>+PLAN!M24</f>
        <v>40</v>
      </c>
      <c r="V16" s="150">
        <f t="shared" si="16"/>
        <v>0.67500000000000004</v>
      </c>
      <c r="W16" s="49"/>
      <c r="X16" s="56">
        <v>14</v>
      </c>
      <c r="Y16" s="50">
        <f>COUNTIFS('1 TRIM'!$A$8:$A$10507,X16,'1 TRIM'!$J$8:$J$10507,"Programada")</f>
        <v>0</v>
      </c>
      <c r="Z16" s="50">
        <f>COUNTIFS('1 TRIM'!$A$8:$A$10507,X16,'1 TRIM'!$J$8:$J$10507,"Demanda")</f>
        <v>0</v>
      </c>
      <c r="AA16" s="50">
        <f>COUNTIFS('2 TRIM'!$A$8:$A$15000,X16,'2 TRIM'!$J$8:$J$15000,"Programada")</f>
        <v>20</v>
      </c>
      <c r="AB16" s="50">
        <f>COUNTIFS('2 TRIM'!$A$8:$A$15000,X16,'2 TRIM'!$J$8:$J$15000,"Demanda")</f>
        <v>0</v>
      </c>
      <c r="AC16" s="50">
        <f>COUNTIFS('3 TRIM'!$A$8:$A$20000,X16,'3 TRIM'!$J$8:$J$20000,"Programada")</f>
        <v>7</v>
      </c>
      <c r="AD16" s="50">
        <f>COUNTIFS('3 TRIM'!$A$8:$A$20000,X16,'3 TRIM'!$J$8:$J$20000,"Demanda")</f>
        <v>0</v>
      </c>
      <c r="AE16" s="50">
        <f>COUNTIFS('4 TRIM'!$A$8:$A$10161,X16,'4 TRIM'!$G$8:$G$10161,"Programada")</f>
        <v>0</v>
      </c>
      <c r="AF16" s="50">
        <f>COUNTIFS('4 TRIM'!$A$8:$A$10161,X16,'4 TRIM'!$G$8:$G$10161,"Demanda")</f>
        <v>0</v>
      </c>
      <c r="AG16" s="51">
        <f t="shared" si="0"/>
        <v>27</v>
      </c>
      <c r="AH16" s="49"/>
      <c r="AI16" s="56">
        <v>14</v>
      </c>
      <c r="AJ16" s="50">
        <f>COUNTIFS('1 TRIM'!$A$8:$A$15000,AI16,'1 TRIM'!$K$8:$K$15000,"Interno")</f>
        <v>0</v>
      </c>
      <c r="AK16" s="50">
        <f>COUNTIFS('1 TRIM'!$A$8:$A$15000,AI16,'1 TRIM'!$K$8:$K$15000,"Externo")</f>
        <v>0</v>
      </c>
      <c r="AL16" s="50">
        <f>COUNTIFS('2 TRIM'!$A$8:$A$15000,AI16,'2 TRIM'!$K$8:$K$15000,"Interno")</f>
        <v>0</v>
      </c>
      <c r="AM16" s="50">
        <f>COUNTIFS('2 TRIM'!$A$8:$A$15000,AI16,'2 TRIM'!$K$8:$K$15000,"Externo")</f>
        <v>20</v>
      </c>
      <c r="AN16" s="50">
        <f>COUNTIFS('3 TRIM'!A$8:A$5481,AI16,'3 TRIM'!K$8:K$5481,"Interno")</f>
        <v>0</v>
      </c>
      <c r="AO16" s="50">
        <f>COUNTIFS('3 TRIM'!A$8:A$5481,AI16,'3 TRIM'!K$8:K$5481,"Externo")</f>
        <v>0</v>
      </c>
      <c r="AP16" s="50">
        <f>COUNTIFS('4 TRIM'!A$8:A$5161,AI16,'4 TRIM'!H$8:H$5161,"Interno")</f>
        <v>0</v>
      </c>
      <c r="AQ16" s="50">
        <f>COUNTIFS('4 TRIM'!A$8:A$5161,AI16,'4 TRIM'!H$8:H$5161,"Externo")</f>
        <v>0</v>
      </c>
      <c r="AR16" s="51">
        <f t="shared" si="17"/>
        <v>20</v>
      </c>
      <c r="AS16" s="49"/>
      <c r="AT16" s="56">
        <v>14</v>
      </c>
      <c r="AU16" s="52">
        <f>COUNTIFS('1 TRIM'!$A$8:$A$15000,AT16,'1 TRIM'!$L$8:$L$15000,"Campo")</f>
        <v>0</v>
      </c>
      <c r="AV16" s="52">
        <f>COUNTIFS('1 TRIM'!$A$8:$A$15000,AT16,'1 TRIM'!$L$8:$L$15000,"Oficina")</f>
        <v>0</v>
      </c>
      <c r="AW16" s="52">
        <f>COUNTIFS('1 TRIM'!$A$8:$A$15000,AT16,'1 TRIM'!$L$8:$L$15000,"Virtual")</f>
        <v>0</v>
      </c>
      <c r="AX16" s="52">
        <f>COUNTIFS('2 TRIM'!$A$8:$A$15000,AT16,'2 TRIM'!$L$8:$L$15000,"Campo")</f>
        <v>6</v>
      </c>
      <c r="AY16" s="52">
        <f>COUNTIFS('2 TRIM'!$A$8:$A$15000,AT16,'2 TRIM'!$L$8:$L$15000,"Oficina")</f>
        <v>14</v>
      </c>
      <c r="AZ16" s="52">
        <f>COUNTIFS('2 TRIM'!$A$8:$A$15000,AT16,'2 TRIM'!$L$8:$L$15000,"Virtual")</f>
        <v>0</v>
      </c>
      <c r="BA16" s="52">
        <f>COUNTIFS('3 TRIM'!$A$8:$A$5481,AT16,'3 TRIM'!$L$8:$L$5481,"Campo")</f>
        <v>0</v>
      </c>
      <c r="BB16" s="52">
        <f>COUNTIFS('3 TRIM'!$A$8:$A$5481,AT16,'3 TRIM'!$L$8:$L$5481,"Oficina")</f>
        <v>0</v>
      </c>
      <c r="BC16" s="52">
        <f>COUNTIFS('3 TRIM'!$A$8:$A$5481,AT16,'3 TRIM'!$L$8:$L$5481,"Virtual")</f>
        <v>0</v>
      </c>
      <c r="BD16" s="50">
        <f>COUNTIFS('4 TRIM'!$A$8:$A$5161,X16,'4 TRIM'!$I$8:$I$5161,"Campo")</f>
        <v>0</v>
      </c>
      <c r="BE16" s="52">
        <f>COUNTIFS('4 TRIM'!$A$8:$A$5161,AT16,'4 TRIM'!$I$8:$I$5161,"Oficina")</f>
        <v>0</v>
      </c>
      <c r="BF16" s="52">
        <f>COUNTIFS('4 TRIM'!$A$8:$A$5161,AT16,'4 TRIM'!$I$8:$I$5161,"Virtual")</f>
        <v>0</v>
      </c>
      <c r="BG16" s="51">
        <f t="shared" si="1"/>
        <v>20</v>
      </c>
      <c r="BH16" s="49"/>
      <c r="BI16" s="56">
        <v>14</v>
      </c>
      <c r="BJ16" s="52">
        <f>SUMIFS('1 TRIM'!M$8:M$14507,'1 TRIM'!A$8:A$14507,FORMULAS!BI16)</f>
        <v>0</v>
      </c>
      <c r="BK16" s="52">
        <f>SUMIFS('2 TRIM'!M$8:M$6930,'2 TRIM'!A$8:A$6930,FORMULAS!BI16)</f>
        <v>0</v>
      </c>
      <c r="BL16" s="52">
        <f>SUMIFS('3 TRIM'!M$8:M$5481,'3 TRIM'!A$8:A$5481,FORMULAS!BK16)</f>
        <v>0</v>
      </c>
      <c r="BM16" s="52">
        <f>SUMIFS('4 TRIM'!M$8:M$5161,'4 TRIM'!A$8:A$5161,FORMULAS!BL16)</f>
        <v>0</v>
      </c>
      <c r="BN16" s="52">
        <f>SUMIFS('1 TRIM'!Q$8:Q$5507,'1 TRIM'!E$8:E$5507,FORMULAS!BM16)</f>
        <v>0</v>
      </c>
      <c r="BO16" s="49"/>
      <c r="BQ16" s="61"/>
      <c r="BR16" s="49"/>
      <c r="BS16" s="49"/>
      <c r="BT16" s="49"/>
      <c r="BU16" s="49"/>
      <c r="BV16" s="49"/>
      <c r="BW16" s="49"/>
      <c r="BX16" s="49"/>
      <c r="BY16" s="49"/>
      <c r="BZ16" s="49"/>
    </row>
    <row r="17" spans="1:78" x14ac:dyDescent="0.25">
      <c r="A17" s="56">
        <v>15</v>
      </c>
      <c r="B17" s="57">
        <f>+PLAN!I25</f>
        <v>70</v>
      </c>
      <c r="C17" s="38">
        <f t="shared" si="2"/>
        <v>0</v>
      </c>
      <c r="D17" s="39">
        <f t="shared" si="3"/>
        <v>0</v>
      </c>
      <c r="E17" s="58">
        <f>+PLAN!J25</f>
        <v>70</v>
      </c>
      <c r="F17" s="41">
        <f t="shared" si="4"/>
        <v>83</v>
      </c>
      <c r="G17" s="42">
        <f t="shared" si="5"/>
        <v>1.1857142857142857</v>
      </c>
      <c r="H17" s="148">
        <f t="shared" si="6"/>
        <v>140</v>
      </c>
      <c r="I17" s="148">
        <f t="shared" si="7"/>
        <v>83</v>
      </c>
      <c r="J17" s="147">
        <f t="shared" si="8"/>
        <v>0.59285714285714286</v>
      </c>
      <c r="K17" s="59">
        <f>+PLAN!K25</f>
        <v>70</v>
      </c>
      <c r="L17" s="44">
        <f t="shared" si="9"/>
        <v>93</v>
      </c>
      <c r="M17" s="45">
        <f t="shared" si="10"/>
        <v>1.3285714285714285</v>
      </c>
      <c r="N17" s="46">
        <f>+PLAN!L25</f>
        <v>70</v>
      </c>
      <c r="O17" s="47">
        <f>COUNTIF('4 TRIM'!$A$8:$A$5161,A17)</f>
        <v>0</v>
      </c>
      <c r="P17" s="48">
        <f t="shared" si="11"/>
        <v>0</v>
      </c>
      <c r="Q17" s="148">
        <f t="shared" si="12"/>
        <v>140</v>
      </c>
      <c r="R17" s="148">
        <f t="shared" si="13"/>
        <v>93</v>
      </c>
      <c r="S17" s="147">
        <f t="shared" si="14"/>
        <v>0.66428571428571426</v>
      </c>
      <c r="T17" s="149">
        <f t="shared" si="15"/>
        <v>176</v>
      </c>
      <c r="U17" s="149">
        <f>+PLAN!M25</f>
        <v>280</v>
      </c>
      <c r="V17" s="150">
        <f t="shared" si="16"/>
        <v>0.62857142857142856</v>
      </c>
      <c r="W17" s="49"/>
      <c r="X17" s="56">
        <v>15</v>
      </c>
      <c r="Y17" s="50">
        <f>COUNTIFS('1 TRIM'!$A$8:$A$10507,X17,'1 TRIM'!$J$8:$J$10507,"Programada")</f>
        <v>0</v>
      </c>
      <c r="Z17" s="50">
        <f>COUNTIFS('1 TRIM'!$A$8:$A$10507,X17,'1 TRIM'!$J$8:$J$10507,"Demanda")</f>
        <v>0</v>
      </c>
      <c r="AA17" s="50">
        <f>COUNTIFS('2 TRIM'!$A$8:$A$15000,X17,'2 TRIM'!$J$8:$J$15000,"Programada")</f>
        <v>83</v>
      </c>
      <c r="AB17" s="50">
        <f>COUNTIFS('2 TRIM'!$A$8:$A$15000,X17,'2 TRIM'!$J$8:$J$15000,"Demanda")</f>
        <v>1</v>
      </c>
      <c r="AC17" s="50">
        <f>COUNTIFS('3 TRIM'!$A$8:$A$20000,X17,'3 TRIM'!$J$8:$J$20000,"Programada")</f>
        <v>93</v>
      </c>
      <c r="AD17" s="50">
        <f>COUNTIFS('3 TRIM'!$A$8:$A$20000,X17,'3 TRIM'!$J$8:$J$20000,"Demanda")</f>
        <v>0</v>
      </c>
      <c r="AE17" s="50">
        <f>COUNTIFS('4 TRIM'!$A$8:$A$10161,X17,'4 TRIM'!$G$8:$G$10161,"Programada")</f>
        <v>0</v>
      </c>
      <c r="AF17" s="50">
        <f>COUNTIFS('4 TRIM'!$A$8:$A$10161,X17,'4 TRIM'!$G$8:$G$10161,"Demanda")</f>
        <v>0</v>
      </c>
      <c r="AG17" s="51">
        <f t="shared" si="0"/>
        <v>177</v>
      </c>
      <c r="AH17" s="49"/>
      <c r="AI17" s="56">
        <v>15</v>
      </c>
      <c r="AJ17" s="50">
        <f>COUNTIFS('1 TRIM'!$A$8:$A$15000,AI17,'1 TRIM'!$K$8:$K$15000,"Interno")</f>
        <v>0</v>
      </c>
      <c r="AK17" s="50">
        <f>COUNTIFS('1 TRIM'!$A$8:$A$15000,AI17,'1 TRIM'!$K$8:$K$15000,"Externo")</f>
        <v>0</v>
      </c>
      <c r="AL17" s="50">
        <f>COUNTIFS('2 TRIM'!$A$8:$A$15000,AI17,'2 TRIM'!$K$8:$K$15000,"Interno")</f>
        <v>2</v>
      </c>
      <c r="AM17" s="50">
        <f>COUNTIFS('2 TRIM'!$A$8:$A$15000,AI17,'2 TRIM'!$K$8:$K$15000,"Externo")</f>
        <v>82</v>
      </c>
      <c r="AN17" s="50">
        <f>COUNTIFS('3 TRIM'!A$8:A$5481,AI17,'3 TRIM'!K$8:K$5481,"Interno")</f>
        <v>0</v>
      </c>
      <c r="AO17" s="50">
        <f>COUNTIFS('3 TRIM'!A$8:A$5481,AI17,'3 TRIM'!K$8:K$5481,"Externo")</f>
        <v>7</v>
      </c>
      <c r="AP17" s="50">
        <f>COUNTIFS('4 TRIM'!A$8:A$5161,AI17,'4 TRIM'!H$8:H$5161,"Interno")</f>
        <v>0</v>
      </c>
      <c r="AQ17" s="50">
        <f>COUNTIFS('4 TRIM'!A$8:A$5161,AI17,'4 TRIM'!H$8:H$5161,"Externo")</f>
        <v>0</v>
      </c>
      <c r="AR17" s="51">
        <f t="shared" si="17"/>
        <v>91</v>
      </c>
      <c r="AS17" s="49"/>
      <c r="AT17" s="56">
        <v>15</v>
      </c>
      <c r="AU17" s="52">
        <f>COUNTIFS('1 TRIM'!$A$8:$A$15000,AT17,'1 TRIM'!$L$8:$L$15000,"Campo")</f>
        <v>0</v>
      </c>
      <c r="AV17" s="52">
        <f>COUNTIFS('1 TRIM'!$A$8:$A$15000,AT17,'1 TRIM'!$L$8:$L$15000,"Oficina")</f>
        <v>0</v>
      </c>
      <c r="AW17" s="52">
        <f>COUNTIFS('1 TRIM'!$A$8:$A$15000,AT17,'1 TRIM'!$L$8:$L$15000,"Virtual")</f>
        <v>0</v>
      </c>
      <c r="AX17" s="52">
        <f>COUNTIFS('2 TRIM'!$A$8:$A$15000,AT17,'2 TRIM'!$L$8:$L$15000,"Campo")</f>
        <v>81</v>
      </c>
      <c r="AY17" s="52">
        <f>COUNTIFS('2 TRIM'!$A$8:$A$15000,AT17,'2 TRIM'!$L$8:$L$15000,"Oficina")</f>
        <v>1</v>
      </c>
      <c r="AZ17" s="52">
        <f>COUNTIFS('2 TRIM'!$A$8:$A$15000,AT17,'2 TRIM'!$L$8:$L$15000,"Virtual")</f>
        <v>2</v>
      </c>
      <c r="BA17" s="52">
        <f>COUNTIFS('3 TRIM'!$A$8:$A$5481,AT17,'3 TRIM'!$L$8:$L$5481,"Campo")</f>
        <v>7</v>
      </c>
      <c r="BB17" s="52">
        <f>COUNTIFS('3 TRIM'!$A$8:$A$5481,AT17,'3 TRIM'!$L$8:$L$5481,"Oficina")</f>
        <v>0</v>
      </c>
      <c r="BC17" s="52">
        <f>COUNTIFS('3 TRIM'!$A$8:$A$5481,AT17,'3 TRIM'!$L$8:$L$5481,"Virtual")</f>
        <v>0</v>
      </c>
      <c r="BD17" s="50">
        <f>COUNTIFS('4 TRIM'!$A$8:$A$5161,X17,'4 TRIM'!$I$8:$I$5161,"Campo")</f>
        <v>0</v>
      </c>
      <c r="BE17" s="52">
        <f>COUNTIFS('4 TRIM'!$A$8:$A$5161,AT17,'4 TRIM'!$I$8:$I$5161,"Oficina")</f>
        <v>0</v>
      </c>
      <c r="BF17" s="52">
        <f>COUNTIFS('4 TRIM'!$A$8:$A$5161,AT17,'4 TRIM'!$I$8:$I$5161,"Virtual")</f>
        <v>0</v>
      </c>
      <c r="BG17" s="51">
        <f t="shared" si="1"/>
        <v>91</v>
      </c>
      <c r="BH17" s="49"/>
      <c r="BI17" s="56">
        <v>15</v>
      </c>
      <c r="BJ17" s="52">
        <f>SUMIFS('1 TRIM'!M$8:M$14507,'1 TRIM'!A$8:A$14507,FORMULAS!BI17)</f>
        <v>0</v>
      </c>
      <c r="BK17" s="52">
        <f>SUMIFS('2 TRIM'!M$8:M$6930,'2 TRIM'!A$8:A$6930,FORMULAS!BI17)</f>
        <v>0</v>
      </c>
      <c r="BL17" s="52">
        <f>SUMIFS('3 TRIM'!M$8:M$5481,'3 TRIM'!A$8:A$5481,FORMULAS!BK17)</f>
        <v>0</v>
      </c>
      <c r="BM17" s="52">
        <f>SUMIFS('4 TRIM'!M$8:M$5161,'4 TRIM'!A$8:A$5161,FORMULAS!BL17)</f>
        <v>0</v>
      </c>
      <c r="BN17" s="52">
        <f>SUMIFS('1 TRIM'!Q$8:Q$5507,'1 TRIM'!E$8:E$5507,FORMULAS!BM17)</f>
        <v>0</v>
      </c>
      <c r="BO17" s="49"/>
      <c r="BQ17" s="61"/>
      <c r="BR17" s="49"/>
      <c r="BS17" s="49"/>
      <c r="BT17" s="49"/>
      <c r="BU17" s="49"/>
      <c r="BV17" s="49"/>
      <c r="BW17" s="49"/>
      <c r="BX17" s="49"/>
      <c r="BY17" s="49"/>
      <c r="BZ17" s="49"/>
    </row>
    <row r="18" spans="1:78" ht="15.75" thickBot="1" x14ac:dyDescent="0.3">
      <c r="A18" s="56">
        <v>16</v>
      </c>
      <c r="B18" s="57">
        <f>+PLAN!I26</f>
        <v>3</v>
      </c>
      <c r="C18" s="38">
        <f t="shared" si="2"/>
        <v>3</v>
      </c>
      <c r="D18" s="39">
        <f t="shared" si="3"/>
        <v>1</v>
      </c>
      <c r="E18" s="58">
        <f>+PLAN!J26</f>
        <v>3</v>
      </c>
      <c r="F18" s="41">
        <f t="shared" si="4"/>
        <v>2</v>
      </c>
      <c r="G18" s="42">
        <f t="shared" si="5"/>
        <v>0.66666666666666663</v>
      </c>
      <c r="H18" s="148">
        <f t="shared" si="6"/>
        <v>6</v>
      </c>
      <c r="I18" s="148">
        <f t="shared" si="7"/>
        <v>5</v>
      </c>
      <c r="J18" s="147">
        <f t="shared" si="8"/>
        <v>0.83333333333333337</v>
      </c>
      <c r="K18" s="59">
        <f>+PLAN!K26</f>
        <v>3</v>
      </c>
      <c r="L18" s="44">
        <f t="shared" si="9"/>
        <v>2</v>
      </c>
      <c r="M18" s="45">
        <f t="shared" si="10"/>
        <v>0.66666666666666663</v>
      </c>
      <c r="N18" s="46">
        <f>+PLAN!L26</f>
        <v>3</v>
      </c>
      <c r="O18" s="47">
        <f>COUNTIF('4 TRIM'!$A$8:$A$5161,A18)</f>
        <v>0</v>
      </c>
      <c r="P18" s="48">
        <f t="shared" si="11"/>
        <v>0</v>
      </c>
      <c r="Q18" s="148">
        <f t="shared" si="12"/>
        <v>6</v>
      </c>
      <c r="R18" s="148">
        <f t="shared" si="13"/>
        <v>2</v>
      </c>
      <c r="S18" s="147">
        <f t="shared" si="14"/>
        <v>0.33333333333333331</v>
      </c>
      <c r="T18" s="149">
        <f t="shared" si="15"/>
        <v>7</v>
      </c>
      <c r="U18" s="149">
        <f>+PLAN!M26</f>
        <v>12</v>
      </c>
      <c r="V18" s="150">
        <f t="shared" si="16"/>
        <v>0.58333333333333337</v>
      </c>
      <c r="W18" s="49"/>
      <c r="X18" s="56">
        <v>16</v>
      </c>
      <c r="Y18" s="50">
        <f>COUNTIFS('1 TRIM'!$A$8:$A$10507,X18,'1 TRIM'!$J$8:$J$10507,"Programada")</f>
        <v>3</v>
      </c>
      <c r="Z18" s="50">
        <f>COUNTIFS('1 TRIM'!$A$8:$A$10507,X18,'1 TRIM'!$J$8:$J$10507,"Demanda")</f>
        <v>0</v>
      </c>
      <c r="AA18" s="50">
        <f>COUNTIFS('2 TRIM'!$A$8:$A$15000,X18,'2 TRIM'!$J$8:$J$15000,"Programada")</f>
        <v>2</v>
      </c>
      <c r="AB18" s="50">
        <f>COUNTIFS('2 TRIM'!$A$8:$A$15000,X18,'2 TRIM'!$J$8:$J$15000,"Demanda")</f>
        <v>0</v>
      </c>
      <c r="AC18" s="50">
        <f>COUNTIFS('3 TRIM'!$A$8:$A$20000,X18,'3 TRIM'!$J$8:$J$20000,"Programada")</f>
        <v>2</v>
      </c>
      <c r="AD18" s="50">
        <f>COUNTIFS('3 TRIM'!$A$8:$A$20000,X18,'3 TRIM'!$J$8:$J$20000,"Demanda")</f>
        <v>1</v>
      </c>
      <c r="AE18" s="50">
        <f>COUNTIFS('4 TRIM'!$A$8:$A$10161,X18,'4 TRIM'!$G$8:$G$10161,"Programada")</f>
        <v>0</v>
      </c>
      <c r="AF18" s="50">
        <f>COUNTIFS('4 TRIM'!$A$8:$A$10161,X18,'4 TRIM'!$G$8:$G$10161,"Demanda")</f>
        <v>0</v>
      </c>
      <c r="AG18" s="51">
        <f t="shared" si="0"/>
        <v>8</v>
      </c>
      <c r="AH18" s="49"/>
      <c r="AI18" s="56">
        <v>16</v>
      </c>
      <c r="AJ18" s="50">
        <f>COUNTIFS('1 TRIM'!$A$8:$A$15000,AI18,'1 TRIM'!$K$8:$K$15000,"Interno")</f>
        <v>0</v>
      </c>
      <c r="AK18" s="50">
        <f>COUNTIFS('1 TRIM'!$A$8:$A$15000,AI18,'1 TRIM'!$K$8:$K$15000,"Externo")</f>
        <v>3</v>
      </c>
      <c r="AL18" s="50">
        <f>COUNTIFS('2 TRIM'!$A$8:$A$15000,AI18,'2 TRIM'!$K$8:$K$15000,"Interno")</f>
        <v>0</v>
      </c>
      <c r="AM18" s="50">
        <f>COUNTIFS('2 TRIM'!$A$8:$A$15000,AI18,'2 TRIM'!$K$8:$K$15000,"Externo")</f>
        <v>2</v>
      </c>
      <c r="AN18" s="50">
        <f>COUNTIFS('3 TRIM'!A$8:A$5481,AI18,'3 TRIM'!K$8:K$5481,"Interno")</f>
        <v>0</v>
      </c>
      <c r="AO18" s="50">
        <f>COUNTIFS('3 TRIM'!A$8:A$5481,AI18,'3 TRIM'!K$8:K$5481,"Externo")</f>
        <v>2</v>
      </c>
      <c r="AP18" s="50">
        <f>COUNTIFS('4 TRIM'!A$8:A$5161,AI18,'4 TRIM'!H$8:H$5161,"Interno")</f>
        <v>0</v>
      </c>
      <c r="AQ18" s="50">
        <f>COUNTIFS('4 TRIM'!A$8:A$5161,AI18,'4 TRIM'!H$8:H$5161,"Externo")</f>
        <v>0</v>
      </c>
      <c r="AR18" s="51">
        <f t="shared" si="17"/>
        <v>7</v>
      </c>
      <c r="AS18" s="49"/>
      <c r="AT18" s="56">
        <v>16</v>
      </c>
      <c r="AU18" s="52">
        <f>COUNTIFS('1 TRIM'!$A$8:$A$15000,AT18,'1 TRIM'!$L$8:$L$15000,"Campo")</f>
        <v>0</v>
      </c>
      <c r="AV18" s="52">
        <f>COUNTIFS('1 TRIM'!$A$8:$A$15000,AT18,'1 TRIM'!$L$8:$L$15000,"Oficina")</f>
        <v>3</v>
      </c>
      <c r="AW18" s="52">
        <f>COUNTIFS('1 TRIM'!$A$8:$A$15000,AT18,'1 TRIM'!$L$8:$L$15000,"Virtual")</f>
        <v>0</v>
      </c>
      <c r="AX18" s="52">
        <f>COUNTIFS('2 TRIM'!$A$8:$A$15000,AT18,'2 TRIM'!$L$8:$L$15000,"Campo")</f>
        <v>0</v>
      </c>
      <c r="AY18" s="52">
        <f>COUNTIFS('2 TRIM'!$A$8:$A$15000,AT18,'2 TRIM'!$L$8:$L$15000,"Oficina")</f>
        <v>2</v>
      </c>
      <c r="AZ18" s="52">
        <f>COUNTIFS('2 TRIM'!$A$8:$A$15000,AT18,'2 TRIM'!$L$8:$L$15000,"Virtual")</f>
        <v>0</v>
      </c>
      <c r="BA18" s="52">
        <f>COUNTIFS('3 TRIM'!$A$8:$A$5481,AT18,'3 TRIM'!$L$8:$L$5481,"Campo")</f>
        <v>2</v>
      </c>
      <c r="BB18" s="52">
        <f>COUNTIFS('3 TRIM'!$A$8:$A$5481,AT18,'3 TRIM'!$L$8:$L$5481,"Oficina")</f>
        <v>0</v>
      </c>
      <c r="BC18" s="52">
        <f>COUNTIFS('3 TRIM'!$A$8:$A$5481,AT18,'3 TRIM'!$L$8:$L$5481,"Virtual")</f>
        <v>0</v>
      </c>
      <c r="BD18" s="50">
        <f>COUNTIFS('4 TRIM'!$A$8:$A$5161,X18,'4 TRIM'!$I$8:$I$5161,"Campo")</f>
        <v>0</v>
      </c>
      <c r="BE18" s="52">
        <f>COUNTIFS('4 TRIM'!$A$8:$A$5161,AT18,'4 TRIM'!$I$8:$I$5161,"Oficina")</f>
        <v>0</v>
      </c>
      <c r="BF18" s="52">
        <f>COUNTIFS('4 TRIM'!$A$8:$A$5161,AT18,'4 TRIM'!$I$8:$I$5161,"Virtual")</f>
        <v>0</v>
      </c>
      <c r="BG18" s="51">
        <f t="shared" si="1"/>
        <v>7</v>
      </c>
      <c r="BH18" s="49"/>
      <c r="BI18" s="56">
        <v>16</v>
      </c>
      <c r="BJ18" s="52">
        <f>SUMIFS('1 TRIM'!M$8:M$14507,'1 TRIM'!A$8:A$14507,FORMULAS!BI18)</f>
        <v>17</v>
      </c>
      <c r="BK18" s="52">
        <f>SUMIFS('2 TRIM'!M$8:M$6930,'2 TRIM'!A$8:A$6930,FORMULAS!BI18)</f>
        <v>0</v>
      </c>
      <c r="BL18" s="52">
        <f>SUMIFS('3 TRIM'!M$8:M$5481,'3 TRIM'!A$8:A$5481,FORMULAS!BK18)</f>
        <v>0</v>
      </c>
      <c r="BM18" s="52">
        <f>SUMIFS('4 TRIM'!M$8:M$5161,'4 TRIM'!A$8:A$5161,FORMULAS!BL18)</f>
        <v>0</v>
      </c>
      <c r="BN18" s="52">
        <f>SUMIFS('1 TRIM'!Q$8:Q$5507,'1 TRIM'!E$8:E$5507,FORMULAS!BM18)</f>
        <v>0</v>
      </c>
      <c r="BO18" s="49"/>
      <c r="BQ18" s="61"/>
      <c r="BR18" s="49"/>
      <c r="BS18" s="49"/>
      <c r="BT18" s="49"/>
      <c r="BU18" s="49"/>
      <c r="BV18" s="49"/>
      <c r="BW18" s="49"/>
      <c r="BX18" s="49"/>
      <c r="BY18" s="49"/>
      <c r="BZ18" s="49"/>
    </row>
    <row r="19" spans="1:78" ht="18.75" thickBot="1" x14ac:dyDescent="0.3">
      <c r="A19" s="56">
        <v>17</v>
      </c>
      <c r="B19" s="57">
        <f>+PLAN!I27</f>
        <v>50</v>
      </c>
      <c r="C19" s="38">
        <f t="shared" si="2"/>
        <v>0</v>
      </c>
      <c r="D19" s="39">
        <f t="shared" si="3"/>
        <v>0</v>
      </c>
      <c r="E19" s="58">
        <f>+PLAN!J27</f>
        <v>50</v>
      </c>
      <c r="F19" s="41">
        <f t="shared" si="4"/>
        <v>114</v>
      </c>
      <c r="G19" s="42">
        <f t="shared" si="5"/>
        <v>2.2799999999999998</v>
      </c>
      <c r="H19" s="148">
        <f t="shared" si="6"/>
        <v>100</v>
      </c>
      <c r="I19" s="148">
        <f t="shared" si="7"/>
        <v>114</v>
      </c>
      <c r="J19" s="147">
        <f t="shared" si="8"/>
        <v>1.1399999999999999</v>
      </c>
      <c r="K19" s="59">
        <f>+PLAN!K27</f>
        <v>15</v>
      </c>
      <c r="L19" s="44">
        <f t="shared" si="9"/>
        <v>38</v>
      </c>
      <c r="M19" s="45">
        <f t="shared" si="10"/>
        <v>2.5333333333333332</v>
      </c>
      <c r="N19" s="46">
        <f>+PLAN!L27</f>
        <v>15</v>
      </c>
      <c r="O19" s="47">
        <f>COUNTIF('4 TRIM'!$A$8:$A$5161,A19)</f>
        <v>0</v>
      </c>
      <c r="P19" s="48">
        <f t="shared" si="11"/>
        <v>0</v>
      </c>
      <c r="Q19" s="148">
        <f t="shared" si="12"/>
        <v>30</v>
      </c>
      <c r="R19" s="148">
        <f t="shared" si="13"/>
        <v>38</v>
      </c>
      <c r="S19" s="147">
        <f t="shared" si="14"/>
        <v>1.2666666666666666</v>
      </c>
      <c r="T19" s="149">
        <f t="shared" si="15"/>
        <v>152</v>
      </c>
      <c r="U19" s="149">
        <f>+PLAN!M27</f>
        <v>130</v>
      </c>
      <c r="V19" s="150">
        <f t="shared" si="16"/>
        <v>1.1692307692307693</v>
      </c>
      <c r="W19" s="49"/>
      <c r="X19" s="56">
        <v>17</v>
      </c>
      <c r="Y19" s="50">
        <f>COUNTIFS('1 TRIM'!$A$8:$A$10507,X19,'1 TRIM'!$J$8:$J$10507,"Programada")</f>
        <v>0</v>
      </c>
      <c r="Z19" s="50">
        <f>COUNTIFS('1 TRIM'!$A$8:$A$10507,X19,'1 TRIM'!$J$8:$J$10507,"Demanda")</f>
        <v>0</v>
      </c>
      <c r="AA19" s="50">
        <f>COUNTIFS('2 TRIM'!$A$8:$A$15000,X19,'2 TRIM'!$J$8:$J$15000,"Programada")</f>
        <v>114</v>
      </c>
      <c r="AB19" s="50">
        <f>COUNTIFS('2 TRIM'!$A$8:$A$15000,X19,'2 TRIM'!$J$8:$J$15000,"Demanda")</f>
        <v>0</v>
      </c>
      <c r="AC19" s="50">
        <f>COUNTIFS('3 TRIM'!$A$8:$A$20000,X19,'3 TRIM'!$J$8:$J$20000,"Programada")</f>
        <v>38</v>
      </c>
      <c r="AD19" s="50">
        <f>COUNTIFS('3 TRIM'!$A$8:$A$20000,X19,'3 TRIM'!$J$8:$J$20000,"Demanda")</f>
        <v>0</v>
      </c>
      <c r="AE19" s="50">
        <f>COUNTIFS('4 TRIM'!$A$8:$A$10161,X19,'4 TRIM'!$G$8:$G$10161,"Programada")</f>
        <v>0</v>
      </c>
      <c r="AF19" s="50">
        <f>COUNTIFS('4 TRIM'!$A$8:$A$10161,X19,'4 TRIM'!$G$8:$G$10161,"Demanda")</f>
        <v>0</v>
      </c>
      <c r="AG19" s="51">
        <f t="shared" si="0"/>
        <v>152</v>
      </c>
      <c r="AH19" s="49"/>
      <c r="AI19" s="56">
        <v>17</v>
      </c>
      <c r="AJ19" s="50">
        <f>COUNTIFS('1 TRIM'!$A$8:$A$15000,AI19,'1 TRIM'!$K$8:$K$15000,"Interno")</f>
        <v>0</v>
      </c>
      <c r="AK19" s="50">
        <f>COUNTIFS('1 TRIM'!$A$8:$A$15000,AI19,'1 TRIM'!$K$8:$K$15000,"Externo")</f>
        <v>0</v>
      </c>
      <c r="AL19" s="50">
        <f>COUNTIFS('2 TRIM'!$A$8:$A$15000,AI19,'2 TRIM'!$K$8:$K$15000,"Interno")</f>
        <v>0</v>
      </c>
      <c r="AM19" s="50">
        <f>COUNTIFS('2 TRIM'!$A$8:$A$15000,AI19,'2 TRIM'!$K$8:$K$15000,"Externo")</f>
        <v>114</v>
      </c>
      <c r="AN19" s="50">
        <f>COUNTIFS('3 TRIM'!A$8:A$5481,AI19,'3 TRIM'!K$8:K$5481,"Interno")</f>
        <v>0</v>
      </c>
      <c r="AO19" s="50">
        <f>COUNTIFS('3 TRIM'!A$8:A$5481,AI19,'3 TRIM'!K$8:K$5481,"Externo")</f>
        <v>0</v>
      </c>
      <c r="AP19" s="50">
        <f>COUNTIFS('4 TRIM'!A$8:A$5161,AI19,'4 TRIM'!H$8:H$5161,"Interno")</f>
        <v>0</v>
      </c>
      <c r="AQ19" s="50">
        <f>COUNTIFS('4 TRIM'!A$8:A$5161,AI19,'4 TRIM'!H$8:H$5161,"Externo")</f>
        <v>0</v>
      </c>
      <c r="AR19" s="51">
        <f t="shared" si="17"/>
        <v>114</v>
      </c>
      <c r="AS19" s="49"/>
      <c r="AT19" s="56">
        <v>17</v>
      </c>
      <c r="AU19" s="52">
        <f>COUNTIFS('1 TRIM'!$A$8:$A$15000,AT19,'1 TRIM'!$L$8:$L$15000,"Campo")</f>
        <v>0</v>
      </c>
      <c r="AV19" s="52">
        <f>COUNTIFS('1 TRIM'!$A$8:$A$15000,AT19,'1 TRIM'!$L$8:$L$15000,"Oficina")</f>
        <v>0</v>
      </c>
      <c r="AW19" s="52">
        <f>COUNTIFS('1 TRIM'!$A$8:$A$15000,AT19,'1 TRIM'!$L$8:$L$15000,"Virtual")</f>
        <v>0</v>
      </c>
      <c r="AX19" s="52">
        <f>COUNTIFS('2 TRIM'!$A$8:$A$15000,AT19,'2 TRIM'!$L$8:$L$15000,"Campo")</f>
        <v>114</v>
      </c>
      <c r="AY19" s="52">
        <f>COUNTIFS('2 TRIM'!$A$8:$A$15000,AT19,'2 TRIM'!$L$8:$L$15000,"Oficina")</f>
        <v>0</v>
      </c>
      <c r="AZ19" s="52">
        <f>COUNTIFS('2 TRIM'!$A$8:$A$15000,AT19,'2 TRIM'!$L$8:$L$15000,"Virtual")</f>
        <v>0</v>
      </c>
      <c r="BA19" s="52">
        <f>COUNTIFS('3 TRIM'!$A$8:$A$5481,AT19,'3 TRIM'!$L$8:$L$5481,"Campo")</f>
        <v>0</v>
      </c>
      <c r="BB19" s="52">
        <f>COUNTIFS('3 TRIM'!$A$8:$A$5481,AT19,'3 TRIM'!$L$8:$L$5481,"Oficina")</f>
        <v>0</v>
      </c>
      <c r="BC19" s="52">
        <f>COUNTIFS('3 TRIM'!$A$8:$A$5481,AT19,'3 TRIM'!$L$8:$L$5481,"Virtual")</f>
        <v>0</v>
      </c>
      <c r="BD19" s="50">
        <f>COUNTIFS('4 TRIM'!$A$8:$A$5161,X19,'4 TRIM'!$I$8:$I$5161,"Campo")</f>
        <v>0</v>
      </c>
      <c r="BE19" s="52">
        <f>COUNTIFS('4 TRIM'!$A$8:$A$5161,AT19,'4 TRIM'!$I$8:$I$5161,"Oficina")</f>
        <v>0</v>
      </c>
      <c r="BF19" s="52">
        <f>COUNTIFS('4 TRIM'!$A$8:$A$5161,AT19,'4 TRIM'!$I$8:$I$5161,"Virtual")</f>
        <v>0</v>
      </c>
      <c r="BG19" s="51">
        <f t="shared" si="1"/>
        <v>114</v>
      </c>
      <c r="BH19" s="49"/>
      <c r="BI19" s="56">
        <v>17</v>
      </c>
      <c r="BJ19" s="52">
        <f>SUMIFS('1 TRIM'!M$8:M$14507,'1 TRIM'!A$8:A$14507,FORMULAS!BI19)</f>
        <v>0</v>
      </c>
      <c r="BK19" s="52">
        <f>SUMIFS('2 TRIM'!M$8:M$6930,'2 TRIM'!A$8:A$6930,FORMULAS!BI19)</f>
        <v>0</v>
      </c>
      <c r="BL19" s="52">
        <f>SUMIFS('3 TRIM'!M$8:M$5481,'3 TRIM'!A$8:A$5481,FORMULAS!BK19)</f>
        <v>0</v>
      </c>
      <c r="BM19" s="52">
        <f>SUMIFS('4 TRIM'!M$8:M$5161,'4 TRIM'!A$8:A$5161,FORMULAS!BL19)</f>
        <v>0</v>
      </c>
      <c r="BN19" s="52">
        <f>SUMIFS('1 TRIM'!Q$8:Q$5507,'1 TRIM'!E$8:E$5507,FORMULAS!BM19)</f>
        <v>0</v>
      </c>
      <c r="BO19" s="49"/>
      <c r="BQ19" s="223" t="s">
        <v>1079</v>
      </c>
      <c r="BR19" s="224"/>
      <c r="BS19" s="224"/>
      <c r="BT19" s="224"/>
      <c r="BU19" s="224"/>
      <c r="BV19" s="225"/>
      <c r="BW19" s="225"/>
      <c r="BX19" s="225"/>
      <c r="BY19" s="225"/>
      <c r="BZ19" s="226"/>
    </row>
    <row r="20" spans="1:78" ht="26.25" thickBot="1" x14ac:dyDescent="0.3">
      <c r="A20" s="56">
        <v>18</v>
      </c>
      <c r="B20" s="57">
        <f>+PLAN!I28</f>
        <v>50</v>
      </c>
      <c r="C20" s="38">
        <f t="shared" si="2"/>
        <v>33</v>
      </c>
      <c r="D20" s="39">
        <f t="shared" si="3"/>
        <v>0.66</v>
      </c>
      <c r="E20" s="58">
        <f>+PLAN!J28</f>
        <v>50</v>
      </c>
      <c r="F20" s="41">
        <f t="shared" si="4"/>
        <v>95</v>
      </c>
      <c r="G20" s="42">
        <f t="shared" si="5"/>
        <v>1.9</v>
      </c>
      <c r="H20" s="148">
        <f t="shared" si="6"/>
        <v>100</v>
      </c>
      <c r="I20" s="148">
        <f t="shared" si="7"/>
        <v>128</v>
      </c>
      <c r="J20" s="147">
        <f t="shared" si="8"/>
        <v>1.28</v>
      </c>
      <c r="K20" s="59">
        <f>+PLAN!K28</f>
        <v>15</v>
      </c>
      <c r="L20" s="44">
        <f t="shared" si="9"/>
        <v>20</v>
      </c>
      <c r="M20" s="45">
        <f t="shared" si="10"/>
        <v>1.3333333333333333</v>
      </c>
      <c r="N20" s="46">
        <f>+PLAN!L28</f>
        <v>15</v>
      </c>
      <c r="O20" s="47">
        <f>COUNTIF('4 TRIM'!$A$8:$A$5161,A20)</f>
        <v>0</v>
      </c>
      <c r="P20" s="48">
        <f t="shared" si="11"/>
        <v>0</v>
      </c>
      <c r="Q20" s="148">
        <f t="shared" si="12"/>
        <v>30</v>
      </c>
      <c r="R20" s="148">
        <f t="shared" si="13"/>
        <v>20</v>
      </c>
      <c r="S20" s="147">
        <f t="shared" si="14"/>
        <v>0.66666666666666663</v>
      </c>
      <c r="T20" s="149">
        <f t="shared" si="15"/>
        <v>148</v>
      </c>
      <c r="U20" s="149">
        <f>+PLAN!M28</f>
        <v>130</v>
      </c>
      <c r="V20" s="150">
        <f t="shared" si="16"/>
        <v>1.1384615384615384</v>
      </c>
      <c r="W20" s="49"/>
      <c r="X20" s="56">
        <v>18</v>
      </c>
      <c r="Y20" s="50">
        <f>COUNTIFS('1 TRIM'!$A$8:$A$10507,X20,'1 TRIM'!$J$8:$J$10507,"Programada")</f>
        <v>33</v>
      </c>
      <c r="Z20" s="50">
        <f>COUNTIFS('1 TRIM'!$A$8:$A$10507,X20,'1 TRIM'!$J$8:$J$10507,"Demanda")</f>
        <v>0</v>
      </c>
      <c r="AA20" s="50">
        <f>COUNTIFS('2 TRIM'!$A$8:$A$15000,X20,'2 TRIM'!$J$8:$J$15000,"Programada")</f>
        <v>95</v>
      </c>
      <c r="AB20" s="50">
        <f>COUNTIFS('2 TRIM'!$A$8:$A$15000,X20,'2 TRIM'!$J$8:$J$15000,"Demanda")</f>
        <v>0</v>
      </c>
      <c r="AC20" s="50">
        <f>COUNTIFS('3 TRIM'!$A$8:$A$20000,X20,'3 TRIM'!$J$8:$J$20000,"Programada")</f>
        <v>20</v>
      </c>
      <c r="AD20" s="50">
        <f>COUNTIFS('3 TRIM'!$A$8:$A$20000,X20,'3 TRIM'!$J$8:$J$20000,"Demanda")</f>
        <v>0</v>
      </c>
      <c r="AE20" s="50">
        <f>COUNTIFS('4 TRIM'!$A$8:$A$10161,X20,'4 TRIM'!$G$8:$G$10161,"Programada")</f>
        <v>0</v>
      </c>
      <c r="AF20" s="50">
        <f>COUNTIFS('4 TRIM'!$A$8:$A$10161,X20,'4 TRIM'!$G$8:$G$10161,"Demanda")</f>
        <v>0</v>
      </c>
      <c r="AG20" s="51">
        <f t="shared" si="0"/>
        <v>148</v>
      </c>
      <c r="AH20" s="49"/>
      <c r="AI20" s="56">
        <v>18</v>
      </c>
      <c r="AJ20" s="50">
        <f>COUNTIFS('1 TRIM'!$A$8:$A$15000,AI20,'1 TRIM'!$K$8:$K$15000,"Interno")</f>
        <v>0</v>
      </c>
      <c r="AK20" s="50">
        <f>COUNTIFS('1 TRIM'!$A$8:$A$15000,AI20,'1 TRIM'!$K$8:$K$15000,"Externo")</f>
        <v>33</v>
      </c>
      <c r="AL20" s="50">
        <f>COUNTIFS('2 TRIM'!$A$8:$A$15000,AI20,'2 TRIM'!$K$8:$K$15000,"Interno")</f>
        <v>0</v>
      </c>
      <c r="AM20" s="50">
        <f>COUNTIFS('2 TRIM'!$A$8:$A$15000,AI20,'2 TRIM'!$K$8:$K$15000,"Externo")</f>
        <v>95</v>
      </c>
      <c r="AN20" s="50">
        <f>COUNTIFS('3 TRIM'!A$8:A$5481,AI20,'3 TRIM'!K$8:K$5481,"Interno")</f>
        <v>0</v>
      </c>
      <c r="AO20" s="50">
        <f>COUNTIFS('3 TRIM'!A$8:A$5481,AI20,'3 TRIM'!K$8:K$5481,"Externo")</f>
        <v>0</v>
      </c>
      <c r="AP20" s="50">
        <f>COUNTIFS('4 TRIM'!A$8:A$5161,AI20,'4 TRIM'!H$8:H$5161,"Interno")</f>
        <v>0</v>
      </c>
      <c r="AQ20" s="50">
        <f>COUNTIFS('4 TRIM'!A$8:A$5161,AI20,'4 TRIM'!H$8:H$5161,"Externo")</f>
        <v>0</v>
      </c>
      <c r="AR20" s="51">
        <f t="shared" si="17"/>
        <v>128</v>
      </c>
      <c r="AS20" s="49"/>
      <c r="AT20" s="56">
        <v>18</v>
      </c>
      <c r="AU20" s="52">
        <f>COUNTIFS('1 TRIM'!$A$8:$A$15000,AT20,'1 TRIM'!$L$8:$L$15000,"Campo")</f>
        <v>33</v>
      </c>
      <c r="AV20" s="52">
        <f>COUNTIFS('1 TRIM'!$A$8:$A$15000,AT20,'1 TRIM'!$L$8:$L$15000,"Oficina")</f>
        <v>0</v>
      </c>
      <c r="AW20" s="52">
        <f>COUNTIFS('1 TRIM'!$A$8:$A$15000,AT20,'1 TRIM'!$L$8:$L$15000,"Virtual")</f>
        <v>0</v>
      </c>
      <c r="AX20" s="52">
        <f>COUNTIFS('2 TRIM'!$A$8:$A$15000,AT20,'2 TRIM'!$L$8:$L$15000,"Campo")</f>
        <v>95</v>
      </c>
      <c r="AY20" s="52">
        <f>COUNTIFS('2 TRIM'!$A$8:$A$15000,AT20,'2 TRIM'!$L$8:$L$15000,"Oficina")</f>
        <v>0</v>
      </c>
      <c r="AZ20" s="52">
        <f>COUNTIFS('2 TRIM'!$A$8:$A$15000,AT20,'2 TRIM'!$L$8:$L$15000,"Virtual")</f>
        <v>0</v>
      </c>
      <c r="BA20" s="52">
        <f>COUNTIFS('3 TRIM'!$A$8:$A$5481,AT20,'3 TRIM'!$L$8:$L$5481,"Campo")</f>
        <v>0</v>
      </c>
      <c r="BB20" s="52">
        <f>COUNTIFS('3 TRIM'!$A$8:$A$5481,AT20,'3 TRIM'!$L$8:$L$5481,"Oficina")</f>
        <v>0</v>
      </c>
      <c r="BC20" s="52">
        <f>COUNTIFS('3 TRIM'!$A$8:$A$5481,AT20,'3 TRIM'!$L$8:$L$5481,"Virtual")</f>
        <v>0</v>
      </c>
      <c r="BD20" s="50">
        <f>COUNTIFS('4 TRIM'!$A$8:$A$5161,X20,'4 TRIM'!$I$8:$I$5161,"Campo")</f>
        <v>0</v>
      </c>
      <c r="BE20" s="52">
        <f>COUNTIFS('4 TRIM'!$A$8:$A$5161,AT20,'4 TRIM'!$I$8:$I$5161,"Oficina")</f>
        <v>0</v>
      </c>
      <c r="BF20" s="52">
        <f>COUNTIFS('4 TRIM'!$A$8:$A$5161,AT20,'4 TRIM'!$I$8:$I$5161,"Virtual")</f>
        <v>0</v>
      </c>
      <c r="BG20" s="51">
        <f t="shared" si="1"/>
        <v>128</v>
      </c>
      <c r="BH20" s="49"/>
      <c r="BI20" s="56">
        <v>18</v>
      </c>
      <c r="BJ20" s="52">
        <f>SUMIFS('1 TRIM'!M$8:M$14507,'1 TRIM'!A$8:A$14507,FORMULAS!BI20)</f>
        <v>2657</v>
      </c>
      <c r="BK20" s="52">
        <f>SUMIFS('2 TRIM'!M$8:M$6930,'2 TRIM'!A$8:A$6930,FORMULAS!BI20)</f>
        <v>225</v>
      </c>
      <c r="BL20" s="52">
        <f>SUMIFS('3 TRIM'!M$8:M$5481,'3 TRIM'!A$8:A$5481,FORMULAS!BK20)</f>
        <v>0</v>
      </c>
      <c r="BM20" s="52">
        <f>SUMIFS('4 TRIM'!M$8:M$5161,'4 TRIM'!A$8:A$5161,FORMULAS!BL20)</f>
        <v>0</v>
      </c>
      <c r="BN20" s="52">
        <f>SUMIFS('1 TRIM'!Q$8:Q$5507,'1 TRIM'!E$8:E$5507,FORMULAS!BM20)</f>
        <v>0</v>
      </c>
      <c r="BO20" s="49"/>
      <c r="BQ20" s="33" t="s">
        <v>1081</v>
      </c>
      <c r="BR20" s="34" t="s">
        <v>1112</v>
      </c>
      <c r="BS20" s="34" t="s">
        <v>1113</v>
      </c>
      <c r="BT20" s="34" t="s">
        <v>1114</v>
      </c>
      <c r="BU20" s="34" t="s">
        <v>1115</v>
      </c>
      <c r="BV20" s="34" t="s">
        <v>1116</v>
      </c>
      <c r="BW20" s="34" t="s">
        <v>1117</v>
      </c>
      <c r="BX20" s="34" t="s">
        <v>1112</v>
      </c>
      <c r="BY20" s="34" t="s">
        <v>1113</v>
      </c>
      <c r="BZ20" s="35" t="s">
        <v>1114</v>
      </c>
    </row>
    <row r="21" spans="1:78" ht="15.75" thickBot="1" x14ac:dyDescent="0.3">
      <c r="A21" s="56">
        <v>19</v>
      </c>
      <c r="B21" s="57">
        <f>+PLAN!I29</f>
        <v>3</v>
      </c>
      <c r="C21" s="38">
        <f t="shared" si="2"/>
        <v>0</v>
      </c>
      <c r="D21" s="39">
        <f t="shared" si="3"/>
        <v>0</v>
      </c>
      <c r="E21" s="58">
        <f>+PLAN!J29</f>
        <v>3</v>
      </c>
      <c r="F21" s="41">
        <f t="shared" si="4"/>
        <v>0</v>
      </c>
      <c r="G21" s="42">
        <f t="shared" si="5"/>
        <v>0</v>
      </c>
      <c r="H21" s="148">
        <f t="shared" si="6"/>
        <v>6</v>
      </c>
      <c r="I21" s="148">
        <f t="shared" si="7"/>
        <v>0</v>
      </c>
      <c r="J21" s="147">
        <f t="shared" si="8"/>
        <v>0</v>
      </c>
      <c r="K21" s="59">
        <f>+PLAN!K29</f>
        <v>3</v>
      </c>
      <c r="L21" s="44">
        <f t="shared" si="9"/>
        <v>1</v>
      </c>
      <c r="M21" s="45">
        <f t="shared" si="10"/>
        <v>0.33333333333333331</v>
      </c>
      <c r="N21" s="46">
        <f>+PLAN!L29</f>
        <v>3</v>
      </c>
      <c r="O21" s="47">
        <f>COUNTIF('4 TRIM'!$A$8:$A$5161,A21)</f>
        <v>0</v>
      </c>
      <c r="P21" s="48">
        <f t="shared" si="11"/>
        <v>0</v>
      </c>
      <c r="Q21" s="148">
        <f t="shared" si="12"/>
        <v>6</v>
      </c>
      <c r="R21" s="148">
        <f t="shared" si="13"/>
        <v>1</v>
      </c>
      <c r="S21" s="147">
        <f t="shared" si="14"/>
        <v>0.16666666666666666</v>
      </c>
      <c r="T21" s="149">
        <f t="shared" si="15"/>
        <v>1</v>
      </c>
      <c r="U21" s="149">
        <f>+PLAN!M29</f>
        <v>12</v>
      </c>
      <c r="V21" s="150">
        <f t="shared" si="16"/>
        <v>8.3333333333333329E-2</v>
      </c>
      <c r="W21" s="49"/>
      <c r="X21" s="56">
        <v>19</v>
      </c>
      <c r="Y21" s="50">
        <f>COUNTIFS('1 TRIM'!$A$8:$A$10507,X21,'1 TRIM'!$J$8:$J$10507,"Programada")</f>
        <v>0</v>
      </c>
      <c r="Z21" s="50">
        <f>COUNTIFS('1 TRIM'!$A$8:$A$10507,X21,'1 TRIM'!$J$8:$J$10507,"Demanda")</f>
        <v>0</v>
      </c>
      <c r="AA21" s="50">
        <f>COUNTIFS('2 TRIM'!$A$8:$A$15000,X21,'2 TRIM'!$J$8:$J$15000,"Programada")</f>
        <v>0</v>
      </c>
      <c r="AB21" s="50">
        <f>COUNTIFS('2 TRIM'!$A$8:$A$15000,X21,'2 TRIM'!$J$8:$J$15000,"Demanda")</f>
        <v>0</v>
      </c>
      <c r="AC21" s="50">
        <f>COUNTIFS('3 TRIM'!$A$8:$A$20000,X21,'3 TRIM'!$J$8:$J$20000,"Programada")</f>
        <v>1</v>
      </c>
      <c r="AD21" s="50">
        <f>COUNTIFS('3 TRIM'!$A$8:$A$20000,X21,'3 TRIM'!$J$8:$J$20000,"Demanda")</f>
        <v>7</v>
      </c>
      <c r="AE21" s="50">
        <f>COUNTIFS('4 TRIM'!$A$8:$A$10161,X21,'4 TRIM'!$G$8:$G$10161,"Programada")</f>
        <v>0</v>
      </c>
      <c r="AF21" s="50">
        <f>COUNTIFS('4 TRIM'!$A$8:$A$10161,X21,'4 TRIM'!$G$8:$G$10161,"Demanda")</f>
        <v>0</v>
      </c>
      <c r="AG21" s="51">
        <f t="shared" si="0"/>
        <v>8</v>
      </c>
      <c r="AH21" s="49"/>
      <c r="AI21" s="56">
        <v>19</v>
      </c>
      <c r="AJ21" s="50">
        <f>COUNTIFS('1 TRIM'!$A$8:$A$15000,AI21,'1 TRIM'!$K$8:$K$15000,"Interno")</f>
        <v>0</v>
      </c>
      <c r="AK21" s="50">
        <f>COUNTIFS('1 TRIM'!$A$8:$A$15000,AI21,'1 TRIM'!$K$8:$K$15000,"Externo")</f>
        <v>0</v>
      </c>
      <c r="AL21" s="50">
        <f>COUNTIFS('2 TRIM'!$A$8:$A$15000,AI21,'2 TRIM'!$K$8:$K$15000,"Interno")</f>
        <v>0</v>
      </c>
      <c r="AM21" s="50">
        <f>COUNTIFS('2 TRIM'!$A$8:$A$15000,AI21,'2 TRIM'!$K$8:$K$15000,"Externo")</f>
        <v>0</v>
      </c>
      <c r="AN21" s="50">
        <f>COUNTIFS('3 TRIM'!A$8:A$5481,AI21,'3 TRIM'!K$8:K$5481,"Interno")</f>
        <v>0</v>
      </c>
      <c r="AO21" s="50">
        <f>COUNTIFS('3 TRIM'!A$8:A$5481,AI21,'3 TRIM'!K$8:K$5481,"Externo")</f>
        <v>0</v>
      </c>
      <c r="AP21" s="50">
        <f>COUNTIFS('4 TRIM'!A$8:A$5161,AI21,'4 TRIM'!H$8:H$5161,"Interno")</f>
        <v>0</v>
      </c>
      <c r="AQ21" s="50">
        <f>COUNTIFS('4 TRIM'!A$8:A$5161,AI21,'4 TRIM'!H$8:H$5161,"Externo")</f>
        <v>0</v>
      </c>
      <c r="AR21" s="51">
        <f t="shared" si="17"/>
        <v>0</v>
      </c>
      <c r="AS21" s="49"/>
      <c r="AT21" s="56">
        <v>19</v>
      </c>
      <c r="AU21" s="52">
        <f>COUNTIFS('1 TRIM'!$A$8:$A$15000,AT21,'1 TRIM'!$L$8:$L$15000,"Campo")</f>
        <v>0</v>
      </c>
      <c r="AV21" s="52">
        <f>COUNTIFS('1 TRIM'!$A$8:$A$15000,AT21,'1 TRIM'!$L$8:$L$15000,"Oficina")</f>
        <v>0</v>
      </c>
      <c r="AW21" s="52">
        <f>COUNTIFS('1 TRIM'!$A$8:$A$15000,AT21,'1 TRIM'!$L$8:$L$15000,"Virtual")</f>
        <v>0</v>
      </c>
      <c r="AX21" s="52">
        <f>COUNTIFS('2 TRIM'!$A$8:$A$15000,AT21,'2 TRIM'!$L$8:$L$15000,"Campo")</f>
        <v>0</v>
      </c>
      <c r="AY21" s="52">
        <f>COUNTIFS('2 TRIM'!$A$8:$A$15000,AT21,'2 TRIM'!$L$8:$L$15000,"Oficina")</f>
        <v>0</v>
      </c>
      <c r="AZ21" s="52">
        <f>COUNTIFS('2 TRIM'!$A$8:$A$15000,AT21,'2 TRIM'!$L$8:$L$15000,"Virtual")</f>
        <v>0</v>
      </c>
      <c r="BA21" s="52">
        <f>COUNTIFS('3 TRIM'!$A$8:$A$5481,AT21,'3 TRIM'!$L$8:$L$5481,"Campo")</f>
        <v>0</v>
      </c>
      <c r="BB21" s="52">
        <f>COUNTIFS('3 TRIM'!$A$8:$A$5481,AT21,'3 TRIM'!$L$8:$L$5481,"Oficina")</f>
        <v>0</v>
      </c>
      <c r="BC21" s="52">
        <f>COUNTIFS('3 TRIM'!$A$8:$A$5481,AT21,'3 TRIM'!$L$8:$L$5481,"Virtual")</f>
        <v>0</v>
      </c>
      <c r="BD21" s="50">
        <f>COUNTIFS('4 TRIM'!$A$8:$A$5161,X21,'4 TRIM'!$I$8:$I$5161,"Campo")</f>
        <v>0</v>
      </c>
      <c r="BE21" s="52">
        <f>COUNTIFS('4 TRIM'!$A$8:$A$5161,AT21,'4 TRIM'!$I$8:$I$5161,"Oficina")</f>
        <v>0</v>
      </c>
      <c r="BF21" s="52">
        <f>COUNTIFS('4 TRIM'!$A$8:$A$5161,AT21,'4 TRIM'!$I$8:$I$5161,"Virtual")</f>
        <v>0</v>
      </c>
      <c r="BG21" s="51">
        <f t="shared" si="1"/>
        <v>0</v>
      </c>
      <c r="BH21" s="49"/>
      <c r="BI21" s="56">
        <v>19</v>
      </c>
      <c r="BJ21" s="52">
        <f>SUMIFS('1 TRIM'!M$8:M$14507,'1 TRIM'!A$8:A$14507,FORMULAS!BI21)</f>
        <v>0</v>
      </c>
      <c r="BK21" s="52">
        <f>SUMIFS('2 TRIM'!M$8:M$6930,'2 TRIM'!A$8:A$6930,FORMULAS!BI21)</f>
        <v>0</v>
      </c>
      <c r="BL21" s="52">
        <f>SUMIFS('3 TRIM'!M$8:M$5481,'3 TRIM'!A$8:A$5481,FORMULAS!BK21)</f>
        <v>0</v>
      </c>
      <c r="BM21" s="52">
        <f>SUMIFS('4 TRIM'!M$8:M$5161,'4 TRIM'!A$8:A$5161,FORMULAS!BL21)</f>
        <v>0</v>
      </c>
      <c r="BN21" s="52">
        <f>SUMIFS('1 TRIM'!Q$8:Q$5507,'1 TRIM'!E$8:E$5507,FORMULAS!BM21)</f>
        <v>0</v>
      </c>
      <c r="BO21" s="49"/>
      <c r="BQ21" s="53" t="s">
        <v>1133</v>
      </c>
      <c r="BR21" s="54" t="e">
        <f>COUNTIF('1 TRIM'!#REF!,"Campo")</f>
        <v>#REF!</v>
      </c>
      <c r="BS21" s="54" t="e">
        <f>COUNTIF('1 TRIM'!#REF!,"Oficina")</f>
        <v>#REF!</v>
      </c>
      <c r="BT21" s="54" t="e">
        <f>COUNTIF('1 TRIM'!#REF!,"Virtual")</f>
        <v>#REF!</v>
      </c>
      <c r="BU21" s="54" t="e">
        <f>COUNTIF('2 TRIM'!#REF!,"Campo")</f>
        <v>#REF!</v>
      </c>
      <c r="BV21" s="54" t="e">
        <f>COUNTIF('2 TRIM'!#REF!,"Oficina")</f>
        <v>#REF!</v>
      </c>
      <c r="BW21" s="54" t="e">
        <f>COUNTIF('2 TRIM'!#REF!,"Virtual")</f>
        <v>#REF!</v>
      </c>
      <c r="BX21" s="54" t="e">
        <f>COUNTIF('3 TRIM'!#REF!,"Campo")</f>
        <v>#REF!</v>
      </c>
      <c r="BY21" s="54" t="e">
        <f>COUNTIF('3 TRIM'!#REF!,"Oficina")</f>
        <v>#REF!</v>
      </c>
      <c r="BZ21" s="54" t="e">
        <f>COUNTIF('3 TRIM'!#REF!,"Virtual")</f>
        <v>#REF!</v>
      </c>
    </row>
    <row r="22" spans="1:78" ht="15.75" thickBot="1" x14ac:dyDescent="0.3">
      <c r="A22" s="56">
        <v>20</v>
      </c>
      <c r="B22" s="57">
        <f>+PLAN!I30</f>
        <v>20</v>
      </c>
      <c r="C22" s="38">
        <f t="shared" si="2"/>
        <v>15</v>
      </c>
      <c r="D22" s="39">
        <f t="shared" si="3"/>
        <v>0.75</v>
      </c>
      <c r="E22" s="58">
        <f>+PLAN!J30</f>
        <v>20</v>
      </c>
      <c r="F22" s="41">
        <f t="shared" si="4"/>
        <v>21</v>
      </c>
      <c r="G22" s="42">
        <f t="shared" si="5"/>
        <v>1.05</v>
      </c>
      <c r="H22" s="148">
        <f t="shared" si="6"/>
        <v>40</v>
      </c>
      <c r="I22" s="148">
        <f t="shared" si="7"/>
        <v>36</v>
      </c>
      <c r="J22" s="147">
        <f t="shared" si="8"/>
        <v>0.9</v>
      </c>
      <c r="K22" s="59">
        <f>+PLAN!K30</f>
        <v>20</v>
      </c>
      <c r="L22" s="44">
        <f t="shared" si="9"/>
        <v>24</v>
      </c>
      <c r="M22" s="45">
        <f t="shared" si="10"/>
        <v>1.2</v>
      </c>
      <c r="N22" s="46">
        <f>+PLAN!L30</f>
        <v>20</v>
      </c>
      <c r="O22" s="47">
        <f>COUNTIF('4 TRIM'!$A$8:$A$5161,A22)</f>
        <v>0</v>
      </c>
      <c r="P22" s="48">
        <f t="shared" si="11"/>
        <v>0</v>
      </c>
      <c r="Q22" s="148">
        <f t="shared" si="12"/>
        <v>40</v>
      </c>
      <c r="R22" s="148">
        <f t="shared" si="13"/>
        <v>24</v>
      </c>
      <c r="S22" s="147">
        <f t="shared" si="14"/>
        <v>0.6</v>
      </c>
      <c r="T22" s="149">
        <f t="shared" si="15"/>
        <v>60</v>
      </c>
      <c r="U22" s="149">
        <f>+PLAN!M30</f>
        <v>80</v>
      </c>
      <c r="V22" s="150">
        <f t="shared" si="16"/>
        <v>0.75</v>
      </c>
      <c r="W22" s="49"/>
      <c r="X22" s="56">
        <v>20</v>
      </c>
      <c r="Y22" s="50">
        <f>COUNTIFS('1 TRIM'!$A$8:$A$10507,X22,'1 TRIM'!$J$8:$J$10507,"Programada")</f>
        <v>15</v>
      </c>
      <c r="Z22" s="50">
        <f>COUNTIFS('1 TRIM'!$A$8:$A$10507,X22,'1 TRIM'!$J$8:$J$10507,"Demanda")</f>
        <v>0</v>
      </c>
      <c r="AA22" s="50">
        <f>COUNTIFS('2 TRIM'!$A$8:$A$15000,X22,'2 TRIM'!$J$8:$J$15000,"Programada")</f>
        <v>21</v>
      </c>
      <c r="AB22" s="50">
        <f>COUNTIFS('2 TRIM'!$A$8:$A$15000,X22,'2 TRIM'!$J$8:$J$15000,"Demanda")</f>
        <v>0</v>
      </c>
      <c r="AC22" s="50">
        <f>COUNTIFS('3 TRIM'!$A$8:$A$20000,X22,'3 TRIM'!$J$8:$J$20000,"Programada")</f>
        <v>24</v>
      </c>
      <c r="AD22" s="50">
        <f>COUNTIFS('3 TRIM'!$A$8:$A$20000,X22,'3 TRIM'!$J$8:$J$20000,"Demanda")</f>
        <v>0</v>
      </c>
      <c r="AE22" s="50">
        <f>COUNTIFS('4 TRIM'!$A$8:$A$10161,X22,'4 TRIM'!$G$8:$G$10161,"Programada")</f>
        <v>0</v>
      </c>
      <c r="AF22" s="50">
        <f>COUNTIFS('4 TRIM'!$A$8:$A$10161,X22,'4 TRIM'!$G$8:$G$10161,"Demanda")</f>
        <v>0</v>
      </c>
      <c r="AG22" s="51">
        <f t="shared" si="0"/>
        <v>60</v>
      </c>
      <c r="AH22" s="49"/>
      <c r="AI22" s="56">
        <v>20</v>
      </c>
      <c r="AJ22" s="50">
        <f>COUNTIFS('1 TRIM'!$A$8:$A$15000,AI22,'1 TRIM'!$K$8:$K$15000,"Interno")</f>
        <v>0</v>
      </c>
      <c r="AK22" s="50">
        <f>COUNTIFS('1 TRIM'!$A$8:$A$15000,AI22,'1 TRIM'!$K$8:$K$15000,"Externo")</f>
        <v>15</v>
      </c>
      <c r="AL22" s="50">
        <f>COUNTIFS('2 TRIM'!$A$8:$A$15000,AI22,'2 TRIM'!$K$8:$K$15000,"Interno")</f>
        <v>0</v>
      </c>
      <c r="AM22" s="50">
        <f>COUNTIFS('2 TRIM'!$A$8:$A$15000,AI22,'2 TRIM'!$K$8:$K$15000,"Externo")</f>
        <v>21</v>
      </c>
      <c r="AN22" s="50">
        <f>COUNTIFS('3 TRIM'!A$8:A$5481,AI22,'3 TRIM'!K$8:K$5481,"Interno")</f>
        <v>5</v>
      </c>
      <c r="AO22" s="50">
        <f>COUNTIFS('3 TRIM'!A$8:A$5481,AI22,'3 TRIM'!K$8:K$5481,"Externo")</f>
        <v>19</v>
      </c>
      <c r="AP22" s="50">
        <f>COUNTIFS('4 TRIM'!A$8:A$5161,AI22,'4 TRIM'!H$8:H$5161,"Interno")</f>
        <v>0</v>
      </c>
      <c r="AQ22" s="50">
        <f>COUNTIFS('4 TRIM'!A$8:A$5161,AI22,'4 TRIM'!H$8:H$5161,"Externo")</f>
        <v>0</v>
      </c>
      <c r="AR22" s="51">
        <f t="shared" si="17"/>
        <v>60</v>
      </c>
      <c r="AS22" s="49"/>
      <c r="AT22" s="56">
        <v>20</v>
      </c>
      <c r="AU22" s="52">
        <f>COUNTIFS('1 TRIM'!$A$8:$A$15000,AT22,'1 TRIM'!$L$8:$L$15000,"Campo")</f>
        <v>15</v>
      </c>
      <c r="AV22" s="52">
        <f>COUNTIFS('1 TRIM'!$A$8:$A$15000,AT22,'1 TRIM'!$L$8:$L$15000,"Oficina")</f>
        <v>0</v>
      </c>
      <c r="AW22" s="52">
        <f>COUNTIFS('1 TRIM'!$A$8:$A$15000,AT22,'1 TRIM'!$L$8:$L$15000,"Virtual")</f>
        <v>0</v>
      </c>
      <c r="AX22" s="52">
        <f>COUNTIFS('2 TRIM'!$A$8:$A$15000,AT22,'2 TRIM'!$L$8:$L$15000,"Campo")</f>
        <v>21</v>
      </c>
      <c r="AY22" s="52">
        <f>COUNTIFS('2 TRIM'!$A$8:$A$15000,AT22,'2 TRIM'!$L$8:$L$15000,"Oficina")</f>
        <v>0</v>
      </c>
      <c r="AZ22" s="52">
        <f>COUNTIFS('2 TRIM'!$A$8:$A$15000,AT22,'2 TRIM'!$L$8:$L$15000,"Virtual")</f>
        <v>0</v>
      </c>
      <c r="BA22" s="52">
        <f>COUNTIFS('3 TRIM'!$A$8:$A$5481,AT22,'3 TRIM'!$L$8:$L$5481,"Campo")</f>
        <v>18</v>
      </c>
      <c r="BB22" s="52">
        <f>COUNTIFS('3 TRIM'!$A$8:$A$5481,AT22,'3 TRIM'!$L$8:$L$5481,"Oficina")</f>
        <v>6</v>
      </c>
      <c r="BC22" s="52">
        <f>COUNTIFS('3 TRIM'!$A$8:$A$5481,AT22,'3 TRIM'!$L$8:$L$5481,"Virtual")</f>
        <v>0</v>
      </c>
      <c r="BD22" s="50">
        <f>COUNTIFS('4 TRIM'!$A$8:$A$5161,X22,'4 TRIM'!$I$8:$I$5161,"Campo")</f>
        <v>0</v>
      </c>
      <c r="BE22" s="52">
        <f>COUNTIFS('4 TRIM'!$A$8:$A$5161,AT22,'4 TRIM'!$I$8:$I$5161,"Oficina")</f>
        <v>0</v>
      </c>
      <c r="BF22" s="52">
        <f>COUNTIFS('4 TRIM'!$A$8:$A$5161,AT22,'4 TRIM'!$I$8:$I$5161,"Virtual")</f>
        <v>0</v>
      </c>
      <c r="BG22" s="51">
        <f t="shared" si="1"/>
        <v>60</v>
      </c>
      <c r="BH22" s="49"/>
      <c r="BI22" s="56">
        <v>20</v>
      </c>
      <c r="BJ22" s="52">
        <f>SUMIFS('1 TRIM'!M$8:M$14507,'1 TRIM'!A$8:A$14507,FORMULAS!BI22)</f>
        <v>36</v>
      </c>
      <c r="BK22" s="52">
        <f>SUMIFS('2 TRIM'!M$8:M$6930,'2 TRIM'!A$8:A$6930,FORMULAS!BI22)</f>
        <v>21</v>
      </c>
      <c r="BL22" s="52">
        <f>SUMIFS('3 TRIM'!M$8:M$5481,'3 TRIM'!A$8:A$5481,FORMULAS!BK22)</f>
        <v>0</v>
      </c>
      <c r="BM22" s="52">
        <f>SUMIFS('4 TRIM'!M$8:M$5161,'4 TRIM'!A$8:A$5161,FORMULAS!BL22)</f>
        <v>0</v>
      </c>
      <c r="BN22" s="52">
        <f>SUMIFS('1 TRIM'!Q$8:Q$5507,'1 TRIM'!E$8:E$5507,FORMULAS!BM22)</f>
        <v>0</v>
      </c>
      <c r="BO22" s="49"/>
      <c r="BQ22" s="33" t="s">
        <v>1134</v>
      </c>
      <c r="BR22" s="54" t="e">
        <f>+BR21+BS21+BT21</f>
        <v>#REF!</v>
      </c>
      <c r="BS22" s="54" t="e">
        <f>+BR21+BS21+BT21</f>
        <v>#REF!</v>
      </c>
      <c r="BT22" s="54" t="e">
        <f>+BR21+BS21+BT21</f>
        <v>#REF!</v>
      </c>
      <c r="BU22" s="54" t="e">
        <f>+BW21+BV21+BU21</f>
        <v>#REF!</v>
      </c>
      <c r="BV22" s="54">
        <v>80</v>
      </c>
      <c r="BW22" s="54">
        <v>80</v>
      </c>
      <c r="BX22" s="54" t="e">
        <f>+BZ21+BY21+BX21</f>
        <v>#REF!</v>
      </c>
      <c r="BY22" s="54">
        <v>114</v>
      </c>
      <c r="BZ22" s="55">
        <v>114</v>
      </c>
    </row>
    <row r="23" spans="1:78" ht="15.75" thickBot="1" x14ac:dyDescent="0.3">
      <c r="A23" s="56">
        <v>21</v>
      </c>
      <c r="B23" s="57">
        <f>+PLAN!I31</f>
        <v>30</v>
      </c>
      <c r="C23" s="38">
        <f t="shared" si="2"/>
        <v>34</v>
      </c>
      <c r="D23" s="39">
        <f t="shared" si="3"/>
        <v>1.1333333333333333</v>
      </c>
      <c r="E23" s="58">
        <f>+PLAN!J31</f>
        <v>30</v>
      </c>
      <c r="F23" s="41">
        <f t="shared" si="4"/>
        <v>34</v>
      </c>
      <c r="G23" s="42">
        <f t="shared" si="5"/>
        <v>1.1333333333333333</v>
      </c>
      <c r="H23" s="148">
        <f t="shared" si="6"/>
        <v>60</v>
      </c>
      <c r="I23" s="148">
        <f t="shared" si="7"/>
        <v>68</v>
      </c>
      <c r="J23" s="147">
        <f t="shared" si="8"/>
        <v>1.1333333333333333</v>
      </c>
      <c r="K23" s="59">
        <f>+PLAN!K31</f>
        <v>30</v>
      </c>
      <c r="L23" s="44">
        <f t="shared" si="9"/>
        <v>34</v>
      </c>
      <c r="M23" s="45">
        <f t="shared" si="10"/>
        <v>1.1333333333333333</v>
      </c>
      <c r="N23" s="46">
        <f>+PLAN!L31</f>
        <v>30</v>
      </c>
      <c r="O23" s="47">
        <f>COUNTIF('4 TRIM'!$A$8:$A$5161,A23)</f>
        <v>0</v>
      </c>
      <c r="P23" s="48">
        <f t="shared" si="11"/>
        <v>0</v>
      </c>
      <c r="Q23" s="148">
        <f t="shared" si="12"/>
        <v>60</v>
      </c>
      <c r="R23" s="148">
        <f t="shared" si="13"/>
        <v>34</v>
      </c>
      <c r="S23" s="147">
        <f t="shared" si="14"/>
        <v>0.56666666666666665</v>
      </c>
      <c r="T23" s="149">
        <f t="shared" si="15"/>
        <v>102</v>
      </c>
      <c r="U23" s="149">
        <f>+PLAN!M31</f>
        <v>120</v>
      </c>
      <c r="V23" s="150">
        <f t="shared" si="16"/>
        <v>0.85</v>
      </c>
      <c r="W23" s="49"/>
      <c r="X23" s="56">
        <v>21</v>
      </c>
      <c r="Y23" s="50">
        <f>COUNTIFS('1 TRIM'!$A$8:$A$10507,X23,'1 TRIM'!$J$8:$J$10507,"Programada")</f>
        <v>34</v>
      </c>
      <c r="Z23" s="50">
        <f>COUNTIFS('1 TRIM'!$A$8:$A$10507,X23,'1 TRIM'!$J$8:$J$10507,"Demanda")</f>
        <v>0</v>
      </c>
      <c r="AA23" s="50">
        <f>COUNTIFS('2 TRIM'!$A$8:$A$15000,X23,'2 TRIM'!$J$8:$J$15000,"Programada")</f>
        <v>34</v>
      </c>
      <c r="AB23" s="50">
        <f>COUNTIFS('2 TRIM'!$A$8:$A$15000,X23,'2 TRIM'!$J$8:$J$15000,"Demanda")</f>
        <v>0</v>
      </c>
      <c r="AC23" s="50">
        <f>COUNTIFS('3 TRIM'!$A$8:$A$20000,X23,'3 TRIM'!$J$8:$J$20000,"Programada")</f>
        <v>34</v>
      </c>
      <c r="AD23" s="50">
        <f>COUNTIFS('3 TRIM'!$A$8:$A$20000,X23,'3 TRIM'!$J$8:$J$20000,"Demanda")</f>
        <v>1</v>
      </c>
      <c r="AE23" s="50">
        <f>COUNTIFS('4 TRIM'!$A$8:$A$10161,X23,'4 TRIM'!$G$8:$G$10161,"Programada")</f>
        <v>0</v>
      </c>
      <c r="AF23" s="50">
        <f>COUNTIFS('4 TRIM'!$A$8:$A$10161,X23,'4 TRIM'!$G$8:$G$10161,"Demanda")</f>
        <v>0</v>
      </c>
      <c r="AG23" s="51">
        <f t="shared" si="0"/>
        <v>103</v>
      </c>
      <c r="AH23" s="49"/>
      <c r="AI23" s="56">
        <v>21</v>
      </c>
      <c r="AJ23" s="50">
        <f>COUNTIFS('1 TRIM'!$A$8:$A$15000,AI23,'1 TRIM'!$K$8:$K$15000,"Interno")</f>
        <v>34</v>
      </c>
      <c r="AK23" s="50">
        <f>COUNTIFS('1 TRIM'!$A$8:$A$15000,AI23,'1 TRIM'!$K$8:$K$15000,"Externo")</f>
        <v>0</v>
      </c>
      <c r="AL23" s="50">
        <f>COUNTIFS('2 TRIM'!$A$8:$A$15000,AI23,'2 TRIM'!$K$8:$K$15000,"Interno")</f>
        <v>0</v>
      </c>
      <c r="AM23" s="50">
        <f>COUNTIFS('2 TRIM'!$A$8:$A$15000,AI23,'2 TRIM'!$K$8:$K$15000,"Externo")</f>
        <v>34</v>
      </c>
      <c r="AN23" s="50">
        <f>COUNTIFS('3 TRIM'!A$8:A$5481,AI23,'3 TRIM'!K$8:K$5481,"Interno")</f>
        <v>0</v>
      </c>
      <c r="AO23" s="50">
        <f>COUNTIFS('3 TRIM'!A$8:A$5481,AI23,'3 TRIM'!K$8:K$5481,"Externo")</f>
        <v>0</v>
      </c>
      <c r="AP23" s="50">
        <f>COUNTIFS('4 TRIM'!A$8:A$5161,AI23,'4 TRIM'!H$8:H$5161,"Interno")</f>
        <v>0</v>
      </c>
      <c r="AQ23" s="50">
        <f>COUNTIFS('4 TRIM'!A$8:A$5161,AI23,'4 TRIM'!H$8:H$5161,"Externo")</f>
        <v>0</v>
      </c>
      <c r="AR23" s="51">
        <f t="shared" si="17"/>
        <v>68</v>
      </c>
      <c r="AS23" s="49"/>
      <c r="AT23" s="56">
        <v>21</v>
      </c>
      <c r="AU23" s="52">
        <f>COUNTIFS('1 TRIM'!$A$8:$A$15000,AT23,'1 TRIM'!$L$8:$L$15000,"Campo")</f>
        <v>0</v>
      </c>
      <c r="AV23" s="52">
        <f>COUNTIFS('1 TRIM'!$A$8:$A$15000,AT23,'1 TRIM'!$L$8:$L$15000,"Oficina")</f>
        <v>0</v>
      </c>
      <c r="AW23" s="52">
        <f>COUNTIFS('1 TRIM'!$A$8:$A$15000,AT23,'1 TRIM'!$L$8:$L$15000,"Virtual")</f>
        <v>34</v>
      </c>
      <c r="AX23" s="52">
        <f>COUNTIFS('2 TRIM'!$A$8:$A$15000,AT23,'2 TRIM'!$L$8:$L$15000,"Campo")</f>
        <v>0</v>
      </c>
      <c r="AY23" s="52">
        <f>COUNTIFS('2 TRIM'!$A$8:$A$15000,AT23,'2 TRIM'!$L$8:$L$15000,"Oficina")</f>
        <v>0</v>
      </c>
      <c r="AZ23" s="52">
        <f>COUNTIFS('2 TRIM'!$A$8:$A$15000,AT23,'2 TRIM'!$L$8:$L$15000,"Virtual")</f>
        <v>34</v>
      </c>
      <c r="BA23" s="52">
        <f>COUNTIFS('3 TRIM'!$A$8:$A$5481,AT23,'3 TRIM'!$L$8:$L$5481,"Campo")</f>
        <v>0</v>
      </c>
      <c r="BB23" s="52">
        <f>COUNTIFS('3 TRIM'!$A$8:$A$5481,AT23,'3 TRIM'!$L$8:$L$5481,"Oficina")</f>
        <v>0</v>
      </c>
      <c r="BC23" s="52">
        <f>COUNTIFS('3 TRIM'!$A$8:$A$5481,AT23,'3 TRIM'!$L$8:$L$5481,"Virtual")</f>
        <v>0</v>
      </c>
      <c r="BD23" s="50">
        <f>COUNTIFS('4 TRIM'!$A$8:$A$5161,X23,'4 TRIM'!$I$8:$I$5161,"Campo")</f>
        <v>0</v>
      </c>
      <c r="BE23" s="52">
        <f>COUNTIFS('4 TRIM'!$A$8:$A$5161,AT23,'4 TRIM'!$I$8:$I$5161,"Oficina")</f>
        <v>0</v>
      </c>
      <c r="BF23" s="52">
        <f>COUNTIFS('4 TRIM'!$A$8:$A$5161,AT23,'4 TRIM'!$I$8:$I$5161,"Virtual")</f>
        <v>0</v>
      </c>
      <c r="BG23" s="51">
        <f t="shared" si="1"/>
        <v>68</v>
      </c>
      <c r="BH23" s="49"/>
      <c r="BI23" s="56">
        <v>21</v>
      </c>
      <c r="BJ23" s="52">
        <f>SUMIFS('1 TRIM'!M$8:M$14507,'1 TRIM'!A$8:A$14507,FORMULAS!BI23)</f>
        <v>102</v>
      </c>
      <c r="BK23" s="52">
        <f>SUMIFS('2 TRIM'!M$8:M$6930,'2 TRIM'!A$8:A$6930,FORMULAS!BI23)</f>
        <v>38</v>
      </c>
      <c r="BL23" s="52">
        <f>SUMIFS('3 TRIM'!M$8:M$5481,'3 TRIM'!A$8:A$5481,FORMULAS!BK23)</f>
        <v>1534</v>
      </c>
      <c r="BM23" s="52">
        <f>SUMIFS('4 TRIM'!M$8:M$5161,'4 TRIM'!A$8:A$5161,FORMULAS!BL23)</f>
        <v>0</v>
      </c>
      <c r="BN23" s="52">
        <f>SUMIFS('1 TRIM'!Q$8:Q$5507,'1 TRIM'!E$8:E$5507,FORMULAS!BM23)</f>
        <v>0</v>
      </c>
      <c r="BO23" s="49"/>
      <c r="BQ23" s="33" t="s">
        <v>1135</v>
      </c>
      <c r="BR23" s="62" t="e">
        <f t="shared" ref="BR23:BZ23" si="20">+BR21/BR22</f>
        <v>#REF!</v>
      </c>
      <c r="BS23" s="62" t="e">
        <f t="shared" si="20"/>
        <v>#REF!</v>
      </c>
      <c r="BT23" s="62" t="e">
        <f t="shared" si="20"/>
        <v>#REF!</v>
      </c>
      <c r="BU23" s="60" t="e">
        <f t="shared" si="20"/>
        <v>#REF!</v>
      </c>
      <c r="BV23" s="60" t="e">
        <f t="shared" si="20"/>
        <v>#REF!</v>
      </c>
      <c r="BW23" s="60" t="e">
        <f t="shared" si="20"/>
        <v>#REF!</v>
      </c>
      <c r="BX23" s="60" t="e">
        <f t="shared" si="20"/>
        <v>#REF!</v>
      </c>
      <c r="BY23" s="60" t="e">
        <f t="shared" si="20"/>
        <v>#REF!</v>
      </c>
      <c r="BZ23" s="60" t="e">
        <f t="shared" si="20"/>
        <v>#REF!</v>
      </c>
    </row>
    <row r="24" spans="1:78" x14ac:dyDescent="0.25">
      <c r="A24" s="56">
        <v>22</v>
      </c>
      <c r="B24" s="57">
        <f>+PLAN!I32</f>
        <v>1</v>
      </c>
      <c r="C24" s="38">
        <f t="shared" si="2"/>
        <v>1</v>
      </c>
      <c r="D24" s="39">
        <f t="shared" si="3"/>
        <v>1</v>
      </c>
      <c r="E24" s="58">
        <f>+PLAN!J32</f>
        <v>0</v>
      </c>
      <c r="F24" s="41">
        <f t="shared" si="4"/>
        <v>0</v>
      </c>
      <c r="G24" s="42" t="e">
        <f t="shared" si="5"/>
        <v>#DIV/0!</v>
      </c>
      <c r="H24" s="148">
        <f t="shared" si="6"/>
        <v>1</v>
      </c>
      <c r="I24" s="148">
        <f t="shared" si="7"/>
        <v>1</v>
      </c>
      <c r="J24" s="147">
        <f t="shared" si="8"/>
        <v>1</v>
      </c>
      <c r="K24" s="59">
        <f>+PLAN!K32</f>
        <v>0</v>
      </c>
      <c r="L24" s="44">
        <f t="shared" si="9"/>
        <v>0</v>
      </c>
      <c r="M24" s="45" t="e">
        <f t="shared" si="10"/>
        <v>#DIV/0!</v>
      </c>
      <c r="N24" s="46">
        <f>+PLAN!L32</f>
        <v>0</v>
      </c>
      <c r="O24" s="47">
        <f>COUNTIF('4 TRIM'!$A$8:$A$5161,A24)</f>
        <v>0</v>
      </c>
      <c r="P24" s="48" t="e">
        <f t="shared" si="11"/>
        <v>#DIV/0!</v>
      </c>
      <c r="Q24" s="148">
        <f t="shared" si="12"/>
        <v>0</v>
      </c>
      <c r="R24" s="148">
        <f t="shared" si="13"/>
        <v>0</v>
      </c>
      <c r="S24" s="147" t="e">
        <f t="shared" si="14"/>
        <v>#DIV/0!</v>
      </c>
      <c r="T24" s="149">
        <f t="shared" si="15"/>
        <v>1</v>
      </c>
      <c r="U24" s="149">
        <f>+PLAN!M32</f>
        <v>1</v>
      </c>
      <c r="V24" s="150">
        <f t="shared" si="16"/>
        <v>1</v>
      </c>
      <c r="W24" s="49"/>
      <c r="X24" s="56">
        <v>22</v>
      </c>
      <c r="Y24" s="50">
        <f>COUNTIFS('1 TRIM'!$A$8:$A$10507,X24,'1 TRIM'!$J$8:$J$10507,"Programada")</f>
        <v>1</v>
      </c>
      <c r="Z24" s="50">
        <f>COUNTIFS('1 TRIM'!$A$8:$A$10507,X24,'1 TRIM'!$J$8:$J$10507,"Demanda")</f>
        <v>0</v>
      </c>
      <c r="AA24" s="50">
        <f>COUNTIFS('2 TRIM'!$A$8:$A$15000,X24,'2 TRIM'!$J$8:$J$15000,"Programada")</f>
        <v>0</v>
      </c>
      <c r="AB24" s="50">
        <f>COUNTIFS('2 TRIM'!$A$8:$A$15000,X24,'2 TRIM'!$J$8:$J$15000,"Demanda")</f>
        <v>0</v>
      </c>
      <c r="AC24" s="50">
        <f>COUNTIFS('3 TRIM'!$A$8:$A$20000,X24,'3 TRIM'!$J$8:$J$20000,"Programada")</f>
        <v>0</v>
      </c>
      <c r="AD24" s="50">
        <f>COUNTIFS('3 TRIM'!$A$8:$A$20000,X24,'3 TRIM'!$J$8:$J$20000,"Demanda")</f>
        <v>0</v>
      </c>
      <c r="AE24" s="50">
        <f>COUNTIFS('4 TRIM'!$A$8:$A$10161,X24,'4 TRIM'!$G$8:$G$10161,"Programada")</f>
        <v>0</v>
      </c>
      <c r="AF24" s="50">
        <f>COUNTIFS('4 TRIM'!$A$8:$A$10161,X24,'4 TRIM'!$G$8:$G$10161,"Demanda")</f>
        <v>0</v>
      </c>
      <c r="AG24" s="51">
        <f t="shared" si="0"/>
        <v>1</v>
      </c>
      <c r="AH24" s="49"/>
      <c r="AI24" s="56">
        <v>22</v>
      </c>
      <c r="AJ24" s="50">
        <f>COUNTIFS('1 TRIM'!$A$8:$A$15000,AI24,'1 TRIM'!$K$8:$K$15000,"Interno")</f>
        <v>0</v>
      </c>
      <c r="AK24" s="50">
        <f>COUNTIFS('1 TRIM'!$A$8:$A$15000,AI24,'1 TRIM'!$K$8:$K$15000,"Externo")</f>
        <v>1</v>
      </c>
      <c r="AL24" s="50">
        <f>COUNTIFS('2 TRIM'!$A$8:$A$15000,AI24,'2 TRIM'!$K$8:$K$15000,"Interno")</f>
        <v>0</v>
      </c>
      <c r="AM24" s="50">
        <f>COUNTIFS('2 TRIM'!$A$8:$A$15000,AI24,'2 TRIM'!$K$8:$K$15000,"Externo")</f>
        <v>0</v>
      </c>
      <c r="AN24" s="50">
        <f>COUNTIFS('3 TRIM'!A$8:A$5481,AI24,'3 TRIM'!K$8:K$5481,"Interno")</f>
        <v>0</v>
      </c>
      <c r="AO24" s="50">
        <f>COUNTIFS('3 TRIM'!A$8:A$5481,AI24,'3 TRIM'!K$8:K$5481,"Externo")</f>
        <v>0</v>
      </c>
      <c r="AP24" s="50">
        <f>COUNTIFS('4 TRIM'!A$8:A$5161,AI24,'4 TRIM'!H$8:H$5161,"Interno")</f>
        <v>0</v>
      </c>
      <c r="AQ24" s="50">
        <f>COUNTIFS('4 TRIM'!A$8:A$5161,AI24,'4 TRIM'!H$8:H$5161,"Externo")</f>
        <v>0</v>
      </c>
      <c r="AR24" s="51">
        <f t="shared" si="17"/>
        <v>1</v>
      </c>
      <c r="AS24" s="49"/>
      <c r="AT24" s="56">
        <v>22</v>
      </c>
      <c r="AU24" s="52">
        <f>COUNTIFS('1 TRIM'!$A$8:$A$15000,AT24,'1 TRIM'!$L$8:$L$15000,"Campo")</f>
        <v>0</v>
      </c>
      <c r="AV24" s="52">
        <f>COUNTIFS('1 TRIM'!$A$8:$A$15000,AT24,'1 TRIM'!$L$8:$L$15000,"Oficina")</f>
        <v>0</v>
      </c>
      <c r="AW24" s="52">
        <f>COUNTIFS('1 TRIM'!$A$8:$A$15000,AT24,'1 TRIM'!$L$8:$L$15000,"Virtual")</f>
        <v>1</v>
      </c>
      <c r="AX24" s="52">
        <f>COUNTIFS('2 TRIM'!$A$8:$A$15000,AT24,'2 TRIM'!$L$8:$L$15000,"Campo")</f>
        <v>0</v>
      </c>
      <c r="AY24" s="52">
        <f>COUNTIFS('2 TRIM'!$A$8:$A$15000,AT24,'2 TRIM'!$L$8:$L$15000,"Oficina")</f>
        <v>0</v>
      </c>
      <c r="AZ24" s="52">
        <f>COUNTIFS('2 TRIM'!$A$8:$A$15000,AT24,'2 TRIM'!$L$8:$L$15000,"Virtual")</f>
        <v>0</v>
      </c>
      <c r="BA24" s="52">
        <f>COUNTIFS('3 TRIM'!$A$8:$A$5481,AT24,'3 TRIM'!$L$8:$L$5481,"Campo")</f>
        <v>0</v>
      </c>
      <c r="BB24" s="52">
        <f>COUNTIFS('3 TRIM'!$A$8:$A$5481,AT24,'3 TRIM'!$L$8:$L$5481,"Oficina")</f>
        <v>0</v>
      </c>
      <c r="BC24" s="52">
        <f>COUNTIFS('3 TRIM'!$A$8:$A$5481,AT24,'3 TRIM'!$L$8:$L$5481,"Virtual")</f>
        <v>0</v>
      </c>
      <c r="BD24" s="50">
        <f>COUNTIFS('4 TRIM'!$A$8:$A$5161,X24,'4 TRIM'!$I$8:$I$5161,"Campo")</f>
        <v>0</v>
      </c>
      <c r="BE24" s="52">
        <f>COUNTIFS('4 TRIM'!$A$8:$A$5161,AT24,'4 TRIM'!$I$8:$I$5161,"Oficina")</f>
        <v>0</v>
      </c>
      <c r="BF24" s="52">
        <f>COUNTIFS('4 TRIM'!$A$8:$A$5161,AT24,'4 TRIM'!$I$8:$I$5161,"Virtual")</f>
        <v>0</v>
      </c>
      <c r="BG24" s="51">
        <f t="shared" si="1"/>
        <v>1</v>
      </c>
      <c r="BH24" s="49"/>
      <c r="BI24" s="56">
        <v>22</v>
      </c>
      <c r="BJ24" s="52">
        <f>SUMIFS('1 TRIM'!M$8:M$14507,'1 TRIM'!A$8:A$14507,FORMULAS!BI24)</f>
        <v>86</v>
      </c>
      <c r="BK24" s="52">
        <f>SUMIFS('2 TRIM'!M$8:M$6930,'2 TRIM'!A$8:A$6930,FORMULAS!BI24)</f>
        <v>0</v>
      </c>
      <c r="BL24" s="52">
        <f>SUMIFS('3 TRIM'!M$8:M$5481,'3 TRIM'!A$8:A$5481,FORMULAS!BK24)</f>
        <v>0</v>
      </c>
      <c r="BM24" s="52">
        <f>SUMIFS('4 TRIM'!M$8:M$5161,'4 TRIM'!A$8:A$5161,FORMULAS!BL24)</f>
        <v>0</v>
      </c>
      <c r="BN24" s="52">
        <f>SUMIFS('1 TRIM'!Q$8:Q$5507,'1 TRIM'!E$8:E$5507,FORMULAS!BM24)</f>
        <v>0</v>
      </c>
      <c r="BO24" s="49"/>
      <c r="BQ24" s="61"/>
      <c r="BR24" s="49"/>
      <c r="BS24" s="49"/>
      <c r="BT24" s="49"/>
      <c r="BU24" s="49"/>
      <c r="BV24" s="49"/>
      <c r="BW24" s="49"/>
      <c r="BX24" s="49"/>
      <c r="BY24" s="49"/>
      <c r="BZ24" s="49"/>
    </row>
    <row r="25" spans="1:78" x14ac:dyDescent="0.25">
      <c r="A25" s="56">
        <v>23</v>
      </c>
      <c r="B25" s="57">
        <f>+PLAN!I33</f>
        <v>1</v>
      </c>
      <c r="C25" s="38">
        <f t="shared" si="2"/>
        <v>1</v>
      </c>
      <c r="D25" s="39">
        <f t="shared" si="3"/>
        <v>1</v>
      </c>
      <c r="E25" s="58">
        <f>+PLAN!J33</f>
        <v>0</v>
      </c>
      <c r="F25" s="41">
        <f t="shared" si="4"/>
        <v>0</v>
      </c>
      <c r="G25" s="42" t="e">
        <f t="shared" si="5"/>
        <v>#DIV/0!</v>
      </c>
      <c r="H25" s="148">
        <f t="shared" si="6"/>
        <v>1</v>
      </c>
      <c r="I25" s="148">
        <f t="shared" si="7"/>
        <v>1</v>
      </c>
      <c r="J25" s="147">
        <f t="shared" si="8"/>
        <v>1</v>
      </c>
      <c r="K25" s="59">
        <f>+PLAN!K33</f>
        <v>0</v>
      </c>
      <c r="L25" s="44">
        <f t="shared" si="9"/>
        <v>0</v>
      </c>
      <c r="M25" s="45" t="e">
        <f t="shared" si="10"/>
        <v>#DIV/0!</v>
      </c>
      <c r="N25" s="46">
        <f>+PLAN!L33</f>
        <v>0</v>
      </c>
      <c r="O25" s="47">
        <f>COUNTIF('4 TRIM'!$A$8:$A$5161,A25)</f>
        <v>0</v>
      </c>
      <c r="P25" s="48" t="e">
        <f t="shared" si="11"/>
        <v>#DIV/0!</v>
      </c>
      <c r="Q25" s="148">
        <f t="shared" si="12"/>
        <v>0</v>
      </c>
      <c r="R25" s="148">
        <f t="shared" si="13"/>
        <v>0</v>
      </c>
      <c r="S25" s="147" t="e">
        <f t="shared" si="14"/>
        <v>#DIV/0!</v>
      </c>
      <c r="T25" s="149">
        <f t="shared" si="15"/>
        <v>1</v>
      </c>
      <c r="U25" s="149">
        <f>+PLAN!M33</f>
        <v>1</v>
      </c>
      <c r="V25" s="150">
        <f t="shared" si="16"/>
        <v>1</v>
      </c>
      <c r="W25" s="49"/>
      <c r="X25" s="56">
        <v>23</v>
      </c>
      <c r="Y25" s="50">
        <f>COUNTIFS('1 TRIM'!$A$8:$A$10507,X25,'1 TRIM'!$J$8:$J$10507,"Programada")</f>
        <v>1</v>
      </c>
      <c r="Z25" s="50">
        <f>COUNTIFS('1 TRIM'!$A$8:$A$10507,X25,'1 TRIM'!$J$8:$J$10507,"Demanda")</f>
        <v>0</v>
      </c>
      <c r="AA25" s="50">
        <f>COUNTIFS('2 TRIM'!$A$8:$A$15000,X25,'2 TRIM'!$J$8:$J$15000,"Programada")</f>
        <v>0</v>
      </c>
      <c r="AB25" s="50">
        <f>COUNTIFS('2 TRIM'!$A$8:$A$15000,X25,'2 TRIM'!$J$8:$J$15000,"Demanda")</f>
        <v>0</v>
      </c>
      <c r="AC25" s="50">
        <f>COUNTIFS('3 TRIM'!$A$8:$A$20000,X25,'3 TRIM'!$J$8:$J$20000,"Programada")</f>
        <v>0</v>
      </c>
      <c r="AD25" s="50">
        <f>COUNTIFS('3 TRIM'!$A$8:$A$20000,X25,'3 TRIM'!$J$8:$J$20000,"Demanda")</f>
        <v>0</v>
      </c>
      <c r="AE25" s="50">
        <f>COUNTIFS('4 TRIM'!$A$8:$A$10161,X25,'4 TRIM'!$G$8:$G$10161,"Programada")</f>
        <v>0</v>
      </c>
      <c r="AF25" s="50">
        <f>COUNTIFS('4 TRIM'!$A$8:$A$10161,X25,'4 TRIM'!$G$8:$G$10161,"Demanda")</f>
        <v>0</v>
      </c>
      <c r="AG25" s="51">
        <f t="shared" si="0"/>
        <v>1</v>
      </c>
      <c r="AH25" s="49"/>
      <c r="AI25" s="56">
        <v>23</v>
      </c>
      <c r="AJ25" s="50">
        <f>COUNTIFS('1 TRIM'!$A$8:$A$15000,AI25,'1 TRIM'!$K$8:$K$15000,"Interno")</f>
        <v>0</v>
      </c>
      <c r="AK25" s="50">
        <f>COUNTIFS('1 TRIM'!$A$8:$A$15000,AI25,'1 TRIM'!$K$8:$K$15000,"Externo")</f>
        <v>1</v>
      </c>
      <c r="AL25" s="50">
        <f>COUNTIFS('2 TRIM'!$A$8:$A$15000,AI25,'2 TRIM'!$K$8:$K$15000,"Interno")</f>
        <v>0</v>
      </c>
      <c r="AM25" s="50">
        <f>COUNTIFS('2 TRIM'!$A$8:$A$15000,AI25,'2 TRIM'!$K$8:$K$15000,"Externo")</f>
        <v>0</v>
      </c>
      <c r="AN25" s="50">
        <f>COUNTIFS('3 TRIM'!A$8:A$5481,AI25,'3 TRIM'!K$8:K$5481,"Interno")</f>
        <v>0</v>
      </c>
      <c r="AO25" s="50">
        <f>COUNTIFS('3 TRIM'!A$8:A$5481,AI25,'3 TRIM'!K$8:K$5481,"Externo")</f>
        <v>0</v>
      </c>
      <c r="AP25" s="50">
        <f>COUNTIFS('4 TRIM'!A$8:A$5161,AI25,'4 TRIM'!H$8:H$5161,"Interno")</f>
        <v>0</v>
      </c>
      <c r="AQ25" s="50">
        <f>COUNTIFS('4 TRIM'!A$8:A$5161,AI25,'4 TRIM'!H$8:H$5161,"Externo")</f>
        <v>0</v>
      </c>
      <c r="AR25" s="51">
        <f t="shared" si="17"/>
        <v>1</v>
      </c>
      <c r="AS25" s="49"/>
      <c r="AT25" s="56">
        <v>23</v>
      </c>
      <c r="AU25" s="52">
        <f>COUNTIFS('1 TRIM'!$A$8:$A$15000,AT25,'1 TRIM'!$L$8:$L$15000,"Campo")</f>
        <v>0</v>
      </c>
      <c r="AV25" s="52">
        <f>COUNTIFS('1 TRIM'!$A$8:$A$15000,AT25,'1 TRIM'!$L$8:$L$15000,"Oficina")</f>
        <v>0</v>
      </c>
      <c r="AW25" s="52">
        <f>COUNTIFS('1 TRIM'!$A$8:$A$15000,AT25,'1 TRIM'!$L$8:$L$15000,"Virtual")</f>
        <v>1</v>
      </c>
      <c r="AX25" s="52">
        <f>COUNTIFS('2 TRIM'!$A$8:$A$15000,AT25,'2 TRIM'!$L$8:$L$15000,"Campo")</f>
        <v>0</v>
      </c>
      <c r="AY25" s="52">
        <f>COUNTIFS('2 TRIM'!$A$8:$A$15000,AT25,'2 TRIM'!$L$8:$L$15000,"Oficina")</f>
        <v>0</v>
      </c>
      <c r="AZ25" s="52">
        <f>COUNTIFS('2 TRIM'!$A$8:$A$15000,AT25,'2 TRIM'!$L$8:$L$15000,"Virtual")</f>
        <v>0</v>
      </c>
      <c r="BA25" s="52">
        <f>COUNTIFS('3 TRIM'!$A$8:$A$5481,AT25,'3 TRIM'!$L$8:$L$5481,"Campo")</f>
        <v>0</v>
      </c>
      <c r="BB25" s="52">
        <f>COUNTIFS('3 TRIM'!$A$8:$A$5481,AT25,'3 TRIM'!$L$8:$L$5481,"Oficina")</f>
        <v>0</v>
      </c>
      <c r="BC25" s="52">
        <f>COUNTIFS('3 TRIM'!$A$8:$A$5481,AT25,'3 TRIM'!$L$8:$L$5481,"Virtual")</f>
        <v>0</v>
      </c>
      <c r="BD25" s="50">
        <f>COUNTIFS('4 TRIM'!$A$8:$A$5161,X25,'4 TRIM'!$I$8:$I$5161,"Campo")</f>
        <v>0</v>
      </c>
      <c r="BE25" s="52">
        <f>COUNTIFS('4 TRIM'!$A$8:$A$5161,AT25,'4 TRIM'!$I$8:$I$5161,"Oficina")</f>
        <v>0</v>
      </c>
      <c r="BF25" s="52">
        <f>COUNTIFS('4 TRIM'!$A$8:$A$5161,AT25,'4 TRIM'!$I$8:$I$5161,"Virtual")</f>
        <v>0</v>
      </c>
      <c r="BG25" s="51">
        <f t="shared" si="1"/>
        <v>1</v>
      </c>
      <c r="BH25" s="49"/>
      <c r="BI25" s="56">
        <v>23</v>
      </c>
      <c r="BJ25" s="52">
        <f>SUMIFS('1 TRIM'!M$8:M$14507,'1 TRIM'!A$8:A$14507,FORMULAS!BI25)</f>
        <v>58</v>
      </c>
      <c r="BK25" s="52">
        <f>SUMIFS('2 TRIM'!M$8:M$6930,'2 TRIM'!A$8:A$6930,FORMULAS!BI25)</f>
        <v>0</v>
      </c>
      <c r="BL25" s="52">
        <f>SUMIFS('3 TRIM'!M$8:M$5481,'3 TRIM'!A$8:A$5481,FORMULAS!BK25)</f>
        <v>0</v>
      </c>
      <c r="BM25" s="52">
        <f>SUMIFS('4 TRIM'!M$8:M$5161,'4 TRIM'!A$8:A$5161,FORMULAS!BL25)</f>
        <v>0</v>
      </c>
      <c r="BN25" s="52">
        <f>SUMIFS('1 TRIM'!Q$8:Q$5507,'1 TRIM'!E$8:E$5507,FORMULAS!BM25)</f>
        <v>0</v>
      </c>
      <c r="BO25" s="49"/>
      <c r="BQ25" s="61"/>
      <c r="BR25" s="49"/>
      <c r="BS25" s="49"/>
      <c r="BT25" s="49"/>
      <c r="BU25" s="49"/>
      <c r="BV25" s="49"/>
      <c r="BW25" s="49"/>
      <c r="BX25" s="49"/>
      <c r="BY25" s="49"/>
      <c r="BZ25" s="49"/>
    </row>
    <row r="26" spans="1:78" x14ac:dyDescent="0.25">
      <c r="A26" s="56">
        <v>24</v>
      </c>
      <c r="B26" s="57">
        <f>+PLAN!I34</f>
        <v>0</v>
      </c>
      <c r="C26" s="38">
        <f t="shared" si="2"/>
        <v>0</v>
      </c>
      <c r="D26" s="39" t="e">
        <f t="shared" si="3"/>
        <v>#DIV/0!</v>
      </c>
      <c r="E26" s="58">
        <f>+PLAN!J34</f>
        <v>1</v>
      </c>
      <c r="F26" s="41">
        <f t="shared" si="4"/>
        <v>1</v>
      </c>
      <c r="G26" s="42">
        <f t="shared" si="5"/>
        <v>1</v>
      </c>
      <c r="H26" s="148">
        <f t="shared" si="6"/>
        <v>1</v>
      </c>
      <c r="I26" s="148">
        <f t="shared" si="7"/>
        <v>1</v>
      </c>
      <c r="J26" s="147">
        <f t="shared" si="8"/>
        <v>1</v>
      </c>
      <c r="K26" s="59">
        <f>+PLAN!K34</f>
        <v>0</v>
      </c>
      <c r="L26" s="44">
        <f t="shared" si="9"/>
        <v>0</v>
      </c>
      <c r="M26" s="45" t="e">
        <f t="shared" si="10"/>
        <v>#DIV/0!</v>
      </c>
      <c r="N26" s="46">
        <f>+PLAN!L34</f>
        <v>0</v>
      </c>
      <c r="O26" s="47">
        <f>COUNTIF('4 TRIM'!$A$8:$A$5161,A26)</f>
        <v>0</v>
      </c>
      <c r="P26" s="48" t="e">
        <f t="shared" si="11"/>
        <v>#DIV/0!</v>
      </c>
      <c r="Q26" s="148">
        <f t="shared" si="12"/>
        <v>0</v>
      </c>
      <c r="R26" s="148">
        <f t="shared" si="13"/>
        <v>0</v>
      </c>
      <c r="S26" s="147" t="e">
        <f t="shared" si="14"/>
        <v>#DIV/0!</v>
      </c>
      <c r="T26" s="149">
        <f t="shared" si="15"/>
        <v>1</v>
      </c>
      <c r="U26" s="149">
        <f>+PLAN!M34</f>
        <v>1</v>
      </c>
      <c r="V26" s="150">
        <f t="shared" si="16"/>
        <v>1</v>
      </c>
      <c r="W26" s="49"/>
      <c r="X26" s="56">
        <v>24</v>
      </c>
      <c r="Y26" s="50">
        <f>COUNTIFS('1 TRIM'!$A$8:$A$10507,X26,'1 TRIM'!$J$8:$J$10507,"Programada")</f>
        <v>0</v>
      </c>
      <c r="Z26" s="50">
        <f>COUNTIFS('1 TRIM'!$A$8:$A$10507,X26,'1 TRIM'!$J$8:$J$10507,"Demanda")</f>
        <v>0</v>
      </c>
      <c r="AA26" s="50">
        <f>COUNTIFS('2 TRIM'!$A$8:$A$15000,X26,'2 TRIM'!$J$8:$J$15000,"Programada")</f>
        <v>1</v>
      </c>
      <c r="AB26" s="50">
        <f>COUNTIFS('2 TRIM'!$A$8:$A$15000,X26,'2 TRIM'!$J$8:$J$15000,"Demanda")</f>
        <v>0</v>
      </c>
      <c r="AC26" s="50">
        <f>COUNTIFS('3 TRIM'!$A$8:$A$20000,X26,'3 TRIM'!$J$8:$J$20000,"Programada")</f>
        <v>0</v>
      </c>
      <c r="AD26" s="50">
        <f>COUNTIFS('3 TRIM'!$A$8:$A$20000,X26,'3 TRIM'!$J$8:$J$20000,"Demanda")</f>
        <v>0</v>
      </c>
      <c r="AE26" s="50">
        <f>COUNTIFS('4 TRIM'!$A$8:$A$10161,X26,'4 TRIM'!$G$8:$G$10161,"Programada")</f>
        <v>0</v>
      </c>
      <c r="AF26" s="50">
        <f>COUNTIFS('4 TRIM'!$A$8:$A$10161,X26,'4 TRIM'!$G$8:$G$10161,"Demanda")</f>
        <v>0</v>
      </c>
      <c r="AG26" s="51">
        <f t="shared" si="0"/>
        <v>1</v>
      </c>
      <c r="AH26" s="49"/>
      <c r="AI26" s="56">
        <v>24</v>
      </c>
      <c r="AJ26" s="50">
        <f>COUNTIFS('1 TRIM'!$A$8:$A$15000,AI26,'1 TRIM'!$K$8:$K$15000,"Interno")</f>
        <v>0</v>
      </c>
      <c r="AK26" s="50">
        <f>COUNTIFS('1 TRIM'!$A$8:$A$15000,AI26,'1 TRIM'!$K$8:$K$15000,"Externo")</f>
        <v>0</v>
      </c>
      <c r="AL26" s="50">
        <f>COUNTIFS('2 TRIM'!$A$8:$A$15000,AI26,'2 TRIM'!$K$8:$K$15000,"Interno")</f>
        <v>0</v>
      </c>
      <c r="AM26" s="50">
        <f>COUNTIFS('2 TRIM'!$A$8:$A$15000,AI26,'2 TRIM'!$K$8:$K$15000,"Externo")</f>
        <v>1</v>
      </c>
      <c r="AN26" s="50">
        <f>COUNTIFS('3 TRIM'!A$8:A$5481,AI26,'3 TRIM'!K$8:K$5481,"Interno")</f>
        <v>0</v>
      </c>
      <c r="AO26" s="50">
        <f>COUNTIFS('3 TRIM'!A$8:A$5481,AI26,'3 TRIM'!K$8:K$5481,"Externo")</f>
        <v>0</v>
      </c>
      <c r="AP26" s="50">
        <f>COUNTIFS('4 TRIM'!A$8:A$5161,AI26,'4 TRIM'!H$8:H$5161,"Interno")</f>
        <v>0</v>
      </c>
      <c r="AQ26" s="50">
        <f>COUNTIFS('4 TRIM'!A$8:A$5161,AI26,'4 TRIM'!H$8:H$5161,"Externo")</f>
        <v>0</v>
      </c>
      <c r="AR26" s="51">
        <f t="shared" si="17"/>
        <v>1</v>
      </c>
      <c r="AS26" s="49"/>
      <c r="AT26" s="56">
        <v>24</v>
      </c>
      <c r="AU26" s="52">
        <f>COUNTIFS('1 TRIM'!$A$8:$A$15000,AT26,'1 TRIM'!$L$8:$L$15000,"Campo")</f>
        <v>0</v>
      </c>
      <c r="AV26" s="52">
        <f>COUNTIFS('1 TRIM'!$A$8:$A$15000,AT26,'1 TRIM'!$L$8:$L$15000,"Oficina")</f>
        <v>0</v>
      </c>
      <c r="AW26" s="52">
        <f>COUNTIFS('1 TRIM'!$A$8:$A$15000,AT26,'1 TRIM'!$L$8:$L$15000,"Virtual")</f>
        <v>0</v>
      </c>
      <c r="AX26" s="52">
        <f>COUNTIFS('2 TRIM'!$A$8:$A$15000,AT26,'2 TRIM'!$L$8:$L$15000,"Campo")</f>
        <v>0</v>
      </c>
      <c r="AY26" s="52">
        <f>COUNTIFS('2 TRIM'!$A$8:$A$15000,AT26,'2 TRIM'!$L$8:$L$15000,"Oficina")</f>
        <v>1</v>
      </c>
      <c r="AZ26" s="52">
        <f>COUNTIFS('2 TRIM'!$A$8:$A$15000,AT26,'2 TRIM'!$L$8:$L$15000,"Virtual")</f>
        <v>0</v>
      </c>
      <c r="BA26" s="52">
        <f>COUNTIFS('3 TRIM'!$A$8:$A$5481,AT26,'3 TRIM'!$L$8:$L$5481,"Campo")</f>
        <v>0</v>
      </c>
      <c r="BB26" s="52">
        <f>COUNTIFS('3 TRIM'!$A$8:$A$5481,AT26,'3 TRIM'!$L$8:$L$5481,"Oficina")</f>
        <v>0</v>
      </c>
      <c r="BC26" s="52">
        <f>COUNTIFS('3 TRIM'!$A$8:$A$5481,AT26,'3 TRIM'!$L$8:$L$5481,"Virtual")</f>
        <v>0</v>
      </c>
      <c r="BD26" s="50">
        <f>COUNTIFS('4 TRIM'!$A$8:$A$5161,X26,'4 TRIM'!$I$8:$I$5161,"Campo")</f>
        <v>0</v>
      </c>
      <c r="BE26" s="52">
        <f>COUNTIFS('4 TRIM'!$A$8:$A$5161,AT26,'4 TRIM'!$I$8:$I$5161,"Oficina")</f>
        <v>0</v>
      </c>
      <c r="BF26" s="52">
        <f>COUNTIFS('4 TRIM'!$A$8:$A$5161,AT26,'4 TRIM'!$I$8:$I$5161,"Virtual")</f>
        <v>0</v>
      </c>
      <c r="BG26" s="51">
        <f t="shared" si="1"/>
        <v>1</v>
      </c>
      <c r="BH26" s="49"/>
      <c r="BI26" s="56">
        <v>24</v>
      </c>
      <c r="BJ26" s="52">
        <f>SUMIFS('1 TRIM'!M$8:M$14507,'1 TRIM'!A$8:A$14507,FORMULAS!BI26)</f>
        <v>0</v>
      </c>
      <c r="BK26" s="52">
        <f>SUMIFS('2 TRIM'!M$8:M$6930,'2 TRIM'!A$8:A$6930,FORMULAS!BI26)</f>
        <v>0</v>
      </c>
      <c r="BL26" s="52">
        <f>SUMIFS('3 TRIM'!M$8:M$5481,'3 TRIM'!A$8:A$5481,FORMULAS!BK26)</f>
        <v>0</v>
      </c>
      <c r="BM26" s="52">
        <f>SUMIFS('4 TRIM'!M$8:M$5161,'4 TRIM'!A$8:A$5161,FORMULAS!BL26)</f>
        <v>0</v>
      </c>
      <c r="BN26" s="52">
        <f>SUMIFS('1 TRIM'!Q$8:Q$5507,'1 TRIM'!E$8:E$5507,FORMULAS!BM26)</f>
        <v>0</v>
      </c>
      <c r="BO26" s="49"/>
      <c r="BQ26" s="61"/>
      <c r="BR26" s="49"/>
      <c r="BS26" s="49"/>
      <c r="BT26" s="49"/>
      <c r="BU26" s="49"/>
      <c r="BV26" s="49"/>
      <c r="BW26" s="49"/>
      <c r="BX26" s="49"/>
      <c r="BY26" s="49"/>
      <c r="BZ26" s="49"/>
    </row>
    <row r="27" spans="1:78" x14ac:dyDescent="0.25">
      <c r="A27" s="56">
        <v>25</v>
      </c>
      <c r="B27" s="57">
        <f>+PLAN!I35</f>
        <v>0</v>
      </c>
      <c r="C27" s="38">
        <f t="shared" si="2"/>
        <v>0</v>
      </c>
      <c r="D27" s="39" t="e">
        <f t="shared" si="3"/>
        <v>#DIV/0!</v>
      </c>
      <c r="E27" s="58">
        <f>+PLAN!J35</f>
        <v>1</v>
      </c>
      <c r="F27" s="41">
        <f t="shared" si="4"/>
        <v>1</v>
      </c>
      <c r="G27" s="42">
        <f t="shared" si="5"/>
        <v>1</v>
      </c>
      <c r="H27" s="148">
        <f t="shared" si="6"/>
        <v>1</v>
      </c>
      <c r="I27" s="148">
        <f t="shared" si="7"/>
        <v>1</v>
      </c>
      <c r="J27" s="147">
        <f t="shared" si="8"/>
        <v>1</v>
      </c>
      <c r="K27" s="59">
        <f>+PLAN!K35</f>
        <v>0</v>
      </c>
      <c r="L27" s="44">
        <f t="shared" si="9"/>
        <v>0</v>
      </c>
      <c r="M27" s="45" t="e">
        <f t="shared" si="10"/>
        <v>#DIV/0!</v>
      </c>
      <c r="N27" s="46">
        <f>+PLAN!L35</f>
        <v>0</v>
      </c>
      <c r="O27" s="47">
        <f>COUNTIF('4 TRIM'!$A$8:$A$5161,A27)</f>
        <v>0</v>
      </c>
      <c r="P27" s="48" t="e">
        <f t="shared" si="11"/>
        <v>#DIV/0!</v>
      </c>
      <c r="Q27" s="148">
        <f t="shared" si="12"/>
        <v>0</v>
      </c>
      <c r="R27" s="148">
        <f t="shared" si="13"/>
        <v>0</v>
      </c>
      <c r="S27" s="147" t="e">
        <f t="shared" si="14"/>
        <v>#DIV/0!</v>
      </c>
      <c r="T27" s="149">
        <f t="shared" si="15"/>
        <v>1</v>
      </c>
      <c r="U27" s="149">
        <f>+PLAN!M35</f>
        <v>1</v>
      </c>
      <c r="V27" s="150">
        <f t="shared" si="16"/>
        <v>1</v>
      </c>
      <c r="W27" s="49"/>
      <c r="X27" s="56">
        <v>25</v>
      </c>
      <c r="Y27" s="50">
        <f>COUNTIFS('1 TRIM'!$A$8:$A$10507,X27,'1 TRIM'!$J$8:$J$10507,"Programada")</f>
        <v>0</v>
      </c>
      <c r="Z27" s="50">
        <f>COUNTIFS('1 TRIM'!$A$8:$A$10507,X27,'1 TRIM'!$J$8:$J$10507,"Demanda")</f>
        <v>0</v>
      </c>
      <c r="AA27" s="50">
        <f>COUNTIFS('2 TRIM'!$A$8:$A$15000,X27,'2 TRIM'!$J$8:$J$15000,"Programada")</f>
        <v>1</v>
      </c>
      <c r="AB27" s="50">
        <f>COUNTIFS('2 TRIM'!$A$8:$A$15000,X27,'2 TRIM'!$J$8:$J$15000,"Demanda")</f>
        <v>0</v>
      </c>
      <c r="AC27" s="50">
        <f>COUNTIFS('3 TRIM'!$A$8:$A$20000,X27,'3 TRIM'!$J$8:$J$20000,"Programada")</f>
        <v>0</v>
      </c>
      <c r="AD27" s="50">
        <f>COUNTIFS('3 TRIM'!$A$8:$A$20000,X27,'3 TRIM'!$J$8:$J$20000,"Demanda")</f>
        <v>0</v>
      </c>
      <c r="AE27" s="50">
        <f>COUNTIFS('4 TRIM'!$A$8:$A$10161,X27,'4 TRIM'!$G$8:$G$10161,"Programada")</f>
        <v>0</v>
      </c>
      <c r="AF27" s="50">
        <f>COUNTIFS('4 TRIM'!$A$8:$A$10161,X27,'4 TRIM'!$G$8:$G$10161,"Demanda")</f>
        <v>0</v>
      </c>
      <c r="AG27" s="51">
        <f t="shared" si="0"/>
        <v>1</v>
      </c>
      <c r="AH27" s="49"/>
      <c r="AI27" s="56">
        <v>25</v>
      </c>
      <c r="AJ27" s="50">
        <f>COUNTIFS('1 TRIM'!$A$8:$A$15000,AI27,'1 TRIM'!$K$8:$K$15000,"Interno")</f>
        <v>0</v>
      </c>
      <c r="AK27" s="50">
        <f>COUNTIFS('1 TRIM'!$A$8:$A$15000,AI27,'1 TRIM'!$K$8:$K$15000,"Externo")</f>
        <v>0</v>
      </c>
      <c r="AL27" s="50">
        <f>COUNTIFS('2 TRIM'!$A$8:$A$15000,AI27,'2 TRIM'!$K$8:$K$15000,"Interno")</f>
        <v>0</v>
      </c>
      <c r="AM27" s="50">
        <f>COUNTIFS('2 TRIM'!$A$8:$A$15000,AI27,'2 TRIM'!$K$8:$K$15000,"Externo")</f>
        <v>1</v>
      </c>
      <c r="AN27" s="50">
        <f>COUNTIFS('3 TRIM'!A$8:A$5481,AI27,'3 TRIM'!K$8:K$5481,"Interno")</f>
        <v>0</v>
      </c>
      <c r="AO27" s="50">
        <f>COUNTIFS('3 TRIM'!A$8:A$5481,AI27,'3 TRIM'!K$8:K$5481,"Externo")</f>
        <v>0</v>
      </c>
      <c r="AP27" s="50">
        <f>COUNTIFS('4 TRIM'!A$8:A$5161,AI27,'4 TRIM'!H$8:H$5161,"Interno")</f>
        <v>0</v>
      </c>
      <c r="AQ27" s="50">
        <f>COUNTIFS('4 TRIM'!A$8:A$5161,AI27,'4 TRIM'!H$8:H$5161,"Externo")</f>
        <v>0</v>
      </c>
      <c r="AR27" s="51">
        <f t="shared" si="17"/>
        <v>1</v>
      </c>
      <c r="AS27" s="49"/>
      <c r="AT27" s="56">
        <v>25</v>
      </c>
      <c r="AU27" s="52">
        <f>COUNTIFS('1 TRIM'!$A$8:$A$15000,AT27,'1 TRIM'!$L$8:$L$15000,"Campo")</f>
        <v>0</v>
      </c>
      <c r="AV27" s="52">
        <f>COUNTIFS('1 TRIM'!$A$8:$A$15000,AT27,'1 TRIM'!$L$8:$L$15000,"Oficina")</f>
        <v>0</v>
      </c>
      <c r="AW27" s="52">
        <f>COUNTIFS('1 TRIM'!$A$8:$A$15000,AT27,'1 TRIM'!$L$8:$L$15000,"Virtual")</f>
        <v>0</v>
      </c>
      <c r="AX27" s="52">
        <f>COUNTIFS('2 TRIM'!$A$8:$A$15000,AT27,'2 TRIM'!$L$8:$L$15000,"Campo")</f>
        <v>0</v>
      </c>
      <c r="AY27" s="52">
        <f>COUNTIFS('2 TRIM'!$A$8:$A$15000,AT27,'2 TRIM'!$L$8:$L$15000,"Oficina")</f>
        <v>0</v>
      </c>
      <c r="AZ27" s="52">
        <f>COUNTIFS('2 TRIM'!$A$8:$A$15000,AT27,'2 TRIM'!$L$8:$L$15000,"Virtual")</f>
        <v>1</v>
      </c>
      <c r="BA27" s="52">
        <f>COUNTIFS('3 TRIM'!$A$8:$A$5481,AT27,'3 TRIM'!$L$8:$L$5481,"Campo")</f>
        <v>0</v>
      </c>
      <c r="BB27" s="52">
        <f>COUNTIFS('3 TRIM'!$A$8:$A$5481,AT27,'3 TRIM'!$L$8:$L$5481,"Oficina")</f>
        <v>0</v>
      </c>
      <c r="BC27" s="52">
        <f>COUNTIFS('3 TRIM'!$A$8:$A$5481,AT27,'3 TRIM'!$L$8:$L$5481,"Virtual")</f>
        <v>0</v>
      </c>
      <c r="BD27" s="50">
        <f>COUNTIFS('4 TRIM'!$A$8:$A$5161,X27,'4 TRIM'!$I$8:$I$5161,"Campo")</f>
        <v>0</v>
      </c>
      <c r="BE27" s="52">
        <f>COUNTIFS('4 TRIM'!$A$8:$A$5161,AT27,'4 TRIM'!$I$8:$I$5161,"Oficina")</f>
        <v>0</v>
      </c>
      <c r="BF27" s="52">
        <f>COUNTIFS('4 TRIM'!$A$8:$A$5161,AT27,'4 TRIM'!$I$8:$I$5161,"Virtual")</f>
        <v>0</v>
      </c>
      <c r="BG27" s="51">
        <f t="shared" si="1"/>
        <v>1</v>
      </c>
      <c r="BH27" s="49"/>
      <c r="BI27" s="56">
        <v>25</v>
      </c>
      <c r="BJ27" s="52">
        <f>SUMIFS('1 TRIM'!M$8:M$14507,'1 TRIM'!A$8:A$14507,FORMULAS!BI27)</f>
        <v>0</v>
      </c>
      <c r="BK27" s="52">
        <f>SUMIFS('2 TRIM'!M$8:M$6930,'2 TRIM'!A$8:A$6930,FORMULAS!BI27)</f>
        <v>0</v>
      </c>
      <c r="BL27" s="52">
        <f>SUMIFS('3 TRIM'!M$8:M$5481,'3 TRIM'!A$8:A$5481,FORMULAS!BK27)</f>
        <v>0</v>
      </c>
      <c r="BM27" s="52">
        <f>SUMIFS('4 TRIM'!M$8:M$5161,'4 TRIM'!A$8:A$5161,FORMULAS!BL27)</f>
        <v>0</v>
      </c>
      <c r="BN27" s="52">
        <f>SUMIFS('1 TRIM'!Q$8:Q$5507,'1 TRIM'!E$8:E$5507,FORMULAS!BM27)</f>
        <v>0</v>
      </c>
      <c r="BO27" s="49"/>
      <c r="BQ27" s="61"/>
      <c r="BR27" s="49"/>
      <c r="BS27" s="49"/>
      <c r="BT27" s="49"/>
      <c r="BU27" s="49"/>
      <c r="BV27" s="49"/>
      <c r="BW27" s="49"/>
      <c r="BX27" s="49"/>
      <c r="BY27" s="49"/>
      <c r="BZ27" s="49"/>
    </row>
    <row r="28" spans="1:78" x14ac:dyDescent="0.25">
      <c r="A28" s="56">
        <v>26</v>
      </c>
      <c r="B28" s="57">
        <f>+PLAN!I36</f>
        <v>0</v>
      </c>
      <c r="C28" s="38">
        <f t="shared" si="2"/>
        <v>0</v>
      </c>
      <c r="D28" s="39" t="e">
        <f t="shared" si="3"/>
        <v>#DIV/0!</v>
      </c>
      <c r="E28" s="58">
        <f>+PLAN!J36</f>
        <v>1</v>
      </c>
      <c r="F28" s="41">
        <f t="shared" si="4"/>
        <v>1</v>
      </c>
      <c r="G28" s="42">
        <f t="shared" si="5"/>
        <v>1</v>
      </c>
      <c r="H28" s="148">
        <f t="shared" si="6"/>
        <v>1</v>
      </c>
      <c r="I28" s="148">
        <f t="shared" si="7"/>
        <v>1</v>
      </c>
      <c r="J28" s="147">
        <f t="shared" si="8"/>
        <v>1</v>
      </c>
      <c r="K28" s="59">
        <f>+PLAN!K36</f>
        <v>0</v>
      </c>
      <c r="L28" s="44">
        <f t="shared" si="9"/>
        <v>0</v>
      </c>
      <c r="M28" s="45" t="e">
        <f t="shared" si="10"/>
        <v>#DIV/0!</v>
      </c>
      <c r="N28" s="46">
        <f>+PLAN!L36</f>
        <v>0</v>
      </c>
      <c r="O28" s="47">
        <f>COUNTIF('4 TRIM'!$A$8:$A$5161,A28)</f>
        <v>0</v>
      </c>
      <c r="P28" s="48" t="e">
        <f t="shared" si="11"/>
        <v>#DIV/0!</v>
      </c>
      <c r="Q28" s="148">
        <f t="shared" si="12"/>
        <v>0</v>
      </c>
      <c r="R28" s="148">
        <f t="shared" si="13"/>
        <v>0</v>
      </c>
      <c r="S28" s="147" t="e">
        <f t="shared" si="14"/>
        <v>#DIV/0!</v>
      </c>
      <c r="T28" s="149">
        <f t="shared" si="15"/>
        <v>1</v>
      </c>
      <c r="U28" s="149">
        <f>+PLAN!M36</f>
        <v>1</v>
      </c>
      <c r="V28" s="150">
        <f t="shared" si="16"/>
        <v>1</v>
      </c>
      <c r="W28" s="49"/>
      <c r="X28" s="56">
        <v>26</v>
      </c>
      <c r="Y28" s="50">
        <f>COUNTIFS('1 TRIM'!$A$8:$A$10507,X28,'1 TRIM'!$J$8:$J$10507,"Programada")</f>
        <v>0</v>
      </c>
      <c r="Z28" s="50">
        <f>COUNTIFS('1 TRIM'!$A$8:$A$10507,X28,'1 TRIM'!$J$8:$J$10507,"Demanda")</f>
        <v>0</v>
      </c>
      <c r="AA28" s="50">
        <f>COUNTIFS('2 TRIM'!$A$8:$A$15000,X28,'2 TRIM'!$J$8:$J$15000,"Programada")</f>
        <v>1</v>
      </c>
      <c r="AB28" s="50">
        <f>COUNTIFS('2 TRIM'!$A$8:$A$15000,X28,'2 TRIM'!$J$8:$J$15000,"Demanda")</f>
        <v>0</v>
      </c>
      <c r="AC28" s="50">
        <f>COUNTIFS('3 TRIM'!$A$8:$A$20000,X28,'3 TRIM'!$J$8:$J$20000,"Programada")</f>
        <v>0</v>
      </c>
      <c r="AD28" s="50">
        <f>COUNTIFS('3 TRIM'!$A$8:$A$20000,X28,'3 TRIM'!$J$8:$J$20000,"Demanda")</f>
        <v>0</v>
      </c>
      <c r="AE28" s="50">
        <f>COUNTIFS('4 TRIM'!$A$8:$A$10161,X28,'4 TRIM'!$G$8:$G$10161,"Programada")</f>
        <v>0</v>
      </c>
      <c r="AF28" s="50">
        <f>COUNTIFS('4 TRIM'!$A$8:$A$10161,X28,'4 TRIM'!$G$8:$G$10161,"Demanda")</f>
        <v>0</v>
      </c>
      <c r="AG28" s="51">
        <f t="shared" si="0"/>
        <v>1</v>
      </c>
      <c r="AH28" s="49"/>
      <c r="AI28" s="56">
        <v>26</v>
      </c>
      <c r="AJ28" s="50">
        <f>COUNTIFS('1 TRIM'!$A$8:$A$15000,AI28,'1 TRIM'!$K$8:$K$15000,"Interno")</f>
        <v>0</v>
      </c>
      <c r="AK28" s="50">
        <f>COUNTIFS('1 TRIM'!$A$8:$A$15000,AI28,'1 TRIM'!$K$8:$K$15000,"Externo")</f>
        <v>0</v>
      </c>
      <c r="AL28" s="50">
        <f>COUNTIFS('2 TRIM'!$A$8:$A$15000,AI28,'2 TRIM'!$K$8:$K$15000,"Interno")</f>
        <v>0</v>
      </c>
      <c r="AM28" s="50">
        <f>COUNTIFS('2 TRIM'!$A$8:$A$15000,AI28,'2 TRIM'!$K$8:$K$15000,"Externo")</f>
        <v>1</v>
      </c>
      <c r="AN28" s="50">
        <f>COUNTIFS('3 TRIM'!A$8:A$5481,AI28,'3 TRIM'!K$8:K$5481,"Interno")</f>
        <v>0</v>
      </c>
      <c r="AO28" s="50">
        <f>COUNTIFS('3 TRIM'!A$8:A$5481,AI28,'3 TRIM'!K$8:K$5481,"Externo")</f>
        <v>0</v>
      </c>
      <c r="AP28" s="50">
        <f>COUNTIFS('4 TRIM'!A$8:A$5161,AI28,'4 TRIM'!H$8:H$5161,"Interno")</f>
        <v>0</v>
      </c>
      <c r="AQ28" s="50">
        <f>COUNTIFS('4 TRIM'!A$8:A$5161,AI28,'4 TRIM'!H$8:H$5161,"Externo")</f>
        <v>0</v>
      </c>
      <c r="AR28" s="51">
        <f t="shared" si="17"/>
        <v>1</v>
      </c>
      <c r="AS28" s="49"/>
      <c r="AT28" s="56">
        <v>26</v>
      </c>
      <c r="AU28" s="52">
        <f>COUNTIFS('1 TRIM'!$A$8:$A$15000,AT28,'1 TRIM'!$L$8:$L$15000,"Campo")</f>
        <v>0</v>
      </c>
      <c r="AV28" s="52">
        <f>COUNTIFS('1 TRIM'!$A$8:$A$15000,AT28,'1 TRIM'!$L$8:$L$15000,"Oficina")</f>
        <v>0</v>
      </c>
      <c r="AW28" s="52">
        <f>COUNTIFS('1 TRIM'!$A$8:$A$15000,AT28,'1 TRIM'!$L$8:$L$15000,"Virtual")</f>
        <v>0</v>
      </c>
      <c r="AX28" s="52">
        <f>COUNTIFS('2 TRIM'!$A$8:$A$15000,AT28,'2 TRIM'!$L$8:$L$15000,"Campo")</f>
        <v>0</v>
      </c>
      <c r="AY28" s="52">
        <f>COUNTIFS('2 TRIM'!$A$8:$A$15000,AT28,'2 TRIM'!$L$8:$L$15000,"Oficina")</f>
        <v>0</v>
      </c>
      <c r="AZ28" s="52">
        <f>COUNTIFS('2 TRIM'!$A$8:$A$15000,AT28,'2 TRIM'!$L$8:$L$15000,"Virtual")</f>
        <v>1</v>
      </c>
      <c r="BA28" s="52">
        <f>COUNTIFS('3 TRIM'!$A$8:$A$5481,AT28,'3 TRIM'!$L$8:$L$5481,"Campo")</f>
        <v>0</v>
      </c>
      <c r="BB28" s="52">
        <f>COUNTIFS('3 TRIM'!$A$8:$A$5481,AT28,'3 TRIM'!$L$8:$L$5481,"Oficina")</f>
        <v>0</v>
      </c>
      <c r="BC28" s="52">
        <f>COUNTIFS('3 TRIM'!$A$8:$A$5481,AT28,'3 TRIM'!$L$8:$L$5481,"Virtual")</f>
        <v>0</v>
      </c>
      <c r="BD28" s="50">
        <f>COUNTIFS('4 TRIM'!$A$8:$A$5161,X28,'4 TRIM'!$I$8:$I$5161,"Campo")</f>
        <v>0</v>
      </c>
      <c r="BE28" s="52">
        <f>COUNTIFS('4 TRIM'!$A$8:$A$5161,AT28,'4 TRIM'!$I$8:$I$5161,"Oficina")</f>
        <v>0</v>
      </c>
      <c r="BF28" s="52">
        <f>COUNTIFS('4 TRIM'!$A$8:$A$5161,AT28,'4 TRIM'!$I$8:$I$5161,"Virtual")</f>
        <v>0</v>
      </c>
      <c r="BG28" s="51">
        <f t="shared" si="1"/>
        <v>1</v>
      </c>
      <c r="BH28" s="49"/>
      <c r="BI28" s="56">
        <v>26</v>
      </c>
      <c r="BJ28" s="52">
        <f>SUMIFS('1 TRIM'!M$8:M$14507,'1 TRIM'!A$8:A$14507,FORMULAS!BI28)</f>
        <v>0</v>
      </c>
      <c r="BK28" s="52">
        <f>SUMIFS('2 TRIM'!M$8:M$6930,'2 TRIM'!A$8:A$6930,FORMULAS!BI28)</f>
        <v>0</v>
      </c>
      <c r="BL28" s="52">
        <f>SUMIFS('3 TRIM'!M$8:M$5481,'3 TRIM'!A$8:A$5481,FORMULAS!BK28)</f>
        <v>0</v>
      </c>
      <c r="BM28" s="52">
        <f>SUMIFS('4 TRIM'!M$8:M$5161,'4 TRIM'!A$8:A$5161,FORMULAS!BL28)</f>
        <v>0</v>
      </c>
      <c r="BN28" s="52">
        <f>SUMIFS('1 TRIM'!Q$8:Q$5507,'1 TRIM'!E$8:E$5507,FORMULAS!BM28)</f>
        <v>0</v>
      </c>
      <c r="BO28" s="49"/>
      <c r="BW28" s="49"/>
      <c r="BX28" s="49"/>
      <c r="BY28" s="49"/>
      <c r="BZ28" s="49"/>
    </row>
    <row r="29" spans="1:78" x14ac:dyDescent="0.25">
      <c r="A29" s="56">
        <v>27</v>
      </c>
      <c r="B29" s="57">
        <f>+PLAN!I37</f>
        <v>0</v>
      </c>
      <c r="C29" s="38">
        <f t="shared" si="2"/>
        <v>0</v>
      </c>
      <c r="D29" s="39" t="e">
        <f t="shared" si="3"/>
        <v>#DIV/0!</v>
      </c>
      <c r="E29" s="58">
        <f>+PLAN!J37</f>
        <v>0</v>
      </c>
      <c r="F29" s="41">
        <f t="shared" si="4"/>
        <v>0</v>
      </c>
      <c r="G29" s="42" t="e">
        <f t="shared" si="5"/>
        <v>#DIV/0!</v>
      </c>
      <c r="H29" s="148">
        <f t="shared" si="6"/>
        <v>0</v>
      </c>
      <c r="I29" s="148">
        <f t="shared" si="7"/>
        <v>0</v>
      </c>
      <c r="J29" s="147" t="e">
        <f t="shared" si="8"/>
        <v>#DIV/0!</v>
      </c>
      <c r="K29" s="59">
        <f>+PLAN!K37</f>
        <v>1</v>
      </c>
      <c r="L29" s="44">
        <f t="shared" si="9"/>
        <v>1</v>
      </c>
      <c r="M29" s="45">
        <f t="shared" si="10"/>
        <v>1</v>
      </c>
      <c r="N29" s="46">
        <f>+PLAN!L37</f>
        <v>0</v>
      </c>
      <c r="O29" s="47">
        <f>COUNTIF('4 TRIM'!$A$8:$A$5161,A29)</f>
        <v>0</v>
      </c>
      <c r="P29" s="48" t="e">
        <f t="shared" si="11"/>
        <v>#DIV/0!</v>
      </c>
      <c r="Q29" s="148">
        <f t="shared" si="12"/>
        <v>1</v>
      </c>
      <c r="R29" s="148">
        <f t="shared" si="13"/>
        <v>1</v>
      </c>
      <c r="S29" s="147">
        <f t="shared" si="14"/>
        <v>1</v>
      </c>
      <c r="T29" s="149">
        <f t="shared" si="15"/>
        <v>1</v>
      </c>
      <c r="U29" s="149">
        <f>+PLAN!M37</f>
        <v>1</v>
      </c>
      <c r="V29" s="150">
        <f t="shared" si="16"/>
        <v>1</v>
      </c>
      <c r="W29" s="49"/>
      <c r="X29" s="56">
        <v>27</v>
      </c>
      <c r="Y29" s="50">
        <f>COUNTIFS('1 TRIM'!$A$8:$A$10507,X29,'1 TRIM'!$J$8:$J$10507,"Programada")</f>
        <v>0</v>
      </c>
      <c r="Z29" s="50">
        <f>COUNTIFS('1 TRIM'!$A$8:$A$10507,X29,'1 TRIM'!$J$8:$J$10507,"Demanda")</f>
        <v>0</v>
      </c>
      <c r="AA29" s="50">
        <f>COUNTIFS('2 TRIM'!$A$8:$A$15000,X29,'2 TRIM'!$J$8:$J$15000,"Programada")</f>
        <v>0</v>
      </c>
      <c r="AB29" s="50">
        <f>COUNTIFS('2 TRIM'!$A$8:$A$15000,X29,'2 TRIM'!$J$8:$J$15000,"Demanda")</f>
        <v>0</v>
      </c>
      <c r="AC29" s="50">
        <f>COUNTIFS('3 TRIM'!$A$8:$A$20000,X29,'3 TRIM'!$J$8:$J$20000,"Programada")</f>
        <v>1</v>
      </c>
      <c r="AD29" s="50">
        <f>COUNTIFS('3 TRIM'!$A$8:$A$20000,X29,'3 TRIM'!$J$8:$J$20000,"Demanda")</f>
        <v>0</v>
      </c>
      <c r="AE29" s="50">
        <f>COUNTIFS('4 TRIM'!$A$8:$A$10161,X29,'4 TRIM'!$G$8:$G$10161,"Programada")</f>
        <v>0</v>
      </c>
      <c r="AF29" s="50">
        <f>COUNTIFS('4 TRIM'!$A$8:$A$10161,X29,'4 TRIM'!$G$8:$G$10161,"Demanda")</f>
        <v>0</v>
      </c>
      <c r="AG29" s="51">
        <f t="shared" si="0"/>
        <v>1</v>
      </c>
      <c r="AH29" s="49"/>
      <c r="AI29" s="56">
        <v>27</v>
      </c>
      <c r="AJ29" s="50">
        <f>COUNTIFS('1 TRIM'!$A$8:$A$15000,AI29,'1 TRIM'!$K$8:$K$15000,"Interno")</f>
        <v>0</v>
      </c>
      <c r="AK29" s="50">
        <f>COUNTIFS('1 TRIM'!$A$8:$A$15000,AI29,'1 TRIM'!$K$8:$K$15000,"Externo")</f>
        <v>0</v>
      </c>
      <c r="AL29" s="50">
        <f>COUNTIFS('2 TRIM'!$A$8:$A$15000,AI29,'2 TRIM'!$K$8:$K$15000,"Interno")</f>
        <v>0</v>
      </c>
      <c r="AM29" s="50">
        <f>COUNTIFS('2 TRIM'!$A$8:$A$15000,AI29,'2 TRIM'!$K$8:$K$15000,"Externo")</f>
        <v>0</v>
      </c>
      <c r="AN29" s="50">
        <f>COUNTIFS('3 TRIM'!A$8:A$5481,AI29,'3 TRIM'!K$8:K$5481,"Interno")</f>
        <v>0</v>
      </c>
      <c r="AO29" s="50">
        <f>COUNTIFS('3 TRIM'!A$8:A$5481,AI29,'3 TRIM'!K$8:K$5481,"Externo")</f>
        <v>0</v>
      </c>
      <c r="AP29" s="50">
        <f>COUNTIFS('4 TRIM'!A$8:A$5161,AI29,'4 TRIM'!H$8:H$5161,"Interno")</f>
        <v>0</v>
      </c>
      <c r="AQ29" s="50">
        <f>COUNTIFS('4 TRIM'!A$8:A$5161,AI29,'4 TRIM'!H$8:H$5161,"Externo")</f>
        <v>0</v>
      </c>
      <c r="AR29" s="51">
        <f t="shared" si="17"/>
        <v>0</v>
      </c>
      <c r="AS29" s="49"/>
      <c r="AT29" s="56">
        <v>27</v>
      </c>
      <c r="AU29" s="52">
        <f>COUNTIFS('1 TRIM'!$A$8:$A$15000,AT29,'1 TRIM'!$L$8:$L$15000,"Campo")</f>
        <v>0</v>
      </c>
      <c r="AV29" s="52">
        <f>COUNTIFS('1 TRIM'!$A$8:$A$15000,AT29,'1 TRIM'!$L$8:$L$15000,"Oficina")</f>
        <v>0</v>
      </c>
      <c r="AW29" s="52">
        <f>COUNTIFS('1 TRIM'!$A$8:$A$15000,AT29,'1 TRIM'!$L$8:$L$15000,"Virtual")</f>
        <v>0</v>
      </c>
      <c r="AX29" s="52">
        <f>COUNTIFS('2 TRIM'!$A$8:$A$15000,AT29,'2 TRIM'!$L$8:$L$15000,"Campo")</f>
        <v>0</v>
      </c>
      <c r="AY29" s="52">
        <f>COUNTIFS('2 TRIM'!$A$8:$A$15000,AT29,'2 TRIM'!$L$8:$L$15000,"Oficina")</f>
        <v>0</v>
      </c>
      <c r="AZ29" s="52">
        <f>COUNTIFS('2 TRIM'!$A$8:$A$15000,AT29,'2 TRIM'!$L$8:$L$15000,"Virtual")</f>
        <v>0</v>
      </c>
      <c r="BA29" s="52">
        <f>COUNTIFS('3 TRIM'!$A$8:$A$5481,AT29,'3 TRIM'!$L$8:$L$5481,"Campo")</f>
        <v>0</v>
      </c>
      <c r="BB29" s="52">
        <f>COUNTIFS('3 TRIM'!$A$8:$A$5481,AT29,'3 TRIM'!$L$8:$L$5481,"Oficina")</f>
        <v>0</v>
      </c>
      <c r="BC29" s="52">
        <f>COUNTIFS('3 TRIM'!$A$8:$A$5481,AT29,'3 TRIM'!$L$8:$L$5481,"Virtual")</f>
        <v>0</v>
      </c>
      <c r="BD29" s="50">
        <f>COUNTIFS('4 TRIM'!$A$8:$A$5161,X29,'4 TRIM'!$I$8:$I$5161,"Campo")</f>
        <v>0</v>
      </c>
      <c r="BE29" s="52">
        <f>COUNTIFS('4 TRIM'!$A$8:$A$5161,AT29,'4 TRIM'!$I$8:$I$5161,"Oficina")</f>
        <v>0</v>
      </c>
      <c r="BF29" s="52">
        <f>COUNTIFS('4 TRIM'!$A$8:$A$5161,AT29,'4 TRIM'!$I$8:$I$5161,"Virtual")</f>
        <v>0</v>
      </c>
      <c r="BG29" s="51">
        <f t="shared" si="1"/>
        <v>0</v>
      </c>
      <c r="BH29" s="49"/>
      <c r="BI29" s="56">
        <v>27</v>
      </c>
      <c r="BJ29" s="52">
        <f>SUMIFS('1 TRIM'!M$8:M$14507,'1 TRIM'!A$8:A$14507,FORMULAS!BI29)</f>
        <v>0</v>
      </c>
      <c r="BK29" s="52">
        <f>SUMIFS('2 TRIM'!M$8:M$6930,'2 TRIM'!A$8:A$6930,FORMULAS!BI29)</f>
        <v>0</v>
      </c>
      <c r="BL29" s="52">
        <f>SUMIFS('3 TRIM'!M$8:M$5481,'3 TRIM'!A$8:A$5481,FORMULAS!BK29)</f>
        <v>0</v>
      </c>
      <c r="BM29" s="52">
        <f>SUMIFS('4 TRIM'!M$8:M$5161,'4 TRIM'!A$8:A$5161,FORMULAS!BL29)</f>
        <v>0</v>
      </c>
      <c r="BN29" s="52">
        <f>SUMIFS('1 TRIM'!Q$8:Q$5507,'1 TRIM'!E$8:E$5507,FORMULAS!BM29)</f>
        <v>0</v>
      </c>
      <c r="BO29" s="49"/>
      <c r="BQ29" s="49"/>
      <c r="BR29" s="49"/>
      <c r="BS29" s="49"/>
      <c r="BT29" s="49"/>
      <c r="BU29" s="49"/>
      <c r="BV29" s="49"/>
      <c r="BW29" s="49"/>
      <c r="BX29" s="49"/>
      <c r="BY29" s="49"/>
      <c r="BZ29" s="49"/>
    </row>
    <row r="30" spans="1:78" x14ac:dyDescent="0.25">
      <c r="A30" s="56">
        <v>28</v>
      </c>
      <c r="B30" s="57">
        <f>+PLAN!I38</f>
        <v>0</v>
      </c>
      <c r="C30" s="38">
        <f t="shared" si="2"/>
        <v>0</v>
      </c>
      <c r="D30" s="39" t="e">
        <f t="shared" si="3"/>
        <v>#DIV/0!</v>
      </c>
      <c r="E30" s="58">
        <f>+PLAN!J38</f>
        <v>1</v>
      </c>
      <c r="F30" s="41">
        <f t="shared" si="4"/>
        <v>1</v>
      </c>
      <c r="G30" s="42">
        <f t="shared" si="5"/>
        <v>1</v>
      </c>
      <c r="H30" s="148">
        <f t="shared" si="6"/>
        <v>1</v>
      </c>
      <c r="I30" s="148">
        <f t="shared" si="7"/>
        <v>1</v>
      </c>
      <c r="J30" s="147">
        <f t="shared" si="8"/>
        <v>1</v>
      </c>
      <c r="K30" s="59">
        <f>+PLAN!K38</f>
        <v>0</v>
      </c>
      <c r="L30" s="44">
        <f t="shared" si="9"/>
        <v>0</v>
      </c>
      <c r="M30" s="45" t="e">
        <f t="shared" si="10"/>
        <v>#DIV/0!</v>
      </c>
      <c r="N30" s="46">
        <f>+PLAN!L38</f>
        <v>0</v>
      </c>
      <c r="O30" s="47">
        <f>COUNTIF('4 TRIM'!$A$8:$A$5161,A30)</f>
        <v>0</v>
      </c>
      <c r="P30" s="48" t="e">
        <f t="shared" si="11"/>
        <v>#DIV/0!</v>
      </c>
      <c r="Q30" s="148">
        <f t="shared" si="12"/>
        <v>0</v>
      </c>
      <c r="R30" s="148">
        <f t="shared" si="13"/>
        <v>0</v>
      </c>
      <c r="S30" s="147" t="e">
        <f t="shared" si="14"/>
        <v>#DIV/0!</v>
      </c>
      <c r="T30" s="149">
        <f t="shared" si="15"/>
        <v>1</v>
      </c>
      <c r="U30" s="149">
        <f>+PLAN!M38</f>
        <v>1</v>
      </c>
      <c r="V30" s="150">
        <f t="shared" si="16"/>
        <v>1</v>
      </c>
      <c r="W30" s="49"/>
      <c r="X30" s="56">
        <v>28</v>
      </c>
      <c r="Y30" s="50">
        <f>COUNTIFS('1 TRIM'!$A$8:$A$10507,X30,'1 TRIM'!$J$8:$J$10507,"Programada")</f>
        <v>0</v>
      </c>
      <c r="Z30" s="50">
        <f>COUNTIFS('1 TRIM'!$A$8:$A$10507,X30,'1 TRIM'!$J$8:$J$10507,"Demanda")</f>
        <v>0</v>
      </c>
      <c r="AA30" s="50">
        <f>COUNTIFS('2 TRIM'!$A$8:$A$15000,X30,'2 TRIM'!$J$8:$J$15000,"Programada")</f>
        <v>1</v>
      </c>
      <c r="AB30" s="50">
        <f>COUNTIFS('2 TRIM'!$A$8:$A$15000,X30,'2 TRIM'!$J$8:$J$15000,"Demanda")</f>
        <v>0</v>
      </c>
      <c r="AC30" s="50">
        <f>COUNTIFS('3 TRIM'!$A$8:$A$20000,X30,'3 TRIM'!$J$8:$J$20000,"Programada")</f>
        <v>0</v>
      </c>
      <c r="AD30" s="50">
        <f>COUNTIFS('3 TRIM'!$A$8:$A$20000,X30,'3 TRIM'!$J$8:$J$20000,"Demanda")</f>
        <v>0</v>
      </c>
      <c r="AE30" s="50">
        <f>COUNTIFS('4 TRIM'!$A$8:$A$10161,X30,'4 TRIM'!$G$8:$G$10161,"Programada")</f>
        <v>0</v>
      </c>
      <c r="AF30" s="50">
        <f>COUNTIFS('4 TRIM'!$A$8:$A$10161,X30,'4 TRIM'!$G$8:$G$10161,"Demanda")</f>
        <v>0</v>
      </c>
      <c r="AG30" s="51">
        <f t="shared" si="0"/>
        <v>1</v>
      </c>
      <c r="AH30" s="49"/>
      <c r="AI30" s="56">
        <v>28</v>
      </c>
      <c r="AJ30" s="50">
        <f>COUNTIFS('1 TRIM'!$A$8:$A$15000,AI30,'1 TRIM'!$K$8:$K$15000,"Interno")</f>
        <v>0</v>
      </c>
      <c r="AK30" s="50">
        <f>COUNTIFS('1 TRIM'!$A$8:$A$15000,AI30,'1 TRIM'!$K$8:$K$15000,"Externo")</f>
        <v>0</v>
      </c>
      <c r="AL30" s="50">
        <f>COUNTIFS('2 TRIM'!$A$8:$A$15000,AI30,'2 TRIM'!$K$8:$K$15000,"Interno")</f>
        <v>0</v>
      </c>
      <c r="AM30" s="50">
        <f>COUNTIFS('2 TRIM'!$A$8:$A$15000,AI30,'2 TRIM'!$K$8:$K$15000,"Externo")</f>
        <v>1</v>
      </c>
      <c r="AN30" s="50">
        <f>COUNTIFS('3 TRIM'!A$8:A$5481,AI30,'3 TRIM'!K$8:K$5481,"Interno")</f>
        <v>0</v>
      </c>
      <c r="AO30" s="50">
        <f>COUNTIFS('3 TRIM'!A$8:A$5481,AI30,'3 TRIM'!K$8:K$5481,"Externo")</f>
        <v>0</v>
      </c>
      <c r="AP30" s="50">
        <f>COUNTIFS('4 TRIM'!A$8:A$5161,AI30,'4 TRIM'!H$8:H$5161,"Interno")</f>
        <v>0</v>
      </c>
      <c r="AQ30" s="50">
        <f>COUNTIFS('4 TRIM'!A$8:A$5161,AI30,'4 TRIM'!H$8:H$5161,"Externo")</f>
        <v>0</v>
      </c>
      <c r="AR30" s="51">
        <f t="shared" si="17"/>
        <v>1</v>
      </c>
      <c r="AS30" s="49"/>
      <c r="AT30" s="56">
        <v>28</v>
      </c>
      <c r="AU30" s="52">
        <f>COUNTIFS('1 TRIM'!$A$8:$A$15000,AT30,'1 TRIM'!$L$8:$L$15000,"Campo")</f>
        <v>0</v>
      </c>
      <c r="AV30" s="52">
        <f>COUNTIFS('1 TRIM'!$A$8:$A$15000,AT30,'1 TRIM'!$L$8:$L$15000,"Oficina")</f>
        <v>0</v>
      </c>
      <c r="AW30" s="52">
        <f>COUNTIFS('1 TRIM'!$A$8:$A$15000,AT30,'1 TRIM'!$L$8:$L$15000,"Virtual")</f>
        <v>0</v>
      </c>
      <c r="AX30" s="52">
        <f>COUNTIFS('2 TRIM'!$A$8:$A$15000,AT30,'2 TRIM'!$L$8:$L$15000,"Campo")</f>
        <v>0</v>
      </c>
      <c r="AY30" s="52">
        <f>COUNTIFS('2 TRIM'!$A$8:$A$15000,AT30,'2 TRIM'!$L$8:$L$15000,"Oficina")</f>
        <v>1</v>
      </c>
      <c r="AZ30" s="52">
        <f>COUNTIFS('2 TRIM'!$A$8:$A$15000,AT30,'2 TRIM'!$L$8:$L$15000,"Virtual")</f>
        <v>0</v>
      </c>
      <c r="BA30" s="52">
        <f>COUNTIFS('3 TRIM'!$A$8:$A$5481,AT30,'3 TRIM'!$L$8:$L$5481,"Campo")</f>
        <v>0</v>
      </c>
      <c r="BB30" s="52">
        <f>COUNTIFS('3 TRIM'!$A$8:$A$5481,AT30,'3 TRIM'!$L$8:$L$5481,"Oficina")</f>
        <v>0</v>
      </c>
      <c r="BC30" s="52">
        <f>COUNTIFS('3 TRIM'!$A$8:$A$5481,AT30,'3 TRIM'!$L$8:$L$5481,"Virtual")</f>
        <v>0</v>
      </c>
      <c r="BD30" s="50">
        <f>COUNTIFS('4 TRIM'!$A$8:$A$5161,X30,'4 TRIM'!$I$8:$I$5161,"Campo")</f>
        <v>0</v>
      </c>
      <c r="BE30" s="52">
        <f>COUNTIFS('4 TRIM'!$A$8:$A$5161,AT30,'4 TRIM'!$I$8:$I$5161,"Oficina")</f>
        <v>0</v>
      </c>
      <c r="BF30" s="52">
        <f>COUNTIFS('4 TRIM'!$A$8:$A$5161,AT30,'4 TRIM'!$I$8:$I$5161,"Virtual")</f>
        <v>0</v>
      </c>
      <c r="BG30" s="51">
        <f t="shared" si="1"/>
        <v>1</v>
      </c>
      <c r="BH30" s="49"/>
      <c r="BI30" s="56">
        <v>28</v>
      </c>
      <c r="BJ30" s="52">
        <f>SUMIFS('1 TRIM'!M$8:M$14507,'1 TRIM'!A$8:A$14507,FORMULAS!BI30)</f>
        <v>0</v>
      </c>
      <c r="BK30" s="52">
        <f>SUMIFS('2 TRIM'!M$8:M$6930,'2 TRIM'!A$8:A$6930,FORMULAS!BI30)</f>
        <v>0</v>
      </c>
      <c r="BL30" s="52">
        <f>SUMIFS('3 TRIM'!M$8:M$5481,'3 TRIM'!A$8:A$5481,FORMULAS!BK30)</f>
        <v>0</v>
      </c>
      <c r="BM30" s="52">
        <f>SUMIFS('4 TRIM'!M$8:M$5161,'4 TRIM'!A$8:A$5161,FORMULAS!BL30)</f>
        <v>0</v>
      </c>
      <c r="BN30" s="52">
        <f>SUMIFS('1 TRIM'!Q$8:Q$5507,'1 TRIM'!E$8:E$5507,FORMULAS!BM30)</f>
        <v>0</v>
      </c>
      <c r="BO30" s="49"/>
      <c r="BQ30" s="61"/>
      <c r="BR30" s="49"/>
      <c r="BS30" s="49"/>
      <c r="BT30" s="49"/>
      <c r="BU30" s="49"/>
      <c r="BV30" s="49"/>
      <c r="BW30" s="49"/>
      <c r="BX30" s="49"/>
      <c r="BY30" s="49"/>
      <c r="BZ30" s="49"/>
    </row>
    <row r="31" spans="1:78" x14ac:dyDescent="0.25">
      <c r="A31" s="56">
        <v>29</v>
      </c>
      <c r="B31" s="57">
        <f>+PLAN!I39</f>
        <v>0</v>
      </c>
      <c r="C31" s="38">
        <f t="shared" si="2"/>
        <v>0</v>
      </c>
      <c r="D31" s="39" t="e">
        <f t="shared" si="3"/>
        <v>#DIV/0!</v>
      </c>
      <c r="E31" s="58">
        <f>+PLAN!J39</f>
        <v>0</v>
      </c>
      <c r="F31" s="41">
        <f t="shared" si="4"/>
        <v>0</v>
      </c>
      <c r="G31" s="42" t="e">
        <f t="shared" si="5"/>
        <v>#DIV/0!</v>
      </c>
      <c r="H31" s="148">
        <f t="shared" si="6"/>
        <v>0</v>
      </c>
      <c r="I31" s="148">
        <f t="shared" si="7"/>
        <v>0</v>
      </c>
      <c r="J31" s="147" t="e">
        <f t="shared" si="8"/>
        <v>#DIV/0!</v>
      </c>
      <c r="K31" s="59">
        <f>+PLAN!K39</f>
        <v>0</v>
      </c>
      <c r="L31" s="44">
        <f t="shared" si="9"/>
        <v>0</v>
      </c>
      <c r="M31" s="45" t="e">
        <f t="shared" si="10"/>
        <v>#DIV/0!</v>
      </c>
      <c r="N31" s="46">
        <f>+PLAN!L39</f>
        <v>0</v>
      </c>
      <c r="O31" s="47">
        <f>COUNTIF('4 TRIM'!$A$8:$A$5161,A31)</f>
        <v>0</v>
      </c>
      <c r="P31" s="48" t="e">
        <f t="shared" si="11"/>
        <v>#DIV/0!</v>
      </c>
      <c r="Q31" s="148">
        <f t="shared" si="12"/>
        <v>0</v>
      </c>
      <c r="R31" s="148">
        <f t="shared" si="13"/>
        <v>0</v>
      </c>
      <c r="S31" s="147" t="e">
        <f t="shared" si="14"/>
        <v>#DIV/0!</v>
      </c>
      <c r="T31" s="149">
        <f t="shared" si="15"/>
        <v>0</v>
      </c>
      <c r="U31" s="149">
        <f>+PLAN!M39</f>
        <v>0</v>
      </c>
      <c r="V31" s="150" t="e">
        <f t="shared" si="16"/>
        <v>#DIV/0!</v>
      </c>
      <c r="W31" s="49"/>
      <c r="X31" s="56">
        <v>29</v>
      </c>
      <c r="Y31" s="50">
        <f>COUNTIFS('1 TRIM'!$A$8:$A$10507,X31,'1 TRIM'!$J$8:$J$10507,"Programada")</f>
        <v>0</v>
      </c>
      <c r="Z31" s="50">
        <f>COUNTIFS('1 TRIM'!$A$8:$A$10507,X31,'1 TRIM'!$J$8:$J$10507,"Demanda")</f>
        <v>0</v>
      </c>
      <c r="AA31" s="50">
        <f>COUNTIFS('2 TRIM'!$A$8:$A$15000,X31,'2 TRIM'!$J$8:$J$15000,"Programada")</f>
        <v>0</v>
      </c>
      <c r="AB31" s="50">
        <f>COUNTIFS('2 TRIM'!$A$8:$A$15000,X31,'2 TRIM'!$J$8:$J$15000,"Demanda")</f>
        <v>0</v>
      </c>
      <c r="AC31" s="50">
        <f>COUNTIFS('3 TRIM'!$A$8:$A$20000,X31,'3 TRIM'!$J$8:$J$20000,"Programada")</f>
        <v>0</v>
      </c>
      <c r="AD31" s="50">
        <f>COUNTIFS('3 TRIM'!$A$8:$A$20000,X31,'3 TRIM'!$J$8:$J$20000,"Demanda")</f>
        <v>0</v>
      </c>
      <c r="AE31" s="50">
        <f>COUNTIFS('4 TRIM'!$A$8:$A$10161,X31,'4 TRIM'!$G$8:$G$10161,"Programada")</f>
        <v>0</v>
      </c>
      <c r="AF31" s="50">
        <f>COUNTIFS('4 TRIM'!$A$8:$A$10161,X31,'4 TRIM'!$G$8:$G$10161,"Demanda")</f>
        <v>0</v>
      </c>
      <c r="AG31" s="51">
        <f t="shared" si="0"/>
        <v>0</v>
      </c>
      <c r="AH31" s="49"/>
      <c r="AI31" s="56">
        <v>29</v>
      </c>
      <c r="AJ31" s="50">
        <f>COUNTIFS('1 TRIM'!$A$8:$A$15000,AI31,'1 TRIM'!$K$8:$K$15000,"Interno")</f>
        <v>0</v>
      </c>
      <c r="AK31" s="50">
        <f>COUNTIFS('1 TRIM'!$A$8:$A$15000,AI31,'1 TRIM'!$K$8:$K$15000,"Externo")</f>
        <v>0</v>
      </c>
      <c r="AL31" s="50">
        <f>COUNTIFS('2 TRIM'!$A$8:$A$15000,AI31,'2 TRIM'!$K$8:$K$15000,"Interno")</f>
        <v>0</v>
      </c>
      <c r="AM31" s="50">
        <f>COUNTIFS('2 TRIM'!$A$8:$A$15000,AI31,'2 TRIM'!$K$8:$K$15000,"Externo")</f>
        <v>0</v>
      </c>
      <c r="AN31" s="50">
        <f>COUNTIFS('3 TRIM'!A$8:A$5481,AI31,'3 TRIM'!K$8:K$5481,"Interno")</f>
        <v>0</v>
      </c>
      <c r="AO31" s="50">
        <f>COUNTIFS('3 TRIM'!A$8:A$5481,AI31,'3 TRIM'!K$8:K$5481,"Externo")</f>
        <v>0</v>
      </c>
      <c r="AP31" s="50">
        <f>COUNTIFS('4 TRIM'!A$8:A$5161,AI31,'4 TRIM'!H$8:H$5161,"Interno")</f>
        <v>0</v>
      </c>
      <c r="AQ31" s="50">
        <f>COUNTIFS('4 TRIM'!A$8:A$5161,AI31,'4 TRIM'!H$8:H$5161,"Externo")</f>
        <v>0</v>
      </c>
      <c r="AR31" s="51">
        <f t="shared" si="17"/>
        <v>0</v>
      </c>
      <c r="AS31" s="49"/>
      <c r="AT31" s="56">
        <v>29</v>
      </c>
      <c r="AU31" s="52">
        <f>COUNTIFS('1 TRIM'!$A$8:$A$15000,AT31,'1 TRIM'!$L$8:$L$15000,"Campo")</f>
        <v>0</v>
      </c>
      <c r="AV31" s="52">
        <f>COUNTIFS('1 TRIM'!$A$8:$A$15000,AT31,'1 TRIM'!$L$8:$L$15000,"Oficina")</f>
        <v>0</v>
      </c>
      <c r="AW31" s="52">
        <f>COUNTIFS('1 TRIM'!$A$8:$A$15000,AT31,'1 TRIM'!$L$8:$L$15000,"Virtual")</f>
        <v>0</v>
      </c>
      <c r="AX31" s="52">
        <f>COUNTIFS('2 TRIM'!$A$8:$A$15000,AT31,'2 TRIM'!$L$8:$L$15000,"Campo")</f>
        <v>0</v>
      </c>
      <c r="AY31" s="52">
        <f>COUNTIFS('2 TRIM'!$A$8:$A$15000,AT31,'2 TRIM'!$L$8:$L$15000,"Oficina")</f>
        <v>0</v>
      </c>
      <c r="AZ31" s="52">
        <f>COUNTIFS('2 TRIM'!$A$8:$A$15000,AT31,'2 TRIM'!$L$8:$L$15000,"Virtual")</f>
        <v>0</v>
      </c>
      <c r="BA31" s="52">
        <f>COUNTIFS('3 TRIM'!$A$8:$A$5481,AT31,'3 TRIM'!$L$8:$L$5481,"Campo")</f>
        <v>0</v>
      </c>
      <c r="BB31" s="52">
        <f>COUNTIFS('3 TRIM'!$A$8:$A$5481,AT31,'3 TRIM'!$L$8:$L$5481,"Oficina")</f>
        <v>0</v>
      </c>
      <c r="BC31" s="52">
        <f>COUNTIFS('3 TRIM'!$A$8:$A$5481,AT31,'3 TRIM'!$L$8:$L$5481,"Virtual")</f>
        <v>0</v>
      </c>
      <c r="BD31" s="50">
        <f>COUNTIFS('4 TRIM'!$A$8:$A$5161,X31,'4 TRIM'!$I$8:$I$5161,"Campo")</f>
        <v>0</v>
      </c>
      <c r="BE31" s="52">
        <f>COUNTIFS('4 TRIM'!$A$8:$A$5161,AT31,'4 TRIM'!$I$8:$I$5161,"Oficina")</f>
        <v>0</v>
      </c>
      <c r="BF31" s="52">
        <f>COUNTIFS('4 TRIM'!$A$8:$A$5161,AT31,'4 TRIM'!$I$8:$I$5161,"Virtual")</f>
        <v>0</v>
      </c>
      <c r="BG31" s="51">
        <f t="shared" si="1"/>
        <v>0</v>
      </c>
      <c r="BH31" s="49"/>
      <c r="BI31" s="56">
        <v>29</v>
      </c>
      <c r="BJ31" s="52">
        <f>SUMIFS('1 TRIM'!M$8:M$14507,'1 TRIM'!A$8:A$14507,FORMULAS!BI31)</f>
        <v>0</v>
      </c>
      <c r="BK31" s="52">
        <f>SUMIFS('2 TRIM'!M$8:M$6930,'2 TRIM'!A$8:A$6930,FORMULAS!BI31)</f>
        <v>0</v>
      </c>
      <c r="BL31" s="52">
        <f>SUMIFS('3 TRIM'!M$8:M$5481,'3 TRIM'!A$8:A$5481,FORMULAS!BK31)</f>
        <v>0</v>
      </c>
      <c r="BM31" s="52">
        <f>SUMIFS('4 TRIM'!M$8:M$5161,'4 TRIM'!A$8:A$5161,FORMULAS!BL31)</f>
        <v>0</v>
      </c>
      <c r="BN31" s="52">
        <f>SUMIFS('1 TRIM'!Q$8:Q$5507,'1 TRIM'!E$8:E$5507,FORMULAS!BM31)</f>
        <v>0</v>
      </c>
      <c r="BO31" s="49"/>
      <c r="BQ31" s="61"/>
      <c r="BR31" s="49"/>
      <c r="BS31" s="49"/>
      <c r="BT31" s="49"/>
      <c r="BU31" s="49"/>
      <c r="BV31" s="49"/>
      <c r="BW31" s="49"/>
      <c r="BX31" s="49"/>
      <c r="BY31" s="49"/>
      <c r="BZ31" s="49"/>
    </row>
    <row r="32" spans="1:78" x14ac:dyDescent="0.25">
      <c r="A32" s="56">
        <v>30</v>
      </c>
      <c r="B32" s="57">
        <f>+PLAN!I40</f>
        <v>0</v>
      </c>
      <c r="C32" s="38">
        <f t="shared" si="2"/>
        <v>0</v>
      </c>
      <c r="D32" s="39" t="e">
        <f t="shared" si="3"/>
        <v>#DIV/0!</v>
      </c>
      <c r="E32" s="58">
        <f>+PLAN!J40</f>
        <v>0</v>
      </c>
      <c r="F32" s="41">
        <f t="shared" si="4"/>
        <v>0</v>
      </c>
      <c r="G32" s="42" t="e">
        <f t="shared" si="5"/>
        <v>#DIV/0!</v>
      </c>
      <c r="H32" s="148">
        <f t="shared" si="6"/>
        <v>0</v>
      </c>
      <c r="I32" s="148">
        <f t="shared" si="7"/>
        <v>0</v>
      </c>
      <c r="J32" s="147" t="e">
        <f t="shared" si="8"/>
        <v>#DIV/0!</v>
      </c>
      <c r="K32" s="59">
        <f>+PLAN!K40</f>
        <v>0</v>
      </c>
      <c r="L32" s="44">
        <f t="shared" si="9"/>
        <v>0</v>
      </c>
      <c r="M32" s="45" t="e">
        <f t="shared" si="10"/>
        <v>#DIV/0!</v>
      </c>
      <c r="N32" s="46">
        <f>+PLAN!L40</f>
        <v>1</v>
      </c>
      <c r="O32" s="47">
        <f>COUNTIF('4 TRIM'!$A$8:$A$5161,A32)</f>
        <v>0</v>
      </c>
      <c r="P32" s="48">
        <f t="shared" si="11"/>
        <v>0</v>
      </c>
      <c r="Q32" s="148">
        <f t="shared" si="12"/>
        <v>1</v>
      </c>
      <c r="R32" s="148">
        <f t="shared" si="13"/>
        <v>0</v>
      </c>
      <c r="S32" s="147">
        <f t="shared" si="14"/>
        <v>0</v>
      </c>
      <c r="T32" s="149">
        <f t="shared" si="15"/>
        <v>0</v>
      </c>
      <c r="U32" s="149">
        <f>+PLAN!M40</f>
        <v>1</v>
      </c>
      <c r="V32" s="150">
        <f t="shared" si="16"/>
        <v>0</v>
      </c>
      <c r="W32" s="49"/>
      <c r="X32" s="56">
        <v>30</v>
      </c>
      <c r="Y32" s="50">
        <f>COUNTIFS('1 TRIM'!$A$8:$A$10507,X32,'1 TRIM'!$J$8:$J$10507,"Programada")</f>
        <v>0</v>
      </c>
      <c r="Z32" s="50">
        <f>COUNTIFS('1 TRIM'!$A$8:$A$10507,X32,'1 TRIM'!$J$8:$J$10507,"Demanda")</f>
        <v>0</v>
      </c>
      <c r="AA32" s="50">
        <f>COUNTIFS('2 TRIM'!$A$8:$A$15000,X32,'2 TRIM'!$J$8:$J$15000,"Programada")</f>
        <v>0</v>
      </c>
      <c r="AB32" s="50">
        <f>COUNTIFS('2 TRIM'!$A$8:$A$15000,X32,'2 TRIM'!$J$8:$J$15000,"Demanda")</f>
        <v>0</v>
      </c>
      <c r="AC32" s="50">
        <f>COUNTIFS('3 TRIM'!$A$8:$A$20000,X32,'3 TRIM'!$J$8:$J$20000,"Programada")</f>
        <v>0</v>
      </c>
      <c r="AD32" s="50">
        <f>COUNTIFS('3 TRIM'!$A$8:$A$20000,X32,'3 TRIM'!$J$8:$J$20000,"Demanda")</f>
        <v>0</v>
      </c>
      <c r="AE32" s="50">
        <f>COUNTIFS('4 TRIM'!$A$8:$A$10161,X32,'4 TRIM'!$G$8:$G$10161,"Programada")</f>
        <v>0</v>
      </c>
      <c r="AF32" s="50">
        <f>COUNTIFS('4 TRIM'!$A$8:$A$10161,X32,'4 TRIM'!$G$8:$G$10161,"Demanda")</f>
        <v>0</v>
      </c>
      <c r="AG32" s="51">
        <f t="shared" si="0"/>
        <v>0</v>
      </c>
      <c r="AH32" s="49"/>
      <c r="AI32" s="56">
        <v>30</v>
      </c>
      <c r="AJ32" s="50">
        <f>COUNTIFS('1 TRIM'!$A$8:$A$15000,AI32,'1 TRIM'!$K$8:$K$15000,"Interno")</f>
        <v>0</v>
      </c>
      <c r="AK32" s="50">
        <f>COUNTIFS('1 TRIM'!$A$8:$A$15000,AI32,'1 TRIM'!$K$8:$K$15000,"Externo")</f>
        <v>0</v>
      </c>
      <c r="AL32" s="50">
        <f>COUNTIFS('2 TRIM'!$A$8:$A$15000,AI32,'2 TRIM'!$K$8:$K$15000,"Interno")</f>
        <v>0</v>
      </c>
      <c r="AM32" s="50">
        <f>COUNTIFS('2 TRIM'!$A$8:$A$15000,AI32,'2 TRIM'!$K$8:$K$15000,"Externo")</f>
        <v>0</v>
      </c>
      <c r="AN32" s="50">
        <f>COUNTIFS('3 TRIM'!A$8:A$5481,AI32,'3 TRIM'!K$8:K$5481,"Interno")</f>
        <v>0</v>
      </c>
      <c r="AO32" s="50">
        <f>COUNTIFS('3 TRIM'!A$8:A$5481,AI32,'3 TRIM'!K$8:K$5481,"Externo")</f>
        <v>0</v>
      </c>
      <c r="AP32" s="50">
        <f>COUNTIFS('4 TRIM'!A$8:A$5161,AI32,'4 TRIM'!H$8:H$5161,"Interno")</f>
        <v>0</v>
      </c>
      <c r="AQ32" s="50">
        <f>COUNTIFS('4 TRIM'!A$8:A$5161,AI32,'4 TRIM'!H$8:H$5161,"Externo")</f>
        <v>0</v>
      </c>
      <c r="AR32" s="51">
        <f t="shared" si="17"/>
        <v>0</v>
      </c>
      <c r="AS32" s="49"/>
      <c r="AT32" s="56">
        <v>30</v>
      </c>
      <c r="AU32" s="52">
        <f>COUNTIFS('1 TRIM'!$A$8:$A$15000,AT32,'1 TRIM'!$L$8:$L$15000,"Campo")</f>
        <v>0</v>
      </c>
      <c r="AV32" s="52">
        <f>COUNTIFS('1 TRIM'!$A$8:$A$15000,AT32,'1 TRIM'!$L$8:$L$15000,"Oficina")</f>
        <v>0</v>
      </c>
      <c r="AW32" s="52">
        <f>COUNTIFS('1 TRIM'!$A$8:$A$15000,AT32,'1 TRIM'!$L$8:$L$15000,"Virtual")</f>
        <v>0</v>
      </c>
      <c r="AX32" s="52">
        <f>COUNTIFS('2 TRIM'!$A$8:$A$15000,AT32,'2 TRIM'!$L$8:$L$15000,"Campo")</f>
        <v>0</v>
      </c>
      <c r="AY32" s="52">
        <f>COUNTIFS('2 TRIM'!$A$8:$A$15000,AT32,'2 TRIM'!$L$8:$L$15000,"Oficina")</f>
        <v>0</v>
      </c>
      <c r="AZ32" s="52">
        <f>COUNTIFS('2 TRIM'!$A$8:$A$15000,AT32,'2 TRIM'!$L$8:$L$15000,"Virtual")</f>
        <v>0</v>
      </c>
      <c r="BA32" s="52">
        <f>COUNTIFS('3 TRIM'!$A$8:$A$5481,AT32,'3 TRIM'!$L$8:$L$5481,"Campo")</f>
        <v>0</v>
      </c>
      <c r="BB32" s="52">
        <f>COUNTIFS('3 TRIM'!$A$8:$A$5481,AT32,'3 TRIM'!$L$8:$L$5481,"Oficina")</f>
        <v>0</v>
      </c>
      <c r="BC32" s="52">
        <f>COUNTIFS('3 TRIM'!$A$8:$A$5481,AT32,'3 TRIM'!$L$8:$L$5481,"Virtual")</f>
        <v>0</v>
      </c>
      <c r="BD32" s="50">
        <f>COUNTIFS('4 TRIM'!$A$8:$A$5161,X32,'4 TRIM'!$I$8:$I$5161,"Campo")</f>
        <v>0</v>
      </c>
      <c r="BE32" s="52">
        <f>COUNTIFS('4 TRIM'!$A$8:$A$5161,AT32,'4 TRIM'!$I$8:$I$5161,"Oficina")</f>
        <v>0</v>
      </c>
      <c r="BF32" s="52">
        <f>COUNTIFS('4 TRIM'!$A$8:$A$5161,AT32,'4 TRIM'!$I$8:$I$5161,"Virtual")</f>
        <v>0</v>
      </c>
      <c r="BG32" s="51">
        <f t="shared" si="1"/>
        <v>0</v>
      </c>
      <c r="BH32" s="49"/>
      <c r="BI32" s="56">
        <v>30</v>
      </c>
      <c r="BJ32" s="52">
        <f>SUMIFS('1 TRIM'!M$8:M$14507,'1 TRIM'!A$8:A$14507,FORMULAS!BI32)</f>
        <v>0</v>
      </c>
      <c r="BK32" s="52">
        <f>SUMIFS('2 TRIM'!M$8:M$6930,'2 TRIM'!A$8:A$6930,FORMULAS!BI32)</f>
        <v>0</v>
      </c>
      <c r="BL32" s="52">
        <f>SUMIFS('3 TRIM'!M$8:M$5481,'3 TRIM'!A$8:A$5481,FORMULAS!BK32)</f>
        <v>0</v>
      </c>
      <c r="BM32" s="52">
        <f>SUMIFS('4 TRIM'!M$8:M$5161,'4 TRIM'!A$8:A$5161,FORMULAS!BL32)</f>
        <v>0</v>
      </c>
      <c r="BN32" s="52">
        <f>SUMIFS('1 TRIM'!Q$8:Q$5507,'1 TRIM'!E$8:E$5507,FORMULAS!BM32)</f>
        <v>0</v>
      </c>
      <c r="BO32" s="49"/>
      <c r="BQ32" s="61"/>
      <c r="BR32" s="49"/>
      <c r="BS32" s="49"/>
      <c r="BT32" s="49"/>
      <c r="BU32" s="49"/>
      <c r="BV32" s="49"/>
      <c r="BW32" s="49"/>
      <c r="BX32" s="49"/>
      <c r="BY32" s="49"/>
      <c r="BZ32" s="49"/>
    </row>
    <row r="33" spans="1:78" x14ac:dyDescent="0.25">
      <c r="A33" s="56">
        <v>31</v>
      </c>
      <c r="B33" s="57">
        <f>+PLAN!I41</f>
        <v>0</v>
      </c>
      <c r="C33" s="38">
        <f t="shared" si="2"/>
        <v>0</v>
      </c>
      <c r="D33" s="39" t="e">
        <f t="shared" si="3"/>
        <v>#DIV/0!</v>
      </c>
      <c r="E33" s="58">
        <f>+PLAN!J41</f>
        <v>0</v>
      </c>
      <c r="F33" s="41">
        <f t="shared" si="4"/>
        <v>0</v>
      </c>
      <c r="G33" s="42" t="e">
        <f t="shared" si="5"/>
        <v>#DIV/0!</v>
      </c>
      <c r="H33" s="148">
        <f t="shared" si="6"/>
        <v>0</v>
      </c>
      <c r="I33" s="148">
        <f t="shared" si="7"/>
        <v>0</v>
      </c>
      <c r="J33" s="147" t="e">
        <f t="shared" si="8"/>
        <v>#DIV/0!</v>
      </c>
      <c r="K33" s="59">
        <f>+PLAN!K41</f>
        <v>0</v>
      </c>
      <c r="L33" s="44">
        <f t="shared" si="9"/>
        <v>0</v>
      </c>
      <c r="M33" s="45" t="e">
        <f t="shared" si="10"/>
        <v>#DIV/0!</v>
      </c>
      <c r="N33" s="46">
        <f>+PLAN!L41</f>
        <v>1</v>
      </c>
      <c r="O33" s="47">
        <f>COUNTIF('4 TRIM'!$A$8:$A$5161,A33)</f>
        <v>0</v>
      </c>
      <c r="P33" s="48">
        <f t="shared" si="11"/>
        <v>0</v>
      </c>
      <c r="Q33" s="148">
        <f t="shared" si="12"/>
        <v>1</v>
      </c>
      <c r="R33" s="148">
        <f t="shared" si="13"/>
        <v>0</v>
      </c>
      <c r="S33" s="147">
        <f t="shared" si="14"/>
        <v>0</v>
      </c>
      <c r="T33" s="149">
        <f t="shared" si="15"/>
        <v>0</v>
      </c>
      <c r="U33" s="149">
        <f>+PLAN!M41</f>
        <v>1</v>
      </c>
      <c r="V33" s="150">
        <f t="shared" si="16"/>
        <v>0</v>
      </c>
      <c r="W33" s="49"/>
      <c r="X33" s="56">
        <v>31</v>
      </c>
      <c r="Y33" s="50">
        <f>COUNTIFS('1 TRIM'!$A$8:$A$10507,X33,'1 TRIM'!$J$8:$J$10507,"Programada")</f>
        <v>0</v>
      </c>
      <c r="Z33" s="50">
        <f>COUNTIFS('1 TRIM'!$A$8:$A$10507,X33,'1 TRIM'!$J$8:$J$10507,"Demanda")</f>
        <v>0</v>
      </c>
      <c r="AA33" s="50">
        <f>COUNTIFS('2 TRIM'!$A$8:$A$15000,X33,'2 TRIM'!$J$8:$J$15000,"Programada")</f>
        <v>0</v>
      </c>
      <c r="AB33" s="50">
        <f>COUNTIFS('2 TRIM'!$A$8:$A$15000,X33,'2 TRIM'!$J$8:$J$15000,"Demanda")</f>
        <v>0</v>
      </c>
      <c r="AC33" s="50">
        <f>COUNTIFS('3 TRIM'!$A$8:$A$20000,X33,'3 TRIM'!$J$8:$J$20000,"Programada")</f>
        <v>0</v>
      </c>
      <c r="AD33" s="50">
        <f>COUNTIFS('3 TRIM'!$A$8:$A$20000,X33,'3 TRIM'!$J$8:$J$20000,"Demanda")</f>
        <v>0</v>
      </c>
      <c r="AE33" s="50">
        <f>COUNTIFS('4 TRIM'!$A$8:$A$10161,X33,'4 TRIM'!$G$8:$G$10161,"Programada")</f>
        <v>0</v>
      </c>
      <c r="AF33" s="50">
        <f>COUNTIFS('4 TRIM'!$A$8:$A$10161,X33,'4 TRIM'!$G$8:$G$10161,"Demanda")</f>
        <v>0</v>
      </c>
      <c r="AG33" s="51">
        <f t="shared" si="0"/>
        <v>0</v>
      </c>
      <c r="AH33" s="49"/>
      <c r="AI33" s="56">
        <v>31</v>
      </c>
      <c r="AJ33" s="50">
        <f>COUNTIFS('1 TRIM'!$A$8:$A$15000,AI33,'1 TRIM'!$K$8:$K$15000,"Interno")</f>
        <v>0</v>
      </c>
      <c r="AK33" s="50">
        <f>COUNTIFS('1 TRIM'!$A$8:$A$15000,AI33,'1 TRIM'!$K$8:$K$15000,"Externo")</f>
        <v>0</v>
      </c>
      <c r="AL33" s="50">
        <f>COUNTIFS('2 TRIM'!$A$8:$A$15000,AI33,'2 TRIM'!$K$8:$K$15000,"Interno")</f>
        <v>0</v>
      </c>
      <c r="AM33" s="50">
        <f>COUNTIFS('2 TRIM'!$A$8:$A$15000,AI33,'2 TRIM'!$K$8:$K$15000,"Externo")</f>
        <v>0</v>
      </c>
      <c r="AN33" s="50">
        <f>COUNTIFS('3 TRIM'!A$8:A$5481,AI33,'3 TRIM'!K$8:K$5481,"Interno")</f>
        <v>0</v>
      </c>
      <c r="AO33" s="50">
        <f>COUNTIFS('3 TRIM'!A$8:A$5481,AI33,'3 TRIM'!K$8:K$5481,"Externo")</f>
        <v>0</v>
      </c>
      <c r="AP33" s="50">
        <f>COUNTIFS('4 TRIM'!A$8:A$5161,AI33,'4 TRIM'!H$8:H$5161,"Interno")</f>
        <v>0</v>
      </c>
      <c r="AQ33" s="50">
        <f>COUNTIFS('4 TRIM'!A$8:A$5161,AI33,'4 TRIM'!H$8:H$5161,"Externo")</f>
        <v>0</v>
      </c>
      <c r="AR33" s="51">
        <f t="shared" si="17"/>
        <v>0</v>
      </c>
      <c r="AS33" s="49"/>
      <c r="AT33" s="56">
        <v>31</v>
      </c>
      <c r="AU33" s="52">
        <f>COUNTIFS('1 TRIM'!$A$8:$A$15000,AT33,'1 TRIM'!$L$8:$L$15000,"Campo")</f>
        <v>0</v>
      </c>
      <c r="AV33" s="52">
        <f>COUNTIFS('1 TRIM'!$A$8:$A$15000,AT33,'1 TRIM'!$L$8:$L$15000,"Oficina")</f>
        <v>0</v>
      </c>
      <c r="AW33" s="52">
        <f>COUNTIFS('1 TRIM'!$A$8:$A$15000,AT33,'1 TRIM'!$L$8:$L$15000,"Virtual")</f>
        <v>0</v>
      </c>
      <c r="AX33" s="52">
        <f>COUNTIFS('2 TRIM'!$A$8:$A$15000,AT33,'2 TRIM'!$L$8:$L$15000,"Campo")</f>
        <v>0</v>
      </c>
      <c r="AY33" s="52">
        <f>COUNTIFS('2 TRIM'!$A$8:$A$15000,AT33,'2 TRIM'!$L$8:$L$15000,"Oficina")</f>
        <v>0</v>
      </c>
      <c r="AZ33" s="52">
        <f>COUNTIFS('2 TRIM'!$A$8:$A$15000,AT33,'2 TRIM'!$L$8:$L$15000,"Virtual")</f>
        <v>0</v>
      </c>
      <c r="BA33" s="52">
        <f>COUNTIFS('3 TRIM'!$A$8:$A$5481,AT33,'3 TRIM'!$L$8:$L$5481,"Campo")</f>
        <v>0</v>
      </c>
      <c r="BB33" s="52">
        <f>COUNTIFS('3 TRIM'!$A$8:$A$5481,AT33,'3 TRIM'!$L$8:$L$5481,"Oficina")</f>
        <v>0</v>
      </c>
      <c r="BC33" s="52">
        <f>COUNTIFS('3 TRIM'!$A$8:$A$5481,AT33,'3 TRIM'!$L$8:$L$5481,"Virtual")</f>
        <v>0</v>
      </c>
      <c r="BD33" s="50">
        <f>COUNTIFS('4 TRIM'!$A$8:$A$5161,X33,'4 TRIM'!$I$8:$I$5161,"Campo")</f>
        <v>0</v>
      </c>
      <c r="BE33" s="52">
        <f>COUNTIFS('4 TRIM'!$A$8:$A$5161,AT33,'4 TRIM'!$I$8:$I$5161,"Oficina")</f>
        <v>0</v>
      </c>
      <c r="BF33" s="52">
        <f>COUNTIFS('4 TRIM'!$A$8:$A$5161,AT33,'4 TRIM'!$I$8:$I$5161,"Virtual")</f>
        <v>0</v>
      </c>
      <c r="BG33" s="51">
        <f t="shared" si="1"/>
        <v>0</v>
      </c>
      <c r="BH33" s="49"/>
      <c r="BI33" s="56">
        <v>31</v>
      </c>
      <c r="BJ33" s="52">
        <f>SUMIFS('1 TRIM'!M$8:M$14507,'1 TRIM'!A$8:A$14507,FORMULAS!BI33)</f>
        <v>0</v>
      </c>
      <c r="BK33" s="52">
        <f>SUMIFS('2 TRIM'!M$8:M$6930,'2 TRIM'!A$8:A$6930,FORMULAS!BI33)</f>
        <v>0</v>
      </c>
      <c r="BL33" s="52">
        <f>SUMIFS('3 TRIM'!M$8:M$5481,'3 TRIM'!A$8:A$5481,FORMULAS!BK33)</f>
        <v>0</v>
      </c>
      <c r="BM33" s="52">
        <f>SUMIFS('4 TRIM'!M$8:M$5161,'4 TRIM'!A$8:A$5161,FORMULAS!BL33)</f>
        <v>0</v>
      </c>
      <c r="BN33" s="52">
        <f>SUMIFS('1 TRIM'!Q$8:Q$5507,'1 TRIM'!E$8:E$5507,FORMULAS!BM33)</f>
        <v>0</v>
      </c>
      <c r="BO33" s="49"/>
      <c r="BQ33" s="61"/>
      <c r="BR33" s="49"/>
      <c r="BS33" s="49"/>
      <c r="BT33" s="49"/>
      <c r="BU33" s="49"/>
      <c r="BV33" s="49"/>
      <c r="BW33" s="49"/>
      <c r="BX33" s="49"/>
      <c r="BY33" s="49"/>
      <c r="BZ33" s="49"/>
    </row>
    <row r="34" spans="1:78" x14ac:dyDescent="0.25">
      <c r="A34" s="56">
        <v>32</v>
      </c>
      <c r="B34" s="57">
        <f>+PLAN!I42</f>
        <v>0</v>
      </c>
      <c r="C34" s="38">
        <f t="shared" si="2"/>
        <v>0</v>
      </c>
      <c r="D34" s="39" t="e">
        <f t="shared" si="3"/>
        <v>#DIV/0!</v>
      </c>
      <c r="E34" s="58">
        <f>+PLAN!J42</f>
        <v>0</v>
      </c>
      <c r="F34" s="41">
        <f t="shared" si="4"/>
        <v>0</v>
      </c>
      <c r="G34" s="42" t="e">
        <f t="shared" si="5"/>
        <v>#DIV/0!</v>
      </c>
      <c r="H34" s="148">
        <f t="shared" si="6"/>
        <v>0</v>
      </c>
      <c r="I34" s="148">
        <f t="shared" si="7"/>
        <v>0</v>
      </c>
      <c r="J34" s="147" t="e">
        <f t="shared" si="8"/>
        <v>#DIV/0!</v>
      </c>
      <c r="K34" s="59">
        <f>+PLAN!K42</f>
        <v>0</v>
      </c>
      <c r="L34" s="44">
        <f t="shared" si="9"/>
        <v>0</v>
      </c>
      <c r="M34" s="45" t="e">
        <f t="shared" si="10"/>
        <v>#DIV/0!</v>
      </c>
      <c r="N34" s="46">
        <f>+PLAN!L42</f>
        <v>0</v>
      </c>
      <c r="O34" s="47">
        <f>COUNTIF('4 TRIM'!$A$8:$A$5161,A34)</f>
        <v>0</v>
      </c>
      <c r="P34" s="48" t="e">
        <f t="shared" si="11"/>
        <v>#DIV/0!</v>
      </c>
      <c r="Q34" s="148">
        <f t="shared" si="12"/>
        <v>0</v>
      </c>
      <c r="R34" s="148">
        <f t="shared" si="13"/>
        <v>0</v>
      </c>
      <c r="S34" s="147" t="e">
        <f t="shared" si="14"/>
        <v>#DIV/0!</v>
      </c>
      <c r="T34" s="149">
        <f t="shared" si="15"/>
        <v>0</v>
      </c>
      <c r="U34" s="149">
        <f>+PLAN!M42</f>
        <v>0</v>
      </c>
      <c r="V34" s="150" t="e">
        <f t="shared" si="16"/>
        <v>#DIV/0!</v>
      </c>
      <c r="W34" s="49"/>
      <c r="X34" s="56">
        <v>32</v>
      </c>
      <c r="Y34" s="50">
        <f>COUNTIFS('1 TRIM'!$A$8:$A$10507,X34,'1 TRIM'!$J$8:$J$10507,"Programada")</f>
        <v>0</v>
      </c>
      <c r="Z34" s="50">
        <f>COUNTIFS('1 TRIM'!$A$8:$A$10507,X34,'1 TRIM'!$J$8:$J$10507,"Demanda")</f>
        <v>1</v>
      </c>
      <c r="AA34" s="50">
        <f>COUNTIFS('2 TRIM'!$A$8:$A$15000,X34,'2 TRIM'!$J$8:$J$15000,"Programada")</f>
        <v>0</v>
      </c>
      <c r="AB34" s="50">
        <f>COUNTIFS('2 TRIM'!$A$8:$A$15000,X34,'2 TRIM'!$J$8:$J$15000,"Demanda")</f>
        <v>7</v>
      </c>
      <c r="AC34" s="50">
        <f>COUNTIFS('3 TRIM'!$A$8:$A$20000,X34,'3 TRIM'!$J$8:$J$20000,"Programada")</f>
        <v>0</v>
      </c>
      <c r="AD34" s="50">
        <f>COUNTIFS('3 TRIM'!$A$8:$A$20000,X34,'3 TRIM'!$J$8:$J$20000,"Demanda")</f>
        <v>6</v>
      </c>
      <c r="AE34" s="50">
        <f>COUNTIFS('4 TRIM'!$A$8:$A$10161,X34,'4 TRIM'!$G$8:$G$10161,"Programada")</f>
        <v>0</v>
      </c>
      <c r="AF34" s="50">
        <f>COUNTIFS('4 TRIM'!$A$8:$A$10161,X34,'4 TRIM'!$G$8:$G$10161,"Demanda")</f>
        <v>0</v>
      </c>
      <c r="AG34" s="51">
        <f t="shared" si="0"/>
        <v>14</v>
      </c>
      <c r="AH34" s="49"/>
      <c r="AI34" s="56">
        <v>32</v>
      </c>
      <c r="AJ34" s="50">
        <f>COUNTIFS('1 TRIM'!$A$8:$A$15000,AI34,'1 TRIM'!$K$8:$K$15000,"Interno")</f>
        <v>0</v>
      </c>
      <c r="AK34" s="50">
        <f>COUNTIFS('1 TRIM'!$A$8:$A$15000,AI34,'1 TRIM'!$K$8:$K$15000,"Externo")</f>
        <v>1</v>
      </c>
      <c r="AL34" s="50">
        <f>COUNTIFS('2 TRIM'!$A$8:$A$15000,AI34,'2 TRIM'!$K$8:$K$15000,"Interno")</f>
        <v>0</v>
      </c>
      <c r="AM34" s="50">
        <f>COUNTIFS('2 TRIM'!$A$8:$A$15000,AI34,'2 TRIM'!$K$8:$K$15000,"Externo")</f>
        <v>7</v>
      </c>
      <c r="AN34" s="50">
        <f>COUNTIFS('3 TRIM'!A$8:A$5481,AI34,'3 TRIM'!K$8:K$5481,"Interno")</f>
        <v>0</v>
      </c>
      <c r="AO34" s="50">
        <f>COUNTIFS('3 TRIM'!A$8:A$5481,AI34,'3 TRIM'!K$8:K$5481,"Externo")</f>
        <v>6</v>
      </c>
      <c r="AP34" s="50">
        <f>COUNTIFS('4 TRIM'!A$8:A$5161,AI34,'4 TRIM'!H$8:H$5161,"Interno")</f>
        <v>0</v>
      </c>
      <c r="AQ34" s="50">
        <f>COUNTIFS('4 TRIM'!A$8:A$5161,AI34,'4 TRIM'!H$8:H$5161,"Externo")</f>
        <v>0</v>
      </c>
      <c r="AR34" s="51">
        <f t="shared" si="17"/>
        <v>14</v>
      </c>
      <c r="AS34" s="49"/>
      <c r="AT34" s="56">
        <v>32</v>
      </c>
      <c r="AU34" s="52">
        <f>COUNTIFS('1 TRIM'!$A$8:$A$15000,AT34,'1 TRIM'!$L$8:$L$15000,"Campo")</f>
        <v>0</v>
      </c>
      <c r="AV34" s="52">
        <f>COUNTIFS('1 TRIM'!$A$8:$A$15000,AT34,'1 TRIM'!$L$8:$L$15000,"Oficina")</f>
        <v>1</v>
      </c>
      <c r="AW34" s="52">
        <f>COUNTIFS('1 TRIM'!$A$8:$A$15000,AT34,'1 TRIM'!$L$8:$L$15000,"Virtual")</f>
        <v>0</v>
      </c>
      <c r="AX34" s="52">
        <f>COUNTIFS('2 TRIM'!$A$8:$A$15000,AT34,'2 TRIM'!$L$8:$L$15000,"Campo")</f>
        <v>0</v>
      </c>
      <c r="AY34" s="52">
        <f>COUNTIFS('2 TRIM'!$A$8:$A$15000,AT34,'2 TRIM'!$L$8:$L$15000,"Oficina")</f>
        <v>4</v>
      </c>
      <c r="AZ34" s="52">
        <f>COUNTIFS('2 TRIM'!$A$8:$A$15000,AT34,'2 TRIM'!$L$8:$L$15000,"Virtual")</f>
        <v>3</v>
      </c>
      <c r="BA34" s="52">
        <f>COUNTIFS('3 TRIM'!$A$8:$A$5481,AT34,'3 TRIM'!$L$8:$L$5481,"Campo")</f>
        <v>0</v>
      </c>
      <c r="BB34" s="52">
        <f>COUNTIFS('3 TRIM'!$A$8:$A$5481,AT34,'3 TRIM'!$L$8:$L$5481,"Oficina")</f>
        <v>1</v>
      </c>
      <c r="BC34" s="52">
        <f>COUNTIFS('3 TRIM'!$A$8:$A$5481,AT34,'3 TRIM'!$L$8:$L$5481,"Virtual")</f>
        <v>5</v>
      </c>
      <c r="BD34" s="50">
        <f>COUNTIFS('4 TRIM'!$A$8:$A$5161,X34,'4 TRIM'!$I$8:$I$5161,"Campo")</f>
        <v>0</v>
      </c>
      <c r="BE34" s="52">
        <f>COUNTIFS('4 TRIM'!$A$8:$A$5161,AT34,'4 TRIM'!$I$8:$I$5161,"Oficina")</f>
        <v>0</v>
      </c>
      <c r="BF34" s="52">
        <f>COUNTIFS('4 TRIM'!$A$8:$A$5161,AT34,'4 TRIM'!$I$8:$I$5161,"Virtual")</f>
        <v>0</v>
      </c>
      <c r="BG34" s="51">
        <f t="shared" si="1"/>
        <v>14</v>
      </c>
      <c r="BH34" s="49"/>
      <c r="BI34" s="56">
        <v>32</v>
      </c>
      <c r="BJ34" s="52">
        <f>SUMIFS('1 TRIM'!M$8:M$14507,'1 TRIM'!A$8:A$14507,FORMULAS!BI34)</f>
        <v>1</v>
      </c>
      <c r="BK34" s="52">
        <f>SUMIFS('2 TRIM'!M$8:M$6930,'2 TRIM'!A$8:A$6930,FORMULAS!BI34)</f>
        <v>24</v>
      </c>
      <c r="BL34" s="52">
        <f>SUMIFS('3 TRIM'!M$8:M$5481,'3 TRIM'!A$8:A$5481,FORMULAS!BK34)</f>
        <v>0</v>
      </c>
      <c r="BM34" s="52">
        <f>SUMIFS('4 TRIM'!M$8:M$5161,'4 TRIM'!A$8:A$5161,FORMULAS!BL34)</f>
        <v>0</v>
      </c>
      <c r="BN34" s="52">
        <f>SUMIFS('1 TRIM'!Q$8:Q$5507,'1 TRIM'!E$8:E$5507,FORMULAS!BM34)</f>
        <v>0</v>
      </c>
      <c r="BO34" s="49"/>
      <c r="BQ34" s="61"/>
      <c r="BR34" s="49"/>
      <c r="BS34" s="49"/>
      <c r="BT34" s="49"/>
      <c r="BU34" s="49"/>
      <c r="BV34" s="49"/>
      <c r="BW34" s="49"/>
      <c r="BX34" s="49"/>
      <c r="BY34" s="49"/>
      <c r="BZ34" s="49"/>
    </row>
    <row r="35" spans="1:78" x14ac:dyDescent="0.25">
      <c r="A35" s="56">
        <v>33</v>
      </c>
      <c r="B35" s="57">
        <f>+PLAN!I43</f>
        <v>30</v>
      </c>
      <c r="C35" s="38">
        <f t="shared" si="2"/>
        <v>82</v>
      </c>
      <c r="D35" s="39">
        <f t="shared" si="3"/>
        <v>2.7333333333333334</v>
      </c>
      <c r="E35" s="58">
        <f>+PLAN!J43</f>
        <v>100</v>
      </c>
      <c r="F35" s="41">
        <f t="shared" si="4"/>
        <v>25</v>
      </c>
      <c r="G35" s="42">
        <f t="shared" si="5"/>
        <v>0.25</v>
      </c>
      <c r="H35" s="148">
        <f t="shared" si="6"/>
        <v>130</v>
      </c>
      <c r="I35" s="148">
        <f t="shared" si="7"/>
        <v>107</v>
      </c>
      <c r="J35" s="147">
        <f t="shared" si="8"/>
        <v>0.82307692307692304</v>
      </c>
      <c r="K35" s="59">
        <f>+PLAN!K43</f>
        <v>0</v>
      </c>
      <c r="L35" s="44">
        <f t="shared" si="9"/>
        <v>3</v>
      </c>
      <c r="M35" s="45" t="e">
        <f t="shared" si="10"/>
        <v>#DIV/0!</v>
      </c>
      <c r="N35" s="46">
        <f>+PLAN!L43</f>
        <v>0</v>
      </c>
      <c r="O35" s="47">
        <f>COUNTIF('4 TRIM'!$A$8:$A$5161,A35)</f>
        <v>0</v>
      </c>
      <c r="P35" s="48" t="e">
        <f t="shared" si="11"/>
        <v>#DIV/0!</v>
      </c>
      <c r="Q35" s="148">
        <f t="shared" si="12"/>
        <v>0</v>
      </c>
      <c r="R35" s="148">
        <f t="shared" si="13"/>
        <v>3</v>
      </c>
      <c r="S35" s="147" t="e">
        <f t="shared" si="14"/>
        <v>#DIV/0!</v>
      </c>
      <c r="T35" s="149">
        <f t="shared" si="15"/>
        <v>110</v>
      </c>
      <c r="U35" s="149">
        <f>+PLAN!M43</f>
        <v>130</v>
      </c>
      <c r="V35" s="150">
        <f t="shared" si="16"/>
        <v>0.84615384615384615</v>
      </c>
      <c r="W35" s="49"/>
      <c r="X35" s="56">
        <v>33</v>
      </c>
      <c r="Y35" s="50">
        <f>COUNTIFS('1 TRIM'!$A$8:$A$10507,X35,'1 TRIM'!$J$8:$J$10507,"Programada")</f>
        <v>82</v>
      </c>
      <c r="Z35" s="50">
        <f>COUNTIFS('1 TRIM'!$A$8:$A$10507,X35,'1 TRIM'!$J$8:$J$10507,"Demanda")</f>
        <v>0</v>
      </c>
      <c r="AA35" s="50">
        <f>COUNTIFS('2 TRIM'!$A$8:$A$15000,X35,'2 TRIM'!$J$8:$J$15000,"Programada")</f>
        <v>25</v>
      </c>
      <c r="AB35" s="50">
        <f>COUNTIFS('2 TRIM'!$A$8:$A$15000,X35,'2 TRIM'!$J$8:$J$15000,"Demanda")</f>
        <v>0</v>
      </c>
      <c r="AC35" s="50">
        <f>COUNTIFS('3 TRIM'!$A$8:$A$20000,X35,'3 TRIM'!$J$8:$J$20000,"Programada")</f>
        <v>3</v>
      </c>
      <c r="AD35" s="50">
        <f>COUNTIFS('3 TRIM'!$A$8:$A$20000,X35,'3 TRIM'!$J$8:$J$20000,"Demanda")</f>
        <v>0</v>
      </c>
      <c r="AE35" s="50">
        <f>COUNTIFS('4 TRIM'!$A$8:$A$10161,X35,'4 TRIM'!$G$8:$G$10161,"Programada")</f>
        <v>0</v>
      </c>
      <c r="AF35" s="50">
        <f>COUNTIFS('4 TRIM'!$A$8:$A$10161,X35,'4 TRIM'!$G$8:$G$10161,"Demanda")</f>
        <v>0</v>
      </c>
      <c r="AG35" s="51">
        <f t="shared" si="0"/>
        <v>110</v>
      </c>
      <c r="AH35" s="49"/>
      <c r="AI35" s="56">
        <v>33</v>
      </c>
      <c r="AJ35" s="50">
        <f>COUNTIFS('1 TRIM'!$A$8:$A$15000,AI35,'1 TRIM'!$K$8:$K$15000,"Interno")</f>
        <v>0</v>
      </c>
      <c r="AK35" s="50">
        <f>COUNTIFS('1 TRIM'!$A$8:$A$15000,AI35,'1 TRIM'!$K$8:$K$15000,"Externo")</f>
        <v>82</v>
      </c>
      <c r="AL35" s="50">
        <f>COUNTIFS('2 TRIM'!$A$8:$A$15000,AI35,'2 TRIM'!$K$8:$K$15000,"Interno")</f>
        <v>0</v>
      </c>
      <c r="AM35" s="50">
        <f>COUNTIFS('2 TRIM'!$A$8:$A$15000,AI35,'2 TRIM'!$K$8:$K$15000,"Externo")</f>
        <v>25</v>
      </c>
      <c r="AN35" s="50">
        <f>COUNTIFS('3 TRIM'!A$8:A$5481,AI35,'3 TRIM'!K$8:K$5481,"Interno")</f>
        <v>0</v>
      </c>
      <c r="AO35" s="50">
        <f>COUNTIFS('3 TRIM'!A$8:A$5481,AI35,'3 TRIM'!K$8:K$5481,"Externo")</f>
        <v>3</v>
      </c>
      <c r="AP35" s="50">
        <f>COUNTIFS('4 TRIM'!A$8:A$5161,AI35,'4 TRIM'!H$8:H$5161,"Interno")</f>
        <v>0</v>
      </c>
      <c r="AQ35" s="50">
        <f>COUNTIFS('4 TRIM'!A$8:A$5161,AI35,'4 TRIM'!H$8:H$5161,"Externo")</f>
        <v>0</v>
      </c>
      <c r="AR35" s="51">
        <f t="shared" si="17"/>
        <v>110</v>
      </c>
      <c r="AS35" s="49"/>
      <c r="AT35" s="56">
        <v>33</v>
      </c>
      <c r="AU35" s="52">
        <f>COUNTIFS('1 TRIM'!$A$8:$A$15000,AT35,'1 TRIM'!$L$8:$L$15000,"Campo")</f>
        <v>82</v>
      </c>
      <c r="AV35" s="52">
        <f>COUNTIFS('1 TRIM'!$A$8:$A$15000,AT35,'1 TRIM'!$L$8:$L$15000,"Oficina")</f>
        <v>0</v>
      </c>
      <c r="AW35" s="52">
        <f>COUNTIFS('1 TRIM'!$A$8:$A$15000,AT35,'1 TRIM'!$L$8:$L$15000,"Virtual")</f>
        <v>0</v>
      </c>
      <c r="AX35" s="52">
        <f>COUNTIFS('2 TRIM'!$A$8:$A$15000,AT35,'2 TRIM'!$L$8:$L$15000,"Campo")</f>
        <v>25</v>
      </c>
      <c r="AY35" s="52">
        <f>COUNTIFS('2 TRIM'!$A$8:$A$15000,AT35,'2 TRIM'!$L$8:$L$15000,"Oficina")</f>
        <v>0</v>
      </c>
      <c r="AZ35" s="52">
        <f>COUNTIFS('2 TRIM'!$A$8:$A$15000,AT35,'2 TRIM'!$L$8:$L$15000,"Virtual")</f>
        <v>0</v>
      </c>
      <c r="BA35" s="52">
        <f>COUNTIFS('3 TRIM'!$A$8:$A$5481,AT35,'3 TRIM'!$L$8:$L$5481,"Campo")</f>
        <v>3</v>
      </c>
      <c r="BB35" s="52">
        <f>COUNTIFS('3 TRIM'!$A$8:$A$5481,AT35,'3 TRIM'!$L$8:$L$5481,"Oficina")</f>
        <v>0</v>
      </c>
      <c r="BC35" s="52">
        <f>COUNTIFS('3 TRIM'!$A$8:$A$5481,AT35,'3 TRIM'!$L$8:$L$5481,"Virtual")</f>
        <v>0</v>
      </c>
      <c r="BD35" s="50">
        <f>COUNTIFS('4 TRIM'!$A$8:$A$5161,X35,'4 TRIM'!$I$8:$I$5161,"Campo")</f>
        <v>0</v>
      </c>
      <c r="BE35" s="52">
        <f>COUNTIFS('4 TRIM'!$A$8:$A$5161,AT35,'4 TRIM'!$I$8:$I$5161,"Oficina")</f>
        <v>0</v>
      </c>
      <c r="BF35" s="52">
        <f>COUNTIFS('4 TRIM'!$A$8:$A$5161,AT35,'4 TRIM'!$I$8:$I$5161,"Virtual")</f>
        <v>0</v>
      </c>
      <c r="BG35" s="51">
        <f t="shared" si="1"/>
        <v>110</v>
      </c>
      <c r="BH35" s="49"/>
      <c r="BI35" s="56">
        <v>33</v>
      </c>
      <c r="BJ35" s="52">
        <f>SUMIFS('1 TRIM'!M$8:M$14507,'1 TRIM'!A$8:A$14507,FORMULAS!BI35)</f>
        <v>188</v>
      </c>
      <c r="BK35" s="52">
        <f>SUMIFS('2 TRIM'!M$8:M$6930,'2 TRIM'!A$8:A$6930,FORMULAS!BI35)</f>
        <v>54</v>
      </c>
      <c r="BL35" s="52">
        <f>SUMIFS('3 TRIM'!M$8:M$5481,'3 TRIM'!A$8:A$5481,FORMULAS!BK35)</f>
        <v>68</v>
      </c>
      <c r="BM35" s="52">
        <f>SUMIFS('4 TRIM'!M$8:M$5161,'4 TRIM'!A$8:A$5161,FORMULAS!BL35)</f>
        <v>0</v>
      </c>
      <c r="BN35" s="52">
        <f>SUMIFS('1 TRIM'!Q$8:Q$5507,'1 TRIM'!E$8:E$5507,FORMULAS!BM35)</f>
        <v>0</v>
      </c>
      <c r="BO35" s="49"/>
      <c r="BQ35" s="61"/>
      <c r="BR35" s="49"/>
      <c r="BS35" s="49"/>
      <c r="BT35" s="49"/>
      <c r="BU35" s="49"/>
      <c r="BV35" s="49"/>
      <c r="BW35" s="49"/>
      <c r="BX35" s="49"/>
      <c r="BY35" s="49"/>
      <c r="BZ35" s="49"/>
    </row>
    <row r="36" spans="1:78" x14ac:dyDescent="0.25">
      <c r="A36" s="56">
        <v>34</v>
      </c>
      <c r="B36" s="57">
        <f>+PLAN!I44</f>
        <v>50</v>
      </c>
      <c r="C36" s="38">
        <f t="shared" si="2"/>
        <v>196</v>
      </c>
      <c r="D36" s="39">
        <f t="shared" si="3"/>
        <v>3.92</v>
      </c>
      <c r="E36" s="58">
        <f>+PLAN!J44</f>
        <v>152</v>
      </c>
      <c r="F36" s="41">
        <f t="shared" si="4"/>
        <v>0</v>
      </c>
      <c r="G36" s="42">
        <f t="shared" si="5"/>
        <v>0</v>
      </c>
      <c r="H36" s="148">
        <f t="shared" si="6"/>
        <v>202</v>
      </c>
      <c r="I36" s="148">
        <f t="shared" si="7"/>
        <v>196</v>
      </c>
      <c r="J36" s="147">
        <f t="shared" si="8"/>
        <v>0.97029702970297027</v>
      </c>
      <c r="K36" s="59">
        <f>+PLAN!K44</f>
        <v>170</v>
      </c>
      <c r="L36" s="44">
        <f t="shared" si="9"/>
        <v>196</v>
      </c>
      <c r="M36" s="45">
        <f t="shared" si="10"/>
        <v>1.1529411764705881</v>
      </c>
      <c r="N36" s="46">
        <f>+PLAN!L44</f>
        <v>0</v>
      </c>
      <c r="O36" s="47">
        <f>COUNTIF('4 TRIM'!$A$8:$A$5161,A36)</f>
        <v>0</v>
      </c>
      <c r="P36" s="48" t="e">
        <f t="shared" si="11"/>
        <v>#DIV/0!</v>
      </c>
      <c r="Q36" s="148">
        <f t="shared" si="12"/>
        <v>170</v>
      </c>
      <c r="R36" s="148">
        <f t="shared" si="13"/>
        <v>196</v>
      </c>
      <c r="S36" s="147">
        <f t="shared" si="14"/>
        <v>1.1529411764705881</v>
      </c>
      <c r="T36" s="149">
        <f t="shared" si="15"/>
        <v>392</v>
      </c>
      <c r="U36" s="149">
        <f>+PLAN!M44</f>
        <v>372</v>
      </c>
      <c r="V36" s="150">
        <f t="shared" si="16"/>
        <v>1.053763440860215</v>
      </c>
      <c r="W36" s="49"/>
      <c r="X36" s="56">
        <v>34</v>
      </c>
      <c r="Y36" s="50">
        <f>COUNTIFS('1 TRIM'!$A$8:$A$10507,X36,'1 TRIM'!$J$8:$J$10507,"Programada")</f>
        <v>196</v>
      </c>
      <c r="Z36" s="50">
        <f>COUNTIFS('1 TRIM'!$A$8:$A$10507,X36,'1 TRIM'!$J$8:$J$10507,"Demanda")</f>
        <v>0</v>
      </c>
      <c r="AA36" s="50">
        <f>COUNTIFS('2 TRIM'!$A$8:$A$15000,X36,'2 TRIM'!$J$8:$J$15000,"Programada")</f>
        <v>0</v>
      </c>
      <c r="AB36" s="50">
        <f>COUNTIFS('2 TRIM'!$A$8:$A$15000,X36,'2 TRIM'!$J$8:$J$15000,"Demanda")</f>
        <v>0</v>
      </c>
      <c r="AC36" s="50">
        <f>COUNTIFS('3 TRIM'!$A$8:$A$20000,X36,'3 TRIM'!$J$8:$J$20000,"Programada")</f>
        <v>196</v>
      </c>
      <c r="AD36" s="50">
        <f>COUNTIFS('3 TRIM'!$A$8:$A$20000,X36,'3 TRIM'!$J$8:$J$20000,"Demanda")</f>
        <v>12</v>
      </c>
      <c r="AE36" s="50">
        <f>COUNTIFS('4 TRIM'!$A$8:$A$10161,X36,'4 TRIM'!$G$8:$G$10161,"Programada")</f>
        <v>0</v>
      </c>
      <c r="AF36" s="50">
        <f>COUNTIFS('4 TRIM'!$A$8:$A$10161,X36,'4 TRIM'!$G$8:$G$10161,"Demanda")</f>
        <v>0</v>
      </c>
      <c r="AG36" s="51">
        <f t="shared" si="0"/>
        <v>404</v>
      </c>
      <c r="AH36" s="49"/>
      <c r="AI36" s="56">
        <v>34</v>
      </c>
      <c r="AJ36" s="50">
        <f>COUNTIFS('1 TRIM'!$A$8:$A$15000,AI36,'1 TRIM'!$K$8:$K$15000,"Interno")</f>
        <v>25</v>
      </c>
      <c r="AK36" s="50">
        <f>COUNTIFS('1 TRIM'!$A$8:$A$15000,AI36,'1 TRIM'!$K$8:$K$15000,"Externo")</f>
        <v>171</v>
      </c>
      <c r="AL36" s="50">
        <f>COUNTIFS('2 TRIM'!$A$8:$A$15000,AI36,'2 TRIM'!$K$8:$K$15000,"Interno")</f>
        <v>0</v>
      </c>
      <c r="AM36" s="50">
        <f>COUNTIFS('2 TRIM'!$A$8:$A$15000,AI36,'2 TRIM'!$K$8:$K$15000,"Externo")</f>
        <v>0</v>
      </c>
      <c r="AN36" s="50">
        <f>COUNTIFS('3 TRIM'!A$8:A$5481,AI36,'3 TRIM'!K$8:K$5481,"Interno")</f>
        <v>36</v>
      </c>
      <c r="AO36" s="50">
        <f>COUNTIFS('3 TRIM'!A$8:A$5481,AI36,'3 TRIM'!K$8:K$5481,"Externo")</f>
        <v>162</v>
      </c>
      <c r="AP36" s="50">
        <f>COUNTIFS('4 TRIM'!A$8:A$5161,AI36,'4 TRIM'!H$8:H$5161,"Interno")</f>
        <v>0</v>
      </c>
      <c r="AQ36" s="50">
        <f>COUNTIFS('4 TRIM'!A$8:A$5161,AI36,'4 TRIM'!H$8:H$5161,"Externo")</f>
        <v>0</v>
      </c>
      <c r="AR36" s="51">
        <f t="shared" si="17"/>
        <v>394</v>
      </c>
      <c r="AS36" s="49"/>
      <c r="AT36" s="56">
        <v>34</v>
      </c>
      <c r="AU36" s="52">
        <f>COUNTIFS('1 TRIM'!$A$8:$A$15000,AT36,'1 TRIM'!$L$8:$L$15000,"Campo")</f>
        <v>195</v>
      </c>
      <c r="AV36" s="52">
        <f>COUNTIFS('1 TRIM'!$A$8:$A$15000,AT36,'1 TRIM'!$L$8:$L$15000,"Oficina")</f>
        <v>0</v>
      </c>
      <c r="AW36" s="52">
        <f>COUNTIFS('1 TRIM'!$A$8:$A$15000,AT36,'1 TRIM'!$L$8:$L$15000,"Virtual")</f>
        <v>1</v>
      </c>
      <c r="AX36" s="52">
        <f>COUNTIFS('2 TRIM'!$A$8:$A$15000,AT36,'2 TRIM'!$L$8:$L$15000,"Campo")</f>
        <v>0</v>
      </c>
      <c r="AY36" s="52">
        <f>COUNTIFS('2 TRIM'!$A$8:$A$15000,AT36,'2 TRIM'!$L$8:$L$15000,"Oficina")</f>
        <v>0</v>
      </c>
      <c r="AZ36" s="52">
        <f>COUNTIFS('2 TRIM'!$A$8:$A$15000,AT36,'2 TRIM'!$L$8:$L$15000,"Virtual")</f>
        <v>0</v>
      </c>
      <c r="BA36" s="52">
        <f>COUNTIFS('3 TRIM'!$A$8:$A$5481,AT36,'3 TRIM'!$L$8:$L$5481,"Campo")</f>
        <v>197</v>
      </c>
      <c r="BB36" s="52">
        <f>COUNTIFS('3 TRIM'!$A$8:$A$5481,AT36,'3 TRIM'!$L$8:$L$5481,"Oficina")</f>
        <v>0</v>
      </c>
      <c r="BC36" s="52">
        <f>COUNTIFS('3 TRIM'!$A$8:$A$5481,AT36,'3 TRIM'!$L$8:$L$5481,"Virtual")</f>
        <v>1</v>
      </c>
      <c r="BD36" s="50">
        <f>COUNTIFS('4 TRIM'!$A$8:$A$5161,X36,'4 TRIM'!$I$8:$I$5161,"Campo")</f>
        <v>0</v>
      </c>
      <c r="BE36" s="52">
        <f>COUNTIFS('4 TRIM'!$A$8:$A$5161,AT36,'4 TRIM'!$I$8:$I$5161,"Oficina")</f>
        <v>0</v>
      </c>
      <c r="BF36" s="52">
        <f>COUNTIFS('4 TRIM'!$A$8:$A$5161,AT36,'4 TRIM'!$I$8:$I$5161,"Virtual")</f>
        <v>0</v>
      </c>
      <c r="BG36" s="51">
        <f t="shared" si="1"/>
        <v>394</v>
      </c>
      <c r="BH36" s="49"/>
      <c r="BI36" s="56">
        <v>34</v>
      </c>
      <c r="BJ36" s="52">
        <f>SUMIFS('1 TRIM'!M$8:M$14507,'1 TRIM'!A$8:A$14507,FORMULAS!BI36)</f>
        <v>584</v>
      </c>
      <c r="BK36" s="52">
        <f>SUMIFS('2 TRIM'!M$8:M$6930,'2 TRIM'!A$8:A$6930,FORMULAS!BI36)</f>
        <v>0</v>
      </c>
      <c r="BL36" s="52">
        <f>SUMIFS('3 TRIM'!M$8:M$5481,'3 TRIM'!A$8:A$5481,FORMULAS!BK36)</f>
        <v>0</v>
      </c>
      <c r="BM36" s="52">
        <f>SUMIFS('4 TRIM'!M$8:M$5161,'4 TRIM'!A$8:A$5161,FORMULAS!BL36)</f>
        <v>0</v>
      </c>
      <c r="BN36" s="52">
        <f>SUMIFS('1 TRIM'!Q$8:Q$5507,'1 TRIM'!E$8:E$5507,FORMULAS!BM36)</f>
        <v>0</v>
      </c>
      <c r="BO36" s="49"/>
      <c r="BQ36" s="61"/>
      <c r="BR36" s="49"/>
      <c r="BS36" s="49"/>
      <c r="BT36" s="49"/>
      <c r="BU36" s="49"/>
      <c r="BV36" s="49"/>
      <c r="BW36" s="49"/>
      <c r="BX36" s="49"/>
      <c r="BY36" s="49"/>
      <c r="BZ36" s="49"/>
    </row>
    <row r="37" spans="1:78" x14ac:dyDescent="0.25">
      <c r="A37" s="56">
        <v>35</v>
      </c>
      <c r="B37" s="57">
        <f>+PLAN!I45</f>
        <v>10</v>
      </c>
      <c r="C37" s="38">
        <f t="shared" si="2"/>
        <v>9</v>
      </c>
      <c r="D37" s="39">
        <f t="shared" si="3"/>
        <v>0.9</v>
      </c>
      <c r="E37" s="58">
        <f>+PLAN!J45</f>
        <v>10</v>
      </c>
      <c r="F37" s="41">
        <f t="shared" si="4"/>
        <v>5</v>
      </c>
      <c r="G37" s="42">
        <f t="shared" si="5"/>
        <v>0.5</v>
      </c>
      <c r="H37" s="148">
        <f t="shared" si="6"/>
        <v>20</v>
      </c>
      <c r="I37" s="148">
        <f t="shared" si="7"/>
        <v>14</v>
      </c>
      <c r="J37" s="147">
        <f t="shared" si="8"/>
        <v>0.7</v>
      </c>
      <c r="K37" s="59">
        <f>+PLAN!K45</f>
        <v>40</v>
      </c>
      <c r="L37" s="44">
        <f t="shared" si="9"/>
        <v>47</v>
      </c>
      <c r="M37" s="45">
        <f t="shared" si="10"/>
        <v>1.175</v>
      </c>
      <c r="N37" s="46">
        <f>+PLAN!L45</f>
        <v>0</v>
      </c>
      <c r="O37" s="47">
        <f>COUNTIF('4 TRIM'!$A$8:$A$5161,A37)</f>
        <v>0</v>
      </c>
      <c r="P37" s="48" t="e">
        <f t="shared" si="11"/>
        <v>#DIV/0!</v>
      </c>
      <c r="Q37" s="148">
        <f t="shared" si="12"/>
        <v>40</v>
      </c>
      <c r="R37" s="148">
        <f t="shared" si="13"/>
        <v>47</v>
      </c>
      <c r="S37" s="147">
        <f t="shared" si="14"/>
        <v>1.175</v>
      </c>
      <c r="T37" s="149">
        <f t="shared" si="15"/>
        <v>61</v>
      </c>
      <c r="U37" s="149">
        <f>+PLAN!M45</f>
        <v>60</v>
      </c>
      <c r="V37" s="150">
        <f t="shared" si="16"/>
        <v>1.0166666666666666</v>
      </c>
      <c r="W37" s="49"/>
      <c r="X37" s="56">
        <v>35</v>
      </c>
      <c r="Y37" s="50">
        <f>COUNTIFS('1 TRIM'!$A$8:$A$10507,X37,'1 TRIM'!$J$8:$J$10507,"Programada")</f>
        <v>9</v>
      </c>
      <c r="Z37" s="50">
        <f>COUNTIFS('1 TRIM'!$A$8:$A$10507,X37,'1 TRIM'!$J$8:$J$10507,"Demanda")</f>
        <v>1</v>
      </c>
      <c r="AA37" s="50">
        <f>COUNTIFS('2 TRIM'!$A$8:$A$15000,X37,'2 TRIM'!$J$8:$J$15000,"Programada")</f>
        <v>5</v>
      </c>
      <c r="AB37" s="50">
        <f>COUNTIFS('2 TRIM'!$A$8:$A$15000,X37,'2 TRIM'!$J$8:$J$15000,"Demanda")</f>
        <v>0</v>
      </c>
      <c r="AC37" s="50">
        <f>COUNTIFS('3 TRIM'!$A$8:$A$20000,X37,'3 TRIM'!$J$8:$J$20000,"Programada")</f>
        <v>47</v>
      </c>
      <c r="AD37" s="50">
        <f>COUNTIFS('3 TRIM'!$A$8:$A$20000,X37,'3 TRIM'!$J$8:$J$20000,"Demanda")</f>
        <v>0</v>
      </c>
      <c r="AE37" s="50">
        <f>COUNTIFS('4 TRIM'!$A$8:$A$10161,X37,'4 TRIM'!$G$8:$G$10161,"Programada")</f>
        <v>0</v>
      </c>
      <c r="AF37" s="50">
        <f>COUNTIFS('4 TRIM'!$A$8:$A$10161,X37,'4 TRIM'!$G$8:$G$10161,"Demanda")</f>
        <v>0</v>
      </c>
      <c r="AG37" s="51">
        <f t="shared" si="0"/>
        <v>62</v>
      </c>
      <c r="AH37" s="49"/>
      <c r="AI37" s="56">
        <v>35</v>
      </c>
      <c r="AJ37" s="50">
        <f>COUNTIFS('1 TRIM'!$A$8:$A$15000,AI37,'1 TRIM'!$K$8:$K$15000,"Interno")</f>
        <v>5</v>
      </c>
      <c r="AK37" s="50">
        <f>COUNTIFS('1 TRIM'!$A$8:$A$15000,AI37,'1 TRIM'!$K$8:$K$15000,"Externo")</f>
        <v>5</v>
      </c>
      <c r="AL37" s="50">
        <f>COUNTIFS('2 TRIM'!$A$8:$A$15000,AI37,'2 TRIM'!$K$8:$K$15000,"Interno")</f>
        <v>0</v>
      </c>
      <c r="AM37" s="50">
        <f>COUNTIFS('2 TRIM'!$A$8:$A$15000,AI37,'2 TRIM'!$K$8:$K$15000,"Externo")</f>
        <v>5</v>
      </c>
      <c r="AN37" s="50">
        <f>COUNTIFS('3 TRIM'!A$8:A$5481,AI37,'3 TRIM'!K$8:K$5481,"Interno")</f>
        <v>0</v>
      </c>
      <c r="AO37" s="50">
        <f>COUNTIFS('3 TRIM'!A$8:A$5481,AI37,'3 TRIM'!K$8:K$5481,"Externo")</f>
        <v>13</v>
      </c>
      <c r="AP37" s="50">
        <f>COUNTIFS('4 TRIM'!A$8:A$5161,AI37,'4 TRIM'!H$8:H$5161,"Interno")</f>
        <v>0</v>
      </c>
      <c r="AQ37" s="50">
        <f>COUNTIFS('4 TRIM'!A$8:A$5161,AI37,'4 TRIM'!H$8:H$5161,"Externo")</f>
        <v>0</v>
      </c>
      <c r="AR37" s="51">
        <f t="shared" si="17"/>
        <v>28</v>
      </c>
      <c r="AS37" s="49"/>
      <c r="AT37" s="56">
        <v>35</v>
      </c>
      <c r="AU37" s="52">
        <f>COUNTIFS('1 TRIM'!$A$8:$A$15000,AT37,'1 TRIM'!$L$8:$L$15000,"Campo")</f>
        <v>10</v>
      </c>
      <c r="AV37" s="52">
        <f>COUNTIFS('1 TRIM'!$A$8:$A$15000,AT37,'1 TRIM'!$L$8:$L$15000,"Oficina")</f>
        <v>0</v>
      </c>
      <c r="AW37" s="52">
        <f>COUNTIFS('1 TRIM'!$A$8:$A$15000,AT37,'1 TRIM'!$L$8:$L$15000,"Virtual")</f>
        <v>0</v>
      </c>
      <c r="AX37" s="52">
        <f>COUNTIFS('2 TRIM'!$A$8:$A$15000,AT37,'2 TRIM'!$L$8:$L$15000,"Campo")</f>
        <v>5</v>
      </c>
      <c r="AY37" s="52">
        <f>COUNTIFS('2 TRIM'!$A$8:$A$15000,AT37,'2 TRIM'!$L$8:$L$15000,"Oficina")</f>
        <v>0</v>
      </c>
      <c r="AZ37" s="52">
        <f>COUNTIFS('2 TRIM'!$A$8:$A$15000,AT37,'2 TRIM'!$L$8:$L$15000,"Virtual")</f>
        <v>0</v>
      </c>
      <c r="BA37" s="52">
        <f>COUNTIFS('3 TRIM'!$A$8:$A$5481,AT37,'3 TRIM'!$L$8:$L$5481,"Campo")</f>
        <v>13</v>
      </c>
      <c r="BB37" s="52">
        <f>COUNTIFS('3 TRIM'!$A$8:$A$5481,AT37,'3 TRIM'!$L$8:$L$5481,"Oficina")</f>
        <v>0</v>
      </c>
      <c r="BC37" s="52">
        <f>COUNTIFS('3 TRIM'!$A$8:$A$5481,AT37,'3 TRIM'!$L$8:$L$5481,"Virtual")</f>
        <v>0</v>
      </c>
      <c r="BD37" s="50">
        <f>COUNTIFS('4 TRIM'!$A$8:$A$5161,X37,'4 TRIM'!$I$8:$I$5161,"Campo")</f>
        <v>0</v>
      </c>
      <c r="BE37" s="52">
        <f>COUNTIFS('4 TRIM'!$A$8:$A$5161,AT37,'4 TRIM'!$I$8:$I$5161,"Oficina")</f>
        <v>0</v>
      </c>
      <c r="BF37" s="52">
        <f>COUNTIFS('4 TRIM'!$A$8:$A$5161,AT37,'4 TRIM'!$I$8:$I$5161,"Virtual")</f>
        <v>0</v>
      </c>
      <c r="BG37" s="51">
        <f t="shared" si="1"/>
        <v>28</v>
      </c>
      <c r="BH37" s="49"/>
      <c r="BI37" s="56">
        <v>35</v>
      </c>
      <c r="BJ37" s="52">
        <f>SUMIFS('1 TRIM'!M$8:M$14507,'1 TRIM'!A$8:A$14507,FORMULAS!BI37)</f>
        <v>34</v>
      </c>
      <c r="BK37" s="52">
        <f>SUMIFS('2 TRIM'!M$8:M$6930,'2 TRIM'!A$8:A$6930,FORMULAS!BI37)</f>
        <v>16</v>
      </c>
      <c r="BL37" s="52">
        <f>SUMIFS('3 TRIM'!M$8:M$5481,'3 TRIM'!A$8:A$5481,FORMULAS!BK37)</f>
        <v>21</v>
      </c>
      <c r="BM37" s="52">
        <f>SUMIFS('4 TRIM'!M$8:M$5161,'4 TRIM'!A$8:A$5161,FORMULAS!BL37)</f>
        <v>0</v>
      </c>
      <c r="BN37" s="52">
        <f>SUMIFS('1 TRIM'!Q$8:Q$5507,'1 TRIM'!E$8:E$5507,FORMULAS!BM37)</f>
        <v>0</v>
      </c>
      <c r="BO37" s="49"/>
      <c r="BQ37" s="61"/>
      <c r="BR37" s="49"/>
      <c r="BS37" s="49"/>
      <c r="BT37" s="49"/>
      <c r="BU37" s="49"/>
      <c r="BV37" s="49"/>
      <c r="BW37" s="49"/>
      <c r="BX37" s="49"/>
      <c r="BY37" s="49"/>
      <c r="BZ37" s="49"/>
    </row>
    <row r="38" spans="1:78" x14ac:dyDescent="0.25">
      <c r="A38" s="56">
        <v>36</v>
      </c>
      <c r="B38" s="57">
        <f>+PLAN!I46</f>
        <v>10</v>
      </c>
      <c r="C38" s="38">
        <f t="shared" si="2"/>
        <v>3</v>
      </c>
      <c r="D38" s="39">
        <f t="shared" si="3"/>
        <v>0.3</v>
      </c>
      <c r="E38" s="58">
        <f>+PLAN!J46</f>
        <v>10</v>
      </c>
      <c r="F38" s="41">
        <f t="shared" si="4"/>
        <v>1</v>
      </c>
      <c r="G38" s="42">
        <f t="shared" si="5"/>
        <v>0.1</v>
      </c>
      <c r="H38" s="148">
        <f t="shared" si="6"/>
        <v>20</v>
      </c>
      <c r="I38" s="148">
        <f t="shared" si="7"/>
        <v>4</v>
      </c>
      <c r="J38" s="147">
        <f t="shared" si="8"/>
        <v>0.2</v>
      </c>
      <c r="K38" s="59">
        <f>+PLAN!K46</f>
        <v>40</v>
      </c>
      <c r="L38" s="44">
        <f t="shared" si="9"/>
        <v>13</v>
      </c>
      <c r="M38" s="45">
        <f t="shared" si="10"/>
        <v>0.32500000000000001</v>
      </c>
      <c r="N38" s="46">
        <f>+PLAN!L46</f>
        <v>0</v>
      </c>
      <c r="O38" s="47">
        <f>COUNTIF('4 TRIM'!$A$8:$A$5161,A38)</f>
        <v>0</v>
      </c>
      <c r="P38" s="48" t="e">
        <f t="shared" si="11"/>
        <v>#DIV/0!</v>
      </c>
      <c r="Q38" s="148">
        <f t="shared" si="12"/>
        <v>40</v>
      </c>
      <c r="R38" s="148">
        <f t="shared" si="13"/>
        <v>13</v>
      </c>
      <c r="S38" s="147">
        <f t="shared" si="14"/>
        <v>0.32500000000000001</v>
      </c>
      <c r="T38" s="149">
        <f t="shared" si="15"/>
        <v>17</v>
      </c>
      <c r="U38" s="149">
        <f>+PLAN!M46</f>
        <v>60</v>
      </c>
      <c r="V38" s="150">
        <f t="shared" si="16"/>
        <v>0.28333333333333333</v>
      </c>
      <c r="W38" s="49"/>
      <c r="X38" s="56">
        <v>36</v>
      </c>
      <c r="Y38" s="50">
        <f>COUNTIFS('1 TRIM'!$A$8:$A$10507,X38,'1 TRIM'!$J$8:$J$10507,"Programada")</f>
        <v>3</v>
      </c>
      <c r="Z38" s="50">
        <f>COUNTIFS('1 TRIM'!$A$8:$A$10507,X38,'1 TRIM'!$J$8:$J$10507,"Demanda")</f>
        <v>0</v>
      </c>
      <c r="AA38" s="50">
        <f>COUNTIFS('2 TRIM'!$A$8:$A$15000,X38,'2 TRIM'!$J$8:$J$15000,"Programada")</f>
        <v>1</v>
      </c>
      <c r="AB38" s="50">
        <f>COUNTIFS('2 TRIM'!$A$8:$A$15000,X38,'2 TRIM'!$J$8:$J$15000,"Demanda")</f>
        <v>0</v>
      </c>
      <c r="AC38" s="50">
        <f>COUNTIFS('3 TRIM'!$A$8:$A$20000,X38,'3 TRIM'!$J$8:$J$20000,"Programada")</f>
        <v>13</v>
      </c>
      <c r="AD38" s="50">
        <f>COUNTIFS('3 TRIM'!$A$8:$A$20000,X38,'3 TRIM'!$J$8:$J$20000,"Demanda")</f>
        <v>0</v>
      </c>
      <c r="AE38" s="50">
        <f>COUNTIFS('4 TRIM'!$A$8:$A$10161,X38,'4 TRIM'!$G$8:$G$10161,"Programada")</f>
        <v>0</v>
      </c>
      <c r="AF38" s="50">
        <f>COUNTIFS('4 TRIM'!$A$8:$A$10161,X38,'4 TRIM'!$G$8:$G$10161,"Demanda")</f>
        <v>0</v>
      </c>
      <c r="AG38" s="51">
        <f t="shared" si="0"/>
        <v>17</v>
      </c>
      <c r="AH38" s="49"/>
      <c r="AI38" s="56">
        <v>36</v>
      </c>
      <c r="AJ38" s="50">
        <f>COUNTIFS('1 TRIM'!$A$8:$A$15000,AI38,'1 TRIM'!$K$8:$K$15000,"Interno")</f>
        <v>1</v>
      </c>
      <c r="AK38" s="50">
        <f>COUNTIFS('1 TRIM'!$A$8:$A$15000,AI38,'1 TRIM'!$K$8:$K$15000,"Externo")</f>
        <v>2</v>
      </c>
      <c r="AL38" s="50">
        <f>COUNTIFS('2 TRIM'!$A$8:$A$15000,AI38,'2 TRIM'!$K$8:$K$15000,"Interno")</f>
        <v>0</v>
      </c>
      <c r="AM38" s="50">
        <f>COUNTIFS('2 TRIM'!$A$8:$A$15000,AI38,'2 TRIM'!$K$8:$K$15000,"Externo")</f>
        <v>1</v>
      </c>
      <c r="AN38" s="50">
        <f>COUNTIFS('3 TRIM'!A$8:A$5481,AI38,'3 TRIM'!K$8:K$5481,"Interno")</f>
        <v>1</v>
      </c>
      <c r="AO38" s="50">
        <f>COUNTIFS('3 TRIM'!A$8:A$5481,AI38,'3 TRIM'!K$8:K$5481,"Externo")</f>
        <v>0</v>
      </c>
      <c r="AP38" s="50">
        <f>COUNTIFS('4 TRIM'!A$8:A$5161,AI38,'4 TRIM'!H$8:H$5161,"Interno")</f>
        <v>0</v>
      </c>
      <c r="AQ38" s="50">
        <f>COUNTIFS('4 TRIM'!A$8:A$5161,AI38,'4 TRIM'!H$8:H$5161,"Externo")</f>
        <v>0</v>
      </c>
      <c r="AR38" s="51">
        <f t="shared" si="17"/>
        <v>5</v>
      </c>
      <c r="AS38" s="49"/>
      <c r="AT38" s="56">
        <v>36</v>
      </c>
      <c r="AU38" s="52">
        <f>COUNTIFS('1 TRIM'!$A$8:$A$15000,AT38,'1 TRIM'!$L$8:$L$15000,"Campo")</f>
        <v>3</v>
      </c>
      <c r="AV38" s="52">
        <f>COUNTIFS('1 TRIM'!$A$8:$A$15000,AT38,'1 TRIM'!$L$8:$L$15000,"Oficina")</f>
        <v>0</v>
      </c>
      <c r="AW38" s="52">
        <f>COUNTIFS('1 TRIM'!$A$8:$A$15000,AT38,'1 TRIM'!$L$8:$L$15000,"Virtual")</f>
        <v>0</v>
      </c>
      <c r="AX38" s="52">
        <f>COUNTIFS('2 TRIM'!$A$8:$A$15000,AT38,'2 TRIM'!$L$8:$L$15000,"Campo")</f>
        <v>1</v>
      </c>
      <c r="AY38" s="52">
        <f>COUNTIFS('2 TRIM'!$A$8:$A$15000,AT38,'2 TRIM'!$L$8:$L$15000,"Oficina")</f>
        <v>0</v>
      </c>
      <c r="AZ38" s="52">
        <f>COUNTIFS('2 TRIM'!$A$8:$A$15000,AT38,'2 TRIM'!$L$8:$L$15000,"Virtual")</f>
        <v>0</v>
      </c>
      <c r="BA38" s="52">
        <f>COUNTIFS('3 TRIM'!$A$8:$A$5481,AT38,'3 TRIM'!$L$8:$L$5481,"Campo")</f>
        <v>1</v>
      </c>
      <c r="BB38" s="52">
        <f>COUNTIFS('3 TRIM'!$A$8:$A$5481,AT38,'3 TRIM'!$L$8:$L$5481,"Oficina")</f>
        <v>0</v>
      </c>
      <c r="BC38" s="52">
        <f>COUNTIFS('3 TRIM'!$A$8:$A$5481,AT38,'3 TRIM'!$L$8:$L$5481,"Virtual")</f>
        <v>0</v>
      </c>
      <c r="BD38" s="50">
        <f>COUNTIFS('4 TRIM'!$A$8:$A$5161,X38,'4 TRIM'!$I$8:$I$5161,"Campo")</f>
        <v>0</v>
      </c>
      <c r="BE38" s="52">
        <f>COUNTIFS('4 TRIM'!$A$8:$A$5161,AT38,'4 TRIM'!$I$8:$I$5161,"Oficina")</f>
        <v>0</v>
      </c>
      <c r="BF38" s="52">
        <f>COUNTIFS('4 TRIM'!$A$8:$A$5161,AT38,'4 TRIM'!$I$8:$I$5161,"Virtual")</f>
        <v>0</v>
      </c>
      <c r="BG38" s="51">
        <f t="shared" si="1"/>
        <v>5</v>
      </c>
      <c r="BH38" s="49"/>
      <c r="BI38" s="56">
        <v>36</v>
      </c>
      <c r="BJ38" s="52">
        <f>SUMIFS('1 TRIM'!M$8:M$14507,'1 TRIM'!A$8:A$14507,FORMULAS!BI38)</f>
        <v>10</v>
      </c>
      <c r="BK38" s="52">
        <f>SUMIFS('2 TRIM'!M$8:M$6930,'2 TRIM'!A$8:A$6930,FORMULAS!BI38)</f>
        <v>3</v>
      </c>
      <c r="BL38" s="52">
        <f>SUMIFS('3 TRIM'!M$8:M$5481,'3 TRIM'!A$8:A$5481,FORMULAS!BK38)</f>
        <v>0</v>
      </c>
      <c r="BM38" s="52">
        <f>SUMIFS('4 TRIM'!M$8:M$5161,'4 TRIM'!A$8:A$5161,FORMULAS!BL38)</f>
        <v>0</v>
      </c>
      <c r="BN38" s="52">
        <f>SUMIFS('1 TRIM'!Q$8:Q$5507,'1 TRIM'!E$8:E$5507,FORMULAS!BM38)</f>
        <v>0</v>
      </c>
      <c r="BO38" s="49"/>
      <c r="BQ38" s="61"/>
      <c r="BR38" s="49"/>
      <c r="BS38" s="49"/>
      <c r="BT38" s="49"/>
      <c r="BU38" s="49"/>
      <c r="BV38" s="49"/>
      <c r="BW38" s="49"/>
      <c r="BX38" s="49"/>
      <c r="BY38" s="49"/>
      <c r="BZ38" s="49"/>
    </row>
    <row r="39" spans="1:78" x14ac:dyDescent="0.25">
      <c r="A39" s="56">
        <v>37</v>
      </c>
      <c r="B39" s="57">
        <f>+PLAN!I47</f>
        <v>0</v>
      </c>
      <c r="C39" s="38">
        <f t="shared" si="2"/>
        <v>0</v>
      </c>
      <c r="D39" s="39" t="e">
        <f t="shared" si="3"/>
        <v>#DIV/0!</v>
      </c>
      <c r="E39" s="58">
        <f>+PLAN!J47</f>
        <v>0</v>
      </c>
      <c r="F39" s="41">
        <f t="shared" si="4"/>
        <v>0</v>
      </c>
      <c r="G39" s="42" t="e">
        <f t="shared" si="5"/>
        <v>#DIV/0!</v>
      </c>
      <c r="H39" s="148">
        <f t="shared" si="6"/>
        <v>0</v>
      </c>
      <c r="I39" s="148">
        <f t="shared" si="7"/>
        <v>0</v>
      </c>
      <c r="J39" s="147" t="e">
        <f t="shared" si="8"/>
        <v>#DIV/0!</v>
      </c>
      <c r="K39" s="59">
        <f>+PLAN!K47</f>
        <v>25</v>
      </c>
      <c r="L39" s="44">
        <f t="shared" si="9"/>
        <v>0</v>
      </c>
      <c r="M39" s="45">
        <f t="shared" si="10"/>
        <v>0</v>
      </c>
      <c r="N39" s="46">
        <f>+PLAN!L47</f>
        <v>0</v>
      </c>
      <c r="O39" s="47">
        <f>COUNTIF('4 TRIM'!$A$8:$A$5161,A39)</f>
        <v>0</v>
      </c>
      <c r="P39" s="48" t="e">
        <f t="shared" si="11"/>
        <v>#DIV/0!</v>
      </c>
      <c r="Q39" s="148">
        <f t="shared" si="12"/>
        <v>25</v>
      </c>
      <c r="R39" s="148">
        <f t="shared" si="13"/>
        <v>0</v>
      </c>
      <c r="S39" s="147">
        <f t="shared" si="14"/>
        <v>0</v>
      </c>
      <c r="T39" s="149">
        <f t="shared" si="15"/>
        <v>0</v>
      </c>
      <c r="U39" s="149">
        <f>+PLAN!M47</f>
        <v>25</v>
      </c>
      <c r="V39" s="150">
        <f t="shared" si="16"/>
        <v>0</v>
      </c>
      <c r="W39" s="49"/>
      <c r="X39" s="56">
        <v>37</v>
      </c>
      <c r="Y39" s="50">
        <f>COUNTIFS('1 TRIM'!$A$8:$A$10507,X39,'1 TRIM'!$J$8:$J$10507,"Programada")</f>
        <v>0</v>
      </c>
      <c r="Z39" s="50">
        <f>COUNTIFS('1 TRIM'!$A$8:$A$10507,X39,'1 TRIM'!$J$8:$J$10507,"Demanda")</f>
        <v>0</v>
      </c>
      <c r="AA39" s="50">
        <f>COUNTIFS('2 TRIM'!$A$8:$A$15000,X39,'2 TRIM'!$J$8:$J$15000,"Programada")</f>
        <v>0</v>
      </c>
      <c r="AB39" s="50">
        <f>COUNTIFS('2 TRIM'!$A$8:$A$15000,X39,'2 TRIM'!$J$8:$J$15000,"Demanda")</f>
        <v>0</v>
      </c>
      <c r="AC39" s="50">
        <f>COUNTIFS('3 TRIM'!$A$8:$A$20000,X39,'3 TRIM'!$J$8:$J$20000,"Programada")</f>
        <v>0</v>
      </c>
      <c r="AD39" s="50">
        <f>COUNTIFS('3 TRIM'!$A$8:$A$20000,X39,'3 TRIM'!$J$8:$J$20000,"Demanda")</f>
        <v>0</v>
      </c>
      <c r="AE39" s="50">
        <f>COUNTIFS('4 TRIM'!$A$8:$A$10161,X39,'4 TRIM'!$G$8:$G$10161,"Programada")</f>
        <v>0</v>
      </c>
      <c r="AF39" s="50">
        <f>COUNTIFS('4 TRIM'!$A$8:$A$10161,X39,'4 TRIM'!$G$8:$G$10161,"Demanda")</f>
        <v>0</v>
      </c>
      <c r="AG39" s="51">
        <f t="shared" si="0"/>
        <v>0</v>
      </c>
      <c r="AH39" s="49"/>
      <c r="AI39" s="56">
        <v>37</v>
      </c>
      <c r="AJ39" s="50">
        <f>COUNTIFS('1 TRIM'!$A$8:$A$15000,AI39,'1 TRIM'!$K$8:$K$15000,"Interno")</f>
        <v>0</v>
      </c>
      <c r="AK39" s="50">
        <f>COUNTIFS('1 TRIM'!$A$8:$A$15000,AI39,'1 TRIM'!$K$8:$K$15000,"Externo")</f>
        <v>0</v>
      </c>
      <c r="AL39" s="50">
        <f>COUNTIFS('2 TRIM'!$A$8:$A$15000,AI39,'2 TRIM'!$K$8:$K$15000,"Interno")</f>
        <v>0</v>
      </c>
      <c r="AM39" s="50">
        <f>COUNTIFS('2 TRIM'!$A$8:$A$15000,AI39,'2 TRIM'!$K$8:$K$15000,"Externo")</f>
        <v>0</v>
      </c>
      <c r="AN39" s="50">
        <f>COUNTIFS('3 TRIM'!A$8:A$5481,AI39,'3 TRIM'!K$8:K$5481,"Interno")</f>
        <v>0</v>
      </c>
      <c r="AO39" s="50">
        <f>COUNTIFS('3 TRIM'!A$8:A$5481,AI39,'3 TRIM'!K$8:K$5481,"Externo")</f>
        <v>0</v>
      </c>
      <c r="AP39" s="50">
        <f>COUNTIFS('4 TRIM'!A$8:A$5161,AI39,'4 TRIM'!H$8:H$5161,"Interno")</f>
        <v>0</v>
      </c>
      <c r="AQ39" s="50">
        <f>COUNTIFS('4 TRIM'!A$8:A$5161,AI39,'4 TRIM'!H$8:H$5161,"Externo")</f>
        <v>0</v>
      </c>
      <c r="AR39" s="51">
        <f t="shared" si="17"/>
        <v>0</v>
      </c>
      <c r="AS39" s="49"/>
      <c r="AT39" s="56">
        <v>37</v>
      </c>
      <c r="AU39" s="52">
        <f>COUNTIFS('1 TRIM'!$A$8:$A$15000,AT39,'1 TRIM'!$L$8:$L$15000,"Campo")</f>
        <v>0</v>
      </c>
      <c r="AV39" s="52">
        <f>COUNTIFS('1 TRIM'!$A$8:$A$15000,AT39,'1 TRIM'!$L$8:$L$15000,"Oficina")</f>
        <v>0</v>
      </c>
      <c r="AW39" s="52">
        <f>COUNTIFS('1 TRIM'!$A$8:$A$15000,AT39,'1 TRIM'!$L$8:$L$15000,"Virtual")</f>
        <v>0</v>
      </c>
      <c r="AX39" s="52">
        <f>COUNTIFS('2 TRIM'!$A$8:$A$15000,AT39,'2 TRIM'!$L$8:$L$15000,"Campo")</f>
        <v>0</v>
      </c>
      <c r="AY39" s="52">
        <f>COUNTIFS('2 TRIM'!$A$8:$A$15000,AT39,'2 TRIM'!$L$8:$L$15000,"Oficina")</f>
        <v>0</v>
      </c>
      <c r="AZ39" s="52">
        <f>COUNTIFS('2 TRIM'!$A$8:$A$15000,AT39,'2 TRIM'!$L$8:$L$15000,"Virtual")</f>
        <v>0</v>
      </c>
      <c r="BA39" s="52">
        <f>COUNTIFS('3 TRIM'!$A$8:$A$5481,AT39,'3 TRIM'!$L$8:$L$5481,"Campo")</f>
        <v>0</v>
      </c>
      <c r="BB39" s="52">
        <f>COUNTIFS('3 TRIM'!$A$8:$A$5481,AT39,'3 TRIM'!$L$8:$L$5481,"Oficina")</f>
        <v>0</v>
      </c>
      <c r="BC39" s="52">
        <f>COUNTIFS('3 TRIM'!$A$8:$A$5481,AT39,'3 TRIM'!$L$8:$L$5481,"Virtual")</f>
        <v>0</v>
      </c>
      <c r="BD39" s="50">
        <f>COUNTIFS('4 TRIM'!$A$8:$A$5161,X39,'4 TRIM'!$I$8:$I$5161,"Campo")</f>
        <v>0</v>
      </c>
      <c r="BE39" s="52">
        <f>COUNTIFS('4 TRIM'!$A$8:$A$5161,AT39,'4 TRIM'!$I$8:$I$5161,"Oficina")</f>
        <v>0</v>
      </c>
      <c r="BF39" s="52">
        <f>COUNTIFS('4 TRIM'!$A$8:$A$5161,AT39,'4 TRIM'!$I$8:$I$5161,"Virtual")</f>
        <v>0</v>
      </c>
      <c r="BG39" s="51">
        <f t="shared" si="1"/>
        <v>0</v>
      </c>
      <c r="BH39" s="49"/>
      <c r="BI39" s="56">
        <v>37</v>
      </c>
      <c r="BJ39" s="52">
        <f>SUMIFS('1 TRIM'!M$8:M$14507,'1 TRIM'!A$8:A$14507,FORMULAS!BI39)</f>
        <v>0</v>
      </c>
      <c r="BK39" s="52">
        <f>SUMIFS('2 TRIM'!M$8:M$6930,'2 TRIM'!A$8:A$6930,FORMULAS!BI39)</f>
        <v>0</v>
      </c>
      <c r="BL39" s="52">
        <f>SUMIFS('3 TRIM'!M$8:M$5481,'3 TRIM'!A$8:A$5481,FORMULAS!BK39)</f>
        <v>0</v>
      </c>
      <c r="BM39" s="52">
        <f>SUMIFS('4 TRIM'!M$8:M$5161,'4 TRIM'!A$8:A$5161,FORMULAS!BL39)</f>
        <v>0</v>
      </c>
      <c r="BN39" s="52">
        <f>SUMIFS('1 TRIM'!Q$8:Q$5507,'1 TRIM'!E$8:E$5507,FORMULAS!BM39)</f>
        <v>0</v>
      </c>
      <c r="BO39" s="49"/>
      <c r="BQ39" s="61"/>
      <c r="BR39" s="49"/>
      <c r="BS39" s="49"/>
      <c r="BT39" s="49"/>
      <c r="BU39" s="49"/>
      <c r="BV39" s="49"/>
      <c r="BW39" s="49"/>
      <c r="BX39" s="49"/>
      <c r="BY39" s="49"/>
      <c r="BZ39" s="49"/>
    </row>
    <row r="40" spans="1:78" x14ac:dyDescent="0.25">
      <c r="A40" s="56">
        <v>38</v>
      </c>
      <c r="B40" s="57">
        <f>+PLAN!I48</f>
        <v>60</v>
      </c>
      <c r="C40" s="38">
        <f t="shared" si="2"/>
        <v>17</v>
      </c>
      <c r="D40" s="39">
        <f t="shared" si="3"/>
        <v>0.28333333333333333</v>
      </c>
      <c r="E40" s="58">
        <f>+PLAN!J48</f>
        <v>25</v>
      </c>
      <c r="F40" s="41">
        <f t="shared" si="4"/>
        <v>45</v>
      </c>
      <c r="G40" s="42">
        <f t="shared" si="5"/>
        <v>1.8</v>
      </c>
      <c r="H40" s="148">
        <f t="shared" si="6"/>
        <v>85</v>
      </c>
      <c r="I40" s="148">
        <f t="shared" si="7"/>
        <v>62</v>
      </c>
      <c r="J40" s="147">
        <f t="shared" si="8"/>
        <v>0.72941176470588232</v>
      </c>
      <c r="K40" s="59">
        <f>+PLAN!K48</f>
        <v>28</v>
      </c>
      <c r="L40" s="44">
        <f t="shared" si="9"/>
        <v>10</v>
      </c>
      <c r="M40" s="45">
        <f t="shared" si="10"/>
        <v>0.35714285714285715</v>
      </c>
      <c r="N40" s="46">
        <f>+PLAN!L48</f>
        <v>29</v>
      </c>
      <c r="O40" s="47">
        <f>COUNTIF('4 TRIM'!$A$8:$A$5161,A40)</f>
        <v>0</v>
      </c>
      <c r="P40" s="48">
        <f t="shared" si="11"/>
        <v>0</v>
      </c>
      <c r="Q40" s="148">
        <f t="shared" si="12"/>
        <v>57</v>
      </c>
      <c r="R40" s="148">
        <f t="shared" si="13"/>
        <v>10</v>
      </c>
      <c r="S40" s="147">
        <f t="shared" si="14"/>
        <v>0.17543859649122806</v>
      </c>
      <c r="T40" s="149">
        <f t="shared" si="15"/>
        <v>72</v>
      </c>
      <c r="U40" s="149">
        <f>+PLAN!M48</f>
        <v>142</v>
      </c>
      <c r="V40" s="150">
        <f t="shared" si="16"/>
        <v>0.50704225352112675</v>
      </c>
      <c r="W40" s="49"/>
      <c r="X40" s="56">
        <v>38</v>
      </c>
      <c r="Y40" s="50">
        <f>COUNTIFS('1 TRIM'!$A$8:$A$10507,X40,'1 TRIM'!$J$8:$J$10507,"Programada")</f>
        <v>17</v>
      </c>
      <c r="Z40" s="50">
        <f>COUNTIFS('1 TRIM'!$A$8:$A$10507,X40,'1 TRIM'!$J$8:$J$10507,"Demanda")</f>
        <v>0</v>
      </c>
      <c r="AA40" s="50">
        <f>COUNTIFS('2 TRIM'!$A$8:$A$15000,X40,'2 TRIM'!$J$8:$J$15000,"Programada")</f>
        <v>45</v>
      </c>
      <c r="AB40" s="50">
        <f>COUNTIFS('2 TRIM'!$A$8:$A$15000,X40,'2 TRIM'!$J$8:$J$15000,"Demanda")</f>
        <v>17</v>
      </c>
      <c r="AC40" s="50">
        <f>COUNTIFS('3 TRIM'!$A$8:$A$20000,X40,'3 TRIM'!$J$8:$J$20000,"Programada")</f>
        <v>10</v>
      </c>
      <c r="AD40" s="50">
        <f>COUNTIFS('3 TRIM'!$A$8:$A$20000,X40,'3 TRIM'!$J$8:$J$20000,"Demanda")</f>
        <v>13</v>
      </c>
      <c r="AE40" s="50">
        <f>COUNTIFS('4 TRIM'!$A$8:$A$10161,X40,'4 TRIM'!$G$8:$G$10161,"Programada")</f>
        <v>0</v>
      </c>
      <c r="AF40" s="50">
        <f>COUNTIFS('4 TRIM'!$A$8:$A$10161,X40,'4 TRIM'!$G$8:$G$10161,"Demanda")</f>
        <v>0</v>
      </c>
      <c r="AG40" s="51">
        <f t="shared" si="0"/>
        <v>102</v>
      </c>
      <c r="AH40" s="49"/>
      <c r="AI40" s="56">
        <v>38</v>
      </c>
      <c r="AJ40" s="50">
        <f>COUNTIFS('1 TRIM'!$A$8:$A$15000,AI40,'1 TRIM'!$K$8:$K$15000,"Interno")</f>
        <v>1</v>
      </c>
      <c r="AK40" s="50">
        <f>COUNTIFS('1 TRIM'!$A$8:$A$15000,AI40,'1 TRIM'!$K$8:$K$15000,"Externo")</f>
        <v>16</v>
      </c>
      <c r="AL40" s="50">
        <f>COUNTIFS('2 TRIM'!$A$8:$A$15000,AI40,'2 TRIM'!$K$8:$K$15000,"Interno")</f>
        <v>1</v>
      </c>
      <c r="AM40" s="50">
        <f>COUNTIFS('2 TRIM'!$A$8:$A$15000,AI40,'2 TRIM'!$K$8:$K$15000,"Externo")</f>
        <v>61</v>
      </c>
      <c r="AN40" s="50">
        <f>COUNTIFS('3 TRIM'!A$8:A$5481,AI40,'3 TRIM'!K$8:K$5481,"Interno")</f>
        <v>0</v>
      </c>
      <c r="AO40" s="50">
        <f>COUNTIFS('3 TRIM'!A$8:A$5481,AI40,'3 TRIM'!K$8:K$5481,"Externo")</f>
        <v>15</v>
      </c>
      <c r="AP40" s="50">
        <f>COUNTIFS('4 TRIM'!A$8:A$5161,AI40,'4 TRIM'!H$8:H$5161,"Interno")</f>
        <v>0</v>
      </c>
      <c r="AQ40" s="50">
        <f>COUNTIFS('4 TRIM'!A$8:A$5161,AI40,'4 TRIM'!H$8:H$5161,"Externo")</f>
        <v>0</v>
      </c>
      <c r="AR40" s="51">
        <f t="shared" si="17"/>
        <v>94</v>
      </c>
      <c r="AS40" s="49"/>
      <c r="AT40" s="56">
        <v>38</v>
      </c>
      <c r="AU40" s="52">
        <f>COUNTIFS('1 TRIM'!$A$8:$A$15000,AT40,'1 TRIM'!$L$8:$L$15000,"Campo")</f>
        <v>12</v>
      </c>
      <c r="AV40" s="52">
        <f>COUNTIFS('1 TRIM'!$A$8:$A$15000,AT40,'1 TRIM'!$L$8:$L$15000,"Oficina")</f>
        <v>1</v>
      </c>
      <c r="AW40" s="52">
        <f>COUNTIFS('1 TRIM'!$A$8:$A$15000,AT40,'1 TRIM'!$L$8:$L$15000,"Virtual")</f>
        <v>4</v>
      </c>
      <c r="AX40" s="52">
        <f>COUNTIFS('2 TRIM'!$A$8:$A$15000,AT40,'2 TRIM'!$L$8:$L$15000,"Campo")</f>
        <v>55</v>
      </c>
      <c r="AY40" s="52">
        <f>COUNTIFS('2 TRIM'!$A$8:$A$15000,AT40,'2 TRIM'!$L$8:$L$15000,"Oficina")</f>
        <v>0</v>
      </c>
      <c r="AZ40" s="52">
        <f>COUNTIFS('2 TRIM'!$A$8:$A$15000,AT40,'2 TRIM'!$L$8:$L$15000,"Virtual")</f>
        <v>7</v>
      </c>
      <c r="BA40" s="52">
        <f>COUNTIFS('3 TRIM'!$A$8:$A$5481,AT40,'3 TRIM'!$L$8:$L$5481,"Campo")</f>
        <v>8</v>
      </c>
      <c r="BB40" s="52">
        <f>COUNTIFS('3 TRIM'!$A$8:$A$5481,AT40,'3 TRIM'!$L$8:$L$5481,"Oficina")</f>
        <v>0</v>
      </c>
      <c r="BC40" s="52">
        <f>COUNTIFS('3 TRIM'!$A$8:$A$5481,AT40,'3 TRIM'!$L$8:$L$5481,"Virtual")</f>
        <v>7</v>
      </c>
      <c r="BD40" s="50">
        <f>COUNTIFS('4 TRIM'!$A$8:$A$5161,X40,'4 TRIM'!$I$8:$I$5161,"Campo")</f>
        <v>0</v>
      </c>
      <c r="BE40" s="52">
        <f>COUNTIFS('4 TRIM'!$A$8:$A$5161,AT40,'4 TRIM'!$I$8:$I$5161,"Oficina")</f>
        <v>0</v>
      </c>
      <c r="BF40" s="52">
        <f>COUNTIFS('4 TRIM'!$A$8:$A$5161,AT40,'4 TRIM'!$I$8:$I$5161,"Virtual")</f>
        <v>0</v>
      </c>
      <c r="BG40" s="51">
        <f t="shared" si="1"/>
        <v>94</v>
      </c>
      <c r="BH40" s="49"/>
      <c r="BI40" s="56">
        <v>38</v>
      </c>
      <c r="BJ40" s="52">
        <f>SUMIFS('1 TRIM'!M$8:M$14507,'1 TRIM'!A$8:A$14507,FORMULAS!BI40)</f>
        <v>4424</v>
      </c>
      <c r="BK40" s="52">
        <f>SUMIFS('2 TRIM'!M$8:M$6930,'2 TRIM'!A$8:A$6930,FORMULAS!BI40)</f>
        <v>4351</v>
      </c>
      <c r="BL40" s="52">
        <f>SUMIFS('3 TRIM'!M$8:M$5481,'3 TRIM'!A$8:A$5481,FORMULAS!BK40)</f>
        <v>0</v>
      </c>
      <c r="BM40" s="52">
        <f>SUMIFS('4 TRIM'!M$8:M$5161,'4 TRIM'!A$8:A$5161,FORMULAS!BL40)</f>
        <v>0</v>
      </c>
      <c r="BN40" s="52">
        <f>SUMIFS('1 TRIM'!Q$8:Q$5507,'1 TRIM'!E$8:E$5507,FORMULAS!BM40)</f>
        <v>0</v>
      </c>
      <c r="BO40" s="49"/>
      <c r="BQ40" s="61"/>
      <c r="BR40" s="49"/>
      <c r="BS40" s="49"/>
      <c r="BT40" s="49"/>
      <c r="BU40" s="49"/>
      <c r="BV40" s="49"/>
      <c r="BW40" s="49"/>
      <c r="BX40" s="49"/>
      <c r="BY40" s="49"/>
      <c r="BZ40" s="49"/>
    </row>
    <row r="41" spans="1:78" x14ac:dyDescent="0.25">
      <c r="A41" s="56">
        <v>39</v>
      </c>
      <c r="B41" s="57">
        <f>+PLAN!I49</f>
        <v>0</v>
      </c>
      <c r="C41" s="38">
        <f t="shared" si="2"/>
        <v>0</v>
      </c>
      <c r="D41" s="39" t="e">
        <f t="shared" si="3"/>
        <v>#DIV/0!</v>
      </c>
      <c r="E41" s="58">
        <f>+PLAN!J49</f>
        <v>0</v>
      </c>
      <c r="F41" s="41">
        <f t="shared" si="4"/>
        <v>0</v>
      </c>
      <c r="G41" s="42" t="e">
        <f t="shared" si="5"/>
        <v>#DIV/0!</v>
      </c>
      <c r="H41" s="148">
        <f t="shared" si="6"/>
        <v>0</v>
      </c>
      <c r="I41" s="148">
        <f t="shared" si="7"/>
        <v>0</v>
      </c>
      <c r="J41" s="147" t="e">
        <f t="shared" si="8"/>
        <v>#DIV/0!</v>
      </c>
      <c r="K41" s="59">
        <f>+PLAN!K49</f>
        <v>0</v>
      </c>
      <c r="L41" s="44">
        <f t="shared" si="9"/>
        <v>0</v>
      </c>
      <c r="M41" s="45" t="e">
        <f t="shared" si="10"/>
        <v>#DIV/0!</v>
      </c>
      <c r="N41" s="46">
        <f>+PLAN!L49</f>
        <v>0</v>
      </c>
      <c r="O41" s="47">
        <f>COUNTIF('4 TRIM'!$A$8:$A$5161,A41)</f>
        <v>0</v>
      </c>
      <c r="P41" s="48" t="e">
        <f t="shared" si="11"/>
        <v>#DIV/0!</v>
      </c>
      <c r="Q41" s="148">
        <f t="shared" si="12"/>
        <v>0</v>
      </c>
      <c r="R41" s="148">
        <f t="shared" si="13"/>
        <v>0</v>
      </c>
      <c r="S41" s="147" t="e">
        <f t="shared" si="14"/>
        <v>#DIV/0!</v>
      </c>
      <c r="T41" s="149">
        <f t="shared" si="15"/>
        <v>0</v>
      </c>
      <c r="U41" s="149">
        <f>+PLAN!M49</f>
        <v>0</v>
      </c>
      <c r="V41" s="150" t="e">
        <f t="shared" si="16"/>
        <v>#DIV/0!</v>
      </c>
      <c r="W41" s="49"/>
      <c r="X41" s="56">
        <v>39</v>
      </c>
      <c r="Y41" s="50">
        <f>COUNTIFS('1 TRIM'!$A$8:$A$10507,X41,'1 TRIM'!$J$8:$J$10507,"Programada")</f>
        <v>0</v>
      </c>
      <c r="Z41" s="50">
        <f>COUNTIFS('1 TRIM'!$A$8:$A$10507,X41,'1 TRIM'!$J$8:$J$10507,"Demanda")</f>
        <v>0</v>
      </c>
      <c r="AA41" s="50">
        <f>COUNTIFS('2 TRIM'!$A$8:$A$15000,X41,'2 TRIM'!$J$8:$J$15000,"Programada")</f>
        <v>0</v>
      </c>
      <c r="AB41" s="50">
        <f>COUNTIFS('2 TRIM'!$A$8:$A$15000,X41,'2 TRIM'!$J$8:$J$15000,"Demanda")</f>
        <v>0</v>
      </c>
      <c r="AC41" s="50">
        <f>COUNTIFS('3 TRIM'!$A$8:$A$20000,X41,'3 TRIM'!$J$8:$J$20000,"Programada")</f>
        <v>0</v>
      </c>
      <c r="AD41" s="50">
        <f>COUNTIFS('3 TRIM'!$A$8:$A$20000,X41,'3 TRIM'!$J$8:$J$20000,"Demanda")</f>
        <v>0</v>
      </c>
      <c r="AE41" s="50">
        <f>COUNTIFS('4 TRIM'!$A$8:$A$10161,X41,'4 TRIM'!$G$8:$G$10161,"Programada")</f>
        <v>0</v>
      </c>
      <c r="AF41" s="50">
        <f>COUNTIFS('4 TRIM'!$A$8:$A$10161,X41,'4 TRIM'!$G$8:$G$10161,"Demanda")</f>
        <v>0</v>
      </c>
      <c r="AG41" s="51">
        <f t="shared" si="0"/>
        <v>0</v>
      </c>
      <c r="AH41" s="49"/>
      <c r="AI41" s="56">
        <v>39</v>
      </c>
      <c r="AJ41" s="50">
        <f>COUNTIFS('1 TRIM'!$A$8:$A$15000,AI41,'1 TRIM'!$K$8:$K$15000,"Interno")</f>
        <v>0</v>
      </c>
      <c r="AK41" s="50">
        <f>COUNTIFS('1 TRIM'!$A$8:$A$15000,AI41,'1 TRIM'!$K$8:$K$15000,"Externo")</f>
        <v>0</v>
      </c>
      <c r="AL41" s="50">
        <f>COUNTIFS('2 TRIM'!$A$8:$A$15000,AI41,'2 TRIM'!$K$8:$K$15000,"Interno")</f>
        <v>0</v>
      </c>
      <c r="AM41" s="50">
        <f>COUNTIFS('2 TRIM'!$A$8:$A$15000,AI41,'2 TRIM'!$K$8:$K$15000,"Externo")</f>
        <v>0</v>
      </c>
      <c r="AN41" s="50">
        <f>COUNTIFS('3 TRIM'!A$8:A$5481,AI41,'3 TRIM'!K$8:K$5481,"Interno")</f>
        <v>0</v>
      </c>
      <c r="AO41" s="50">
        <f>COUNTIFS('3 TRIM'!A$8:A$5481,AI41,'3 TRIM'!K$8:K$5481,"Externo")</f>
        <v>0</v>
      </c>
      <c r="AP41" s="50">
        <f>COUNTIFS('4 TRIM'!A$8:A$5161,AI41,'4 TRIM'!H$8:H$5161,"Interno")</f>
        <v>0</v>
      </c>
      <c r="AQ41" s="50">
        <f>COUNTIFS('4 TRIM'!A$8:A$5161,AI41,'4 TRIM'!H$8:H$5161,"Externo")</f>
        <v>0</v>
      </c>
      <c r="AR41" s="51">
        <f t="shared" si="17"/>
        <v>0</v>
      </c>
      <c r="AS41" s="49"/>
      <c r="AT41" s="56">
        <v>39</v>
      </c>
      <c r="AU41" s="52">
        <f>COUNTIFS('1 TRIM'!$A$8:$A$15000,AT41,'1 TRIM'!$L$8:$L$15000,"Campo")</f>
        <v>0</v>
      </c>
      <c r="AV41" s="52">
        <f>COUNTIFS('1 TRIM'!$A$8:$A$15000,AT41,'1 TRIM'!$L$8:$L$15000,"Oficina")</f>
        <v>0</v>
      </c>
      <c r="AW41" s="52">
        <f>COUNTIFS('1 TRIM'!$A$8:$A$15000,AT41,'1 TRIM'!$L$8:$L$15000,"Virtual")</f>
        <v>0</v>
      </c>
      <c r="AX41" s="52">
        <f>COUNTIFS('2 TRIM'!$A$8:$A$15000,AT41,'2 TRIM'!$L$8:$L$15000,"Campo")</f>
        <v>0</v>
      </c>
      <c r="AY41" s="52">
        <f>COUNTIFS('2 TRIM'!$A$8:$A$15000,AT41,'2 TRIM'!$L$8:$L$15000,"Oficina")</f>
        <v>0</v>
      </c>
      <c r="AZ41" s="52">
        <f>COUNTIFS('2 TRIM'!$A$8:$A$15000,AT41,'2 TRIM'!$L$8:$L$15000,"Virtual")</f>
        <v>0</v>
      </c>
      <c r="BA41" s="52">
        <f>COUNTIFS('3 TRIM'!$A$8:$A$5481,AT41,'3 TRIM'!$L$8:$L$5481,"Campo")</f>
        <v>0</v>
      </c>
      <c r="BB41" s="52">
        <f>COUNTIFS('3 TRIM'!$A$8:$A$5481,AT41,'3 TRIM'!$L$8:$L$5481,"Oficina")</f>
        <v>0</v>
      </c>
      <c r="BC41" s="52">
        <f>COUNTIFS('3 TRIM'!$A$8:$A$5481,AT41,'3 TRIM'!$L$8:$L$5481,"Virtual")</f>
        <v>0</v>
      </c>
      <c r="BD41" s="50">
        <f>COUNTIFS('4 TRIM'!$A$8:$A$5161,X41,'4 TRIM'!$I$8:$I$5161,"Campo")</f>
        <v>0</v>
      </c>
      <c r="BE41" s="52">
        <f>COUNTIFS('4 TRIM'!$A$8:$A$5161,AT41,'4 TRIM'!$I$8:$I$5161,"Oficina")</f>
        <v>0</v>
      </c>
      <c r="BF41" s="52">
        <f>COUNTIFS('4 TRIM'!$A$8:$A$5161,AT41,'4 TRIM'!$I$8:$I$5161,"Virtual")</f>
        <v>0</v>
      </c>
      <c r="BG41" s="51">
        <f t="shared" si="1"/>
        <v>0</v>
      </c>
      <c r="BH41" s="49"/>
      <c r="BI41" s="56">
        <v>39</v>
      </c>
      <c r="BJ41" s="52">
        <f>SUMIFS('1 TRIM'!M$8:M$14507,'1 TRIM'!A$8:A$14507,FORMULAS!BI41)</f>
        <v>0</v>
      </c>
      <c r="BK41" s="52">
        <f>SUMIFS('2 TRIM'!M$8:M$6930,'2 TRIM'!A$8:A$6930,FORMULAS!BI41)</f>
        <v>0</v>
      </c>
      <c r="BL41" s="52">
        <f>SUMIFS('3 TRIM'!M$8:M$5481,'3 TRIM'!A$8:A$5481,FORMULAS!BK41)</f>
        <v>0</v>
      </c>
      <c r="BM41" s="52">
        <f>SUMIFS('4 TRIM'!M$8:M$5161,'4 TRIM'!A$8:A$5161,FORMULAS!BL41)</f>
        <v>0</v>
      </c>
      <c r="BN41" s="52">
        <f>SUMIFS('1 TRIM'!Q$8:Q$5507,'1 TRIM'!E$8:E$5507,FORMULAS!BM41)</f>
        <v>0</v>
      </c>
      <c r="BO41" s="49"/>
      <c r="BQ41" s="61"/>
      <c r="BR41" s="49"/>
      <c r="BS41" s="49"/>
      <c r="BT41" s="49"/>
      <c r="BU41" s="49"/>
      <c r="BV41" s="49"/>
      <c r="BW41" s="49"/>
      <c r="BX41" s="49"/>
      <c r="BY41" s="49"/>
      <c r="BZ41" s="49"/>
    </row>
    <row r="42" spans="1:78" x14ac:dyDescent="0.25">
      <c r="A42" s="56">
        <v>40</v>
      </c>
      <c r="B42" s="57">
        <f>+PLAN!I50</f>
        <v>21</v>
      </c>
      <c r="C42" s="38">
        <f t="shared" si="2"/>
        <v>67</v>
      </c>
      <c r="D42" s="39">
        <f t="shared" si="3"/>
        <v>3.1904761904761907</v>
      </c>
      <c r="E42" s="58">
        <f>+PLAN!J50</f>
        <v>99</v>
      </c>
      <c r="F42" s="41">
        <f t="shared" si="4"/>
        <v>61</v>
      </c>
      <c r="G42" s="42">
        <f t="shared" si="5"/>
        <v>0.61616161616161613</v>
      </c>
      <c r="H42" s="148">
        <f t="shared" si="6"/>
        <v>120</v>
      </c>
      <c r="I42" s="148">
        <f t="shared" si="7"/>
        <v>128</v>
      </c>
      <c r="J42" s="147">
        <f t="shared" si="8"/>
        <v>1.0666666666666667</v>
      </c>
      <c r="K42" s="59">
        <f>+PLAN!K50</f>
        <v>129</v>
      </c>
      <c r="L42" s="44">
        <f t="shared" si="9"/>
        <v>103</v>
      </c>
      <c r="M42" s="45">
        <f t="shared" si="10"/>
        <v>0.79844961240310075</v>
      </c>
      <c r="N42" s="46">
        <f>+PLAN!L50</f>
        <v>99</v>
      </c>
      <c r="O42" s="47">
        <f>COUNTIF('4 TRIM'!$A$8:$A$5161,A42)</f>
        <v>0</v>
      </c>
      <c r="P42" s="48">
        <f t="shared" si="11"/>
        <v>0</v>
      </c>
      <c r="Q42" s="148">
        <f t="shared" si="12"/>
        <v>228</v>
      </c>
      <c r="R42" s="148">
        <f t="shared" si="13"/>
        <v>103</v>
      </c>
      <c r="S42" s="147">
        <f t="shared" si="14"/>
        <v>0.4517543859649123</v>
      </c>
      <c r="T42" s="149">
        <f t="shared" si="15"/>
        <v>231</v>
      </c>
      <c r="U42" s="149">
        <f>+PLAN!M50</f>
        <v>348</v>
      </c>
      <c r="V42" s="150">
        <f t="shared" si="16"/>
        <v>0.66379310344827591</v>
      </c>
      <c r="W42" s="49"/>
      <c r="X42" s="56">
        <v>40</v>
      </c>
      <c r="Y42" s="50">
        <f>COUNTIFS('1 TRIM'!$A$8:$A$10507,X42,'1 TRIM'!$J$8:$J$10507,"Programada")</f>
        <v>67</v>
      </c>
      <c r="Z42" s="50">
        <f>COUNTIFS('1 TRIM'!$A$8:$A$10507,X42,'1 TRIM'!$J$8:$J$10507,"Demanda")</f>
        <v>0</v>
      </c>
      <c r="AA42" s="50">
        <f>COUNTIFS('2 TRIM'!$A$8:$A$15000,X42,'2 TRIM'!$J$8:$J$15000,"Programada")</f>
        <v>61</v>
      </c>
      <c r="AB42" s="50">
        <f>COUNTIFS('2 TRIM'!$A$8:$A$15000,X42,'2 TRIM'!$J$8:$J$15000,"Demanda")</f>
        <v>2</v>
      </c>
      <c r="AC42" s="50">
        <f>COUNTIFS('3 TRIM'!$A$8:$A$20000,X42,'3 TRIM'!$J$8:$J$20000,"Programada")</f>
        <v>103</v>
      </c>
      <c r="AD42" s="50">
        <f>COUNTIFS('3 TRIM'!$A$8:$A$20000,X42,'3 TRIM'!$J$8:$J$20000,"Demanda")</f>
        <v>2</v>
      </c>
      <c r="AE42" s="50">
        <f>COUNTIFS('4 TRIM'!$A$8:$A$10161,X42,'4 TRIM'!$G$8:$G$10161,"Programada")</f>
        <v>0</v>
      </c>
      <c r="AF42" s="50">
        <f>COUNTIFS('4 TRIM'!$A$8:$A$10161,X42,'4 TRIM'!$G$8:$G$10161,"Demanda")</f>
        <v>0</v>
      </c>
      <c r="AG42" s="51">
        <f t="shared" si="0"/>
        <v>235</v>
      </c>
      <c r="AH42" s="49"/>
      <c r="AI42" s="56">
        <v>40</v>
      </c>
      <c r="AJ42" s="50">
        <f>COUNTIFS('1 TRIM'!$A$8:$A$15000,AI42,'1 TRIM'!$K$8:$K$15000,"Interno")</f>
        <v>32</v>
      </c>
      <c r="AK42" s="50">
        <f>COUNTIFS('1 TRIM'!$A$8:$A$15000,AI42,'1 TRIM'!$K$8:$K$15000,"Externo")</f>
        <v>35</v>
      </c>
      <c r="AL42" s="50">
        <f>COUNTIFS('2 TRIM'!$A$8:$A$15000,AI42,'2 TRIM'!$K$8:$K$15000,"Interno")</f>
        <v>20</v>
      </c>
      <c r="AM42" s="50">
        <f>COUNTIFS('2 TRIM'!$A$8:$A$15000,AI42,'2 TRIM'!$K$8:$K$15000,"Externo")</f>
        <v>43</v>
      </c>
      <c r="AN42" s="50">
        <f>COUNTIFS('3 TRIM'!A$8:A$5481,AI42,'3 TRIM'!K$8:K$5481,"Interno")</f>
        <v>36</v>
      </c>
      <c r="AO42" s="50">
        <f>COUNTIFS('3 TRIM'!A$8:A$5481,AI42,'3 TRIM'!K$8:K$5481,"Externo")</f>
        <v>47</v>
      </c>
      <c r="AP42" s="50">
        <f>COUNTIFS('4 TRIM'!A$8:A$5161,AI42,'4 TRIM'!H$8:H$5161,"Interno")</f>
        <v>0</v>
      </c>
      <c r="AQ42" s="50">
        <f>COUNTIFS('4 TRIM'!A$8:A$5161,AI42,'4 TRIM'!H$8:H$5161,"Externo")</f>
        <v>0</v>
      </c>
      <c r="AR42" s="51">
        <f t="shared" si="17"/>
        <v>213</v>
      </c>
      <c r="AS42" s="49"/>
      <c r="AT42" s="56">
        <v>40</v>
      </c>
      <c r="AU42" s="52">
        <f>COUNTIFS('1 TRIM'!$A$8:$A$15000,AT42,'1 TRIM'!$L$8:$L$15000,"Campo")</f>
        <v>42</v>
      </c>
      <c r="AV42" s="52">
        <f>COUNTIFS('1 TRIM'!$A$8:$A$15000,AT42,'1 TRIM'!$L$8:$L$15000,"Oficina")</f>
        <v>5</v>
      </c>
      <c r="AW42" s="52">
        <f>COUNTIFS('1 TRIM'!$A$8:$A$15000,AT42,'1 TRIM'!$L$8:$L$15000,"Virtual")</f>
        <v>20</v>
      </c>
      <c r="AX42" s="52">
        <f>COUNTIFS('2 TRIM'!$A$8:$A$15000,AT42,'2 TRIM'!$L$8:$L$15000,"Campo")</f>
        <v>47</v>
      </c>
      <c r="AY42" s="52">
        <f>COUNTIFS('2 TRIM'!$A$8:$A$15000,AT42,'2 TRIM'!$L$8:$L$15000,"Oficina")</f>
        <v>12</v>
      </c>
      <c r="AZ42" s="52">
        <f>COUNTIFS('2 TRIM'!$A$8:$A$15000,AT42,'2 TRIM'!$L$8:$L$15000,"Virtual")</f>
        <v>4</v>
      </c>
      <c r="BA42" s="52">
        <f>COUNTIFS('3 TRIM'!$A$8:$A$5481,AT42,'3 TRIM'!$L$8:$L$5481,"Campo")</f>
        <v>74</v>
      </c>
      <c r="BB42" s="52">
        <f>COUNTIFS('3 TRIM'!$A$8:$A$5481,AT42,'3 TRIM'!$L$8:$L$5481,"Oficina")</f>
        <v>5</v>
      </c>
      <c r="BC42" s="52">
        <f>COUNTIFS('3 TRIM'!$A$8:$A$5481,AT42,'3 TRIM'!$L$8:$L$5481,"Virtual")</f>
        <v>4</v>
      </c>
      <c r="BD42" s="50">
        <f>COUNTIFS('4 TRIM'!$A$8:$A$5161,X42,'4 TRIM'!$I$8:$I$5161,"Campo")</f>
        <v>0</v>
      </c>
      <c r="BE42" s="52">
        <f>COUNTIFS('4 TRIM'!$A$8:$A$5161,AT42,'4 TRIM'!$I$8:$I$5161,"Oficina")</f>
        <v>0</v>
      </c>
      <c r="BF42" s="52">
        <f>COUNTIFS('4 TRIM'!$A$8:$A$5161,AT42,'4 TRIM'!$I$8:$I$5161,"Virtual")</f>
        <v>0</v>
      </c>
      <c r="BG42" s="51">
        <f t="shared" si="1"/>
        <v>213</v>
      </c>
      <c r="BH42" s="49"/>
      <c r="BI42" s="56">
        <v>40</v>
      </c>
      <c r="BJ42" s="52">
        <f>SUMIFS('1 TRIM'!M$8:M$14507,'1 TRIM'!A$8:A$14507,FORMULAS!BI42)</f>
        <v>241</v>
      </c>
      <c r="BK42" s="52">
        <f>SUMIFS('2 TRIM'!M$8:M$6930,'2 TRIM'!A$8:A$6930,FORMULAS!BI42)</f>
        <v>333</v>
      </c>
      <c r="BL42" s="52">
        <f>SUMIFS('3 TRIM'!M$8:M$5481,'3 TRIM'!A$8:A$5481,FORMULAS!BK42)</f>
        <v>87</v>
      </c>
      <c r="BM42" s="52">
        <f>SUMIFS('4 TRIM'!M$8:M$5161,'4 TRIM'!A$8:A$5161,FORMULAS!BL42)</f>
        <v>0</v>
      </c>
      <c r="BN42" s="52">
        <f>SUMIFS('1 TRIM'!Q$8:Q$5507,'1 TRIM'!E$8:E$5507,FORMULAS!BM42)</f>
        <v>0</v>
      </c>
      <c r="BO42" s="49"/>
      <c r="BQ42" s="61"/>
      <c r="BR42" s="49"/>
      <c r="BS42" s="49"/>
      <c r="BT42" s="49"/>
      <c r="BU42" s="49"/>
      <c r="BV42" s="49"/>
      <c r="BW42" s="49"/>
      <c r="BX42" s="49"/>
      <c r="BY42" s="49"/>
      <c r="BZ42" s="49"/>
    </row>
    <row r="43" spans="1:78" x14ac:dyDescent="0.25">
      <c r="A43" s="56">
        <v>41</v>
      </c>
      <c r="B43" s="57">
        <f>+PLAN!I51</f>
        <v>3</v>
      </c>
      <c r="C43" s="38">
        <f t="shared" si="2"/>
        <v>1</v>
      </c>
      <c r="D43" s="39">
        <f t="shared" si="3"/>
        <v>0.33333333333333331</v>
      </c>
      <c r="E43" s="58">
        <f>+PLAN!J51</f>
        <v>25</v>
      </c>
      <c r="F43" s="41">
        <f t="shared" si="4"/>
        <v>0</v>
      </c>
      <c r="G43" s="42">
        <f t="shared" si="5"/>
        <v>0</v>
      </c>
      <c r="H43" s="148">
        <f t="shared" si="6"/>
        <v>28</v>
      </c>
      <c r="I43" s="148">
        <f t="shared" si="7"/>
        <v>1</v>
      </c>
      <c r="J43" s="147">
        <f t="shared" si="8"/>
        <v>3.5714285714285712E-2</v>
      </c>
      <c r="K43" s="59">
        <f>+PLAN!K51</f>
        <v>30</v>
      </c>
      <c r="L43" s="44">
        <f t="shared" si="9"/>
        <v>49</v>
      </c>
      <c r="M43" s="45">
        <f t="shared" si="10"/>
        <v>1.6333333333333333</v>
      </c>
      <c r="N43" s="46">
        <f>+PLAN!L51</f>
        <v>20</v>
      </c>
      <c r="O43" s="47">
        <f>COUNTIF('4 TRIM'!$A$8:$A$5161,A43)</f>
        <v>0</v>
      </c>
      <c r="P43" s="48">
        <f t="shared" si="11"/>
        <v>0</v>
      </c>
      <c r="Q43" s="148">
        <f t="shared" si="12"/>
        <v>50</v>
      </c>
      <c r="R43" s="148">
        <f t="shared" si="13"/>
        <v>49</v>
      </c>
      <c r="S43" s="147">
        <f t="shared" si="14"/>
        <v>0.98</v>
      </c>
      <c r="T43" s="149">
        <f t="shared" si="15"/>
        <v>50</v>
      </c>
      <c r="U43" s="149">
        <f>+PLAN!M51</f>
        <v>78</v>
      </c>
      <c r="V43" s="150">
        <f t="shared" si="16"/>
        <v>0.64102564102564108</v>
      </c>
      <c r="W43" s="49"/>
      <c r="X43" s="56">
        <v>41</v>
      </c>
      <c r="Y43" s="50">
        <f>COUNTIFS('1 TRIM'!$A$8:$A$10507,X43,'1 TRIM'!$J$8:$J$10507,"Programada")</f>
        <v>1</v>
      </c>
      <c r="Z43" s="50">
        <f>COUNTIFS('1 TRIM'!$A$8:$A$10507,X43,'1 TRIM'!$J$8:$J$10507,"Demanda")</f>
        <v>1</v>
      </c>
      <c r="AA43" s="50">
        <f>COUNTIFS('2 TRIM'!$A$8:$A$15000,X43,'2 TRIM'!$J$8:$J$15000,"Programada")</f>
        <v>0</v>
      </c>
      <c r="AB43" s="50">
        <f>COUNTIFS('2 TRIM'!$A$8:$A$15000,X43,'2 TRIM'!$J$8:$J$15000,"Demanda")</f>
        <v>0</v>
      </c>
      <c r="AC43" s="50">
        <f>COUNTIFS('3 TRIM'!$A$8:$A$20000,X43,'3 TRIM'!$J$8:$J$20000,"Programada")</f>
        <v>49</v>
      </c>
      <c r="AD43" s="50">
        <f>COUNTIFS('3 TRIM'!$A$8:$A$20000,X43,'3 TRIM'!$J$8:$J$20000,"Demanda")</f>
        <v>0</v>
      </c>
      <c r="AE43" s="50">
        <f>COUNTIFS('4 TRIM'!$A$8:$A$10161,X43,'4 TRIM'!$G$8:$G$10161,"Programada")</f>
        <v>0</v>
      </c>
      <c r="AF43" s="50">
        <f>COUNTIFS('4 TRIM'!$A$8:$A$10161,X43,'4 TRIM'!$G$8:$G$10161,"Demanda")</f>
        <v>0</v>
      </c>
      <c r="AG43" s="51">
        <f t="shared" si="0"/>
        <v>51</v>
      </c>
      <c r="AH43" s="49"/>
      <c r="AI43" s="56">
        <v>41</v>
      </c>
      <c r="AJ43" s="50">
        <f>COUNTIFS('1 TRIM'!$A$8:$A$15000,AI43,'1 TRIM'!$K$8:$K$15000,"Interno")</f>
        <v>0</v>
      </c>
      <c r="AK43" s="50">
        <f>COUNTIFS('1 TRIM'!$A$8:$A$15000,AI43,'1 TRIM'!$K$8:$K$15000,"Externo")</f>
        <v>2</v>
      </c>
      <c r="AL43" s="50">
        <f>COUNTIFS('2 TRIM'!$A$8:$A$15000,AI43,'2 TRIM'!$K$8:$K$15000,"Interno")</f>
        <v>0</v>
      </c>
      <c r="AM43" s="50">
        <f>COUNTIFS('2 TRIM'!$A$8:$A$15000,AI43,'2 TRIM'!$K$8:$K$15000,"Externo")</f>
        <v>0</v>
      </c>
      <c r="AN43" s="50">
        <f>COUNTIFS('3 TRIM'!A$8:A$5481,AI43,'3 TRIM'!K$8:K$5481,"Interno")</f>
        <v>0</v>
      </c>
      <c r="AO43" s="50">
        <f>COUNTIFS('3 TRIM'!A$8:A$5481,AI43,'3 TRIM'!K$8:K$5481,"Externo")</f>
        <v>44</v>
      </c>
      <c r="AP43" s="50">
        <f>COUNTIFS('4 TRIM'!A$8:A$5161,AI43,'4 TRIM'!H$8:H$5161,"Interno")</f>
        <v>0</v>
      </c>
      <c r="AQ43" s="50">
        <f>COUNTIFS('4 TRIM'!A$8:A$5161,AI43,'4 TRIM'!H$8:H$5161,"Externo")</f>
        <v>0</v>
      </c>
      <c r="AR43" s="51">
        <f t="shared" si="17"/>
        <v>46</v>
      </c>
      <c r="AS43" s="49"/>
      <c r="AT43" s="56">
        <v>41</v>
      </c>
      <c r="AU43" s="52">
        <f>COUNTIFS('1 TRIM'!$A$8:$A$15000,AT43,'1 TRIM'!$L$8:$L$15000,"Campo")</f>
        <v>1</v>
      </c>
      <c r="AV43" s="52">
        <f>COUNTIFS('1 TRIM'!$A$8:$A$15000,AT43,'1 TRIM'!$L$8:$L$15000,"Oficina")</f>
        <v>0</v>
      </c>
      <c r="AW43" s="52">
        <f>COUNTIFS('1 TRIM'!$A$8:$A$15000,AT43,'1 TRIM'!$L$8:$L$15000,"Virtual")</f>
        <v>1</v>
      </c>
      <c r="AX43" s="52">
        <f>COUNTIFS('2 TRIM'!$A$8:$A$15000,AT43,'2 TRIM'!$L$8:$L$15000,"Campo")</f>
        <v>0</v>
      </c>
      <c r="AY43" s="52">
        <f>COUNTIFS('2 TRIM'!$A$8:$A$15000,AT43,'2 TRIM'!$L$8:$L$15000,"Oficina")</f>
        <v>0</v>
      </c>
      <c r="AZ43" s="52">
        <f>COUNTIFS('2 TRIM'!$A$8:$A$15000,AT43,'2 TRIM'!$L$8:$L$15000,"Virtual")</f>
        <v>0</v>
      </c>
      <c r="BA43" s="52">
        <f>COUNTIFS('3 TRIM'!$A$8:$A$5481,AT43,'3 TRIM'!$L$8:$L$5481,"Campo")</f>
        <v>24</v>
      </c>
      <c r="BB43" s="52">
        <f>COUNTIFS('3 TRIM'!$A$8:$A$5481,AT43,'3 TRIM'!$L$8:$L$5481,"Oficina")</f>
        <v>0</v>
      </c>
      <c r="BC43" s="52">
        <f>COUNTIFS('3 TRIM'!$A$8:$A$5481,AT43,'3 TRIM'!$L$8:$L$5481,"Virtual")</f>
        <v>20</v>
      </c>
      <c r="BD43" s="50">
        <f>COUNTIFS('4 TRIM'!$A$8:$A$5161,X43,'4 TRIM'!$I$8:$I$5161,"Campo")</f>
        <v>0</v>
      </c>
      <c r="BE43" s="52">
        <f>COUNTIFS('4 TRIM'!$A$8:$A$5161,AT43,'4 TRIM'!$I$8:$I$5161,"Oficina")</f>
        <v>0</v>
      </c>
      <c r="BF43" s="52">
        <f>COUNTIFS('4 TRIM'!$A$8:$A$5161,AT43,'4 TRIM'!$I$8:$I$5161,"Virtual")</f>
        <v>0</v>
      </c>
      <c r="BG43" s="51">
        <f t="shared" si="1"/>
        <v>46</v>
      </c>
      <c r="BH43" s="49"/>
      <c r="BI43" s="56">
        <v>41</v>
      </c>
      <c r="BJ43" s="52">
        <f>SUMIFS('1 TRIM'!M$8:M$14507,'1 TRIM'!A$8:A$14507,FORMULAS!BI43)</f>
        <v>5</v>
      </c>
      <c r="BK43" s="52">
        <f>SUMIFS('2 TRIM'!M$8:M$6930,'2 TRIM'!A$8:A$6930,FORMULAS!BI43)</f>
        <v>0</v>
      </c>
      <c r="BL43" s="52">
        <f>SUMIFS('3 TRIM'!M$8:M$5481,'3 TRIM'!A$8:A$5481,FORMULAS!BK43)</f>
        <v>0</v>
      </c>
      <c r="BM43" s="52">
        <f>SUMIFS('4 TRIM'!M$8:M$5161,'4 TRIM'!A$8:A$5161,FORMULAS!BL43)</f>
        <v>0</v>
      </c>
      <c r="BN43" s="52">
        <f>SUMIFS('1 TRIM'!Q$8:Q$5507,'1 TRIM'!E$8:E$5507,FORMULAS!BM43)</f>
        <v>0</v>
      </c>
      <c r="BO43" s="49"/>
      <c r="BQ43" s="61"/>
      <c r="BR43" s="49"/>
      <c r="BS43" s="49"/>
      <c r="BT43" s="49"/>
      <c r="BU43" s="49"/>
      <c r="BV43" s="49"/>
      <c r="BW43" s="49"/>
      <c r="BX43" s="49"/>
      <c r="BY43" s="49"/>
      <c r="BZ43" s="49"/>
    </row>
    <row r="44" spans="1:78" x14ac:dyDescent="0.25">
      <c r="A44" s="56">
        <v>42</v>
      </c>
      <c r="B44" s="57">
        <f>+PLAN!I52</f>
        <v>120</v>
      </c>
      <c r="C44" s="38">
        <f t="shared" si="2"/>
        <v>0</v>
      </c>
      <c r="D44" s="39">
        <f t="shared" si="3"/>
        <v>0</v>
      </c>
      <c r="E44" s="58">
        <f>+PLAN!J52</f>
        <v>45</v>
      </c>
      <c r="F44" s="41">
        <f t="shared" si="4"/>
        <v>10</v>
      </c>
      <c r="G44" s="42">
        <f t="shared" si="5"/>
        <v>0.22222222222222221</v>
      </c>
      <c r="H44" s="148">
        <f t="shared" si="6"/>
        <v>165</v>
      </c>
      <c r="I44" s="148">
        <f t="shared" si="7"/>
        <v>10</v>
      </c>
      <c r="J44" s="147">
        <f t="shared" si="8"/>
        <v>6.0606060606060608E-2</v>
      </c>
      <c r="K44" s="59">
        <f>+PLAN!K52</f>
        <v>45</v>
      </c>
      <c r="L44" s="44">
        <f t="shared" si="9"/>
        <v>42</v>
      </c>
      <c r="M44" s="45">
        <f t="shared" si="10"/>
        <v>0.93333333333333335</v>
      </c>
      <c r="N44" s="46">
        <f>+PLAN!L52</f>
        <v>40</v>
      </c>
      <c r="O44" s="47">
        <f>COUNTIF('4 TRIM'!$A$8:$A$5161,A44)</f>
        <v>0</v>
      </c>
      <c r="P44" s="48">
        <f t="shared" si="11"/>
        <v>0</v>
      </c>
      <c r="Q44" s="148">
        <f t="shared" si="12"/>
        <v>85</v>
      </c>
      <c r="R44" s="148">
        <f t="shared" si="13"/>
        <v>42</v>
      </c>
      <c r="S44" s="147">
        <f t="shared" si="14"/>
        <v>0.49411764705882355</v>
      </c>
      <c r="T44" s="149">
        <f t="shared" si="15"/>
        <v>52</v>
      </c>
      <c r="U44" s="149">
        <f>+PLAN!M52</f>
        <v>250</v>
      </c>
      <c r="V44" s="150">
        <f t="shared" si="16"/>
        <v>0.20799999999999999</v>
      </c>
      <c r="W44" s="49"/>
      <c r="X44" s="56">
        <v>42</v>
      </c>
      <c r="Y44" s="50">
        <f>COUNTIFS('1 TRIM'!$A$8:$A$10507,X44,'1 TRIM'!$J$8:$J$10507,"Programada")</f>
        <v>0</v>
      </c>
      <c r="Z44" s="50">
        <f>COUNTIFS('1 TRIM'!$A$8:$A$10507,X44,'1 TRIM'!$J$8:$J$10507,"Demanda")</f>
        <v>0</v>
      </c>
      <c r="AA44" s="50">
        <f>COUNTIFS('2 TRIM'!$A$8:$A$15000,X44,'2 TRIM'!$J$8:$J$15000,"Programada")</f>
        <v>10</v>
      </c>
      <c r="AB44" s="50">
        <f>COUNTIFS('2 TRIM'!$A$8:$A$15000,X44,'2 TRIM'!$J$8:$J$15000,"Demanda")</f>
        <v>0</v>
      </c>
      <c r="AC44" s="50">
        <f>COUNTIFS('3 TRIM'!$A$8:$A$20000,X44,'3 TRIM'!$J$8:$J$20000,"Programada")</f>
        <v>42</v>
      </c>
      <c r="AD44" s="50">
        <f>COUNTIFS('3 TRIM'!$A$8:$A$20000,X44,'3 TRIM'!$J$8:$J$20000,"Demanda")</f>
        <v>0</v>
      </c>
      <c r="AE44" s="50">
        <f>COUNTIFS('4 TRIM'!$A$8:$A$10161,X44,'4 TRIM'!$G$8:$G$10161,"Programada")</f>
        <v>0</v>
      </c>
      <c r="AF44" s="50">
        <f>COUNTIFS('4 TRIM'!$A$8:$A$10161,X44,'4 TRIM'!$G$8:$G$10161,"Demanda")</f>
        <v>0</v>
      </c>
      <c r="AG44" s="51">
        <f t="shared" si="0"/>
        <v>52</v>
      </c>
      <c r="AH44" s="49"/>
      <c r="AI44" s="56">
        <v>42</v>
      </c>
      <c r="AJ44" s="50">
        <f>COUNTIFS('1 TRIM'!$A$8:$A$15000,AI44,'1 TRIM'!$K$8:$K$15000,"Interno")</f>
        <v>0</v>
      </c>
      <c r="AK44" s="50">
        <f>COUNTIFS('1 TRIM'!$A$8:$A$15000,AI44,'1 TRIM'!$K$8:$K$15000,"Externo")</f>
        <v>0</v>
      </c>
      <c r="AL44" s="50">
        <f>COUNTIFS('2 TRIM'!$A$8:$A$15000,AI44,'2 TRIM'!$K$8:$K$15000,"Interno")</f>
        <v>0</v>
      </c>
      <c r="AM44" s="50">
        <f>COUNTIFS('2 TRIM'!$A$8:$A$15000,AI44,'2 TRIM'!$K$8:$K$15000,"Externo")</f>
        <v>10</v>
      </c>
      <c r="AN44" s="50">
        <f>COUNTIFS('3 TRIM'!A$8:A$5481,AI44,'3 TRIM'!K$8:K$5481,"Interno")</f>
        <v>0</v>
      </c>
      <c r="AO44" s="50">
        <f>COUNTIFS('3 TRIM'!A$8:A$5481,AI44,'3 TRIM'!K$8:K$5481,"Externo")</f>
        <v>0</v>
      </c>
      <c r="AP44" s="50">
        <f>COUNTIFS('4 TRIM'!A$8:A$5161,AI44,'4 TRIM'!H$8:H$5161,"Interno")</f>
        <v>0</v>
      </c>
      <c r="AQ44" s="50">
        <f>COUNTIFS('4 TRIM'!A$8:A$5161,AI44,'4 TRIM'!H$8:H$5161,"Externo")</f>
        <v>0</v>
      </c>
      <c r="AR44" s="51">
        <f t="shared" si="17"/>
        <v>10</v>
      </c>
      <c r="AS44" s="49"/>
      <c r="AT44" s="56">
        <v>42</v>
      </c>
      <c r="AU44" s="52">
        <f>COUNTIFS('1 TRIM'!$A$8:$A$15000,AT44,'1 TRIM'!$L$8:$L$15000,"Campo")</f>
        <v>0</v>
      </c>
      <c r="AV44" s="52">
        <f>COUNTIFS('1 TRIM'!$A$8:$A$15000,AT44,'1 TRIM'!$L$8:$L$15000,"Oficina")</f>
        <v>0</v>
      </c>
      <c r="AW44" s="52">
        <f>COUNTIFS('1 TRIM'!$A$8:$A$15000,AT44,'1 TRIM'!$L$8:$L$15000,"Virtual")</f>
        <v>0</v>
      </c>
      <c r="AX44" s="52">
        <f>COUNTIFS('2 TRIM'!$A$8:$A$15000,AT44,'2 TRIM'!$L$8:$L$15000,"Campo")</f>
        <v>10</v>
      </c>
      <c r="AY44" s="52">
        <f>COUNTIFS('2 TRIM'!$A$8:$A$15000,AT44,'2 TRIM'!$L$8:$L$15000,"Oficina")</f>
        <v>0</v>
      </c>
      <c r="AZ44" s="52">
        <f>COUNTIFS('2 TRIM'!$A$8:$A$15000,AT44,'2 TRIM'!$L$8:$L$15000,"Virtual")</f>
        <v>0</v>
      </c>
      <c r="BA44" s="52">
        <f>COUNTIFS('3 TRIM'!$A$8:$A$5481,AT44,'3 TRIM'!$L$8:$L$5481,"Campo")</f>
        <v>0</v>
      </c>
      <c r="BB44" s="52">
        <f>COUNTIFS('3 TRIM'!$A$8:$A$5481,AT44,'3 TRIM'!$L$8:$L$5481,"Oficina")</f>
        <v>0</v>
      </c>
      <c r="BC44" s="52">
        <f>COUNTIFS('3 TRIM'!$A$8:$A$5481,AT44,'3 TRIM'!$L$8:$L$5481,"Virtual")</f>
        <v>0</v>
      </c>
      <c r="BD44" s="50">
        <f>COUNTIFS('4 TRIM'!$A$8:$A$5161,X44,'4 TRIM'!$I$8:$I$5161,"Campo")</f>
        <v>0</v>
      </c>
      <c r="BE44" s="52">
        <f>COUNTIFS('4 TRIM'!$A$8:$A$5161,AT44,'4 TRIM'!$I$8:$I$5161,"Oficina")</f>
        <v>0</v>
      </c>
      <c r="BF44" s="52">
        <f>COUNTIFS('4 TRIM'!$A$8:$A$5161,AT44,'4 TRIM'!$I$8:$I$5161,"Virtual")</f>
        <v>0</v>
      </c>
      <c r="BG44" s="51">
        <f t="shared" si="1"/>
        <v>10</v>
      </c>
      <c r="BH44" s="49"/>
      <c r="BI44" s="56">
        <v>42</v>
      </c>
      <c r="BJ44" s="52">
        <f>SUMIFS('1 TRIM'!M$8:M$14507,'1 TRIM'!A$8:A$14507,FORMULAS!BI44)</f>
        <v>0</v>
      </c>
      <c r="BK44" s="52">
        <f>SUMIFS('2 TRIM'!M$8:M$6930,'2 TRIM'!A$8:A$6930,FORMULAS!BI44)</f>
        <v>3</v>
      </c>
      <c r="BL44" s="52">
        <f>SUMIFS('3 TRIM'!M$8:M$5481,'3 TRIM'!A$8:A$5481,FORMULAS!BK44)</f>
        <v>0</v>
      </c>
      <c r="BM44" s="52">
        <f>SUMIFS('4 TRIM'!M$8:M$5161,'4 TRIM'!A$8:A$5161,FORMULAS!BL44)</f>
        <v>0</v>
      </c>
      <c r="BN44" s="52">
        <f>SUMIFS('1 TRIM'!Q$8:Q$5507,'1 TRIM'!E$8:E$5507,FORMULAS!BM44)</f>
        <v>0</v>
      </c>
      <c r="BO44" s="49"/>
      <c r="BQ44" s="61"/>
      <c r="BR44" s="49"/>
      <c r="BS44" s="49"/>
      <c r="BT44" s="49"/>
      <c r="BU44" s="49"/>
      <c r="BV44" s="49"/>
      <c r="BW44" s="49"/>
      <c r="BX44" s="49"/>
      <c r="BY44" s="49"/>
      <c r="BZ44" s="49"/>
    </row>
    <row r="45" spans="1:78" x14ac:dyDescent="0.25">
      <c r="A45" s="56">
        <v>43</v>
      </c>
      <c r="B45" s="57">
        <f>+PLAN!I53</f>
        <v>3</v>
      </c>
      <c r="C45" s="38">
        <f t="shared" si="2"/>
        <v>0</v>
      </c>
      <c r="D45" s="39">
        <f t="shared" si="3"/>
        <v>0</v>
      </c>
      <c r="E45" s="58">
        <f>+PLAN!J53</f>
        <v>3</v>
      </c>
      <c r="F45" s="41">
        <f t="shared" si="4"/>
        <v>3</v>
      </c>
      <c r="G45" s="42">
        <f t="shared" si="5"/>
        <v>1</v>
      </c>
      <c r="H45" s="148">
        <f t="shared" si="6"/>
        <v>6</v>
      </c>
      <c r="I45" s="148">
        <f t="shared" si="7"/>
        <v>3</v>
      </c>
      <c r="J45" s="147">
        <f t="shared" si="8"/>
        <v>0.5</v>
      </c>
      <c r="K45" s="59">
        <f>+PLAN!K53</f>
        <v>3</v>
      </c>
      <c r="L45" s="44">
        <f t="shared" si="9"/>
        <v>1</v>
      </c>
      <c r="M45" s="45">
        <f t="shared" si="10"/>
        <v>0.33333333333333331</v>
      </c>
      <c r="N45" s="46">
        <f>+PLAN!L53</f>
        <v>3</v>
      </c>
      <c r="O45" s="47">
        <f>COUNTIF('4 TRIM'!$A$8:$A$5161,A45)</f>
        <v>0</v>
      </c>
      <c r="P45" s="48">
        <f t="shared" si="11"/>
        <v>0</v>
      </c>
      <c r="Q45" s="148">
        <f t="shared" si="12"/>
        <v>6</v>
      </c>
      <c r="R45" s="148">
        <f t="shared" si="13"/>
        <v>1</v>
      </c>
      <c r="S45" s="147">
        <f t="shared" si="14"/>
        <v>0.16666666666666666</v>
      </c>
      <c r="T45" s="149">
        <f t="shared" si="15"/>
        <v>4</v>
      </c>
      <c r="U45" s="149">
        <f>+PLAN!M53</f>
        <v>12</v>
      </c>
      <c r="V45" s="150">
        <f t="shared" si="16"/>
        <v>0.33333333333333331</v>
      </c>
      <c r="W45" s="49"/>
      <c r="X45" s="56">
        <v>43</v>
      </c>
      <c r="Y45" s="50">
        <f>COUNTIFS('1 TRIM'!$A$8:$A$10507,X45,'1 TRIM'!$J$8:$J$10507,"Programada")</f>
        <v>0</v>
      </c>
      <c r="Z45" s="50">
        <f>COUNTIFS('1 TRIM'!$A$8:$A$10507,X45,'1 TRIM'!$J$8:$J$10507,"Demanda")</f>
        <v>0</v>
      </c>
      <c r="AA45" s="50">
        <f>COUNTIFS('2 TRIM'!$A$8:$A$15000,X45,'2 TRIM'!$J$8:$J$15000,"Programada")</f>
        <v>3</v>
      </c>
      <c r="AB45" s="50">
        <f>COUNTIFS('2 TRIM'!$A$8:$A$15000,X45,'2 TRIM'!$J$8:$J$15000,"Demanda")</f>
        <v>0</v>
      </c>
      <c r="AC45" s="50">
        <f>COUNTIFS('3 TRIM'!$A$8:$A$20000,X45,'3 TRIM'!$J$8:$J$20000,"Programada")</f>
        <v>1</v>
      </c>
      <c r="AD45" s="50">
        <f>COUNTIFS('3 TRIM'!$A$8:$A$20000,X45,'3 TRIM'!$J$8:$J$20000,"Demanda")</f>
        <v>0</v>
      </c>
      <c r="AE45" s="50">
        <f>COUNTIFS('4 TRIM'!$A$8:$A$10161,X45,'4 TRIM'!$G$8:$G$10161,"Programada")</f>
        <v>0</v>
      </c>
      <c r="AF45" s="50">
        <f>COUNTIFS('4 TRIM'!$A$8:$A$10161,X45,'4 TRIM'!$G$8:$G$10161,"Demanda")</f>
        <v>0</v>
      </c>
      <c r="AG45" s="51">
        <f t="shared" si="0"/>
        <v>4</v>
      </c>
      <c r="AH45" s="49"/>
      <c r="AI45" s="56">
        <v>43</v>
      </c>
      <c r="AJ45" s="50">
        <f>COUNTIFS('1 TRIM'!$A$8:$A$15000,AI45,'1 TRIM'!$K$8:$K$15000,"Interno")</f>
        <v>0</v>
      </c>
      <c r="AK45" s="50">
        <f>COUNTIFS('1 TRIM'!$A$8:$A$15000,AI45,'1 TRIM'!$K$8:$K$15000,"Externo")</f>
        <v>0</v>
      </c>
      <c r="AL45" s="50">
        <f>COUNTIFS('2 TRIM'!$A$8:$A$15000,AI45,'2 TRIM'!$K$8:$K$15000,"Interno")</f>
        <v>0</v>
      </c>
      <c r="AM45" s="50">
        <f>COUNTIFS('2 TRIM'!$A$8:$A$15000,AI45,'2 TRIM'!$K$8:$K$15000,"Externo")</f>
        <v>3</v>
      </c>
      <c r="AN45" s="50">
        <f>COUNTIFS('3 TRIM'!A$8:A$5481,AI45,'3 TRIM'!K$8:K$5481,"Interno")</f>
        <v>0</v>
      </c>
      <c r="AO45" s="50">
        <f>COUNTIFS('3 TRIM'!A$8:A$5481,AI45,'3 TRIM'!K$8:K$5481,"Externo")</f>
        <v>1</v>
      </c>
      <c r="AP45" s="50">
        <f>COUNTIFS('4 TRIM'!A$8:A$5161,AI45,'4 TRIM'!H$8:H$5161,"Interno")</f>
        <v>0</v>
      </c>
      <c r="AQ45" s="50">
        <f>COUNTIFS('4 TRIM'!A$8:A$5161,AI45,'4 TRIM'!H$8:H$5161,"Externo")</f>
        <v>0</v>
      </c>
      <c r="AR45" s="51">
        <f t="shared" si="17"/>
        <v>4</v>
      </c>
      <c r="AS45" s="49"/>
      <c r="AT45" s="56">
        <v>43</v>
      </c>
      <c r="AU45" s="52">
        <f>COUNTIFS('1 TRIM'!$A$8:$A$15000,AT45,'1 TRIM'!$L$8:$L$15000,"Campo")</f>
        <v>0</v>
      </c>
      <c r="AV45" s="52">
        <f>COUNTIFS('1 TRIM'!$A$8:$A$15000,AT45,'1 TRIM'!$L$8:$L$15000,"Oficina")</f>
        <v>0</v>
      </c>
      <c r="AW45" s="52">
        <f>COUNTIFS('1 TRIM'!$A$8:$A$15000,AT45,'1 TRIM'!$L$8:$L$15000,"Virtual")</f>
        <v>0</v>
      </c>
      <c r="AX45" s="52">
        <f>COUNTIFS('2 TRIM'!$A$8:$A$15000,AT45,'2 TRIM'!$L$8:$L$15000,"Campo")</f>
        <v>3</v>
      </c>
      <c r="AY45" s="52">
        <f>COUNTIFS('2 TRIM'!$A$8:$A$15000,AT45,'2 TRIM'!$L$8:$L$15000,"Oficina")</f>
        <v>0</v>
      </c>
      <c r="AZ45" s="52">
        <f>COUNTIFS('2 TRIM'!$A$8:$A$15000,AT45,'2 TRIM'!$L$8:$L$15000,"Virtual")</f>
        <v>0</v>
      </c>
      <c r="BA45" s="52">
        <f>COUNTIFS('3 TRIM'!$A$8:$A$5481,AT45,'3 TRIM'!$L$8:$L$5481,"Campo")</f>
        <v>1</v>
      </c>
      <c r="BB45" s="52">
        <f>COUNTIFS('3 TRIM'!$A$8:$A$5481,AT45,'3 TRIM'!$L$8:$L$5481,"Oficina")</f>
        <v>0</v>
      </c>
      <c r="BC45" s="52">
        <f>COUNTIFS('3 TRIM'!$A$8:$A$5481,AT45,'3 TRIM'!$L$8:$L$5481,"Virtual")</f>
        <v>0</v>
      </c>
      <c r="BD45" s="50">
        <f>COUNTIFS('4 TRIM'!$A$8:$A$5161,X45,'4 TRIM'!$I$8:$I$5161,"Campo")</f>
        <v>0</v>
      </c>
      <c r="BE45" s="52">
        <f>COUNTIFS('4 TRIM'!$A$8:$A$5161,AT45,'4 TRIM'!$I$8:$I$5161,"Oficina")</f>
        <v>0</v>
      </c>
      <c r="BF45" s="52">
        <f>COUNTIFS('4 TRIM'!$A$8:$A$5161,AT45,'4 TRIM'!$I$8:$I$5161,"Virtual")</f>
        <v>0</v>
      </c>
      <c r="BG45" s="51">
        <f t="shared" si="1"/>
        <v>4</v>
      </c>
      <c r="BH45" s="49"/>
      <c r="BI45" s="56">
        <v>43</v>
      </c>
      <c r="BJ45" s="52">
        <f>SUMIFS('1 TRIM'!M$8:M$14507,'1 TRIM'!A$8:A$14507,FORMULAS!BI45)</f>
        <v>0</v>
      </c>
      <c r="BK45" s="52">
        <f>SUMIFS('2 TRIM'!M$8:M$6930,'2 TRIM'!A$8:A$6930,FORMULAS!BI45)</f>
        <v>1</v>
      </c>
      <c r="BL45" s="52">
        <f>SUMIFS('3 TRIM'!M$8:M$5481,'3 TRIM'!A$8:A$5481,FORMULAS!BK45)</f>
        <v>235</v>
      </c>
      <c r="BM45" s="52">
        <f>SUMIFS('4 TRIM'!M$8:M$5161,'4 TRIM'!A$8:A$5161,FORMULAS!BL45)</f>
        <v>0</v>
      </c>
      <c r="BN45" s="52">
        <f>SUMIFS('1 TRIM'!Q$8:Q$5507,'1 TRIM'!E$8:E$5507,FORMULAS!BM45)</f>
        <v>0</v>
      </c>
      <c r="BO45" s="49"/>
      <c r="BQ45" s="61"/>
      <c r="BR45" s="49"/>
      <c r="BS45" s="49"/>
      <c r="BT45" s="49"/>
      <c r="BU45" s="49"/>
      <c r="BV45" s="49"/>
      <c r="BW45" s="49"/>
      <c r="BX45" s="49"/>
      <c r="BY45" s="49"/>
      <c r="BZ45" s="49"/>
    </row>
    <row r="46" spans="1:78" x14ac:dyDescent="0.25">
      <c r="A46" s="56">
        <v>44</v>
      </c>
      <c r="B46" s="57">
        <f>+PLAN!I54</f>
        <v>0</v>
      </c>
      <c r="C46" s="38">
        <f t="shared" si="2"/>
        <v>0</v>
      </c>
      <c r="D46" s="39" t="e">
        <f t="shared" si="3"/>
        <v>#DIV/0!</v>
      </c>
      <c r="E46" s="58">
        <f>+PLAN!J54</f>
        <v>0</v>
      </c>
      <c r="F46" s="41">
        <f t="shared" si="4"/>
        <v>0</v>
      </c>
      <c r="G46" s="42" t="e">
        <f t="shared" si="5"/>
        <v>#DIV/0!</v>
      </c>
      <c r="H46" s="148">
        <f t="shared" si="6"/>
        <v>0</v>
      </c>
      <c r="I46" s="148">
        <f t="shared" si="7"/>
        <v>0</v>
      </c>
      <c r="J46" s="147" t="e">
        <f t="shared" si="8"/>
        <v>#DIV/0!</v>
      </c>
      <c r="K46" s="59">
        <f>+PLAN!K54</f>
        <v>0</v>
      </c>
      <c r="L46" s="44">
        <f t="shared" si="9"/>
        <v>0</v>
      </c>
      <c r="M46" s="45" t="e">
        <f t="shared" si="10"/>
        <v>#DIV/0!</v>
      </c>
      <c r="N46" s="46">
        <f>+PLAN!L54</f>
        <v>0</v>
      </c>
      <c r="O46" s="47">
        <f>COUNTIF('4 TRIM'!$A$8:$A$5161,A46)</f>
        <v>0</v>
      </c>
      <c r="P46" s="48" t="e">
        <f t="shared" si="11"/>
        <v>#DIV/0!</v>
      </c>
      <c r="Q46" s="148">
        <f t="shared" si="12"/>
        <v>0</v>
      </c>
      <c r="R46" s="148">
        <f t="shared" si="13"/>
        <v>0</v>
      </c>
      <c r="S46" s="147" t="e">
        <f t="shared" si="14"/>
        <v>#DIV/0!</v>
      </c>
      <c r="T46" s="149">
        <f t="shared" si="15"/>
        <v>0</v>
      </c>
      <c r="U46" s="149">
        <f>+PLAN!M54</f>
        <v>0</v>
      </c>
      <c r="V46" s="150" t="e">
        <f t="shared" si="16"/>
        <v>#DIV/0!</v>
      </c>
      <c r="W46" s="49"/>
      <c r="X46" s="56">
        <v>44</v>
      </c>
      <c r="Y46" s="50">
        <f>COUNTIFS('1 TRIM'!$A$8:$A$10507,X46,'1 TRIM'!$J$8:$J$10507,"Programada")</f>
        <v>0</v>
      </c>
      <c r="Z46" s="50">
        <f>COUNTIFS('1 TRIM'!$A$8:$A$10507,X46,'1 TRIM'!$J$8:$J$10507,"Demanda")</f>
        <v>0</v>
      </c>
      <c r="AA46" s="50">
        <f>COUNTIFS('2 TRIM'!$A$8:$A$15000,X46,'2 TRIM'!$J$8:$J$15000,"Programada")</f>
        <v>0</v>
      </c>
      <c r="AB46" s="50">
        <f>COUNTIFS('2 TRIM'!$A$8:$A$15000,X46,'2 TRIM'!$J$8:$J$15000,"Demanda")</f>
        <v>0</v>
      </c>
      <c r="AC46" s="50">
        <f>COUNTIFS('3 TRIM'!$A$8:$A$20000,X46,'3 TRIM'!$J$8:$J$20000,"Programada")</f>
        <v>0</v>
      </c>
      <c r="AD46" s="50">
        <f>COUNTIFS('3 TRIM'!$A$8:$A$20000,X46,'3 TRIM'!$J$8:$J$20000,"Demanda")</f>
        <v>0</v>
      </c>
      <c r="AE46" s="50">
        <f>COUNTIFS('4 TRIM'!$A$8:$A$10161,X46,'4 TRIM'!$G$8:$G$10161,"Programada")</f>
        <v>0</v>
      </c>
      <c r="AF46" s="50">
        <f>COUNTIFS('4 TRIM'!$A$8:$A$10161,X46,'4 TRIM'!$G$8:$G$10161,"Demanda")</f>
        <v>0</v>
      </c>
      <c r="AG46" s="51">
        <f t="shared" si="0"/>
        <v>0</v>
      </c>
      <c r="AH46" s="49"/>
      <c r="AI46" s="56">
        <v>44</v>
      </c>
      <c r="AJ46" s="50">
        <f>COUNTIFS('1 TRIM'!$A$8:$A$15000,AI46,'1 TRIM'!$K$8:$K$15000,"Interno")</f>
        <v>0</v>
      </c>
      <c r="AK46" s="50">
        <f>COUNTIFS('1 TRIM'!$A$8:$A$15000,AI46,'1 TRIM'!$K$8:$K$15000,"Externo")</f>
        <v>0</v>
      </c>
      <c r="AL46" s="50">
        <f>COUNTIFS('2 TRIM'!$A$8:$A$15000,AI46,'2 TRIM'!$K$8:$K$15000,"Interno")</f>
        <v>0</v>
      </c>
      <c r="AM46" s="50">
        <f>COUNTIFS('2 TRIM'!$A$8:$A$15000,AI46,'2 TRIM'!$K$8:$K$15000,"Externo")</f>
        <v>0</v>
      </c>
      <c r="AN46" s="50">
        <f>COUNTIFS('3 TRIM'!A$8:A$5481,AI46,'3 TRIM'!K$8:K$5481,"Interno")</f>
        <v>0</v>
      </c>
      <c r="AO46" s="50">
        <f>COUNTIFS('3 TRIM'!A$8:A$5481,AI46,'3 TRIM'!K$8:K$5481,"Externo")</f>
        <v>0</v>
      </c>
      <c r="AP46" s="50">
        <f>COUNTIFS('4 TRIM'!A$8:A$5161,AI46,'4 TRIM'!H$8:H$5161,"Interno")</f>
        <v>0</v>
      </c>
      <c r="AQ46" s="50">
        <f>COUNTIFS('4 TRIM'!A$8:A$5161,AI46,'4 TRIM'!H$8:H$5161,"Externo")</f>
        <v>0</v>
      </c>
      <c r="AR46" s="51">
        <f t="shared" si="17"/>
        <v>0</v>
      </c>
      <c r="AS46" s="49"/>
      <c r="AT46" s="56">
        <v>44</v>
      </c>
      <c r="AU46" s="52">
        <f>COUNTIFS('1 TRIM'!$A$8:$A$15000,AT46,'1 TRIM'!$L$8:$L$15000,"Campo")</f>
        <v>0</v>
      </c>
      <c r="AV46" s="52">
        <f>COUNTIFS('1 TRIM'!$A$8:$A$15000,AT46,'1 TRIM'!$L$8:$L$15000,"Oficina")</f>
        <v>0</v>
      </c>
      <c r="AW46" s="52">
        <f>COUNTIFS('1 TRIM'!$A$8:$A$15000,AT46,'1 TRIM'!$L$8:$L$15000,"Virtual")</f>
        <v>0</v>
      </c>
      <c r="AX46" s="52">
        <f>COUNTIFS('2 TRIM'!$A$8:$A$15000,AT46,'2 TRIM'!$L$8:$L$15000,"Campo")</f>
        <v>0</v>
      </c>
      <c r="AY46" s="52">
        <f>COUNTIFS('2 TRIM'!$A$8:$A$15000,AT46,'2 TRIM'!$L$8:$L$15000,"Oficina")</f>
        <v>0</v>
      </c>
      <c r="AZ46" s="52">
        <f>COUNTIFS('2 TRIM'!$A$8:$A$15000,AT46,'2 TRIM'!$L$8:$L$15000,"Virtual")</f>
        <v>0</v>
      </c>
      <c r="BA46" s="52">
        <f>COUNTIFS('3 TRIM'!$A$8:$A$5481,AT46,'3 TRIM'!$L$8:$L$5481,"Campo")</f>
        <v>0</v>
      </c>
      <c r="BB46" s="52">
        <f>COUNTIFS('3 TRIM'!$A$8:$A$5481,AT46,'3 TRIM'!$L$8:$L$5481,"Oficina")</f>
        <v>0</v>
      </c>
      <c r="BC46" s="52">
        <f>COUNTIFS('3 TRIM'!$A$8:$A$5481,AT46,'3 TRIM'!$L$8:$L$5481,"Virtual")</f>
        <v>0</v>
      </c>
      <c r="BD46" s="50">
        <f>COUNTIFS('4 TRIM'!$A$8:$A$5161,X46,'4 TRIM'!$I$8:$I$5161,"Campo")</f>
        <v>0</v>
      </c>
      <c r="BE46" s="52">
        <f>COUNTIFS('4 TRIM'!$A$8:$A$5161,AT46,'4 TRIM'!$I$8:$I$5161,"Oficina")</f>
        <v>0</v>
      </c>
      <c r="BF46" s="52">
        <f>COUNTIFS('4 TRIM'!$A$8:$A$5161,AT46,'4 TRIM'!$I$8:$I$5161,"Virtual")</f>
        <v>0</v>
      </c>
      <c r="BG46" s="51">
        <f t="shared" si="1"/>
        <v>0</v>
      </c>
      <c r="BH46" s="49"/>
      <c r="BI46" s="56">
        <v>44</v>
      </c>
      <c r="BJ46" s="52">
        <f>SUMIFS('1 TRIM'!M$8:M$14507,'1 TRIM'!A$8:A$14507,FORMULAS!BI46)</f>
        <v>0</v>
      </c>
      <c r="BK46" s="52">
        <f>SUMIFS('2 TRIM'!M$8:M$6930,'2 TRIM'!A$8:A$6930,FORMULAS!BI46)</f>
        <v>0</v>
      </c>
      <c r="BL46" s="52">
        <f>SUMIFS('3 TRIM'!M$8:M$5481,'3 TRIM'!A$8:A$5481,FORMULAS!BK46)</f>
        <v>0</v>
      </c>
      <c r="BM46" s="52">
        <f>SUMIFS('4 TRIM'!M$8:M$5161,'4 TRIM'!A$8:A$5161,FORMULAS!BL46)</f>
        <v>0</v>
      </c>
      <c r="BN46" s="52">
        <f>SUMIFS('1 TRIM'!Q$8:Q$5507,'1 TRIM'!E$8:E$5507,FORMULAS!BM46)</f>
        <v>0</v>
      </c>
      <c r="BO46" s="49"/>
      <c r="BQ46" s="61"/>
      <c r="BR46" s="49"/>
      <c r="BS46" s="49"/>
      <c r="BT46" s="49"/>
      <c r="BU46" s="49"/>
      <c r="BV46" s="49"/>
      <c r="BW46" s="49"/>
      <c r="BX46" s="49"/>
      <c r="BY46" s="49"/>
      <c r="BZ46" s="49"/>
    </row>
    <row r="47" spans="1:78" x14ac:dyDescent="0.25">
      <c r="A47" s="56">
        <v>45</v>
      </c>
      <c r="B47" s="57">
        <f>+PLAN!I55</f>
        <v>3</v>
      </c>
      <c r="C47" s="38">
        <f t="shared" si="2"/>
        <v>0</v>
      </c>
      <c r="D47" s="39">
        <f t="shared" si="3"/>
        <v>0</v>
      </c>
      <c r="E47" s="58">
        <f>+PLAN!J55</f>
        <v>3</v>
      </c>
      <c r="F47" s="41">
        <f t="shared" si="4"/>
        <v>3</v>
      </c>
      <c r="G47" s="42">
        <f t="shared" si="5"/>
        <v>1</v>
      </c>
      <c r="H47" s="148">
        <f t="shared" si="6"/>
        <v>6</v>
      </c>
      <c r="I47" s="148">
        <f t="shared" si="7"/>
        <v>3</v>
      </c>
      <c r="J47" s="147">
        <f t="shared" si="8"/>
        <v>0.5</v>
      </c>
      <c r="K47" s="59">
        <f>+PLAN!K55</f>
        <v>3</v>
      </c>
      <c r="L47" s="44">
        <f t="shared" si="9"/>
        <v>3</v>
      </c>
      <c r="M47" s="45">
        <f t="shared" si="10"/>
        <v>1</v>
      </c>
      <c r="N47" s="46">
        <f>+PLAN!L55</f>
        <v>3</v>
      </c>
      <c r="O47" s="47">
        <f>COUNTIF('4 TRIM'!$A$8:$A$5161,A47)</f>
        <v>0</v>
      </c>
      <c r="P47" s="48">
        <f t="shared" si="11"/>
        <v>0</v>
      </c>
      <c r="Q47" s="148">
        <f t="shared" si="12"/>
        <v>6</v>
      </c>
      <c r="R47" s="148">
        <f t="shared" si="13"/>
        <v>3</v>
      </c>
      <c r="S47" s="147">
        <f t="shared" si="14"/>
        <v>0.5</v>
      </c>
      <c r="T47" s="149">
        <f t="shared" si="15"/>
        <v>6</v>
      </c>
      <c r="U47" s="149">
        <f>+PLAN!M55</f>
        <v>12</v>
      </c>
      <c r="V47" s="150">
        <f t="shared" si="16"/>
        <v>0.5</v>
      </c>
      <c r="W47" s="49"/>
      <c r="X47" s="56">
        <v>45</v>
      </c>
      <c r="Y47" s="50">
        <f>COUNTIFS('1 TRIM'!$A$8:$A$10507,X47,'1 TRIM'!$J$8:$J$10507,"Programada")</f>
        <v>0</v>
      </c>
      <c r="Z47" s="50">
        <f>COUNTIFS('1 TRIM'!$A$8:$A$10507,X47,'1 TRIM'!$J$8:$J$10507,"Demanda")</f>
        <v>0</v>
      </c>
      <c r="AA47" s="50">
        <f>COUNTIFS('2 TRIM'!$A$8:$A$15000,X47,'2 TRIM'!$J$8:$J$15000,"Programada")</f>
        <v>3</v>
      </c>
      <c r="AB47" s="50">
        <f>COUNTIFS('2 TRIM'!$A$8:$A$15000,X47,'2 TRIM'!$J$8:$J$15000,"Demanda")</f>
        <v>0</v>
      </c>
      <c r="AC47" s="50">
        <f>COUNTIFS('3 TRIM'!$A$8:$A$20000,X47,'3 TRIM'!$J$8:$J$20000,"Programada")</f>
        <v>3</v>
      </c>
      <c r="AD47" s="50">
        <f>COUNTIFS('3 TRIM'!$A$8:$A$20000,X47,'3 TRIM'!$J$8:$J$20000,"Demanda")</f>
        <v>0</v>
      </c>
      <c r="AE47" s="50">
        <f>COUNTIFS('4 TRIM'!$A$8:$A$10161,X47,'4 TRIM'!$G$8:$G$10161,"Programada")</f>
        <v>0</v>
      </c>
      <c r="AF47" s="50">
        <f>COUNTIFS('4 TRIM'!$A$8:$A$10161,X47,'4 TRIM'!$G$8:$G$10161,"Demanda")</f>
        <v>0</v>
      </c>
      <c r="AG47" s="51">
        <f t="shared" si="0"/>
        <v>6</v>
      </c>
      <c r="AH47" s="49"/>
      <c r="AI47" s="56">
        <v>45</v>
      </c>
      <c r="AJ47" s="50">
        <f>COUNTIFS('1 TRIM'!$A$8:$A$15000,AI47,'1 TRIM'!$K$8:$K$15000,"Interno")</f>
        <v>0</v>
      </c>
      <c r="AK47" s="50">
        <f>COUNTIFS('1 TRIM'!$A$8:$A$15000,AI47,'1 TRIM'!$K$8:$K$15000,"Externo")</f>
        <v>0</v>
      </c>
      <c r="AL47" s="50">
        <f>COUNTIFS('2 TRIM'!$A$8:$A$15000,AI47,'2 TRIM'!$K$8:$K$15000,"Interno")</f>
        <v>0</v>
      </c>
      <c r="AM47" s="50">
        <f>COUNTIFS('2 TRIM'!$A$8:$A$15000,AI47,'2 TRIM'!$K$8:$K$15000,"Externo")</f>
        <v>3</v>
      </c>
      <c r="AN47" s="50">
        <f>COUNTIFS('3 TRIM'!A$8:A$5481,AI47,'3 TRIM'!K$8:K$5481,"Interno")</f>
        <v>0</v>
      </c>
      <c r="AO47" s="50">
        <f>COUNTIFS('3 TRIM'!A$8:A$5481,AI47,'3 TRIM'!K$8:K$5481,"Externo")</f>
        <v>3</v>
      </c>
      <c r="AP47" s="50">
        <f>COUNTIFS('4 TRIM'!A$8:A$5161,AI47,'4 TRIM'!H$8:H$5161,"Interno")</f>
        <v>0</v>
      </c>
      <c r="AQ47" s="50">
        <f>COUNTIFS('4 TRIM'!A$8:A$5161,AI47,'4 TRIM'!H$8:H$5161,"Externo")</f>
        <v>0</v>
      </c>
      <c r="AR47" s="51">
        <f t="shared" si="17"/>
        <v>6</v>
      </c>
      <c r="AS47" s="49"/>
      <c r="AT47" s="56">
        <v>45</v>
      </c>
      <c r="AU47" s="52">
        <f>COUNTIFS('1 TRIM'!$A$8:$A$15000,AT47,'1 TRIM'!$L$8:$L$15000,"Campo")</f>
        <v>0</v>
      </c>
      <c r="AV47" s="52">
        <f>COUNTIFS('1 TRIM'!$A$8:$A$15000,AT47,'1 TRIM'!$L$8:$L$15000,"Oficina")</f>
        <v>0</v>
      </c>
      <c r="AW47" s="52">
        <f>COUNTIFS('1 TRIM'!$A$8:$A$15000,AT47,'1 TRIM'!$L$8:$L$15000,"Virtual")</f>
        <v>0</v>
      </c>
      <c r="AX47" s="52">
        <f>COUNTIFS('2 TRIM'!$A$8:$A$15000,AT47,'2 TRIM'!$L$8:$L$15000,"Campo")</f>
        <v>3</v>
      </c>
      <c r="AY47" s="52">
        <f>COUNTIFS('2 TRIM'!$A$8:$A$15000,AT47,'2 TRIM'!$L$8:$L$15000,"Oficina")</f>
        <v>0</v>
      </c>
      <c r="AZ47" s="52">
        <f>COUNTIFS('2 TRIM'!$A$8:$A$15000,AT47,'2 TRIM'!$L$8:$L$15000,"Virtual")</f>
        <v>0</v>
      </c>
      <c r="BA47" s="52">
        <f>COUNTIFS('3 TRIM'!$A$8:$A$5481,AT47,'3 TRIM'!$L$8:$L$5481,"Campo")</f>
        <v>3</v>
      </c>
      <c r="BB47" s="52">
        <f>COUNTIFS('3 TRIM'!$A$8:$A$5481,AT47,'3 TRIM'!$L$8:$L$5481,"Oficina")</f>
        <v>0</v>
      </c>
      <c r="BC47" s="52">
        <f>COUNTIFS('3 TRIM'!$A$8:$A$5481,AT47,'3 TRIM'!$L$8:$L$5481,"Virtual")</f>
        <v>0</v>
      </c>
      <c r="BD47" s="50">
        <f>COUNTIFS('4 TRIM'!$A$8:$A$5161,X47,'4 TRIM'!$I$8:$I$5161,"Campo")</f>
        <v>0</v>
      </c>
      <c r="BE47" s="52">
        <f>COUNTIFS('4 TRIM'!$A$8:$A$5161,AT47,'4 TRIM'!$I$8:$I$5161,"Oficina")</f>
        <v>0</v>
      </c>
      <c r="BF47" s="52">
        <f>COUNTIFS('4 TRIM'!$A$8:$A$5161,AT47,'4 TRIM'!$I$8:$I$5161,"Virtual")</f>
        <v>0</v>
      </c>
      <c r="BG47" s="51">
        <f t="shared" si="1"/>
        <v>6</v>
      </c>
      <c r="BH47" s="49"/>
      <c r="BI47" s="56">
        <v>45</v>
      </c>
      <c r="BJ47" s="52">
        <f>SUMIFS('1 TRIM'!M$8:M$14507,'1 TRIM'!A$8:A$14507,FORMULAS!BI47)</f>
        <v>0</v>
      </c>
      <c r="BK47" s="52">
        <f>SUMIFS('2 TRIM'!M$8:M$6930,'2 TRIM'!A$8:A$6930,FORMULAS!BI47)</f>
        <v>2</v>
      </c>
      <c r="BL47" s="52">
        <f>SUMIFS('3 TRIM'!M$8:M$5481,'3 TRIM'!A$8:A$5481,FORMULAS!BK47)</f>
        <v>0</v>
      </c>
      <c r="BM47" s="52">
        <f>SUMIFS('4 TRIM'!M$8:M$5161,'4 TRIM'!A$8:A$5161,FORMULAS!BL47)</f>
        <v>0</v>
      </c>
      <c r="BN47" s="52">
        <f>SUMIFS('1 TRIM'!Q$8:Q$5507,'1 TRIM'!E$8:E$5507,FORMULAS!BM47)</f>
        <v>0</v>
      </c>
      <c r="BO47" s="49"/>
      <c r="BQ47" s="61"/>
      <c r="BR47" s="49"/>
      <c r="BS47" s="49"/>
      <c r="BT47" s="49"/>
      <c r="BU47" s="49"/>
      <c r="BV47" s="49"/>
      <c r="BW47" s="49"/>
      <c r="BX47" s="49"/>
      <c r="BY47" s="49"/>
      <c r="BZ47" s="49"/>
    </row>
    <row r="48" spans="1:78" x14ac:dyDescent="0.25">
      <c r="A48" s="56">
        <v>46</v>
      </c>
      <c r="B48" s="57">
        <f>+PLAN!I56</f>
        <v>0</v>
      </c>
      <c r="C48" s="38">
        <f t="shared" si="2"/>
        <v>0</v>
      </c>
      <c r="D48" s="39" t="e">
        <f t="shared" si="3"/>
        <v>#DIV/0!</v>
      </c>
      <c r="E48" s="58">
        <f>+PLAN!J56</f>
        <v>0</v>
      </c>
      <c r="F48" s="41">
        <f t="shared" si="4"/>
        <v>0</v>
      </c>
      <c r="G48" s="42" t="e">
        <f t="shared" si="5"/>
        <v>#DIV/0!</v>
      </c>
      <c r="H48" s="148">
        <f t="shared" si="6"/>
        <v>0</v>
      </c>
      <c r="I48" s="148">
        <f t="shared" si="7"/>
        <v>0</v>
      </c>
      <c r="J48" s="147" t="e">
        <f t="shared" si="8"/>
        <v>#DIV/0!</v>
      </c>
      <c r="K48" s="59">
        <f>+PLAN!K56</f>
        <v>28</v>
      </c>
      <c r="L48" s="44">
        <f t="shared" si="9"/>
        <v>29</v>
      </c>
      <c r="M48" s="45">
        <f t="shared" si="10"/>
        <v>1.0357142857142858</v>
      </c>
      <c r="N48" s="46">
        <f>+PLAN!L56</f>
        <v>28</v>
      </c>
      <c r="O48" s="47">
        <f>COUNTIF('4 TRIM'!$A$8:$A$5161,A48)</f>
        <v>0</v>
      </c>
      <c r="P48" s="48">
        <f t="shared" si="11"/>
        <v>0</v>
      </c>
      <c r="Q48" s="148">
        <f t="shared" si="12"/>
        <v>56</v>
      </c>
      <c r="R48" s="148">
        <f t="shared" si="13"/>
        <v>29</v>
      </c>
      <c r="S48" s="147">
        <f t="shared" si="14"/>
        <v>0.5178571428571429</v>
      </c>
      <c r="T48" s="149">
        <f t="shared" si="15"/>
        <v>29</v>
      </c>
      <c r="U48" s="149">
        <f>+PLAN!M56</f>
        <v>56</v>
      </c>
      <c r="V48" s="150">
        <f t="shared" si="16"/>
        <v>0.5178571428571429</v>
      </c>
      <c r="W48" s="49"/>
      <c r="X48" s="56">
        <v>46</v>
      </c>
      <c r="Y48" s="50">
        <f>COUNTIFS('1 TRIM'!$A$8:$A$10507,X48,'1 TRIM'!$J$8:$J$10507,"Programada")</f>
        <v>0</v>
      </c>
      <c r="Z48" s="50">
        <f>COUNTIFS('1 TRIM'!$A$8:$A$10507,X48,'1 TRIM'!$J$8:$J$10507,"Demanda")</f>
        <v>0</v>
      </c>
      <c r="AA48" s="50">
        <f>COUNTIFS('2 TRIM'!$A$8:$A$15000,X48,'2 TRIM'!$J$8:$J$15000,"Programada")</f>
        <v>0</v>
      </c>
      <c r="AB48" s="50">
        <f>COUNTIFS('2 TRIM'!$A$8:$A$15000,X48,'2 TRIM'!$J$8:$J$15000,"Demanda")</f>
        <v>1</v>
      </c>
      <c r="AC48" s="50">
        <f>COUNTIFS('3 TRIM'!$A$8:$A$20000,X48,'3 TRIM'!$J$8:$J$20000,"Programada")</f>
        <v>29</v>
      </c>
      <c r="AD48" s="50">
        <f>COUNTIFS('3 TRIM'!$A$8:$A$20000,X48,'3 TRIM'!$J$8:$J$20000,"Demanda")</f>
        <v>0</v>
      </c>
      <c r="AE48" s="50">
        <f>COUNTIFS('4 TRIM'!$A$8:$A$10161,X48,'4 TRIM'!$G$8:$G$10161,"Programada")</f>
        <v>0</v>
      </c>
      <c r="AF48" s="50">
        <f>COUNTIFS('4 TRIM'!$A$8:$A$10161,X48,'4 TRIM'!$G$8:$G$10161,"Demanda")</f>
        <v>0</v>
      </c>
      <c r="AG48" s="51">
        <f t="shared" si="0"/>
        <v>30</v>
      </c>
      <c r="AH48" s="49"/>
      <c r="AI48" s="56">
        <v>46</v>
      </c>
      <c r="AJ48" s="50">
        <f>COUNTIFS('1 TRIM'!$A$8:$A$15000,AI48,'1 TRIM'!$K$8:$K$15000,"Interno")</f>
        <v>0</v>
      </c>
      <c r="AK48" s="50">
        <f>COUNTIFS('1 TRIM'!$A$8:$A$15000,AI48,'1 TRIM'!$K$8:$K$15000,"Externo")</f>
        <v>0</v>
      </c>
      <c r="AL48" s="50">
        <f>COUNTIFS('2 TRIM'!$A$8:$A$15000,AI48,'2 TRIM'!$K$8:$K$15000,"Interno")</f>
        <v>0</v>
      </c>
      <c r="AM48" s="50">
        <f>COUNTIFS('2 TRIM'!$A$8:$A$15000,AI48,'2 TRIM'!$K$8:$K$15000,"Externo")</f>
        <v>1</v>
      </c>
      <c r="AN48" s="50">
        <f>COUNTIFS('3 TRIM'!A$8:A$5481,AI48,'3 TRIM'!K$8:K$5481,"Interno")</f>
        <v>0</v>
      </c>
      <c r="AO48" s="50">
        <f>COUNTIFS('3 TRIM'!A$8:A$5481,AI48,'3 TRIM'!K$8:K$5481,"Externo")</f>
        <v>9</v>
      </c>
      <c r="AP48" s="50">
        <f>COUNTIFS('4 TRIM'!A$8:A$5161,AI48,'4 TRIM'!H$8:H$5161,"Interno")</f>
        <v>0</v>
      </c>
      <c r="AQ48" s="50">
        <f>COUNTIFS('4 TRIM'!A$8:A$5161,AI48,'4 TRIM'!H$8:H$5161,"Externo")</f>
        <v>0</v>
      </c>
      <c r="AR48" s="51">
        <f t="shared" si="17"/>
        <v>10</v>
      </c>
      <c r="AS48" s="49"/>
      <c r="AT48" s="56">
        <v>46</v>
      </c>
      <c r="AU48" s="52">
        <f>COUNTIFS('1 TRIM'!$A$8:$A$15000,AT48,'1 TRIM'!$L$8:$L$15000,"Campo")</f>
        <v>0</v>
      </c>
      <c r="AV48" s="52">
        <f>COUNTIFS('1 TRIM'!$A$8:$A$15000,AT48,'1 TRIM'!$L$8:$L$15000,"Oficina")</f>
        <v>0</v>
      </c>
      <c r="AW48" s="52">
        <f>COUNTIFS('1 TRIM'!$A$8:$A$15000,AT48,'1 TRIM'!$L$8:$L$15000,"Virtual")</f>
        <v>0</v>
      </c>
      <c r="AX48" s="52">
        <f>COUNTIFS('2 TRIM'!$A$8:$A$15000,AT48,'2 TRIM'!$L$8:$L$15000,"Campo")</f>
        <v>0</v>
      </c>
      <c r="AY48" s="52">
        <f>COUNTIFS('2 TRIM'!$A$8:$A$15000,AT48,'2 TRIM'!$L$8:$L$15000,"Oficina")</f>
        <v>1</v>
      </c>
      <c r="AZ48" s="52">
        <f>COUNTIFS('2 TRIM'!$A$8:$A$15000,AT48,'2 TRIM'!$L$8:$L$15000,"Virtual")</f>
        <v>0</v>
      </c>
      <c r="BA48" s="52">
        <f>COUNTIFS('3 TRIM'!$A$8:$A$5481,AT48,'3 TRIM'!$L$8:$L$5481,"Campo")</f>
        <v>9</v>
      </c>
      <c r="BB48" s="52">
        <f>COUNTIFS('3 TRIM'!$A$8:$A$5481,AT48,'3 TRIM'!$L$8:$L$5481,"Oficina")</f>
        <v>0</v>
      </c>
      <c r="BC48" s="52">
        <f>COUNTIFS('3 TRIM'!$A$8:$A$5481,AT48,'3 TRIM'!$L$8:$L$5481,"Virtual")</f>
        <v>0</v>
      </c>
      <c r="BD48" s="50">
        <f>COUNTIFS('4 TRIM'!$A$8:$A$5161,X48,'4 TRIM'!$I$8:$I$5161,"Campo")</f>
        <v>0</v>
      </c>
      <c r="BE48" s="52">
        <f>COUNTIFS('4 TRIM'!$A$8:$A$5161,AT48,'4 TRIM'!$I$8:$I$5161,"Oficina")</f>
        <v>0</v>
      </c>
      <c r="BF48" s="52">
        <f>COUNTIFS('4 TRIM'!$A$8:$A$5161,AT48,'4 TRIM'!$I$8:$I$5161,"Virtual")</f>
        <v>0</v>
      </c>
      <c r="BG48" s="51">
        <f t="shared" si="1"/>
        <v>10</v>
      </c>
      <c r="BH48" s="49"/>
      <c r="BI48" s="56">
        <v>46</v>
      </c>
      <c r="BJ48" s="52">
        <f>SUMIFS('1 TRIM'!M$8:M$14507,'1 TRIM'!A$8:A$14507,FORMULAS!BI48)</f>
        <v>0</v>
      </c>
      <c r="BK48" s="52">
        <f>SUMIFS('2 TRIM'!M$8:M$6930,'2 TRIM'!A$8:A$6930,FORMULAS!BI48)</f>
        <v>1</v>
      </c>
      <c r="BL48" s="52">
        <f>SUMIFS('3 TRIM'!M$8:M$5481,'3 TRIM'!A$8:A$5481,FORMULAS!BK48)</f>
        <v>235</v>
      </c>
      <c r="BM48" s="52">
        <f>SUMIFS('4 TRIM'!M$8:M$5161,'4 TRIM'!A$8:A$5161,FORMULAS!BL48)</f>
        <v>0</v>
      </c>
      <c r="BN48" s="52">
        <f>SUMIFS('1 TRIM'!Q$8:Q$5507,'1 TRIM'!E$8:E$5507,FORMULAS!BM48)</f>
        <v>0</v>
      </c>
      <c r="BO48" s="49"/>
      <c r="BQ48" s="61"/>
      <c r="BR48" s="49"/>
      <c r="BS48" s="49"/>
      <c r="BT48" s="49"/>
      <c r="BU48" s="49"/>
      <c r="BV48" s="49"/>
      <c r="BW48" s="49"/>
      <c r="BX48" s="49"/>
      <c r="BY48" s="49"/>
      <c r="BZ48" s="49"/>
    </row>
    <row r="49" spans="1:78" x14ac:dyDescent="0.25">
      <c r="A49" s="56">
        <v>47</v>
      </c>
      <c r="B49" s="57">
        <f>+PLAN!I57</f>
        <v>0</v>
      </c>
      <c r="C49" s="38">
        <f t="shared" si="2"/>
        <v>0</v>
      </c>
      <c r="D49" s="39" t="e">
        <f t="shared" si="3"/>
        <v>#DIV/0!</v>
      </c>
      <c r="E49" s="58">
        <f>+PLAN!J57</f>
        <v>40</v>
      </c>
      <c r="F49" s="41">
        <f t="shared" si="4"/>
        <v>40</v>
      </c>
      <c r="G49" s="42">
        <f t="shared" si="5"/>
        <v>1</v>
      </c>
      <c r="H49" s="148">
        <f t="shared" si="6"/>
        <v>40</v>
      </c>
      <c r="I49" s="148">
        <f t="shared" si="7"/>
        <v>40</v>
      </c>
      <c r="J49" s="147">
        <f t="shared" si="8"/>
        <v>1</v>
      </c>
      <c r="K49" s="59">
        <f>+PLAN!K57</f>
        <v>40</v>
      </c>
      <c r="L49" s="44">
        <f t="shared" si="9"/>
        <v>43</v>
      </c>
      <c r="M49" s="45">
        <f t="shared" si="10"/>
        <v>1.075</v>
      </c>
      <c r="N49" s="46">
        <f>+PLAN!L57</f>
        <v>40</v>
      </c>
      <c r="O49" s="47">
        <f>COUNTIF('4 TRIM'!$A$8:$A$5161,A49)</f>
        <v>0</v>
      </c>
      <c r="P49" s="48">
        <f t="shared" si="11"/>
        <v>0</v>
      </c>
      <c r="Q49" s="148">
        <f t="shared" si="12"/>
        <v>80</v>
      </c>
      <c r="R49" s="148">
        <f t="shared" si="13"/>
        <v>43</v>
      </c>
      <c r="S49" s="147">
        <f t="shared" si="14"/>
        <v>0.53749999999999998</v>
      </c>
      <c r="T49" s="149">
        <f t="shared" si="15"/>
        <v>83</v>
      </c>
      <c r="U49" s="149">
        <f>+PLAN!M57</f>
        <v>120</v>
      </c>
      <c r="V49" s="150">
        <f t="shared" si="16"/>
        <v>0.69166666666666665</v>
      </c>
      <c r="W49" s="49"/>
      <c r="X49" s="56">
        <v>47</v>
      </c>
      <c r="Y49" s="50">
        <f>COUNTIFS('1 TRIM'!$A$8:$A$10507,X49,'1 TRIM'!$J$8:$J$10507,"Programada")</f>
        <v>0</v>
      </c>
      <c r="Z49" s="50">
        <f>COUNTIFS('1 TRIM'!$A$8:$A$10507,X49,'1 TRIM'!$J$8:$J$10507,"Demanda")</f>
        <v>2</v>
      </c>
      <c r="AA49" s="50">
        <f>COUNTIFS('2 TRIM'!$A$8:$A$15000,X49,'2 TRIM'!$J$8:$J$15000,"Programada")</f>
        <v>40</v>
      </c>
      <c r="AB49" s="50">
        <f>COUNTIFS('2 TRIM'!$A$8:$A$15000,X49,'2 TRIM'!$J$8:$J$15000,"Demanda")</f>
        <v>8</v>
      </c>
      <c r="AC49" s="50">
        <f>COUNTIFS('3 TRIM'!$A$8:$A$20000,X49,'3 TRIM'!$J$8:$J$20000,"Programada")</f>
        <v>43</v>
      </c>
      <c r="AD49" s="50">
        <f>COUNTIFS('3 TRIM'!$A$8:$A$20000,X49,'3 TRIM'!$J$8:$J$20000,"Demanda")</f>
        <v>1</v>
      </c>
      <c r="AE49" s="50">
        <f>COUNTIFS('4 TRIM'!$A$8:$A$10161,X49,'4 TRIM'!$G$8:$G$10161,"Programada")</f>
        <v>0</v>
      </c>
      <c r="AF49" s="50">
        <f>COUNTIFS('4 TRIM'!$A$8:$A$10161,X49,'4 TRIM'!$G$8:$G$10161,"Demanda")</f>
        <v>0</v>
      </c>
      <c r="AG49" s="51">
        <f t="shared" si="0"/>
        <v>94</v>
      </c>
      <c r="AH49" s="49"/>
      <c r="AI49" s="56">
        <v>47</v>
      </c>
      <c r="AJ49" s="50">
        <f>COUNTIFS('1 TRIM'!$A$8:$A$15000,AI49,'1 TRIM'!$K$8:$K$15000,"Interno")</f>
        <v>0</v>
      </c>
      <c r="AK49" s="50">
        <f>COUNTIFS('1 TRIM'!$A$8:$A$15000,AI49,'1 TRIM'!$K$8:$K$15000,"Externo")</f>
        <v>2</v>
      </c>
      <c r="AL49" s="50">
        <f>COUNTIFS('2 TRIM'!$A$8:$A$15000,AI49,'2 TRIM'!$K$8:$K$15000,"Interno")</f>
        <v>0</v>
      </c>
      <c r="AM49" s="50">
        <f>COUNTIFS('2 TRIM'!$A$8:$A$15000,AI49,'2 TRIM'!$K$8:$K$15000,"Externo")</f>
        <v>48</v>
      </c>
      <c r="AN49" s="50">
        <f>COUNTIFS('3 TRIM'!A$8:A$5481,AI49,'3 TRIM'!K$8:K$5481,"Interno")</f>
        <v>0</v>
      </c>
      <c r="AO49" s="50">
        <f>COUNTIFS('3 TRIM'!A$8:A$5481,AI49,'3 TRIM'!K$8:K$5481,"Externo")</f>
        <v>16</v>
      </c>
      <c r="AP49" s="50">
        <f>COUNTIFS('4 TRIM'!A$8:A$5161,AI49,'4 TRIM'!H$8:H$5161,"Interno")</f>
        <v>0</v>
      </c>
      <c r="AQ49" s="50">
        <f>COUNTIFS('4 TRIM'!A$8:A$5161,AI49,'4 TRIM'!H$8:H$5161,"Externo")</f>
        <v>0</v>
      </c>
      <c r="AR49" s="51">
        <f t="shared" si="17"/>
        <v>66</v>
      </c>
      <c r="AS49" s="49"/>
      <c r="AT49" s="56">
        <v>47</v>
      </c>
      <c r="AU49" s="52">
        <f>COUNTIFS('1 TRIM'!$A$8:$A$15000,AT49,'1 TRIM'!$L$8:$L$15000,"Campo")</f>
        <v>0</v>
      </c>
      <c r="AV49" s="52">
        <f>COUNTIFS('1 TRIM'!$A$8:$A$15000,AT49,'1 TRIM'!$L$8:$L$15000,"Oficina")</f>
        <v>2</v>
      </c>
      <c r="AW49" s="52">
        <f>COUNTIFS('1 TRIM'!$A$8:$A$15000,AT49,'1 TRIM'!$L$8:$L$15000,"Virtual")</f>
        <v>0</v>
      </c>
      <c r="AX49" s="52">
        <f>COUNTIFS('2 TRIM'!$A$8:$A$15000,AT49,'2 TRIM'!$L$8:$L$15000,"Campo")</f>
        <v>30</v>
      </c>
      <c r="AY49" s="52">
        <f>COUNTIFS('2 TRIM'!$A$8:$A$15000,AT49,'2 TRIM'!$L$8:$L$15000,"Oficina")</f>
        <v>18</v>
      </c>
      <c r="AZ49" s="52">
        <f>COUNTIFS('2 TRIM'!$A$8:$A$15000,AT49,'2 TRIM'!$L$8:$L$15000,"Virtual")</f>
        <v>0</v>
      </c>
      <c r="BA49" s="52">
        <f>COUNTIFS('3 TRIM'!$A$8:$A$5481,AT49,'3 TRIM'!$L$8:$L$5481,"Campo")</f>
        <v>1</v>
      </c>
      <c r="BB49" s="52">
        <f>COUNTIFS('3 TRIM'!$A$8:$A$5481,AT49,'3 TRIM'!$L$8:$L$5481,"Oficina")</f>
        <v>15</v>
      </c>
      <c r="BC49" s="52">
        <f>COUNTIFS('3 TRIM'!$A$8:$A$5481,AT49,'3 TRIM'!$L$8:$L$5481,"Virtual")</f>
        <v>0</v>
      </c>
      <c r="BD49" s="50">
        <f>COUNTIFS('4 TRIM'!$A$8:$A$5161,X49,'4 TRIM'!$I$8:$I$5161,"Campo")</f>
        <v>0</v>
      </c>
      <c r="BE49" s="52">
        <f>COUNTIFS('4 TRIM'!$A$8:$A$5161,AT49,'4 TRIM'!$I$8:$I$5161,"Oficina")</f>
        <v>0</v>
      </c>
      <c r="BF49" s="52">
        <f>COUNTIFS('4 TRIM'!$A$8:$A$5161,AT49,'4 TRIM'!$I$8:$I$5161,"Virtual")</f>
        <v>0</v>
      </c>
      <c r="BG49" s="51">
        <f t="shared" si="1"/>
        <v>66</v>
      </c>
      <c r="BH49" s="49"/>
      <c r="BI49" s="56">
        <v>47</v>
      </c>
      <c r="BJ49" s="52">
        <f>SUMIFS('1 TRIM'!M$8:M$14507,'1 TRIM'!A$8:A$14507,FORMULAS!BI49)</f>
        <v>30</v>
      </c>
      <c r="BK49" s="52">
        <f>SUMIFS('2 TRIM'!M$8:M$6930,'2 TRIM'!A$8:A$6930,FORMULAS!BI49)</f>
        <v>163</v>
      </c>
      <c r="BL49" s="52">
        <f>SUMIFS('3 TRIM'!M$8:M$5481,'3 TRIM'!A$8:A$5481,FORMULAS!BK49)</f>
        <v>40</v>
      </c>
      <c r="BM49" s="52">
        <f>SUMIFS('4 TRIM'!M$8:M$5161,'4 TRIM'!A$8:A$5161,FORMULAS!BL49)</f>
        <v>0</v>
      </c>
      <c r="BN49" s="52">
        <f>SUMIFS('1 TRIM'!Q$8:Q$5507,'1 TRIM'!E$8:E$5507,FORMULAS!BM49)</f>
        <v>0</v>
      </c>
      <c r="BO49" s="49"/>
      <c r="BQ49" s="61"/>
      <c r="BR49" s="49"/>
      <c r="BS49" s="49"/>
      <c r="BT49" s="49"/>
      <c r="BU49" s="49"/>
      <c r="BV49" s="49"/>
      <c r="BW49" s="49"/>
      <c r="BX49" s="49"/>
      <c r="BY49" s="49"/>
      <c r="BZ49" s="49"/>
    </row>
    <row r="50" spans="1:78" x14ac:dyDescent="0.25">
      <c r="A50" s="56">
        <v>48</v>
      </c>
      <c r="B50" s="57">
        <f>+PLAN!I58</f>
        <v>50</v>
      </c>
      <c r="C50" s="38">
        <f t="shared" si="2"/>
        <v>5</v>
      </c>
      <c r="D50" s="39">
        <f t="shared" si="3"/>
        <v>0.1</v>
      </c>
      <c r="E50" s="58">
        <f>+PLAN!J58</f>
        <v>50</v>
      </c>
      <c r="F50" s="41">
        <f t="shared" si="4"/>
        <v>94</v>
      </c>
      <c r="G50" s="42">
        <f t="shared" si="5"/>
        <v>1.88</v>
      </c>
      <c r="H50" s="148">
        <f t="shared" si="6"/>
        <v>100</v>
      </c>
      <c r="I50" s="148">
        <f t="shared" si="7"/>
        <v>99</v>
      </c>
      <c r="J50" s="147">
        <f t="shared" si="8"/>
        <v>0.99</v>
      </c>
      <c r="K50" s="59">
        <f>+PLAN!K58</f>
        <v>20</v>
      </c>
      <c r="L50" s="44">
        <f t="shared" si="9"/>
        <v>47</v>
      </c>
      <c r="M50" s="45">
        <f t="shared" si="10"/>
        <v>2.35</v>
      </c>
      <c r="N50" s="46">
        <f>+PLAN!L58</f>
        <v>50</v>
      </c>
      <c r="O50" s="47">
        <f>COUNTIF('4 TRIM'!$A$8:$A$5161,A50)</f>
        <v>0</v>
      </c>
      <c r="P50" s="48">
        <f t="shared" si="11"/>
        <v>0</v>
      </c>
      <c r="Q50" s="148">
        <f t="shared" si="12"/>
        <v>70</v>
      </c>
      <c r="R50" s="148">
        <f t="shared" si="13"/>
        <v>47</v>
      </c>
      <c r="S50" s="147">
        <f t="shared" si="14"/>
        <v>0.67142857142857137</v>
      </c>
      <c r="T50" s="149">
        <f t="shared" si="15"/>
        <v>146</v>
      </c>
      <c r="U50" s="149">
        <f>+PLAN!M58</f>
        <v>170</v>
      </c>
      <c r="V50" s="150">
        <f t="shared" si="16"/>
        <v>0.85882352941176465</v>
      </c>
      <c r="W50" s="49"/>
      <c r="X50" s="56">
        <v>48</v>
      </c>
      <c r="Y50" s="50">
        <f>COUNTIFS('1 TRIM'!$A$8:$A$10507,X50,'1 TRIM'!$J$8:$J$10507,"Programada")</f>
        <v>5</v>
      </c>
      <c r="Z50" s="50">
        <f>COUNTIFS('1 TRIM'!$A$8:$A$10507,X50,'1 TRIM'!$J$8:$J$10507,"Demanda")</f>
        <v>0</v>
      </c>
      <c r="AA50" s="50">
        <f>COUNTIFS('2 TRIM'!$A$8:$A$15000,X50,'2 TRIM'!$J$8:$J$15000,"Programada")</f>
        <v>94</v>
      </c>
      <c r="AB50" s="50">
        <f>COUNTIFS('2 TRIM'!$A$8:$A$15000,X50,'2 TRIM'!$J$8:$J$15000,"Demanda")</f>
        <v>3</v>
      </c>
      <c r="AC50" s="50">
        <f>COUNTIFS('3 TRIM'!$A$8:$A$20000,X50,'3 TRIM'!$J$8:$J$20000,"Programada")</f>
        <v>47</v>
      </c>
      <c r="AD50" s="50">
        <f>COUNTIFS('3 TRIM'!$A$8:$A$20000,X50,'3 TRIM'!$J$8:$J$20000,"Demanda")</f>
        <v>1</v>
      </c>
      <c r="AE50" s="50">
        <f>COUNTIFS('4 TRIM'!$A$8:$A$10161,X50,'4 TRIM'!$G$8:$G$10161,"Programada")</f>
        <v>0</v>
      </c>
      <c r="AF50" s="50">
        <f>COUNTIFS('4 TRIM'!$A$8:$A$10161,X50,'4 TRIM'!$G$8:$G$10161,"Demanda")</f>
        <v>0</v>
      </c>
      <c r="AG50" s="51">
        <f t="shared" si="0"/>
        <v>150</v>
      </c>
      <c r="AH50" s="49"/>
      <c r="AI50" s="56">
        <v>48</v>
      </c>
      <c r="AJ50" s="50">
        <f>COUNTIFS('1 TRIM'!$A$8:$A$15000,AI50,'1 TRIM'!$K$8:$K$15000,"Interno")</f>
        <v>0</v>
      </c>
      <c r="AK50" s="50">
        <f>COUNTIFS('1 TRIM'!$A$8:$A$15000,AI50,'1 TRIM'!$K$8:$K$15000,"Externo")</f>
        <v>5</v>
      </c>
      <c r="AL50" s="50">
        <f>COUNTIFS('2 TRIM'!$A$8:$A$15000,AI50,'2 TRIM'!$K$8:$K$15000,"Interno")</f>
        <v>2</v>
      </c>
      <c r="AM50" s="50">
        <f>COUNTIFS('2 TRIM'!$A$8:$A$15000,AI50,'2 TRIM'!$K$8:$K$15000,"Externo")</f>
        <v>95</v>
      </c>
      <c r="AN50" s="50">
        <f>COUNTIFS('3 TRIM'!A$8:A$5481,AI50,'3 TRIM'!K$8:K$5481,"Interno")</f>
        <v>0</v>
      </c>
      <c r="AO50" s="50">
        <f>COUNTIFS('3 TRIM'!A$8:A$5481,AI50,'3 TRIM'!K$8:K$5481,"Externo")</f>
        <v>44</v>
      </c>
      <c r="AP50" s="50">
        <f>COUNTIFS('4 TRIM'!A$8:A$5161,AI50,'4 TRIM'!H$8:H$5161,"Interno")</f>
        <v>0</v>
      </c>
      <c r="AQ50" s="50">
        <f>COUNTIFS('4 TRIM'!A$8:A$5161,AI50,'4 TRIM'!H$8:H$5161,"Externo")</f>
        <v>0</v>
      </c>
      <c r="AR50" s="51">
        <f t="shared" si="17"/>
        <v>146</v>
      </c>
      <c r="AS50" s="49"/>
      <c r="AT50" s="56">
        <v>48</v>
      </c>
      <c r="AU50" s="52">
        <f>COUNTIFS('1 TRIM'!$A$8:$A$15000,AT50,'1 TRIM'!$L$8:$L$15000,"Campo")</f>
        <v>2</v>
      </c>
      <c r="AV50" s="52">
        <f>COUNTIFS('1 TRIM'!$A$8:$A$15000,AT50,'1 TRIM'!$L$8:$L$15000,"Oficina")</f>
        <v>3</v>
      </c>
      <c r="AW50" s="52">
        <f>COUNTIFS('1 TRIM'!$A$8:$A$15000,AT50,'1 TRIM'!$L$8:$L$15000,"Virtual")</f>
        <v>0</v>
      </c>
      <c r="AX50" s="52">
        <f>COUNTIFS('2 TRIM'!$A$8:$A$15000,AT50,'2 TRIM'!$L$8:$L$15000,"Campo")</f>
        <v>93</v>
      </c>
      <c r="AY50" s="52">
        <f>COUNTIFS('2 TRIM'!$A$8:$A$15000,AT50,'2 TRIM'!$L$8:$L$15000,"Oficina")</f>
        <v>4</v>
      </c>
      <c r="AZ50" s="52">
        <f>COUNTIFS('2 TRIM'!$A$8:$A$15000,AT50,'2 TRIM'!$L$8:$L$15000,"Virtual")</f>
        <v>0</v>
      </c>
      <c r="BA50" s="52">
        <f>COUNTIFS('3 TRIM'!$A$8:$A$5481,AT50,'3 TRIM'!$L$8:$L$5481,"Campo")</f>
        <v>43</v>
      </c>
      <c r="BB50" s="52">
        <f>COUNTIFS('3 TRIM'!$A$8:$A$5481,AT50,'3 TRIM'!$L$8:$L$5481,"Oficina")</f>
        <v>1</v>
      </c>
      <c r="BC50" s="52">
        <f>COUNTIFS('3 TRIM'!$A$8:$A$5481,AT50,'3 TRIM'!$L$8:$L$5481,"Virtual")</f>
        <v>0</v>
      </c>
      <c r="BD50" s="50">
        <f>COUNTIFS('4 TRIM'!$A$8:$A$5161,X50,'4 TRIM'!$I$8:$I$5161,"Campo")</f>
        <v>0</v>
      </c>
      <c r="BE50" s="52">
        <f>COUNTIFS('4 TRIM'!$A$8:$A$5161,AT50,'4 TRIM'!$I$8:$I$5161,"Oficina")</f>
        <v>0</v>
      </c>
      <c r="BF50" s="52">
        <f>COUNTIFS('4 TRIM'!$A$8:$A$5161,AT50,'4 TRIM'!$I$8:$I$5161,"Virtual")</f>
        <v>0</v>
      </c>
      <c r="BG50" s="51">
        <f t="shared" si="1"/>
        <v>146</v>
      </c>
      <c r="BH50" s="49"/>
      <c r="BI50" s="56">
        <v>48</v>
      </c>
      <c r="BJ50" s="52">
        <f>SUMIFS('1 TRIM'!M$8:M$14507,'1 TRIM'!A$8:A$14507,FORMULAS!BI50)</f>
        <v>330</v>
      </c>
      <c r="BK50" s="52">
        <f>SUMIFS('2 TRIM'!M$8:M$6930,'2 TRIM'!A$8:A$6930,FORMULAS!BI50)</f>
        <v>1034</v>
      </c>
      <c r="BL50" s="52">
        <f>SUMIFS('3 TRIM'!M$8:M$5481,'3 TRIM'!A$8:A$5481,FORMULAS!BK50)</f>
        <v>0</v>
      </c>
      <c r="BM50" s="52">
        <f>SUMIFS('4 TRIM'!M$8:M$5161,'4 TRIM'!A$8:A$5161,FORMULAS!BL50)</f>
        <v>0</v>
      </c>
      <c r="BN50" s="52">
        <f>SUMIFS('1 TRIM'!Q$8:Q$5507,'1 TRIM'!E$8:E$5507,FORMULAS!BM50)</f>
        <v>0</v>
      </c>
      <c r="BO50" s="49"/>
      <c r="BQ50" s="61"/>
      <c r="BR50" s="49"/>
      <c r="BS50" s="49"/>
      <c r="BT50" s="49"/>
      <c r="BU50" s="49"/>
      <c r="BV50" s="49"/>
      <c r="BW50" s="49"/>
      <c r="BX50" s="49"/>
      <c r="BY50" s="49"/>
      <c r="BZ50" s="49"/>
    </row>
    <row r="51" spans="1:78" x14ac:dyDescent="0.25">
      <c r="A51" s="56">
        <v>49</v>
      </c>
      <c r="B51" s="57">
        <f>+PLAN!I59</f>
        <v>50</v>
      </c>
      <c r="C51" s="38">
        <f t="shared" si="2"/>
        <v>96</v>
      </c>
      <c r="D51" s="39">
        <f t="shared" si="3"/>
        <v>1.92</v>
      </c>
      <c r="E51" s="58">
        <f>+PLAN!J59</f>
        <v>50</v>
      </c>
      <c r="F51" s="41">
        <f t="shared" si="4"/>
        <v>37</v>
      </c>
      <c r="G51" s="42">
        <f t="shared" si="5"/>
        <v>0.74</v>
      </c>
      <c r="H51" s="148">
        <f t="shared" si="6"/>
        <v>100</v>
      </c>
      <c r="I51" s="148">
        <f t="shared" si="7"/>
        <v>133</v>
      </c>
      <c r="J51" s="147">
        <f t="shared" si="8"/>
        <v>1.33</v>
      </c>
      <c r="K51" s="59">
        <f>+PLAN!K59</f>
        <v>50</v>
      </c>
      <c r="L51" s="44">
        <f t="shared" si="9"/>
        <v>61</v>
      </c>
      <c r="M51" s="45">
        <f t="shared" si="10"/>
        <v>1.22</v>
      </c>
      <c r="N51" s="46">
        <f>+PLAN!L59</f>
        <v>50</v>
      </c>
      <c r="O51" s="47">
        <f>COUNTIF('4 TRIM'!$A$8:$A$5161,A51)</f>
        <v>0</v>
      </c>
      <c r="P51" s="48">
        <f t="shared" si="11"/>
        <v>0</v>
      </c>
      <c r="Q51" s="148">
        <f t="shared" si="12"/>
        <v>100</v>
      </c>
      <c r="R51" s="148">
        <f t="shared" si="13"/>
        <v>61</v>
      </c>
      <c r="S51" s="147">
        <f t="shared" si="14"/>
        <v>0.61</v>
      </c>
      <c r="T51" s="149">
        <f t="shared" si="15"/>
        <v>194</v>
      </c>
      <c r="U51" s="149">
        <f>+PLAN!M59</f>
        <v>200</v>
      </c>
      <c r="V51" s="150">
        <f t="shared" si="16"/>
        <v>0.97</v>
      </c>
      <c r="W51" s="49"/>
      <c r="X51" s="56">
        <v>49</v>
      </c>
      <c r="Y51" s="50">
        <f>COUNTIFS('1 TRIM'!$A$8:$A$10507,X51,'1 TRIM'!$J$8:$J$10507,"Programada")</f>
        <v>96</v>
      </c>
      <c r="Z51" s="50">
        <f>COUNTIFS('1 TRIM'!$A$8:$A$10507,X51,'1 TRIM'!$J$8:$J$10507,"Demanda")</f>
        <v>54</v>
      </c>
      <c r="AA51" s="50">
        <f>COUNTIFS('2 TRIM'!$A$8:$A$15000,X51,'2 TRIM'!$J$8:$J$15000,"Programada")</f>
        <v>37</v>
      </c>
      <c r="AB51" s="50">
        <f>COUNTIFS('2 TRIM'!$A$8:$A$15000,X51,'2 TRIM'!$J$8:$J$15000,"Demanda")</f>
        <v>28</v>
      </c>
      <c r="AC51" s="50">
        <f>COUNTIFS('3 TRIM'!$A$8:$A$20000,X51,'3 TRIM'!$J$8:$J$20000,"Programada")</f>
        <v>61</v>
      </c>
      <c r="AD51" s="50">
        <f>COUNTIFS('3 TRIM'!$A$8:$A$20000,X51,'3 TRIM'!$J$8:$J$20000,"Demanda")</f>
        <v>0</v>
      </c>
      <c r="AE51" s="50">
        <f>COUNTIFS('4 TRIM'!$A$8:$A$10161,X51,'4 TRIM'!$G$8:$G$10161,"Programada")</f>
        <v>0</v>
      </c>
      <c r="AF51" s="50">
        <f>COUNTIFS('4 TRIM'!$A$8:$A$10161,X51,'4 TRIM'!$G$8:$G$10161,"Demanda")</f>
        <v>0</v>
      </c>
      <c r="AG51" s="51">
        <f t="shared" si="0"/>
        <v>276</v>
      </c>
      <c r="AH51" s="49"/>
      <c r="AI51" s="56">
        <v>49</v>
      </c>
      <c r="AJ51" s="50">
        <f>COUNTIFS('1 TRIM'!$A$8:$A$15000,AI51,'1 TRIM'!$K$8:$K$15000,"Interno")</f>
        <v>2</v>
      </c>
      <c r="AK51" s="50">
        <f>COUNTIFS('1 TRIM'!$A$8:$A$15000,AI51,'1 TRIM'!$K$8:$K$15000,"Externo")</f>
        <v>148</v>
      </c>
      <c r="AL51" s="50">
        <f>COUNTIFS('2 TRIM'!$A$8:$A$15000,AI51,'2 TRIM'!$K$8:$K$15000,"Interno")</f>
        <v>1</v>
      </c>
      <c r="AM51" s="50">
        <f>COUNTIFS('2 TRIM'!$A$8:$A$15000,AI51,'2 TRIM'!$K$8:$K$15000,"Externo")</f>
        <v>64</v>
      </c>
      <c r="AN51" s="50">
        <f>COUNTIFS('3 TRIM'!A$8:A$5481,AI51,'3 TRIM'!K$8:K$5481,"Interno")</f>
        <v>1</v>
      </c>
      <c r="AO51" s="50">
        <f>COUNTIFS('3 TRIM'!A$8:A$5481,AI51,'3 TRIM'!K$8:K$5481,"Externo")</f>
        <v>45</v>
      </c>
      <c r="AP51" s="50">
        <f>COUNTIFS('4 TRIM'!A$8:A$5161,AI51,'4 TRIM'!H$8:H$5161,"Interno")</f>
        <v>0</v>
      </c>
      <c r="AQ51" s="50">
        <f>COUNTIFS('4 TRIM'!A$8:A$5161,AI51,'4 TRIM'!H$8:H$5161,"Externo")</f>
        <v>0</v>
      </c>
      <c r="AR51" s="51">
        <f t="shared" si="17"/>
        <v>261</v>
      </c>
      <c r="AS51" s="49"/>
      <c r="AT51" s="56">
        <v>49</v>
      </c>
      <c r="AU51" s="52">
        <f>COUNTIFS('1 TRIM'!$A$8:$A$15000,AT51,'1 TRIM'!$L$8:$L$15000,"Campo")</f>
        <v>147</v>
      </c>
      <c r="AV51" s="52">
        <f>COUNTIFS('1 TRIM'!$A$8:$A$15000,AT51,'1 TRIM'!$L$8:$L$15000,"Oficina")</f>
        <v>3</v>
      </c>
      <c r="AW51" s="52">
        <f>COUNTIFS('1 TRIM'!$A$8:$A$15000,AT51,'1 TRIM'!$L$8:$L$15000,"Virtual")</f>
        <v>0</v>
      </c>
      <c r="AX51" s="52">
        <f>COUNTIFS('2 TRIM'!$A$8:$A$15000,AT51,'2 TRIM'!$L$8:$L$15000,"Campo")</f>
        <v>65</v>
      </c>
      <c r="AY51" s="52">
        <f>COUNTIFS('2 TRIM'!$A$8:$A$15000,AT51,'2 TRIM'!$L$8:$L$15000,"Oficina")</f>
        <v>0</v>
      </c>
      <c r="AZ51" s="52">
        <f>COUNTIFS('2 TRIM'!$A$8:$A$15000,AT51,'2 TRIM'!$L$8:$L$15000,"Virtual")</f>
        <v>0</v>
      </c>
      <c r="BA51" s="52">
        <f>COUNTIFS('3 TRIM'!$A$8:$A$5481,AT51,'3 TRIM'!$L$8:$L$5481,"Campo")</f>
        <v>44</v>
      </c>
      <c r="BB51" s="52">
        <f>COUNTIFS('3 TRIM'!$A$8:$A$5481,AT51,'3 TRIM'!$L$8:$L$5481,"Oficina")</f>
        <v>0</v>
      </c>
      <c r="BC51" s="52">
        <f>COUNTIFS('3 TRIM'!$A$8:$A$5481,AT51,'3 TRIM'!$L$8:$L$5481,"Virtual")</f>
        <v>2</v>
      </c>
      <c r="BD51" s="50">
        <f>COUNTIFS('4 TRIM'!$A$8:$A$5161,X51,'4 TRIM'!$I$8:$I$5161,"Campo")</f>
        <v>0</v>
      </c>
      <c r="BE51" s="52">
        <f>COUNTIFS('4 TRIM'!$A$8:$A$5161,AT51,'4 TRIM'!$I$8:$I$5161,"Oficina")</f>
        <v>0</v>
      </c>
      <c r="BF51" s="52">
        <f>COUNTIFS('4 TRIM'!$A$8:$A$5161,AT51,'4 TRIM'!$I$8:$I$5161,"Virtual")</f>
        <v>0</v>
      </c>
      <c r="BG51" s="51">
        <f t="shared" si="1"/>
        <v>261</v>
      </c>
      <c r="BH51" s="49"/>
      <c r="BI51" s="56">
        <v>49</v>
      </c>
      <c r="BJ51" s="52">
        <f>SUMIFS('1 TRIM'!M$8:M$14507,'1 TRIM'!A$8:A$14507,FORMULAS!BI51)</f>
        <v>162</v>
      </c>
      <c r="BK51" s="52">
        <f>SUMIFS('2 TRIM'!M$8:M$6930,'2 TRIM'!A$8:A$6930,FORMULAS!BI51)</f>
        <v>722</v>
      </c>
      <c r="BL51" s="52">
        <f>SUMIFS('3 TRIM'!M$8:M$5481,'3 TRIM'!A$8:A$5481,FORMULAS!BK51)</f>
        <v>0</v>
      </c>
      <c r="BM51" s="52">
        <f>SUMIFS('4 TRIM'!M$8:M$5161,'4 TRIM'!A$8:A$5161,FORMULAS!BL51)</f>
        <v>0</v>
      </c>
      <c r="BN51" s="52">
        <f>SUMIFS('1 TRIM'!Q$8:Q$5507,'1 TRIM'!E$8:E$5507,FORMULAS!BM51)</f>
        <v>0</v>
      </c>
      <c r="BO51" s="49"/>
      <c r="BQ51" s="61"/>
      <c r="BR51" s="49"/>
      <c r="BS51" s="49"/>
      <c r="BT51" s="49"/>
      <c r="BU51" s="49"/>
      <c r="BV51" s="49"/>
      <c r="BW51" s="49"/>
      <c r="BX51" s="49"/>
      <c r="BY51" s="49"/>
      <c r="BZ51" s="49"/>
    </row>
    <row r="52" spans="1:78" x14ac:dyDescent="0.25">
      <c r="A52" s="56">
        <v>50</v>
      </c>
      <c r="B52" s="57">
        <f>+PLAN!I60</f>
        <v>30</v>
      </c>
      <c r="C52" s="38">
        <f t="shared" si="2"/>
        <v>26</v>
      </c>
      <c r="D52" s="39">
        <f t="shared" si="3"/>
        <v>0.8666666666666667</v>
      </c>
      <c r="E52" s="58">
        <f>+PLAN!J60</f>
        <v>15</v>
      </c>
      <c r="F52" s="41">
        <f t="shared" si="4"/>
        <v>19</v>
      </c>
      <c r="G52" s="42">
        <f t="shared" si="5"/>
        <v>1.2666666666666666</v>
      </c>
      <c r="H52" s="148">
        <f t="shared" si="6"/>
        <v>45</v>
      </c>
      <c r="I52" s="148">
        <f t="shared" si="7"/>
        <v>45</v>
      </c>
      <c r="J52" s="147">
        <f t="shared" si="8"/>
        <v>1</v>
      </c>
      <c r="K52" s="59">
        <f>+PLAN!K60</f>
        <v>15</v>
      </c>
      <c r="L52" s="44">
        <f t="shared" si="9"/>
        <v>23</v>
      </c>
      <c r="M52" s="45">
        <f t="shared" si="10"/>
        <v>1.5333333333333334</v>
      </c>
      <c r="N52" s="46">
        <f>+PLAN!L60</f>
        <v>15</v>
      </c>
      <c r="O52" s="47">
        <f>COUNTIF('4 TRIM'!$A$8:$A$5161,A52)</f>
        <v>0</v>
      </c>
      <c r="P52" s="48">
        <f t="shared" si="11"/>
        <v>0</v>
      </c>
      <c r="Q52" s="148">
        <f t="shared" si="12"/>
        <v>30</v>
      </c>
      <c r="R52" s="148">
        <f t="shared" si="13"/>
        <v>23</v>
      </c>
      <c r="S52" s="147">
        <f t="shared" si="14"/>
        <v>0.76666666666666672</v>
      </c>
      <c r="T52" s="149">
        <f t="shared" si="15"/>
        <v>68</v>
      </c>
      <c r="U52" s="149">
        <f>+PLAN!M60</f>
        <v>75</v>
      </c>
      <c r="V52" s="150">
        <f t="shared" si="16"/>
        <v>0.90666666666666662</v>
      </c>
      <c r="W52" s="49"/>
      <c r="X52" s="56">
        <v>50</v>
      </c>
      <c r="Y52" s="50">
        <f>COUNTIFS('1 TRIM'!$A$8:$A$10507,X52,'1 TRIM'!$J$8:$J$10507,"Programada")</f>
        <v>26</v>
      </c>
      <c r="Z52" s="50">
        <f>COUNTIFS('1 TRIM'!$A$8:$A$10507,X52,'1 TRIM'!$J$8:$J$10507,"Demanda")</f>
        <v>1</v>
      </c>
      <c r="AA52" s="50">
        <f>COUNTIFS('2 TRIM'!$A$8:$A$15000,X52,'2 TRIM'!$J$8:$J$15000,"Programada")</f>
        <v>19</v>
      </c>
      <c r="AB52" s="50">
        <f>COUNTIFS('2 TRIM'!$A$8:$A$15000,X52,'2 TRIM'!$J$8:$J$15000,"Demanda")</f>
        <v>0</v>
      </c>
      <c r="AC52" s="50">
        <f>COUNTIFS('3 TRIM'!$A$8:$A$20000,X52,'3 TRIM'!$J$8:$J$20000,"Programada")</f>
        <v>23</v>
      </c>
      <c r="AD52" s="50">
        <f>COUNTIFS('3 TRIM'!$A$8:$A$20000,X52,'3 TRIM'!$J$8:$J$20000,"Demanda")</f>
        <v>1</v>
      </c>
      <c r="AE52" s="50">
        <f>COUNTIFS('4 TRIM'!$A$8:$A$10161,X52,'4 TRIM'!$G$8:$G$10161,"Programada")</f>
        <v>0</v>
      </c>
      <c r="AF52" s="50">
        <f>COUNTIFS('4 TRIM'!$A$8:$A$10161,X52,'4 TRIM'!$G$8:$G$10161,"Demanda")</f>
        <v>0</v>
      </c>
      <c r="AG52" s="51">
        <f t="shared" si="0"/>
        <v>70</v>
      </c>
      <c r="AH52" s="49"/>
      <c r="AI52" s="56">
        <v>50</v>
      </c>
      <c r="AJ52" s="50">
        <f>COUNTIFS('1 TRIM'!$A$8:$A$15000,AI52,'1 TRIM'!$K$8:$K$15000,"Interno")</f>
        <v>0</v>
      </c>
      <c r="AK52" s="50">
        <f>COUNTIFS('1 TRIM'!$A$8:$A$15000,AI52,'1 TRIM'!$K$8:$K$15000,"Externo")</f>
        <v>27</v>
      </c>
      <c r="AL52" s="50">
        <f>COUNTIFS('2 TRIM'!$A$8:$A$15000,AI52,'2 TRIM'!$K$8:$K$15000,"Interno")</f>
        <v>0</v>
      </c>
      <c r="AM52" s="50">
        <f>COUNTIFS('2 TRIM'!$A$8:$A$15000,AI52,'2 TRIM'!$K$8:$K$15000,"Externo")</f>
        <v>19</v>
      </c>
      <c r="AN52" s="50">
        <f>COUNTIFS('3 TRIM'!A$8:A$5481,AI52,'3 TRIM'!K$8:K$5481,"Interno")</f>
        <v>0</v>
      </c>
      <c r="AO52" s="50">
        <f>COUNTIFS('3 TRIM'!A$8:A$5481,AI52,'3 TRIM'!K$8:K$5481,"Externo")</f>
        <v>24</v>
      </c>
      <c r="AP52" s="50">
        <f>COUNTIFS('4 TRIM'!A$8:A$5161,AI52,'4 TRIM'!H$8:H$5161,"Interno")</f>
        <v>0</v>
      </c>
      <c r="AQ52" s="50">
        <f>COUNTIFS('4 TRIM'!A$8:A$5161,AI52,'4 TRIM'!H$8:H$5161,"Externo")</f>
        <v>0</v>
      </c>
      <c r="AR52" s="51">
        <f t="shared" si="17"/>
        <v>70</v>
      </c>
      <c r="AS52" s="49"/>
      <c r="AT52" s="56">
        <v>50</v>
      </c>
      <c r="AU52" s="52">
        <f>COUNTIFS('1 TRIM'!$A$8:$A$15000,AT52,'1 TRIM'!$L$8:$L$15000,"Campo")</f>
        <v>10</v>
      </c>
      <c r="AV52" s="52">
        <f>COUNTIFS('1 TRIM'!$A$8:$A$15000,AT52,'1 TRIM'!$L$8:$L$15000,"Oficina")</f>
        <v>17</v>
      </c>
      <c r="AW52" s="52">
        <f>COUNTIFS('1 TRIM'!$A$8:$A$15000,AT52,'1 TRIM'!$L$8:$L$15000,"Virtual")</f>
        <v>0</v>
      </c>
      <c r="AX52" s="52">
        <f>COUNTIFS('2 TRIM'!$A$8:$A$15000,AT52,'2 TRIM'!$L$8:$L$15000,"Campo")</f>
        <v>16</v>
      </c>
      <c r="AY52" s="52">
        <f>COUNTIFS('2 TRIM'!$A$8:$A$15000,AT52,'2 TRIM'!$L$8:$L$15000,"Oficina")</f>
        <v>3</v>
      </c>
      <c r="AZ52" s="52">
        <f>COUNTIFS('2 TRIM'!$A$8:$A$15000,AT52,'2 TRIM'!$L$8:$L$15000,"Virtual")</f>
        <v>0</v>
      </c>
      <c r="BA52" s="52">
        <f>COUNTIFS('3 TRIM'!$A$8:$A$5481,AT52,'3 TRIM'!$L$8:$L$5481,"Campo")</f>
        <v>22</v>
      </c>
      <c r="BB52" s="52">
        <f>COUNTIFS('3 TRIM'!$A$8:$A$5481,AT52,'3 TRIM'!$L$8:$L$5481,"Oficina")</f>
        <v>2</v>
      </c>
      <c r="BC52" s="52">
        <f>COUNTIFS('3 TRIM'!$A$8:$A$5481,AT52,'3 TRIM'!$L$8:$L$5481,"Virtual")</f>
        <v>0</v>
      </c>
      <c r="BD52" s="50">
        <f>COUNTIFS('4 TRIM'!$A$8:$A$5161,X52,'4 TRIM'!$I$8:$I$5161,"Campo")</f>
        <v>0</v>
      </c>
      <c r="BE52" s="52">
        <f>COUNTIFS('4 TRIM'!$A$8:$A$5161,AT52,'4 TRIM'!$I$8:$I$5161,"Oficina")</f>
        <v>0</v>
      </c>
      <c r="BF52" s="52">
        <f>COUNTIFS('4 TRIM'!$A$8:$A$5161,AT52,'4 TRIM'!$I$8:$I$5161,"Virtual")</f>
        <v>0</v>
      </c>
      <c r="BG52" s="51">
        <f t="shared" si="1"/>
        <v>70</v>
      </c>
      <c r="BH52" s="49"/>
      <c r="BI52" s="56">
        <v>50</v>
      </c>
      <c r="BJ52" s="52">
        <f>SUMIFS('1 TRIM'!M$8:M$14507,'1 TRIM'!A$8:A$14507,FORMULAS!BI52)</f>
        <v>55</v>
      </c>
      <c r="BK52" s="52">
        <f>SUMIFS('2 TRIM'!M$8:M$6930,'2 TRIM'!A$8:A$6930,FORMULAS!BI52)</f>
        <v>33</v>
      </c>
      <c r="BL52" s="52">
        <f>SUMIFS('3 TRIM'!M$8:M$5481,'3 TRIM'!A$8:A$5481,FORMULAS!BK52)</f>
        <v>4</v>
      </c>
      <c r="BM52" s="52">
        <f>SUMIFS('4 TRIM'!M$8:M$5161,'4 TRIM'!A$8:A$5161,FORMULAS!BL52)</f>
        <v>0</v>
      </c>
      <c r="BN52" s="52">
        <f>SUMIFS('1 TRIM'!Q$8:Q$5507,'1 TRIM'!E$8:E$5507,FORMULAS!BM52)</f>
        <v>0</v>
      </c>
      <c r="BO52" s="49"/>
      <c r="BQ52" s="61"/>
      <c r="BR52" s="49"/>
      <c r="BS52" s="49"/>
      <c r="BT52" s="49"/>
      <c r="BU52" s="49"/>
      <c r="BV52" s="49"/>
      <c r="BW52" s="49"/>
      <c r="BX52" s="49"/>
      <c r="BY52" s="49"/>
      <c r="BZ52" s="49"/>
    </row>
    <row r="53" spans="1:78" x14ac:dyDescent="0.25">
      <c r="A53" s="56">
        <v>51</v>
      </c>
      <c r="B53" s="57">
        <f>+PLAN!I61</f>
        <v>75</v>
      </c>
      <c r="C53" s="38">
        <f t="shared" si="2"/>
        <v>0</v>
      </c>
      <c r="D53" s="39">
        <f t="shared" si="3"/>
        <v>0</v>
      </c>
      <c r="E53" s="58">
        <f>+PLAN!J61</f>
        <v>5</v>
      </c>
      <c r="F53" s="41">
        <f t="shared" si="4"/>
        <v>79</v>
      </c>
      <c r="G53" s="42">
        <f t="shared" si="5"/>
        <v>15.8</v>
      </c>
      <c r="H53" s="148">
        <f t="shared" si="6"/>
        <v>80</v>
      </c>
      <c r="I53" s="148">
        <f t="shared" si="7"/>
        <v>79</v>
      </c>
      <c r="J53" s="147">
        <f t="shared" si="8"/>
        <v>0.98750000000000004</v>
      </c>
      <c r="K53" s="59">
        <f>+PLAN!K61</f>
        <v>5</v>
      </c>
      <c r="L53" s="44">
        <f t="shared" si="9"/>
        <v>6</v>
      </c>
      <c r="M53" s="45">
        <f t="shared" si="10"/>
        <v>1.2</v>
      </c>
      <c r="N53" s="46">
        <f>+PLAN!L61</f>
        <v>5</v>
      </c>
      <c r="O53" s="47">
        <f>COUNTIF('4 TRIM'!$A$8:$A$5161,A53)</f>
        <v>0</v>
      </c>
      <c r="P53" s="48">
        <f t="shared" si="11"/>
        <v>0</v>
      </c>
      <c r="Q53" s="148">
        <f t="shared" si="12"/>
        <v>10</v>
      </c>
      <c r="R53" s="148">
        <f t="shared" si="13"/>
        <v>6</v>
      </c>
      <c r="S53" s="147">
        <f t="shared" si="14"/>
        <v>0.6</v>
      </c>
      <c r="T53" s="149">
        <f t="shared" si="15"/>
        <v>85</v>
      </c>
      <c r="U53" s="149">
        <f>+PLAN!M61</f>
        <v>90</v>
      </c>
      <c r="V53" s="150">
        <f t="shared" si="16"/>
        <v>0.94444444444444442</v>
      </c>
      <c r="W53" s="49"/>
      <c r="X53" s="56">
        <v>51</v>
      </c>
      <c r="Y53" s="50">
        <f>COUNTIFS('1 TRIM'!$A$8:$A$10507,X53,'1 TRIM'!$J$8:$J$10507,"Programada")</f>
        <v>0</v>
      </c>
      <c r="Z53" s="50">
        <f>COUNTIFS('1 TRIM'!$A$8:$A$10507,X53,'1 TRIM'!$J$8:$J$10507,"Demanda")</f>
        <v>1</v>
      </c>
      <c r="AA53" s="50">
        <f>COUNTIFS('2 TRIM'!$A$8:$A$15000,X53,'2 TRIM'!$J$8:$J$15000,"Programada")</f>
        <v>79</v>
      </c>
      <c r="AB53" s="50">
        <f>COUNTIFS('2 TRIM'!$A$8:$A$15000,X53,'2 TRIM'!$J$8:$J$15000,"Demanda")</f>
        <v>0</v>
      </c>
      <c r="AC53" s="50">
        <f>COUNTIFS('3 TRIM'!$A$8:$A$20000,X53,'3 TRIM'!$J$8:$J$20000,"Programada")</f>
        <v>6</v>
      </c>
      <c r="AD53" s="50">
        <f>COUNTIFS('3 TRIM'!$A$8:$A$20000,X53,'3 TRIM'!$J$8:$J$20000,"Demanda")</f>
        <v>0</v>
      </c>
      <c r="AE53" s="50">
        <f>COUNTIFS('4 TRIM'!$A$8:$A$10161,X53,'4 TRIM'!$G$8:$G$10161,"Programada")</f>
        <v>0</v>
      </c>
      <c r="AF53" s="50">
        <f>COUNTIFS('4 TRIM'!$A$8:$A$10161,X53,'4 TRIM'!$G$8:$G$10161,"Demanda")</f>
        <v>0</v>
      </c>
      <c r="AG53" s="51">
        <f t="shared" si="0"/>
        <v>86</v>
      </c>
      <c r="AH53" s="49"/>
      <c r="AI53" s="56">
        <v>51</v>
      </c>
      <c r="AJ53" s="50">
        <f>COUNTIFS('1 TRIM'!$A$8:$A$15000,AI53,'1 TRIM'!$K$8:$K$15000,"Interno")</f>
        <v>0</v>
      </c>
      <c r="AK53" s="50">
        <f>COUNTIFS('1 TRIM'!$A$8:$A$15000,AI53,'1 TRIM'!$K$8:$K$15000,"Externo")</f>
        <v>1</v>
      </c>
      <c r="AL53" s="50">
        <f>COUNTIFS('2 TRIM'!$A$8:$A$15000,AI53,'2 TRIM'!$K$8:$K$15000,"Interno")</f>
        <v>0</v>
      </c>
      <c r="AM53" s="50">
        <f>COUNTIFS('2 TRIM'!$A$8:$A$15000,AI53,'2 TRIM'!$K$8:$K$15000,"Externo")</f>
        <v>79</v>
      </c>
      <c r="AN53" s="50">
        <f>COUNTIFS('3 TRIM'!A$8:A$5481,AI53,'3 TRIM'!K$8:K$5481,"Interno")</f>
        <v>0</v>
      </c>
      <c r="AO53" s="50">
        <f>COUNTIFS('3 TRIM'!A$8:A$5481,AI53,'3 TRIM'!K$8:K$5481,"Externo")</f>
        <v>5</v>
      </c>
      <c r="AP53" s="50">
        <f>COUNTIFS('4 TRIM'!A$8:A$5161,AI53,'4 TRIM'!H$8:H$5161,"Interno")</f>
        <v>0</v>
      </c>
      <c r="AQ53" s="50">
        <f>COUNTIFS('4 TRIM'!A$8:A$5161,AI53,'4 TRIM'!H$8:H$5161,"Externo")</f>
        <v>0</v>
      </c>
      <c r="AR53" s="51">
        <f t="shared" si="17"/>
        <v>85</v>
      </c>
      <c r="AS53" s="49"/>
      <c r="AT53" s="56">
        <v>51</v>
      </c>
      <c r="AU53" s="52">
        <f>COUNTIFS('1 TRIM'!$A$8:$A$15000,AT53,'1 TRIM'!$L$8:$L$15000,"Campo")</f>
        <v>1</v>
      </c>
      <c r="AV53" s="52">
        <f>COUNTIFS('1 TRIM'!$A$8:$A$15000,AT53,'1 TRIM'!$L$8:$L$15000,"Oficina")</f>
        <v>0</v>
      </c>
      <c r="AW53" s="52">
        <f>COUNTIFS('1 TRIM'!$A$8:$A$15000,AT53,'1 TRIM'!$L$8:$L$15000,"Virtual")</f>
        <v>0</v>
      </c>
      <c r="AX53" s="52">
        <f>COUNTIFS('2 TRIM'!$A$8:$A$15000,AT53,'2 TRIM'!$L$8:$L$15000,"Campo")</f>
        <v>13</v>
      </c>
      <c r="AY53" s="52">
        <f>COUNTIFS('2 TRIM'!$A$8:$A$15000,AT53,'2 TRIM'!$L$8:$L$15000,"Oficina")</f>
        <v>2</v>
      </c>
      <c r="AZ53" s="52">
        <f>COUNTIFS('2 TRIM'!$A$8:$A$15000,AT53,'2 TRIM'!$L$8:$L$15000,"Virtual")</f>
        <v>64</v>
      </c>
      <c r="BA53" s="52">
        <f>COUNTIFS('3 TRIM'!$A$8:$A$5481,AT53,'3 TRIM'!$L$8:$L$5481,"Campo")</f>
        <v>0</v>
      </c>
      <c r="BB53" s="52">
        <f>COUNTIFS('3 TRIM'!$A$8:$A$5481,AT53,'3 TRIM'!$L$8:$L$5481,"Oficina")</f>
        <v>3</v>
      </c>
      <c r="BC53" s="52">
        <f>COUNTIFS('3 TRIM'!$A$8:$A$5481,AT53,'3 TRIM'!$L$8:$L$5481,"Virtual")</f>
        <v>2</v>
      </c>
      <c r="BD53" s="50">
        <f>COUNTIFS('4 TRIM'!$A$8:$A$5161,X53,'4 TRIM'!$I$8:$I$5161,"Campo")</f>
        <v>0</v>
      </c>
      <c r="BE53" s="52">
        <f>COUNTIFS('4 TRIM'!$A$8:$A$5161,AT53,'4 TRIM'!$I$8:$I$5161,"Oficina")</f>
        <v>0</v>
      </c>
      <c r="BF53" s="52">
        <f>COUNTIFS('4 TRIM'!$A$8:$A$5161,AT53,'4 TRIM'!$I$8:$I$5161,"Virtual")</f>
        <v>0</v>
      </c>
      <c r="BG53" s="51">
        <f t="shared" si="1"/>
        <v>85</v>
      </c>
      <c r="BH53" s="49"/>
      <c r="BI53" s="56">
        <v>51</v>
      </c>
      <c r="BJ53" s="52">
        <f>SUMIFS('1 TRIM'!M$8:M$14507,'1 TRIM'!A$8:A$14507,FORMULAS!BI53)</f>
        <v>61</v>
      </c>
      <c r="BK53" s="52">
        <f>SUMIFS('2 TRIM'!M$8:M$6930,'2 TRIM'!A$8:A$6930,FORMULAS!BI53)</f>
        <v>108</v>
      </c>
      <c r="BL53" s="52">
        <f>SUMIFS('3 TRIM'!M$8:M$5481,'3 TRIM'!A$8:A$5481,FORMULAS!BK53)</f>
        <v>132</v>
      </c>
      <c r="BM53" s="52">
        <f>SUMIFS('4 TRIM'!M$8:M$5161,'4 TRIM'!A$8:A$5161,FORMULAS!BL53)</f>
        <v>0</v>
      </c>
      <c r="BN53" s="52">
        <f>SUMIFS('1 TRIM'!Q$8:Q$5507,'1 TRIM'!E$8:E$5507,FORMULAS!BM53)</f>
        <v>0</v>
      </c>
      <c r="BO53" s="49"/>
      <c r="BQ53" s="61"/>
      <c r="BR53" s="49"/>
      <c r="BS53" s="49"/>
      <c r="BT53" s="49"/>
      <c r="BU53" s="49"/>
      <c r="BV53" s="49"/>
      <c r="BW53" s="49"/>
      <c r="BX53" s="49"/>
      <c r="BY53" s="49"/>
      <c r="BZ53" s="49"/>
    </row>
    <row r="54" spans="1:78" x14ac:dyDescent="0.25">
      <c r="A54" s="56">
        <v>52</v>
      </c>
      <c r="B54" s="57">
        <f>+PLAN!I62</f>
        <v>30</v>
      </c>
      <c r="C54" s="38">
        <f t="shared" si="2"/>
        <v>16</v>
      </c>
      <c r="D54" s="39">
        <f t="shared" si="3"/>
        <v>0.53333333333333333</v>
      </c>
      <c r="E54" s="58">
        <f>+PLAN!J62</f>
        <v>30</v>
      </c>
      <c r="F54" s="41">
        <f t="shared" si="4"/>
        <v>42</v>
      </c>
      <c r="G54" s="42">
        <f t="shared" si="5"/>
        <v>1.4</v>
      </c>
      <c r="H54" s="148">
        <f t="shared" si="6"/>
        <v>60</v>
      </c>
      <c r="I54" s="148">
        <f t="shared" si="7"/>
        <v>58</v>
      </c>
      <c r="J54" s="147">
        <f t="shared" si="8"/>
        <v>0.96666666666666667</v>
      </c>
      <c r="K54" s="59">
        <f>+PLAN!K62</f>
        <v>30</v>
      </c>
      <c r="L54" s="44">
        <f t="shared" si="9"/>
        <v>19</v>
      </c>
      <c r="M54" s="45">
        <f t="shared" si="10"/>
        <v>0.6333333333333333</v>
      </c>
      <c r="N54" s="46">
        <f>+PLAN!L62</f>
        <v>30</v>
      </c>
      <c r="O54" s="47">
        <f>COUNTIF('4 TRIM'!$A$8:$A$5161,A54)</f>
        <v>0</v>
      </c>
      <c r="P54" s="48">
        <f t="shared" si="11"/>
        <v>0</v>
      </c>
      <c r="Q54" s="148">
        <f t="shared" si="12"/>
        <v>60</v>
      </c>
      <c r="R54" s="148">
        <f t="shared" si="13"/>
        <v>19</v>
      </c>
      <c r="S54" s="147">
        <f t="shared" si="14"/>
        <v>0.31666666666666665</v>
      </c>
      <c r="T54" s="149">
        <f t="shared" si="15"/>
        <v>77</v>
      </c>
      <c r="U54" s="149">
        <f>+PLAN!M62</f>
        <v>120</v>
      </c>
      <c r="V54" s="150">
        <f t="shared" si="16"/>
        <v>0.64166666666666672</v>
      </c>
      <c r="W54" s="49"/>
      <c r="X54" s="56">
        <v>52</v>
      </c>
      <c r="Y54" s="50">
        <f>COUNTIFS('1 TRIM'!$A$8:$A$10507,X54,'1 TRIM'!$J$8:$J$10507,"Programada")</f>
        <v>16</v>
      </c>
      <c r="Z54" s="50">
        <f>COUNTIFS('1 TRIM'!$A$8:$A$10507,X54,'1 TRIM'!$J$8:$J$10507,"Demanda")</f>
        <v>0</v>
      </c>
      <c r="AA54" s="50">
        <f>COUNTIFS('2 TRIM'!$A$8:$A$15000,X54,'2 TRIM'!$J$8:$J$15000,"Programada")</f>
        <v>42</v>
      </c>
      <c r="AB54" s="50">
        <f>COUNTIFS('2 TRIM'!$A$8:$A$15000,X54,'2 TRIM'!$J$8:$J$15000,"Demanda")</f>
        <v>11</v>
      </c>
      <c r="AC54" s="50">
        <f>COUNTIFS('3 TRIM'!$A$8:$A$20000,X54,'3 TRIM'!$J$8:$J$20000,"Programada")</f>
        <v>19</v>
      </c>
      <c r="AD54" s="50">
        <f>COUNTIFS('3 TRIM'!$A$8:$A$20000,X54,'3 TRIM'!$J$8:$J$20000,"Demanda")</f>
        <v>2</v>
      </c>
      <c r="AE54" s="50">
        <f>COUNTIFS('4 TRIM'!$A$8:$A$10161,X54,'4 TRIM'!$G$8:$G$10161,"Programada")</f>
        <v>0</v>
      </c>
      <c r="AF54" s="50">
        <f>COUNTIFS('4 TRIM'!$A$8:$A$10161,X54,'4 TRIM'!$G$8:$G$10161,"Demanda")</f>
        <v>0</v>
      </c>
      <c r="AG54" s="51">
        <f t="shared" si="0"/>
        <v>90</v>
      </c>
      <c r="AH54" s="49"/>
      <c r="AI54" s="56">
        <v>52</v>
      </c>
      <c r="AJ54" s="50">
        <f>COUNTIFS('1 TRIM'!$A$8:$A$15000,AI54,'1 TRIM'!$K$8:$K$15000,"Interno")</f>
        <v>8</v>
      </c>
      <c r="AK54" s="50">
        <f>COUNTIFS('1 TRIM'!$A$8:$A$15000,AI54,'1 TRIM'!$K$8:$K$15000,"Externo")</f>
        <v>8</v>
      </c>
      <c r="AL54" s="50">
        <f>COUNTIFS('2 TRIM'!$A$8:$A$15000,AI54,'2 TRIM'!$K$8:$K$15000,"Interno")</f>
        <v>2</v>
      </c>
      <c r="AM54" s="50">
        <f>COUNTIFS('2 TRIM'!$A$8:$A$15000,AI54,'2 TRIM'!$K$8:$K$15000,"Externo")</f>
        <v>51</v>
      </c>
      <c r="AN54" s="50">
        <f>COUNTIFS('3 TRIM'!A$8:A$5481,AI54,'3 TRIM'!K$8:K$5481,"Interno")</f>
        <v>0</v>
      </c>
      <c r="AO54" s="50">
        <f>COUNTIFS('3 TRIM'!A$8:A$5481,AI54,'3 TRIM'!K$8:K$5481,"Externo")</f>
        <v>20</v>
      </c>
      <c r="AP54" s="50">
        <f>COUNTIFS('4 TRIM'!A$8:A$5161,AI54,'4 TRIM'!H$8:H$5161,"Interno")</f>
        <v>0</v>
      </c>
      <c r="AQ54" s="50">
        <f>COUNTIFS('4 TRIM'!A$8:A$5161,AI54,'4 TRIM'!H$8:H$5161,"Externo")</f>
        <v>0</v>
      </c>
      <c r="AR54" s="51">
        <f t="shared" si="17"/>
        <v>89</v>
      </c>
      <c r="AS54" s="49"/>
      <c r="AT54" s="56">
        <v>52</v>
      </c>
      <c r="AU54" s="52">
        <f>COUNTIFS('1 TRIM'!$A$8:$A$15000,AT54,'1 TRIM'!$L$8:$L$15000,"Campo")</f>
        <v>0</v>
      </c>
      <c r="AV54" s="52">
        <f>COUNTIFS('1 TRIM'!$A$8:$A$15000,AT54,'1 TRIM'!$L$8:$L$15000,"Oficina")</f>
        <v>16</v>
      </c>
      <c r="AW54" s="52">
        <f>COUNTIFS('1 TRIM'!$A$8:$A$15000,AT54,'1 TRIM'!$L$8:$L$15000,"Virtual")</f>
        <v>0</v>
      </c>
      <c r="AX54" s="52">
        <f>COUNTIFS('2 TRIM'!$A$8:$A$15000,AT54,'2 TRIM'!$L$8:$L$15000,"Campo")</f>
        <v>36</v>
      </c>
      <c r="AY54" s="52">
        <f>COUNTIFS('2 TRIM'!$A$8:$A$15000,AT54,'2 TRIM'!$L$8:$L$15000,"Oficina")</f>
        <v>17</v>
      </c>
      <c r="AZ54" s="52">
        <f>COUNTIFS('2 TRIM'!$A$8:$A$15000,AT54,'2 TRIM'!$L$8:$L$15000,"Virtual")</f>
        <v>0</v>
      </c>
      <c r="BA54" s="52">
        <f>COUNTIFS('3 TRIM'!$A$8:$A$5481,AT54,'3 TRIM'!$L$8:$L$5481,"Campo")</f>
        <v>17</v>
      </c>
      <c r="BB54" s="52">
        <f>COUNTIFS('3 TRIM'!$A$8:$A$5481,AT54,'3 TRIM'!$L$8:$L$5481,"Oficina")</f>
        <v>3</v>
      </c>
      <c r="BC54" s="52">
        <f>COUNTIFS('3 TRIM'!$A$8:$A$5481,AT54,'3 TRIM'!$L$8:$L$5481,"Virtual")</f>
        <v>0</v>
      </c>
      <c r="BD54" s="50">
        <f>COUNTIFS('4 TRIM'!$A$8:$A$5161,X54,'4 TRIM'!$I$8:$I$5161,"Campo")</f>
        <v>0</v>
      </c>
      <c r="BE54" s="52">
        <f>COUNTIFS('4 TRIM'!$A$8:$A$5161,AT54,'4 TRIM'!$I$8:$I$5161,"Oficina")</f>
        <v>0</v>
      </c>
      <c r="BF54" s="52">
        <f>COUNTIFS('4 TRIM'!$A$8:$A$5161,AT54,'4 TRIM'!$I$8:$I$5161,"Virtual")</f>
        <v>0</v>
      </c>
      <c r="BG54" s="51">
        <f t="shared" si="1"/>
        <v>89</v>
      </c>
      <c r="BH54" s="49"/>
      <c r="BI54" s="56">
        <v>52</v>
      </c>
      <c r="BJ54" s="52">
        <f>SUMIFS('1 TRIM'!M$8:M$14507,'1 TRIM'!A$8:A$14507,FORMULAS!BI54)</f>
        <v>58</v>
      </c>
      <c r="BK54" s="52">
        <f>SUMIFS('2 TRIM'!M$8:M$6930,'2 TRIM'!A$8:A$6930,FORMULAS!BI54)</f>
        <v>59</v>
      </c>
      <c r="BL54" s="52">
        <f>SUMIFS('3 TRIM'!M$8:M$5481,'3 TRIM'!A$8:A$5481,FORMULAS!BK54)</f>
        <v>2972</v>
      </c>
      <c r="BM54" s="52">
        <f>SUMIFS('4 TRIM'!M$8:M$5161,'4 TRIM'!A$8:A$5161,FORMULAS!BL54)</f>
        <v>0</v>
      </c>
      <c r="BN54" s="52">
        <f>SUMIFS('1 TRIM'!Q$8:Q$5507,'1 TRIM'!E$8:E$5507,FORMULAS!BM54)</f>
        <v>0</v>
      </c>
      <c r="BO54" s="49"/>
      <c r="BQ54" s="61"/>
      <c r="BR54" s="49"/>
      <c r="BS54" s="49"/>
      <c r="BT54" s="49"/>
      <c r="BU54" s="49"/>
      <c r="BV54" s="49"/>
      <c r="BW54" s="49"/>
      <c r="BX54" s="49"/>
      <c r="BY54" s="49"/>
      <c r="BZ54" s="49"/>
    </row>
    <row r="55" spans="1:78" x14ac:dyDescent="0.25">
      <c r="A55" s="56">
        <v>53</v>
      </c>
      <c r="B55" s="57">
        <f>+PLAN!I63</f>
        <v>5</v>
      </c>
      <c r="C55" s="38">
        <f t="shared" si="2"/>
        <v>24</v>
      </c>
      <c r="D55" s="39">
        <f t="shared" si="3"/>
        <v>4.8</v>
      </c>
      <c r="E55" s="58">
        <f>+PLAN!J63</f>
        <v>10</v>
      </c>
      <c r="F55" s="41">
        <f t="shared" si="4"/>
        <v>14</v>
      </c>
      <c r="G55" s="42">
        <f t="shared" si="5"/>
        <v>1.4</v>
      </c>
      <c r="H55" s="148">
        <f t="shared" si="6"/>
        <v>15</v>
      </c>
      <c r="I55" s="148">
        <f t="shared" si="7"/>
        <v>38</v>
      </c>
      <c r="J55" s="147">
        <f t="shared" si="8"/>
        <v>2.5333333333333332</v>
      </c>
      <c r="K55" s="59">
        <f>+PLAN!K63</f>
        <v>10</v>
      </c>
      <c r="L55" s="44">
        <f t="shared" si="9"/>
        <v>8</v>
      </c>
      <c r="M55" s="45">
        <f t="shared" si="10"/>
        <v>0.8</v>
      </c>
      <c r="N55" s="46">
        <f>+PLAN!L63</f>
        <v>5</v>
      </c>
      <c r="O55" s="47">
        <f>COUNTIF('4 TRIM'!$A$8:$A$5161,A55)</f>
        <v>0</v>
      </c>
      <c r="P55" s="48">
        <f t="shared" si="11"/>
        <v>0</v>
      </c>
      <c r="Q55" s="148">
        <f t="shared" si="12"/>
        <v>15</v>
      </c>
      <c r="R55" s="148">
        <f t="shared" si="13"/>
        <v>8</v>
      </c>
      <c r="S55" s="147">
        <f t="shared" si="14"/>
        <v>0.53333333333333333</v>
      </c>
      <c r="T55" s="149">
        <f t="shared" si="15"/>
        <v>46</v>
      </c>
      <c r="U55" s="149">
        <f>+PLAN!M63</f>
        <v>30</v>
      </c>
      <c r="V55" s="150">
        <f t="shared" si="16"/>
        <v>1.5333333333333334</v>
      </c>
      <c r="W55" s="49"/>
      <c r="X55" s="56">
        <v>53</v>
      </c>
      <c r="Y55" s="50">
        <f>COUNTIFS('1 TRIM'!$A$8:$A$10507,X55,'1 TRIM'!$J$8:$J$10507,"Programada")</f>
        <v>24</v>
      </c>
      <c r="Z55" s="50">
        <f>COUNTIFS('1 TRIM'!$A$8:$A$10507,X55,'1 TRIM'!$J$8:$J$10507,"Demanda")</f>
        <v>0</v>
      </c>
      <c r="AA55" s="50">
        <f>COUNTIFS('2 TRIM'!$A$8:$A$15000,X55,'2 TRIM'!$J$8:$J$15000,"Programada")</f>
        <v>14</v>
      </c>
      <c r="AB55" s="50">
        <f>COUNTIFS('2 TRIM'!$A$8:$A$15000,X55,'2 TRIM'!$J$8:$J$15000,"Demanda")</f>
        <v>0</v>
      </c>
      <c r="AC55" s="50">
        <f>COUNTIFS('3 TRIM'!$A$8:$A$20000,X55,'3 TRIM'!$J$8:$J$20000,"Programada")</f>
        <v>8</v>
      </c>
      <c r="AD55" s="50">
        <f>COUNTIFS('3 TRIM'!$A$8:$A$20000,X55,'3 TRIM'!$J$8:$J$20000,"Demanda")</f>
        <v>0</v>
      </c>
      <c r="AE55" s="50">
        <f>COUNTIFS('4 TRIM'!$A$8:$A$10161,X55,'4 TRIM'!$G$8:$G$10161,"Programada")</f>
        <v>0</v>
      </c>
      <c r="AF55" s="50">
        <f>COUNTIFS('4 TRIM'!$A$8:$A$10161,X55,'4 TRIM'!$G$8:$G$10161,"Demanda")</f>
        <v>0</v>
      </c>
      <c r="AG55" s="51">
        <f t="shared" si="0"/>
        <v>46</v>
      </c>
      <c r="AH55" s="49"/>
      <c r="AI55" s="56">
        <v>53</v>
      </c>
      <c r="AJ55" s="50">
        <f>COUNTIFS('1 TRIM'!$A$8:$A$15000,AI55,'1 TRIM'!$K$8:$K$15000,"Interno")</f>
        <v>0</v>
      </c>
      <c r="AK55" s="50">
        <f>COUNTIFS('1 TRIM'!$A$8:$A$15000,AI55,'1 TRIM'!$K$8:$K$15000,"Externo")</f>
        <v>24</v>
      </c>
      <c r="AL55" s="50">
        <f>COUNTIFS('2 TRIM'!$A$8:$A$15000,AI55,'2 TRIM'!$K$8:$K$15000,"Interno")</f>
        <v>1</v>
      </c>
      <c r="AM55" s="50">
        <f>COUNTIFS('2 TRIM'!$A$8:$A$15000,AI55,'2 TRIM'!$K$8:$K$15000,"Externo")</f>
        <v>13</v>
      </c>
      <c r="AN55" s="50">
        <f>COUNTIFS('3 TRIM'!A$8:A$5481,AI55,'3 TRIM'!K$8:K$5481,"Interno")</f>
        <v>3</v>
      </c>
      <c r="AO55" s="50">
        <f>COUNTIFS('3 TRIM'!A$8:A$5481,AI55,'3 TRIM'!K$8:K$5481,"Externo")</f>
        <v>4</v>
      </c>
      <c r="AP55" s="50">
        <f>COUNTIFS('4 TRIM'!A$8:A$5161,AI55,'4 TRIM'!H$8:H$5161,"Interno")</f>
        <v>0</v>
      </c>
      <c r="AQ55" s="50">
        <f>COUNTIFS('4 TRIM'!A$8:A$5161,AI55,'4 TRIM'!H$8:H$5161,"Externo")</f>
        <v>0</v>
      </c>
      <c r="AR55" s="51">
        <f t="shared" si="17"/>
        <v>45</v>
      </c>
      <c r="AS55" s="49"/>
      <c r="AT55" s="56">
        <v>53</v>
      </c>
      <c r="AU55" s="52">
        <f>COUNTIFS('1 TRIM'!$A$8:$A$15000,AT55,'1 TRIM'!$L$8:$L$15000,"Campo")</f>
        <v>24</v>
      </c>
      <c r="AV55" s="52">
        <f>COUNTIFS('1 TRIM'!$A$8:$A$15000,AT55,'1 TRIM'!$L$8:$L$15000,"Oficina")</f>
        <v>0</v>
      </c>
      <c r="AW55" s="52">
        <f>COUNTIFS('1 TRIM'!$A$8:$A$15000,AT55,'1 TRIM'!$L$8:$L$15000,"Virtual")</f>
        <v>0</v>
      </c>
      <c r="AX55" s="52">
        <f>COUNTIFS('2 TRIM'!$A$8:$A$15000,AT55,'2 TRIM'!$L$8:$L$15000,"Campo")</f>
        <v>14</v>
      </c>
      <c r="AY55" s="52">
        <f>COUNTIFS('2 TRIM'!$A$8:$A$15000,AT55,'2 TRIM'!$L$8:$L$15000,"Oficina")</f>
        <v>0</v>
      </c>
      <c r="AZ55" s="52">
        <f>COUNTIFS('2 TRIM'!$A$8:$A$15000,AT55,'2 TRIM'!$L$8:$L$15000,"Virtual")</f>
        <v>0</v>
      </c>
      <c r="BA55" s="52">
        <f>COUNTIFS('3 TRIM'!$A$8:$A$5481,AT55,'3 TRIM'!$L$8:$L$5481,"Campo")</f>
        <v>3</v>
      </c>
      <c r="BB55" s="52">
        <f>COUNTIFS('3 TRIM'!$A$8:$A$5481,AT55,'3 TRIM'!$L$8:$L$5481,"Oficina")</f>
        <v>4</v>
      </c>
      <c r="BC55" s="52">
        <f>COUNTIFS('3 TRIM'!$A$8:$A$5481,AT55,'3 TRIM'!$L$8:$L$5481,"Virtual")</f>
        <v>0</v>
      </c>
      <c r="BD55" s="50">
        <f>COUNTIFS('4 TRIM'!$A$8:$A$5161,X55,'4 TRIM'!$I$8:$I$5161,"Campo")</f>
        <v>0</v>
      </c>
      <c r="BE55" s="52">
        <f>COUNTIFS('4 TRIM'!$A$8:$A$5161,AT55,'4 TRIM'!$I$8:$I$5161,"Oficina")</f>
        <v>0</v>
      </c>
      <c r="BF55" s="52">
        <f>COUNTIFS('4 TRIM'!$A$8:$A$5161,AT55,'4 TRIM'!$I$8:$I$5161,"Virtual")</f>
        <v>0</v>
      </c>
      <c r="BG55" s="51">
        <f t="shared" si="1"/>
        <v>45</v>
      </c>
      <c r="BH55" s="49"/>
      <c r="BI55" s="56">
        <v>53</v>
      </c>
      <c r="BJ55" s="52">
        <f>SUMIFS('1 TRIM'!M$8:M$14507,'1 TRIM'!A$8:A$14507,FORMULAS!BI55)</f>
        <v>52</v>
      </c>
      <c r="BK55" s="52">
        <f>SUMIFS('2 TRIM'!M$8:M$6930,'2 TRIM'!A$8:A$6930,FORMULAS!BI55)</f>
        <v>12</v>
      </c>
      <c r="BL55" s="52">
        <f>SUMIFS('3 TRIM'!M$8:M$5481,'3 TRIM'!A$8:A$5481,FORMULAS!BK55)</f>
        <v>347</v>
      </c>
      <c r="BM55" s="52">
        <f>SUMIFS('4 TRIM'!M$8:M$5161,'4 TRIM'!A$8:A$5161,FORMULAS!BL55)</f>
        <v>0</v>
      </c>
      <c r="BN55" s="52">
        <f>SUMIFS('1 TRIM'!Q$8:Q$5507,'1 TRIM'!E$8:E$5507,FORMULAS!BM55)</f>
        <v>0</v>
      </c>
      <c r="BO55" s="49"/>
      <c r="BQ55" s="61"/>
      <c r="BR55" s="49"/>
      <c r="BS55" s="49"/>
      <c r="BT55" s="49"/>
      <c r="BU55" s="49"/>
      <c r="BV55" s="49"/>
      <c r="BW55" s="49"/>
      <c r="BX55" s="49"/>
      <c r="BY55" s="49"/>
      <c r="BZ55" s="49"/>
    </row>
    <row r="56" spans="1:78" x14ac:dyDescent="0.25">
      <c r="A56" s="56">
        <v>54</v>
      </c>
      <c r="B56" s="57">
        <f>+PLAN!I64</f>
        <v>58</v>
      </c>
      <c r="C56" s="38">
        <f t="shared" si="2"/>
        <v>34</v>
      </c>
      <c r="D56" s="39">
        <f t="shared" si="3"/>
        <v>0.58620689655172409</v>
      </c>
      <c r="E56" s="58">
        <f>+PLAN!J64</f>
        <v>15</v>
      </c>
      <c r="F56" s="41">
        <f t="shared" si="4"/>
        <v>32</v>
      </c>
      <c r="G56" s="42">
        <f t="shared" si="5"/>
        <v>2.1333333333333333</v>
      </c>
      <c r="H56" s="148">
        <f t="shared" si="6"/>
        <v>73</v>
      </c>
      <c r="I56" s="148">
        <f t="shared" si="7"/>
        <v>66</v>
      </c>
      <c r="J56" s="147">
        <f t="shared" si="8"/>
        <v>0.90410958904109584</v>
      </c>
      <c r="K56" s="59">
        <f>+PLAN!K64</f>
        <v>15</v>
      </c>
      <c r="L56" s="44">
        <f t="shared" si="9"/>
        <v>20</v>
      </c>
      <c r="M56" s="45">
        <f t="shared" si="10"/>
        <v>1.3333333333333333</v>
      </c>
      <c r="N56" s="46">
        <f>+PLAN!L64</f>
        <v>15</v>
      </c>
      <c r="O56" s="47">
        <f>COUNTIF('4 TRIM'!$A$8:$A$5161,A56)</f>
        <v>0</v>
      </c>
      <c r="P56" s="48">
        <f t="shared" si="11"/>
        <v>0</v>
      </c>
      <c r="Q56" s="148">
        <f t="shared" si="12"/>
        <v>30</v>
      </c>
      <c r="R56" s="148">
        <f t="shared" si="13"/>
        <v>20</v>
      </c>
      <c r="S56" s="147">
        <f t="shared" si="14"/>
        <v>0.66666666666666663</v>
      </c>
      <c r="T56" s="149">
        <f t="shared" si="15"/>
        <v>86</v>
      </c>
      <c r="U56" s="149">
        <f>+PLAN!M64</f>
        <v>103</v>
      </c>
      <c r="V56" s="150">
        <f t="shared" si="16"/>
        <v>0.83495145631067957</v>
      </c>
      <c r="W56" s="49"/>
      <c r="X56" s="56">
        <v>54</v>
      </c>
      <c r="Y56" s="50">
        <f>COUNTIFS('1 TRIM'!$A$8:$A$10507,X56,'1 TRIM'!$J$8:$J$10507,"Programada")</f>
        <v>34</v>
      </c>
      <c r="Z56" s="50">
        <f>COUNTIFS('1 TRIM'!$A$8:$A$10507,X56,'1 TRIM'!$J$8:$J$10507,"Demanda")</f>
        <v>0</v>
      </c>
      <c r="AA56" s="50">
        <f>COUNTIFS('2 TRIM'!$A$8:$A$15000,X56,'2 TRIM'!$J$8:$J$15000,"Programada")</f>
        <v>32</v>
      </c>
      <c r="AB56" s="50">
        <f>COUNTIFS('2 TRIM'!$A$8:$A$15000,X56,'2 TRIM'!$J$8:$J$15000,"Demanda")</f>
        <v>0</v>
      </c>
      <c r="AC56" s="50">
        <f>COUNTIFS('3 TRIM'!$A$8:$A$20000,X56,'3 TRIM'!$J$8:$J$20000,"Programada")</f>
        <v>20</v>
      </c>
      <c r="AD56" s="50">
        <f>COUNTIFS('3 TRIM'!$A$8:$A$20000,X56,'3 TRIM'!$J$8:$J$20000,"Demanda")</f>
        <v>0</v>
      </c>
      <c r="AE56" s="50">
        <f>COUNTIFS('4 TRIM'!$A$8:$A$10161,X56,'4 TRIM'!$G$8:$G$10161,"Programada")</f>
        <v>0</v>
      </c>
      <c r="AF56" s="50">
        <f>COUNTIFS('4 TRIM'!$A$8:$A$10161,X56,'4 TRIM'!$G$8:$G$10161,"Demanda")</f>
        <v>0</v>
      </c>
      <c r="AG56" s="51">
        <f t="shared" si="0"/>
        <v>86</v>
      </c>
      <c r="AH56" s="49"/>
      <c r="AI56" s="56">
        <v>54</v>
      </c>
      <c r="AJ56" s="50">
        <f>COUNTIFS('1 TRIM'!$A$8:$A$15000,AI56,'1 TRIM'!$K$8:$K$15000,"Interno")</f>
        <v>0</v>
      </c>
      <c r="AK56" s="50">
        <f>COUNTIFS('1 TRIM'!$A$8:$A$15000,AI56,'1 TRIM'!$K$8:$K$15000,"Externo")</f>
        <v>34</v>
      </c>
      <c r="AL56" s="50">
        <f>COUNTIFS('2 TRIM'!$A$8:$A$15000,AI56,'2 TRIM'!$K$8:$K$15000,"Interno")</f>
        <v>0</v>
      </c>
      <c r="AM56" s="50">
        <f>COUNTIFS('2 TRIM'!$A$8:$A$15000,AI56,'2 TRIM'!$K$8:$K$15000,"Externo")</f>
        <v>32</v>
      </c>
      <c r="AN56" s="50">
        <f>COUNTIFS('3 TRIM'!A$8:A$5481,AI56,'3 TRIM'!K$8:K$5481,"Interno")</f>
        <v>0</v>
      </c>
      <c r="AO56" s="50">
        <f>COUNTIFS('3 TRIM'!A$8:A$5481,AI56,'3 TRIM'!K$8:K$5481,"Externo")</f>
        <v>2</v>
      </c>
      <c r="AP56" s="50">
        <f>COUNTIFS('4 TRIM'!A$8:A$5161,AI56,'4 TRIM'!H$8:H$5161,"Interno")</f>
        <v>0</v>
      </c>
      <c r="AQ56" s="50">
        <f>COUNTIFS('4 TRIM'!A$8:A$5161,AI56,'4 TRIM'!H$8:H$5161,"Externo")</f>
        <v>0</v>
      </c>
      <c r="AR56" s="51">
        <f t="shared" si="17"/>
        <v>68</v>
      </c>
      <c r="AS56" s="49"/>
      <c r="AT56" s="56">
        <v>54</v>
      </c>
      <c r="AU56" s="52">
        <f>COUNTIFS('1 TRIM'!$A$8:$A$15000,AT56,'1 TRIM'!$L$8:$L$15000,"Campo")</f>
        <v>0</v>
      </c>
      <c r="AV56" s="52">
        <f>COUNTIFS('1 TRIM'!$A$8:$A$15000,AT56,'1 TRIM'!$L$8:$L$15000,"Oficina")</f>
        <v>34</v>
      </c>
      <c r="AW56" s="52">
        <f>COUNTIFS('1 TRIM'!$A$8:$A$15000,AT56,'1 TRIM'!$L$8:$L$15000,"Virtual")</f>
        <v>0</v>
      </c>
      <c r="AX56" s="52">
        <f>COUNTIFS('2 TRIM'!$A$8:$A$15000,AT56,'2 TRIM'!$L$8:$L$15000,"Campo")</f>
        <v>13</v>
      </c>
      <c r="AY56" s="52">
        <f>COUNTIFS('2 TRIM'!$A$8:$A$15000,AT56,'2 TRIM'!$L$8:$L$15000,"Oficina")</f>
        <v>2</v>
      </c>
      <c r="AZ56" s="52">
        <f>COUNTIFS('2 TRIM'!$A$8:$A$15000,AT56,'2 TRIM'!$L$8:$L$15000,"Virtual")</f>
        <v>17</v>
      </c>
      <c r="BA56" s="52">
        <f>COUNTIFS('3 TRIM'!$A$8:$A$5481,AT56,'3 TRIM'!$L$8:$L$5481,"Campo")</f>
        <v>2</v>
      </c>
      <c r="BB56" s="52">
        <f>COUNTIFS('3 TRIM'!$A$8:$A$5481,AT56,'3 TRIM'!$L$8:$L$5481,"Oficina")</f>
        <v>0</v>
      </c>
      <c r="BC56" s="52">
        <f>COUNTIFS('3 TRIM'!$A$8:$A$5481,AT56,'3 TRIM'!$L$8:$L$5481,"Virtual")</f>
        <v>0</v>
      </c>
      <c r="BD56" s="50">
        <f>COUNTIFS('4 TRIM'!$A$8:$A$5161,X56,'4 TRIM'!$I$8:$I$5161,"Campo")</f>
        <v>0</v>
      </c>
      <c r="BE56" s="52">
        <f>COUNTIFS('4 TRIM'!$A$8:$A$5161,AT56,'4 TRIM'!$I$8:$I$5161,"Oficina")</f>
        <v>0</v>
      </c>
      <c r="BF56" s="52">
        <f>COUNTIFS('4 TRIM'!$A$8:$A$5161,AT56,'4 TRIM'!$I$8:$I$5161,"Virtual")</f>
        <v>0</v>
      </c>
      <c r="BG56" s="51">
        <f t="shared" si="1"/>
        <v>68</v>
      </c>
      <c r="BH56" s="49"/>
      <c r="BI56" s="56">
        <v>54</v>
      </c>
      <c r="BJ56" s="52">
        <f>SUMIFS('1 TRIM'!M$8:M$14507,'1 TRIM'!A$8:A$14507,FORMULAS!BI56)</f>
        <v>34</v>
      </c>
      <c r="BK56" s="52">
        <f>SUMIFS('2 TRIM'!M$8:M$6930,'2 TRIM'!A$8:A$6930,FORMULAS!BI56)</f>
        <v>30</v>
      </c>
      <c r="BL56" s="52">
        <f>SUMIFS('3 TRIM'!M$8:M$5481,'3 TRIM'!A$8:A$5481,FORMULAS!BK56)</f>
        <v>0</v>
      </c>
      <c r="BM56" s="52">
        <f>SUMIFS('4 TRIM'!M$8:M$5161,'4 TRIM'!A$8:A$5161,FORMULAS!BL56)</f>
        <v>0</v>
      </c>
      <c r="BN56" s="52">
        <f>SUMIFS('1 TRIM'!Q$8:Q$5507,'1 TRIM'!E$8:E$5507,FORMULAS!BM56)</f>
        <v>0</v>
      </c>
      <c r="BO56" s="49"/>
      <c r="BQ56" s="61"/>
      <c r="BR56" s="49"/>
      <c r="BS56" s="49"/>
      <c r="BT56" s="49"/>
      <c r="BU56" s="49"/>
      <c r="BV56" s="49"/>
      <c r="BW56" s="49"/>
      <c r="BX56" s="49"/>
      <c r="BY56" s="49"/>
      <c r="BZ56" s="49"/>
    </row>
    <row r="57" spans="1:78" x14ac:dyDescent="0.25">
      <c r="A57" s="56">
        <v>55</v>
      </c>
      <c r="B57" s="57">
        <f>+PLAN!I65</f>
        <v>200</v>
      </c>
      <c r="C57" s="38">
        <f t="shared" si="2"/>
        <v>27</v>
      </c>
      <c r="D57" s="39">
        <f t="shared" si="3"/>
        <v>0.13500000000000001</v>
      </c>
      <c r="E57" s="58">
        <f>+PLAN!J65</f>
        <v>200</v>
      </c>
      <c r="F57" s="41">
        <f t="shared" si="4"/>
        <v>357</v>
      </c>
      <c r="G57" s="42">
        <f t="shared" si="5"/>
        <v>1.7849999999999999</v>
      </c>
      <c r="H57" s="148">
        <f t="shared" si="6"/>
        <v>400</v>
      </c>
      <c r="I57" s="148">
        <f t="shared" si="7"/>
        <v>384</v>
      </c>
      <c r="J57" s="147">
        <f t="shared" si="8"/>
        <v>0.96</v>
      </c>
      <c r="K57" s="59">
        <f>+PLAN!K65</f>
        <v>200</v>
      </c>
      <c r="L57" s="44">
        <f t="shared" si="9"/>
        <v>322</v>
      </c>
      <c r="M57" s="45">
        <f t="shared" si="10"/>
        <v>1.61</v>
      </c>
      <c r="N57" s="46">
        <f>+PLAN!L65</f>
        <v>200</v>
      </c>
      <c r="O57" s="47">
        <f>COUNTIF('4 TRIM'!$A$8:$A$5161,A57)</f>
        <v>0</v>
      </c>
      <c r="P57" s="48">
        <f t="shared" si="11"/>
        <v>0</v>
      </c>
      <c r="Q57" s="148">
        <f t="shared" si="12"/>
        <v>400</v>
      </c>
      <c r="R57" s="148">
        <f t="shared" si="13"/>
        <v>322</v>
      </c>
      <c r="S57" s="147">
        <f t="shared" si="14"/>
        <v>0.80500000000000005</v>
      </c>
      <c r="T57" s="149">
        <f t="shared" si="15"/>
        <v>706</v>
      </c>
      <c r="U57" s="149">
        <f>+PLAN!M65</f>
        <v>800</v>
      </c>
      <c r="V57" s="150">
        <f t="shared" si="16"/>
        <v>0.88249999999999995</v>
      </c>
      <c r="W57" s="49"/>
      <c r="X57" s="56">
        <v>55</v>
      </c>
      <c r="Y57" s="50">
        <f>COUNTIFS('1 TRIM'!$A$8:$A$10507,X57,'1 TRIM'!$J$8:$J$10507,"Programada")</f>
        <v>27</v>
      </c>
      <c r="Z57" s="50">
        <f>COUNTIFS('1 TRIM'!$A$8:$A$10507,X57,'1 TRIM'!$J$8:$J$10507,"Demanda")</f>
        <v>6</v>
      </c>
      <c r="AA57" s="50">
        <f>COUNTIFS('2 TRIM'!$A$8:$A$15000,X57,'2 TRIM'!$J$8:$J$15000,"Programada")</f>
        <v>357</v>
      </c>
      <c r="AB57" s="50">
        <f>COUNTIFS('2 TRIM'!$A$8:$A$15000,X57,'2 TRIM'!$J$8:$J$15000,"Demanda")</f>
        <v>56</v>
      </c>
      <c r="AC57" s="50">
        <f>COUNTIFS('3 TRIM'!$A$8:$A$20000,X57,'3 TRIM'!$J$8:$J$20000,"Programada")</f>
        <v>322</v>
      </c>
      <c r="AD57" s="50">
        <f>COUNTIFS('3 TRIM'!$A$8:$A$20000,X57,'3 TRIM'!$J$8:$J$20000,"Demanda")</f>
        <v>105</v>
      </c>
      <c r="AE57" s="50">
        <f>COUNTIFS('4 TRIM'!$A$8:$A$10161,X57,'4 TRIM'!$G$8:$G$10161,"Programada")</f>
        <v>0</v>
      </c>
      <c r="AF57" s="50">
        <f>COUNTIFS('4 TRIM'!$A$8:$A$10161,X57,'4 TRIM'!$G$8:$G$10161,"Demanda")</f>
        <v>0</v>
      </c>
      <c r="AG57" s="51">
        <f t="shared" si="0"/>
        <v>873</v>
      </c>
      <c r="AH57" s="49"/>
      <c r="AI57" s="56">
        <v>55</v>
      </c>
      <c r="AJ57" s="50">
        <f>COUNTIFS('1 TRIM'!$A$8:$A$15000,AI57,'1 TRIM'!$K$8:$K$15000,"Interno")</f>
        <v>0</v>
      </c>
      <c r="AK57" s="50">
        <f>COUNTIFS('1 TRIM'!$A$8:$A$15000,AI57,'1 TRIM'!$K$8:$K$15000,"Externo")</f>
        <v>33</v>
      </c>
      <c r="AL57" s="50">
        <f>COUNTIFS('2 TRIM'!$A$8:$A$15000,AI57,'2 TRIM'!$K$8:$K$15000,"Interno")</f>
        <v>3</v>
      </c>
      <c r="AM57" s="50">
        <f>COUNTIFS('2 TRIM'!$A$8:$A$15000,AI57,'2 TRIM'!$K$8:$K$15000,"Externo")</f>
        <v>410</v>
      </c>
      <c r="AN57" s="50">
        <f>COUNTIFS('3 TRIM'!A$8:A$5481,AI57,'3 TRIM'!K$8:K$5481,"Interno")</f>
        <v>4</v>
      </c>
      <c r="AO57" s="50">
        <f>COUNTIFS('3 TRIM'!A$8:A$5481,AI57,'3 TRIM'!K$8:K$5481,"Externo")</f>
        <v>255</v>
      </c>
      <c r="AP57" s="50">
        <f>COUNTIFS('4 TRIM'!A$8:A$5161,AI57,'4 TRIM'!H$8:H$5161,"Interno")</f>
        <v>0</v>
      </c>
      <c r="AQ57" s="50">
        <f>COUNTIFS('4 TRIM'!A$8:A$5161,AI57,'4 TRIM'!H$8:H$5161,"Externo")</f>
        <v>0</v>
      </c>
      <c r="AR57" s="51">
        <f t="shared" si="17"/>
        <v>705</v>
      </c>
      <c r="AS57" s="49"/>
      <c r="AT57" s="56">
        <v>55</v>
      </c>
      <c r="AU57" s="52">
        <f>COUNTIFS('1 TRIM'!$A$8:$A$15000,AT57,'1 TRIM'!$L$8:$L$15000,"Campo")</f>
        <v>33</v>
      </c>
      <c r="AV57" s="52">
        <f>COUNTIFS('1 TRIM'!$A$8:$A$15000,AT57,'1 TRIM'!$L$8:$L$15000,"Oficina")</f>
        <v>0</v>
      </c>
      <c r="AW57" s="52">
        <f>COUNTIFS('1 TRIM'!$A$8:$A$15000,AT57,'1 TRIM'!$L$8:$L$15000,"Virtual")</f>
        <v>0</v>
      </c>
      <c r="AX57" s="52">
        <f>COUNTIFS('2 TRIM'!$A$8:$A$15000,AT57,'2 TRIM'!$L$8:$L$15000,"Campo")</f>
        <v>394</v>
      </c>
      <c r="AY57" s="52">
        <f>COUNTIFS('2 TRIM'!$A$8:$A$15000,AT57,'2 TRIM'!$L$8:$L$15000,"Oficina")</f>
        <v>2</v>
      </c>
      <c r="AZ57" s="52">
        <f>COUNTIFS('2 TRIM'!$A$8:$A$15000,AT57,'2 TRIM'!$L$8:$L$15000,"Virtual")</f>
        <v>17</v>
      </c>
      <c r="BA57" s="52">
        <f>COUNTIFS('3 TRIM'!$A$8:$A$5481,AT57,'3 TRIM'!$L$8:$L$5481,"Campo")</f>
        <v>223</v>
      </c>
      <c r="BB57" s="52">
        <f>COUNTIFS('3 TRIM'!$A$8:$A$5481,AT57,'3 TRIM'!$L$8:$L$5481,"Oficina")</f>
        <v>1</v>
      </c>
      <c r="BC57" s="52">
        <f>COUNTIFS('3 TRIM'!$A$8:$A$5481,AT57,'3 TRIM'!$L$8:$L$5481,"Virtual")</f>
        <v>35</v>
      </c>
      <c r="BD57" s="50">
        <f>COUNTIFS('4 TRIM'!$A$8:$A$5161,X57,'4 TRIM'!$I$8:$I$5161,"Campo")</f>
        <v>0</v>
      </c>
      <c r="BE57" s="52">
        <f>COUNTIFS('4 TRIM'!$A$8:$A$5161,AT57,'4 TRIM'!$I$8:$I$5161,"Oficina")</f>
        <v>0</v>
      </c>
      <c r="BF57" s="52">
        <f>COUNTIFS('4 TRIM'!$A$8:$A$5161,AT57,'4 TRIM'!$I$8:$I$5161,"Virtual")</f>
        <v>0</v>
      </c>
      <c r="BG57" s="51">
        <f t="shared" si="1"/>
        <v>705</v>
      </c>
      <c r="BH57" s="49"/>
      <c r="BI57" s="56">
        <v>55</v>
      </c>
      <c r="BJ57" s="52">
        <f>SUMIFS('1 TRIM'!M$8:M$14507,'1 TRIM'!A$8:A$14507,FORMULAS!BI57)</f>
        <v>200</v>
      </c>
      <c r="BK57" s="52">
        <f>SUMIFS('2 TRIM'!M$8:M$6930,'2 TRIM'!A$8:A$6930,FORMULAS!BI57)</f>
        <v>816</v>
      </c>
      <c r="BL57" s="52">
        <f>SUMIFS('3 TRIM'!M$8:M$5481,'3 TRIM'!A$8:A$5481,FORMULAS!BK57)</f>
        <v>0</v>
      </c>
      <c r="BM57" s="52">
        <f>SUMIFS('4 TRIM'!M$8:M$5161,'4 TRIM'!A$8:A$5161,FORMULAS!BL57)</f>
        <v>0</v>
      </c>
      <c r="BN57" s="52">
        <f>SUMIFS('1 TRIM'!Q$8:Q$5507,'1 TRIM'!E$8:E$5507,FORMULAS!BM57)</f>
        <v>0</v>
      </c>
      <c r="BO57" s="49"/>
      <c r="BQ57" s="61"/>
      <c r="BR57" s="49"/>
      <c r="BS57" s="49"/>
      <c r="BT57" s="49"/>
      <c r="BU57" s="49"/>
      <c r="BV57" s="49"/>
      <c r="BW57" s="49"/>
      <c r="BX57" s="49"/>
      <c r="BY57" s="49"/>
      <c r="BZ57" s="49"/>
    </row>
    <row r="58" spans="1:78" x14ac:dyDescent="0.25">
      <c r="A58" s="56">
        <v>56</v>
      </c>
      <c r="B58" s="57">
        <f>+PLAN!I66</f>
        <v>0</v>
      </c>
      <c r="C58" s="38">
        <f t="shared" si="2"/>
        <v>0</v>
      </c>
      <c r="D58" s="39" t="e">
        <f t="shared" si="3"/>
        <v>#DIV/0!</v>
      </c>
      <c r="E58" s="58">
        <f>+PLAN!J66</f>
        <v>0</v>
      </c>
      <c r="F58" s="41">
        <f t="shared" si="4"/>
        <v>0</v>
      </c>
      <c r="G58" s="42" t="e">
        <f t="shared" si="5"/>
        <v>#DIV/0!</v>
      </c>
      <c r="H58" s="148">
        <f t="shared" si="6"/>
        <v>0</v>
      </c>
      <c r="I58" s="148">
        <f t="shared" si="7"/>
        <v>0</v>
      </c>
      <c r="J58" s="147" t="e">
        <f t="shared" si="8"/>
        <v>#DIV/0!</v>
      </c>
      <c r="K58" s="59">
        <f>+PLAN!K66</f>
        <v>4</v>
      </c>
      <c r="L58" s="44">
        <f t="shared" si="9"/>
        <v>7</v>
      </c>
      <c r="M58" s="45">
        <f t="shared" si="10"/>
        <v>1.75</v>
      </c>
      <c r="N58" s="46">
        <f>+PLAN!L66</f>
        <v>3</v>
      </c>
      <c r="O58" s="47">
        <f>COUNTIF('4 TRIM'!$A$8:$A$5161,A58)</f>
        <v>0</v>
      </c>
      <c r="P58" s="48">
        <f t="shared" si="11"/>
        <v>0</v>
      </c>
      <c r="Q58" s="148">
        <f t="shared" si="12"/>
        <v>7</v>
      </c>
      <c r="R58" s="148">
        <f t="shared" si="13"/>
        <v>7</v>
      </c>
      <c r="S58" s="147">
        <f t="shared" si="14"/>
        <v>1</v>
      </c>
      <c r="T58" s="149">
        <f t="shared" si="15"/>
        <v>7</v>
      </c>
      <c r="U58" s="149">
        <f>+PLAN!M66</f>
        <v>7</v>
      </c>
      <c r="V58" s="150">
        <f t="shared" si="16"/>
        <v>1</v>
      </c>
      <c r="W58" s="49"/>
      <c r="X58" s="56">
        <v>56</v>
      </c>
      <c r="Y58" s="50">
        <f>COUNTIFS('1 TRIM'!$A$8:$A$10507,X58,'1 TRIM'!$J$8:$J$10507,"Programada")</f>
        <v>0</v>
      </c>
      <c r="Z58" s="50">
        <f>COUNTIFS('1 TRIM'!$A$8:$A$10507,X58,'1 TRIM'!$J$8:$J$10507,"Demanda")</f>
        <v>0</v>
      </c>
      <c r="AA58" s="50">
        <f>COUNTIFS('2 TRIM'!$A$8:$A$15000,X58,'2 TRIM'!$J$8:$J$15000,"Programada")</f>
        <v>0</v>
      </c>
      <c r="AB58" s="50">
        <f>COUNTIFS('2 TRIM'!$A$8:$A$15000,X58,'2 TRIM'!$J$8:$J$15000,"Demanda")</f>
        <v>2</v>
      </c>
      <c r="AC58" s="50">
        <f>COUNTIFS('3 TRIM'!$A$8:$A$20000,X58,'3 TRIM'!$J$8:$J$20000,"Programada")</f>
        <v>7</v>
      </c>
      <c r="AD58" s="50">
        <f>COUNTIFS('3 TRIM'!$A$8:$A$20000,X58,'3 TRIM'!$J$8:$J$20000,"Demanda")</f>
        <v>0</v>
      </c>
      <c r="AE58" s="50">
        <f>COUNTIFS('4 TRIM'!$A$8:$A$10161,X58,'4 TRIM'!$G$8:$G$10161,"Programada")</f>
        <v>0</v>
      </c>
      <c r="AF58" s="50">
        <f>COUNTIFS('4 TRIM'!$A$8:$A$10161,X58,'4 TRIM'!$G$8:$G$10161,"Demanda")</f>
        <v>0</v>
      </c>
      <c r="AG58" s="51">
        <f t="shared" si="0"/>
        <v>9</v>
      </c>
      <c r="AH58" s="49"/>
      <c r="AI58" s="56">
        <v>56</v>
      </c>
      <c r="AJ58" s="50">
        <f>COUNTIFS('1 TRIM'!$A$8:$A$15000,AI58,'1 TRIM'!$K$8:$K$15000,"Interno")</f>
        <v>0</v>
      </c>
      <c r="AK58" s="50">
        <f>COUNTIFS('1 TRIM'!$A$8:$A$15000,AI58,'1 TRIM'!$K$8:$K$15000,"Externo")</f>
        <v>0</v>
      </c>
      <c r="AL58" s="50">
        <f>COUNTIFS('2 TRIM'!$A$8:$A$15000,AI58,'2 TRIM'!$K$8:$K$15000,"Interno")</f>
        <v>0</v>
      </c>
      <c r="AM58" s="50">
        <f>COUNTIFS('2 TRIM'!$A$8:$A$15000,AI58,'2 TRIM'!$K$8:$K$15000,"Externo")</f>
        <v>2</v>
      </c>
      <c r="AN58" s="50">
        <f>COUNTIFS('3 TRIM'!A$8:A$5481,AI58,'3 TRIM'!K$8:K$5481,"Interno")</f>
        <v>0</v>
      </c>
      <c r="AO58" s="50">
        <f>COUNTIFS('3 TRIM'!A$8:A$5481,AI58,'3 TRIM'!K$8:K$5481,"Externo")</f>
        <v>7</v>
      </c>
      <c r="AP58" s="50">
        <f>COUNTIFS('4 TRIM'!A$8:A$5161,AI58,'4 TRIM'!H$8:H$5161,"Interno")</f>
        <v>0</v>
      </c>
      <c r="AQ58" s="50">
        <f>COUNTIFS('4 TRIM'!A$8:A$5161,AI58,'4 TRIM'!H$8:H$5161,"Externo")</f>
        <v>0</v>
      </c>
      <c r="AR58" s="51">
        <f t="shared" si="17"/>
        <v>9</v>
      </c>
      <c r="AS58" s="49"/>
      <c r="AT58" s="56">
        <v>56</v>
      </c>
      <c r="AU58" s="52">
        <f>COUNTIFS('1 TRIM'!$A$8:$A$15000,AT58,'1 TRIM'!$L$8:$L$15000,"Campo")</f>
        <v>0</v>
      </c>
      <c r="AV58" s="52">
        <f>COUNTIFS('1 TRIM'!$A$8:$A$15000,AT58,'1 TRIM'!$L$8:$L$15000,"Oficina")</f>
        <v>0</v>
      </c>
      <c r="AW58" s="52">
        <f>COUNTIFS('1 TRIM'!$A$8:$A$15000,AT58,'1 TRIM'!$L$8:$L$15000,"Virtual")</f>
        <v>0</v>
      </c>
      <c r="AX58" s="52">
        <f>COUNTIFS('2 TRIM'!$A$8:$A$15000,AT58,'2 TRIM'!$L$8:$L$15000,"Campo")</f>
        <v>2</v>
      </c>
      <c r="AY58" s="52">
        <f>COUNTIFS('2 TRIM'!$A$8:$A$15000,AT58,'2 TRIM'!$L$8:$L$15000,"Oficina")</f>
        <v>0</v>
      </c>
      <c r="AZ58" s="52">
        <f>COUNTIFS('2 TRIM'!$A$8:$A$15000,AT58,'2 TRIM'!$L$8:$L$15000,"Virtual")</f>
        <v>0</v>
      </c>
      <c r="BA58" s="52">
        <f>COUNTIFS('3 TRIM'!$A$8:$A$5481,AT58,'3 TRIM'!$L$8:$L$5481,"Campo")</f>
        <v>7</v>
      </c>
      <c r="BB58" s="52">
        <f>COUNTIFS('3 TRIM'!$A$8:$A$5481,AT58,'3 TRIM'!$L$8:$L$5481,"Oficina")</f>
        <v>0</v>
      </c>
      <c r="BC58" s="52">
        <f>COUNTIFS('3 TRIM'!$A$8:$A$5481,AT58,'3 TRIM'!$L$8:$L$5481,"Virtual")</f>
        <v>0</v>
      </c>
      <c r="BD58" s="50">
        <f>COUNTIFS('4 TRIM'!$A$8:$A$5161,X58,'4 TRIM'!$I$8:$I$5161,"Campo")</f>
        <v>0</v>
      </c>
      <c r="BE58" s="52">
        <f>COUNTIFS('4 TRIM'!$A$8:$A$5161,AT58,'4 TRIM'!$I$8:$I$5161,"Oficina")</f>
        <v>0</v>
      </c>
      <c r="BF58" s="52">
        <f>COUNTIFS('4 TRIM'!$A$8:$A$5161,AT58,'4 TRIM'!$I$8:$I$5161,"Virtual")</f>
        <v>0</v>
      </c>
      <c r="BG58" s="51">
        <f t="shared" si="1"/>
        <v>9</v>
      </c>
      <c r="BH58" s="49"/>
      <c r="BI58" s="56">
        <v>56</v>
      </c>
      <c r="BJ58" s="52">
        <f>SUMIFS('1 TRIM'!M$8:M$14507,'1 TRIM'!A$8:A$14507,FORMULAS!BI58)</f>
        <v>0</v>
      </c>
      <c r="BK58" s="52">
        <f>SUMIFS('2 TRIM'!M$8:M$6930,'2 TRIM'!A$8:A$6930,FORMULAS!BI58)</f>
        <v>36</v>
      </c>
      <c r="BL58" s="52">
        <f>SUMIFS('3 TRIM'!M$8:M$5481,'3 TRIM'!A$8:A$5481,FORMULAS!BK58)</f>
        <v>200</v>
      </c>
      <c r="BM58" s="52">
        <f>SUMIFS('4 TRIM'!M$8:M$5161,'4 TRIM'!A$8:A$5161,FORMULAS!BL58)</f>
        <v>0</v>
      </c>
      <c r="BN58" s="52">
        <f>SUMIFS('1 TRIM'!Q$8:Q$5507,'1 TRIM'!E$8:E$5507,FORMULAS!BM58)</f>
        <v>0</v>
      </c>
      <c r="BO58" s="49"/>
      <c r="BQ58" s="61"/>
      <c r="BR58" s="49"/>
      <c r="BS58" s="49"/>
      <c r="BT58" s="49"/>
      <c r="BU58" s="49"/>
      <c r="BV58" s="49"/>
      <c r="BW58" s="49"/>
      <c r="BX58" s="49"/>
      <c r="BY58" s="49"/>
      <c r="BZ58" s="49"/>
    </row>
    <row r="59" spans="1:78" x14ac:dyDescent="0.25">
      <c r="A59" s="56">
        <v>57</v>
      </c>
      <c r="B59" s="57">
        <f>+PLAN!I67</f>
        <v>20</v>
      </c>
      <c r="C59" s="38">
        <f t="shared" si="2"/>
        <v>4</v>
      </c>
      <c r="D59" s="39">
        <f t="shared" si="3"/>
        <v>0.2</v>
      </c>
      <c r="E59" s="58">
        <f>+PLAN!J67</f>
        <v>35</v>
      </c>
      <c r="F59" s="41">
        <f t="shared" si="4"/>
        <v>55</v>
      </c>
      <c r="G59" s="42">
        <f t="shared" si="5"/>
        <v>1.5714285714285714</v>
      </c>
      <c r="H59" s="148">
        <f t="shared" si="6"/>
        <v>55</v>
      </c>
      <c r="I59" s="148">
        <f t="shared" si="7"/>
        <v>59</v>
      </c>
      <c r="J59" s="147">
        <f t="shared" si="8"/>
        <v>1.0727272727272728</v>
      </c>
      <c r="K59" s="59">
        <f>+PLAN!K67</f>
        <v>40</v>
      </c>
      <c r="L59" s="44">
        <f t="shared" si="9"/>
        <v>32</v>
      </c>
      <c r="M59" s="45">
        <f t="shared" si="10"/>
        <v>0.8</v>
      </c>
      <c r="N59" s="46">
        <f>+PLAN!L67</f>
        <v>40</v>
      </c>
      <c r="O59" s="47">
        <f>COUNTIF('4 TRIM'!$A$8:$A$5161,A59)</f>
        <v>0</v>
      </c>
      <c r="P59" s="48">
        <f t="shared" si="11"/>
        <v>0</v>
      </c>
      <c r="Q59" s="148">
        <f t="shared" si="12"/>
        <v>80</v>
      </c>
      <c r="R59" s="148">
        <f t="shared" si="13"/>
        <v>32</v>
      </c>
      <c r="S59" s="147">
        <f t="shared" si="14"/>
        <v>0.4</v>
      </c>
      <c r="T59" s="149">
        <f t="shared" si="15"/>
        <v>91</v>
      </c>
      <c r="U59" s="149">
        <f>+PLAN!M67</f>
        <v>135</v>
      </c>
      <c r="V59" s="150">
        <f t="shared" si="16"/>
        <v>0.67407407407407405</v>
      </c>
      <c r="W59" s="49"/>
      <c r="X59" s="56">
        <v>57</v>
      </c>
      <c r="Y59" s="50">
        <f>COUNTIFS('1 TRIM'!$A$8:$A$10507,X59,'1 TRIM'!$J$8:$J$10507,"Programada")</f>
        <v>4</v>
      </c>
      <c r="Z59" s="50">
        <f>COUNTIFS('1 TRIM'!$A$8:$A$10507,X59,'1 TRIM'!$J$8:$J$10507,"Demanda")</f>
        <v>0</v>
      </c>
      <c r="AA59" s="50">
        <f>COUNTIFS('2 TRIM'!$A$8:$A$15000,X59,'2 TRIM'!$J$8:$J$15000,"Programada")</f>
        <v>55</v>
      </c>
      <c r="AB59" s="50">
        <f>COUNTIFS('2 TRIM'!$A$8:$A$15000,X59,'2 TRIM'!$J$8:$J$15000,"Demanda")</f>
        <v>1</v>
      </c>
      <c r="AC59" s="50">
        <f>COUNTIFS('3 TRIM'!$A$8:$A$20000,X59,'3 TRIM'!$J$8:$J$20000,"Programada")</f>
        <v>32</v>
      </c>
      <c r="AD59" s="50">
        <f>COUNTIFS('3 TRIM'!$A$8:$A$20000,X59,'3 TRIM'!$J$8:$J$20000,"Demanda")</f>
        <v>1</v>
      </c>
      <c r="AE59" s="50">
        <f>COUNTIFS('4 TRIM'!$A$8:$A$10161,X59,'4 TRIM'!$G$8:$G$10161,"Programada")</f>
        <v>0</v>
      </c>
      <c r="AF59" s="50">
        <f>COUNTIFS('4 TRIM'!$A$8:$A$10161,X59,'4 TRIM'!$G$8:$G$10161,"Demanda")</f>
        <v>0</v>
      </c>
      <c r="AG59" s="51">
        <f t="shared" si="0"/>
        <v>93</v>
      </c>
      <c r="AH59" s="49"/>
      <c r="AI59" s="56">
        <v>57</v>
      </c>
      <c r="AJ59" s="50">
        <f>COUNTIFS('1 TRIM'!$A$8:$A$15000,AI59,'1 TRIM'!$K$8:$K$15000,"Interno")</f>
        <v>2</v>
      </c>
      <c r="AK59" s="50">
        <f>COUNTIFS('1 TRIM'!$A$8:$A$15000,AI59,'1 TRIM'!$K$8:$K$15000,"Externo")</f>
        <v>2</v>
      </c>
      <c r="AL59" s="50">
        <f>COUNTIFS('2 TRIM'!$A$8:$A$15000,AI59,'2 TRIM'!$K$8:$K$15000,"Interno")</f>
        <v>21</v>
      </c>
      <c r="AM59" s="50">
        <f>COUNTIFS('2 TRIM'!$A$8:$A$15000,AI59,'2 TRIM'!$K$8:$K$15000,"Externo")</f>
        <v>35</v>
      </c>
      <c r="AN59" s="50">
        <f>COUNTIFS('3 TRIM'!A$8:A$5481,AI59,'3 TRIM'!K$8:K$5481,"Interno")</f>
        <v>9</v>
      </c>
      <c r="AO59" s="50">
        <f>COUNTIFS('3 TRIM'!A$8:A$5481,AI59,'3 TRIM'!K$8:K$5481,"Externo")</f>
        <v>17</v>
      </c>
      <c r="AP59" s="50">
        <f>COUNTIFS('4 TRIM'!A$8:A$5161,AI59,'4 TRIM'!H$8:H$5161,"Interno")</f>
        <v>0</v>
      </c>
      <c r="AQ59" s="50">
        <f>COUNTIFS('4 TRIM'!A$8:A$5161,AI59,'4 TRIM'!H$8:H$5161,"Externo")</f>
        <v>0</v>
      </c>
      <c r="AR59" s="51">
        <f t="shared" si="17"/>
        <v>86</v>
      </c>
      <c r="AS59" s="49"/>
      <c r="AT59" s="56">
        <v>57</v>
      </c>
      <c r="AU59" s="52">
        <f>COUNTIFS('1 TRIM'!$A$8:$A$15000,AT59,'1 TRIM'!$L$8:$L$15000,"Campo")</f>
        <v>2</v>
      </c>
      <c r="AV59" s="52">
        <f>COUNTIFS('1 TRIM'!$A$8:$A$15000,AT59,'1 TRIM'!$L$8:$L$15000,"Oficina")</f>
        <v>0</v>
      </c>
      <c r="AW59" s="52">
        <f>COUNTIFS('1 TRIM'!$A$8:$A$15000,AT59,'1 TRIM'!$L$8:$L$15000,"Virtual")</f>
        <v>2</v>
      </c>
      <c r="AX59" s="52">
        <f>COUNTIFS('2 TRIM'!$A$8:$A$15000,AT59,'2 TRIM'!$L$8:$L$15000,"Campo")</f>
        <v>45</v>
      </c>
      <c r="AY59" s="52">
        <f>COUNTIFS('2 TRIM'!$A$8:$A$15000,AT59,'2 TRIM'!$L$8:$L$15000,"Oficina")</f>
        <v>8</v>
      </c>
      <c r="AZ59" s="52">
        <f>COUNTIFS('2 TRIM'!$A$8:$A$15000,AT59,'2 TRIM'!$L$8:$L$15000,"Virtual")</f>
        <v>3</v>
      </c>
      <c r="BA59" s="52">
        <f>COUNTIFS('3 TRIM'!$A$8:$A$5481,AT59,'3 TRIM'!$L$8:$L$5481,"Campo")</f>
        <v>25</v>
      </c>
      <c r="BB59" s="52">
        <f>COUNTIFS('3 TRIM'!$A$8:$A$5481,AT59,'3 TRIM'!$L$8:$L$5481,"Oficina")</f>
        <v>1</v>
      </c>
      <c r="BC59" s="52">
        <f>COUNTIFS('3 TRIM'!$A$8:$A$5481,AT59,'3 TRIM'!$L$8:$L$5481,"Virtual")</f>
        <v>0</v>
      </c>
      <c r="BD59" s="50">
        <f>COUNTIFS('4 TRIM'!$A$8:$A$5161,X59,'4 TRIM'!$I$8:$I$5161,"Campo")</f>
        <v>0</v>
      </c>
      <c r="BE59" s="52">
        <f>COUNTIFS('4 TRIM'!$A$8:$A$5161,AT59,'4 TRIM'!$I$8:$I$5161,"Oficina")</f>
        <v>0</v>
      </c>
      <c r="BF59" s="52">
        <f>COUNTIFS('4 TRIM'!$A$8:$A$5161,AT59,'4 TRIM'!$I$8:$I$5161,"Virtual")</f>
        <v>0</v>
      </c>
      <c r="BG59" s="51">
        <f t="shared" si="1"/>
        <v>86</v>
      </c>
      <c r="BH59" s="49"/>
      <c r="BI59" s="56">
        <v>57</v>
      </c>
      <c r="BJ59" s="52">
        <f>SUMIFS('1 TRIM'!M$8:M$14507,'1 TRIM'!A$8:A$14507,FORMULAS!BI59)</f>
        <v>14</v>
      </c>
      <c r="BK59" s="52">
        <f>SUMIFS('2 TRIM'!M$8:M$6930,'2 TRIM'!A$8:A$6930,FORMULAS!BI59)</f>
        <v>85</v>
      </c>
      <c r="BL59" s="52">
        <f>SUMIFS('3 TRIM'!M$8:M$5481,'3 TRIM'!A$8:A$5481,FORMULAS!BK59)</f>
        <v>1</v>
      </c>
      <c r="BM59" s="52">
        <f>SUMIFS('4 TRIM'!M$8:M$5161,'4 TRIM'!A$8:A$5161,FORMULAS!BL59)</f>
        <v>0</v>
      </c>
      <c r="BN59" s="52">
        <f>SUMIFS('1 TRIM'!Q$8:Q$5507,'1 TRIM'!E$8:E$5507,FORMULAS!BM59)</f>
        <v>0</v>
      </c>
      <c r="BO59" s="49"/>
      <c r="BQ59" s="61"/>
      <c r="BR59" s="49"/>
      <c r="BS59" s="49"/>
      <c r="BT59" s="49"/>
      <c r="BU59" s="49"/>
      <c r="BV59" s="49"/>
      <c r="BW59" s="49"/>
      <c r="BX59" s="49"/>
      <c r="BY59" s="49"/>
      <c r="BZ59" s="49"/>
    </row>
    <row r="60" spans="1:78" x14ac:dyDescent="0.25">
      <c r="A60" s="56">
        <v>58</v>
      </c>
      <c r="B60" s="57">
        <f>+PLAN!I68</f>
        <v>3</v>
      </c>
      <c r="C60" s="38">
        <f t="shared" si="2"/>
        <v>13</v>
      </c>
      <c r="D60" s="39">
        <f t="shared" si="3"/>
        <v>4.333333333333333</v>
      </c>
      <c r="E60" s="58">
        <f>+PLAN!J68</f>
        <v>39</v>
      </c>
      <c r="F60" s="41">
        <f t="shared" si="4"/>
        <v>36</v>
      </c>
      <c r="G60" s="42">
        <f t="shared" si="5"/>
        <v>0.92307692307692313</v>
      </c>
      <c r="H60" s="148">
        <f t="shared" si="6"/>
        <v>42</v>
      </c>
      <c r="I60" s="148">
        <f t="shared" si="7"/>
        <v>49</v>
      </c>
      <c r="J60" s="147">
        <f t="shared" si="8"/>
        <v>1.1666666666666667</v>
      </c>
      <c r="K60" s="59">
        <f>+PLAN!K68</f>
        <v>40</v>
      </c>
      <c r="L60" s="44">
        <f t="shared" si="9"/>
        <v>42</v>
      </c>
      <c r="M60" s="45">
        <f t="shared" si="10"/>
        <v>1.05</v>
      </c>
      <c r="N60" s="46">
        <f>+PLAN!L68</f>
        <v>40</v>
      </c>
      <c r="O60" s="47">
        <f>COUNTIF('4 TRIM'!$A$8:$A$5161,A60)</f>
        <v>0</v>
      </c>
      <c r="P60" s="48">
        <f t="shared" si="11"/>
        <v>0</v>
      </c>
      <c r="Q60" s="148">
        <f t="shared" si="12"/>
        <v>80</v>
      </c>
      <c r="R60" s="148">
        <f t="shared" si="13"/>
        <v>42</v>
      </c>
      <c r="S60" s="147">
        <f t="shared" si="14"/>
        <v>0.52500000000000002</v>
      </c>
      <c r="T60" s="149">
        <f t="shared" si="15"/>
        <v>91</v>
      </c>
      <c r="U60" s="149">
        <f>+PLAN!M68</f>
        <v>122</v>
      </c>
      <c r="V60" s="150">
        <f t="shared" si="16"/>
        <v>0.74590163934426235</v>
      </c>
      <c r="W60" s="49"/>
      <c r="X60" s="56">
        <v>58</v>
      </c>
      <c r="Y60" s="50">
        <f>COUNTIFS('1 TRIM'!$A$8:$A$10507,X60,'1 TRIM'!$J$8:$J$10507,"Programada")</f>
        <v>13</v>
      </c>
      <c r="Z60" s="50">
        <f>COUNTIFS('1 TRIM'!$A$8:$A$10507,X60,'1 TRIM'!$J$8:$J$10507,"Demanda")</f>
        <v>0</v>
      </c>
      <c r="AA60" s="50">
        <f>COUNTIFS('2 TRIM'!$A$8:$A$15000,X60,'2 TRIM'!$J$8:$J$15000,"Programada")</f>
        <v>36</v>
      </c>
      <c r="AB60" s="50">
        <f>COUNTIFS('2 TRIM'!$A$8:$A$15000,X60,'2 TRIM'!$J$8:$J$15000,"Demanda")</f>
        <v>4</v>
      </c>
      <c r="AC60" s="50">
        <f>COUNTIFS('3 TRIM'!$A$8:$A$20000,X60,'3 TRIM'!$J$8:$J$20000,"Programada")</f>
        <v>42</v>
      </c>
      <c r="AD60" s="50">
        <f>COUNTIFS('3 TRIM'!$A$8:$A$20000,X60,'3 TRIM'!$J$8:$J$20000,"Demanda")</f>
        <v>23</v>
      </c>
      <c r="AE60" s="50">
        <f>COUNTIFS('4 TRIM'!$A$8:$A$10161,X60,'4 TRIM'!$G$8:$G$10161,"Programada")</f>
        <v>0</v>
      </c>
      <c r="AF60" s="50">
        <f>COUNTIFS('4 TRIM'!$A$8:$A$10161,X60,'4 TRIM'!$G$8:$G$10161,"Demanda")</f>
        <v>0</v>
      </c>
      <c r="AG60" s="51">
        <f t="shared" si="0"/>
        <v>118</v>
      </c>
      <c r="AH60" s="49"/>
      <c r="AI60" s="56">
        <v>58</v>
      </c>
      <c r="AJ60" s="50">
        <f>COUNTIFS('1 TRIM'!$A$8:$A$15000,AI60,'1 TRIM'!$K$8:$K$15000,"Interno")</f>
        <v>0</v>
      </c>
      <c r="AK60" s="50">
        <f>COUNTIFS('1 TRIM'!$A$8:$A$15000,AI60,'1 TRIM'!$K$8:$K$15000,"Externo")</f>
        <v>13</v>
      </c>
      <c r="AL60" s="50">
        <f>COUNTIFS('2 TRIM'!$A$8:$A$15000,AI60,'2 TRIM'!$K$8:$K$15000,"Interno")</f>
        <v>1</v>
      </c>
      <c r="AM60" s="50">
        <f>COUNTIFS('2 TRIM'!$A$8:$A$15000,AI60,'2 TRIM'!$K$8:$K$15000,"Externo")</f>
        <v>39</v>
      </c>
      <c r="AN60" s="50">
        <f>COUNTIFS('3 TRIM'!A$8:A$5481,AI60,'3 TRIM'!K$8:K$5481,"Interno")</f>
        <v>2</v>
      </c>
      <c r="AO60" s="50">
        <f>COUNTIFS('3 TRIM'!A$8:A$5481,AI60,'3 TRIM'!K$8:K$5481,"Externo")</f>
        <v>47</v>
      </c>
      <c r="AP60" s="50">
        <f>COUNTIFS('4 TRIM'!A$8:A$5161,AI60,'4 TRIM'!H$8:H$5161,"Interno")</f>
        <v>0</v>
      </c>
      <c r="AQ60" s="50">
        <f>COUNTIFS('4 TRIM'!A$8:A$5161,AI60,'4 TRIM'!H$8:H$5161,"Externo")</f>
        <v>0</v>
      </c>
      <c r="AR60" s="51">
        <f t="shared" si="17"/>
        <v>102</v>
      </c>
      <c r="AS60" s="49"/>
      <c r="AT60" s="56">
        <v>58</v>
      </c>
      <c r="AU60" s="52">
        <f>COUNTIFS('1 TRIM'!$A$8:$A$15000,AT60,'1 TRIM'!$L$8:$L$15000,"Campo")</f>
        <v>10</v>
      </c>
      <c r="AV60" s="52">
        <f>COUNTIFS('1 TRIM'!$A$8:$A$15000,AT60,'1 TRIM'!$L$8:$L$15000,"Oficina")</f>
        <v>0</v>
      </c>
      <c r="AW60" s="52">
        <f>COUNTIFS('1 TRIM'!$A$8:$A$15000,AT60,'1 TRIM'!$L$8:$L$15000,"Virtual")</f>
        <v>3</v>
      </c>
      <c r="AX60" s="52">
        <f>COUNTIFS('2 TRIM'!$A$8:$A$15000,AT60,'2 TRIM'!$L$8:$L$15000,"Campo")</f>
        <v>28</v>
      </c>
      <c r="AY60" s="52">
        <f>COUNTIFS('2 TRIM'!$A$8:$A$15000,AT60,'2 TRIM'!$L$8:$L$15000,"Oficina")</f>
        <v>9</v>
      </c>
      <c r="AZ60" s="52">
        <f>COUNTIFS('2 TRIM'!$A$8:$A$15000,AT60,'2 TRIM'!$L$8:$L$15000,"Virtual")</f>
        <v>3</v>
      </c>
      <c r="BA60" s="52">
        <f>COUNTIFS('3 TRIM'!$A$8:$A$5481,AT60,'3 TRIM'!$L$8:$L$5481,"Campo")</f>
        <v>44</v>
      </c>
      <c r="BB60" s="52">
        <f>COUNTIFS('3 TRIM'!$A$8:$A$5481,AT60,'3 TRIM'!$L$8:$L$5481,"Oficina")</f>
        <v>5</v>
      </c>
      <c r="BC60" s="52">
        <f>COUNTIFS('3 TRIM'!$A$8:$A$5481,AT60,'3 TRIM'!$L$8:$L$5481,"Virtual")</f>
        <v>0</v>
      </c>
      <c r="BD60" s="50">
        <f>COUNTIFS('4 TRIM'!$A$8:$A$5161,X60,'4 TRIM'!$I$8:$I$5161,"Campo")</f>
        <v>0</v>
      </c>
      <c r="BE60" s="52">
        <f>COUNTIFS('4 TRIM'!$A$8:$A$5161,AT60,'4 TRIM'!$I$8:$I$5161,"Oficina")</f>
        <v>0</v>
      </c>
      <c r="BF60" s="52">
        <f>COUNTIFS('4 TRIM'!$A$8:$A$5161,AT60,'4 TRIM'!$I$8:$I$5161,"Virtual")</f>
        <v>0</v>
      </c>
      <c r="BG60" s="51">
        <f t="shared" si="1"/>
        <v>102</v>
      </c>
      <c r="BH60" s="49"/>
      <c r="BI60" s="56">
        <v>58</v>
      </c>
      <c r="BJ60" s="52">
        <f>SUMIFS('1 TRIM'!M$8:M$14507,'1 TRIM'!A$8:A$14507,FORMULAS!BI60)</f>
        <v>173</v>
      </c>
      <c r="BK60" s="52">
        <f>SUMIFS('2 TRIM'!M$8:M$6930,'2 TRIM'!A$8:A$6930,FORMULAS!BI60)</f>
        <v>306</v>
      </c>
      <c r="BL60" s="52">
        <f>SUMIFS('3 TRIM'!M$8:M$5481,'3 TRIM'!A$8:A$5481,FORMULAS!BK60)</f>
        <v>0</v>
      </c>
      <c r="BM60" s="52">
        <f>SUMIFS('4 TRIM'!M$8:M$5161,'4 TRIM'!A$8:A$5161,FORMULAS!BL60)</f>
        <v>0</v>
      </c>
      <c r="BN60" s="52">
        <f>SUMIFS('1 TRIM'!Q$8:Q$5507,'1 TRIM'!E$8:E$5507,FORMULAS!BM60)</f>
        <v>0</v>
      </c>
      <c r="BO60" s="49"/>
      <c r="BQ60" s="61"/>
      <c r="BR60" s="49"/>
      <c r="BS60" s="49"/>
      <c r="BT60" s="49"/>
      <c r="BU60" s="49"/>
      <c r="BV60" s="49"/>
      <c r="BW60" s="49"/>
      <c r="BX60" s="49"/>
      <c r="BY60" s="49"/>
      <c r="BZ60" s="49"/>
    </row>
    <row r="61" spans="1:78" x14ac:dyDescent="0.25">
      <c r="A61" s="56">
        <v>59</v>
      </c>
      <c r="B61" s="57">
        <f>+PLAN!I69</f>
        <v>3</v>
      </c>
      <c r="C61" s="38">
        <f t="shared" si="2"/>
        <v>13</v>
      </c>
      <c r="D61" s="39">
        <f t="shared" si="3"/>
        <v>4.333333333333333</v>
      </c>
      <c r="E61" s="58">
        <f>+PLAN!J69</f>
        <v>60</v>
      </c>
      <c r="F61" s="41">
        <f t="shared" si="4"/>
        <v>64</v>
      </c>
      <c r="G61" s="42">
        <f t="shared" si="5"/>
        <v>1.0666666666666667</v>
      </c>
      <c r="H61" s="148">
        <f t="shared" si="6"/>
        <v>63</v>
      </c>
      <c r="I61" s="148">
        <f t="shared" si="7"/>
        <v>77</v>
      </c>
      <c r="J61" s="147">
        <f t="shared" si="8"/>
        <v>1.2222222222222223</v>
      </c>
      <c r="K61" s="59">
        <f>+PLAN!K69</f>
        <v>43</v>
      </c>
      <c r="L61" s="44">
        <f t="shared" si="9"/>
        <v>57</v>
      </c>
      <c r="M61" s="45">
        <f t="shared" si="10"/>
        <v>1.3255813953488371</v>
      </c>
      <c r="N61" s="46">
        <f>+PLAN!L69</f>
        <v>40</v>
      </c>
      <c r="O61" s="47">
        <f>COUNTIF('4 TRIM'!$A$8:$A$5161,A61)</f>
        <v>0</v>
      </c>
      <c r="P61" s="48">
        <f t="shared" si="11"/>
        <v>0</v>
      </c>
      <c r="Q61" s="148">
        <f t="shared" si="12"/>
        <v>83</v>
      </c>
      <c r="R61" s="148">
        <f t="shared" si="13"/>
        <v>57</v>
      </c>
      <c r="S61" s="147">
        <f t="shared" si="14"/>
        <v>0.68674698795180722</v>
      </c>
      <c r="T61" s="149">
        <f t="shared" si="15"/>
        <v>134</v>
      </c>
      <c r="U61" s="149">
        <f>+PLAN!M69</f>
        <v>146</v>
      </c>
      <c r="V61" s="150">
        <f t="shared" si="16"/>
        <v>0.9178082191780822</v>
      </c>
      <c r="W61" s="49"/>
      <c r="X61" s="56">
        <v>59</v>
      </c>
      <c r="Y61" s="50">
        <f>COUNTIFS('1 TRIM'!$A$8:$A$10507,X61,'1 TRIM'!$J$8:$J$10507,"Programada")</f>
        <v>13</v>
      </c>
      <c r="Z61" s="50">
        <f>COUNTIFS('1 TRIM'!$A$8:$A$10507,X61,'1 TRIM'!$J$8:$J$10507,"Demanda")</f>
        <v>0</v>
      </c>
      <c r="AA61" s="50">
        <f>COUNTIFS('2 TRIM'!$A$8:$A$15000,X61,'2 TRIM'!$J$8:$J$15000,"Programada")</f>
        <v>64</v>
      </c>
      <c r="AB61" s="50">
        <f>COUNTIFS('2 TRIM'!$A$8:$A$15000,X61,'2 TRIM'!$J$8:$J$15000,"Demanda")</f>
        <v>16</v>
      </c>
      <c r="AC61" s="50">
        <f>COUNTIFS('3 TRIM'!$A$8:$A$20000,X61,'3 TRIM'!$J$8:$J$20000,"Programada")</f>
        <v>57</v>
      </c>
      <c r="AD61" s="50">
        <f>COUNTIFS('3 TRIM'!$A$8:$A$20000,X61,'3 TRIM'!$J$8:$J$20000,"Demanda")</f>
        <v>98</v>
      </c>
      <c r="AE61" s="50">
        <f>COUNTIFS('4 TRIM'!$A$8:$A$10161,X61,'4 TRIM'!$G$8:$G$10161,"Programada")</f>
        <v>0</v>
      </c>
      <c r="AF61" s="50">
        <f>COUNTIFS('4 TRIM'!$A$8:$A$10161,X61,'4 TRIM'!$G$8:$G$10161,"Demanda")</f>
        <v>0</v>
      </c>
      <c r="AG61" s="51">
        <f t="shared" si="0"/>
        <v>248</v>
      </c>
      <c r="AH61" s="49"/>
      <c r="AI61" s="56">
        <v>59</v>
      </c>
      <c r="AJ61" s="50">
        <f>COUNTIFS('1 TRIM'!$A$8:$A$15000,AI61,'1 TRIM'!$K$8:$K$15000,"Interno")</f>
        <v>1</v>
      </c>
      <c r="AK61" s="50">
        <f>COUNTIFS('1 TRIM'!$A$8:$A$15000,AI61,'1 TRIM'!$K$8:$K$15000,"Externo")</f>
        <v>12</v>
      </c>
      <c r="AL61" s="50">
        <f>COUNTIFS('2 TRIM'!$A$8:$A$15000,AI61,'2 TRIM'!$K$8:$K$15000,"Interno")</f>
        <v>3</v>
      </c>
      <c r="AM61" s="50">
        <f>COUNTIFS('2 TRIM'!$A$8:$A$15000,AI61,'2 TRIM'!$K$8:$K$15000,"Externo")</f>
        <v>77</v>
      </c>
      <c r="AN61" s="50">
        <f>COUNTIFS('3 TRIM'!A$8:A$5481,AI61,'3 TRIM'!K$8:K$5481,"Interno")</f>
        <v>19</v>
      </c>
      <c r="AO61" s="50">
        <f>COUNTIFS('3 TRIM'!A$8:A$5481,AI61,'3 TRIM'!K$8:K$5481,"Externo")</f>
        <v>106</v>
      </c>
      <c r="AP61" s="50">
        <f>COUNTIFS('4 TRIM'!A$8:A$5161,AI61,'4 TRIM'!H$8:H$5161,"Interno")</f>
        <v>0</v>
      </c>
      <c r="AQ61" s="50">
        <f>COUNTIFS('4 TRIM'!A$8:A$5161,AI61,'4 TRIM'!H$8:H$5161,"Externo")</f>
        <v>0</v>
      </c>
      <c r="AR61" s="51">
        <f t="shared" si="17"/>
        <v>218</v>
      </c>
      <c r="AS61" s="49"/>
      <c r="AT61" s="56">
        <v>59</v>
      </c>
      <c r="AU61" s="52">
        <f>COUNTIFS('1 TRIM'!$A$8:$A$15000,AT61,'1 TRIM'!$L$8:$L$15000,"Campo")</f>
        <v>12</v>
      </c>
      <c r="AV61" s="52">
        <f>COUNTIFS('1 TRIM'!$A$8:$A$15000,AT61,'1 TRIM'!$L$8:$L$15000,"Oficina")</f>
        <v>0</v>
      </c>
      <c r="AW61" s="52">
        <f>COUNTIFS('1 TRIM'!$A$8:$A$15000,AT61,'1 TRIM'!$L$8:$L$15000,"Virtual")</f>
        <v>1</v>
      </c>
      <c r="AX61" s="52">
        <f>COUNTIFS('2 TRIM'!$A$8:$A$15000,AT61,'2 TRIM'!$L$8:$L$15000,"Campo")</f>
        <v>79</v>
      </c>
      <c r="AY61" s="52">
        <f>COUNTIFS('2 TRIM'!$A$8:$A$15000,AT61,'2 TRIM'!$L$8:$L$15000,"Oficina")</f>
        <v>0</v>
      </c>
      <c r="AZ61" s="52">
        <f>COUNTIFS('2 TRIM'!$A$8:$A$15000,AT61,'2 TRIM'!$L$8:$L$15000,"Virtual")</f>
        <v>1</v>
      </c>
      <c r="BA61" s="52">
        <f>COUNTIFS('3 TRIM'!$A$8:$A$5481,AT61,'3 TRIM'!$L$8:$L$5481,"Campo")</f>
        <v>124</v>
      </c>
      <c r="BB61" s="52">
        <f>COUNTIFS('3 TRIM'!$A$8:$A$5481,AT61,'3 TRIM'!$L$8:$L$5481,"Oficina")</f>
        <v>1</v>
      </c>
      <c r="BC61" s="52">
        <f>COUNTIFS('3 TRIM'!$A$8:$A$5481,AT61,'3 TRIM'!$L$8:$L$5481,"Virtual")</f>
        <v>0</v>
      </c>
      <c r="BD61" s="50">
        <f>COUNTIFS('4 TRIM'!$A$8:$A$5161,X61,'4 TRIM'!$I$8:$I$5161,"Campo")</f>
        <v>0</v>
      </c>
      <c r="BE61" s="52">
        <f>COUNTIFS('4 TRIM'!$A$8:$A$5161,AT61,'4 TRIM'!$I$8:$I$5161,"Oficina")</f>
        <v>0</v>
      </c>
      <c r="BF61" s="52">
        <f>COUNTIFS('4 TRIM'!$A$8:$A$5161,AT61,'4 TRIM'!$I$8:$I$5161,"Virtual")</f>
        <v>0</v>
      </c>
      <c r="BG61" s="51">
        <f t="shared" si="1"/>
        <v>218</v>
      </c>
      <c r="BH61" s="49"/>
      <c r="BI61" s="56">
        <v>59</v>
      </c>
      <c r="BJ61" s="52">
        <f>SUMIFS('1 TRIM'!M$8:M$14507,'1 TRIM'!A$8:A$14507,FORMULAS!BI61)</f>
        <v>924</v>
      </c>
      <c r="BK61" s="52">
        <f>SUMIFS('2 TRIM'!M$8:M$6930,'2 TRIM'!A$8:A$6930,FORMULAS!BI61)</f>
        <v>1064</v>
      </c>
      <c r="BL61" s="52">
        <f>SUMIFS('3 TRIM'!M$8:M$5481,'3 TRIM'!A$8:A$5481,FORMULAS!BK61)</f>
        <v>0</v>
      </c>
      <c r="BM61" s="52">
        <f>SUMIFS('4 TRIM'!M$8:M$5161,'4 TRIM'!A$8:A$5161,FORMULAS!BL61)</f>
        <v>0</v>
      </c>
      <c r="BN61" s="52">
        <f>SUMIFS('1 TRIM'!Q$8:Q$5507,'1 TRIM'!E$8:E$5507,FORMULAS!BM61)</f>
        <v>0</v>
      </c>
      <c r="BO61" s="49"/>
      <c r="BQ61" s="61"/>
      <c r="BR61" s="49"/>
      <c r="BS61" s="49"/>
      <c r="BT61" s="49"/>
      <c r="BU61" s="49"/>
      <c r="BV61" s="49"/>
      <c r="BW61" s="49"/>
      <c r="BX61" s="49"/>
      <c r="BY61" s="49"/>
      <c r="BZ61" s="49"/>
    </row>
    <row r="62" spans="1:78" x14ac:dyDescent="0.25">
      <c r="A62" s="56">
        <v>60</v>
      </c>
      <c r="B62" s="57">
        <f>+PLAN!I70</f>
        <v>3</v>
      </c>
      <c r="C62" s="38">
        <f t="shared" si="2"/>
        <v>0</v>
      </c>
      <c r="D62" s="39">
        <f t="shared" si="3"/>
        <v>0</v>
      </c>
      <c r="E62" s="58">
        <f>+PLAN!J70</f>
        <v>51</v>
      </c>
      <c r="F62" s="41">
        <f t="shared" si="4"/>
        <v>2</v>
      </c>
      <c r="G62" s="42">
        <f t="shared" si="5"/>
        <v>3.9215686274509803E-2</v>
      </c>
      <c r="H62" s="148">
        <f t="shared" si="6"/>
        <v>54</v>
      </c>
      <c r="I62" s="148">
        <f t="shared" si="7"/>
        <v>2</v>
      </c>
      <c r="J62" s="147">
        <f t="shared" si="8"/>
        <v>3.7037037037037035E-2</v>
      </c>
      <c r="K62" s="59">
        <f>+PLAN!K70</f>
        <v>70</v>
      </c>
      <c r="L62" s="44">
        <f t="shared" si="9"/>
        <v>37</v>
      </c>
      <c r="M62" s="45">
        <f t="shared" si="10"/>
        <v>0.52857142857142858</v>
      </c>
      <c r="N62" s="46">
        <f>+PLAN!L70</f>
        <v>36</v>
      </c>
      <c r="O62" s="47">
        <f>COUNTIF('4 TRIM'!$A$8:$A$5161,A62)</f>
        <v>0</v>
      </c>
      <c r="P62" s="48">
        <f t="shared" si="11"/>
        <v>0</v>
      </c>
      <c r="Q62" s="148">
        <f t="shared" si="12"/>
        <v>106</v>
      </c>
      <c r="R62" s="148">
        <f t="shared" si="13"/>
        <v>37</v>
      </c>
      <c r="S62" s="147">
        <f t="shared" si="14"/>
        <v>0.34905660377358488</v>
      </c>
      <c r="T62" s="149">
        <f t="shared" si="15"/>
        <v>39</v>
      </c>
      <c r="U62" s="149">
        <f>+PLAN!M70</f>
        <v>160</v>
      </c>
      <c r="V62" s="150">
        <f t="shared" si="16"/>
        <v>0.24374999999999999</v>
      </c>
      <c r="W62" s="49"/>
      <c r="X62" s="56">
        <v>60</v>
      </c>
      <c r="Y62" s="50">
        <f>COUNTIFS('1 TRIM'!$A$8:$A$10507,X62,'1 TRIM'!$J$8:$J$10507,"Programada")</f>
        <v>0</v>
      </c>
      <c r="Z62" s="50">
        <f>COUNTIFS('1 TRIM'!$A$8:$A$10507,X62,'1 TRIM'!$J$8:$J$10507,"Demanda")</f>
        <v>13</v>
      </c>
      <c r="AA62" s="50">
        <f>COUNTIFS('2 TRIM'!$A$8:$A$15000,X62,'2 TRIM'!$J$8:$J$15000,"Programada")</f>
        <v>2</v>
      </c>
      <c r="AB62" s="50">
        <f>COUNTIFS('2 TRIM'!$A$8:$A$15000,X62,'2 TRIM'!$J$8:$J$15000,"Demanda")</f>
        <v>49</v>
      </c>
      <c r="AC62" s="50">
        <f>COUNTIFS('3 TRIM'!$A$8:$A$20000,X62,'3 TRIM'!$J$8:$J$20000,"Programada")</f>
        <v>37</v>
      </c>
      <c r="AD62" s="50">
        <f>COUNTIFS('3 TRIM'!$A$8:$A$20000,X62,'3 TRIM'!$J$8:$J$20000,"Demanda")</f>
        <v>5</v>
      </c>
      <c r="AE62" s="50">
        <f>COUNTIFS('4 TRIM'!$A$8:$A$10161,X62,'4 TRIM'!$G$8:$G$10161,"Programada")</f>
        <v>0</v>
      </c>
      <c r="AF62" s="50">
        <f>COUNTIFS('4 TRIM'!$A$8:$A$10161,X62,'4 TRIM'!$G$8:$G$10161,"Demanda")</f>
        <v>0</v>
      </c>
      <c r="AG62" s="51">
        <f t="shared" si="0"/>
        <v>106</v>
      </c>
      <c r="AH62" s="49"/>
      <c r="AI62" s="56">
        <v>60</v>
      </c>
      <c r="AJ62" s="50">
        <f>COUNTIFS('1 TRIM'!$A$8:$A$15000,AI62,'1 TRIM'!$K$8:$K$15000,"Interno")</f>
        <v>0</v>
      </c>
      <c r="AK62" s="50">
        <f>COUNTIFS('1 TRIM'!$A$8:$A$15000,AI62,'1 TRIM'!$K$8:$K$15000,"Externo")</f>
        <v>13</v>
      </c>
      <c r="AL62" s="50">
        <f>COUNTIFS('2 TRIM'!$A$8:$A$15000,AI62,'2 TRIM'!$K$8:$K$15000,"Interno")</f>
        <v>2</v>
      </c>
      <c r="AM62" s="50">
        <f>COUNTIFS('2 TRIM'!$A$8:$A$15000,AI62,'2 TRIM'!$K$8:$K$15000,"Externo")</f>
        <v>49</v>
      </c>
      <c r="AN62" s="50">
        <f>COUNTIFS('3 TRIM'!A$8:A$5481,AI62,'3 TRIM'!K$8:K$5481,"Interno")</f>
        <v>0</v>
      </c>
      <c r="AO62" s="50">
        <f>COUNTIFS('3 TRIM'!A$8:A$5481,AI62,'3 TRIM'!K$8:K$5481,"Externo")</f>
        <v>39</v>
      </c>
      <c r="AP62" s="50">
        <f>COUNTIFS('4 TRIM'!A$8:A$5161,AI62,'4 TRIM'!H$8:H$5161,"Interno")</f>
        <v>0</v>
      </c>
      <c r="AQ62" s="50">
        <f>COUNTIFS('4 TRIM'!A$8:A$5161,AI62,'4 TRIM'!H$8:H$5161,"Externo")</f>
        <v>0</v>
      </c>
      <c r="AR62" s="51">
        <f t="shared" si="17"/>
        <v>103</v>
      </c>
      <c r="AS62" s="49"/>
      <c r="AT62" s="56">
        <v>60</v>
      </c>
      <c r="AU62" s="52">
        <f>COUNTIFS('1 TRIM'!$A$8:$A$15000,AT62,'1 TRIM'!$L$8:$L$15000,"Campo")</f>
        <v>0</v>
      </c>
      <c r="AV62" s="52">
        <f>COUNTIFS('1 TRIM'!$A$8:$A$15000,AT62,'1 TRIM'!$L$8:$L$15000,"Oficina")</f>
        <v>0</v>
      </c>
      <c r="AW62" s="52">
        <f>COUNTIFS('1 TRIM'!$A$8:$A$15000,AT62,'1 TRIM'!$L$8:$L$15000,"Virtual")</f>
        <v>13</v>
      </c>
      <c r="AX62" s="52">
        <f>COUNTIFS('2 TRIM'!$A$8:$A$15000,AT62,'2 TRIM'!$L$8:$L$15000,"Campo")</f>
        <v>0</v>
      </c>
      <c r="AY62" s="52">
        <f>COUNTIFS('2 TRIM'!$A$8:$A$15000,AT62,'2 TRIM'!$L$8:$L$15000,"Oficina")</f>
        <v>2</v>
      </c>
      <c r="AZ62" s="52">
        <f>COUNTIFS('2 TRIM'!$A$8:$A$15000,AT62,'2 TRIM'!$L$8:$L$15000,"Virtual")</f>
        <v>49</v>
      </c>
      <c r="BA62" s="52">
        <f>COUNTIFS('3 TRIM'!$A$8:$A$5481,AT62,'3 TRIM'!$L$8:$L$5481,"Campo")</f>
        <v>0</v>
      </c>
      <c r="BB62" s="52">
        <f>COUNTIFS('3 TRIM'!$A$8:$A$5481,AT62,'3 TRIM'!$L$8:$L$5481,"Oficina")</f>
        <v>0</v>
      </c>
      <c r="BC62" s="52">
        <f>COUNTIFS('3 TRIM'!$A$8:$A$5481,AT62,'3 TRIM'!$L$8:$L$5481,"Virtual")</f>
        <v>39</v>
      </c>
      <c r="BD62" s="50">
        <f>COUNTIFS('4 TRIM'!$A$8:$A$5161,X62,'4 TRIM'!$I$8:$I$5161,"Campo")</f>
        <v>0</v>
      </c>
      <c r="BE62" s="52">
        <f>COUNTIFS('4 TRIM'!$A$8:$A$5161,AT62,'4 TRIM'!$I$8:$I$5161,"Oficina")</f>
        <v>0</v>
      </c>
      <c r="BF62" s="52">
        <f>COUNTIFS('4 TRIM'!$A$8:$A$5161,AT62,'4 TRIM'!$I$8:$I$5161,"Virtual")</f>
        <v>0</v>
      </c>
      <c r="BG62" s="51">
        <f t="shared" si="1"/>
        <v>103</v>
      </c>
      <c r="BH62" s="49"/>
      <c r="BI62" s="56">
        <v>60</v>
      </c>
      <c r="BJ62" s="52">
        <f>SUMIFS('1 TRIM'!M$8:M$14507,'1 TRIM'!A$8:A$14507,FORMULAS!BI62)</f>
        <v>13</v>
      </c>
      <c r="BK62" s="52">
        <f>SUMIFS('2 TRIM'!M$8:M$6930,'2 TRIM'!A$8:A$6930,FORMULAS!BI62)</f>
        <v>38</v>
      </c>
      <c r="BL62" s="52">
        <f>SUMIFS('3 TRIM'!M$8:M$5481,'3 TRIM'!A$8:A$5481,FORMULAS!BK62)</f>
        <v>1534</v>
      </c>
      <c r="BM62" s="52">
        <f>SUMIFS('4 TRIM'!M$8:M$5161,'4 TRIM'!A$8:A$5161,FORMULAS!BL62)</f>
        <v>0</v>
      </c>
      <c r="BN62" s="52">
        <f>SUMIFS('1 TRIM'!Q$8:Q$5507,'1 TRIM'!E$8:E$5507,FORMULAS!BM62)</f>
        <v>0</v>
      </c>
      <c r="BO62" s="49"/>
      <c r="BQ62" s="61"/>
      <c r="BR62" s="49"/>
      <c r="BS62" s="49"/>
      <c r="BT62" s="49"/>
      <c r="BU62" s="49"/>
      <c r="BV62" s="49"/>
      <c r="BW62" s="49"/>
      <c r="BX62" s="49"/>
      <c r="BY62" s="49"/>
      <c r="BZ62" s="49"/>
    </row>
    <row r="63" spans="1:78" x14ac:dyDescent="0.25">
      <c r="A63" s="56">
        <v>61</v>
      </c>
      <c r="B63" s="57">
        <f>+PLAN!I71</f>
        <v>1</v>
      </c>
      <c r="C63" s="38">
        <f t="shared" si="2"/>
        <v>0</v>
      </c>
      <c r="D63" s="39">
        <f t="shared" si="3"/>
        <v>0</v>
      </c>
      <c r="E63" s="58">
        <f>+PLAN!J71</f>
        <v>1</v>
      </c>
      <c r="F63" s="41">
        <f t="shared" si="4"/>
        <v>0</v>
      </c>
      <c r="G63" s="42">
        <f t="shared" si="5"/>
        <v>0</v>
      </c>
      <c r="H63" s="148">
        <f t="shared" si="6"/>
        <v>2</v>
      </c>
      <c r="I63" s="148">
        <f t="shared" si="7"/>
        <v>0</v>
      </c>
      <c r="J63" s="147">
        <f t="shared" si="8"/>
        <v>0</v>
      </c>
      <c r="K63" s="59">
        <f>+PLAN!K71</f>
        <v>1</v>
      </c>
      <c r="L63" s="44">
        <f t="shared" si="9"/>
        <v>2</v>
      </c>
      <c r="M63" s="45">
        <f t="shared" si="10"/>
        <v>2</v>
      </c>
      <c r="N63" s="46">
        <f>+PLAN!L71</f>
        <v>1</v>
      </c>
      <c r="O63" s="47">
        <f>COUNTIF('4 TRIM'!$A$8:$A$5161,A63)</f>
        <v>0</v>
      </c>
      <c r="P63" s="48">
        <f t="shared" si="11"/>
        <v>0</v>
      </c>
      <c r="Q63" s="148">
        <f t="shared" si="12"/>
        <v>2</v>
      </c>
      <c r="R63" s="148">
        <f t="shared" si="13"/>
        <v>2</v>
      </c>
      <c r="S63" s="147">
        <f t="shared" si="14"/>
        <v>1</v>
      </c>
      <c r="T63" s="149">
        <f t="shared" si="15"/>
        <v>2</v>
      </c>
      <c r="U63" s="149">
        <f>+PLAN!M71</f>
        <v>4</v>
      </c>
      <c r="V63" s="150">
        <f t="shared" si="16"/>
        <v>0.5</v>
      </c>
      <c r="W63" s="49"/>
      <c r="X63" s="56">
        <v>61</v>
      </c>
      <c r="Y63" s="50">
        <f>COUNTIFS('1 TRIM'!$A$8:$A$10507,X63,'1 TRIM'!$J$8:$J$10507,"Programada")</f>
        <v>0</v>
      </c>
      <c r="Z63" s="50">
        <f>COUNTIFS('1 TRIM'!$A$8:$A$10507,X63,'1 TRIM'!$J$8:$J$10507,"Demanda")</f>
        <v>0</v>
      </c>
      <c r="AA63" s="50">
        <f>COUNTIFS('2 TRIM'!$A$8:$A$15000,X63,'2 TRIM'!$J$8:$J$15000,"Programada")</f>
        <v>0</v>
      </c>
      <c r="AB63" s="50">
        <f>COUNTIFS('2 TRIM'!$A$8:$A$15000,X63,'2 TRIM'!$J$8:$J$15000,"Demanda")</f>
        <v>4</v>
      </c>
      <c r="AC63" s="50">
        <f>COUNTIFS('3 TRIM'!$A$8:$A$20000,X63,'3 TRIM'!$J$8:$J$20000,"Programada")</f>
        <v>2</v>
      </c>
      <c r="AD63" s="50">
        <f>COUNTIFS('3 TRIM'!$A$8:$A$20000,X63,'3 TRIM'!$J$8:$J$20000,"Demanda")</f>
        <v>1</v>
      </c>
      <c r="AE63" s="50">
        <f>COUNTIFS('4 TRIM'!$A$8:$A$10161,X63,'4 TRIM'!$G$8:$G$10161,"Programada")</f>
        <v>0</v>
      </c>
      <c r="AF63" s="50">
        <f>COUNTIFS('4 TRIM'!$A$8:$A$10161,X63,'4 TRIM'!$G$8:$G$10161,"Demanda")</f>
        <v>0</v>
      </c>
      <c r="AG63" s="51">
        <f t="shared" si="0"/>
        <v>7</v>
      </c>
      <c r="AH63" s="49"/>
      <c r="AI63" s="56">
        <v>61</v>
      </c>
      <c r="AJ63" s="50">
        <f>COUNTIFS('1 TRIM'!$A$8:$A$15000,AI63,'1 TRIM'!$K$8:$K$15000,"Interno")</f>
        <v>0</v>
      </c>
      <c r="AK63" s="50">
        <f>COUNTIFS('1 TRIM'!$A$8:$A$15000,AI63,'1 TRIM'!$K$8:$K$15000,"Externo")</f>
        <v>0</v>
      </c>
      <c r="AL63" s="50">
        <f>COUNTIFS('2 TRIM'!$A$8:$A$15000,AI63,'2 TRIM'!$K$8:$K$15000,"Interno")</f>
        <v>1</v>
      </c>
      <c r="AM63" s="50">
        <f>COUNTIFS('2 TRIM'!$A$8:$A$15000,AI63,'2 TRIM'!$K$8:$K$15000,"Externo")</f>
        <v>3</v>
      </c>
      <c r="AN63" s="50">
        <f>COUNTIFS('3 TRIM'!A$8:A$5481,AI63,'3 TRIM'!K$8:K$5481,"Interno")</f>
        <v>0</v>
      </c>
      <c r="AO63" s="50">
        <f>COUNTIFS('3 TRIM'!A$8:A$5481,AI63,'3 TRIM'!K$8:K$5481,"Externo")</f>
        <v>3</v>
      </c>
      <c r="AP63" s="50">
        <f>COUNTIFS('4 TRIM'!A$8:A$5161,AI63,'4 TRIM'!H$8:H$5161,"Interno")</f>
        <v>0</v>
      </c>
      <c r="AQ63" s="50">
        <f>COUNTIFS('4 TRIM'!A$8:A$5161,AI63,'4 TRIM'!H$8:H$5161,"Externo")</f>
        <v>0</v>
      </c>
      <c r="AR63" s="51">
        <f t="shared" si="17"/>
        <v>7</v>
      </c>
      <c r="AS63" s="49"/>
      <c r="AT63" s="56">
        <v>61</v>
      </c>
      <c r="AU63" s="52">
        <f>COUNTIFS('1 TRIM'!$A$8:$A$15000,AT63,'1 TRIM'!$L$8:$L$15000,"Campo")</f>
        <v>0</v>
      </c>
      <c r="AV63" s="52">
        <f>COUNTIFS('1 TRIM'!$A$8:$A$15000,AT63,'1 TRIM'!$L$8:$L$15000,"Oficina")</f>
        <v>0</v>
      </c>
      <c r="AW63" s="52">
        <f>COUNTIFS('1 TRIM'!$A$8:$A$15000,AT63,'1 TRIM'!$L$8:$L$15000,"Virtual")</f>
        <v>0</v>
      </c>
      <c r="AX63" s="52">
        <f>COUNTIFS('2 TRIM'!$A$8:$A$15000,AT63,'2 TRIM'!$L$8:$L$15000,"Campo")</f>
        <v>4</v>
      </c>
      <c r="AY63" s="52">
        <f>COUNTIFS('2 TRIM'!$A$8:$A$15000,AT63,'2 TRIM'!$L$8:$L$15000,"Oficina")</f>
        <v>0</v>
      </c>
      <c r="AZ63" s="52">
        <f>COUNTIFS('2 TRIM'!$A$8:$A$15000,AT63,'2 TRIM'!$L$8:$L$15000,"Virtual")</f>
        <v>0</v>
      </c>
      <c r="BA63" s="52">
        <f>COUNTIFS('3 TRIM'!$A$8:$A$5481,AT63,'3 TRIM'!$L$8:$L$5481,"Campo")</f>
        <v>2</v>
      </c>
      <c r="BB63" s="52">
        <f>COUNTIFS('3 TRIM'!$A$8:$A$5481,AT63,'3 TRIM'!$L$8:$L$5481,"Oficina")</f>
        <v>0</v>
      </c>
      <c r="BC63" s="52">
        <f>COUNTIFS('3 TRIM'!$A$8:$A$5481,AT63,'3 TRIM'!$L$8:$L$5481,"Virtual")</f>
        <v>1</v>
      </c>
      <c r="BD63" s="50">
        <f>COUNTIFS('4 TRIM'!$A$8:$A$5161,X63,'4 TRIM'!$I$8:$I$5161,"Campo")</f>
        <v>0</v>
      </c>
      <c r="BE63" s="52">
        <f>COUNTIFS('4 TRIM'!$A$8:$A$5161,AT63,'4 TRIM'!$I$8:$I$5161,"Oficina")</f>
        <v>0</v>
      </c>
      <c r="BF63" s="52">
        <f>COUNTIFS('4 TRIM'!$A$8:$A$5161,AT63,'4 TRIM'!$I$8:$I$5161,"Virtual")</f>
        <v>0</v>
      </c>
      <c r="BG63" s="51">
        <f t="shared" si="1"/>
        <v>7</v>
      </c>
      <c r="BH63" s="49"/>
      <c r="BI63" s="56">
        <v>61</v>
      </c>
      <c r="BJ63" s="52">
        <f>SUMIFS('1 TRIM'!M$8:M$14507,'1 TRIM'!A$8:A$14507,FORMULAS!BI63)</f>
        <v>0</v>
      </c>
      <c r="BK63" s="52">
        <f>SUMIFS('2 TRIM'!M$8:M$6930,'2 TRIM'!A$8:A$6930,FORMULAS!BI63)</f>
        <v>13</v>
      </c>
      <c r="BL63" s="52">
        <f>SUMIFS('3 TRIM'!M$8:M$5481,'3 TRIM'!A$8:A$5481,FORMULAS!BK63)</f>
        <v>318</v>
      </c>
      <c r="BM63" s="52">
        <f>SUMIFS('4 TRIM'!M$8:M$5161,'4 TRIM'!A$8:A$5161,FORMULAS!BL63)</f>
        <v>0</v>
      </c>
      <c r="BN63" s="52">
        <f>SUMIFS('1 TRIM'!Q$8:Q$5507,'1 TRIM'!E$8:E$5507,FORMULAS!BM63)</f>
        <v>0</v>
      </c>
      <c r="BO63" s="49"/>
      <c r="BQ63" s="61"/>
      <c r="BR63" s="49"/>
      <c r="BS63" s="49"/>
      <c r="BT63" s="49"/>
      <c r="BU63" s="49"/>
      <c r="BV63" s="49"/>
      <c r="BW63" s="49"/>
      <c r="BX63" s="49"/>
      <c r="BY63" s="49"/>
      <c r="BZ63" s="49"/>
    </row>
    <row r="64" spans="1:78" x14ac:dyDescent="0.25">
      <c r="A64" s="56">
        <v>62</v>
      </c>
      <c r="B64" s="57">
        <f>+PLAN!I72</f>
        <v>20</v>
      </c>
      <c r="C64" s="38">
        <f t="shared" si="2"/>
        <v>24</v>
      </c>
      <c r="D64" s="39">
        <f t="shared" si="3"/>
        <v>1.2</v>
      </c>
      <c r="E64" s="58">
        <f>+PLAN!J72</f>
        <v>32</v>
      </c>
      <c r="F64" s="41">
        <f t="shared" si="4"/>
        <v>31</v>
      </c>
      <c r="G64" s="42">
        <f t="shared" si="5"/>
        <v>0.96875</v>
      </c>
      <c r="H64" s="148">
        <f t="shared" si="6"/>
        <v>52</v>
      </c>
      <c r="I64" s="148">
        <f t="shared" si="7"/>
        <v>55</v>
      </c>
      <c r="J64" s="147">
        <f t="shared" si="8"/>
        <v>1.0576923076923077</v>
      </c>
      <c r="K64" s="59">
        <f>+PLAN!K72</f>
        <v>30</v>
      </c>
      <c r="L64" s="44">
        <f t="shared" si="9"/>
        <v>43</v>
      </c>
      <c r="M64" s="45">
        <f t="shared" si="10"/>
        <v>1.4333333333333333</v>
      </c>
      <c r="N64" s="46">
        <f>+PLAN!L72</f>
        <v>20</v>
      </c>
      <c r="O64" s="47">
        <f>COUNTIF('4 TRIM'!$A$8:$A$5161,A64)</f>
        <v>0</v>
      </c>
      <c r="P64" s="48">
        <f t="shared" si="11"/>
        <v>0</v>
      </c>
      <c r="Q64" s="148">
        <f t="shared" si="12"/>
        <v>50</v>
      </c>
      <c r="R64" s="148">
        <f t="shared" si="13"/>
        <v>43</v>
      </c>
      <c r="S64" s="147">
        <f t="shared" si="14"/>
        <v>0.86</v>
      </c>
      <c r="T64" s="149">
        <f t="shared" si="15"/>
        <v>98</v>
      </c>
      <c r="U64" s="149">
        <f>+PLAN!M72</f>
        <v>102</v>
      </c>
      <c r="V64" s="150">
        <f t="shared" si="16"/>
        <v>0.96078431372549022</v>
      </c>
      <c r="W64" s="49"/>
      <c r="X64" s="56">
        <v>62</v>
      </c>
      <c r="Y64" s="50">
        <f>COUNTIFS('1 TRIM'!$A$8:$A$10507,X64,'1 TRIM'!$J$8:$J$10507,"Programada")</f>
        <v>24</v>
      </c>
      <c r="Z64" s="50">
        <f>COUNTIFS('1 TRIM'!$A$8:$A$10507,X64,'1 TRIM'!$J$8:$J$10507,"Demanda")</f>
        <v>0</v>
      </c>
      <c r="AA64" s="50">
        <f>COUNTIFS('2 TRIM'!$A$8:$A$15000,X64,'2 TRIM'!$J$8:$J$15000,"Programada")</f>
        <v>31</v>
      </c>
      <c r="AB64" s="50">
        <f>COUNTIFS('2 TRIM'!$A$8:$A$15000,X64,'2 TRIM'!$J$8:$J$15000,"Demanda")</f>
        <v>7</v>
      </c>
      <c r="AC64" s="50">
        <f>COUNTIFS('3 TRIM'!$A$8:$A$20000,X64,'3 TRIM'!$J$8:$J$20000,"Programada")</f>
        <v>43</v>
      </c>
      <c r="AD64" s="50">
        <f>COUNTIFS('3 TRIM'!$A$8:$A$20000,X64,'3 TRIM'!$J$8:$J$20000,"Demanda")</f>
        <v>27</v>
      </c>
      <c r="AE64" s="50">
        <f>COUNTIFS('4 TRIM'!$A$8:$A$10161,X64,'4 TRIM'!$G$8:$G$10161,"Programada")</f>
        <v>0</v>
      </c>
      <c r="AF64" s="50">
        <f>COUNTIFS('4 TRIM'!$A$8:$A$10161,X64,'4 TRIM'!$G$8:$G$10161,"Demanda")</f>
        <v>0</v>
      </c>
      <c r="AG64" s="51">
        <f t="shared" si="0"/>
        <v>132</v>
      </c>
      <c r="AH64" s="49"/>
      <c r="AI64" s="56">
        <v>62</v>
      </c>
      <c r="AJ64" s="50">
        <f>COUNTIFS('1 TRIM'!$A$8:$A$15000,AI64,'1 TRIM'!$K$8:$K$15000,"Interno")</f>
        <v>0</v>
      </c>
      <c r="AK64" s="50">
        <f>COUNTIFS('1 TRIM'!$A$8:$A$15000,AI64,'1 TRIM'!$K$8:$K$15000,"Externo")</f>
        <v>24</v>
      </c>
      <c r="AL64" s="50">
        <f>COUNTIFS('2 TRIM'!$A$8:$A$15000,AI64,'2 TRIM'!$K$8:$K$15000,"Interno")</f>
        <v>0</v>
      </c>
      <c r="AM64" s="50">
        <f>COUNTIFS('2 TRIM'!$A$8:$A$15000,AI64,'2 TRIM'!$K$8:$K$15000,"Externo")</f>
        <v>38</v>
      </c>
      <c r="AN64" s="50">
        <f>COUNTIFS('3 TRIM'!A$8:A$5481,AI64,'3 TRIM'!K$8:K$5481,"Interno")</f>
        <v>2</v>
      </c>
      <c r="AO64" s="50">
        <f>COUNTIFS('3 TRIM'!A$8:A$5481,AI64,'3 TRIM'!K$8:K$5481,"Externo")</f>
        <v>51</v>
      </c>
      <c r="AP64" s="50">
        <f>COUNTIFS('4 TRIM'!A$8:A$5161,AI64,'4 TRIM'!H$8:H$5161,"Interno")</f>
        <v>0</v>
      </c>
      <c r="AQ64" s="50">
        <f>COUNTIFS('4 TRIM'!A$8:A$5161,AI64,'4 TRIM'!H$8:H$5161,"Externo")</f>
        <v>0</v>
      </c>
      <c r="AR64" s="51">
        <f t="shared" si="17"/>
        <v>115</v>
      </c>
      <c r="AS64" s="49"/>
      <c r="AT64" s="56">
        <v>62</v>
      </c>
      <c r="AU64" s="52">
        <f>COUNTIFS('1 TRIM'!$A$8:$A$15000,AT64,'1 TRIM'!$L$8:$L$15000,"Campo")</f>
        <v>24</v>
      </c>
      <c r="AV64" s="52">
        <f>COUNTIFS('1 TRIM'!$A$8:$A$15000,AT64,'1 TRIM'!$L$8:$L$15000,"Oficina")</f>
        <v>0</v>
      </c>
      <c r="AW64" s="52">
        <f>COUNTIFS('1 TRIM'!$A$8:$A$15000,AT64,'1 TRIM'!$L$8:$L$15000,"Virtual")</f>
        <v>0</v>
      </c>
      <c r="AX64" s="52">
        <f>COUNTIFS('2 TRIM'!$A$8:$A$15000,AT64,'2 TRIM'!$L$8:$L$15000,"Campo")</f>
        <v>38</v>
      </c>
      <c r="AY64" s="52">
        <f>COUNTIFS('2 TRIM'!$A$8:$A$15000,AT64,'2 TRIM'!$L$8:$L$15000,"Oficina")</f>
        <v>0</v>
      </c>
      <c r="AZ64" s="52">
        <f>COUNTIFS('2 TRIM'!$A$8:$A$15000,AT64,'2 TRIM'!$L$8:$L$15000,"Virtual")</f>
        <v>0</v>
      </c>
      <c r="BA64" s="52">
        <f>COUNTIFS('3 TRIM'!$A$8:$A$5481,AT64,'3 TRIM'!$L$8:$L$5481,"Campo")</f>
        <v>50</v>
      </c>
      <c r="BB64" s="52">
        <f>COUNTIFS('3 TRIM'!$A$8:$A$5481,AT64,'3 TRIM'!$L$8:$L$5481,"Oficina")</f>
        <v>3</v>
      </c>
      <c r="BC64" s="52">
        <f>COUNTIFS('3 TRIM'!$A$8:$A$5481,AT64,'3 TRIM'!$L$8:$L$5481,"Virtual")</f>
        <v>0</v>
      </c>
      <c r="BD64" s="50">
        <f>COUNTIFS('4 TRIM'!$A$8:$A$5161,X64,'4 TRIM'!$I$8:$I$5161,"Campo")</f>
        <v>0</v>
      </c>
      <c r="BE64" s="52">
        <f>COUNTIFS('4 TRIM'!$A$8:$A$5161,AT64,'4 TRIM'!$I$8:$I$5161,"Oficina")</f>
        <v>0</v>
      </c>
      <c r="BF64" s="52">
        <f>COUNTIFS('4 TRIM'!$A$8:$A$5161,AT64,'4 TRIM'!$I$8:$I$5161,"Virtual")</f>
        <v>0</v>
      </c>
      <c r="BG64" s="51">
        <f t="shared" si="1"/>
        <v>115</v>
      </c>
      <c r="BH64" s="49"/>
      <c r="BI64" s="56">
        <v>62</v>
      </c>
      <c r="BJ64" s="52">
        <f>SUMIFS('1 TRIM'!M$8:M$14507,'1 TRIM'!A$8:A$14507,FORMULAS!BI64)</f>
        <v>29</v>
      </c>
      <c r="BK64" s="52">
        <f>SUMIFS('2 TRIM'!M$8:M$6930,'2 TRIM'!A$8:A$6930,FORMULAS!BI64)</f>
        <v>58</v>
      </c>
      <c r="BL64" s="52">
        <f>SUMIFS('3 TRIM'!M$8:M$5481,'3 TRIM'!A$8:A$5481,FORMULAS!BK64)</f>
        <v>1887</v>
      </c>
      <c r="BM64" s="52">
        <f>SUMIFS('4 TRIM'!M$8:M$5161,'4 TRIM'!A$8:A$5161,FORMULAS!BL64)</f>
        <v>0</v>
      </c>
      <c r="BN64" s="52">
        <f>SUMIFS('1 TRIM'!Q$8:Q$5507,'1 TRIM'!E$8:E$5507,FORMULAS!BM64)</f>
        <v>0</v>
      </c>
      <c r="BO64" s="49"/>
      <c r="BQ64" s="61"/>
      <c r="BR64" s="49"/>
      <c r="BS64" s="49"/>
      <c r="BT64" s="49"/>
      <c r="BU64" s="49"/>
      <c r="BV64" s="49"/>
      <c r="BW64" s="49"/>
      <c r="BX64" s="49"/>
      <c r="BY64" s="49"/>
      <c r="BZ64" s="49"/>
    </row>
    <row r="65" spans="1:78" x14ac:dyDescent="0.25">
      <c r="A65" s="56">
        <v>63</v>
      </c>
      <c r="B65" s="57">
        <f>+PLAN!I73</f>
        <v>0</v>
      </c>
      <c r="C65" s="38">
        <f t="shared" si="2"/>
        <v>0</v>
      </c>
      <c r="D65" s="39" t="e">
        <f t="shared" si="3"/>
        <v>#DIV/0!</v>
      </c>
      <c r="E65" s="58">
        <f>+PLAN!J73</f>
        <v>40</v>
      </c>
      <c r="F65" s="41">
        <f t="shared" si="4"/>
        <v>11</v>
      </c>
      <c r="G65" s="42">
        <f t="shared" si="5"/>
        <v>0.27500000000000002</v>
      </c>
      <c r="H65" s="148">
        <f t="shared" si="6"/>
        <v>40</v>
      </c>
      <c r="I65" s="148">
        <f t="shared" si="7"/>
        <v>11</v>
      </c>
      <c r="J65" s="147">
        <f t="shared" si="8"/>
        <v>0.27500000000000002</v>
      </c>
      <c r="K65" s="59">
        <f>+PLAN!K73</f>
        <v>60</v>
      </c>
      <c r="L65" s="44">
        <f t="shared" si="9"/>
        <v>48</v>
      </c>
      <c r="M65" s="45">
        <f t="shared" si="10"/>
        <v>0.8</v>
      </c>
      <c r="N65" s="46">
        <f>+PLAN!L73</f>
        <v>30</v>
      </c>
      <c r="O65" s="47">
        <f>COUNTIF('4 TRIM'!$A$8:$A$5161,A65)</f>
        <v>0</v>
      </c>
      <c r="P65" s="48">
        <f t="shared" si="11"/>
        <v>0</v>
      </c>
      <c r="Q65" s="148">
        <f t="shared" si="12"/>
        <v>90</v>
      </c>
      <c r="R65" s="148">
        <f t="shared" si="13"/>
        <v>48</v>
      </c>
      <c r="S65" s="147">
        <f t="shared" si="14"/>
        <v>0.53333333333333333</v>
      </c>
      <c r="T65" s="149">
        <f t="shared" si="15"/>
        <v>59</v>
      </c>
      <c r="U65" s="149">
        <f>+PLAN!M73</f>
        <v>130</v>
      </c>
      <c r="V65" s="150">
        <f t="shared" si="16"/>
        <v>0.45384615384615384</v>
      </c>
      <c r="W65" s="49"/>
      <c r="X65" s="56">
        <v>63</v>
      </c>
      <c r="Y65" s="50">
        <f>COUNTIFS('1 TRIM'!$A$8:$A$10507,X65,'1 TRIM'!$J$8:$J$10507,"Programada")</f>
        <v>0</v>
      </c>
      <c r="Z65" s="50">
        <f>COUNTIFS('1 TRIM'!$A$8:$A$10507,X65,'1 TRIM'!$J$8:$J$10507,"Demanda")</f>
        <v>1</v>
      </c>
      <c r="AA65" s="50">
        <f>COUNTIFS('2 TRIM'!$A$8:$A$15000,X65,'2 TRIM'!$J$8:$J$15000,"Programada")</f>
        <v>11</v>
      </c>
      <c r="AB65" s="50">
        <f>COUNTIFS('2 TRIM'!$A$8:$A$15000,X65,'2 TRIM'!$J$8:$J$15000,"Demanda")</f>
        <v>1</v>
      </c>
      <c r="AC65" s="50">
        <f>COUNTIFS('3 TRIM'!$A$8:$A$20000,X65,'3 TRIM'!$J$8:$J$20000,"Programada")</f>
        <v>48</v>
      </c>
      <c r="AD65" s="50">
        <f>COUNTIFS('3 TRIM'!$A$8:$A$20000,X65,'3 TRIM'!$J$8:$J$20000,"Demanda")</f>
        <v>0</v>
      </c>
      <c r="AE65" s="50">
        <f>COUNTIFS('4 TRIM'!$A$8:$A$10161,X65,'4 TRIM'!$G$8:$G$10161,"Programada")</f>
        <v>0</v>
      </c>
      <c r="AF65" s="50">
        <f>COUNTIFS('4 TRIM'!$A$8:$A$10161,X65,'4 TRIM'!$G$8:$G$10161,"Demanda")</f>
        <v>0</v>
      </c>
      <c r="AG65" s="51">
        <f t="shared" si="0"/>
        <v>61</v>
      </c>
      <c r="AH65" s="49"/>
      <c r="AI65" s="56">
        <v>63</v>
      </c>
      <c r="AJ65" s="50">
        <f>COUNTIFS('1 TRIM'!$A$8:$A$15000,AI65,'1 TRIM'!$K$8:$K$15000,"Interno")</f>
        <v>0</v>
      </c>
      <c r="AK65" s="50">
        <f>COUNTIFS('1 TRIM'!$A$8:$A$15000,AI65,'1 TRIM'!$K$8:$K$15000,"Externo")</f>
        <v>1</v>
      </c>
      <c r="AL65" s="50">
        <f>COUNTIFS('2 TRIM'!$A$8:$A$15000,AI65,'2 TRIM'!$K$8:$K$15000,"Interno")</f>
        <v>0</v>
      </c>
      <c r="AM65" s="50">
        <f>COUNTIFS('2 TRIM'!$A$8:$A$15000,AI65,'2 TRIM'!$K$8:$K$15000,"Externo")</f>
        <v>12</v>
      </c>
      <c r="AN65" s="50">
        <f>COUNTIFS('3 TRIM'!A$8:A$5481,AI65,'3 TRIM'!K$8:K$5481,"Interno")</f>
        <v>0</v>
      </c>
      <c r="AO65" s="50">
        <f>COUNTIFS('3 TRIM'!A$8:A$5481,AI65,'3 TRIM'!K$8:K$5481,"Externo")</f>
        <v>25</v>
      </c>
      <c r="AP65" s="50">
        <f>COUNTIFS('4 TRIM'!A$8:A$5161,AI65,'4 TRIM'!H$8:H$5161,"Interno")</f>
        <v>0</v>
      </c>
      <c r="AQ65" s="50">
        <f>COUNTIFS('4 TRIM'!A$8:A$5161,AI65,'4 TRIM'!H$8:H$5161,"Externo")</f>
        <v>0</v>
      </c>
      <c r="AR65" s="51">
        <f t="shared" si="17"/>
        <v>38</v>
      </c>
      <c r="AS65" s="49"/>
      <c r="AT65" s="56">
        <v>63</v>
      </c>
      <c r="AU65" s="52">
        <f>COUNTIFS('1 TRIM'!$A$8:$A$15000,AT65,'1 TRIM'!$L$8:$L$15000,"Campo")</f>
        <v>0</v>
      </c>
      <c r="AV65" s="52">
        <f>COUNTIFS('1 TRIM'!$A$8:$A$15000,AT65,'1 TRIM'!$L$8:$L$15000,"Oficina")</f>
        <v>0</v>
      </c>
      <c r="AW65" s="52">
        <f>COUNTIFS('1 TRIM'!$A$8:$A$15000,AT65,'1 TRIM'!$L$8:$L$15000,"Virtual")</f>
        <v>1</v>
      </c>
      <c r="AX65" s="52">
        <f>COUNTIFS('2 TRIM'!$A$8:$A$15000,AT65,'2 TRIM'!$L$8:$L$15000,"Campo")</f>
        <v>3</v>
      </c>
      <c r="AY65" s="52">
        <f>COUNTIFS('2 TRIM'!$A$8:$A$15000,AT65,'2 TRIM'!$L$8:$L$15000,"Oficina")</f>
        <v>0</v>
      </c>
      <c r="AZ65" s="52">
        <f>COUNTIFS('2 TRIM'!$A$8:$A$15000,AT65,'2 TRIM'!$L$8:$L$15000,"Virtual")</f>
        <v>9</v>
      </c>
      <c r="BA65" s="52">
        <f>COUNTIFS('3 TRIM'!$A$8:$A$5481,AT65,'3 TRIM'!$L$8:$L$5481,"Campo")</f>
        <v>8</v>
      </c>
      <c r="BB65" s="52">
        <f>COUNTIFS('3 TRIM'!$A$8:$A$5481,AT65,'3 TRIM'!$L$8:$L$5481,"Oficina")</f>
        <v>1</v>
      </c>
      <c r="BC65" s="52">
        <f>COUNTIFS('3 TRIM'!$A$8:$A$5481,AT65,'3 TRIM'!$L$8:$L$5481,"Virtual")</f>
        <v>16</v>
      </c>
      <c r="BD65" s="50">
        <f>COUNTIFS('4 TRIM'!$A$8:$A$5161,X65,'4 TRIM'!$I$8:$I$5161,"Campo")</f>
        <v>0</v>
      </c>
      <c r="BE65" s="52">
        <f>COUNTIFS('4 TRIM'!$A$8:$A$5161,AT65,'4 TRIM'!$I$8:$I$5161,"Oficina")</f>
        <v>0</v>
      </c>
      <c r="BF65" s="52">
        <f>COUNTIFS('4 TRIM'!$A$8:$A$5161,AT65,'4 TRIM'!$I$8:$I$5161,"Virtual")</f>
        <v>0</v>
      </c>
      <c r="BG65" s="51">
        <f t="shared" si="1"/>
        <v>38</v>
      </c>
      <c r="BH65" s="49"/>
      <c r="BI65" s="56">
        <v>63</v>
      </c>
      <c r="BJ65" s="52">
        <f>SUMIFS('1 TRIM'!M$8:M$14507,'1 TRIM'!A$8:A$14507,FORMULAS!BI65)</f>
        <v>4</v>
      </c>
      <c r="BK65" s="52">
        <f>SUMIFS('2 TRIM'!M$8:M$6930,'2 TRIM'!A$8:A$6930,FORMULAS!BI65)</f>
        <v>16</v>
      </c>
      <c r="BL65" s="52">
        <f>SUMIFS('3 TRIM'!M$8:M$5481,'3 TRIM'!A$8:A$5481,FORMULAS!BK65)</f>
        <v>21</v>
      </c>
      <c r="BM65" s="52">
        <f>SUMIFS('4 TRIM'!M$8:M$5161,'4 TRIM'!A$8:A$5161,FORMULAS!BL65)</f>
        <v>0</v>
      </c>
      <c r="BN65" s="52">
        <f>SUMIFS('1 TRIM'!Q$8:Q$5507,'1 TRIM'!E$8:E$5507,FORMULAS!BM65)</f>
        <v>0</v>
      </c>
      <c r="BO65" s="49"/>
      <c r="BQ65" s="61"/>
      <c r="BR65" s="49"/>
      <c r="BS65" s="49"/>
      <c r="BT65" s="49"/>
      <c r="BU65" s="49"/>
      <c r="BV65" s="49"/>
      <c r="BW65" s="49"/>
      <c r="BX65" s="49"/>
      <c r="BY65" s="49"/>
      <c r="BZ65" s="49"/>
    </row>
    <row r="66" spans="1:78" x14ac:dyDescent="0.25">
      <c r="A66" s="56">
        <v>64</v>
      </c>
      <c r="B66" s="57">
        <f>+PLAN!I74</f>
        <v>1</v>
      </c>
      <c r="C66" s="38">
        <f t="shared" si="2"/>
        <v>1</v>
      </c>
      <c r="D66" s="39">
        <f t="shared" si="3"/>
        <v>1</v>
      </c>
      <c r="E66" s="58">
        <f>+PLAN!J74</f>
        <v>3</v>
      </c>
      <c r="F66" s="41">
        <f t="shared" si="4"/>
        <v>3</v>
      </c>
      <c r="G66" s="42">
        <f t="shared" si="5"/>
        <v>1</v>
      </c>
      <c r="H66" s="148">
        <f t="shared" si="6"/>
        <v>4</v>
      </c>
      <c r="I66" s="148">
        <f t="shared" si="7"/>
        <v>4</v>
      </c>
      <c r="J66" s="147">
        <f t="shared" si="8"/>
        <v>1</v>
      </c>
      <c r="K66" s="59">
        <f>+PLAN!K74</f>
        <v>3</v>
      </c>
      <c r="L66" s="44">
        <f t="shared" si="9"/>
        <v>11</v>
      </c>
      <c r="M66" s="45">
        <f t="shared" si="10"/>
        <v>3.6666666666666665</v>
      </c>
      <c r="N66" s="46">
        <f>+PLAN!L74</f>
        <v>3</v>
      </c>
      <c r="O66" s="47">
        <f>COUNTIF('4 TRIM'!$A$8:$A$5161,A66)</f>
        <v>0</v>
      </c>
      <c r="P66" s="48">
        <f t="shared" si="11"/>
        <v>0</v>
      </c>
      <c r="Q66" s="148">
        <f t="shared" si="12"/>
        <v>6</v>
      </c>
      <c r="R66" s="148">
        <f t="shared" si="13"/>
        <v>11</v>
      </c>
      <c r="S66" s="147">
        <f t="shared" si="14"/>
        <v>1.8333333333333333</v>
      </c>
      <c r="T66" s="149">
        <f t="shared" si="15"/>
        <v>15</v>
      </c>
      <c r="U66" s="149">
        <f>+PLAN!M74</f>
        <v>10</v>
      </c>
      <c r="V66" s="150">
        <f t="shared" si="16"/>
        <v>1.5</v>
      </c>
      <c r="W66" s="49"/>
      <c r="X66" s="56">
        <v>64</v>
      </c>
      <c r="Y66" s="50">
        <f>COUNTIFS('1 TRIM'!$A$8:$A$10507,X66,'1 TRIM'!$J$8:$J$10507,"Programada")</f>
        <v>1</v>
      </c>
      <c r="Z66" s="50">
        <f>COUNTIFS('1 TRIM'!$A$8:$A$10507,X66,'1 TRIM'!$J$8:$J$10507,"Demanda")</f>
        <v>1</v>
      </c>
      <c r="AA66" s="50">
        <f>COUNTIFS('2 TRIM'!$A$8:$A$15000,X66,'2 TRIM'!$J$8:$J$15000,"Programada")</f>
        <v>3</v>
      </c>
      <c r="AB66" s="50">
        <f>COUNTIFS('2 TRIM'!$A$8:$A$15000,X66,'2 TRIM'!$J$8:$J$15000,"Demanda")</f>
        <v>3</v>
      </c>
      <c r="AC66" s="50">
        <f>COUNTIFS('3 TRIM'!$A$8:$A$20000,X66,'3 TRIM'!$J$8:$J$20000,"Programada")</f>
        <v>11</v>
      </c>
      <c r="AD66" s="50">
        <f>COUNTIFS('3 TRIM'!$A$8:$A$20000,X66,'3 TRIM'!$J$8:$J$20000,"Demanda")</f>
        <v>7</v>
      </c>
      <c r="AE66" s="50">
        <f>COUNTIFS('4 TRIM'!$A$8:$A$10161,X66,'4 TRIM'!$G$8:$G$10161,"Programada")</f>
        <v>0</v>
      </c>
      <c r="AF66" s="50">
        <f>COUNTIFS('4 TRIM'!$A$8:$A$10161,X66,'4 TRIM'!$G$8:$G$10161,"Demanda")</f>
        <v>0</v>
      </c>
      <c r="AG66" s="51">
        <f t="shared" si="0"/>
        <v>26</v>
      </c>
      <c r="AH66" s="49"/>
      <c r="AI66" s="56">
        <v>64</v>
      </c>
      <c r="AJ66" s="50">
        <f>COUNTIFS('1 TRIM'!$A$8:$A$15000,AI66,'1 TRIM'!$K$8:$K$15000,"Interno")</f>
        <v>0</v>
      </c>
      <c r="AK66" s="50">
        <f>COUNTIFS('1 TRIM'!$A$8:$A$15000,AI66,'1 TRIM'!$K$8:$K$15000,"Externo")</f>
        <v>2</v>
      </c>
      <c r="AL66" s="50">
        <f>COUNTIFS('2 TRIM'!$A$8:$A$15000,AI66,'2 TRIM'!$K$8:$K$15000,"Interno")</f>
        <v>0</v>
      </c>
      <c r="AM66" s="50">
        <f>COUNTIFS('2 TRIM'!$A$8:$A$15000,AI66,'2 TRIM'!$K$8:$K$15000,"Externo")</f>
        <v>6</v>
      </c>
      <c r="AN66" s="50">
        <f>COUNTIFS('3 TRIM'!A$8:A$5481,AI66,'3 TRIM'!K$8:K$5481,"Interno")</f>
        <v>3</v>
      </c>
      <c r="AO66" s="50">
        <f>COUNTIFS('3 TRIM'!A$8:A$5481,AI66,'3 TRIM'!K$8:K$5481,"Externo")</f>
        <v>13</v>
      </c>
      <c r="AP66" s="50">
        <f>COUNTIFS('4 TRIM'!A$8:A$5161,AI66,'4 TRIM'!H$8:H$5161,"Interno")</f>
        <v>0</v>
      </c>
      <c r="AQ66" s="50">
        <f>COUNTIFS('4 TRIM'!A$8:A$5161,AI66,'4 TRIM'!H$8:H$5161,"Externo")</f>
        <v>0</v>
      </c>
      <c r="AR66" s="51">
        <f t="shared" si="17"/>
        <v>24</v>
      </c>
      <c r="AS66" s="49"/>
      <c r="AT66" s="56">
        <v>64</v>
      </c>
      <c r="AU66" s="52">
        <f>COUNTIFS('1 TRIM'!$A$8:$A$15000,AT66,'1 TRIM'!$L$8:$L$15000,"Campo")</f>
        <v>2</v>
      </c>
      <c r="AV66" s="52">
        <f>COUNTIFS('1 TRIM'!$A$8:$A$15000,AT66,'1 TRIM'!$L$8:$L$15000,"Oficina")</f>
        <v>0</v>
      </c>
      <c r="AW66" s="52">
        <f>COUNTIFS('1 TRIM'!$A$8:$A$15000,AT66,'1 TRIM'!$L$8:$L$15000,"Virtual")</f>
        <v>0</v>
      </c>
      <c r="AX66" s="52">
        <f>COUNTIFS('2 TRIM'!$A$8:$A$15000,AT66,'2 TRIM'!$L$8:$L$15000,"Campo")</f>
        <v>4</v>
      </c>
      <c r="AY66" s="52">
        <f>COUNTIFS('2 TRIM'!$A$8:$A$15000,AT66,'2 TRIM'!$L$8:$L$15000,"Oficina")</f>
        <v>0</v>
      </c>
      <c r="AZ66" s="52">
        <f>COUNTIFS('2 TRIM'!$A$8:$A$15000,AT66,'2 TRIM'!$L$8:$L$15000,"Virtual")</f>
        <v>2</v>
      </c>
      <c r="BA66" s="52">
        <f>COUNTIFS('3 TRIM'!$A$8:$A$5481,AT66,'3 TRIM'!$L$8:$L$5481,"Campo")</f>
        <v>13</v>
      </c>
      <c r="BB66" s="52">
        <f>COUNTIFS('3 TRIM'!$A$8:$A$5481,AT66,'3 TRIM'!$L$8:$L$5481,"Oficina")</f>
        <v>0</v>
      </c>
      <c r="BC66" s="52">
        <f>COUNTIFS('3 TRIM'!$A$8:$A$5481,AT66,'3 TRIM'!$L$8:$L$5481,"Virtual")</f>
        <v>3</v>
      </c>
      <c r="BD66" s="50">
        <f>COUNTIFS('4 TRIM'!$A$8:$A$5161,X66,'4 TRIM'!$I$8:$I$5161,"Campo")</f>
        <v>0</v>
      </c>
      <c r="BE66" s="52">
        <f>COUNTIFS('4 TRIM'!$A$8:$A$5161,AT66,'4 TRIM'!$I$8:$I$5161,"Oficina")</f>
        <v>0</v>
      </c>
      <c r="BF66" s="52">
        <f>COUNTIFS('4 TRIM'!$A$8:$A$5161,AT66,'4 TRIM'!$I$8:$I$5161,"Virtual")</f>
        <v>0</v>
      </c>
      <c r="BG66" s="51">
        <f t="shared" si="1"/>
        <v>24</v>
      </c>
      <c r="BH66" s="49"/>
      <c r="BI66" s="56">
        <v>64</v>
      </c>
      <c r="BJ66" s="52">
        <f>SUMIFS('1 TRIM'!M$8:M$14507,'1 TRIM'!A$8:A$14507,FORMULAS!BI66)</f>
        <v>6</v>
      </c>
      <c r="BK66" s="52">
        <f>SUMIFS('2 TRIM'!M$8:M$6930,'2 TRIM'!A$8:A$6930,FORMULAS!BI66)</f>
        <v>93</v>
      </c>
      <c r="BL66" s="52">
        <f>SUMIFS('3 TRIM'!M$8:M$5481,'3 TRIM'!A$8:A$5481,FORMULAS!BK66)</f>
        <v>140</v>
      </c>
      <c r="BM66" s="52">
        <f>SUMIFS('4 TRIM'!M$8:M$5161,'4 TRIM'!A$8:A$5161,FORMULAS!BL66)</f>
        <v>0</v>
      </c>
      <c r="BN66" s="52">
        <f>SUMIFS('1 TRIM'!Q$8:Q$5507,'1 TRIM'!E$8:E$5507,FORMULAS!BM66)</f>
        <v>0</v>
      </c>
      <c r="BO66" s="49"/>
      <c r="BQ66" s="61"/>
      <c r="BR66" s="49"/>
      <c r="BS66" s="49"/>
      <c r="BT66" s="49"/>
      <c r="BU66" s="49"/>
      <c r="BV66" s="49"/>
      <c r="BW66" s="49"/>
      <c r="BX66" s="49"/>
      <c r="BY66" s="49"/>
      <c r="BZ66" s="49"/>
    </row>
    <row r="67" spans="1:78" x14ac:dyDescent="0.25">
      <c r="A67" s="56">
        <v>65</v>
      </c>
      <c r="B67" s="57">
        <f>+PLAN!I75</f>
        <v>5</v>
      </c>
      <c r="C67" s="38">
        <f t="shared" si="2"/>
        <v>0</v>
      </c>
      <c r="D67" s="39">
        <f t="shared" si="3"/>
        <v>0</v>
      </c>
      <c r="E67" s="58">
        <f>+PLAN!J75</f>
        <v>5</v>
      </c>
      <c r="F67" s="41">
        <f t="shared" si="4"/>
        <v>4</v>
      </c>
      <c r="G67" s="42">
        <f t="shared" si="5"/>
        <v>0.8</v>
      </c>
      <c r="H67" s="148">
        <f t="shared" si="6"/>
        <v>10</v>
      </c>
      <c r="I67" s="148">
        <f t="shared" si="7"/>
        <v>4</v>
      </c>
      <c r="J67" s="147">
        <f t="shared" si="8"/>
        <v>0.4</v>
      </c>
      <c r="K67" s="59">
        <f>+PLAN!K75</f>
        <v>28</v>
      </c>
      <c r="L67" s="44">
        <f t="shared" si="9"/>
        <v>5</v>
      </c>
      <c r="M67" s="45">
        <f t="shared" si="10"/>
        <v>0.17857142857142858</v>
      </c>
      <c r="N67" s="46">
        <f>+PLAN!L75</f>
        <v>27</v>
      </c>
      <c r="O67" s="47">
        <f>COUNTIF('4 TRIM'!$A$8:$A$5161,A67)</f>
        <v>0</v>
      </c>
      <c r="P67" s="48">
        <f t="shared" si="11"/>
        <v>0</v>
      </c>
      <c r="Q67" s="148">
        <f t="shared" si="12"/>
        <v>55</v>
      </c>
      <c r="R67" s="148">
        <f t="shared" si="13"/>
        <v>5</v>
      </c>
      <c r="S67" s="147">
        <f t="shared" si="14"/>
        <v>9.0909090909090912E-2</v>
      </c>
      <c r="T67" s="149">
        <f t="shared" si="15"/>
        <v>9</v>
      </c>
      <c r="U67" s="149">
        <f>+PLAN!M75</f>
        <v>65</v>
      </c>
      <c r="V67" s="150">
        <f t="shared" si="16"/>
        <v>0.13846153846153847</v>
      </c>
      <c r="W67" s="49"/>
      <c r="X67" s="56">
        <v>65</v>
      </c>
      <c r="Y67" s="50">
        <f>COUNTIFS('1 TRIM'!$A$8:$A$10507,X67,'1 TRIM'!$J$8:$J$10507,"Programada")</f>
        <v>0</v>
      </c>
      <c r="Z67" s="50">
        <f>COUNTIFS('1 TRIM'!$A$8:$A$10507,X67,'1 TRIM'!$J$8:$J$10507,"Demanda")</f>
        <v>0</v>
      </c>
      <c r="AA67" s="50">
        <f>COUNTIFS('2 TRIM'!$A$8:$A$15000,X67,'2 TRIM'!$J$8:$J$15000,"Programada")</f>
        <v>4</v>
      </c>
      <c r="AB67" s="50">
        <f>COUNTIFS('2 TRIM'!$A$8:$A$15000,X67,'2 TRIM'!$J$8:$J$15000,"Demanda")</f>
        <v>0</v>
      </c>
      <c r="AC67" s="50">
        <f>COUNTIFS('3 TRIM'!$A$8:$A$20000,X67,'3 TRIM'!$J$8:$J$20000,"Programada")</f>
        <v>5</v>
      </c>
      <c r="AD67" s="50">
        <f>COUNTIFS('3 TRIM'!$A$8:$A$20000,X67,'3 TRIM'!$J$8:$J$20000,"Demanda")</f>
        <v>1</v>
      </c>
      <c r="AE67" s="50">
        <f>COUNTIFS('4 TRIM'!$A$8:$A$10161,X67,'4 TRIM'!$G$8:$G$10161,"Programada")</f>
        <v>0</v>
      </c>
      <c r="AF67" s="50">
        <f>COUNTIFS('4 TRIM'!$A$8:$A$10161,X67,'4 TRIM'!$G$8:$G$10161,"Demanda")</f>
        <v>0</v>
      </c>
      <c r="AG67" s="51">
        <f t="shared" ref="AG67:AG130" si="21">SUM(Y67:AF67)</f>
        <v>10</v>
      </c>
      <c r="AH67" s="49"/>
      <c r="AI67" s="56">
        <v>65</v>
      </c>
      <c r="AJ67" s="50">
        <f>COUNTIFS('1 TRIM'!$A$8:$A$15000,AI67,'1 TRIM'!$K$8:$K$15000,"Interno")</f>
        <v>0</v>
      </c>
      <c r="AK67" s="50">
        <f>COUNTIFS('1 TRIM'!$A$8:$A$15000,AI67,'1 TRIM'!$K$8:$K$15000,"Externo")</f>
        <v>0</v>
      </c>
      <c r="AL67" s="50">
        <f>COUNTIFS('2 TRIM'!$A$8:$A$15000,AI67,'2 TRIM'!$K$8:$K$15000,"Interno")</f>
        <v>4</v>
      </c>
      <c r="AM67" s="50">
        <f>COUNTIFS('2 TRIM'!$A$8:$A$15000,AI67,'2 TRIM'!$K$8:$K$15000,"Externo")</f>
        <v>0</v>
      </c>
      <c r="AN67" s="50">
        <f>COUNTIFS('3 TRIM'!A$8:A$5481,AI67,'3 TRIM'!K$8:K$5481,"Interno")</f>
        <v>0</v>
      </c>
      <c r="AO67" s="50">
        <f>COUNTIFS('3 TRIM'!A$8:A$5481,AI67,'3 TRIM'!K$8:K$5481,"Externo")</f>
        <v>1</v>
      </c>
      <c r="AP67" s="50">
        <f>COUNTIFS('4 TRIM'!A$8:A$5161,AI67,'4 TRIM'!H$8:H$5161,"Interno")</f>
        <v>0</v>
      </c>
      <c r="AQ67" s="50">
        <f>COUNTIFS('4 TRIM'!A$8:A$5161,AI67,'4 TRIM'!H$8:H$5161,"Externo")</f>
        <v>0</v>
      </c>
      <c r="AR67" s="51">
        <f t="shared" si="17"/>
        <v>5</v>
      </c>
      <c r="AS67" s="49"/>
      <c r="AT67" s="56">
        <v>65</v>
      </c>
      <c r="AU67" s="52">
        <f>COUNTIFS('1 TRIM'!$A$8:$A$15000,AT67,'1 TRIM'!$L$8:$L$15000,"Campo")</f>
        <v>0</v>
      </c>
      <c r="AV67" s="52">
        <f>COUNTIFS('1 TRIM'!$A$8:$A$15000,AT67,'1 TRIM'!$L$8:$L$15000,"Oficina")</f>
        <v>0</v>
      </c>
      <c r="AW67" s="52">
        <f>COUNTIFS('1 TRIM'!$A$8:$A$15000,AT67,'1 TRIM'!$L$8:$L$15000,"Virtual")</f>
        <v>0</v>
      </c>
      <c r="AX67" s="52">
        <f>COUNTIFS('2 TRIM'!$A$8:$A$15000,AT67,'2 TRIM'!$L$8:$L$15000,"Campo")</f>
        <v>2</v>
      </c>
      <c r="AY67" s="52">
        <f>COUNTIFS('2 TRIM'!$A$8:$A$15000,AT67,'2 TRIM'!$L$8:$L$15000,"Oficina")</f>
        <v>2</v>
      </c>
      <c r="AZ67" s="52">
        <f>COUNTIFS('2 TRIM'!$A$8:$A$15000,AT67,'2 TRIM'!$L$8:$L$15000,"Virtual")</f>
        <v>0</v>
      </c>
      <c r="BA67" s="52">
        <f>COUNTIFS('3 TRIM'!$A$8:$A$5481,AT67,'3 TRIM'!$L$8:$L$5481,"Campo")</f>
        <v>1</v>
      </c>
      <c r="BB67" s="52">
        <f>COUNTIFS('3 TRIM'!$A$8:$A$5481,AT67,'3 TRIM'!$L$8:$L$5481,"Oficina")</f>
        <v>0</v>
      </c>
      <c r="BC67" s="52">
        <f>COUNTIFS('3 TRIM'!$A$8:$A$5481,AT67,'3 TRIM'!$L$8:$L$5481,"Virtual")</f>
        <v>0</v>
      </c>
      <c r="BD67" s="50">
        <f>COUNTIFS('4 TRIM'!$A$8:$A$5161,X67,'4 TRIM'!$I$8:$I$5161,"Campo")</f>
        <v>0</v>
      </c>
      <c r="BE67" s="52">
        <f>COUNTIFS('4 TRIM'!$A$8:$A$5161,AT67,'4 TRIM'!$I$8:$I$5161,"Oficina")</f>
        <v>0</v>
      </c>
      <c r="BF67" s="52">
        <f>COUNTIFS('4 TRIM'!$A$8:$A$5161,AT67,'4 TRIM'!$I$8:$I$5161,"Virtual")</f>
        <v>0</v>
      </c>
      <c r="BG67" s="51">
        <f t="shared" si="1"/>
        <v>5</v>
      </c>
      <c r="BH67" s="49"/>
      <c r="BI67" s="56">
        <v>65</v>
      </c>
      <c r="BJ67" s="52">
        <f>SUMIFS('1 TRIM'!M$8:M$14507,'1 TRIM'!A$8:A$14507,FORMULAS!BI67)</f>
        <v>0</v>
      </c>
      <c r="BK67" s="52">
        <f>SUMIFS('2 TRIM'!M$8:M$6930,'2 TRIM'!A$8:A$6930,FORMULAS!BI67)</f>
        <v>1</v>
      </c>
      <c r="BL67" s="52">
        <f>SUMIFS('3 TRIM'!M$8:M$5481,'3 TRIM'!A$8:A$5481,FORMULAS!BK67)</f>
        <v>235</v>
      </c>
      <c r="BM67" s="52">
        <f>SUMIFS('4 TRIM'!M$8:M$5161,'4 TRIM'!A$8:A$5161,FORMULAS!BL67)</f>
        <v>0</v>
      </c>
      <c r="BN67" s="52">
        <f>SUMIFS('1 TRIM'!Q$8:Q$5507,'1 TRIM'!E$8:E$5507,FORMULAS!BM67)</f>
        <v>0</v>
      </c>
      <c r="BO67" s="49"/>
      <c r="BQ67" s="61"/>
      <c r="BR67" s="49"/>
      <c r="BS67" s="49"/>
      <c r="BT67" s="49"/>
      <c r="BU67" s="49"/>
      <c r="BV67" s="49"/>
      <c r="BW67" s="49"/>
      <c r="BX67" s="49"/>
      <c r="BY67" s="49"/>
      <c r="BZ67" s="49"/>
    </row>
    <row r="68" spans="1:78" x14ac:dyDescent="0.25">
      <c r="A68" s="56">
        <v>66</v>
      </c>
      <c r="B68" s="57">
        <f>+PLAN!I76</f>
        <v>5</v>
      </c>
      <c r="C68" s="38">
        <f t="shared" ref="C68:C131" si="22">+Y68</f>
        <v>0</v>
      </c>
      <c r="D68" s="39">
        <f t="shared" ref="D68:D131" si="23">+C68/B68</f>
        <v>0</v>
      </c>
      <c r="E68" s="58">
        <f>+PLAN!J76</f>
        <v>5</v>
      </c>
      <c r="F68" s="41">
        <f t="shared" ref="F68:F131" si="24">+AA68</f>
        <v>10</v>
      </c>
      <c r="G68" s="42">
        <f t="shared" ref="G68:G131" si="25">+F68/E68</f>
        <v>2</v>
      </c>
      <c r="H68" s="148">
        <f t="shared" ref="H68:H131" si="26">+B68+E68</f>
        <v>10</v>
      </c>
      <c r="I68" s="148">
        <f t="shared" ref="I68:I131" si="27">+Y68+AA68</f>
        <v>10</v>
      </c>
      <c r="J68" s="147">
        <f t="shared" ref="J68:J131" si="28">+I68/H68</f>
        <v>1</v>
      </c>
      <c r="K68" s="59">
        <f>+PLAN!K76</f>
        <v>5</v>
      </c>
      <c r="L68" s="44">
        <f t="shared" ref="L68:L131" si="29">+AC68</f>
        <v>2</v>
      </c>
      <c r="M68" s="45">
        <f t="shared" ref="M68:M131" si="30">+L68/K68</f>
        <v>0.4</v>
      </c>
      <c r="N68" s="46">
        <f>+PLAN!L76</f>
        <v>5</v>
      </c>
      <c r="O68" s="47">
        <f>COUNTIF('4 TRIM'!$A$8:$A$5161,A68)</f>
        <v>0</v>
      </c>
      <c r="P68" s="48">
        <f t="shared" ref="P68:P131" si="31">+O68/N68</f>
        <v>0</v>
      </c>
      <c r="Q68" s="148">
        <f t="shared" ref="Q68:Q131" si="32">+K68+N68</f>
        <v>10</v>
      </c>
      <c r="R68" s="148">
        <f t="shared" ref="R68:R131" si="33">+AC68+AE68</f>
        <v>2</v>
      </c>
      <c r="S68" s="147">
        <f t="shared" ref="S68:S131" si="34">+R68/Q68</f>
        <v>0.2</v>
      </c>
      <c r="T68" s="149">
        <f t="shared" ref="T68:T131" si="35">+C68+F68+L68+O68</f>
        <v>12</v>
      </c>
      <c r="U68" s="149">
        <f>+PLAN!M76</f>
        <v>20</v>
      </c>
      <c r="V68" s="150">
        <f t="shared" ref="V68:V131" si="36">T68/U68</f>
        <v>0.6</v>
      </c>
      <c r="W68" s="49"/>
      <c r="X68" s="56">
        <v>66</v>
      </c>
      <c r="Y68" s="50">
        <f>COUNTIFS('1 TRIM'!$A$8:$A$10507,X68,'1 TRIM'!$J$8:$J$10507,"Programada")</f>
        <v>0</v>
      </c>
      <c r="Z68" s="50">
        <f>COUNTIFS('1 TRIM'!$A$8:$A$10507,X68,'1 TRIM'!$J$8:$J$10507,"Demanda")</f>
        <v>0</v>
      </c>
      <c r="AA68" s="50">
        <f>COUNTIFS('2 TRIM'!$A$8:$A$15000,X68,'2 TRIM'!$J$8:$J$15000,"Programada")</f>
        <v>10</v>
      </c>
      <c r="AB68" s="50">
        <f>COUNTIFS('2 TRIM'!$A$8:$A$15000,X68,'2 TRIM'!$J$8:$J$15000,"Demanda")</f>
        <v>4</v>
      </c>
      <c r="AC68" s="50">
        <f>COUNTIFS('3 TRIM'!$A$8:$A$20000,X68,'3 TRIM'!$J$8:$J$20000,"Programada")</f>
        <v>2</v>
      </c>
      <c r="AD68" s="50">
        <f>COUNTIFS('3 TRIM'!$A$8:$A$20000,X68,'3 TRIM'!$J$8:$J$20000,"Demanda")</f>
        <v>0</v>
      </c>
      <c r="AE68" s="50">
        <f>COUNTIFS('4 TRIM'!$A$8:$A$10161,X68,'4 TRIM'!$G$8:$G$10161,"Programada")</f>
        <v>0</v>
      </c>
      <c r="AF68" s="50">
        <f>COUNTIFS('4 TRIM'!$A$8:$A$10161,X68,'4 TRIM'!$G$8:$G$10161,"Demanda")</f>
        <v>0</v>
      </c>
      <c r="AG68" s="51">
        <f t="shared" si="21"/>
        <v>16</v>
      </c>
      <c r="AH68" s="49"/>
      <c r="AI68" s="56">
        <v>66</v>
      </c>
      <c r="AJ68" s="50">
        <f>COUNTIFS('1 TRIM'!$A$8:$A$15000,AI68,'1 TRIM'!$K$8:$K$15000,"Interno")</f>
        <v>0</v>
      </c>
      <c r="AK68" s="50">
        <f>COUNTIFS('1 TRIM'!$A$8:$A$15000,AI68,'1 TRIM'!$K$8:$K$15000,"Externo")</f>
        <v>0</v>
      </c>
      <c r="AL68" s="50">
        <f>COUNTIFS('2 TRIM'!$A$8:$A$15000,AI68,'2 TRIM'!$K$8:$K$15000,"Interno")</f>
        <v>5</v>
      </c>
      <c r="AM68" s="50">
        <f>COUNTIFS('2 TRIM'!$A$8:$A$15000,AI68,'2 TRIM'!$K$8:$K$15000,"Externo")</f>
        <v>9</v>
      </c>
      <c r="AN68" s="50">
        <f>COUNTIFS('3 TRIM'!A$8:A$5481,AI68,'3 TRIM'!K$8:K$5481,"Interno")</f>
        <v>0</v>
      </c>
      <c r="AO68" s="50">
        <f>COUNTIFS('3 TRIM'!A$8:A$5481,AI68,'3 TRIM'!K$8:K$5481,"Externo")</f>
        <v>1</v>
      </c>
      <c r="AP68" s="50">
        <f>COUNTIFS('4 TRIM'!A$8:A$5161,AI68,'4 TRIM'!H$8:H$5161,"Interno")</f>
        <v>0</v>
      </c>
      <c r="AQ68" s="50">
        <f>COUNTIFS('4 TRIM'!A$8:A$5161,AI68,'4 TRIM'!H$8:H$5161,"Externo")</f>
        <v>0</v>
      </c>
      <c r="AR68" s="51">
        <f t="shared" ref="AR68:AR131" si="37">SUM(AJ68:AQ68)</f>
        <v>15</v>
      </c>
      <c r="AS68" s="49"/>
      <c r="AT68" s="56">
        <v>66</v>
      </c>
      <c r="AU68" s="52">
        <f>COUNTIFS('1 TRIM'!$A$8:$A$15000,AT68,'1 TRIM'!$L$8:$L$15000,"Campo")</f>
        <v>0</v>
      </c>
      <c r="AV68" s="52">
        <f>COUNTIFS('1 TRIM'!$A$8:$A$15000,AT68,'1 TRIM'!$L$8:$L$15000,"Oficina")</f>
        <v>0</v>
      </c>
      <c r="AW68" s="52">
        <f>COUNTIFS('1 TRIM'!$A$8:$A$15000,AT68,'1 TRIM'!$L$8:$L$15000,"Virtual")</f>
        <v>0</v>
      </c>
      <c r="AX68" s="52">
        <f>COUNTIFS('2 TRIM'!$A$8:$A$15000,AT68,'2 TRIM'!$L$8:$L$15000,"Campo")</f>
        <v>12</v>
      </c>
      <c r="AY68" s="52">
        <f>COUNTIFS('2 TRIM'!$A$8:$A$15000,AT68,'2 TRIM'!$L$8:$L$15000,"Oficina")</f>
        <v>1</v>
      </c>
      <c r="AZ68" s="52">
        <f>COUNTIFS('2 TRIM'!$A$8:$A$15000,AT68,'2 TRIM'!$L$8:$L$15000,"Virtual")</f>
        <v>1</v>
      </c>
      <c r="BA68" s="52">
        <f>COUNTIFS('3 TRIM'!$A$8:$A$5481,AT68,'3 TRIM'!$L$8:$L$5481,"Campo")</f>
        <v>1</v>
      </c>
      <c r="BB68" s="52">
        <f>COUNTIFS('3 TRIM'!$A$8:$A$5481,AT68,'3 TRIM'!$L$8:$L$5481,"Oficina")</f>
        <v>0</v>
      </c>
      <c r="BC68" s="52">
        <f>COUNTIFS('3 TRIM'!$A$8:$A$5481,AT68,'3 TRIM'!$L$8:$L$5481,"Virtual")</f>
        <v>0</v>
      </c>
      <c r="BD68" s="50">
        <f>COUNTIFS('4 TRIM'!$A$8:$A$5161,X68,'4 TRIM'!$I$8:$I$5161,"Campo")</f>
        <v>0</v>
      </c>
      <c r="BE68" s="52">
        <f>COUNTIFS('4 TRIM'!$A$8:$A$5161,AT68,'4 TRIM'!$I$8:$I$5161,"Oficina")</f>
        <v>0</v>
      </c>
      <c r="BF68" s="52">
        <f>COUNTIFS('4 TRIM'!$A$8:$A$5161,AT68,'4 TRIM'!$I$8:$I$5161,"Virtual")</f>
        <v>0</v>
      </c>
      <c r="BG68" s="51">
        <f t="shared" ref="BG68:BG131" si="38">SUM(AU68:BF68)</f>
        <v>15</v>
      </c>
      <c r="BH68" s="49"/>
      <c r="BI68" s="56">
        <v>66</v>
      </c>
      <c r="BJ68" s="52">
        <f>SUMIFS('1 TRIM'!M$8:M$14507,'1 TRIM'!A$8:A$14507,FORMULAS!BI68)</f>
        <v>0</v>
      </c>
      <c r="BK68" s="52">
        <f>SUMIFS('2 TRIM'!M$8:M$6930,'2 TRIM'!A$8:A$6930,FORMULAS!BI68)</f>
        <v>68</v>
      </c>
      <c r="BL68" s="52">
        <f>SUMIFS('3 TRIM'!M$8:M$5481,'3 TRIM'!A$8:A$5481,FORMULAS!BK68)</f>
        <v>0</v>
      </c>
      <c r="BM68" s="52">
        <f>SUMIFS('4 TRIM'!M$8:M$5161,'4 TRIM'!A$8:A$5161,FORMULAS!BL68)</f>
        <v>0</v>
      </c>
      <c r="BN68" s="52">
        <f>SUMIFS('1 TRIM'!Q$8:Q$5507,'1 TRIM'!E$8:E$5507,FORMULAS!BM68)</f>
        <v>0</v>
      </c>
      <c r="BO68" s="49"/>
      <c r="BQ68" s="61"/>
      <c r="BR68" s="49"/>
      <c r="BS68" s="49"/>
      <c r="BT68" s="49"/>
      <c r="BU68" s="49"/>
      <c r="BV68" s="49"/>
      <c r="BW68" s="49"/>
      <c r="BX68" s="49"/>
      <c r="BY68" s="49"/>
      <c r="BZ68" s="49"/>
    </row>
    <row r="69" spans="1:78" x14ac:dyDescent="0.25">
      <c r="A69" s="56">
        <v>67</v>
      </c>
      <c r="B69" s="57">
        <f>+PLAN!I77</f>
        <v>1</v>
      </c>
      <c r="C69" s="38">
        <f t="shared" si="22"/>
        <v>0</v>
      </c>
      <c r="D69" s="39">
        <f t="shared" si="23"/>
        <v>0</v>
      </c>
      <c r="E69" s="58">
        <f>+PLAN!J77</f>
        <v>1</v>
      </c>
      <c r="F69" s="41">
        <f t="shared" si="24"/>
        <v>7</v>
      </c>
      <c r="G69" s="42">
        <f t="shared" si="25"/>
        <v>7</v>
      </c>
      <c r="H69" s="148">
        <f t="shared" si="26"/>
        <v>2</v>
      </c>
      <c r="I69" s="148">
        <f t="shared" si="27"/>
        <v>7</v>
      </c>
      <c r="J69" s="147">
        <f t="shared" si="28"/>
        <v>3.5</v>
      </c>
      <c r="K69" s="59">
        <f>+PLAN!K77</f>
        <v>1</v>
      </c>
      <c r="L69" s="44">
        <f t="shared" si="29"/>
        <v>6</v>
      </c>
      <c r="M69" s="45">
        <f t="shared" si="30"/>
        <v>6</v>
      </c>
      <c r="N69" s="46">
        <f>+PLAN!L77</f>
        <v>1</v>
      </c>
      <c r="O69" s="47">
        <f>COUNTIF('4 TRIM'!$A$8:$A$5161,A69)</f>
        <v>0</v>
      </c>
      <c r="P69" s="48">
        <f t="shared" si="31"/>
        <v>0</v>
      </c>
      <c r="Q69" s="148">
        <f t="shared" si="32"/>
        <v>2</v>
      </c>
      <c r="R69" s="148">
        <f t="shared" si="33"/>
        <v>6</v>
      </c>
      <c r="S69" s="147">
        <f t="shared" si="34"/>
        <v>3</v>
      </c>
      <c r="T69" s="149">
        <f t="shared" si="35"/>
        <v>13</v>
      </c>
      <c r="U69" s="149">
        <f>+PLAN!M77</f>
        <v>4</v>
      </c>
      <c r="V69" s="150">
        <f t="shared" si="36"/>
        <v>3.25</v>
      </c>
      <c r="W69" s="49"/>
      <c r="X69" s="56">
        <v>67</v>
      </c>
      <c r="Y69" s="50">
        <f>COUNTIFS('1 TRIM'!$A$8:$A$10507,X69,'1 TRIM'!$J$8:$J$10507,"Programada")</f>
        <v>0</v>
      </c>
      <c r="Z69" s="50">
        <f>COUNTIFS('1 TRIM'!$A$8:$A$10507,X69,'1 TRIM'!$J$8:$J$10507,"Demanda")</f>
        <v>0</v>
      </c>
      <c r="AA69" s="50">
        <f>COUNTIFS('2 TRIM'!$A$8:$A$15000,X69,'2 TRIM'!$J$8:$J$15000,"Programada")</f>
        <v>7</v>
      </c>
      <c r="AB69" s="50">
        <f>COUNTIFS('2 TRIM'!$A$8:$A$15000,X69,'2 TRIM'!$J$8:$J$15000,"Demanda")</f>
        <v>8</v>
      </c>
      <c r="AC69" s="50">
        <f>COUNTIFS('3 TRIM'!$A$8:$A$20000,X69,'3 TRIM'!$J$8:$J$20000,"Programada")</f>
        <v>6</v>
      </c>
      <c r="AD69" s="50">
        <f>COUNTIFS('3 TRIM'!$A$8:$A$20000,X69,'3 TRIM'!$J$8:$J$20000,"Demanda")</f>
        <v>6</v>
      </c>
      <c r="AE69" s="50">
        <f>COUNTIFS('4 TRIM'!$A$8:$A$10161,X69,'4 TRIM'!$G$8:$G$10161,"Programada")</f>
        <v>0</v>
      </c>
      <c r="AF69" s="50">
        <f>COUNTIFS('4 TRIM'!$A$8:$A$10161,X69,'4 TRIM'!$G$8:$G$10161,"Demanda")</f>
        <v>0</v>
      </c>
      <c r="AG69" s="51">
        <f t="shared" si="21"/>
        <v>27</v>
      </c>
      <c r="AH69" s="49"/>
      <c r="AI69" s="56">
        <v>67</v>
      </c>
      <c r="AJ69" s="50">
        <f>COUNTIFS('1 TRIM'!$A$8:$A$15000,AI69,'1 TRIM'!$K$8:$K$15000,"Interno")</f>
        <v>0</v>
      </c>
      <c r="AK69" s="50">
        <f>COUNTIFS('1 TRIM'!$A$8:$A$15000,AI69,'1 TRIM'!$K$8:$K$15000,"Externo")</f>
        <v>0</v>
      </c>
      <c r="AL69" s="50">
        <f>COUNTIFS('2 TRIM'!$A$8:$A$15000,AI69,'2 TRIM'!$K$8:$K$15000,"Interno")</f>
        <v>8</v>
      </c>
      <c r="AM69" s="50">
        <f>COUNTIFS('2 TRIM'!$A$8:$A$15000,AI69,'2 TRIM'!$K$8:$K$15000,"Externo")</f>
        <v>7</v>
      </c>
      <c r="AN69" s="50">
        <f>COUNTIFS('3 TRIM'!A$8:A$5481,AI69,'3 TRIM'!K$8:K$5481,"Interno")</f>
        <v>3</v>
      </c>
      <c r="AO69" s="50">
        <f>COUNTIFS('3 TRIM'!A$8:A$5481,AI69,'3 TRIM'!K$8:K$5481,"Externo")</f>
        <v>8</v>
      </c>
      <c r="AP69" s="50">
        <f>COUNTIFS('4 TRIM'!A$8:A$5161,AI69,'4 TRIM'!H$8:H$5161,"Interno")</f>
        <v>0</v>
      </c>
      <c r="AQ69" s="50">
        <f>COUNTIFS('4 TRIM'!A$8:A$5161,AI69,'4 TRIM'!H$8:H$5161,"Externo")</f>
        <v>0</v>
      </c>
      <c r="AR69" s="51">
        <f t="shared" si="37"/>
        <v>26</v>
      </c>
      <c r="AS69" s="49"/>
      <c r="AT69" s="56">
        <v>67</v>
      </c>
      <c r="AU69" s="52">
        <f>COUNTIFS('1 TRIM'!$A$8:$A$15000,AT69,'1 TRIM'!$L$8:$L$15000,"Campo")</f>
        <v>0</v>
      </c>
      <c r="AV69" s="52">
        <f>COUNTIFS('1 TRIM'!$A$8:$A$15000,AT69,'1 TRIM'!$L$8:$L$15000,"Oficina")</f>
        <v>0</v>
      </c>
      <c r="AW69" s="52">
        <f>COUNTIFS('1 TRIM'!$A$8:$A$15000,AT69,'1 TRIM'!$L$8:$L$15000,"Virtual")</f>
        <v>0</v>
      </c>
      <c r="AX69" s="52">
        <f>COUNTIFS('2 TRIM'!$A$8:$A$15000,AT69,'2 TRIM'!$L$8:$L$15000,"Campo")</f>
        <v>8</v>
      </c>
      <c r="AY69" s="52">
        <f>COUNTIFS('2 TRIM'!$A$8:$A$15000,AT69,'2 TRIM'!$L$8:$L$15000,"Oficina")</f>
        <v>3</v>
      </c>
      <c r="AZ69" s="52">
        <f>COUNTIFS('2 TRIM'!$A$8:$A$15000,AT69,'2 TRIM'!$L$8:$L$15000,"Virtual")</f>
        <v>4</v>
      </c>
      <c r="BA69" s="52">
        <f>COUNTIFS('3 TRIM'!$A$8:$A$5481,AT69,'3 TRIM'!$L$8:$L$5481,"Campo")</f>
        <v>1</v>
      </c>
      <c r="BB69" s="52">
        <f>COUNTIFS('3 TRIM'!$A$8:$A$5481,AT69,'3 TRIM'!$L$8:$L$5481,"Oficina")</f>
        <v>0</v>
      </c>
      <c r="BC69" s="52">
        <f>COUNTIFS('3 TRIM'!$A$8:$A$5481,AT69,'3 TRIM'!$L$8:$L$5481,"Virtual")</f>
        <v>10</v>
      </c>
      <c r="BD69" s="50">
        <f>COUNTIFS('4 TRIM'!$A$8:$A$5161,X69,'4 TRIM'!$I$8:$I$5161,"Campo")</f>
        <v>0</v>
      </c>
      <c r="BE69" s="52">
        <f>COUNTIFS('4 TRIM'!$A$8:$A$5161,AT69,'4 TRIM'!$I$8:$I$5161,"Oficina")</f>
        <v>0</v>
      </c>
      <c r="BF69" s="52">
        <f>COUNTIFS('4 TRIM'!$A$8:$A$5161,AT69,'4 TRIM'!$I$8:$I$5161,"Virtual")</f>
        <v>0</v>
      </c>
      <c r="BG69" s="51">
        <f t="shared" si="38"/>
        <v>26</v>
      </c>
      <c r="BH69" s="49"/>
      <c r="BI69" s="56">
        <v>67</v>
      </c>
      <c r="BJ69" s="52">
        <f>SUMIFS('1 TRIM'!M$8:M$14507,'1 TRIM'!A$8:A$14507,FORMULAS!BI69)</f>
        <v>0</v>
      </c>
      <c r="BK69" s="52">
        <f>SUMIFS('2 TRIM'!M$8:M$6930,'2 TRIM'!A$8:A$6930,FORMULAS!BI69)</f>
        <v>51</v>
      </c>
      <c r="BL69" s="52">
        <f>SUMIFS('3 TRIM'!M$8:M$5481,'3 TRIM'!A$8:A$5481,FORMULAS!BK69)</f>
        <v>5</v>
      </c>
      <c r="BM69" s="52">
        <f>SUMIFS('4 TRIM'!M$8:M$5161,'4 TRIM'!A$8:A$5161,FORMULAS!BL69)</f>
        <v>0</v>
      </c>
      <c r="BN69" s="52">
        <f>SUMIFS('1 TRIM'!Q$8:Q$5507,'1 TRIM'!E$8:E$5507,FORMULAS!BM69)</f>
        <v>0</v>
      </c>
      <c r="BO69" s="49"/>
      <c r="BQ69" s="61"/>
      <c r="BR69" s="49"/>
      <c r="BS69" s="49"/>
      <c r="BT69" s="49"/>
      <c r="BU69" s="49"/>
      <c r="BV69" s="49"/>
      <c r="BW69" s="49"/>
      <c r="BX69" s="49"/>
      <c r="BY69" s="49"/>
      <c r="BZ69" s="49"/>
    </row>
    <row r="70" spans="1:78" x14ac:dyDescent="0.25">
      <c r="A70" s="56">
        <v>68</v>
      </c>
      <c r="B70" s="57">
        <f>+PLAN!I78</f>
        <v>0</v>
      </c>
      <c r="C70" s="38">
        <f t="shared" si="22"/>
        <v>0</v>
      </c>
      <c r="D70" s="39" t="e">
        <f t="shared" si="23"/>
        <v>#DIV/0!</v>
      </c>
      <c r="E70" s="58">
        <f>+PLAN!J78</f>
        <v>1</v>
      </c>
      <c r="F70" s="41">
        <f t="shared" si="24"/>
        <v>0</v>
      </c>
      <c r="G70" s="42">
        <f t="shared" si="25"/>
        <v>0</v>
      </c>
      <c r="H70" s="148">
        <f t="shared" si="26"/>
        <v>1</v>
      </c>
      <c r="I70" s="148">
        <f t="shared" si="27"/>
        <v>0</v>
      </c>
      <c r="J70" s="147">
        <f t="shared" si="28"/>
        <v>0</v>
      </c>
      <c r="K70" s="59">
        <f>+PLAN!K78</f>
        <v>0</v>
      </c>
      <c r="L70" s="44">
        <f t="shared" si="29"/>
        <v>0</v>
      </c>
      <c r="M70" s="45" t="e">
        <f t="shared" si="30"/>
        <v>#DIV/0!</v>
      </c>
      <c r="N70" s="46">
        <f>+PLAN!L78</f>
        <v>1</v>
      </c>
      <c r="O70" s="47">
        <f>COUNTIF('4 TRIM'!$A$8:$A$5161,A70)</f>
        <v>0</v>
      </c>
      <c r="P70" s="48">
        <f t="shared" si="31"/>
        <v>0</v>
      </c>
      <c r="Q70" s="148">
        <f t="shared" si="32"/>
        <v>1</v>
      </c>
      <c r="R70" s="148">
        <f t="shared" si="33"/>
        <v>0</v>
      </c>
      <c r="S70" s="147">
        <f t="shared" si="34"/>
        <v>0</v>
      </c>
      <c r="T70" s="149">
        <f t="shared" si="35"/>
        <v>0</v>
      </c>
      <c r="U70" s="149">
        <f>+PLAN!M78</f>
        <v>2</v>
      </c>
      <c r="V70" s="150">
        <f t="shared" si="36"/>
        <v>0</v>
      </c>
      <c r="W70" s="49"/>
      <c r="X70" s="56">
        <v>68</v>
      </c>
      <c r="Y70" s="50">
        <f>COUNTIFS('1 TRIM'!$A$8:$A$10507,X70,'1 TRIM'!$J$8:$J$10507,"Programada")</f>
        <v>0</v>
      </c>
      <c r="Z70" s="50">
        <f>COUNTIFS('1 TRIM'!$A$8:$A$10507,X70,'1 TRIM'!$J$8:$J$10507,"Demanda")</f>
        <v>0</v>
      </c>
      <c r="AA70" s="50">
        <f>COUNTIFS('2 TRIM'!$A$8:$A$15000,X70,'2 TRIM'!$J$8:$J$15000,"Programada")</f>
        <v>0</v>
      </c>
      <c r="AB70" s="50">
        <f>COUNTIFS('2 TRIM'!$A$8:$A$15000,X70,'2 TRIM'!$J$8:$J$15000,"Demanda")</f>
        <v>1</v>
      </c>
      <c r="AC70" s="50">
        <f>COUNTIFS('3 TRIM'!$A$8:$A$20000,X70,'3 TRIM'!$J$8:$J$20000,"Programada")</f>
        <v>0</v>
      </c>
      <c r="AD70" s="50">
        <f>COUNTIFS('3 TRIM'!$A$8:$A$20000,X70,'3 TRIM'!$J$8:$J$20000,"Demanda")</f>
        <v>0</v>
      </c>
      <c r="AE70" s="50">
        <f>COUNTIFS('4 TRIM'!$A$8:$A$10161,X70,'4 TRIM'!$G$8:$G$10161,"Programada")</f>
        <v>0</v>
      </c>
      <c r="AF70" s="50">
        <f>COUNTIFS('4 TRIM'!$A$8:$A$10161,X70,'4 TRIM'!$G$8:$G$10161,"Demanda")</f>
        <v>0</v>
      </c>
      <c r="AG70" s="51">
        <f t="shared" si="21"/>
        <v>1</v>
      </c>
      <c r="AH70" s="49"/>
      <c r="AI70" s="56">
        <v>68</v>
      </c>
      <c r="AJ70" s="50">
        <f>COUNTIFS('1 TRIM'!$A$8:$A$15000,AI70,'1 TRIM'!$K$8:$K$15000,"Interno")</f>
        <v>0</v>
      </c>
      <c r="AK70" s="50">
        <f>COUNTIFS('1 TRIM'!$A$8:$A$15000,AI70,'1 TRIM'!$K$8:$K$15000,"Externo")</f>
        <v>0</v>
      </c>
      <c r="AL70" s="50">
        <f>COUNTIFS('2 TRIM'!$A$8:$A$15000,AI70,'2 TRIM'!$K$8:$K$15000,"Interno")</f>
        <v>0</v>
      </c>
      <c r="AM70" s="50">
        <f>COUNTIFS('2 TRIM'!$A$8:$A$15000,AI70,'2 TRIM'!$K$8:$K$15000,"Externo")</f>
        <v>1</v>
      </c>
      <c r="AN70" s="50">
        <f>COUNTIFS('3 TRIM'!A$8:A$5481,AI70,'3 TRIM'!K$8:K$5481,"Interno")</f>
        <v>0</v>
      </c>
      <c r="AO70" s="50">
        <f>COUNTIFS('3 TRIM'!A$8:A$5481,AI70,'3 TRIM'!K$8:K$5481,"Externo")</f>
        <v>0</v>
      </c>
      <c r="AP70" s="50">
        <f>COUNTIFS('4 TRIM'!A$8:A$5161,AI70,'4 TRIM'!H$8:H$5161,"Interno")</f>
        <v>0</v>
      </c>
      <c r="AQ70" s="50">
        <f>COUNTIFS('4 TRIM'!A$8:A$5161,AI70,'4 TRIM'!H$8:H$5161,"Externo")</f>
        <v>0</v>
      </c>
      <c r="AR70" s="51">
        <f t="shared" si="37"/>
        <v>1</v>
      </c>
      <c r="AS70" s="49"/>
      <c r="AT70" s="56">
        <v>68</v>
      </c>
      <c r="AU70" s="52">
        <f>COUNTIFS('1 TRIM'!$A$8:$A$15000,AT70,'1 TRIM'!$L$8:$L$15000,"Campo")</f>
        <v>0</v>
      </c>
      <c r="AV70" s="52">
        <f>COUNTIFS('1 TRIM'!$A$8:$A$15000,AT70,'1 TRIM'!$L$8:$L$15000,"Oficina")</f>
        <v>0</v>
      </c>
      <c r="AW70" s="52">
        <f>COUNTIFS('1 TRIM'!$A$8:$A$15000,AT70,'1 TRIM'!$L$8:$L$15000,"Virtual")</f>
        <v>0</v>
      </c>
      <c r="AX70" s="52">
        <f>COUNTIFS('2 TRIM'!$A$8:$A$15000,AT70,'2 TRIM'!$L$8:$L$15000,"Campo")</f>
        <v>0</v>
      </c>
      <c r="AY70" s="52">
        <f>COUNTIFS('2 TRIM'!$A$8:$A$15000,AT70,'2 TRIM'!$L$8:$L$15000,"Oficina")</f>
        <v>0</v>
      </c>
      <c r="AZ70" s="52">
        <f>COUNTIFS('2 TRIM'!$A$8:$A$15000,AT70,'2 TRIM'!$L$8:$L$15000,"Virtual")</f>
        <v>1</v>
      </c>
      <c r="BA70" s="52">
        <f>COUNTIFS('3 TRIM'!$A$8:$A$5481,AT70,'3 TRIM'!$L$8:$L$5481,"Campo")</f>
        <v>0</v>
      </c>
      <c r="BB70" s="52">
        <f>COUNTIFS('3 TRIM'!$A$8:$A$5481,AT70,'3 TRIM'!$L$8:$L$5481,"Oficina")</f>
        <v>0</v>
      </c>
      <c r="BC70" s="52">
        <f>COUNTIFS('3 TRIM'!$A$8:$A$5481,AT70,'3 TRIM'!$L$8:$L$5481,"Virtual")</f>
        <v>0</v>
      </c>
      <c r="BD70" s="50">
        <f>COUNTIFS('4 TRIM'!$A$8:$A$5161,X70,'4 TRIM'!$I$8:$I$5161,"Campo")</f>
        <v>0</v>
      </c>
      <c r="BE70" s="52">
        <f>COUNTIFS('4 TRIM'!$A$8:$A$5161,AT70,'4 TRIM'!$I$8:$I$5161,"Oficina")</f>
        <v>0</v>
      </c>
      <c r="BF70" s="52">
        <f>COUNTIFS('4 TRIM'!$A$8:$A$5161,AT70,'4 TRIM'!$I$8:$I$5161,"Virtual")</f>
        <v>0</v>
      </c>
      <c r="BG70" s="51">
        <f t="shared" si="38"/>
        <v>1</v>
      </c>
      <c r="BH70" s="49"/>
      <c r="BI70" s="56">
        <v>68</v>
      </c>
      <c r="BJ70" s="52">
        <f>SUMIFS('1 TRIM'!M$8:M$14507,'1 TRIM'!A$8:A$14507,FORMULAS!BI70)</f>
        <v>0</v>
      </c>
      <c r="BK70" s="52">
        <f>SUMIFS('2 TRIM'!M$8:M$6930,'2 TRIM'!A$8:A$6930,FORMULAS!BI70)</f>
        <v>0</v>
      </c>
      <c r="BL70" s="52">
        <f>SUMIFS('3 TRIM'!M$8:M$5481,'3 TRIM'!A$8:A$5481,FORMULAS!BK70)</f>
        <v>0</v>
      </c>
      <c r="BM70" s="52">
        <f>SUMIFS('4 TRIM'!M$8:M$5161,'4 TRIM'!A$8:A$5161,FORMULAS!BL70)</f>
        <v>0</v>
      </c>
      <c r="BN70" s="52">
        <f>SUMIFS('1 TRIM'!Q$8:Q$5507,'1 TRIM'!E$8:E$5507,FORMULAS!BM70)</f>
        <v>0</v>
      </c>
      <c r="BO70" s="49"/>
      <c r="BQ70" s="61"/>
      <c r="BR70" s="49"/>
      <c r="BS70" s="49"/>
      <c r="BT70" s="49"/>
      <c r="BU70" s="49"/>
      <c r="BV70" s="49"/>
      <c r="BW70" s="49"/>
      <c r="BX70" s="49"/>
      <c r="BY70" s="49"/>
      <c r="BZ70" s="49"/>
    </row>
    <row r="71" spans="1:78" x14ac:dyDescent="0.25">
      <c r="A71" s="56">
        <v>69</v>
      </c>
      <c r="B71" s="57">
        <f>+PLAN!I79</f>
        <v>10</v>
      </c>
      <c r="C71" s="38">
        <f t="shared" si="22"/>
        <v>0</v>
      </c>
      <c r="D71" s="39">
        <f t="shared" si="23"/>
        <v>0</v>
      </c>
      <c r="E71" s="58">
        <f>+PLAN!J79</f>
        <v>20</v>
      </c>
      <c r="F71" s="41">
        <f t="shared" si="24"/>
        <v>0</v>
      </c>
      <c r="G71" s="42">
        <f t="shared" si="25"/>
        <v>0</v>
      </c>
      <c r="H71" s="148">
        <f t="shared" si="26"/>
        <v>30</v>
      </c>
      <c r="I71" s="148">
        <f t="shared" si="27"/>
        <v>0</v>
      </c>
      <c r="J71" s="147">
        <f t="shared" si="28"/>
        <v>0</v>
      </c>
      <c r="K71" s="59">
        <f>+PLAN!K79</f>
        <v>20</v>
      </c>
      <c r="L71" s="44">
        <f t="shared" si="29"/>
        <v>3</v>
      </c>
      <c r="M71" s="45">
        <f t="shared" si="30"/>
        <v>0.15</v>
      </c>
      <c r="N71" s="46">
        <f>+PLAN!L79</f>
        <v>20</v>
      </c>
      <c r="O71" s="47">
        <f>COUNTIF('4 TRIM'!$A$8:$A$5161,A71)</f>
        <v>0</v>
      </c>
      <c r="P71" s="48">
        <f t="shared" si="31"/>
        <v>0</v>
      </c>
      <c r="Q71" s="148">
        <f t="shared" si="32"/>
        <v>40</v>
      </c>
      <c r="R71" s="148">
        <f t="shared" si="33"/>
        <v>3</v>
      </c>
      <c r="S71" s="147">
        <f t="shared" si="34"/>
        <v>7.4999999999999997E-2</v>
      </c>
      <c r="T71" s="149">
        <f t="shared" si="35"/>
        <v>3</v>
      </c>
      <c r="U71" s="149">
        <f>+PLAN!M79</f>
        <v>70</v>
      </c>
      <c r="V71" s="150">
        <f t="shared" si="36"/>
        <v>4.2857142857142858E-2</v>
      </c>
      <c r="W71" s="49"/>
      <c r="X71" s="56">
        <v>69</v>
      </c>
      <c r="Y71" s="50">
        <f>COUNTIFS('1 TRIM'!$A$8:$A$10507,X71,'1 TRIM'!$J$8:$J$10507,"Programada")</f>
        <v>0</v>
      </c>
      <c r="Z71" s="50">
        <f>COUNTIFS('1 TRIM'!$A$8:$A$10507,X71,'1 TRIM'!$J$8:$J$10507,"Demanda")</f>
        <v>0</v>
      </c>
      <c r="AA71" s="50">
        <f>COUNTIFS('2 TRIM'!$A$8:$A$15000,X71,'2 TRIM'!$J$8:$J$15000,"Programada")</f>
        <v>0</v>
      </c>
      <c r="AB71" s="50">
        <f>COUNTIFS('2 TRIM'!$A$8:$A$15000,X71,'2 TRIM'!$J$8:$J$15000,"Demanda")</f>
        <v>1</v>
      </c>
      <c r="AC71" s="50">
        <f>COUNTIFS('3 TRIM'!$A$8:$A$20000,X71,'3 TRIM'!$J$8:$J$20000,"Programada")</f>
        <v>3</v>
      </c>
      <c r="AD71" s="50">
        <f>COUNTIFS('3 TRIM'!$A$8:$A$20000,X71,'3 TRIM'!$J$8:$J$20000,"Demanda")</f>
        <v>17</v>
      </c>
      <c r="AE71" s="50">
        <f>COUNTIFS('4 TRIM'!$A$8:$A$10161,X71,'4 TRIM'!$G$8:$G$10161,"Programada")</f>
        <v>0</v>
      </c>
      <c r="AF71" s="50">
        <f>COUNTIFS('4 TRIM'!$A$8:$A$10161,X71,'4 TRIM'!$G$8:$G$10161,"Demanda")</f>
        <v>0</v>
      </c>
      <c r="AG71" s="51">
        <f t="shared" si="21"/>
        <v>21</v>
      </c>
      <c r="AH71" s="49"/>
      <c r="AI71" s="56">
        <v>69</v>
      </c>
      <c r="AJ71" s="50">
        <f>COUNTIFS('1 TRIM'!$A$8:$A$15000,AI71,'1 TRIM'!$K$8:$K$15000,"Interno")</f>
        <v>0</v>
      </c>
      <c r="AK71" s="50">
        <f>COUNTIFS('1 TRIM'!$A$8:$A$15000,AI71,'1 TRIM'!$K$8:$K$15000,"Externo")</f>
        <v>0</v>
      </c>
      <c r="AL71" s="50">
        <f>COUNTIFS('2 TRIM'!$A$8:$A$15000,AI71,'2 TRIM'!$K$8:$K$15000,"Interno")</f>
        <v>0</v>
      </c>
      <c r="AM71" s="50">
        <f>COUNTIFS('2 TRIM'!$A$8:$A$15000,AI71,'2 TRIM'!$K$8:$K$15000,"Externo")</f>
        <v>1</v>
      </c>
      <c r="AN71" s="50">
        <f>COUNTIFS('3 TRIM'!A$8:A$5481,AI71,'3 TRIM'!K$8:K$5481,"Interno")</f>
        <v>0</v>
      </c>
      <c r="AO71" s="50">
        <f>COUNTIFS('3 TRIM'!A$8:A$5481,AI71,'3 TRIM'!K$8:K$5481,"Externo")</f>
        <v>18</v>
      </c>
      <c r="AP71" s="50">
        <f>COUNTIFS('4 TRIM'!A$8:A$5161,AI71,'4 TRIM'!H$8:H$5161,"Interno")</f>
        <v>0</v>
      </c>
      <c r="AQ71" s="50">
        <f>COUNTIFS('4 TRIM'!A$8:A$5161,AI71,'4 TRIM'!H$8:H$5161,"Externo")</f>
        <v>0</v>
      </c>
      <c r="AR71" s="51">
        <f t="shared" si="37"/>
        <v>19</v>
      </c>
      <c r="AS71" s="49"/>
      <c r="AT71" s="56">
        <v>69</v>
      </c>
      <c r="AU71" s="52">
        <f>COUNTIFS('1 TRIM'!$A$8:$A$15000,AT71,'1 TRIM'!$L$8:$L$15000,"Campo")</f>
        <v>0</v>
      </c>
      <c r="AV71" s="52">
        <f>COUNTIFS('1 TRIM'!$A$8:$A$15000,AT71,'1 TRIM'!$L$8:$L$15000,"Oficina")</f>
        <v>0</v>
      </c>
      <c r="AW71" s="52">
        <f>COUNTIFS('1 TRIM'!$A$8:$A$15000,AT71,'1 TRIM'!$L$8:$L$15000,"Virtual")</f>
        <v>0</v>
      </c>
      <c r="AX71" s="52">
        <f>COUNTIFS('2 TRIM'!$A$8:$A$15000,AT71,'2 TRIM'!$L$8:$L$15000,"Campo")</f>
        <v>0</v>
      </c>
      <c r="AY71" s="52">
        <f>COUNTIFS('2 TRIM'!$A$8:$A$15000,AT71,'2 TRIM'!$L$8:$L$15000,"Oficina")</f>
        <v>0</v>
      </c>
      <c r="AZ71" s="52">
        <f>COUNTIFS('2 TRIM'!$A$8:$A$15000,AT71,'2 TRIM'!$L$8:$L$15000,"Virtual")</f>
        <v>1</v>
      </c>
      <c r="BA71" s="52">
        <f>COUNTIFS('3 TRIM'!$A$8:$A$5481,AT71,'3 TRIM'!$L$8:$L$5481,"Campo")</f>
        <v>18</v>
      </c>
      <c r="BB71" s="52">
        <f>COUNTIFS('3 TRIM'!$A$8:$A$5481,AT71,'3 TRIM'!$L$8:$L$5481,"Oficina")</f>
        <v>0</v>
      </c>
      <c r="BC71" s="52">
        <f>COUNTIFS('3 TRIM'!$A$8:$A$5481,AT71,'3 TRIM'!$L$8:$L$5481,"Virtual")</f>
        <v>0</v>
      </c>
      <c r="BD71" s="50">
        <f>COUNTIFS('4 TRIM'!$A$8:$A$5161,X71,'4 TRIM'!$I$8:$I$5161,"Campo")</f>
        <v>0</v>
      </c>
      <c r="BE71" s="52">
        <f>COUNTIFS('4 TRIM'!$A$8:$A$5161,AT71,'4 TRIM'!$I$8:$I$5161,"Oficina")</f>
        <v>0</v>
      </c>
      <c r="BF71" s="52">
        <f>COUNTIFS('4 TRIM'!$A$8:$A$5161,AT71,'4 TRIM'!$I$8:$I$5161,"Virtual")</f>
        <v>0</v>
      </c>
      <c r="BG71" s="51">
        <f t="shared" si="38"/>
        <v>19</v>
      </c>
      <c r="BH71" s="49"/>
      <c r="BI71" s="56">
        <v>69</v>
      </c>
      <c r="BJ71" s="52">
        <f>SUMIFS('1 TRIM'!M$8:M$14507,'1 TRIM'!A$8:A$14507,FORMULAS!BI71)</f>
        <v>0</v>
      </c>
      <c r="BK71" s="52">
        <f>SUMIFS('2 TRIM'!M$8:M$6930,'2 TRIM'!A$8:A$6930,FORMULAS!BI71)</f>
        <v>1</v>
      </c>
      <c r="BL71" s="52">
        <f>SUMIFS('3 TRIM'!M$8:M$5481,'3 TRIM'!A$8:A$5481,FORMULAS!BK71)</f>
        <v>235</v>
      </c>
      <c r="BM71" s="52">
        <f>SUMIFS('4 TRIM'!M$8:M$5161,'4 TRIM'!A$8:A$5161,FORMULAS!BL71)</f>
        <v>0</v>
      </c>
      <c r="BN71" s="52">
        <f>SUMIFS('1 TRIM'!Q$8:Q$5507,'1 TRIM'!E$8:E$5507,FORMULAS!BM71)</f>
        <v>0</v>
      </c>
      <c r="BO71" s="49"/>
      <c r="BQ71" s="61"/>
      <c r="BR71" s="49"/>
      <c r="BS71" s="49"/>
      <c r="BT71" s="49"/>
      <c r="BU71" s="49"/>
      <c r="BV71" s="49"/>
      <c r="BW71" s="49"/>
      <c r="BX71" s="49"/>
      <c r="BY71" s="49"/>
      <c r="BZ71" s="49"/>
    </row>
    <row r="72" spans="1:78" x14ac:dyDescent="0.25">
      <c r="A72" s="56">
        <v>70</v>
      </c>
      <c r="B72" s="57">
        <f>+PLAN!I80</f>
        <v>3</v>
      </c>
      <c r="C72" s="38">
        <f t="shared" si="22"/>
        <v>4</v>
      </c>
      <c r="D72" s="39">
        <f t="shared" si="23"/>
        <v>1.3333333333333333</v>
      </c>
      <c r="E72" s="58">
        <f>+PLAN!J80</f>
        <v>3</v>
      </c>
      <c r="F72" s="41">
        <f t="shared" si="24"/>
        <v>3</v>
      </c>
      <c r="G72" s="42">
        <f t="shared" si="25"/>
        <v>1</v>
      </c>
      <c r="H72" s="148">
        <f t="shared" si="26"/>
        <v>6</v>
      </c>
      <c r="I72" s="148">
        <f t="shared" si="27"/>
        <v>7</v>
      </c>
      <c r="J72" s="147">
        <f t="shared" si="28"/>
        <v>1.1666666666666667</v>
      </c>
      <c r="K72" s="59">
        <f>+PLAN!K80</f>
        <v>3</v>
      </c>
      <c r="L72" s="44">
        <f t="shared" si="29"/>
        <v>3</v>
      </c>
      <c r="M72" s="45">
        <f t="shared" si="30"/>
        <v>1</v>
      </c>
      <c r="N72" s="46">
        <f>+PLAN!L80</f>
        <v>3</v>
      </c>
      <c r="O72" s="47">
        <f>COUNTIF('4 TRIM'!$A$8:$A$5161,A72)</f>
        <v>0</v>
      </c>
      <c r="P72" s="48">
        <f t="shared" si="31"/>
        <v>0</v>
      </c>
      <c r="Q72" s="148">
        <f t="shared" si="32"/>
        <v>6</v>
      </c>
      <c r="R72" s="148">
        <f t="shared" si="33"/>
        <v>3</v>
      </c>
      <c r="S72" s="147">
        <f t="shared" si="34"/>
        <v>0.5</v>
      </c>
      <c r="T72" s="149">
        <f t="shared" si="35"/>
        <v>10</v>
      </c>
      <c r="U72" s="149">
        <f>+PLAN!M80</f>
        <v>12</v>
      </c>
      <c r="V72" s="150">
        <f t="shared" si="36"/>
        <v>0.83333333333333337</v>
      </c>
      <c r="W72" s="49"/>
      <c r="X72" s="56">
        <v>70</v>
      </c>
      <c r="Y72" s="50">
        <f>COUNTIFS('1 TRIM'!$A$8:$A$10507,X72,'1 TRIM'!$J$8:$J$10507,"Programada")</f>
        <v>4</v>
      </c>
      <c r="Z72" s="50">
        <f>COUNTIFS('1 TRIM'!$A$8:$A$10507,X72,'1 TRIM'!$J$8:$J$10507,"Demanda")</f>
        <v>0</v>
      </c>
      <c r="AA72" s="50">
        <f>COUNTIFS('2 TRIM'!$A$8:$A$15000,X72,'2 TRIM'!$J$8:$J$15000,"Programada")</f>
        <v>3</v>
      </c>
      <c r="AB72" s="50">
        <f>COUNTIFS('2 TRIM'!$A$8:$A$15000,X72,'2 TRIM'!$J$8:$J$15000,"Demanda")</f>
        <v>0</v>
      </c>
      <c r="AC72" s="50">
        <f>COUNTIFS('3 TRIM'!$A$8:$A$20000,X72,'3 TRIM'!$J$8:$J$20000,"Programada")</f>
        <v>3</v>
      </c>
      <c r="AD72" s="50">
        <f>COUNTIFS('3 TRIM'!$A$8:$A$20000,X72,'3 TRIM'!$J$8:$J$20000,"Demanda")</f>
        <v>0</v>
      </c>
      <c r="AE72" s="50">
        <f>COUNTIFS('4 TRIM'!$A$8:$A$10161,X72,'4 TRIM'!$G$8:$G$10161,"Programada")</f>
        <v>0</v>
      </c>
      <c r="AF72" s="50">
        <f>COUNTIFS('4 TRIM'!$A$8:$A$10161,X72,'4 TRIM'!$G$8:$G$10161,"Demanda")</f>
        <v>0</v>
      </c>
      <c r="AG72" s="51">
        <f t="shared" si="21"/>
        <v>10</v>
      </c>
      <c r="AH72" s="49"/>
      <c r="AI72" s="56">
        <v>70</v>
      </c>
      <c r="AJ72" s="50">
        <f>COUNTIFS('1 TRIM'!$A$8:$A$15000,AI72,'1 TRIM'!$K$8:$K$15000,"Interno")</f>
        <v>0</v>
      </c>
      <c r="AK72" s="50">
        <f>COUNTIFS('1 TRIM'!$A$8:$A$15000,AI72,'1 TRIM'!$K$8:$K$15000,"Externo")</f>
        <v>4</v>
      </c>
      <c r="AL72" s="50">
        <f>COUNTIFS('2 TRIM'!$A$8:$A$15000,AI72,'2 TRIM'!$K$8:$K$15000,"Interno")</f>
        <v>0</v>
      </c>
      <c r="AM72" s="50">
        <f>COUNTIFS('2 TRIM'!$A$8:$A$15000,AI72,'2 TRIM'!$K$8:$K$15000,"Externo")</f>
        <v>3</v>
      </c>
      <c r="AN72" s="50">
        <f>COUNTIFS('3 TRIM'!A$8:A$5481,AI72,'3 TRIM'!K$8:K$5481,"Interno")</f>
        <v>0</v>
      </c>
      <c r="AO72" s="50">
        <f>COUNTIFS('3 TRIM'!A$8:A$5481,AI72,'3 TRIM'!K$8:K$5481,"Externo")</f>
        <v>2</v>
      </c>
      <c r="AP72" s="50">
        <f>COUNTIFS('4 TRIM'!A$8:A$5161,AI72,'4 TRIM'!H$8:H$5161,"Interno")</f>
        <v>0</v>
      </c>
      <c r="AQ72" s="50">
        <f>COUNTIFS('4 TRIM'!A$8:A$5161,AI72,'4 TRIM'!H$8:H$5161,"Externo")</f>
        <v>0</v>
      </c>
      <c r="AR72" s="51">
        <f t="shared" si="37"/>
        <v>9</v>
      </c>
      <c r="AS72" s="49"/>
      <c r="AT72" s="56">
        <v>70</v>
      </c>
      <c r="AU72" s="52">
        <f>COUNTIFS('1 TRIM'!$A$8:$A$15000,AT72,'1 TRIM'!$L$8:$L$15000,"Campo")</f>
        <v>4</v>
      </c>
      <c r="AV72" s="52">
        <f>COUNTIFS('1 TRIM'!$A$8:$A$15000,AT72,'1 TRIM'!$L$8:$L$15000,"Oficina")</f>
        <v>0</v>
      </c>
      <c r="AW72" s="52">
        <f>COUNTIFS('1 TRIM'!$A$8:$A$15000,AT72,'1 TRIM'!$L$8:$L$15000,"Virtual")</f>
        <v>0</v>
      </c>
      <c r="AX72" s="52">
        <f>COUNTIFS('2 TRIM'!$A$8:$A$15000,AT72,'2 TRIM'!$L$8:$L$15000,"Campo")</f>
        <v>2</v>
      </c>
      <c r="AY72" s="52">
        <f>COUNTIFS('2 TRIM'!$A$8:$A$15000,AT72,'2 TRIM'!$L$8:$L$15000,"Oficina")</f>
        <v>1</v>
      </c>
      <c r="AZ72" s="52">
        <f>COUNTIFS('2 TRIM'!$A$8:$A$15000,AT72,'2 TRIM'!$L$8:$L$15000,"Virtual")</f>
        <v>0</v>
      </c>
      <c r="BA72" s="52">
        <f>COUNTIFS('3 TRIM'!$A$8:$A$5481,AT72,'3 TRIM'!$L$8:$L$5481,"Campo")</f>
        <v>2</v>
      </c>
      <c r="BB72" s="52">
        <f>COUNTIFS('3 TRIM'!$A$8:$A$5481,AT72,'3 TRIM'!$L$8:$L$5481,"Oficina")</f>
        <v>0</v>
      </c>
      <c r="BC72" s="52">
        <f>COUNTIFS('3 TRIM'!$A$8:$A$5481,AT72,'3 TRIM'!$L$8:$L$5481,"Virtual")</f>
        <v>0</v>
      </c>
      <c r="BD72" s="50">
        <f>COUNTIFS('4 TRIM'!$A$8:$A$5161,X72,'4 TRIM'!$I$8:$I$5161,"Campo")</f>
        <v>0</v>
      </c>
      <c r="BE72" s="52">
        <f>COUNTIFS('4 TRIM'!$A$8:$A$5161,AT72,'4 TRIM'!$I$8:$I$5161,"Oficina")</f>
        <v>0</v>
      </c>
      <c r="BF72" s="52">
        <f>COUNTIFS('4 TRIM'!$A$8:$A$5161,AT72,'4 TRIM'!$I$8:$I$5161,"Virtual")</f>
        <v>0</v>
      </c>
      <c r="BG72" s="51">
        <f t="shared" si="38"/>
        <v>9</v>
      </c>
      <c r="BH72" s="49"/>
      <c r="BI72" s="56">
        <v>70</v>
      </c>
      <c r="BJ72" s="52">
        <f>SUMIFS('1 TRIM'!M$8:M$14507,'1 TRIM'!A$8:A$14507,FORMULAS!BI72)</f>
        <v>13</v>
      </c>
      <c r="BK72" s="52">
        <f>SUMIFS('2 TRIM'!M$8:M$6930,'2 TRIM'!A$8:A$6930,FORMULAS!BI72)</f>
        <v>21</v>
      </c>
      <c r="BL72" s="52">
        <f>SUMIFS('3 TRIM'!M$8:M$5481,'3 TRIM'!A$8:A$5481,FORMULAS!BK72)</f>
        <v>0</v>
      </c>
      <c r="BM72" s="52">
        <f>SUMIFS('4 TRIM'!M$8:M$5161,'4 TRIM'!A$8:A$5161,FORMULAS!BL72)</f>
        <v>0</v>
      </c>
      <c r="BN72" s="52">
        <f>SUMIFS('1 TRIM'!Q$8:Q$5507,'1 TRIM'!E$8:E$5507,FORMULAS!BM72)</f>
        <v>0</v>
      </c>
      <c r="BO72" s="49"/>
      <c r="BQ72" s="61"/>
      <c r="BR72" s="49"/>
      <c r="BS72" s="49"/>
      <c r="BT72" s="49"/>
      <c r="BU72" s="49"/>
      <c r="BV72" s="49"/>
      <c r="BW72" s="49"/>
      <c r="BX72" s="49"/>
      <c r="BY72" s="49"/>
      <c r="BZ72" s="49"/>
    </row>
    <row r="73" spans="1:78" x14ac:dyDescent="0.25">
      <c r="A73" s="56">
        <v>71</v>
      </c>
      <c r="B73" s="57">
        <f>+PLAN!I81</f>
        <v>0</v>
      </c>
      <c r="C73" s="38">
        <f t="shared" si="22"/>
        <v>0</v>
      </c>
      <c r="D73" s="39" t="e">
        <f t="shared" si="23"/>
        <v>#DIV/0!</v>
      </c>
      <c r="E73" s="58">
        <f>+PLAN!J81</f>
        <v>0</v>
      </c>
      <c r="F73" s="41">
        <f t="shared" si="24"/>
        <v>1</v>
      </c>
      <c r="G73" s="42" t="e">
        <f t="shared" si="25"/>
        <v>#DIV/0!</v>
      </c>
      <c r="H73" s="148">
        <f t="shared" si="26"/>
        <v>0</v>
      </c>
      <c r="I73" s="148">
        <f t="shared" si="27"/>
        <v>1</v>
      </c>
      <c r="J73" s="147" t="e">
        <f t="shared" si="28"/>
        <v>#DIV/0!</v>
      </c>
      <c r="K73" s="59">
        <f>+PLAN!K81</f>
        <v>0</v>
      </c>
      <c r="L73" s="44">
        <f t="shared" si="29"/>
        <v>0</v>
      </c>
      <c r="M73" s="45" t="e">
        <f t="shared" si="30"/>
        <v>#DIV/0!</v>
      </c>
      <c r="N73" s="46">
        <f>+PLAN!L81</f>
        <v>0</v>
      </c>
      <c r="O73" s="47">
        <f>COUNTIF('4 TRIM'!$A$8:$A$5161,A73)</f>
        <v>0</v>
      </c>
      <c r="P73" s="48" t="e">
        <f t="shared" si="31"/>
        <v>#DIV/0!</v>
      </c>
      <c r="Q73" s="148">
        <f t="shared" si="32"/>
        <v>0</v>
      </c>
      <c r="R73" s="148">
        <f t="shared" si="33"/>
        <v>0</v>
      </c>
      <c r="S73" s="147" t="e">
        <f t="shared" si="34"/>
        <v>#DIV/0!</v>
      </c>
      <c r="T73" s="149">
        <f t="shared" si="35"/>
        <v>1</v>
      </c>
      <c r="U73" s="149">
        <f>+PLAN!M81</f>
        <v>0</v>
      </c>
      <c r="V73" s="150" t="e">
        <f t="shared" si="36"/>
        <v>#DIV/0!</v>
      </c>
      <c r="W73" s="49"/>
      <c r="X73" s="56">
        <v>71</v>
      </c>
      <c r="Y73" s="50">
        <f>COUNTIFS('1 TRIM'!$A$8:$A$10507,X73,'1 TRIM'!$J$8:$J$10507,"Programada")</f>
        <v>0</v>
      </c>
      <c r="Z73" s="50">
        <f>COUNTIFS('1 TRIM'!$A$8:$A$10507,X73,'1 TRIM'!$J$8:$J$10507,"Demanda")</f>
        <v>2</v>
      </c>
      <c r="AA73" s="50">
        <f>COUNTIFS('2 TRIM'!$A$8:$A$15000,X73,'2 TRIM'!$J$8:$J$15000,"Programada")</f>
        <v>1</v>
      </c>
      <c r="AB73" s="50">
        <f>COUNTIFS('2 TRIM'!$A$8:$A$15000,X73,'2 TRIM'!$J$8:$J$15000,"Demanda")</f>
        <v>0</v>
      </c>
      <c r="AC73" s="50">
        <f>COUNTIFS('3 TRIM'!$A$8:$A$20000,X73,'3 TRIM'!$J$8:$J$20000,"Programada")</f>
        <v>0</v>
      </c>
      <c r="AD73" s="50">
        <f>COUNTIFS('3 TRIM'!$A$8:$A$20000,X73,'3 TRIM'!$J$8:$J$20000,"Demanda")</f>
        <v>2</v>
      </c>
      <c r="AE73" s="50">
        <f>COUNTIFS('4 TRIM'!$A$8:$A$10161,X73,'4 TRIM'!$G$8:$G$10161,"Programada")</f>
        <v>0</v>
      </c>
      <c r="AF73" s="50">
        <f>COUNTIFS('4 TRIM'!$A$8:$A$10161,X73,'4 TRIM'!$G$8:$G$10161,"Demanda")</f>
        <v>0</v>
      </c>
      <c r="AG73" s="51">
        <f t="shared" si="21"/>
        <v>5</v>
      </c>
      <c r="AH73" s="49"/>
      <c r="AI73" s="56">
        <v>71</v>
      </c>
      <c r="AJ73" s="50">
        <f>COUNTIFS('1 TRIM'!$A$8:$A$15000,AI73,'1 TRIM'!$K$8:$K$15000,"Interno")</f>
        <v>0</v>
      </c>
      <c r="AK73" s="50">
        <f>COUNTIFS('1 TRIM'!$A$8:$A$15000,AI73,'1 TRIM'!$K$8:$K$15000,"Externo")</f>
        <v>2</v>
      </c>
      <c r="AL73" s="50">
        <f>COUNTIFS('2 TRIM'!$A$8:$A$15000,AI73,'2 TRIM'!$K$8:$K$15000,"Interno")</f>
        <v>0</v>
      </c>
      <c r="AM73" s="50">
        <f>COUNTIFS('2 TRIM'!$A$8:$A$15000,AI73,'2 TRIM'!$K$8:$K$15000,"Externo")</f>
        <v>1</v>
      </c>
      <c r="AN73" s="50">
        <f>COUNTIFS('3 TRIM'!A$8:A$5481,AI73,'3 TRIM'!K$8:K$5481,"Interno")</f>
        <v>0</v>
      </c>
      <c r="AO73" s="50">
        <f>COUNTIFS('3 TRIM'!A$8:A$5481,AI73,'3 TRIM'!K$8:K$5481,"Externo")</f>
        <v>1</v>
      </c>
      <c r="AP73" s="50">
        <f>COUNTIFS('4 TRIM'!A$8:A$5161,AI73,'4 TRIM'!H$8:H$5161,"Interno")</f>
        <v>0</v>
      </c>
      <c r="AQ73" s="50">
        <f>COUNTIFS('4 TRIM'!A$8:A$5161,AI73,'4 TRIM'!H$8:H$5161,"Externo")</f>
        <v>0</v>
      </c>
      <c r="AR73" s="51">
        <f t="shared" si="37"/>
        <v>4</v>
      </c>
      <c r="AS73" s="49"/>
      <c r="AT73" s="56">
        <v>71</v>
      </c>
      <c r="AU73" s="52">
        <f>COUNTIFS('1 TRIM'!$A$8:$A$15000,AT73,'1 TRIM'!$L$8:$L$15000,"Campo")</f>
        <v>2</v>
      </c>
      <c r="AV73" s="52">
        <f>COUNTIFS('1 TRIM'!$A$8:$A$15000,AT73,'1 TRIM'!$L$8:$L$15000,"Oficina")</f>
        <v>0</v>
      </c>
      <c r="AW73" s="52">
        <f>COUNTIFS('1 TRIM'!$A$8:$A$15000,AT73,'1 TRIM'!$L$8:$L$15000,"Virtual")</f>
        <v>0</v>
      </c>
      <c r="AX73" s="52">
        <f>COUNTIFS('2 TRIM'!$A$8:$A$15000,AT73,'2 TRIM'!$L$8:$L$15000,"Campo")</f>
        <v>1</v>
      </c>
      <c r="AY73" s="52">
        <f>COUNTIFS('2 TRIM'!$A$8:$A$15000,AT73,'2 TRIM'!$L$8:$L$15000,"Oficina")</f>
        <v>0</v>
      </c>
      <c r="AZ73" s="52">
        <f>COUNTIFS('2 TRIM'!$A$8:$A$15000,AT73,'2 TRIM'!$L$8:$L$15000,"Virtual")</f>
        <v>0</v>
      </c>
      <c r="BA73" s="52">
        <f>COUNTIFS('3 TRIM'!$A$8:$A$5481,AT73,'3 TRIM'!$L$8:$L$5481,"Campo")</f>
        <v>1</v>
      </c>
      <c r="BB73" s="52">
        <f>COUNTIFS('3 TRIM'!$A$8:$A$5481,AT73,'3 TRIM'!$L$8:$L$5481,"Oficina")</f>
        <v>0</v>
      </c>
      <c r="BC73" s="52">
        <f>COUNTIFS('3 TRIM'!$A$8:$A$5481,AT73,'3 TRIM'!$L$8:$L$5481,"Virtual")</f>
        <v>0</v>
      </c>
      <c r="BD73" s="50">
        <f>COUNTIFS('4 TRIM'!$A$8:$A$5161,X73,'4 TRIM'!$I$8:$I$5161,"Campo")</f>
        <v>0</v>
      </c>
      <c r="BE73" s="52">
        <f>COUNTIFS('4 TRIM'!$A$8:$A$5161,AT73,'4 TRIM'!$I$8:$I$5161,"Oficina")</f>
        <v>0</v>
      </c>
      <c r="BF73" s="52">
        <f>COUNTIFS('4 TRIM'!$A$8:$A$5161,AT73,'4 TRIM'!$I$8:$I$5161,"Virtual")</f>
        <v>0</v>
      </c>
      <c r="BG73" s="51">
        <f t="shared" si="38"/>
        <v>4</v>
      </c>
      <c r="BH73" s="49"/>
      <c r="BI73" s="56">
        <v>71</v>
      </c>
      <c r="BJ73" s="52">
        <f>SUMIFS('1 TRIM'!M$8:M$14507,'1 TRIM'!A$8:A$14507,FORMULAS!BI73)</f>
        <v>13</v>
      </c>
      <c r="BK73" s="52">
        <f>SUMIFS('2 TRIM'!M$8:M$6930,'2 TRIM'!A$8:A$6930,FORMULAS!BI73)</f>
        <v>7</v>
      </c>
      <c r="BL73" s="52">
        <f>SUMIFS('3 TRIM'!M$8:M$5481,'3 TRIM'!A$8:A$5481,FORMULAS!BK73)</f>
        <v>0</v>
      </c>
      <c r="BM73" s="52">
        <f>SUMIFS('4 TRIM'!M$8:M$5161,'4 TRIM'!A$8:A$5161,FORMULAS!BL73)</f>
        <v>0</v>
      </c>
      <c r="BN73" s="52">
        <f>SUMIFS('1 TRIM'!Q$8:Q$5507,'1 TRIM'!E$8:E$5507,FORMULAS!BM73)</f>
        <v>0</v>
      </c>
      <c r="BO73" s="49"/>
      <c r="BQ73" s="61"/>
      <c r="BR73" s="49"/>
      <c r="BS73" s="49"/>
      <c r="BT73" s="49"/>
      <c r="BU73" s="49"/>
      <c r="BV73" s="49"/>
      <c r="BW73" s="49"/>
      <c r="BX73" s="49"/>
      <c r="BY73" s="49"/>
      <c r="BZ73" s="49"/>
    </row>
    <row r="74" spans="1:78" x14ac:dyDescent="0.25">
      <c r="A74" s="56">
        <v>72</v>
      </c>
      <c r="B74" s="57">
        <f>+PLAN!I82</f>
        <v>10</v>
      </c>
      <c r="C74" s="38">
        <f t="shared" si="22"/>
        <v>5</v>
      </c>
      <c r="D74" s="39">
        <f t="shared" si="23"/>
        <v>0.5</v>
      </c>
      <c r="E74" s="58">
        <f>+PLAN!J82</f>
        <v>10</v>
      </c>
      <c r="F74" s="41">
        <f t="shared" si="24"/>
        <v>17</v>
      </c>
      <c r="G74" s="42">
        <f t="shared" si="25"/>
        <v>1.7</v>
      </c>
      <c r="H74" s="148">
        <f t="shared" si="26"/>
        <v>20</v>
      </c>
      <c r="I74" s="148">
        <f t="shared" si="27"/>
        <v>22</v>
      </c>
      <c r="J74" s="147">
        <f t="shared" si="28"/>
        <v>1.1000000000000001</v>
      </c>
      <c r="K74" s="59">
        <f>+PLAN!K82</f>
        <v>10</v>
      </c>
      <c r="L74" s="44">
        <f t="shared" si="29"/>
        <v>17</v>
      </c>
      <c r="M74" s="45">
        <f t="shared" si="30"/>
        <v>1.7</v>
      </c>
      <c r="N74" s="46">
        <f>+PLAN!L82</f>
        <v>10</v>
      </c>
      <c r="O74" s="47">
        <f>COUNTIF('4 TRIM'!$A$8:$A$5161,A74)</f>
        <v>0</v>
      </c>
      <c r="P74" s="48">
        <f t="shared" si="31"/>
        <v>0</v>
      </c>
      <c r="Q74" s="148">
        <f t="shared" si="32"/>
        <v>20</v>
      </c>
      <c r="R74" s="148">
        <f t="shared" si="33"/>
        <v>17</v>
      </c>
      <c r="S74" s="147">
        <f t="shared" si="34"/>
        <v>0.85</v>
      </c>
      <c r="T74" s="149">
        <f t="shared" si="35"/>
        <v>39</v>
      </c>
      <c r="U74" s="149">
        <f>+PLAN!M82</f>
        <v>40</v>
      </c>
      <c r="V74" s="150">
        <f t="shared" si="36"/>
        <v>0.97499999999999998</v>
      </c>
      <c r="W74" s="49"/>
      <c r="X74" s="56">
        <v>72</v>
      </c>
      <c r="Y74" s="50">
        <f>COUNTIFS('1 TRIM'!$A$8:$A$10507,X74,'1 TRIM'!$J$8:$J$10507,"Programada")</f>
        <v>5</v>
      </c>
      <c r="Z74" s="50">
        <f>COUNTIFS('1 TRIM'!$A$8:$A$10507,X74,'1 TRIM'!$J$8:$J$10507,"Demanda")</f>
        <v>5</v>
      </c>
      <c r="AA74" s="50">
        <f>COUNTIFS('2 TRIM'!$A$8:$A$15000,X74,'2 TRIM'!$J$8:$J$15000,"Programada")</f>
        <v>17</v>
      </c>
      <c r="AB74" s="50">
        <f>COUNTIFS('2 TRIM'!$A$8:$A$15000,X74,'2 TRIM'!$J$8:$J$15000,"Demanda")</f>
        <v>4</v>
      </c>
      <c r="AC74" s="50">
        <f>COUNTIFS('3 TRIM'!$A$8:$A$20000,X74,'3 TRIM'!$J$8:$J$20000,"Programada")</f>
        <v>17</v>
      </c>
      <c r="AD74" s="50">
        <f>COUNTIFS('3 TRIM'!$A$8:$A$20000,X74,'3 TRIM'!$J$8:$J$20000,"Demanda")</f>
        <v>0</v>
      </c>
      <c r="AE74" s="50">
        <f>COUNTIFS('4 TRIM'!$A$8:$A$10161,X74,'4 TRIM'!$G$8:$G$10161,"Programada")</f>
        <v>0</v>
      </c>
      <c r="AF74" s="50">
        <f>COUNTIFS('4 TRIM'!$A$8:$A$10161,X74,'4 TRIM'!$G$8:$G$10161,"Demanda")</f>
        <v>0</v>
      </c>
      <c r="AG74" s="51">
        <f t="shared" si="21"/>
        <v>48</v>
      </c>
      <c r="AH74" s="49"/>
      <c r="AI74" s="56">
        <v>72</v>
      </c>
      <c r="AJ74" s="50">
        <f>COUNTIFS('1 TRIM'!$A$8:$A$15000,AI74,'1 TRIM'!$K$8:$K$15000,"Interno")</f>
        <v>0</v>
      </c>
      <c r="AK74" s="50">
        <f>COUNTIFS('1 TRIM'!$A$8:$A$15000,AI74,'1 TRIM'!$K$8:$K$15000,"Externo")</f>
        <v>10</v>
      </c>
      <c r="AL74" s="50">
        <f>COUNTIFS('2 TRIM'!$A$8:$A$15000,AI74,'2 TRIM'!$K$8:$K$15000,"Interno")</f>
        <v>0</v>
      </c>
      <c r="AM74" s="50">
        <f>COUNTIFS('2 TRIM'!$A$8:$A$15000,AI74,'2 TRIM'!$K$8:$K$15000,"Externo")</f>
        <v>21</v>
      </c>
      <c r="AN74" s="50">
        <f>COUNTIFS('3 TRIM'!A$8:A$5481,AI74,'3 TRIM'!K$8:K$5481,"Interno")</f>
        <v>0</v>
      </c>
      <c r="AO74" s="50">
        <f>COUNTIFS('3 TRIM'!A$8:A$5481,AI74,'3 TRIM'!K$8:K$5481,"Externo")</f>
        <v>1</v>
      </c>
      <c r="AP74" s="50">
        <f>COUNTIFS('4 TRIM'!A$8:A$5161,AI74,'4 TRIM'!H$8:H$5161,"Interno")</f>
        <v>0</v>
      </c>
      <c r="AQ74" s="50">
        <f>COUNTIFS('4 TRIM'!A$8:A$5161,AI74,'4 TRIM'!H$8:H$5161,"Externo")</f>
        <v>0</v>
      </c>
      <c r="AR74" s="51">
        <f t="shared" si="37"/>
        <v>32</v>
      </c>
      <c r="AS74" s="49"/>
      <c r="AT74" s="56">
        <v>72</v>
      </c>
      <c r="AU74" s="52">
        <f>COUNTIFS('1 TRIM'!$A$8:$A$15000,AT74,'1 TRIM'!$L$8:$L$15000,"Campo")</f>
        <v>2</v>
      </c>
      <c r="AV74" s="52">
        <f>COUNTIFS('1 TRIM'!$A$8:$A$15000,AT74,'1 TRIM'!$L$8:$L$15000,"Oficina")</f>
        <v>1</v>
      </c>
      <c r="AW74" s="52">
        <f>COUNTIFS('1 TRIM'!$A$8:$A$15000,AT74,'1 TRIM'!$L$8:$L$15000,"Virtual")</f>
        <v>7</v>
      </c>
      <c r="AX74" s="52">
        <f>COUNTIFS('2 TRIM'!$A$8:$A$15000,AT74,'2 TRIM'!$L$8:$L$15000,"Campo")</f>
        <v>13</v>
      </c>
      <c r="AY74" s="52">
        <f>COUNTIFS('2 TRIM'!$A$8:$A$15000,AT74,'2 TRIM'!$L$8:$L$15000,"Oficina")</f>
        <v>1</v>
      </c>
      <c r="AZ74" s="52">
        <f>COUNTIFS('2 TRIM'!$A$8:$A$15000,AT74,'2 TRIM'!$L$8:$L$15000,"Virtual")</f>
        <v>7</v>
      </c>
      <c r="BA74" s="52">
        <f>COUNTIFS('3 TRIM'!$A$8:$A$5481,AT74,'3 TRIM'!$L$8:$L$5481,"Campo")</f>
        <v>1</v>
      </c>
      <c r="BB74" s="52">
        <f>COUNTIFS('3 TRIM'!$A$8:$A$5481,AT74,'3 TRIM'!$L$8:$L$5481,"Oficina")</f>
        <v>0</v>
      </c>
      <c r="BC74" s="52">
        <f>COUNTIFS('3 TRIM'!$A$8:$A$5481,AT74,'3 TRIM'!$L$8:$L$5481,"Virtual")</f>
        <v>0</v>
      </c>
      <c r="BD74" s="50">
        <f>COUNTIFS('4 TRIM'!$A$8:$A$5161,X74,'4 TRIM'!$I$8:$I$5161,"Campo")</f>
        <v>0</v>
      </c>
      <c r="BE74" s="52">
        <f>COUNTIFS('4 TRIM'!$A$8:$A$5161,AT74,'4 TRIM'!$I$8:$I$5161,"Oficina")</f>
        <v>0</v>
      </c>
      <c r="BF74" s="52">
        <f>COUNTIFS('4 TRIM'!$A$8:$A$5161,AT74,'4 TRIM'!$I$8:$I$5161,"Virtual")</f>
        <v>0</v>
      </c>
      <c r="BG74" s="51">
        <f t="shared" si="38"/>
        <v>32</v>
      </c>
      <c r="BH74" s="49"/>
      <c r="BI74" s="56">
        <v>72</v>
      </c>
      <c r="BJ74" s="52">
        <f>SUMIFS('1 TRIM'!M$8:M$14507,'1 TRIM'!A$8:A$14507,FORMULAS!BI74)</f>
        <v>67</v>
      </c>
      <c r="BK74" s="52">
        <f>SUMIFS('2 TRIM'!M$8:M$6930,'2 TRIM'!A$8:A$6930,FORMULAS!BI74)</f>
        <v>56</v>
      </c>
      <c r="BL74" s="52">
        <f>SUMIFS('3 TRIM'!M$8:M$5481,'3 TRIM'!A$8:A$5481,FORMULAS!BK74)</f>
        <v>184</v>
      </c>
      <c r="BM74" s="52">
        <f>SUMIFS('4 TRIM'!M$8:M$5161,'4 TRIM'!A$8:A$5161,FORMULAS!BL74)</f>
        <v>0</v>
      </c>
      <c r="BN74" s="52">
        <f>SUMIFS('1 TRIM'!Q$8:Q$5507,'1 TRIM'!E$8:E$5507,FORMULAS!BM74)</f>
        <v>0</v>
      </c>
      <c r="BO74" s="49"/>
      <c r="BQ74" s="61"/>
      <c r="BR74" s="49"/>
      <c r="BS74" s="49"/>
      <c r="BT74" s="49"/>
      <c r="BU74" s="49"/>
      <c r="BV74" s="49"/>
      <c r="BW74" s="49"/>
      <c r="BX74" s="49"/>
      <c r="BY74" s="49"/>
      <c r="BZ74" s="49"/>
    </row>
    <row r="75" spans="1:78" x14ac:dyDescent="0.25">
      <c r="A75" s="56">
        <v>73</v>
      </c>
      <c r="B75" s="57">
        <f>+PLAN!I83</f>
        <v>30</v>
      </c>
      <c r="C75" s="38">
        <f t="shared" si="22"/>
        <v>30</v>
      </c>
      <c r="D75" s="39">
        <f t="shared" si="23"/>
        <v>1</v>
      </c>
      <c r="E75" s="58">
        <f>+PLAN!J83</f>
        <v>30</v>
      </c>
      <c r="F75" s="41">
        <f t="shared" si="24"/>
        <v>36</v>
      </c>
      <c r="G75" s="42">
        <f t="shared" si="25"/>
        <v>1.2</v>
      </c>
      <c r="H75" s="148">
        <f t="shared" si="26"/>
        <v>60</v>
      </c>
      <c r="I75" s="148">
        <f t="shared" si="27"/>
        <v>66</v>
      </c>
      <c r="J75" s="147">
        <f t="shared" si="28"/>
        <v>1.1000000000000001</v>
      </c>
      <c r="K75" s="59">
        <f>+PLAN!K83</f>
        <v>30</v>
      </c>
      <c r="L75" s="44">
        <f t="shared" si="29"/>
        <v>29</v>
      </c>
      <c r="M75" s="45">
        <f t="shared" si="30"/>
        <v>0.96666666666666667</v>
      </c>
      <c r="N75" s="46">
        <f>+PLAN!L83</f>
        <v>30</v>
      </c>
      <c r="O75" s="47">
        <f>COUNTIF('4 TRIM'!$A$8:$A$5161,A75)</f>
        <v>0</v>
      </c>
      <c r="P75" s="48">
        <f t="shared" si="31"/>
        <v>0</v>
      </c>
      <c r="Q75" s="148">
        <f t="shared" si="32"/>
        <v>60</v>
      </c>
      <c r="R75" s="148">
        <f t="shared" si="33"/>
        <v>29</v>
      </c>
      <c r="S75" s="147">
        <f t="shared" si="34"/>
        <v>0.48333333333333334</v>
      </c>
      <c r="T75" s="149">
        <f t="shared" si="35"/>
        <v>95</v>
      </c>
      <c r="U75" s="149">
        <f>+PLAN!M83</f>
        <v>120</v>
      </c>
      <c r="V75" s="150">
        <f t="shared" si="36"/>
        <v>0.79166666666666663</v>
      </c>
      <c r="W75" s="49"/>
      <c r="X75" s="56">
        <v>73</v>
      </c>
      <c r="Y75" s="50">
        <f>COUNTIFS('1 TRIM'!$A$8:$A$10507,X75,'1 TRIM'!$J$8:$J$10507,"Programada")</f>
        <v>30</v>
      </c>
      <c r="Z75" s="50">
        <f>COUNTIFS('1 TRIM'!$A$8:$A$10507,X75,'1 TRIM'!$J$8:$J$10507,"Demanda")</f>
        <v>1</v>
      </c>
      <c r="AA75" s="50">
        <f>COUNTIFS('2 TRIM'!$A$8:$A$15000,X75,'2 TRIM'!$J$8:$J$15000,"Programada")</f>
        <v>36</v>
      </c>
      <c r="AB75" s="50">
        <f>COUNTIFS('2 TRIM'!$A$8:$A$15000,X75,'2 TRIM'!$J$8:$J$15000,"Demanda")</f>
        <v>0</v>
      </c>
      <c r="AC75" s="50">
        <f>COUNTIFS('3 TRIM'!$A$8:$A$20000,X75,'3 TRIM'!$J$8:$J$20000,"Programada")</f>
        <v>29</v>
      </c>
      <c r="AD75" s="50">
        <f>COUNTIFS('3 TRIM'!$A$8:$A$20000,X75,'3 TRIM'!$J$8:$J$20000,"Demanda")</f>
        <v>0</v>
      </c>
      <c r="AE75" s="50">
        <f>COUNTIFS('4 TRIM'!$A$8:$A$10161,X75,'4 TRIM'!$G$8:$G$10161,"Programada")</f>
        <v>0</v>
      </c>
      <c r="AF75" s="50">
        <f>COUNTIFS('4 TRIM'!$A$8:$A$10161,X75,'4 TRIM'!$G$8:$G$10161,"Demanda")</f>
        <v>0</v>
      </c>
      <c r="AG75" s="51">
        <f t="shared" si="21"/>
        <v>96</v>
      </c>
      <c r="AH75" s="49"/>
      <c r="AI75" s="56">
        <v>73</v>
      </c>
      <c r="AJ75" s="50">
        <f>COUNTIFS('1 TRIM'!$A$8:$A$15000,AI75,'1 TRIM'!$K$8:$K$15000,"Interno")</f>
        <v>0</v>
      </c>
      <c r="AK75" s="50">
        <f>COUNTIFS('1 TRIM'!$A$8:$A$15000,AI75,'1 TRIM'!$K$8:$K$15000,"Externo")</f>
        <v>31</v>
      </c>
      <c r="AL75" s="50">
        <f>COUNTIFS('2 TRIM'!$A$8:$A$15000,AI75,'2 TRIM'!$K$8:$K$15000,"Interno")</f>
        <v>13</v>
      </c>
      <c r="AM75" s="50">
        <f>COUNTIFS('2 TRIM'!$A$8:$A$15000,AI75,'2 TRIM'!$K$8:$K$15000,"Externo")</f>
        <v>23</v>
      </c>
      <c r="AN75" s="50">
        <f>COUNTIFS('3 TRIM'!A$8:A$5481,AI75,'3 TRIM'!K$8:K$5481,"Interno")</f>
        <v>0</v>
      </c>
      <c r="AO75" s="50">
        <f>COUNTIFS('3 TRIM'!A$8:A$5481,AI75,'3 TRIM'!K$8:K$5481,"Externo")</f>
        <v>29</v>
      </c>
      <c r="AP75" s="50">
        <f>COUNTIFS('4 TRIM'!A$8:A$5161,AI75,'4 TRIM'!H$8:H$5161,"Interno")</f>
        <v>0</v>
      </c>
      <c r="AQ75" s="50">
        <f>COUNTIFS('4 TRIM'!A$8:A$5161,AI75,'4 TRIM'!H$8:H$5161,"Externo")</f>
        <v>0</v>
      </c>
      <c r="AR75" s="51">
        <f t="shared" si="37"/>
        <v>96</v>
      </c>
      <c r="AS75" s="49"/>
      <c r="AT75" s="56">
        <v>73</v>
      </c>
      <c r="AU75" s="52">
        <f>COUNTIFS('1 TRIM'!$A$8:$A$15000,AT75,'1 TRIM'!$L$8:$L$15000,"Campo")</f>
        <v>0</v>
      </c>
      <c r="AV75" s="52">
        <f>COUNTIFS('1 TRIM'!$A$8:$A$15000,AT75,'1 TRIM'!$L$8:$L$15000,"Oficina")</f>
        <v>1</v>
      </c>
      <c r="AW75" s="52">
        <f>COUNTIFS('1 TRIM'!$A$8:$A$15000,AT75,'1 TRIM'!$L$8:$L$15000,"Virtual")</f>
        <v>30</v>
      </c>
      <c r="AX75" s="52">
        <f>COUNTIFS('2 TRIM'!$A$8:$A$15000,AT75,'2 TRIM'!$L$8:$L$15000,"Campo")</f>
        <v>27</v>
      </c>
      <c r="AY75" s="52">
        <f>COUNTIFS('2 TRIM'!$A$8:$A$15000,AT75,'2 TRIM'!$L$8:$L$15000,"Oficina")</f>
        <v>7</v>
      </c>
      <c r="AZ75" s="52">
        <f>COUNTIFS('2 TRIM'!$A$8:$A$15000,AT75,'2 TRIM'!$L$8:$L$15000,"Virtual")</f>
        <v>2</v>
      </c>
      <c r="BA75" s="52">
        <f>COUNTIFS('3 TRIM'!$A$8:$A$5481,AT75,'3 TRIM'!$L$8:$L$5481,"Campo")</f>
        <v>29</v>
      </c>
      <c r="BB75" s="52">
        <f>COUNTIFS('3 TRIM'!$A$8:$A$5481,AT75,'3 TRIM'!$L$8:$L$5481,"Oficina")</f>
        <v>0</v>
      </c>
      <c r="BC75" s="52">
        <f>COUNTIFS('3 TRIM'!$A$8:$A$5481,AT75,'3 TRIM'!$L$8:$L$5481,"Virtual")</f>
        <v>0</v>
      </c>
      <c r="BD75" s="50">
        <f>COUNTIFS('4 TRIM'!$A$8:$A$5161,X75,'4 TRIM'!$I$8:$I$5161,"Campo")</f>
        <v>0</v>
      </c>
      <c r="BE75" s="52">
        <f>COUNTIFS('4 TRIM'!$A$8:$A$5161,AT75,'4 TRIM'!$I$8:$I$5161,"Oficina")</f>
        <v>0</v>
      </c>
      <c r="BF75" s="52">
        <f>COUNTIFS('4 TRIM'!$A$8:$A$5161,AT75,'4 TRIM'!$I$8:$I$5161,"Virtual")</f>
        <v>0</v>
      </c>
      <c r="BG75" s="51">
        <f t="shared" si="38"/>
        <v>96</v>
      </c>
      <c r="BH75" s="49"/>
      <c r="BI75" s="56">
        <v>73</v>
      </c>
      <c r="BJ75" s="52">
        <f>SUMIFS('1 TRIM'!M$8:M$14507,'1 TRIM'!A$8:A$14507,FORMULAS!BI75)</f>
        <v>35</v>
      </c>
      <c r="BK75" s="52">
        <f>SUMIFS('2 TRIM'!M$8:M$6930,'2 TRIM'!A$8:A$6930,FORMULAS!BI75)</f>
        <v>49</v>
      </c>
      <c r="BL75" s="52">
        <f>SUMIFS('3 TRIM'!M$8:M$5481,'3 TRIM'!A$8:A$5481,FORMULAS!BK75)</f>
        <v>153</v>
      </c>
      <c r="BM75" s="52">
        <f>SUMIFS('4 TRIM'!M$8:M$5161,'4 TRIM'!A$8:A$5161,FORMULAS!BL75)</f>
        <v>0</v>
      </c>
      <c r="BN75" s="52">
        <f>SUMIFS('1 TRIM'!Q$8:Q$5507,'1 TRIM'!E$8:E$5507,FORMULAS!BM75)</f>
        <v>0</v>
      </c>
      <c r="BO75" s="49"/>
      <c r="BQ75" s="61"/>
      <c r="BR75" s="49"/>
      <c r="BS75" s="49"/>
      <c r="BT75" s="49"/>
      <c r="BU75" s="49"/>
      <c r="BV75" s="49"/>
      <c r="BW75" s="49"/>
      <c r="BX75" s="49"/>
      <c r="BY75" s="49"/>
      <c r="BZ75" s="49"/>
    </row>
    <row r="76" spans="1:78" x14ac:dyDescent="0.25">
      <c r="A76" s="56">
        <v>74</v>
      </c>
      <c r="B76" s="57">
        <f>+PLAN!I84</f>
        <v>0</v>
      </c>
      <c r="C76" s="38">
        <f t="shared" si="22"/>
        <v>1</v>
      </c>
      <c r="D76" s="39" t="e">
        <f t="shared" si="23"/>
        <v>#DIV/0!</v>
      </c>
      <c r="E76" s="58">
        <f>+PLAN!J84</f>
        <v>0</v>
      </c>
      <c r="F76" s="41">
        <f t="shared" si="24"/>
        <v>0</v>
      </c>
      <c r="G76" s="42" t="e">
        <f t="shared" si="25"/>
        <v>#DIV/0!</v>
      </c>
      <c r="H76" s="148">
        <f t="shared" si="26"/>
        <v>0</v>
      </c>
      <c r="I76" s="148">
        <f t="shared" si="27"/>
        <v>1</v>
      </c>
      <c r="J76" s="147" t="e">
        <f t="shared" si="28"/>
        <v>#DIV/0!</v>
      </c>
      <c r="K76" s="59">
        <f>+PLAN!K84</f>
        <v>0</v>
      </c>
      <c r="L76" s="44">
        <f t="shared" si="29"/>
        <v>0</v>
      </c>
      <c r="M76" s="45" t="e">
        <f t="shared" si="30"/>
        <v>#DIV/0!</v>
      </c>
      <c r="N76" s="46">
        <f>+PLAN!L84</f>
        <v>0</v>
      </c>
      <c r="O76" s="47">
        <f>COUNTIF('4 TRIM'!$A$8:$A$5161,A76)</f>
        <v>0</v>
      </c>
      <c r="P76" s="48" t="e">
        <f t="shared" si="31"/>
        <v>#DIV/0!</v>
      </c>
      <c r="Q76" s="148">
        <f t="shared" si="32"/>
        <v>0</v>
      </c>
      <c r="R76" s="148">
        <f t="shared" si="33"/>
        <v>0</v>
      </c>
      <c r="S76" s="147" t="e">
        <f t="shared" si="34"/>
        <v>#DIV/0!</v>
      </c>
      <c r="T76" s="149">
        <f t="shared" si="35"/>
        <v>1</v>
      </c>
      <c r="U76" s="149">
        <f>+PLAN!M84</f>
        <v>0</v>
      </c>
      <c r="V76" s="150" t="e">
        <f t="shared" si="36"/>
        <v>#DIV/0!</v>
      </c>
      <c r="W76" s="49"/>
      <c r="X76" s="56">
        <v>74</v>
      </c>
      <c r="Y76" s="50">
        <f>COUNTIFS('1 TRIM'!$A$8:$A$10507,X76,'1 TRIM'!$J$8:$J$10507,"Programada")</f>
        <v>1</v>
      </c>
      <c r="Z76" s="50">
        <f>COUNTIFS('1 TRIM'!$A$8:$A$10507,X76,'1 TRIM'!$J$8:$J$10507,"Demanda")</f>
        <v>15</v>
      </c>
      <c r="AA76" s="50">
        <f>COUNTIFS('2 TRIM'!$A$8:$A$15000,X76,'2 TRIM'!$J$8:$J$15000,"Programada")</f>
        <v>0</v>
      </c>
      <c r="AB76" s="50">
        <f>COUNTIFS('2 TRIM'!$A$8:$A$15000,X76,'2 TRIM'!$J$8:$J$15000,"Demanda")</f>
        <v>7</v>
      </c>
      <c r="AC76" s="50">
        <f>COUNTIFS('3 TRIM'!$A$8:$A$20000,X76,'3 TRIM'!$J$8:$J$20000,"Programada")</f>
        <v>0</v>
      </c>
      <c r="AD76" s="50">
        <f>COUNTIFS('3 TRIM'!$A$8:$A$20000,X76,'3 TRIM'!$J$8:$J$20000,"Demanda")</f>
        <v>24</v>
      </c>
      <c r="AE76" s="50">
        <f>COUNTIFS('4 TRIM'!$A$8:$A$10161,X76,'4 TRIM'!$G$8:$G$10161,"Programada")</f>
        <v>0</v>
      </c>
      <c r="AF76" s="50">
        <f>COUNTIFS('4 TRIM'!$A$8:$A$10161,X76,'4 TRIM'!$G$8:$G$10161,"Demanda")</f>
        <v>0</v>
      </c>
      <c r="AG76" s="51">
        <f t="shared" si="21"/>
        <v>47</v>
      </c>
      <c r="AH76" s="49"/>
      <c r="AI76" s="56">
        <v>74</v>
      </c>
      <c r="AJ76" s="50">
        <f>COUNTIFS('1 TRIM'!$A$8:$A$15000,AI76,'1 TRIM'!$K$8:$K$15000,"Interno")</f>
        <v>2</v>
      </c>
      <c r="AK76" s="50">
        <f>COUNTIFS('1 TRIM'!$A$8:$A$15000,AI76,'1 TRIM'!$K$8:$K$15000,"Externo")</f>
        <v>14</v>
      </c>
      <c r="AL76" s="50">
        <f>COUNTIFS('2 TRIM'!$A$8:$A$15000,AI76,'2 TRIM'!$K$8:$K$15000,"Interno")</f>
        <v>0</v>
      </c>
      <c r="AM76" s="50">
        <f>COUNTIFS('2 TRIM'!$A$8:$A$15000,AI76,'2 TRIM'!$K$8:$K$15000,"Externo")</f>
        <v>7</v>
      </c>
      <c r="AN76" s="50">
        <f>COUNTIFS('3 TRIM'!A$8:A$5481,AI76,'3 TRIM'!K$8:K$5481,"Interno")</f>
        <v>1</v>
      </c>
      <c r="AO76" s="50">
        <f>COUNTIFS('3 TRIM'!A$8:A$5481,AI76,'3 TRIM'!K$8:K$5481,"Externo")</f>
        <v>20</v>
      </c>
      <c r="AP76" s="50">
        <f>COUNTIFS('4 TRIM'!A$8:A$5161,AI76,'4 TRIM'!H$8:H$5161,"Interno")</f>
        <v>0</v>
      </c>
      <c r="AQ76" s="50">
        <f>COUNTIFS('4 TRIM'!A$8:A$5161,AI76,'4 TRIM'!H$8:H$5161,"Externo")</f>
        <v>0</v>
      </c>
      <c r="AR76" s="51">
        <f t="shared" si="37"/>
        <v>44</v>
      </c>
      <c r="AS76" s="49"/>
      <c r="AT76" s="56">
        <v>74</v>
      </c>
      <c r="AU76" s="52">
        <f>COUNTIFS('1 TRIM'!$A$8:$A$15000,AT76,'1 TRIM'!$L$8:$L$15000,"Campo")</f>
        <v>1</v>
      </c>
      <c r="AV76" s="52">
        <f>COUNTIFS('1 TRIM'!$A$8:$A$15000,AT76,'1 TRIM'!$L$8:$L$15000,"Oficina")</f>
        <v>2</v>
      </c>
      <c r="AW76" s="52">
        <f>COUNTIFS('1 TRIM'!$A$8:$A$15000,AT76,'1 TRIM'!$L$8:$L$15000,"Virtual")</f>
        <v>13</v>
      </c>
      <c r="AX76" s="52">
        <f>COUNTIFS('2 TRIM'!$A$8:$A$15000,AT76,'2 TRIM'!$L$8:$L$15000,"Campo")</f>
        <v>0</v>
      </c>
      <c r="AY76" s="52">
        <f>COUNTIFS('2 TRIM'!$A$8:$A$15000,AT76,'2 TRIM'!$L$8:$L$15000,"Oficina")</f>
        <v>3</v>
      </c>
      <c r="AZ76" s="52">
        <f>COUNTIFS('2 TRIM'!$A$8:$A$15000,AT76,'2 TRIM'!$L$8:$L$15000,"Virtual")</f>
        <v>4</v>
      </c>
      <c r="BA76" s="52">
        <f>COUNTIFS('3 TRIM'!$A$8:$A$5481,AT76,'3 TRIM'!$L$8:$L$5481,"Campo")</f>
        <v>0</v>
      </c>
      <c r="BB76" s="52">
        <f>COUNTIFS('3 TRIM'!$A$8:$A$5481,AT76,'3 TRIM'!$L$8:$L$5481,"Oficina")</f>
        <v>0</v>
      </c>
      <c r="BC76" s="52">
        <f>COUNTIFS('3 TRIM'!$A$8:$A$5481,AT76,'3 TRIM'!$L$8:$L$5481,"Virtual")</f>
        <v>21</v>
      </c>
      <c r="BD76" s="50">
        <f>COUNTIFS('4 TRIM'!$A$8:$A$5161,X76,'4 TRIM'!$I$8:$I$5161,"Campo")</f>
        <v>0</v>
      </c>
      <c r="BE76" s="52">
        <f>COUNTIFS('4 TRIM'!$A$8:$A$5161,AT76,'4 TRIM'!$I$8:$I$5161,"Oficina")</f>
        <v>0</v>
      </c>
      <c r="BF76" s="52">
        <f>COUNTIFS('4 TRIM'!$A$8:$A$5161,AT76,'4 TRIM'!$I$8:$I$5161,"Virtual")</f>
        <v>0</v>
      </c>
      <c r="BG76" s="51">
        <f t="shared" si="38"/>
        <v>44</v>
      </c>
      <c r="BH76" s="49"/>
      <c r="BI76" s="56">
        <v>74</v>
      </c>
      <c r="BJ76" s="52">
        <f>SUMIFS('1 TRIM'!M$8:M$14507,'1 TRIM'!A$8:A$14507,FORMULAS!BI76)</f>
        <v>37</v>
      </c>
      <c r="BK76" s="52">
        <f>SUMIFS('2 TRIM'!M$8:M$6930,'2 TRIM'!A$8:A$6930,FORMULAS!BI76)</f>
        <v>12</v>
      </c>
      <c r="BL76" s="52">
        <f>SUMIFS('3 TRIM'!M$8:M$5481,'3 TRIM'!A$8:A$5481,FORMULAS!BK76)</f>
        <v>347</v>
      </c>
      <c r="BM76" s="52">
        <f>SUMIFS('4 TRIM'!M$8:M$5161,'4 TRIM'!A$8:A$5161,FORMULAS!BL76)</f>
        <v>0</v>
      </c>
      <c r="BN76" s="52">
        <f>SUMIFS('1 TRIM'!Q$8:Q$5507,'1 TRIM'!E$8:E$5507,FORMULAS!BM76)</f>
        <v>0</v>
      </c>
      <c r="BO76" s="49"/>
      <c r="BQ76" s="61"/>
      <c r="BR76" s="49"/>
      <c r="BS76" s="49"/>
      <c r="BT76" s="49"/>
      <c r="BU76" s="49"/>
      <c r="BV76" s="49"/>
      <c r="BW76" s="49"/>
      <c r="BX76" s="49"/>
      <c r="BY76" s="49"/>
      <c r="BZ76" s="49"/>
    </row>
    <row r="77" spans="1:78" x14ac:dyDescent="0.25">
      <c r="A77" s="56">
        <v>75</v>
      </c>
      <c r="B77" s="57">
        <f>+PLAN!I85</f>
        <v>0</v>
      </c>
      <c r="C77" s="38">
        <f t="shared" si="22"/>
        <v>1</v>
      </c>
      <c r="D77" s="39" t="e">
        <f t="shared" si="23"/>
        <v>#DIV/0!</v>
      </c>
      <c r="E77" s="58">
        <f>+PLAN!J85</f>
        <v>0</v>
      </c>
      <c r="F77" s="41">
        <f t="shared" si="24"/>
        <v>0</v>
      </c>
      <c r="G77" s="42" t="e">
        <f t="shared" si="25"/>
        <v>#DIV/0!</v>
      </c>
      <c r="H77" s="148">
        <f t="shared" si="26"/>
        <v>0</v>
      </c>
      <c r="I77" s="148">
        <f t="shared" si="27"/>
        <v>1</v>
      </c>
      <c r="J77" s="147" t="e">
        <f t="shared" si="28"/>
        <v>#DIV/0!</v>
      </c>
      <c r="K77" s="59">
        <f>+PLAN!K85</f>
        <v>0</v>
      </c>
      <c r="L77" s="44">
        <f t="shared" si="29"/>
        <v>0</v>
      </c>
      <c r="M77" s="45" t="e">
        <f t="shared" si="30"/>
        <v>#DIV/0!</v>
      </c>
      <c r="N77" s="46">
        <f>+PLAN!L85</f>
        <v>0</v>
      </c>
      <c r="O77" s="47">
        <f>COUNTIF('4 TRIM'!$A$8:$A$5161,A77)</f>
        <v>0</v>
      </c>
      <c r="P77" s="48" t="e">
        <f t="shared" si="31"/>
        <v>#DIV/0!</v>
      </c>
      <c r="Q77" s="148">
        <f t="shared" si="32"/>
        <v>0</v>
      </c>
      <c r="R77" s="148">
        <f t="shared" si="33"/>
        <v>0</v>
      </c>
      <c r="S77" s="147" t="e">
        <f t="shared" si="34"/>
        <v>#DIV/0!</v>
      </c>
      <c r="T77" s="149">
        <f t="shared" si="35"/>
        <v>1</v>
      </c>
      <c r="U77" s="149">
        <f>+PLAN!M85</f>
        <v>0</v>
      </c>
      <c r="V77" s="150" t="e">
        <f t="shared" si="36"/>
        <v>#DIV/0!</v>
      </c>
      <c r="W77" s="49"/>
      <c r="X77" s="56">
        <v>75</v>
      </c>
      <c r="Y77" s="50">
        <f>COUNTIFS('1 TRIM'!$A$8:$A$10507,X77,'1 TRIM'!$J$8:$J$10507,"Programada")</f>
        <v>1</v>
      </c>
      <c r="Z77" s="50">
        <f>COUNTIFS('1 TRIM'!$A$8:$A$10507,X77,'1 TRIM'!$J$8:$J$10507,"Demanda")</f>
        <v>21</v>
      </c>
      <c r="AA77" s="50">
        <f>COUNTIFS('2 TRIM'!$A$8:$A$15000,X77,'2 TRIM'!$J$8:$J$15000,"Programada")</f>
        <v>0</v>
      </c>
      <c r="AB77" s="50">
        <f>COUNTIFS('2 TRIM'!$A$8:$A$15000,X77,'2 TRIM'!$J$8:$J$15000,"Demanda")</f>
        <v>42</v>
      </c>
      <c r="AC77" s="50">
        <f>COUNTIFS('3 TRIM'!$A$8:$A$20000,X77,'3 TRIM'!$J$8:$J$20000,"Programada")</f>
        <v>0</v>
      </c>
      <c r="AD77" s="50">
        <f>COUNTIFS('3 TRIM'!$A$8:$A$20000,X77,'3 TRIM'!$J$8:$J$20000,"Demanda")</f>
        <v>51</v>
      </c>
      <c r="AE77" s="50">
        <f>COUNTIFS('4 TRIM'!$A$8:$A$10161,X77,'4 TRIM'!$G$8:$G$10161,"Programada")</f>
        <v>0</v>
      </c>
      <c r="AF77" s="50">
        <f>COUNTIFS('4 TRIM'!$A$8:$A$10161,X77,'4 TRIM'!$G$8:$G$10161,"Demanda")</f>
        <v>0</v>
      </c>
      <c r="AG77" s="51">
        <f t="shared" si="21"/>
        <v>115</v>
      </c>
      <c r="AH77" s="49"/>
      <c r="AI77" s="56">
        <v>75</v>
      </c>
      <c r="AJ77" s="50">
        <f>COUNTIFS('1 TRIM'!$A$8:$A$15000,AI77,'1 TRIM'!$K$8:$K$15000,"Interno")</f>
        <v>13</v>
      </c>
      <c r="AK77" s="50">
        <f>COUNTIFS('1 TRIM'!$A$8:$A$15000,AI77,'1 TRIM'!$K$8:$K$15000,"Externo")</f>
        <v>9</v>
      </c>
      <c r="AL77" s="50">
        <f>COUNTIFS('2 TRIM'!$A$8:$A$15000,AI77,'2 TRIM'!$K$8:$K$15000,"Interno")</f>
        <v>21</v>
      </c>
      <c r="AM77" s="50">
        <f>COUNTIFS('2 TRIM'!$A$8:$A$15000,AI77,'2 TRIM'!$K$8:$K$15000,"Externo")</f>
        <v>21</v>
      </c>
      <c r="AN77" s="50">
        <f>COUNTIFS('3 TRIM'!A$8:A$5481,AI77,'3 TRIM'!K$8:K$5481,"Interno")</f>
        <v>34</v>
      </c>
      <c r="AO77" s="50">
        <f>COUNTIFS('3 TRIM'!A$8:A$5481,AI77,'3 TRIM'!K$8:K$5481,"Externo")</f>
        <v>6</v>
      </c>
      <c r="AP77" s="50">
        <f>COUNTIFS('4 TRIM'!A$8:A$5161,AI77,'4 TRIM'!H$8:H$5161,"Interno")</f>
        <v>0</v>
      </c>
      <c r="AQ77" s="50">
        <f>COUNTIFS('4 TRIM'!A$8:A$5161,AI77,'4 TRIM'!H$8:H$5161,"Externo")</f>
        <v>0</v>
      </c>
      <c r="AR77" s="51">
        <f t="shared" si="37"/>
        <v>104</v>
      </c>
      <c r="AS77" s="49"/>
      <c r="AT77" s="56">
        <v>75</v>
      </c>
      <c r="AU77" s="52">
        <f>COUNTIFS('1 TRIM'!$A$8:$A$15000,AT77,'1 TRIM'!$L$8:$L$15000,"Campo")</f>
        <v>0</v>
      </c>
      <c r="AV77" s="52">
        <f>COUNTIFS('1 TRIM'!$A$8:$A$15000,AT77,'1 TRIM'!$L$8:$L$15000,"Oficina")</f>
        <v>0</v>
      </c>
      <c r="AW77" s="52">
        <f>COUNTIFS('1 TRIM'!$A$8:$A$15000,AT77,'1 TRIM'!$L$8:$L$15000,"Virtual")</f>
        <v>22</v>
      </c>
      <c r="AX77" s="52">
        <f>COUNTIFS('2 TRIM'!$A$8:$A$15000,AT77,'2 TRIM'!$L$8:$L$15000,"Campo")</f>
        <v>0</v>
      </c>
      <c r="AY77" s="52">
        <f>COUNTIFS('2 TRIM'!$A$8:$A$15000,AT77,'2 TRIM'!$L$8:$L$15000,"Oficina")</f>
        <v>0</v>
      </c>
      <c r="AZ77" s="52">
        <f>COUNTIFS('2 TRIM'!$A$8:$A$15000,AT77,'2 TRIM'!$L$8:$L$15000,"Virtual")</f>
        <v>42</v>
      </c>
      <c r="BA77" s="52">
        <f>COUNTIFS('3 TRIM'!$A$8:$A$5481,AT77,'3 TRIM'!$L$8:$L$5481,"Campo")</f>
        <v>0</v>
      </c>
      <c r="BB77" s="52">
        <f>COUNTIFS('3 TRIM'!$A$8:$A$5481,AT77,'3 TRIM'!$L$8:$L$5481,"Oficina")</f>
        <v>0</v>
      </c>
      <c r="BC77" s="52">
        <f>COUNTIFS('3 TRIM'!$A$8:$A$5481,AT77,'3 TRIM'!$L$8:$L$5481,"Virtual")</f>
        <v>40</v>
      </c>
      <c r="BD77" s="50">
        <f>COUNTIFS('4 TRIM'!$A$8:$A$5161,X77,'4 TRIM'!$I$8:$I$5161,"Campo")</f>
        <v>0</v>
      </c>
      <c r="BE77" s="52">
        <f>COUNTIFS('4 TRIM'!$A$8:$A$5161,AT77,'4 TRIM'!$I$8:$I$5161,"Oficina")</f>
        <v>0</v>
      </c>
      <c r="BF77" s="52">
        <f>COUNTIFS('4 TRIM'!$A$8:$A$5161,AT77,'4 TRIM'!$I$8:$I$5161,"Virtual")</f>
        <v>0</v>
      </c>
      <c r="BG77" s="51">
        <f t="shared" si="38"/>
        <v>104</v>
      </c>
      <c r="BH77" s="49"/>
      <c r="BI77" s="56">
        <v>75</v>
      </c>
      <c r="BJ77" s="52">
        <f>SUMIFS('1 TRIM'!M$8:M$14507,'1 TRIM'!A$8:A$14507,FORMULAS!BI77)</f>
        <v>23</v>
      </c>
      <c r="BK77" s="52">
        <f>SUMIFS('2 TRIM'!M$8:M$6930,'2 TRIM'!A$8:A$6930,FORMULAS!BI77)</f>
        <v>50</v>
      </c>
      <c r="BL77" s="52">
        <f>SUMIFS('3 TRIM'!M$8:M$5481,'3 TRIM'!A$8:A$5481,FORMULAS!BK77)</f>
        <v>26</v>
      </c>
      <c r="BM77" s="52">
        <f>SUMIFS('4 TRIM'!M$8:M$5161,'4 TRIM'!A$8:A$5161,FORMULAS!BL77)</f>
        <v>0</v>
      </c>
      <c r="BN77" s="52">
        <f>SUMIFS('1 TRIM'!Q$8:Q$5507,'1 TRIM'!E$8:E$5507,FORMULAS!BM77)</f>
        <v>0</v>
      </c>
      <c r="BO77" s="49"/>
      <c r="BQ77" s="61"/>
      <c r="BR77" s="49"/>
      <c r="BS77" s="49"/>
      <c r="BT77" s="49"/>
      <c r="BU77" s="49"/>
      <c r="BV77" s="49"/>
      <c r="BW77" s="49"/>
      <c r="BX77" s="49"/>
      <c r="BY77" s="49"/>
      <c r="BZ77" s="49"/>
    </row>
    <row r="78" spans="1:78" x14ac:dyDescent="0.25">
      <c r="A78" s="56">
        <v>76</v>
      </c>
      <c r="B78" s="57">
        <f>+PLAN!I86</f>
        <v>9</v>
      </c>
      <c r="C78" s="38">
        <f t="shared" si="22"/>
        <v>9</v>
      </c>
      <c r="D78" s="39">
        <f t="shared" si="23"/>
        <v>1</v>
      </c>
      <c r="E78" s="58">
        <f>+PLAN!J86</f>
        <v>0</v>
      </c>
      <c r="F78" s="41">
        <f t="shared" si="24"/>
        <v>0</v>
      </c>
      <c r="G78" s="42" t="e">
        <f t="shared" si="25"/>
        <v>#DIV/0!</v>
      </c>
      <c r="H78" s="148">
        <f t="shared" si="26"/>
        <v>9</v>
      </c>
      <c r="I78" s="148">
        <f t="shared" si="27"/>
        <v>9</v>
      </c>
      <c r="J78" s="147">
        <f t="shared" si="28"/>
        <v>1</v>
      </c>
      <c r="K78" s="59">
        <f>+PLAN!K86</f>
        <v>0</v>
      </c>
      <c r="L78" s="44">
        <f t="shared" si="29"/>
        <v>0</v>
      </c>
      <c r="M78" s="45" t="e">
        <f t="shared" si="30"/>
        <v>#DIV/0!</v>
      </c>
      <c r="N78" s="46">
        <f>+PLAN!L86</f>
        <v>0</v>
      </c>
      <c r="O78" s="47">
        <f>COUNTIF('4 TRIM'!$A$8:$A$5161,A78)</f>
        <v>0</v>
      </c>
      <c r="P78" s="48" t="e">
        <f t="shared" si="31"/>
        <v>#DIV/0!</v>
      </c>
      <c r="Q78" s="148">
        <f t="shared" si="32"/>
        <v>0</v>
      </c>
      <c r="R78" s="148">
        <f t="shared" si="33"/>
        <v>0</v>
      </c>
      <c r="S78" s="147" t="e">
        <f t="shared" si="34"/>
        <v>#DIV/0!</v>
      </c>
      <c r="T78" s="149">
        <f t="shared" si="35"/>
        <v>9</v>
      </c>
      <c r="U78" s="149">
        <f>+PLAN!M86</f>
        <v>9</v>
      </c>
      <c r="V78" s="150">
        <f t="shared" si="36"/>
        <v>1</v>
      </c>
      <c r="W78" s="49"/>
      <c r="X78" s="56">
        <v>76</v>
      </c>
      <c r="Y78" s="50">
        <f>COUNTIFS('1 TRIM'!$A$8:$A$10507,X78,'1 TRIM'!$J$8:$J$10507,"Programada")</f>
        <v>9</v>
      </c>
      <c r="Z78" s="50">
        <f>COUNTIFS('1 TRIM'!$A$8:$A$10507,X78,'1 TRIM'!$J$8:$J$10507,"Demanda")</f>
        <v>0</v>
      </c>
      <c r="AA78" s="50">
        <f>COUNTIFS('2 TRIM'!$A$8:$A$15000,X78,'2 TRIM'!$J$8:$J$15000,"Programada")</f>
        <v>0</v>
      </c>
      <c r="AB78" s="50">
        <f>COUNTIFS('2 TRIM'!$A$8:$A$15000,X78,'2 TRIM'!$J$8:$J$15000,"Demanda")</f>
        <v>0</v>
      </c>
      <c r="AC78" s="50">
        <f>COUNTIFS('3 TRIM'!$A$8:$A$20000,X78,'3 TRIM'!$J$8:$J$20000,"Programada")</f>
        <v>0</v>
      </c>
      <c r="AD78" s="50">
        <f>COUNTIFS('3 TRIM'!$A$8:$A$20000,X78,'3 TRIM'!$J$8:$J$20000,"Demanda")</f>
        <v>0</v>
      </c>
      <c r="AE78" s="50">
        <f>COUNTIFS('4 TRIM'!$A$8:$A$10161,X78,'4 TRIM'!$G$8:$G$10161,"Programada")</f>
        <v>0</v>
      </c>
      <c r="AF78" s="50">
        <f>COUNTIFS('4 TRIM'!$A$8:$A$10161,X78,'4 TRIM'!$G$8:$G$10161,"Demanda")</f>
        <v>0</v>
      </c>
      <c r="AG78" s="51">
        <f t="shared" si="21"/>
        <v>9</v>
      </c>
      <c r="AH78" s="49"/>
      <c r="AI78" s="56">
        <v>76</v>
      </c>
      <c r="AJ78" s="50">
        <f>COUNTIFS('1 TRIM'!$A$8:$A$15000,AI78,'1 TRIM'!$K$8:$K$15000,"Interno")</f>
        <v>0</v>
      </c>
      <c r="AK78" s="50">
        <f>COUNTIFS('1 TRIM'!$A$8:$A$15000,AI78,'1 TRIM'!$K$8:$K$15000,"Externo")</f>
        <v>9</v>
      </c>
      <c r="AL78" s="50">
        <f>COUNTIFS('2 TRIM'!$A$8:$A$15000,AI78,'2 TRIM'!$K$8:$K$15000,"Interno")</f>
        <v>0</v>
      </c>
      <c r="AM78" s="50">
        <f>COUNTIFS('2 TRIM'!$A$8:$A$15000,AI78,'2 TRIM'!$K$8:$K$15000,"Externo")</f>
        <v>0</v>
      </c>
      <c r="AN78" s="50">
        <f>COUNTIFS('3 TRIM'!A$8:A$5481,AI78,'3 TRIM'!K$8:K$5481,"Interno")</f>
        <v>0</v>
      </c>
      <c r="AO78" s="50">
        <f>COUNTIFS('3 TRIM'!A$8:A$5481,AI78,'3 TRIM'!K$8:K$5481,"Externo")</f>
        <v>0</v>
      </c>
      <c r="AP78" s="50">
        <f>COUNTIFS('4 TRIM'!A$8:A$5161,AI78,'4 TRIM'!H$8:H$5161,"Interno")</f>
        <v>0</v>
      </c>
      <c r="AQ78" s="50">
        <f>COUNTIFS('4 TRIM'!A$8:A$5161,AI78,'4 TRIM'!H$8:H$5161,"Externo")</f>
        <v>0</v>
      </c>
      <c r="AR78" s="51">
        <f t="shared" si="37"/>
        <v>9</v>
      </c>
      <c r="AS78" s="49"/>
      <c r="AT78" s="56">
        <v>76</v>
      </c>
      <c r="AU78" s="52">
        <f>COUNTIFS('1 TRIM'!$A$8:$A$15000,AT78,'1 TRIM'!$L$8:$L$15000,"Campo")</f>
        <v>9</v>
      </c>
      <c r="AV78" s="52">
        <f>COUNTIFS('1 TRIM'!$A$8:$A$15000,AT78,'1 TRIM'!$L$8:$L$15000,"Oficina")</f>
        <v>0</v>
      </c>
      <c r="AW78" s="52">
        <f>COUNTIFS('1 TRIM'!$A$8:$A$15000,AT78,'1 TRIM'!$L$8:$L$15000,"Virtual")</f>
        <v>0</v>
      </c>
      <c r="AX78" s="52">
        <f>COUNTIFS('2 TRIM'!$A$8:$A$15000,AT78,'2 TRIM'!$L$8:$L$15000,"Campo")</f>
        <v>0</v>
      </c>
      <c r="AY78" s="52">
        <f>COUNTIFS('2 TRIM'!$A$8:$A$15000,AT78,'2 TRIM'!$L$8:$L$15000,"Oficina")</f>
        <v>0</v>
      </c>
      <c r="AZ78" s="52">
        <f>COUNTIFS('2 TRIM'!$A$8:$A$15000,AT78,'2 TRIM'!$L$8:$L$15000,"Virtual")</f>
        <v>0</v>
      </c>
      <c r="BA78" s="52">
        <f>COUNTIFS('3 TRIM'!$A$8:$A$5481,AT78,'3 TRIM'!$L$8:$L$5481,"Campo")</f>
        <v>0</v>
      </c>
      <c r="BB78" s="52">
        <f>COUNTIFS('3 TRIM'!$A$8:$A$5481,AT78,'3 TRIM'!$L$8:$L$5481,"Oficina")</f>
        <v>0</v>
      </c>
      <c r="BC78" s="52">
        <f>COUNTIFS('3 TRIM'!$A$8:$A$5481,AT78,'3 TRIM'!$L$8:$L$5481,"Virtual")</f>
        <v>0</v>
      </c>
      <c r="BD78" s="50">
        <f>COUNTIFS('4 TRIM'!$A$8:$A$5161,X78,'4 TRIM'!$I$8:$I$5161,"Campo")</f>
        <v>0</v>
      </c>
      <c r="BE78" s="52">
        <f>COUNTIFS('4 TRIM'!$A$8:$A$5161,AT78,'4 TRIM'!$I$8:$I$5161,"Oficina")</f>
        <v>0</v>
      </c>
      <c r="BF78" s="52">
        <f>COUNTIFS('4 TRIM'!$A$8:$A$5161,AT78,'4 TRIM'!$I$8:$I$5161,"Virtual")</f>
        <v>0</v>
      </c>
      <c r="BG78" s="51">
        <f t="shared" si="38"/>
        <v>9</v>
      </c>
      <c r="BH78" s="49"/>
      <c r="BI78" s="56">
        <v>76</v>
      </c>
      <c r="BJ78" s="52">
        <f>SUMIFS('1 TRIM'!M$8:M$14507,'1 TRIM'!A$8:A$14507,FORMULAS!BI78)</f>
        <v>150</v>
      </c>
      <c r="BK78" s="52">
        <f>SUMIFS('2 TRIM'!M$8:M$6930,'2 TRIM'!A$8:A$6930,FORMULAS!BI78)</f>
        <v>0</v>
      </c>
      <c r="BL78" s="52">
        <f>SUMIFS('3 TRIM'!M$8:M$5481,'3 TRIM'!A$8:A$5481,FORMULAS!BK78)</f>
        <v>0</v>
      </c>
      <c r="BM78" s="52">
        <f>SUMIFS('4 TRIM'!M$8:M$5161,'4 TRIM'!A$8:A$5161,FORMULAS!BL78)</f>
        <v>0</v>
      </c>
      <c r="BN78" s="52">
        <f>SUMIFS('1 TRIM'!Q$8:Q$5507,'1 TRIM'!E$8:E$5507,FORMULAS!BM78)</f>
        <v>0</v>
      </c>
      <c r="BO78" s="49"/>
      <c r="BQ78" s="61"/>
      <c r="BR78" s="49"/>
      <c r="BS78" s="49"/>
      <c r="BT78" s="49"/>
      <c r="BU78" s="49"/>
      <c r="BV78" s="49"/>
      <c r="BW78" s="49"/>
      <c r="BX78" s="49"/>
      <c r="BY78" s="49"/>
      <c r="BZ78" s="49"/>
    </row>
    <row r="79" spans="1:78" x14ac:dyDescent="0.25">
      <c r="A79" s="56">
        <v>77</v>
      </c>
      <c r="B79" s="57">
        <f>+PLAN!I87</f>
        <v>0</v>
      </c>
      <c r="C79" s="38">
        <f t="shared" si="22"/>
        <v>0</v>
      </c>
      <c r="D79" s="39" t="e">
        <f t="shared" si="23"/>
        <v>#DIV/0!</v>
      </c>
      <c r="E79" s="58">
        <f>+PLAN!J87</f>
        <v>0</v>
      </c>
      <c r="F79" s="41">
        <f t="shared" si="24"/>
        <v>0</v>
      </c>
      <c r="G79" s="42" t="e">
        <f t="shared" si="25"/>
        <v>#DIV/0!</v>
      </c>
      <c r="H79" s="148">
        <f t="shared" si="26"/>
        <v>0</v>
      </c>
      <c r="I79" s="148">
        <f t="shared" si="27"/>
        <v>0</v>
      </c>
      <c r="J79" s="147" t="e">
        <f t="shared" si="28"/>
        <v>#DIV/0!</v>
      </c>
      <c r="K79" s="59">
        <f>+PLAN!K87</f>
        <v>0</v>
      </c>
      <c r="L79" s="44">
        <f t="shared" si="29"/>
        <v>0</v>
      </c>
      <c r="M79" s="45" t="e">
        <f t="shared" si="30"/>
        <v>#DIV/0!</v>
      </c>
      <c r="N79" s="46">
        <f>+PLAN!L87</f>
        <v>0</v>
      </c>
      <c r="O79" s="47">
        <f>COUNTIF('4 TRIM'!$A$8:$A$5161,A79)</f>
        <v>0</v>
      </c>
      <c r="P79" s="48" t="e">
        <f t="shared" si="31"/>
        <v>#DIV/0!</v>
      </c>
      <c r="Q79" s="148">
        <f t="shared" si="32"/>
        <v>0</v>
      </c>
      <c r="R79" s="148">
        <f t="shared" si="33"/>
        <v>0</v>
      </c>
      <c r="S79" s="147" t="e">
        <f t="shared" si="34"/>
        <v>#DIV/0!</v>
      </c>
      <c r="T79" s="149">
        <f t="shared" si="35"/>
        <v>0</v>
      </c>
      <c r="U79" s="149">
        <f>+PLAN!M87</f>
        <v>0</v>
      </c>
      <c r="V79" s="150" t="e">
        <f t="shared" si="36"/>
        <v>#DIV/0!</v>
      </c>
      <c r="W79" s="49"/>
      <c r="X79" s="56">
        <v>77</v>
      </c>
      <c r="Y79" s="50">
        <f>COUNTIFS('1 TRIM'!$A$8:$A$10507,X79,'1 TRIM'!$J$8:$J$10507,"Programada")</f>
        <v>0</v>
      </c>
      <c r="Z79" s="50">
        <f>COUNTIFS('1 TRIM'!$A$8:$A$10507,X79,'1 TRIM'!$J$8:$J$10507,"Demanda")</f>
        <v>0</v>
      </c>
      <c r="AA79" s="50">
        <f>COUNTIFS('2 TRIM'!$A$8:$A$15000,X79,'2 TRIM'!$J$8:$J$15000,"Programada")</f>
        <v>0</v>
      </c>
      <c r="AB79" s="50">
        <f>COUNTIFS('2 TRIM'!$A$8:$A$15000,X79,'2 TRIM'!$J$8:$J$15000,"Demanda")</f>
        <v>0</v>
      </c>
      <c r="AC79" s="50">
        <f>COUNTIFS('3 TRIM'!$A$8:$A$20000,X79,'3 TRIM'!$J$8:$J$20000,"Programada")</f>
        <v>0</v>
      </c>
      <c r="AD79" s="50">
        <f>COUNTIFS('3 TRIM'!$A$8:$A$20000,X79,'3 TRIM'!$J$8:$J$20000,"Demanda")</f>
        <v>0</v>
      </c>
      <c r="AE79" s="50">
        <f>COUNTIFS('4 TRIM'!$A$8:$A$10161,X79,'4 TRIM'!$G$8:$G$10161,"Programada")</f>
        <v>0</v>
      </c>
      <c r="AF79" s="50">
        <f>COUNTIFS('4 TRIM'!$A$8:$A$10161,X79,'4 TRIM'!$G$8:$G$10161,"Demanda")</f>
        <v>0</v>
      </c>
      <c r="AG79" s="51">
        <f t="shared" si="21"/>
        <v>0</v>
      </c>
      <c r="AH79" s="49"/>
      <c r="AI79" s="56">
        <v>77</v>
      </c>
      <c r="AJ79" s="50">
        <f>COUNTIFS('1 TRIM'!$A$8:$A$15000,AI79,'1 TRIM'!$K$8:$K$15000,"Interno")</f>
        <v>0</v>
      </c>
      <c r="AK79" s="50">
        <f>COUNTIFS('1 TRIM'!$A$8:$A$15000,AI79,'1 TRIM'!$K$8:$K$15000,"Externo")</f>
        <v>0</v>
      </c>
      <c r="AL79" s="50">
        <f>COUNTIFS('2 TRIM'!$A$8:$A$15000,AI79,'2 TRIM'!$K$8:$K$15000,"Interno")</f>
        <v>0</v>
      </c>
      <c r="AM79" s="50">
        <f>COUNTIFS('2 TRIM'!$A$8:$A$15000,AI79,'2 TRIM'!$K$8:$K$15000,"Externo")</f>
        <v>0</v>
      </c>
      <c r="AN79" s="50">
        <f>COUNTIFS('3 TRIM'!A$8:A$5481,AI79,'3 TRIM'!K$8:K$5481,"Interno")</f>
        <v>0</v>
      </c>
      <c r="AO79" s="50">
        <f>COUNTIFS('3 TRIM'!A$8:A$5481,AI79,'3 TRIM'!K$8:K$5481,"Externo")</f>
        <v>0</v>
      </c>
      <c r="AP79" s="50">
        <f>COUNTIFS('4 TRIM'!A$8:A$5161,AI79,'4 TRIM'!H$8:H$5161,"Interno")</f>
        <v>0</v>
      </c>
      <c r="AQ79" s="50">
        <f>COUNTIFS('4 TRIM'!A$8:A$5161,AI79,'4 TRIM'!H$8:H$5161,"Externo")</f>
        <v>0</v>
      </c>
      <c r="AR79" s="51">
        <f t="shared" si="37"/>
        <v>0</v>
      </c>
      <c r="AS79" s="49"/>
      <c r="AT79" s="56">
        <v>77</v>
      </c>
      <c r="AU79" s="52">
        <f>COUNTIFS('1 TRIM'!$A$8:$A$15000,AT79,'1 TRIM'!$L$8:$L$15000,"Campo")</f>
        <v>0</v>
      </c>
      <c r="AV79" s="52">
        <f>COUNTIFS('1 TRIM'!$A$8:$A$15000,AT79,'1 TRIM'!$L$8:$L$15000,"Oficina")</f>
        <v>0</v>
      </c>
      <c r="AW79" s="52">
        <f>COUNTIFS('1 TRIM'!$A$8:$A$15000,AT79,'1 TRIM'!$L$8:$L$15000,"Virtual")</f>
        <v>0</v>
      </c>
      <c r="AX79" s="52">
        <f>COUNTIFS('2 TRIM'!$A$8:$A$15000,AT79,'2 TRIM'!$L$8:$L$15000,"Campo")</f>
        <v>0</v>
      </c>
      <c r="AY79" s="52">
        <f>COUNTIFS('2 TRIM'!$A$8:$A$15000,AT79,'2 TRIM'!$L$8:$L$15000,"Oficina")</f>
        <v>0</v>
      </c>
      <c r="AZ79" s="52">
        <f>COUNTIFS('2 TRIM'!$A$8:$A$15000,AT79,'2 TRIM'!$L$8:$L$15000,"Virtual")</f>
        <v>0</v>
      </c>
      <c r="BA79" s="52">
        <f>COUNTIFS('3 TRIM'!$A$8:$A$5481,AT79,'3 TRIM'!$L$8:$L$5481,"Campo")</f>
        <v>0</v>
      </c>
      <c r="BB79" s="52">
        <f>COUNTIFS('3 TRIM'!$A$8:$A$5481,AT79,'3 TRIM'!$L$8:$L$5481,"Oficina")</f>
        <v>0</v>
      </c>
      <c r="BC79" s="52">
        <f>COUNTIFS('3 TRIM'!$A$8:$A$5481,AT79,'3 TRIM'!$L$8:$L$5481,"Virtual")</f>
        <v>0</v>
      </c>
      <c r="BD79" s="50">
        <f>COUNTIFS('4 TRIM'!$A$8:$A$5161,X79,'4 TRIM'!$I$8:$I$5161,"Campo")</f>
        <v>0</v>
      </c>
      <c r="BE79" s="52">
        <f>COUNTIFS('4 TRIM'!$A$8:$A$5161,AT79,'4 TRIM'!$I$8:$I$5161,"Oficina")</f>
        <v>0</v>
      </c>
      <c r="BF79" s="52">
        <f>COUNTIFS('4 TRIM'!$A$8:$A$5161,AT79,'4 TRIM'!$I$8:$I$5161,"Virtual")</f>
        <v>0</v>
      </c>
      <c r="BG79" s="51">
        <f t="shared" si="38"/>
        <v>0</v>
      </c>
      <c r="BH79" s="49"/>
      <c r="BI79" s="56">
        <v>77</v>
      </c>
      <c r="BJ79" s="52">
        <f>SUMIFS('1 TRIM'!M$8:M$14507,'1 TRIM'!A$8:A$14507,FORMULAS!BI79)</f>
        <v>0</v>
      </c>
      <c r="BK79" s="52">
        <f>SUMIFS('2 TRIM'!M$8:M$6930,'2 TRIM'!A$8:A$6930,FORMULAS!BI79)</f>
        <v>0</v>
      </c>
      <c r="BL79" s="52">
        <f>SUMIFS('3 TRIM'!M$8:M$5481,'3 TRIM'!A$8:A$5481,FORMULAS!BK79)</f>
        <v>0</v>
      </c>
      <c r="BM79" s="52">
        <f>SUMIFS('4 TRIM'!M$8:M$5161,'4 TRIM'!A$8:A$5161,FORMULAS!BL79)</f>
        <v>0</v>
      </c>
      <c r="BN79" s="52">
        <f>SUMIFS('1 TRIM'!Q$8:Q$5507,'1 TRIM'!E$8:E$5507,FORMULAS!BM79)</f>
        <v>0</v>
      </c>
      <c r="BO79" s="49"/>
      <c r="BQ79" s="61"/>
      <c r="BR79" s="49"/>
      <c r="BS79" s="49"/>
      <c r="BT79" s="49"/>
      <c r="BU79" s="49"/>
      <c r="BV79" s="49"/>
      <c r="BW79" s="49"/>
      <c r="BX79" s="49"/>
      <c r="BY79" s="49"/>
      <c r="BZ79" s="49"/>
    </row>
    <row r="80" spans="1:78" x14ac:dyDescent="0.25">
      <c r="A80" s="56">
        <v>78</v>
      </c>
      <c r="B80" s="57">
        <f>+PLAN!I88</f>
        <v>0</v>
      </c>
      <c r="C80" s="38">
        <f t="shared" si="22"/>
        <v>0</v>
      </c>
      <c r="D80" s="39" t="e">
        <f t="shared" si="23"/>
        <v>#DIV/0!</v>
      </c>
      <c r="E80" s="58">
        <f>+PLAN!J88</f>
        <v>0</v>
      </c>
      <c r="F80" s="41">
        <f t="shared" si="24"/>
        <v>0</v>
      </c>
      <c r="G80" s="42" t="e">
        <f t="shared" si="25"/>
        <v>#DIV/0!</v>
      </c>
      <c r="H80" s="148">
        <f t="shared" si="26"/>
        <v>0</v>
      </c>
      <c r="I80" s="148">
        <f t="shared" si="27"/>
        <v>0</v>
      </c>
      <c r="J80" s="147" t="e">
        <f t="shared" si="28"/>
        <v>#DIV/0!</v>
      </c>
      <c r="K80" s="59">
        <f>+PLAN!K88</f>
        <v>0</v>
      </c>
      <c r="L80" s="44">
        <f t="shared" si="29"/>
        <v>0</v>
      </c>
      <c r="M80" s="45" t="e">
        <f t="shared" si="30"/>
        <v>#DIV/0!</v>
      </c>
      <c r="N80" s="46">
        <f>+PLAN!L88</f>
        <v>0</v>
      </c>
      <c r="O80" s="47">
        <f>COUNTIF('4 TRIM'!$A$8:$A$5161,A80)</f>
        <v>0</v>
      </c>
      <c r="P80" s="48" t="e">
        <f t="shared" si="31"/>
        <v>#DIV/0!</v>
      </c>
      <c r="Q80" s="148">
        <f t="shared" si="32"/>
        <v>0</v>
      </c>
      <c r="R80" s="148">
        <f t="shared" si="33"/>
        <v>0</v>
      </c>
      <c r="S80" s="147" t="e">
        <f t="shared" si="34"/>
        <v>#DIV/0!</v>
      </c>
      <c r="T80" s="149">
        <f t="shared" si="35"/>
        <v>0</v>
      </c>
      <c r="U80" s="149">
        <f>+PLAN!M88</f>
        <v>0</v>
      </c>
      <c r="V80" s="150" t="e">
        <f t="shared" si="36"/>
        <v>#DIV/0!</v>
      </c>
      <c r="W80" s="49"/>
      <c r="X80" s="56">
        <v>78</v>
      </c>
      <c r="Y80" s="50">
        <f>COUNTIFS('1 TRIM'!$A$8:$A$10507,X80,'1 TRIM'!$J$8:$J$10507,"Programada")</f>
        <v>0</v>
      </c>
      <c r="Z80" s="50">
        <f>COUNTIFS('1 TRIM'!$A$8:$A$10507,X80,'1 TRIM'!$J$8:$J$10507,"Demanda")</f>
        <v>0</v>
      </c>
      <c r="AA80" s="50">
        <f>COUNTIFS('2 TRIM'!$A$8:$A$15000,X80,'2 TRIM'!$J$8:$J$15000,"Programada")</f>
        <v>0</v>
      </c>
      <c r="AB80" s="50">
        <f>COUNTIFS('2 TRIM'!$A$8:$A$15000,X80,'2 TRIM'!$J$8:$J$15000,"Demanda")</f>
        <v>0</v>
      </c>
      <c r="AC80" s="50">
        <f>COUNTIFS('3 TRIM'!$A$8:$A$20000,X80,'3 TRIM'!$J$8:$J$20000,"Programada")</f>
        <v>0</v>
      </c>
      <c r="AD80" s="50">
        <f>COUNTIFS('3 TRIM'!$A$8:$A$20000,X80,'3 TRIM'!$J$8:$J$20000,"Demanda")</f>
        <v>0</v>
      </c>
      <c r="AE80" s="50">
        <f>COUNTIFS('4 TRIM'!$A$8:$A$10161,X80,'4 TRIM'!$G$8:$G$10161,"Programada")</f>
        <v>0</v>
      </c>
      <c r="AF80" s="50">
        <f>COUNTIFS('4 TRIM'!$A$8:$A$10161,X80,'4 TRIM'!$G$8:$G$10161,"Demanda")</f>
        <v>0</v>
      </c>
      <c r="AG80" s="51">
        <f t="shared" si="21"/>
        <v>0</v>
      </c>
      <c r="AH80" s="49"/>
      <c r="AI80" s="56">
        <v>78</v>
      </c>
      <c r="AJ80" s="50">
        <f>COUNTIFS('1 TRIM'!$A$8:$A$15000,AI80,'1 TRIM'!$K$8:$K$15000,"Interno")</f>
        <v>0</v>
      </c>
      <c r="AK80" s="50">
        <f>COUNTIFS('1 TRIM'!$A$8:$A$15000,AI80,'1 TRIM'!$K$8:$K$15000,"Externo")</f>
        <v>0</v>
      </c>
      <c r="AL80" s="50">
        <f>COUNTIFS('2 TRIM'!$A$8:$A$15000,AI80,'2 TRIM'!$K$8:$K$15000,"Interno")</f>
        <v>0</v>
      </c>
      <c r="AM80" s="50">
        <f>COUNTIFS('2 TRIM'!$A$8:$A$15000,AI80,'2 TRIM'!$K$8:$K$15000,"Externo")</f>
        <v>0</v>
      </c>
      <c r="AN80" s="50">
        <f>COUNTIFS('3 TRIM'!A$8:A$5481,AI80,'3 TRIM'!K$8:K$5481,"Interno")</f>
        <v>0</v>
      </c>
      <c r="AO80" s="50">
        <f>COUNTIFS('3 TRIM'!A$8:A$5481,AI80,'3 TRIM'!K$8:K$5481,"Externo")</f>
        <v>0</v>
      </c>
      <c r="AP80" s="50">
        <f>COUNTIFS('4 TRIM'!A$8:A$5161,AI80,'4 TRIM'!H$8:H$5161,"Interno")</f>
        <v>0</v>
      </c>
      <c r="AQ80" s="50">
        <f>COUNTIFS('4 TRIM'!A$8:A$5161,AI80,'4 TRIM'!H$8:H$5161,"Externo")</f>
        <v>0</v>
      </c>
      <c r="AR80" s="51">
        <f t="shared" si="37"/>
        <v>0</v>
      </c>
      <c r="AS80" s="49"/>
      <c r="AT80" s="56">
        <v>78</v>
      </c>
      <c r="AU80" s="52">
        <f>COUNTIFS('1 TRIM'!$A$8:$A$15000,AT80,'1 TRIM'!$L$8:$L$15000,"Campo")</f>
        <v>0</v>
      </c>
      <c r="AV80" s="52">
        <f>COUNTIFS('1 TRIM'!$A$8:$A$15000,AT80,'1 TRIM'!$L$8:$L$15000,"Oficina")</f>
        <v>0</v>
      </c>
      <c r="AW80" s="52">
        <f>COUNTIFS('1 TRIM'!$A$8:$A$15000,AT80,'1 TRIM'!$L$8:$L$15000,"Virtual")</f>
        <v>0</v>
      </c>
      <c r="AX80" s="52">
        <f>COUNTIFS('2 TRIM'!$A$8:$A$15000,AT80,'2 TRIM'!$L$8:$L$15000,"Campo")</f>
        <v>0</v>
      </c>
      <c r="AY80" s="52">
        <f>COUNTIFS('2 TRIM'!$A$8:$A$15000,AT80,'2 TRIM'!$L$8:$L$15000,"Oficina")</f>
        <v>0</v>
      </c>
      <c r="AZ80" s="52">
        <f>COUNTIFS('2 TRIM'!$A$8:$A$15000,AT80,'2 TRIM'!$L$8:$L$15000,"Virtual")</f>
        <v>0</v>
      </c>
      <c r="BA80" s="52">
        <f>COUNTIFS('3 TRIM'!$A$8:$A$5481,AT80,'3 TRIM'!$L$8:$L$5481,"Campo")</f>
        <v>0</v>
      </c>
      <c r="BB80" s="52">
        <f>COUNTIFS('3 TRIM'!$A$8:$A$5481,AT80,'3 TRIM'!$L$8:$L$5481,"Oficina")</f>
        <v>0</v>
      </c>
      <c r="BC80" s="52">
        <f>COUNTIFS('3 TRIM'!$A$8:$A$5481,AT80,'3 TRIM'!$L$8:$L$5481,"Virtual")</f>
        <v>0</v>
      </c>
      <c r="BD80" s="50">
        <f>COUNTIFS('4 TRIM'!$A$8:$A$5161,X80,'4 TRIM'!$I$8:$I$5161,"Campo")</f>
        <v>0</v>
      </c>
      <c r="BE80" s="52">
        <f>COUNTIFS('4 TRIM'!$A$8:$A$5161,AT80,'4 TRIM'!$I$8:$I$5161,"Oficina")</f>
        <v>0</v>
      </c>
      <c r="BF80" s="52">
        <f>COUNTIFS('4 TRIM'!$A$8:$A$5161,AT80,'4 TRIM'!$I$8:$I$5161,"Virtual")</f>
        <v>0</v>
      </c>
      <c r="BG80" s="51">
        <f t="shared" si="38"/>
        <v>0</v>
      </c>
      <c r="BH80" s="49"/>
      <c r="BI80" s="56">
        <v>78</v>
      </c>
      <c r="BJ80" s="52">
        <f>SUMIFS('1 TRIM'!M$8:M$14507,'1 TRIM'!A$8:A$14507,FORMULAS!BI80)</f>
        <v>0</v>
      </c>
      <c r="BK80" s="52">
        <f>SUMIFS('2 TRIM'!M$8:M$6930,'2 TRIM'!A$8:A$6930,FORMULAS!BI80)</f>
        <v>0</v>
      </c>
      <c r="BL80" s="52">
        <f>SUMIFS('3 TRIM'!M$8:M$5481,'3 TRIM'!A$8:A$5481,FORMULAS!BK80)</f>
        <v>0</v>
      </c>
      <c r="BM80" s="52">
        <f>SUMIFS('4 TRIM'!M$8:M$5161,'4 TRIM'!A$8:A$5161,FORMULAS!BL80)</f>
        <v>0</v>
      </c>
      <c r="BN80" s="52">
        <f>SUMIFS('1 TRIM'!Q$8:Q$5507,'1 TRIM'!E$8:E$5507,FORMULAS!BM80)</f>
        <v>0</v>
      </c>
      <c r="BO80" s="49"/>
      <c r="BQ80" s="61"/>
      <c r="BR80" s="49"/>
      <c r="BS80" s="49"/>
      <c r="BT80" s="49"/>
      <c r="BU80" s="49"/>
      <c r="BV80" s="49"/>
      <c r="BW80" s="49"/>
      <c r="BX80" s="49"/>
      <c r="BY80" s="49"/>
      <c r="BZ80" s="49"/>
    </row>
    <row r="81" spans="1:78" x14ac:dyDescent="0.25">
      <c r="A81" s="56">
        <v>79</v>
      </c>
      <c r="B81" s="57">
        <f>+PLAN!I89</f>
        <v>119</v>
      </c>
      <c r="C81" s="38">
        <f t="shared" si="22"/>
        <v>101</v>
      </c>
      <c r="D81" s="39">
        <f t="shared" si="23"/>
        <v>0.84873949579831931</v>
      </c>
      <c r="E81" s="58">
        <f>+PLAN!J89</f>
        <v>1300</v>
      </c>
      <c r="F81" s="41">
        <f t="shared" si="24"/>
        <v>1030</v>
      </c>
      <c r="G81" s="42">
        <f t="shared" si="25"/>
        <v>0.79230769230769227</v>
      </c>
      <c r="H81" s="148">
        <f t="shared" si="26"/>
        <v>1419</v>
      </c>
      <c r="I81" s="148">
        <f t="shared" si="27"/>
        <v>1131</v>
      </c>
      <c r="J81" s="147">
        <f t="shared" si="28"/>
        <v>0.79704016913319242</v>
      </c>
      <c r="K81" s="59">
        <f>+PLAN!K89</f>
        <v>1115</v>
      </c>
      <c r="L81" s="44">
        <f t="shared" si="29"/>
        <v>1052</v>
      </c>
      <c r="M81" s="45">
        <f t="shared" si="30"/>
        <v>0.94349775784753365</v>
      </c>
      <c r="N81" s="46">
        <f>+PLAN!L89</f>
        <v>711</v>
      </c>
      <c r="O81" s="47">
        <f>COUNTIF('4 TRIM'!$A$8:$A$5161,A81)</f>
        <v>0</v>
      </c>
      <c r="P81" s="48">
        <f t="shared" si="31"/>
        <v>0</v>
      </c>
      <c r="Q81" s="148">
        <f t="shared" si="32"/>
        <v>1826</v>
      </c>
      <c r="R81" s="148">
        <f t="shared" si="33"/>
        <v>1052</v>
      </c>
      <c r="S81" s="147">
        <f t="shared" si="34"/>
        <v>0.57612267250821469</v>
      </c>
      <c r="T81" s="149">
        <f t="shared" si="35"/>
        <v>2183</v>
      </c>
      <c r="U81" s="149">
        <f>+PLAN!M89</f>
        <v>3245</v>
      </c>
      <c r="V81" s="150">
        <f t="shared" si="36"/>
        <v>0.67272727272727273</v>
      </c>
      <c r="W81" s="49"/>
      <c r="X81" s="56">
        <v>79</v>
      </c>
      <c r="Y81" s="50">
        <f>COUNTIFS('1 TRIM'!$A$8:$A$10507,X81,'1 TRIM'!$J$8:$J$10507,"Programada")</f>
        <v>101</v>
      </c>
      <c r="Z81" s="50">
        <f>COUNTIFS('1 TRIM'!$A$8:$A$10507,X81,'1 TRIM'!$J$8:$J$10507,"Demanda")</f>
        <v>29</v>
      </c>
      <c r="AA81" s="50">
        <f>COUNTIFS('2 TRIM'!$A$8:$A$15000,X81,'2 TRIM'!$J$8:$J$15000,"Programada")</f>
        <v>1030</v>
      </c>
      <c r="AB81" s="50">
        <f>COUNTIFS('2 TRIM'!$A$8:$A$15000,X81,'2 TRIM'!$J$8:$J$15000,"Demanda")</f>
        <v>147</v>
      </c>
      <c r="AC81" s="50">
        <f>COUNTIFS('3 TRIM'!$A$8:$A$20000,X81,'3 TRIM'!$J$8:$J$20000,"Programada")</f>
        <v>1052</v>
      </c>
      <c r="AD81" s="50">
        <f>COUNTIFS('3 TRIM'!$A$8:$A$20000,X81,'3 TRIM'!$J$8:$J$20000,"Demanda")</f>
        <v>71</v>
      </c>
      <c r="AE81" s="50">
        <f>COUNTIFS('4 TRIM'!$A$8:$A$10161,X81,'4 TRIM'!$G$8:$G$10161,"Programada")</f>
        <v>0</v>
      </c>
      <c r="AF81" s="50">
        <f>COUNTIFS('4 TRIM'!$A$8:$A$10161,X81,'4 TRIM'!$G$8:$G$10161,"Demanda")</f>
        <v>0</v>
      </c>
      <c r="AG81" s="51">
        <f t="shared" si="21"/>
        <v>2430</v>
      </c>
      <c r="AH81" s="49"/>
      <c r="AI81" s="56">
        <v>79</v>
      </c>
      <c r="AJ81" s="50">
        <f>COUNTIFS('1 TRIM'!$A$8:$A$15000,AI81,'1 TRIM'!$K$8:$K$15000,"Interno")</f>
        <v>0</v>
      </c>
      <c r="AK81" s="50">
        <f>COUNTIFS('1 TRIM'!$A$8:$A$15000,AI81,'1 TRIM'!$K$8:$K$15000,"Externo")</f>
        <v>130</v>
      </c>
      <c r="AL81" s="50">
        <f>COUNTIFS('2 TRIM'!$A$8:$A$15000,AI81,'2 TRIM'!$K$8:$K$15000,"Interno")</f>
        <v>72</v>
      </c>
      <c r="AM81" s="50">
        <f>COUNTIFS('2 TRIM'!$A$8:$A$15000,AI81,'2 TRIM'!$K$8:$K$15000,"Externo")</f>
        <v>1105</v>
      </c>
      <c r="AN81" s="50">
        <f>COUNTIFS('3 TRIM'!A$8:A$5481,AI81,'3 TRIM'!K$8:K$5481,"Interno")</f>
        <v>2</v>
      </c>
      <c r="AO81" s="50">
        <f>COUNTIFS('3 TRIM'!A$8:A$5481,AI81,'3 TRIM'!K$8:K$5481,"Externo")</f>
        <v>129</v>
      </c>
      <c r="AP81" s="50">
        <f>COUNTIFS('4 TRIM'!A$8:A$5161,AI81,'4 TRIM'!H$8:H$5161,"Interno")</f>
        <v>0</v>
      </c>
      <c r="AQ81" s="50">
        <f>COUNTIFS('4 TRIM'!A$8:A$5161,AI81,'4 TRIM'!H$8:H$5161,"Externo")</f>
        <v>0</v>
      </c>
      <c r="AR81" s="51">
        <f t="shared" si="37"/>
        <v>1438</v>
      </c>
      <c r="AS81" s="49"/>
      <c r="AT81" s="56">
        <v>79</v>
      </c>
      <c r="AU81" s="52">
        <f>COUNTIFS('1 TRIM'!$A$8:$A$15000,AT81,'1 TRIM'!$L$8:$L$15000,"Campo")</f>
        <v>102</v>
      </c>
      <c r="AV81" s="52">
        <f>COUNTIFS('1 TRIM'!$A$8:$A$15000,AT81,'1 TRIM'!$L$8:$L$15000,"Oficina")</f>
        <v>14</v>
      </c>
      <c r="AW81" s="52">
        <f>COUNTIFS('1 TRIM'!$A$8:$A$15000,AT81,'1 TRIM'!$L$8:$L$15000,"Virtual")</f>
        <v>14</v>
      </c>
      <c r="AX81" s="52">
        <f>COUNTIFS('2 TRIM'!$A$8:$A$15000,AT81,'2 TRIM'!$L$8:$L$15000,"Campo")</f>
        <v>901</v>
      </c>
      <c r="AY81" s="52">
        <f>COUNTIFS('2 TRIM'!$A$8:$A$15000,AT81,'2 TRIM'!$L$8:$L$15000,"Oficina")</f>
        <v>74</v>
      </c>
      <c r="AZ81" s="52">
        <f>COUNTIFS('2 TRIM'!$A$8:$A$15000,AT81,'2 TRIM'!$L$8:$L$15000,"Virtual")</f>
        <v>202</v>
      </c>
      <c r="BA81" s="52">
        <f>COUNTIFS('3 TRIM'!$A$8:$A$5481,AT81,'3 TRIM'!$L$8:$L$5481,"Campo")</f>
        <v>77</v>
      </c>
      <c r="BB81" s="52">
        <f>COUNTIFS('3 TRIM'!$A$8:$A$5481,AT81,'3 TRIM'!$L$8:$L$5481,"Oficina")</f>
        <v>18</v>
      </c>
      <c r="BC81" s="52">
        <f>COUNTIFS('3 TRIM'!$A$8:$A$5481,AT81,'3 TRIM'!$L$8:$L$5481,"Virtual")</f>
        <v>36</v>
      </c>
      <c r="BD81" s="50">
        <f>COUNTIFS('4 TRIM'!$A$8:$A$5161,X81,'4 TRIM'!$I$8:$I$5161,"Campo")</f>
        <v>0</v>
      </c>
      <c r="BE81" s="52">
        <f>COUNTIFS('4 TRIM'!$A$8:$A$5161,AT81,'4 TRIM'!$I$8:$I$5161,"Oficina")</f>
        <v>0</v>
      </c>
      <c r="BF81" s="52">
        <f>COUNTIFS('4 TRIM'!$A$8:$A$5161,AT81,'4 TRIM'!$I$8:$I$5161,"Virtual")</f>
        <v>0</v>
      </c>
      <c r="BG81" s="51">
        <f t="shared" si="38"/>
        <v>1438</v>
      </c>
      <c r="BH81" s="49"/>
      <c r="BI81" s="56">
        <v>79</v>
      </c>
      <c r="BJ81" s="52">
        <f>SUMIFS('1 TRIM'!M$8:M$14507,'1 TRIM'!A$8:A$14507,FORMULAS!BI81)</f>
        <v>223</v>
      </c>
      <c r="BK81" s="52">
        <f>SUMIFS('2 TRIM'!M$8:M$6930,'2 TRIM'!A$8:A$6930,FORMULAS!BI81)</f>
        <v>1321</v>
      </c>
      <c r="BL81" s="52">
        <f>SUMIFS('3 TRIM'!M$8:M$5481,'3 TRIM'!A$8:A$5481,FORMULAS!BK81)</f>
        <v>0</v>
      </c>
      <c r="BM81" s="52">
        <f>SUMIFS('4 TRIM'!M$8:M$5161,'4 TRIM'!A$8:A$5161,FORMULAS!BL81)</f>
        <v>0</v>
      </c>
      <c r="BN81" s="52">
        <f>SUMIFS('1 TRIM'!Q$8:Q$5507,'1 TRIM'!E$8:E$5507,FORMULAS!BM81)</f>
        <v>0</v>
      </c>
      <c r="BO81" s="49"/>
      <c r="BQ81" s="61"/>
      <c r="BR81" s="49"/>
      <c r="BS81" s="49"/>
      <c r="BT81" s="49"/>
      <c r="BU81" s="49"/>
      <c r="BV81" s="49"/>
      <c r="BW81" s="49"/>
      <c r="BX81" s="49"/>
      <c r="BY81" s="49"/>
      <c r="BZ81" s="49"/>
    </row>
    <row r="82" spans="1:78" x14ac:dyDescent="0.25">
      <c r="A82" s="56">
        <v>80</v>
      </c>
      <c r="B82" s="57">
        <f>+PLAN!I90</f>
        <v>44</v>
      </c>
      <c r="C82" s="38">
        <f t="shared" si="22"/>
        <v>80</v>
      </c>
      <c r="D82" s="39">
        <f t="shared" si="23"/>
        <v>1.8181818181818181</v>
      </c>
      <c r="E82" s="58">
        <f>+PLAN!J90</f>
        <v>1625</v>
      </c>
      <c r="F82" s="41">
        <f t="shared" si="24"/>
        <v>1632</v>
      </c>
      <c r="G82" s="42">
        <f t="shared" si="25"/>
        <v>1.0043076923076923</v>
      </c>
      <c r="H82" s="148">
        <f t="shared" si="26"/>
        <v>1669</v>
      </c>
      <c r="I82" s="148">
        <f t="shared" si="27"/>
        <v>1712</v>
      </c>
      <c r="J82" s="147">
        <f t="shared" si="28"/>
        <v>1.0257639304973039</v>
      </c>
      <c r="K82" s="59">
        <f>+PLAN!K90</f>
        <v>2270</v>
      </c>
      <c r="L82" s="44">
        <f t="shared" si="29"/>
        <v>2270</v>
      </c>
      <c r="M82" s="45">
        <f t="shared" si="30"/>
        <v>1</v>
      </c>
      <c r="N82" s="46">
        <f>+PLAN!L90</f>
        <v>948</v>
      </c>
      <c r="O82" s="47">
        <f>COUNTIF('4 TRIM'!$A$8:$A$5161,A82)</f>
        <v>0</v>
      </c>
      <c r="P82" s="48">
        <f t="shared" si="31"/>
        <v>0</v>
      </c>
      <c r="Q82" s="148">
        <f t="shared" si="32"/>
        <v>3218</v>
      </c>
      <c r="R82" s="148">
        <f t="shared" si="33"/>
        <v>2270</v>
      </c>
      <c r="S82" s="147">
        <f t="shared" si="34"/>
        <v>0.70540708514605344</v>
      </c>
      <c r="T82" s="149">
        <f t="shared" si="35"/>
        <v>3982</v>
      </c>
      <c r="U82" s="149">
        <f>+PLAN!M90</f>
        <v>4887</v>
      </c>
      <c r="V82" s="150">
        <f t="shared" si="36"/>
        <v>0.81481481481481477</v>
      </c>
      <c r="W82" s="49"/>
      <c r="X82" s="56">
        <v>80</v>
      </c>
      <c r="Y82" s="50">
        <f>COUNTIFS('1 TRIM'!$A$8:$A$10507,X82,'1 TRIM'!$J$8:$J$10507,"Programada")</f>
        <v>80</v>
      </c>
      <c r="Z82" s="50">
        <f>COUNTIFS('1 TRIM'!$A$8:$A$10507,X82,'1 TRIM'!$J$8:$J$10507,"Demanda")</f>
        <v>37</v>
      </c>
      <c r="AA82" s="50">
        <f>COUNTIFS('2 TRIM'!$A$8:$A$15000,X82,'2 TRIM'!$J$8:$J$15000,"Programada")</f>
        <v>1632</v>
      </c>
      <c r="AB82" s="50">
        <f>COUNTIFS('2 TRIM'!$A$8:$A$15000,X82,'2 TRIM'!$J$8:$J$15000,"Demanda")</f>
        <v>153</v>
      </c>
      <c r="AC82" s="50">
        <f>COUNTIFS('3 TRIM'!$A$8:$A$20000,X82,'3 TRIM'!$J$8:$J$20000,"Programada")</f>
        <v>2270</v>
      </c>
      <c r="AD82" s="50">
        <f>COUNTIFS('3 TRIM'!$A$8:$A$20000,X82,'3 TRIM'!$J$8:$J$20000,"Demanda")</f>
        <v>115</v>
      </c>
      <c r="AE82" s="50">
        <f>COUNTIFS('4 TRIM'!$A$8:$A$10161,X82,'4 TRIM'!$G$8:$G$10161,"Programada")</f>
        <v>0</v>
      </c>
      <c r="AF82" s="50">
        <f>COUNTIFS('4 TRIM'!$A$8:$A$10161,X82,'4 TRIM'!$G$8:$G$10161,"Demanda")</f>
        <v>0</v>
      </c>
      <c r="AG82" s="51">
        <f t="shared" si="21"/>
        <v>4287</v>
      </c>
      <c r="AH82" s="49"/>
      <c r="AI82" s="56">
        <v>80</v>
      </c>
      <c r="AJ82" s="50">
        <f>COUNTIFS('1 TRIM'!$A$8:$A$15000,AI82,'1 TRIM'!$K$8:$K$15000,"Interno")</f>
        <v>6</v>
      </c>
      <c r="AK82" s="50">
        <f>COUNTIFS('1 TRIM'!$A$8:$A$15000,AI82,'1 TRIM'!$K$8:$K$15000,"Externo")</f>
        <v>111</v>
      </c>
      <c r="AL82" s="50">
        <f>COUNTIFS('2 TRIM'!$A$8:$A$15000,AI82,'2 TRIM'!$K$8:$K$15000,"Interno")</f>
        <v>36</v>
      </c>
      <c r="AM82" s="50">
        <f>COUNTIFS('2 TRIM'!$A$8:$A$15000,AI82,'2 TRIM'!$K$8:$K$15000,"Externo")</f>
        <v>1749</v>
      </c>
      <c r="AN82" s="50">
        <f>COUNTIFS('3 TRIM'!A$8:A$5481,AI82,'3 TRIM'!K$8:K$5481,"Interno")</f>
        <v>3</v>
      </c>
      <c r="AO82" s="50">
        <f>COUNTIFS('3 TRIM'!A$8:A$5481,AI82,'3 TRIM'!K$8:K$5481,"Externo")</f>
        <v>420</v>
      </c>
      <c r="AP82" s="50">
        <f>COUNTIFS('4 TRIM'!A$8:A$5161,AI82,'4 TRIM'!H$8:H$5161,"Interno")</f>
        <v>0</v>
      </c>
      <c r="AQ82" s="50">
        <f>COUNTIFS('4 TRIM'!A$8:A$5161,AI82,'4 TRIM'!H$8:H$5161,"Externo")</f>
        <v>0</v>
      </c>
      <c r="AR82" s="51">
        <f t="shared" si="37"/>
        <v>2325</v>
      </c>
      <c r="AS82" s="49"/>
      <c r="AT82" s="56">
        <v>80</v>
      </c>
      <c r="AU82" s="52">
        <f>COUNTIFS('1 TRIM'!$A$8:$A$15000,AT82,'1 TRIM'!$L$8:$L$15000,"Campo")</f>
        <v>76</v>
      </c>
      <c r="AV82" s="52">
        <f>COUNTIFS('1 TRIM'!$A$8:$A$15000,AT82,'1 TRIM'!$L$8:$L$15000,"Oficina")</f>
        <v>3</v>
      </c>
      <c r="AW82" s="52">
        <f>COUNTIFS('1 TRIM'!$A$8:$A$15000,AT82,'1 TRIM'!$L$8:$L$15000,"Virtual")</f>
        <v>38</v>
      </c>
      <c r="AX82" s="52">
        <f>COUNTIFS('2 TRIM'!$A$8:$A$15000,AT82,'2 TRIM'!$L$8:$L$15000,"Campo")</f>
        <v>1373</v>
      </c>
      <c r="AY82" s="52">
        <f>COUNTIFS('2 TRIM'!$A$8:$A$15000,AT82,'2 TRIM'!$L$8:$L$15000,"Oficina")</f>
        <v>60</v>
      </c>
      <c r="AZ82" s="52">
        <f>COUNTIFS('2 TRIM'!$A$8:$A$15000,AT82,'2 TRIM'!$L$8:$L$15000,"Virtual")</f>
        <v>352</v>
      </c>
      <c r="BA82" s="52">
        <f>COUNTIFS('3 TRIM'!$A$8:$A$5481,AT82,'3 TRIM'!$L$8:$L$5481,"Campo")</f>
        <v>335</v>
      </c>
      <c r="BB82" s="52">
        <f>COUNTIFS('3 TRIM'!$A$8:$A$5481,AT82,'3 TRIM'!$L$8:$L$5481,"Oficina")</f>
        <v>36</v>
      </c>
      <c r="BC82" s="52">
        <f>COUNTIFS('3 TRIM'!$A$8:$A$5481,AT82,'3 TRIM'!$L$8:$L$5481,"Virtual")</f>
        <v>52</v>
      </c>
      <c r="BD82" s="50">
        <f>COUNTIFS('4 TRIM'!$A$8:$A$5161,X82,'4 TRIM'!$I$8:$I$5161,"Campo")</f>
        <v>0</v>
      </c>
      <c r="BE82" s="52">
        <f>COUNTIFS('4 TRIM'!$A$8:$A$5161,AT82,'4 TRIM'!$I$8:$I$5161,"Oficina")</f>
        <v>0</v>
      </c>
      <c r="BF82" s="52">
        <f>COUNTIFS('4 TRIM'!$A$8:$A$5161,AT82,'4 TRIM'!$I$8:$I$5161,"Virtual")</f>
        <v>0</v>
      </c>
      <c r="BG82" s="51">
        <f t="shared" si="38"/>
        <v>2325</v>
      </c>
      <c r="BH82" s="49"/>
      <c r="BI82" s="56">
        <v>80</v>
      </c>
      <c r="BJ82" s="52">
        <f>SUMIFS('1 TRIM'!M$8:M$14507,'1 TRIM'!A$8:A$14507,FORMULAS!BI82)</f>
        <v>245</v>
      </c>
      <c r="BK82" s="52">
        <f>SUMIFS('2 TRIM'!M$8:M$6930,'2 TRIM'!A$8:A$6930,FORMULAS!BI82)</f>
        <v>892</v>
      </c>
      <c r="BL82" s="52">
        <f>SUMIFS('3 TRIM'!M$8:M$5481,'3 TRIM'!A$8:A$5481,FORMULAS!BK82)</f>
        <v>0</v>
      </c>
      <c r="BM82" s="52">
        <f>SUMIFS('4 TRIM'!M$8:M$5161,'4 TRIM'!A$8:A$5161,FORMULAS!BL82)</f>
        <v>0</v>
      </c>
      <c r="BN82" s="52">
        <f>SUMIFS('1 TRIM'!Q$8:Q$5507,'1 TRIM'!E$8:E$5507,FORMULAS!BM82)</f>
        <v>0</v>
      </c>
      <c r="BO82" s="49"/>
      <c r="BQ82" s="61"/>
      <c r="BR82" s="49"/>
      <c r="BS82" s="49"/>
      <c r="BT82" s="49"/>
      <c r="BU82" s="49"/>
      <c r="BV82" s="49"/>
      <c r="BW82" s="49"/>
      <c r="BX82" s="49"/>
      <c r="BY82" s="49"/>
      <c r="BZ82" s="49"/>
    </row>
    <row r="83" spans="1:78" x14ac:dyDescent="0.25">
      <c r="A83" s="56">
        <v>81</v>
      </c>
      <c r="B83" s="57">
        <f>+PLAN!I91</f>
        <v>6</v>
      </c>
      <c r="C83" s="38">
        <f t="shared" si="22"/>
        <v>15</v>
      </c>
      <c r="D83" s="39">
        <f t="shared" si="23"/>
        <v>2.5</v>
      </c>
      <c r="E83" s="58">
        <f>+PLAN!J91</f>
        <v>325</v>
      </c>
      <c r="F83" s="41">
        <f t="shared" si="24"/>
        <v>376</v>
      </c>
      <c r="G83" s="42">
        <f t="shared" si="25"/>
        <v>1.1569230769230769</v>
      </c>
      <c r="H83" s="148">
        <f t="shared" si="26"/>
        <v>331</v>
      </c>
      <c r="I83" s="148">
        <f t="shared" si="27"/>
        <v>391</v>
      </c>
      <c r="J83" s="147">
        <f t="shared" si="28"/>
        <v>1.1812688821752266</v>
      </c>
      <c r="K83" s="59">
        <f>+PLAN!K91</f>
        <v>2571</v>
      </c>
      <c r="L83" s="44">
        <f t="shared" si="29"/>
        <v>2571</v>
      </c>
      <c r="M83" s="45">
        <f t="shared" si="30"/>
        <v>1</v>
      </c>
      <c r="N83" s="46">
        <f>+PLAN!L91</f>
        <v>711</v>
      </c>
      <c r="O83" s="47">
        <f>COUNTIF('4 TRIM'!$A$8:$A$5161,A83)</f>
        <v>0</v>
      </c>
      <c r="P83" s="48">
        <f t="shared" si="31"/>
        <v>0</v>
      </c>
      <c r="Q83" s="148">
        <f t="shared" si="32"/>
        <v>3282</v>
      </c>
      <c r="R83" s="148">
        <f t="shared" si="33"/>
        <v>2571</v>
      </c>
      <c r="S83" s="147">
        <f t="shared" si="34"/>
        <v>0.78336380255941496</v>
      </c>
      <c r="T83" s="149">
        <f t="shared" si="35"/>
        <v>2962</v>
      </c>
      <c r="U83" s="149">
        <f>+PLAN!M91</f>
        <v>3613</v>
      </c>
      <c r="V83" s="150">
        <f t="shared" si="36"/>
        <v>0.81981732632161641</v>
      </c>
      <c r="W83" s="49"/>
      <c r="X83" s="56">
        <v>81</v>
      </c>
      <c r="Y83" s="50">
        <f>COUNTIFS('1 TRIM'!$A$8:$A$10507,X83,'1 TRIM'!$J$8:$J$10507,"Programada")</f>
        <v>15</v>
      </c>
      <c r="Z83" s="50">
        <f>COUNTIFS('1 TRIM'!$A$8:$A$10507,X83,'1 TRIM'!$J$8:$J$10507,"Demanda")</f>
        <v>1</v>
      </c>
      <c r="AA83" s="50">
        <f>COUNTIFS('2 TRIM'!$A$8:$A$15000,X83,'2 TRIM'!$J$8:$J$15000,"Programada")</f>
        <v>376</v>
      </c>
      <c r="AB83" s="50">
        <f>COUNTIFS('2 TRIM'!$A$8:$A$15000,X83,'2 TRIM'!$J$8:$J$15000,"Demanda")</f>
        <v>68</v>
      </c>
      <c r="AC83" s="50">
        <f>COUNTIFS('3 TRIM'!$A$8:$A$20000,X83,'3 TRIM'!$J$8:$J$20000,"Programada")</f>
        <v>2571</v>
      </c>
      <c r="AD83" s="50">
        <f>COUNTIFS('3 TRIM'!$A$8:$A$20000,X83,'3 TRIM'!$J$8:$J$20000,"Demanda")</f>
        <v>178</v>
      </c>
      <c r="AE83" s="50">
        <f>COUNTIFS('4 TRIM'!$A$8:$A$10161,X83,'4 TRIM'!$G$8:$G$10161,"Programada")</f>
        <v>0</v>
      </c>
      <c r="AF83" s="50">
        <f>COUNTIFS('4 TRIM'!$A$8:$A$10161,X83,'4 TRIM'!$G$8:$G$10161,"Demanda")</f>
        <v>0</v>
      </c>
      <c r="AG83" s="51">
        <f t="shared" si="21"/>
        <v>3209</v>
      </c>
      <c r="AH83" s="49"/>
      <c r="AI83" s="56">
        <v>81</v>
      </c>
      <c r="AJ83" s="50">
        <f>COUNTIFS('1 TRIM'!$A$8:$A$15000,AI83,'1 TRIM'!$K$8:$K$15000,"Interno")</f>
        <v>0</v>
      </c>
      <c r="AK83" s="50">
        <f>COUNTIFS('1 TRIM'!$A$8:$A$15000,AI83,'1 TRIM'!$K$8:$K$15000,"Externo")</f>
        <v>16</v>
      </c>
      <c r="AL83" s="50">
        <f>COUNTIFS('2 TRIM'!$A$8:$A$15000,AI83,'2 TRIM'!$K$8:$K$15000,"Interno")</f>
        <v>11</v>
      </c>
      <c r="AM83" s="50">
        <f>COUNTIFS('2 TRIM'!$A$8:$A$15000,AI83,'2 TRIM'!$K$8:$K$15000,"Externo")</f>
        <v>433</v>
      </c>
      <c r="AN83" s="50">
        <f>COUNTIFS('3 TRIM'!A$8:A$5481,AI83,'3 TRIM'!K$8:K$5481,"Interno")</f>
        <v>1</v>
      </c>
      <c r="AO83" s="50">
        <f>COUNTIFS('3 TRIM'!A$8:A$5481,AI83,'3 TRIM'!K$8:K$5481,"Externo")</f>
        <v>312</v>
      </c>
      <c r="AP83" s="50">
        <f>COUNTIFS('4 TRIM'!A$8:A$5161,AI83,'4 TRIM'!H$8:H$5161,"Interno")</f>
        <v>0</v>
      </c>
      <c r="AQ83" s="50">
        <f>COUNTIFS('4 TRIM'!A$8:A$5161,AI83,'4 TRIM'!H$8:H$5161,"Externo")</f>
        <v>0</v>
      </c>
      <c r="AR83" s="51">
        <f t="shared" si="37"/>
        <v>773</v>
      </c>
      <c r="AS83" s="49"/>
      <c r="AT83" s="56">
        <v>81</v>
      </c>
      <c r="AU83" s="52">
        <f>COUNTIFS('1 TRIM'!$A$8:$A$15000,AT83,'1 TRIM'!$L$8:$L$15000,"Campo")</f>
        <v>13</v>
      </c>
      <c r="AV83" s="52">
        <f>COUNTIFS('1 TRIM'!$A$8:$A$15000,AT83,'1 TRIM'!$L$8:$L$15000,"Oficina")</f>
        <v>0</v>
      </c>
      <c r="AW83" s="52">
        <f>COUNTIFS('1 TRIM'!$A$8:$A$15000,AT83,'1 TRIM'!$L$8:$L$15000,"Virtual")</f>
        <v>3</v>
      </c>
      <c r="AX83" s="52">
        <f>COUNTIFS('2 TRIM'!$A$8:$A$15000,AT83,'2 TRIM'!$L$8:$L$15000,"Campo")</f>
        <v>261</v>
      </c>
      <c r="AY83" s="52">
        <f>COUNTIFS('2 TRIM'!$A$8:$A$15000,AT83,'2 TRIM'!$L$8:$L$15000,"Oficina")</f>
        <v>11</v>
      </c>
      <c r="AZ83" s="52">
        <f>COUNTIFS('2 TRIM'!$A$8:$A$15000,AT83,'2 TRIM'!$L$8:$L$15000,"Virtual")</f>
        <v>172</v>
      </c>
      <c r="BA83" s="52">
        <f>COUNTIFS('3 TRIM'!$A$8:$A$5481,AT83,'3 TRIM'!$L$8:$L$5481,"Campo")</f>
        <v>267</v>
      </c>
      <c r="BB83" s="52">
        <f>COUNTIFS('3 TRIM'!$A$8:$A$5481,AT83,'3 TRIM'!$L$8:$L$5481,"Oficina")</f>
        <v>14</v>
      </c>
      <c r="BC83" s="52">
        <f>COUNTIFS('3 TRIM'!$A$8:$A$5481,AT83,'3 TRIM'!$L$8:$L$5481,"Virtual")</f>
        <v>32</v>
      </c>
      <c r="BD83" s="50">
        <f>COUNTIFS('4 TRIM'!$A$8:$A$5161,X83,'4 TRIM'!$I$8:$I$5161,"Campo")</f>
        <v>0</v>
      </c>
      <c r="BE83" s="52">
        <f>COUNTIFS('4 TRIM'!$A$8:$A$5161,AT83,'4 TRIM'!$I$8:$I$5161,"Oficina")</f>
        <v>0</v>
      </c>
      <c r="BF83" s="52">
        <f>COUNTIFS('4 TRIM'!$A$8:$A$5161,AT83,'4 TRIM'!$I$8:$I$5161,"Virtual")</f>
        <v>0</v>
      </c>
      <c r="BG83" s="51">
        <f t="shared" si="38"/>
        <v>773</v>
      </c>
      <c r="BH83" s="49"/>
      <c r="BI83" s="56">
        <v>81</v>
      </c>
      <c r="BJ83" s="52">
        <f>SUMIFS('1 TRIM'!M$8:M$14507,'1 TRIM'!A$8:A$14507,FORMULAS!BI83)</f>
        <v>17</v>
      </c>
      <c r="BK83" s="52">
        <f>SUMIFS('2 TRIM'!M$8:M$6930,'2 TRIM'!A$8:A$6930,FORMULAS!BI83)</f>
        <v>313</v>
      </c>
      <c r="BL83" s="52">
        <f>SUMIFS('3 TRIM'!M$8:M$5481,'3 TRIM'!A$8:A$5481,FORMULAS!BK83)</f>
        <v>305</v>
      </c>
      <c r="BM83" s="52">
        <f>SUMIFS('4 TRIM'!M$8:M$5161,'4 TRIM'!A$8:A$5161,FORMULAS!BL83)</f>
        <v>0</v>
      </c>
      <c r="BN83" s="52">
        <f>SUMIFS('1 TRIM'!Q$8:Q$5507,'1 TRIM'!E$8:E$5507,FORMULAS!BM83)</f>
        <v>0</v>
      </c>
      <c r="BO83" s="49"/>
      <c r="BQ83" s="61"/>
      <c r="BR83" s="49"/>
      <c r="BS83" s="49"/>
      <c r="BT83" s="49"/>
      <c r="BU83" s="49"/>
      <c r="BV83" s="49"/>
      <c r="BW83" s="49"/>
      <c r="BX83" s="49"/>
      <c r="BY83" s="49"/>
      <c r="BZ83" s="49"/>
    </row>
    <row r="84" spans="1:78" x14ac:dyDescent="0.25">
      <c r="A84" s="56">
        <v>82</v>
      </c>
      <c r="B84" s="57">
        <f>+PLAN!I92</f>
        <v>15</v>
      </c>
      <c r="C84" s="38">
        <f t="shared" si="22"/>
        <v>1</v>
      </c>
      <c r="D84" s="39">
        <f t="shared" si="23"/>
        <v>6.6666666666666666E-2</v>
      </c>
      <c r="E84" s="58">
        <f>+PLAN!J92</f>
        <v>50</v>
      </c>
      <c r="F84" s="41">
        <f t="shared" si="24"/>
        <v>49</v>
      </c>
      <c r="G84" s="42">
        <f t="shared" si="25"/>
        <v>0.98</v>
      </c>
      <c r="H84" s="148">
        <f t="shared" si="26"/>
        <v>65</v>
      </c>
      <c r="I84" s="148">
        <f t="shared" si="27"/>
        <v>50</v>
      </c>
      <c r="J84" s="147">
        <f t="shared" si="28"/>
        <v>0.76923076923076927</v>
      </c>
      <c r="K84" s="59">
        <f>+PLAN!K92</f>
        <v>26</v>
      </c>
      <c r="L84" s="44">
        <f t="shared" si="29"/>
        <v>8</v>
      </c>
      <c r="M84" s="45">
        <f t="shared" si="30"/>
        <v>0.30769230769230771</v>
      </c>
      <c r="N84" s="46">
        <f>+PLAN!L92</f>
        <v>25</v>
      </c>
      <c r="O84" s="47">
        <f>COUNTIF('4 TRIM'!$A$8:$A$5161,A84)</f>
        <v>0</v>
      </c>
      <c r="P84" s="48">
        <f t="shared" si="31"/>
        <v>0</v>
      </c>
      <c r="Q84" s="148">
        <f t="shared" si="32"/>
        <v>51</v>
      </c>
      <c r="R84" s="148">
        <f t="shared" si="33"/>
        <v>8</v>
      </c>
      <c r="S84" s="147">
        <f t="shared" si="34"/>
        <v>0.15686274509803921</v>
      </c>
      <c r="T84" s="149">
        <f t="shared" si="35"/>
        <v>58</v>
      </c>
      <c r="U84" s="149">
        <f>+PLAN!M92</f>
        <v>116</v>
      </c>
      <c r="V84" s="150">
        <f t="shared" si="36"/>
        <v>0.5</v>
      </c>
      <c r="W84" s="49"/>
      <c r="X84" s="56">
        <v>82</v>
      </c>
      <c r="Y84" s="50">
        <f>COUNTIFS('1 TRIM'!$A$8:$A$10507,X84,'1 TRIM'!$J$8:$J$10507,"Programada")</f>
        <v>1</v>
      </c>
      <c r="Z84" s="50">
        <f>COUNTIFS('1 TRIM'!$A$8:$A$10507,X84,'1 TRIM'!$J$8:$J$10507,"Demanda")</f>
        <v>0</v>
      </c>
      <c r="AA84" s="50">
        <f>COUNTIFS('2 TRIM'!$A$8:$A$15000,X84,'2 TRIM'!$J$8:$J$15000,"Programada")</f>
        <v>49</v>
      </c>
      <c r="AB84" s="50">
        <f>COUNTIFS('2 TRIM'!$A$8:$A$15000,X84,'2 TRIM'!$J$8:$J$15000,"Demanda")</f>
        <v>13</v>
      </c>
      <c r="AC84" s="50">
        <f>COUNTIFS('3 TRIM'!$A$8:$A$20000,X84,'3 TRIM'!$J$8:$J$20000,"Programada")</f>
        <v>8</v>
      </c>
      <c r="AD84" s="50">
        <f>COUNTIFS('3 TRIM'!$A$8:$A$20000,X84,'3 TRIM'!$J$8:$J$20000,"Demanda")</f>
        <v>0</v>
      </c>
      <c r="AE84" s="50">
        <f>COUNTIFS('4 TRIM'!$A$8:$A$10161,X84,'4 TRIM'!$G$8:$G$10161,"Programada")</f>
        <v>0</v>
      </c>
      <c r="AF84" s="50">
        <f>COUNTIFS('4 TRIM'!$A$8:$A$10161,X84,'4 TRIM'!$G$8:$G$10161,"Demanda")</f>
        <v>0</v>
      </c>
      <c r="AG84" s="51">
        <f t="shared" si="21"/>
        <v>71</v>
      </c>
      <c r="AH84" s="49"/>
      <c r="AI84" s="56">
        <v>82</v>
      </c>
      <c r="AJ84" s="50">
        <f>COUNTIFS('1 TRIM'!$A$8:$A$15000,AI84,'1 TRIM'!$K$8:$K$15000,"Interno")</f>
        <v>0</v>
      </c>
      <c r="AK84" s="50">
        <f>COUNTIFS('1 TRIM'!$A$8:$A$15000,AI84,'1 TRIM'!$K$8:$K$15000,"Externo")</f>
        <v>1</v>
      </c>
      <c r="AL84" s="50">
        <f>COUNTIFS('2 TRIM'!$A$8:$A$15000,AI84,'2 TRIM'!$K$8:$K$15000,"Interno")</f>
        <v>31</v>
      </c>
      <c r="AM84" s="50">
        <f>COUNTIFS('2 TRIM'!$A$8:$A$15000,AI84,'2 TRIM'!$K$8:$K$15000,"Externo")</f>
        <v>31</v>
      </c>
      <c r="AN84" s="50">
        <f>COUNTIFS('3 TRIM'!A$8:A$5481,AI84,'3 TRIM'!K$8:K$5481,"Interno")</f>
        <v>0</v>
      </c>
      <c r="AO84" s="50">
        <f>COUNTIFS('3 TRIM'!A$8:A$5481,AI84,'3 TRIM'!K$8:K$5481,"Externo")</f>
        <v>0</v>
      </c>
      <c r="AP84" s="50">
        <f>COUNTIFS('4 TRIM'!A$8:A$5161,AI84,'4 TRIM'!H$8:H$5161,"Interno")</f>
        <v>0</v>
      </c>
      <c r="AQ84" s="50">
        <f>COUNTIFS('4 TRIM'!A$8:A$5161,AI84,'4 TRIM'!H$8:H$5161,"Externo")</f>
        <v>0</v>
      </c>
      <c r="AR84" s="51">
        <f t="shared" si="37"/>
        <v>63</v>
      </c>
      <c r="AS84" s="49"/>
      <c r="AT84" s="56">
        <v>82</v>
      </c>
      <c r="AU84" s="52">
        <f>COUNTIFS('1 TRIM'!$A$8:$A$15000,AT84,'1 TRIM'!$L$8:$L$15000,"Campo")</f>
        <v>0</v>
      </c>
      <c r="AV84" s="52">
        <f>COUNTIFS('1 TRIM'!$A$8:$A$15000,AT84,'1 TRIM'!$L$8:$L$15000,"Oficina")</f>
        <v>0</v>
      </c>
      <c r="AW84" s="52">
        <f>COUNTIFS('1 TRIM'!$A$8:$A$15000,AT84,'1 TRIM'!$L$8:$L$15000,"Virtual")</f>
        <v>1</v>
      </c>
      <c r="AX84" s="52">
        <f>COUNTIFS('2 TRIM'!$A$8:$A$15000,AT84,'2 TRIM'!$L$8:$L$15000,"Campo")</f>
        <v>13</v>
      </c>
      <c r="AY84" s="52">
        <f>COUNTIFS('2 TRIM'!$A$8:$A$15000,AT84,'2 TRIM'!$L$8:$L$15000,"Oficina")</f>
        <v>0</v>
      </c>
      <c r="AZ84" s="52">
        <f>COUNTIFS('2 TRIM'!$A$8:$A$15000,AT84,'2 TRIM'!$L$8:$L$15000,"Virtual")</f>
        <v>49</v>
      </c>
      <c r="BA84" s="52">
        <f>COUNTIFS('3 TRIM'!$A$8:$A$5481,AT84,'3 TRIM'!$L$8:$L$5481,"Campo")</f>
        <v>0</v>
      </c>
      <c r="BB84" s="52">
        <f>COUNTIFS('3 TRIM'!$A$8:$A$5481,AT84,'3 TRIM'!$L$8:$L$5481,"Oficina")</f>
        <v>0</v>
      </c>
      <c r="BC84" s="52">
        <f>COUNTIFS('3 TRIM'!$A$8:$A$5481,AT84,'3 TRIM'!$L$8:$L$5481,"Virtual")</f>
        <v>0</v>
      </c>
      <c r="BD84" s="50">
        <f>COUNTIFS('4 TRIM'!$A$8:$A$5161,X84,'4 TRIM'!$I$8:$I$5161,"Campo")</f>
        <v>0</v>
      </c>
      <c r="BE84" s="52">
        <f>COUNTIFS('4 TRIM'!$A$8:$A$5161,AT84,'4 TRIM'!$I$8:$I$5161,"Oficina")</f>
        <v>0</v>
      </c>
      <c r="BF84" s="52">
        <f>COUNTIFS('4 TRIM'!$A$8:$A$5161,AT84,'4 TRIM'!$I$8:$I$5161,"Virtual")</f>
        <v>0</v>
      </c>
      <c r="BG84" s="51">
        <f t="shared" si="38"/>
        <v>63</v>
      </c>
      <c r="BH84" s="49"/>
      <c r="BI84" s="56">
        <v>82</v>
      </c>
      <c r="BJ84" s="52">
        <f>SUMIFS('1 TRIM'!M$8:M$14507,'1 TRIM'!A$8:A$14507,FORMULAS!BI84)</f>
        <v>71</v>
      </c>
      <c r="BK84" s="52">
        <f>SUMIFS('2 TRIM'!M$8:M$6930,'2 TRIM'!A$8:A$6930,FORMULAS!BI84)</f>
        <v>59</v>
      </c>
      <c r="BL84" s="52">
        <f>SUMIFS('3 TRIM'!M$8:M$5481,'3 TRIM'!A$8:A$5481,FORMULAS!BK84)</f>
        <v>2972</v>
      </c>
      <c r="BM84" s="52">
        <f>SUMIFS('4 TRIM'!M$8:M$5161,'4 TRIM'!A$8:A$5161,FORMULAS!BL84)</f>
        <v>0</v>
      </c>
      <c r="BN84" s="52">
        <f>SUMIFS('1 TRIM'!Q$8:Q$5507,'1 TRIM'!E$8:E$5507,FORMULAS!BM84)</f>
        <v>0</v>
      </c>
      <c r="BO84" s="49"/>
      <c r="BQ84" s="61"/>
      <c r="BR84" s="49"/>
      <c r="BS84" s="49"/>
      <c r="BT84" s="49"/>
      <c r="BU84" s="49"/>
      <c r="BV84" s="49"/>
      <c r="BW84" s="49"/>
      <c r="BX84" s="49"/>
      <c r="BY84" s="49"/>
      <c r="BZ84" s="49"/>
    </row>
    <row r="85" spans="1:78" x14ac:dyDescent="0.25">
      <c r="A85" s="56">
        <v>83</v>
      </c>
      <c r="B85" s="57">
        <f>+PLAN!I93</f>
        <v>3</v>
      </c>
      <c r="C85" s="38">
        <f t="shared" si="22"/>
        <v>4</v>
      </c>
      <c r="D85" s="39">
        <f t="shared" si="23"/>
        <v>1.3333333333333333</v>
      </c>
      <c r="E85" s="58">
        <f>+PLAN!J93</f>
        <v>10</v>
      </c>
      <c r="F85" s="41">
        <f t="shared" si="24"/>
        <v>12</v>
      </c>
      <c r="G85" s="42">
        <f t="shared" si="25"/>
        <v>1.2</v>
      </c>
      <c r="H85" s="148">
        <f t="shared" si="26"/>
        <v>13</v>
      </c>
      <c r="I85" s="148">
        <f t="shared" si="27"/>
        <v>16</v>
      </c>
      <c r="J85" s="147">
        <f t="shared" si="28"/>
        <v>1.2307692307692308</v>
      </c>
      <c r="K85" s="59">
        <f>+PLAN!K93</f>
        <v>15</v>
      </c>
      <c r="L85" s="44">
        <f t="shared" si="29"/>
        <v>2</v>
      </c>
      <c r="M85" s="45">
        <f t="shared" si="30"/>
        <v>0.13333333333333333</v>
      </c>
      <c r="N85" s="46">
        <f>+PLAN!L93</f>
        <v>5</v>
      </c>
      <c r="O85" s="47">
        <f>COUNTIF('4 TRIM'!$A$8:$A$5161,A85)</f>
        <v>0</v>
      </c>
      <c r="P85" s="48">
        <f t="shared" si="31"/>
        <v>0</v>
      </c>
      <c r="Q85" s="148">
        <f t="shared" si="32"/>
        <v>20</v>
      </c>
      <c r="R85" s="148">
        <f t="shared" si="33"/>
        <v>2</v>
      </c>
      <c r="S85" s="147">
        <f t="shared" si="34"/>
        <v>0.1</v>
      </c>
      <c r="T85" s="149">
        <f t="shared" si="35"/>
        <v>18</v>
      </c>
      <c r="U85" s="149">
        <f>+PLAN!M93</f>
        <v>33</v>
      </c>
      <c r="V85" s="150">
        <f t="shared" si="36"/>
        <v>0.54545454545454541</v>
      </c>
      <c r="W85" s="49"/>
      <c r="X85" s="56">
        <v>83</v>
      </c>
      <c r="Y85" s="50">
        <f>COUNTIFS('1 TRIM'!$A$8:$A$10507,X85,'1 TRIM'!$J$8:$J$10507,"Programada")</f>
        <v>4</v>
      </c>
      <c r="Z85" s="50">
        <f>COUNTIFS('1 TRIM'!$A$8:$A$10507,X85,'1 TRIM'!$J$8:$J$10507,"Demanda")</f>
        <v>0</v>
      </c>
      <c r="AA85" s="50">
        <f>COUNTIFS('2 TRIM'!$A$8:$A$15000,X85,'2 TRIM'!$J$8:$J$15000,"Programada")</f>
        <v>12</v>
      </c>
      <c r="AB85" s="50">
        <f>COUNTIFS('2 TRIM'!$A$8:$A$15000,X85,'2 TRIM'!$J$8:$J$15000,"Demanda")</f>
        <v>5</v>
      </c>
      <c r="AC85" s="50">
        <f>COUNTIFS('3 TRIM'!$A$8:$A$20000,X85,'3 TRIM'!$J$8:$J$20000,"Programada")</f>
        <v>2</v>
      </c>
      <c r="AD85" s="50">
        <f>COUNTIFS('3 TRIM'!$A$8:$A$20000,X85,'3 TRIM'!$J$8:$J$20000,"Demanda")</f>
        <v>11</v>
      </c>
      <c r="AE85" s="50">
        <f>COUNTIFS('4 TRIM'!$A$8:$A$10161,X85,'4 TRIM'!$G$8:$G$10161,"Programada")</f>
        <v>0</v>
      </c>
      <c r="AF85" s="50">
        <f>COUNTIFS('4 TRIM'!$A$8:$A$10161,X85,'4 TRIM'!$G$8:$G$10161,"Demanda")</f>
        <v>0</v>
      </c>
      <c r="AG85" s="51">
        <f t="shared" si="21"/>
        <v>34</v>
      </c>
      <c r="AH85" s="49"/>
      <c r="AI85" s="56">
        <v>83</v>
      </c>
      <c r="AJ85" s="50">
        <f>COUNTIFS('1 TRIM'!$A$8:$A$15000,AI85,'1 TRIM'!$K$8:$K$15000,"Interno")</f>
        <v>3</v>
      </c>
      <c r="AK85" s="50">
        <f>COUNTIFS('1 TRIM'!$A$8:$A$15000,AI85,'1 TRIM'!$K$8:$K$15000,"Externo")</f>
        <v>1</v>
      </c>
      <c r="AL85" s="50">
        <f>COUNTIFS('2 TRIM'!$A$8:$A$15000,AI85,'2 TRIM'!$K$8:$K$15000,"Interno")</f>
        <v>2</v>
      </c>
      <c r="AM85" s="50">
        <f>COUNTIFS('2 TRIM'!$A$8:$A$15000,AI85,'2 TRIM'!$K$8:$K$15000,"Externo")</f>
        <v>15</v>
      </c>
      <c r="AN85" s="50">
        <f>COUNTIFS('3 TRIM'!A$8:A$5481,AI85,'3 TRIM'!K$8:K$5481,"Interno")</f>
        <v>3</v>
      </c>
      <c r="AO85" s="50">
        <f>COUNTIFS('3 TRIM'!A$8:A$5481,AI85,'3 TRIM'!K$8:K$5481,"Externo")</f>
        <v>6</v>
      </c>
      <c r="AP85" s="50">
        <f>COUNTIFS('4 TRIM'!A$8:A$5161,AI85,'4 TRIM'!H$8:H$5161,"Interno")</f>
        <v>0</v>
      </c>
      <c r="AQ85" s="50">
        <f>COUNTIFS('4 TRIM'!A$8:A$5161,AI85,'4 TRIM'!H$8:H$5161,"Externo")</f>
        <v>0</v>
      </c>
      <c r="AR85" s="51">
        <f t="shared" si="37"/>
        <v>30</v>
      </c>
      <c r="AS85" s="49"/>
      <c r="AT85" s="56">
        <v>83</v>
      </c>
      <c r="AU85" s="52">
        <f>COUNTIFS('1 TRIM'!$A$8:$A$15000,AT85,'1 TRIM'!$L$8:$L$15000,"Campo")</f>
        <v>4</v>
      </c>
      <c r="AV85" s="52">
        <f>COUNTIFS('1 TRIM'!$A$8:$A$15000,AT85,'1 TRIM'!$L$8:$L$15000,"Oficina")</f>
        <v>0</v>
      </c>
      <c r="AW85" s="52">
        <f>COUNTIFS('1 TRIM'!$A$8:$A$15000,AT85,'1 TRIM'!$L$8:$L$15000,"Virtual")</f>
        <v>0</v>
      </c>
      <c r="AX85" s="52">
        <f>COUNTIFS('2 TRIM'!$A$8:$A$15000,AT85,'2 TRIM'!$L$8:$L$15000,"Campo")</f>
        <v>16</v>
      </c>
      <c r="AY85" s="52">
        <f>COUNTIFS('2 TRIM'!$A$8:$A$15000,AT85,'2 TRIM'!$L$8:$L$15000,"Oficina")</f>
        <v>0</v>
      </c>
      <c r="AZ85" s="52">
        <f>COUNTIFS('2 TRIM'!$A$8:$A$15000,AT85,'2 TRIM'!$L$8:$L$15000,"Virtual")</f>
        <v>1</v>
      </c>
      <c r="BA85" s="52">
        <f>COUNTIFS('3 TRIM'!$A$8:$A$5481,AT85,'3 TRIM'!$L$8:$L$5481,"Campo")</f>
        <v>8</v>
      </c>
      <c r="BB85" s="52">
        <f>COUNTIFS('3 TRIM'!$A$8:$A$5481,AT85,'3 TRIM'!$L$8:$L$5481,"Oficina")</f>
        <v>0</v>
      </c>
      <c r="BC85" s="52">
        <f>COUNTIFS('3 TRIM'!$A$8:$A$5481,AT85,'3 TRIM'!$L$8:$L$5481,"Virtual")</f>
        <v>1</v>
      </c>
      <c r="BD85" s="50">
        <f>COUNTIFS('4 TRIM'!$A$8:$A$5161,X85,'4 TRIM'!$I$8:$I$5161,"Campo")</f>
        <v>0</v>
      </c>
      <c r="BE85" s="52">
        <f>COUNTIFS('4 TRIM'!$A$8:$A$5161,AT85,'4 TRIM'!$I$8:$I$5161,"Oficina")</f>
        <v>0</v>
      </c>
      <c r="BF85" s="52">
        <f>COUNTIFS('4 TRIM'!$A$8:$A$5161,AT85,'4 TRIM'!$I$8:$I$5161,"Virtual")</f>
        <v>0</v>
      </c>
      <c r="BG85" s="51">
        <f t="shared" si="38"/>
        <v>30</v>
      </c>
      <c r="BH85" s="49"/>
      <c r="BI85" s="56">
        <v>83</v>
      </c>
      <c r="BJ85" s="52">
        <f>SUMIFS('1 TRIM'!M$8:M$14507,'1 TRIM'!A$8:A$14507,FORMULAS!BI85)</f>
        <v>119</v>
      </c>
      <c r="BK85" s="52">
        <f>SUMIFS('2 TRIM'!M$8:M$6930,'2 TRIM'!A$8:A$6930,FORMULAS!BI85)</f>
        <v>435</v>
      </c>
      <c r="BL85" s="52">
        <f>SUMIFS('3 TRIM'!M$8:M$5481,'3 TRIM'!A$8:A$5481,FORMULAS!BK85)</f>
        <v>0</v>
      </c>
      <c r="BM85" s="52">
        <f>SUMIFS('4 TRIM'!M$8:M$5161,'4 TRIM'!A$8:A$5161,FORMULAS!BL85)</f>
        <v>0</v>
      </c>
      <c r="BN85" s="52">
        <f>SUMIFS('1 TRIM'!Q$8:Q$5507,'1 TRIM'!E$8:E$5507,FORMULAS!BM85)</f>
        <v>0</v>
      </c>
      <c r="BO85" s="49"/>
      <c r="BQ85" s="61"/>
      <c r="BR85" s="49"/>
      <c r="BS85" s="49"/>
      <c r="BT85" s="49"/>
      <c r="BU85" s="49"/>
      <c r="BV85" s="49"/>
      <c r="BW85" s="49"/>
      <c r="BX85" s="49"/>
      <c r="BY85" s="49"/>
      <c r="BZ85" s="49"/>
    </row>
    <row r="86" spans="1:78" x14ac:dyDescent="0.25">
      <c r="A86" s="56">
        <v>84</v>
      </c>
      <c r="B86" s="57">
        <f>+PLAN!I94</f>
        <v>1</v>
      </c>
      <c r="C86" s="38">
        <f t="shared" si="22"/>
        <v>1</v>
      </c>
      <c r="D86" s="39">
        <f t="shared" si="23"/>
        <v>1</v>
      </c>
      <c r="E86" s="58">
        <f>+PLAN!J94</f>
        <v>5</v>
      </c>
      <c r="F86" s="41">
        <f t="shared" si="24"/>
        <v>3</v>
      </c>
      <c r="G86" s="42">
        <f t="shared" si="25"/>
        <v>0.6</v>
      </c>
      <c r="H86" s="148">
        <f t="shared" si="26"/>
        <v>6</v>
      </c>
      <c r="I86" s="148">
        <f t="shared" si="27"/>
        <v>4</v>
      </c>
      <c r="J86" s="147">
        <f t="shared" si="28"/>
        <v>0.66666666666666663</v>
      </c>
      <c r="K86" s="59">
        <f>+PLAN!K94</f>
        <v>5</v>
      </c>
      <c r="L86" s="44">
        <f t="shared" si="29"/>
        <v>1</v>
      </c>
      <c r="M86" s="45">
        <f t="shared" si="30"/>
        <v>0.2</v>
      </c>
      <c r="N86" s="46">
        <f>+PLAN!L94</f>
        <v>1</v>
      </c>
      <c r="O86" s="47">
        <f>COUNTIF('4 TRIM'!$A$8:$A$5161,A86)</f>
        <v>0</v>
      </c>
      <c r="P86" s="48">
        <f t="shared" si="31"/>
        <v>0</v>
      </c>
      <c r="Q86" s="148">
        <f t="shared" si="32"/>
        <v>6</v>
      </c>
      <c r="R86" s="148">
        <f t="shared" si="33"/>
        <v>1</v>
      </c>
      <c r="S86" s="147">
        <f t="shared" si="34"/>
        <v>0.16666666666666666</v>
      </c>
      <c r="T86" s="149">
        <f t="shared" si="35"/>
        <v>5</v>
      </c>
      <c r="U86" s="149">
        <f>+PLAN!M94</f>
        <v>12</v>
      </c>
      <c r="V86" s="150">
        <f t="shared" si="36"/>
        <v>0.41666666666666669</v>
      </c>
      <c r="W86" s="49"/>
      <c r="X86" s="56">
        <v>84</v>
      </c>
      <c r="Y86" s="50">
        <f>COUNTIFS('1 TRIM'!$A$8:$A$10507,X86,'1 TRIM'!$J$8:$J$10507,"Programada")</f>
        <v>1</v>
      </c>
      <c r="Z86" s="50">
        <f>COUNTIFS('1 TRIM'!$A$8:$A$10507,X86,'1 TRIM'!$J$8:$J$10507,"Demanda")</f>
        <v>0</v>
      </c>
      <c r="AA86" s="50">
        <f>COUNTIFS('2 TRIM'!$A$8:$A$15000,X86,'2 TRIM'!$J$8:$J$15000,"Programada")</f>
        <v>3</v>
      </c>
      <c r="AB86" s="50">
        <f>COUNTIFS('2 TRIM'!$A$8:$A$15000,X86,'2 TRIM'!$J$8:$J$15000,"Demanda")</f>
        <v>1</v>
      </c>
      <c r="AC86" s="50">
        <f>COUNTIFS('3 TRIM'!$A$8:$A$20000,X86,'3 TRIM'!$J$8:$J$20000,"Programada")</f>
        <v>1</v>
      </c>
      <c r="AD86" s="50">
        <f>COUNTIFS('3 TRIM'!$A$8:$A$20000,X86,'3 TRIM'!$J$8:$J$20000,"Demanda")</f>
        <v>0</v>
      </c>
      <c r="AE86" s="50">
        <f>COUNTIFS('4 TRIM'!$A$8:$A$10161,X86,'4 TRIM'!$G$8:$G$10161,"Programada")</f>
        <v>0</v>
      </c>
      <c r="AF86" s="50">
        <f>COUNTIFS('4 TRIM'!$A$8:$A$10161,X86,'4 TRIM'!$G$8:$G$10161,"Demanda")</f>
        <v>0</v>
      </c>
      <c r="AG86" s="51">
        <f t="shared" si="21"/>
        <v>6</v>
      </c>
      <c r="AH86" s="49"/>
      <c r="AI86" s="56">
        <v>84</v>
      </c>
      <c r="AJ86" s="50">
        <f>COUNTIFS('1 TRIM'!$A$8:$A$15000,AI86,'1 TRIM'!$K$8:$K$15000,"Interno")</f>
        <v>0</v>
      </c>
      <c r="AK86" s="50">
        <f>COUNTIFS('1 TRIM'!$A$8:$A$15000,AI86,'1 TRIM'!$K$8:$K$15000,"Externo")</f>
        <v>1</v>
      </c>
      <c r="AL86" s="50">
        <f>COUNTIFS('2 TRIM'!$A$8:$A$15000,AI86,'2 TRIM'!$K$8:$K$15000,"Interno")</f>
        <v>2</v>
      </c>
      <c r="AM86" s="50">
        <f>COUNTIFS('2 TRIM'!$A$8:$A$15000,AI86,'2 TRIM'!$K$8:$K$15000,"Externo")</f>
        <v>2</v>
      </c>
      <c r="AN86" s="50">
        <f>COUNTIFS('3 TRIM'!A$8:A$5481,AI86,'3 TRIM'!K$8:K$5481,"Interno")</f>
        <v>0</v>
      </c>
      <c r="AO86" s="50">
        <f>COUNTIFS('3 TRIM'!A$8:A$5481,AI86,'3 TRIM'!K$8:K$5481,"Externo")</f>
        <v>1</v>
      </c>
      <c r="AP86" s="50">
        <f>COUNTIFS('4 TRIM'!A$8:A$5161,AI86,'4 TRIM'!H$8:H$5161,"Interno")</f>
        <v>0</v>
      </c>
      <c r="AQ86" s="50">
        <f>COUNTIFS('4 TRIM'!A$8:A$5161,AI86,'4 TRIM'!H$8:H$5161,"Externo")</f>
        <v>0</v>
      </c>
      <c r="AR86" s="51">
        <f t="shared" si="37"/>
        <v>6</v>
      </c>
      <c r="AS86" s="49"/>
      <c r="AT86" s="56">
        <v>84</v>
      </c>
      <c r="AU86" s="52">
        <f>COUNTIFS('1 TRIM'!$A$8:$A$15000,AT86,'1 TRIM'!$L$8:$L$15000,"Campo")</f>
        <v>1</v>
      </c>
      <c r="AV86" s="52">
        <f>COUNTIFS('1 TRIM'!$A$8:$A$15000,AT86,'1 TRIM'!$L$8:$L$15000,"Oficina")</f>
        <v>0</v>
      </c>
      <c r="AW86" s="52">
        <f>COUNTIFS('1 TRIM'!$A$8:$A$15000,AT86,'1 TRIM'!$L$8:$L$15000,"Virtual")</f>
        <v>0</v>
      </c>
      <c r="AX86" s="52">
        <f>COUNTIFS('2 TRIM'!$A$8:$A$15000,AT86,'2 TRIM'!$L$8:$L$15000,"Campo")</f>
        <v>1</v>
      </c>
      <c r="AY86" s="52">
        <f>COUNTIFS('2 TRIM'!$A$8:$A$15000,AT86,'2 TRIM'!$L$8:$L$15000,"Oficina")</f>
        <v>0</v>
      </c>
      <c r="AZ86" s="52">
        <f>COUNTIFS('2 TRIM'!$A$8:$A$15000,AT86,'2 TRIM'!$L$8:$L$15000,"Virtual")</f>
        <v>3</v>
      </c>
      <c r="BA86" s="52">
        <f>COUNTIFS('3 TRIM'!$A$8:$A$5481,AT86,'3 TRIM'!$L$8:$L$5481,"Campo")</f>
        <v>1</v>
      </c>
      <c r="BB86" s="52">
        <f>COUNTIFS('3 TRIM'!$A$8:$A$5481,AT86,'3 TRIM'!$L$8:$L$5481,"Oficina")</f>
        <v>0</v>
      </c>
      <c r="BC86" s="52">
        <f>COUNTIFS('3 TRIM'!$A$8:$A$5481,AT86,'3 TRIM'!$L$8:$L$5481,"Virtual")</f>
        <v>0</v>
      </c>
      <c r="BD86" s="50">
        <f>COUNTIFS('4 TRIM'!$A$8:$A$5161,X86,'4 TRIM'!$I$8:$I$5161,"Campo")</f>
        <v>0</v>
      </c>
      <c r="BE86" s="52">
        <f>COUNTIFS('4 TRIM'!$A$8:$A$5161,AT86,'4 TRIM'!$I$8:$I$5161,"Oficina")</f>
        <v>0</v>
      </c>
      <c r="BF86" s="52">
        <f>COUNTIFS('4 TRIM'!$A$8:$A$5161,AT86,'4 TRIM'!$I$8:$I$5161,"Virtual")</f>
        <v>0</v>
      </c>
      <c r="BG86" s="51">
        <f t="shared" si="38"/>
        <v>6</v>
      </c>
      <c r="BH86" s="49"/>
      <c r="BI86" s="56">
        <v>84</v>
      </c>
      <c r="BJ86" s="52">
        <f>SUMIFS('1 TRIM'!M$8:M$14507,'1 TRIM'!A$8:A$14507,FORMULAS!BI86)</f>
        <v>3</v>
      </c>
      <c r="BK86" s="52">
        <f>SUMIFS('2 TRIM'!M$8:M$6930,'2 TRIM'!A$8:A$6930,FORMULAS!BI86)</f>
        <v>2</v>
      </c>
      <c r="BL86" s="52">
        <f>SUMIFS('3 TRIM'!M$8:M$5481,'3 TRIM'!A$8:A$5481,FORMULAS!BK86)</f>
        <v>0</v>
      </c>
      <c r="BM86" s="52">
        <f>SUMIFS('4 TRIM'!M$8:M$5161,'4 TRIM'!A$8:A$5161,FORMULAS!BL86)</f>
        <v>0</v>
      </c>
      <c r="BN86" s="52">
        <f>SUMIFS('1 TRIM'!Q$8:Q$5507,'1 TRIM'!E$8:E$5507,FORMULAS!BM86)</f>
        <v>0</v>
      </c>
      <c r="BO86" s="49"/>
      <c r="BQ86" s="61"/>
      <c r="BR86" s="49"/>
      <c r="BS86" s="49"/>
      <c r="BT86" s="49"/>
      <c r="BU86" s="49"/>
      <c r="BV86" s="49"/>
      <c r="BW86" s="49"/>
      <c r="BX86" s="49"/>
      <c r="BY86" s="49"/>
      <c r="BZ86" s="49"/>
    </row>
    <row r="87" spans="1:78" x14ac:dyDescent="0.25">
      <c r="A87" s="56">
        <v>85</v>
      </c>
      <c r="B87" s="57">
        <f>+PLAN!I95</f>
        <v>3</v>
      </c>
      <c r="C87" s="38">
        <f t="shared" si="22"/>
        <v>1</v>
      </c>
      <c r="D87" s="39">
        <f t="shared" si="23"/>
        <v>0.33333333333333331</v>
      </c>
      <c r="E87" s="58">
        <f>+PLAN!J95</f>
        <v>10</v>
      </c>
      <c r="F87" s="41">
        <f t="shared" si="24"/>
        <v>10</v>
      </c>
      <c r="G87" s="42">
        <f t="shared" si="25"/>
        <v>1</v>
      </c>
      <c r="H87" s="148">
        <f t="shared" si="26"/>
        <v>13</v>
      </c>
      <c r="I87" s="148">
        <f t="shared" si="27"/>
        <v>11</v>
      </c>
      <c r="J87" s="147">
        <f t="shared" si="28"/>
        <v>0.84615384615384615</v>
      </c>
      <c r="K87" s="59">
        <f>+PLAN!K95</f>
        <v>10</v>
      </c>
      <c r="L87" s="44">
        <f t="shared" si="29"/>
        <v>1</v>
      </c>
      <c r="M87" s="45">
        <f t="shared" si="30"/>
        <v>0.1</v>
      </c>
      <c r="N87" s="46">
        <f>+PLAN!L95</f>
        <v>2</v>
      </c>
      <c r="O87" s="47">
        <f>COUNTIF('4 TRIM'!$A$8:$A$5161,A87)</f>
        <v>0</v>
      </c>
      <c r="P87" s="48">
        <f t="shared" si="31"/>
        <v>0</v>
      </c>
      <c r="Q87" s="148">
        <f t="shared" si="32"/>
        <v>12</v>
      </c>
      <c r="R87" s="148">
        <f t="shared" si="33"/>
        <v>1</v>
      </c>
      <c r="S87" s="147">
        <f t="shared" si="34"/>
        <v>8.3333333333333329E-2</v>
      </c>
      <c r="T87" s="149">
        <f t="shared" si="35"/>
        <v>12</v>
      </c>
      <c r="U87" s="149">
        <f>+PLAN!M95</f>
        <v>25</v>
      </c>
      <c r="V87" s="150">
        <f t="shared" si="36"/>
        <v>0.48</v>
      </c>
      <c r="W87" s="49"/>
      <c r="X87" s="56">
        <v>85</v>
      </c>
      <c r="Y87" s="50">
        <f>COUNTIFS('1 TRIM'!$A$8:$A$10507,X87,'1 TRIM'!$J$8:$J$10507,"Programada")</f>
        <v>1</v>
      </c>
      <c r="Z87" s="50">
        <f>COUNTIFS('1 TRIM'!$A$8:$A$10507,X87,'1 TRIM'!$J$8:$J$10507,"Demanda")</f>
        <v>0</v>
      </c>
      <c r="AA87" s="50">
        <f>COUNTIFS('2 TRIM'!$A$8:$A$15000,X87,'2 TRIM'!$J$8:$J$15000,"Programada")</f>
        <v>10</v>
      </c>
      <c r="AB87" s="50">
        <f>COUNTIFS('2 TRIM'!$A$8:$A$15000,X87,'2 TRIM'!$J$8:$J$15000,"Demanda")</f>
        <v>0</v>
      </c>
      <c r="AC87" s="50">
        <f>COUNTIFS('3 TRIM'!$A$8:$A$20000,X87,'3 TRIM'!$J$8:$J$20000,"Programada")</f>
        <v>1</v>
      </c>
      <c r="AD87" s="50">
        <f>COUNTIFS('3 TRIM'!$A$8:$A$20000,X87,'3 TRIM'!$J$8:$J$20000,"Demanda")</f>
        <v>0</v>
      </c>
      <c r="AE87" s="50">
        <f>COUNTIFS('4 TRIM'!$A$8:$A$10161,X87,'4 TRIM'!$G$8:$G$10161,"Programada")</f>
        <v>0</v>
      </c>
      <c r="AF87" s="50">
        <f>COUNTIFS('4 TRIM'!$A$8:$A$10161,X87,'4 TRIM'!$G$8:$G$10161,"Demanda")</f>
        <v>0</v>
      </c>
      <c r="AG87" s="51">
        <f t="shared" si="21"/>
        <v>12</v>
      </c>
      <c r="AH87" s="49"/>
      <c r="AI87" s="56">
        <v>85</v>
      </c>
      <c r="AJ87" s="50">
        <f>COUNTIFS('1 TRIM'!$A$8:$A$15000,AI87,'1 TRIM'!$K$8:$K$15000,"Interno")</f>
        <v>1</v>
      </c>
      <c r="AK87" s="50">
        <f>COUNTIFS('1 TRIM'!$A$8:$A$15000,AI87,'1 TRIM'!$K$8:$K$15000,"Externo")</f>
        <v>0</v>
      </c>
      <c r="AL87" s="50">
        <f>COUNTIFS('2 TRIM'!$A$8:$A$15000,AI87,'2 TRIM'!$K$8:$K$15000,"Interno")</f>
        <v>2</v>
      </c>
      <c r="AM87" s="50">
        <f>COUNTIFS('2 TRIM'!$A$8:$A$15000,AI87,'2 TRIM'!$K$8:$K$15000,"Externo")</f>
        <v>8</v>
      </c>
      <c r="AN87" s="50">
        <f>COUNTIFS('3 TRIM'!A$8:A$5481,AI87,'3 TRIM'!K$8:K$5481,"Interno")</f>
        <v>1</v>
      </c>
      <c r="AO87" s="50">
        <f>COUNTIFS('3 TRIM'!A$8:A$5481,AI87,'3 TRIM'!K$8:K$5481,"Externo")</f>
        <v>0</v>
      </c>
      <c r="AP87" s="50">
        <f>COUNTIFS('4 TRIM'!A$8:A$5161,AI87,'4 TRIM'!H$8:H$5161,"Interno")</f>
        <v>0</v>
      </c>
      <c r="AQ87" s="50">
        <f>COUNTIFS('4 TRIM'!A$8:A$5161,AI87,'4 TRIM'!H$8:H$5161,"Externo")</f>
        <v>0</v>
      </c>
      <c r="AR87" s="51">
        <f t="shared" si="37"/>
        <v>12</v>
      </c>
      <c r="AS87" s="49"/>
      <c r="AT87" s="56">
        <v>85</v>
      </c>
      <c r="AU87" s="52">
        <f>COUNTIFS('1 TRIM'!$A$8:$A$15000,AT87,'1 TRIM'!$L$8:$L$15000,"Campo")</f>
        <v>1</v>
      </c>
      <c r="AV87" s="52">
        <f>COUNTIFS('1 TRIM'!$A$8:$A$15000,AT87,'1 TRIM'!$L$8:$L$15000,"Oficina")</f>
        <v>0</v>
      </c>
      <c r="AW87" s="52">
        <f>COUNTIFS('1 TRIM'!$A$8:$A$15000,AT87,'1 TRIM'!$L$8:$L$15000,"Virtual")</f>
        <v>0</v>
      </c>
      <c r="AX87" s="52">
        <f>COUNTIFS('2 TRIM'!$A$8:$A$15000,AT87,'2 TRIM'!$L$8:$L$15000,"Campo")</f>
        <v>1</v>
      </c>
      <c r="AY87" s="52">
        <f>COUNTIFS('2 TRIM'!$A$8:$A$15000,AT87,'2 TRIM'!$L$8:$L$15000,"Oficina")</f>
        <v>9</v>
      </c>
      <c r="AZ87" s="52">
        <f>COUNTIFS('2 TRIM'!$A$8:$A$15000,AT87,'2 TRIM'!$L$8:$L$15000,"Virtual")</f>
        <v>0</v>
      </c>
      <c r="BA87" s="52">
        <f>COUNTIFS('3 TRIM'!$A$8:$A$5481,AT87,'3 TRIM'!$L$8:$L$5481,"Campo")</f>
        <v>1</v>
      </c>
      <c r="BB87" s="52">
        <f>COUNTIFS('3 TRIM'!$A$8:$A$5481,AT87,'3 TRIM'!$L$8:$L$5481,"Oficina")</f>
        <v>0</v>
      </c>
      <c r="BC87" s="52">
        <f>COUNTIFS('3 TRIM'!$A$8:$A$5481,AT87,'3 TRIM'!$L$8:$L$5481,"Virtual")</f>
        <v>0</v>
      </c>
      <c r="BD87" s="50">
        <f>COUNTIFS('4 TRIM'!$A$8:$A$5161,X87,'4 TRIM'!$I$8:$I$5161,"Campo")</f>
        <v>0</v>
      </c>
      <c r="BE87" s="52">
        <f>COUNTIFS('4 TRIM'!$A$8:$A$5161,AT87,'4 TRIM'!$I$8:$I$5161,"Oficina")</f>
        <v>0</v>
      </c>
      <c r="BF87" s="52">
        <f>COUNTIFS('4 TRIM'!$A$8:$A$5161,AT87,'4 TRIM'!$I$8:$I$5161,"Virtual")</f>
        <v>0</v>
      </c>
      <c r="BG87" s="51">
        <f t="shared" si="38"/>
        <v>12</v>
      </c>
      <c r="BH87" s="49"/>
      <c r="BI87" s="56">
        <v>85</v>
      </c>
      <c r="BJ87" s="52">
        <f>SUMIFS('1 TRIM'!M$8:M$14507,'1 TRIM'!A$8:A$14507,FORMULAS!BI87)</f>
        <v>1</v>
      </c>
      <c r="BK87" s="52">
        <f>SUMIFS('2 TRIM'!M$8:M$6930,'2 TRIM'!A$8:A$6930,FORMULAS!BI87)</f>
        <v>17</v>
      </c>
      <c r="BL87" s="52">
        <f>SUMIFS('3 TRIM'!M$8:M$5481,'3 TRIM'!A$8:A$5481,FORMULAS!BK87)</f>
        <v>0</v>
      </c>
      <c r="BM87" s="52">
        <f>SUMIFS('4 TRIM'!M$8:M$5161,'4 TRIM'!A$8:A$5161,FORMULAS!BL87)</f>
        <v>0</v>
      </c>
      <c r="BN87" s="52">
        <f>SUMIFS('1 TRIM'!Q$8:Q$5507,'1 TRIM'!E$8:E$5507,FORMULAS!BM87)</f>
        <v>0</v>
      </c>
      <c r="BO87" s="49"/>
      <c r="BQ87" s="61"/>
      <c r="BR87" s="49"/>
      <c r="BS87" s="49"/>
      <c r="BT87" s="49"/>
      <c r="BU87" s="49"/>
      <c r="BV87" s="49"/>
      <c r="BW87" s="49"/>
      <c r="BX87" s="49"/>
      <c r="BY87" s="49"/>
      <c r="BZ87" s="49"/>
    </row>
    <row r="88" spans="1:78" x14ac:dyDescent="0.25">
      <c r="A88" s="56">
        <v>86</v>
      </c>
      <c r="B88" s="57">
        <f>+PLAN!I96</f>
        <v>3</v>
      </c>
      <c r="C88" s="38">
        <f t="shared" si="22"/>
        <v>10</v>
      </c>
      <c r="D88" s="39">
        <f t="shared" si="23"/>
        <v>3.3333333333333335</v>
      </c>
      <c r="E88" s="58">
        <f>+PLAN!J96</f>
        <v>10</v>
      </c>
      <c r="F88" s="41">
        <f t="shared" si="24"/>
        <v>11</v>
      </c>
      <c r="G88" s="42">
        <f t="shared" si="25"/>
        <v>1.1000000000000001</v>
      </c>
      <c r="H88" s="148">
        <f t="shared" si="26"/>
        <v>13</v>
      </c>
      <c r="I88" s="148">
        <f t="shared" si="27"/>
        <v>21</v>
      </c>
      <c r="J88" s="147">
        <f t="shared" si="28"/>
        <v>1.6153846153846154</v>
      </c>
      <c r="K88" s="59">
        <f>+PLAN!K96</f>
        <v>15</v>
      </c>
      <c r="L88" s="44">
        <f t="shared" si="29"/>
        <v>4</v>
      </c>
      <c r="M88" s="45">
        <f t="shared" si="30"/>
        <v>0.26666666666666666</v>
      </c>
      <c r="N88" s="46">
        <f>+PLAN!L96</f>
        <v>5</v>
      </c>
      <c r="O88" s="47">
        <f>COUNTIF('4 TRIM'!$A$8:$A$5161,A88)</f>
        <v>0</v>
      </c>
      <c r="P88" s="48">
        <f t="shared" si="31"/>
        <v>0</v>
      </c>
      <c r="Q88" s="148">
        <f t="shared" si="32"/>
        <v>20</v>
      </c>
      <c r="R88" s="148">
        <f t="shared" si="33"/>
        <v>4</v>
      </c>
      <c r="S88" s="147">
        <f t="shared" si="34"/>
        <v>0.2</v>
      </c>
      <c r="T88" s="149">
        <f t="shared" si="35"/>
        <v>25</v>
      </c>
      <c r="U88" s="149">
        <f>+PLAN!M96</f>
        <v>33</v>
      </c>
      <c r="V88" s="150">
        <f t="shared" si="36"/>
        <v>0.75757575757575757</v>
      </c>
      <c r="W88" s="49"/>
      <c r="X88" s="56">
        <v>86</v>
      </c>
      <c r="Y88" s="50">
        <f>COUNTIFS('1 TRIM'!$A$8:$A$10507,X88,'1 TRIM'!$J$8:$J$10507,"Programada")</f>
        <v>10</v>
      </c>
      <c r="Z88" s="50">
        <f>COUNTIFS('1 TRIM'!$A$8:$A$10507,X88,'1 TRIM'!$J$8:$J$10507,"Demanda")</f>
        <v>0</v>
      </c>
      <c r="AA88" s="50">
        <f>COUNTIFS('2 TRIM'!$A$8:$A$15000,X88,'2 TRIM'!$J$8:$J$15000,"Programada")</f>
        <v>11</v>
      </c>
      <c r="AB88" s="50">
        <f>COUNTIFS('2 TRIM'!$A$8:$A$15000,X88,'2 TRIM'!$J$8:$J$15000,"Demanda")</f>
        <v>4</v>
      </c>
      <c r="AC88" s="50">
        <f>COUNTIFS('3 TRIM'!$A$8:$A$20000,X88,'3 TRIM'!$J$8:$J$20000,"Programada")</f>
        <v>4</v>
      </c>
      <c r="AD88" s="50">
        <f>COUNTIFS('3 TRIM'!$A$8:$A$20000,X88,'3 TRIM'!$J$8:$J$20000,"Demanda")</f>
        <v>0</v>
      </c>
      <c r="AE88" s="50">
        <f>COUNTIFS('4 TRIM'!$A$8:$A$10161,X88,'4 TRIM'!$G$8:$G$10161,"Programada")</f>
        <v>0</v>
      </c>
      <c r="AF88" s="50">
        <f>COUNTIFS('4 TRIM'!$A$8:$A$10161,X88,'4 TRIM'!$G$8:$G$10161,"Demanda")</f>
        <v>0</v>
      </c>
      <c r="AG88" s="51">
        <f t="shared" si="21"/>
        <v>29</v>
      </c>
      <c r="AH88" s="49"/>
      <c r="AI88" s="56">
        <v>86</v>
      </c>
      <c r="AJ88" s="50">
        <f>COUNTIFS('1 TRIM'!$A$8:$A$15000,AI88,'1 TRIM'!$K$8:$K$15000,"Interno")</f>
        <v>0</v>
      </c>
      <c r="AK88" s="50">
        <f>COUNTIFS('1 TRIM'!$A$8:$A$15000,AI88,'1 TRIM'!$K$8:$K$15000,"Externo")</f>
        <v>10</v>
      </c>
      <c r="AL88" s="50">
        <f>COUNTIFS('2 TRIM'!$A$8:$A$15000,AI88,'2 TRIM'!$K$8:$K$15000,"Interno")</f>
        <v>0</v>
      </c>
      <c r="AM88" s="50">
        <f>COUNTIFS('2 TRIM'!$A$8:$A$15000,AI88,'2 TRIM'!$K$8:$K$15000,"Externo")</f>
        <v>15</v>
      </c>
      <c r="AN88" s="50">
        <f>COUNTIFS('3 TRIM'!A$8:A$5481,AI88,'3 TRIM'!K$8:K$5481,"Interno")</f>
        <v>0</v>
      </c>
      <c r="AO88" s="50">
        <f>COUNTIFS('3 TRIM'!A$8:A$5481,AI88,'3 TRIM'!K$8:K$5481,"Externo")</f>
        <v>4</v>
      </c>
      <c r="AP88" s="50">
        <f>COUNTIFS('4 TRIM'!A$8:A$5161,AI88,'4 TRIM'!H$8:H$5161,"Interno")</f>
        <v>0</v>
      </c>
      <c r="AQ88" s="50">
        <f>COUNTIFS('4 TRIM'!A$8:A$5161,AI88,'4 TRIM'!H$8:H$5161,"Externo")</f>
        <v>0</v>
      </c>
      <c r="AR88" s="51">
        <f t="shared" si="37"/>
        <v>29</v>
      </c>
      <c r="AS88" s="49"/>
      <c r="AT88" s="56">
        <v>86</v>
      </c>
      <c r="AU88" s="52">
        <f>COUNTIFS('1 TRIM'!$A$8:$A$15000,AT88,'1 TRIM'!$L$8:$L$15000,"Campo")</f>
        <v>10</v>
      </c>
      <c r="AV88" s="52">
        <f>COUNTIFS('1 TRIM'!$A$8:$A$15000,AT88,'1 TRIM'!$L$8:$L$15000,"Oficina")</f>
        <v>0</v>
      </c>
      <c r="AW88" s="52">
        <f>COUNTIFS('1 TRIM'!$A$8:$A$15000,AT88,'1 TRIM'!$L$8:$L$15000,"Virtual")</f>
        <v>0</v>
      </c>
      <c r="AX88" s="52">
        <f>COUNTIFS('2 TRIM'!$A$8:$A$15000,AT88,'2 TRIM'!$L$8:$L$15000,"Campo")</f>
        <v>15</v>
      </c>
      <c r="AY88" s="52">
        <f>COUNTIFS('2 TRIM'!$A$8:$A$15000,AT88,'2 TRIM'!$L$8:$L$15000,"Oficina")</f>
        <v>0</v>
      </c>
      <c r="AZ88" s="52">
        <f>COUNTIFS('2 TRIM'!$A$8:$A$15000,AT88,'2 TRIM'!$L$8:$L$15000,"Virtual")</f>
        <v>0</v>
      </c>
      <c r="BA88" s="52">
        <f>COUNTIFS('3 TRIM'!$A$8:$A$5481,AT88,'3 TRIM'!$L$8:$L$5481,"Campo")</f>
        <v>4</v>
      </c>
      <c r="BB88" s="52">
        <f>COUNTIFS('3 TRIM'!$A$8:$A$5481,AT88,'3 TRIM'!$L$8:$L$5481,"Oficina")</f>
        <v>0</v>
      </c>
      <c r="BC88" s="52">
        <f>COUNTIFS('3 TRIM'!$A$8:$A$5481,AT88,'3 TRIM'!$L$8:$L$5481,"Virtual")</f>
        <v>0</v>
      </c>
      <c r="BD88" s="50">
        <f>COUNTIFS('4 TRIM'!$A$8:$A$5161,X88,'4 TRIM'!$I$8:$I$5161,"Campo")</f>
        <v>0</v>
      </c>
      <c r="BE88" s="52">
        <f>COUNTIFS('4 TRIM'!$A$8:$A$5161,AT88,'4 TRIM'!$I$8:$I$5161,"Oficina")</f>
        <v>0</v>
      </c>
      <c r="BF88" s="52">
        <f>COUNTIFS('4 TRIM'!$A$8:$A$5161,AT88,'4 TRIM'!$I$8:$I$5161,"Virtual")</f>
        <v>0</v>
      </c>
      <c r="BG88" s="51">
        <f t="shared" si="38"/>
        <v>29</v>
      </c>
      <c r="BH88" s="49"/>
      <c r="BI88" s="56">
        <v>86</v>
      </c>
      <c r="BJ88" s="52">
        <f>SUMIFS('1 TRIM'!M$8:M$14507,'1 TRIM'!A$8:A$14507,FORMULAS!BI88)</f>
        <v>727</v>
      </c>
      <c r="BK88" s="52">
        <f>SUMIFS('2 TRIM'!M$8:M$6930,'2 TRIM'!A$8:A$6930,FORMULAS!BI88)</f>
        <v>1296</v>
      </c>
      <c r="BL88" s="52">
        <f>SUMIFS('3 TRIM'!M$8:M$5481,'3 TRIM'!A$8:A$5481,FORMULAS!BK88)</f>
        <v>0</v>
      </c>
      <c r="BM88" s="52">
        <f>SUMIFS('4 TRIM'!M$8:M$5161,'4 TRIM'!A$8:A$5161,FORMULAS!BL88)</f>
        <v>0</v>
      </c>
      <c r="BN88" s="52">
        <f>SUMIFS('1 TRIM'!Q$8:Q$5507,'1 TRIM'!E$8:E$5507,FORMULAS!BM88)</f>
        <v>0</v>
      </c>
      <c r="BO88" s="49"/>
      <c r="BQ88" s="61"/>
      <c r="BR88" s="49"/>
      <c r="BS88" s="49"/>
      <c r="BT88" s="49"/>
      <c r="BU88" s="49"/>
      <c r="BV88" s="49"/>
      <c r="BW88" s="49"/>
      <c r="BX88" s="49"/>
      <c r="BY88" s="49"/>
      <c r="BZ88" s="49"/>
    </row>
    <row r="89" spans="1:78" x14ac:dyDescent="0.25">
      <c r="A89" s="56">
        <v>87</v>
      </c>
      <c r="B89" s="57">
        <f>+PLAN!I97</f>
        <v>2</v>
      </c>
      <c r="C89" s="38">
        <f t="shared" si="22"/>
        <v>0</v>
      </c>
      <c r="D89" s="39">
        <f t="shared" si="23"/>
        <v>0</v>
      </c>
      <c r="E89" s="58">
        <f>+PLAN!J97</f>
        <v>9</v>
      </c>
      <c r="F89" s="41">
        <f t="shared" si="24"/>
        <v>10</v>
      </c>
      <c r="G89" s="42">
        <f t="shared" si="25"/>
        <v>1.1111111111111112</v>
      </c>
      <c r="H89" s="148">
        <f t="shared" si="26"/>
        <v>11</v>
      </c>
      <c r="I89" s="148">
        <f t="shared" si="27"/>
        <v>10</v>
      </c>
      <c r="J89" s="147">
        <f t="shared" si="28"/>
        <v>0.90909090909090906</v>
      </c>
      <c r="K89" s="59">
        <f>+PLAN!K97</f>
        <v>5</v>
      </c>
      <c r="L89" s="44">
        <f t="shared" si="29"/>
        <v>0</v>
      </c>
      <c r="M89" s="45">
        <f t="shared" si="30"/>
        <v>0</v>
      </c>
      <c r="N89" s="46">
        <f>+PLAN!L97</f>
        <v>5</v>
      </c>
      <c r="O89" s="47">
        <f>COUNTIF('4 TRIM'!$A$8:$A$5161,A89)</f>
        <v>0</v>
      </c>
      <c r="P89" s="48">
        <f t="shared" si="31"/>
        <v>0</v>
      </c>
      <c r="Q89" s="148">
        <f t="shared" si="32"/>
        <v>10</v>
      </c>
      <c r="R89" s="148">
        <f t="shared" si="33"/>
        <v>0</v>
      </c>
      <c r="S89" s="147">
        <f t="shared" si="34"/>
        <v>0</v>
      </c>
      <c r="T89" s="149">
        <f t="shared" si="35"/>
        <v>10</v>
      </c>
      <c r="U89" s="149">
        <f>+PLAN!M97</f>
        <v>21</v>
      </c>
      <c r="V89" s="150">
        <f t="shared" si="36"/>
        <v>0.47619047619047616</v>
      </c>
      <c r="W89" s="49"/>
      <c r="X89" s="56">
        <v>87</v>
      </c>
      <c r="Y89" s="50">
        <f>COUNTIFS('1 TRIM'!$A$8:$A$10507,X89,'1 TRIM'!$J$8:$J$10507,"Programada")</f>
        <v>0</v>
      </c>
      <c r="Z89" s="50">
        <f>COUNTIFS('1 TRIM'!$A$8:$A$10507,X89,'1 TRIM'!$J$8:$J$10507,"Demanda")</f>
        <v>0</v>
      </c>
      <c r="AA89" s="50">
        <f>COUNTIFS('2 TRIM'!$A$8:$A$15000,X89,'2 TRIM'!$J$8:$J$15000,"Programada")</f>
        <v>10</v>
      </c>
      <c r="AB89" s="50">
        <f>COUNTIFS('2 TRIM'!$A$8:$A$15000,X89,'2 TRIM'!$J$8:$J$15000,"Demanda")</f>
        <v>1</v>
      </c>
      <c r="AC89" s="50">
        <f>COUNTIFS('3 TRIM'!$A$8:$A$20000,X89,'3 TRIM'!$J$8:$J$20000,"Programada")</f>
        <v>0</v>
      </c>
      <c r="AD89" s="50">
        <f>COUNTIFS('3 TRIM'!$A$8:$A$20000,X89,'3 TRIM'!$J$8:$J$20000,"Demanda")</f>
        <v>0</v>
      </c>
      <c r="AE89" s="50">
        <f>COUNTIFS('4 TRIM'!$A$8:$A$10161,X89,'4 TRIM'!$G$8:$G$10161,"Programada")</f>
        <v>0</v>
      </c>
      <c r="AF89" s="50">
        <f>COUNTIFS('4 TRIM'!$A$8:$A$10161,X89,'4 TRIM'!$G$8:$G$10161,"Demanda")</f>
        <v>0</v>
      </c>
      <c r="AG89" s="51">
        <f t="shared" si="21"/>
        <v>11</v>
      </c>
      <c r="AH89" s="49"/>
      <c r="AI89" s="56">
        <v>87</v>
      </c>
      <c r="AJ89" s="50">
        <f>COUNTIFS('1 TRIM'!$A$8:$A$15000,AI89,'1 TRIM'!$K$8:$K$15000,"Interno")</f>
        <v>0</v>
      </c>
      <c r="AK89" s="50">
        <f>COUNTIFS('1 TRIM'!$A$8:$A$15000,AI89,'1 TRIM'!$K$8:$K$15000,"Externo")</f>
        <v>0</v>
      </c>
      <c r="AL89" s="50">
        <f>COUNTIFS('2 TRIM'!$A$8:$A$15000,AI89,'2 TRIM'!$K$8:$K$15000,"Interno")</f>
        <v>5</v>
      </c>
      <c r="AM89" s="50">
        <f>COUNTIFS('2 TRIM'!$A$8:$A$15000,AI89,'2 TRIM'!$K$8:$K$15000,"Externo")</f>
        <v>6</v>
      </c>
      <c r="AN89" s="50">
        <f>COUNTIFS('3 TRIM'!A$8:A$5481,AI89,'3 TRIM'!K$8:K$5481,"Interno")</f>
        <v>0</v>
      </c>
      <c r="AO89" s="50">
        <f>COUNTIFS('3 TRIM'!A$8:A$5481,AI89,'3 TRIM'!K$8:K$5481,"Externo")</f>
        <v>0</v>
      </c>
      <c r="AP89" s="50">
        <f>COUNTIFS('4 TRIM'!A$8:A$5161,AI89,'4 TRIM'!H$8:H$5161,"Interno")</f>
        <v>0</v>
      </c>
      <c r="AQ89" s="50">
        <f>COUNTIFS('4 TRIM'!A$8:A$5161,AI89,'4 TRIM'!H$8:H$5161,"Externo")</f>
        <v>0</v>
      </c>
      <c r="AR89" s="51">
        <f t="shared" si="37"/>
        <v>11</v>
      </c>
      <c r="AS89" s="49"/>
      <c r="AT89" s="56">
        <v>87</v>
      </c>
      <c r="AU89" s="52">
        <f>COUNTIFS('1 TRIM'!$A$8:$A$15000,AT89,'1 TRIM'!$L$8:$L$15000,"Campo")</f>
        <v>0</v>
      </c>
      <c r="AV89" s="52">
        <f>COUNTIFS('1 TRIM'!$A$8:$A$15000,AT89,'1 TRIM'!$L$8:$L$15000,"Oficina")</f>
        <v>0</v>
      </c>
      <c r="AW89" s="52">
        <f>COUNTIFS('1 TRIM'!$A$8:$A$15000,AT89,'1 TRIM'!$L$8:$L$15000,"Virtual")</f>
        <v>0</v>
      </c>
      <c r="AX89" s="52">
        <f>COUNTIFS('2 TRIM'!$A$8:$A$15000,AT89,'2 TRIM'!$L$8:$L$15000,"Campo")</f>
        <v>1</v>
      </c>
      <c r="AY89" s="52">
        <f>COUNTIFS('2 TRIM'!$A$8:$A$15000,AT89,'2 TRIM'!$L$8:$L$15000,"Oficina")</f>
        <v>0</v>
      </c>
      <c r="AZ89" s="52">
        <f>COUNTIFS('2 TRIM'!$A$8:$A$15000,AT89,'2 TRIM'!$L$8:$L$15000,"Virtual")</f>
        <v>10</v>
      </c>
      <c r="BA89" s="52">
        <f>COUNTIFS('3 TRIM'!$A$8:$A$5481,AT89,'3 TRIM'!$L$8:$L$5481,"Campo")</f>
        <v>0</v>
      </c>
      <c r="BB89" s="52">
        <f>COUNTIFS('3 TRIM'!$A$8:$A$5481,AT89,'3 TRIM'!$L$8:$L$5481,"Oficina")</f>
        <v>0</v>
      </c>
      <c r="BC89" s="52">
        <f>COUNTIFS('3 TRIM'!$A$8:$A$5481,AT89,'3 TRIM'!$L$8:$L$5481,"Virtual")</f>
        <v>0</v>
      </c>
      <c r="BD89" s="50">
        <f>COUNTIFS('4 TRIM'!$A$8:$A$5161,X89,'4 TRIM'!$I$8:$I$5161,"Campo")</f>
        <v>0</v>
      </c>
      <c r="BE89" s="52">
        <f>COUNTIFS('4 TRIM'!$A$8:$A$5161,AT89,'4 TRIM'!$I$8:$I$5161,"Oficina")</f>
        <v>0</v>
      </c>
      <c r="BF89" s="52">
        <f>COUNTIFS('4 TRIM'!$A$8:$A$5161,AT89,'4 TRIM'!$I$8:$I$5161,"Virtual")</f>
        <v>0</v>
      </c>
      <c r="BG89" s="51">
        <f t="shared" si="38"/>
        <v>11</v>
      </c>
      <c r="BH89" s="49"/>
      <c r="BI89" s="56">
        <v>87</v>
      </c>
      <c r="BJ89" s="52">
        <f>SUMIFS('1 TRIM'!M$8:M$14507,'1 TRIM'!A$8:A$14507,FORMULAS!BI89)</f>
        <v>0</v>
      </c>
      <c r="BK89" s="52">
        <f>SUMIFS('2 TRIM'!M$8:M$6930,'2 TRIM'!A$8:A$6930,FORMULAS!BI89)</f>
        <v>511</v>
      </c>
      <c r="BL89" s="52">
        <f>SUMIFS('3 TRIM'!M$8:M$5481,'3 TRIM'!A$8:A$5481,FORMULAS!BK89)</f>
        <v>0</v>
      </c>
      <c r="BM89" s="52">
        <f>SUMIFS('4 TRIM'!M$8:M$5161,'4 TRIM'!A$8:A$5161,FORMULAS!BL89)</f>
        <v>0</v>
      </c>
      <c r="BN89" s="52">
        <f>SUMIFS('1 TRIM'!Q$8:Q$5507,'1 TRIM'!E$8:E$5507,FORMULAS!BM89)</f>
        <v>0</v>
      </c>
      <c r="BO89" s="49"/>
      <c r="BQ89" s="61"/>
      <c r="BR89" s="49"/>
      <c r="BS89" s="49"/>
      <c r="BT89" s="49"/>
      <c r="BU89" s="49"/>
      <c r="BV89" s="49"/>
      <c r="BW89" s="49"/>
      <c r="BX89" s="49"/>
      <c r="BY89" s="49"/>
      <c r="BZ89" s="49"/>
    </row>
    <row r="90" spans="1:78" x14ac:dyDescent="0.25">
      <c r="A90" s="56">
        <v>88</v>
      </c>
      <c r="B90" s="57">
        <f>+PLAN!I98</f>
        <v>2</v>
      </c>
      <c r="C90" s="38">
        <f t="shared" si="22"/>
        <v>3</v>
      </c>
      <c r="D90" s="39">
        <f t="shared" si="23"/>
        <v>1.5</v>
      </c>
      <c r="E90" s="58">
        <f>+PLAN!J98</f>
        <v>10</v>
      </c>
      <c r="F90" s="41">
        <f t="shared" si="24"/>
        <v>10</v>
      </c>
      <c r="G90" s="42">
        <f t="shared" si="25"/>
        <v>1</v>
      </c>
      <c r="H90" s="148">
        <f t="shared" si="26"/>
        <v>12</v>
      </c>
      <c r="I90" s="148">
        <f t="shared" si="27"/>
        <v>13</v>
      </c>
      <c r="J90" s="147">
        <f t="shared" si="28"/>
        <v>1.0833333333333333</v>
      </c>
      <c r="K90" s="59">
        <f>+PLAN!K98</f>
        <v>15</v>
      </c>
      <c r="L90" s="44">
        <f t="shared" si="29"/>
        <v>2</v>
      </c>
      <c r="M90" s="45">
        <f t="shared" si="30"/>
        <v>0.13333333333333333</v>
      </c>
      <c r="N90" s="46">
        <f>+PLAN!L98</f>
        <v>5</v>
      </c>
      <c r="O90" s="47">
        <f>COUNTIF('4 TRIM'!$A$8:$A$5161,A90)</f>
        <v>0</v>
      </c>
      <c r="P90" s="48">
        <f t="shared" si="31"/>
        <v>0</v>
      </c>
      <c r="Q90" s="148">
        <f t="shared" si="32"/>
        <v>20</v>
      </c>
      <c r="R90" s="148">
        <f t="shared" si="33"/>
        <v>2</v>
      </c>
      <c r="S90" s="147">
        <f t="shared" si="34"/>
        <v>0.1</v>
      </c>
      <c r="T90" s="149">
        <f t="shared" si="35"/>
        <v>15</v>
      </c>
      <c r="U90" s="149">
        <f>+PLAN!M98</f>
        <v>32</v>
      </c>
      <c r="V90" s="150">
        <f t="shared" si="36"/>
        <v>0.46875</v>
      </c>
      <c r="W90" s="49"/>
      <c r="X90" s="56">
        <v>88</v>
      </c>
      <c r="Y90" s="50">
        <f>COUNTIFS('1 TRIM'!$A$8:$A$10507,X90,'1 TRIM'!$J$8:$J$10507,"Programada")</f>
        <v>3</v>
      </c>
      <c r="Z90" s="50">
        <f>COUNTIFS('1 TRIM'!$A$8:$A$10507,X90,'1 TRIM'!$J$8:$J$10507,"Demanda")</f>
        <v>0</v>
      </c>
      <c r="AA90" s="50">
        <f>COUNTIFS('2 TRIM'!$A$8:$A$15000,X90,'2 TRIM'!$J$8:$J$15000,"Programada")</f>
        <v>10</v>
      </c>
      <c r="AB90" s="50">
        <f>COUNTIFS('2 TRIM'!$A$8:$A$15000,X90,'2 TRIM'!$J$8:$J$15000,"Demanda")</f>
        <v>0</v>
      </c>
      <c r="AC90" s="50">
        <f>COUNTIFS('3 TRIM'!$A$8:$A$20000,X90,'3 TRIM'!$J$8:$J$20000,"Programada")</f>
        <v>2</v>
      </c>
      <c r="AD90" s="50">
        <f>COUNTIFS('3 TRIM'!$A$8:$A$20000,X90,'3 TRIM'!$J$8:$J$20000,"Demanda")</f>
        <v>0</v>
      </c>
      <c r="AE90" s="50">
        <f>COUNTIFS('4 TRIM'!$A$8:$A$10161,X90,'4 TRIM'!$G$8:$G$10161,"Programada")</f>
        <v>0</v>
      </c>
      <c r="AF90" s="50">
        <f>COUNTIFS('4 TRIM'!$A$8:$A$10161,X90,'4 TRIM'!$G$8:$G$10161,"Demanda")</f>
        <v>0</v>
      </c>
      <c r="AG90" s="51">
        <f t="shared" si="21"/>
        <v>15</v>
      </c>
      <c r="AH90" s="49"/>
      <c r="AI90" s="56">
        <v>88</v>
      </c>
      <c r="AJ90" s="50">
        <f>COUNTIFS('1 TRIM'!$A$8:$A$15000,AI90,'1 TRIM'!$K$8:$K$15000,"Interno")</f>
        <v>0</v>
      </c>
      <c r="AK90" s="50">
        <f>COUNTIFS('1 TRIM'!$A$8:$A$15000,AI90,'1 TRIM'!$K$8:$K$15000,"Externo")</f>
        <v>3</v>
      </c>
      <c r="AL90" s="50">
        <f>COUNTIFS('2 TRIM'!$A$8:$A$15000,AI90,'2 TRIM'!$K$8:$K$15000,"Interno")</f>
        <v>6</v>
      </c>
      <c r="AM90" s="50">
        <f>COUNTIFS('2 TRIM'!$A$8:$A$15000,AI90,'2 TRIM'!$K$8:$K$15000,"Externo")</f>
        <v>4</v>
      </c>
      <c r="AN90" s="50">
        <f>COUNTIFS('3 TRIM'!A$8:A$5481,AI90,'3 TRIM'!K$8:K$5481,"Interno")</f>
        <v>2</v>
      </c>
      <c r="AO90" s="50">
        <f>COUNTIFS('3 TRIM'!A$8:A$5481,AI90,'3 TRIM'!K$8:K$5481,"Externo")</f>
        <v>0</v>
      </c>
      <c r="AP90" s="50">
        <f>COUNTIFS('4 TRIM'!A$8:A$5161,AI90,'4 TRIM'!H$8:H$5161,"Interno")</f>
        <v>0</v>
      </c>
      <c r="AQ90" s="50">
        <f>COUNTIFS('4 TRIM'!A$8:A$5161,AI90,'4 TRIM'!H$8:H$5161,"Externo")</f>
        <v>0</v>
      </c>
      <c r="AR90" s="51">
        <f t="shared" si="37"/>
        <v>15</v>
      </c>
      <c r="AS90" s="49"/>
      <c r="AT90" s="56">
        <v>88</v>
      </c>
      <c r="AU90" s="52">
        <f>COUNTIFS('1 TRIM'!$A$8:$A$15000,AT90,'1 TRIM'!$L$8:$L$15000,"Campo")</f>
        <v>0</v>
      </c>
      <c r="AV90" s="52">
        <f>COUNTIFS('1 TRIM'!$A$8:$A$15000,AT90,'1 TRIM'!$L$8:$L$15000,"Oficina")</f>
        <v>0</v>
      </c>
      <c r="AW90" s="52">
        <f>COUNTIFS('1 TRIM'!$A$8:$A$15000,AT90,'1 TRIM'!$L$8:$L$15000,"Virtual")</f>
        <v>3</v>
      </c>
      <c r="AX90" s="52">
        <f>COUNTIFS('2 TRIM'!$A$8:$A$15000,AT90,'2 TRIM'!$L$8:$L$15000,"Campo")</f>
        <v>1</v>
      </c>
      <c r="AY90" s="52">
        <f>COUNTIFS('2 TRIM'!$A$8:$A$15000,AT90,'2 TRIM'!$L$8:$L$15000,"Oficina")</f>
        <v>7</v>
      </c>
      <c r="AZ90" s="52">
        <f>COUNTIFS('2 TRIM'!$A$8:$A$15000,AT90,'2 TRIM'!$L$8:$L$15000,"Virtual")</f>
        <v>2</v>
      </c>
      <c r="BA90" s="52">
        <f>COUNTIFS('3 TRIM'!$A$8:$A$5481,AT90,'3 TRIM'!$L$8:$L$5481,"Campo")</f>
        <v>0</v>
      </c>
      <c r="BB90" s="52">
        <f>COUNTIFS('3 TRIM'!$A$8:$A$5481,AT90,'3 TRIM'!$L$8:$L$5481,"Oficina")</f>
        <v>0</v>
      </c>
      <c r="BC90" s="52">
        <f>COUNTIFS('3 TRIM'!$A$8:$A$5481,AT90,'3 TRIM'!$L$8:$L$5481,"Virtual")</f>
        <v>2</v>
      </c>
      <c r="BD90" s="50">
        <f>COUNTIFS('4 TRIM'!$A$8:$A$5161,X90,'4 TRIM'!$I$8:$I$5161,"Campo")</f>
        <v>0</v>
      </c>
      <c r="BE90" s="52">
        <f>COUNTIFS('4 TRIM'!$A$8:$A$5161,AT90,'4 TRIM'!$I$8:$I$5161,"Oficina")</f>
        <v>0</v>
      </c>
      <c r="BF90" s="52">
        <f>COUNTIFS('4 TRIM'!$A$8:$A$5161,AT90,'4 TRIM'!$I$8:$I$5161,"Virtual")</f>
        <v>0</v>
      </c>
      <c r="BG90" s="51">
        <f t="shared" si="38"/>
        <v>15</v>
      </c>
      <c r="BH90" s="49"/>
      <c r="BI90" s="56">
        <v>88</v>
      </c>
      <c r="BJ90" s="52">
        <f>SUMIFS('1 TRIM'!M$8:M$14507,'1 TRIM'!A$8:A$14507,FORMULAS!BI90)</f>
        <v>5</v>
      </c>
      <c r="BK90" s="52">
        <f>SUMIFS('2 TRIM'!M$8:M$6930,'2 TRIM'!A$8:A$6930,FORMULAS!BI90)</f>
        <v>25</v>
      </c>
      <c r="BL90" s="52">
        <f>SUMIFS('3 TRIM'!M$8:M$5481,'3 TRIM'!A$8:A$5481,FORMULAS!BK90)</f>
        <v>0</v>
      </c>
      <c r="BM90" s="52">
        <f>SUMIFS('4 TRIM'!M$8:M$5161,'4 TRIM'!A$8:A$5161,FORMULAS!BL90)</f>
        <v>0</v>
      </c>
      <c r="BN90" s="52">
        <f>SUMIFS('1 TRIM'!Q$8:Q$5507,'1 TRIM'!E$8:E$5507,FORMULAS!BM90)</f>
        <v>0</v>
      </c>
      <c r="BO90" s="49"/>
      <c r="BQ90" s="61"/>
      <c r="BR90" s="49"/>
      <c r="BS90" s="49"/>
      <c r="BT90" s="49"/>
      <c r="BU90" s="49"/>
      <c r="BV90" s="49"/>
      <c r="BW90" s="49"/>
      <c r="BX90" s="49"/>
      <c r="BY90" s="49"/>
      <c r="BZ90" s="49"/>
    </row>
    <row r="91" spans="1:78" x14ac:dyDescent="0.25">
      <c r="A91" s="56">
        <v>89</v>
      </c>
      <c r="B91" s="57">
        <f>+PLAN!I99</f>
        <v>3</v>
      </c>
      <c r="C91" s="38">
        <f t="shared" si="22"/>
        <v>3</v>
      </c>
      <c r="D91" s="39">
        <f t="shared" si="23"/>
        <v>1</v>
      </c>
      <c r="E91" s="58">
        <f>+PLAN!J99</f>
        <v>6</v>
      </c>
      <c r="F91" s="41">
        <f t="shared" si="24"/>
        <v>6</v>
      </c>
      <c r="G91" s="42">
        <f t="shared" si="25"/>
        <v>1</v>
      </c>
      <c r="H91" s="148">
        <f t="shared" si="26"/>
        <v>9</v>
      </c>
      <c r="I91" s="148">
        <f t="shared" si="27"/>
        <v>9</v>
      </c>
      <c r="J91" s="147">
        <f t="shared" si="28"/>
        <v>1</v>
      </c>
      <c r="K91" s="59">
        <f>+PLAN!K99</f>
        <v>6</v>
      </c>
      <c r="L91" s="44">
        <f t="shared" si="29"/>
        <v>4</v>
      </c>
      <c r="M91" s="45">
        <f t="shared" si="30"/>
        <v>0.66666666666666663</v>
      </c>
      <c r="N91" s="46">
        <f>+PLAN!L99</f>
        <v>5</v>
      </c>
      <c r="O91" s="47">
        <f>COUNTIF('4 TRIM'!$A$8:$A$5161,A91)</f>
        <v>0</v>
      </c>
      <c r="P91" s="48">
        <f t="shared" si="31"/>
        <v>0</v>
      </c>
      <c r="Q91" s="148">
        <f t="shared" si="32"/>
        <v>11</v>
      </c>
      <c r="R91" s="148">
        <f t="shared" si="33"/>
        <v>4</v>
      </c>
      <c r="S91" s="147">
        <f t="shared" si="34"/>
        <v>0.36363636363636365</v>
      </c>
      <c r="T91" s="149">
        <f t="shared" si="35"/>
        <v>13</v>
      </c>
      <c r="U91" s="149">
        <f>+PLAN!M99</f>
        <v>20</v>
      </c>
      <c r="V91" s="150">
        <f t="shared" si="36"/>
        <v>0.65</v>
      </c>
      <c r="W91" s="49"/>
      <c r="X91" s="56">
        <v>89</v>
      </c>
      <c r="Y91" s="50">
        <f>COUNTIFS('1 TRIM'!$A$8:$A$10507,X91,'1 TRIM'!$J$8:$J$10507,"Programada")</f>
        <v>3</v>
      </c>
      <c r="Z91" s="50">
        <f>COUNTIFS('1 TRIM'!$A$8:$A$10507,X91,'1 TRIM'!$J$8:$J$10507,"Demanda")</f>
        <v>0</v>
      </c>
      <c r="AA91" s="50">
        <f>COUNTIFS('2 TRIM'!$A$8:$A$15000,X91,'2 TRIM'!$J$8:$J$15000,"Programada")</f>
        <v>6</v>
      </c>
      <c r="AB91" s="50">
        <f>COUNTIFS('2 TRIM'!$A$8:$A$15000,X91,'2 TRIM'!$J$8:$J$15000,"Demanda")</f>
        <v>0</v>
      </c>
      <c r="AC91" s="50">
        <f>COUNTIFS('3 TRIM'!$A$8:$A$20000,X91,'3 TRIM'!$J$8:$J$20000,"Programada")</f>
        <v>4</v>
      </c>
      <c r="AD91" s="50">
        <f>COUNTIFS('3 TRIM'!$A$8:$A$20000,X91,'3 TRIM'!$J$8:$J$20000,"Demanda")</f>
        <v>0</v>
      </c>
      <c r="AE91" s="50">
        <f>COUNTIFS('4 TRIM'!$A$8:$A$10161,X91,'4 TRIM'!$G$8:$G$10161,"Programada")</f>
        <v>0</v>
      </c>
      <c r="AF91" s="50">
        <f>COUNTIFS('4 TRIM'!$A$8:$A$10161,X91,'4 TRIM'!$G$8:$G$10161,"Demanda")</f>
        <v>0</v>
      </c>
      <c r="AG91" s="51">
        <f t="shared" si="21"/>
        <v>13</v>
      </c>
      <c r="AH91" s="49"/>
      <c r="AI91" s="56">
        <v>89</v>
      </c>
      <c r="AJ91" s="50">
        <f>COUNTIFS('1 TRIM'!$A$8:$A$15000,AI91,'1 TRIM'!$K$8:$K$15000,"Interno")</f>
        <v>0</v>
      </c>
      <c r="AK91" s="50">
        <f>COUNTIFS('1 TRIM'!$A$8:$A$15000,AI91,'1 TRIM'!$K$8:$K$15000,"Externo")</f>
        <v>3</v>
      </c>
      <c r="AL91" s="50">
        <f>COUNTIFS('2 TRIM'!$A$8:$A$15000,AI91,'2 TRIM'!$K$8:$K$15000,"Interno")</f>
        <v>0</v>
      </c>
      <c r="AM91" s="50">
        <f>COUNTIFS('2 TRIM'!$A$8:$A$15000,AI91,'2 TRIM'!$K$8:$K$15000,"Externo")</f>
        <v>6</v>
      </c>
      <c r="AN91" s="50">
        <f>COUNTIFS('3 TRIM'!A$8:A$5481,AI91,'3 TRIM'!K$8:K$5481,"Interno")</f>
        <v>0</v>
      </c>
      <c r="AO91" s="50">
        <f>COUNTIFS('3 TRIM'!A$8:A$5481,AI91,'3 TRIM'!K$8:K$5481,"Externo")</f>
        <v>4</v>
      </c>
      <c r="AP91" s="50">
        <f>COUNTIFS('4 TRIM'!A$8:A$5161,AI91,'4 TRIM'!H$8:H$5161,"Interno")</f>
        <v>0</v>
      </c>
      <c r="AQ91" s="50">
        <f>COUNTIFS('4 TRIM'!A$8:A$5161,AI91,'4 TRIM'!H$8:H$5161,"Externo")</f>
        <v>0</v>
      </c>
      <c r="AR91" s="51">
        <f t="shared" si="37"/>
        <v>13</v>
      </c>
      <c r="AS91" s="49"/>
      <c r="AT91" s="56">
        <v>89</v>
      </c>
      <c r="AU91" s="52">
        <f>COUNTIFS('1 TRIM'!$A$8:$A$15000,AT91,'1 TRIM'!$L$8:$L$15000,"Campo")</f>
        <v>3</v>
      </c>
      <c r="AV91" s="52">
        <f>COUNTIFS('1 TRIM'!$A$8:$A$15000,AT91,'1 TRIM'!$L$8:$L$15000,"Oficina")</f>
        <v>0</v>
      </c>
      <c r="AW91" s="52">
        <f>COUNTIFS('1 TRIM'!$A$8:$A$15000,AT91,'1 TRIM'!$L$8:$L$15000,"Virtual")</f>
        <v>0</v>
      </c>
      <c r="AX91" s="52">
        <f>COUNTIFS('2 TRIM'!$A$8:$A$15000,AT91,'2 TRIM'!$L$8:$L$15000,"Campo")</f>
        <v>6</v>
      </c>
      <c r="AY91" s="52">
        <f>COUNTIFS('2 TRIM'!$A$8:$A$15000,AT91,'2 TRIM'!$L$8:$L$15000,"Oficina")</f>
        <v>0</v>
      </c>
      <c r="AZ91" s="52">
        <f>COUNTIFS('2 TRIM'!$A$8:$A$15000,AT91,'2 TRIM'!$L$8:$L$15000,"Virtual")</f>
        <v>0</v>
      </c>
      <c r="BA91" s="52">
        <f>COUNTIFS('3 TRIM'!$A$8:$A$5481,AT91,'3 TRIM'!$L$8:$L$5481,"Campo")</f>
        <v>4</v>
      </c>
      <c r="BB91" s="52">
        <f>COUNTIFS('3 TRIM'!$A$8:$A$5481,AT91,'3 TRIM'!$L$8:$L$5481,"Oficina")</f>
        <v>0</v>
      </c>
      <c r="BC91" s="52">
        <f>COUNTIFS('3 TRIM'!$A$8:$A$5481,AT91,'3 TRIM'!$L$8:$L$5481,"Virtual")</f>
        <v>0</v>
      </c>
      <c r="BD91" s="50">
        <f>COUNTIFS('4 TRIM'!$A$8:$A$5161,X91,'4 TRIM'!$I$8:$I$5161,"Campo")</f>
        <v>0</v>
      </c>
      <c r="BE91" s="52">
        <f>COUNTIFS('4 TRIM'!$A$8:$A$5161,AT91,'4 TRIM'!$I$8:$I$5161,"Oficina")</f>
        <v>0</v>
      </c>
      <c r="BF91" s="52">
        <f>COUNTIFS('4 TRIM'!$A$8:$A$5161,AT91,'4 TRIM'!$I$8:$I$5161,"Virtual")</f>
        <v>0</v>
      </c>
      <c r="BG91" s="51">
        <f t="shared" si="38"/>
        <v>13</v>
      </c>
      <c r="BH91" s="49"/>
      <c r="BI91" s="56">
        <v>89</v>
      </c>
      <c r="BJ91" s="52">
        <f>SUMIFS('1 TRIM'!M$8:M$14507,'1 TRIM'!A$8:A$14507,FORMULAS!BI91)</f>
        <v>109</v>
      </c>
      <c r="BK91" s="52">
        <f>SUMIFS('2 TRIM'!M$8:M$6930,'2 TRIM'!A$8:A$6930,FORMULAS!BI91)</f>
        <v>0</v>
      </c>
      <c r="BL91" s="52">
        <f>SUMIFS('3 TRIM'!M$8:M$5481,'3 TRIM'!A$8:A$5481,FORMULAS!BK91)</f>
        <v>0</v>
      </c>
      <c r="BM91" s="52">
        <f>SUMIFS('4 TRIM'!M$8:M$5161,'4 TRIM'!A$8:A$5161,FORMULAS!BL91)</f>
        <v>0</v>
      </c>
      <c r="BN91" s="52">
        <f>SUMIFS('1 TRIM'!Q$8:Q$5507,'1 TRIM'!E$8:E$5507,FORMULAS!BM91)</f>
        <v>0</v>
      </c>
      <c r="BO91" s="49"/>
      <c r="BQ91" s="61"/>
      <c r="BR91" s="49"/>
      <c r="BS91" s="49"/>
      <c r="BT91" s="49"/>
      <c r="BU91" s="49"/>
      <c r="BV91" s="49"/>
      <c r="BW91" s="49"/>
      <c r="BX91" s="49"/>
      <c r="BY91" s="49"/>
      <c r="BZ91" s="49"/>
    </row>
    <row r="92" spans="1:78" x14ac:dyDescent="0.25">
      <c r="A92" s="56">
        <v>90</v>
      </c>
      <c r="B92" s="57">
        <f>+PLAN!I100</f>
        <v>20</v>
      </c>
      <c r="C92" s="38">
        <f t="shared" si="22"/>
        <v>5</v>
      </c>
      <c r="D92" s="39">
        <f t="shared" si="23"/>
        <v>0.25</v>
      </c>
      <c r="E92" s="58">
        <f>+PLAN!J100</f>
        <v>40</v>
      </c>
      <c r="F92" s="41">
        <f t="shared" si="24"/>
        <v>44</v>
      </c>
      <c r="G92" s="42">
        <f t="shared" si="25"/>
        <v>1.1000000000000001</v>
      </c>
      <c r="H92" s="148">
        <f t="shared" si="26"/>
        <v>60</v>
      </c>
      <c r="I92" s="148">
        <f t="shared" si="27"/>
        <v>49</v>
      </c>
      <c r="J92" s="147">
        <f t="shared" si="28"/>
        <v>0.81666666666666665</v>
      </c>
      <c r="K92" s="59">
        <f>+PLAN!K100</f>
        <v>30</v>
      </c>
      <c r="L92" s="44">
        <f t="shared" si="29"/>
        <v>16</v>
      </c>
      <c r="M92" s="45">
        <f t="shared" si="30"/>
        <v>0.53333333333333333</v>
      </c>
      <c r="N92" s="46">
        <f>+PLAN!L100</f>
        <v>26</v>
      </c>
      <c r="O92" s="47">
        <f>COUNTIF('4 TRIM'!$A$8:$A$5161,A92)</f>
        <v>0</v>
      </c>
      <c r="P92" s="48">
        <f t="shared" si="31"/>
        <v>0</v>
      </c>
      <c r="Q92" s="148">
        <f t="shared" si="32"/>
        <v>56</v>
      </c>
      <c r="R92" s="148">
        <f t="shared" si="33"/>
        <v>16</v>
      </c>
      <c r="S92" s="147">
        <f t="shared" si="34"/>
        <v>0.2857142857142857</v>
      </c>
      <c r="T92" s="149">
        <f t="shared" si="35"/>
        <v>65</v>
      </c>
      <c r="U92" s="149">
        <f>+PLAN!M100</f>
        <v>116</v>
      </c>
      <c r="V92" s="150">
        <f t="shared" si="36"/>
        <v>0.56034482758620685</v>
      </c>
      <c r="W92" s="49"/>
      <c r="X92" s="56">
        <v>90</v>
      </c>
      <c r="Y92" s="50">
        <f>COUNTIFS('1 TRIM'!$A$8:$A$10507,X92,'1 TRIM'!$J$8:$J$10507,"Programada")</f>
        <v>5</v>
      </c>
      <c r="Z92" s="50">
        <f>COUNTIFS('1 TRIM'!$A$8:$A$10507,X92,'1 TRIM'!$J$8:$J$10507,"Demanda")</f>
        <v>0</v>
      </c>
      <c r="AA92" s="50">
        <f>COUNTIFS('2 TRIM'!$A$8:$A$15000,X92,'2 TRIM'!$J$8:$J$15000,"Programada")</f>
        <v>44</v>
      </c>
      <c r="AB92" s="50">
        <f>COUNTIFS('2 TRIM'!$A$8:$A$15000,X92,'2 TRIM'!$J$8:$J$15000,"Demanda")</f>
        <v>0</v>
      </c>
      <c r="AC92" s="50">
        <f>COUNTIFS('3 TRIM'!$A$8:$A$20000,X92,'3 TRIM'!$J$8:$J$20000,"Programada")</f>
        <v>16</v>
      </c>
      <c r="AD92" s="50">
        <f>COUNTIFS('3 TRIM'!$A$8:$A$20000,X92,'3 TRIM'!$J$8:$J$20000,"Demanda")</f>
        <v>0</v>
      </c>
      <c r="AE92" s="50">
        <f>COUNTIFS('4 TRIM'!$A$8:$A$10161,X92,'4 TRIM'!$G$8:$G$10161,"Programada")</f>
        <v>0</v>
      </c>
      <c r="AF92" s="50">
        <f>COUNTIFS('4 TRIM'!$A$8:$A$10161,X92,'4 TRIM'!$G$8:$G$10161,"Demanda")</f>
        <v>0</v>
      </c>
      <c r="AG92" s="51">
        <f t="shared" si="21"/>
        <v>65</v>
      </c>
      <c r="AH92" s="49"/>
      <c r="AI92" s="56">
        <v>90</v>
      </c>
      <c r="AJ92" s="50">
        <f>COUNTIFS('1 TRIM'!$A$8:$A$15000,AI92,'1 TRIM'!$K$8:$K$15000,"Interno")</f>
        <v>0</v>
      </c>
      <c r="AK92" s="50">
        <f>COUNTIFS('1 TRIM'!$A$8:$A$15000,AI92,'1 TRIM'!$K$8:$K$15000,"Externo")</f>
        <v>5</v>
      </c>
      <c r="AL92" s="50">
        <f>COUNTIFS('2 TRIM'!$A$8:$A$15000,AI92,'2 TRIM'!$K$8:$K$15000,"Interno")</f>
        <v>0</v>
      </c>
      <c r="AM92" s="50">
        <f>COUNTIFS('2 TRIM'!$A$8:$A$15000,AI92,'2 TRIM'!$K$8:$K$15000,"Externo")</f>
        <v>44</v>
      </c>
      <c r="AN92" s="50">
        <f>COUNTIFS('3 TRIM'!A$8:A$5481,AI92,'3 TRIM'!K$8:K$5481,"Interno")</f>
        <v>0</v>
      </c>
      <c r="AO92" s="50">
        <f>COUNTIFS('3 TRIM'!A$8:A$5481,AI92,'3 TRIM'!K$8:K$5481,"Externo")</f>
        <v>16</v>
      </c>
      <c r="AP92" s="50">
        <f>COUNTIFS('4 TRIM'!A$8:A$5161,AI92,'4 TRIM'!H$8:H$5161,"Interno")</f>
        <v>0</v>
      </c>
      <c r="AQ92" s="50">
        <f>COUNTIFS('4 TRIM'!A$8:A$5161,AI92,'4 TRIM'!H$8:H$5161,"Externo")</f>
        <v>0</v>
      </c>
      <c r="AR92" s="51">
        <f t="shared" si="37"/>
        <v>65</v>
      </c>
      <c r="AS92" s="49"/>
      <c r="AT92" s="56">
        <v>90</v>
      </c>
      <c r="AU92" s="52">
        <f>COUNTIFS('1 TRIM'!$A$8:$A$15000,AT92,'1 TRIM'!$L$8:$L$15000,"Campo")</f>
        <v>2</v>
      </c>
      <c r="AV92" s="52">
        <f>COUNTIFS('1 TRIM'!$A$8:$A$15000,AT92,'1 TRIM'!$L$8:$L$15000,"Oficina")</f>
        <v>0</v>
      </c>
      <c r="AW92" s="52">
        <f>COUNTIFS('1 TRIM'!$A$8:$A$15000,AT92,'1 TRIM'!$L$8:$L$15000,"Virtual")</f>
        <v>3</v>
      </c>
      <c r="AX92" s="52">
        <f>COUNTIFS('2 TRIM'!$A$8:$A$15000,AT92,'2 TRIM'!$L$8:$L$15000,"Campo")</f>
        <v>3</v>
      </c>
      <c r="AY92" s="52">
        <f>COUNTIFS('2 TRIM'!$A$8:$A$15000,AT92,'2 TRIM'!$L$8:$L$15000,"Oficina")</f>
        <v>0</v>
      </c>
      <c r="AZ92" s="52">
        <f>COUNTIFS('2 TRIM'!$A$8:$A$15000,AT92,'2 TRIM'!$L$8:$L$15000,"Virtual")</f>
        <v>41</v>
      </c>
      <c r="BA92" s="52">
        <f>COUNTIFS('3 TRIM'!$A$8:$A$5481,AT92,'3 TRIM'!$L$8:$L$5481,"Campo")</f>
        <v>0</v>
      </c>
      <c r="BB92" s="52">
        <f>COUNTIFS('3 TRIM'!$A$8:$A$5481,AT92,'3 TRIM'!$L$8:$L$5481,"Oficina")</f>
        <v>0</v>
      </c>
      <c r="BC92" s="52">
        <f>COUNTIFS('3 TRIM'!$A$8:$A$5481,AT92,'3 TRIM'!$L$8:$L$5481,"Virtual")</f>
        <v>16</v>
      </c>
      <c r="BD92" s="50">
        <f>COUNTIFS('4 TRIM'!$A$8:$A$5161,X92,'4 TRIM'!$I$8:$I$5161,"Campo")</f>
        <v>0</v>
      </c>
      <c r="BE92" s="52">
        <f>COUNTIFS('4 TRIM'!$A$8:$A$5161,AT92,'4 TRIM'!$I$8:$I$5161,"Oficina")</f>
        <v>0</v>
      </c>
      <c r="BF92" s="52">
        <f>COUNTIFS('4 TRIM'!$A$8:$A$5161,AT92,'4 TRIM'!$I$8:$I$5161,"Virtual")</f>
        <v>0</v>
      </c>
      <c r="BG92" s="51">
        <f t="shared" si="38"/>
        <v>65</v>
      </c>
      <c r="BH92" s="49"/>
      <c r="BI92" s="56">
        <v>90</v>
      </c>
      <c r="BJ92" s="52">
        <f>SUMIFS('1 TRIM'!M$8:M$14507,'1 TRIM'!A$8:A$14507,FORMULAS!BI92)</f>
        <v>6</v>
      </c>
      <c r="BK92" s="52">
        <f>SUMIFS('2 TRIM'!M$8:M$6930,'2 TRIM'!A$8:A$6930,FORMULAS!BI92)</f>
        <v>49</v>
      </c>
      <c r="BL92" s="52">
        <f>SUMIFS('3 TRIM'!M$8:M$5481,'3 TRIM'!A$8:A$5481,FORMULAS!BK92)</f>
        <v>153</v>
      </c>
      <c r="BM92" s="52">
        <f>SUMIFS('4 TRIM'!M$8:M$5161,'4 TRIM'!A$8:A$5161,FORMULAS!BL92)</f>
        <v>0</v>
      </c>
      <c r="BN92" s="52">
        <f>SUMIFS('1 TRIM'!Q$8:Q$5507,'1 TRIM'!E$8:E$5507,FORMULAS!BM92)</f>
        <v>0</v>
      </c>
      <c r="BO92" s="49"/>
      <c r="BQ92" s="61"/>
      <c r="BR92" s="49"/>
      <c r="BS92" s="49"/>
      <c r="BT92" s="49"/>
      <c r="BU92" s="49"/>
      <c r="BV92" s="49"/>
      <c r="BW92" s="49"/>
      <c r="BX92" s="49"/>
      <c r="BY92" s="49"/>
      <c r="BZ92" s="49"/>
    </row>
    <row r="93" spans="1:78" x14ac:dyDescent="0.25">
      <c r="A93" s="56">
        <v>91</v>
      </c>
      <c r="B93" s="57">
        <f>+PLAN!I101</f>
        <v>3</v>
      </c>
      <c r="C93" s="38">
        <f t="shared" si="22"/>
        <v>2</v>
      </c>
      <c r="D93" s="39">
        <f t="shared" si="23"/>
        <v>0.66666666666666663</v>
      </c>
      <c r="E93" s="58">
        <f>+PLAN!J101</f>
        <v>6</v>
      </c>
      <c r="F93" s="41">
        <f t="shared" si="24"/>
        <v>7</v>
      </c>
      <c r="G93" s="42">
        <f t="shared" si="25"/>
        <v>1.1666666666666667</v>
      </c>
      <c r="H93" s="148">
        <f t="shared" si="26"/>
        <v>9</v>
      </c>
      <c r="I93" s="148">
        <f t="shared" si="27"/>
        <v>9</v>
      </c>
      <c r="J93" s="147">
        <f t="shared" si="28"/>
        <v>1</v>
      </c>
      <c r="K93" s="59">
        <f>+PLAN!K101</f>
        <v>6</v>
      </c>
      <c r="L93" s="44">
        <f t="shared" si="29"/>
        <v>4</v>
      </c>
      <c r="M93" s="45">
        <f t="shared" si="30"/>
        <v>0.66666666666666663</v>
      </c>
      <c r="N93" s="46">
        <f>+PLAN!L101</f>
        <v>2</v>
      </c>
      <c r="O93" s="47">
        <f>COUNTIF('4 TRIM'!$A$8:$A$5161,A93)</f>
        <v>0</v>
      </c>
      <c r="P93" s="48">
        <f t="shared" si="31"/>
        <v>0</v>
      </c>
      <c r="Q93" s="148">
        <f t="shared" si="32"/>
        <v>8</v>
      </c>
      <c r="R93" s="148">
        <f t="shared" si="33"/>
        <v>4</v>
      </c>
      <c r="S93" s="147">
        <f t="shared" si="34"/>
        <v>0.5</v>
      </c>
      <c r="T93" s="149">
        <f t="shared" si="35"/>
        <v>13</v>
      </c>
      <c r="U93" s="149">
        <f>+PLAN!M101</f>
        <v>17</v>
      </c>
      <c r="V93" s="150">
        <f t="shared" si="36"/>
        <v>0.76470588235294112</v>
      </c>
      <c r="W93" s="49"/>
      <c r="X93" s="56">
        <v>91</v>
      </c>
      <c r="Y93" s="50">
        <f>COUNTIFS('1 TRIM'!$A$8:$A$10507,X93,'1 TRIM'!$J$8:$J$10507,"Programada")</f>
        <v>2</v>
      </c>
      <c r="Z93" s="50">
        <f>COUNTIFS('1 TRIM'!$A$8:$A$10507,X93,'1 TRIM'!$J$8:$J$10507,"Demanda")</f>
        <v>1</v>
      </c>
      <c r="AA93" s="50">
        <f>COUNTIFS('2 TRIM'!$A$8:$A$15000,X93,'2 TRIM'!$J$8:$J$15000,"Programada")</f>
        <v>7</v>
      </c>
      <c r="AB93" s="50">
        <f>COUNTIFS('2 TRIM'!$A$8:$A$15000,X93,'2 TRIM'!$J$8:$J$15000,"Demanda")</f>
        <v>0</v>
      </c>
      <c r="AC93" s="50">
        <f>COUNTIFS('3 TRIM'!$A$8:$A$20000,X93,'3 TRIM'!$J$8:$J$20000,"Programada")</f>
        <v>4</v>
      </c>
      <c r="AD93" s="50">
        <f>COUNTIFS('3 TRIM'!$A$8:$A$20000,X93,'3 TRIM'!$J$8:$J$20000,"Demanda")</f>
        <v>0</v>
      </c>
      <c r="AE93" s="50">
        <f>COUNTIFS('4 TRIM'!$A$8:$A$10161,X93,'4 TRIM'!$G$8:$G$10161,"Programada")</f>
        <v>0</v>
      </c>
      <c r="AF93" s="50">
        <f>COUNTIFS('4 TRIM'!$A$8:$A$10161,X93,'4 TRIM'!$G$8:$G$10161,"Demanda")</f>
        <v>0</v>
      </c>
      <c r="AG93" s="51">
        <f t="shared" si="21"/>
        <v>14</v>
      </c>
      <c r="AH93" s="49"/>
      <c r="AI93" s="56">
        <v>91</v>
      </c>
      <c r="AJ93" s="50">
        <f>COUNTIFS('1 TRIM'!$A$8:$A$15000,AI93,'1 TRIM'!$K$8:$K$15000,"Interno")</f>
        <v>0</v>
      </c>
      <c r="AK93" s="50">
        <f>COUNTIFS('1 TRIM'!$A$8:$A$15000,AI93,'1 TRIM'!$K$8:$K$15000,"Externo")</f>
        <v>3</v>
      </c>
      <c r="AL93" s="50">
        <f>COUNTIFS('2 TRIM'!$A$8:$A$15000,AI93,'2 TRIM'!$K$8:$K$15000,"Interno")</f>
        <v>0</v>
      </c>
      <c r="AM93" s="50">
        <f>COUNTIFS('2 TRIM'!$A$8:$A$15000,AI93,'2 TRIM'!$K$8:$K$15000,"Externo")</f>
        <v>7</v>
      </c>
      <c r="AN93" s="50">
        <f>COUNTIFS('3 TRIM'!A$8:A$5481,AI93,'3 TRIM'!K$8:K$5481,"Interno")</f>
        <v>0</v>
      </c>
      <c r="AO93" s="50">
        <f>COUNTIFS('3 TRIM'!A$8:A$5481,AI93,'3 TRIM'!K$8:K$5481,"Externo")</f>
        <v>4</v>
      </c>
      <c r="AP93" s="50">
        <f>COUNTIFS('4 TRIM'!A$8:A$5161,AI93,'4 TRIM'!H$8:H$5161,"Interno")</f>
        <v>0</v>
      </c>
      <c r="AQ93" s="50">
        <f>COUNTIFS('4 TRIM'!A$8:A$5161,AI93,'4 TRIM'!H$8:H$5161,"Externo")</f>
        <v>0</v>
      </c>
      <c r="AR93" s="51">
        <f t="shared" si="37"/>
        <v>14</v>
      </c>
      <c r="AS93" s="49"/>
      <c r="AT93" s="56">
        <v>91</v>
      </c>
      <c r="AU93" s="52">
        <f>COUNTIFS('1 TRIM'!$A$8:$A$15000,AT93,'1 TRIM'!$L$8:$L$15000,"Campo")</f>
        <v>1</v>
      </c>
      <c r="AV93" s="52">
        <f>COUNTIFS('1 TRIM'!$A$8:$A$15000,AT93,'1 TRIM'!$L$8:$L$15000,"Oficina")</f>
        <v>0</v>
      </c>
      <c r="AW93" s="52">
        <f>COUNTIFS('1 TRIM'!$A$8:$A$15000,AT93,'1 TRIM'!$L$8:$L$15000,"Virtual")</f>
        <v>2</v>
      </c>
      <c r="AX93" s="52">
        <f>COUNTIFS('2 TRIM'!$A$8:$A$15000,AT93,'2 TRIM'!$L$8:$L$15000,"Campo")</f>
        <v>2</v>
      </c>
      <c r="AY93" s="52">
        <f>COUNTIFS('2 TRIM'!$A$8:$A$15000,AT93,'2 TRIM'!$L$8:$L$15000,"Oficina")</f>
        <v>0</v>
      </c>
      <c r="AZ93" s="52">
        <f>COUNTIFS('2 TRIM'!$A$8:$A$15000,AT93,'2 TRIM'!$L$8:$L$15000,"Virtual")</f>
        <v>5</v>
      </c>
      <c r="BA93" s="52">
        <f>COUNTIFS('3 TRIM'!$A$8:$A$5481,AT93,'3 TRIM'!$L$8:$L$5481,"Campo")</f>
        <v>0</v>
      </c>
      <c r="BB93" s="52">
        <f>COUNTIFS('3 TRIM'!$A$8:$A$5481,AT93,'3 TRIM'!$L$8:$L$5481,"Oficina")</f>
        <v>0</v>
      </c>
      <c r="BC93" s="52">
        <f>COUNTIFS('3 TRIM'!$A$8:$A$5481,AT93,'3 TRIM'!$L$8:$L$5481,"Virtual")</f>
        <v>4</v>
      </c>
      <c r="BD93" s="50">
        <f>COUNTIFS('4 TRIM'!$A$8:$A$5161,X93,'4 TRIM'!$I$8:$I$5161,"Campo")</f>
        <v>0</v>
      </c>
      <c r="BE93" s="52">
        <f>COUNTIFS('4 TRIM'!$A$8:$A$5161,AT93,'4 TRIM'!$I$8:$I$5161,"Oficina")</f>
        <v>0</v>
      </c>
      <c r="BF93" s="52">
        <f>COUNTIFS('4 TRIM'!$A$8:$A$5161,AT93,'4 TRIM'!$I$8:$I$5161,"Virtual")</f>
        <v>0</v>
      </c>
      <c r="BG93" s="51">
        <f t="shared" si="38"/>
        <v>14</v>
      </c>
      <c r="BH93" s="49"/>
      <c r="BI93" s="56">
        <v>91</v>
      </c>
      <c r="BJ93" s="52">
        <f>SUMIFS('1 TRIM'!M$8:M$14507,'1 TRIM'!A$8:A$14507,FORMULAS!BI93)</f>
        <v>9</v>
      </c>
      <c r="BK93" s="52">
        <f>SUMIFS('2 TRIM'!M$8:M$6930,'2 TRIM'!A$8:A$6930,FORMULAS!BI93)</f>
        <v>12</v>
      </c>
      <c r="BL93" s="52">
        <f>SUMIFS('3 TRIM'!M$8:M$5481,'3 TRIM'!A$8:A$5481,FORMULAS!BK93)</f>
        <v>347</v>
      </c>
      <c r="BM93" s="52">
        <f>SUMIFS('4 TRIM'!M$8:M$5161,'4 TRIM'!A$8:A$5161,FORMULAS!BL93)</f>
        <v>0</v>
      </c>
      <c r="BN93" s="52">
        <f>SUMIFS('1 TRIM'!Q$8:Q$5507,'1 TRIM'!E$8:E$5507,FORMULAS!BM93)</f>
        <v>0</v>
      </c>
      <c r="BO93" s="49"/>
      <c r="BQ93" s="61"/>
      <c r="BR93" s="49"/>
      <c r="BS93" s="49"/>
      <c r="BT93" s="49"/>
      <c r="BU93" s="49"/>
      <c r="BV93" s="49"/>
      <c r="BW93" s="49"/>
      <c r="BX93" s="49"/>
      <c r="BY93" s="49"/>
      <c r="BZ93" s="49"/>
    </row>
    <row r="94" spans="1:78" x14ac:dyDescent="0.25">
      <c r="A94" s="56">
        <v>92</v>
      </c>
      <c r="B94" s="57">
        <f>+PLAN!I102</f>
        <v>0</v>
      </c>
      <c r="C94" s="38">
        <f t="shared" si="22"/>
        <v>0</v>
      </c>
      <c r="D94" s="39" t="e">
        <f t="shared" si="23"/>
        <v>#DIV/0!</v>
      </c>
      <c r="E94" s="58">
        <f>+PLAN!J102</f>
        <v>0</v>
      </c>
      <c r="F94" s="41">
        <f t="shared" si="24"/>
        <v>0</v>
      </c>
      <c r="G94" s="42" t="e">
        <f t="shared" si="25"/>
        <v>#DIV/0!</v>
      </c>
      <c r="H94" s="148">
        <f t="shared" si="26"/>
        <v>0</v>
      </c>
      <c r="I94" s="148">
        <f t="shared" si="27"/>
        <v>0</v>
      </c>
      <c r="J94" s="147" t="e">
        <f t="shared" si="28"/>
        <v>#DIV/0!</v>
      </c>
      <c r="K94" s="59">
        <f>+PLAN!K102</f>
        <v>0</v>
      </c>
      <c r="L94" s="44">
        <f t="shared" si="29"/>
        <v>0</v>
      </c>
      <c r="M94" s="45" t="e">
        <f t="shared" si="30"/>
        <v>#DIV/0!</v>
      </c>
      <c r="N94" s="46">
        <f>+PLAN!L102</f>
        <v>0</v>
      </c>
      <c r="O94" s="47">
        <f>COUNTIF('4 TRIM'!$A$8:$A$5161,A94)</f>
        <v>0</v>
      </c>
      <c r="P94" s="48" t="e">
        <f t="shared" si="31"/>
        <v>#DIV/0!</v>
      </c>
      <c r="Q94" s="148">
        <f t="shared" si="32"/>
        <v>0</v>
      </c>
      <c r="R94" s="148">
        <f t="shared" si="33"/>
        <v>0</v>
      </c>
      <c r="S94" s="147" t="e">
        <f t="shared" si="34"/>
        <v>#DIV/0!</v>
      </c>
      <c r="T94" s="149">
        <f t="shared" si="35"/>
        <v>0</v>
      </c>
      <c r="U94" s="149">
        <f>+PLAN!M102</f>
        <v>0</v>
      </c>
      <c r="V94" s="150" t="e">
        <f t="shared" si="36"/>
        <v>#DIV/0!</v>
      </c>
      <c r="W94" s="49"/>
      <c r="X94" s="56">
        <v>92</v>
      </c>
      <c r="Y94" s="50">
        <f>COUNTIFS('1 TRIM'!$A$8:$A$10507,X94,'1 TRIM'!$J$8:$J$10507,"Programada")</f>
        <v>0</v>
      </c>
      <c r="Z94" s="50">
        <f>COUNTIFS('1 TRIM'!$A$8:$A$10507,X94,'1 TRIM'!$J$8:$J$10507,"Demanda")</f>
        <v>0</v>
      </c>
      <c r="AA94" s="50">
        <f>COUNTIFS('2 TRIM'!$A$8:$A$15000,X94,'2 TRIM'!$J$8:$J$15000,"Programada")</f>
        <v>0</v>
      </c>
      <c r="AB94" s="50">
        <f>COUNTIFS('2 TRIM'!$A$8:$A$15000,X94,'2 TRIM'!$J$8:$J$15000,"Demanda")</f>
        <v>0</v>
      </c>
      <c r="AC94" s="50">
        <f>COUNTIFS('3 TRIM'!$A$8:$A$20000,X94,'3 TRIM'!$J$8:$J$20000,"Programada")</f>
        <v>0</v>
      </c>
      <c r="AD94" s="50">
        <f>COUNTIFS('3 TRIM'!$A$8:$A$20000,X94,'3 TRIM'!$J$8:$J$20000,"Demanda")</f>
        <v>0</v>
      </c>
      <c r="AE94" s="50">
        <f>COUNTIFS('4 TRIM'!$A$8:$A$10161,X94,'4 TRIM'!$G$8:$G$10161,"Programada")</f>
        <v>0</v>
      </c>
      <c r="AF94" s="50">
        <f>COUNTIFS('4 TRIM'!$A$8:$A$10161,X94,'4 TRIM'!$G$8:$G$10161,"Demanda")</f>
        <v>0</v>
      </c>
      <c r="AG94" s="51">
        <f t="shared" si="21"/>
        <v>0</v>
      </c>
      <c r="AH94" s="49"/>
      <c r="AI94" s="56">
        <v>92</v>
      </c>
      <c r="AJ94" s="50">
        <f>COUNTIFS('1 TRIM'!$A$8:$A$15000,AI94,'1 TRIM'!$K$8:$K$15000,"Interno")</f>
        <v>0</v>
      </c>
      <c r="AK94" s="50">
        <f>COUNTIFS('1 TRIM'!$A$8:$A$15000,AI94,'1 TRIM'!$K$8:$K$15000,"Externo")</f>
        <v>0</v>
      </c>
      <c r="AL94" s="50">
        <f>COUNTIFS('2 TRIM'!$A$8:$A$15000,AI94,'2 TRIM'!$K$8:$K$15000,"Interno")</f>
        <v>0</v>
      </c>
      <c r="AM94" s="50">
        <f>COUNTIFS('2 TRIM'!$A$8:$A$15000,AI94,'2 TRIM'!$K$8:$K$15000,"Externo")</f>
        <v>0</v>
      </c>
      <c r="AN94" s="50">
        <f>COUNTIFS('3 TRIM'!A$8:A$5481,AI94,'3 TRIM'!K$8:K$5481,"Interno")</f>
        <v>0</v>
      </c>
      <c r="AO94" s="50">
        <f>COUNTIFS('3 TRIM'!A$8:A$5481,AI94,'3 TRIM'!K$8:K$5481,"Externo")</f>
        <v>0</v>
      </c>
      <c r="AP94" s="50">
        <f>COUNTIFS('4 TRIM'!A$8:A$5161,AI94,'4 TRIM'!H$8:H$5161,"Interno")</f>
        <v>0</v>
      </c>
      <c r="AQ94" s="50">
        <f>COUNTIFS('4 TRIM'!A$8:A$5161,AI94,'4 TRIM'!H$8:H$5161,"Externo")</f>
        <v>0</v>
      </c>
      <c r="AR94" s="51">
        <f t="shared" si="37"/>
        <v>0</v>
      </c>
      <c r="AS94" s="49"/>
      <c r="AT94" s="56">
        <v>92</v>
      </c>
      <c r="AU94" s="52">
        <f>COUNTIFS('1 TRIM'!$A$8:$A$15000,AT94,'1 TRIM'!$L$8:$L$15000,"Campo")</f>
        <v>0</v>
      </c>
      <c r="AV94" s="52">
        <f>COUNTIFS('1 TRIM'!$A$8:$A$15000,AT94,'1 TRIM'!$L$8:$L$15000,"Oficina")</f>
        <v>0</v>
      </c>
      <c r="AW94" s="52">
        <f>COUNTIFS('1 TRIM'!$A$8:$A$15000,AT94,'1 TRIM'!$L$8:$L$15000,"Virtual")</f>
        <v>0</v>
      </c>
      <c r="AX94" s="52">
        <f>COUNTIFS('2 TRIM'!$A$8:$A$15000,AT94,'2 TRIM'!$L$8:$L$15000,"Campo")</f>
        <v>0</v>
      </c>
      <c r="AY94" s="52">
        <f>COUNTIFS('2 TRIM'!$A$8:$A$15000,AT94,'2 TRIM'!$L$8:$L$15000,"Oficina")</f>
        <v>0</v>
      </c>
      <c r="AZ94" s="52">
        <f>COUNTIFS('2 TRIM'!$A$8:$A$15000,AT94,'2 TRIM'!$L$8:$L$15000,"Virtual")</f>
        <v>0</v>
      </c>
      <c r="BA94" s="52">
        <f>COUNTIFS('3 TRIM'!$A$8:$A$5481,AT94,'3 TRIM'!$L$8:$L$5481,"Campo")</f>
        <v>0</v>
      </c>
      <c r="BB94" s="52">
        <f>COUNTIFS('3 TRIM'!$A$8:$A$5481,AT94,'3 TRIM'!$L$8:$L$5481,"Oficina")</f>
        <v>0</v>
      </c>
      <c r="BC94" s="52">
        <f>COUNTIFS('3 TRIM'!$A$8:$A$5481,AT94,'3 TRIM'!$L$8:$L$5481,"Virtual")</f>
        <v>0</v>
      </c>
      <c r="BD94" s="50">
        <f>COUNTIFS('4 TRIM'!$A$8:$A$5161,X94,'4 TRIM'!$I$8:$I$5161,"Campo")</f>
        <v>0</v>
      </c>
      <c r="BE94" s="52">
        <f>COUNTIFS('4 TRIM'!$A$8:$A$5161,AT94,'4 TRIM'!$I$8:$I$5161,"Oficina")</f>
        <v>0</v>
      </c>
      <c r="BF94" s="52">
        <f>COUNTIFS('4 TRIM'!$A$8:$A$5161,AT94,'4 TRIM'!$I$8:$I$5161,"Virtual")</f>
        <v>0</v>
      </c>
      <c r="BG94" s="51">
        <f t="shared" si="38"/>
        <v>0</v>
      </c>
      <c r="BH94" s="49"/>
      <c r="BI94" s="56">
        <v>92</v>
      </c>
      <c r="BJ94" s="52">
        <f>SUMIFS('1 TRIM'!M$8:M$14507,'1 TRIM'!A$8:A$14507,FORMULAS!BI94)</f>
        <v>0</v>
      </c>
      <c r="BK94" s="52">
        <f>SUMIFS('2 TRIM'!M$8:M$6930,'2 TRIM'!A$8:A$6930,FORMULAS!BI94)</f>
        <v>0</v>
      </c>
      <c r="BL94" s="52">
        <f>SUMIFS('3 TRIM'!M$8:M$5481,'3 TRIM'!A$8:A$5481,FORMULAS!BK94)</f>
        <v>0</v>
      </c>
      <c r="BM94" s="52">
        <f>SUMIFS('4 TRIM'!M$8:M$5161,'4 TRIM'!A$8:A$5161,FORMULAS!BL94)</f>
        <v>0</v>
      </c>
      <c r="BN94" s="52">
        <f>SUMIFS('1 TRIM'!Q$8:Q$5507,'1 TRIM'!E$8:E$5507,FORMULAS!BM94)</f>
        <v>0</v>
      </c>
      <c r="BO94" s="49"/>
      <c r="BQ94" s="61"/>
      <c r="BR94" s="49"/>
      <c r="BS94" s="49"/>
      <c r="BT94" s="49"/>
      <c r="BU94" s="49"/>
      <c r="BV94" s="49"/>
      <c r="BW94" s="49"/>
      <c r="BX94" s="49"/>
      <c r="BY94" s="49"/>
      <c r="BZ94" s="49"/>
    </row>
    <row r="95" spans="1:78" x14ac:dyDescent="0.25">
      <c r="A95" s="56">
        <v>93</v>
      </c>
      <c r="B95" s="57">
        <f>+PLAN!I103</f>
        <v>1</v>
      </c>
      <c r="C95" s="38">
        <f t="shared" si="22"/>
        <v>3</v>
      </c>
      <c r="D95" s="39">
        <f t="shared" si="23"/>
        <v>3</v>
      </c>
      <c r="E95" s="58">
        <f>+PLAN!J103</f>
        <v>2</v>
      </c>
      <c r="F95" s="41">
        <f t="shared" si="24"/>
        <v>2</v>
      </c>
      <c r="G95" s="42">
        <f t="shared" si="25"/>
        <v>1</v>
      </c>
      <c r="H95" s="148">
        <f t="shared" si="26"/>
        <v>3</v>
      </c>
      <c r="I95" s="148">
        <f t="shared" si="27"/>
        <v>5</v>
      </c>
      <c r="J95" s="147">
        <f t="shared" si="28"/>
        <v>1.6666666666666667</v>
      </c>
      <c r="K95" s="59">
        <f>+PLAN!K103</f>
        <v>1</v>
      </c>
      <c r="L95" s="44">
        <f t="shared" si="29"/>
        <v>2</v>
      </c>
      <c r="M95" s="45">
        <f t="shared" si="30"/>
        <v>2</v>
      </c>
      <c r="N95" s="46">
        <f>+PLAN!L103</f>
        <v>1</v>
      </c>
      <c r="O95" s="47">
        <f>COUNTIF('4 TRIM'!$A$8:$A$5161,A95)</f>
        <v>0</v>
      </c>
      <c r="P95" s="48">
        <f t="shared" si="31"/>
        <v>0</v>
      </c>
      <c r="Q95" s="148">
        <f t="shared" si="32"/>
        <v>2</v>
      </c>
      <c r="R95" s="148">
        <f t="shared" si="33"/>
        <v>2</v>
      </c>
      <c r="S95" s="147">
        <f t="shared" si="34"/>
        <v>1</v>
      </c>
      <c r="T95" s="149">
        <f t="shared" si="35"/>
        <v>7</v>
      </c>
      <c r="U95" s="149">
        <f>+PLAN!M103</f>
        <v>5</v>
      </c>
      <c r="V95" s="150">
        <f t="shared" si="36"/>
        <v>1.4</v>
      </c>
      <c r="W95" s="49"/>
      <c r="X95" s="56">
        <v>93</v>
      </c>
      <c r="Y95" s="50">
        <f>COUNTIFS('1 TRIM'!$A$8:$A$10507,X95,'1 TRIM'!$J$8:$J$10507,"Programada")</f>
        <v>3</v>
      </c>
      <c r="Z95" s="50">
        <f>COUNTIFS('1 TRIM'!$A$8:$A$10507,X95,'1 TRIM'!$J$8:$J$10507,"Demanda")</f>
        <v>0</v>
      </c>
      <c r="AA95" s="50">
        <f>COUNTIFS('2 TRIM'!$A$8:$A$15000,X95,'2 TRIM'!$J$8:$J$15000,"Programada")</f>
        <v>2</v>
      </c>
      <c r="AB95" s="50">
        <f>COUNTIFS('2 TRIM'!$A$8:$A$15000,X95,'2 TRIM'!$J$8:$J$15000,"Demanda")</f>
        <v>3</v>
      </c>
      <c r="AC95" s="50">
        <f>COUNTIFS('3 TRIM'!$A$8:$A$20000,X95,'3 TRIM'!$J$8:$J$20000,"Programada")</f>
        <v>2</v>
      </c>
      <c r="AD95" s="50">
        <f>COUNTIFS('3 TRIM'!$A$8:$A$20000,X95,'3 TRIM'!$J$8:$J$20000,"Demanda")</f>
        <v>0</v>
      </c>
      <c r="AE95" s="50">
        <f>COUNTIFS('4 TRIM'!$A$8:$A$10161,X95,'4 TRIM'!$G$8:$G$10161,"Programada")</f>
        <v>0</v>
      </c>
      <c r="AF95" s="50">
        <f>COUNTIFS('4 TRIM'!$A$8:$A$10161,X95,'4 TRIM'!$G$8:$G$10161,"Demanda")</f>
        <v>0</v>
      </c>
      <c r="AG95" s="51">
        <f t="shared" si="21"/>
        <v>10</v>
      </c>
      <c r="AH95" s="49"/>
      <c r="AI95" s="56">
        <v>93</v>
      </c>
      <c r="AJ95" s="50">
        <f>COUNTIFS('1 TRIM'!$A$8:$A$15000,AI95,'1 TRIM'!$K$8:$K$15000,"Interno")</f>
        <v>0</v>
      </c>
      <c r="AK95" s="50">
        <f>COUNTIFS('1 TRIM'!$A$8:$A$15000,AI95,'1 TRIM'!$K$8:$K$15000,"Externo")</f>
        <v>3</v>
      </c>
      <c r="AL95" s="50">
        <f>COUNTIFS('2 TRIM'!$A$8:$A$15000,AI95,'2 TRIM'!$K$8:$K$15000,"Interno")</f>
        <v>0</v>
      </c>
      <c r="AM95" s="50">
        <f>COUNTIFS('2 TRIM'!$A$8:$A$15000,AI95,'2 TRIM'!$K$8:$K$15000,"Externo")</f>
        <v>5</v>
      </c>
      <c r="AN95" s="50">
        <f>COUNTIFS('3 TRIM'!A$8:A$5481,AI95,'3 TRIM'!K$8:K$5481,"Interno")</f>
        <v>2</v>
      </c>
      <c r="AO95" s="50">
        <f>COUNTIFS('3 TRIM'!A$8:A$5481,AI95,'3 TRIM'!K$8:K$5481,"Externo")</f>
        <v>0</v>
      </c>
      <c r="AP95" s="50">
        <f>COUNTIFS('4 TRIM'!A$8:A$5161,AI95,'4 TRIM'!H$8:H$5161,"Interno")</f>
        <v>0</v>
      </c>
      <c r="AQ95" s="50">
        <f>COUNTIFS('4 TRIM'!A$8:A$5161,AI95,'4 TRIM'!H$8:H$5161,"Externo")</f>
        <v>0</v>
      </c>
      <c r="AR95" s="51">
        <f t="shared" si="37"/>
        <v>10</v>
      </c>
      <c r="AS95" s="49"/>
      <c r="AT95" s="56">
        <v>93</v>
      </c>
      <c r="AU95" s="52">
        <f>COUNTIFS('1 TRIM'!$A$8:$A$15000,AT95,'1 TRIM'!$L$8:$L$15000,"Campo")</f>
        <v>0</v>
      </c>
      <c r="AV95" s="52">
        <f>COUNTIFS('1 TRIM'!$A$8:$A$15000,AT95,'1 TRIM'!$L$8:$L$15000,"Oficina")</f>
        <v>3</v>
      </c>
      <c r="AW95" s="52">
        <f>COUNTIFS('1 TRIM'!$A$8:$A$15000,AT95,'1 TRIM'!$L$8:$L$15000,"Virtual")</f>
        <v>0</v>
      </c>
      <c r="AX95" s="52">
        <f>COUNTIFS('2 TRIM'!$A$8:$A$15000,AT95,'2 TRIM'!$L$8:$L$15000,"Campo")</f>
        <v>2</v>
      </c>
      <c r="AY95" s="52">
        <f>COUNTIFS('2 TRIM'!$A$8:$A$15000,AT95,'2 TRIM'!$L$8:$L$15000,"Oficina")</f>
        <v>2</v>
      </c>
      <c r="AZ95" s="52">
        <f>COUNTIFS('2 TRIM'!$A$8:$A$15000,AT95,'2 TRIM'!$L$8:$L$15000,"Virtual")</f>
        <v>1</v>
      </c>
      <c r="BA95" s="52">
        <f>COUNTIFS('3 TRIM'!$A$8:$A$5481,AT95,'3 TRIM'!$L$8:$L$5481,"Campo")</f>
        <v>2</v>
      </c>
      <c r="BB95" s="52">
        <f>COUNTIFS('3 TRIM'!$A$8:$A$5481,AT95,'3 TRIM'!$L$8:$L$5481,"Oficina")</f>
        <v>0</v>
      </c>
      <c r="BC95" s="52">
        <f>COUNTIFS('3 TRIM'!$A$8:$A$5481,AT95,'3 TRIM'!$L$8:$L$5481,"Virtual")</f>
        <v>0</v>
      </c>
      <c r="BD95" s="50">
        <f>COUNTIFS('4 TRIM'!$A$8:$A$5161,X95,'4 TRIM'!$I$8:$I$5161,"Campo")</f>
        <v>0</v>
      </c>
      <c r="BE95" s="52">
        <f>COUNTIFS('4 TRIM'!$A$8:$A$5161,AT95,'4 TRIM'!$I$8:$I$5161,"Oficina")</f>
        <v>0</v>
      </c>
      <c r="BF95" s="52">
        <f>COUNTIFS('4 TRIM'!$A$8:$A$5161,AT95,'4 TRIM'!$I$8:$I$5161,"Virtual")</f>
        <v>0</v>
      </c>
      <c r="BG95" s="51">
        <f t="shared" si="38"/>
        <v>10</v>
      </c>
      <c r="BH95" s="49"/>
      <c r="BI95" s="56">
        <v>93</v>
      </c>
      <c r="BJ95" s="52">
        <f>SUMIFS('1 TRIM'!M$8:M$14507,'1 TRIM'!A$8:A$14507,FORMULAS!BI95)</f>
        <v>3</v>
      </c>
      <c r="BK95" s="52">
        <f>SUMIFS('2 TRIM'!M$8:M$6930,'2 TRIM'!A$8:A$6930,FORMULAS!BI95)</f>
        <v>11951</v>
      </c>
      <c r="BL95" s="52">
        <f>SUMIFS('3 TRIM'!M$8:M$5481,'3 TRIM'!A$8:A$5481,FORMULAS!BK95)</f>
        <v>0</v>
      </c>
      <c r="BM95" s="52">
        <f>SUMIFS('4 TRIM'!M$8:M$5161,'4 TRIM'!A$8:A$5161,FORMULAS!BL95)</f>
        <v>0</v>
      </c>
      <c r="BN95" s="52">
        <f>SUMIFS('1 TRIM'!Q$8:Q$5507,'1 TRIM'!E$8:E$5507,FORMULAS!BM95)</f>
        <v>0</v>
      </c>
      <c r="BO95" s="49"/>
      <c r="BQ95" s="61"/>
      <c r="BR95" s="49"/>
      <c r="BS95" s="49"/>
      <c r="BT95" s="49"/>
      <c r="BU95" s="49"/>
      <c r="BV95" s="49"/>
      <c r="BW95" s="49"/>
      <c r="BX95" s="49"/>
      <c r="BY95" s="49"/>
      <c r="BZ95" s="49"/>
    </row>
    <row r="96" spans="1:78" x14ac:dyDescent="0.25">
      <c r="A96" s="56">
        <v>94</v>
      </c>
      <c r="B96" s="57">
        <f>+PLAN!I104</f>
        <v>1</v>
      </c>
      <c r="C96" s="38">
        <f t="shared" si="22"/>
        <v>0</v>
      </c>
      <c r="D96" s="39">
        <f t="shared" si="23"/>
        <v>0</v>
      </c>
      <c r="E96" s="58">
        <f>+PLAN!J104</f>
        <v>2</v>
      </c>
      <c r="F96" s="41">
        <f t="shared" si="24"/>
        <v>2</v>
      </c>
      <c r="G96" s="42">
        <f t="shared" si="25"/>
        <v>1</v>
      </c>
      <c r="H96" s="148">
        <f t="shared" si="26"/>
        <v>3</v>
      </c>
      <c r="I96" s="148">
        <f t="shared" si="27"/>
        <v>2</v>
      </c>
      <c r="J96" s="147">
        <f t="shared" si="28"/>
        <v>0.66666666666666663</v>
      </c>
      <c r="K96" s="59">
        <f>+PLAN!K104</f>
        <v>1</v>
      </c>
      <c r="L96" s="44">
        <f t="shared" si="29"/>
        <v>1</v>
      </c>
      <c r="M96" s="45">
        <f t="shared" si="30"/>
        <v>1</v>
      </c>
      <c r="N96" s="46">
        <f>+PLAN!L104</f>
        <v>1</v>
      </c>
      <c r="O96" s="47">
        <f>COUNTIF('4 TRIM'!$A$8:$A$5161,A96)</f>
        <v>0</v>
      </c>
      <c r="P96" s="48">
        <f t="shared" si="31"/>
        <v>0</v>
      </c>
      <c r="Q96" s="148">
        <f t="shared" si="32"/>
        <v>2</v>
      </c>
      <c r="R96" s="148">
        <f t="shared" si="33"/>
        <v>1</v>
      </c>
      <c r="S96" s="147">
        <f t="shared" si="34"/>
        <v>0.5</v>
      </c>
      <c r="T96" s="149">
        <f t="shared" si="35"/>
        <v>3</v>
      </c>
      <c r="U96" s="149">
        <f>+PLAN!M104</f>
        <v>5</v>
      </c>
      <c r="V96" s="150">
        <f t="shared" si="36"/>
        <v>0.6</v>
      </c>
      <c r="W96" s="49"/>
      <c r="X96" s="56">
        <v>94</v>
      </c>
      <c r="Y96" s="50">
        <f>COUNTIFS('1 TRIM'!$A$8:$A$10507,X96,'1 TRIM'!$J$8:$J$10507,"Programada")</f>
        <v>0</v>
      </c>
      <c r="Z96" s="50">
        <f>COUNTIFS('1 TRIM'!$A$8:$A$10507,X96,'1 TRIM'!$J$8:$J$10507,"Demanda")</f>
        <v>0</v>
      </c>
      <c r="AA96" s="50">
        <f>COUNTIFS('2 TRIM'!$A$8:$A$15000,X96,'2 TRIM'!$J$8:$J$15000,"Programada")</f>
        <v>2</v>
      </c>
      <c r="AB96" s="50">
        <f>COUNTIFS('2 TRIM'!$A$8:$A$15000,X96,'2 TRIM'!$J$8:$J$15000,"Demanda")</f>
        <v>3</v>
      </c>
      <c r="AC96" s="50">
        <f>COUNTIFS('3 TRIM'!$A$8:$A$20000,X96,'3 TRIM'!$J$8:$J$20000,"Programada")</f>
        <v>1</v>
      </c>
      <c r="AD96" s="50">
        <f>COUNTIFS('3 TRIM'!$A$8:$A$20000,X96,'3 TRIM'!$J$8:$J$20000,"Demanda")</f>
        <v>0</v>
      </c>
      <c r="AE96" s="50">
        <f>COUNTIFS('4 TRIM'!$A$8:$A$10161,X96,'4 TRIM'!$G$8:$G$10161,"Programada")</f>
        <v>0</v>
      </c>
      <c r="AF96" s="50">
        <f>COUNTIFS('4 TRIM'!$A$8:$A$10161,X96,'4 TRIM'!$G$8:$G$10161,"Demanda")</f>
        <v>0</v>
      </c>
      <c r="AG96" s="51">
        <f t="shared" si="21"/>
        <v>6</v>
      </c>
      <c r="AH96" s="49"/>
      <c r="AI96" s="56">
        <v>94</v>
      </c>
      <c r="AJ96" s="50">
        <f>COUNTIFS('1 TRIM'!$A$8:$A$15000,AI96,'1 TRIM'!$K$8:$K$15000,"Interno")</f>
        <v>0</v>
      </c>
      <c r="AK96" s="50">
        <f>COUNTIFS('1 TRIM'!$A$8:$A$15000,AI96,'1 TRIM'!$K$8:$K$15000,"Externo")</f>
        <v>0</v>
      </c>
      <c r="AL96" s="50">
        <f>COUNTIFS('2 TRIM'!$A$8:$A$15000,AI96,'2 TRIM'!$K$8:$K$15000,"Interno")</f>
        <v>0</v>
      </c>
      <c r="AM96" s="50">
        <f>COUNTIFS('2 TRIM'!$A$8:$A$15000,AI96,'2 TRIM'!$K$8:$K$15000,"Externo")</f>
        <v>5</v>
      </c>
      <c r="AN96" s="50">
        <f>COUNTIFS('3 TRIM'!A$8:A$5481,AI96,'3 TRIM'!K$8:K$5481,"Interno")</f>
        <v>0</v>
      </c>
      <c r="AO96" s="50">
        <f>COUNTIFS('3 TRIM'!A$8:A$5481,AI96,'3 TRIM'!K$8:K$5481,"Externo")</f>
        <v>1</v>
      </c>
      <c r="AP96" s="50">
        <f>COUNTIFS('4 TRIM'!A$8:A$5161,AI96,'4 TRIM'!H$8:H$5161,"Interno")</f>
        <v>0</v>
      </c>
      <c r="AQ96" s="50">
        <f>COUNTIFS('4 TRIM'!A$8:A$5161,AI96,'4 TRIM'!H$8:H$5161,"Externo")</f>
        <v>0</v>
      </c>
      <c r="AR96" s="51">
        <f t="shared" si="37"/>
        <v>6</v>
      </c>
      <c r="AS96" s="49"/>
      <c r="AT96" s="56">
        <v>94</v>
      </c>
      <c r="AU96" s="52">
        <f>COUNTIFS('1 TRIM'!$A$8:$A$15000,AT96,'1 TRIM'!$L$8:$L$15000,"Campo")</f>
        <v>0</v>
      </c>
      <c r="AV96" s="52">
        <f>COUNTIFS('1 TRIM'!$A$8:$A$15000,AT96,'1 TRIM'!$L$8:$L$15000,"Oficina")</f>
        <v>0</v>
      </c>
      <c r="AW96" s="52">
        <f>COUNTIFS('1 TRIM'!$A$8:$A$15000,AT96,'1 TRIM'!$L$8:$L$15000,"Virtual")</f>
        <v>0</v>
      </c>
      <c r="AX96" s="52">
        <f>COUNTIFS('2 TRIM'!$A$8:$A$15000,AT96,'2 TRIM'!$L$8:$L$15000,"Campo")</f>
        <v>0</v>
      </c>
      <c r="AY96" s="52">
        <f>COUNTIFS('2 TRIM'!$A$8:$A$15000,AT96,'2 TRIM'!$L$8:$L$15000,"Oficina")</f>
        <v>3</v>
      </c>
      <c r="AZ96" s="52">
        <f>COUNTIFS('2 TRIM'!$A$8:$A$15000,AT96,'2 TRIM'!$L$8:$L$15000,"Virtual")</f>
        <v>2</v>
      </c>
      <c r="BA96" s="52">
        <f>COUNTIFS('3 TRIM'!$A$8:$A$5481,AT96,'3 TRIM'!$L$8:$L$5481,"Campo")</f>
        <v>1</v>
      </c>
      <c r="BB96" s="52">
        <f>COUNTIFS('3 TRIM'!$A$8:$A$5481,AT96,'3 TRIM'!$L$8:$L$5481,"Oficina")</f>
        <v>0</v>
      </c>
      <c r="BC96" s="52">
        <f>COUNTIFS('3 TRIM'!$A$8:$A$5481,AT96,'3 TRIM'!$L$8:$L$5481,"Virtual")</f>
        <v>0</v>
      </c>
      <c r="BD96" s="50">
        <f>COUNTIFS('4 TRIM'!$A$8:$A$5161,X96,'4 TRIM'!$I$8:$I$5161,"Campo")</f>
        <v>0</v>
      </c>
      <c r="BE96" s="52">
        <f>COUNTIFS('4 TRIM'!$A$8:$A$5161,AT96,'4 TRIM'!$I$8:$I$5161,"Oficina")</f>
        <v>0</v>
      </c>
      <c r="BF96" s="52">
        <f>COUNTIFS('4 TRIM'!$A$8:$A$5161,AT96,'4 TRIM'!$I$8:$I$5161,"Virtual")</f>
        <v>0</v>
      </c>
      <c r="BG96" s="51">
        <f t="shared" si="38"/>
        <v>6</v>
      </c>
      <c r="BH96" s="49"/>
      <c r="BI96" s="56">
        <v>94</v>
      </c>
      <c r="BJ96" s="52">
        <f>SUMIFS('1 TRIM'!M$8:M$14507,'1 TRIM'!A$8:A$14507,FORMULAS!BI96)</f>
        <v>0</v>
      </c>
      <c r="BK96" s="52">
        <f>SUMIFS('2 TRIM'!M$8:M$6930,'2 TRIM'!A$8:A$6930,FORMULAS!BI96)</f>
        <v>122</v>
      </c>
      <c r="BL96" s="52">
        <f>SUMIFS('3 TRIM'!M$8:M$5481,'3 TRIM'!A$8:A$5481,FORMULAS!BK96)</f>
        <v>25</v>
      </c>
      <c r="BM96" s="52">
        <f>SUMIFS('4 TRIM'!M$8:M$5161,'4 TRIM'!A$8:A$5161,FORMULAS!BL96)</f>
        <v>0</v>
      </c>
      <c r="BN96" s="52">
        <f>SUMIFS('1 TRIM'!Q$8:Q$5507,'1 TRIM'!E$8:E$5507,FORMULAS!BM96)</f>
        <v>0</v>
      </c>
      <c r="BO96" s="49"/>
      <c r="BQ96" s="61"/>
      <c r="BR96" s="49"/>
      <c r="BS96" s="49"/>
      <c r="BT96" s="49"/>
      <c r="BU96" s="49"/>
      <c r="BV96" s="49"/>
      <c r="BW96" s="49"/>
      <c r="BX96" s="49"/>
      <c r="BY96" s="49"/>
      <c r="BZ96" s="49"/>
    </row>
    <row r="97" spans="1:78" x14ac:dyDescent="0.25">
      <c r="A97" s="56">
        <v>95</v>
      </c>
      <c r="B97" s="57">
        <f>+PLAN!I105</f>
        <v>1</v>
      </c>
      <c r="C97" s="38">
        <f t="shared" si="22"/>
        <v>0</v>
      </c>
      <c r="D97" s="39">
        <f t="shared" si="23"/>
        <v>0</v>
      </c>
      <c r="E97" s="58">
        <f>+PLAN!J105</f>
        <v>0</v>
      </c>
      <c r="F97" s="41">
        <f t="shared" si="24"/>
        <v>0</v>
      </c>
      <c r="G97" s="42" t="e">
        <f t="shared" si="25"/>
        <v>#DIV/0!</v>
      </c>
      <c r="H97" s="148">
        <f t="shared" si="26"/>
        <v>1</v>
      </c>
      <c r="I97" s="148">
        <f t="shared" si="27"/>
        <v>0</v>
      </c>
      <c r="J97" s="147">
        <f t="shared" si="28"/>
        <v>0</v>
      </c>
      <c r="K97" s="59">
        <f>+PLAN!K105</f>
        <v>0</v>
      </c>
      <c r="L97" s="44">
        <f t="shared" si="29"/>
        <v>1</v>
      </c>
      <c r="M97" s="45" t="e">
        <f t="shared" si="30"/>
        <v>#DIV/0!</v>
      </c>
      <c r="N97" s="46">
        <f>+PLAN!L105</f>
        <v>1</v>
      </c>
      <c r="O97" s="47">
        <f>COUNTIF('4 TRIM'!$A$8:$A$5161,A97)</f>
        <v>0</v>
      </c>
      <c r="P97" s="48">
        <f t="shared" si="31"/>
        <v>0</v>
      </c>
      <c r="Q97" s="148">
        <f t="shared" si="32"/>
        <v>1</v>
      </c>
      <c r="R97" s="148">
        <f t="shared" si="33"/>
        <v>1</v>
      </c>
      <c r="S97" s="147">
        <f t="shared" si="34"/>
        <v>1</v>
      </c>
      <c r="T97" s="149">
        <f t="shared" si="35"/>
        <v>1</v>
      </c>
      <c r="U97" s="149">
        <f>+PLAN!M105</f>
        <v>2</v>
      </c>
      <c r="V97" s="150">
        <f t="shared" si="36"/>
        <v>0.5</v>
      </c>
      <c r="W97" s="49"/>
      <c r="X97" s="56">
        <v>95</v>
      </c>
      <c r="Y97" s="50">
        <f>COUNTIFS('1 TRIM'!$A$8:$A$10507,X97,'1 TRIM'!$J$8:$J$10507,"Programada")</f>
        <v>0</v>
      </c>
      <c r="Z97" s="50">
        <f>COUNTIFS('1 TRIM'!$A$8:$A$10507,X97,'1 TRIM'!$J$8:$J$10507,"Demanda")</f>
        <v>0</v>
      </c>
      <c r="AA97" s="50">
        <f>COUNTIFS('2 TRIM'!$A$8:$A$15000,X97,'2 TRIM'!$J$8:$J$15000,"Programada")</f>
        <v>0</v>
      </c>
      <c r="AB97" s="50">
        <f>COUNTIFS('2 TRIM'!$A$8:$A$15000,X97,'2 TRIM'!$J$8:$J$15000,"Demanda")</f>
        <v>1</v>
      </c>
      <c r="AC97" s="50">
        <f>COUNTIFS('3 TRIM'!$A$8:$A$20000,X97,'3 TRIM'!$J$8:$J$20000,"Programada")</f>
        <v>1</v>
      </c>
      <c r="AD97" s="50">
        <f>COUNTIFS('3 TRIM'!$A$8:$A$20000,X97,'3 TRIM'!$J$8:$J$20000,"Demanda")</f>
        <v>0</v>
      </c>
      <c r="AE97" s="50">
        <f>COUNTIFS('4 TRIM'!$A$8:$A$10161,X97,'4 TRIM'!$G$8:$G$10161,"Programada")</f>
        <v>0</v>
      </c>
      <c r="AF97" s="50">
        <f>COUNTIFS('4 TRIM'!$A$8:$A$10161,X97,'4 TRIM'!$G$8:$G$10161,"Demanda")</f>
        <v>0</v>
      </c>
      <c r="AG97" s="51">
        <f t="shared" si="21"/>
        <v>2</v>
      </c>
      <c r="AH97" s="49"/>
      <c r="AI97" s="56">
        <v>95</v>
      </c>
      <c r="AJ97" s="50">
        <f>COUNTIFS('1 TRIM'!$A$8:$A$15000,AI97,'1 TRIM'!$K$8:$K$15000,"Interno")</f>
        <v>0</v>
      </c>
      <c r="AK97" s="50">
        <f>COUNTIFS('1 TRIM'!$A$8:$A$15000,AI97,'1 TRIM'!$K$8:$K$15000,"Externo")</f>
        <v>0</v>
      </c>
      <c r="AL97" s="50">
        <f>COUNTIFS('2 TRIM'!$A$8:$A$15000,AI97,'2 TRIM'!$K$8:$K$15000,"Interno")</f>
        <v>0</v>
      </c>
      <c r="AM97" s="50">
        <f>COUNTIFS('2 TRIM'!$A$8:$A$15000,AI97,'2 TRIM'!$K$8:$K$15000,"Externo")</f>
        <v>1</v>
      </c>
      <c r="AN97" s="50">
        <f>COUNTIFS('3 TRIM'!A$8:A$5481,AI97,'3 TRIM'!K$8:K$5481,"Interno")</f>
        <v>0</v>
      </c>
      <c r="AO97" s="50">
        <f>COUNTIFS('3 TRIM'!A$8:A$5481,AI97,'3 TRIM'!K$8:K$5481,"Externo")</f>
        <v>1</v>
      </c>
      <c r="AP97" s="50">
        <f>COUNTIFS('4 TRIM'!A$8:A$5161,AI97,'4 TRIM'!H$8:H$5161,"Interno")</f>
        <v>0</v>
      </c>
      <c r="AQ97" s="50">
        <f>COUNTIFS('4 TRIM'!A$8:A$5161,AI97,'4 TRIM'!H$8:H$5161,"Externo")</f>
        <v>0</v>
      </c>
      <c r="AR97" s="51">
        <f t="shared" si="37"/>
        <v>2</v>
      </c>
      <c r="AS97" s="49"/>
      <c r="AT97" s="56">
        <v>95</v>
      </c>
      <c r="AU97" s="52">
        <f>COUNTIFS('1 TRIM'!$A$8:$A$15000,AT97,'1 TRIM'!$L$8:$L$15000,"Campo")</f>
        <v>0</v>
      </c>
      <c r="AV97" s="52">
        <f>COUNTIFS('1 TRIM'!$A$8:$A$15000,AT97,'1 TRIM'!$L$8:$L$15000,"Oficina")</f>
        <v>0</v>
      </c>
      <c r="AW97" s="52">
        <f>COUNTIFS('1 TRIM'!$A$8:$A$15000,AT97,'1 TRIM'!$L$8:$L$15000,"Virtual")</f>
        <v>0</v>
      </c>
      <c r="AX97" s="52">
        <f>COUNTIFS('2 TRIM'!$A$8:$A$15000,AT97,'2 TRIM'!$L$8:$L$15000,"Campo")</f>
        <v>0</v>
      </c>
      <c r="AY97" s="52">
        <f>COUNTIFS('2 TRIM'!$A$8:$A$15000,AT97,'2 TRIM'!$L$8:$L$15000,"Oficina")</f>
        <v>1</v>
      </c>
      <c r="AZ97" s="52">
        <f>COUNTIFS('2 TRIM'!$A$8:$A$15000,AT97,'2 TRIM'!$L$8:$L$15000,"Virtual")</f>
        <v>0</v>
      </c>
      <c r="BA97" s="52">
        <f>COUNTIFS('3 TRIM'!$A$8:$A$5481,AT97,'3 TRIM'!$L$8:$L$5481,"Campo")</f>
        <v>1</v>
      </c>
      <c r="BB97" s="52">
        <f>COUNTIFS('3 TRIM'!$A$8:$A$5481,AT97,'3 TRIM'!$L$8:$L$5481,"Oficina")</f>
        <v>0</v>
      </c>
      <c r="BC97" s="52">
        <f>COUNTIFS('3 TRIM'!$A$8:$A$5481,AT97,'3 TRIM'!$L$8:$L$5481,"Virtual")</f>
        <v>0</v>
      </c>
      <c r="BD97" s="50">
        <f>COUNTIFS('4 TRIM'!$A$8:$A$5161,X97,'4 TRIM'!$I$8:$I$5161,"Campo")</f>
        <v>0</v>
      </c>
      <c r="BE97" s="52">
        <f>COUNTIFS('4 TRIM'!$A$8:$A$5161,AT97,'4 TRIM'!$I$8:$I$5161,"Oficina")</f>
        <v>0</v>
      </c>
      <c r="BF97" s="52">
        <f>COUNTIFS('4 TRIM'!$A$8:$A$5161,AT97,'4 TRIM'!$I$8:$I$5161,"Virtual")</f>
        <v>0</v>
      </c>
      <c r="BG97" s="51">
        <f t="shared" si="38"/>
        <v>2</v>
      </c>
      <c r="BH97" s="49"/>
      <c r="BI97" s="56">
        <v>95</v>
      </c>
      <c r="BJ97" s="52">
        <f>SUMIFS('1 TRIM'!M$8:M$14507,'1 TRIM'!A$8:A$14507,FORMULAS!BI97)</f>
        <v>0</v>
      </c>
      <c r="BK97" s="52">
        <f>SUMIFS('2 TRIM'!M$8:M$6930,'2 TRIM'!A$8:A$6930,FORMULAS!BI97)</f>
        <v>0</v>
      </c>
      <c r="BL97" s="52">
        <f>SUMIFS('3 TRIM'!M$8:M$5481,'3 TRIM'!A$8:A$5481,FORMULAS!BK97)</f>
        <v>0</v>
      </c>
      <c r="BM97" s="52">
        <f>SUMIFS('4 TRIM'!M$8:M$5161,'4 TRIM'!A$8:A$5161,FORMULAS!BL97)</f>
        <v>0</v>
      </c>
      <c r="BN97" s="52">
        <f>SUMIFS('1 TRIM'!Q$8:Q$5507,'1 TRIM'!E$8:E$5507,FORMULAS!BM97)</f>
        <v>0</v>
      </c>
      <c r="BO97" s="49"/>
      <c r="BQ97" s="61"/>
      <c r="BR97" s="49"/>
      <c r="BS97" s="49"/>
      <c r="BT97" s="49"/>
      <c r="BU97" s="49"/>
      <c r="BV97" s="49"/>
      <c r="BW97" s="49"/>
      <c r="BX97" s="49"/>
      <c r="BY97" s="49"/>
      <c r="BZ97" s="49"/>
    </row>
    <row r="98" spans="1:78" x14ac:dyDescent="0.25">
      <c r="A98" s="56">
        <v>96</v>
      </c>
      <c r="B98" s="57">
        <f>+PLAN!I106</f>
        <v>1</v>
      </c>
      <c r="C98" s="38">
        <f t="shared" si="22"/>
        <v>1</v>
      </c>
      <c r="D98" s="39">
        <f t="shared" si="23"/>
        <v>1</v>
      </c>
      <c r="E98" s="58">
        <f>+PLAN!J106</f>
        <v>1</v>
      </c>
      <c r="F98" s="41">
        <f t="shared" si="24"/>
        <v>2</v>
      </c>
      <c r="G98" s="42">
        <f t="shared" si="25"/>
        <v>2</v>
      </c>
      <c r="H98" s="148">
        <f t="shared" si="26"/>
        <v>2</v>
      </c>
      <c r="I98" s="148">
        <f t="shared" si="27"/>
        <v>3</v>
      </c>
      <c r="J98" s="147">
        <f t="shared" si="28"/>
        <v>1.5</v>
      </c>
      <c r="K98" s="59">
        <f>+PLAN!K106</f>
        <v>1</v>
      </c>
      <c r="L98" s="44">
        <f t="shared" si="29"/>
        <v>2</v>
      </c>
      <c r="M98" s="45">
        <f t="shared" si="30"/>
        <v>2</v>
      </c>
      <c r="N98" s="46">
        <f>+PLAN!L106</f>
        <v>1</v>
      </c>
      <c r="O98" s="47">
        <f>COUNTIF('4 TRIM'!$A$8:$A$5161,A98)</f>
        <v>0</v>
      </c>
      <c r="P98" s="48">
        <f t="shared" si="31"/>
        <v>0</v>
      </c>
      <c r="Q98" s="148">
        <f t="shared" si="32"/>
        <v>2</v>
      </c>
      <c r="R98" s="148">
        <f t="shared" si="33"/>
        <v>2</v>
      </c>
      <c r="S98" s="147">
        <f t="shared" si="34"/>
        <v>1</v>
      </c>
      <c r="T98" s="149">
        <f t="shared" si="35"/>
        <v>5</v>
      </c>
      <c r="U98" s="149">
        <f>+PLAN!M106</f>
        <v>4</v>
      </c>
      <c r="V98" s="150">
        <f t="shared" si="36"/>
        <v>1.25</v>
      </c>
      <c r="W98" s="49"/>
      <c r="X98" s="56">
        <v>96</v>
      </c>
      <c r="Y98" s="50">
        <f>COUNTIFS('1 TRIM'!$A$8:$A$10507,X98,'1 TRIM'!$J$8:$J$10507,"Programada")</f>
        <v>1</v>
      </c>
      <c r="Z98" s="50">
        <f>COUNTIFS('1 TRIM'!$A$8:$A$10507,X98,'1 TRIM'!$J$8:$J$10507,"Demanda")</f>
        <v>1</v>
      </c>
      <c r="AA98" s="50">
        <f>COUNTIFS('2 TRIM'!$A$8:$A$15000,X98,'2 TRIM'!$J$8:$J$15000,"Programada")</f>
        <v>2</v>
      </c>
      <c r="AB98" s="50">
        <f>COUNTIFS('2 TRIM'!$A$8:$A$15000,X98,'2 TRIM'!$J$8:$J$15000,"Demanda")</f>
        <v>0</v>
      </c>
      <c r="AC98" s="50">
        <f>COUNTIFS('3 TRIM'!$A$8:$A$20000,X98,'3 TRIM'!$J$8:$J$20000,"Programada")</f>
        <v>2</v>
      </c>
      <c r="AD98" s="50">
        <f>COUNTIFS('3 TRIM'!$A$8:$A$20000,X98,'3 TRIM'!$J$8:$J$20000,"Demanda")</f>
        <v>0</v>
      </c>
      <c r="AE98" s="50">
        <f>COUNTIFS('4 TRIM'!$A$8:$A$10161,X98,'4 TRIM'!$G$8:$G$10161,"Programada")</f>
        <v>0</v>
      </c>
      <c r="AF98" s="50">
        <f>COUNTIFS('4 TRIM'!$A$8:$A$10161,X98,'4 TRIM'!$G$8:$G$10161,"Demanda")</f>
        <v>0</v>
      </c>
      <c r="AG98" s="51">
        <f t="shared" si="21"/>
        <v>6</v>
      </c>
      <c r="AH98" s="49"/>
      <c r="AI98" s="56">
        <v>96</v>
      </c>
      <c r="AJ98" s="50">
        <f>COUNTIFS('1 TRIM'!$A$8:$A$15000,AI98,'1 TRIM'!$K$8:$K$15000,"Interno")</f>
        <v>1</v>
      </c>
      <c r="AK98" s="50">
        <f>COUNTIFS('1 TRIM'!$A$8:$A$15000,AI98,'1 TRIM'!$K$8:$K$15000,"Externo")</f>
        <v>1</v>
      </c>
      <c r="AL98" s="50">
        <f>COUNTIFS('2 TRIM'!$A$8:$A$15000,AI98,'2 TRIM'!$K$8:$K$15000,"Interno")</f>
        <v>0</v>
      </c>
      <c r="AM98" s="50">
        <f>COUNTIFS('2 TRIM'!$A$8:$A$15000,AI98,'2 TRIM'!$K$8:$K$15000,"Externo")</f>
        <v>2</v>
      </c>
      <c r="AN98" s="50">
        <f>COUNTIFS('3 TRIM'!A$8:A$5481,AI98,'3 TRIM'!K$8:K$5481,"Interno")</f>
        <v>0</v>
      </c>
      <c r="AO98" s="50">
        <f>COUNTIFS('3 TRIM'!A$8:A$5481,AI98,'3 TRIM'!K$8:K$5481,"Externo")</f>
        <v>2</v>
      </c>
      <c r="AP98" s="50">
        <f>COUNTIFS('4 TRIM'!A$8:A$5161,AI98,'4 TRIM'!H$8:H$5161,"Interno")</f>
        <v>0</v>
      </c>
      <c r="AQ98" s="50">
        <f>COUNTIFS('4 TRIM'!A$8:A$5161,AI98,'4 TRIM'!H$8:H$5161,"Externo")</f>
        <v>0</v>
      </c>
      <c r="AR98" s="51">
        <f t="shared" si="37"/>
        <v>6</v>
      </c>
      <c r="AS98" s="49"/>
      <c r="AT98" s="56">
        <v>96</v>
      </c>
      <c r="AU98" s="52">
        <f>COUNTIFS('1 TRIM'!$A$8:$A$15000,AT98,'1 TRIM'!$L$8:$L$15000,"Campo")</f>
        <v>0</v>
      </c>
      <c r="AV98" s="52">
        <f>COUNTIFS('1 TRIM'!$A$8:$A$15000,AT98,'1 TRIM'!$L$8:$L$15000,"Oficina")</f>
        <v>2</v>
      </c>
      <c r="AW98" s="52">
        <f>COUNTIFS('1 TRIM'!$A$8:$A$15000,AT98,'1 TRIM'!$L$8:$L$15000,"Virtual")</f>
        <v>0</v>
      </c>
      <c r="AX98" s="52">
        <f>COUNTIFS('2 TRIM'!$A$8:$A$15000,AT98,'2 TRIM'!$L$8:$L$15000,"Campo")</f>
        <v>2</v>
      </c>
      <c r="AY98" s="52">
        <f>COUNTIFS('2 TRIM'!$A$8:$A$15000,AT98,'2 TRIM'!$L$8:$L$15000,"Oficina")</f>
        <v>0</v>
      </c>
      <c r="AZ98" s="52">
        <f>COUNTIFS('2 TRIM'!$A$8:$A$15000,AT98,'2 TRIM'!$L$8:$L$15000,"Virtual")</f>
        <v>0</v>
      </c>
      <c r="BA98" s="52">
        <f>COUNTIFS('3 TRIM'!$A$8:$A$5481,AT98,'3 TRIM'!$L$8:$L$5481,"Campo")</f>
        <v>2</v>
      </c>
      <c r="BB98" s="52">
        <f>COUNTIFS('3 TRIM'!$A$8:$A$5481,AT98,'3 TRIM'!$L$8:$L$5481,"Oficina")</f>
        <v>0</v>
      </c>
      <c r="BC98" s="52">
        <f>COUNTIFS('3 TRIM'!$A$8:$A$5481,AT98,'3 TRIM'!$L$8:$L$5481,"Virtual")</f>
        <v>0</v>
      </c>
      <c r="BD98" s="50">
        <f>COUNTIFS('4 TRIM'!$A$8:$A$5161,X98,'4 TRIM'!$I$8:$I$5161,"Campo")</f>
        <v>0</v>
      </c>
      <c r="BE98" s="52">
        <f>COUNTIFS('4 TRIM'!$A$8:$A$5161,AT98,'4 TRIM'!$I$8:$I$5161,"Oficina")</f>
        <v>0</v>
      </c>
      <c r="BF98" s="52">
        <f>COUNTIFS('4 TRIM'!$A$8:$A$5161,AT98,'4 TRIM'!$I$8:$I$5161,"Virtual")</f>
        <v>0</v>
      </c>
      <c r="BG98" s="51">
        <f t="shared" si="38"/>
        <v>6</v>
      </c>
      <c r="BH98" s="49"/>
      <c r="BI98" s="56">
        <v>96</v>
      </c>
      <c r="BJ98" s="52">
        <f>SUMIFS('1 TRIM'!M$8:M$14507,'1 TRIM'!A$8:A$14507,FORMULAS!BI98)</f>
        <v>26</v>
      </c>
      <c r="BK98" s="52">
        <f>SUMIFS('2 TRIM'!M$8:M$6930,'2 TRIM'!A$8:A$6930,FORMULAS!BI98)</f>
        <v>12</v>
      </c>
      <c r="BL98" s="52">
        <f>SUMIFS('3 TRIM'!M$8:M$5481,'3 TRIM'!A$8:A$5481,FORMULAS!BK98)</f>
        <v>347</v>
      </c>
      <c r="BM98" s="52">
        <f>SUMIFS('4 TRIM'!M$8:M$5161,'4 TRIM'!A$8:A$5161,FORMULAS!BL98)</f>
        <v>0</v>
      </c>
      <c r="BN98" s="52">
        <f>SUMIFS('1 TRIM'!Q$8:Q$5507,'1 TRIM'!E$8:E$5507,FORMULAS!BM98)</f>
        <v>0</v>
      </c>
      <c r="BO98" s="49"/>
      <c r="BQ98" s="61"/>
      <c r="BR98" s="49"/>
      <c r="BS98" s="49"/>
      <c r="BT98" s="49"/>
      <c r="BU98" s="49"/>
      <c r="BV98" s="49"/>
      <c r="BW98" s="49"/>
      <c r="BX98" s="49"/>
      <c r="BY98" s="49"/>
      <c r="BZ98" s="49"/>
    </row>
    <row r="99" spans="1:78" x14ac:dyDescent="0.25">
      <c r="A99" s="56">
        <v>97</v>
      </c>
      <c r="B99" s="57">
        <f>+PLAN!I107</f>
        <v>4</v>
      </c>
      <c r="C99" s="38">
        <f t="shared" si="22"/>
        <v>1</v>
      </c>
      <c r="D99" s="39">
        <f t="shared" si="23"/>
        <v>0.25</v>
      </c>
      <c r="E99" s="58">
        <f>+PLAN!J107</f>
        <v>8</v>
      </c>
      <c r="F99" s="41">
        <f t="shared" si="24"/>
        <v>0</v>
      </c>
      <c r="G99" s="42">
        <f t="shared" si="25"/>
        <v>0</v>
      </c>
      <c r="H99" s="148">
        <f t="shared" si="26"/>
        <v>12</v>
      </c>
      <c r="I99" s="148">
        <f t="shared" si="27"/>
        <v>1</v>
      </c>
      <c r="J99" s="147">
        <f t="shared" si="28"/>
        <v>8.3333333333333329E-2</v>
      </c>
      <c r="K99" s="59">
        <f>+PLAN!K107</f>
        <v>8</v>
      </c>
      <c r="L99" s="44">
        <f t="shared" si="29"/>
        <v>0</v>
      </c>
      <c r="M99" s="45">
        <f t="shared" si="30"/>
        <v>0</v>
      </c>
      <c r="N99" s="46">
        <f>+PLAN!L107</f>
        <v>3</v>
      </c>
      <c r="O99" s="47">
        <f>COUNTIF('4 TRIM'!$A$8:$A$5161,A99)</f>
        <v>0</v>
      </c>
      <c r="P99" s="48">
        <f t="shared" si="31"/>
        <v>0</v>
      </c>
      <c r="Q99" s="148">
        <f t="shared" si="32"/>
        <v>11</v>
      </c>
      <c r="R99" s="148">
        <f t="shared" si="33"/>
        <v>0</v>
      </c>
      <c r="S99" s="147">
        <f t="shared" si="34"/>
        <v>0</v>
      </c>
      <c r="T99" s="149">
        <f t="shared" si="35"/>
        <v>1</v>
      </c>
      <c r="U99" s="149">
        <f>+PLAN!M107</f>
        <v>23</v>
      </c>
      <c r="V99" s="150">
        <f t="shared" si="36"/>
        <v>4.3478260869565216E-2</v>
      </c>
      <c r="W99" s="49"/>
      <c r="X99" s="56">
        <v>97</v>
      </c>
      <c r="Y99" s="50">
        <f>COUNTIFS('1 TRIM'!$A$8:$A$10507,X99,'1 TRIM'!$J$8:$J$10507,"Programada")</f>
        <v>1</v>
      </c>
      <c r="Z99" s="50">
        <f>COUNTIFS('1 TRIM'!$A$8:$A$10507,X99,'1 TRIM'!$J$8:$J$10507,"Demanda")</f>
        <v>0</v>
      </c>
      <c r="AA99" s="50">
        <f>COUNTIFS('2 TRIM'!$A$8:$A$15000,X99,'2 TRIM'!$J$8:$J$15000,"Programada")</f>
        <v>0</v>
      </c>
      <c r="AB99" s="50">
        <f>COUNTIFS('2 TRIM'!$A$8:$A$15000,X99,'2 TRIM'!$J$8:$J$15000,"Demanda")</f>
        <v>0</v>
      </c>
      <c r="AC99" s="50">
        <f>COUNTIFS('3 TRIM'!$A$8:$A$20000,X99,'3 TRIM'!$J$8:$J$20000,"Programada")</f>
        <v>0</v>
      </c>
      <c r="AD99" s="50">
        <f>COUNTIFS('3 TRIM'!$A$8:$A$20000,X99,'3 TRIM'!$J$8:$J$20000,"Demanda")</f>
        <v>0</v>
      </c>
      <c r="AE99" s="50">
        <f>COUNTIFS('4 TRIM'!$A$8:$A$10161,X99,'4 TRIM'!$G$8:$G$10161,"Programada")</f>
        <v>0</v>
      </c>
      <c r="AF99" s="50">
        <f>COUNTIFS('4 TRIM'!$A$8:$A$10161,X99,'4 TRIM'!$G$8:$G$10161,"Demanda")</f>
        <v>0</v>
      </c>
      <c r="AG99" s="51">
        <f t="shared" si="21"/>
        <v>1</v>
      </c>
      <c r="AH99" s="49"/>
      <c r="AI99" s="56">
        <v>97</v>
      </c>
      <c r="AJ99" s="50">
        <f>COUNTIFS('1 TRIM'!$A$8:$A$15000,AI99,'1 TRIM'!$K$8:$K$15000,"Interno")</f>
        <v>0</v>
      </c>
      <c r="AK99" s="50">
        <f>COUNTIFS('1 TRIM'!$A$8:$A$15000,AI99,'1 TRIM'!$K$8:$K$15000,"Externo")</f>
        <v>1</v>
      </c>
      <c r="AL99" s="50">
        <f>COUNTIFS('2 TRIM'!$A$8:$A$15000,AI99,'2 TRIM'!$K$8:$K$15000,"Interno")</f>
        <v>0</v>
      </c>
      <c r="AM99" s="50">
        <f>COUNTIFS('2 TRIM'!$A$8:$A$15000,AI99,'2 TRIM'!$K$8:$K$15000,"Externo")</f>
        <v>0</v>
      </c>
      <c r="AN99" s="50">
        <f>COUNTIFS('3 TRIM'!A$8:A$5481,AI99,'3 TRIM'!K$8:K$5481,"Interno")</f>
        <v>0</v>
      </c>
      <c r="AO99" s="50">
        <f>COUNTIFS('3 TRIM'!A$8:A$5481,AI99,'3 TRIM'!K$8:K$5481,"Externo")</f>
        <v>0</v>
      </c>
      <c r="AP99" s="50">
        <f>COUNTIFS('4 TRIM'!A$8:A$5161,AI99,'4 TRIM'!H$8:H$5161,"Interno")</f>
        <v>0</v>
      </c>
      <c r="AQ99" s="50">
        <f>COUNTIFS('4 TRIM'!A$8:A$5161,AI99,'4 TRIM'!H$8:H$5161,"Externo")</f>
        <v>0</v>
      </c>
      <c r="AR99" s="51">
        <f t="shared" si="37"/>
        <v>1</v>
      </c>
      <c r="AS99" s="49"/>
      <c r="AT99" s="56">
        <v>97</v>
      </c>
      <c r="AU99" s="52">
        <f>COUNTIFS('1 TRIM'!$A$8:$A$15000,AT99,'1 TRIM'!$L$8:$L$15000,"Campo")</f>
        <v>1</v>
      </c>
      <c r="AV99" s="52">
        <f>COUNTIFS('1 TRIM'!$A$8:$A$15000,AT99,'1 TRIM'!$L$8:$L$15000,"Oficina")</f>
        <v>0</v>
      </c>
      <c r="AW99" s="52">
        <f>COUNTIFS('1 TRIM'!$A$8:$A$15000,AT99,'1 TRIM'!$L$8:$L$15000,"Virtual")</f>
        <v>0</v>
      </c>
      <c r="AX99" s="52">
        <f>COUNTIFS('2 TRIM'!$A$8:$A$15000,AT99,'2 TRIM'!$L$8:$L$15000,"Campo")</f>
        <v>0</v>
      </c>
      <c r="AY99" s="52">
        <f>COUNTIFS('2 TRIM'!$A$8:$A$15000,AT99,'2 TRIM'!$L$8:$L$15000,"Oficina")</f>
        <v>0</v>
      </c>
      <c r="AZ99" s="52">
        <f>COUNTIFS('2 TRIM'!$A$8:$A$15000,AT99,'2 TRIM'!$L$8:$L$15000,"Virtual")</f>
        <v>0</v>
      </c>
      <c r="BA99" s="52">
        <f>COUNTIFS('3 TRIM'!$A$8:$A$5481,AT99,'3 TRIM'!$L$8:$L$5481,"Campo")</f>
        <v>0</v>
      </c>
      <c r="BB99" s="52">
        <f>COUNTIFS('3 TRIM'!$A$8:$A$5481,AT99,'3 TRIM'!$L$8:$L$5481,"Oficina")</f>
        <v>0</v>
      </c>
      <c r="BC99" s="52">
        <f>COUNTIFS('3 TRIM'!$A$8:$A$5481,AT99,'3 TRIM'!$L$8:$L$5481,"Virtual")</f>
        <v>0</v>
      </c>
      <c r="BD99" s="50">
        <f>COUNTIFS('4 TRIM'!$A$8:$A$5161,X99,'4 TRIM'!$I$8:$I$5161,"Campo")</f>
        <v>0</v>
      </c>
      <c r="BE99" s="52">
        <f>COUNTIFS('4 TRIM'!$A$8:$A$5161,AT99,'4 TRIM'!$I$8:$I$5161,"Oficina")</f>
        <v>0</v>
      </c>
      <c r="BF99" s="52">
        <f>COUNTIFS('4 TRIM'!$A$8:$A$5161,AT99,'4 TRIM'!$I$8:$I$5161,"Virtual")</f>
        <v>0</v>
      </c>
      <c r="BG99" s="51">
        <f t="shared" si="38"/>
        <v>1</v>
      </c>
      <c r="BH99" s="49"/>
      <c r="BI99" s="56">
        <v>97</v>
      </c>
      <c r="BJ99" s="52">
        <f>SUMIFS('1 TRIM'!M$8:M$14507,'1 TRIM'!A$8:A$14507,FORMULAS!BI99)</f>
        <v>1</v>
      </c>
      <c r="BK99" s="52">
        <f>SUMIFS('2 TRIM'!M$8:M$6930,'2 TRIM'!A$8:A$6930,FORMULAS!BI99)</f>
        <v>0</v>
      </c>
      <c r="BL99" s="52">
        <f>SUMIFS('3 TRIM'!M$8:M$5481,'3 TRIM'!A$8:A$5481,FORMULAS!BK99)</f>
        <v>0</v>
      </c>
      <c r="BM99" s="52">
        <f>SUMIFS('4 TRIM'!M$8:M$5161,'4 TRIM'!A$8:A$5161,FORMULAS!BL99)</f>
        <v>0</v>
      </c>
      <c r="BN99" s="52">
        <f>SUMIFS('1 TRIM'!Q$8:Q$5507,'1 TRIM'!E$8:E$5507,FORMULAS!BM99)</f>
        <v>0</v>
      </c>
      <c r="BO99" s="49"/>
      <c r="BQ99" s="61"/>
      <c r="BR99" s="49"/>
      <c r="BS99" s="49"/>
      <c r="BT99" s="49"/>
      <c r="BU99" s="49"/>
      <c r="BV99" s="49"/>
      <c r="BW99" s="49"/>
      <c r="BX99" s="49"/>
      <c r="BY99" s="49"/>
      <c r="BZ99" s="49"/>
    </row>
    <row r="100" spans="1:78" x14ac:dyDescent="0.25">
      <c r="A100" s="56">
        <v>98</v>
      </c>
      <c r="B100" s="57">
        <f>+PLAN!I108</f>
        <v>6</v>
      </c>
      <c r="C100" s="38">
        <f t="shared" si="22"/>
        <v>30</v>
      </c>
      <c r="D100" s="39">
        <f t="shared" si="23"/>
        <v>5</v>
      </c>
      <c r="E100" s="58">
        <f>+PLAN!J108</f>
        <v>27</v>
      </c>
      <c r="F100" s="41">
        <f t="shared" si="24"/>
        <v>31</v>
      </c>
      <c r="G100" s="42">
        <f t="shared" si="25"/>
        <v>1.1481481481481481</v>
      </c>
      <c r="H100" s="148">
        <f t="shared" si="26"/>
        <v>33</v>
      </c>
      <c r="I100" s="148">
        <f t="shared" si="27"/>
        <v>61</v>
      </c>
      <c r="J100" s="147">
        <f t="shared" si="28"/>
        <v>1.8484848484848484</v>
      </c>
      <c r="K100" s="59">
        <f>+PLAN!K108</f>
        <v>25</v>
      </c>
      <c r="L100" s="44">
        <f t="shared" si="29"/>
        <v>5</v>
      </c>
      <c r="M100" s="45">
        <f t="shared" si="30"/>
        <v>0.2</v>
      </c>
      <c r="N100" s="46">
        <f>+PLAN!L108</f>
        <v>10</v>
      </c>
      <c r="O100" s="47">
        <f>COUNTIF('4 TRIM'!$A$8:$A$5161,A100)</f>
        <v>0</v>
      </c>
      <c r="P100" s="48">
        <f t="shared" si="31"/>
        <v>0</v>
      </c>
      <c r="Q100" s="148">
        <f t="shared" si="32"/>
        <v>35</v>
      </c>
      <c r="R100" s="148">
        <f t="shared" si="33"/>
        <v>5</v>
      </c>
      <c r="S100" s="147">
        <f t="shared" si="34"/>
        <v>0.14285714285714285</v>
      </c>
      <c r="T100" s="149">
        <f t="shared" si="35"/>
        <v>66</v>
      </c>
      <c r="U100" s="149">
        <f>+PLAN!M108</f>
        <v>68</v>
      </c>
      <c r="V100" s="150">
        <f t="shared" si="36"/>
        <v>0.97058823529411764</v>
      </c>
      <c r="W100" s="49"/>
      <c r="X100" s="56">
        <v>98</v>
      </c>
      <c r="Y100" s="50">
        <f>COUNTIFS('1 TRIM'!$A$8:$A$10507,X100,'1 TRIM'!$J$8:$J$10507,"Programada")</f>
        <v>30</v>
      </c>
      <c r="Z100" s="50">
        <f>COUNTIFS('1 TRIM'!$A$8:$A$10507,X100,'1 TRIM'!$J$8:$J$10507,"Demanda")</f>
        <v>27</v>
      </c>
      <c r="AA100" s="50">
        <f>COUNTIFS('2 TRIM'!$A$8:$A$15000,X100,'2 TRIM'!$J$8:$J$15000,"Programada")</f>
        <v>31</v>
      </c>
      <c r="AB100" s="50">
        <f>COUNTIFS('2 TRIM'!$A$8:$A$15000,X100,'2 TRIM'!$J$8:$J$15000,"Demanda")</f>
        <v>22</v>
      </c>
      <c r="AC100" s="50">
        <f>COUNTIFS('3 TRIM'!$A$8:$A$20000,X100,'3 TRIM'!$J$8:$J$20000,"Programada")</f>
        <v>5</v>
      </c>
      <c r="AD100" s="50">
        <f>COUNTIFS('3 TRIM'!$A$8:$A$20000,X100,'3 TRIM'!$J$8:$J$20000,"Demanda")</f>
        <v>1</v>
      </c>
      <c r="AE100" s="50">
        <f>COUNTIFS('4 TRIM'!$A$8:$A$10161,X100,'4 TRIM'!$G$8:$G$10161,"Programada")</f>
        <v>0</v>
      </c>
      <c r="AF100" s="50">
        <f>COUNTIFS('4 TRIM'!$A$8:$A$10161,X100,'4 TRIM'!$G$8:$G$10161,"Demanda")</f>
        <v>0</v>
      </c>
      <c r="AG100" s="51">
        <f t="shared" si="21"/>
        <v>116</v>
      </c>
      <c r="AH100" s="49"/>
      <c r="AI100" s="56">
        <v>98</v>
      </c>
      <c r="AJ100" s="50">
        <f>COUNTIFS('1 TRIM'!$A$8:$A$15000,AI100,'1 TRIM'!$K$8:$K$15000,"Interno")</f>
        <v>20</v>
      </c>
      <c r="AK100" s="50">
        <f>COUNTIFS('1 TRIM'!$A$8:$A$15000,AI100,'1 TRIM'!$K$8:$K$15000,"Externo")</f>
        <v>37</v>
      </c>
      <c r="AL100" s="50">
        <f>COUNTIFS('2 TRIM'!$A$8:$A$15000,AI100,'2 TRIM'!$K$8:$K$15000,"Interno")</f>
        <v>20</v>
      </c>
      <c r="AM100" s="50">
        <f>COUNTIFS('2 TRIM'!$A$8:$A$15000,AI100,'2 TRIM'!$K$8:$K$15000,"Externo")</f>
        <v>33</v>
      </c>
      <c r="AN100" s="50">
        <f>COUNTIFS('3 TRIM'!A$8:A$5481,AI100,'3 TRIM'!K$8:K$5481,"Interno")</f>
        <v>6</v>
      </c>
      <c r="AO100" s="50">
        <f>COUNTIFS('3 TRIM'!A$8:A$5481,AI100,'3 TRIM'!K$8:K$5481,"Externo")</f>
        <v>0</v>
      </c>
      <c r="AP100" s="50">
        <f>COUNTIFS('4 TRIM'!A$8:A$5161,AI100,'4 TRIM'!H$8:H$5161,"Interno")</f>
        <v>0</v>
      </c>
      <c r="AQ100" s="50">
        <f>COUNTIFS('4 TRIM'!A$8:A$5161,AI100,'4 TRIM'!H$8:H$5161,"Externo")</f>
        <v>0</v>
      </c>
      <c r="AR100" s="51">
        <f t="shared" si="37"/>
        <v>116</v>
      </c>
      <c r="AS100" s="49"/>
      <c r="AT100" s="56">
        <v>98</v>
      </c>
      <c r="AU100" s="52">
        <f>COUNTIFS('1 TRIM'!$A$8:$A$15000,AT100,'1 TRIM'!$L$8:$L$15000,"Campo")</f>
        <v>24</v>
      </c>
      <c r="AV100" s="52">
        <f>COUNTIFS('1 TRIM'!$A$8:$A$15000,AT100,'1 TRIM'!$L$8:$L$15000,"Oficina")</f>
        <v>0</v>
      </c>
      <c r="AW100" s="52">
        <f>COUNTIFS('1 TRIM'!$A$8:$A$15000,AT100,'1 TRIM'!$L$8:$L$15000,"Virtual")</f>
        <v>33</v>
      </c>
      <c r="AX100" s="52">
        <f>COUNTIFS('2 TRIM'!$A$8:$A$15000,AT100,'2 TRIM'!$L$8:$L$15000,"Campo")</f>
        <v>34</v>
      </c>
      <c r="AY100" s="52">
        <f>COUNTIFS('2 TRIM'!$A$8:$A$15000,AT100,'2 TRIM'!$L$8:$L$15000,"Oficina")</f>
        <v>3</v>
      </c>
      <c r="AZ100" s="52">
        <f>COUNTIFS('2 TRIM'!$A$8:$A$15000,AT100,'2 TRIM'!$L$8:$L$15000,"Virtual")</f>
        <v>16</v>
      </c>
      <c r="BA100" s="52">
        <f>COUNTIFS('3 TRIM'!$A$8:$A$5481,AT100,'3 TRIM'!$L$8:$L$5481,"Campo")</f>
        <v>5</v>
      </c>
      <c r="BB100" s="52">
        <f>COUNTIFS('3 TRIM'!$A$8:$A$5481,AT100,'3 TRIM'!$L$8:$L$5481,"Oficina")</f>
        <v>0</v>
      </c>
      <c r="BC100" s="52">
        <f>COUNTIFS('3 TRIM'!$A$8:$A$5481,AT100,'3 TRIM'!$L$8:$L$5481,"Virtual")</f>
        <v>1</v>
      </c>
      <c r="BD100" s="50">
        <f>COUNTIFS('4 TRIM'!$A$8:$A$5161,X100,'4 TRIM'!$I$8:$I$5161,"Campo")</f>
        <v>0</v>
      </c>
      <c r="BE100" s="52">
        <f>COUNTIFS('4 TRIM'!$A$8:$A$5161,AT100,'4 TRIM'!$I$8:$I$5161,"Oficina")</f>
        <v>0</v>
      </c>
      <c r="BF100" s="52">
        <f>COUNTIFS('4 TRIM'!$A$8:$A$5161,AT100,'4 TRIM'!$I$8:$I$5161,"Virtual")</f>
        <v>0</v>
      </c>
      <c r="BG100" s="51">
        <f t="shared" si="38"/>
        <v>116</v>
      </c>
      <c r="BH100" s="49"/>
      <c r="BI100" s="56">
        <v>98</v>
      </c>
      <c r="BJ100" s="52">
        <f>SUMIFS('1 TRIM'!M$8:M$14507,'1 TRIM'!A$8:A$14507,FORMULAS!BI100)</f>
        <v>208</v>
      </c>
      <c r="BK100" s="52">
        <f>SUMIFS('2 TRIM'!M$8:M$6930,'2 TRIM'!A$8:A$6930,FORMULAS!BI100)</f>
        <v>601</v>
      </c>
      <c r="BL100" s="52">
        <f>SUMIFS('3 TRIM'!M$8:M$5481,'3 TRIM'!A$8:A$5481,FORMULAS!BK100)</f>
        <v>0</v>
      </c>
      <c r="BM100" s="52">
        <f>SUMIFS('4 TRIM'!M$8:M$5161,'4 TRIM'!A$8:A$5161,FORMULAS!BL100)</f>
        <v>0</v>
      </c>
      <c r="BN100" s="52">
        <f>SUMIFS('1 TRIM'!Q$8:Q$5507,'1 TRIM'!E$8:E$5507,FORMULAS!BM100)</f>
        <v>0</v>
      </c>
      <c r="BO100" s="49"/>
      <c r="BQ100" s="61"/>
      <c r="BR100" s="49"/>
      <c r="BS100" s="49"/>
      <c r="BT100" s="49"/>
      <c r="BU100" s="49"/>
      <c r="BV100" s="49"/>
      <c r="BW100" s="49"/>
      <c r="BX100" s="49"/>
      <c r="BY100" s="49"/>
      <c r="BZ100" s="49"/>
    </row>
    <row r="101" spans="1:78" x14ac:dyDescent="0.25">
      <c r="A101" s="56">
        <v>99</v>
      </c>
      <c r="B101" s="57">
        <f>+PLAN!I109</f>
        <v>0</v>
      </c>
      <c r="C101" s="38">
        <f t="shared" si="22"/>
        <v>0</v>
      </c>
      <c r="D101" s="39" t="e">
        <f t="shared" si="23"/>
        <v>#DIV/0!</v>
      </c>
      <c r="E101" s="58">
        <f>+PLAN!J109</f>
        <v>0</v>
      </c>
      <c r="F101" s="41">
        <f t="shared" si="24"/>
        <v>0</v>
      </c>
      <c r="G101" s="42" t="e">
        <f t="shared" si="25"/>
        <v>#DIV/0!</v>
      </c>
      <c r="H101" s="148">
        <f t="shared" si="26"/>
        <v>0</v>
      </c>
      <c r="I101" s="148">
        <f t="shared" si="27"/>
        <v>0</v>
      </c>
      <c r="J101" s="147" t="e">
        <f t="shared" si="28"/>
        <v>#DIV/0!</v>
      </c>
      <c r="K101" s="59">
        <f>+PLAN!K109</f>
        <v>0</v>
      </c>
      <c r="L101" s="44">
        <f t="shared" si="29"/>
        <v>0</v>
      </c>
      <c r="M101" s="45" t="e">
        <f t="shared" si="30"/>
        <v>#DIV/0!</v>
      </c>
      <c r="N101" s="46">
        <f>+PLAN!L109</f>
        <v>0</v>
      </c>
      <c r="O101" s="47">
        <f>COUNTIF('4 TRIM'!$A$8:$A$5161,A101)</f>
        <v>0</v>
      </c>
      <c r="P101" s="48" t="e">
        <f t="shared" si="31"/>
        <v>#DIV/0!</v>
      </c>
      <c r="Q101" s="148">
        <f t="shared" si="32"/>
        <v>0</v>
      </c>
      <c r="R101" s="148">
        <f t="shared" si="33"/>
        <v>0</v>
      </c>
      <c r="S101" s="147" t="e">
        <f t="shared" si="34"/>
        <v>#DIV/0!</v>
      </c>
      <c r="T101" s="149">
        <f t="shared" si="35"/>
        <v>0</v>
      </c>
      <c r="U101" s="149">
        <f>+PLAN!M109</f>
        <v>0</v>
      </c>
      <c r="V101" s="150" t="e">
        <f t="shared" si="36"/>
        <v>#DIV/0!</v>
      </c>
      <c r="W101" s="49"/>
      <c r="X101" s="56">
        <v>99</v>
      </c>
      <c r="Y101" s="50">
        <f>COUNTIFS('1 TRIM'!$A$8:$A$10507,X101,'1 TRIM'!$J$8:$J$10507,"Programada")</f>
        <v>0</v>
      </c>
      <c r="Z101" s="50">
        <f>COUNTIFS('1 TRIM'!$A$8:$A$10507,X101,'1 TRIM'!$J$8:$J$10507,"Demanda")</f>
        <v>0</v>
      </c>
      <c r="AA101" s="50">
        <f>COUNTIFS('2 TRIM'!$A$8:$A$15000,X101,'2 TRIM'!$J$8:$J$15000,"Programada")</f>
        <v>0</v>
      </c>
      <c r="AB101" s="50">
        <f>COUNTIFS('2 TRIM'!$A$8:$A$15000,X101,'2 TRIM'!$J$8:$J$15000,"Demanda")</f>
        <v>0</v>
      </c>
      <c r="AC101" s="50">
        <f>COUNTIFS('3 TRIM'!$A$8:$A$20000,X101,'3 TRIM'!$J$8:$J$20000,"Programada")</f>
        <v>0</v>
      </c>
      <c r="AD101" s="50">
        <f>COUNTIFS('3 TRIM'!$A$8:$A$20000,X101,'3 TRIM'!$J$8:$J$20000,"Demanda")</f>
        <v>0</v>
      </c>
      <c r="AE101" s="50">
        <f>COUNTIFS('4 TRIM'!$A$8:$A$10161,X101,'4 TRIM'!$G$8:$G$10161,"Programada")</f>
        <v>0</v>
      </c>
      <c r="AF101" s="50">
        <f>COUNTIFS('4 TRIM'!$A$8:$A$10161,X101,'4 TRIM'!$G$8:$G$10161,"Demanda")</f>
        <v>0</v>
      </c>
      <c r="AG101" s="51">
        <f t="shared" si="21"/>
        <v>0</v>
      </c>
      <c r="AH101" s="49"/>
      <c r="AI101" s="56">
        <v>99</v>
      </c>
      <c r="AJ101" s="50">
        <f>COUNTIFS('1 TRIM'!$A$8:$A$15000,AI101,'1 TRIM'!$K$8:$K$15000,"Interno")</f>
        <v>0</v>
      </c>
      <c r="AK101" s="50">
        <f>COUNTIFS('1 TRIM'!$A$8:$A$15000,AI101,'1 TRIM'!$K$8:$K$15000,"Externo")</f>
        <v>0</v>
      </c>
      <c r="AL101" s="50">
        <f>COUNTIFS('2 TRIM'!$A$8:$A$15000,AI101,'2 TRIM'!$K$8:$K$15000,"Interno")</f>
        <v>0</v>
      </c>
      <c r="AM101" s="50">
        <f>COUNTIFS('2 TRIM'!$A$8:$A$15000,AI101,'2 TRIM'!$K$8:$K$15000,"Externo")</f>
        <v>0</v>
      </c>
      <c r="AN101" s="50">
        <f>COUNTIFS('3 TRIM'!A$8:A$5481,AI101,'3 TRIM'!K$8:K$5481,"Interno")</f>
        <v>0</v>
      </c>
      <c r="AO101" s="50">
        <f>COUNTIFS('3 TRIM'!A$8:A$5481,AI101,'3 TRIM'!K$8:K$5481,"Externo")</f>
        <v>0</v>
      </c>
      <c r="AP101" s="50">
        <f>COUNTIFS('4 TRIM'!A$8:A$5161,AI101,'4 TRIM'!H$8:H$5161,"Interno")</f>
        <v>0</v>
      </c>
      <c r="AQ101" s="50">
        <f>COUNTIFS('4 TRIM'!A$8:A$5161,AI101,'4 TRIM'!H$8:H$5161,"Externo")</f>
        <v>0</v>
      </c>
      <c r="AR101" s="51">
        <f t="shared" si="37"/>
        <v>0</v>
      </c>
      <c r="AS101" s="49"/>
      <c r="AT101" s="56">
        <v>99</v>
      </c>
      <c r="AU101" s="52">
        <f>COUNTIFS('1 TRIM'!$A$8:$A$15000,AT101,'1 TRIM'!$L$8:$L$15000,"Campo")</f>
        <v>0</v>
      </c>
      <c r="AV101" s="52">
        <f>COUNTIFS('1 TRIM'!$A$8:$A$15000,AT101,'1 TRIM'!$L$8:$L$15000,"Oficina")</f>
        <v>0</v>
      </c>
      <c r="AW101" s="52">
        <f>COUNTIFS('1 TRIM'!$A$8:$A$15000,AT101,'1 TRIM'!$L$8:$L$15000,"Virtual")</f>
        <v>0</v>
      </c>
      <c r="AX101" s="52">
        <f>COUNTIFS('2 TRIM'!$A$8:$A$15000,AT101,'2 TRIM'!$L$8:$L$15000,"Campo")</f>
        <v>0</v>
      </c>
      <c r="AY101" s="52">
        <f>COUNTIFS('2 TRIM'!$A$8:$A$15000,AT101,'2 TRIM'!$L$8:$L$15000,"Oficina")</f>
        <v>0</v>
      </c>
      <c r="AZ101" s="52">
        <f>COUNTIFS('2 TRIM'!$A$8:$A$15000,AT101,'2 TRIM'!$L$8:$L$15000,"Virtual")</f>
        <v>0</v>
      </c>
      <c r="BA101" s="52">
        <f>COUNTIFS('3 TRIM'!$A$8:$A$5481,AT101,'3 TRIM'!$L$8:$L$5481,"Campo")</f>
        <v>0</v>
      </c>
      <c r="BB101" s="52">
        <f>COUNTIFS('3 TRIM'!$A$8:$A$5481,AT101,'3 TRIM'!$L$8:$L$5481,"Oficina")</f>
        <v>0</v>
      </c>
      <c r="BC101" s="52">
        <f>COUNTIFS('3 TRIM'!$A$8:$A$5481,AT101,'3 TRIM'!$L$8:$L$5481,"Virtual")</f>
        <v>0</v>
      </c>
      <c r="BD101" s="50">
        <f>COUNTIFS('4 TRIM'!$A$8:$A$5161,X101,'4 TRIM'!$I$8:$I$5161,"Campo")</f>
        <v>0</v>
      </c>
      <c r="BE101" s="52">
        <f>COUNTIFS('4 TRIM'!$A$8:$A$5161,AT101,'4 TRIM'!$I$8:$I$5161,"Oficina")</f>
        <v>0</v>
      </c>
      <c r="BF101" s="52">
        <f>COUNTIFS('4 TRIM'!$A$8:$A$5161,AT101,'4 TRIM'!$I$8:$I$5161,"Virtual")</f>
        <v>0</v>
      </c>
      <c r="BG101" s="51">
        <f t="shared" si="38"/>
        <v>0</v>
      </c>
      <c r="BH101" s="49"/>
      <c r="BI101" s="56">
        <v>99</v>
      </c>
      <c r="BJ101" s="52">
        <f>SUMIFS('1 TRIM'!M$8:M$14507,'1 TRIM'!A$8:A$14507,FORMULAS!BI101)</f>
        <v>0</v>
      </c>
      <c r="BK101" s="52">
        <f>SUMIFS('2 TRIM'!M$8:M$6930,'2 TRIM'!A$8:A$6930,FORMULAS!BI101)</f>
        <v>0</v>
      </c>
      <c r="BL101" s="52">
        <f>SUMIFS('3 TRIM'!M$8:M$5481,'3 TRIM'!A$8:A$5481,FORMULAS!BK101)</f>
        <v>0</v>
      </c>
      <c r="BM101" s="52">
        <f>SUMIFS('4 TRIM'!M$8:M$5161,'4 TRIM'!A$8:A$5161,FORMULAS!BL101)</f>
        <v>0</v>
      </c>
      <c r="BN101" s="52">
        <f>SUMIFS('1 TRIM'!Q$8:Q$5507,'1 TRIM'!E$8:E$5507,FORMULAS!BM101)</f>
        <v>0</v>
      </c>
      <c r="BO101" s="49"/>
      <c r="BQ101" s="61"/>
      <c r="BR101" s="49"/>
      <c r="BS101" s="49"/>
      <c r="BT101" s="49"/>
      <c r="BU101" s="49"/>
      <c r="BV101" s="49"/>
      <c r="BW101" s="49"/>
      <c r="BX101" s="49"/>
      <c r="BY101" s="49"/>
      <c r="BZ101" s="49"/>
    </row>
    <row r="102" spans="1:78" x14ac:dyDescent="0.25">
      <c r="A102" s="56">
        <v>100</v>
      </c>
      <c r="B102" s="57">
        <f>+PLAN!I110</f>
        <v>0</v>
      </c>
      <c r="C102" s="38">
        <f t="shared" si="22"/>
        <v>1</v>
      </c>
      <c r="D102" s="39" t="e">
        <f t="shared" si="23"/>
        <v>#DIV/0!</v>
      </c>
      <c r="E102" s="58">
        <f>+PLAN!J110</f>
        <v>0</v>
      </c>
      <c r="F102" s="41">
        <f t="shared" si="24"/>
        <v>0</v>
      </c>
      <c r="G102" s="42" t="e">
        <f t="shared" si="25"/>
        <v>#DIV/0!</v>
      </c>
      <c r="H102" s="148">
        <f t="shared" si="26"/>
        <v>0</v>
      </c>
      <c r="I102" s="148">
        <f t="shared" si="27"/>
        <v>1</v>
      </c>
      <c r="J102" s="147" t="e">
        <f t="shared" si="28"/>
        <v>#DIV/0!</v>
      </c>
      <c r="K102" s="59">
        <f>+PLAN!K110</f>
        <v>0</v>
      </c>
      <c r="L102" s="44">
        <f t="shared" si="29"/>
        <v>0</v>
      </c>
      <c r="M102" s="45" t="e">
        <f t="shared" si="30"/>
        <v>#DIV/0!</v>
      </c>
      <c r="N102" s="46">
        <f>+PLAN!L110</f>
        <v>0</v>
      </c>
      <c r="O102" s="47">
        <f>COUNTIF('4 TRIM'!$A$8:$A$5161,A102)</f>
        <v>0</v>
      </c>
      <c r="P102" s="48" t="e">
        <f t="shared" si="31"/>
        <v>#DIV/0!</v>
      </c>
      <c r="Q102" s="148">
        <f t="shared" si="32"/>
        <v>0</v>
      </c>
      <c r="R102" s="148">
        <f t="shared" si="33"/>
        <v>0</v>
      </c>
      <c r="S102" s="147" t="e">
        <f t="shared" si="34"/>
        <v>#DIV/0!</v>
      </c>
      <c r="T102" s="149">
        <f t="shared" si="35"/>
        <v>1</v>
      </c>
      <c r="U102" s="149">
        <f>+PLAN!M110</f>
        <v>0</v>
      </c>
      <c r="V102" s="150" t="e">
        <f t="shared" si="36"/>
        <v>#DIV/0!</v>
      </c>
      <c r="W102" s="49"/>
      <c r="X102" s="56">
        <v>100</v>
      </c>
      <c r="Y102" s="50">
        <f>COUNTIFS('1 TRIM'!$A$8:$A$10507,X102,'1 TRIM'!$J$8:$J$10507,"Programada")</f>
        <v>1</v>
      </c>
      <c r="Z102" s="50">
        <f>COUNTIFS('1 TRIM'!$A$8:$A$10507,X102,'1 TRIM'!$J$8:$J$10507,"Demanda")</f>
        <v>0</v>
      </c>
      <c r="AA102" s="50">
        <f>COUNTIFS('2 TRIM'!$A$8:$A$15000,X102,'2 TRIM'!$J$8:$J$15000,"Programada")</f>
        <v>0</v>
      </c>
      <c r="AB102" s="50">
        <f>COUNTIFS('2 TRIM'!$A$8:$A$15000,X102,'2 TRIM'!$J$8:$J$15000,"Demanda")</f>
        <v>0</v>
      </c>
      <c r="AC102" s="50">
        <f>COUNTIFS('3 TRIM'!$A$8:$A$20000,X102,'3 TRIM'!$J$8:$J$20000,"Programada")</f>
        <v>0</v>
      </c>
      <c r="AD102" s="50">
        <f>COUNTIFS('3 TRIM'!$A$8:$A$20000,X102,'3 TRIM'!$J$8:$J$20000,"Demanda")</f>
        <v>0</v>
      </c>
      <c r="AE102" s="50">
        <f>COUNTIFS('4 TRIM'!$A$8:$A$10161,X102,'4 TRIM'!$G$8:$G$10161,"Programada")</f>
        <v>0</v>
      </c>
      <c r="AF102" s="50">
        <f>COUNTIFS('4 TRIM'!$A$8:$A$10161,X102,'4 TRIM'!$G$8:$G$10161,"Demanda")</f>
        <v>0</v>
      </c>
      <c r="AG102" s="51">
        <f t="shared" si="21"/>
        <v>1</v>
      </c>
      <c r="AH102" s="49"/>
      <c r="AI102" s="56">
        <v>100</v>
      </c>
      <c r="AJ102" s="50">
        <f>COUNTIFS('1 TRIM'!$A$8:$A$15000,AI102,'1 TRIM'!$K$8:$K$15000,"Interno")</f>
        <v>1</v>
      </c>
      <c r="AK102" s="50">
        <f>COUNTIFS('1 TRIM'!$A$8:$A$15000,AI102,'1 TRIM'!$K$8:$K$15000,"Externo")</f>
        <v>0</v>
      </c>
      <c r="AL102" s="50">
        <f>COUNTIFS('2 TRIM'!$A$8:$A$15000,AI102,'2 TRIM'!$K$8:$K$15000,"Interno")</f>
        <v>0</v>
      </c>
      <c r="AM102" s="50">
        <f>COUNTIFS('2 TRIM'!$A$8:$A$15000,AI102,'2 TRIM'!$K$8:$K$15000,"Externo")</f>
        <v>0</v>
      </c>
      <c r="AN102" s="50">
        <f>COUNTIFS('3 TRIM'!A$8:A$5481,AI102,'3 TRIM'!K$8:K$5481,"Interno")</f>
        <v>0</v>
      </c>
      <c r="AO102" s="50">
        <f>COUNTIFS('3 TRIM'!A$8:A$5481,AI102,'3 TRIM'!K$8:K$5481,"Externo")</f>
        <v>0</v>
      </c>
      <c r="AP102" s="50">
        <f>COUNTIFS('4 TRIM'!A$8:A$5161,AI102,'4 TRIM'!H$8:H$5161,"Interno")</f>
        <v>0</v>
      </c>
      <c r="AQ102" s="50">
        <f>COUNTIFS('4 TRIM'!A$8:A$5161,AI102,'4 TRIM'!H$8:H$5161,"Externo")</f>
        <v>0</v>
      </c>
      <c r="AR102" s="51">
        <f t="shared" si="37"/>
        <v>1</v>
      </c>
      <c r="AS102" s="49"/>
      <c r="AT102" s="56">
        <v>100</v>
      </c>
      <c r="AU102" s="52">
        <f>COUNTIFS('1 TRIM'!$A$8:$A$15000,AT102,'1 TRIM'!$L$8:$L$15000,"Campo")</f>
        <v>1</v>
      </c>
      <c r="AV102" s="52">
        <f>COUNTIFS('1 TRIM'!$A$8:$A$15000,AT102,'1 TRIM'!$L$8:$L$15000,"Oficina")</f>
        <v>0</v>
      </c>
      <c r="AW102" s="52">
        <f>COUNTIFS('1 TRIM'!$A$8:$A$15000,AT102,'1 TRIM'!$L$8:$L$15000,"Virtual")</f>
        <v>0</v>
      </c>
      <c r="AX102" s="52">
        <f>COUNTIFS('2 TRIM'!$A$8:$A$15000,AT102,'2 TRIM'!$L$8:$L$15000,"Campo")</f>
        <v>0</v>
      </c>
      <c r="AY102" s="52">
        <f>COUNTIFS('2 TRIM'!$A$8:$A$15000,AT102,'2 TRIM'!$L$8:$L$15000,"Oficina")</f>
        <v>0</v>
      </c>
      <c r="AZ102" s="52">
        <f>COUNTIFS('2 TRIM'!$A$8:$A$15000,AT102,'2 TRIM'!$L$8:$L$15000,"Virtual")</f>
        <v>0</v>
      </c>
      <c r="BA102" s="52">
        <f>COUNTIFS('3 TRIM'!$A$8:$A$5481,AT102,'3 TRIM'!$L$8:$L$5481,"Campo")</f>
        <v>0</v>
      </c>
      <c r="BB102" s="52">
        <f>COUNTIFS('3 TRIM'!$A$8:$A$5481,AT102,'3 TRIM'!$L$8:$L$5481,"Oficina")</f>
        <v>0</v>
      </c>
      <c r="BC102" s="52">
        <f>COUNTIFS('3 TRIM'!$A$8:$A$5481,AT102,'3 TRIM'!$L$8:$L$5481,"Virtual")</f>
        <v>0</v>
      </c>
      <c r="BD102" s="50">
        <f>COUNTIFS('4 TRIM'!$A$8:$A$5161,X102,'4 TRIM'!$I$8:$I$5161,"Campo")</f>
        <v>0</v>
      </c>
      <c r="BE102" s="52">
        <f>COUNTIFS('4 TRIM'!$A$8:$A$5161,AT102,'4 TRIM'!$I$8:$I$5161,"Oficina")</f>
        <v>0</v>
      </c>
      <c r="BF102" s="52">
        <f>COUNTIFS('4 TRIM'!$A$8:$A$5161,AT102,'4 TRIM'!$I$8:$I$5161,"Virtual")</f>
        <v>0</v>
      </c>
      <c r="BG102" s="51">
        <f t="shared" si="38"/>
        <v>1</v>
      </c>
      <c r="BH102" s="49"/>
      <c r="BI102" s="56">
        <v>100</v>
      </c>
      <c r="BJ102" s="52">
        <f>SUMIFS('1 TRIM'!M$8:M$14507,'1 TRIM'!A$8:A$14507,FORMULAS!BI102)</f>
        <v>1</v>
      </c>
      <c r="BK102" s="52">
        <f>SUMIFS('2 TRIM'!M$8:M$6930,'2 TRIM'!A$8:A$6930,FORMULAS!BI102)</f>
        <v>0</v>
      </c>
      <c r="BL102" s="52">
        <f>SUMIFS('3 TRIM'!M$8:M$5481,'3 TRIM'!A$8:A$5481,FORMULAS!BK102)</f>
        <v>0</v>
      </c>
      <c r="BM102" s="52">
        <f>SUMIFS('4 TRIM'!M$8:M$5161,'4 TRIM'!A$8:A$5161,FORMULAS!BL102)</f>
        <v>0</v>
      </c>
      <c r="BN102" s="52">
        <f>SUMIFS('1 TRIM'!Q$8:Q$5507,'1 TRIM'!E$8:E$5507,FORMULAS!BM102)</f>
        <v>0</v>
      </c>
      <c r="BO102" s="49"/>
      <c r="BQ102" s="61"/>
      <c r="BR102" s="49"/>
      <c r="BS102" s="49"/>
      <c r="BT102" s="49"/>
      <c r="BU102" s="49"/>
      <c r="BV102" s="49"/>
      <c r="BW102" s="49"/>
      <c r="BX102" s="49"/>
      <c r="BY102" s="49"/>
      <c r="BZ102" s="49"/>
    </row>
    <row r="103" spans="1:78" x14ac:dyDescent="0.25">
      <c r="A103" s="56">
        <v>101</v>
      </c>
      <c r="B103" s="57">
        <f>+PLAN!I111</f>
        <v>0</v>
      </c>
      <c r="C103" s="38">
        <f t="shared" si="22"/>
        <v>0</v>
      </c>
      <c r="D103" s="39" t="e">
        <f t="shared" si="23"/>
        <v>#DIV/0!</v>
      </c>
      <c r="E103" s="58">
        <f>+PLAN!J111</f>
        <v>0</v>
      </c>
      <c r="F103" s="41">
        <f t="shared" si="24"/>
        <v>0</v>
      </c>
      <c r="G103" s="42" t="e">
        <f t="shared" si="25"/>
        <v>#DIV/0!</v>
      </c>
      <c r="H103" s="148">
        <f t="shared" si="26"/>
        <v>0</v>
      </c>
      <c r="I103" s="148">
        <f t="shared" si="27"/>
        <v>0</v>
      </c>
      <c r="J103" s="147" t="e">
        <f t="shared" si="28"/>
        <v>#DIV/0!</v>
      </c>
      <c r="K103" s="59">
        <f>+PLAN!K111</f>
        <v>0</v>
      </c>
      <c r="L103" s="44">
        <f t="shared" si="29"/>
        <v>0</v>
      </c>
      <c r="M103" s="45" t="e">
        <f t="shared" si="30"/>
        <v>#DIV/0!</v>
      </c>
      <c r="N103" s="46">
        <f>+PLAN!L111</f>
        <v>0</v>
      </c>
      <c r="O103" s="47">
        <f>COUNTIF('4 TRIM'!$A$8:$A$5161,A103)</f>
        <v>0</v>
      </c>
      <c r="P103" s="48" t="e">
        <f t="shared" si="31"/>
        <v>#DIV/0!</v>
      </c>
      <c r="Q103" s="148">
        <f t="shared" si="32"/>
        <v>0</v>
      </c>
      <c r="R103" s="148">
        <f t="shared" si="33"/>
        <v>0</v>
      </c>
      <c r="S103" s="147" t="e">
        <f t="shared" si="34"/>
        <v>#DIV/0!</v>
      </c>
      <c r="T103" s="149">
        <f t="shared" si="35"/>
        <v>0</v>
      </c>
      <c r="U103" s="149">
        <f>+PLAN!M111</f>
        <v>0</v>
      </c>
      <c r="V103" s="150" t="e">
        <f t="shared" si="36"/>
        <v>#DIV/0!</v>
      </c>
      <c r="W103" s="49"/>
      <c r="X103" s="56">
        <v>101</v>
      </c>
      <c r="Y103" s="50">
        <f>COUNTIFS('1 TRIM'!$A$8:$A$10507,X103,'1 TRIM'!$J$8:$J$10507,"Programada")</f>
        <v>0</v>
      </c>
      <c r="Z103" s="50">
        <f>COUNTIFS('1 TRIM'!$A$8:$A$10507,X103,'1 TRIM'!$J$8:$J$10507,"Demanda")</f>
        <v>0</v>
      </c>
      <c r="AA103" s="50">
        <f>COUNTIFS('2 TRIM'!$A$8:$A$15000,X103,'2 TRIM'!$J$8:$J$15000,"Programada")</f>
        <v>0</v>
      </c>
      <c r="AB103" s="50">
        <f>COUNTIFS('2 TRIM'!$A$8:$A$15000,X103,'2 TRIM'!$J$8:$J$15000,"Demanda")</f>
        <v>0</v>
      </c>
      <c r="AC103" s="50">
        <f>COUNTIFS('3 TRIM'!$A$8:$A$20000,X103,'3 TRIM'!$J$8:$J$20000,"Programada")</f>
        <v>0</v>
      </c>
      <c r="AD103" s="50">
        <f>COUNTIFS('3 TRIM'!$A$8:$A$20000,X103,'3 TRIM'!$J$8:$J$20000,"Demanda")</f>
        <v>0</v>
      </c>
      <c r="AE103" s="50">
        <f>COUNTIFS('4 TRIM'!$A$8:$A$10161,X103,'4 TRIM'!$G$8:$G$10161,"Programada")</f>
        <v>0</v>
      </c>
      <c r="AF103" s="50">
        <f>COUNTIFS('4 TRIM'!$A$8:$A$10161,X103,'4 TRIM'!$G$8:$G$10161,"Demanda")</f>
        <v>0</v>
      </c>
      <c r="AG103" s="51">
        <f t="shared" si="21"/>
        <v>0</v>
      </c>
      <c r="AH103" s="49"/>
      <c r="AI103" s="56">
        <v>101</v>
      </c>
      <c r="AJ103" s="50">
        <f>COUNTIFS('1 TRIM'!$A$8:$A$15000,AI103,'1 TRIM'!$K$8:$K$15000,"Interno")</f>
        <v>0</v>
      </c>
      <c r="AK103" s="50">
        <f>COUNTIFS('1 TRIM'!$A$8:$A$15000,AI103,'1 TRIM'!$K$8:$K$15000,"Externo")</f>
        <v>0</v>
      </c>
      <c r="AL103" s="50">
        <f>COUNTIFS('2 TRIM'!$A$8:$A$15000,AI103,'2 TRIM'!$K$8:$K$15000,"Interno")</f>
        <v>0</v>
      </c>
      <c r="AM103" s="50">
        <f>COUNTIFS('2 TRIM'!$A$8:$A$15000,AI103,'2 TRIM'!$K$8:$K$15000,"Externo")</f>
        <v>0</v>
      </c>
      <c r="AN103" s="50">
        <f>COUNTIFS('3 TRIM'!A$8:A$5481,AI103,'3 TRIM'!K$8:K$5481,"Interno")</f>
        <v>0</v>
      </c>
      <c r="AO103" s="50">
        <f>COUNTIFS('3 TRIM'!A$8:A$5481,AI103,'3 TRIM'!K$8:K$5481,"Externo")</f>
        <v>0</v>
      </c>
      <c r="AP103" s="50">
        <f>COUNTIFS('4 TRIM'!A$8:A$5161,AI103,'4 TRIM'!H$8:H$5161,"Interno")</f>
        <v>0</v>
      </c>
      <c r="AQ103" s="50">
        <f>COUNTIFS('4 TRIM'!A$8:A$5161,AI103,'4 TRIM'!H$8:H$5161,"Externo")</f>
        <v>0</v>
      </c>
      <c r="AR103" s="51">
        <f t="shared" si="37"/>
        <v>0</v>
      </c>
      <c r="AS103" s="49"/>
      <c r="AT103" s="56">
        <v>101</v>
      </c>
      <c r="AU103" s="52">
        <f>COUNTIFS('1 TRIM'!$A$8:$A$15000,AT103,'1 TRIM'!$L$8:$L$15000,"Campo")</f>
        <v>0</v>
      </c>
      <c r="AV103" s="52">
        <f>COUNTIFS('1 TRIM'!$A$8:$A$15000,AT103,'1 TRIM'!$L$8:$L$15000,"Oficina")</f>
        <v>0</v>
      </c>
      <c r="AW103" s="52">
        <f>COUNTIFS('1 TRIM'!$A$8:$A$15000,AT103,'1 TRIM'!$L$8:$L$15000,"Virtual")</f>
        <v>0</v>
      </c>
      <c r="AX103" s="52">
        <f>COUNTIFS('2 TRIM'!$A$8:$A$15000,AT103,'2 TRIM'!$L$8:$L$15000,"Campo")</f>
        <v>0</v>
      </c>
      <c r="AY103" s="52">
        <f>COUNTIFS('2 TRIM'!$A$8:$A$15000,AT103,'2 TRIM'!$L$8:$L$15000,"Oficina")</f>
        <v>0</v>
      </c>
      <c r="AZ103" s="52">
        <f>COUNTIFS('2 TRIM'!$A$8:$A$15000,AT103,'2 TRIM'!$L$8:$L$15000,"Virtual")</f>
        <v>0</v>
      </c>
      <c r="BA103" s="52">
        <f>COUNTIFS('3 TRIM'!$A$8:$A$5481,AT103,'3 TRIM'!$L$8:$L$5481,"Campo")</f>
        <v>0</v>
      </c>
      <c r="BB103" s="52">
        <f>COUNTIFS('3 TRIM'!$A$8:$A$5481,AT103,'3 TRIM'!$L$8:$L$5481,"Oficina")</f>
        <v>0</v>
      </c>
      <c r="BC103" s="52">
        <f>COUNTIFS('3 TRIM'!$A$8:$A$5481,AT103,'3 TRIM'!$L$8:$L$5481,"Virtual")</f>
        <v>0</v>
      </c>
      <c r="BD103" s="50">
        <f>COUNTIFS('4 TRIM'!$A$8:$A$5161,X103,'4 TRIM'!$I$8:$I$5161,"Campo")</f>
        <v>0</v>
      </c>
      <c r="BE103" s="52">
        <f>COUNTIFS('4 TRIM'!$A$8:$A$5161,AT103,'4 TRIM'!$I$8:$I$5161,"Oficina")</f>
        <v>0</v>
      </c>
      <c r="BF103" s="52">
        <f>COUNTIFS('4 TRIM'!$A$8:$A$5161,AT103,'4 TRIM'!$I$8:$I$5161,"Virtual")</f>
        <v>0</v>
      </c>
      <c r="BG103" s="51">
        <f t="shared" si="38"/>
        <v>0</v>
      </c>
      <c r="BH103" s="49"/>
      <c r="BI103" s="56">
        <v>101</v>
      </c>
      <c r="BJ103" s="52">
        <f>SUMIFS('1 TRIM'!M$8:M$14507,'1 TRIM'!A$8:A$14507,FORMULAS!BI103)</f>
        <v>0</v>
      </c>
      <c r="BK103" s="52">
        <f>SUMIFS('2 TRIM'!M$8:M$6930,'2 TRIM'!A$8:A$6930,FORMULAS!BI103)</f>
        <v>0</v>
      </c>
      <c r="BL103" s="52">
        <f>SUMIFS('3 TRIM'!M$8:M$5481,'3 TRIM'!A$8:A$5481,FORMULAS!BK103)</f>
        <v>0</v>
      </c>
      <c r="BM103" s="52">
        <f>SUMIFS('4 TRIM'!M$8:M$5161,'4 TRIM'!A$8:A$5161,FORMULAS!BL103)</f>
        <v>0</v>
      </c>
      <c r="BN103" s="52">
        <f>SUMIFS('1 TRIM'!Q$8:Q$5507,'1 TRIM'!E$8:E$5507,FORMULAS!BM103)</f>
        <v>0</v>
      </c>
      <c r="BO103" s="49"/>
      <c r="BQ103" s="61"/>
      <c r="BR103" s="49"/>
      <c r="BS103" s="49"/>
      <c r="BT103" s="49"/>
      <c r="BU103" s="49"/>
      <c r="BV103" s="49"/>
      <c r="BW103" s="49"/>
      <c r="BX103" s="49"/>
      <c r="BY103" s="49"/>
      <c r="BZ103" s="49"/>
    </row>
    <row r="104" spans="1:78" x14ac:dyDescent="0.25">
      <c r="A104" s="56">
        <v>102</v>
      </c>
      <c r="B104" s="57">
        <f>+PLAN!I112</f>
        <v>10</v>
      </c>
      <c r="C104" s="38">
        <f t="shared" si="22"/>
        <v>0</v>
      </c>
      <c r="D104" s="39">
        <f t="shared" si="23"/>
        <v>0</v>
      </c>
      <c r="E104" s="58">
        <f>+PLAN!J112</f>
        <v>10</v>
      </c>
      <c r="F104" s="41">
        <f t="shared" si="24"/>
        <v>5</v>
      </c>
      <c r="G104" s="42">
        <f t="shared" si="25"/>
        <v>0.5</v>
      </c>
      <c r="H104" s="148">
        <f t="shared" si="26"/>
        <v>20</v>
      </c>
      <c r="I104" s="148">
        <f t="shared" si="27"/>
        <v>5</v>
      </c>
      <c r="J104" s="147">
        <f t="shared" si="28"/>
        <v>0.25</v>
      </c>
      <c r="K104" s="59">
        <f>+PLAN!K112</f>
        <v>15</v>
      </c>
      <c r="L104" s="44">
        <f t="shared" si="29"/>
        <v>0</v>
      </c>
      <c r="M104" s="45">
        <f t="shared" si="30"/>
        <v>0</v>
      </c>
      <c r="N104" s="46">
        <f>+PLAN!L112</f>
        <v>10</v>
      </c>
      <c r="O104" s="47">
        <f>COUNTIF('4 TRIM'!$A$8:$A$5161,A104)</f>
        <v>0</v>
      </c>
      <c r="P104" s="48">
        <f t="shared" si="31"/>
        <v>0</v>
      </c>
      <c r="Q104" s="148">
        <f t="shared" si="32"/>
        <v>25</v>
      </c>
      <c r="R104" s="148">
        <f t="shared" si="33"/>
        <v>0</v>
      </c>
      <c r="S104" s="147">
        <f t="shared" si="34"/>
        <v>0</v>
      </c>
      <c r="T104" s="149">
        <f t="shared" si="35"/>
        <v>5</v>
      </c>
      <c r="U104" s="149">
        <f>+PLAN!M112</f>
        <v>45</v>
      </c>
      <c r="V104" s="150">
        <f t="shared" si="36"/>
        <v>0.1111111111111111</v>
      </c>
      <c r="W104" s="49"/>
      <c r="X104" s="56">
        <v>102</v>
      </c>
      <c r="Y104" s="50">
        <f>COUNTIFS('1 TRIM'!$A$8:$A$10507,X104,'1 TRIM'!$J$8:$J$10507,"Programada")</f>
        <v>0</v>
      </c>
      <c r="Z104" s="50">
        <f>COUNTIFS('1 TRIM'!$A$8:$A$10507,X104,'1 TRIM'!$J$8:$J$10507,"Demanda")</f>
        <v>0</v>
      </c>
      <c r="AA104" s="50">
        <f>COUNTIFS('2 TRIM'!$A$8:$A$15000,X104,'2 TRIM'!$J$8:$J$15000,"Programada")</f>
        <v>5</v>
      </c>
      <c r="AB104" s="50">
        <f>COUNTIFS('2 TRIM'!$A$8:$A$15000,X104,'2 TRIM'!$J$8:$J$15000,"Demanda")</f>
        <v>4</v>
      </c>
      <c r="AC104" s="50">
        <f>COUNTIFS('3 TRIM'!$A$8:$A$20000,X104,'3 TRIM'!$J$8:$J$20000,"Programada")</f>
        <v>0</v>
      </c>
      <c r="AD104" s="50">
        <f>COUNTIFS('3 TRIM'!$A$8:$A$20000,X104,'3 TRIM'!$J$8:$J$20000,"Demanda")</f>
        <v>0</v>
      </c>
      <c r="AE104" s="50">
        <f>COUNTIFS('4 TRIM'!$A$8:$A$10161,X104,'4 TRIM'!$G$8:$G$10161,"Programada")</f>
        <v>0</v>
      </c>
      <c r="AF104" s="50">
        <f>COUNTIFS('4 TRIM'!$A$8:$A$10161,X104,'4 TRIM'!$G$8:$G$10161,"Demanda")</f>
        <v>0</v>
      </c>
      <c r="AG104" s="51">
        <f t="shared" si="21"/>
        <v>9</v>
      </c>
      <c r="AH104" s="49"/>
      <c r="AI104" s="56">
        <v>102</v>
      </c>
      <c r="AJ104" s="50">
        <f>COUNTIFS('1 TRIM'!$A$8:$A$15000,AI104,'1 TRIM'!$K$8:$K$15000,"Interno")</f>
        <v>0</v>
      </c>
      <c r="AK104" s="50">
        <f>COUNTIFS('1 TRIM'!$A$8:$A$15000,AI104,'1 TRIM'!$K$8:$K$15000,"Externo")</f>
        <v>0</v>
      </c>
      <c r="AL104" s="50">
        <f>COUNTIFS('2 TRIM'!$A$8:$A$15000,AI104,'2 TRIM'!$K$8:$K$15000,"Interno")</f>
        <v>5</v>
      </c>
      <c r="AM104" s="50">
        <f>COUNTIFS('2 TRIM'!$A$8:$A$15000,AI104,'2 TRIM'!$K$8:$K$15000,"Externo")</f>
        <v>4</v>
      </c>
      <c r="AN104" s="50">
        <f>COUNTIFS('3 TRIM'!A$8:A$5481,AI104,'3 TRIM'!K$8:K$5481,"Interno")</f>
        <v>0</v>
      </c>
      <c r="AO104" s="50">
        <f>COUNTIFS('3 TRIM'!A$8:A$5481,AI104,'3 TRIM'!K$8:K$5481,"Externo")</f>
        <v>0</v>
      </c>
      <c r="AP104" s="50">
        <f>COUNTIFS('4 TRIM'!A$8:A$5161,AI104,'4 TRIM'!H$8:H$5161,"Interno")</f>
        <v>0</v>
      </c>
      <c r="AQ104" s="50">
        <f>COUNTIFS('4 TRIM'!A$8:A$5161,AI104,'4 TRIM'!H$8:H$5161,"Externo")</f>
        <v>0</v>
      </c>
      <c r="AR104" s="51">
        <f t="shared" si="37"/>
        <v>9</v>
      </c>
      <c r="AS104" s="49"/>
      <c r="AT104" s="56">
        <v>102</v>
      </c>
      <c r="AU104" s="52">
        <f>COUNTIFS('1 TRIM'!$A$8:$A$15000,AT104,'1 TRIM'!$L$8:$L$15000,"Campo")</f>
        <v>0</v>
      </c>
      <c r="AV104" s="52">
        <f>COUNTIFS('1 TRIM'!$A$8:$A$15000,AT104,'1 TRIM'!$L$8:$L$15000,"Oficina")</f>
        <v>0</v>
      </c>
      <c r="AW104" s="52">
        <f>COUNTIFS('1 TRIM'!$A$8:$A$15000,AT104,'1 TRIM'!$L$8:$L$15000,"Virtual")</f>
        <v>0</v>
      </c>
      <c r="AX104" s="52">
        <f>COUNTIFS('2 TRIM'!$A$8:$A$15000,AT104,'2 TRIM'!$L$8:$L$15000,"Campo")</f>
        <v>1</v>
      </c>
      <c r="AY104" s="52">
        <f>COUNTIFS('2 TRIM'!$A$8:$A$15000,AT104,'2 TRIM'!$L$8:$L$15000,"Oficina")</f>
        <v>0</v>
      </c>
      <c r="AZ104" s="52">
        <f>COUNTIFS('2 TRIM'!$A$8:$A$15000,AT104,'2 TRIM'!$L$8:$L$15000,"Virtual")</f>
        <v>8</v>
      </c>
      <c r="BA104" s="52">
        <f>COUNTIFS('3 TRIM'!$A$8:$A$5481,AT104,'3 TRIM'!$L$8:$L$5481,"Campo")</f>
        <v>0</v>
      </c>
      <c r="BB104" s="52">
        <f>COUNTIFS('3 TRIM'!$A$8:$A$5481,AT104,'3 TRIM'!$L$8:$L$5481,"Oficina")</f>
        <v>0</v>
      </c>
      <c r="BC104" s="52">
        <f>COUNTIFS('3 TRIM'!$A$8:$A$5481,AT104,'3 TRIM'!$L$8:$L$5481,"Virtual")</f>
        <v>0</v>
      </c>
      <c r="BD104" s="50">
        <f>COUNTIFS('4 TRIM'!$A$8:$A$5161,X104,'4 TRIM'!$I$8:$I$5161,"Campo")</f>
        <v>0</v>
      </c>
      <c r="BE104" s="52">
        <f>COUNTIFS('4 TRIM'!$A$8:$A$5161,AT104,'4 TRIM'!$I$8:$I$5161,"Oficina")</f>
        <v>0</v>
      </c>
      <c r="BF104" s="52">
        <f>COUNTIFS('4 TRIM'!$A$8:$A$5161,AT104,'4 TRIM'!$I$8:$I$5161,"Virtual")</f>
        <v>0</v>
      </c>
      <c r="BG104" s="51">
        <f t="shared" si="38"/>
        <v>9</v>
      </c>
      <c r="BH104" s="49"/>
      <c r="BI104" s="56">
        <v>102</v>
      </c>
      <c r="BJ104" s="52">
        <f>SUMIFS('1 TRIM'!M$8:M$14507,'1 TRIM'!A$8:A$14507,FORMULAS!BI104)</f>
        <v>0</v>
      </c>
      <c r="BK104" s="52">
        <f>SUMIFS('2 TRIM'!M$8:M$6930,'2 TRIM'!A$8:A$6930,FORMULAS!BI104)</f>
        <v>0</v>
      </c>
      <c r="BL104" s="52">
        <f>SUMIFS('3 TRIM'!M$8:M$5481,'3 TRIM'!A$8:A$5481,FORMULAS!BK104)</f>
        <v>0</v>
      </c>
      <c r="BM104" s="52">
        <f>SUMIFS('4 TRIM'!M$8:M$5161,'4 TRIM'!A$8:A$5161,FORMULAS!BL104)</f>
        <v>0</v>
      </c>
      <c r="BN104" s="52">
        <f>SUMIFS('1 TRIM'!Q$8:Q$5507,'1 TRIM'!E$8:E$5507,FORMULAS!BM104)</f>
        <v>0</v>
      </c>
      <c r="BO104" s="49"/>
      <c r="BQ104" s="61"/>
      <c r="BR104" s="49"/>
      <c r="BS104" s="49"/>
      <c r="BT104" s="49"/>
      <c r="BU104" s="49"/>
      <c r="BV104" s="49"/>
      <c r="BW104" s="49"/>
      <c r="BX104" s="49"/>
      <c r="BY104" s="49"/>
      <c r="BZ104" s="49"/>
    </row>
    <row r="105" spans="1:78" x14ac:dyDescent="0.25">
      <c r="A105" s="56">
        <v>103</v>
      </c>
      <c r="B105" s="57">
        <f>+PLAN!I113</f>
        <v>7</v>
      </c>
      <c r="C105" s="38">
        <f t="shared" si="22"/>
        <v>27</v>
      </c>
      <c r="D105" s="39">
        <f t="shared" si="23"/>
        <v>3.8571428571428572</v>
      </c>
      <c r="E105" s="58">
        <f>+PLAN!J113</f>
        <v>20</v>
      </c>
      <c r="F105" s="41">
        <f t="shared" si="24"/>
        <v>59</v>
      </c>
      <c r="G105" s="42">
        <f t="shared" si="25"/>
        <v>2.95</v>
      </c>
      <c r="H105" s="148">
        <f t="shared" si="26"/>
        <v>27</v>
      </c>
      <c r="I105" s="148">
        <f t="shared" si="27"/>
        <v>86</v>
      </c>
      <c r="J105" s="147">
        <f t="shared" si="28"/>
        <v>3.1851851851851851</v>
      </c>
      <c r="K105" s="59">
        <f>+PLAN!K113</f>
        <v>20</v>
      </c>
      <c r="L105" s="44">
        <f t="shared" si="29"/>
        <v>0</v>
      </c>
      <c r="M105" s="45">
        <f t="shared" si="30"/>
        <v>0</v>
      </c>
      <c r="N105" s="46">
        <f>+PLAN!L113</f>
        <v>12</v>
      </c>
      <c r="O105" s="47">
        <f>COUNTIF('4 TRIM'!$A$8:$A$5161,A105)</f>
        <v>0</v>
      </c>
      <c r="P105" s="48">
        <f t="shared" si="31"/>
        <v>0</v>
      </c>
      <c r="Q105" s="148">
        <f t="shared" si="32"/>
        <v>32</v>
      </c>
      <c r="R105" s="148">
        <f t="shared" si="33"/>
        <v>0</v>
      </c>
      <c r="S105" s="147">
        <f t="shared" si="34"/>
        <v>0</v>
      </c>
      <c r="T105" s="149">
        <f t="shared" si="35"/>
        <v>86</v>
      </c>
      <c r="U105" s="149">
        <f>+PLAN!M113</f>
        <v>59</v>
      </c>
      <c r="V105" s="150">
        <f t="shared" si="36"/>
        <v>1.4576271186440677</v>
      </c>
      <c r="W105" s="49"/>
      <c r="X105" s="56">
        <v>103</v>
      </c>
      <c r="Y105" s="50">
        <f>COUNTIFS('1 TRIM'!$A$8:$A$10507,X105,'1 TRIM'!$J$8:$J$10507,"Programada")</f>
        <v>27</v>
      </c>
      <c r="Z105" s="50">
        <f>COUNTIFS('1 TRIM'!$A$8:$A$10507,X105,'1 TRIM'!$J$8:$J$10507,"Demanda")</f>
        <v>1</v>
      </c>
      <c r="AA105" s="50">
        <f>COUNTIFS('2 TRIM'!$A$8:$A$15000,X105,'2 TRIM'!$J$8:$J$15000,"Programada")</f>
        <v>59</v>
      </c>
      <c r="AB105" s="50">
        <f>COUNTIFS('2 TRIM'!$A$8:$A$15000,X105,'2 TRIM'!$J$8:$J$15000,"Demanda")</f>
        <v>9</v>
      </c>
      <c r="AC105" s="50">
        <f>COUNTIFS('3 TRIM'!$A$8:$A$20000,X105,'3 TRIM'!$J$8:$J$20000,"Programada")</f>
        <v>0</v>
      </c>
      <c r="AD105" s="50">
        <f>COUNTIFS('3 TRIM'!$A$8:$A$20000,X105,'3 TRIM'!$J$8:$J$20000,"Demanda")</f>
        <v>0</v>
      </c>
      <c r="AE105" s="50">
        <f>COUNTIFS('4 TRIM'!$A$8:$A$10161,X105,'4 TRIM'!$G$8:$G$10161,"Programada")</f>
        <v>0</v>
      </c>
      <c r="AF105" s="50">
        <f>COUNTIFS('4 TRIM'!$A$8:$A$10161,X105,'4 TRIM'!$G$8:$G$10161,"Demanda")</f>
        <v>0</v>
      </c>
      <c r="AG105" s="51">
        <f t="shared" si="21"/>
        <v>96</v>
      </c>
      <c r="AH105" s="49"/>
      <c r="AI105" s="56">
        <v>103</v>
      </c>
      <c r="AJ105" s="50">
        <f>COUNTIFS('1 TRIM'!$A$8:$A$15000,AI105,'1 TRIM'!$K$8:$K$15000,"Interno")</f>
        <v>28</v>
      </c>
      <c r="AK105" s="50">
        <f>COUNTIFS('1 TRIM'!$A$8:$A$15000,AI105,'1 TRIM'!$K$8:$K$15000,"Externo")</f>
        <v>0</v>
      </c>
      <c r="AL105" s="50">
        <f>COUNTIFS('2 TRIM'!$A$8:$A$15000,AI105,'2 TRIM'!$K$8:$K$15000,"Interno")</f>
        <v>68</v>
      </c>
      <c r="AM105" s="50">
        <f>COUNTIFS('2 TRIM'!$A$8:$A$15000,AI105,'2 TRIM'!$K$8:$K$15000,"Externo")</f>
        <v>0</v>
      </c>
      <c r="AN105" s="50">
        <f>COUNTIFS('3 TRIM'!A$8:A$5481,AI105,'3 TRIM'!K$8:K$5481,"Interno")</f>
        <v>0</v>
      </c>
      <c r="AO105" s="50">
        <f>COUNTIFS('3 TRIM'!A$8:A$5481,AI105,'3 TRIM'!K$8:K$5481,"Externo")</f>
        <v>0</v>
      </c>
      <c r="AP105" s="50">
        <f>COUNTIFS('4 TRIM'!A$8:A$5161,AI105,'4 TRIM'!H$8:H$5161,"Interno")</f>
        <v>0</v>
      </c>
      <c r="AQ105" s="50">
        <f>COUNTIFS('4 TRIM'!A$8:A$5161,AI105,'4 TRIM'!H$8:H$5161,"Externo")</f>
        <v>0</v>
      </c>
      <c r="AR105" s="51">
        <f t="shared" si="37"/>
        <v>96</v>
      </c>
      <c r="AS105" s="49"/>
      <c r="AT105" s="56">
        <v>103</v>
      </c>
      <c r="AU105" s="52">
        <f>COUNTIFS('1 TRIM'!$A$8:$A$15000,AT105,'1 TRIM'!$L$8:$L$15000,"Campo")</f>
        <v>18</v>
      </c>
      <c r="AV105" s="52">
        <f>COUNTIFS('1 TRIM'!$A$8:$A$15000,AT105,'1 TRIM'!$L$8:$L$15000,"Oficina")</f>
        <v>4</v>
      </c>
      <c r="AW105" s="52">
        <f>COUNTIFS('1 TRIM'!$A$8:$A$15000,AT105,'1 TRIM'!$L$8:$L$15000,"Virtual")</f>
        <v>6</v>
      </c>
      <c r="AX105" s="52">
        <f>COUNTIFS('2 TRIM'!$A$8:$A$15000,AT105,'2 TRIM'!$L$8:$L$15000,"Campo")</f>
        <v>51</v>
      </c>
      <c r="AY105" s="52">
        <f>COUNTIFS('2 TRIM'!$A$8:$A$15000,AT105,'2 TRIM'!$L$8:$L$15000,"Oficina")</f>
        <v>0</v>
      </c>
      <c r="AZ105" s="52">
        <f>COUNTIFS('2 TRIM'!$A$8:$A$15000,AT105,'2 TRIM'!$L$8:$L$15000,"Virtual")</f>
        <v>17</v>
      </c>
      <c r="BA105" s="52">
        <f>COUNTIFS('3 TRIM'!$A$8:$A$5481,AT105,'3 TRIM'!$L$8:$L$5481,"Campo")</f>
        <v>0</v>
      </c>
      <c r="BB105" s="52">
        <f>COUNTIFS('3 TRIM'!$A$8:$A$5481,AT105,'3 TRIM'!$L$8:$L$5481,"Oficina")</f>
        <v>0</v>
      </c>
      <c r="BC105" s="52">
        <f>COUNTIFS('3 TRIM'!$A$8:$A$5481,AT105,'3 TRIM'!$L$8:$L$5481,"Virtual")</f>
        <v>0</v>
      </c>
      <c r="BD105" s="50">
        <f>COUNTIFS('4 TRIM'!$A$8:$A$5161,X105,'4 TRIM'!$I$8:$I$5161,"Campo")</f>
        <v>0</v>
      </c>
      <c r="BE105" s="52">
        <f>COUNTIFS('4 TRIM'!$A$8:$A$5161,AT105,'4 TRIM'!$I$8:$I$5161,"Oficina")</f>
        <v>0</v>
      </c>
      <c r="BF105" s="52">
        <f>COUNTIFS('4 TRIM'!$A$8:$A$5161,AT105,'4 TRIM'!$I$8:$I$5161,"Virtual")</f>
        <v>0</v>
      </c>
      <c r="BG105" s="51">
        <f t="shared" si="38"/>
        <v>96</v>
      </c>
      <c r="BH105" s="49"/>
      <c r="BI105" s="56">
        <v>103</v>
      </c>
      <c r="BJ105" s="52">
        <f>SUMIFS('1 TRIM'!M$8:M$14507,'1 TRIM'!A$8:A$14507,FORMULAS!BI105)</f>
        <v>60</v>
      </c>
      <c r="BK105" s="52">
        <f>SUMIFS('2 TRIM'!M$8:M$6930,'2 TRIM'!A$8:A$6930,FORMULAS!BI105)</f>
        <v>43</v>
      </c>
      <c r="BL105" s="52">
        <f>SUMIFS('3 TRIM'!M$8:M$5481,'3 TRIM'!A$8:A$5481,FORMULAS!BK105)</f>
        <v>2</v>
      </c>
      <c r="BM105" s="52">
        <f>SUMIFS('4 TRIM'!M$8:M$5161,'4 TRIM'!A$8:A$5161,FORMULAS!BL105)</f>
        <v>0</v>
      </c>
      <c r="BN105" s="52">
        <f>SUMIFS('1 TRIM'!Q$8:Q$5507,'1 TRIM'!E$8:E$5507,FORMULAS!BM105)</f>
        <v>0</v>
      </c>
      <c r="BO105" s="49"/>
      <c r="BQ105" s="61"/>
      <c r="BR105" s="49"/>
      <c r="BS105" s="49"/>
      <c r="BT105" s="49"/>
      <c r="BU105" s="49"/>
      <c r="BV105" s="49"/>
      <c r="BW105" s="49"/>
      <c r="BX105" s="49"/>
      <c r="BY105" s="49"/>
      <c r="BZ105" s="49"/>
    </row>
    <row r="106" spans="1:78" x14ac:dyDescent="0.25">
      <c r="A106" s="56">
        <v>104</v>
      </c>
      <c r="B106" s="57">
        <f>+PLAN!I114</f>
        <v>12</v>
      </c>
      <c r="C106" s="38">
        <f t="shared" si="22"/>
        <v>20</v>
      </c>
      <c r="D106" s="39">
        <f t="shared" si="23"/>
        <v>1.6666666666666667</v>
      </c>
      <c r="E106" s="58">
        <f>+PLAN!J114</f>
        <v>18</v>
      </c>
      <c r="F106" s="41">
        <f t="shared" si="24"/>
        <v>19</v>
      </c>
      <c r="G106" s="42">
        <f t="shared" si="25"/>
        <v>1.0555555555555556</v>
      </c>
      <c r="H106" s="148">
        <f t="shared" si="26"/>
        <v>30</v>
      </c>
      <c r="I106" s="148">
        <f t="shared" si="27"/>
        <v>39</v>
      </c>
      <c r="J106" s="147">
        <f t="shared" si="28"/>
        <v>1.3</v>
      </c>
      <c r="K106" s="59">
        <f>+PLAN!K114</f>
        <v>15</v>
      </c>
      <c r="L106" s="44">
        <f t="shared" si="29"/>
        <v>0</v>
      </c>
      <c r="M106" s="45">
        <f t="shared" si="30"/>
        <v>0</v>
      </c>
      <c r="N106" s="46">
        <f>+PLAN!L114</f>
        <v>10</v>
      </c>
      <c r="O106" s="47">
        <f>COUNTIF('4 TRIM'!$A$8:$A$5161,A106)</f>
        <v>0</v>
      </c>
      <c r="P106" s="48">
        <f t="shared" si="31"/>
        <v>0</v>
      </c>
      <c r="Q106" s="148">
        <f t="shared" si="32"/>
        <v>25</v>
      </c>
      <c r="R106" s="148">
        <f t="shared" si="33"/>
        <v>0</v>
      </c>
      <c r="S106" s="147">
        <f t="shared" si="34"/>
        <v>0</v>
      </c>
      <c r="T106" s="149">
        <f t="shared" si="35"/>
        <v>39</v>
      </c>
      <c r="U106" s="149">
        <f>+PLAN!M114</f>
        <v>55</v>
      </c>
      <c r="V106" s="150">
        <f t="shared" si="36"/>
        <v>0.70909090909090911</v>
      </c>
      <c r="W106" s="49"/>
      <c r="X106" s="56">
        <v>104</v>
      </c>
      <c r="Y106" s="50">
        <f>COUNTIFS('1 TRIM'!$A$8:$A$10507,X106,'1 TRIM'!$J$8:$J$10507,"Programada")</f>
        <v>20</v>
      </c>
      <c r="Z106" s="50">
        <f>COUNTIFS('1 TRIM'!$A$8:$A$10507,X106,'1 TRIM'!$J$8:$J$10507,"Demanda")</f>
        <v>9</v>
      </c>
      <c r="AA106" s="50">
        <f>COUNTIFS('2 TRIM'!$A$8:$A$15000,X106,'2 TRIM'!$J$8:$J$15000,"Programada")</f>
        <v>19</v>
      </c>
      <c r="AB106" s="50">
        <f>COUNTIFS('2 TRIM'!$A$8:$A$15000,X106,'2 TRIM'!$J$8:$J$15000,"Demanda")</f>
        <v>5</v>
      </c>
      <c r="AC106" s="50">
        <f>COUNTIFS('3 TRIM'!$A$8:$A$20000,X106,'3 TRIM'!$J$8:$J$20000,"Programada")</f>
        <v>0</v>
      </c>
      <c r="AD106" s="50">
        <f>COUNTIFS('3 TRIM'!$A$8:$A$20000,X106,'3 TRIM'!$J$8:$J$20000,"Demanda")</f>
        <v>4</v>
      </c>
      <c r="AE106" s="50">
        <f>COUNTIFS('4 TRIM'!$A$8:$A$10161,X106,'4 TRIM'!$G$8:$G$10161,"Programada")</f>
        <v>0</v>
      </c>
      <c r="AF106" s="50">
        <f>COUNTIFS('4 TRIM'!$A$8:$A$10161,X106,'4 TRIM'!$G$8:$G$10161,"Demanda")</f>
        <v>0</v>
      </c>
      <c r="AG106" s="51">
        <f t="shared" si="21"/>
        <v>57</v>
      </c>
      <c r="AH106" s="49"/>
      <c r="AI106" s="56">
        <v>104</v>
      </c>
      <c r="AJ106" s="50">
        <f>COUNTIFS('1 TRIM'!$A$8:$A$15000,AI106,'1 TRIM'!$K$8:$K$15000,"Interno")</f>
        <v>0</v>
      </c>
      <c r="AK106" s="50">
        <f>COUNTIFS('1 TRIM'!$A$8:$A$15000,AI106,'1 TRIM'!$K$8:$K$15000,"Externo")</f>
        <v>29</v>
      </c>
      <c r="AL106" s="50">
        <f>COUNTIFS('2 TRIM'!$A$8:$A$15000,AI106,'2 TRIM'!$K$8:$K$15000,"Interno")</f>
        <v>0</v>
      </c>
      <c r="AM106" s="50">
        <f>COUNTIFS('2 TRIM'!$A$8:$A$15000,AI106,'2 TRIM'!$K$8:$K$15000,"Externo")</f>
        <v>24</v>
      </c>
      <c r="AN106" s="50">
        <f>COUNTIFS('3 TRIM'!A$8:A$5481,AI106,'3 TRIM'!K$8:K$5481,"Interno")</f>
        <v>0</v>
      </c>
      <c r="AO106" s="50">
        <f>COUNTIFS('3 TRIM'!A$8:A$5481,AI106,'3 TRIM'!K$8:K$5481,"Externo")</f>
        <v>4</v>
      </c>
      <c r="AP106" s="50">
        <f>COUNTIFS('4 TRIM'!A$8:A$5161,AI106,'4 TRIM'!H$8:H$5161,"Interno")</f>
        <v>0</v>
      </c>
      <c r="AQ106" s="50">
        <f>COUNTIFS('4 TRIM'!A$8:A$5161,AI106,'4 TRIM'!H$8:H$5161,"Externo")</f>
        <v>0</v>
      </c>
      <c r="AR106" s="51">
        <f t="shared" si="37"/>
        <v>57</v>
      </c>
      <c r="AS106" s="49"/>
      <c r="AT106" s="56">
        <v>104</v>
      </c>
      <c r="AU106" s="52">
        <f>COUNTIFS('1 TRIM'!$A$8:$A$15000,AT106,'1 TRIM'!$L$8:$L$15000,"Campo")</f>
        <v>14</v>
      </c>
      <c r="AV106" s="52">
        <f>COUNTIFS('1 TRIM'!$A$8:$A$15000,AT106,'1 TRIM'!$L$8:$L$15000,"Oficina")</f>
        <v>1</v>
      </c>
      <c r="AW106" s="52">
        <f>COUNTIFS('1 TRIM'!$A$8:$A$15000,AT106,'1 TRIM'!$L$8:$L$15000,"Virtual")</f>
        <v>14</v>
      </c>
      <c r="AX106" s="52">
        <f>COUNTIFS('2 TRIM'!$A$8:$A$15000,AT106,'2 TRIM'!$L$8:$L$15000,"Campo")</f>
        <v>16</v>
      </c>
      <c r="AY106" s="52">
        <f>COUNTIFS('2 TRIM'!$A$8:$A$15000,AT106,'2 TRIM'!$L$8:$L$15000,"Oficina")</f>
        <v>0</v>
      </c>
      <c r="AZ106" s="52">
        <f>COUNTIFS('2 TRIM'!$A$8:$A$15000,AT106,'2 TRIM'!$L$8:$L$15000,"Virtual")</f>
        <v>8</v>
      </c>
      <c r="BA106" s="52">
        <f>COUNTIFS('3 TRIM'!$A$8:$A$5481,AT106,'3 TRIM'!$L$8:$L$5481,"Campo")</f>
        <v>4</v>
      </c>
      <c r="BB106" s="52">
        <f>COUNTIFS('3 TRIM'!$A$8:$A$5481,AT106,'3 TRIM'!$L$8:$L$5481,"Oficina")</f>
        <v>0</v>
      </c>
      <c r="BC106" s="52">
        <f>COUNTIFS('3 TRIM'!$A$8:$A$5481,AT106,'3 TRIM'!$L$8:$L$5481,"Virtual")</f>
        <v>0</v>
      </c>
      <c r="BD106" s="50">
        <f>COUNTIFS('4 TRIM'!$A$8:$A$5161,X106,'4 TRIM'!$I$8:$I$5161,"Campo")</f>
        <v>0</v>
      </c>
      <c r="BE106" s="52">
        <f>COUNTIFS('4 TRIM'!$A$8:$A$5161,AT106,'4 TRIM'!$I$8:$I$5161,"Oficina")</f>
        <v>0</v>
      </c>
      <c r="BF106" s="52">
        <f>COUNTIFS('4 TRIM'!$A$8:$A$5161,AT106,'4 TRIM'!$I$8:$I$5161,"Virtual")</f>
        <v>0</v>
      </c>
      <c r="BG106" s="51">
        <f t="shared" si="38"/>
        <v>57</v>
      </c>
      <c r="BH106" s="49"/>
      <c r="BI106" s="56">
        <v>104</v>
      </c>
      <c r="BJ106" s="52">
        <f>SUMIFS('1 TRIM'!M$8:M$14507,'1 TRIM'!A$8:A$14507,FORMULAS!BI106)</f>
        <v>197</v>
      </c>
      <c r="BK106" s="52">
        <f>SUMIFS('2 TRIM'!M$8:M$6930,'2 TRIM'!A$8:A$6930,FORMULAS!BI106)</f>
        <v>72</v>
      </c>
      <c r="BL106" s="52">
        <f>SUMIFS('3 TRIM'!M$8:M$5481,'3 TRIM'!A$8:A$5481,FORMULAS!BK106)</f>
        <v>61</v>
      </c>
      <c r="BM106" s="52">
        <f>SUMIFS('4 TRIM'!M$8:M$5161,'4 TRIM'!A$8:A$5161,FORMULAS!BL106)</f>
        <v>0</v>
      </c>
      <c r="BN106" s="52">
        <f>SUMIFS('1 TRIM'!Q$8:Q$5507,'1 TRIM'!E$8:E$5507,FORMULAS!BM106)</f>
        <v>0</v>
      </c>
      <c r="BO106" s="49"/>
      <c r="BQ106" s="61"/>
      <c r="BR106" s="49"/>
      <c r="BS106" s="49"/>
      <c r="BT106" s="49"/>
      <c r="BU106" s="49"/>
      <c r="BV106" s="49"/>
      <c r="BW106" s="49"/>
      <c r="BX106" s="49"/>
      <c r="BY106" s="49"/>
      <c r="BZ106" s="49"/>
    </row>
    <row r="107" spans="1:78" x14ac:dyDescent="0.25">
      <c r="A107" s="56">
        <v>105</v>
      </c>
      <c r="B107" s="57">
        <f>+PLAN!I115</f>
        <v>7</v>
      </c>
      <c r="C107" s="38">
        <f t="shared" si="22"/>
        <v>0</v>
      </c>
      <c r="D107" s="39">
        <f t="shared" si="23"/>
        <v>0</v>
      </c>
      <c r="E107" s="58">
        <f>+PLAN!J115</f>
        <v>7</v>
      </c>
      <c r="F107" s="41">
        <f t="shared" si="24"/>
        <v>1</v>
      </c>
      <c r="G107" s="42">
        <f t="shared" si="25"/>
        <v>0.14285714285714285</v>
      </c>
      <c r="H107" s="148">
        <f t="shared" si="26"/>
        <v>14</v>
      </c>
      <c r="I107" s="148">
        <f t="shared" si="27"/>
        <v>1</v>
      </c>
      <c r="J107" s="147">
        <f t="shared" si="28"/>
        <v>7.1428571428571425E-2</v>
      </c>
      <c r="K107" s="59">
        <f>+PLAN!K115</f>
        <v>7</v>
      </c>
      <c r="L107" s="44">
        <f t="shared" si="29"/>
        <v>17</v>
      </c>
      <c r="M107" s="45">
        <f t="shared" si="30"/>
        <v>2.4285714285714284</v>
      </c>
      <c r="N107" s="46">
        <f>+PLAN!L115</f>
        <v>30</v>
      </c>
      <c r="O107" s="47">
        <f>COUNTIF('4 TRIM'!$A$8:$A$5161,A107)</f>
        <v>0</v>
      </c>
      <c r="P107" s="48">
        <f t="shared" si="31"/>
        <v>0</v>
      </c>
      <c r="Q107" s="148">
        <f t="shared" si="32"/>
        <v>37</v>
      </c>
      <c r="R107" s="148">
        <f t="shared" si="33"/>
        <v>17</v>
      </c>
      <c r="S107" s="147">
        <f t="shared" si="34"/>
        <v>0.45945945945945948</v>
      </c>
      <c r="T107" s="149">
        <f t="shared" si="35"/>
        <v>18</v>
      </c>
      <c r="U107" s="149">
        <f>+PLAN!M115</f>
        <v>51</v>
      </c>
      <c r="V107" s="150">
        <f t="shared" si="36"/>
        <v>0.35294117647058826</v>
      </c>
      <c r="W107" s="49"/>
      <c r="X107" s="56">
        <v>105</v>
      </c>
      <c r="Y107" s="50">
        <f>COUNTIFS('1 TRIM'!$A$8:$A$10507,X107,'1 TRIM'!$J$8:$J$10507,"Programada")</f>
        <v>0</v>
      </c>
      <c r="Z107" s="50">
        <f>COUNTIFS('1 TRIM'!$A$8:$A$10507,X107,'1 TRIM'!$J$8:$J$10507,"Demanda")</f>
        <v>0</v>
      </c>
      <c r="AA107" s="50">
        <f>COUNTIFS('2 TRIM'!$A$8:$A$15000,X107,'2 TRIM'!$J$8:$J$15000,"Programada")</f>
        <v>1</v>
      </c>
      <c r="AB107" s="50">
        <f>COUNTIFS('2 TRIM'!$A$8:$A$15000,X107,'2 TRIM'!$J$8:$J$15000,"Demanda")</f>
        <v>0</v>
      </c>
      <c r="AC107" s="50">
        <f>COUNTIFS('3 TRIM'!$A$8:$A$20000,X107,'3 TRIM'!$J$8:$J$20000,"Programada")</f>
        <v>17</v>
      </c>
      <c r="AD107" s="50">
        <f>COUNTIFS('3 TRIM'!$A$8:$A$20000,X107,'3 TRIM'!$J$8:$J$20000,"Demanda")</f>
        <v>5</v>
      </c>
      <c r="AE107" s="50">
        <f>COUNTIFS('4 TRIM'!$A$8:$A$10161,X107,'4 TRIM'!$G$8:$G$10161,"Programada")</f>
        <v>0</v>
      </c>
      <c r="AF107" s="50">
        <f>COUNTIFS('4 TRIM'!$A$8:$A$10161,X107,'4 TRIM'!$G$8:$G$10161,"Demanda")</f>
        <v>0</v>
      </c>
      <c r="AG107" s="51">
        <f t="shared" si="21"/>
        <v>23</v>
      </c>
      <c r="AH107" s="49"/>
      <c r="AI107" s="56">
        <v>105</v>
      </c>
      <c r="AJ107" s="50">
        <f>COUNTIFS('1 TRIM'!$A$8:$A$15000,AI107,'1 TRIM'!$K$8:$K$15000,"Interno")</f>
        <v>0</v>
      </c>
      <c r="AK107" s="50">
        <f>COUNTIFS('1 TRIM'!$A$8:$A$15000,AI107,'1 TRIM'!$K$8:$K$15000,"Externo")</f>
        <v>0</v>
      </c>
      <c r="AL107" s="50">
        <f>COUNTIFS('2 TRIM'!$A$8:$A$15000,AI107,'2 TRIM'!$K$8:$K$15000,"Interno")</f>
        <v>1</v>
      </c>
      <c r="AM107" s="50">
        <f>COUNTIFS('2 TRIM'!$A$8:$A$15000,AI107,'2 TRIM'!$K$8:$K$15000,"Externo")</f>
        <v>0</v>
      </c>
      <c r="AN107" s="50">
        <f>COUNTIFS('3 TRIM'!A$8:A$5481,AI107,'3 TRIM'!K$8:K$5481,"Interno")</f>
        <v>1</v>
      </c>
      <c r="AO107" s="50">
        <f>COUNTIFS('3 TRIM'!A$8:A$5481,AI107,'3 TRIM'!K$8:K$5481,"Externo")</f>
        <v>9</v>
      </c>
      <c r="AP107" s="50">
        <f>COUNTIFS('4 TRIM'!A$8:A$5161,AI107,'4 TRIM'!H$8:H$5161,"Interno")</f>
        <v>0</v>
      </c>
      <c r="AQ107" s="50">
        <f>COUNTIFS('4 TRIM'!A$8:A$5161,AI107,'4 TRIM'!H$8:H$5161,"Externo")</f>
        <v>0</v>
      </c>
      <c r="AR107" s="51">
        <f t="shared" si="37"/>
        <v>11</v>
      </c>
      <c r="AS107" s="49"/>
      <c r="AT107" s="56">
        <v>105</v>
      </c>
      <c r="AU107" s="52">
        <f>COUNTIFS('1 TRIM'!$A$8:$A$15000,AT107,'1 TRIM'!$L$8:$L$15000,"Campo")</f>
        <v>0</v>
      </c>
      <c r="AV107" s="52">
        <f>COUNTIFS('1 TRIM'!$A$8:$A$15000,AT107,'1 TRIM'!$L$8:$L$15000,"Oficina")</f>
        <v>0</v>
      </c>
      <c r="AW107" s="52">
        <f>COUNTIFS('1 TRIM'!$A$8:$A$15000,AT107,'1 TRIM'!$L$8:$L$15000,"Virtual")</f>
        <v>0</v>
      </c>
      <c r="AX107" s="52">
        <f>COUNTIFS('2 TRIM'!$A$8:$A$15000,AT107,'2 TRIM'!$L$8:$L$15000,"Campo")</f>
        <v>0</v>
      </c>
      <c r="AY107" s="52">
        <f>COUNTIFS('2 TRIM'!$A$8:$A$15000,AT107,'2 TRIM'!$L$8:$L$15000,"Oficina")</f>
        <v>0</v>
      </c>
      <c r="AZ107" s="52">
        <f>COUNTIFS('2 TRIM'!$A$8:$A$15000,AT107,'2 TRIM'!$L$8:$L$15000,"Virtual")</f>
        <v>1</v>
      </c>
      <c r="BA107" s="52">
        <f>COUNTIFS('3 TRIM'!$A$8:$A$5481,AT107,'3 TRIM'!$L$8:$L$5481,"Campo")</f>
        <v>5</v>
      </c>
      <c r="BB107" s="52">
        <f>COUNTIFS('3 TRIM'!$A$8:$A$5481,AT107,'3 TRIM'!$L$8:$L$5481,"Oficina")</f>
        <v>3</v>
      </c>
      <c r="BC107" s="52">
        <f>COUNTIFS('3 TRIM'!$A$8:$A$5481,AT107,'3 TRIM'!$L$8:$L$5481,"Virtual")</f>
        <v>2</v>
      </c>
      <c r="BD107" s="50">
        <f>COUNTIFS('4 TRIM'!$A$8:$A$5161,X107,'4 TRIM'!$I$8:$I$5161,"Campo")</f>
        <v>0</v>
      </c>
      <c r="BE107" s="52">
        <f>COUNTIFS('4 TRIM'!$A$8:$A$5161,AT107,'4 TRIM'!$I$8:$I$5161,"Oficina")</f>
        <v>0</v>
      </c>
      <c r="BF107" s="52">
        <f>COUNTIFS('4 TRIM'!$A$8:$A$5161,AT107,'4 TRIM'!$I$8:$I$5161,"Virtual")</f>
        <v>0</v>
      </c>
      <c r="BG107" s="51">
        <f t="shared" si="38"/>
        <v>11</v>
      </c>
      <c r="BH107" s="49"/>
      <c r="BI107" s="56">
        <v>105</v>
      </c>
      <c r="BJ107" s="52">
        <f>SUMIFS('1 TRIM'!M$8:M$14507,'1 TRIM'!A$8:A$14507,FORMULAS!BI107)</f>
        <v>0</v>
      </c>
      <c r="BK107" s="52">
        <f>SUMIFS('2 TRIM'!M$8:M$6930,'2 TRIM'!A$8:A$6930,FORMULAS!BI107)</f>
        <v>123</v>
      </c>
      <c r="BL107" s="52">
        <f>SUMIFS('3 TRIM'!M$8:M$5481,'3 TRIM'!A$8:A$5481,FORMULAS!BK107)</f>
        <v>0</v>
      </c>
      <c r="BM107" s="52">
        <f>SUMIFS('4 TRIM'!M$8:M$5161,'4 TRIM'!A$8:A$5161,FORMULAS!BL107)</f>
        <v>0</v>
      </c>
      <c r="BN107" s="52">
        <f>SUMIFS('1 TRIM'!Q$8:Q$5507,'1 TRIM'!E$8:E$5507,FORMULAS!BM107)</f>
        <v>0</v>
      </c>
      <c r="BO107" s="49"/>
      <c r="BQ107" s="61"/>
      <c r="BR107" s="49"/>
      <c r="BS107" s="49"/>
      <c r="BT107" s="49"/>
      <c r="BU107" s="49"/>
      <c r="BV107" s="49"/>
      <c r="BW107" s="49"/>
      <c r="BX107" s="49"/>
      <c r="BY107" s="49"/>
      <c r="BZ107" s="49"/>
    </row>
    <row r="108" spans="1:78" x14ac:dyDescent="0.25">
      <c r="A108" s="56">
        <v>106</v>
      </c>
      <c r="B108" s="57">
        <f>+PLAN!I116</f>
        <v>10</v>
      </c>
      <c r="C108" s="38">
        <f t="shared" si="22"/>
        <v>12</v>
      </c>
      <c r="D108" s="39">
        <f t="shared" si="23"/>
        <v>1.2</v>
      </c>
      <c r="E108" s="58">
        <f>+PLAN!J116</f>
        <v>116</v>
      </c>
      <c r="F108" s="41">
        <f t="shared" si="24"/>
        <v>83</v>
      </c>
      <c r="G108" s="42">
        <f t="shared" si="25"/>
        <v>0.71551724137931039</v>
      </c>
      <c r="H108" s="148">
        <f t="shared" si="26"/>
        <v>126</v>
      </c>
      <c r="I108" s="148">
        <f t="shared" si="27"/>
        <v>95</v>
      </c>
      <c r="J108" s="147">
        <f t="shared" si="28"/>
        <v>0.75396825396825395</v>
      </c>
      <c r="K108" s="59">
        <f>+PLAN!K116</f>
        <v>20</v>
      </c>
      <c r="L108" s="44">
        <f t="shared" si="29"/>
        <v>22</v>
      </c>
      <c r="M108" s="45">
        <f t="shared" si="30"/>
        <v>1.1000000000000001</v>
      </c>
      <c r="N108" s="46">
        <f>+PLAN!L116</f>
        <v>10</v>
      </c>
      <c r="O108" s="47">
        <f>COUNTIF('4 TRIM'!$A$8:$A$5161,A108)</f>
        <v>0</v>
      </c>
      <c r="P108" s="48">
        <f t="shared" si="31"/>
        <v>0</v>
      </c>
      <c r="Q108" s="148">
        <f t="shared" si="32"/>
        <v>30</v>
      </c>
      <c r="R108" s="148">
        <f t="shared" si="33"/>
        <v>22</v>
      </c>
      <c r="S108" s="147">
        <f t="shared" si="34"/>
        <v>0.73333333333333328</v>
      </c>
      <c r="T108" s="149">
        <f t="shared" si="35"/>
        <v>117</v>
      </c>
      <c r="U108" s="149">
        <f>+PLAN!M116</f>
        <v>156</v>
      </c>
      <c r="V108" s="150">
        <f t="shared" si="36"/>
        <v>0.75</v>
      </c>
      <c r="W108" s="49"/>
      <c r="X108" s="56">
        <v>106</v>
      </c>
      <c r="Y108" s="50">
        <f>COUNTIFS('1 TRIM'!$A$8:$A$10507,X108,'1 TRIM'!$J$8:$J$10507,"Programada")</f>
        <v>12</v>
      </c>
      <c r="Z108" s="50">
        <f>COUNTIFS('1 TRIM'!$A$8:$A$10507,X108,'1 TRIM'!$J$8:$J$10507,"Demanda")</f>
        <v>2</v>
      </c>
      <c r="AA108" s="50">
        <f>COUNTIFS('2 TRIM'!$A$8:$A$15000,X108,'2 TRIM'!$J$8:$J$15000,"Programada")</f>
        <v>83</v>
      </c>
      <c r="AB108" s="50">
        <f>COUNTIFS('2 TRIM'!$A$8:$A$15000,X108,'2 TRIM'!$J$8:$J$15000,"Demanda")</f>
        <v>16</v>
      </c>
      <c r="AC108" s="50">
        <f>COUNTIFS('3 TRIM'!$A$8:$A$20000,X108,'3 TRIM'!$J$8:$J$20000,"Programada")</f>
        <v>22</v>
      </c>
      <c r="AD108" s="50">
        <f>COUNTIFS('3 TRIM'!$A$8:$A$20000,X108,'3 TRIM'!$J$8:$J$20000,"Demanda")</f>
        <v>6</v>
      </c>
      <c r="AE108" s="50">
        <f>COUNTIFS('4 TRIM'!$A$8:$A$10161,X108,'4 TRIM'!$G$8:$G$10161,"Programada")</f>
        <v>0</v>
      </c>
      <c r="AF108" s="50">
        <f>COUNTIFS('4 TRIM'!$A$8:$A$10161,X108,'4 TRIM'!$G$8:$G$10161,"Demanda")</f>
        <v>0</v>
      </c>
      <c r="AG108" s="51">
        <f t="shared" si="21"/>
        <v>141</v>
      </c>
      <c r="AH108" s="49"/>
      <c r="AI108" s="56">
        <v>106</v>
      </c>
      <c r="AJ108" s="50">
        <f>COUNTIFS('1 TRIM'!$A$8:$A$15000,AI108,'1 TRIM'!$K$8:$K$15000,"Interno")</f>
        <v>0</v>
      </c>
      <c r="AK108" s="50">
        <f>COUNTIFS('1 TRIM'!$A$8:$A$15000,AI108,'1 TRIM'!$K$8:$K$15000,"Externo")</f>
        <v>14</v>
      </c>
      <c r="AL108" s="50">
        <f>COUNTIFS('2 TRIM'!$A$8:$A$15000,AI108,'2 TRIM'!$K$8:$K$15000,"Interno")</f>
        <v>3</v>
      </c>
      <c r="AM108" s="50">
        <f>COUNTIFS('2 TRIM'!$A$8:$A$15000,AI108,'2 TRIM'!$K$8:$K$15000,"Externo")</f>
        <v>96</v>
      </c>
      <c r="AN108" s="50">
        <f>COUNTIFS('3 TRIM'!A$8:A$5481,AI108,'3 TRIM'!K$8:K$5481,"Interno")</f>
        <v>1</v>
      </c>
      <c r="AO108" s="50">
        <f>COUNTIFS('3 TRIM'!A$8:A$5481,AI108,'3 TRIM'!K$8:K$5481,"Externo")</f>
        <v>26</v>
      </c>
      <c r="AP108" s="50">
        <f>COUNTIFS('4 TRIM'!A$8:A$5161,AI108,'4 TRIM'!H$8:H$5161,"Interno")</f>
        <v>0</v>
      </c>
      <c r="AQ108" s="50">
        <f>COUNTIFS('4 TRIM'!A$8:A$5161,AI108,'4 TRIM'!H$8:H$5161,"Externo")</f>
        <v>0</v>
      </c>
      <c r="AR108" s="51">
        <f t="shared" si="37"/>
        <v>140</v>
      </c>
      <c r="AS108" s="49"/>
      <c r="AT108" s="56">
        <v>106</v>
      </c>
      <c r="AU108" s="52">
        <f>COUNTIFS('1 TRIM'!$A$8:$A$15000,AT108,'1 TRIM'!$L$8:$L$15000,"Campo")</f>
        <v>10</v>
      </c>
      <c r="AV108" s="52">
        <f>COUNTIFS('1 TRIM'!$A$8:$A$15000,AT108,'1 TRIM'!$L$8:$L$15000,"Oficina")</f>
        <v>1</v>
      </c>
      <c r="AW108" s="52">
        <f>COUNTIFS('1 TRIM'!$A$8:$A$15000,AT108,'1 TRIM'!$L$8:$L$15000,"Virtual")</f>
        <v>3</v>
      </c>
      <c r="AX108" s="52">
        <f>COUNTIFS('2 TRIM'!$A$8:$A$15000,AT108,'2 TRIM'!$L$8:$L$15000,"Campo")</f>
        <v>82</v>
      </c>
      <c r="AY108" s="52">
        <f>COUNTIFS('2 TRIM'!$A$8:$A$15000,AT108,'2 TRIM'!$L$8:$L$15000,"Oficina")</f>
        <v>4</v>
      </c>
      <c r="AZ108" s="52">
        <f>COUNTIFS('2 TRIM'!$A$8:$A$15000,AT108,'2 TRIM'!$L$8:$L$15000,"Virtual")</f>
        <v>13</v>
      </c>
      <c r="BA108" s="52">
        <f>COUNTIFS('3 TRIM'!$A$8:$A$5481,AT108,'3 TRIM'!$L$8:$L$5481,"Campo")</f>
        <v>20</v>
      </c>
      <c r="BB108" s="52">
        <f>COUNTIFS('3 TRIM'!$A$8:$A$5481,AT108,'3 TRIM'!$L$8:$L$5481,"Oficina")</f>
        <v>0</v>
      </c>
      <c r="BC108" s="52">
        <f>COUNTIFS('3 TRIM'!$A$8:$A$5481,AT108,'3 TRIM'!$L$8:$L$5481,"Virtual")</f>
        <v>7</v>
      </c>
      <c r="BD108" s="50">
        <f>COUNTIFS('4 TRIM'!$A$8:$A$5161,X108,'4 TRIM'!$I$8:$I$5161,"Campo")</f>
        <v>0</v>
      </c>
      <c r="BE108" s="52">
        <f>COUNTIFS('4 TRIM'!$A$8:$A$5161,AT108,'4 TRIM'!$I$8:$I$5161,"Oficina")</f>
        <v>0</v>
      </c>
      <c r="BF108" s="52">
        <f>COUNTIFS('4 TRIM'!$A$8:$A$5161,AT108,'4 TRIM'!$I$8:$I$5161,"Virtual")</f>
        <v>0</v>
      </c>
      <c r="BG108" s="51">
        <f t="shared" si="38"/>
        <v>140</v>
      </c>
      <c r="BH108" s="49"/>
      <c r="BI108" s="56">
        <v>106</v>
      </c>
      <c r="BJ108" s="52">
        <f>SUMIFS('1 TRIM'!M$8:M$14507,'1 TRIM'!A$8:A$14507,FORMULAS!BI108)</f>
        <v>54</v>
      </c>
      <c r="BK108" s="52">
        <f>SUMIFS('2 TRIM'!M$8:M$6930,'2 TRIM'!A$8:A$6930,FORMULAS!BI108)</f>
        <v>348</v>
      </c>
      <c r="BL108" s="52">
        <f>SUMIFS('3 TRIM'!M$8:M$5481,'3 TRIM'!A$8:A$5481,FORMULAS!BK108)</f>
        <v>0</v>
      </c>
      <c r="BM108" s="52">
        <f>SUMIFS('4 TRIM'!M$8:M$5161,'4 TRIM'!A$8:A$5161,FORMULAS!BL108)</f>
        <v>0</v>
      </c>
      <c r="BN108" s="52">
        <f>SUMIFS('1 TRIM'!Q$8:Q$5507,'1 TRIM'!E$8:E$5507,FORMULAS!BM108)</f>
        <v>0</v>
      </c>
      <c r="BO108" s="49"/>
      <c r="BQ108" s="61"/>
      <c r="BR108" s="49"/>
      <c r="BS108" s="49"/>
      <c r="BT108" s="49"/>
      <c r="BU108" s="49"/>
      <c r="BV108" s="49"/>
      <c r="BW108" s="49"/>
      <c r="BX108" s="49"/>
      <c r="BY108" s="49"/>
      <c r="BZ108" s="49"/>
    </row>
    <row r="109" spans="1:78" x14ac:dyDescent="0.25">
      <c r="A109" s="56">
        <v>107</v>
      </c>
      <c r="B109" s="57">
        <f>+PLAN!I117</f>
        <v>2</v>
      </c>
      <c r="C109" s="38">
        <f t="shared" si="22"/>
        <v>2</v>
      </c>
      <c r="D109" s="39">
        <f t="shared" si="23"/>
        <v>1</v>
      </c>
      <c r="E109" s="58">
        <f>+PLAN!J117</f>
        <v>2</v>
      </c>
      <c r="F109" s="41">
        <f t="shared" si="24"/>
        <v>0</v>
      </c>
      <c r="G109" s="42">
        <f t="shared" si="25"/>
        <v>0</v>
      </c>
      <c r="H109" s="148">
        <f t="shared" si="26"/>
        <v>4</v>
      </c>
      <c r="I109" s="148">
        <f t="shared" si="27"/>
        <v>2</v>
      </c>
      <c r="J109" s="147">
        <f t="shared" si="28"/>
        <v>0.5</v>
      </c>
      <c r="K109" s="59">
        <f>+PLAN!K117</f>
        <v>2</v>
      </c>
      <c r="L109" s="44">
        <f t="shared" si="29"/>
        <v>2</v>
      </c>
      <c r="M109" s="45">
        <f t="shared" si="30"/>
        <v>1</v>
      </c>
      <c r="N109" s="46">
        <f>+PLAN!L117</f>
        <v>1</v>
      </c>
      <c r="O109" s="47">
        <f>COUNTIF('4 TRIM'!$A$8:$A$5161,A109)</f>
        <v>0</v>
      </c>
      <c r="P109" s="48">
        <f t="shared" si="31"/>
        <v>0</v>
      </c>
      <c r="Q109" s="148">
        <f t="shared" si="32"/>
        <v>3</v>
      </c>
      <c r="R109" s="148">
        <f t="shared" si="33"/>
        <v>2</v>
      </c>
      <c r="S109" s="147">
        <f t="shared" si="34"/>
        <v>0.66666666666666663</v>
      </c>
      <c r="T109" s="149">
        <f t="shared" si="35"/>
        <v>4</v>
      </c>
      <c r="U109" s="149">
        <f>+PLAN!M117</f>
        <v>7</v>
      </c>
      <c r="V109" s="150">
        <f t="shared" si="36"/>
        <v>0.5714285714285714</v>
      </c>
      <c r="W109" s="49"/>
      <c r="X109" s="56">
        <v>107</v>
      </c>
      <c r="Y109" s="50">
        <f>COUNTIFS('1 TRIM'!$A$8:$A$10507,X109,'1 TRIM'!$J$8:$J$10507,"Programada")</f>
        <v>2</v>
      </c>
      <c r="Z109" s="50">
        <f>COUNTIFS('1 TRIM'!$A$8:$A$10507,X109,'1 TRIM'!$J$8:$J$10507,"Demanda")</f>
        <v>1</v>
      </c>
      <c r="AA109" s="50">
        <f>COUNTIFS('2 TRIM'!$A$8:$A$15000,X109,'2 TRIM'!$J$8:$J$15000,"Programada")</f>
        <v>0</v>
      </c>
      <c r="AB109" s="50">
        <f>COUNTIFS('2 TRIM'!$A$8:$A$15000,X109,'2 TRIM'!$J$8:$J$15000,"Demanda")</f>
        <v>1</v>
      </c>
      <c r="AC109" s="50">
        <f>COUNTIFS('3 TRIM'!$A$8:$A$20000,X109,'3 TRIM'!$J$8:$J$20000,"Programada")</f>
        <v>2</v>
      </c>
      <c r="AD109" s="50">
        <f>COUNTIFS('3 TRIM'!$A$8:$A$20000,X109,'3 TRIM'!$J$8:$J$20000,"Demanda")</f>
        <v>1</v>
      </c>
      <c r="AE109" s="50">
        <f>COUNTIFS('4 TRIM'!$A$8:$A$10161,X109,'4 TRIM'!$G$8:$G$10161,"Programada")</f>
        <v>0</v>
      </c>
      <c r="AF109" s="50">
        <f>COUNTIFS('4 TRIM'!$A$8:$A$10161,X109,'4 TRIM'!$G$8:$G$10161,"Demanda")</f>
        <v>0</v>
      </c>
      <c r="AG109" s="51">
        <f t="shared" si="21"/>
        <v>7</v>
      </c>
      <c r="AH109" s="49"/>
      <c r="AI109" s="56">
        <v>107</v>
      </c>
      <c r="AJ109" s="50">
        <f>COUNTIFS('1 TRIM'!$A$8:$A$15000,AI109,'1 TRIM'!$K$8:$K$15000,"Interno")</f>
        <v>0</v>
      </c>
      <c r="AK109" s="50">
        <f>COUNTIFS('1 TRIM'!$A$8:$A$15000,AI109,'1 TRIM'!$K$8:$K$15000,"Externo")</f>
        <v>3</v>
      </c>
      <c r="AL109" s="50">
        <f>COUNTIFS('2 TRIM'!$A$8:$A$15000,AI109,'2 TRIM'!$K$8:$K$15000,"Interno")</f>
        <v>1</v>
      </c>
      <c r="AM109" s="50">
        <f>COUNTIFS('2 TRIM'!$A$8:$A$15000,AI109,'2 TRIM'!$K$8:$K$15000,"Externo")</f>
        <v>0</v>
      </c>
      <c r="AN109" s="50">
        <f>COUNTIFS('3 TRIM'!A$8:A$5481,AI109,'3 TRIM'!K$8:K$5481,"Interno")</f>
        <v>0</v>
      </c>
      <c r="AO109" s="50">
        <f>COUNTIFS('3 TRIM'!A$8:A$5481,AI109,'3 TRIM'!K$8:K$5481,"Externo")</f>
        <v>3</v>
      </c>
      <c r="AP109" s="50">
        <f>COUNTIFS('4 TRIM'!A$8:A$5161,AI109,'4 TRIM'!H$8:H$5161,"Interno")</f>
        <v>0</v>
      </c>
      <c r="AQ109" s="50">
        <f>COUNTIFS('4 TRIM'!A$8:A$5161,AI109,'4 TRIM'!H$8:H$5161,"Externo")</f>
        <v>0</v>
      </c>
      <c r="AR109" s="51">
        <f t="shared" si="37"/>
        <v>7</v>
      </c>
      <c r="AS109" s="49"/>
      <c r="AT109" s="56">
        <v>107</v>
      </c>
      <c r="AU109" s="52">
        <f>COUNTIFS('1 TRIM'!$A$8:$A$15000,AT109,'1 TRIM'!$L$8:$L$15000,"Campo")</f>
        <v>0</v>
      </c>
      <c r="AV109" s="52">
        <f>COUNTIFS('1 TRIM'!$A$8:$A$15000,AT109,'1 TRIM'!$L$8:$L$15000,"Oficina")</f>
        <v>3</v>
      </c>
      <c r="AW109" s="52">
        <f>COUNTIFS('1 TRIM'!$A$8:$A$15000,AT109,'1 TRIM'!$L$8:$L$15000,"Virtual")</f>
        <v>0</v>
      </c>
      <c r="AX109" s="52">
        <f>COUNTIFS('2 TRIM'!$A$8:$A$15000,AT109,'2 TRIM'!$L$8:$L$15000,"Campo")</f>
        <v>1</v>
      </c>
      <c r="AY109" s="52">
        <f>COUNTIFS('2 TRIM'!$A$8:$A$15000,AT109,'2 TRIM'!$L$8:$L$15000,"Oficina")</f>
        <v>0</v>
      </c>
      <c r="AZ109" s="52">
        <f>COUNTIFS('2 TRIM'!$A$8:$A$15000,AT109,'2 TRIM'!$L$8:$L$15000,"Virtual")</f>
        <v>0</v>
      </c>
      <c r="BA109" s="52">
        <f>COUNTIFS('3 TRIM'!$A$8:$A$5481,AT109,'3 TRIM'!$L$8:$L$5481,"Campo")</f>
        <v>3</v>
      </c>
      <c r="BB109" s="52">
        <f>COUNTIFS('3 TRIM'!$A$8:$A$5481,AT109,'3 TRIM'!$L$8:$L$5481,"Oficina")</f>
        <v>0</v>
      </c>
      <c r="BC109" s="52">
        <f>COUNTIFS('3 TRIM'!$A$8:$A$5481,AT109,'3 TRIM'!$L$8:$L$5481,"Virtual")</f>
        <v>0</v>
      </c>
      <c r="BD109" s="50">
        <f>COUNTIFS('4 TRIM'!$A$8:$A$5161,X109,'4 TRIM'!$I$8:$I$5161,"Campo")</f>
        <v>0</v>
      </c>
      <c r="BE109" s="52">
        <f>COUNTIFS('4 TRIM'!$A$8:$A$5161,AT109,'4 TRIM'!$I$8:$I$5161,"Oficina")</f>
        <v>0</v>
      </c>
      <c r="BF109" s="52">
        <f>COUNTIFS('4 TRIM'!$A$8:$A$5161,AT109,'4 TRIM'!$I$8:$I$5161,"Virtual")</f>
        <v>0</v>
      </c>
      <c r="BG109" s="51">
        <f t="shared" si="38"/>
        <v>7</v>
      </c>
      <c r="BH109" s="49"/>
      <c r="BI109" s="56">
        <v>107</v>
      </c>
      <c r="BJ109" s="52">
        <f>SUMIFS('1 TRIM'!M$8:M$14507,'1 TRIM'!A$8:A$14507,FORMULAS!BI109)</f>
        <v>12</v>
      </c>
      <c r="BK109" s="52">
        <f>SUMIFS('2 TRIM'!M$8:M$6930,'2 TRIM'!A$8:A$6930,FORMULAS!BI109)</f>
        <v>9</v>
      </c>
      <c r="BL109" s="52">
        <f>SUMIFS('3 TRIM'!M$8:M$5481,'3 TRIM'!A$8:A$5481,FORMULAS!BK109)</f>
        <v>0</v>
      </c>
      <c r="BM109" s="52">
        <f>SUMIFS('4 TRIM'!M$8:M$5161,'4 TRIM'!A$8:A$5161,FORMULAS!BL109)</f>
        <v>0</v>
      </c>
      <c r="BN109" s="52">
        <f>SUMIFS('1 TRIM'!Q$8:Q$5507,'1 TRIM'!E$8:E$5507,FORMULAS!BM109)</f>
        <v>0</v>
      </c>
      <c r="BO109" s="49"/>
      <c r="BQ109" s="61"/>
      <c r="BR109" s="49"/>
      <c r="BS109" s="49"/>
      <c r="BT109" s="49"/>
      <c r="BU109" s="49"/>
      <c r="BV109" s="49"/>
      <c r="BW109" s="49"/>
      <c r="BX109" s="49"/>
      <c r="BY109" s="49"/>
      <c r="BZ109" s="49"/>
    </row>
    <row r="110" spans="1:78" x14ac:dyDescent="0.25">
      <c r="A110" s="56">
        <v>108</v>
      </c>
      <c r="B110" s="57">
        <f>+PLAN!I118</f>
        <v>10</v>
      </c>
      <c r="C110" s="38">
        <f t="shared" si="22"/>
        <v>11</v>
      </c>
      <c r="D110" s="39">
        <f t="shared" si="23"/>
        <v>1.1000000000000001</v>
      </c>
      <c r="E110" s="58">
        <f>+PLAN!J118</f>
        <v>20</v>
      </c>
      <c r="F110" s="41">
        <f t="shared" si="24"/>
        <v>23</v>
      </c>
      <c r="G110" s="42">
        <f t="shared" si="25"/>
        <v>1.1499999999999999</v>
      </c>
      <c r="H110" s="148">
        <f t="shared" si="26"/>
        <v>30</v>
      </c>
      <c r="I110" s="148">
        <f t="shared" si="27"/>
        <v>34</v>
      </c>
      <c r="J110" s="147">
        <f t="shared" si="28"/>
        <v>1.1333333333333333</v>
      </c>
      <c r="K110" s="59">
        <f>+PLAN!K118</f>
        <v>10</v>
      </c>
      <c r="L110" s="44">
        <f t="shared" si="29"/>
        <v>11</v>
      </c>
      <c r="M110" s="45">
        <f t="shared" si="30"/>
        <v>1.1000000000000001</v>
      </c>
      <c r="N110" s="46">
        <f>+PLAN!L118</f>
        <v>10</v>
      </c>
      <c r="O110" s="47">
        <f>COUNTIF('4 TRIM'!$A$8:$A$5161,A110)</f>
        <v>0</v>
      </c>
      <c r="P110" s="48">
        <f t="shared" si="31"/>
        <v>0</v>
      </c>
      <c r="Q110" s="148">
        <f t="shared" si="32"/>
        <v>20</v>
      </c>
      <c r="R110" s="148">
        <f t="shared" si="33"/>
        <v>11</v>
      </c>
      <c r="S110" s="147">
        <f t="shared" si="34"/>
        <v>0.55000000000000004</v>
      </c>
      <c r="T110" s="149">
        <f t="shared" si="35"/>
        <v>45</v>
      </c>
      <c r="U110" s="149">
        <f>+PLAN!M118</f>
        <v>50</v>
      </c>
      <c r="V110" s="150">
        <f t="shared" si="36"/>
        <v>0.9</v>
      </c>
      <c r="W110" s="49"/>
      <c r="X110" s="56">
        <v>108</v>
      </c>
      <c r="Y110" s="50">
        <f>COUNTIFS('1 TRIM'!$A$8:$A$10507,X110,'1 TRIM'!$J$8:$J$10507,"Programada")</f>
        <v>11</v>
      </c>
      <c r="Z110" s="50">
        <f>COUNTIFS('1 TRIM'!$A$8:$A$10507,X110,'1 TRIM'!$J$8:$J$10507,"Demanda")</f>
        <v>1</v>
      </c>
      <c r="AA110" s="50">
        <f>COUNTIFS('2 TRIM'!$A$8:$A$15000,X110,'2 TRIM'!$J$8:$J$15000,"Programada")</f>
        <v>23</v>
      </c>
      <c r="AB110" s="50">
        <f>COUNTIFS('2 TRIM'!$A$8:$A$15000,X110,'2 TRIM'!$J$8:$J$15000,"Demanda")</f>
        <v>8</v>
      </c>
      <c r="AC110" s="50">
        <f>COUNTIFS('3 TRIM'!$A$8:$A$20000,X110,'3 TRIM'!$J$8:$J$20000,"Programada")</f>
        <v>11</v>
      </c>
      <c r="AD110" s="50">
        <f>COUNTIFS('3 TRIM'!$A$8:$A$20000,X110,'3 TRIM'!$J$8:$J$20000,"Demanda")</f>
        <v>1</v>
      </c>
      <c r="AE110" s="50">
        <f>COUNTIFS('4 TRIM'!$A$8:$A$10161,X110,'4 TRIM'!$G$8:$G$10161,"Programada")</f>
        <v>0</v>
      </c>
      <c r="AF110" s="50">
        <f>COUNTIFS('4 TRIM'!$A$8:$A$10161,X110,'4 TRIM'!$G$8:$G$10161,"Demanda")</f>
        <v>0</v>
      </c>
      <c r="AG110" s="51">
        <f t="shared" si="21"/>
        <v>55</v>
      </c>
      <c r="AH110" s="49"/>
      <c r="AI110" s="56">
        <v>108</v>
      </c>
      <c r="AJ110" s="50">
        <f>COUNTIFS('1 TRIM'!$A$8:$A$15000,AI110,'1 TRIM'!$K$8:$K$15000,"Interno")</f>
        <v>0</v>
      </c>
      <c r="AK110" s="50">
        <f>COUNTIFS('1 TRIM'!$A$8:$A$15000,AI110,'1 TRIM'!$K$8:$K$15000,"Externo")</f>
        <v>12</v>
      </c>
      <c r="AL110" s="50">
        <f>COUNTIFS('2 TRIM'!$A$8:$A$15000,AI110,'2 TRIM'!$K$8:$K$15000,"Interno")</f>
        <v>0</v>
      </c>
      <c r="AM110" s="50">
        <f>COUNTIFS('2 TRIM'!$A$8:$A$15000,AI110,'2 TRIM'!$K$8:$K$15000,"Externo")</f>
        <v>31</v>
      </c>
      <c r="AN110" s="50">
        <f>COUNTIFS('3 TRIM'!A$8:A$5481,AI110,'3 TRIM'!K$8:K$5481,"Interno")</f>
        <v>0</v>
      </c>
      <c r="AO110" s="50">
        <f>COUNTIFS('3 TRIM'!A$8:A$5481,AI110,'3 TRIM'!K$8:K$5481,"Externo")</f>
        <v>9</v>
      </c>
      <c r="AP110" s="50">
        <f>COUNTIFS('4 TRIM'!A$8:A$5161,AI110,'4 TRIM'!H$8:H$5161,"Interno")</f>
        <v>0</v>
      </c>
      <c r="AQ110" s="50">
        <f>COUNTIFS('4 TRIM'!A$8:A$5161,AI110,'4 TRIM'!H$8:H$5161,"Externo")</f>
        <v>0</v>
      </c>
      <c r="AR110" s="51">
        <f t="shared" si="37"/>
        <v>52</v>
      </c>
      <c r="AS110" s="49"/>
      <c r="AT110" s="56">
        <v>108</v>
      </c>
      <c r="AU110" s="52">
        <f>COUNTIFS('1 TRIM'!$A$8:$A$15000,AT110,'1 TRIM'!$L$8:$L$15000,"Campo")</f>
        <v>10</v>
      </c>
      <c r="AV110" s="52">
        <f>COUNTIFS('1 TRIM'!$A$8:$A$15000,AT110,'1 TRIM'!$L$8:$L$15000,"Oficina")</f>
        <v>0</v>
      </c>
      <c r="AW110" s="52">
        <f>COUNTIFS('1 TRIM'!$A$8:$A$15000,AT110,'1 TRIM'!$L$8:$L$15000,"Virtual")</f>
        <v>2</v>
      </c>
      <c r="AX110" s="52">
        <f>COUNTIFS('2 TRIM'!$A$8:$A$15000,AT110,'2 TRIM'!$L$8:$L$15000,"Campo")</f>
        <v>31</v>
      </c>
      <c r="AY110" s="52">
        <f>COUNTIFS('2 TRIM'!$A$8:$A$15000,AT110,'2 TRIM'!$L$8:$L$15000,"Oficina")</f>
        <v>0</v>
      </c>
      <c r="AZ110" s="52">
        <f>COUNTIFS('2 TRIM'!$A$8:$A$15000,AT110,'2 TRIM'!$L$8:$L$15000,"Virtual")</f>
        <v>0</v>
      </c>
      <c r="BA110" s="52">
        <f>COUNTIFS('3 TRIM'!$A$8:$A$5481,AT110,'3 TRIM'!$L$8:$L$5481,"Campo")</f>
        <v>8</v>
      </c>
      <c r="BB110" s="52">
        <f>COUNTIFS('3 TRIM'!$A$8:$A$5481,AT110,'3 TRIM'!$L$8:$L$5481,"Oficina")</f>
        <v>0</v>
      </c>
      <c r="BC110" s="52">
        <f>COUNTIFS('3 TRIM'!$A$8:$A$5481,AT110,'3 TRIM'!$L$8:$L$5481,"Virtual")</f>
        <v>1</v>
      </c>
      <c r="BD110" s="50">
        <f>COUNTIFS('4 TRIM'!$A$8:$A$5161,X110,'4 TRIM'!$I$8:$I$5161,"Campo")</f>
        <v>0</v>
      </c>
      <c r="BE110" s="52">
        <f>COUNTIFS('4 TRIM'!$A$8:$A$5161,AT110,'4 TRIM'!$I$8:$I$5161,"Oficina")</f>
        <v>0</v>
      </c>
      <c r="BF110" s="52">
        <f>COUNTIFS('4 TRIM'!$A$8:$A$5161,AT110,'4 TRIM'!$I$8:$I$5161,"Virtual")</f>
        <v>0</v>
      </c>
      <c r="BG110" s="51">
        <f t="shared" si="38"/>
        <v>52</v>
      </c>
      <c r="BH110" s="49"/>
      <c r="BI110" s="56">
        <v>108</v>
      </c>
      <c r="BJ110" s="52">
        <f>SUMIFS('1 TRIM'!M$8:M$14507,'1 TRIM'!A$8:A$14507,FORMULAS!BI110)</f>
        <v>135</v>
      </c>
      <c r="BK110" s="52">
        <f>SUMIFS('2 TRIM'!M$8:M$6930,'2 TRIM'!A$8:A$6930,FORMULAS!BI110)</f>
        <v>2288</v>
      </c>
      <c r="BL110" s="52">
        <f>SUMIFS('3 TRIM'!M$8:M$5481,'3 TRIM'!A$8:A$5481,FORMULAS!BK110)</f>
        <v>0</v>
      </c>
      <c r="BM110" s="52">
        <f>SUMIFS('4 TRIM'!M$8:M$5161,'4 TRIM'!A$8:A$5161,FORMULAS!BL110)</f>
        <v>0</v>
      </c>
      <c r="BN110" s="52">
        <f>SUMIFS('1 TRIM'!Q$8:Q$5507,'1 TRIM'!E$8:E$5507,FORMULAS!BM110)</f>
        <v>0</v>
      </c>
      <c r="BO110" s="49"/>
      <c r="BQ110" s="61"/>
      <c r="BR110" s="49"/>
      <c r="BS110" s="49"/>
      <c r="BT110" s="49"/>
      <c r="BU110" s="49"/>
      <c r="BV110" s="49"/>
      <c r="BW110" s="49"/>
      <c r="BX110" s="49"/>
      <c r="BY110" s="49"/>
      <c r="BZ110" s="49"/>
    </row>
    <row r="111" spans="1:78" x14ac:dyDescent="0.25">
      <c r="A111" s="56">
        <v>109</v>
      </c>
      <c r="B111" s="57">
        <f>+PLAN!I119</f>
        <v>12</v>
      </c>
      <c r="C111" s="38">
        <f t="shared" si="22"/>
        <v>12</v>
      </c>
      <c r="D111" s="39">
        <f t="shared" si="23"/>
        <v>1</v>
      </c>
      <c r="E111" s="58">
        <f>+PLAN!J119</f>
        <v>12</v>
      </c>
      <c r="F111" s="41">
        <f t="shared" si="24"/>
        <v>31</v>
      </c>
      <c r="G111" s="42">
        <f t="shared" si="25"/>
        <v>2.5833333333333335</v>
      </c>
      <c r="H111" s="148">
        <f t="shared" si="26"/>
        <v>24</v>
      </c>
      <c r="I111" s="148">
        <f t="shared" si="27"/>
        <v>43</v>
      </c>
      <c r="J111" s="147">
        <f t="shared" si="28"/>
        <v>1.7916666666666667</v>
      </c>
      <c r="K111" s="59">
        <f>+PLAN!K119</f>
        <v>12</v>
      </c>
      <c r="L111" s="44">
        <f t="shared" si="29"/>
        <v>14</v>
      </c>
      <c r="M111" s="45">
        <f t="shared" si="30"/>
        <v>1.1666666666666667</v>
      </c>
      <c r="N111" s="46">
        <f>+PLAN!L119</f>
        <v>12</v>
      </c>
      <c r="O111" s="47">
        <f>COUNTIF('4 TRIM'!$A$8:$A$5161,A111)</f>
        <v>0</v>
      </c>
      <c r="P111" s="48">
        <f t="shared" si="31"/>
        <v>0</v>
      </c>
      <c r="Q111" s="148">
        <f t="shared" si="32"/>
        <v>24</v>
      </c>
      <c r="R111" s="148">
        <f t="shared" si="33"/>
        <v>14</v>
      </c>
      <c r="S111" s="147">
        <f t="shared" si="34"/>
        <v>0.58333333333333337</v>
      </c>
      <c r="T111" s="149">
        <f t="shared" si="35"/>
        <v>57</v>
      </c>
      <c r="U111" s="149">
        <f>+PLAN!M119</f>
        <v>48</v>
      </c>
      <c r="V111" s="150">
        <f t="shared" si="36"/>
        <v>1.1875</v>
      </c>
      <c r="W111" s="49"/>
      <c r="X111" s="56">
        <v>109</v>
      </c>
      <c r="Y111" s="50">
        <f>COUNTIFS('1 TRIM'!$A$8:$A$10507,X111,'1 TRIM'!$J$8:$J$10507,"Programada")</f>
        <v>12</v>
      </c>
      <c r="Z111" s="50">
        <f>COUNTIFS('1 TRIM'!$A$8:$A$10507,X111,'1 TRIM'!$J$8:$J$10507,"Demanda")</f>
        <v>0</v>
      </c>
      <c r="AA111" s="50">
        <f>COUNTIFS('2 TRIM'!$A$8:$A$15000,X111,'2 TRIM'!$J$8:$J$15000,"Programada")</f>
        <v>31</v>
      </c>
      <c r="AB111" s="50">
        <f>COUNTIFS('2 TRIM'!$A$8:$A$15000,X111,'2 TRIM'!$J$8:$J$15000,"Demanda")</f>
        <v>2</v>
      </c>
      <c r="AC111" s="50">
        <f>COUNTIFS('3 TRIM'!$A$8:$A$20000,X111,'3 TRIM'!$J$8:$J$20000,"Programada")</f>
        <v>14</v>
      </c>
      <c r="AD111" s="50">
        <f>COUNTIFS('3 TRIM'!$A$8:$A$20000,X111,'3 TRIM'!$J$8:$J$20000,"Demanda")</f>
        <v>5</v>
      </c>
      <c r="AE111" s="50">
        <f>COUNTIFS('4 TRIM'!$A$8:$A$10161,X111,'4 TRIM'!$G$8:$G$10161,"Programada")</f>
        <v>0</v>
      </c>
      <c r="AF111" s="50">
        <f>COUNTIFS('4 TRIM'!$A$8:$A$10161,X111,'4 TRIM'!$G$8:$G$10161,"Demanda")</f>
        <v>0</v>
      </c>
      <c r="AG111" s="51">
        <f t="shared" si="21"/>
        <v>64</v>
      </c>
      <c r="AH111" s="49"/>
      <c r="AI111" s="56">
        <v>109</v>
      </c>
      <c r="AJ111" s="50">
        <f>COUNTIFS('1 TRIM'!$A$8:$A$15000,AI111,'1 TRIM'!$K$8:$K$15000,"Interno")</f>
        <v>1</v>
      </c>
      <c r="AK111" s="50">
        <f>COUNTIFS('1 TRIM'!$A$8:$A$15000,AI111,'1 TRIM'!$K$8:$K$15000,"Externo")</f>
        <v>11</v>
      </c>
      <c r="AL111" s="50">
        <f>COUNTIFS('2 TRIM'!$A$8:$A$15000,AI111,'2 TRIM'!$K$8:$K$15000,"Interno")</f>
        <v>11</v>
      </c>
      <c r="AM111" s="50">
        <f>COUNTIFS('2 TRIM'!$A$8:$A$15000,AI111,'2 TRIM'!$K$8:$K$15000,"Externo")</f>
        <v>22</v>
      </c>
      <c r="AN111" s="50">
        <f>COUNTIFS('3 TRIM'!A$8:A$5481,AI111,'3 TRIM'!K$8:K$5481,"Interno")</f>
        <v>0</v>
      </c>
      <c r="AO111" s="50">
        <f>COUNTIFS('3 TRIM'!A$8:A$5481,AI111,'3 TRIM'!K$8:K$5481,"Externo")</f>
        <v>7</v>
      </c>
      <c r="AP111" s="50">
        <f>COUNTIFS('4 TRIM'!A$8:A$5161,AI111,'4 TRIM'!H$8:H$5161,"Interno")</f>
        <v>0</v>
      </c>
      <c r="AQ111" s="50">
        <f>COUNTIFS('4 TRIM'!A$8:A$5161,AI111,'4 TRIM'!H$8:H$5161,"Externo")</f>
        <v>0</v>
      </c>
      <c r="AR111" s="51">
        <f t="shared" si="37"/>
        <v>52</v>
      </c>
      <c r="AS111" s="49"/>
      <c r="AT111" s="56">
        <v>109</v>
      </c>
      <c r="AU111" s="52">
        <f>COUNTIFS('1 TRIM'!$A$8:$A$15000,AT111,'1 TRIM'!$L$8:$L$15000,"Campo")</f>
        <v>12</v>
      </c>
      <c r="AV111" s="52">
        <f>COUNTIFS('1 TRIM'!$A$8:$A$15000,AT111,'1 TRIM'!$L$8:$L$15000,"Oficina")</f>
        <v>0</v>
      </c>
      <c r="AW111" s="52">
        <f>COUNTIFS('1 TRIM'!$A$8:$A$15000,AT111,'1 TRIM'!$L$8:$L$15000,"Virtual")</f>
        <v>0</v>
      </c>
      <c r="AX111" s="52">
        <f>COUNTIFS('2 TRIM'!$A$8:$A$15000,AT111,'2 TRIM'!$L$8:$L$15000,"Campo")</f>
        <v>27</v>
      </c>
      <c r="AY111" s="52">
        <f>COUNTIFS('2 TRIM'!$A$8:$A$15000,AT111,'2 TRIM'!$L$8:$L$15000,"Oficina")</f>
        <v>2</v>
      </c>
      <c r="AZ111" s="52">
        <f>COUNTIFS('2 TRIM'!$A$8:$A$15000,AT111,'2 TRIM'!$L$8:$L$15000,"Virtual")</f>
        <v>4</v>
      </c>
      <c r="BA111" s="52">
        <f>COUNTIFS('3 TRIM'!$A$8:$A$5481,AT111,'3 TRIM'!$L$8:$L$5481,"Campo")</f>
        <v>6</v>
      </c>
      <c r="BB111" s="52">
        <f>COUNTIFS('3 TRIM'!$A$8:$A$5481,AT111,'3 TRIM'!$L$8:$L$5481,"Oficina")</f>
        <v>0</v>
      </c>
      <c r="BC111" s="52">
        <f>COUNTIFS('3 TRIM'!$A$8:$A$5481,AT111,'3 TRIM'!$L$8:$L$5481,"Virtual")</f>
        <v>1</v>
      </c>
      <c r="BD111" s="50">
        <f>COUNTIFS('4 TRIM'!$A$8:$A$5161,X111,'4 TRIM'!$I$8:$I$5161,"Campo")</f>
        <v>0</v>
      </c>
      <c r="BE111" s="52">
        <f>COUNTIFS('4 TRIM'!$A$8:$A$5161,AT111,'4 TRIM'!$I$8:$I$5161,"Oficina")</f>
        <v>0</v>
      </c>
      <c r="BF111" s="52">
        <f>COUNTIFS('4 TRIM'!$A$8:$A$5161,AT111,'4 TRIM'!$I$8:$I$5161,"Virtual")</f>
        <v>0</v>
      </c>
      <c r="BG111" s="51">
        <f t="shared" si="38"/>
        <v>52</v>
      </c>
      <c r="BH111" s="49"/>
      <c r="BI111" s="56">
        <v>109</v>
      </c>
      <c r="BJ111" s="52">
        <f>SUMIFS('1 TRIM'!M$8:M$14507,'1 TRIM'!A$8:A$14507,FORMULAS!BI111)</f>
        <v>1745</v>
      </c>
      <c r="BK111" s="52">
        <f>SUMIFS('2 TRIM'!M$8:M$6930,'2 TRIM'!A$8:A$6930,FORMULAS!BI111)</f>
        <v>1067</v>
      </c>
      <c r="BL111" s="52">
        <f>SUMIFS('3 TRIM'!M$8:M$5481,'3 TRIM'!A$8:A$5481,FORMULAS!BK111)</f>
        <v>0</v>
      </c>
      <c r="BM111" s="52">
        <f>SUMIFS('4 TRIM'!M$8:M$5161,'4 TRIM'!A$8:A$5161,FORMULAS!BL111)</f>
        <v>0</v>
      </c>
      <c r="BN111" s="52">
        <f>SUMIFS('1 TRIM'!Q$8:Q$5507,'1 TRIM'!E$8:E$5507,FORMULAS!BM111)</f>
        <v>0</v>
      </c>
      <c r="BO111" s="49"/>
      <c r="BQ111" s="61"/>
      <c r="BR111" s="49"/>
      <c r="BS111" s="49"/>
      <c r="BT111" s="49"/>
      <c r="BU111" s="49"/>
      <c r="BV111" s="49"/>
      <c r="BW111" s="49"/>
      <c r="BX111" s="49"/>
      <c r="BY111" s="49"/>
      <c r="BZ111" s="49"/>
    </row>
    <row r="112" spans="1:78" x14ac:dyDescent="0.25">
      <c r="A112" s="56">
        <v>110</v>
      </c>
      <c r="B112" s="57">
        <f>+PLAN!I120</f>
        <v>2</v>
      </c>
      <c r="C112" s="38">
        <f t="shared" si="22"/>
        <v>0</v>
      </c>
      <c r="D112" s="39">
        <f t="shared" si="23"/>
        <v>0</v>
      </c>
      <c r="E112" s="58">
        <f>+PLAN!J120</f>
        <v>2</v>
      </c>
      <c r="F112" s="41">
        <f t="shared" si="24"/>
        <v>2</v>
      </c>
      <c r="G112" s="42">
        <f t="shared" si="25"/>
        <v>1</v>
      </c>
      <c r="H112" s="148">
        <f t="shared" si="26"/>
        <v>4</v>
      </c>
      <c r="I112" s="148">
        <f t="shared" si="27"/>
        <v>2</v>
      </c>
      <c r="J112" s="147">
        <f t="shared" si="28"/>
        <v>0.5</v>
      </c>
      <c r="K112" s="59">
        <f>+PLAN!K120</f>
        <v>2</v>
      </c>
      <c r="L112" s="44">
        <f t="shared" si="29"/>
        <v>5</v>
      </c>
      <c r="M112" s="45">
        <f t="shared" si="30"/>
        <v>2.5</v>
      </c>
      <c r="N112" s="46">
        <f>+PLAN!L120</f>
        <v>2</v>
      </c>
      <c r="O112" s="47">
        <f>COUNTIF('4 TRIM'!$A$8:$A$5161,A112)</f>
        <v>0</v>
      </c>
      <c r="P112" s="48">
        <f t="shared" si="31"/>
        <v>0</v>
      </c>
      <c r="Q112" s="148">
        <f t="shared" si="32"/>
        <v>4</v>
      </c>
      <c r="R112" s="148">
        <f t="shared" si="33"/>
        <v>5</v>
      </c>
      <c r="S112" s="147">
        <f t="shared" si="34"/>
        <v>1.25</v>
      </c>
      <c r="T112" s="149">
        <f t="shared" si="35"/>
        <v>7</v>
      </c>
      <c r="U112" s="149">
        <f>+PLAN!M120</f>
        <v>8</v>
      </c>
      <c r="V112" s="150">
        <f t="shared" si="36"/>
        <v>0.875</v>
      </c>
      <c r="W112" s="49"/>
      <c r="X112" s="56">
        <v>110</v>
      </c>
      <c r="Y112" s="50">
        <f>COUNTIFS('1 TRIM'!$A$8:$A$10507,X112,'1 TRIM'!$J$8:$J$10507,"Programada")</f>
        <v>0</v>
      </c>
      <c r="Z112" s="50">
        <f>COUNTIFS('1 TRIM'!$A$8:$A$10507,X112,'1 TRIM'!$J$8:$J$10507,"Demanda")</f>
        <v>0</v>
      </c>
      <c r="AA112" s="50">
        <f>COUNTIFS('2 TRIM'!$A$8:$A$15000,X112,'2 TRIM'!$J$8:$J$15000,"Programada")</f>
        <v>2</v>
      </c>
      <c r="AB112" s="50">
        <f>COUNTIFS('2 TRIM'!$A$8:$A$15000,X112,'2 TRIM'!$J$8:$J$15000,"Demanda")</f>
        <v>1</v>
      </c>
      <c r="AC112" s="50">
        <f>COUNTIFS('3 TRIM'!$A$8:$A$20000,X112,'3 TRIM'!$J$8:$J$20000,"Programada")</f>
        <v>5</v>
      </c>
      <c r="AD112" s="50">
        <f>COUNTIFS('3 TRIM'!$A$8:$A$20000,X112,'3 TRIM'!$J$8:$J$20000,"Demanda")</f>
        <v>0</v>
      </c>
      <c r="AE112" s="50">
        <f>COUNTIFS('4 TRIM'!$A$8:$A$10161,X112,'4 TRIM'!$G$8:$G$10161,"Programada")</f>
        <v>0</v>
      </c>
      <c r="AF112" s="50">
        <f>COUNTIFS('4 TRIM'!$A$8:$A$10161,X112,'4 TRIM'!$G$8:$G$10161,"Demanda")</f>
        <v>0</v>
      </c>
      <c r="AG112" s="51">
        <f t="shared" si="21"/>
        <v>8</v>
      </c>
      <c r="AH112" s="49"/>
      <c r="AI112" s="56">
        <v>110</v>
      </c>
      <c r="AJ112" s="50">
        <f>COUNTIFS('1 TRIM'!$A$8:$A$15000,AI112,'1 TRIM'!$K$8:$K$15000,"Interno")</f>
        <v>0</v>
      </c>
      <c r="AK112" s="50">
        <f>COUNTIFS('1 TRIM'!$A$8:$A$15000,AI112,'1 TRIM'!$K$8:$K$15000,"Externo")</f>
        <v>0</v>
      </c>
      <c r="AL112" s="50">
        <f>COUNTIFS('2 TRIM'!$A$8:$A$15000,AI112,'2 TRIM'!$K$8:$K$15000,"Interno")</f>
        <v>0</v>
      </c>
      <c r="AM112" s="50">
        <f>COUNTIFS('2 TRIM'!$A$8:$A$15000,AI112,'2 TRIM'!$K$8:$K$15000,"Externo")</f>
        <v>3</v>
      </c>
      <c r="AN112" s="50">
        <f>COUNTIFS('3 TRIM'!A$8:A$5481,AI112,'3 TRIM'!K$8:K$5481,"Interno")</f>
        <v>0</v>
      </c>
      <c r="AO112" s="50">
        <f>COUNTIFS('3 TRIM'!A$8:A$5481,AI112,'3 TRIM'!K$8:K$5481,"Externo")</f>
        <v>0</v>
      </c>
      <c r="AP112" s="50">
        <f>COUNTIFS('4 TRIM'!A$8:A$5161,AI112,'4 TRIM'!H$8:H$5161,"Interno")</f>
        <v>0</v>
      </c>
      <c r="AQ112" s="50">
        <f>COUNTIFS('4 TRIM'!A$8:A$5161,AI112,'4 TRIM'!H$8:H$5161,"Externo")</f>
        <v>0</v>
      </c>
      <c r="AR112" s="51">
        <f t="shared" si="37"/>
        <v>3</v>
      </c>
      <c r="AS112" s="49"/>
      <c r="AT112" s="56">
        <v>110</v>
      </c>
      <c r="AU112" s="52">
        <f>COUNTIFS('1 TRIM'!$A$8:$A$15000,AT112,'1 TRIM'!$L$8:$L$15000,"Campo")</f>
        <v>0</v>
      </c>
      <c r="AV112" s="52">
        <f>COUNTIFS('1 TRIM'!$A$8:$A$15000,AT112,'1 TRIM'!$L$8:$L$15000,"Oficina")</f>
        <v>0</v>
      </c>
      <c r="AW112" s="52">
        <f>COUNTIFS('1 TRIM'!$A$8:$A$15000,AT112,'1 TRIM'!$L$8:$L$15000,"Virtual")</f>
        <v>0</v>
      </c>
      <c r="AX112" s="52">
        <f>COUNTIFS('2 TRIM'!$A$8:$A$15000,AT112,'2 TRIM'!$L$8:$L$15000,"Campo")</f>
        <v>1</v>
      </c>
      <c r="AY112" s="52">
        <f>COUNTIFS('2 TRIM'!$A$8:$A$15000,AT112,'2 TRIM'!$L$8:$L$15000,"Oficina")</f>
        <v>0</v>
      </c>
      <c r="AZ112" s="52">
        <f>COUNTIFS('2 TRIM'!$A$8:$A$15000,AT112,'2 TRIM'!$L$8:$L$15000,"Virtual")</f>
        <v>2</v>
      </c>
      <c r="BA112" s="52">
        <f>COUNTIFS('3 TRIM'!$A$8:$A$5481,AT112,'3 TRIM'!$L$8:$L$5481,"Campo")</f>
        <v>0</v>
      </c>
      <c r="BB112" s="52">
        <f>COUNTIFS('3 TRIM'!$A$8:$A$5481,AT112,'3 TRIM'!$L$8:$L$5481,"Oficina")</f>
        <v>0</v>
      </c>
      <c r="BC112" s="52">
        <f>COUNTIFS('3 TRIM'!$A$8:$A$5481,AT112,'3 TRIM'!$L$8:$L$5481,"Virtual")</f>
        <v>0</v>
      </c>
      <c r="BD112" s="50">
        <f>COUNTIFS('4 TRIM'!$A$8:$A$5161,X112,'4 TRIM'!$I$8:$I$5161,"Campo")</f>
        <v>0</v>
      </c>
      <c r="BE112" s="52">
        <f>COUNTIFS('4 TRIM'!$A$8:$A$5161,AT112,'4 TRIM'!$I$8:$I$5161,"Oficina")</f>
        <v>0</v>
      </c>
      <c r="BF112" s="52">
        <f>COUNTIFS('4 TRIM'!$A$8:$A$5161,AT112,'4 TRIM'!$I$8:$I$5161,"Virtual")</f>
        <v>0</v>
      </c>
      <c r="BG112" s="51">
        <f t="shared" si="38"/>
        <v>3</v>
      </c>
      <c r="BH112" s="49"/>
      <c r="BI112" s="56">
        <v>110</v>
      </c>
      <c r="BJ112" s="52">
        <f>SUMIFS('1 TRIM'!M$8:M$14507,'1 TRIM'!A$8:A$14507,FORMULAS!BI112)</f>
        <v>0</v>
      </c>
      <c r="BK112" s="52">
        <f>SUMIFS('2 TRIM'!M$8:M$6930,'2 TRIM'!A$8:A$6930,FORMULAS!BI112)</f>
        <v>0</v>
      </c>
      <c r="BL112" s="52">
        <f>SUMIFS('3 TRIM'!M$8:M$5481,'3 TRIM'!A$8:A$5481,FORMULAS!BK112)</f>
        <v>0</v>
      </c>
      <c r="BM112" s="52">
        <f>SUMIFS('4 TRIM'!M$8:M$5161,'4 TRIM'!A$8:A$5161,FORMULAS!BL112)</f>
        <v>0</v>
      </c>
      <c r="BN112" s="52">
        <f>SUMIFS('1 TRIM'!Q$8:Q$5507,'1 TRIM'!E$8:E$5507,FORMULAS!BM112)</f>
        <v>0</v>
      </c>
      <c r="BO112" s="49"/>
      <c r="BQ112" s="61"/>
      <c r="BR112" s="49"/>
      <c r="BS112" s="49"/>
      <c r="BT112" s="49"/>
      <c r="BU112" s="49"/>
      <c r="BV112" s="49"/>
      <c r="BW112" s="49"/>
      <c r="BX112" s="49"/>
      <c r="BY112" s="49"/>
      <c r="BZ112" s="49"/>
    </row>
    <row r="113" spans="1:78" x14ac:dyDescent="0.25">
      <c r="A113" s="56">
        <v>111</v>
      </c>
      <c r="B113" s="57">
        <f>+PLAN!I121</f>
        <v>3</v>
      </c>
      <c r="C113" s="38">
        <f t="shared" si="22"/>
        <v>3</v>
      </c>
      <c r="D113" s="39">
        <f t="shared" si="23"/>
        <v>1</v>
      </c>
      <c r="E113" s="58">
        <f>+PLAN!J121</f>
        <v>3</v>
      </c>
      <c r="F113" s="41">
        <f t="shared" si="24"/>
        <v>0</v>
      </c>
      <c r="G113" s="42">
        <f t="shared" si="25"/>
        <v>0</v>
      </c>
      <c r="H113" s="148">
        <f t="shared" si="26"/>
        <v>6</v>
      </c>
      <c r="I113" s="148">
        <f t="shared" si="27"/>
        <v>3</v>
      </c>
      <c r="J113" s="147">
        <f t="shared" si="28"/>
        <v>0.5</v>
      </c>
      <c r="K113" s="59">
        <f>+PLAN!K121</f>
        <v>3</v>
      </c>
      <c r="L113" s="44">
        <f t="shared" si="29"/>
        <v>2</v>
      </c>
      <c r="M113" s="45">
        <f t="shared" si="30"/>
        <v>0.66666666666666663</v>
      </c>
      <c r="N113" s="46">
        <f>+PLAN!L121</f>
        <v>1</v>
      </c>
      <c r="O113" s="47">
        <f>COUNTIF('4 TRIM'!$A$8:$A$5161,A113)</f>
        <v>0</v>
      </c>
      <c r="P113" s="48">
        <f t="shared" si="31"/>
        <v>0</v>
      </c>
      <c r="Q113" s="148">
        <f t="shared" si="32"/>
        <v>4</v>
      </c>
      <c r="R113" s="148">
        <f t="shared" si="33"/>
        <v>2</v>
      </c>
      <c r="S113" s="147">
        <f t="shared" si="34"/>
        <v>0.5</v>
      </c>
      <c r="T113" s="149">
        <f t="shared" si="35"/>
        <v>5</v>
      </c>
      <c r="U113" s="149">
        <f>+PLAN!M121</f>
        <v>10</v>
      </c>
      <c r="V113" s="150">
        <f t="shared" si="36"/>
        <v>0.5</v>
      </c>
      <c r="W113" s="49"/>
      <c r="X113" s="56">
        <v>111</v>
      </c>
      <c r="Y113" s="50">
        <f>COUNTIFS('1 TRIM'!$A$8:$A$10507,X113,'1 TRIM'!$J$8:$J$10507,"Programada")</f>
        <v>3</v>
      </c>
      <c r="Z113" s="50">
        <f>COUNTIFS('1 TRIM'!$A$8:$A$10507,X113,'1 TRIM'!$J$8:$J$10507,"Demanda")</f>
        <v>0</v>
      </c>
      <c r="AA113" s="50">
        <f>COUNTIFS('2 TRIM'!$A$8:$A$15000,X113,'2 TRIM'!$J$8:$J$15000,"Programada")</f>
        <v>0</v>
      </c>
      <c r="AB113" s="50">
        <f>COUNTIFS('2 TRIM'!$A$8:$A$15000,X113,'2 TRIM'!$J$8:$J$15000,"Demanda")</f>
        <v>0</v>
      </c>
      <c r="AC113" s="50">
        <f>COUNTIFS('3 TRIM'!$A$8:$A$20000,X113,'3 TRIM'!$J$8:$J$20000,"Programada")</f>
        <v>2</v>
      </c>
      <c r="AD113" s="50">
        <f>COUNTIFS('3 TRIM'!$A$8:$A$20000,X113,'3 TRIM'!$J$8:$J$20000,"Demanda")</f>
        <v>1</v>
      </c>
      <c r="AE113" s="50">
        <f>COUNTIFS('4 TRIM'!$A$8:$A$10161,X113,'4 TRIM'!$G$8:$G$10161,"Programada")</f>
        <v>0</v>
      </c>
      <c r="AF113" s="50">
        <f>COUNTIFS('4 TRIM'!$A$8:$A$10161,X113,'4 TRIM'!$G$8:$G$10161,"Demanda")</f>
        <v>0</v>
      </c>
      <c r="AG113" s="51">
        <f t="shared" si="21"/>
        <v>6</v>
      </c>
      <c r="AH113" s="49"/>
      <c r="AI113" s="56">
        <v>111</v>
      </c>
      <c r="AJ113" s="50">
        <f>COUNTIFS('1 TRIM'!$A$8:$A$15000,AI113,'1 TRIM'!$K$8:$K$15000,"Interno")</f>
        <v>0</v>
      </c>
      <c r="AK113" s="50">
        <f>COUNTIFS('1 TRIM'!$A$8:$A$15000,AI113,'1 TRIM'!$K$8:$K$15000,"Externo")</f>
        <v>3</v>
      </c>
      <c r="AL113" s="50">
        <f>COUNTIFS('2 TRIM'!$A$8:$A$15000,AI113,'2 TRIM'!$K$8:$K$15000,"Interno")</f>
        <v>0</v>
      </c>
      <c r="AM113" s="50">
        <f>COUNTIFS('2 TRIM'!$A$8:$A$15000,AI113,'2 TRIM'!$K$8:$K$15000,"Externo")</f>
        <v>0</v>
      </c>
      <c r="AN113" s="50">
        <f>COUNTIFS('3 TRIM'!A$8:A$5481,AI113,'3 TRIM'!K$8:K$5481,"Interno")</f>
        <v>0</v>
      </c>
      <c r="AO113" s="50">
        <f>COUNTIFS('3 TRIM'!A$8:A$5481,AI113,'3 TRIM'!K$8:K$5481,"Externo")</f>
        <v>1</v>
      </c>
      <c r="AP113" s="50">
        <f>COUNTIFS('4 TRIM'!A$8:A$5161,AI113,'4 TRIM'!H$8:H$5161,"Interno")</f>
        <v>0</v>
      </c>
      <c r="AQ113" s="50">
        <f>COUNTIFS('4 TRIM'!A$8:A$5161,AI113,'4 TRIM'!H$8:H$5161,"Externo")</f>
        <v>0</v>
      </c>
      <c r="AR113" s="51">
        <f t="shared" si="37"/>
        <v>4</v>
      </c>
      <c r="AS113" s="49"/>
      <c r="AT113" s="56">
        <v>111</v>
      </c>
      <c r="AU113" s="52">
        <f>COUNTIFS('1 TRIM'!$A$8:$A$15000,AT113,'1 TRIM'!$L$8:$L$15000,"Campo")</f>
        <v>0</v>
      </c>
      <c r="AV113" s="52">
        <f>COUNTIFS('1 TRIM'!$A$8:$A$15000,AT113,'1 TRIM'!$L$8:$L$15000,"Oficina")</f>
        <v>0</v>
      </c>
      <c r="AW113" s="52">
        <f>COUNTIFS('1 TRIM'!$A$8:$A$15000,AT113,'1 TRIM'!$L$8:$L$15000,"Virtual")</f>
        <v>3</v>
      </c>
      <c r="AX113" s="52">
        <f>COUNTIFS('2 TRIM'!$A$8:$A$15000,AT113,'2 TRIM'!$L$8:$L$15000,"Campo")</f>
        <v>0</v>
      </c>
      <c r="AY113" s="52">
        <f>COUNTIFS('2 TRIM'!$A$8:$A$15000,AT113,'2 TRIM'!$L$8:$L$15000,"Oficina")</f>
        <v>0</v>
      </c>
      <c r="AZ113" s="52">
        <f>COUNTIFS('2 TRIM'!$A$8:$A$15000,AT113,'2 TRIM'!$L$8:$L$15000,"Virtual")</f>
        <v>0</v>
      </c>
      <c r="BA113" s="52">
        <f>COUNTIFS('3 TRIM'!$A$8:$A$5481,AT113,'3 TRIM'!$L$8:$L$5481,"Campo")</f>
        <v>0</v>
      </c>
      <c r="BB113" s="52">
        <f>COUNTIFS('3 TRIM'!$A$8:$A$5481,AT113,'3 TRIM'!$L$8:$L$5481,"Oficina")</f>
        <v>0</v>
      </c>
      <c r="BC113" s="52">
        <f>COUNTIFS('3 TRIM'!$A$8:$A$5481,AT113,'3 TRIM'!$L$8:$L$5481,"Virtual")</f>
        <v>1</v>
      </c>
      <c r="BD113" s="50">
        <f>COUNTIFS('4 TRIM'!$A$8:$A$5161,X113,'4 TRIM'!$I$8:$I$5161,"Campo")</f>
        <v>0</v>
      </c>
      <c r="BE113" s="52">
        <f>COUNTIFS('4 TRIM'!$A$8:$A$5161,AT113,'4 TRIM'!$I$8:$I$5161,"Oficina")</f>
        <v>0</v>
      </c>
      <c r="BF113" s="52">
        <f>COUNTIFS('4 TRIM'!$A$8:$A$5161,AT113,'4 TRIM'!$I$8:$I$5161,"Virtual")</f>
        <v>0</v>
      </c>
      <c r="BG113" s="51">
        <f t="shared" si="38"/>
        <v>4</v>
      </c>
      <c r="BH113" s="49"/>
      <c r="BI113" s="56">
        <v>111</v>
      </c>
      <c r="BJ113" s="52">
        <f>SUMIFS('1 TRIM'!M$8:M$14507,'1 TRIM'!A$8:A$14507,FORMULAS!BI113)</f>
        <v>12</v>
      </c>
      <c r="BK113" s="52">
        <f>SUMIFS('2 TRIM'!M$8:M$6930,'2 TRIM'!A$8:A$6930,FORMULAS!BI113)</f>
        <v>0</v>
      </c>
      <c r="BL113" s="52">
        <f>SUMIFS('3 TRIM'!M$8:M$5481,'3 TRIM'!A$8:A$5481,FORMULAS!BK113)</f>
        <v>0</v>
      </c>
      <c r="BM113" s="52">
        <f>SUMIFS('4 TRIM'!M$8:M$5161,'4 TRIM'!A$8:A$5161,FORMULAS!BL113)</f>
        <v>0</v>
      </c>
      <c r="BN113" s="52">
        <f>SUMIFS('1 TRIM'!Q$8:Q$5507,'1 TRIM'!E$8:E$5507,FORMULAS!BM113)</f>
        <v>0</v>
      </c>
      <c r="BO113" s="49"/>
      <c r="BQ113" s="61"/>
      <c r="BR113" s="49"/>
      <c r="BS113" s="49"/>
      <c r="BT113" s="49"/>
      <c r="BU113" s="49"/>
      <c r="BV113" s="49"/>
      <c r="BW113" s="49"/>
      <c r="BX113" s="49"/>
      <c r="BY113" s="49"/>
      <c r="BZ113" s="49"/>
    </row>
    <row r="114" spans="1:78" x14ac:dyDescent="0.25">
      <c r="A114" s="56">
        <v>112</v>
      </c>
      <c r="B114" s="57">
        <f>+PLAN!I122</f>
        <v>5</v>
      </c>
      <c r="C114" s="38">
        <f t="shared" si="22"/>
        <v>1</v>
      </c>
      <c r="D114" s="39">
        <f t="shared" si="23"/>
        <v>0.2</v>
      </c>
      <c r="E114" s="58">
        <f>+PLAN!J122</f>
        <v>5</v>
      </c>
      <c r="F114" s="41">
        <f t="shared" si="24"/>
        <v>1</v>
      </c>
      <c r="G114" s="42">
        <f t="shared" si="25"/>
        <v>0.2</v>
      </c>
      <c r="H114" s="148">
        <f t="shared" si="26"/>
        <v>10</v>
      </c>
      <c r="I114" s="148">
        <f t="shared" si="27"/>
        <v>2</v>
      </c>
      <c r="J114" s="147">
        <f t="shared" si="28"/>
        <v>0.2</v>
      </c>
      <c r="K114" s="59">
        <f>+PLAN!K122</f>
        <v>5</v>
      </c>
      <c r="L114" s="44">
        <f t="shared" si="29"/>
        <v>2</v>
      </c>
      <c r="M114" s="45">
        <f t="shared" si="30"/>
        <v>0.4</v>
      </c>
      <c r="N114" s="46">
        <f>+PLAN!L122</f>
        <v>2</v>
      </c>
      <c r="O114" s="47">
        <f>COUNTIF('4 TRIM'!$A$8:$A$5161,A114)</f>
        <v>0</v>
      </c>
      <c r="P114" s="48">
        <f t="shared" si="31"/>
        <v>0</v>
      </c>
      <c r="Q114" s="148">
        <f t="shared" si="32"/>
        <v>7</v>
      </c>
      <c r="R114" s="148">
        <f t="shared" si="33"/>
        <v>2</v>
      </c>
      <c r="S114" s="147">
        <f t="shared" si="34"/>
        <v>0.2857142857142857</v>
      </c>
      <c r="T114" s="149">
        <f t="shared" si="35"/>
        <v>4</v>
      </c>
      <c r="U114" s="149">
        <f>+PLAN!M122</f>
        <v>17</v>
      </c>
      <c r="V114" s="150">
        <f t="shared" si="36"/>
        <v>0.23529411764705882</v>
      </c>
      <c r="W114" s="49"/>
      <c r="X114" s="56">
        <v>112</v>
      </c>
      <c r="Y114" s="50">
        <f>COUNTIFS('1 TRIM'!$A$8:$A$10507,X114,'1 TRIM'!$J$8:$J$10507,"Programada")</f>
        <v>1</v>
      </c>
      <c r="Z114" s="50">
        <f>COUNTIFS('1 TRIM'!$A$8:$A$10507,X114,'1 TRIM'!$J$8:$J$10507,"Demanda")</f>
        <v>0</v>
      </c>
      <c r="AA114" s="50">
        <f>COUNTIFS('2 TRIM'!$A$8:$A$15000,X114,'2 TRIM'!$J$8:$J$15000,"Programada")</f>
        <v>1</v>
      </c>
      <c r="AB114" s="50">
        <f>COUNTIFS('2 TRIM'!$A$8:$A$15000,X114,'2 TRIM'!$J$8:$J$15000,"Demanda")</f>
        <v>0</v>
      </c>
      <c r="AC114" s="50">
        <f>COUNTIFS('3 TRIM'!$A$8:$A$20000,X114,'3 TRIM'!$J$8:$J$20000,"Programada")</f>
        <v>2</v>
      </c>
      <c r="AD114" s="50">
        <f>COUNTIFS('3 TRIM'!$A$8:$A$20000,X114,'3 TRIM'!$J$8:$J$20000,"Demanda")</f>
        <v>0</v>
      </c>
      <c r="AE114" s="50">
        <f>COUNTIFS('4 TRIM'!$A$8:$A$10161,X114,'4 TRIM'!$G$8:$G$10161,"Programada")</f>
        <v>0</v>
      </c>
      <c r="AF114" s="50">
        <f>COUNTIFS('4 TRIM'!$A$8:$A$10161,X114,'4 TRIM'!$G$8:$G$10161,"Demanda")</f>
        <v>0</v>
      </c>
      <c r="AG114" s="51">
        <f t="shared" si="21"/>
        <v>4</v>
      </c>
      <c r="AH114" s="49"/>
      <c r="AI114" s="56">
        <v>112</v>
      </c>
      <c r="AJ114" s="50">
        <f>COUNTIFS('1 TRIM'!$A$8:$A$15000,AI114,'1 TRIM'!$K$8:$K$15000,"Interno")</f>
        <v>0</v>
      </c>
      <c r="AK114" s="50">
        <f>COUNTIFS('1 TRIM'!$A$8:$A$15000,AI114,'1 TRIM'!$K$8:$K$15000,"Externo")</f>
        <v>1</v>
      </c>
      <c r="AL114" s="50">
        <f>COUNTIFS('2 TRIM'!$A$8:$A$15000,AI114,'2 TRIM'!$K$8:$K$15000,"Interno")</f>
        <v>0</v>
      </c>
      <c r="AM114" s="50">
        <f>COUNTIFS('2 TRIM'!$A$8:$A$15000,AI114,'2 TRIM'!$K$8:$K$15000,"Externo")</f>
        <v>1</v>
      </c>
      <c r="AN114" s="50">
        <f>COUNTIFS('3 TRIM'!A$8:A$5481,AI114,'3 TRIM'!K$8:K$5481,"Interno")</f>
        <v>0</v>
      </c>
      <c r="AO114" s="50">
        <f>COUNTIFS('3 TRIM'!A$8:A$5481,AI114,'3 TRIM'!K$8:K$5481,"Externo")</f>
        <v>2</v>
      </c>
      <c r="AP114" s="50">
        <f>COUNTIFS('4 TRIM'!A$8:A$5161,AI114,'4 TRIM'!H$8:H$5161,"Interno")</f>
        <v>0</v>
      </c>
      <c r="AQ114" s="50">
        <f>COUNTIFS('4 TRIM'!A$8:A$5161,AI114,'4 TRIM'!H$8:H$5161,"Externo")</f>
        <v>0</v>
      </c>
      <c r="AR114" s="51">
        <f t="shared" si="37"/>
        <v>4</v>
      </c>
      <c r="AS114" s="49"/>
      <c r="AT114" s="56">
        <v>112</v>
      </c>
      <c r="AU114" s="52">
        <f>COUNTIFS('1 TRIM'!$A$8:$A$15000,AT114,'1 TRIM'!$L$8:$L$15000,"Campo")</f>
        <v>1</v>
      </c>
      <c r="AV114" s="52">
        <f>COUNTIFS('1 TRIM'!$A$8:$A$15000,AT114,'1 TRIM'!$L$8:$L$15000,"Oficina")</f>
        <v>0</v>
      </c>
      <c r="AW114" s="52">
        <f>COUNTIFS('1 TRIM'!$A$8:$A$15000,AT114,'1 TRIM'!$L$8:$L$15000,"Virtual")</f>
        <v>0</v>
      </c>
      <c r="AX114" s="52">
        <f>COUNTIFS('2 TRIM'!$A$8:$A$15000,AT114,'2 TRIM'!$L$8:$L$15000,"Campo")</f>
        <v>1</v>
      </c>
      <c r="AY114" s="52">
        <f>COUNTIFS('2 TRIM'!$A$8:$A$15000,AT114,'2 TRIM'!$L$8:$L$15000,"Oficina")</f>
        <v>0</v>
      </c>
      <c r="AZ114" s="52">
        <f>COUNTIFS('2 TRIM'!$A$8:$A$15000,AT114,'2 TRIM'!$L$8:$L$15000,"Virtual")</f>
        <v>0</v>
      </c>
      <c r="BA114" s="52">
        <f>COUNTIFS('3 TRIM'!$A$8:$A$5481,AT114,'3 TRIM'!$L$8:$L$5481,"Campo")</f>
        <v>2</v>
      </c>
      <c r="BB114" s="52">
        <f>COUNTIFS('3 TRIM'!$A$8:$A$5481,AT114,'3 TRIM'!$L$8:$L$5481,"Oficina")</f>
        <v>0</v>
      </c>
      <c r="BC114" s="52">
        <f>COUNTIFS('3 TRIM'!$A$8:$A$5481,AT114,'3 TRIM'!$L$8:$L$5481,"Virtual")</f>
        <v>0</v>
      </c>
      <c r="BD114" s="50">
        <f>COUNTIFS('4 TRIM'!$A$8:$A$5161,X114,'4 TRIM'!$I$8:$I$5161,"Campo")</f>
        <v>0</v>
      </c>
      <c r="BE114" s="52">
        <f>COUNTIFS('4 TRIM'!$A$8:$A$5161,AT114,'4 TRIM'!$I$8:$I$5161,"Oficina")</f>
        <v>0</v>
      </c>
      <c r="BF114" s="52">
        <f>COUNTIFS('4 TRIM'!$A$8:$A$5161,AT114,'4 TRIM'!$I$8:$I$5161,"Virtual")</f>
        <v>0</v>
      </c>
      <c r="BG114" s="51">
        <f t="shared" si="38"/>
        <v>4</v>
      </c>
      <c r="BH114" s="49"/>
      <c r="BI114" s="56">
        <v>112</v>
      </c>
      <c r="BJ114" s="52">
        <f>SUMIFS('1 TRIM'!M$8:M$14507,'1 TRIM'!A$8:A$14507,FORMULAS!BI114)</f>
        <v>200</v>
      </c>
      <c r="BK114" s="52">
        <f>SUMIFS('2 TRIM'!M$8:M$6930,'2 TRIM'!A$8:A$6930,FORMULAS!BI114)</f>
        <v>130</v>
      </c>
      <c r="BL114" s="52">
        <f>SUMIFS('3 TRIM'!M$8:M$5481,'3 TRIM'!A$8:A$5481,FORMULAS!BK114)</f>
        <v>62</v>
      </c>
      <c r="BM114" s="52">
        <f>SUMIFS('4 TRIM'!M$8:M$5161,'4 TRIM'!A$8:A$5161,FORMULAS!BL114)</f>
        <v>0</v>
      </c>
      <c r="BN114" s="52">
        <f>SUMIFS('1 TRIM'!Q$8:Q$5507,'1 TRIM'!E$8:E$5507,FORMULAS!BM114)</f>
        <v>0</v>
      </c>
      <c r="BO114" s="49"/>
      <c r="BQ114" s="61"/>
      <c r="BR114" s="49"/>
      <c r="BS114" s="49"/>
      <c r="BT114" s="49"/>
      <c r="BU114" s="49"/>
      <c r="BV114" s="49"/>
      <c r="BW114" s="49"/>
      <c r="BX114" s="49"/>
      <c r="BY114" s="49"/>
      <c r="BZ114" s="49"/>
    </row>
    <row r="115" spans="1:78" x14ac:dyDescent="0.25">
      <c r="A115" s="56">
        <v>113</v>
      </c>
      <c r="B115" s="57">
        <f>+PLAN!I123</f>
        <v>18</v>
      </c>
      <c r="C115" s="38">
        <f t="shared" si="22"/>
        <v>23</v>
      </c>
      <c r="D115" s="39">
        <f t="shared" si="23"/>
        <v>1.2777777777777777</v>
      </c>
      <c r="E115" s="58">
        <f>+PLAN!J123</f>
        <v>100</v>
      </c>
      <c r="F115" s="41">
        <f t="shared" si="24"/>
        <v>74</v>
      </c>
      <c r="G115" s="42">
        <f t="shared" si="25"/>
        <v>0.74</v>
      </c>
      <c r="H115" s="148">
        <f t="shared" si="26"/>
        <v>118</v>
      </c>
      <c r="I115" s="148">
        <f t="shared" si="27"/>
        <v>97</v>
      </c>
      <c r="J115" s="147">
        <f t="shared" si="28"/>
        <v>0.82203389830508478</v>
      </c>
      <c r="K115" s="59">
        <f>+PLAN!K123</f>
        <v>100</v>
      </c>
      <c r="L115" s="44">
        <f t="shared" si="29"/>
        <v>76</v>
      </c>
      <c r="M115" s="45">
        <f t="shared" si="30"/>
        <v>0.76</v>
      </c>
      <c r="N115" s="46">
        <f>+PLAN!L123</f>
        <v>100</v>
      </c>
      <c r="O115" s="47">
        <f>COUNTIF('4 TRIM'!$A$8:$A$5161,A115)</f>
        <v>0</v>
      </c>
      <c r="P115" s="48">
        <f t="shared" si="31"/>
        <v>0</v>
      </c>
      <c r="Q115" s="148">
        <f t="shared" si="32"/>
        <v>200</v>
      </c>
      <c r="R115" s="148">
        <f t="shared" si="33"/>
        <v>76</v>
      </c>
      <c r="S115" s="147">
        <f t="shared" si="34"/>
        <v>0.38</v>
      </c>
      <c r="T115" s="149">
        <f t="shared" si="35"/>
        <v>173</v>
      </c>
      <c r="U115" s="149">
        <f>+PLAN!M123</f>
        <v>318</v>
      </c>
      <c r="V115" s="150">
        <f t="shared" si="36"/>
        <v>0.54402515723270439</v>
      </c>
      <c r="W115" s="49"/>
      <c r="X115" s="56">
        <v>113</v>
      </c>
      <c r="Y115" s="50">
        <f>COUNTIFS('1 TRIM'!$A$8:$A$10507,X115,'1 TRIM'!$J$8:$J$10507,"Programada")</f>
        <v>23</v>
      </c>
      <c r="Z115" s="50">
        <f>COUNTIFS('1 TRIM'!$A$8:$A$10507,X115,'1 TRIM'!$J$8:$J$10507,"Demanda")</f>
        <v>0</v>
      </c>
      <c r="AA115" s="50">
        <f>COUNTIFS('2 TRIM'!$A$8:$A$15000,X115,'2 TRIM'!$J$8:$J$15000,"Programada")</f>
        <v>74</v>
      </c>
      <c r="AB115" s="50">
        <f>COUNTIFS('2 TRIM'!$A$8:$A$15000,X115,'2 TRIM'!$J$8:$J$15000,"Demanda")</f>
        <v>12</v>
      </c>
      <c r="AC115" s="50">
        <f>COUNTIFS('3 TRIM'!$A$8:$A$20000,X115,'3 TRIM'!$J$8:$J$20000,"Programada")</f>
        <v>76</v>
      </c>
      <c r="AD115" s="50">
        <f>COUNTIFS('3 TRIM'!$A$8:$A$20000,X115,'3 TRIM'!$J$8:$J$20000,"Demanda")</f>
        <v>0</v>
      </c>
      <c r="AE115" s="50">
        <f>COUNTIFS('4 TRIM'!$A$8:$A$10161,X115,'4 TRIM'!$G$8:$G$10161,"Programada")</f>
        <v>0</v>
      </c>
      <c r="AF115" s="50">
        <f>COUNTIFS('4 TRIM'!$A$8:$A$10161,X115,'4 TRIM'!$G$8:$G$10161,"Demanda")</f>
        <v>0</v>
      </c>
      <c r="AG115" s="51">
        <f t="shared" si="21"/>
        <v>185</v>
      </c>
      <c r="AH115" s="49"/>
      <c r="AI115" s="56">
        <v>113</v>
      </c>
      <c r="AJ115" s="50">
        <f>COUNTIFS('1 TRIM'!$A$8:$A$15000,AI115,'1 TRIM'!$K$8:$K$15000,"Interno")</f>
        <v>0</v>
      </c>
      <c r="AK115" s="50">
        <f>COUNTIFS('1 TRIM'!$A$8:$A$15000,AI115,'1 TRIM'!$K$8:$K$15000,"Externo")</f>
        <v>23</v>
      </c>
      <c r="AL115" s="50">
        <f>COUNTIFS('2 TRIM'!$A$8:$A$15000,AI115,'2 TRIM'!$K$8:$K$15000,"Interno")</f>
        <v>2</v>
      </c>
      <c r="AM115" s="50">
        <f>COUNTIFS('2 TRIM'!$A$8:$A$15000,AI115,'2 TRIM'!$K$8:$K$15000,"Externo")</f>
        <v>84</v>
      </c>
      <c r="AN115" s="50">
        <f>COUNTIFS('3 TRIM'!A$8:A$5481,AI115,'3 TRIM'!K$8:K$5481,"Interno")</f>
        <v>1</v>
      </c>
      <c r="AO115" s="50">
        <f>COUNTIFS('3 TRIM'!A$8:A$5481,AI115,'3 TRIM'!K$8:K$5481,"Externo")</f>
        <v>48</v>
      </c>
      <c r="AP115" s="50">
        <f>COUNTIFS('4 TRIM'!A$8:A$5161,AI115,'4 TRIM'!H$8:H$5161,"Interno")</f>
        <v>0</v>
      </c>
      <c r="AQ115" s="50">
        <f>COUNTIFS('4 TRIM'!A$8:A$5161,AI115,'4 TRIM'!H$8:H$5161,"Externo")</f>
        <v>0</v>
      </c>
      <c r="AR115" s="51">
        <f t="shared" si="37"/>
        <v>158</v>
      </c>
      <c r="AS115" s="49"/>
      <c r="AT115" s="56">
        <v>113</v>
      </c>
      <c r="AU115" s="52">
        <f>COUNTIFS('1 TRIM'!$A$8:$A$15000,AT115,'1 TRIM'!$L$8:$L$15000,"Campo")</f>
        <v>20</v>
      </c>
      <c r="AV115" s="52">
        <f>COUNTIFS('1 TRIM'!$A$8:$A$15000,AT115,'1 TRIM'!$L$8:$L$15000,"Oficina")</f>
        <v>0</v>
      </c>
      <c r="AW115" s="52">
        <f>COUNTIFS('1 TRIM'!$A$8:$A$15000,AT115,'1 TRIM'!$L$8:$L$15000,"Virtual")</f>
        <v>3</v>
      </c>
      <c r="AX115" s="52">
        <f>COUNTIFS('2 TRIM'!$A$8:$A$15000,AT115,'2 TRIM'!$L$8:$L$15000,"Campo")</f>
        <v>74</v>
      </c>
      <c r="AY115" s="52">
        <f>COUNTIFS('2 TRIM'!$A$8:$A$15000,AT115,'2 TRIM'!$L$8:$L$15000,"Oficina")</f>
        <v>12</v>
      </c>
      <c r="AZ115" s="52">
        <f>COUNTIFS('2 TRIM'!$A$8:$A$15000,AT115,'2 TRIM'!$L$8:$L$15000,"Virtual")</f>
        <v>0</v>
      </c>
      <c r="BA115" s="52">
        <f>COUNTIFS('3 TRIM'!$A$8:$A$5481,AT115,'3 TRIM'!$L$8:$L$5481,"Campo")</f>
        <v>49</v>
      </c>
      <c r="BB115" s="52">
        <f>COUNTIFS('3 TRIM'!$A$8:$A$5481,AT115,'3 TRIM'!$L$8:$L$5481,"Oficina")</f>
        <v>0</v>
      </c>
      <c r="BC115" s="52">
        <f>COUNTIFS('3 TRIM'!$A$8:$A$5481,AT115,'3 TRIM'!$L$8:$L$5481,"Virtual")</f>
        <v>0</v>
      </c>
      <c r="BD115" s="50">
        <f>COUNTIFS('4 TRIM'!$A$8:$A$5161,X115,'4 TRIM'!$I$8:$I$5161,"Campo")</f>
        <v>0</v>
      </c>
      <c r="BE115" s="52">
        <f>COUNTIFS('4 TRIM'!$A$8:$A$5161,AT115,'4 TRIM'!$I$8:$I$5161,"Oficina")</f>
        <v>0</v>
      </c>
      <c r="BF115" s="52">
        <f>COUNTIFS('4 TRIM'!$A$8:$A$5161,AT115,'4 TRIM'!$I$8:$I$5161,"Virtual")</f>
        <v>0</v>
      </c>
      <c r="BG115" s="51">
        <f t="shared" si="38"/>
        <v>158</v>
      </c>
      <c r="BH115" s="49"/>
      <c r="BI115" s="56">
        <v>113</v>
      </c>
      <c r="BJ115" s="52">
        <f>SUMIFS('1 TRIM'!M$8:M$14507,'1 TRIM'!A$8:A$14507,FORMULAS!BI115)</f>
        <v>849</v>
      </c>
      <c r="BK115" s="52">
        <f>SUMIFS('2 TRIM'!M$8:M$6930,'2 TRIM'!A$8:A$6930,FORMULAS!BI115)</f>
        <v>2093</v>
      </c>
      <c r="BL115" s="52">
        <f>SUMIFS('3 TRIM'!M$8:M$5481,'3 TRIM'!A$8:A$5481,FORMULAS!BK115)</f>
        <v>0</v>
      </c>
      <c r="BM115" s="52">
        <f>SUMIFS('4 TRIM'!M$8:M$5161,'4 TRIM'!A$8:A$5161,FORMULAS!BL115)</f>
        <v>0</v>
      </c>
      <c r="BN115" s="52">
        <f>SUMIFS('1 TRIM'!Q$8:Q$5507,'1 TRIM'!E$8:E$5507,FORMULAS!BM115)</f>
        <v>0</v>
      </c>
      <c r="BO115" s="49"/>
      <c r="BQ115" s="61"/>
      <c r="BR115" s="49"/>
      <c r="BS115" s="49"/>
      <c r="BT115" s="49"/>
      <c r="BU115" s="49"/>
      <c r="BV115" s="49"/>
      <c r="BW115" s="49"/>
      <c r="BX115" s="49"/>
      <c r="BY115" s="49"/>
      <c r="BZ115" s="49"/>
    </row>
    <row r="116" spans="1:78" x14ac:dyDescent="0.25">
      <c r="A116" s="56">
        <v>114</v>
      </c>
      <c r="B116" s="57">
        <f>+PLAN!I124</f>
        <v>0</v>
      </c>
      <c r="C116" s="38">
        <f t="shared" si="22"/>
        <v>0</v>
      </c>
      <c r="D116" s="39" t="e">
        <f t="shared" si="23"/>
        <v>#DIV/0!</v>
      </c>
      <c r="E116" s="58">
        <f>+PLAN!J124</f>
        <v>0</v>
      </c>
      <c r="F116" s="41">
        <f t="shared" si="24"/>
        <v>8</v>
      </c>
      <c r="G116" s="42" t="e">
        <f t="shared" si="25"/>
        <v>#DIV/0!</v>
      </c>
      <c r="H116" s="148">
        <f t="shared" si="26"/>
        <v>0</v>
      </c>
      <c r="I116" s="148">
        <f t="shared" si="27"/>
        <v>8</v>
      </c>
      <c r="J116" s="147" t="e">
        <f t="shared" si="28"/>
        <v>#DIV/0!</v>
      </c>
      <c r="K116" s="59">
        <f>+PLAN!K124</f>
        <v>0</v>
      </c>
      <c r="L116" s="44">
        <f t="shared" si="29"/>
        <v>0</v>
      </c>
      <c r="M116" s="45" t="e">
        <f t="shared" si="30"/>
        <v>#DIV/0!</v>
      </c>
      <c r="N116" s="46">
        <f>+PLAN!L124</f>
        <v>0</v>
      </c>
      <c r="O116" s="47">
        <f>COUNTIF('4 TRIM'!$A$8:$A$5161,A116)</f>
        <v>0</v>
      </c>
      <c r="P116" s="48" t="e">
        <f t="shared" si="31"/>
        <v>#DIV/0!</v>
      </c>
      <c r="Q116" s="148">
        <f t="shared" si="32"/>
        <v>0</v>
      </c>
      <c r="R116" s="148">
        <f t="shared" si="33"/>
        <v>0</v>
      </c>
      <c r="S116" s="147" t="e">
        <f t="shared" si="34"/>
        <v>#DIV/0!</v>
      </c>
      <c r="T116" s="149">
        <f t="shared" si="35"/>
        <v>8</v>
      </c>
      <c r="U116" s="149">
        <f>+PLAN!M124</f>
        <v>0</v>
      </c>
      <c r="V116" s="150" t="e">
        <f t="shared" si="36"/>
        <v>#DIV/0!</v>
      </c>
      <c r="W116" s="49"/>
      <c r="X116" s="56">
        <v>114</v>
      </c>
      <c r="Y116" s="50">
        <f>COUNTIFS('1 TRIM'!$A$8:$A$10507,X116,'1 TRIM'!$J$8:$J$10507,"Programada")</f>
        <v>0</v>
      </c>
      <c r="Z116" s="50">
        <f>COUNTIFS('1 TRIM'!$A$8:$A$10507,X116,'1 TRIM'!$J$8:$J$10507,"Demanda")</f>
        <v>126</v>
      </c>
      <c r="AA116" s="50">
        <f>COUNTIFS('2 TRIM'!$A$8:$A$15000,X116,'2 TRIM'!$J$8:$J$15000,"Programada")</f>
        <v>8</v>
      </c>
      <c r="AB116" s="50">
        <f>COUNTIFS('2 TRIM'!$A$8:$A$15000,X116,'2 TRIM'!$J$8:$J$15000,"Demanda")</f>
        <v>1026</v>
      </c>
      <c r="AC116" s="50">
        <f>COUNTIFS('3 TRIM'!$A$8:$A$20000,X116,'3 TRIM'!$J$8:$J$20000,"Programada")</f>
        <v>0</v>
      </c>
      <c r="AD116" s="50">
        <f>COUNTIFS('3 TRIM'!$A$8:$A$20000,X116,'3 TRIM'!$J$8:$J$20000,"Demanda")</f>
        <v>212</v>
      </c>
      <c r="AE116" s="50">
        <f>COUNTIFS('4 TRIM'!$A$8:$A$10161,X116,'4 TRIM'!$G$8:$G$10161,"Programada")</f>
        <v>0</v>
      </c>
      <c r="AF116" s="50">
        <f>COUNTIFS('4 TRIM'!$A$8:$A$10161,X116,'4 TRIM'!$G$8:$G$10161,"Demanda")</f>
        <v>0</v>
      </c>
      <c r="AG116" s="51">
        <f t="shared" si="21"/>
        <v>1372</v>
      </c>
      <c r="AH116" s="49"/>
      <c r="AI116" s="56">
        <v>114</v>
      </c>
      <c r="AJ116" s="50">
        <f>COUNTIFS('1 TRIM'!$A$8:$A$15000,AI116,'1 TRIM'!$K$8:$K$15000,"Interno")</f>
        <v>0</v>
      </c>
      <c r="AK116" s="50">
        <f>COUNTIFS('1 TRIM'!$A$8:$A$15000,AI116,'1 TRIM'!$K$8:$K$15000,"Externo")</f>
        <v>126</v>
      </c>
      <c r="AL116" s="50">
        <f>COUNTIFS('2 TRIM'!$A$8:$A$15000,AI116,'2 TRIM'!$K$8:$K$15000,"Interno")</f>
        <v>25</v>
      </c>
      <c r="AM116" s="50">
        <f>COUNTIFS('2 TRIM'!$A$8:$A$15000,AI116,'2 TRIM'!$K$8:$K$15000,"Externo")</f>
        <v>1009</v>
      </c>
      <c r="AN116" s="50">
        <f>COUNTIFS('3 TRIM'!A$8:A$5481,AI116,'3 TRIM'!K$8:K$5481,"Interno")</f>
        <v>5</v>
      </c>
      <c r="AO116" s="50">
        <f>COUNTIFS('3 TRIM'!A$8:A$5481,AI116,'3 TRIM'!K$8:K$5481,"Externo")</f>
        <v>6</v>
      </c>
      <c r="AP116" s="50">
        <f>COUNTIFS('4 TRIM'!A$8:A$5161,AI116,'4 TRIM'!H$8:H$5161,"Interno")</f>
        <v>0</v>
      </c>
      <c r="AQ116" s="50">
        <f>COUNTIFS('4 TRIM'!A$8:A$5161,AI116,'4 TRIM'!H$8:H$5161,"Externo")</f>
        <v>0</v>
      </c>
      <c r="AR116" s="51">
        <f t="shared" si="37"/>
        <v>1171</v>
      </c>
      <c r="AS116" s="49"/>
      <c r="AT116" s="56">
        <v>114</v>
      </c>
      <c r="AU116" s="52">
        <f>COUNTIFS('1 TRIM'!$A$8:$A$15000,AT116,'1 TRIM'!$L$8:$L$15000,"Campo")</f>
        <v>0</v>
      </c>
      <c r="AV116" s="52">
        <f>COUNTIFS('1 TRIM'!$A$8:$A$15000,AT116,'1 TRIM'!$L$8:$L$15000,"Oficina")</f>
        <v>25</v>
      </c>
      <c r="AW116" s="52">
        <f>COUNTIFS('1 TRIM'!$A$8:$A$15000,AT116,'1 TRIM'!$L$8:$L$15000,"Virtual")</f>
        <v>101</v>
      </c>
      <c r="AX116" s="52">
        <f>COUNTIFS('2 TRIM'!$A$8:$A$15000,AT116,'2 TRIM'!$L$8:$L$15000,"Campo")</f>
        <v>2</v>
      </c>
      <c r="AY116" s="52">
        <f>COUNTIFS('2 TRIM'!$A$8:$A$15000,AT116,'2 TRIM'!$L$8:$L$15000,"Oficina")</f>
        <v>174</v>
      </c>
      <c r="AZ116" s="52">
        <f>COUNTIFS('2 TRIM'!$A$8:$A$15000,AT116,'2 TRIM'!$L$8:$L$15000,"Virtual")</f>
        <v>858</v>
      </c>
      <c r="BA116" s="52">
        <f>COUNTIFS('3 TRIM'!$A$8:$A$5481,AT116,'3 TRIM'!$L$8:$L$5481,"Campo")</f>
        <v>0</v>
      </c>
      <c r="BB116" s="52">
        <f>COUNTIFS('3 TRIM'!$A$8:$A$5481,AT116,'3 TRIM'!$L$8:$L$5481,"Oficina")</f>
        <v>0</v>
      </c>
      <c r="BC116" s="52">
        <f>COUNTIFS('3 TRIM'!$A$8:$A$5481,AT116,'3 TRIM'!$L$8:$L$5481,"Virtual")</f>
        <v>11</v>
      </c>
      <c r="BD116" s="50">
        <f>COUNTIFS('4 TRIM'!$A$8:$A$5161,X116,'4 TRIM'!$I$8:$I$5161,"Campo")</f>
        <v>0</v>
      </c>
      <c r="BE116" s="52">
        <f>COUNTIFS('4 TRIM'!$A$8:$A$5161,AT116,'4 TRIM'!$I$8:$I$5161,"Oficina")</f>
        <v>0</v>
      </c>
      <c r="BF116" s="52">
        <f>COUNTIFS('4 TRIM'!$A$8:$A$5161,AT116,'4 TRIM'!$I$8:$I$5161,"Virtual")</f>
        <v>0</v>
      </c>
      <c r="BG116" s="51">
        <f t="shared" si="38"/>
        <v>1171</v>
      </c>
      <c r="BH116" s="49"/>
      <c r="BI116" s="56">
        <v>114</v>
      </c>
      <c r="BJ116" s="52">
        <f>SUMIFS('1 TRIM'!M$8:M$14507,'1 TRIM'!A$8:A$14507,FORMULAS!BI116)</f>
        <v>456</v>
      </c>
      <c r="BK116" s="52">
        <f>SUMIFS('2 TRIM'!M$8:M$6930,'2 TRIM'!A$8:A$6930,FORMULAS!BI116)</f>
        <v>1787</v>
      </c>
      <c r="BL116" s="52">
        <f>SUMIFS('3 TRIM'!M$8:M$5481,'3 TRIM'!A$8:A$5481,FORMULAS!BK116)</f>
        <v>0</v>
      </c>
      <c r="BM116" s="52">
        <f>SUMIFS('4 TRIM'!M$8:M$5161,'4 TRIM'!A$8:A$5161,FORMULAS!BL116)</f>
        <v>0</v>
      </c>
      <c r="BN116" s="52">
        <f>SUMIFS('1 TRIM'!Q$8:Q$5507,'1 TRIM'!E$8:E$5507,FORMULAS!BM116)</f>
        <v>0</v>
      </c>
      <c r="BO116" s="49"/>
      <c r="BQ116" s="61"/>
      <c r="BR116" s="49"/>
      <c r="BS116" s="49"/>
      <c r="BT116" s="49"/>
      <c r="BU116" s="49"/>
      <c r="BV116" s="49"/>
      <c r="BW116" s="49"/>
      <c r="BX116" s="49"/>
      <c r="BY116" s="49"/>
      <c r="BZ116" s="49"/>
    </row>
    <row r="117" spans="1:78" x14ac:dyDescent="0.25">
      <c r="A117" s="56">
        <v>115</v>
      </c>
      <c r="B117" s="57">
        <f>+PLAN!I125</f>
        <v>0</v>
      </c>
      <c r="C117" s="38">
        <f t="shared" si="22"/>
        <v>0</v>
      </c>
      <c r="D117" s="39" t="e">
        <f t="shared" si="23"/>
        <v>#DIV/0!</v>
      </c>
      <c r="E117" s="58">
        <f>+PLAN!J125</f>
        <v>150</v>
      </c>
      <c r="F117" s="41">
        <f t="shared" si="24"/>
        <v>0</v>
      </c>
      <c r="G117" s="42">
        <f t="shared" si="25"/>
        <v>0</v>
      </c>
      <c r="H117" s="148">
        <f t="shared" si="26"/>
        <v>150</v>
      </c>
      <c r="I117" s="148">
        <f t="shared" si="27"/>
        <v>0</v>
      </c>
      <c r="J117" s="147">
        <f t="shared" si="28"/>
        <v>0</v>
      </c>
      <c r="K117" s="59">
        <f>+PLAN!K125</f>
        <v>150</v>
      </c>
      <c r="L117" s="44">
        <f t="shared" si="29"/>
        <v>0</v>
      </c>
      <c r="M117" s="45">
        <f t="shared" si="30"/>
        <v>0</v>
      </c>
      <c r="N117" s="46">
        <f>+PLAN!L125</f>
        <v>150</v>
      </c>
      <c r="O117" s="47">
        <f>COUNTIF('4 TRIM'!$A$8:$A$5161,A117)</f>
        <v>0</v>
      </c>
      <c r="P117" s="48">
        <f t="shared" si="31"/>
        <v>0</v>
      </c>
      <c r="Q117" s="148">
        <f t="shared" si="32"/>
        <v>300</v>
      </c>
      <c r="R117" s="148">
        <f t="shared" si="33"/>
        <v>0</v>
      </c>
      <c r="S117" s="147">
        <f t="shared" si="34"/>
        <v>0</v>
      </c>
      <c r="T117" s="149">
        <f t="shared" si="35"/>
        <v>0</v>
      </c>
      <c r="U117" s="149">
        <f>+PLAN!M125</f>
        <v>450</v>
      </c>
      <c r="V117" s="150">
        <f t="shared" si="36"/>
        <v>0</v>
      </c>
      <c r="W117" s="49"/>
      <c r="X117" s="56">
        <v>115</v>
      </c>
      <c r="Y117" s="50">
        <f>COUNTIFS('1 TRIM'!$A$8:$A$10507,X117,'1 TRIM'!$J$8:$J$10507,"Programada")</f>
        <v>0</v>
      </c>
      <c r="Z117" s="50">
        <f>COUNTIFS('1 TRIM'!$A$8:$A$10507,X117,'1 TRIM'!$J$8:$J$10507,"Demanda")</f>
        <v>0</v>
      </c>
      <c r="AA117" s="50">
        <f>COUNTIFS('2 TRIM'!$A$8:$A$15000,X117,'2 TRIM'!$J$8:$J$15000,"Programada")</f>
        <v>0</v>
      </c>
      <c r="AB117" s="50">
        <f>COUNTIFS('2 TRIM'!$A$8:$A$15000,X117,'2 TRIM'!$J$8:$J$15000,"Demanda")</f>
        <v>4</v>
      </c>
      <c r="AC117" s="50">
        <f>COUNTIFS('3 TRIM'!$A$8:$A$20000,X117,'3 TRIM'!$J$8:$J$20000,"Programada")</f>
        <v>0</v>
      </c>
      <c r="AD117" s="50">
        <f>COUNTIFS('3 TRIM'!$A$8:$A$20000,X117,'3 TRIM'!$J$8:$J$20000,"Demanda")</f>
        <v>1</v>
      </c>
      <c r="AE117" s="50">
        <f>COUNTIFS('4 TRIM'!$A$8:$A$10161,X117,'4 TRIM'!$G$8:$G$10161,"Programada")</f>
        <v>0</v>
      </c>
      <c r="AF117" s="50">
        <f>COUNTIFS('4 TRIM'!$A$8:$A$10161,X117,'4 TRIM'!$G$8:$G$10161,"Demanda")</f>
        <v>0</v>
      </c>
      <c r="AG117" s="51">
        <f t="shared" si="21"/>
        <v>5</v>
      </c>
      <c r="AH117" s="49"/>
      <c r="AI117" s="56">
        <v>115</v>
      </c>
      <c r="AJ117" s="50">
        <f>COUNTIFS('1 TRIM'!$A$8:$A$15000,AI117,'1 TRIM'!$K$8:$K$15000,"Interno")</f>
        <v>0</v>
      </c>
      <c r="AK117" s="50">
        <f>COUNTIFS('1 TRIM'!$A$8:$A$15000,AI117,'1 TRIM'!$K$8:$K$15000,"Externo")</f>
        <v>0</v>
      </c>
      <c r="AL117" s="50">
        <f>COUNTIFS('2 TRIM'!$A$8:$A$15000,AI117,'2 TRIM'!$K$8:$K$15000,"Interno")</f>
        <v>0</v>
      </c>
      <c r="AM117" s="50">
        <f>COUNTIFS('2 TRIM'!$A$8:$A$15000,AI117,'2 TRIM'!$K$8:$K$15000,"Externo")</f>
        <v>4</v>
      </c>
      <c r="AN117" s="50">
        <f>COUNTIFS('3 TRIM'!A$8:A$5481,AI117,'3 TRIM'!K$8:K$5481,"Interno")</f>
        <v>0</v>
      </c>
      <c r="AO117" s="50">
        <f>COUNTIFS('3 TRIM'!A$8:A$5481,AI117,'3 TRIM'!K$8:K$5481,"Externo")</f>
        <v>1</v>
      </c>
      <c r="AP117" s="50">
        <f>COUNTIFS('4 TRIM'!A$8:A$5161,AI117,'4 TRIM'!H$8:H$5161,"Interno")</f>
        <v>0</v>
      </c>
      <c r="AQ117" s="50">
        <f>COUNTIFS('4 TRIM'!A$8:A$5161,AI117,'4 TRIM'!H$8:H$5161,"Externo")</f>
        <v>0</v>
      </c>
      <c r="AR117" s="51">
        <f t="shared" si="37"/>
        <v>5</v>
      </c>
      <c r="AS117" s="49"/>
      <c r="AT117" s="56">
        <v>115</v>
      </c>
      <c r="AU117" s="52">
        <f>COUNTIFS('1 TRIM'!$A$8:$A$15000,AT117,'1 TRIM'!$L$8:$L$15000,"Campo")</f>
        <v>0</v>
      </c>
      <c r="AV117" s="52">
        <f>COUNTIFS('1 TRIM'!$A$8:$A$15000,AT117,'1 TRIM'!$L$8:$L$15000,"Oficina")</f>
        <v>0</v>
      </c>
      <c r="AW117" s="52">
        <f>COUNTIFS('1 TRIM'!$A$8:$A$15000,AT117,'1 TRIM'!$L$8:$L$15000,"Virtual")</f>
        <v>0</v>
      </c>
      <c r="AX117" s="52">
        <f>COUNTIFS('2 TRIM'!$A$8:$A$15000,AT117,'2 TRIM'!$L$8:$L$15000,"Campo")</f>
        <v>0</v>
      </c>
      <c r="AY117" s="52">
        <f>COUNTIFS('2 TRIM'!$A$8:$A$15000,AT117,'2 TRIM'!$L$8:$L$15000,"Oficina")</f>
        <v>1</v>
      </c>
      <c r="AZ117" s="52">
        <f>COUNTIFS('2 TRIM'!$A$8:$A$15000,AT117,'2 TRIM'!$L$8:$L$15000,"Virtual")</f>
        <v>3</v>
      </c>
      <c r="BA117" s="52">
        <f>COUNTIFS('3 TRIM'!$A$8:$A$5481,AT117,'3 TRIM'!$L$8:$L$5481,"Campo")</f>
        <v>0</v>
      </c>
      <c r="BB117" s="52">
        <f>COUNTIFS('3 TRIM'!$A$8:$A$5481,AT117,'3 TRIM'!$L$8:$L$5481,"Oficina")</f>
        <v>0</v>
      </c>
      <c r="BC117" s="52">
        <f>COUNTIFS('3 TRIM'!$A$8:$A$5481,AT117,'3 TRIM'!$L$8:$L$5481,"Virtual")</f>
        <v>1</v>
      </c>
      <c r="BD117" s="50">
        <f>COUNTIFS('4 TRIM'!$A$8:$A$5161,X117,'4 TRIM'!$I$8:$I$5161,"Campo")</f>
        <v>0</v>
      </c>
      <c r="BE117" s="52">
        <f>COUNTIFS('4 TRIM'!$A$8:$A$5161,AT117,'4 TRIM'!$I$8:$I$5161,"Oficina")</f>
        <v>0</v>
      </c>
      <c r="BF117" s="52">
        <f>COUNTIFS('4 TRIM'!$A$8:$A$5161,AT117,'4 TRIM'!$I$8:$I$5161,"Virtual")</f>
        <v>0</v>
      </c>
      <c r="BG117" s="51">
        <f t="shared" si="38"/>
        <v>5</v>
      </c>
      <c r="BH117" s="49"/>
      <c r="BI117" s="56">
        <v>115</v>
      </c>
      <c r="BJ117" s="52">
        <f>SUMIFS('1 TRIM'!M$8:M$14507,'1 TRIM'!A$8:A$14507,FORMULAS!BI117)</f>
        <v>0</v>
      </c>
      <c r="BK117" s="52">
        <f>SUMIFS('2 TRIM'!M$8:M$6930,'2 TRIM'!A$8:A$6930,FORMULAS!BI117)</f>
        <v>4</v>
      </c>
      <c r="BL117" s="52">
        <f>SUMIFS('3 TRIM'!M$8:M$5481,'3 TRIM'!A$8:A$5481,FORMULAS!BK117)</f>
        <v>0</v>
      </c>
      <c r="BM117" s="52">
        <f>SUMIFS('4 TRIM'!M$8:M$5161,'4 TRIM'!A$8:A$5161,FORMULAS!BL117)</f>
        <v>0</v>
      </c>
      <c r="BN117" s="52">
        <f>SUMIFS('1 TRIM'!Q$8:Q$5507,'1 TRIM'!E$8:E$5507,FORMULAS!BM117)</f>
        <v>0</v>
      </c>
      <c r="BO117" s="49"/>
      <c r="BQ117" s="61"/>
      <c r="BR117" s="49"/>
      <c r="BS117" s="49"/>
      <c r="BT117" s="49"/>
      <c r="BU117" s="49"/>
      <c r="BV117" s="49"/>
      <c r="BW117" s="49"/>
      <c r="BX117" s="49"/>
      <c r="BY117" s="49"/>
      <c r="BZ117" s="49"/>
    </row>
    <row r="118" spans="1:78" x14ac:dyDescent="0.25">
      <c r="A118" s="56">
        <v>116</v>
      </c>
      <c r="B118" s="57">
        <f>+PLAN!I126</f>
        <v>0</v>
      </c>
      <c r="C118" s="38">
        <f t="shared" si="22"/>
        <v>0</v>
      </c>
      <c r="D118" s="39" t="e">
        <f t="shared" si="23"/>
        <v>#DIV/0!</v>
      </c>
      <c r="E118" s="58">
        <f>+PLAN!J126</f>
        <v>0</v>
      </c>
      <c r="F118" s="41">
        <f t="shared" si="24"/>
        <v>0</v>
      </c>
      <c r="G118" s="42" t="e">
        <f t="shared" si="25"/>
        <v>#DIV/0!</v>
      </c>
      <c r="H118" s="148">
        <f t="shared" si="26"/>
        <v>0</v>
      </c>
      <c r="I118" s="148">
        <f t="shared" si="27"/>
        <v>0</v>
      </c>
      <c r="J118" s="147" t="e">
        <f t="shared" si="28"/>
        <v>#DIV/0!</v>
      </c>
      <c r="K118" s="59">
        <f>+PLAN!K126</f>
        <v>0</v>
      </c>
      <c r="L118" s="44">
        <f t="shared" si="29"/>
        <v>0</v>
      </c>
      <c r="M118" s="45" t="e">
        <f t="shared" si="30"/>
        <v>#DIV/0!</v>
      </c>
      <c r="N118" s="46">
        <f>+PLAN!L126</f>
        <v>0</v>
      </c>
      <c r="O118" s="47">
        <f>COUNTIF('4 TRIM'!$A$8:$A$5161,A118)</f>
        <v>0</v>
      </c>
      <c r="P118" s="48" t="e">
        <f t="shared" si="31"/>
        <v>#DIV/0!</v>
      </c>
      <c r="Q118" s="148">
        <f t="shared" si="32"/>
        <v>0</v>
      </c>
      <c r="R118" s="148">
        <f t="shared" si="33"/>
        <v>0</v>
      </c>
      <c r="S118" s="147" t="e">
        <f t="shared" si="34"/>
        <v>#DIV/0!</v>
      </c>
      <c r="T118" s="149">
        <f t="shared" si="35"/>
        <v>0</v>
      </c>
      <c r="U118" s="149">
        <f>+PLAN!M126</f>
        <v>0</v>
      </c>
      <c r="V118" s="150" t="e">
        <f t="shared" si="36"/>
        <v>#DIV/0!</v>
      </c>
      <c r="W118" s="49"/>
      <c r="X118" s="56">
        <v>116</v>
      </c>
      <c r="Y118" s="50">
        <f>COUNTIFS('1 TRIM'!$A$8:$A$10507,X118,'1 TRIM'!$J$8:$J$10507,"Programada")</f>
        <v>0</v>
      </c>
      <c r="Z118" s="50">
        <f>COUNTIFS('1 TRIM'!$A$8:$A$10507,X118,'1 TRIM'!$J$8:$J$10507,"Demanda")</f>
        <v>8</v>
      </c>
      <c r="AA118" s="50">
        <f>COUNTIFS('2 TRIM'!$A$8:$A$15000,X118,'2 TRIM'!$J$8:$J$15000,"Programada")</f>
        <v>0</v>
      </c>
      <c r="AB118" s="50">
        <f>COUNTIFS('2 TRIM'!$A$8:$A$15000,X118,'2 TRIM'!$J$8:$J$15000,"Demanda")</f>
        <v>11</v>
      </c>
      <c r="AC118" s="50">
        <f>COUNTIFS('3 TRIM'!$A$8:$A$20000,X118,'3 TRIM'!$J$8:$J$20000,"Programada")</f>
        <v>0</v>
      </c>
      <c r="AD118" s="50">
        <f>COUNTIFS('3 TRIM'!$A$8:$A$20000,X118,'3 TRIM'!$J$8:$J$20000,"Demanda")</f>
        <v>0</v>
      </c>
      <c r="AE118" s="50">
        <f>COUNTIFS('4 TRIM'!$A$8:$A$10161,X118,'4 TRIM'!$G$8:$G$10161,"Programada")</f>
        <v>0</v>
      </c>
      <c r="AF118" s="50">
        <f>COUNTIFS('4 TRIM'!$A$8:$A$10161,X118,'4 TRIM'!$G$8:$G$10161,"Demanda")</f>
        <v>0</v>
      </c>
      <c r="AG118" s="51">
        <f t="shared" si="21"/>
        <v>19</v>
      </c>
      <c r="AH118" s="49"/>
      <c r="AI118" s="56">
        <v>116</v>
      </c>
      <c r="AJ118" s="50">
        <f>COUNTIFS('1 TRIM'!$A$8:$A$15000,AI118,'1 TRIM'!$K$8:$K$15000,"Interno")</f>
        <v>0</v>
      </c>
      <c r="AK118" s="50">
        <f>COUNTIFS('1 TRIM'!$A$8:$A$15000,AI118,'1 TRIM'!$K$8:$K$15000,"Externo")</f>
        <v>8</v>
      </c>
      <c r="AL118" s="50">
        <f>COUNTIFS('2 TRIM'!$A$8:$A$15000,AI118,'2 TRIM'!$K$8:$K$15000,"Interno")</f>
        <v>0</v>
      </c>
      <c r="AM118" s="50">
        <f>COUNTIFS('2 TRIM'!$A$8:$A$15000,AI118,'2 TRIM'!$K$8:$K$15000,"Externo")</f>
        <v>11</v>
      </c>
      <c r="AN118" s="50">
        <f>COUNTIFS('3 TRIM'!A$8:A$5481,AI118,'3 TRIM'!K$8:K$5481,"Interno")</f>
        <v>0</v>
      </c>
      <c r="AO118" s="50">
        <f>COUNTIFS('3 TRIM'!A$8:A$5481,AI118,'3 TRIM'!K$8:K$5481,"Externo")</f>
        <v>0</v>
      </c>
      <c r="AP118" s="50">
        <f>COUNTIFS('4 TRIM'!A$8:A$5161,AI118,'4 TRIM'!H$8:H$5161,"Interno")</f>
        <v>0</v>
      </c>
      <c r="AQ118" s="50">
        <f>COUNTIFS('4 TRIM'!A$8:A$5161,AI118,'4 TRIM'!H$8:H$5161,"Externo")</f>
        <v>0</v>
      </c>
      <c r="AR118" s="51">
        <f t="shared" si="37"/>
        <v>19</v>
      </c>
      <c r="AS118" s="49"/>
      <c r="AT118" s="56">
        <v>116</v>
      </c>
      <c r="AU118" s="52">
        <f>COUNTIFS('1 TRIM'!$A$8:$A$15000,AT118,'1 TRIM'!$L$8:$L$15000,"Campo")</f>
        <v>0</v>
      </c>
      <c r="AV118" s="52">
        <f>COUNTIFS('1 TRIM'!$A$8:$A$15000,AT118,'1 TRIM'!$L$8:$L$15000,"Oficina")</f>
        <v>0</v>
      </c>
      <c r="AW118" s="52">
        <f>COUNTIFS('1 TRIM'!$A$8:$A$15000,AT118,'1 TRIM'!$L$8:$L$15000,"Virtual")</f>
        <v>8</v>
      </c>
      <c r="AX118" s="52">
        <f>COUNTIFS('2 TRIM'!$A$8:$A$15000,AT118,'2 TRIM'!$L$8:$L$15000,"Campo")</f>
        <v>0</v>
      </c>
      <c r="AY118" s="52">
        <f>COUNTIFS('2 TRIM'!$A$8:$A$15000,AT118,'2 TRIM'!$L$8:$L$15000,"Oficina")</f>
        <v>1</v>
      </c>
      <c r="AZ118" s="52">
        <f>COUNTIFS('2 TRIM'!$A$8:$A$15000,AT118,'2 TRIM'!$L$8:$L$15000,"Virtual")</f>
        <v>10</v>
      </c>
      <c r="BA118" s="52">
        <f>COUNTIFS('3 TRIM'!$A$8:$A$5481,AT118,'3 TRIM'!$L$8:$L$5481,"Campo")</f>
        <v>0</v>
      </c>
      <c r="BB118" s="52">
        <f>COUNTIFS('3 TRIM'!$A$8:$A$5481,AT118,'3 TRIM'!$L$8:$L$5481,"Oficina")</f>
        <v>0</v>
      </c>
      <c r="BC118" s="52">
        <f>COUNTIFS('3 TRIM'!$A$8:$A$5481,AT118,'3 TRIM'!$L$8:$L$5481,"Virtual")</f>
        <v>0</v>
      </c>
      <c r="BD118" s="50">
        <f>COUNTIFS('4 TRIM'!$A$8:$A$5161,X118,'4 TRIM'!$I$8:$I$5161,"Campo")</f>
        <v>0</v>
      </c>
      <c r="BE118" s="52">
        <f>COUNTIFS('4 TRIM'!$A$8:$A$5161,AT118,'4 TRIM'!$I$8:$I$5161,"Oficina")</f>
        <v>0</v>
      </c>
      <c r="BF118" s="52">
        <f>COUNTIFS('4 TRIM'!$A$8:$A$5161,AT118,'4 TRIM'!$I$8:$I$5161,"Virtual")</f>
        <v>0</v>
      </c>
      <c r="BG118" s="51">
        <f t="shared" si="38"/>
        <v>19</v>
      </c>
      <c r="BH118" s="49"/>
      <c r="BI118" s="56">
        <v>116</v>
      </c>
      <c r="BJ118" s="52">
        <f>SUMIFS('1 TRIM'!M$8:M$14507,'1 TRIM'!A$8:A$14507,FORMULAS!BI118)</f>
        <v>132</v>
      </c>
      <c r="BK118" s="52">
        <f>SUMIFS('2 TRIM'!M$8:M$6930,'2 TRIM'!A$8:A$6930,FORMULAS!BI118)</f>
        <v>1</v>
      </c>
      <c r="BL118" s="52">
        <f>SUMIFS('3 TRIM'!M$8:M$5481,'3 TRIM'!A$8:A$5481,FORMULAS!BK118)</f>
        <v>235</v>
      </c>
      <c r="BM118" s="52">
        <f>SUMIFS('4 TRIM'!M$8:M$5161,'4 TRIM'!A$8:A$5161,FORMULAS!BL118)</f>
        <v>0</v>
      </c>
      <c r="BN118" s="52">
        <f>SUMIFS('1 TRIM'!Q$8:Q$5507,'1 TRIM'!E$8:E$5507,FORMULAS!BM118)</f>
        <v>0</v>
      </c>
      <c r="BO118" s="49"/>
      <c r="BQ118" s="61"/>
      <c r="BR118" s="49"/>
      <c r="BS118" s="49"/>
      <c r="BT118" s="49"/>
      <c r="BU118" s="49"/>
      <c r="BV118" s="49"/>
      <c r="BW118" s="49"/>
      <c r="BX118" s="49"/>
      <c r="BY118" s="49"/>
      <c r="BZ118" s="49"/>
    </row>
    <row r="119" spans="1:78" x14ac:dyDescent="0.25">
      <c r="A119" s="56">
        <v>117</v>
      </c>
      <c r="B119" s="57">
        <f>+PLAN!I127</f>
        <v>0</v>
      </c>
      <c r="C119" s="38">
        <f t="shared" si="22"/>
        <v>1</v>
      </c>
      <c r="D119" s="39" t="e">
        <f t="shared" si="23"/>
        <v>#DIV/0!</v>
      </c>
      <c r="E119" s="58">
        <f>+PLAN!J127</f>
        <v>275</v>
      </c>
      <c r="F119" s="41">
        <f t="shared" si="24"/>
        <v>7</v>
      </c>
      <c r="G119" s="42">
        <f t="shared" si="25"/>
        <v>2.5454545454545455E-2</v>
      </c>
      <c r="H119" s="148">
        <f t="shared" si="26"/>
        <v>275</v>
      </c>
      <c r="I119" s="148">
        <f t="shared" si="27"/>
        <v>8</v>
      </c>
      <c r="J119" s="147">
        <f t="shared" si="28"/>
        <v>2.9090909090909091E-2</v>
      </c>
      <c r="K119" s="59">
        <f>+PLAN!K127</f>
        <v>275</v>
      </c>
      <c r="L119" s="44">
        <f t="shared" si="29"/>
        <v>190</v>
      </c>
      <c r="M119" s="45">
        <f t="shared" si="30"/>
        <v>0.69090909090909092</v>
      </c>
      <c r="N119" s="46">
        <f>+PLAN!L127</f>
        <v>275</v>
      </c>
      <c r="O119" s="47">
        <f>COUNTIF('4 TRIM'!$A$8:$A$5161,A119)</f>
        <v>0</v>
      </c>
      <c r="P119" s="48">
        <f t="shared" si="31"/>
        <v>0</v>
      </c>
      <c r="Q119" s="148">
        <f t="shared" si="32"/>
        <v>550</v>
      </c>
      <c r="R119" s="148">
        <f t="shared" si="33"/>
        <v>190</v>
      </c>
      <c r="S119" s="147">
        <f t="shared" si="34"/>
        <v>0.34545454545454546</v>
      </c>
      <c r="T119" s="149">
        <f t="shared" si="35"/>
        <v>198</v>
      </c>
      <c r="U119" s="149">
        <f>+PLAN!M127</f>
        <v>825</v>
      </c>
      <c r="V119" s="150">
        <f t="shared" si="36"/>
        <v>0.24</v>
      </c>
      <c r="W119" s="49"/>
      <c r="X119" s="56">
        <v>117</v>
      </c>
      <c r="Y119" s="50">
        <f>COUNTIFS('1 TRIM'!$A$8:$A$10507,X119,'1 TRIM'!$J$8:$J$10507,"Programada")</f>
        <v>1</v>
      </c>
      <c r="Z119" s="50">
        <f>COUNTIFS('1 TRIM'!$A$8:$A$10507,X119,'1 TRIM'!$J$8:$J$10507,"Demanda")</f>
        <v>4</v>
      </c>
      <c r="AA119" s="50">
        <f>COUNTIFS('2 TRIM'!$A$8:$A$15000,X119,'2 TRIM'!$J$8:$J$15000,"Programada")</f>
        <v>7</v>
      </c>
      <c r="AB119" s="50">
        <f>COUNTIFS('2 TRIM'!$A$8:$A$15000,X119,'2 TRIM'!$J$8:$J$15000,"Demanda")</f>
        <v>0</v>
      </c>
      <c r="AC119" s="50">
        <f>COUNTIFS('3 TRIM'!$A$8:$A$20000,X119,'3 TRIM'!$J$8:$J$20000,"Programada")</f>
        <v>190</v>
      </c>
      <c r="AD119" s="50">
        <f>COUNTIFS('3 TRIM'!$A$8:$A$20000,X119,'3 TRIM'!$J$8:$J$20000,"Demanda")</f>
        <v>0</v>
      </c>
      <c r="AE119" s="50">
        <f>COUNTIFS('4 TRIM'!$A$8:$A$10161,X119,'4 TRIM'!$G$8:$G$10161,"Programada")</f>
        <v>0</v>
      </c>
      <c r="AF119" s="50">
        <f>COUNTIFS('4 TRIM'!$A$8:$A$10161,X119,'4 TRIM'!$G$8:$G$10161,"Demanda")</f>
        <v>0</v>
      </c>
      <c r="AG119" s="51">
        <f t="shared" si="21"/>
        <v>202</v>
      </c>
      <c r="AH119" s="49"/>
      <c r="AI119" s="56">
        <v>117</v>
      </c>
      <c r="AJ119" s="50">
        <f>COUNTIFS('1 TRIM'!$A$8:$A$15000,AI119,'1 TRIM'!$K$8:$K$15000,"Interno")</f>
        <v>0</v>
      </c>
      <c r="AK119" s="50">
        <f>COUNTIFS('1 TRIM'!$A$8:$A$15000,AI119,'1 TRIM'!$K$8:$K$15000,"Externo")</f>
        <v>5</v>
      </c>
      <c r="AL119" s="50">
        <f>COUNTIFS('2 TRIM'!$A$8:$A$15000,AI119,'2 TRIM'!$K$8:$K$15000,"Interno")</f>
        <v>0</v>
      </c>
      <c r="AM119" s="50">
        <f>COUNTIFS('2 TRIM'!$A$8:$A$15000,AI119,'2 TRIM'!$K$8:$K$15000,"Externo")</f>
        <v>7</v>
      </c>
      <c r="AN119" s="50">
        <f>COUNTIFS('3 TRIM'!A$8:A$5481,AI119,'3 TRIM'!K$8:K$5481,"Interno")</f>
        <v>0</v>
      </c>
      <c r="AO119" s="50">
        <f>COUNTIFS('3 TRIM'!A$8:A$5481,AI119,'3 TRIM'!K$8:K$5481,"Externo")</f>
        <v>0</v>
      </c>
      <c r="AP119" s="50">
        <f>COUNTIFS('4 TRIM'!A$8:A$5161,AI119,'4 TRIM'!H$8:H$5161,"Interno")</f>
        <v>0</v>
      </c>
      <c r="AQ119" s="50">
        <f>COUNTIFS('4 TRIM'!A$8:A$5161,AI119,'4 TRIM'!H$8:H$5161,"Externo")</f>
        <v>0</v>
      </c>
      <c r="AR119" s="51">
        <f t="shared" si="37"/>
        <v>12</v>
      </c>
      <c r="AS119" s="49"/>
      <c r="AT119" s="56">
        <v>117</v>
      </c>
      <c r="AU119" s="52">
        <f>COUNTIFS('1 TRIM'!$A$8:$A$15000,AT119,'1 TRIM'!$L$8:$L$15000,"Campo")</f>
        <v>0</v>
      </c>
      <c r="AV119" s="52">
        <f>COUNTIFS('1 TRIM'!$A$8:$A$15000,AT119,'1 TRIM'!$L$8:$L$15000,"Oficina")</f>
        <v>0</v>
      </c>
      <c r="AW119" s="52">
        <f>COUNTIFS('1 TRIM'!$A$8:$A$15000,AT119,'1 TRIM'!$L$8:$L$15000,"Virtual")</f>
        <v>5</v>
      </c>
      <c r="AX119" s="52">
        <f>COUNTIFS('2 TRIM'!$A$8:$A$15000,AT119,'2 TRIM'!$L$8:$L$15000,"Campo")</f>
        <v>0</v>
      </c>
      <c r="AY119" s="52">
        <f>COUNTIFS('2 TRIM'!$A$8:$A$15000,AT119,'2 TRIM'!$L$8:$L$15000,"Oficina")</f>
        <v>0</v>
      </c>
      <c r="AZ119" s="52">
        <f>COUNTIFS('2 TRIM'!$A$8:$A$15000,AT119,'2 TRIM'!$L$8:$L$15000,"Virtual")</f>
        <v>7</v>
      </c>
      <c r="BA119" s="52">
        <f>COUNTIFS('3 TRIM'!$A$8:$A$5481,AT119,'3 TRIM'!$L$8:$L$5481,"Campo")</f>
        <v>0</v>
      </c>
      <c r="BB119" s="52">
        <f>COUNTIFS('3 TRIM'!$A$8:$A$5481,AT119,'3 TRIM'!$L$8:$L$5481,"Oficina")</f>
        <v>0</v>
      </c>
      <c r="BC119" s="52">
        <f>COUNTIFS('3 TRIM'!$A$8:$A$5481,AT119,'3 TRIM'!$L$8:$L$5481,"Virtual")</f>
        <v>0</v>
      </c>
      <c r="BD119" s="50">
        <f>COUNTIFS('4 TRIM'!$A$8:$A$5161,X119,'4 TRIM'!$I$8:$I$5161,"Campo")</f>
        <v>0</v>
      </c>
      <c r="BE119" s="52">
        <f>COUNTIFS('4 TRIM'!$A$8:$A$5161,AT119,'4 TRIM'!$I$8:$I$5161,"Oficina")</f>
        <v>0</v>
      </c>
      <c r="BF119" s="52">
        <f>COUNTIFS('4 TRIM'!$A$8:$A$5161,AT119,'4 TRIM'!$I$8:$I$5161,"Virtual")</f>
        <v>0</v>
      </c>
      <c r="BG119" s="51">
        <f t="shared" si="38"/>
        <v>12</v>
      </c>
      <c r="BH119" s="49"/>
      <c r="BI119" s="56">
        <v>117</v>
      </c>
      <c r="BJ119" s="52">
        <f>SUMIFS('1 TRIM'!M$8:M$14507,'1 TRIM'!A$8:A$14507,FORMULAS!BI119)</f>
        <v>821</v>
      </c>
      <c r="BK119" s="52">
        <f>SUMIFS('2 TRIM'!M$8:M$6930,'2 TRIM'!A$8:A$6930,FORMULAS!BI119)</f>
        <v>0</v>
      </c>
      <c r="BL119" s="52">
        <f>SUMIFS('3 TRIM'!M$8:M$5481,'3 TRIM'!A$8:A$5481,FORMULAS!BK119)</f>
        <v>0</v>
      </c>
      <c r="BM119" s="52">
        <f>SUMIFS('4 TRIM'!M$8:M$5161,'4 TRIM'!A$8:A$5161,FORMULAS!BL119)</f>
        <v>0</v>
      </c>
      <c r="BN119" s="52">
        <f>SUMIFS('1 TRIM'!Q$8:Q$5507,'1 TRIM'!E$8:E$5507,FORMULAS!BM119)</f>
        <v>0</v>
      </c>
      <c r="BO119" s="49"/>
      <c r="BQ119" s="61"/>
      <c r="BR119" s="49"/>
      <c r="BS119" s="49"/>
      <c r="BT119" s="49"/>
      <c r="BU119" s="49"/>
      <c r="BV119" s="49"/>
      <c r="BW119" s="49"/>
      <c r="BX119" s="49"/>
      <c r="BY119" s="49"/>
      <c r="BZ119" s="49"/>
    </row>
    <row r="120" spans="1:78" x14ac:dyDescent="0.25">
      <c r="A120" s="56">
        <v>118</v>
      </c>
      <c r="B120" s="57">
        <f>+PLAN!I128</f>
        <v>275</v>
      </c>
      <c r="C120" s="38">
        <f t="shared" si="22"/>
        <v>80</v>
      </c>
      <c r="D120" s="39">
        <f t="shared" si="23"/>
        <v>0.29090909090909089</v>
      </c>
      <c r="E120" s="58">
        <f>+PLAN!J128</f>
        <v>275</v>
      </c>
      <c r="F120" s="41">
        <f t="shared" si="24"/>
        <v>321</v>
      </c>
      <c r="G120" s="42">
        <f t="shared" si="25"/>
        <v>1.1672727272727272</v>
      </c>
      <c r="H120" s="148">
        <f t="shared" si="26"/>
        <v>550</v>
      </c>
      <c r="I120" s="148">
        <f t="shared" si="27"/>
        <v>401</v>
      </c>
      <c r="J120" s="147">
        <f t="shared" si="28"/>
        <v>0.72909090909090912</v>
      </c>
      <c r="K120" s="59">
        <f>+PLAN!K128</f>
        <v>275</v>
      </c>
      <c r="L120" s="44">
        <f t="shared" si="29"/>
        <v>166</v>
      </c>
      <c r="M120" s="45">
        <f t="shared" si="30"/>
        <v>0.60363636363636364</v>
      </c>
      <c r="N120" s="46">
        <f>+PLAN!L128</f>
        <v>275</v>
      </c>
      <c r="O120" s="47">
        <f>COUNTIF('4 TRIM'!$A$8:$A$5161,A120)</f>
        <v>0</v>
      </c>
      <c r="P120" s="48">
        <f t="shared" si="31"/>
        <v>0</v>
      </c>
      <c r="Q120" s="148">
        <f t="shared" si="32"/>
        <v>550</v>
      </c>
      <c r="R120" s="148">
        <f t="shared" si="33"/>
        <v>166</v>
      </c>
      <c r="S120" s="147">
        <f t="shared" si="34"/>
        <v>0.30181818181818182</v>
      </c>
      <c r="T120" s="149">
        <f t="shared" si="35"/>
        <v>567</v>
      </c>
      <c r="U120" s="149">
        <f>+PLAN!M128</f>
        <v>1100</v>
      </c>
      <c r="V120" s="150">
        <f t="shared" si="36"/>
        <v>0.5154545454545455</v>
      </c>
      <c r="W120" s="49"/>
      <c r="X120" s="56">
        <v>118</v>
      </c>
      <c r="Y120" s="50">
        <f>COUNTIFS('1 TRIM'!$A$8:$A$10507,X120,'1 TRIM'!$J$8:$J$10507,"Programada")</f>
        <v>80</v>
      </c>
      <c r="Z120" s="50">
        <f>COUNTIFS('1 TRIM'!$A$8:$A$10507,X120,'1 TRIM'!$J$8:$J$10507,"Demanda")</f>
        <v>4</v>
      </c>
      <c r="AA120" s="50">
        <f>COUNTIFS('2 TRIM'!$A$8:$A$15000,X120,'2 TRIM'!$J$8:$J$15000,"Programada")</f>
        <v>321</v>
      </c>
      <c r="AB120" s="50">
        <f>COUNTIFS('2 TRIM'!$A$8:$A$15000,X120,'2 TRIM'!$J$8:$J$15000,"Demanda")</f>
        <v>14</v>
      </c>
      <c r="AC120" s="50">
        <f>COUNTIFS('3 TRIM'!$A$8:$A$20000,X120,'3 TRIM'!$J$8:$J$20000,"Programada")</f>
        <v>166</v>
      </c>
      <c r="AD120" s="50">
        <f>COUNTIFS('3 TRIM'!$A$8:$A$20000,X120,'3 TRIM'!$J$8:$J$20000,"Demanda")</f>
        <v>7</v>
      </c>
      <c r="AE120" s="50">
        <f>COUNTIFS('4 TRIM'!$A$8:$A$10161,X120,'4 TRIM'!$G$8:$G$10161,"Programada")</f>
        <v>0</v>
      </c>
      <c r="AF120" s="50">
        <f>COUNTIFS('4 TRIM'!$A$8:$A$10161,X120,'4 TRIM'!$G$8:$G$10161,"Demanda")</f>
        <v>0</v>
      </c>
      <c r="AG120" s="51">
        <f t="shared" si="21"/>
        <v>592</v>
      </c>
      <c r="AH120" s="49"/>
      <c r="AI120" s="56">
        <v>118</v>
      </c>
      <c r="AJ120" s="50">
        <f>COUNTIFS('1 TRIM'!$A$8:$A$15000,AI120,'1 TRIM'!$K$8:$K$15000,"Interno")</f>
        <v>0</v>
      </c>
      <c r="AK120" s="50">
        <f>COUNTIFS('1 TRIM'!$A$8:$A$15000,AI120,'1 TRIM'!$K$8:$K$15000,"Externo")</f>
        <v>84</v>
      </c>
      <c r="AL120" s="50">
        <f>COUNTIFS('2 TRIM'!$A$8:$A$15000,AI120,'2 TRIM'!$K$8:$K$15000,"Interno")</f>
        <v>1</v>
      </c>
      <c r="AM120" s="50">
        <f>COUNTIFS('2 TRIM'!$A$8:$A$15000,AI120,'2 TRIM'!$K$8:$K$15000,"Externo")</f>
        <v>334</v>
      </c>
      <c r="AN120" s="50">
        <f>COUNTIFS('3 TRIM'!A$8:A$5481,AI120,'3 TRIM'!K$8:K$5481,"Interno")</f>
        <v>2</v>
      </c>
      <c r="AO120" s="50">
        <f>COUNTIFS('3 TRIM'!A$8:A$5481,AI120,'3 TRIM'!K$8:K$5481,"Externo")</f>
        <v>74</v>
      </c>
      <c r="AP120" s="50">
        <f>COUNTIFS('4 TRIM'!A$8:A$5161,AI120,'4 TRIM'!H$8:H$5161,"Interno")</f>
        <v>0</v>
      </c>
      <c r="AQ120" s="50">
        <f>COUNTIFS('4 TRIM'!A$8:A$5161,AI120,'4 TRIM'!H$8:H$5161,"Externo")</f>
        <v>0</v>
      </c>
      <c r="AR120" s="51">
        <f t="shared" si="37"/>
        <v>495</v>
      </c>
      <c r="AS120" s="49"/>
      <c r="AT120" s="56">
        <v>118</v>
      </c>
      <c r="AU120" s="52">
        <f>COUNTIFS('1 TRIM'!$A$8:$A$15000,AT120,'1 TRIM'!$L$8:$L$15000,"Campo")</f>
        <v>0</v>
      </c>
      <c r="AV120" s="52">
        <f>COUNTIFS('1 TRIM'!$A$8:$A$15000,AT120,'1 TRIM'!$L$8:$L$15000,"Oficina")</f>
        <v>0</v>
      </c>
      <c r="AW120" s="52">
        <f>COUNTIFS('1 TRIM'!$A$8:$A$15000,AT120,'1 TRIM'!$L$8:$L$15000,"Virtual")</f>
        <v>84</v>
      </c>
      <c r="AX120" s="52">
        <f>COUNTIFS('2 TRIM'!$A$8:$A$15000,AT120,'2 TRIM'!$L$8:$L$15000,"Campo")</f>
        <v>0</v>
      </c>
      <c r="AY120" s="52">
        <f>COUNTIFS('2 TRIM'!$A$8:$A$15000,AT120,'2 TRIM'!$L$8:$L$15000,"Oficina")</f>
        <v>0</v>
      </c>
      <c r="AZ120" s="52">
        <f>COUNTIFS('2 TRIM'!$A$8:$A$15000,AT120,'2 TRIM'!$L$8:$L$15000,"Virtual")</f>
        <v>335</v>
      </c>
      <c r="BA120" s="52">
        <f>COUNTIFS('3 TRIM'!$A$8:$A$5481,AT120,'3 TRIM'!$L$8:$L$5481,"Campo")</f>
        <v>0</v>
      </c>
      <c r="BB120" s="52">
        <f>COUNTIFS('3 TRIM'!$A$8:$A$5481,AT120,'3 TRIM'!$L$8:$L$5481,"Oficina")</f>
        <v>0</v>
      </c>
      <c r="BC120" s="52">
        <f>COUNTIFS('3 TRIM'!$A$8:$A$5481,AT120,'3 TRIM'!$L$8:$L$5481,"Virtual")</f>
        <v>76</v>
      </c>
      <c r="BD120" s="50">
        <f>COUNTIFS('4 TRIM'!$A$8:$A$5161,X120,'4 TRIM'!$I$8:$I$5161,"Campo")</f>
        <v>0</v>
      </c>
      <c r="BE120" s="52">
        <f>COUNTIFS('4 TRIM'!$A$8:$A$5161,AT120,'4 TRIM'!$I$8:$I$5161,"Oficina")</f>
        <v>0</v>
      </c>
      <c r="BF120" s="52">
        <f>COUNTIFS('4 TRIM'!$A$8:$A$5161,AT120,'4 TRIM'!$I$8:$I$5161,"Virtual")</f>
        <v>0</v>
      </c>
      <c r="BG120" s="51">
        <f t="shared" si="38"/>
        <v>495</v>
      </c>
      <c r="BH120" s="49"/>
      <c r="BI120" s="56">
        <v>118</v>
      </c>
      <c r="BJ120" s="52">
        <f>SUMIFS('1 TRIM'!M$8:M$14507,'1 TRIM'!A$8:A$14507,FORMULAS!BI120)</f>
        <v>252</v>
      </c>
      <c r="BK120" s="52">
        <f>SUMIFS('2 TRIM'!M$8:M$6930,'2 TRIM'!A$8:A$6930,FORMULAS!BI120)</f>
        <v>300</v>
      </c>
      <c r="BL120" s="52">
        <f>SUMIFS('3 TRIM'!M$8:M$5481,'3 TRIM'!A$8:A$5481,FORMULAS!BK120)</f>
        <v>116</v>
      </c>
      <c r="BM120" s="52">
        <f>SUMIFS('4 TRIM'!M$8:M$5161,'4 TRIM'!A$8:A$5161,FORMULAS!BL120)</f>
        <v>0</v>
      </c>
      <c r="BN120" s="52">
        <f>SUMIFS('1 TRIM'!Q$8:Q$5507,'1 TRIM'!E$8:E$5507,FORMULAS!BM120)</f>
        <v>0</v>
      </c>
      <c r="BO120" s="49"/>
      <c r="BQ120" s="61"/>
      <c r="BR120" s="49"/>
      <c r="BS120" s="49"/>
      <c r="BT120" s="49"/>
      <c r="BU120" s="49"/>
      <c r="BV120" s="49"/>
      <c r="BW120" s="49"/>
      <c r="BX120" s="49"/>
      <c r="BY120" s="49"/>
      <c r="BZ120" s="49"/>
    </row>
    <row r="121" spans="1:78" x14ac:dyDescent="0.25">
      <c r="A121" s="56">
        <v>119</v>
      </c>
      <c r="B121" s="57">
        <f>+PLAN!I129</f>
        <v>0</v>
      </c>
      <c r="C121" s="38">
        <f t="shared" si="22"/>
        <v>0</v>
      </c>
      <c r="D121" s="39" t="e">
        <f t="shared" si="23"/>
        <v>#DIV/0!</v>
      </c>
      <c r="E121" s="58">
        <f>+PLAN!J129</f>
        <v>1</v>
      </c>
      <c r="F121" s="41">
        <f t="shared" si="24"/>
        <v>33</v>
      </c>
      <c r="G121" s="42">
        <f t="shared" si="25"/>
        <v>33</v>
      </c>
      <c r="H121" s="148">
        <f t="shared" si="26"/>
        <v>1</v>
      </c>
      <c r="I121" s="148">
        <f t="shared" si="27"/>
        <v>33</v>
      </c>
      <c r="J121" s="147">
        <f t="shared" si="28"/>
        <v>33</v>
      </c>
      <c r="K121" s="59">
        <f>+PLAN!K129</f>
        <v>1</v>
      </c>
      <c r="L121" s="44">
        <f t="shared" si="29"/>
        <v>1</v>
      </c>
      <c r="M121" s="45">
        <f t="shared" si="30"/>
        <v>1</v>
      </c>
      <c r="N121" s="46">
        <f>+PLAN!L129</f>
        <v>1</v>
      </c>
      <c r="O121" s="47">
        <f>COUNTIF('4 TRIM'!$A$8:$A$5161,A121)</f>
        <v>0</v>
      </c>
      <c r="P121" s="48">
        <f t="shared" si="31"/>
        <v>0</v>
      </c>
      <c r="Q121" s="148">
        <f t="shared" si="32"/>
        <v>2</v>
      </c>
      <c r="R121" s="148">
        <f t="shared" si="33"/>
        <v>1</v>
      </c>
      <c r="S121" s="147">
        <f t="shared" si="34"/>
        <v>0.5</v>
      </c>
      <c r="T121" s="149">
        <f t="shared" si="35"/>
        <v>34</v>
      </c>
      <c r="U121" s="149">
        <f>+PLAN!M129</f>
        <v>3</v>
      </c>
      <c r="V121" s="150">
        <f t="shared" si="36"/>
        <v>11.333333333333334</v>
      </c>
      <c r="W121" s="49"/>
      <c r="X121" s="56">
        <v>119</v>
      </c>
      <c r="Y121" s="50">
        <f>COUNTIFS('1 TRIM'!$A$8:$A$10507,X121,'1 TRIM'!$J$8:$J$10507,"Programada")</f>
        <v>0</v>
      </c>
      <c r="Z121" s="50">
        <f>COUNTIFS('1 TRIM'!$A$8:$A$10507,X121,'1 TRIM'!$J$8:$J$10507,"Demanda")</f>
        <v>0</v>
      </c>
      <c r="AA121" s="50">
        <f>COUNTIFS('2 TRIM'!$A$8:$A$15000,X121,'2 TRIM'!$J$8:$J$15000,"Programada")</f>
        <v>33</v>
      </c>
      <c r="AB121" s="50">
        <f>COUNTIFS('2 TRIM'!$A$8:$A$15000,X121,'2 TRIM'!$J$8:$J$15000,"Demanda")</f>
        <v>2</v>
      </c>
      <c r="AC121" s="50">
        <f>COUNTIFS('3 TRIM'!$A$8:$A$20000,X121,'3 TRIM'!$J$8:$J$20000,"Programada")</f>
        <v>1</v>
      </c>
      <c r="AD121" s="50">
        <f>COUNTIFS('3 TRIM'!$A$8:$A$20000,X121,'3 TRIM'!$J$8:$J$20000,"Demanda")</f>
        <v>0</v>
      </c>
      <c r="AE121" s="50">
        <f>COUNTIFS('4 TRIM'!$A$8:$A$10161,X121,'4 TRIM'!$G$8:$G$10161,"Programada")</f>
        <v>0</v>
      </c>
      <c r="AF121" s="50">
        <f>COUNTIFS('4 TRIM'!$A$8:$A$10161,X121,'4 TRIM'!$G$8:$G$10161,"Demanda")</f>
        <v>0</v>
      </c>
      <c r="AG121" s="51">
        <f t="shared" si="21"/>
        <v>36</v>
      </c>
      <c r="AH121" s="49"/>
      <c r="AI121" s="56">
        <v>119</v>
      </c>
      <c r="AJ121" s="50">
        <f>COUNTIFS('1 TRIM'!$A$8:$A$15000,AI121,'1 TRIM'!$K$8:$K$15000,"Interno")</f>
        <v>0</v>
      </c>
      <c r="AK121" s="50">
        <f>COUNTIFS('1 TRIM'!$A$8:$A$15000,AI121,'1 TRIM'!$K$8:$K$15000,"Externo")</f>
        <v>0</v>
      </c>
      <c r="AL121" s="50">
        <f>COUNTIFS('2 TRIM'!$A$8:$A$15000,AI121,'2 TRIM'!$K$8:$K$15000,"Interno")</f>
        <v>8</v>
      </c>
      <c r="AM121" s="50">
        <f>COUNTIFS('2 TRIM'!$A$8:$A$15000,AI121,'2 TRIM'!$K$8:$K$15000,"Externo")</f>
        <v>27</v>
      </c>
      <c r="AN121" s="50">
        <f>COUNTIFS('3 TRIM'!A$8:A$5481,AI121,'3 TRIM'!K$8:K$5481,"Interno")</f>
        <v>1</v>
      </c>
      <c r="AO121" s="50">
        <f>COUNTIFS('3 TRIM'!A$8:A$5481,AI121,'3 TRIM'!K$8:K$5481,"Externo")</f>
        <v>0</v>
      </c>
      <c r="AP121" s="50">
        <f>COUNTIFS('4 TRIM'!A$8:A$5161,AI121,'4 TRIM'!H$8:H$5161,"Interno")</f>
        <v>0</v>
      </c>
      <c r="AQ121" s="50">
        <f>COUNTIFS('4 TRIM'!A$8:A$5161,AI121,'4 TRIM'!H$8:H$5161,"Externo")</f>
        <v>0</v>
      </c>
      <c r="AR121" s="51">
        <f t="shared" si="37"/>
        <v>36</v>
      </c>
      <c r="AS121" s="49"/>
      <c r="AT121" s="56">
        <v>119</v>
      </c>
      <c r="AU121" s="52">
        <f>COUNTIFS('1 TRIM'!$A$8:$A$15000,AT121,'1 TRIM'!$L$8:$L$15000,"Campo")</f>
        <v>0</v>
      </c>
      <c r="AV121" s="52">
        <f>COUNTIFS('1 TRIM'!$A$8:$A$15000,AT121,'1 TRIM'!$L$8:$L$15000,"Oficina")</f>
        <v>0</v>
      </c>
      <c r="AW121" s="52">
        <f>COUNTIFS('1 TRIM'!$A$8:$A$15000,AT121,'1 TRIM'!$L$8:$L$15000,"Virtual")</f>
        <v>0</v>
      </c>
      <c r="AX121" s="52">
        <f>COUNTIFS('2 TRIM'!$A$8:$A$15000,AT121,'2 TRIM'!$L$8:$L$15000,"Campo")</f>
        <v>2</v>
      </c>
      <c r="AY121" s="52">
        <f>COUNTIFS('2 TRIM'!$A$8:$A$15000,AT121,'2 TRIM'!$L$8:$L$15000,"Oficina")</f>
        <v>0</v>
      </c>
      <c r="AZ121" s="52">
        <f>COUNTIFS('2 TRIM'!$A$8:$A$15000,AT121,'2 TRIM'!$L$8:$L$15000,"Virtual")</f>
        <v>33</v>
      </c>
      <c r="BA121" s="52">
        <f>COUNTIFS('3 TRIM'!$A$8:$A$5481,AT121,'3 TRIM'!$L$8:$L$5481,"Campo")</f>
        <v>1</v>
      </c>
      <c r="BB121" s="52">
        <f>COUNTIFS('3 TRIM'!$A$8:$A$5481,AT121,'3 TRIM'!$L$8:$L$5481,"Oficina")</f>
        <v>0</v>
      </c>
      <c r="BC121" s="52">
        <f>COUNTIFS('3 TRIM'!$A$8:$A$5481,AT121,'3 TRIM'!$L$8:$L$5481,"Virtual")</f>
        <v>0</v>
      </c>
      <c r="BD121" s="50">
        <f>COUNTIFS('4 TRIM'!$A$8:$A$5161,X121,'4 TRIM'!$I$8:$I$5161,"Campo")</f>
        <v>0</v>
      </c>
      <c r="BE121" s="52">
        <f>COUNTIFS('4 TRIM'!$A$8:$A$5161,AT121,'4 TRIM'!$I$8:$I$5161,"Oficina")</f>
        <v>0</v>
      </c>
      <c r="BF121" s="52">
        <f>COUNTIFS('4 TRIM'!$A$8:$A$5161,AT121,'4 TRIM'!$I$8:$I$5161,"Virtual")</f>
        <v>0</v>
      </c>
      <c r="BG121" s="51">
        <f t="shared" si="38"/>
        <v>36</v>
      </c>
      <c r="BH121" s="49"/>
      <c r="BI121" s="56">
        <v>119</v>
      </c>
      <c r="BJ121" s="52">
        <f>SUMIFS('1 TRIM'!M$8:M$14507,'1 TRIM'!A$8:A$14507,FORMULAS!BI121)</f>
        <v>0</v>
      </c>
      <c r="BK121" s="52">
        <f>SUMIFS('2 TRIM'!M$8:M$6930,'2 TRIM'!A$8:A$6930,FORMULAS!BI121)</f>
        <v>1522</v>
      </c>
      <c r="BL121" s="52">
        <f>SUMIFS('3 TRIM'!M$8:M$5481,'3 TRIM'!A$8:A$5481,FORMULAS!BK121)</f>
        <v>0</v>
      </c>
      <c r="BM121" s="52">
        <f>SUMIFS('4 TRIM'!M$8:M$5161,'4 TRIM'!A$8:A$5161,FORMULAS!BL121)</f>
        <v>0</v>
      </c>
      <c r="BN121" s="52">
        <f>SUMIFS('1 TRIM'!Q$8:Q$5507,'1 TRIM'!E$8:E$5507,FORMULAS!BM121)</f>
        <v>0</v>
      </c>
      <c r="BO121" s="49"/>
      <c r="BQ121" s="61"/>
      <c r="BR121" s="49"/>
      <c r="BS121" s="49"/>
      <c r="BT121" s="49"/>
      <c r="BU121" s="49"/>
      <c r="BV121" s="49"/>
      <c r="BW121" s="49"/>
      <c r="BX121" s="49"/>
      <c r="BY121" s="49"/>
      <c r="BZ121" s="49"/>
    </row>
    <row r="122" spans="1:78" x14ac:dyDescent="0.25">
      <c r="A122" s="56">
        <v>120</v>
      </c>
      <c r="B122" s="57">
        <f>+PLAN!I130</f>
        <v>0</v>
      </c>
      <c r="C122" s="38">
        <f t="shared" si="22"/>
        <v>2</v>
      </c>
      <c r="D122" s="39" t="e">
        <f t="shared" si="23"/>
        <v>#DIV/0!</v>
      </c>
      <c r="E122" s="58">
        <f>+PLAN!J130</f>
        <v>1</v>
      </c>
      <c r="F122" s="41">
        <f t="shared" si="24"/>
        <v>4</v>
      </c>
      <c r="G122" s="42">
        <f t="shared" si="25"/>
        <v>4</v>
      </c>
      <c r="H122" s="148">
        <f t="shared" si="26"/>
        <v>1</v>
      </c>
      <c r="I122" s="148">
        <f t="shared" si="27"/>
        <v>6</v>
      </c>
      <c r="J122" s="147">
        <f t="shared" si="28"/>
        <v>6</v>
      </c>
      <c r="K122" s="59">
        <f>+PLAN!K130</f>
        <v>1</v>
      </c>
      <c r="L122" s="44">
        <f t="shared" si="29"/>
        <v>0</v>
      </c>
      <c r="M122" s="45">
        <f t="shared" si="30"/>
        <v>0</v>
      </c>
      <c r="N122" s="46">
        <f>+PLAN!L130</f>
        <v>1</v>
      </c>
      <c r="O122" s="47">
        <f>COUNTIF('4 TRIM'!$A$8:$A$5161,A122)</f>
        <v>0</v>
      </c>
      <c r="P122" s="48">
        <f t="shared" si="31"/>
        <v>0</v>
      </c>
      <c r="Q122" s="148">
        <f t="shared" si="32"/>
        <v>2</v>
      </c>
      <c r="R122" s="148">
        <f t="shared" si="33"/>
        <v>0</v>
      </c>
      <c r="S122" s="147">
        <f t="shared" si="34"/>
        <v>0</v>
      </c>
      <c r="T122" s="149">
        <f t="shared" si="35"/>
        <v>6</v>
      </c>
      <c r="U122" s="149">
        <f>+PLAN!M130</f>
        <v>3</v>
      </c>
      <c r="V122" s="150">
        <f t="shared" si="36"/>
        <v>2</v>
      </c>
      <c r="W122" s="49"/>
      <c r="X122" s="56">
        <v>120</v>
      </c>
      <c r="Y122" s="50">
        <f>COUNTIFS('1 TRIM'!$A$8:$A$10507,X122,'1 TRIM'!$J$8:$J$10507,"Programada")</f>
        <v>2</v>
      </c>
      <c r="Z122" s="50">
        <f>COUNTIFS('1 TRIM'!$A$8:$A$10507,X122,'1 TRIM'!$J$8:$J$10507,"Demanda")</f>
        <v>0</v>
      </c>
      <c r="AA122" s="50">
        <f>COUNTIFS('2 TRIM'!$A$8:$A$15000,X122,'2 TRIM'!$J$8:$J$15000,"Programada")</f>
        <v>4</v>
      </c>
      <c r="AB122" s="50">
        <f>COUNTIFS('2 TRIM'!$A$8:$A$15000,X122,'2 TRIM'!$J$8:$J$15000,"Demanda")</f>
        <v>0</v>
      </c>
      <c r="AC122" s="50">
        <f>COUNTIFS('3 TRIM'!$A$8:$A$20000,X122,'3 TRIM'!$J$8:$J$20000,"Programada")</f>
        <v>0</v>
      </c>
      <c r="AD122" s="50">
        <f>COUNTIFS('3 TRIM'!$A$8:$A$20000,X122,'3 TRIM'!$J$8:$J$20000,"Demanda")</f>
        <v>0</v>
      </c>
      <c r="AE122" s="50">
        <f>COUNTIFS('4 TRIM'!$A$8:$A$10161,X122,'4 TRIM'!$G$8:$G$10161,"Programada")</f>
        <v>0</v>
      </c>
      <c r="AF122" s="50">
        <f>COUNTIFS('4 TRIM'!$A$8:$A$10161,X122,'4 TRIM'!$G$8:$G$10161,"Demanda")</f>
        <v>0</v>
      </c>
      <c r="AG122" s="51">
        <f t="shared" si="21"/>
        <v>6</v>
      </c>
      <c r="AH122" s="49"/>
      <c r="AI122" s="56">
        <v>120</v>
      </c>
      <c r="AJ122" s="50">
        <f>COUNTIFS('1 TRIM'!$A$8:$A$15000,AI122,'1 TRIM'!$K$8:$K$15000,"Interno")</f>
        <v>2</v>
      </c>
      <c r="AK122" s="50">
        <f>COUNTIFS('1 TRIM'!$A$8:$A$15000,AI122,'1 TRIM'!$K$8:$K$15000,"Externo")</f>
        <v>0</v>
      </c>
      <c r="AL122" s="50">
        <f>COUNTIFS('2 TRIM'!$A$8:$A$15000,AI122,'2 TRIM'!$K$8:$K$15000,"Interno")</f>
        <v>4</v>
      </c>
      <c r="AM122" s="50">
        <f>COUNTIFS('2 TRIM'!$A$8:$A$15000,AI122,'2 TRIM'!$K$8:$K$15000,"Externo")</f>
        <v>0</v>
      </c>
      <c r="AN122" s="50">
        <f>COUNTIFS('3 TRIM'!A$8:A$5481,AI122,'3 TRIM'!K$8:K$5481,"Interno")</f>
        <v>0</v>
      </c>
      <c r="AO122" s="50">
        <f>COUNTIFS('3 TRIM'!A$8:A$5481,AI122,'3 TRIM'!K$8:K$5481,"Externo")</f>
        <v>0</v>
      </c>
      <c r="AP122" s="50">
        <f>COUNTIFS('4 TRIM'!A$8:A$5161,AI122,'4 TRIM'!H$8:H$5161,"Interno")</f>
        <v>0</v>
      </c>
      <c r="AQ122" s="50">
        <f>COUNTIFS('4 TRIM'!A$8:A$5161,AI122,'4 TRIM'!H$8:H$5161,"Externo")</f>
        <v>0</v>
      </c>
      <c r="AR122" s="51">
        <f t="shared" si="37"/>
        <v>6</v>
      </c>
      <c r="AS122" s="49"/>
      <c r="AT122" s="56">
        <v>120</v>
      </c>
      <c r="AU122" s="52">
        <f>COUNTIFS('1 TRIM'!$A$8:$A$15000,AT122,'1 TRIM'!$L$8:$L$15000,"Campo")</f>
        <v>0</v>
      </c>
      <c r="AV122" s="52">
        <f>COUNTIFS('1 TRIM'!$A$8:$A$15000,AT122,'1 TRIM'!$L$8:$L$15000,"Oficina")</f>
        <v>0</v>
      </c>
      <c r="AW122" s="52">
        <f>COUNTIFS('1 TRIM'!$A$8:$A$15000,AT122,'1 TRIM'!$L$8:$L$15000,"Virtual")</f>
        <v>2</v>
      </c>
      <c r="AX122" s="52">
        <f>COUNTIFS('2 TRIM'!$A$8:$A$15000,AT122,'2 TRIM'!$L$8:$L$15000,"Campo")</f>
        <v>0</v>
      </c>
      <c r="AY122" s="52">
        <f>COUNTIFS('2 TRIM'!$A$8:$A$15000,AT122,'2 TRIM'!$L$8:$L$15000,"Oficina")</f>
        <v>0</v>
      </c>
      <c r="AZ122" s="52">
        <f>COUNTIFS('2 TRIM'!$A$8:$A$15000,AT122,'2 TRIM'!$L$8:$L$15000,"Virtual")</f>
        <v>4</v>
      </c>
      <c r="BA122" s="52">
        <f>COUNTIFS('3 TRIM'!$A$8:$A$5481,AT122,'3 TRIM'!$L$8:$L$5481,"Campo")</f>
        <v>0</v>
      </c>
      <c r="BB122" s="52">
        <f>COUNTIFS('3 TRIM'!$A$8:$A$5481,AT122,'3 TRIM'!$L$8:$L$5481,"Oficina")</f>
        <v>0</v>
      </c>
      <c r="BC122" s="52">
        <f>COUNTIFS('3 TRIM'!$A$8:$A$5481,AT122,'3 TRIM'!$L$8:$L$5481,"Virtual")</f>
        <v>0</v>
      </c>
      <c r="BD122" s="50">
        <f>COUNTIFS('4 TRIM'!$A$8:$A$5161,X122,'4 TRIM'!$I$8:$I$5161,"Campo")</f>
        <v>0</v>
      </c>
      <c r="BE122" s="52">
        <f>COUNTIFS('4 TRIM'!$A$8:$A$5161,AT122,'4 TRIM'!$I$8:$I$5161,"Oficina")</f>
        <v>0</v>
      </c>
      <c r="BF122" s="52">
        <f>COUNTIFS('4 TRIM'!$A$8:$A$5161,AT122,'4 TRIM'!$I$8:$I$5161,"Virtual")</f>
        <v>0</v>
      </c>
      <c r="BG122" s="51">
        <f t="shared" si="38"/>
        <v>6</v>
      </c>
      <c r="BH122" s="49"/>
      <c r="BI122" s="56">
        <v>120</v>
      </c>
      <c r="BJ122" s="52">
        <f>SUMIFS('1 TRIM'!M$8:M$14507,'1 TRIM'!A$8:A$14507,FORMULAS!BI122)</f>
        <v>420</v>
      </c>
      <c r="BK122" s="52">
        <f>SUMIFS('2 TRIM'!M$8:M$6930,'2 TRIM'!A$8:A$6930,FORMULAS!BI122)</f>
        <v>6</v>
      </c>
      <c r="BL122" s="52">
        <f>SUMIFS('3 TRIM'!M$8:M$5481,'3 TRIM'!A$8:A$5481,FORMULAS!BK122)</f>
        <v>0</v>
      </c>
      <c r="BM122" s="52">
        <f>SUMIFS('4 TRIM'!M$8:M$5161,'4 TRIM'!A$8:A$5161,FORMULAS!BL122)</f>
        <v>0</v>
      </c>
      <c r="BN122" s="52">
        <f>SUMIFS('1 TRIM'!Q$8:Q$5507,'1 TRIM'!E$8:E$5507,FORMULAS!BM122)</f>
        <v>0</v>
      </c>
      <c r="BO122" s="49"/>
      <c r="BQ122" s="61"/>
      <c r="BR122" s="49"/>
      <c r="BS122" s="49"/>
      <c r="BT122" s="49"/>
      <c r="BU122" s="49"/>
      <c r="BV122" s="49"/>
      <c r="BW122" s="49"/>
      <c r="BX122" s="49"/>
      <c r="BY122" s="49"/>
      <c r="BZ122" s="49"/>
    </row>
    <row r="123" spans="1:78" x14ac:dyDescent="0.25">
      <c r="A123" s="56">
        <v>121</v>
      </c>
      <c r="B123" s="57">
        <f>+PLAN!I131</f>
        <v>0</v>
      </c>
      <c r="C123" s="38">
        <f t="shared" si="22"/>
        <v>0</v>
      </c>
      <c r="D123" s="39" t="e">
        <f t="shared" si="23"/>
        <v>#DIV/0!</v>
      </c>
      <c r="E123" s="58">
        <f>+PLAN!J131</f>
        <v>1</v>
      </c>
      <c r="F123" s="41">
        <f t="shared" si="24"/>
        <v>1</v>
      </c>
      <c r="G123" s="42">
        <f t="shared" si="25"/>
        <v>1</v>
      </c>
      <c r="H123" s="148">
        <f t="shared" si="26"/>
        <v>1</v>
      </c>
      <c r="I123" s="148">
        <f t="shared" si="27"/>
        <v>1</v>
      </c>
      <c r="J123" s="147">
        <f t="shared" si="28"/>
        <v>1</v>
      </c>
      <c r="K123" s="59">
        <f>+PLAN!K131</f>
        <v>1</v>
      </c>
      <c r="L123" s="44">
        <f t="shared" si="29"/>
        <v>0</v>
      </c>
      <c r="M123" s="45">
        <f t="shared" si="30"/>
        <v>0</v>
      </c>
      <c r="N123" s="46">
        <f>+PLAN!L131</f>
        <v>1</v>
      </c>
      <c r="O123" s="47">
        <f>COUNTIF('4 TRIM'!$A$8:$A$5161,A123)</f>
        <v>0</v>
      </c>
      <c r="P123" s="48">
        <f t="shared" si="31"/>
        <v>0</v>
      </c>
      <c r="Q123" s="148">
        <f t="shared" si="32"/>
        <v>2</v>
      </c>
      <c r="R123" s="148">
        <f t="shared" si="33"/>
        <v>0</v>
      </c>
      <c r="S123" s="147">
        <f t="shared" si="34"/>
        <v>0</v>
      </c>
      <c r="T123" s="149">
        <f t="shared" si="35"/>
        <v>1</v>
      </c>
      <c r="U123" s="149">
        <f>+PLAN!M131</f>
        <v>3</v>
      </c>
      <c r="V123" s="150">
        <f t="shared" si="36"/>
        <v>0.33333333333333331</v>
      </c>
      <c r="W123" s="49"/>
      <c r="X123" s="56">
        <v>121</v>
      </c>
      <c r="Y123" s="50">
        <f>COUNTIFS('1 TRIM'!$A$8:$A$10507,X123,'1 TRIM'!$J$8:$J$10507,"Programada")</f>
        <v>0</v>
      </c>
      <c r="Z123" s="50">
        <f>COUNTIFS('1 TRIM'!$A$8:$A$10507,X123,'1 TRIM'!$J$8:$J$10507,"Demanda")</f>
        <v>0</v>
      </c>
      <c r="AA123" s="50">
        <f>COUNTIFS('2 TRIM'!$A$8:$A$15000,X123,'2 TRIM'!$J$8:$J$15000,"Programada")</f>
        <v>1</v>
      </c>
      <c r="AB123" s="50">
        <f>COUNTIFS('2 TRIM'!$A$8:$A$15000,X123,'2 TRIM'!$J$8:$J$15000,"Demanda")</f>
        <v>0</v>
      </c>
      <c r="AC123" s="50">
        <f>COUNTIFS('3 TRIM'!$A$8:$A$20000,X123,'3 TRIM'!$J$8:$J$20000,"Programada")</f>
        <v>0</v>
      </c>
      <c r="AD123" s="50">
        <f>COUNTIFS('3 TRIM'!$A$8:$A$20000,X123,'3 TRIM'!$J$8:$J$20000,"Demanda")</f>
        <v>0</v>
      </c>
      <c r="AE123" s="50">
        <f>COUNTIFS('4 TRIM'!$A$8:$A$10161,X123,'4 TRIM'!$G$8:$G$10161,"Programada")</f>
        <v>0</v>
      </c>
      <c r="AF123" s="50">
        <f>COUNTIFS('4 TRIM'!$A$8:$A$10161,X123,'4 TRIM'!$G$8:$G$10161,"Demanda")</f>
        <v>0</v>
      </c>
      <c r="AG123" s="51">
        <f t="shared" si="21"/>
        <v>1</v>
      </c>
      <c r="AH123" s="49"/>
      <c r="AI123" s="56">
        <v>121</v>
      </c>
      <c r="AJ123" s="50">
        <f>COUNTIFS('1 TRIM'!$A$8:$A$15000,AI123,'1 TRIM'!$K$8:$K$15000,"Interno")</f>
        <v>0</v>
      </c>
      <c r="AK123" s="50">
        <f>COUNTIFS('1 TRIM'!$A$8:$A$15000,AI123,'1 TRIM'!$K$8:$K$15000,"Externo")</f>
        <v>0</v>
      </c>
      <c r="AL123" s="50">
        <f>COUNTIFS('2 TRIM'!$A$8:$A$15000,AI123,'2 TRIM'!$K$8:$K$15000,"Interno")</f>
        <v>0</v>
      </c>
      <c r="AM123" s="50">
        <f>COUNTIFS('2 TRIM'!$A$8:$A$15000,AI123,'2 TRIM'!$K$8:$K$15000,"Externo")</f>
        <v>1</v>
      </c>
      <c r="AN123" s="50">
        <f>COUNTIFS('3 TRIM'!A$8:A$5481,AI123,'3 TRIM'!K$8:K$5481,"Interno")</f>
        <v>0</v>
      </c>
      <c r="AO123" s="50">
        <f>COUNTIFS('3 TRIM'!A$8:A$5481,AI123,'3 TRIM'!K$8:K$5481,"Externo")</f>
        <v>0</v>
      </c>
      <c r="AP123" s="50">
        <f>COUNTIFS('4 TRIM'!A$8:A$5161,AI123,'4 TRIM'!H$8:H$5161,"Interno")</f>
        <v>0</v>
      </c>
      <c r="AQ123" s="50">
        <f>COUNTIFS('4 TRIM'!A$8:A$5161,AI123,'4 TRIM'!H$8:H$5161,"Externo")</f>
        <v>0</v>
      </c>
      <c r="AR123" s="51">
        <f t="shared" si="37"/>
        <v>1</v>
      </c>
      <c r="AS123" s="49"/>
      <c r="AT123" s="56">
        <v>121</v>
      </c>
      <c r="AU123" s="52">
        <f>COUNTIFS('1 TRIM'!$A$8:$A$15000,AT123,'1 TRIM'!$L$8:$L$15000,"Campo")</f>
        <v>0</v>
      </c>
      <c r="AV123" s="52">
        <f>COUNTIFS('1 TRIM'!$A$8:$A$15000,AT123,'1 TRIM'!$L$8:$L$15000,"Oficina")</f>
        <v>0</v>
      </c>
      <c r="AW123" s="52">
        <f>COUNTIFS('1 TRIM'!$A$8:$A$15000,AT123,'1 TRIM'!$L$8:$L$15000,"Virtual")</f>
        <v>0</v>
      </c>
      <c r="AX123" s="52">
        <f>COUNTIFS('2 TRIM'!$A$8:$A$15000,AT123,'2 TRIM'!$L$8:$L$15000,"Campo")</f>
        <v>1</v>
      </c>
      <c r="AY123" s="52">
        <f>COUNTIFS('2 TRIM'!$A$8:$A$15000,AT123,'2 TRIM'!$L$8:$L$15000,"Oficina")</f>
        <v>0</v>
      </c>
      <c r="AZ123" s="52">
        <f>COUNTIFS('2 TRIM'!$A$8:$A$15000,AT123,'2 TRIM'!$L$8:$L$15000,"Virtual")</f>
        <v>0</v>
      </c>
      <c r="BA123" s="52">
        <f>COUNTIFS('3 TRIM'!$A$8:$A$5481,AT123,'3 TRIM'!$L$8:$L$5481,"Campo")</f>
        <v>0</v>
      </c>
      <c r="BB123" s="52">
        <f>COUNTIFS('3 TRIM'!$A$8:$A$5481,AT123,'3 TRIM'!$L$8:$L$5481,"Oficina")</f>
        <v>0</v>
      </c>
      <c r="BC123" s="52">
        <f>COUNTIFS('3 TRIM'!$A$8:$A$5481,AT123,'3 TRIM'!$L$8:$L$5481,"Virtual")</f>
        <v>0</v>
      </c>
      <c r="BD123" s="50">
        <f>COUNTIFS('4 TRIM'!$A$8:$A$5161,X123,'4 TRIM'!$I$8:$I$5161,"Campo")</f>
        <v>0</v>
      </c>
      <c r="BE123" s="52">
        <f>COUNTIFS('4 TRIM'!$A$8:$A$5161,AT123,'4 TRIM'!$I$8:$I$5161,"Oficina")</f>
        <v>0</v>
      </c>
      <c r="BF123" s="52">
        <f>COUNTIFS('4 TRIM'!$A$8:$A$5161,AT123,'4 TRIM'!$I$8:$I$5161,"Virtual")</f>
        <v>0</v>
      </c>
      <c r="BG123" s="51">
        <f t="shared" si="38"/>
        <v>1</v>
      </c>
      <c r="BH123" s="49"/>
      <c r="BI123" s="56">
        <v>121</v>
      </c>
      <c r="BJ123" s="52">
        <f>SUMIFS('1 TRIM'!M$8:M$14507,'1 TRIM'!A$8:A$14507,FORMULAS!BI123)</f>
        <v>0</v>
      </c>
      <c r="BK123" s="52">
        <f>SUMIFS('2 TRIM'!M$8:M$6930,'2 TRIM'!A$8:A$6930,FORMULAS!BI123)</f>
        <v>0</v>
      </c>
      <c r="BL123" s="52">
        <f>SUMIFS('3 TRIM'!M$8:M$5481,'3 TRIM'!A$8:A$5481,FORMULAS!BK123)</f>
        <v>0</v>
      </c>
      <c r="BM123" s="52">
        <f>SUMIFS('4 TRIM'!M$8:M$5161,'4 TRIM'!A$8:A$5161,FORMULAS!BL123)</f>
        <v>0</v>
      </c>
      <c r="BN123" s="52">
        <f>SUMIFS('1 TRIM'!Q$8:Q$5507,'1 TRIM'!E$8:E$5507,FORMULAS!BM123)</f>
        <v>0</v>
      </c>
      <c r="BO123" s="49"/>
      <c r="BQ123" s="61"/>
      <c r="BR123" s="49"/>
      <c r="BS123" s="49"/>
      <c r="BT123" s="49"/>
      <c r="BU123" s="49"/>
      <c r="BV123" s="49"/>
      <c r="BW123" s="49"/>
      <c r="BX123" s="49"/>
      <c r="BY123" s="49"/>
      <c r="BZ123" s="49"/>
    </row>
    <row r="124" spans="1:78" x14ac:dyDescent="0.25">
      <c r="A124" s="56">
        <v>122</v>
      </c>
      <c r="B124" s="57">
        <f>+PLAN!I132</f>
        <v>0</v>
      </c>
      <c r="C124" s="38">
        <f t="shared" si="22"/>
        <v>0</v>
      </c>
      <c r="D124" s="39" t="e">
        <f t="shared" si="23"/>
        <v>#DIV/0!</v>
      </c>
      <c r="E124" s="58">
        <f>+PLAN!J132</f>
        <v>0</v>
      </c>
      <c r="F124" s="41">
        <f t="shared" si="24"/>
        <v>1</v>
      </c>
      <c r="G124" s="42" t="e">
        <f t="shared" si="25"/>
        <v>#DIV/0!</v>
      </c>
      <c r="H124" s="148">
        <f t="shared" si="26"/>
        <v>0</v>
      </c>
      <c r="I124" s="148">
        <f t="shared" si="27"/>
        <v>1</v>
      </c>
      <c r="J124" s="147" t="e">
        <f t="shared" si="28"/>
        <v>#DIV/0!</v>
      </c>
      <c r="K124" s="59">
        <f>+PLAN!K132</f>
        <v>0</v>
      </c>
      <c r="L124" s="44">
        <f t="shared" si="29"/>
        <v>3</v>
      </c>
      <c r="M124" s="45" t="e">
        <f t="shared" si="30"/>
        <v>#DIV/0!</v>
      </c>
      <c r="N124" s="46">
        <f>+PLAN!L132</f>
        <v>0</v>
      </c>
      <c r="O124" s="47">
        <f>COUNTIF('4 TRIM'!$A$8:$A$5161,A124)</f>
        <v>0</v>
      </c>
      <c r="P124" s="48" t="e">
        <f t="shared" si="31"/>
        <v>#DIV/0!</v>
      </c>
      <c r="Q124" s="148">
        <f t="shared" si="32"/>
        <v>0</v>
      </c>
      <c r="R124" s="148">
        <f t="shared" si="33"/>
        <v>3</v>
      </c>
      <c r="S124" s="147" t="e">
        <f t="shared" si="34"/>
        <v>#DIV/0!</v>
      </c>
      <c r="T124" s="149">
        <f t="shared" si="35"/>
        <v>4</v>
      </c>
      <c r="U124" s="149">
        <f>+PLAN!M132</f>
        <v>0</v>
      </c>
      <c r="V124" s="150" t="e">
        <f t="shared" si="36"/>
        <v>#DIV/0!</v>
      </c>
      <c r="W124" s="49"/>
      <c r="X124" s="56">
        <v>122</v>
      </c>
      <c r="Y124" s="50">
        <f>COUNTIFS('1 TRIM'!$A$8:$A$10507,X124,'1 TRIM'!$J$8:$J$10507,"Programada")</f>
        <v>0</v>
      </c>
      <c r="Z124" s="50">
        <f>COUNTIFS('1 TRIM'!$A$8:$A$10507,X124,'1 TRIM'!$J$8:$J$10507,"Demanda")</f>
        <v>3</v>
      </c>
      <c r="AA124" s="50">
        <f>COUNTIFS('2 TRIM'!$A$8:$A$15000,X124,'2 TRIM'!$J$8:$J$15000,"Programada")</f>
        <v>1</v>
      </c>
      <c r="AB124" s="50">
        <f>COUNTIFS('2 TRIM'!$A$8:$A$15000,X124,'2 TRIM'!$J$8:$J$15000,"Demanda")</f>
        <v>0</v>
      </c>
      <c r="AC124" s="50">
        <f>COUNTIFS('3 TRIM'!$A$8:$A$20000,X124,'3 TRIM'!$J$8:$J$20000,"Programada")</f>
        <v>3</v>
      </c>
      <c r="AD124" s="50">
        <f>COUNTIFS('3 TRIM'!$A$8:$A$20000,X124,'3 TRIM'!$J$8:$J$20000,"Demanda")</f>
        <v>1</v>
      </c>
      <c r="AE124" s="50">
        <f>COUNTIFS('4 TRIM'!$A$8:$A$10161,X124,'4 TRIM'!$G$8:$G$10161,"Programada")</f>
        <v>0</v>
      </c>
      <c r="AF124" s="50">
        <f>COUNTIFS('4 TRIM'!$A$8:$A$10161,X124,'4 TRIM'!$G$8:$G$10161,"Demanda")</f>
        <v>0</v>
      </c>
      <c r="AG124" s="51">
        <f t="shared" si="21"/>
        <v>8</v>
      </c>
      <c r="AH124" s="49"/>
      <c r="AI124" s="56">
        <v>122</v>
      </c>
      <c r="AJ124" s="50">
        <f>COUNTIFS('1 TRIM'!$A$8:$A$15000,AI124,'1 TRIM'!$K$8:$K$15000,"Interno")</f>
        <v>0</v>
      </c>
      <c r="AK124" s="50">
        <f>COUNTIFS('1 TRIM'!$A$8:$A$15000,AI124,'1 TRIM'!$K$8:$K$15000,"Externo")</f>
        <v>3</v>
      </c>
      <c r="AL124" s="50">
        <f>COUNTIFS('2 TRIM'!$A$8:$A$15000,AI124,'2 TRIM'!$K$8:$K$15000,"Interno")</f>
        <v>0</v>
      </c>
      <c r="AM124" s="50">
        <f>COUNTIFS('2 TRIM'!$A$8:$A$15000,AI124,'2 TRIM'!$K$8:$K$15000,"Externo")</f>
        <v>1</v>
      </c>
      <c r="AN124" s="50">
        <f>COUNTIFS('3 TRIM'!A$8:A$5481,AI124,'3 TRIM'!K$8:K$5481,"Interno")</f>
        <v>0</v>
      </c>
      <c r="AO124" s="50">
        <f>COUNTIFS('3 TRIM'!A$8:A$5481,AI124,'3 TRIM'!K$8:K$5481,"Externo")</f>
        <v>4</v>
      </c>
      <c r="AP124" s="50">
        <f>COUNTIFS('4 TRIM'!A$8:A$5161,AI124,'4 TRIM'!H$8:H$5161,"Interno")</f>
        <v>0</v>
      </c>
      <c r="AQ124" s="50">
        <f>COUNTIFS('4 TRIM'!A$8:A$5161,AI124,'4 TRIM'!H$8:H$5161,"Externo")</f>
        <v>0</v>
      </c>
      <c r="AR124" s="51">
        <f t="shared" si="37"/>
        <v>8</v>
      </c>
      <c r="AS124" s="49"/>
      <c r="AT124" s="56">
        <v>122</v>
      </c>
      <c r="AU124" s="52">
        <f>COUNTIFS('1 TRIM'!$A$8:$A$15000,AT124,'1 TRIM'!$L$8:$L$15000,"Campo")</f>
        <v>3</v>
      </c>
      <c r="AV124" s="52">
        <f>COUNTIFS('1 TRIM'!$A$8:$A$15000,AT124,'1 TRIM'!$L$8:$L$15000,"Oficina")</f>
        <v>0</v>
      </c>
      <c r="AW124" s="52">
        <f>COUNTIFS('1 TRIM'!$A$8:$A$15000,AT124,'1 TRIM'!$L$8:$L$15000,"Virtual")</f>
        <v>0</v>
      </c>
      <c r="AX124" s="52">
        <f>COUNTIFS('2 TRIM'!$A$8:$A$15000,AT124,'2 TRIM'!$L$8:$L$15000,"Campo")</f>
        <v>1</v>
      </c>
      <c r="AY124" s="52">
        <f>COUNTIFS('2 TRIM'!$A$8:$A$15000,AT124,'2 TRIM'!$L$8:$L$15000,"Oficina")</f>
        <v>0</v>
      </c>
      <c r="AZ124" s="52">
        <f>COUNTIFS('2 TRIM'!$A$8:$A$15000,AT124,'2 TRIM'!$L$8:$L$15000,"Virtual")</f>
        <v>0</v>
      </c>
      <c r="BA124" s="52">
        <f>COUNTIFS('3 TRIM'!$A$8:$A$5481,AT124,'3 TRIM'!$L$8:$L$5481,"Campo")</f>
        <v>4</v>
      </c>
      <c r="BB124" s="52">
        <f>COUNTIFS('3 TRIM'!$A$8:$A$5481,AT124,'3 TRIM'!$L$8:$L$5481,"Oficina")</f>
        <v>0</v>
      </c>
      <c r="BC124" s="52">
        <f>COUNTIFS('3 TRIM'!$A$8:$A$5481,AT124,'3 TRIM'!$L$8:$L$5481,"Virtual")</f>
        <v>0</v>
      </c>
      <c r="BD124" s="50">
        <f>COUNTIFS('4 TRIM'!$A$8:$A$5161,X124,'4 TRIM'!$I$8:$I$5161,"Campo")</f>
        <v>0</v>
      </c>
      <c r="BE124" s="52">
        <f>COUNTIFS('4 TRIM'!$A$8:$A$5161,AT124,'4 TRIM'!$I$8:$I$5161,"Oficina")</f>
        <v>0</v>
      </c>
      <c r="BF124" s="52">
        <f>COUNTIFS('4 TRIM'!$A$8:$A$5161,AT124,'4 TRIM'!$I$8:$I$5161,"Virtual")</f>
        <v>0</v>
      </c>
      <c r="BG124" s="51">
        <f t="shared" si="38"/>
        <v>8</v>
      </c>
      <c r="BH124" s="49"/>
      <c r="BI124" s="56">
        <v>122</v>
      </c>
      <c r="BJ124" s="52">
        <f>SUMIFS('1 TRIM'!M$8:M$14507,'1 TRIM'!A$8:A$14507,FORMULAS!BI124)</f>
        <v>14</v>
      </c>
      <c r="BK124" s="52">
        <f>SUMIFS('2 TRIM'!M$8:M$6930,'2 TRIM'!A$8:A$6930,FORMULAS!BI124)</f>
        <v>1</v>
      </c>
      <c r="BL124" s="52">
        <f>SUMIFS('3 TRIM'!M$8:M$5481,'3 TRIM'!A$8:A$5481,FORMULAS!BK124)</f>
        <v>235</v>
      </c>
      <c r="BM124" s="52">
        <f>SUMIFS('4 TRIM'!M$8:M$5161,'4 TRIM'!A$8:A$5161,FORMULAS!BL124)</f>
        <v>0</v>
      </c>
      <c r="BN124" s="52">
        <f>SUMIFS('1 TRIM'!Q$8:Q$5507,'1 TRIM'!E$8:E$5507,FORMULAS!BM124)</f>
        <v>0</v>
      </c>
      <c r="BO124" s="49"/>
      <c r="BQ124" s="61"/>
      <c r="BR124" s="49"/>
      <c r="BS124" s="49"/>
      <c r="BT124" s="49"/>
      <c r="BU124" s="49"/>
      <c r="BV124" s="49"/>
      <c r="BW124" s="49"/>
      <c r="BX124" s="49"/>
      <c r="BY124" s="49"/>
      <c r="BZ124" s="49"/>
    </row>
    <row r="125" spans="1:78" x14ac:dyDescent="0.25">
      <c r="A125" s="56">
        <v>123</v>
      </c>
      <c r="B125" s="57">
        <f>+PLAN!I133</f>
        <v>0</v>
      </c>
      <c r="C125" s="38">
        <f t="shared" si="22"/>
        <v>0</v>
      </c>
      <c r="D125" s="39" t="e">
        <f t="shared" si="23"/>
        <v>#DIV/0!</v>
      </c>
      <c r="E125" s="58">
        <f>+PLAN!J133</f>
        <v>0</v>
      </c>
      <c r="F125" s="41">
        <f t="shared" si="24"/>
        <v>13</v>
      </c>
      <c r="G125" s="42" t="e">
        <f t="shared" si="25"/>
        <v>#DIV/0!</v>
      </c>
      <c r="H125" s="148">
        <f t="shared" si="26"/>
        <v>0</v>
      </c>
      <c r="I125" s="148">
        <f t="shared" si="27"/>
        <v>13</v>
      </c>
      <c r="J125" s="147" t="e">
        <f t="shared" si="28"/>
        <v>#DIV/0!</v>
      </c>
      <c r="K125" s="59">
        <f>+PLAN!K133</f>
        <v>0</v>
      </c>
      <c r="L125" s="44">
        <f t="shared" si="29"/>
        <v>0</v>
      </c>
      <c r="M125" s="45" t="e">
        <f t="shared" si="30"/>
        <v>#DIV/0!</v>
      </c>
      <c r="N125" s="46">
        <f>+PLAN!L133</f>
        <v>0</v>
      </c>
      <c r="O125" s="47">
        <f>COUNTIF('4 TRIM'!$A$8:$A$5161,A125)</f>
        <v>0</v>
      </c>
      <c r="P125" s="48" t="e">
        <f t="shared" si="31"/>
        <v>#DIV/0!</v>
      </c>
      <c r="Q125" s="148">
        <f t="shared" si="32"/>
        <v>0</v>
      </c>
      <c r="R125" s="148">
        <f t="shared" si="33"/>
        <v>0</v>
      </c>
      <c r="S125" s="147" t="e">
        <f t="shared" si="34"/>
        <v>#DIV/0!</v>
      </c>
      <c r="T125" s="149">
        <f t="shared" si="35"/>
        <v>13</v>
      </c>
      <c r="U125" s="149">
        <f>+PLAN!M133</f>
        <v>0</v>
      </c>
      <c r="V125" s="150" t="e">
        <f t="shared" si="36"/>
        <v>#DIV/0!</v>
      </c>
      <c r="W125" s="49"/>
      <c r="X125" s="56">
        <v>123</v>
      </c>
      <c r="Y125" s="50">
        <f>COUNTIFS('1 TRIM'!$A$8:$A$10507,X125,'1 TRIM'!$J$8:$J$10507,"Programada")</f>
        <v>0</v>
      </c>
      <c r="Z125" s="50">
        <f>COUNTIFS('1 TRIM'!$A$8:$A$10507,X125,'1 TRIM'!$J$8:$J$10507,"Demanda")</f>
        <v>1</v>
      </c>
      <c r="AA125" s="50">
        <f>COUNTIFS('2 TRIM'!$A$8:$A$15000,X125,'2 TRIM'!$J$8:$J$15000,"Programada")</f>
        <v>13</v>
      </c>
      <c r="AB125" s="50">
        <f>COUNTIFS('2 TRIM'!$A$8:$A$15000,X125,'2 TRIM'!$J$8:$J$15000,"Demanda")</f>
        <v>5</v>
      </c>
      <c r="AC125" s="50">
        <f>COUNTIFS('3 TRIM'!$A$8:$A$20000,X125,'3 TRIM'!$J$8:$J$20000,"Programada")</f>
        <v>0</v>
      </c>
      <c r="AD125" s="50">
        <f>COUNTIFS('3 TRIM'!$A$8:$A$20000,X125,'3 TRIM'!$J$8:$J$20000,"Demanda")</f>
        <v>1</v>
      </c>
      <c r="AE125" s="50">
        <f>COUNTIFS('4 TRIM'!$A$8:$A$10161,X125,'4 TRIM'!$G$8:$G$10161,"Programada")</f>
        <v>0</v>
      </c>
      <c r="AF125" s="50">
        <f>COUNTIFS('4 TRIM'!$A$8:$A$10161,X125,'4 TRIM'!$G$8:$G$10161,"Demanda")</f>
        <v>0</v>
      </c>
      <c r="AG125" s="51">
        <f t="shared" si="21"/>
        <v>20</v>
      </c>
      <c r="AH125" s="49"/>
      <c r="AI125" s="56">
        <v>123</v>
      </c>
      <c r="AJ125" s="50">
        <f>COUNTIFS('1 TRIM'!$A$8:$A$15000,AI125,'1 TRIM'!$K$8:$K$15000,"Interno")</f>
        <v>0</v>
      </c>
      <c r="AK125" s="50">
        <f>COUNTIFS('1 TRIM'!$A$8:$A$15000,AI125,'1 TRIM'!$K$8:$K$15000,"Externo")</f>
        <v>1</v>
      </c>
      <c r="AL125" s="50">
        <f>COUNTIFS('2 TRIM'!$A$8:$A$15000,AI125,'2 TRIM'!$K$8:$K$15000,"Interno")</f>
        <v>0</v>
      </c>
      <c r="AM125" s="50">
        <f>COUNTIFS('2 TRIM'!$A$8:$A$15000,AI125,'2 TRIM'!$K$8:$K$15000,"Externo")</f>
        <v>18</v>
      </c>
      <c r="AN125" s="50">
        <f>COUNTIFS('3 TRIM'!A$8:A$5481,AI125,'3 TRIM'!K$8:K$5481,"Interno")</f>
        <v>0</v>
      </c>
      <c r="AO125" s="50">
        <f>COUNTIFS('3 TRIM'!A$8:A$5481,AI125,'3 TRIM'!K$8:K$5481,"Externo")</f>
        <v>0</v>
      </c>
      <c r="AP125" s="50">
        <f>COUNTIFS('4 TRIM'!A$8:A$5161,AI125,'4 TRIM'!H$8:H$5161,"Interno")</f>
        <v>0</v>
      </c>
      <c r="AQ125" s="50">
        <f>COUNTIFS('4 TRIM'!A$8:A$5161,AI125,'4 TRIM'!H$8:H$5161,"Externo")</f>
        <v>0</v>
      </c>
      <c r="AR125" s="51">
        <f t="shared" si="37"/>
        <v>19</v>
      </c>
      <c r="AS125" s="49"/>
      <c r="AT125" s="56">
        <v>123</v>
      </c>
      <c r="AU125" s="52">
        <f>COUNTIFS('1 TRIM'!$A$8:$A$15000,AT125,'1 TRIM'!$L$8:$L$15000,"Campo")</f>
        <v>0</v>
      </c>
      <c r="AV125" s="52">
        <f>COUNTIFS('1 TRIM'!$A$8:$A$15000,AT125,'1 TRIM'!$L$8:$L$15000,"Oficina")</f>
        <v>0</v>
      </c>
      <c r="AW125" s="52">
        <f>COUNTIFS('1 TRIM'!$A$8:$A$15000,AT125,'1 TRIM'!$L$8:$L$15000,"Virtual")</f>
        <v>1</v>
      </c>
      <c r="AX125" s="52">
        <f>COUNTIFS('2 TRIM'!$A$8:$A$15000,AT125,'2 TRIM'!$L$8:$L$15000,"Campo")</f>
        <v>13</v>
      </c>
      <c r="AY125" s="52">
        <f>COUNTIFS('2 TRIM'!$A$8:$A$15000,AT125,'2 TRIM'!$L$8:$L$15000,"Oficina")</f>
        <v>0</v>
      </c>
      <c r="AZ125" s="52">
        <f>COUNTIFS('2 TRIM'!$A$8:$A$15000,AT125,'2 TRIM'!$L$8:$L$15000,"Virtual")</f>
        <v>5</v>
      </c>
      <c r="BA125" s="52">
        <f>COUNTIFS('3 TRIM'!$A$8:$A$5481,AT125,'3 TRIM'!$L$8:$L$5481,"Campo")</f>
        <v>0</v>
      </c>
      <c r="BB125" s="52">
        <f>COUNTIFS('3 TRIM'!$A$8:$A$5481,AT125,'3 TRIM'!$L$8:$L$5481,"Oficina")</f>
        <v>0</v>
      </c>
      <c r="BC125" s="52">
        <f>COUNTIFS('3 TRIM'!$A$8:$A$5481,AT125,'3 TRIM'!$L$8:$L$5481,"Virtual")</f>
        <v>0</v>
      </c>
      <c r="BD125" s="50">
        <f>COUNTIFS('4 TRIM'!$A$8:$A$5161,X125,'4 TRIM'!$I$8:$I$5161,"Campo")</f>
        <v>0</v>
      </c>
      <c r="BE125" s="52">
        <f>COUNTIFS('4 TRIM'!$A$8:$A$5161,AT125,'4 TRIM'!$I$8:$I$5161,"Oficina")</f>
        <v>0</v>
      </c>
      <c r="BF125" s="52">
        <f>COUNTIFS('4 TRIM'!$A$8:$A$5161,AT125,'4 TRIM'!$I$8:$I$5161,"Virtual")</f>
        <v>0</v>
      </c>
      <c r="BG125" s="51">
        <f t="shared" si="38"/>
        <v>19</v>
      </c>
      <c r="BH125" s="49"/>
      <c r="BI125" s="56">
        <v>123</v>
      </c>
      <c r="BJ125" s="52">
        <f>SUMIFS('1 TRIM'!M$8:M$14507,'1 TRIM'!A$8:A$14507,FORMULAS!BI125)</f>
        <v>394</v>
      </c>
      <c r="BK125" s="52">
        <f>SUMIFS('2 TRIM'!M$8:M$6930,'2 TRIM'!A$8:A$6930,FORMULAS!BI125)</f>
        <v>0</v>
      </c>
      <c r="BL125" s="52">
        <f>SUMIFS('3 TRIM'!M$8:M$5481,'3 TRIM'!A$8:A$5481,FORMULAS!BK125)</f>
        <v>0</v>
      </c>
      <c r="BM125" s="52">
        <f>SUMIFS('4 TRIM'!M$8:M$5161,'4 TRIM'!A$8:A$5161,FORMULAS!BL125)</f>
        <v>0</v>
      </c>
      <c r="BN125" s="52">
        <f>SUMIFS('1 TRIM'!Q$8:Q$5507,'1 TRIM'!E$8:E$5507,FORMULAS!BM125)</f>
        <v>0</v>
      </c>
      <c r="BO125" s="49"/>
      <c r="BQ125" s="61"/>
      <c r="BR125" s="49"/>
      <c r="BS125" s="49"/>
      <c r="BT125" s="49"/>
      <c r="BU125" s="49"/>
      <c r="BV125" s="49"/>
      <c r="BW125" s="49"/>
      <c r="BX125" s="49"/>
      <c r="BY125" s="49"/>
      <c r="BZ125" s="49"/>
    </row>
    <row r="126" spans="1:78" x14ac:dyDescent="0.25">
      <c r="A126" s="56">
        <v>124</v>
      </c>
      <c r="B126" s="57">
        <f>+PLAN!I134</f>
        <v>0</v>
      </c>
      <c r="C126" s="38">
        <f t="shared" si="22"/>
        <v>0</v>
      </c>
      <c r="D126" s="39" t="e">
        <f t="shared" si="23"/>
        <v>#DIV/0!</v>
      </c>
      <c r="E126" s="58">
        <f>+PLAN!J134</f>
        <v>0</v>
      </c>
      <c r="F126" s="41">
        <f t="shared" si="24"/>
        <v>3</v>
      </c>
      <c r="G126" s="42" t="e">
        <f t="shared" si="25"/>
        <v>#DIV/0!</v>
      </c>
      <c r="H126" s="148">
        <f t="shared" si="26"/>
        <v>0</v>
      </c>
      <c r="I126" s="148">
        <f t="shared" si="27"/>
        <v>3</v>
      </c>
      <c r="J126" s="147" t="e">
        <f t="shared" si="28"/>
        <v>#DIV/0!</v>
      </c>
      <c r="K126" s="59">
        <f>+PLAN!K134</f>
        <v>0</v>
      </c>
      <c r="L126" s="44">
        <f t="shared" si="29"/>
        <v>0</v>
      </c>
      <c r="M126" s="45" t="e">
        <f t="shared" si="30"/>
        <v>#DIV/0!</v>
      </c>
      <c r="N126" s="46">
        <f>+PLAN!L134</f>
        <v>0</v>
      </c>
      <c r="O126" s="47">
        <f>COUNTIF('4 TRIM'!$A$8:$A$5161,A126)</f>
        <v>0</v>
      </c>
      <c r="P126" s="48" t="e">
        <f t="shared" si="31"/>
        <v>#DIV/0!</v>
      </c>
      <c r="Q126" s="148">
        <f t="shared" si="32"/>
        <v>0</v>
      </c>
      <c r="R126" s="148">
        <f t="shared" si="33"/>
        <v>0</v>
      </c>
      <c r="S126" s="147" t="e">
        <f t="shared" si="34"/>
        <v>#DIV/0!</v>
      </c>
      <c r="T126" s="149">
        <f t="shared" si="35"/>
        <v>3</v>
      </c>
      <c r="U126" s="149">
        <f>+PLAN!M134</f>
        <v>0</v>
      </c>
      <c r="V126" s="150" t="e">
        <f t="shared" si="36"/>
        <v>#DIV/0!</v>
      </c>
      <c r="W126" s="49"/>
      <c r="X126" s="56">
        <v>124</v>
      </c>
      <c r="Y126" s="50">
        <f>COUNTIFS('1 TRIM'!$A$8:$A$10507,X126,'1 TRIM'!$J$8:$J$10507,"Programada")</f>
        <v>0</v>
      </c>
      <c r="Z126" s="50">
        <f>COUNTIFS('1 TRIM'!$A$8:$A$10507,X126,'1 TRIM'!$J$8:$J$10507,"Demanda")</f>
        <v>4</v>
      </c>
      <c r="AA126" s="50">
        <f>COUNTIFS('2 TRIM'!$A$8:$A$15000,X126,'2 TRIM'!$J$8:$J$15000,"Programada")</f>
        <v>3</v>
      </c>
      <c r="AB126" s="50">
        <f>COUNTIFS('2 TRIM'!$A$8:$A$15000,X126,'2 TRIM'!$J$8:$J$15000,"Demanda")</f>
        <v>0</v>
      </c>
      <c r="AC126" s="50">
        <f>COUNTIFS('3 TRIM'!$A$8:$A$20000,X126,'3 TRIM'!$J$8:$J$20000,"Programada")</f>
        <v>0</v>
      </c>
      <c r="AD126" s="50">
        <f>COUNTIFS('3 TRIM'!$A$8:$A$20000,X126,'3 TRIM'!$J$8:$J$20000,"Demanda")</f>
        <v>7</v>
      </c>
      <c r="AE126" s="50">
        <f>COUNTIFS('4 TRIM'!$A$8:$A$10161,X126,'4 TRIM'!$G$8:$G$10161,"Programada")</f>
        <v>0</v>
      </c>
      <c r="AF126" s="50">
        <f>COUNTIFS('4 TRIM'!$A$8:$A$10161,X126,'4 TRIM'!$G$8:$G$10161,"Demanda")</f>
        <v>0</v>
      </c>
      <c r="AG126" s="51">
        <f t="shared" si="21"/>
        <v>14</v>
      </c>
      <c r="AH126" s="49"/>
      <c r="AI126" s="56">
        <v>124</v>
      </c>
      <c r="AJ126" s="50">
        <f>COUNTIFS('1 TRIM'!$A$8:$A$15000,AI126,'1 TRIM'!$K$8:$K$15000,"Interno")</f>
        <v>0</v>
      </c>
      <c r="AK126" s="50">
        <f>COUNTIFS('1 TRIM'!$A$8:$A$15000,AI126,'1 TRIM'!$K$8:$K$15000,"Externo")</f>
        <v>4</v>
      </c>
      <c r="AL126" s="50">
        <f>COUNTIFS('2 TRIM'!$A$8:$A$15000,AI126,'2 TRIM'!$K$8:$K$15000,"Interno")</f>
        <v>0</v>
      </c>
      <c r="AM126" s="50">
        <f>COUNTIFS('2 TRIM'!$A$8:$A$15000,AI126,'2 TRIM'!$K$8:$K$15000,"Externo")</f>
        <v>3</v>
      </c>
      <c r="AN126" s="50">
        <f>COUNTIFS('3 TRIM'!A$8:A$5481,AI126,'3 TRIM'!K$8:K$5481,"Interno")</f>
        <v>0</v>
      </c>
      <c r="AO126" s="50">
        <f>COUNTIFS('3 TRIM'!A$8:A$5481,AI126,'3 TRIM'!K$8:K$5481,"Externo")</f>
        <v>0</v>
      </c>
      <c r="AP126" s="50">
        <f>COUNTIFS('4 TRIM'!A$8:A$5161,AI126,'4 TRIM'!H$8:H$5161,"Interno")</f>
        <v>0</v>
      </c>
      <c r="AQ126" s="50">
        <f>COUNTIFS('4 TRIM'!A$8:A$5161,AI126,'4 TRIM'!H$8:H$5161,"Externo")</f>
        <v>0</v>
      </c>
      <c r="AR126" s="51">
        <f t="shared" si="37"/>
        <v>7</v>
      </c>
      <c r="AS126" s="49"/>
      <c r="AT126" s="56">
        <v>124</v>
      </c>
      <c r="AU126" s="52">
        <f>COUNTIFS('1 TRIM'!$A$8:$A$15000,AT126,'1 TRIM'!$L$8:$L$15000,"Campo")</f>
        <v>4</v>
      </c>
      <c r="AV126" s="52">
        <f>COUNTIFS('1 TRIM'!$A$8:$A$15000,AT126,'1 TRIM'!$L$8:$L$15000,"Oficina")</f>
        <v>0</v>
      </c>
      <c r="AW126" s="52">
        <f>COUNTIFS('1 TRIM'!$A$8:$A$15000,AT126,'1 TRIM'!$L$8:$L$15000,"Virtual")</f>
        <v>0</v>
      </c>
      <c r="AX126" s="52">
        <f>COUNTIFS('2 TRIM'!$A$8:$A$15000,AT126,'2 TRIM'!$L$8:$L$15000,"Campo")</f>
        <v>3</v>
      </c>
      <c r="AY126" s="52">
        <f>COUNTIFS('2 TRIM'!$A$8:$A$15000,AT126,'2 TRIM'!$L$8:$L$15000,"Oficina")</f>
        <v>0</v>
      </c>
      <c r="AZ126" s="52">
        <f>COUNTIFS('2 TRIM'!$A$8:$A$15000,AT126,'2 TRIM'!$L$8:$L$15000,"Virtual")</f>
        <v>0</v>
      </c>
      <c r="BA126" s="52">
        <f>COUNTIFS('3 TRIM'!$A$8:$A$5481,AT126,'3 TRIM'!$L$8:$L$5481,"Campo")</f>
        <v>0</v>
      </c>
      <c r="BB126" s="52">
        <f>COUNTIFS('3 TRIM'!$A$8:$A$5481,AT126,'3 TRIM'!$L$8:$L$5481,"Oficina")</f>
        <v>0</v>
      </c>
      <c r="BC126" s="52">
        <f>COUNTIFS('3 TRIM'!$A$8:$A$5481,AT126,'3 TRIM'!$L$8:$L$5481,"Virtual")</f>
        <v>0</v>
      </c>
      <c r="BD126" s="50">
        <f>COUNTIFS('4 TRIM'!$A$8:$A$5161,X126,'4 TRIM'!$I$8:$I$5161,"Campo")</f>
        <v>0</v>
      </c>
      <c r="BE126" s="52">
        <f>COUNTIFS('4 TRIM'!$A$8:$A$5161,AT126,'4 TRIM'!$I$8:$I$5161,"Oficina")</f>
        <v>0</v>
      </c>
      <c r="BF126" s="52">
        <f>COUNTIFS('4 TRIM'!$A$8:$A$5161,AT126,'4 TRIM'!$I$8:$I$5161,"Virtual")</f>
        <v>0</v>
      </c>
      <c r="BG126" s="51">
        <f t="shared" si="38"/>
        <v>7</v>
      </c>
      <c r="BH126" s="49"/>
      <c r="BI126" s="56">
        <v>124</v>
      </c>
      <c r="BJ126" s="52">
        <f>SUMIFS('1 TRIM'!M$8:M$14507,'1 TRIM'!A$8:A$14507,FORMULAS!BI126)</f>
        <v>33</v>
      </c>
      <c r="BK126" s="52">
        <f>SUMIFS('2 TRIM'!M$8:M$6930,'2 TRIM'!A$8:A$6930,FORMULAS!BI126)</f>
        <v>0</v>
      </c>
      <c r="BL126" s="52">
        <f>SUMIFS('3 TRIM'!M$8:M$5481,'3 TRIM'!A$8:A$5481,FORMULAS!BK126)</f>
        <v>0</v>
      </c>
      <c r="BM126" s="52">
        <f>SUMIFS('4 TRIM'!M$8:M$5161,'4 TRIM'!A$8:A$5161,FORMULAS!BL126)</f>
        <v>0</v>
      </c>
      <c r="BN126" s="52">
        <f>SUMIFS('1 TRIM'!Q$8:Q$5507,'1 TRIM'!E$8:E$5507,FORMULAS!BM126)</f>
        <v>0</v>
      </c>
      <c r="BO126" s="49"/>
      <c r="BQ126" s="61"/>
      <c r="BR126" s="49"/>
      <c r="BS126" s="49"/>
      <c r="BT126" s="49"/>
      <c r="BU126" s="49"/>
      <c r="BV126" s="49"/>
      <c r="BW126" s="49"/>
      <c r="BX126" s="49"/>
      <c r="BY126" s="49"/>
      <c r="BZ126" s="49"/>
    </row>
    <row r="127" spans="1:78" x14ac:dyDescent="0.25">
      <c r="A127" s="56">
        <v>125</v>
      </c>
      <c r="B127" s="57">
        <f>+PLAN!I135</f>
        <v>0</v>
      </c>
      <c r="C127" s="38">
        <f t="shared" si="22"/>
        <v>0</v>
      </c>
      <c r="D127" s="39" t="e">
        <f t="shared" si="23"/>
        <v>#DIV/0!</v>
      </c>
      <c r="E127" s="58">
        <f>+PLAN!J135</f>
        <v>0</v>
      </c>
      <c r="F127" s="41">
        <f t="shared" si="24"/>
        <v>0</v>
      </c>
      <c r="G127" s="42" t="e">
        <f t="shared" si="25"/>
        <v>#DIV/0!</v>
      </c>
      <c r="H127" s="148">
        <f t="shared" si="26"/>
        <v>0</v>
      </c>
      <c r="I127" s="148">
        <f t="shared" si="27"/>
        <v>0</v>
      </c>
      <c r="J127" s="147" t="e">
        <f t="shared" si="28"/>
        <v>#DIV/0!</v>
      </c>
      <c r="K127" s="59">
        <f>+PLAN!K135</f>
        <v>0</v>
      </c>
      <c r="L127" s="44">
        <f t="shared" si="29"/>
        <v>5</v>
      </c>
      <c r="M127" s="45" t="e">
        <f t="shared" si="30"/>
        <v>#DIV/0!</v>
      </c>
      <c r="N127" s="46">
        <f>+PLAN!L135</f>
        <v>0</v>
      </c>
      <c r="O127" s="47">
        <f>COUNTIF('4 TRIM'!$A$8:$A$5161,A127)</f>
        <v>0</v>
      </c>
      <c r="P127" s="48" t="e">
        <f t="shared" si="31"/>
        <v>#DIV/0!</v>
      </c>
      <c r="Q127" s="148">
        <f t="shared" si="32"/>
        <v>0</v>
      </c>
      <c r="R127" s="148">
        <f t="shared" si="33"/>
        <v>5</v>
      </c>
      <c r="S127" s="147" t="e">
        <f t="shared" si="34"/>
        <v>#DIV/0!</v>
      </c>
      <c r="T127" s="149">
        <f t="shared" si="35"/>
        <v>5</v>
      </c>
      <c r="U127" s="149">
        <f>+PLAN!M135</f>
        <v>0</v>
      </c>
      <c r="V127" s="150" t="e">
        <f t="shared" si="36"/>
        <v>#DIV/0!</v>
      </c>
      <c r="W127" s="49"/>
      <c r="X127" s="56">
        <v>125</v>
      </c>
      <c r="Y127" s="50">
        <f>COUNTIFS('1 TRIM'!$A$8:$A$10507,X127,'1 TRIM'!$J$8:$J$10507,"Programada")</f>
        <v>0</v>
      </c>
      <c r="Z127" s="50">
        <f>COUNTIFS('1 TRIM'!$A$8:$A$10507,X127,'1 TRIM'!$J$8:$J$10507,"Demanda")</f>
        <v>5</v>
      </c>
      <c r="AA127" s="50">
        <f>COUNTIFS('2 TRIM'!$A$8:$A$15000,X127,'2 TRIM'!$J$8:$J$15000,"Programada")</f>
        <v>0</v>
      </c>
      <c r="AB127" s="50">
        <f>COUNTIFS('2 TRIM'!$A$8:$A$15000,X127,'2 TRIM'!$J$8:$J$15000,"Demanda")</f>
        <v>13</v>
      </c>
      <c r="AC127" s="50">
        <f>COUNTIFS('3 TRIM'!$A$8:$A$20000,X127,'3 TRIM'!$J$8:$J$20000,"Programada")</f>
        <v>5</v>
      </c>
      <c r="AD127" s="50">
        <f>COUNTIFS('3 TRIM'!$A$8:$A$20000,X127,'3 TRIM'!$J$8:$J$20000,"Demanda")</f>
        <v>0</v>
      </c>
      <c r="AE127" s="50">
        <f>COUNTIFS('4 TRIM'!$A$8:$A$10161,X127,'4 TRIM'!$G$8:$G$10161,"Programada")</f>
        <v>0</v>
      </c>
      <c r="AF127" s="50">
        <f>COUNTIFS('4 TRIM'!$A$8:$A$10161,X127,'4 TRIM'!$G$8:$G$10161,"Demanda")</f>
        <v>0</v>
      </c>
      <c r="AG127" s="51">
        <f t="shared" si="21"/>
        <v>23</v>
      </c>
      <c r="AH127" s="49"/>
      <c r="AI127" s="56">
        <v>125</v>
      </c>
      <c r="AJ127" s="50">
        <f>COUNTIFS('1 TRIM'!$A$8:$A$15000,AI127,'1 TRIM'!$K$8:$K$15000,"Interno")</f>
        <v>0</v>
      </c>
      <c r="AK127" s="50">
        <f>COUNTIFS('1 TRIM'!$A$8:$A$15000,AI127,'1 TRIM'!$K$8:$K$15000,"Externo")</f>
        <v>5</v>
      </c>
      <c r="AL127" s="50">
        <f>COUNTIFS('2 TRIM'!$A$8:$A$15000,AI127,'2 TRIM'!$K$8:$K$15000,"Interno")</f>
        <v>0</v>
      </c>
      <c r="AM127" s="50">
        <f>COUNTIFS('2 TRIM'!$A$8:$A$15000,AI127,'2 TRIM'!$K$8:$K$15000,"Externo")</f>
        <v>13</v>
      </c>
      <c r="AN127" s="50">
        <f>COUNTIFS('3 TRIM'!A$8:A$5481,AI127,'3 TRIM'!K$8:K$5481,"Interno")</f>
        <v>0</v>
      </c>
      <c r="AO127" s="50">
        <f>COUNTIFS('3 TRIM'!A$8:A$5481,AI127,'3 TRIM'!K$8:K$5481,"Externo")</f>
        <v>5</v>
      </c>
      <c r="AP127" s="50">
        <f>COUNTIFS('4 TRIM'!A$8:A$5161,AI127,'4 TRIM'!H$8:H$5161,"Interno")</f>
        <v>0</v>
      </c>
      <c r="AQ127" s="50">
        <f>COUNTIFS('4 TRIM'!A$8:A$5161,AI127,'4 TRIM'!H$8:H$5161,"Externo")</f>
        <v>0</v>
      </c>
      <c r="AR127" s="51">
        <f t="shared" si="37"/>
        <v>23</v>
      </c>
      <c r="AS127" s="49"/>
      <c r="AT127" s="56">
        <v>125</v>
      </c>
      <c r="AU127" s="52">
        <f>COUNTIFS('1 TRIM'!$A$8:$A$15000,AT127,'1 TRIM'!$L$8:$L$15000,"Campo")</f>
        <v>4</v>
      </c>
      <c r="AV127" s="52">
        <f>COUNTIFS('1 TRIM'!$A$8:$A$15000,AT127,'1 TRIM'!$L$8:$L$15000,"Oficina")</f>
        <v>1</v>
      </c>
      <c r="AW127" s="52">
        <f>COUNTIFS('1 TRIM'!$A$8:$A$15000,AT127,'1 TRIM'!$L$8:$L$15000,"Virtual")</f>
        <v>0</v>
      </c>
      <c r="AX127" s="52">
        <f>COUNTIFS('2 TRIM'!$A$8:$A$15000,AT127,'2 TRIM'!$L$8:$L$15000,"Campo")</f>
        <v>13</v>
      </c>
      <c r="AY127" s="52">
        <f>COUNTIFS('2 TRIM'!$A$8:$A$15000,AT127,'2 TRIM'!$L$8:$L$15000,"Oficina")</f>
        <v>0</v>
      </c>
      <c r="AZ127" s="52">
        <f>COUNTIFS('2 TRIM'!$A$8:$A$15000,AT127,'2 TRIM'!$L$8:$L$15000,"Virtual")</f>
        <v>0</v>
      </c>
      <c r="BA127" s="52">
        <f>COUNTIFS('3 TRIM'!$A$8:$A$5481,AT127,'3 TRIM'!$L$8:$L$5481,"Campo")</f>
        <v>5</v>
      </c>
      <c r="BB127" s="52">
        <f>COUNTIFS('3 TRIM'!$A$8:$A$5481,AT127,'3 TRIM'!$L$8:$L$5481,"Oficina")</f>
        <v>0</v>
      </c>
      <c r="BC127" s="52">
        <f>COUNTIFS('3 TRIM'!$A$8:$A$5481,AT127,'3 TRIM'!$L$8:$L$5481,"Virtual")</f>
        <v>0</v>
      </c>
      <c r="BD127" s="50">
        <f>COUNTIFS('4 TRIM'!$A$8:$A$5161,X127,'4 TRIM'!$I$8:$I$5161,"Campo")</f>
        <v>0</v>
      </c>
      <c r="BE127" s="52">
        <f>COUNTIFS('4 TRIM'!$A$8:$A$5161,AT127,'4 TRIM'!$I$8:$I$5161,"Oficina")</f>
        <v>0</v>
      </c>
      <c r="BF127" s="52">
        <f>COUNTIFS('4 TRIM'!$A$8:$A$5161,AT127,'4 TRIM'!$I$8:$I$5161,"Virtual")</f>
        <v>0</v>
      </c>
      <c r="BG127" s="51">
        <f t="shared" si="38"/>
        <v>23</v>
      </c>
      <c r="BH127" s="49"/>
      <c r="BI127" s="56">
        <v>125</v>
      </c>
      <c r="BJ127" s="52">
        <f>SUMIFS('1 TRIM'!M$8:M$14507,'1 TRIM'!A$8:A$14507,FORMULAS!BI127)</f>
        <v>14</v>
      </c>
      <c r="BK127" s="52">
        <f>SUMIFS('2 TRIM'!M$8:M$6930,'2 TRIM'!A$8:A$6930,FORMULAS!BI127)</f>
        <v>0</v>
      </c>
      <c r="BL127" s="52">
        <f>SUMIFS('3 TRIM'!M$8:M$5481,'3 TRIM'!A$8:A$5481,FORMULAS!BK127)</f>
        <v>0</v>
      </c>
      <c r="BM127" s="52">
        <f>SUMIFS('4 TRIM'!M$8:M$5161,'4 TRIM'!A$8:A$5161,FORMULAS!BL127)</f>
        <v>0</v>
      </c>
      <c r="BN127" s="52">
        <f>SUMIFS('1 TRIM'!Q$8:Q$5507,'1 TRIM'!E$8:E$5507,FORMULAS!BM127)</f>
        <v>0</v>
      </c>
      <c r="BO127" s="49"/>
      <c r="BQ127" s="61"/>
      <c r="BR127" s="49"/>
      <c r="BS127" s="49"/>
      <c r="BT127" s="49"/>
      <c r="BU127" s="49"/>
      <c r="BV127" s="49"/>
      <c r="BW127" s="49"/>
      <c r="BX127" s="49"/>
      <c r="BY127" s="49"/>
      <c r="BZ127" s="49"/>
    </row>
    <row r="128" spans="1:78" x14ac:dyDescent="0.25">
      <c r="A128" s="56">
        <v>126</v>
      </c>
      <c r="B128" s="57">
        <f>+PLAN!I136</f>
        <v>0</v>
      </c>
      <c r="C128" s="38">
        <f t="shared" si="22"/>
        <v>1</v>
      </c>
      <c r="D128" s="39" t="e">
        <f t="shared" si="23"/>
        <v>#DIV/0!</v>
      </c>
      <c r="E128" s="58">
        <f>+PLAN!J136</f>
        <v>0</v>
      </c>
      <c r="F128" s="41">
        <f t="shared" si="24"/>
        <v>32</v>
      </c>
      <c r="G128" s="42" t="e">
        <f t="shared" si="25"/>
        <v>#DIV/0!</v>
      </c>
      <c r="H128" s="148">
        <f t="shared" si="26"/>
        <v>0</v>
      </c>
      <c r="I128" s="148">
        <f t="shared" si="27"/>
        <v>33</v>
      </c>
      <c r="J128" s="147" t="e">
        <f t="shared" si="28"/>
        <v>#DIV/0!</v>
      </c>
      <c r="K128" s="59">
        <f>+PLAN!K136</f>
        <v>0</v>
      </c>
      <c r="L128" s="44">
        <f t="shared" si="29"/>
        <v>27</v>
      </c>
      <c r="M128" s="45" t="e">
        <f t="shared" si="30"/>
        <v>#DIV/0!</v>
      </c>
      <c r="N128" s="46">
        <f>+PLAN!L136</f>
        <v>0</v>
      </c>
      <c r="O128" s="47">
        <f>COUNTIF('4 TRIM'!$A$8:$A$5161,A128)</f>
        <v>0</v>
      </c>
      <c r="P128" s="48" t="e">
        <f t="shared" si="31"/>
        <v>#DIV/0!</v>
      </c>
      <c r="Q128" s="148">
        <f t="shared" si="32"/>
        <v>0</v>
      </c>
      <c r="R128" s="148">
        <f t="shared" si="33"/>
        <v>27</v>
      </c>
      <c r="S128" s="147" t="e">
        <f t="shared" si="34"/>
        <v>#DIV/0!</v>
      </c>
      <c r="T128" s="149">
        <f t="shared" si="35"/>
        <v>60</v>
      </c>
      <c r="U128" s="149">
        <f>+PLAN!M136</f>
        <v>0</v>
      </c>
      <c r="V128" s="150" t="e">
        <f t="shared" si="36"/>
        <v>#DIV/0!</v>
      </c>
      <c r="W128" s="49"/>
      <c r="X128" s="56">
        <v>126</v>
      </c>
      <c r="Y128" s="50">
        <f>COUNTIFS('1 TRIM'!$A$8:$A$10507,X128,'1 TRIM'!$J$8:$J$10507,"Programada")</f>
        <v>1</v>
      </c>
      <c r="Z128" s="50">
        <f>COUNTIFS('1 TRIM'!$A$8:$A$10507,X128,'1 TRIM'!$J$8:$J$10507,"Demanda")</f>
        <v>4</v>
      </c>
      <c r="AA128" s="50">
        <f>COUNTIFS('2 TRIM'!$A$8:$A$15000,X128,'2 TRIM'!$J$8:$J$15000,"Programada")</f>
        <v>32</v>
      </c>
      <c r="AB128" s="50">
        <f>COUNTIFS('2 TRIM'!$A$8:$A$15000,X128,'2 TRIM'!$J$8:$J$15000,"Demanda")</f>
        <v>2</v>
      </c>
      <c r="AC128" s="50">
        <f>COUNTIFS('3 TRIM'!$A$8:$A$20000,X128,'3 TRIM'!$J$8:$J$20000,"Programada")</f>
        <v>27</v>
      </c>
      <c r="AD128" s="50">
        <f>COUNTIFS('3 TRIM'!$A$8:$A$20000,X128,'3 TRIM'!$J$8:$J$20000,"Demanda")</f>
        <v>18</v>
      </c>
      <c r="AE128" s="50">
        <f>COUNTIFS('4 TRIM'!$A$8:$A$10161,X128,'4 TRIM'!$G$8:$G$10161,"Programada")</f>
        <v>0</v>
      </c>
      <c r="AF128" s="50">
        <f>COUNTIFS('4 TRIM'!$A$8:$A$10161,X128,'4 TRIM'!$G$8:$G$10161,"Demanda")</f>
        <v>0</v>
      </c>
      <c r="AG128" s="51">
        <f t="shared" si="21"/>
        <v>84</v>
      </c>
      <c r="AH128" s="49"/>
      <c r="AI128" s="56">
        <v>126</v>
      </c>
      <c r="AJ128" s="50">
        <f>COUNTIFS('1 TRIM'!$A$8:$A$15000,AI128,'1 TRIM'!$K$8:$K$15000,"Interno")</f>
        <v>0</v>
      </c>
      <c r="AK128" s="50">
        <f>COUNTIFS('1 TRIM'!$A$8:$A$15000,AI128,'1 TRIM'!$K$8:$K$15000,"Externo")</f>
        <v>5</v>
      </c>
      <c r="AL128" s="50">
        <f>COUNTIFS('2 TRIM'!$A$8:$A$15000,AI128,'2 TRIM'!$K$8:$K$15000,"Interno")</f>
        <v>1</v>
      </c>
      <c r="AM128" s="50">
        <f>COUNTIFS('2 TRIM'!$A$8:$A$15000,AI128,'2 TRIM'!$K$8:$K$15000,"Externo")</f>
        <v>33</v>
      </c>
      <c r="AN128" s="50">
        <f>COUNTIFS('3 TRIM'!A$8:A$5481,AI128,'3 TRIM'!K$8:K$5481,"Interno")</f>
        <v>0</v>
      </c>
      <c r="AO128" s="50">
        <f>COUNTIFS('3 TRIM'!A$8:A$5481,AI128,'3 TRIM'!K$8:K$5481,"Externo")</f>
        <v>0</v>
      </c>
      <c r="AP128" s="50">
        <f>COUNTIFS('4 TRIM'!A$8:A$5161,AI128,'4 TRIM'!H$8:H$5161,"Interno")</f>
        <v>0</v>
      </c>
      <c r="AQ128" s="50">
        <f>COUNTIFS('4 TRIM'!A$8:A$5161,AI128,'4 TRIM'!H$8:H$5161,"Externo")</f>
        <v>0</v>
      </c>
      <c r="AR128" s="51">
        <f t="shared" si="37"/>
        <v>39</v>
      </c>
      <c r="AS128" s="49"/>
      <c r="AT128" s="56">
        <v>126</v>
      </c>
      <c r="AU128" s="52">
        <f>COUNTIFS('1 TRIM'!$A$8:$A$15000,AT128,'1 TRIM'!$L$8:$L$15000,"Campo")</f>
        <v>1</v>
      </c>
      <c r="AV128" s="52">
        <f>COUNTIFS('1 TRIM'!$A$8:$A$15000,AT128,'1 TRIM'!$L$8:$L$15000,"Oficina")</f>
        <v>0</v>
      </c>
      <c r="AW128" s="52">
        <f>COUNTIFS('1 TRIM'!$A$8:$A$15000,AT128,'1 TRIM'!$L$8:$L$15000,"Virtual")</f>
        <v>4</v>
      </c>
      <c r="AX128" s="52">
        <f>COUNTIFS('2 TRIM'!$A$8:$A$15000,AT128,'2 TRIM'!$L$8:$L$15000,"Campo")</f>
        <v>4</v>
      </c>
      <c r="AY128" s="52">
        <f>COUNTIFS('2 TRIM'!$A$8:$A$15000,AT128,'2 TRIM'!$L$8:$L$15000,"Oficina")</f>
        <v>0</v>
      </c>
      <c r="AZ128" s="52">
        <f>COUNTIFS('2 TRIM'!$A$8:$A$15000,AT128,'2 TRIM'!$L$8:$L$15000,"Virtual")</f>
        <v>30</v>
      </c>
      <c r="BA128" s="52">
        <f>COUNTIFS('3 TRIM'!$A$8:$A$5481,AT128,'3 TRIM'!$L$8:$L$5481,"Campo")</f>
        <v>0</v>
      </c>
      <c r="BB128" s="52">
        <f>COUNTIFS('3 TRIM'!$A$8:$A$5481,AT128,'3 TRIM'!$L$8:$L$5481,"Oficina")</f>
        <v>0</v>
      </c>
      <c r="BC128" s="52">
        <f>COUNTIFS('3 TRIM'!$A$8:$A$5481,AT128,'3 TRIM'!$L$8:$L$5481,"Virtual")</f>
        <v>0</v>
      </c>
      <c r="BD128" s="50">
        <f>COUNTIFS('4 TRIM'!$A$8:$A$5161,X128,'4 TRIM'!$I$8:$I$5161,"Campo")</f>
        <v>0</v>
      </c>
      <c r="BE128" s="52">
        <f>COUNTIFS('4 TRIM'!$A$8:$A$5161,AT128,'4 TRIM'!$I$8:$I$5161,"Oficina")</f>
        <v>0</v>
      </c>
      <c r="BF128" s="52">
        <f>COUNTIFS('4 TRIM'!$A$8:$A$5161,AT128,'4 TRIM'!$I$8:$I$5161,"Virtual")</f>
        <v>0</v>
      </c>
      <c r="BG128" s="51">
        <f t="shared" si="38"/>
        <v>39</v>
      </c>
      <c r="BH128" s="49"/>
      <c r="BI128" s="56">
        <v>126</v>
      </c>
      <c r="BJ128" s="52">
        <f>SUMIFS('1 TRIM'!M$8:M$14507,'1 TRIM'!A$8:A$14507,FORMULAS!BI128)</f>
        <v>46</v>
      </c>
      <c r="BK128" s="52">
        <f>SUMIFS('2 TRIM'!M$8:M$6930,'2 TRIM'!A$8:A$6930,FORMULAS!BI128)</f>
        <v>35</v>
      </c>
      <c r="BL128" s="52">
        <f>SUMIFS('3 TRIM'!M$8:M$5481,'3 TRIM'!A$8:A$5481,FORMULAS!BK128)</f>
        <v>33</v>
      </c>
      <c r="BM128" s="52">
        <f>SUMIFS('4 TRIM'!M$8:M$5161,'4 TRIM'!A$8:A$5161,FORMULAS!BL128)</f>
        <v>0</v>
      </c>
      <c r="BN128" s="52">
        <f>SUMIFS('1 TRIM'!Q$8:Q$5507,'1 TRIM'!E$8:E$5507,FORMULAS!BM128)</f>
        <v>0</v>
      </c>
      <c r="BO128" s="49"/>
      <c r="BQ128" s="61"/>
      <c r="BR128" s="49"/>
      <c r="BS128" s="49"/>
      <c r="BT128" s="49"/>
      <c r="BU128" s="49"/>
      <c r="BV128" s="49"/>
      <c r="BW128" s="49"/>
      <c r="BX128" s="49"/>
      <c r="BY128" s="49"/>
      <c r="BZ128" s="49"/>
    </row>
    <row r="129" spans="1:78" x14ac:dyDescent="0.25">
      <c r="A129" s="56">
        <v>127</v>
      </c>
      <c r="B129" s="57">
        <f>+PLAN!I137</f>
        <v>0</v>
      </c>
      <c r="C129" s="38">
        <f t="shared" si="22"/>
        <v>0</v>
      </c>
      <c r="D129" s="39" t="e">
        <f t="shared" si="23"/>
        <v>#DIV/0!</v>
      </c>
      <c r="E129" s="58">
        <f>+PLAN!J137</f>
        <v>0</v>
      </c>
      <c r="F129" s="41">
        <f t="shared" si="24"/>
        <v>12</v>
      </c>
      <c r="G129" s="42" t="e">
        <f t="shared" si="25"/>
        <v>#DIV/0!</v>
      </c>
      <c r="H129" s="148">
        <f t="shared" si="26"/>
        <v>0</v>
      </c>
      <c r="I129" s="148">
        <f t="shared" si="27"/>
        <v>12</v>
      </c>
      <c r="J129" s="147" t="e">
        <f t="shared" si="28"/>
        <v>#DIV/0!</v>
      </c>
      <c r="K129" s="59">
        <f>+PLAN!K137</f>
        <v>0</v>
      </c>
      <c r="L129" s="44">
        <f t="shared" si="29"/>
        <v>0</v>
      </c>
      <c r="M129" s="45" t="e">
        <f t="shared" si="30"/>
        <v>#DIV/0!</v>
      </c>
      <c r="N129" s="46">
        <f>+PLAN!L137</f>
        <v>0</v>
      </c>
      <c r="O129" s="47">
        <f>COUNTIF('4 TRIM'!$A$8:$A$5161,A129)</f>
        <v>0</v>
      </c>
      <c r="P129" s="48" t="e">
        <f t="shared" si="31"/>
        <v>#DIV/0!</v>
      </c>
      <c r="Q129" s="148">
        <f t="shared" si="32"/>
        <v>0</v>
      </c>
      <c r="R129" s="148">
        <f t="shared" si="33"/>
        <v>0</v>
      </c>
      <c r="S129" s="147" t="e">
        <f t="shared" si="34"/>
        <v>#DIV/0!</v>
      </c>
      <c r="T129" s="149">
        <f t="shared" si="35"/>
        <v>12</v>
      </c>
      <c r="U129" s="149">
        <f>+PLAN!M137</f>
        <v>0</v>
      </c>
      <c r="V129" s="150" t="e">
        <f t="shared" si="36"/>
        <v>#DIV/0!</v>
      </c>
      <c r="W129" s="49"/>
      <c r="X129" s="56">
        <v>127</v>
      </c>
      <c r="Y129" s="50">
        <f>COUNTIFS('1 TRIM'!$A$8:$A$10507,X129,'1 TRIM'!$J$8:$J$10507,"Programada")</f>
        <v>0</v>
      </c>
      <c r="Z129" s="50">
        <f>COUNTIFS('1 TRIM'!$A$8:$A$10507,X129,'1 TRIM'!$J$8:$J$10507,"Demanda")</f>
        <v>2</v>
      </c>
      <c r="AA129" s="50">
        <f>COUNTIFS('2 TRIM'!$A$8:$A$15000,X129,'2 TRIM'!$J$8:$J$15000,"Programada")</f>
        <v>12</v>
      </c>
      <c r="AB129" s="50">
        <f>COUNTIFS('2 TRIM'!$A$8:$A$15000,X129,'2 TRIM'!$J$8:$J$15000,"Demanda")</f>
        <v>7</v>
      </c>
      <c r="AC129" s="50">
        <f>COUNTIFS('3 TRIM'!$A$8:$A$20000,X129,'3 TRIM'!$J$8:$J$20000,"Programada")</f>
        <v>0</v>
      </c>
      <c r="AD129" s="50">
        <f>COUNTIFS('3 TRIM'!$A$8:$A$20000,X129,'3 TRIM'!$J$8:$J$20000,"Demanda")</f>
        <v>1</v>
      </c>
      <c r="AE129" s="50">
        <f>COUNTIFS('4 TRIM'!$A$8:$A$10161,X129,'4 TRIM'!$G$8:$G$10161,"Programada")</f>
        <v>0</v>
      </c>
      <c r="AF129" s="50">
        <f>COUNTIFS('4 TRIM'!$A$8:$A$10161,X129,'4 TRIM'!$G$8:$G$10161,"Demanda")</f>
        <v>0</v>
      </c>
      <c r="AG129" s="51">
        <f t="shared" si="21"/>
        <v>22</v>
      </c>
      <c r="AH129" s="49"/>
      <c r="AI129" s="56">
        <v>127</v>
      </c>
      <c r="AJ129" s="50">
        <f>COUNTIFS('1 TRIM'!$A$8:$A$15000,AI129,'1 TRIM'!$K$8:$K$15000,"Interno")</f>
        <v>0</v>
      </c>
      <c r="AK129" s="50">
        <f>COUNTIFS('1 TRIM'!$A$8:$A$15000,AI129,'1 TRIM'!$K$8:$K$15000,"Externo")</f>
        <v>2</v>
      </c>
      <c r="AL129" s="50">
        <f>COUNTIFS('2 TRIM'!$A$8:$A$15000,AI129,'2 TRIM'!$K$8:$K$15000,"Interno")</f>
        <v>0</v>
      </c>
      <c r="AM129" s="50">
        <f>COUNTIFS('2 TRIM'!$A$8:$A$15000,AI129,'2 TRIM'!$K$8:$K$15000,"Externo")</f>
        <v>19</v>
      </c>
      <c r="AN129" s="50">
        <f>COUNTIFS('3 TRIM'!A$8:A$5481,AI129,'3 TRIM'!K$8:K$5481,"Interno")</f>
        <v>0</v>
      </c>
      <c r="AO129" s="50">
        <f>COUNTIFS('3 TRIM'!A$8:A$5481,AI129,'3 TRIM'!K$8:K$5481,"Externo")</f>
        <v>0</v>
      </c>
      <c r="AP129" s="50">
        <f>COUNTIFS('4 TRIM'!A$8:A$5161,AI129,'4 TRIM'!H$8:H$5161,"Interno")</f>
        <v>0</v>
      </c>
      <c r="AQ129" s="50">
        <f>COUNTIFS('4 TRIM'!A$8:A$5161,AI129,'4 TRIM'!H$8:H$5161,"Externo")</f>
        <v>0</v>
      </c>
      <c r="AR129" s="51">
        <f t="shared" si="37"/>
        <v>21</v>
      </c>
      <c r="AS129" s="49"/>
      <c r="AT129" s="56">
        <v>127</v>
      </c>
      <c r="AU129" s="52">
        <f>COUNTIFS('1 TRIM'!$A$8:$A$15000,AT129,'1 TRIM'!$L$8:$L$15000,"Campo")</f>
        <v>2</v>
      </c>
      <c r="AV129" s="52">
        <f>COUNTIFS('1 TRIM'!$A$8:$A$15000,AT129,'1 TRIM'!$L$8:$L$15000,"Oficina")</f>
        <v>0</v>
      </c>
      <c r="AW129" s="52">
        <f>COUNTIFS('1 TRIM'!$A$8:$A$15000,AT129,'1 TRIM'!$L$8:$L$15000,"Virtual")</f>
        <v>0</v>
      </c>
      <c r="AX129" s="52">
        <f>COUNTIFS('2 TRIM'!$A$8:$A$15000,AT129,'2 TRIM'!$L$8:$L$15000,"Campo")</f>
        <v>12</v>
      </c>
      <c r="AY129" s="52">
        <f>COUNTIFS('2 TRIM'!$A$8:$A$15000,AT129,'2 TRIM'!$L$8:$L$15000,"Oficina")</f>
        <v>0</v>
      </c>
      <c r="AZ129" s="52">
        <f>COUNTIFS('2 TRIM'!$A$8:$A$15000,AT129,'2 TRIM'!$L$8:$L$15000,"Virtual")</f>
        <v>7</v>
      </c>
      <c r="BA129" s="52">
        <f>COUNTIFS('3 TRIM'!$A$8:$A$5481,AT129,'3 TRIM'!$L$8:$L$5481,"Campo")</f>
        <v>0</v>
      </c>
      <c r="BB129" s="52">
        <f>COUNTIFS('3 TRIM'!$A$8:$A$5481,AT129,'3 TRIM'!$L$8:$L$5481,"Oficina")</f>
        <v>0</v>
      </c>
      <c r="BC129" s="52">
        <f>COUNTIFS('3 TRIM'!$A$8:$A$5481,AT129,'3 TRIM'!$L$8:$L$5481,"Virtual")</f>
        <v>0</v>
      </c>
      <c r="BD129" s="50">
        <f>COUNTIFS('4 TRIM'!$A$8:$A$5161,X129,'4 TRIM'!$I$8:$I$5161,"Campo")</f>
        <v>0</v>
      </c>
      <c r="BE129" s="52">
        <f>COUNTIFS('4 TRIM'!$A$8:$A$5161,AT129,'4 TRIM'!$I$8:$I$5161,"Oficina")</f>
        <v>0</v>
      </c>
      <c r="BF129" s="52">
        <f>COUNTIFS('4 TRIM'!$A$8:$A$5161,AT129,'4 TRIM'!$I$8:$I$5161,"Virtual")</f>
        <v>0</v>
      </c>
      <c r="BG129" s="51">
        <f t="shared" si="38"/>
        <v>21</v>
      </c>
      <c r="BH129" s="49"/>
      <c r="BI129" s="56">
        <v>127</v>
      </c>
      <c r="BJ129" s="52">
        <f>SUMIFS('1 TRIM'!M$8:M$14507,'1 TRIM'!A$8:A$14507,FORMULAS!BI129)</f>
        <v>13</v>
      </c>
      <c r="BK129" s="52">
        <f>SUMIFS('2 TRIM'!M$8:M$6930,'2 TRIM'!A$8:A$6930,FORMULAS!BI129)</f>
        <v>0</v>
      </c>
      <c r="BL129" s="52">
        <f>SUMIFS('3 TRIM'!M$8:M$5481,'3 TRIM'!A$8:A$5481,FORMULAS!BK129)</f>
        <v>0</v>
      </c>
      <c r="BM129" s="52">
        <f>SUMIFS('4 TRIM'!M$8:M$5161,'4 TRIM'!A$8:A$5161,FORMULAS!BL129)</f>
        <v>0</v>
      </c>
      <c r="BN129" s="52">
        <f>SUMIFS('1 TRIM'!Q$8:Q$5507,'1 TRIM'!E$8:E$5507,FORMULAS!BM129)</f>
        <v>0</v>
      </c>
      <c r="BO129" s="49"/>
      <c r="BQ129" s="61"/>
      <c r="BR129" s="49"/>
      <c r="BS129" s="49"/>
      <c r="BT129" s="49"/>
      <c r="BU129" s="49"/>
      <c r="BV129" s="49"/>
      <c r="BW129" s="49"/>
      <c r="BX129" s="49"/>
      <c r="BY129" s="49"/>
      <c r="BZ129" s="49"/>
    </row>
    <row r="130" spans="1:78" x14ac:dyDescent="0.25">
      <c r="A130" s="56">
        <v>128</v>
      </c>
      <c r="B130" s="57">
        <f>+PLAN!I138</f>
        <v>0</v>
      </c>
      <c r="C130" s="38">
        <f t="shared" si="22"/>
        <v>7</v>
      </c>
      <c r="D130" s="39" t="e">
        <f t="shared" si="23"/>
        <v>#DIV/0!</v>
      </c>
      <c r="E130" s="58">
        <f>+PLAN!J138</f>
        <v>22</v>
      </c>
      <c r="F130" s="41">
        <f t="shared" si="24"/>
        <v>12</v>
      </c>
      <c r="G130" s="42">
        <f t="shared" si="25"/>
        <v>0.54545454545454541</v>
      </c>
      <c r="H130" s="148">
        <f t="shared" si="26"/>
        <v>22</v>
      </c>
      <c r="I130" s="148">
        <f t="shared" si="27"/>
        <v>19</v>
      </c>
      <c r="J130" s="147">
        <f t="shared" si="28"/>
        <v>0.86363636363636365</v>
      </c>
      <c r="K130" s="59">
        <f>+PLAN!K138</f>
        <v>0</v>
      </c>
      <c r="L130" s="44">
        <f t="shared" si="29"/>
        <v>0</v>
      </c>
      <c r="M130" s="45" t="e">
        <f t="shared" si="30"/>
        <v>#DIV/0!</v>
      </c>
      <c r="N130" s="46">
        <f>+PLAN!L138</f>
        <v>22</v>
      </c>
      <c r="O130" s="47">
        <f>COUNTIF('4 TRIM'!$A$8:$A$5161,A130)</f>
        <v>0</v>
      </c>
      <c r="P130" s="48">
        <f t="shared" si="31"/>
        <v>0</v>
      </c>
      <c r="Q130" s="148">
        <f t="shared" si="32"/>
        <v>22</v>
      </c>
      <c r="R130" s="148">
        <f t="shared" si="33"/>
        <v>0</v>
      </c>
      <c r="S130" s="147">
        <f t="shared" si="34"/>
        <v>0</v>
      </c>
      <c r="T130" s="149">
        <f t="shared" si="35"/>
        <v>19</v>
      </c>
      <c r="U130" s="149">
        <f>+PLAN!M138</f>
        <v>44</v>
      </c>
      <c r="V130" s="150">
        <f t="shared" si="36"/>
        <v>0.43181818181818182</v>
      </c>
      <c r="W130" s="49"/>
      <c r="X130" s="56">
        <v>128</v>
      </c>
      <c r="Y130" s="50">
        <f>COUNTIFS('1 TRIM'!$A$8:$A$10507,X130,'1 TRIM'!$J$8:$J$10507,"Programada")</f>
        <v>7</v>
      </c>
      <c r="Z130" s="50">
        <f>COUNTIFS('1 TRIM'!$A$8:$A$10507,X130,'1 TRIM'!$J$8:$J$10507,"Demanda")</f>
        <v>0</v>
      </c>
      <c r="AA130" s="50">
        <f>COUNTIFS('2 TRIM'!$A$8:$A$15000,X130,'2 TRIM'!$J$8:$J$15000,"Programada")</f>
        <v>12</v>
      </c>
      <c r="AB130" s="50">
        <f>COUNTIFS('2 TRIM'!$A$8:$A$15000,X130,'2 TRIM'!$J$8:$J$15000,"Demanda")</f>
        <v>0</v>
      </c>
      <c r="AC130" s="50">
        <f>COUNTIFS('3 TRIM'!$A$8:$A$20000,X130,'3 TRIM'!$J$8:$J$20000,"Programada")</f>
        <v>0</v>
      </c>
      <c r="AD130" s="50">
        <f>COUNTIFS('3 TRIM'!$A$8:$A$20000,X130,'3 TRIM'!$J$8:$J$20000,"Demanda")</f>
        <v>0</v>
      </c>
      <c r="AE130" s="50">
        <f>COUNTIFS('4 TRIM'!$A$8:$A$10161,X130,'4 TRIM'!$G$8:$G$10161,"Programada")</f>
        <v>0</v>
      </c>
      <c r="AF130" s="50">
        <f>COUNTIFS('4 TRIM'!$A$8:$A$10161,X130,'4 TRIM'!$G$8:$G$10161,"Demanda")</f>
        <v>0</v>
      </c>
      <c r="AG130" s="51">
        <f t="shared" si="21"/>
        <v>19</v>
      </c>
      <c r="AH130" s="49"/>
      <c r="AI130" s="56">
        <v>128</v>
      </c>
      <c r="AJ130" s="50">
        <f>COUNTIFS('1 TRIM'!$A$8:$A$15000,AI130,'1 TRIM'!$K$8:$K$15000,"Interno")</f>
        <v>0</v>
      </c>
      <c r="AK130" s="50">
        <f>COUNTIFS('1 TRIM'!$A$8:$A$15000,AI130,'1 TRIM'!$K$8:$K$15000,"Externo")</f>
        <v>7</v>
      </c>
      <c r="AL130" s="50">
        <f>COUNTIFS('2 TRIM'!$A$8:$A$15000,AI130,'2 TRIM'!$K$8:$K$15000,"Interno")</f>
        <v>0</v>
      </c>
      <c r="AM130" s="50">
        <f>COUNTIFS('2 TRIM'!$A$8:$A$15000,AI130,'2 TRIM'!$K$8:$K$15000,"Externo")</f>
        <v>12</v>
      </c>
      <c r="AN130" s="50">
        <f>COUNTIFS('3 TRIM'!A$8:A$5481,AI130,'3 TRIM'!K$8:K$5481,"Interno")</f>
        <v>0</v>
      </c>
      <c r="AO130" s="50">
        <f>COUNTIFS('3 TRIM'!A$8:A$5481,AI130,'3 TRIM'!K$8:K$5481,"Externo")</f>
        <v>0</v>
      </c>
      <c r="AP130" s="50">
        <f>COUNTIFS('4 TRIM'!A$8:A$5161,AI130,'4 TRIM'!H$8:H$5161,"Interno")</f>
        <v>0</v>
      </c>
      <c r="AQ130" s="50">
        <f>COUNTIFS('4 TRIM'!A$8:A$5161,AI130,'4 TRIM'!H$8:H$5161,"Externo")</f>
        <v>0</v>
      </c>
      <c r="AR130" s="51">
        <f t="shared" si="37"/>
        <v>19</v>
      </c>
      <c r="AS130" s="49"/>
      <c r="AT130" s="56">
        <v>128</v>
      </c>
      <c r="AU130" s="52">
        <f>COUNTIFS('1 TRIM'!$A$8:$A$15000,AT130,'1 TRIM'!$L$8:$L$15000,"Campo")</f>
        <v>0</v>
      </c>
      <c r="AV130" s="52">
        <f>COUNTIFS('1 TRIM'!$A$8:$A$15000,AT130,'1 TRIM'!$L$8:$L$15000,"Oficina")</f>
        <v>0</v>
      </c>
      <c r="AW130" s="52">
        <f>COUNTIFS('1 TRIM'!$A$8:$A$15000,AT130,'1 TRIM'!$L$8:$L$15000,"Virtual")</f>
        <v>7</v>
      </c>
      <c r="AX130" s="52">
        <f>COUNTIFS('2 TRIM'!$A$8:$A$15000,AT130,'2 TRIM'!$L$8:$L$15000,"Campo")</f>
        <v>10</v>
      </c>
      <c r="AY130" s="52">
        <f>COUNTIFS('2 TRIM'!$A$8:$A$15000,AT130,'2 TRIM'!$L$8:$L$15000,"Oficina")</f>
        <v>0</v>
      </c>
      <c r="AZ130" s="52">
        <f>COUNTIFS('2 TRIM'!$A$8:$A$15000,AT130,'2 TRIM'!$L$8:$L$15000,"Virtual")</f>
        <v>2</v>
      </c>
      <c r="BA130" s="52">
        <f>COUNTIFS('3 TRIM'!$A$8:$A$5481,AT130,'3 TRIM'!$L$8:$L$5481,"Campo")</f>
        <v>0</v>
      </c>
      <c r="BB130" s="52">
        <f>COUNTIFS('3 TRIM'!$A$8:$A$5481,AT130,'3 TRIM'!$L$8:$L$5481,"Oficina")</f>
        <v>0</v>
      </c>
      <c r="BC130" s="52">
        <f>COUNTIFS('3 TRIM'!$A$8:$A$5481,AT130,'3 TRIM'!$L$8:$L$5481,"Virtual")</f>
        <v>0</v>
      </c>
      <c r="BD130" s="50">
        <f>COUNTIFS('4 TRIM'!$A$8:$A$5161,X130,'4 TRIM'!$I$8:$I$5161,"Campo")</f>
        <v>0</v>
      </c>
      <c r="BE130" s="52">
        <f>COUNTIFS('4 TRIM'!$A$8:$A$5161,AT130,'4 TRIM'!$I$8:$I$5161,"Oficina")</f>
        <v>0</v>
      </c>
      <c r="BF130" s="52">
        <f>COUNTIFS('4 TRIM'!$A$8:$A$5161,AT130,'4 TRIM'!$I$8:$I$5161,"Virtual")</f>
        <v>0</v>
      </c>
      <c r="BG130" s="51">
        <f t="shared" si="38"/>
        <v>19</v>
      </c>
      <c r="BH130" s="49"/>
      <c r="BI130" s="56">
        <v>128</v>
      </c>
      <c r="BJ130" s="52">
        <f>SUMIFS('1 TRIM'!M$8:M$14507,'1 TRIM'!A$8:A$14507,FORMULAS!BI130)</f>
        <v>779</v>
      </c>
      <c r="BK130" s="52">
        <f>SUMIFS('2 TRIM'!M$8:M$6930,'2 TRIM'!A$8:A$6930,FORMULAS!BI130)</f>
        <v>0</v>
      </c>
      <c r="BL130" s="52">
        <f>SUMIFS('3 TRIM'!M$8:M$5481,'3 TRIM'!A$8:A$5481,FORMULAS!BK130)</f>
        <v>0</v>
      </c>
      <c r="BM130" s="52">
        <f>SUMIFS('4 TRIM'!M$8:M$5161,'4 TRIM'!A$8:A$5161,FORMULAS!BL130)</f>
        <v>0</v>
      </c>
      <c r="BN130" s="52">
        <f>SUMIFS('1 TRIM'!Q$8:Q$5507,'1 TRIM'!E$8:E$5507,FORMULAS!BM130)</f>
        <v>0</v>
      </c>
      <c r="BO130" s="49"/>
      <c r="BQ130" s="61"/>
      <c r="BR130" s="49"/>
      <c r="BS130" s="49"/>
      <c r="BT130" s="49"/>
      <c r="BU130" s="49"/>
      <c r="BV130" s="49"/>
      <c r="BW130" s="49"/>
      <c r="BX130" s="49"/>
      <c r="BY130" s="49"/>
      <c r="BZ130" s="49"/>
    </row>
    <row r="131" spans="1:78" x14ac:dyDescent="0.25">
      <c r="A131" s="56">
        <v>129</v>
      </c>
      <c r="B131" s="57">
        <f>+PLAN!I139</f>
        <v>0</v>
      </c>
      <c r="C131" s="38">
        <f t="shared" si="22"/>
        <v>0</v>
      </c>
      <c r="D131" s="39" t="e">
        <f t="shared" si="23"/>
        <v>#DIV/0!</v>
      </c>
      <c r="E131" s="58">
        <f>+PLAN!J139</f>
        <v>10</v>
      </c>
      <c r="F131" s="41">
        <f t="shared" si="24"/>
        <v>32</v>
      </c>
      <c r="G131" s="42">
        <f t="shared" si="25"/>
        <v>3.2</v>
      </c>
      <c r="H131" s="148">
        <f t="shared" si="26"/>
        <v>10</v>
      </c>
      <c r="I131" s="148">
        <f t="shared" si="27"/>
        <v>32</v>
      </c>
      <c r="J131" s="147">
        <f t="shared" si="28"/>
        <v>3.2</v>
      </c>
      <c r="K131" s="59">
        <f>+PLAN!K139</f>
        <v>10</v>
      </c>
      <c r="L131" s="44">
        <f t="shared" si="29"/>
        <v>0</v>
      </c>
      <c r="M131" s="45">
        <f t="shared" si="30"/>
        <v>0</v>
      </c>
      <c r="N131" s="46">
        <f>+PLAN!L139</f>
        <v>8</v>
      </c>
      <c r="O131" s="47">
        <f>COUNTIF('4 TRIM'!$A$8:$A$5161,A131)</f>
        <v>0</v>
      </c>
      <c r="P131" s="48">
        <f t="shared" si="31"/>
        <v>0</v>
      </c>
      <c r="Q131" s="148">
        <f t="shared" si="32"/>
        <v>18</v>
      </c>
      <c r="R131" s="148">
        <f t="shared" si="33"/>
        <v>0</v>
      </c>
      <c r="S131" s="147">
        <f t="shared" si="34"/>
        <v>0</v>
      </c>
      <c r="T131" s="149">
        <f t="shared" si="35"/>
        <v>32</v>
      </c>
      <c r="U131" s="149">
        <f>+PLAN!M139</f>
        <v>28</v>
      </c>
      <c r="V131" s="150">
        <f t="shared" si="36"/>
        <v>1.1428571428571428</v>
      </c>
      <c r="W131" s="49"/>
      <c r="X131" s="56">
        <v>129</v>
      </c>
      <c r="Y131" s="50">
        <f>COUNTIFS('1 TRIM'!$A$8:$A$10507,X131,'1 TRIM'!$J$8:$J$10507,"Programada")</f>
        <v>0</v>
      </c>
      <c r="Z131" s="50">
        <f>COUNTIFS('1 TRIM'!$A$8:$A$10507,X131,'1 TRIM'!$J$8:$J$10507,"Demanda")</f>
        <v>0</v>
      </c>
      <c r="AA131" s="50">
        <f>COUNTIFS('2 TRIM'!$A$8:$A$15000,X131,'2 TRIM'!$J$8:$J$15000,"Programada")</f>
        <v>32</v>
      </c>
      <c r="AB131" s="50">
        <f>COUNTIFS('2 TRIM'!$A$8:$A$15000,X131,'2 TRIM'!$J$8:$J$15000,"Demanda")</f>
        <v>2</v>
      </c>
      <c r="AC131" s="50">
        <f>COUNTIFS('3 TRIM'!$A$8:$A$20000,X131,'3 TRIM'!$J$8:$J$20000,"Programada")</f>
        <v>0</v>
      </c>
      <c r="AD131" s="50">
        <f>COUNTIFS('3 TRIM'!$A$8:$A$20000,X131,'3 TRIM'!$J$8:$J$20000,"Demanda")</f>
        <v>0</v>
      </c>
      <c r="AE131" s="50">
        <f>COUNTIFS('4 TRIM'!$A$8:$A$10161,X131,'4 TRIM'!$G$8:$G$10161,"Programada")</f>
        <v>0</v>
      </c>
      <c r="AF131" s="50">
        <f>COUNTIFS('4 TRIM'!$A$8:$A$10161,X131,'4 TRIM'!$G$8:$G$10161,"Demanda")</f>
        <v>0</v>
      </c>
      <c r="AG131" s="51">
        <f t="shared" ref="AG131:AG194" si="39">SUM(Y131:AF131)</f>
        <v>34</v>
      </c>
      <c r="AH131" s="49"/>
      <c r="AI131" s="56">
        <v>129</v>
      </c>
      <c r="AJ131" s="50">
        <f>COUNTIFS('1 TRIM'!$A$8:$A$15000,AI131,'1 TRIM'!$K$8:$K$15000,"Interno")</f>
        <v>0</v>
      </c>
      <c r="AK131" s="50">
        <f>COUNTIFS('1 TRIM'!$A$8:$A$15000,AI131,'1 TRIM'!$K$8:$K$15000,"Externo")</f>
        <v>0</v>
      </c>
      <c r="AL131" s="50">
        <f>COUNTIFS('2 TRIM'!$A$8:$A$15000,AI131,'2 TRIM'!$K$8:$K$15000,"Interno")</f>
        <v>18</v>
      </c>
      <c r="AM131" s="50">
        <f>COUNTIFS('2 TRIM'!$A$8:$A$15000,AI131,'2 TRIM'!$K$8:$K$15000,"Externo")</f>
        <v>16</v>
      </c>
      <c r="AN131" s="50">
        <f>COUNTIFS('3 TRIM'!A$8:A$5481,AI131,'3 TRIM'!K$8:K$5481,"Interno")</f>
        <v>0</v>
      </c>
      <c r="AO131" s="50">
        <f>COUNTIFS('3 TRIM'!A$8:A$5481,AI131,'3 TRIM'!K$8:K$5481,"Externo")</f>
        <v>0</v>
      </c>
      <c r="AP131" s="50">
        <f>COUNTIFS('4 TRIM'!A$8:A$5161,AI131,'4 TRIM'!H$8:H$5161,"Interno")</f>
        <v>0</v>
      </c>
      <c r="AQ131" s="50">
        <f>COUNTIFS('4 TRIM'!A$8:A$5161,AI131,'4 TRIM'!H$8:H$5161,"Externo")</f>
        <v>0</v>
      </c>
      <c r="AR131" s="51">
        <f t="shared" si="37"/>
        <v>34</v>
      </c>
      <c r="AS131" s="49"/>
      <c r="AT131" s="56">
        <v>129</v>
      </c>
      <c r="AU131" s="52">
        <f>COUNTIFS('1 TRIM'!$A$8:$A$15000,AT131,'1 TRIM'!$L$8:$L$15000,"Campo")</f>
        <v>0</v>
      </c>
      <c r="AV131" s="52">
        <f>COUNTIFS('1 TRIM'!$A$8:$A$15000,AT131,'1 TRIM'!$L$8:$L$15000,"Oficina")</f>
        <v>0</v>
      </c>
      <c r="AW131" s="52">
        <f>COUNTIFS('1 TRIM'!$A$8:$A$15000,AT131,'1 TRIM'!$L$8:$L$15000,"Virtual")</f>
        <v>0</v>
      </c>
      <c r="AX131" s="52">
        <f>COUNTIFS('2 TRIM'!$A$8:$A$15000,AT131,'2 TRIM'!$L$8:$L$15000,"Campo")</f>
        <v>0</v>
      </c>
      <c r="AY131" s="52">
        <f>COUNTIFS('2 TRIM'!$A$8:$A$15000,AT131,'2 TRIM'!$L$8:$L$15000,"Oficina")</f>
        <v>3</v>
      </c>
      <c r="AZ131" s="52">
        <f>COUNTIFS('2 TRIM'!$A$8:$A$15000,AT131,'2 TRIM'!$L$8:$L$15000,"Virtual")</f>
        <v>31</v>
      </c>
      <c r="BA131" s="52">
        <f>COUNTIFS('3 TRIM'!$A$8:$A$5481,AT131,'3 TRIM'!$L$8:$L$5481,"Campo")</f>
        <v>0</v>
      </c>
      <c r="BB131" s="52">
        <f>COUNTIFS('3 TRIM'!$A$8:$A$5481,AT131,'3 TRIM'!$L$8:$L$5481,"Oficina")</f>
        <v>0</v>
      </c>
      <c r="BC131" s="52">
        <f>COUNTIFS('3 TRIM'!$A$8:$A$5481,AT131,'3 TRIM'!$L$8:$L$5481,"Virtual")</f>
        <v>0</v>
      </c>
      <c r="BD131" s="50">
        <f>COUNTIFS('4 TRIM'!$A$8:$A$5161,X131,'4 TRIM'!$I$8:$I$5161,"Campo")</f>
        <v>0</v>
      </c>
      <c r="BE131" s="52">
        <f>COUNTIFS('4 TRIM'!$A$8:$A$5161,AT131,'4 TRIM'!$I$8:$I$5161,"Oficina")</f>
        <v>0</v>
      </c>
      <c r="BF131" s="52">
        <f>COUNTIFS('4 TRIM'!$A$8:$A$5161,AT131,'4 TRIM'!$I$8:$I$5161,"Virtual")</f>
        <v>0</v>
      </c>
      <c r="BG131" s="51">
        <f t="shared" si="38"/>
        <v>34</v>
      </c>
      <c r="BH131" s="49"/>
      <c r="BI131" s="56">
        <v>129</v>
      </c>
      <c r="BJ131" s="52">
        <f>SUMIFS('1 TRIM'!M$8:M$14507,'1 TRIM'!A$8:A$14507,FORMULAS!BI131)</f>
        <v>0</v>
      </c>
      <c r="BK131" s="52">
        <f>SUMIFS('2 TRIM'!M$8:M$6930,'2 TRIM'!A$8:A$6930,FORMULAS!BI131)</f>
        <v>93</v>
      </c>
      <c r="BL131" s="52">
        <f>SUMIFS('3 TRIM'!M$8:M$5481,'3 TRIM'!A$8:A$5481,FORMULAS!BK131)</f>
        <v>140</v>
      </c>
      <c r="BM131" s="52">
        <f>SUMIFS('4 TRIM'!M$8:M$5161,'4 TRIM'!A$8:A$5161,FORMULAS!BL131)</f>
        <v>0</v>
      </c>
      <c r="BN131" s="52">
        <f>SUMIFS('1 TRIM'!Q$8:Q$5507,'1 TRIM'!E$8:E$5507,FORMULAS!BM131)</f>
        <v>0</v>
      </c>
      <c r="BO131" s="49"/>
      <c r="BQ131" s="61"/>
      <c r="BR131" s="49"/>
      <c r="BS131" s="49"/>
      <c r="BT131" s="49"/>
      <c r="BU131" s="49"/>
      <c r="BV131" s="49"/>
      <c r="BW131" s="49"/>
      <c r="BX131" s="49"/>
      <c r="BY131" s="49"/>
      <c r="BZ131" s="49"/>
    </row>
    <row r="132" spans="1:78" x14ac:dyDescent="0.25">
      <c r="A132" s="56">
        <v>130</v>
      </c>
      <c r="B132" s="57">
        <f>+PLAN!I140</f>
        <v>0</v>
      </c>
      <c r="C132" s="38">
        <f t="shared" ref="C132:C195" si="40">+Y132</f>
        <v>2</v>
      </c>
      <c r="D132" s="39" t="e">
        <f t="shared" ref="D132:D195" si="41">+C132/B132</f>
        <v>#DIV/0!</v>
      </c>
      <c r="E132" s="58">
        <f>+PLAN!J140</f>
        <v>3</v>
      </c>
      <c r="F132" s="41">
        <f t="shared" ref="F132:F195" si="42">+AA132</f>
        <v>6</v>
      </c>
      <c r="G132" s="42">
        <f t="shared" ref="G132:G195" si="43">+F132/E132</f>
        <v>2</v>
      </c>
      <c r="H132" s="148">
        <f t="shared" ref="H132:H195" si="44">+B132+E132</f>
        <v>3</v>
      </c>
      <c r="I132" s="148">
        <f t="shared" ref="I132:I195" si="45">+Y132+AA132</f>
        <v>8</v>
      </c>
      <c r="J132" s="147">
        <f t="shared" ref="J132:J195" si="46">+I132/H132</f>
        <v>2.6666666666666665</v>
      </c>
      <c r="K132" s="59">
        <f>+PLAN!K140</f>
        <v>4</v>
      </c>
      <c r="L132" s="44">
        <f t="shared" ref="L132:L195" si="47">+AC132</f>
        <v>11</v>
      </c>
      <c r="M132" s="45">
        <f t="shared" ref="M132:M195" si="48">+L132/K132</f>
        <v>2.75</v>
      </c>
      <c r="N132" s="46">
        <f>+PLAN!L140</f>
        <v>3</v>
      </c>
      <c r="O132" s="47">
        <f>COUNTIF('4 TRIM'!$A$8:$A$5161,A132)</f>
        <v>0</v>
      </c>
      <c r="P132" s="48">
        <f t="shared" ref="P132:P195" si="49">+O132/N132</f>
        <v>0</v>
      </c>
      <c r="Q132" s="148">
        <f t="shared" ref="Q132:Q195" si="50">+K132+N132</f>
        <v>7</v>
      </c>
      <c r="R132" s="148">
        <f t="shared" ref="R132:R195" si="51">+AC132+AE132</f>
        <v>11</v>
      </c>
      <c r="S132" s="147">
        <f t="shared" ref="S132:S195" si="52">+R132/Q132</f>
        <v>1.5714285714285714</v>
      </c>
      <c r="T132" s="149">
        <f t="shared" ref="T132:T195" si="53">+C132+F132+L132+O132</f>
        <v>19</v>
      </c>
      <c r="U132" s="149">
        <f>+PLAN!M140</f>
        <v>10</v>
      </c>
      <c r="V132" s="150">
        <f t="shared" ref="V132:V195" si="54">T132/U132</f>
        <v>1.9</v>
      </c>
      <c r="W132" s="49"/>
      <c r="X132" s="56">
        <v>130</v>
      </c>
      <c r="Y132" s="50">
        <f>COUNTIFS('1 TRIM'!$A$8:$A$10507,X132,'1 TRIM'!$J$8:$J$10507,"Programada")</f>
        <v>2</v>
      </c>
      <c r="Z132" s="50">
        <f>COUNTIFS('1 TRIM'!$A$8:$A$10507,X132,'1 TRIM'!$J$8:$J$10507,"Demanda")</f>
        <v>0</v>
      </c>
      <c r="AA132" s="50">
        <f>COUNTIFS('2 TRIM'!$A$8:$A$15000,X132,'2 TRIM'!$J$8:$J$15000,"Programada")</f>
        <v>6</v>
      </c>
      <c r="AB132" s="50">
        <f>COUNTIFS('2 TRIM'!$A$8:$A$15000,X132,'2 TRIM'!$J$8:$J$15000,"Demanda")</f>
        <v>0</v>
      </c>
      <c r="AC132" s="50">
        <f>COUNTIFS('3 TRIM'!$A$8:$A$20000,X132,'3 TRIM'!$J$8:$J$20000,"Programada")</f>
        <v>11</v>
      </c>
      <c r="AD132" s="50">
        <f>COUNTIFS('3 TRIM'!$A$8:$A$20000,X132,'3 TRIM'!$J$8:$J$20000,"Demanda")</f>
        <v>0</v>
      </c>
      <c r="AE132" s="50">
        <f>COUNTIFS('4 TRIM'!$A$8:$A$10161,X132,'4 TRIM'!$G$8:$G$10161,"Programada")</f>
        <v>0</v>
      </c>
      <c r="AF132" s="50">
        <f>COUNTIFS('4 TRIM'!$A$8:$A$10161,X132,'4 TRIM'!$G$8:$G$10161,"Demanda")</f>
        <v>0</v>
      </c>
      <c r="AG132" s="51">
        <f t="shared" si="39"/>
        <v>19</v>
      </c>
      <c r="AH132" s="49"/>
      <c r="AI132" s="56">
        <v>130</v>
      </c>
      <c r="AJ132" s="50">
        <f>COUNTIFS('1 TRIM'!$A$8:$A$15000,AI132,'1 TRIM'!$K$8:$K$15000,"Interno")</f>
        <v>0</v>
      </c>
      <c r="AK132" s="50">
        <f>COUNTIFS('1 TRIM'!$A$8:$A$15000,AI132,'1 TRIM'!$K$8:$K$15000,"Externo")</f>
        <v>2</v>
      </c>
      <c r="AL132" s="50">
        <f>COUNTIFS('2 TRIM'!$A$8:$A$15000,AI132,'2 TRIM'!$K$8:$K$15000,"Interno")</f>
        <v>0</v>
      </c>
      <c r="AM132" s="50">
        <f>COUNTIFS('2 TRIM'!$A$8:$A$15000,AI132,'2 TRIM'!$K$8:$K$15000,"Externo")</f>
        <v>6</v>
      </c>
      <c r="AN132" s="50">
        <f>COUNTIFS('3 TRIM'!A$8:A$5481,AI132,'3 TRIM'!K$8:K$5481,"Interno")</f>
        <v>0</v>
      </c>
      <c r="AO132" s="50">
        <f>COUNTIFS('3 TRIM'!A$8:A$5481,AI132,'3 TRIM'!K$8:K$5481,"Externo")</f>
        <v>6</v>
      </c>
      <c r="AP132" s="50">
        <f>COUNTIFS('4 TRIM'!A$8:A$5161,AI132,'4 TRIM'!H$8:H$5161,"Interno")</f>
        <v>0</v>
      </c>
      <c r="AQ132" s="50">
        <f>COUNTIFS('4 TRIM'!A$8:A$5161,AI132,'4 TRIM'!H$8:H$5161,"Externo")</f>
        <v>0</v>
      </c>
      <c r="AR132" s="51">
        <f t="shared" ref="AR132:AR195" si="55">SUM(AJ132:AQ132)</f>
        <v>14</v>
      </c>
      <c r="AS132" s="49"/>
      <c r="AT132" s="56">
        <v>130</v>
      </c>
      <c r="AU132" s="52">
        <f>COUNTIFS('1 TRIM'!$A$8:$A$15000,AT132,'1 TRIM'!$L$8:$L$15000,"Campo")</f>
        <v>0</v>
      </c>
      <c r="AV132" s="52">
        <f>COUNTIFS('1 TRIM'!$A$8:$A$15000,AT132,'1 TRIM'!$L$8:$L$15000,"Oficina")</f>
        <v>0</v>
      </c>
      <c r="AW132" s="52">
        <f>COUNTIFS('1 TRIM'!$A$8:$A$15000,AT132,'1 TRIM'!$L$8:$L$15000,"Virtual")</f>
        <v>2</v>
      </c>
      <c r="AX132" s="52">
        <f>COUNTIFS('2 TRIM'!$A$8:$A$15000,AT132,'2 TRIM'!$L$8:$L$15000,"Campo")</f>
        <v>0</v>
      </c>
      <c r="AY132" s="52">
        <f>COUNTIFS('2 TRIM'!$A$8:$A$15000,AT132,'2 TRIM'!$L$8:$L$15000,"Oficina")</f>
        <v>0</v>
      </c>
      <c r="AZ132" s="52">
        <f>COUNTIFS('2 TRIM'!$A$8:$A$15000,AT132,'2 TRIM'!$L$8:$L$15000,"Virtual")</f>
        <v>6</v>
      </c>
      <c r="BA132" s="52">
        <f>COUNTIFS('3 TRIM'!$A$8:$A$5481,AT132,'3 TRIM'!$L$8:$L$5481,"Campo")</f>
        <v>1</v>
      </c>
      <c r="BB132" s="52">
        <f>COUNTIFS('3 TRIM'!$A$8:$A$5481,AT132,'3 TRIM'!$L$8:$L$5481,"Oficina")</f>
        <v>1</v>
      </c>
      <c r="BC132" s="52">
        <f>COUNTIFS('3 TRIM'!$A$8:$A$5481,AT132,'3 TRIM'!$L$8:$L$5481,"Virtual")</f>
        <v>4</v>
      </c>
      <c r="BD132" s="50">
        <f>COUNTIFS('4 TRIM'!$A$8:$A$5161,X132,'4 TRIM'!$I$8:$I$5161,"Campo")</f>
        <v>0</v>
      </c>
      <c r="BE132" s="52">
        <f>COUNTIFS('4 TRIM'!$A$8:$A$5161,AT132,'4 TRIM'!$I$8:$I$5161,"Oficina")</f>
        <v>0</v>
      </c>
      <c r="BF132" s="52">
        <f>COUNTIFS('4 TRIM'!$A$8:$A$5161,AT132,'4 TRIM'!$I$8:$I$5161,"Virtual")</f>
        <v>0</v>
      </c>
      <c r="BG132" s="51">
        <f t="shared" ref="BG132:BG195" si="56">SUM(AU132:BF132)</f>
        <v>14</v>
      </c>
      <c r="BH132" s="49"/>
      <c r="BI132" s="56">
        <v>130</v>
      </c>
      <c r="BJ132" s="52">
        <f>SUMIFS('1 TRIM'!M$8:M$14507,'1 TRIM'!A$8:A$14507,FORMULAS!BI132)</f>
        <v>35</v>
      </c>
      <c r="BK132" s="52">
        <f>SUMIFS('2 TRIM'!M$8:M$6930,'2 TRIM'!A$8:A$6930,FORMULAS!BI132)</f>
        <v>98</v>
      </c>
      <c r="BL132" s="52">
        <f>SUMIFS('3 TRIM'!M$8:M$5481,'3 TRIM'!A$8:A$5481,FORMULAS!BK132)</f>
        <v>313</v>
      </c>
      <c r="BM132" s="52">
        <f>SUMIFS('4 TRIM'!M$8:M$5161,'4 TRIM'!A$8:A$5161,FORMULAS!BL132)</f>
        <v>0</v>
      </c>
      <c r="BN132" s="52">
        <f>SUMIFS('1 TRIM'!Q$8:Q$5507,'1 TRIM'!E$8:E$5507,FORMULAS!BM132)</f>
        <v>0</v>
      </c>
      <c r="BO132" s="49"/>
      <c r="BQ132" s="61"/>
      <c r="BR132" s="49"/>
      <c r="BS132" s="49"/>
      <c r="BT132" s="49"/>
      <c r="BU132" s="49"/>
      <c r="BV132" s="49"/>
      <c r="BW132" s="49"/>
      <c r="BX132" s="49"/>
      <c r="BY132" s="49"/>
      <c r="BZ132" s="49"/>
    </row>
    <row r="133" spans="1:78" x14ac:dyDescent="0.25">
      <c r="A133" s="56">
        <v>131</v>
      </c>
      <c r="B133" s="57">
        <f>+PLAN!I141</f>
        <v>0</v>
      </c>
      <c r="C133" s="38">
        <f t="shared" si="40"/>
        <v>0</v>
      </c>
      <c r="D133" s="39" t="e">
        <f t="shared" si="41"/>
        <v>#DIV/0!</v>
      </c>
      <c r="E133" s="58">
        <f>+PLAN!J141</f>
        <v>0</v>
      </c>
      <c r="F133" s="41">
        <f t="shared" si="42"/>
        <v>0</v>
      </c>
      <c r="G133" s="42" t="e">
        <f t="shared" si="43"/>
        <v>#DIV/0!</v>
      </c>
      <c r="H133" s="148">
        <f t="shared" si="44"/>
        <v>0</v>
      </c>
      <c r="I133" s="148">
        <f t="shared" si="45"/>
        <v>0</v>
      </c>
      <c r="J133" s="147" t="e">
        <f t="shared" si="46"/>
        <v>#DIV/0!</v>
      </c>
      <c r="K133" s="59">
        <f>+PLAN!K141</f>
        <v>0</v>
      </c>
      <c r="L133" s="44">
        <f t="shared" si="47"/>
        <v>0</v>
      </c>
      <c r="M133" s="45" t="e">
        <f t="shared" si="48"/>
        <v>#DIV/0!</v>
      </c>
      <c r="N133" s="46">
        <f>+PLAN!L141</f>
        <v>0</v>
      </c>
      <c r="O133" s="47">
        <f>COUNTIF('4 TRIM'!$A$8:$A$5161,A133)</f>
        <v>0</v>
      </c>
      <c r="P133" s="48" t="e">
        <f t="shared" si="49"/>
        <v>#DIV/0!</v>
      </c>
      <c r="Q133" s="148">
        <f t="shared" si="50"/>
        <v>0</v>
      </c>
      <c r="R133" s="148">
        <f t="shared" si="51"/>
        <v>0</v>
      </c>
      <c r="S133" s="147" t="e">
        <f t="shared" si="52"/>
        <v>#DIV/0!</v>
      </c>
      <c r="T133" s="149">
        <f t="shared" si="53"/>
        <v>0</v>
      </c>
      <c r="U133" s="149">
        <f>+PLAN!M141</f>
        <v>0</v>
      </c>
      <c r="V133" s="150" t="e">
        <f t="shared" si="54"/>
        <v>#DIV/0!</v>
      </c>
      <c r="W133" s="49"/>
      <c r="X133" s="56">
        <v>131</v>
      </c>
      <c r="Y133" s="50">
        <f>COUNTIFS('1 TRIM'!$A$8:$A$10507,X133,'1 TRIM'!$J$8:$J$10507,"Programada")</f>
        <v>0</v>
      </c>
      <c r="Z133" s="50">
        <f>COUNTIFS('1 TRIM'!$A$8:$A$10507,X133,'1 TRIM'!$J$8:$J$10507,"Demanda")</f>
        <v>0</v>
      </c>
      <c r="AA133" s="50">
        <f>COUNTIFS('2 TRIM'!$A$8:$A$15000,X133,'2 TRIM'!$J$8:$J$15000,"Programada")</f>
        <v>0</v>
      </c>
      <c r="AB133" s="50">
        <f>COUNTIFS('2 TRIM'!$A$8:$A$15000,X133,'2 TRIM'!$J$8:$J$15000,"Demanda")</f>
        <v>0</v>
      </c>
      <c r="AC133" s="50">
        <f>COUNTIFS('3 TRIM'!$A$8:$A$20000,X133,'3 TRIM'!$J$8:$J$20000,"Programada")</f>
        <v>0</v>
      </c>
      <c r="AD133" s="50">
        <f>COUNTIFS('3 TRIM'!$A$8:$A$20000,X133,'3 TRIM'!$J$8:$J$20000,"Demanda")</f>
        <v>0</v>
      </c>
      <c r="AE133" s="50">
        <f>COUNTIFS('4 TRIM'!$A$8:$A$10161,X133,'4 TRIM'!$G$8:$G$10161,"Programada")</f>
        <v>0</v>
      </c>
      <c r="AF133" s="50">
        <f>COUNTIFS('4 TRIM'!$A$8:$A$10161,X133,'4 TRIM'!$G$8:$G$10161,"Demanda")</f>
        <v>0</v>
      </c>
      <c r="AG133" s="51">
        <f t="shared" si="39"/>
        <v>0</v>
      </c>
      <c r="AH133" s="49"/>
      <c r="AI133" s="56">
        <v>131</v>
      </c>
      <c r="AJ133" s="50">
        <f>COUNTIFS('1 TRIM'!$A$8:$A$15000,AI133,'1 TRIM'!$K$8:$K$15000,"Interno")</f>
        <v>0</v>
      </c>
      <c r="AK133" s="50">
        <f>COUNTIFS('1 TRIM'!$A$8:$A$15000,AI133,'1 TRIM'!$K$8:$K$15000,"Externo")</f>
        <v>0</v>
      </c>
      <c r="AL133" s="50">
        <f>COUNTIFS('2 TRIM'!$A$8:$A$15000,AI133,'2 TRIM'!$K$8:$K$15000,"Interno")</f>
        <v>0</v>
      </c>
      <c r="AM133" s="50">
        <f>COUNTIFS('2 TRIM'!$A$8:$A$15000,AI133,'2 TRIM'!$K$8:$K$15000,"Externo")</f>
        <v>0</v>
      </c>
      <c r="AN133" s="50">
        <f>COUNTIFS('3 TRIM'!A$8:A$5481,AI133,'3 TRIM'!K$8:K$5481,"Interno")</f>
        <v>0</v>
      </c>
      <c r="AO133" s="50">
        <f>COUNTIFS('3 TRIM'!A$8:A$5481,AI133,'3 TRIM'!K$8:K$5481,"Externo")</f>
        <v>0</v>
      </c>
      <c r="AP133" s="50">
        <f>COUNTIFS('4 TRIM'!A$8:A$5161,AI133,'4 TRIM'!H$8:H$5161,"Interno")</f>
        <v>0</v>
      </c>
      <c r="AQ133" s="50">
        <f>COUNTIFS('4 TRIM'!A$8:A$5161,AI133,'4 TRIM'!H$8:H$5161,"Externo")</f>
        <v>0</v>
      </c>
      <c r="AR133" s="51">
        <f t="shared" si="55"/>
        <v>0</v>
      </c>
      <c r="AS133" s="49"/>
      <c r="AT133" s="56">
        <v>131</v>
      </c>
      <c r="AU133" s="52">
        <f>COUNTIFS('1 TRIM'!$A$8:$A$15000,AT133,'1 TRIM'!$L$8:$L$15000,"Campo")</f>
        <v>0</v>
      </c>
      <c r="AV133" s="52">
        <f>COUNTIFS('1 TRIM'!$A$8:$A$15000,AT133,'1 TRIM'!$L$8:$L$15000,"Oficina")</f>
        <v>0</v>
      </c>
      <c r="AW133" s="52">
        <f>COUNTIFS('1 TRIM'!$A$8:$A$15000,AT133,'1 TRIM'!$L$8:$L$15000,"Virtual")</f>
        <v>0</v>
      </c>
      <c r="AX133" s="52">
        <f>COUNTIFS('2 TRIM'!$A$8:$A$15000,AT133,'2 TRIM'!$L$8:$L$15000,"Campo")</f>
        <v>0</v>
      </c>
      <c r="AY133" s="52">
        <f>COUNTIFS('2 TRIM'!$A$8:$A$15000,AT133,'2 TRIM'!$L$8:$L$15000,"Oficina")</f>
        <v>0</v>
      </c>
      <c r="AZ133" s="52">
        <f>COUNTIFS('2 TRIM'!$A$8:$A$15000,AT133,'2 TRIM'!$L$8:$L$15000,"Virtual")</f>
        <v>0</v>
      </c>
      <c r="BA133" s="52">
        <f>COUNTIFS('3 TRIM'!$A$8:$A$5481,AT133,'3 TRIM'!$L$8:$L$5481,"Campo")</f>
        <v>0</v>
      </c>
      <c r="BB133" s="52">
        <f>COUNTIFS('3 TRIM'!$A$8:$A$5481,AT133,'3 TRIM'!$L$8:$L$5481,"Oficina")</f>
        <v>0</v>
      </c>
      <c r="BC133" s="52">
        <f>COUNTIFS('3 TRIM'!$A$8:$A$5481,AT133,'3 TRIM'!$L$8:$L$5481,"Virtual")</f>
        <v>0</v>
      </c>
      <c r="BD133" s="50">
        <f>COUNTIFS('4 TRIM'!$A$8:$A$5161,X133,'4 TRIM'!$I$8:$I$5161,"Campo")</f>
        <v>0</v>
      </c>
      <c r="BE133" s="52">
        <f>COUNTIFS('4 TRIM'!$A$8:$A$5161,AT133,'4 TRIM'!$I$8:$I$5161,"Oficina")</f>
        <v>0</v>
      </c>
      <c r="BF133" s="52">
        <f>COUNTIFS('4 TRIM'!$A$8:$A$5161,AT133,'4 TRIM'!$I$8:$I$5161,"Virtual")</f>
        <v>0</v>
      </c>
      <c r="BG133" s="51">
        <f t="shared" si="56"/>
        <v>0</v>
      </c>
      <c r="BH133" s="49"/>
      <c r="BI133" s="56">
        <v>131</v>
      </c>
      <c r="BJ133" s="52">
        <f>SUMIFS('1 TRIM'!M$8:M$14507,'1 TRIM'!A$8:A$14507,FORMULAS!BI133)</f>
        <v>0</v>
      </c>
      <c r="BK133" s="52">
        <f>SUMIFS('2 TRIM'!M$8:M$6930,'2 TRIM'!A$8:A$6930,FORMULAS!BI133)</f>
        <v>0</v>
      </c>
      <c r="BL133" s="52">
        <f>SUMIFS('3 TRIM'!M$8:M$5481,'3 TRIM'!A$8:A$5481,FORMULAS!BK133)</f>
        <v>0</v>
      </c>
      <c r="BM133" s="52">
        <f>SUMIFS('4 TRIM'!M$8:M$5161,'4 TRIM'!A$8:A$5161,FORMULAS!BL133)</f>
        <v>0</v>
      </c>
      <c r="BN133" s="52">
        <f>SUMIFS('1 TRIM'!Q$8:Q$5507,'1 TRIM'!E$8:E$5507,FORMULAS!BM133)</f>
        <v>0</v>
      </c>
      <c r="BO133" s="49"/>
      <c r="BQ133" s="61"/>
      <c r="BR133" s="49"/>
      <c r="BS133" s="49"/>
      <c r="BT133" s="49"/>
      <c r="BU133" s="49"/>
      <c r="BV133" s="49"/>
      <c r="BW133" s="49"/>
      <c r="BX133" s="49"/>
      <c r="BY133" s="49"/>
      <c r="BZ133" s="49"/>
    </row>
    <row r="134" spans="1:78" x14ac:dyDescent="0.25">
      <c r="A134" s="56">
        <v>132</v>
      </c>
      <c r="B134" s="57">
        <f>+PLAN!I142</f>
        <v>0</v>
      </c>
      <c r="C134" s="38">
        <f t="shared" si="40"/>
        <v>0</v>
      </c>
      <c r="D134" s="39" t="e">
        <f t="shared" si="41"/>
        <v>#DIV/0!</v>
      </c>
      <c r="E134" s="58">
        <f>+PLAN!J142</f>
        <v>0</v>
      </c>
      <c r="F134" s="41">
        <f t="shared" si="42"/>
        <v>0</v>
      </c>
      <c r="G134" s="42" t="e">
        <f t="shared" si="43"/>
        <v>#DIV/0!</v>
      </c>
      <c r="H134" s="148">
        <f t="shared" si="44"/>
        <v>0</v>
      </c>
      <c r="I134" s="148">
        <f t="shared" si="45"/>
        <v>0</v>
      </c>
      <c r="J134" s="147" t="e">
        <f t="shared" si="46"/>
        <v>#DIV/0!</v>
      </c>
      <c r="K134" s="59">
        <f>+PLAN!K142</f>
        <v>0</v>
      </c>
      <c r="L134" s="44">
        <f t="shared" si="47"/>
        <v>0</v>
      </c>
      <c r="M134" s="45" t="e">
        <f t="shared" si="48"/>
        <v>#DIV/0!</v>
      </c>
      <c r="N134" s="46">
        <f>+PLAN!L142</f>
        <v>0</v>
      </c>
      <c r="O134" s="47">
        <f>COUNTIF('4 TRIM'!$A$8:$A$5161,A134)</f>
        <v>0</v>
      </c>
      <c r="P134" s="48" t="e">
        <f t="shared" si="49"/>
        <v>#DIV/0!</v>
      </c>
      <c r="Q134" s="148">
        <f t="shared" si="50"/>
        <v>0</v>
      </c>
      <c r="R134" s="148">
        <f t="shared" si="51"/>
        <v>0</v>
      </c>
      <c r="S134" s="147" t="e">
        <f t="shared" si="52"/>
        <v>#DIV/0!</v>
      </c>
      <c r="T134" s="149">
        <f t="shared" si="53"/>
        <v>0</v>
      </c>
      <c r="U134" s="149">
        <f>+PLAN!M142</f>
        <v>0</v>
      </c>
      <c r="V134" s="150" t="e">
        <f t="shared" si="54"/>
        <v>#DIV/0!</v>
      </c>
      <c r="W134" s="49"/>
      <c r="X134" s="56">
        <v>132</v>
      </c>
      <c r="Y134" s="50">
        <f>COUNTIFS('1 TRIM'!$A$8:$A$10507,X134,'1 TRIM'!$J$8:$J$10507,"Programada")</f>
        <v>0</v>
      </c>
      <c r="Z134" s="50">
        <f>COUNTIFS('1 TRIM'!$A$8:$A$10507,X134,'1 TRIM'!$J$8:$J$10507,"Demanda")</f>
        <v>4</v>
      </c>
      <c r="AA134" s="50">
        <f>COUNTIFS('2 TRIM'!$A$8:$A$15000,X134,'2 TRIM'!$J$8:$J$15000,"Programada")</f>
        <v>0</v>
      </c>
      <c r="AB134" s="50">
        <f>COUNTIFS('2 TRIM'!$A$8:$A$15000,X134,'2 TRIM'!$J$8:$J$15000,"Demanda")</f>
        <v>1</v>
      </c>
      <c r="AC134" s="50">
        <f>COUNTIFS('3 TRIM'!$A$8:$A$20000,X134,'3 TRIM'!$J$8:$J$20000,"Programada")</f>
        <v>0</v>
      </c>
      <c r="AD134" s="50">
        <f>COUNTIFS('3 TRIM'!$A$8:$A$20000,X134,'3 TRIM'!$J$8:$J$20000,"Demanda")</f>
        <v>0</v>
      </c>
      <c r="AE134" s="50">
        <f>COUNTIFS('4 TRIM'!$A$8:$A$10161,X134,'4 TRIM'!$G$8:$G$10161,"Programada")</f>
        <v>0</v>
      </c>
      <c r="AF134" s="50">
        <f>COUNTIFS('4 TRIM'!$A$8:$A$10161,X134,'4 TRIM'!$G$8:$G$10161,"Demanda")</f>
        <v>0</v>
      </c>
      <c r="AG134" s="51">
        <f t="shared" si="39"/>
        <v>5</v>
      </c>
      <c r="AH134" s="49"/>
      <c r="AI134" s="56">
        <v>132</v>
      </c>
      <c r="AJ134" s="50">
        <f>COUNTIFS('1 TRIM'!$A$8:$A$15000,AI134,'1 TRIM'!$K$8:$K$15000,"Interno")</f>
        <v>0</v>
      </c>
      <c r="AK134" s="50">
        <f>COUNTIFS('1 TRIM'!$A$8:$A$15000,AI134,'1 TRIM'!$K$8:$K$15000,"Externo")</f>
        <v>4</v>
      </c>
      <c r="AL134" s="50">
        <f>COUNTIFS('2 TRIM'!$A$8:$A$15000,AI134,'2 TRIM'!$K$8:$K$15000,"Interno")</f>
        <v>0</v>
      </c>
      <c r="AM134" s="50">
        <f>COUNTIFS('2 TRIM'!$A$8:$A$15000,AI134,'2 TRIM'!$K$8:$K$15000,"Externo")</f>
        <v>1</v>
      </c>
      <c r="AN134" s="50">
        <f>COUNTIFS('3 TRIM'!A$8:A$5481,AI134,'3 TRIM'!K$8:K$5481,"Interno")</f>
        <v>0</v>
      </c>
      <c r="AO134" s="50">
        <f>COUNTIFS('3 TRIM'!A$8:A$5481,AI134,'3 TRIM'!K$8:K$5481,"Externo")</f>
        <v>0</v>
      </c>
      <c r="AP134" s="50">
        <f>COUNTIFS('4 TRIM'!A$8:A$5161,AI134,'4 TRIM'!H$8:H$5161,"Interno")</f>
        <v>0</v>
      </c>
      <c r="AQ134" s="50">
        <f>COUNTIFS('4 TRIM'!A$8:A$5161,AI134,'4 TRIM'!H$8:H$5161,"Externo")</f>
        <v>0</v>
      </c>
      <c r="AR134" s="51">
        <f t="shared" si="55"/>
        <v>5</v>
      </c>
      <c r="AS134" s="49"/>
      <c r="AT134" s="56">
        <v>132</v>
      </c>
      <c r="AU134" s="52">
        <f>COUNTIFS('1 TRIM'!$A$8:$A$15000,AT134,'1 TRIM'!$L$8:$L$15000,"Campo")</f>
        <v>2</v>
      </c>
      <c r="AV134" s="52">
        <f>COUNTIFS('1 TRIM'!$A$8:$A$15000,AT134,'1 TRIM'!$L$8:$L$15000,"Oficina")</f>
        <v>1</v>
      </c>
      <c r="AW134" s="52">
        <f>COUNTIFS('1 TRIM'!$A$8:$A$15000,AT134,'1 TRIM'!$L$8:$L$15000,"Virtual")</f>
        <v>1</v>
      </c>
      <c r="AX134" s="52">
        <f>COUNTIFS('2 TRIM'!$A$8:$A$15000,AT134,'2 TRIM'!$L$8:$L$15000,"Campo")</f>
        <v>0</v>
      </c>
      <c r="AY134" s="52">
        <f>COUNTIFS('2 TRIM'!$A$8:$A$15000,AT134,'2 TRIM'!$L$8:$L$15000,"Oficina")</f>
        <v>0</v>
      </c>
      <c r="AZ134" s="52">
        <f>COUNTIFS('2 TRIM'!$A$8:$A$15000,AT134,'2 TRIM'!$L$8:$L$15000,"Virtual")</f>
        <v>1</v>
      </c>
      <c r="BA134" s="52">
        <f>COUNTIFS('3 TRIM'!$A$8:$A$5481,AT134,'3 TRIM'!$L$8:$L$5481,"Campo")</f>
        <v>0</v>
      </c>
      <c r="BB134" s="52">
        <f>COUNTIFS('3 TRIM'!$A$8:$A$5481,AT134,'3 TRIM'!$L$8:$L$5481,"Oficina")</f>
        <v>0</v>
      </c>
      <c r="BC134" s="52">
        <f>COUNTIFS('3 TRIM'!$A$8:$A$5481,AT134,'3 TRIM'!$L$8:$L$5481,"Virtual")</f>
        <v>0</v>
      </c>
      <c r="BD134" s="50">
        <f>COUNTIFS('4 TRIM'!$A$8:$A$5161,X134,'4 TRIM'!$I$8:$I$5161,"Campo")</f>
        <v>0</v>
      </c>
      <c r="BE134" s="52">
        <f>COUNTIFS('4 TRIM'!$A$8:$A$5161,AT134,'4 TRIM'!$I$8:$I$5161,"Oficina")</f>
        <v>0</v>
      </c>
      <c r="BF134" s="52">
        <f>COUNTIFS('4 TRIM'!$A$8:$A$5161,AT134,'4 TRIM'!$I$8:$I$5161,"Virtual")</f>
        <v>0</v>
      </c>
      <c r="BG134" s="51">
        <f t="shared" si="56"/>
        <v>5</v>
      </c>
      <c r="BH134" s="49"/>
      <c r="BI134" s="56">
        <v>132</v>
      </c>
      <c r="BJ134" s="52">
        <f>SUMIFS('1 TRIM'!M$8:M$14507,'1 TRIM'!A$8:A$14507,FORMULAS!BI134)</f>
        <v>17</v>
      </c>
      <c r="BK134" s="52">
        <f>SUMIFS('2 TRIM'!M$8:M$6930,'2 TRIM'!A$8:A$6930,FORMULAS!BI134)</f>
        <v>4</v>
      </c>
      <c r="BL134" s="52">
        <f>SUMIFS('3 TRIM'!M$8:M$5481,'3 TRIM'!A$8:A$5481,FORMULAS!BK134)</f>
        <v>0</v>
      </c>
      <c r="BM134" s="52">
        <f>SUMIFS('4 TRIM'!M$8:M$5161,'4 TRIM'!A$8:A$5161,FORMULAS!BL134)</f>
        <v>0</v>
      </c>
      <c r="BN134" s="52">
        <f>SUMIFS('1 TRIM'!Q$8:Q$5507,'1 TRIM'!E$8:E$5507,FORMULAS!BM134)</f>
        <v>0</v>
      </c>
      <c r="BO134" s="49"/>
      <c r="BQ134" s="61"/>
      <c r="BR134" s="49"/>
      <c r="BS134" s="49"/>
      <c r="BT134" s="49"/>
      <c r="BU134" s="49"/>
      <c r="BV134" s="49"/>
      <c r="BW134" s="49"/>
      <c r="BX134" s="49"/>
      <c r="BY134" s="49"/>
      <c r="BZ134" s="49"/>
    </row>
    <row r="135" spans="1:78" x14ac:dyDescent="0.25">
      <c r="A135" s="56">
        <v>133</v>
      </c>
      <c r="B135" s="57">
        <f>+PLAN!I143</f>
        <v>0</v>
      </c>
      <c r="C135" s="38">
        <f t="shared" si="40"/>
        <v>0</v>
      </c>
      <c r="D135" s="39" t="e">
        <f t="shared" si="41"/>
        <v>#DIV/0!</v>
      </c>
      <c r="E135" s="58">
        <f>+PLAN!J143</f>
        <v>0</v>
      </c>
      <c r="F135" s="41">
        <f t="shared" si="42"/>
        <v>0</v>
      </c>
      <c r="G135" s="42" t="e">
        <f t="shared" si="43"/>
        <v>#DIV/0!</v>
      </c>
      <c r="H135" s="148">
        <f t="shared" si="44"/>
        <v>0</v>
      </c>
      <c r="I135" s="148">
        <f t="shared" si="45"/>
        <v>0</v>
      </c>
      <c r="J135" s="147" t="e">
        <f t="shared" si="46"/>
        <v>#DIV/0!</v>
      </c>
      <c r="K135" s="59">
        <f>+PLAN!K143</f>
        <v>0</v>
      </c>
      <c r="L135" s="44">
        <f t="shared" si="47"/>
        <v>0</v>
      </c>
      <c r="M135" s="45" t="e">
        <f t="shared" si="48"/>
        <v>#DIV/0!</v>
      </c>
      <c r="N135" s="46">
        <f>+PLAN!L143</f>
        <v>0</v>
      </c>
      <c r="O135" s="47">
        <f>COUNTIF('4 TRIM'!$A$8:$A$5161,A135)</f>
        <v>0</v>
      </c>
      <c r="P135" s="48" t="e">
        <f t="shared" si="49"/>
        <v>#DIV/0!</v>
      </c>
      <c r="Q135" s="148">
        <f t="shared" si="50"/>
        <v>0</v>
      </c>
      <c r="R135" s="148">
        <f t="shared" si="51"/>
        <v>0</v>
      </c>
      <c r="S135" s="147" t="e">
        <f t="shared" si="52"/>
        <v>#DIV/0!</v>
      </c>
      <c r="T135" s="149">
        <f t="shared" si="53"/>
        <v>0</v>
      </c>
      <c r="U135" s="149">
        <f>+PLAN!M143</f>
        <v>0</v>
      </c>
      <c r="V135" s="150" t="e">
        <f t="shared" si="54"/>
        <v>#DIV/0!</v>
      </c>
      <c r="W135" s="49"/>
      <c r="X135" s="56">
        <v>133</v>
      </c>
      <c r="Y135" s="50">
        <f>COUNTIFS('1 TRIM'!$A$8:$A$10507,X135,'1 TRIM'!$J$8:$J$10507,"Programada")</f>
        <v>0</v>
      </c>
      <c r="Z135" s="50">
        <f>COUNTIFS('1 TRIM'!$A$8:$A$10507,X135,'1 TRIM'!$J$8:$J$10507,"Demanda")</f>
        <v>0</v>
      </c>
      <c r="AA135" s="50">
        <f>COUNTIFS('2 TRIM'!$A$8:$A$15000,X135,'2 TRIM'!$J$8:$J$15000,"Programada")</f>
        <v>0</v>
      </c>
      <c r="AB135" s="50">
        <f>COUNTIFS('2 TRIM'!$A$8:$A$15000,X135,'2 TRIM'!$J$8:$J$15000,"Demanda")</f>
        <v>1</v>
      </c>
      <c r="AC135" s="50">
        <f>COUNTIFS('3 TRIM'!$A$8:$A$20000,X135,'3 TRIM'!$J$8:$J$20000,"Programada")</f>
        <v>0</v>
      </c>
      <c r="AD135" s="50">
        <f>COUNTIFS('3 TRIM'!$A$8:$A$20000,X135,'3 TRIM'!$J$8:$J$20000,"Demanda")</f>
        <v>0</v>
      </c>
      <c r="AE135" s="50">
        <f>COUNTIFS('4 TRIM'!$A$8:$A$10161,X135,'4 TRIM'!$G$8:$G$10161,"Programada")</f>
        <v>0</v>
      </c>
      <c r="AF135" s="50">
        <f>COUNTIFS('4 TRIM'!$A$8:$A$10161,X135,'4 TRIM'!$G$8:$G$10161,"Demanda")</f>
        <v>0</v>
      </c>
      <c r="AG135" s="51">
        <f t="shared" si="39"/>
        <v>1</v>
      </c>
      <c r="AH135" s="49"/>
      <c r="AI135" s="56">
        <v>133</v>
      </c>
      <c r="AJ135" s="50">
        <f>COUNTIFS('1 TRIM'!$A$8:$A$15000,AI135,'1 TRIM'!$K$8:$K$15000,"Interno")</f>
        <v>0</v>
      </c>
      <c r="AK135" s="50">
        <f>COUNTIFS('1 TRIM'!$A$8:$A$15000,AI135,'1 TRIM'!$K$8:$K$15000,"Externo")</f>
        <v>0</v>
      </c>
      <c r="AL135" s="50">
        <f>COUNTIFS('2 TRIM'!$A$8:$A$15000,AI135,'2 TRIM'!$K$8:$K$15000,"Interno")</f>
        <v>0</v>
      </c>
      <c r="AM135" s="50">
        <f>COUNTIFS('2 TRIM'!$A$8:$A$15000,AI135,'2 TRIM'!$K$8:$K$15000,"Externo")</f>
        <v>1</v>
      </c>
      <c r="AN135" s="50">
        <f>COUNTIFS('3 TRIM'!A$8:A$5481,AI135,'3 TRIM'!K$8:K$5481,"Interno")</f>
        <v>0</v>
      </c>
      <c r="AO135" s="50">
        <f>COUNTIFS('3 TRIM'!A$8:A$5481,AI135,'3 TRIM'!K$8:K$5481,"Externo")</f>
        <v>0</v>
      </c>
      <c r="AP135" s="50">
        <f>COUNTIFS('4 TRIM'!A$8:A$5161,AI135,'4 TRIM'!H$8:H$5161,"Interno")</f>
        <v>0</v>
      </c>
      <c r="AQ135" s="50">
        <f>COUNTIFS('4 TRIM'!A$8:A$5161,AI135,'4 TRIM'!H$8:H$5161,"Externo")</f>
        <v>0</v>
      </c>
      <c r="AR135" s="51">
        <f t="shared" si="55"/>
        <v>1</v>
      </c>
      <c r="AS135" s="49"/>
      <c r="AT135" s="56">
        <v>133</v>
      </c>
      <c r="AU135" s="52">
        <f>COUNTIFS('1 TRIM'!$A$8:$A$15000,AT135,'1 TRIM'!$L$8:$L$15000,"Campo")</f>
        <v>0</v>
      </c>
      <c r="AV135" s="52">
        <f>COUNTIFS('1 TRIM'!$A$8:$A$15000,AT135,'1 TRIM'!$L$8:$L$15000,"Oficina")</f>
        <v>0</v>
      </c>
      <c r="AW135" s="52">
        <f>COUNTIFS('1 TRIM'!$A$8:$A$15000,AT135,'1 TRIM'!$L$8:$L$15000,"Virtual")</f>
        <v>0</v>
      </c>
      <c r="AX135" s="52">
        <f>COUNTIFS('2 TRIM'!$A$8:$A$15000,AT135,'2 TRIM'!$L$8:$L$15000,"Campo")</f>
        <v>1</v>
      </c>
      <c r="AY135" s="52">
        <f>COUNTIFS('2 TRIM'!$A$8:$A$15000,AT135,'2 TRIM'!$L$8:$L$15000,"Oficina")</f>
        <v>0</v>
      </c>
      <c r="AZ135" s="52">
        <f>COUNTIFS('2 TRIM'!$A$8:$A$15000,AT135,'2 TRIM'!$L$8:$L$15000,"Virtual")</f>
        <v>0</v>
      </c>
      <c r="BA135" s="52">
        <f>COUNTIFS('3 TRIM'!$A$8:$A$5481,AT135,'3 TRIM'!$L$8:$L$5481,"Campo")</f>
        <v>0</v>
      </c>
      <c r="BB135" s="52">
        <f>COUNTIFS('3 TRIM'!$A$8:$A$5481,AT135,'3 TRIM'!$L$8:$L$5481,"Oficina")</f>
        <v>0</v>
      </c>
      <c r="BC135" s="52">
        <f>COUNTIFS('3 TRIM'!$A$8:$A$5481,AT135,'3 TRIM'!$L$8:$L$5481,"Virtual")</f>
        <v>0</v>
      </c>
      <c r="BD135" s="50">
        <f>COUNTIFS('4 TRIM'!$A$8:$A$5161,X135,'4 TRIM'!$I$8:$I$5161,"Campo")</f>
        <v>0</v>
      </c>
      <c r="BE135" s="52">
        <f>COUNTIFS('4 TRIM'!$A$8:$A$5161,AT135,'4 TRIM'!$I$8:$I$5161,"Oficina")</f>
        <v>0</v>
      </c>
      <c r="BF135" s="52">
        <f>COUNTIFS('4 TRIM'!$A$8:$A$5161,AT135,'4 TRIM'!$I$8:$I$5161,"Virtual")</f>
        <v>0</v>
      </c>
      <c r="BG135" s="51">
        <f t="shared" si="56"/>
        <v>1</v>
      </c>
      <c r="BH135" s="49"/>
      <c r="BI135" s="56">
        <v>133</v>
      </c>
      <c r="BJ135" s="52">
        <f>SUMIFS('1 TRIM'!M$8:M$14507,'1 TRIM'!A$8:A$14507,FORMULAS!BI135)</f>
        <v>0</v>
      </c>
      <c r="BK135" s="52">
        <f>SUMIFS('2 TRIM'!M$8:M$6930,'2 TRIM'!A$8:A$6930,FORMULAS!BI135)</f>
        <v>10</v>
      </c>
      <c r="BL135" s="52">
        <f>SUMIFS('3 TRIM'!M$8:M$5481,'3 TRIM'!A$8:A$5481,FORMULAS!BK135)</f>
        <v>0</v>
      </c>
      <c r="BM135" s="52">
        <f>SUMIFS('4 TRIM'!M$8:M$5161,'4 TRIM'!A$8:A$5161,FORMULAS!BL135)</f>
        <v>0</v>
      </c>
      <c r="BN135" s="52">
        <f>SUMIFS('1 TRIM'!Q$8:Q$5507,'1 TRIM'!E$8:E$5507,FORMULAS!BM135)</f>
        <v>0</v>
      </c>
      <c r="BO135" s="49"/>
      <c r="BQ135" s="61"/>
      <c r="BR135" s="49"/>
      <c r="BS135" s="49"/>
      <c r="BT135" s="49"/>
      <c r="BU135" s="49"/>
      <c r="BV135" s="49"/>
      <c r="BW135" s="49"/>
      <c r="BX135" s="49"/>
      <c r="BY135" s="49"/>
      <c r="BZ135" s="49"/>
    </row>
    <row r="136" spans="1:78" x14ac:dyDescent="0.25">
      <c r="A136" s="56">
        <v>134</v>
      </c>
      <c r="B136" s="57">
        <f>+PLAN!I144</f>
        <v>0</v>
      </c>
      <c r="C136" s="38">
        <f t="shared" si="40"/>
        <v>0</v>
      </c>
      <c r="D136" s="39" t="e">
        <f t="shared" si="41"/>
        <v>#DIV/0!</v>
      </c>
      <c r="E136" s="58">
        <f>+PLAN!J144</f>
        <v>0</v>
      </c>
      <c r="F136" s="41">
        <f t="shared" si="42"/>
        <v>0</v>
      </c>
      <c r="G136" s="42" t="e">
        <f t="shared" si="43"/>
        <v>#DIV/0!</v>
      </c>
      <c r="H136" s="148">
        <f t="shared" si="44"/>
        <v>0</v>
      </c>
      <c r="I136" s="148">
        <f t="shared" si="45"/>
        <v>0</v>
      </c>
      <c r="J136" s="147" t="e">
        <f t="shared" si="46"/>
        <v>#DIV/0!</v>
      </c>
      <c r="K136" s="59">
        <f>+PLAN!K144</f>
        <v>0</v>
      </c>
      <c r="L136" s="44">
        <f t="shared" si="47"/>
        <v>0</v>
      </c>
      <c r="M136" s="45" t="e">
        <f t="shared" si="48"/>
        <v>#DIV/0!</v>
      </c>
      <c r="N136" s="46">
        <f>+PLAN!L144</f>
        <v>0</v>
      </c>
      <c r="O136" s="47">
        <f>COUNTIF('4 TRIM'!$A$8:$A$5161,A136)</f>
        <v>0</v>
      </c>
      <c r="P136" s="48" t="e">
        <f t="shared" si="49"/>
        <v>#DIV/0!</v>
      </c>
      <c r="Q136" s="148">
        <f t="shared" si="50"/>
        <v>0</v>
      </c>
      <c r="R136" s="148">
        <f t="shared" si="51"/>
        <v>0</v>
      </c>
      <c r="S136" s="147" t="e">
        <f t="shared" si="52"/>
        <v>#DIV/0!</v>
      </c>
      <c r="T136" s="149">
        <f t="shared" si="53"/>
        <v>0</v>
      </c>
      <c r="U136" s="149">
        <f>+PLAN!M144</f>
        <v>0</v>
      </c>
      <c r="V136" s="150" t="e">
        <f t="shared" si="54"/>
        <v>#DIV/0!</v>
      </c>
      <c r="W136" s="49"/>
      <c r="X136" s="56">
        <v>134</v>
      </c>
      <c r="Y136" s="50">
        <f>COUNTIFS('1 TRIM'!$A$8:$A$10507,X136,'1 TRIM'!$J$8:$J$10507,"Programada")</f>
        <v>0</v>
      </c>
      <c r="Z136" s="50">
        <f>COUNTIFS('1 TRIM'!$A$8:$A$10507,X136,'1 TRIM'!$J$8:$J$10507,"Demanda")</f>
        <v>7</v>
      </c>
      <c r="AA136" s="50">
        <f>COUNTIFS('2 TRIM'!$A$8:$A$15000,X136,'2 TRIM'!$J$8:$J$15000,"Programada")</f>
        <v>0</v>
      </c>
      <c r="AB136" s="50">
        <f>COUNTIFS('2 TRIM'!$A$8:$A$15000,X136,'2 TRIM'!$J$8:$J$15000,"Demanda")</f>
        <v>0</v>
      </c>
      <c r="AC136" s="50">
        <f>COUNTIFS('3 TRIM'!$A$8:$A$20000,X136,'3 TRIM'!$J$8:$J$20000,"Programada")</f>
        <v>0</v>
      </c>
      <c r="AD136" s="50">
        <f>COUNTIFS('3 TRIM'!$A$8:$A$20000,X136,'3 TRIM'!$J$8:$J$20000,"Demanda")</f>
        <v>0</v>
      </c>
      <c r="AE136" s="50">
        <f>COUNTIFS('4 TRIM'!$A$8:$A$10161,X136,'4 TRIM'!$G$8:$G$10161,"Programada")</f>
        <v>0</v>
      </c>
      <c r="AF136" s="50">
        <f>COUNTIFS('4 TRIM'!$A$8:$A$10161,X136,'4 TRIM'!$G$8:$G$10161,"Demanda")</f>
        <v>0</v>
      </c>
      <c r="AG136" s="51">
        <f t="shared" si="39"/>
        <v>7</v>
      </c>
      <c r="AH136" s="49"/>
      <c r="AI136" s="56">
        <v>134</v>
      </c>
      <c r="AJ136" s="50">
        <f>COUNTIFS('1 TRIM'!$A$8:$A$15000,AI136,'1 TRIM'!$K$8:$K$15000,"Interno")</f>
        <v>0</v>
      </c>
      <c r="AK136" s="50">
        <f>COUNTIFS('1 TRIM'!$A$8:$A$15000,AI136,'1 TRIM'!$K$8:$K$15000,"Externo")</f>
        <v>7</v>
      </c>
      <c r="AL136" s="50">
        <f>COUNTIFS('2 TRIM'!$A$8:$A$15000,AI136,'2 TRIM'!$K$8:$K$15000,"Interno")</f>
        <v>0</v>
      </c>
      <c r="AM136" s="50">
        <f>COUNTIFS('2 TRIM'!$A$8:$A$15000,AI136,'2 TRIM'!$K$8:$K$15000,"Externo")</f>
        <v>0</v>
      </c>
      <c r="AN136" s="50">
        <f>COUNTIFS('3 TRIM'!A$8:A$5481,AI136,'3 TRIM'!K$8:K$5481,"Interno")</f>
        <v>0</v>
      </c>
      <c r="AO136" s="50">
        <f>COUNTIFS('3 TRIM'!A$8:A$5481,AI136,'3 TRIM'!K$8:K$5481,"Externo")</f>
        <v>0</v>
      </c>
      <c r="AP136" s="50">
        <f>COUNTIFS('4 TRIM'!A$8:A$5161,AI136,'4 TRIM'!H$8:H$5161,"Interno")</f>
        <v>0</v>
      </c>
      <c r="AQ136" s="50">
        <f>COUNTIFS('4 TRIM'!A$8:A$5161,AI136,'4 TRIM'!H$8:H$5161,"Externo")</f>
        <v>0</v>
      </c>
      <c r="AR136" s="51">
        <f t="shared" si="55"/>
        <v>7</v>
      </c>
      <c r="AS136" s="49"/>
      <c r="AT136" s="56">
        <v>134</v>
      </c>
      <c r="AU136" s="52">
        <f>COUNTIFS('1 TRIM'!$A$8:$A$15000,AT136,'1 TRIM'!$L$8:$L$15000,"Campo")</f>
        <v>7</v>
      </c>
      <c r="AV136" s="52">
        <f>COUNTIFS('1 TRIM'!$A$8:$A$15000,AT136,'1 TRIM'!$L$8:$L$15000,"Oficina")</f>
        <v>0</v>
      </c>
      <c r="AW136" s="52">
        <f>COUNTIFS('1 TRIM'!$A$8:$A$15000,AT136,'1 TRIM'!$L$8:$L$15000,"Virtual")</f>
        <v>0</v>
      </c>
      <c r="AX136" s="52">
        <f>COUNTIFS('2 TRIM'!$A$8:$A$15000,AT136,'2 TRIM'!$L$8:$L$15000,"Campo")</f>
        <v>0</v>
      </c>
      <c r="AY136" s="52">
        <f>COUNTIFS('2 TRIM'!$A$8:$A$15000,AT136,'2 TRIM'!$L$8:$L$15000,"Oficina")</f>
        <v>0</v>
      </c>
      <c r="AZ136" s="52">
        <f>COUNTIFS('2 TRIM'!$A$8:$A$15000,AT136,'2 TRIM'!$L$8:$L$15000,"Virtual")</f>
        <v>0</v>
      </c>
      <c r="BA136" s="52">
        <f>COUNTIFS('3 TRIM'!$A$8:$A$5481,AT136,'3 TRIM'!$L$8:$L$5481,"Campo")</f>
        <v>0</v>
      </c>
      <c r="BB136" s="52">
        <f>COUNTIFS('3 TRIM'!$A$8:$A$5481,AT136,'3 TRIM'!$L$8:$L$5481,"Oficina")</f>
        <v>0</v>
      </c>
      <c r="BC136" s="52">
        <f>COUNTIFS('3 TRIM'!$A$8:$A$5481,AT136,'3 TRIM'!$L$8:$L$5481,"Virtual")</f>
        <v>0</v>
      </c>
      <c r="BD136" s="50">
        <f>COUNTIFS('4 TRIM'!$A$8:$A$5161,X136,'4 TRIM'!$I$8:$I$5161,"Campo")</f>
        <v>0</v>
      </c>
      <c r="BE136" s="52">
        <f>COUNTIFS('4 TRIM'!$A$8:$A$5161,AT136,'4 TRIM'!$I$8:$I$5161,"Oficina")</f>
        <v>0</v>
      </c>
      <c r="BF136" s="52">
        <f>COUNTIFS('4 TRIM'!$A$8:$A$5161,AT136,'4 TRIM'!$I$8:$I$5161,"Virtual")</f>
        <v>0</v>
      </c>
      <c r="BG136" s="51">
        <f t="shared" si="56"/>
        <v>7</v>
      </c>
      <c r="BH136" s="49"/>
      <c r="BI136" s="56">
        <v>134</v>
      </c>
      <c r="BJ136" s="52">
        <f>SUMIFS('1 TRIM'!M$8:M$14507,'1 TRIM'!A$8:A$14507,FORMULAS!BI136)</f>
        <v>11</v>
      </c>
      <c r="BK136" s="52">
        <f>SUMIFS('2 TRIM'!M$8:M$6930,'2 TRIM'!A$8:A$6930,FORMULAS!BI136)</f>
        <v>0</v>
      </c>
      <c r="BL136" s="52">
        <f>SUMIFS('3 TRIM'!M$8:M$5481,'3 TRIM'!A$8:A$5481,FORMULAS!BK136)</f>
        <v>0</v>
      </c>
      <c r="BM136" s="52">
        <f>SUMIFS('4 TRIM'!M$8:M$5161,'4 TRIM'!A$8:A$5161,FORMULAS!BL136)</f>
        <v>0</v>
      </c>
      <c r="BN136" s="52">
        <f>SUMIFS('1 TRIM'!Q$8:Q$5507,'1 TRIM'!E$8:E$5507,FORMULAS!BM136)</f>
        <v>0</v>
      </c>
      <c r="BO136" s="49"/>
      <c r="BQ136" s="61"/>
      <c r="BR136" s="49"/>
      <c r="BS136" s="49"/>
      <c r="BT136" s="49"/>
      <c r="BU136" s="49"/>
      <c r="BV136" s="49"/>
      <c r="BW136" s="49"/>
      <c r="BX136" s="49"/>
      <c r="BY136" s="49"/>
      <c r="BZ136" s="49"/>
    </row>
    <row r="137" spans="1:78" x14ac:dyDescent="0.25">
      <c r="A137" s="56">
        <v>135</v>
      </c>
      <c r="B137" s="57">
        <f>+PLAN!I145</f>
        <v>0</v>
      </c>
      <c r="C137" s="38">
        <f t="shared" si="40"/>
        <v>0</v>
      </c>
      <c r="D137" s="39" t="e">
        <f t="shared" si="41"/>
        <v>#DIV/0!</v>
      </c>
      <c r="E137" s="58">
        <f>+PLAN!J145</f>
        <v>1</v>
      </c>
      <c r="F137" s="41">
        <f t="shared" si="42"/>
        <v>8</v>
      </c>
      <c r="G137" s="42">
        <f t="shared" si="43"/>
        <v>8</v>
      </c>
      <c r="H137" s="148">
        <f t="shared" si="44"/>
        <v>1</v>
      </c>
      <c r="I137" s="148">
        <f t="shared" si="45"/>
        <v>8</v>
      </c>
      <c r="J137" s="147">
        <f t="shared" si="46"/>
        <v>8</v>
      </c>
      <c r="K137" s="59">
        <f>+PLAN!K145</f>
        <v>1</v>
      </c>
      <c r="L137" s="44">
        <f t="shared" si="47"/>
        <v>49</v>
      </c>
      <c r="M137" s="45">
        <f t="shared" si="48"/>
        <v>49</v>
      </c>
      <c r="N137" s="46">
        <f>+PLAN!L145</f>
        <v>1</v>
      </c>
      <c r="O137" s="47">
        <f>COUNTIF('4 TRIM'!$A$8:$A$5161,A137)</f>
        <v>0</v>
      </c>
      <c r="P137" s="48">
        <f t="shared" si="49"/>
        <v>0</v>
      </c>
      <c r="Q137" s="148">
        <f t="shared" si="50"/>
        <v>2</v>
      </c>
      <c r="R137" s="148">
        <f t="shared" si="51"/>
        <v>49</v>
      </c>
      <c r="S137" s="147">
        <f t="shared" si="52"/>
        <v>24.5</v>
      </c>
      <c r="T137" s="149">
        <f t="shared" si="53"/>
        <v>57</v>
      </c>
      <c r="U137" s="149">
        <f>+PLAN!M145</f>
        <v>3</v>
      </c>
      <c r="V137" s="150">
        <f t="shared" si="54"/>
        <v>19</v>
      </c>
      <c r="W137" s="49"/>
      <c r="X137" s="56">
        <v>135</v>
      </c>
      <c r="Y137" s="50">
        <f>COUNTIFS('1 TRIM'!$A$8:$A$10507,X137,'1 TRIM'!$J$8:$J$10507,"Programada")</f>
        <v>0</v>
      </c>
      <c r="Z137" s="50">
        <f>COUNTIFS('1 TRIM'!$A$8:$A$10507,X137,'1 TRIM'!$J$8:$J$10507,"Demanda")</f>
        <v>0</v>
      </c>
      <c r="AA137" s="50">
        <f>COUNTIFS('2 TRIM'!$A$8:$A$15000,X137,'2 TRIM'!$J$8:$J$15000,"Programada")</f>
        <v>8</v>
      </c>
      <c r="AB137" s="50">
        <f>COUNTIFS('2 TRIM'!$A$8:$A$15000,X137,'2 TRIM'!$J$8:$J$15000,"Demanda")</f>
        <v>1</v>
      </c>
      <c r="AC137" s="50">
        <f>COUNTIFS('3 TRIM'!$A$8:$A$20000,X137,'3 TRIM'!$J$8:$J$20000,"Programada")</f>
        <v>49</v>
      </c>
      <c r="AD137" s="50">
        <f>COUNTIFS('3 TRIM'!$A$8:$A$20000,X137,'3 TRIM'!$J$8:$J$20000,"Demanda")</f>
        <v>0</v>
      </c>
      <c r="AE137" s="50">
        <f>COUNTIFS('4 TRIM'!$A$8:$A$10161,X137,'4 TRIM'!$G$8:$G$10161,"Programada")</f>
        <v>0</v>
      </c>
      <c r="AF137" s="50">
        <f>COUNTIFS('4 TRIM'!$A$8:$A$10161,X137,'4 TRIM'!$G$8:$G$10161,"Demanda")</f>
        <v>0</v>
      </c>
      <c r="AG137" s="51">
        <f t="shared" si="39"/>
        <v>58</v>
      </c>
      <c r="AH137" s="49"/>
      <c r="AI137" s="56">
        <v>135</v>
      </c>
      <c r="AJ137" s="50">
        <f>COUNTIFS('1 TRIM'!$A$8:$A$15000,AI137,'1 TRIM'!$K$8:$K$15000,"Interno")</f>
        <v>0</v>
      </c>
      <c r="AK137" s="50">
        <f>COUNTIFS('1 TRIM'!$A$8:$A$15000,AI137,'1 TRIM'!$K$8:$K$15000,"Externo")</f>
        <v>0</v>
      </c>
      <c r="AL137" s="50">
        <f>COUNTIFS('2 TRIM'!$A$8:$A$15000,AI137,'2 TRIM'!$K$8:$K$15000,"Interno")</f>
        <v>0</v>
      </c>
      <c r="AM137" s="50">
        <f>COUNTIFS('2 TRIM'!$A$8:$A$15000,AI137,'2 TRIM'!$K$8:$K$15000,"Externo")</f>
        <v>9</v>
      </c>
      <c r="AN137" s="50">
        <f>COUNTIFS('3 TRIM'!A$8:A$5481,AI137,'3 TRIM'!K$8:K$5481,"Interno")</f>
        <v>2</v>
      </c>
      <c r="AO137" s="50">
        <f>COUNTIFS('3 TRIM'!A$8:A$5481,AI137,'3 TRIM'!K$8:K$5481,"Externo")</f>
        <v>1</v>
      </c>
      <c r="AP137" s="50">
        <f>COUNTIFS('4 TRIM'!A$8:A$5161,AI137,'4 TRIM'!H$8:H$5161,"Interno")</f>
        <v>0</v>
      </c>
      <c r="AQ137" s="50">
        <f>COUNTIFS('4 TRIM'!A$8:A$5161,AI137,'4 TRIM'!H$8:H$5161,"Externo")</f>
        <v>0</v>
      </c>
      <c r="AR137" s="51">
        <f t="shared" si="55"/>
        <v>12</v>
      </c>
      <c r="AS137" s="49"/>
      <c r="AT137" s="56">
        <v>135</v>
      </c>
      <c r="AU137" s="52">
        <f>COUNTIFS('1 TRIM'!$A$8:$A$15000,AT137,'1 TRIM'!$L$8:$L$15000,"Campo")</f>
        <v>0</v>
      </c>
      <c r="AV137" s="52">
        <f>COUNTIFS('1 TRIM'!$A$8:$A$15000,AT137,'1 TRIM'!$L$8:$L$15000,"Oficina")</f>
        <v>0</v>
      </c>
      <c r="AW137" s="52">
        <f>COUNTIFS('1 TRIM'!$A$8:$A$15000,AT137,'1 TRIM'!$L$8:$L$15000,"Virtual")</f>
        <v>0</v>
      </c>
      <c r="AX137" s="52">
        <f>COUNTIFS('2 TRIM'!$A$8:$A$15000,AT137,'2 TRIM'!$L$8:$L$15000,"Campo")</f>
        <v>1</v>
      </c>
      <c r="AY137" s="52">
        <f>COUNTIFS('2 TRIM'!$A$8:$A$15000,AT137,'2 TRIM'!$L$8:$L$15000,"Oficina")</f>
        <v>0</v>
      </c>
      <c r="AZ137" s="52">
        <f>COUNTIFS('2 TRIM'!$A$8:$A$15000,AT137,'2 TRIM'!$L$8:$L$15000,"Virtual")</f>
        <v>8</v>
      </c>
      <c r="BA137" s="52">
        <f>COUNTIFS('3 TRIM'!$A$8:$A$5481,AT137,'3 TRIM'!$L$8:$L$5481,"Campo")</f>
        <v>3</v>
      </c>
      <c r="BB137" s="52">
        <f>COUNTIFS('3 TRIM'!$A$8:$A$5481,AT137,'3 TRIM'!$L$8:$L$5481,"Oficina")</f>
        <v>0</v>
      </c>
      <c r="BC137" s="52">
        <f>COUNTIFS('3 TRIM'!$A$8:$A$5481,AT137,'3 TRIM'!$L$8:$L$5481,"Virtual")</f>
        <v>0</v>
      </c>
      <c r="BD137" s="50">
        <f>COUNTIFS('4 TRIM'!$A$8:$A$5161,X137,'4 TRIM'!$I$8:$I$5161,"Campo")</f>
        <v>0</v>
      </c>
      <c r="BE137" s="52">
        <f>COUNTIFS('4 TRIM'!$A$8:$A$5161,AT137,'4 TRIM'!$I$8:$I$5161,"Oficina")</f>
        <v>0</v>
      </c>
      <c r="BF137" s="52">
        <f>COUNTIFS('4 TRIM'!$A$8:$A$5161,AT137,'4 TRIM'!$I$8:$I$5161,"Virtual")</f>
        <v>0</v>
      </c>
      <c r="BG137" s="51">
        <f t="shared" si="56"/>
        <v>12</v>
      </c>
      <c r="BH137" s="49"/>
      <c r="BI137" s="56">
        <v>135</v>
      </c>
      <c r="BJ137" s="52">
        <f>SUMIFS('1 TRIM'!M$8:M$14507,'1 TRIM'!A$8:A$14507,FORMULAS!BI137)</f>
        <v>0</v>
      </c>
      <c r="BK137" s="52">
        <f>SUMIFS('2 TRIM'!M$8:M$6930,'2 TRIM'!A$8:A$6930,FORMULAS!BI137)</f>
        <v>33</v>
      </c>
      <c r="BL137" s="52">
        <f>SUMIFS('3 TRIM'!M$8:M$5481,'3 TRIM'!A$8:A$5481,FORMULAS!BK137)</f>
        <v>4</v>
      </c>
      <c r="BM137" s="52">
        <f>SUMIFS('4 TRIM'!M$8:M$5161,'4 TRIM'!A$8:A$5161,FORMULAS!BL137)</f>
        <v>0</v>
      </c>
      <c r="BN137" s="52">
        <f>SUMIFS('1 TRIM'!Q$8:Q$5507,'1 TRIM'!E$8:E$5507,FORMULAS!BM137)</f>
        <v>0</v>
      </c>
      <c r="BO137" s="49"/>
      <c r="BQ137" s="61"/>
      <c r="BR137" s="49"/>
      <c r="BS137" s="49"/>
      <c r="BT137" s="49"/>
      <c r="BU137" s="49"/>
      <c r="BV137" s="49"/>
      <c r="BW137" s="49"/>
      <c r="BX137" s="49"/>
      <c r="BY137" s="49"/>
      <c r="BZ137" s="49"/>
    </row>
    <row r="138" spans="1:78" x14ac:dyDescent="0.25">
      <c r="A138" s="56">
        <v>136</v>
      </c>
      <c r="B138" s="57">
        <f>+PLAN!I146</f>
        <v>0</v>
      </c>
      <c r="C138" s="38">
        <f t="shared" si="40"/>
        <v>3</v>
      </c>
      <c r="D138" s="39" t="e">
        <f t="shared" si="41"/>
        <v>#DIV/0!</v>
      </c>
      <c r="E138" s="58">
        <f>+PLAN!J146</f>
        <v>11</v>
      </c>
      <c r="F138" s="41">
        <f t="shared" si="42"/>
        <v>6</v>
      </c>
      <c r="G138" s="42">
        <f t="shared" si="43"/>
        <v>0.54545454545454541</v>
      </c>
      <c r="H138" s="148">
        <f t="shared" si="44"/>
        <v>11</v>
      </c>
      <c r="I138" s="148">
        <f t="shared" si="45"/>
        <v>9</v>
      </c>
      <c r="J138" s="147">
        <f t="shared" si="46"/>
        <v>0.81818181818181823</v>
      </c>
      <c r="K138" s="59">
        <f>+PLAN!K146</f>
        <v>11</v>
      </c>
      <c r="L138" s="44">
        <f t="shared" si="47"/>
        <v>10</v>
      </c>
      <c r="M138" s="45">
        <f t="shared" si="48"/>
        <v>0.90909090909090906</v>
      </c>
      <c r="N138" s="46">
        <f>+PLAN!L146</f>
        <v>11</v>
      </c>
      <c r="O138" s="47">
        <f>COUNTIF('4 TRIM'!$A$8:$A$5161,A138)</f>
        <v>0</v>
      </c>
      <c r="P138" s="48">
        <f t="shared" si="49"/>
        <v>0</v>
      </c>
      <c r="Q138" s="148">
        <f t="shared" si="50"/>
        <v>22</v>
      </c>
      <c r="R138" s="148">
        <f t="shared" si="51"/>
        <v>10</v>
      </c>
      <c r="S138" s="147">
        <f t="shared" si="52"/>
        <v>0.45454545454545453</v>
      </c>
      <c r="T138" s="149">
        <f t="shared" si="53"/>
        <v>19</v>
      </c>
      <c r="U138" s="149">
        <f>+PLAN!M146</f>
        <v>33</v>
      </c>
      <c r="V138" s="150">
        <f t="shared" si="54"/>
        <v>0.5757575757575758</v>
      </c>
      <c r="W138" s="49"/>
      <c r="X138" s="56">
        <v>136</v>
      </c>
      <c r="Y138" s="50">
        <f>COUNTIFS('1 TRIM'!$A$8:$A$10507,X138,'1 TRIM'!$J$8:$J$10507,"Programada")</f>
        <v>3</v>
      </c>
      <c r="Z138" s="50">
        <f>COUNTIFS('1 TRIM'!$A$8:$A$10507,X138,'1 TRIM'!$J$8:$J$10507,"Demanda")</f>
        <v>0</v>
      </c>
      <c r="AA138" s="50">
        <f>COUNTIFS('2 TRIM'!$A$8:$A$15000,X138,'2 TRIM'!$J$8:$J$15000,"Programada")</f>
        <v>6</v>
      </c>
      <c r="AB138" s="50">
        <f>COUNTIFS('2 TRIM'!$A$8:$A$15000,X138,'2 TRIM'!$J$8:$J$15000,"Demanda")</f>
        <v>1</v>
      </c>
      <c r="AC138" s="50">
        <f>COUNTIFS('3 TRIM'!$A$8:$A$20000,X138,'3 TRIM'!$J$8:$J$20000,"Programada")</f>
        <v>10</v>
      </c>
      <c r="AD138" s="50">
        <f>COUNTIFS('3 TRIM'!$A$8:$A$20000,X138,'3 TRIM'!$J$8:$J$20000,"Demanda")</f>
        <v>4</v>
      </c>
      <c r="AE138" s="50">
        <f>COUNTIFS('4 TRIM'!$A$8:$A$10161,X138,'4 TRIM'!$G$8:$G$10161,"Programada")</f>
        <v>0</v>
      </c>
      <c r="AF138" s="50">
        <f>COUNTIFS('4 TRIM'!$A$8:$A$10161,X138,'4 TRIM'!$G$8:$G$10161,"Demanda")</f>
        <v>0</v>
      </c>
      <c r="AG138" s="51">
        <f t="shared" si="39"/>
        <v>24</v>
      </c>
      <c r="AH138" s="49"/>
      <c r="AI138" s="56">
        <v>136</v>
      </c>
      <c r="AJ138" s="50">
        <f>COUNTIFS('1 TRIM'!$A$8:$A$15000,AI138,'1 TRIM'!$K$8:$K$15000,"Interno")</f>
        <v>1</v>
      </c>
      <c r="AK138" s="50">
        <f>COUNTIFS('1 TRIM'!$A$8:$A$15000,AI138,'1 TRIM'!$K$8:$K$15000,"Externo")</f>
        <v>2</v>
      </c>
      <c r="AL138" s="50">
        <f>COUNTIFS('2 TRIM'!$A$8:$A$15000,AI138,'2 TRIM'!$K$8:$K$15000,"Interno")</f>
        <v>3</v>
      </c>
      <c r="AM138" s="50">
        <f>COUNTIFS('2 TRIM'!$A$8:$A$15000,AI138,'2 TRIM'!$K$8:$K$15000,"Externo")</f>
        <v>4</v>
      </c>
      <c r="AN138" s="50">
        <f>COUNTIFS('3 TRIM'!A$8:A$5481,AI138,'3 TRIM'!K$8:K$5481,"Interno")</f>
        <v>9</v>
      </c>
      <c r="AO138" s="50">
        <f>COUNTIFS('3 TRIM'!A$8:A$5481,AI138,'3 TRIM'!K$8:K$5481,"Externo")</f>
        <v>5</v>
      </c>
      <c r="AP138" s="50">
        <f>COUNTIFS('4 TRIM'!A$8:A$5161,AI138,'4 TRIM'!H$8:H$5161,"Interno")</f>
        <v>0</v>
      </c>
      <c r="AQ138" s="50">
        <f>COUNTIFS('4 TRIM'!A$8:A$5161,AI138,'4 TRIM'!H$8:H$5161,"Externo")</f>
        <v>0</v>
      </c>
      <c r="AR138" s="51">
        <f t="shared" si="55"/>
        <v>24</v>
      </c>
      <c r="AS138" s="49"/>
      <c r="AT138" s="56">
        <v>136</v>
      </c>
      <c r="AU138" s="52">
        <f>COUNTIFS('1 TRIM'!$A$8:$A$15000,AT138,'1 TRIM'!$L$8:$L$15000,"Campo")</f>
        <v>0</v>
      </c>
      <c r="AV138" s="52">
        <f>COUNTIFS('1 TRIM'!$A$8:$A$15000,AT138,'1 TRIM'!$L$8:$L$15000,"Oficina")</f>
        <v>0</v>
      </c>
      <c r="AW138" s="52">
        <f>COUNTIFS('1 TRIM'!$A$8:$A$15000,AT138,'1 TRIM'!$L$8:$L$15000,"Virtual")</f>
        <v>3</v>
      </c>
      <c r="AX138" s="52">
        <f>COUNTIFS('2 TRIM'!$A$8:$A$15000,AT138,'2 TRIM'!$L$8:$L$15000,"Campo")</f>
        <v>1</v>
      </c>
      <c r="AY138" s="52">
        <f>COUNTIFS('2 TRIM'!$A$8:$A$15000,AT138,'2 TRIM'!$L$8:$L$15000,"Oficina")</f>
        <v>0</v>
      </c>
      <c r="AZ138" s="52">
        <f>COUNTIFS('2 TRIM'!$A$8:$A$15000,AT138,'2 TRIM'!$L$8:$L$15000,"Virtual")</f>
        <v>6</v>
      </c>
      <c r="BA138" s="52">
        <f>COUNTIFS('3 TRIM'!$A$8:$A$5481,AT138,'3 TRIM'!$L$8:$L$5481,"Campo")</f>
        <v>1</v>
      </c>
      <c r="BB138" s="52">
        <f>COUNTIFS('3 TRIM'!$A$8:$A$5481,AT138,'3 TRIM'!$L$8:$L$5481,"Oficina")</f>
        <v>0</v>
      </c>
      <c r="BC138" s="52">
        <f>COUNTIFS('3 TRIM'!$A$8:$A$5481,AT138,'3 TRIM'!$L$8:$L$5481,"Virtual")</f>
        <v>13</v>
      </c>
      <c r="BD138" s="50">
        <f>COUNTIFS('4 TRIM'!$A$8:$A$5161,X138,'4 TRIM'!$I$8:$I$5161,"Campo")</f>
        <v>0</v>
      </c>
      <c r="BE138" s="52">
        <f>COUNTIFS('4 TRIM'!$A$8:$A$5161,AT138,'4 TRIM'!$I$8:$I$5161,"Oficina")</f>
        <v>0</v>
      </c>
      <c r="BF138" s="52">
        <f>COUNTIFS('4 TRIM'!$A$8:$A$5161,AT138,'4 TRIM'!$I$8:$I$5161,"Virtual")</f>
        <v>0</v>
      </c>
      <c r="BG138" s="51">
        <f t="shared" si="56"/>
        <v>24</v>
      </c>
      <c r="BH138" s="49"/>
      <c r="BI138" s="56">
        <v>136</v>
      </c>
      <c r="BJ138" s="52">
        <f>SUMIFS('1 TRIM'!M$8:M$14507,'1 TRIM'!A$8:A$14507,FORMULAS!BI138)</f>
        <v>479</v>
      </c>
      <c r="BK138" s="52">
        <f>SUMIFS('2 TRIM'!M$8:M$6930,'2 TRIM'!A$8:A$6930,FORMULAS!BI138)</f>
        <v>953</v>
      </c>
      <c r="BL138" s="52">
        <f>SUMIFS('3 TRIM'!M$8:M$5481,'3 TRIM'!A$8:A$5481,FORMULAS!BK138)</f>
        <v>0</v>
      </c>
      <c r="BM138" s="52">
        <f>SUMIFS('4 TRIM'!M$8:M$5161,'4 TRIM'!A$8:A$5161,FORMULAS!BL138)</f>
        <v>0</v>
      </c>
      <c r="BN138" s="52">
        <f>SUMIFS('1 TRIM'!Q$8:Q$5507,'1 TRIM'!E$8:E$5507,FORMULAS!BM138)</f>
        <v>0</v>
      </c>
      <c r="BO138" s="49"/>
      <c r="BQ138" s="61"/>
      <c r="BR138" s="49"/>
      <c r="BS138" s="49"/>
      <c r="BT138" s="49"/>
      <c r="BU138" s="49"/>
      <c r="BV138" s="49"/>
      <c r="BW138" s="49"/>
      <c r="BX138" s="49"/>
      <c r="BY138" s="49"/>
      <c r="BZ138" s="49"/>
    </row>
    <row r="139" spans="1:78" x14ac:dyDescent="0.25">
      <c r="A139" s="56">
        <v>137</v>
      </c>
      <c r="B139" s="57">
        <f>+PLAN!I147</f>
        <v>0</v>
      </c>
      <c r="C139" s="38">
        <f t="shared" si="40"/>
        <v>0</v>
      </c>
      <c r="D139" s="39" t="e">
        <f t="shared" si="41"/>
        <v>#DIV/0!</v>
      </c>
      <c r="E139" s="58">
        <f>+PLAN!J147</f>
        <v>0</v>
      </c>
      <c r="F139" s="41">
        <f t="shared" si="42"/>
        <v>0</v>
      </c>
      <c r="G139" s="42" t="e">
        <f t="shared" si="43"/>
        <v>#DIV/0!</v>
      </c>
      <c r="H139" s="148">
        <f t="shared" si="44"/>
        <v>0</v>
      </c>
      <c r="I139" s="148">
        <f t="shared" si="45"/>
        <v>0</v>
      </c>
      <c r="J139" s="147" t="e">
        <f t="shared" si="46"/>
        <v>#DIV/0!</v>
      </c>
      <c r="K139" s="59">
        <f>+PLAN!K147</f>
        <v>0</v>
      </c>
      <c r="L139" s="44">
        <f t="shared" si="47"/>
        <v>0</v>
      </c>
      <c r="M139" s="45" t="e">
        <f t="shared" si="48"/>
        <v>#DIV/0!</v>
      </c>
      <c r="N139" s="46">
        <f>+PLAN!L147</f>
        <v>0</v>
      </c>
      <c r="O139" s="47">
        <f>COUNTIF('4 TRIM'!$A$8:$A$5161,A139)</f>
        <v>0</v>
      </c>
      <c r="P139" s="48" t="e">
        <f t="shared" si="49"/>
        <v>#DIV/0!</v>
      </c>
      <c r="Q139" s="148">
        <f t="shared" si="50"/>
        <v>0</v>
      </c>
      <c r="R139" s="148">
        <f t="shared" si="51"/>
        <v>0</v>
      </c>
      <c r="S139" s="147" t="e">
        <f t="shared" si="52"/>
        <v>#DIV/0!</v>
      </c>
      <c r="T139" s="149">
        <f t="shared" si="53"/>
        <v>0</v>
      </c>
      <c r="U139" s="149">
        <f>+PLAN!M147</f>
        <v>0</v>
      </c>
      <c r="V139" s="150" t="e">
        <f t="shared" si="54"/>
        <v>#DIV/0!</v>
      </c>
      <c r="W139" s="49"/>
      <c r="X139" s="56">
        <v>137</v>
      </c>
      <c r="Y139" s="50">
        <f>COUNTIFS('1 TRIM'!$A$8:$A$10507,X139,'1 TRIM'!$J$8:$J$10507,"Programada")</f>
        <v>0</v>
      </c>
      <c r="Z139" s="50">
        <f>COUNTIFS('1 TRIM'!$A$8:$A$10507,X139,'1 TRIM'!$J$8:$J$10507,"Demanda")</f>
        <v>0</v>
      </c>
      <c r="AA139" s="50">
        <f>COUNTIFS('2 TRIM'!$A$8:$A$15000,X139,'2 TRIM'!$J$8:$J$15000,"Programada")</f>
        <v>0</v>
      </c>
      <c r="AB139" s="50">
        <f>COUNTIFS('2 TRIM'!$A$8:$A$15000,X139,'2 TRIM'!$J$8:$J$15000,"Demanda")</f>
        <v>0</v>
      </c>
      <c r="AC139" s="50">
        <f>COUNTIFS('3 TRIM'!$A$8:$A$20000,X139,'3 TRIM'!$J$8:$J$20000,"Programada")</f>
        <v>0</v>
      </c>
      <c r="AD139" s="50">
        <f>COUNTIFS('3 TRIM'!$A$8:$A$20000,X139,'3 TRIM'!$J$8:$J$20000,"Demanda")</f>
        <v>0</v>
      </c>
      <c r="AE139" s="50">
        <f>COUNTIFS('4 TRIM'!$A$8:$A$10161,X139,'4 TRIM'!$G$8:$G$10161,"Programada")</f>
        <v>0</v>
      </c>
      <c r="AF139" s="50">
        <f>COUNTIFS('4 TRIM'!$A$8:$A$10161,X139,'4 TRIM'!$G$8:$G$10161,"Demanda")</f>
        <v>0</v>
      </c>
      <c r="AG139" s="51">
        <f t="shared" si="39"/>
        <v>0</v>
      </c>
      <c r="AH139" s="49"/>
      <c r="AI139" s="56">
        <v>137</v>
      </c>
      <c r="AJ139" s="50">
        <f>COUNTIFS('1 TRIM'!$A$8:$A$15000,AI139,'1 TRIM'!$K$8:$K$15000,"Interno")</f>
        <v>0</v>
      </c>
      <c r="AK139" s="50">
        <f>COUNTIFS('1 TRIM'!$A$8:$A$15000,AI139,'1 TRIM'!$K$8:$K$15000,"Externo")</f>
        <v>0</v>
      </c>
      <c r="AL139" s="50">
        <f>COUNTIFS('2 TRIM'!$A$8:$A$15000,AI139,'2 TRIM'!$K$8:$K$15000,"Interno")</f>
        <v>0</v>
      </c>
      <c r="AM139" s="50">
        <f>COUNTIFS('2 TRIM'!$A$8:$A$15000,AI139,'2 TRIM'!$K$8:$K$15000,"Externo")</f>
        <v>0</v>
      </c>
      <c r="AN139" s="50">
        <f>COUNTIFS('3 TRIM'!A$8:A$5481,AI139,'3 TRIM'!K$8:K$5481,"Interno")</f>
        <v>0</v>
      </c>
      <c r="AO139" s="50">
        <f>COUNTIFS('3 TRIM'!A$8:A$5481,AI139,'3 TRIM'!K$8:K$5481,"Externo")</f>
        <v>0</v>
      </c>
      <c r="AP139" s="50">
        <f>COUNTIFS('4 TRIM'!A$8:A$5161,AI139,'4 TRIM'!H$8:H$5161,"Interno")</f>
        <v>0</v>
      </c>
      <c r="AQ139" s="50">
        <f>COUNTIFS('4 TRIM'!A$8:A$5161,AI139,'4 TRIM'!H$8:H$5161,"Externo")</f>
        <v>0</v>
      </c>
      <c r="AR139" s="51">
        <f t="shared" si="55"/>
        <v>0</v>
      </c>
      <c r="AS139" s="49"/>
      <c r="AT139" s="56">
        <v>137</v>
      </c>
      <c r="AU139" s="52">
        <f>COUNTIFS('1 TRIM'!$A$8:$A$15000,AT139,'1 TRIM'!$L$8:$L$15000,"Campo")</f>
        <v>0</v>
      </c>
      <c r="AV139" s="52">
        <f>COUNTIFS('1 TRIM'!$A$8:$A$15000,AT139,'1 TRIM'!$L$8:$L$15000,"Oficina")</f>
        <v>0</v>
      </c>
      <c r="AW139" s="52">
        <f>COUNTIFS('1 TRIM'!$A$8:$A$15000,AT139,'1 TRIM'!$L$8:$L$15000,"Virtual")</f>
        <v>0</v>
      </c>
      <c r="AX139" s="52">
        <f>COUNTIFS('2 TRIM'!$A$8:$A$15000,AT139,'2 TRIM'!$L$8:$L$15000,"Campo")</f>
        <v>0</v>
      </c>
      <c r="AY139" s="52">
        <f>COUNTIFS('2 TRIM'!$A$8:$A$15000,AT139,'2 TRIM'!$L$8:$L$15000,"Oficina")</f>
        <v>0</v>
      </c>
      <c r="AZ139" s="52">
        <f>COUNTIFS('2 TRIM'!$A$8:$A$15000,AT139,'2 TRIM'!$L$8:$L$15000,"Virtual")</f>
        <v>0</v>
      </c>
      <c r="BA139" s="52">
        <f>COUNTIFS('3 TRIM'!$A$8:$A$5481,AT139,'3 TRIM'!$L$8:$L$5481,"Campo")</f>
        <v>0</v>
      </c>
      <c r="BB139" s="52">
        <f>COUNTIFS('3 TRIM'!$A$8:$A$5481,AT139,'3 TRIM'!$L$8:$L$5481,"Oficina")</f>
        <v>0</v>
      </c>
      <c r="BC139" s="52">
        <f>COUNTIFS('3 TRIM'!$A$8:$A$5481,AT139,'3 TRIM'!$L$8:$L$5481,"Virtual")</f>
        <v>0</v>
      </c>
      <c r="BD139" s="50">
        <f>COUNTIFS('4 TRIM'!$A$8:$A$5161,X139,'4 TRIM'!$I$8:$I$5161,"Campo")</f>
        <v>0</v>
      </c>
      <c r="BE139" s="52">
        <f>COUNTIFS('4 TRIM'!$A$8:$A$5161,AT139,'4 TRIM'!$I$8:$I$5161,"Oficina")</f>
        <v>0</v>
      </c>
      <c r="BF139" s="52">
        <f>COUNTIFS('4 TRIM'!$A$8:$A$5161,AT139,'4 TRIM'!$I$8:$I$5161,"Virtual")</f>
        <v>0</v>
      </c>
      <c r="BG139" s="51">
        <f t="shared" si="56"/>
        <v>0</v>
      </c>
      <c r="BH139" s="49"/>
      <c r="BI139" s="56">
        <v>137</v>
      </c>
      <c r="BJ139" s="52">
        <f>SUMIFS('1 TRIM'!M$8:M$14507,'1 TRIM'!A$8:A$14507,FORMULAS!BI139)</f>
        <v>0</v>
      </c>
      <c r="BK139" s="52">
        <f>SUMIFS('2 TRIM'!M$8:M$6930,'2 TRIM'!A$8:A$6930,FORMULAS!BI139)</f>
        <v>0</v>
      </c>
      <c r="BL139" s="52">
        <f>SUMIFS('3 TRIM'!M$8:M$5481,'3 TRIM'!A$8:A$5481,FORMULAS!BK139)</f>
        <v>0</v>
      </c>
      <c r="BM139" s="52">
        <f>SUMIFS('4 TRIM'!M$8:M$5161,'4 TRIM'!A$8:A$5161,FORMULAS!BL139)</f>
        <v>0</v>
      </c>
      <c r="BN139" s="52">
        <f>SUMIFS('1 TRIM'!Q$8:Q$5507,'1 TRIM'!E$8:E$5507,FORMULAS!BM139)</f>
        <v>0</v>
      </c>
      <c r="BO139" s="49"/>
      <c r="BQ139" s="61"/>
      <c r="BR139" s="49"/>
      <c r="BS139" s="49"/>
      <c r="BT139" s="49"/>
      <c r="BU139" s="49"/>
      <c r="BV139" s="49"/>
      <c r="BW139" s="49"/>
      <c r="BX139" s="49"/>
      <c r="BY139" s="49"/>
      <c r="BZ139" s="49"/>
    </row>
    <row r="140" spans="1:78" x14ac:dyDescent="0.25">
      <c r="A140" s="56">
        <v>138</v>
      </c>
      <c r="B140" s="57">
        <f>+PLAN!I148</f>
        <v>0</v>
      </c>
      <c r="C140" s="38">
        <f t="shared" si="40"/>
        <v>1</v>
      </c>
      <c r="D140" s="39" t="e">
        <f t="shared" si="41"/>
        <v>#DIV/0!</v>
      </c>
      <c r="E140" s="58">
        <f>+PLAN!J148</f>
        <v>0</v>
      </c>
      <c r="F140" s="41">
        <f t="shared" si="42"/>
        <v>0</v>
      </c>
      <c r="G140" s="42" t="e">
        <f t="shared" si="43"/>
        <v>#DIV/0!</v>
      </c>
      <c r="H140" s="148">
        <f t="shared" si="44"/>
        <v>0</v>
      </c>
      <c r="I140" s="148">
        <f t="shared" si="45"/>
        <v>1</v>
      </c>
      <c r="J140" s="147" t="e">
        <f t="shared" si="46"/>
        <v>#DIV/0!</v>
      </c>
      <c r="K140" s="59">
        <f>+PLAN!K148</f>
        <v>0</v>
      </c>
      <c r="L140" s="44">
        <f t="shared" si="47"/>
        <v>0</v>
      </c>
      <c r="M140" s="45" t="e">
        <f t="shared" si="48"/>
        <v>#DIV/0!</v>
      </c>
      <c r="N140" s="46">
        <f>+PLAN!L148</f>
        <v>0</v>
      </c>
      <c r="O140" s="47">
        <f>COUNTIF('4 TRIM'!$A$8:$A$5161,A140)</f>
        <v>0</v>
      </c>
      <c r="P140" s="48" t="e">
        <f t="shared" si="49"/>
        <v>#DIV/0!</v>
      </c>
      <c r="Q140" s="148">
        <f t="shared" si="50"/>
        <v>0</v>
      </c>
      <c r="R140" s="148">
        <f t="shared" si="51"/>
        <v>0</v>
      </c>
      <c r="S140" s="147" t="e">
        <f t="shared" si="52"/>
        <v>#DIV/0!</v>
      </c>
      <c r="T140" s="149">
        <f t="shared" si="53"/>
        <v>1</v>
      </c>
      <c r="U140" s="149">
        <f>+PLAN!M148</f>
        <v>0</v>
      </c>
      <c r="V140" s="150" t="e">
        <f t="shared" si="54"/>
        <v>#DIV/0!</v>
      </c>
      <c r="W140" s="49"/>
      <c r="X140" s="56">
        <v>138</v>
      </c>
      <c r="Y140" s="50">
        <f>COUNTIFS('1 TRIM'!$A$8:$A$10507,X140,'1 TRIM'!$J$8:$J$10507,"Programada")</f>
        <v>1</v>
      </c>
      <c r="Z140" s="50">
        <f>COUNTIFS('1 TRIM'!$A$8:$A$10507,X140,'1 TRIM'!$J$8:$J$10507,"Demanda")</f>
        <v>2</v>
      </c>
      <c r="AA140" s="50">
        <f>COUNTIFS('2 TRIM'!$A$8:$A$15000,X140,'2 TRIM'!$J$8:$J$15000,"Programada")</f>
        <v>0</v>
      </c>
      <c r="AB140" s="50">
        <f>COUNTIFS('2 TRIM'!$A$8:$A$15000,X140,'2 TRIM'!$J$8:$J$15000,"Demanda")</f>
        <v>2</v>
      </c>
      <c r="AC140" s="50">
        <f>COUNTIFS('3 TRIM'!$A$8:$A$20000,X140,'3 TRIM'!$J$8:$J$20000,"Programada")</f>
        <v>0</v>
      </c>
      <c r="AD140" s="50">
        <f>COUNTIFS('3 TRIM'!$A$8:$A$20000,X140,'3 TRIM'!$J$8:$J$20000,"Demanda")</f>
        <v>0</v>
      </c>
      <c r="AE140" s="50">
        <f>COUNTIFS('4 TRIM'!$A$8:$A$10161,X140,'4 TRIM'!$G$8:$G$10161,"Programada")</f>
        <v>0</v>
      </c>
      <c r="AF140" s="50">
        <f>COUNTIFS('4 TRIM'!$A$8:$A$10161,X140,'4 TRIM'!$G$8:$G$10161,"Demanda")</f>
        <v>0</v>
      </c>
      <c r="AG140" s="51">
        <f t="shared" si="39"/>
        <v>5</v>
      </c>
      <c r="AH140" s="49"/>
      <c r="AI140" s="56">
        <v>138</v>
      </c>
      <c r="AJ140" s="50">
        <f>COUNTIFS('1 TRIM'!$A$8:$A$15000,AI140,'1 TRIM'!$K$8:$K$15000,"Interno")</f>
        <v>0</v>
      </c>
      <c r="AK140" s="50">
        <f>COUNTIFS('1 TRIM'!$A$8:$A$15000,AI140,'1 TRIM'!$K$8:$K$15000,"Externo")</f>
        <v>3</v>
      </c>
      <c r="AL140" s="50">
        <f>COUNTIFS('2 TRIM'!$A$8:$A$15000,AI140,'2 TRIM'!$K$8:$K$15000,"Interno")</f>
        <v>0</v>
      </c>
      <c r="AM140" s="50">
        <f>COUNTIFS('2 TRIM'!$A$8:$A$15000,AI140,'2 TRIM'!$K$8:$K$15000,"Externo")</f>
        <v>2</v>
      </c>
      <c r="AN140" s="50">
        <f>COUNTIFS('3 TRIM'!A$8:A$5481,AI140,'3 TRIM'!K$8:K$5481,"Interno")</f>
        <v>0</v>
      </c>
      <c r="AO140" s="50">
        <f>COUNTIFS('3 TRIM'!A$8:A$5481,AI140,'3 TRIM'!K$8:K$5481,"Externo")</f>
        <v>0</v>
      </c>
      <c r="AP140" s="50">
        <f>COUNTIFS('4 TRIM'!A$8:A$5161,AI140,'4 TRIM'!H$8:H$5161,"Interno")</f>
        <v>0</v>
      </c>
      <c r="AQ140" s="50">
        <f>COUNTIFS('4 TRIM'!A$8:A$5161,AI140,'4 TRIM'!H$8:H$5161,"Externo")</f>
        <v>0</v>
      </c>
      <c r="AR140" s="51">
        <f t="shared" si="55"/>
        <v>5</v>
      </c>
      <c r="AS140" s="49"/>
      <c r="AT140" s="56">
        <v>138</v>
      </c>
      <c r="AU140" s="52">
        <f>COUNTIFS('1 TRIM'!$A$8:$A$15000,AT140,'1 TRIM'!$L$8:$L$15000,"Campo")</f>
        <v>1</v>
      </c>
      <c r="AV140" s="52">
        <f>COUNTIFS('1 TRIM'!$A$8:$A$15000,AT140,'1 TRIM'!$L$8:$L$15000,"Oficina")</f>
        <v>0</v>
      </c>
      <c r="AW140" s="52">
        <f>COUNTIFS('1 TRIM'!$A$8:$A$15000,AT140,'1 TRIM'!$L$8:$L$15000,"Virtual")</f>
        <v>2</v>
      </c>
      <c r="AX140" s="52">
        <f>COUNTIFS('2 TRIM'!$A$8:$A$15000,AT140,'2 TRIM'!$L$8:$L$15000,"Campo")</f>
        <v>0</v>
      </c>
      <c r="AY140" s="52">
        <f>COUNTIFS('2 TRIM'!$A$8:$A$15000,AT140,'2 TRIM'!$L$8:$L$15000,"Oficina")</f>
        <v>2</v>
      </c>
      <c r="AZ140" s="52">
        <f>COUNTIFS('2 TRIM'!$A$8:$A$15000,AT140,'2 TRIM'!$L$8:$L$15000,"Virtual")</f>
        <v>0</v>
      </c>
      <c r="BA140" s="52">
        <f>COUNTIFS('3 TRIM'!$A$8:$A$5481,AT140,'3 TRIM'!$L$8:$L$5481,"Campo")</f>
        <v>0</v>
      </c>
      <c r="BB140" s="52">
        <f>COUNTIFS('3 TRIM'!$A$8:$A$5481,AT140,'3 TRIM'!$L$8:$L$5481,"Oficina")</f>
        <v>0</v>
      </c>
      <c r="BC140" s="52">
        <f>COUNTIFS('3 TRIM'!$A$8:$A$5481,AT140,'3 TRIM'!$L$8:$L$5481,"Virtual")</f>
        <v>0</v>
      </c>
      <c r="BD140" s="50">
        <f>COUNTIFS('4 TRIM'!$A$8:$A$5161,X140,'4 TRIM'!$I$8:$I$5161,"Campo")</f>
        <v>0</v>
      </c>
      <c r="BE140" s="52">
        <f>COUNTIFS('4 TRIM'!$A$8:$A$5161,AT140,'4 TRIM'!$I$8:$I$5161,"Oficina")</f>
        <v>0</v>
      </c>
      <c r="BF140" s="52">
        <f>COUNTIFS('4 TRIM'!$A$8:$A$5161,AT140,'4 TRIM'!$I$8:$I$5161,"Virtual")</f>
        <v>0</v>
      </c>
      <c r="BG140" s="51">
        <f t="shared" si="56"/>
        <v>5</v>
      </c>
      <c r="BH140" s="49"/>
      <c r="BI140" s="56">
        <v>138</v>
      </c>
      <c r="BJ140" s="52">
        <f>SUMIFS('1 TRIM'!M$8:M$14507,'1 TRIM'!A$8:A$14507,FORMULAS!BI140)</f>
        <v>10</v>
      </c>
      <c r="BK140" s="52">
        <f>SUMIFS('2 TRIM'!M$8:M$6930,'2 TRIM'!A$8:A$6930,FORMULAS!BI140)</f>
        <v>2</v>
      </c>
      <c r="BL140" s="52">
        <f>SUMIFS('3 TRIM'!M$8:M$5481,'3 TRIM'!A$8:A$5481,FORMULAS!BK140)</f>
        <v>0</v>
      </c>
      <c r="BM140" s="52">
        <f>SUMIFS('4 TRIM'!M$8:M$5161,'4 TRIM'!A$8:A$5161,FORMULAS!BL140)</f>
        <v>0</v>
      </c>
      <c r="BN140" s="52">
        <f>SUMIFS('1 TRIM'!Q$8:Q$5507,'1 TRIM'!E$8:E$5507,FORMULAS!BM140)</f>
        <v>0</v>
      </c>
      <c r="BO140" s="49"/>
      <c r="BQ140" s="61"/>
      <c r="BR140" s="49"/>
      <c r="BS140" s="49"/>
      <c r="BT140" s="49"/>
      <c r="BU140" s="49"/>
      <c r="BV140" s="49"/>
      <c r="BW140" s="49"/>
      <c r="BX140" s="49"/>
      <c r="BY140" s="49"/>
      <c r="BZ140" s="49"/>
    </row>
    <row r="141" spans="1:78" x14ac:dyDescent="0.25">
      <c r="A141" s="56">
        <v>139</v>
      </c>
      <c r="B141" s="57">
        <f>+PLAN!I149</f>
        <v>0</v>
      </c>
      <c r="C141" s="38">
        <f t="shared" si="40"/>
        <v>6</v>
      </c>
      <c r="D141" s="39" t="e">
        <f t="shared" si="41"/>
        <v>#DIV/0!</v>
      </c>
      <c r="E141" s="58">
        <f>+PLAN!J149</f>
        <v>1</v>
      </c>
      <c r="F141" s="41">
        <f t="shared" si="42"/>
        <v>1</v>
      </c>
      <c r="G141" s="42">
        <f t="shared" si="43"/>
        <v>1</v>
      </c>
      <c r="H141" s="148">
        <f t="shared" si="44"/>
        <v>1</v>
      </c>
      <c r="I141" s="148">
        <f t="shared" si="45"/>
        <v>7</v>
      </c>
      <c r="J141" s="147">
        <f t="shared" si="46"/>
        <v>7</v>
      </c>
      <c r="K141" s="59">
        <f>+PLAN!K149</f>
        <v>0</v>
      </c>
      <c r="L141" s="44">
        <f t="shared" si="47"/>
        <v>0</v>
      </c>
      <c r="M141" s="45" t="e">
        <f t="shared" si="48"/>
        <v>#DIV/0!</v>
      </c>
      <c r="N141" s="46">
        <f>+PLAN!L149</f>
        <v>0</v>
      </c>
      <c r="O141" s="47">
        <f>COUNTIF('4 TRIM'!$A$8:$A$5161,A141)</f>
        <v>0</v>
      </c>
      <c r="P141" s="48" t="e">
        <f t="shared" si="49"/>
        <v>#DIV/0!</v>
      </c>
      <c r="Q141" s="148">
        <f t="shared" si="50"/>
        <v>0</v>
      </c>
      <c r="R141" s="148">
        <f t="shared" si="51"/>
        <v>0</v>
      </c>
      <c r="S141" s="147" t="e">
        <f t="shared" si="52"/>
        <v>#DIV/0!</v>
      </c>
      <c r="T141" s="149">
        <f t="shared" si="53"/>
        <v>7</v>
      </c>
      <c r="U141" s="149">
        <f>+PLAN!M149</f>
        <v>1</v>
      </c>
      <c r="V141" s="150">
        <f t="shared" si="54"/>
        <v>7</v>
      </c>
      <c r="W141" s="49"/>
      <c r="X141" s="56">
        <v>139</v>
      </c>
      <c r="Y141" s="50">
        <f>COUNTIFS('1 TRIM'!$A$8:$A$10507,X141,'1 TRIM'!$J$8:$J$10507,"Programada")</f>
        <v>6</v>
      </c>
      <c r="Z141" s="50">
        <f>COUNTIFS('1 TRIM'!$A$8:$A$10507,X141,'1 TRIM'!$J$8:$J$10507,"Demanda")</f>
        <v>8</v>
      </c>
      <c r="AA141" s="50">
        <f>COUNTIFS('2 TRIM'!$A$8:$A$15000,X141,'2 TRIM'!$J$8:$J$15000,"Programada")</f>
        <v>1</v>
      </c>
      <c r="AB141" s="50">
        <f>COUNTIFS('2 TRIM'!$A$8:$A$15000,X141,'2 TRIM'!$J$8:$J$15000,"Demanda")</f>
        <v>26</v>
      </c>
      <c r="AC141" s="50">
        <f>COUNTIFS('3 TRIM'!$A$8:$A$20000,X141,'3 TRIM'!$J$8:$J$20000,"Programada")</f>
        <v>0</v>
      </c>
      <c r="AD141" s="50">
        <f>COUNTIFS('3 TRIM'!$A$8:$A$20000,X141,'3 TRIM'!$J$8:$J$20000,"Demanda")</f>
        <v>0</v>
      </c>
      <c r="AE141" s="50">
        <f>COUNTIFS('4 TRIM'!$A$8:$A$10161,X141,'4 TRIM'!$G$8:$G$10161,"Programada")</f>
        <v>0</v>
      </c>
      <c r="AF141" s="50">
        <f>COUNTIFS('4 TRIM'!$A$8:$A$10161,X141,'4 TRIM'!$G$8:$G$10161,"Demanda")</f>
        <v>0</v>
      </c>
      <c r="AG141" s="51">
        <f t="shared" si="39"/>
        <v>41</v>
      </c>
      <c r="AH141" s="49"/>
      <c r="AI141" s="56">
        <v>139</v>
      </c>
      <c r="AJ141" s="50">
        <f>COUNTIFS('1 TRIM'!$A$8:$A$15000,AI141,'1 TRIM'!$K$8:$K$15000,"Interno")</f>
        <v>14</v>
      </c>
      <c r="AK141" s="50">
        <f>COUNTIFS('1 TRIM'!$A$8:$A$15000,AI141,'1 TRIM'!$K$8:$K$15000,"Externo")</f>
        <v>0</v>
      </c>
      <c r="AL141" s="50">
        <f>COUNTIFS('2 TRIM'!$A$8:$A$15000,AI141,'2 TRIM'!$K$8:$K$15000,"Interno")</f>
        <v>27</v>
      </c>
      <c r="AM141" s="50">
        <f>COUNTIFS('2 TRIM'!$A$8:$A$15000,AI141,'2 TRIM'!$K$8:$K$15000,"Externo")</f>
        <v>0</v>
      </c>
      <c r="AN141" s="50">
        <f>COUNTIFS('3 TRIM'!A$8:A$5481,AI141,'3 TRIM'!K$8:K$5481,"Interno")</f>
        <v>0</v>
      </c>
      <c r="AO141" s="50">
        <f>COUNTIFS('3 TRIM'!A$8:A$5481,AI141,'3 TRIM'!K$8:K$5481,"Externo")</f>
        <v>0</v>
      </c>
      <c r="AP141" s="50">
        <f>COUNTIFS('4 TRIM'!A$8:A$5161,AI141,'4 TRIM'!H$8:H$5161,"Interno")</f>
        <v>0</v>
      </c>
      <c r="AQ141" s="50">
        <f>COUNTIFS('4 TRIM'!A$8:A$5161,AI141,'4 TRIM'!H$8:H$5161,"Externo")</f>
        <v>0</v>
      </c>
      <c r="AR141" s="51">
        <f t="shared" si="55"/>
        <v>41</v>
      </c>
      <c r="AS141" s="49"/>
      <c r="AT141" s="56">
        <v>139</v>
      </c>
      <c r="AU141" s="52">
        <f>COUNTIFS('1 TRIM'!$A$8:$A$15000,AT141,'1 TRIM'!$L$8:$L$15000,"Campo")</f>
        <v>8</v>
      </c>
      <c r="AV141" s="52">
        <f>COUNTIFS('1 TRIM'!$A$8:$A$15000,AT141,'1 TRIM'!$L$8:$L$15000,"Oficina")</f>
        <v>0</v>
      </c>
      <c r="AW141" s="52">
        <f>COUNTIFS('1 TRIM'!$A$8:$A$15000,AT141,'1 TRIM'!$L$8:$L$15000,"Virtual")</f>
        <v>6</v>
      </c>
      <c r="AX141" s="52">
        <f>COUNTIFS('2 TRIM'!$A$8:$A$15000,AT141,'2 TRIM'!$L$8:$L$15000,"Campo")</f>
        <v>6</v>
      </c>
      <c r="AY141" s="52">
        <f>COUNTIFS('2 TRIM'!$A$8:$A$15000,AT141,'2 TRIM'!$L$8:$L$15000,"Oficina")</f>
        <v>6</v>
      </c>
      <c r="AZ141" s="52">
        <f>COUNTIFS('2 TRIM'!$A$8:$A$15000,AT141,'2 TRIM'!$L$8:$L$15000,"Virtual")</f>
        <v>15</v>
      </c>
      <c r="BA141" s="52">
        <f>COUNTIFS('3 TRIM'!$A$8:$A$5481,AT141,'3 TRIM'!$L$8:$L$5481,"Campo")</f>
        <v>0</v>
      </c>
      <c r="BB141" s="52">
        <f>COUNTIFS('3 TRIM'!$A$8:$A$5481,AT141,'3 TRIM'!$L$8:$L$5481,"Oficina")</f>
        <v>0</v>
      </c>
      <c r="BC141" s="52">
        <f>COUNTIFS('3 TRIM'!$A$8:$A$5481,AT141,'3 TRIM'!$L$8:$L$5481,"Virtual")</f>
        <v>0</v>
      </c>
      <c r="BD141" s="50">
        <f>COUNTIFS('4 TRIM'!$A$8:$A$5161,X141,'4 TRIM'!$I$8:$I$5161,"Campo")</f>
        <v>0</v>
      </c>
      <c r="BE141" s="52">
        <f>COUNTIFS('4 TRIM'!$A$8:$A$5161,AT141,'4 TRIM'!$I$8:$I$5161,"Oficina")</f>
        <v>0</v>
      </c>
      <c r="BF141" s="52">
        <f>COUNTIFS('4 TRIM'!$A$8:$A$5161,AT141,'4 TRIM'!$I$8:$I$5161,"Virtual")</f>
        <v>0</v>
      </c>
      <c r="BG141" s="51">
        <f t="shared" si="56"/>
        <v>41</v>
      </c>
      <c r="BH141" s="49"/>
      <c r="BI141" s="56">
        <v>139</v>
      </c>
      <c r="BJ141" s="52">
        <f>SUMIFS('1 TRIM'!M$8:M$14507,'1 TRIM'!A$8:A$14507,FORMULAS!BI141)</f>
        <v>172</v>
      </c>
      <c r="BK141" s="52">
        <f>SUMIFS('2 TRIM'!M$8:M$6930,'2 TRIM'!A$8:A$6930,FORMULAS!BI141)</f>
        <v>0</v>
      </c>
      <c r="BL141" s="52">
        <f>SUMIFS('3 TRIM'!M$8:M$5481,'3 TRIM'!A$8:A$5481,FORMULAS!BK141)</f>
        <v>0</v>
      </c>
      <c r="BM141" s="52">
        <f>SUMIFS('4 TRIM'!M$8:M$5161,'4 TRIM'!A$8:A$5161,FORMULAS!BL141)</f>
        <v>0</v>
      </c>
      <c r="BN141" s="52">
        <f>SUMIFS('1 TRIM'!Q$8:Q$5507,'1 TRIM'!E$8:E$5507,FORMULAS!BM141)</f>
        <v>0</v>
      </c>
      <c r="BO141" s="49"/>
      <c r="BQ141" s="61"/>
      <c r="BR141" s="49"/>
      <c r="BS141" s="49"/>
      <c r="BT141" s="49"/>
      <c r="BU141" s="49"/>
      <c r="BV141" s="49"/>
      <c r="BW141" s="49"/>
      <c r="BX141" s="49"/>
      <c r="BY141" s="49"/>
      <c r="BZ141" s="49"/>
    </row>
    <row r="142" spans="1:78" x14ac:dyDescent="0.25">
      <c r="A142" s="56">
        <v>140</v>
      </c>
      <c r="B142" s="57">
        <f>+PLAN!I150</f>
        <v>10</v>
      </c>
      <c r="C142" s="38">
        <f t="shared" si="40"/>
        <v>11</v>
      </c>
      <c r="D142" s="39">
        <f t="shared" si="41"/>
        <v>1.1000000000000001</v>
      </c>
      <c r="E142" s="58">
        <f>+PLAN!J150</f>
        <v>10</v>
      </c>
      <c r="F142" s="41">
        <f t="shared" si="42"/>
        <v>10</v>
      </c>
      <c r="G142" s="42">
        <f t="shared" si="43"/>
        <v>1</v>
      </c>
      <c r="H142" s="148">
        <f t="shared" si="44"/>
        <v>20</v>
      </c>
      <c r="I142" s="148">
        <f t="shared" si="45"/>
        <v>21</v>
      </c>
      <c r="J142" s="147">
        <f t="shared" si="46"/>
        <v>1.05</v>
      </c>
      <c r="K142" s="59">
        <f>+PLAN!K150</f>
        <v>10</v>
      </c>
      <c r="L142" s="44">
        <f t="shared" si="47"/>
        <v>11</v>
      </c>
      <c r="M142" s="45">
        <f t="shared" si="48"/>
        <v>1.1000000000000001</v>
      </c>
      <c r="N142" s="46">
        <f>+PLAN!L150</f>
        <v>10</v>
      </c>
      <c r="O142" s="47">
        <f>COUNTIF('4 TRIM'!$A$8:$A$5161,A142)</f>
        <v>0</v>
      </c>
      <c r="P142" s="48">
        <f t="shared" si="49"/>
        <v>0</v>
      </c>
      <c r="Q142" s="148">
        <f t="shared" si="50"/>
        <v>20</v>
      </c>
      <c r="R142" s="148">
        <f t="shared" si="51"/>
        <v>11</v>
      </c>
      <c r="S142" s="147">
        <f t="shared" si="52"/>
        <v>0.55000000000000004</v>
      </c>
      <c r="T142" s="149">
        <f t="shared" si="53"/>
        <v>32</v>
      </c>
      <c r="U142" s="149">
        <f>+PLAN!M150</f>
        <v>40</v>
      </c>
      <c r="V142" s="150">
        <f t="shared" si="54"/>
        <v>0.8</v>
      </c>
      <c r="W142" s="49"/>
      <c r="X142" s="56">
        <v>140</v>
      </c>
      <c r="Y142" s="50">
        <f>COUNTIFS('1 TRIM'!$A$8:$A$10507,X142,'1 TRIM'!$J$8:$J$10507,"Programada")</f>
        <v>11</v>
      </c>
      <c r="Z142" s="50">
        <f>COUNTIFS('1 TRIM'!$A$8:$A$10507,X142,'1 TRIM'!$J$8:$J$10507,"Demanda")</f>
        <v>3</v>
      </c>
      <c r="AA142" s="50">
        <f>COUNTIFS('2 TRIM'!$A$8:$A$15000,X142,'2 TRIM'!$J$8:$J$15000,"Programada")</f>
        <v>10</v>
      </c>
      <c r="AB142" s="50">
        <f>COUNTIFS('2 TRIM'!$A$8:$A$15000,X142,'2 TRIM'!$J$8:$J$15000,"Demanda")</f>
        <v>0</v>
      </c>
      <c r="AC142" s="50">
        <f>COUNTIFS('3 TRIM'!$A$8:$A$20000,X142,'3 TRIM'!$J$8:$J$20000,"Programada")</f>
        <v>11</v>
      </c>
      <c r="AD142" s="50">
        <f>COUNTIFS('3 TRIM'!$A$8:$A$20000,X142,'3 TRIM'!$J$8:$J$20000,"Demanda")</f>
        <v>1</v>
      </c>
      <c r="AE142" s="50">
        <f>COUNTIFS('4 TRIM'!$A$8:$A$10161,X142,'4 TRIM'!$G$8:$G$10161,"Programada")</f>
        <v>0</v>
      </c>
      <c r="AF142" s="50">
        <f>COUNTIFS('4 TRIM'!$A$8:$A$10161,X142,'4 TRIM'!$G$8:$G$10161,"Demanda")</f>
        <v>0</v>
      </c>
      <c r="AG142" s="51">
        <f t="shared" si="39"/>
        <v>36</v>
      </c>
      <c r="AH142" s="49"/>
      <c r="AI142" s="56">
        <v>140</v>
      </c>
      <c r="AJ142" s="50">
        <f>COUNTIFS('1 TRIM'!$A$8:$A$15000,AI142,'1 TRIM'!$K$8:$K$15000,"Interno")</f>
        <v>14</v>
      </c>
      <c r="AK142" s="50">
        <f>COUNTIFS('1 TRIM'!$A$8:$A$15000,AI142,'1 TRIM'!$K$8:$K$15000,"Externo")</f>
        <v>0</v>
      </c>
      <c r="AL142" s="50">
        <f>COUNTIFS('2 TRIM'!$A$8:$A$15000,AI142,'2 TRIM'!$K$8:$K$15000,"Interno")</f>
        <v>10</v>
      </c>
      <c r="AM142" s="50">
        <f>COUNTIFS('2 TRIM'!$A$8:$A$15000,AI142,'2 TRIM'!$K$8:$K$15000,"Externo")</f>
        <v>0</v>
      </c>
      <c r="AN142" s="50">
        <f>COUNTIFS('3 TRIM'!A$8:A$5481,AI142,'3 TRIM'!K$8:K$5481,"Interno")</f>
        <v>0</v>
      </c>
      <c r="AO142" s="50">
        <f>COUNTIFS('3 TRIM'!A$8:A$5481,AI142,'3 TRIM'!K$8:K$5481,"Externo")</f>
        <v>0</v>
      </c>
      <c r="AP142" s="50">
        <f>COUNTIFS('4 TRIM'!A$8:A$5161,AI142,'4 TRIM'!H$8:H$5161,"Interno")</f>
        <v>0</v>
      </c>
      <c r="AQ142" s="50">
        <f>COUNTIFS('4 TRIM'!A$8:A$5161,AI142,'4 TRIM'!H$8:H$5161,"Externo")</f>
        <v>0</v>
      </c>
      <c r="AR142" s="51">
        <f t="shared" si="55"/>
        <v>24</v>
      </c>
      <c r="AS142" s="49"/>
      <c r="AT142" s="56">
        <v>140</v>
      </c>
      <c r="AU142" s="52">
        <f>COUNTIFS('1 TRIM'!$A$8:$A$15000,AT142,'1 TRIM'!$L$8:$L$15000,"Campo")</f>
        <v>0</v>
      </c>
      <c r="AV142" s="52">
        <f>COUNTIFS('1 TRIM'!$A$8:$A$15000,AT142,'1 TRIM'!$L$8:$L$15000,"Oficina")</f>
        <v>14</v>
      </c>
      <c r="AW142" s="52">
        <f>COUNTIFS('1 TRIM'!$A$8:$A$15000,AT142,'1 TRIM'!$L$8:$L$15000,"Virtual")</f>
        <v>0</v>
      </c>
      <c r="AX142" s="52">
        <f>COUNTIFS('2 TRIM'!$A$8:$A$15000,AT142,'2 TRIM'!$L$8:$L$15000,"Campo")</f>
        <v>8</v>
      </c>
      <c r="AY142" s="52">
        <f>COUNTIFS('2 TRIM'!$A$8:$A$15000,AT142,'2 TRIM'!$L$8:$L$15000,"Oficina")</f>
        <v>2</v>
      </c>
      <c r="AZ142" s="52">
        <f>COUNTIFS('2 TRIM'!$A$8:$A$15000,AT142,'2 TRIM'!$L$8:$L$15000,"Virtual")</f>
        <v>0</v>
      </c>
      <c r="BA142" s="52">
        <f>COUNTIFS('3 TRIM'!$A$8:$A$5481,AT142,'3 TRIM'!$L$8:$L$5481,"Campo")</f>
        <v>0</v>
      </c>
      <c r="BB142" s="52">
        <f>COUNTIFS('3 TRIM'!$A$8:$A$5481,AT142,'3 TRIM'!$L$8:$L$5481,"Oficina")</f>
        <v>0</v>
      </c>
      <c r="BC142" s="52">
        <f>COUNTIFS('3 TRIM'!$A$8:$A$5481,AT142,'3 TRIM'!$L$8:$L$5481,"Virtual")</f>
        <v>0</v>
      </c>
      <c r="BD142" s="50">
        <f>COUNTIFS('4 TRIM'!$A$8:$A$5161,X142,'4 TRIM'!$I$8:$I$5161,"Campo")</f>
        <v>0</v>
      </c>
      <c r="BE142" s="52">
        <f>COUNTIFS('4 TRIM'!$A$8:$A$5161,AT142,'4 TRIM'!$I$8:$I$5161,"Oficina")</f>
        <v>0</v>
      </c>
      <c r="BF142" s="52">
        <f>COUNTIFS('4 TRIM'!$A$8:$A$5161,AT142,'4 TRIM'!$I$8:$I$5161,"Virtual")</f>
        <v>0</v>
      </c>
      <c r="BG142" s="51">
        <f t="shared" si="56"/>
        <v>24</v>
      </c>
      <c r="BH142" s="49"/>
      <c r="BI142" s="56">
        <v>140</v>
      </c>
      <c r="BJ142" s="52">
        <f>SUMIFS('1 TRIM'!M$8:M$14507,'1 TRIM'!A$8:A$14507,FORMULAS!BI142)</f>
        <v>19</v>
      </c>
      <c r="BK142" s="52">
        <f>SUMIFS('2 TRIM'!M$8:M$6930,'2 TRIM'!A$8:A$6930,FORMULAS!BI142)</f>
        <v>9</v>
      </c>
      <c r="BL142" s="52">
        <f>SUMIFS('3 TRIM'!M$8:M$5481,'3 TRIM'!A$8:A$5481,FORMULAS!BK142)</f>
        <v>0</v>
      </c>
      <c r="BM142" s="52">
        <f>SUMIFS('4 TRIM'!M$8:M$5161,'4 TRIM'!A$8:A$5161,FORMULAS!BL142)</f>
        <v>0</v>
      </c>
      <c r="BN142" s="52">
        <f>SUMIFS('1 TRIM'!Q$8:Q$5507,'1 TRIM'!E$8:E$5507,FORMULAS!BM142)</f>
        <v>0</v>
      </c>
      <c r="BO142" s="49"/>
      <c r="BQ142" s="61"/>
      <c r="BR142" s="49"/>
      <c r="BS142" s="49"/>
      <c r="BT142" s="49"/>
      <c r="BU142" s="49"/>
      <c r="BV142" s="49"/>
      <c r="BW142" s="49"/>
      <c r="BX142" s="49"/>
      <c r="BY142" s="49"/>
      <c r="BZ142" s="49"/>
    </row>
    <row r="143" spans="1:78" x14ac:dyDescent="0.25">
      <c r="A143" s="56">
        <v>141</v>
      </c>
      <c r="B143" s="57">
        <f>+PLAN!I151</f>
        <v>2</v>
      </c>
      <c r="C143" s="38">
        <f t="shared" si="40"/>
        <v>2</v>
      </c>
      <c r="D143" s="39">
        <f t="shared" si="41"/>
        <v>1</v>
      </c>
      <c r="E143" s="58">
        <f>+PLAN!J151</f>
        <v>6</v>
      </c>
      <c r="F143" s="41">
        <f t="shared" si="42"/>
        <v>6</v>
      </c>
      <c r="G143" s="42">
        <f t="shared" si="43"/>
        <v>1</v>
      </c>
      <c r="H143" s="148">
        <f t="shared" si="44"/>
        <v>8</v>
      </c>
      <c r="I143" s="148">
        <f t="shared" si="45"/>
        <v>8</v>
      </c>
      <c r="J143" s="147">
        <f t="shared" si="46"/>
        <v>1</v>
      </c>
      <c r="K143" s="59">
        <f>+PLAN!K151</f>
        <v>2</v>
      </c>
      <c r="L143" s="44">
        <f t="shared" si="47"/>
        <v>6</v>
      </c>
      <c r="M143" s="45">
        <f t="shared" si="48"/>
        <v>3</v>
      </c>
      <c r="N143" s="46">
        <f>+PLAN!L151</f>
        <v>2</v>
      </c>
      <c r="O143" s="47">
        <f>COUNTIF('4 TRIM'!$A$8:$A$5161,A143)</f>
        <v>0</v>
      </c>
      <c r="P143" s="48">
        <f t="shared" si="49"/>
        <v>0</v>
      </c>
      <c r="Q143" s="148">
        <f t="shared" si="50"/>
        <v>4</v>
      </c>
      <c r="R143" s="148">
        <f t="shared" si="51"/>
        <v>6</v>
      </c>
      <c r="S143" s="147">
        <f t="shared" si="52"/>
        <v>1.5</v>
      </c>
      <c r="T143" s="149">
        <f t="shared" si="53"/>
        <v>14</v>
      </c>
      <c r="U143" s="149">
        <f>+PLAN!M151</f>
        <v>12</v>
      </c>
      <c r="V143" s="150">
        <f t="shared" si="54"/>
        <v>1.1666666666666667</v>
      </c>
      <c r="W143" s="49"/>
      <c r="X143" s="56">
        <v>141</v>
      </c>
      <c r="Y143" s="50">
        <f>COUNTIFS('1 TRIM'!$A$8:$A$10507,X143,'1 TRIM'!$J$8:$J$10507,"Programada")</f>
        <v>2</v>
      </c>
      <c r="Z143" s="50">
        <f>COUNTIFS('1 TRIM'!$A$8:$A$10507,X143,'1 TRIM'!$J$8:$J$10507,"Demanda")</f>
        <v>0</v>
      </c>
      <c r="AA143" s="50">
        <f>COUNTIFS('2 TRIM'!$A$8:$A$15000,X143,'2 TRIM'!$J$8:$J$15000,"Programada")</f>
        <v>6</v>
      </c>
      <c r="AB143" s="50">
        <f>COUNTIFS('2 TRIM'!$A$8:$A$15000,X143,'2 TRIM'!$J$8:$J$15000,"Demanda")</f>
        <v>1</v>
      </c>
      <c r="AC143" s="50">
        <f>COUNTIFS('3 TRIM'!$A$8:$A$20000,X143,'3 TRIM'!$J$8:$J$20000,"Programada")</f>
        <v>6</v>
      </c>
      <c r="AD143" s="50">
        <f>COUNTIFS('3 TRIM'!$A$8:$A$20000,X143,'3 TRIM'!$J$8:$J$20000,"Demanda")</f>
        <v>2</v>
      </c>
      <c r="AE143" s="50">
        <f>COUNTIFS('4 TRIM'!$A$8:$A$10161,X143,'4 TRIM'!$G$8:$G$10161,"Programada")</f>
        <v>0</v>
      </c>
      <c r="AF143" s="50">
        <f>COUNTIFS('4 TRIM'!$A$8:$A$10161,X143,'4 TRIM'!$G$8:$G$10161,"Demanda")</f>
        <v>0</v>
      </c>
      <c r="AG143" s="51">
        <f t="shared" si="39"/>
        <v>17</v>
      </c>
      <c r="AH143" s="49"/>
      <c r="AI143" s="56">
        <v>141</v>
      </c>
      <c r="AJ143" s="50">
        <f>COUNTIFS('1 TRIM'!$A$8:$A$15000,AI143,'1 TRIM'!$K$8:$K$15000,"Interno")</f>
        <v>0</v>
      </c>
      <c r="AK143" s="50">
        <f>COUNTIFS('1 TRIM'!$A$8:$A$15000,AI143,'1 TRIM'!$K$8:$K$15000,"Externo")</f>
        <v>2</v>
      </c>
      <c r="AL143" s="50">
        <f>COUNTIFS('2 TRIM'!$A$8:$A$15000,AI143,'2 TRIM'!$K$8:$K$15000,"Interno")</f>
        <v>0</v>
      </c>
      <c r="AM143" s="50">
        <f>COUNTIFS('2 TRIM'!$A$8:$A$15000,AI143,'2 TRIM'!$K$8:$K$15000,"Externo")</f>
        <v>7</v>
      </c>
      <c r="AN143" s="50">
        <f>COUNTIFS('3 TRIM'!A$8:A$5481,AI143,'3 TRIM'!K$8:K$5481,"Interno")</f>
        <v>0</v>
      </c>
      <c r="AO143" s="50">
        <f>COUNTIFS('3 TRIM'!A$8:A$5481,AI143,'3 TRIM'!K$8:K$5481,"Externo")</f>
        <v>1</v>
      </c>
      <c r="AP143" s="50">
        <f>COUNTIFS('4 TRIM'!A$8:A$5161,AI143,'4 TRIM'!H$8:H$5161,"Interno")</f>
        <v>0</v>
      </c>
      <c r="AQ143" s="50">
        <f>COUNTIFS('4 TRIM'!A$8:A$5161,AI143,'4 TRIM'!H$8:H$5161,"Externo")</f>
        <v>0</v>
      </c>
      <c r="AR143" s="51">
        <f t="shared" si="55"/>
        <v>10</v>
      </c>
      <c r="AS143" s="49"/>
      <c r="AT143" s="56">
        <v>141</v>
      </c>
      <c r="AU143" s="52">
        <f>COUNTIFS('1 TRIM'!$A$8:$A$15000,AT143,'1 TRIM'!$L$8:$L$15000,"Campo")</f>
        <v>0</v>
      </c>
      <c r="AV143" s="52">
        <f>COUNTIFS('1 TRIM'!$A$8:$A$15000,AT143,'1 TRIM'!$L$8:$L$15000,"Oficina")</f>
        <v>2</v>
      </c>
      <c r="AW143" s="52">
        <f>COUNTIFS('1 TRIM'!$A$8:$A$15000,AT143,'1 TRIM'!$L$8:$L$15000,"Virtual")</f>
        <v>0</v>
      </c>
      <c r="AX143" s="52">
        <f>COUNTIFS('2 TRIM'!$A$8:$A$15000,AT143,'2 TRIM'!$L$8:$L$15000,"Campo")</f>
        <v>0</v>
      </c>
      <c r="AY143" s="52">
        <f>COUNTIFS('2 TRIM'!$A$8:$A$15000,AT143,'2 TRIM'!$L$8:$L$15000,"Oficina")</f>
        <v>3</v>
      </c>
      <c r="AZ143" s="52">
        <f>COUNTIFS('2 TRIM'!$A$8:$A$15000,AT143,'2 TRIM'!$L$8:$L$15000,"Virtual")</f>
        <v>4</v>
      </c>
      <c r="BA143" s="52">
        <f>COUNTIFS('3 TRIM'!$A$8:$A$5481,AT143,'3 TRIM'!$L$8:$L$5481,"Campo")</f>
        <v>0</v>
      </c>
      <c r="BB143" s="52">
        <f>COUNTIFS('3 TRIM'!$A$8:$A$5481,AT143,'3 TRIM'!$L$8:$L$5481,"Oficina")</f>
        <v>0</v>
      </c>
      <c r="BC143" s="52">
        <f>COUNTIFS('3 TRIM'!$A$8:$A$5481,AT143,'3 TRIM'!$L$8:$L$5481,"Virtual")</f>
        <v>1</v>
      </c>
      <c r="BD143" s="50">
        <f>COUNTIFS('4 TRIM'!$A$8:$A$5161,X143,'4 TRIM'!$I$8:$I$5161,"Campo")</f>
        <v>0</v>
      </c>
      <c r="BE143" s="52">
        <f>COUNTIFS('4 TRIM'!$A$8:$A$5161,AT143,'4 TRIM'!$I$8:$I$5161,"Oficina")</f>
        <v>0</v>
      </c>
      <c r="BF143" s="52">
        <f>COUNTIFS('4 TRIM'!$A$8:$A$5161,AT143,'4 TRIM'!$I$8:$I$5161,"Virtual")</f>
        <v>0</v>
      </c>
      <c r="BG143" s="51">
        <f t="shared" si="56"/>
        <v>10</v>
      </c>
      <c r="BH143" s="49"/>
      <c r="BI143" s="56">
        <v>141</v>
      </c>
      <c r="BJ143" s="52">
        <f>SUMIFS('1 TRIM'!M$8:M$14507,'1 TRIM'!A$8:A$14507,FORMULAS!BI143)</f>
        <v>3</v>
      </c>
      <c r="BK143" s="52">
        <f>SUMIFS('2 TRIM'!M$8:M$6930,'2 TRIM'!A$8:A$6930,FORMULAS!BI143)</f>
        <v>18</v>
      </c>
      <c r="BL143" s="52">
        <f>SUMIFS('3 TRIM'!M$8:M$5481,'3 TRIM'!A$8:A$5481,FORMULAS!BK143)</f>
        <v>0</v>
      </c>
      <c r="BM143" s="52">
        <f>SUMIFS('4 TRIM'!M$8:M$5161,'4 TRIM'!A$8:A$5161,FORMULAS!BL143)</f>
        <v>0</v>
      </c>
      <c r="BN143" s="52">
        <f>SUMIFS('1 TRIM'!Q$8:Q$5507,'1 TRIM'!E$8:E$5507,FORMULAS!BM143)</f>
        <v>0</v>
      </c>
      <c r="BO143" s="49"/>
      <c r="BQ143" s="61"/>
      <c r="BR143" s="49"/>
      <c r="BS143" s="49"/>
      <c r="BT143" s="49"/>
      <c r="BU143" s="49"/>
      <c r="BV143" s="49"/>
      <c r="BW143" s="49"/>
      <c r="BX143" s="49"/>
      <c r="BY143" s="49"/>
      <c r="BZ143" s="49"/>
    </row>
    <row r="144" spans="1:78" x14ac:dyDescent="0.25">
      <c r="A144" s="56">
        <v>142</v>
      </c>
      <c r="B144" s="57">
        <f>+PLAN!I152</f>
        <v>2</v>
      </c>
      <c r="C144" s="38">
        <f t="shared" si="40"/>
        <v>2</v>
      </c>
      <c r="D144" s="39">
        <f t="shared" si="41"/>
        <v>1</v>
      </c>
      <c r="E144" s="58">
        <f>+PLAN!J152</f>
        <v>2</v>
      </c>
      <c r="F144" s="41">
        <f t="shared" si="42"/>
        <v>2</v>
      </c>
      <c r="G144" s="42">
        <f t="shared" si="43"/>
        <v>1</v>
      </c>
      <c r="H144" s="148">
        <f t="shared" si="44"/>
        <v>4</v>
      </c>
      <c r="I144" s="148">
        <f t="shared" si="45"/>
        <v>4</v>
      </c>
      <c r="J144" s="147">
        <f t="shared" si="46"/>
        <v>1</v>
      </c>
      <c r="K144" s="59">
        <f>+PLAN!K152</f>
        <v>2</v>
      </c>
      <c r="L144" s="44">
        <f t="shared" si="47"/>
        <v>2</v>
      </c>
      <c r="M144" s="45">
        <f t="shared" si="48"/>
        <v>1</v>
      </c>
      <c r="N144" s="46">
        <f>+PLAN!L152</f>
        <v>2</v>
      </c>
      <c r="O144" s="47">
        <f>COUNTIF('4 TRIM'!$A$8:$A$5161,A144)</f>
        <v>0</v>
      </c>
      <c r="P144" s="48">
        <f t="shared" si="49"/>
        <v>0</v>
      </c>
      <c r="Q144" s="148">
        <f t="shared" si="50"/>
        <v>4</v>
      </c>
      <c r="R144" s="148">
        <f t="shared" si="51"/>
        <v>2</v>
      </c>
      <c r="S144" s="147">
        <f t="shared" si="52"/>
        <v>0.5</v>
      </c>
      <c r="T144" s="149">
        <f t="shared" si="53"/>
        <v>6</v>
      </c>
      <c r="U144" s="149">
        <f>+PLAN!M152</f>
        <v>8</v>
      </c>
      <c r="V144" s="150">
        <f t="shared" si="54"/>
        <v>0.75</v>
      </c>
      <c r="W144" s="49"/>
      <c r="X144" s="56">
        <v>142</v>
      </c>
      <c r="Y144" s="50">
        <f>COUNTIFS('1 TRIM'!$A$8:$A$10507,X144,'1 TRIM'!$J$8:$J$10507,"Programada")</f>
        <v>2</v>
      </c>
      <c r="Z144" s="50">
        <f>COUNTIFS('1 TRIM'!$A$8:$A$10507,X144,'1 TRIM'!$J$8:$J$10507,"Demanda")</f>
        <v>2</v>
      </c>
      <c r="AA144" s="50">
        <f>COUNTIFS('2 TRIM'!$A$8:$A$15000,X144,'2 TRIM'!$J$8:$J$15000,"Programada")</f>
        <v>2</v>
      </c>
      <c r="AB144" s="50">
        <f>COUNTIFS('2 TRIM'!$A$8:$A$15000,X144,'2 TRIM'!$J$8:$J$15000,"Demanda")</f>
        <v>0</v>
      </c>
      <c r="AC144" s="50">
        <f>COUNTIFS('3 TRIM'!$A$8:$A$20000,X144,'3 TRIM'!$J$8:$J$20000,"Programada")</f>
        <v>2</v>
      </c>
      <c r="AD144" s="50">
        <f>COUNTIFS('3 TRIM'!$A$8:$A$20000,X144,'3 TRIM'!$J$8:$J$20000,"Demanda")</f>
        <v>0</v>
      </c>
      <c r="AE144" s="50">
        <f>COUNTIFS('4 TRIM'!$A$8:$A$10161,X144,'4 TRIM'!$G$8:$G$10161,"Programada")</f>
        <v>0</v>
      </c>
      <c r="AF144" s="50">
        <f>COUNTIFS('4 TRIM'!$A$8:$A$10161,X144,'4 TRIM'!$G$8:$G$10161,"Demanda")</f>
        <v>0</v>
      </c>
      <c r="AG144" s="51">
        <f t="shared" si="39"/>
        <v>8</v>
      </c>
      <c r="AH144" s="49"/>
      <c r="AI144" s="56">
        <v>142</v>
      </c>
      <c r="AJ144" s="50">
        <f>COUNTIFS('1 TRIM'!$A$8:$A$15000,AI144,'1 TRIM'!$K$8:$K$15000,"Interno")</f>
        <v>4</v>
      </c>
      <c r="AK144" s="50">
        <f>COUNTIFS('1 TRIM'!$A$8:$A$15000,AI144,'1 TRIM'!$K$8:$K$15000,"Externo")</f>
        <v>0</v>
      </c>
      <c r="AL144" s="50">
        <f>COUNTIFS('2 TRIM'!$A$8:$A$15000,AI144,'2 TRIM'!$K$8:$K$15000,"Interno")</f>
        <v>2</v>
      </c>
      <c r="AM144" s="50">
        <f>COUNTIFS('2 TRIM'!$A$8:$A$15000,AI144,'2 TRIM'!$K$8:$K$15000,"Externo")</f>
        <v>0</v>
      </c>
      <c r="AN144" s="50">
        <f>COUNTIFS('3 TRIM'!A$8:A$5481,AI144,'3 TRIM'!K$8:K$5481,"Interno")</f>
        <v>0</v>
      </c>
      <c r="AO144" s="50">
        <f>COUNTIFS('3 TRIM'!A$8:A$5481,AI144,'3 TRIM'!K$8:K$5481,"Externo")</f>
        <v>0</v>
      </c>
      <c r="AP144" s="50">
        <f>COUNTIFS('4 TRIM'!A$8:A$5161,AI144,'4 TRIM'!H$8:H$5161,"Interno")</f>
        <v>0</v>
      </c>
      <c r="AQ144" s="50">
        <f>COUNTIFS('4 TRIM'!A$8:A$5161,AI144,'4 TRIM'!H$8:H$5161,"Externo")</f>
        <v>0</v>
      </c>
      <c r="AR144" s="51">
        <f t="shared" si="55"/>
        <v>6</v>
      </c>
      <c r="AS144" s="49"/>
      <c r="AT144" s="56">
        <v>142</v>
      </c>
      <c r="AU144" s="52">
        <f>COUNTIFS('1 TRIM'!$A$8:$A$15000,AT144,'1 TRIM'!$L$8:$L$15000,"Campo")</f>
        <v>0</v>
      </c>
      <c r="AV144" s="52">
        <f>COUNTIFS('1 TRIM'!$A$8:$A$15000,AT144,'1 TRIM'!$L$8:$L$15000,"Oficina")</f>
        <v>3</v>
      </c>
      <c r="AW144" s="52">
        <f>COUNTIFS('1 TRIM'!$A$8:$A$15000,AT144,'1 TRIM'!$L$8:$L$15000,"Virtual")</f>
        <v>1</v>
      </c>
      <c r="AX144" s="52">
        <f>COUNTIFS('2 TRIM'!$A$8:$A$15000,AT144,'2 TRIM'!$L$8:$L$15000,"Campo")</f>
        <v>2</v>
      </c>
      <c r="AY144" s="52">
        <f>COUNTIFS('2 TRIM'!$A$8:$A$15000,AT144,'2 TRIM'!$L$8:$L$15000,"Oficina")</f>
        <v>0</v>
      </c>
      <c r="AZ144" s="52">
        <f>COUNTIFS('2 TRIM'!$A$8:$A$15000,AT144,'2 TRIM'!$L$8:$L$15000,"Virtual")</f>
        <v>0</v>
      </c>
      <c r="BA144" s="52">
        <f>COUNTIFS('3 TRIM'!$A$8:$A$5481,AT144,'3 TRIM'!$L$8:$L$5481,"Campo")</f>
        <v>0</v>
      </c>
      <c r="BB144" s="52">
        <f>COUNTIFS('3 TRIM'!$A$8:$A$5481,AT144,'3 TRIM'!$L$8:$L$5481,"Oficina")</f>
        <v>0</v>
      </c>
      <c r="BC144" s="52">
        <f>COUNTIFS('3 TRIM'!$A$8:$A$5481,AT144,'3 TRIM'!$L$8:$L$5481,"Virtual")</f>
        <v>0</v>
      </c>
      <c r="BD144" s="50">
        <f>COUNTIFS('4 TRIM'!$A$8:$A$5161,X144,'4 TRIM'!$I$8:$I$5161,"Campo")</f>
        <v>0</v>
      </c>
      <c r="BE144" s="52">
        <f>COUNTIFS('4 TRIM'!$A$8:$A$5161,AT144,'4 TRIM'!$I$8:$I$5161,"Oficina")</f>
        <v>0</v>
      </c>
      <c r="BF144" s="52">
        <f>COUNTIFS('4 TRIM'!$A$8:$A$5161,AT144,'4 TRIM'!$I$8:$I$5161,"Virtual")</f>
        <v>0</v>
      </c>
      <c r="BG144" s="51">
        <f t="shared" si="56"/>
        <v>6</v>
      </c>
      <c r="BH144" s="49"/>
      <c r="BI144" s="56">
        <v>142</v>
      </c>
      <c r="BJ144" s="52">
        <f>SUMIFS('1 TRIM'!M$8:M$14507,'1 TRIM'!A$8:A$14507,FORMULAS!BI144)</f>
        <v>72</v>
      </c>
      <c r="BK144" s="52">
        <f>SUMIFS('2 TRIM'!M$8:M$6930,'2 TRIM'!A$8:A$6930,FORMULAS!BI144)</f>
        <v>38</v>
      </c>
      <c r="BL144" s="52">
        <f>SUMIFS('3 TRIM'!M$8:M$5481,'3 TRIM'!A$8:A$5481,FORMULAS!BK144)</f>
        <v>1534</v>
      </c>
      <c r="BM144" s="52">
        <f>SUMIFS('4 TRIM'!M$8:M$5161,'4 TRIM'!A$8:A$5161,FORMULAS!BL144)</f>
        <v>0</v>
      </c>
      <c r="BN144" s="52">
        <f>SUMIFS('1 TRIM'!Q$8:Q$5507,'1 TRIM'!E$8:E$5507,FORMULAS!BM144)</f>
        <v>0</v>
      </c>
      <c r="BO144" s="49"/>
      <c r="BQ144" s="61"/>
      <c r="BR144" s="49"/>
      <c r="BS144" s="49"/>
      <c r="BT144" s="49"/>
      <c r="BU144" s="49"/>
      <c r="BV144" s="49"/>
      <c r="BW144" s="49"/>
      <c r="BX144" s="49"/>
      <c r="BY144" s="49"/>
      <c r="BZ144" s="49"/>
    </row>
    <row r="145" spans="1:78" x14ac:dyDescent="0.25">
      <c r="A145" s="56">
        <v>143</v>
      </c>
      <c r="B145" s="57">
        <f>+PLAN!I153</f>
        <v>0</v>
      </c>
      <c r="C145" s="38">
        <f t="shared" si="40"/>
        <v>0</v>
      </c>
      <c r="D145" s="39" t="e">
        <f t="shared" si="41"/>
        <v>#DIV/0!</v>
      </c>
      <c r="E145" s="58">
        <f>+PLAN!J153</f>
        <v>0</v>
      </c>
      <c r="F145" s="41">
        <f t="shared" si="42"/>
        <v>0</v>
      </c>
      <c r="G145" s="42" t="e">
        <f t="shared" si="43"/>
        <v>#DIV/0!</v>
      </c>
      <c r="H145" s="148">
        <f t="shared" si="44"/>
        <v>0</v>
      </c>
      <c r="I145" s="148">
        <f t="shared" si="45"/>
        <v>0</v>
      </c>
      <c r="J145" s="147" t="e">
        <f t="shared" si="46"/>
        <v>#DIV/0!</v>
      </c>
      <c r="K145" s="59">
        <f>+PLAN!K153</f>
        <v>0</v>
      </c>
      <c r="L145" s="44">
        <f t="shared" si="47"/>
        <v>0</v>
      </c>
      <c r="M145" s="45" t="e">
        <f t="shared" si="48"/>
        <v>#DIV/0!</v>
      </c>
      <c r="N145" s="46">
        <f>+PLAN!L153</f>
        <v>0</v>
      </c>
      <c r="O145" s="47">
        <f>COUNTIF('4 TRIM'!$A$8:$A$5161,A145)</f>
        <v>0</v>
      </c>
      <c r="P145" s="48" t="e">
        <f t="shared" si="49"/>
        <v>#DIV/0!</v>
      </c>
      <c r="Q145" s="148">
        <f t="shared" si="50"/>
        <v>0</v>
      </c>
      <c r="R145" s="148">
        <f t="shared" si="51"/>
        <v>0</v>
      </c>
      <c r="S145" s="147" t="e">
        <f t="shared" si="52"/>
        <v>#DIV/0!</v>
      </c>
      <c r="T145" s="149">
        <f t="shared" si="53"/>
        <v>0</v>
      </c>
      <c r="U145" s="149">
        <f>+PLAN!M153</f>
        <v>0</v>
      </c>
      <c r="V145" s="150" t="e">
        <f t="shared" si="54"/>
        <v>#DIV/0!</v>
      </c>
      <c r="W145" s="49"/>
      <c r="X145" s="56">
        <v>143</v>
      </c>
      <c r="Y145" s="50">
        <f>COUNTIFS('1 TRIM'!$A$8:$A$10507,X145,'1 TRIM'!$J$8:$J$10507,"Programada")</f>
        <v>0</v>
      </c>
      <c r="Z145" s="50">
        <f>COUNTIFS('1 TRIM'!$A$8:$A$10507,X145,'1 TRIM'!$J$8:$J$10507,"Demanda")</f>
        <v>0</v>
      </c>
      <c r="AA145" s="50">
        <f>COUNTIFS('2 TRIM'!$A$8:$A$15000,X145,'2 TRIM'!$J$8:$J$15000,"Programada")</f>
        <v>0</v>
      </c>
      <c r="AB145" s="50">
        <f>COUNTIFS('2 TRIM'!$A$8:$A$15000,X145,'2 TRIM'!$J$8:$J$15000,"Demanda")</f>
        <v>1</v>
      </c>
      <c r="AC145" s="50">
        <f>COUNTIFS('3 TRIM'!$A$8:$A$20000,X145,'3 TRIM'!$J$8:$J$20000,"Programada")</f>
        <v>0</v>
      </c>
      <c r="AD145" s="50">
        <f>COUNTIFS('3 TRIM'!$A$8:$A$20000,X145,'3 TRIM'!$J$8:$J$20000,"Demanda")</f>
        <v>0</v>
      </c>
      <c r="AE145" s="50">
        <f>COUNTIFS('4 TRIM'!$A$8:$A$10161,X145,'4 TRIM'!$G$8:$G$10161,"Programada")</f>
        <v>0</v>
      </c>
      <c r="AF145" s="50">
        <f>COUNTIFS('4 TRIM'!$A$8:$A$10161,X145,'4 TRIM'!$G$8:$G$10161,"Demanda")</f>
        <v>0</v>
      </c>
      <c r="AG145" s="51">
        <f t="shared" si="39"/>
        <v>1</v>
      </c>
      <c r="AH145" s="49"/>
      <c r="AI145" s="56">
        <v>143</v>
      </c>
      <c r="AJ145" s="50">
        <f>COUNTIFS('1 TRIM'!$A$8:$A$15000,AI145,'1 TRIM'!$K$8:$K$15000,"Interno")</f>
        <v>0</v>
      </c>
      <c r="AK145" s="50">
        <f>COUNTIFS('1 TRIM'!$A$8:$A$15000,AI145,'1 TRIM'!$K$8:$K$15000,"Externo")</f>
        <v>0</v>
      </c>
      <c r="AL145" s="50">
        <f>COUNTIFS('2 TRIM'!$A$8:$A$15000,AI145,'2 TRIM'!$K$8:$K$15000,"Interno")</f>
        <v>0</v>
      </c>
      <c r="AM145" s="50">
        <f>COUNTIFS('2 TRIM'!$A$8:$A$15000,AI145,'2 TRIM'!$K$8:$K$15000,"Externo")</f>
        <v>1</v>
      </c>
      <c r="AN145" s="50">
        <f>COUNTIFS('3 TRIM'!A$8:A$5481,AI145,'3 TRIM'!K$8:K$5481,"Interno")</f>
        <v>0</v>
      </c>
      <c r="AO145" s="50">
        <f>COUNTIFS('3 TRIM'!A$8:A$5481,AI145,'3 TRIM'!K$8:K$5481,"Externo")</f>
        <v>0</v>
      </c>
      <c r="AP145" s="50">
        <f>COUNTIFS('4 TRIM'!A$8:A$5161,AI145,'4 TRIM'!H$8:H$5161,"Interno")</f>
        <v>0</v>
      </c>
      <c r="AQ145" s="50">
        <f>COUNTIFS('4 TRIM'!A$8:A$5161,AI145,'4 TRIM'!H$8:H$5161,"Externo")</f>
        <v>0</v>
      </c>
      <c r="AR145" s="51">
        <f t="shared" si="55"/>
        <v>1</v>
      </c>
      <c r="AS145" s="49"/>
      <c r="AT145" s="56">
        <v>143</v>
      </c>
      <c r="AU145" s="52">
        <f>COUNTIFS('1 TRIM'!$A$8:$A$15000,AT145,'1 TRIM'!$L$8:$L$15000,"Campo")</f>
        <v>0</v>
      </c>
      <c r="AV145" s="52">
        <f>COUNTIFS('1 TRIM'!$A$8:$A$15000,AT145,'1 TRIM'!$L$8:$L$15000,"Oficina")</f>
        <v>0</v>
      </c>
      <c r="AW145" s="52">
        <f>COUNTIFS('1 TRIM'!$A$8:$A$15000,AT145,'1 TRIM'!$L$8:$L$15000,"Virtual")</f>
        <v>0</v>
      </c>
      <c r="AX145" s="52">
        <f>COUNTIFS('2 TRIM'!$A$8:$A$15000,AT145,'2 TRIM'!$L$8:$L$15000,"Campo")</f>
        <v>1</v>
      </c>
      <c r="AY145" s="52">
        <f>COUNTIFS('2 TRIM'!$A$8:$A$15000,AT145,'2 TRIM'!$L$8:$L$15000,"Oficina")</f>
        <v>0</v>
      </c>
      <c r="AZ145" s="52">
        <f>COUNTIFS('2 TRIM'!$A$8:$A$15000,AT145,'2 TRIM'!$L$8:$L$15000,"Virtual")</f>
        <v>0</v>
      </c>
      <c r="BA145" s="52">
        <f>COUNTIFS('3 TRIM'!$A$8:$A$5481,AT145,'3 TRIM'!$L$8:$L$5481,"Campo")</f>
        <v>0</v>
      </c>
      <c r="BB145" s="52">
        <f>COUNTIFS('3 TRIM'!$A$8:$A$5481,AT145,'3 TRIM'!$L$8:$L$5481,"Oficina")</f>
        <v>0</v>
      </c>
      <c r="BC145" s="52">
        <f>COUNTIFS('3 TRIM'!$A$8:$A$5481,AT145,'3 TRIM'!$L$8:$L$5481,"Virtual")</f>
        <v>0</v>
      </c>
      <c r="BD145" s="50">
        <f>COUNTIFS('4 TRIM'!$A$8:$A$5161,X145,'4 TRIM'!$I$8:$I$5161,"Campo")</f>
        <v>0</v>
      </c>
      <c r="BE145" s="52">
        <f>COUNTIFS('4 TRIM'!$A$8:$A$5161,AT145,'4 TRIM'!$I$8:$I$5161,"Oficina")</f>
        <v>0</v>
      </c>
      <c r="BF145" s="52">
        <f>COUNTIFS('4 TRIM'!$A$8:$A$5161,AT145,'4 TRIM'!$I$8:$I$5161,"Virtual")</f>
        <v>0</v>
      </c>
      <c r="BG145" s="51">
        <f t="shared" si="56"/>
        <v>1</v>
      </c>
      <c r="BH145" s="49"/>
      <c r="BI145" s="56">
        <v>143</v>
      </c>
      <c r="BJ145" s="52">
        <f>SUMIFS('1 TRIM'!M$8:M$14507,'1 TRIM'!A$8:A$14507,FORMULAS!BI145)</f>
        <v>0</v>
      </c>
      <c r="BK145" s="52">
        <f>SUMIFS('2 TRIM'!M$8:M$6930,'2 TRIM'!A$8:A$6930,FORMULAS!BI145)</f>
        <v>25</v>
      </c>
      <c r="BL145" s="52">
        <f>SUMIFS('3 TRIM'!M$8:M$5481,'3 TRIM'!A$8:A$5481,FORMULAS!BK145)</f>
        <v>0</v>
      </c>
      <c r="BM145" s="52">
        <f>SUMIFS('4 TRIM'!M$8:M$5161,'4 TRIM'!A$8:A$5161,FORMULAS!BL145)</f>
        <v>0</v>
      </c>
      <c r="BN145" s="52">
        <f>SUMIFS('1 TRIM'!Q$8:Q$5507,'1 TRIM'!E$8:E$5507,FORMULAS!BM145)</f>
        <v>0</v>
      </c>
      <c r="BO145" s="49"/>
      <c r="BQ145" s="61"/>
      <c r="BR145" s="49"/>
      <c r="BS145" s="49"/>
      <c r="BT145" s="49"/>
      <c r="BU145" s="49"/>
      <c r="BV145" s="49"/>
      <c r="BW145" s="49"/>
      <c r="BX145" s="49"/>
      <c r="BY145" s="49"/>
      <c r="BZ145" s="49"/>
    </row>
    <row r="146" spans="1:78" x14ac:dyDescent="0.25">
      <c r="A146" s="56">
        <v>144</v>
      </c>
      <c r="B146" s="57">
        <f>+PLAN!I154</f>
        <v>0</v>
      </c>
      <c r="C146" s="38">
        <f t="shared" si="40"/>
        <v>0</v>
      </c>
      <c r="D146" s="39" t="e">
        <f t="shared" si="41"/>
        <v>#DIV/0!</v>
      </c>
      <c r="E146" s="58">
        <f>+PLAN!J154</f>
        <v>2</v>
      </c>
      <c r="F146" s="41">
        <f t="shared" si="42"/>
        <v>8</v>
      </c>
      <c r="G146" s="42">
        <f t="shared" si="43"/>
        <v>4</v>
      </c>
      <c r="H146" s="148">
        <f t="shared" si="44"/>
        <v>2</v>
      </c>
      <c r="I146" s="148">
        <f t="shared" si="45"/>
        <v>8</v>
      </c>
      <c r="J146" s="147">
        <f t="shared" si="46"/>
        <v>4</v>
      </c>
      <c r="K146" s="59">
        <f>+PLAN!K154</f>
        <v>9</v>
      </c>
      <c r="L146" s="44">
        <f t="shared" si="47"/>
        <v>11</v>
      </c>
      <c r="M146" s="45">
        <f t="shared" si="48"/>
        <v>1.2222222222222223</v>
      </c>
      <c r="N146" s="46">
        <f>+PLAN!L154</f>
        <v>3</v>
      </c>
      <c r="O146" s="47">
        <f>COUNTIF('4 TRIM'!$A$8:$A$5161,A146)</f>
        <v>0</v>
      </c>
      <c r="P146" s="48">
        <f t="shared" si="49"/>
        <v>0</v>
      </c>
      <c r="Q146" s="148">
        <f t="shared" si="50"/>
        <v>12</v>
      </c>
      <c r="R146" s="148">
        <f t="shared" si="51"/>
        <v>11</v>
      </c>
      <c r="S146" s="147">
        <f t="shared" si="52"/>
        <v>0.91666666666666663</v>
      </c>
      <c r="T146" s="149">
        <f t="shared" si="53"/>
        <v>19</v>
      </c>
      <c r="U146" s="149">
        <f>+PLAN!M154</f>
        <v>14</v>
      </c>
      <c r="V146" s="150">
        <f t="shared" si="54"/>
        <v>1.3571428571428572</v>
      </c>
      <c r="W146" s="49"/>
      <c r="X146" s="56">
        <v>144</v>
      </c>
      <c r="Y146" s="50">
        <f>COUNTIFS('1 TRIM'!$A$8:$A$10507,X146,'1 TRIM'!$J$8:$J$10507,"Programada")</f>
        <v>0</v>
      </c>
      <c r="Z146" s="50">
        <f>COUNTIFS('1 TRIM'!$A$8:$A$10507,X146,'1 TRIM'!$J$8:$J$10507,"Demanda")</f>
        <v>0</v>
      </c>
      <c r="AA146" s="50">
        <f>COUNTIFS('2 TRIM'!$A$8:$A$15000,X146,'2 TRIM'!$J$8:$J$15000,"Programada")</f>
        <v>8</v>
      </c>
      <c r="AB146" s="50">
        <f>COUNTIFS('2 TRIM'!$A$8:$A$15000,X146,'2 TRIM'!$J$8:$J$15000,"Demanda")</f>
        <v>0</v>
      </c>
      <c r="AC146" s="50">
        <f>COUNTIFS('3 TRIM'!$A$8:$A$20000,X146,'3 TRIM'!$J$8:$J$20000,"Programada")</f>
        <v>11</v>
      </c>
      <c r="AD146" s="50">
        <f>COUNTIFS('3 TRIM'!$A$8:$A$20000,X146,'3 TRIM'!$J$8:$J$20000,"Demanda")</f>
        <v>0</v>
      </c>
      <c r="AE146" s="50">
        <f>COUNTIFS('4 TRIM'!$A$8:$A$10161,X146,'4 TRIM'!$G$8:$G$10161,"Programada")</f>
        <v>0</v>
      </c>
      <c r="AF146" s="50">
        <f>COUNTIFS('4 TRIM'!$A$8:$A$10161,X146,'4 TRIM'!$G$8:$G$10161,"Demanda")</f>
        <v>0</v>
      </c>
      <c r="AG146" s="51">
        <f t="shared" si="39"/>
        <v>19</v>
      </c>
      <c r="AH146" s="49"/>
      <c r="AI146" s="56">
        <v>144</v>
      </c>
      <c r="AJ146" s="50">
        <f>COUNTIFS('1 TRIM'!$A$8:$A$15000,AI146,'1 TRIM'!$K$8:$K$15000,"Interno")</f>
        <v>0</v>
      </c>
      <c r="AK146" s="50">
        <f>COUNTIFS('1 TRIM'!$A$8:$A$15000,AI146,'1 TRIM'!$K$8:$K$15000,"Externo")</f>
        <v>0</v>
      </c>
      <c r="AL146" s="50">
        <f>COUNTIFS('2 TRIM'!$A$8:$A$15000,AI146,'2 TRIM'!$K$8:$K$15000,"Interno")</f>
        <v>0</v>
      </c>
      <c r="AM146" s="50">
        <f>COUNTIFS('2 TRIM'!$A$8:$A$15000,AI146,'2 TRIM'!$K$8:$K$15000,"Externo")</f>
        <v>8</v>
      </c>
      <c r="AN146" s="50">
        <f>COUNTIFS('3 TRIM'!A$8:A$5481,AI146,'3 TRIM'!K$8:K$5481,"Interno")</f>
        <v>0</v>
      </c>
      <c r="AO146" s="50">
        <f>COUNTIFS('3 TRIM'!A$8:A$5481,AI146,'3 TRIM'!K$8:K$5481,"Externo")</f>
        <v>2</v>
      </c>
      <c r="AP146" s="50">
        <f>COUNTIFS('4 TRIM'!A$8:A$5161,AI146,'4 TRIM'!H$8:H$5161,"Interno")</f>
        <v>0</v>
      </c>
      <c r="AQ146" s="50">
        <f>COUNTIFS('4 TRIM'!A$8:A$5161,AI146,'4 TRIM'!H$8:H$5161,"Externo")</f>
        <v>0</v>
      </c>
      <c r="AR146" s="51">
        <f t="shared" si="55"/>
        <v>10</v>
      </c>
      <c r="AS146" s="49"/>
      <c r="AT146" s="56">
        <v>144</v>
      </c>
      <c r="AU146" s="52">
        <f>COUNTIFS('1 TRIM'!$A$8:$A$15000,AT146,'1 TRIM'!$L$8:$L$15000,"Campo")</f>
        <v>0</v>
      </c>
      <c r="AV146" s="52">
        <f>COUNTIFS('1 TRIM'!$A$8:$A$15000,AT146,'1 TRIM'!$L$8:$L$15000,"Oficina")</f>
        <v>0</v>
      </c>
      <c r="AW146" s="52">
        <f>COUNTIFS('1 TRIM'!$A$8:$A$15000,AT146,'1 TRIM'!$L$8:$L$15000,"Virtual")</f>
        <v>0</v>
      </c>
      <c r="AX146" s="52">
        <f>COUNTIFS('2 TRIM'!$A$8:$A$15000,AT146,'2 TRIM'!$L$8:$L$15000,"Campo")</f>
        <v>8</v>
      </c>
      <c r="AY146" s="52">
        <f>COUNTIFS('2 TRIM'!$A$8:$A$15000,AT146,'2 TRIM'!$L$8:$L$15000,"Oficina")</f>
        <v>0</v>
      </c>
      <c r="AZ146" s="52">
        <f>COUNTIFS('2 TRIM'!$A$8:$A$15000,AT146,'2 TRIM'!$L$8:$L$15000,"Virtual")</f>
        <v>0</v>
      </c>
      <c r="BA146" s="52">
        <f>COUNTIFS('3 TRIM'!$A$8:$A$5481,AT146,'3 TRIM'!$L$8:$L$5481,"Campo")</f>
        <v>2</v>
      </c>
      <c r="BB146" s="52">
        <f>COUNTIFS('3 TRIM'!$A$8:$A$5481,AT146,'3 TRIM'!$L$8:$L$5481,"Oficina")</f>
        <v>0</v>
      </c>
      <c r="BC146" s="52">
        <f>COUNTIFS('3 TRIM'!$A$8:$A$5481,AT146,'3 TRIM'!$L$8:$L$5481,"Virtual")</f>
        <v>0</v>
      </c>
      <c r="BD146" s="50">
        <f>COUNTIFS('4 TRIM'!$A$8:$A$5161,X146,'4 TRIM'!$I$8:$I$5161,"Campo")</f>
        <v>0</v>
      </c>
      <c r="BE146" s="52">
        <f>COUNTIFS('4 TRIM'!$A$8:$A$5161,AT146,'4 TRIM'!$I$8:$I$5161,"Oficina")</f>
        <v>0</v>
      </c>
      <c r="BF146" s="52">
        <f>COUNTIFS('4 TRIM'!$A$8:$A$5161,AT146,'4 TRIM'!$I$8:$I$5161,"Virtual")</f>
        <v>0</v>
      </c>
      <c r="BG146" s="51">
        <f t="shared" si="56"/>
        <v>10</v>
      </c>
      <c r="BH146" s="49"/>
      <c r="BI146" s="56">
        <v>144</v>
      </c>
      <c r="BJ146" s="52">
        <f>SUMIFS('1 TRIM'!M$8:M$14507,'1 TRIM'!A$8:A$14507,FORMULAS!BI146)</f>
        <v>0</v>
      </c>
      <c r="BK146" s="52">
        <f>SUMIFS('2 TRIM'!M$8:M$6930,'2 TRIM'!A$8:A$6930,FORMULAS!BI146)</f>
        <v>0</v>
      </c>
      <c r="BL146" s="52">
        <f>SUMIFS('3 TRIM'!M$8:M$5481,'3 TRIM'!A$8:A$5481,FORMULAS!BK146)</f>
        <v>0</v>
      </c>
      <c r="BM146" s="52">
        <f>SUMIFS('4 TRIM'!M$8:M$5161,'4 TRIM'!A$8:A$5161,FORMULAS!BL146)</f>
        <v>0</v>
      </c>
      <c r="BN146" s="52">
        <f>SUMIFS('1 TRIM'!Q$8:Q$5507,'1 TRIM'!E$8:E$5507,FORMULAS!BM146)</f>
        <v>0</v>
      </c>
      <c r="BO146" s="49"/>
      <c r="BQ146" s="61"/>
      <c r="BR146" s="49"/>
      <c r="BS146" s="49"/>
      <c r="BT146" s="49"/>
      <c r="BU146" s="49"/>
      <c r="BV146" s="49"/>
      <c r="BW146" s="49"/>
      <c r="BX146" s="49"/>
      <c r="BY146" s="49"/>
      <c r="BZ146" s="49"/>
    </row>
    <row r="147" spans="1:78" x14ac:dyDescent="0.25">
      <c r="A147" s="56">
        <v>145</v>
      </c>
      <c r="B147" s="57">
        <f>+PLAN!I155</f>
        <v>0</v>
      </c>
      <c r="C147" s="38">
        <f t="shared" si="40"/>
        <v>0</v>
      </c>
      <c r="D147" s="39" t="e">
        <f t="shared" si="41"/>
        <v>#DIV/0!</v>
      </c>
      <c r="E147" s="58">
        <f>+PLAN!J155</f>
        <v>4</v>
      </c>
      <c r="F147" s="41">
        <f t="shared" si="42"/>
        <v>4</v>
      </c>
      <c r="G147" s="42">
        <f t="shared" si="43"/>
        <v>1</v>
      </c>
      <c r="H147" s="148">
        <f t="shared" si="44"/>
        <v>4</v>
      </c>
      <c r="I147" s="148">
        <f t="shared" si="45"/>
        <v>4</v>
      </c>
      <c r="J147" s="147">
        <f t="shared" si="46"/>
        <v>1</v>
      </c>
      <c r="K147" s="59">
        <f>+PLAN!K155</f>
        <v>10</v>
      </c>
      <c r="L147" s="44">
        <f t="shared" si="47"/>
        <v>0</v>
      </c>
      <c r="M147" s="45">
        <f t="shared" si="48"/>
        <v>0</v>
      </c>
      <c r="N147" s="46">
        <f>+PLAN!L155</f>
        <v>20</v>
      </c>
      <c r="O147" s="47">
        <f>COUNTIF('4 TRIM'!$A$8:$A$5161,A147)</f>
        <v>0</v>
      </c>
      <c r="P147" s="48">
        <f t="shared" si="49"/>
        <v>0</v>
      </c>
      <c r="Q147" s="148">
        <f t="shared" si="50"/>
        <v>30</v>
      </c>
      <c r="R147" s="148">
        <f t="shared" si="51"/>
        <v>0</v>
      </c>
      <c r="S147" s="147">
        <f t="shared" si="52"/>
        <v>0</v>
      </c>
      <c r="T147" s="149">
        <f t="shared" si="53"/>
        <v>4</v>
      </c>
      <c r="U147" s="149">
        <f>+PLAN!M155</f>
        <v>34</v>
      </c>
      <c r="V147" s="150">
        <f t="shared" si="54"/>
        <v>0.11764705882352941</v>
      </c>
      <c r="W147" s="49"/>
      <c r="X147" s="56">
        <v>145</v>
      </c>
      <c r="Y147" s="50">
        <f>COUNTIFS('1 TRIM'!$A$8:$A$10507,X147,'1 TRIM'!$J$8:$J$10507,"Programada")</f>
        <v>0</v>
      </c>
      <c r="Z147" s="50">
        <f>COUNTIFS('1 TRIM'!$A$8:$A$10507,X147,'1 TRIM'!$J$8:$J$10507,"Demanda")</f>
        <v>0</v>
      </c>
      <c r="AA147" s="50">
        <f>COUNTIFS('2 TRIM'!$A$8:$A$15000,X147,'2 TRIM'!$J$8:$J$15000,"Programada")</f>
        <v>4</v>
      </c>
      <c r="AB147" s="50">
        <f>COUNTIFS('2 TRIM'!$A$8:$A$15000,X147,'2 TRIM'!$J$8:$J$15000,"Demanda")</f>
        <v>0</v>
      </c>
      <c r="AC147" s="50">
        <f>COUNTIFS('3 TRIM'!$A$8:$A$20000,X147,'3 TRIM'!$J$8:$J$20000,"Programada")</f>
        <v>0</v>
      </c>
      <c r="AD147" s="50">
        <f>COUNTIFS('3 TRIM'!$A$8:$A$20000,X147,'3 TRIM'!$J$8:$J$20000,"Demanda")</f>
        <v>0</v>
      </c>
      <c r="AE147" s="50">
        <f>COUNTIFS('4 TRIM'!$A$8:$A$10161,X147,'4 TRIM'!$G$8:$G$10161,"Programada")</f>
        <v>0</v>
      </c>
      <c r="AF147" s="50">
        <f>COUNTIFS('4 TRIM'!$A$8:$A$10161,X147,'4 TRIM'!$G$8:$G$10161,"Demanda")</f>
        <v>0</v>
      </c>
      <c r="AG147" s="51">
        <f t="shared" si="39"/>
        <v>4</v>
      </c>
      <c r="AH147" s="49"/>
      <c r="AI147" s="56">
        <v>145</v>
      </c>
      <c r="AJ147" s="50">
        <f>COUNTIFS('1 TRIM'!$A$8:$A$15000,AI147,'1 TRIM'!$K$8:$K$15000,"Interno")</f>
        <v>0</v>
      </c>
      <c r="AK147" s="50">
        <f>COUNTIFS('1 TRIM'!$A$8:$A$15000,AI147,'1 TRIM'!$K$8:$K$15000,"Externo")</f>
        <v>0</v>
      </c>
      <c r="AL147" s="50">
        <f>COUNTIFS('2 TRIM'!$A$8:$A$15000,AI147,'2 TRIM'!$K$8:$K$15000,"Interno")</f>
        <v>0</v>
      </c>
      <c r="AM147" s="50">
        <f>COUNTIFS('2 TRIM'!$A$8:$A$15000,AI147,'2 TRIM'!$K$8:$K$15000,"Externo")</f>
        <v>4</v>
      </c>
      <c r="AN147" s="50">
        <f>COUNTIFS('3 TRIM'!A$8:A$5481,AI147,'3 TRIM'!K$8:K$5481,"Interno")</f>
        <v>0</v>
      </c>
      <c r="AO147" s="50">
        <f>COUNTIFS('3 TRIM'!A$8:A$5481,AI147,'3 TRIM'!K$8:K$5481,"Externo")</f>
        <v>0</v>
      </c>
      <c r="AP147" s="50">
        <f>COUNTIFS('4 TRIM'!A$8:A$5161,AI147,'4 TRIM'!H$8:H$5161,"Interno")</f>
        <v>0</v>
      </c>
      <c r="AQ147" s="50">
        <f>COUNTIFS('4 TRIM'!A$8:A$5161,AI147,'4 TRIM'!H$8:H$5161,"Externo")</f>
        <v>0</v>
      </c>
      <c r="AR147" s="51">
        <f t="shared" si="55"/>
        <v>4</v>
      </c>
      <c r="AS147" s="49"/>
      <c r="AT147" s="56">
        <v>145</v>
      </c>
      <c r="AU147" s="52">
        <f>COUNTIFS('1 TRIM'!$A$8:$A$15000,AT147,'1 TRIM'!$L$8:$L$15000,"Campo")</f>
        <v>0</v>
      </c>
      <c r="AV147" s="52">
        <f>COUNTIFS('1 TRIM'!$A$8:$A$15000,AT147,'1 TRIM'!$L$8:$L$15000,"Oficina")</f>
        <v>0</v>
      </c>
      <c r="AW147" s="52">
        <f>COUNTIFS('1 TRIM'!$A$8:$A$15000,AT147,'1 TRIM'!$L$8:$L$15000,"Virtual")</f>
        <v>0</v>
      </c>
      <c r="AX147" s="52">
        <f>COUNTIFS('2 TRIM'!$A$8:$A$15000,AT147,'2 TRIM'!$L$8:$L$15000,"Campo")</f>
        <v>1</v>
      </c>
      <c r="AY147" s="52">
        <f>COUNTIFS('2 TRIM'!$A$8:$A$15000,AT147,'2 TRIM'!$L$8:$L$15000,"Oficina")</f>
        <v>1</v>
      </c>
      <c r="AZ147" s="52">
        <f>COUNTIFS('2 TRIM'!$A$8:$A$15000,AT147,'2 TRIM'!$L$8:$L$15000,"Virtual")</f>
        <v>2</v>
      </c>
      <c r="BA147" s="52">
        <f>COUNTIFS('3 TRIM'!$A$8:$A$5481,AT147,'3 TRIM'!$L$8:$L$5481,"Campo")</f>
        <v>0</v>
      </c>
      <c r="BB147" s="52">
        <f>COUNTIFS('3 TRIM'!$A$8:$A$5481,AT147,'3 TRIM'!$L$8:$L$5481,"Oficina")</f>
        <v>0</v>
      </c>
      <c r="BC147" s="52">
        <f>COUNTIFS('3 TRIM'!$A$8:$A$5481,AT147,'3 TRIM'!$L$8:$L$5481,"Virtual")</f>
        <v>0</v>
      </c>
      <c r="BD147" s="50">
        <f>COUNTIFS('4 TRIM'!$A$8:$A$5161,X147,'4 TRIM'!$I$8:$I$5161,"Campo")</f>
        <v>0</v>
      </c>
      <c r="BE147" s="52">
        <f>COUNTIFS('4 TRIM'!$A$8:$A$5161,AT147,'4 TRIM'!$I$8:$I$5161,"Oficina")</f>
        <v>0</v>
      </c>
      <c r="BF147" s="52">
        <f>COUNTIFS('4 TRIM'!$A$8:$A$5161,AT147,'4 TRIM'!$I$8:$I$5161,"Virtual")</f>
        <v>0</v>
      </c>
      <c r="BG147" s="51">
        <f t="shared" si="56"/>
        <v>4</v>
      </c>
      <c r="BH147" s="49"/>
      <c r="BI147" s="56">
        <v>145</v>
      </c>
      <c r="BJ147" s="52">
        <f>SUMIFS('1 TRIM'!M$8:M$14507,'1 TRIM'!A$8:A$14507,FORMULAS!BI147)</f>
        <v>0</v>
      </c>
      <c r="BK147" s="52">
        <f>SUMIFS('2 TRIM'!M$8:M$6930,'2 TRIM'!A$8:A$6930,FORMULAS!BI147)</f>
        <v>17</v>
      </c>
      <c r="BL147" s="52">
        <f>SUMIFS('3 TRIM'!M$8:M$5481,'3 TRIM'!A$8:A$5481,FORMULAS!BK147)</f>
        <v>0</v>
      </c>
      <c r="BM147" s="52">
        <f>SUMIFS('4 TRIM'!M$8:M$5161,'4 TRIM'!A$8:A$5161,FORMULAS!BL147)</f>
        <v>0</v>
      </c>
      <c r="BN147" s="52">
        <f>SUMIFS('1 TRIM'!Q$8:Q$5507,'1 TRIM'!E$8:E$5507,FORMULAS!BM147)</f>
        <v>0</v>
      </c>
      <c r="BO147" s="49"/>
      <c r="BQ147" s="61"/>
      <c r="BR147" s="49"/>
      <c r="BS147" s="49"/>
      <c r="BT147" s="49"/>
      <c r="BU147" s="49"/>
      <c r="BV147" s="49"/>
      <c r="BW147" s="49"/>
      <c r="BX147" s="49"/>
      <c r="BY147" s="49"/>
      <c r="BZ147" s="49"/>
    </row>
    <row r="148" spans="1:78" x14ac:dyDescent="0.25">
      <c r="A148" s="56">
        <v>146</v>
      </c>
      <c r="B148" s="57">
        <f>+PLAN!I156</f>
        <v>0</v>
      </c>
      <c r="C148" s="38">
        <f t="shared" si="40"/>
        <v>0</v>
      </c>
      <c r="D148" s="39" t="e">
        <f t="shared" si="41"/>
        <v>#DIV/0!</v>
      </c>
      <c r="E148" s="58">
        <f>+PLAN!J156</f>
        <v>66</v>
      </c>
      <c r="F148" s="41">
        <f t="shared" si="42"/>
        <v>99</v>
      </c>
      <c r="G148" s="42">
        <f t="shared" si="43"/>
        <v>1.5</v>
      </c>
      <c r="H148" s="148">
        <f t="shared" si="44"/>
        <v>66</v>
      </c>
      <c r="I148" s="148">
        <f t="shared" si="45"/>
        <v>99</v>
      </c>
      <c r="J148" s="147">
        <f t="shared" si="46"/>
        <v>1.5</v>
      </c>
      <c r="K148" s="59">
        <f>+PLAN!K156</f>
        <v>65</v>
      </c>
      <c r="L148" s="44">
        <f t="shared" si="47"/>
        <v>85</v>
      </c>
      <c r="M148" s="45">
        <f t="shared" si="48"/>
        <v>1.3076923076923077</v>
      </c>
      <c r="N148" s="46">
        <f>+PLAN!L156</f>
        <v>65</v>
      </c>
      <c r="O148" s="47">
        <f>COUNTIF('4 TRIM'!$A$8:$A$5161,A148)</f>
        <v>0</v>
      </c>
      <c r="P148" s="48">
        <f t="shared" si="49"/>
        <v>0</v>
      </c>
      <c r="Q148" s="148">
        <f t="shared" si="50"/>
        <v>130</v>
      </c>
      <c r="R148" s="148">
        <f t="shared" si="51"/>
        <v>85</v>
      </c>
      <c r="S148" s="147">
        <f t="shared" si="52"/>
        <v>0.65384615384615385</v>
      </c>
      <c r="T148" s="149">
        <f t="shared" si="53"/>
        <v>184</v>
      </c>
      <c r="U148" s="149">
        <f>+PLAN!M156</f>
        <v>196</v>
      </c>
      <c r="V148" s="150">
        <f t="shared" si="54"/>
        <v>0.93877551020408168</v>
      </c>
      <c r="W148" s="49"/>
      <c r="X148" s="56">
        <v>146</v>
      </c>
      <c r="Y148" s="50">
        <f>COUNTIFS('1 TRIM'!$A$8:$A$10507,X148,'1 TRIM'!$J$8:$J$10507,"Programada")</f>
        <v>0</v>
      </c>
      <c r="Z148" s="50">
        <f>COUNTIFS('1 TRIM'!$A$8:$A$10507,X148,'1 TRIM'!$J$8:$J$10507,"Demanda")</f>
        <v>0</v>
      </c>
      <c r="AA148" s="50">
        <f>COUNTIFS('2 TRIM'!$A$8:$A$15000,X148,'2 TRIM'!$J$8:$J$15000,"Programada")</f>
        <v>99</v>
      </c>
      <c r="AB148" s="50">
        <f>COUNTIFS('2 TRIM'!$A$8:$A$15000,X148,'2 TRIM'!$J$8:$J$15000,"Demanda")</f>
        <v>0</v>
      </c>
      <c r="AC148" s="50">
        <f>COUNTIFS('3 TRIM'!$A$8:$A$20000,X148,'3 TRIM'!$J$8:$J$20000,"Programada")</f>
        <v>85</v>
      </c>
      <c r="AD148" s="50">
        <f>COUNTIFS('3 TRIM'!$A$8:$A$20000,X148,'3 TRIM'!$J$8:$J$20000,"Demanda")</f>
        <v>0</v>
      </c>
      <c r="AE148" s="50">
        <f>COUNTIFS('4 TRIM'!$A$8:$A$10161,X148,'4 TRIM'!$G$8:$G$10161,"Programada")</f>
        <v>0</v>
      </c>
      <c r="AF148" s="50">
        <f>COUNTIFS('4 TRIM'!$A$8:$A$10161,X148,'4 TRIM'!$G$8:$G$10161,"Demanda")</f>
        <v>0</v>
      </c>
      <c r="AG148" s="51">
        <f t="shared" si="39"/>
        <v>184</v>
      </c>
      <c r="AH148" s="49"/>
      <c r="AI148" s="56">
        <v>146</v>
      </c>
      <c r="AJ148" s="50">
        <f>COUNTIFS('1 TRIM'!$A$8:$A$15000,AI148,'1 TRIM'!$K$8:$K$15000,"Interno")</f>
        <v>0</v>
      </c>
      <c r="AK148" s="50">
        <f>COUNTIFS('1 TRIM'!$A$8:$A$15000,AI148,'1 TRIM'!$K$8:$K$15000,"Externo")</f>
        <v>0</v>
      </c>
      <c r="AL148" s="50">
        <f>COUNTIFS('2 TRIM'!$A$8:$A$15000,AI148,'2 TRIM'!$K$8:$K$15000,"Interno")</f>
        <v>1</v>
      </c>
      <c r="AM148" s="50">
        <f>COUNTIFS('2 TRIM'!$A$8:$A$15000,AI148,'2 TRIM'!$K$8:$K$15000,"Externo")</f>
        <v>98</v>
      </c>
      <c r="AN148" s="50">
        <f>COUNTIFS('3 TRIM'!A$8:A$5481,AI148,'3 TRIM'!K$8:K$5481,"Interno")</f>
        <v>0</v>
      </c>
      <c r="AO148" s="50">
        <f>COUNTIFS('3 TRIM'!A$8:A$5481,AI148,'3 TRIM'!K$8:K$5481,"Externo")</f>
        <v>66</v>
      </c>
      <c r="AP148" s="50">
        <f>COUNTIFS('4 TRIM'!A$8:A$5161,AI148,'4 TRIM'!H$8:H$5161,"Interno")</f>
        <v>0</v>
      </c>
      <c r="AQ148" s="50">
        <f>COUNTIFS('4 TRIM'!A$8:A$5161,AI148,'4 TRIM'!H$8:H$5161,"Externo")</f>
        <v>0</v>
      </c>
      <c r="AR148" s="51">
        <f t="shared" si="55"/>
        <v>165</v>
      </c>
      <c r="AS148" s="49"/>
      <c r="AT148" s="56">
        <v>146</v>
      </c>
      <c r="AU148" s="52">
        <f>COUNTIFS('1 TRIM'!$A$8:$A$15000,AT148,'1 TRIM'!$L$8:$L$15000,"Campo")</f>
        <v>0</v>
      </c>
      <c r="AV148" s="52">
        <f>COUNTIFS('1 TRIM'!$A$8:$A$15000,AT148,'1 TRIM'!$L$8:$L$15000,"Oficina")</f>
        <v>0</v>
      </c>
      <c r="AW148" s="52">
        <f>COUNTIFS('1 TRIM'!$A$8:$A$15000,AT148,'1 TRIM'!$L$8:$L$15000,"Virtual")</f>
        <v>0</v>
      </c>
      <c r="AX148" s="52">
        <f>COUNTIFS('2 TRIM'!$A$8:$A$15000,AT148,'2 TRIM'!$L$8:$L$15000,"Campo")</f>
        <v>99</v>
      </c>
      <c r="AY148" s="52">
        <f>COUNTIFS('2 TRIM'!$A$8:$A$15000,AT148,'2 TRIM'!$L$8:$L$15000,"Oficina")</f>
        <v>0</v>
      </c>
      <c r="AZ148" s="52">
        <f>COUNTIFS('2 TRIM'!$A$8:$A$15000,AT148,'2 TRIM'!$L$8:$L$15000,"Virtual")</f>
        <v>0</v>
      </c>
      <c r="BA148" s="52">
        <f>COUNTIFS('3 TRIM'!$A$8:$A$5481,AT148,'3 TRIM'!$L$8:$L$5481,"Campo")</f>
        <v>66</v>
      </c>
      <c r="BB148" s="52">
        <f>COUNTIFS('3 TRIM'!$A$8:$A$5481,AT148,'3 TRIM'!$L$8:$L$5481,"Oficina")</f>
        <v>0</v>
      </c>
      <c r="BC148" s="52">
        <f>COUNTIFS('3 TRIM'!$A$8:$A$5481,AT148,'3 TRIM'!$L$8:$L$5481,"Virtual")</f>
        <v>0</v>
      </c>
      <c r="BD148" s="50">
        <f>COUNTIFS('4 TRIM'!$A$8:$A$5161,X148,'4 TRIM'!$I$8:$I$5161,"Campo")</f>
        <v>0</v>
      </c>
      <c r="BE148" s="52">
        <f>COUNTIFS('4 TRIM'!$A$8:$A$5161,AT148,'4 TRIM'!$I$8:$I$5161,"Oficina")</f>
        <v>0</v>
      </c>
      <c r="BF148" s="52">
        <f>COUNTIFS('4 TRIM'!$A$8:$A$5161,AT148,'4 TRIM'!$I$8:$I$5161,"Virtual")</f>
        <v>0</v>
      </c>
      <c r="BG148" s="51">
        <f t="shared" si="56"/>
        <v>165</v>
      </c>
      <c r="BH148" s="49"/>
      <c r="BI148" s="56">
        <v>146</v>
      </c>
      <c r="BJ148" s="52">
        <f>SUMIFS('1 TRIM'!M$8:M$14507,'1 TRIM'!A$8:A$14507,FORMULAS!BI148)</f>
        <v>0</v>
      </c>
      <c r="BK148" s="52">
        <f>SUMIFS('2 TRIM'!M$8:M$6930,'2 TRIM'!A$8:A$6930,FORMULAS!BI148)</f>
        <v>117</v>
      </c>
      <c r="BL148" s="52">
        <f>SUMIFS('3 TRIM'!M$8:M$5481,'3 TRIM'!A$8:A$5481,FORMULAS!BK148)</f>
        <v>0</v>
      </c>
      <c r="BM148" s="52">
        <f>SUMIFS('4 TRIM'!M$8:M$5161,'4 TRIM'!A$8:A$5161,FORMULAS!BL148)</f>
        <v>0</v>
      </c>
      <c r="BN148" s="52">
        <f>SUMIFS('1 TRIM'!Q$8:Q$5507,'1 TRIM'!E$8:E$5507,FORMULAS!BM148)</f>
        <v>0</v>
      </c>
      <c r="BO148" s="49"/>
      <c r="BQ148" s="61"/>
      <c r="BR148" s="49"/>
      <c r="BS148" s="49"/>
      <c r="BT148" s="49"/>
      <c r="BU148" s="49"/>
      <c r="BV148" s="49"/>
      <c r="BW148" s="49"/>
      <c r="BX148" s="49"/>
      <c r="BY148" s="49"/>
      <c r="BZ148" s="49"/>
    </row>
    <row r="149" spans="1:78" x14ac:dyDescent="0.25">
      <c r="A149" s="56">
        <v>147</v>
      </c>
      <c r="B149" s="57">
        <f>+PLAN!I157</f>
        <v>0</v>
      </c>
      <c r="C149" s="38">
        <f t="shared" si="40"/>
        <v>0</v>
      </c>
      <c r="D149" s="39" t="e">
        <f t="shared" si="41"/>
        <v>#DIV/0!</v>
      </c>
      <c r="E149" s="58">
        <f>+PLAN!J157</f>
        <v>31</v>
      </c>
      <c r="F149" s="41">
        <f t="shared" si="42"/>
        <v>39</v>
      </c>
      <c r="G149" s="42">
        <f t="shared" si="43"/>
        <v>1.2580645161290323</v>
      </c>
      <c r="H149" s="148">
        <f t="shared" si="44"/>
        <v>31</v>
      </c>
      <c r="I149" s="148">
        <f t="shared" si="45"/>
        <v>39</v>
      </c>
      <c r="J149" s="147">
        <f t="shared" si="46"/>
        <v>1.2580645161290323</v>
      </c>
      <c r="K149" s="59">
        <f>+PLAN!K157</f>
        <v>12</v>
      </c>
      <c r="L149" s="44">
        <f t="shared" si="47"/>
        <v>4</v>
      </c>
      <c r="M149" s="45">
        <f t="shared" si="48"/>
        <v>0.33333333333333331</v>
      </c>
      <c r="N149" s="46">
        <f>+PLAN!L157</f>
        <v>12</v>
      </c>
      <c r="O149" s="47">
        <f>COUNTIF('4 TRIM'!$A$8:$A$5161,A149)</f>
        <v>0</v>
      </c>
      <c r="P149" s="48">
        <f t="shared" si="49"/>
        <v>0</v>
      </c>
      <c r="Q149" s="148">
        <f t="shared" si="50"/>
        <v>24</v>
      </c>
      <c r="R149" s="148">
        <f t="shared" si="51"/>
        <v>4</v>
      </c>
      <c r="S149" s="147">
        <f t="shared" si="52"/>
        <v>0.16666666666666666</v>
      </c>
      <c r="T149" s="149">
        <f t="shared" si="53"/>
        <v>43</v>
      </c>
      <c r="U149" s="149">
        <f>+PLAN!M157</f>
        <v>55</v>
      </c>
      <c r="V149" s="150">
        <f t="shared" si="54"/>
        <v>0.78181818181818186</v>
      </c>
      <c r="W149" s="49"/>
      <c r="X149" s="56">
        <v>147</v>
      </c>
      <c r="Y149" s="50">
        <f>COUNTIFS('1 TRIM'!$A$8:$A$10507,X149,'1 TRIM'!$J$8:$J$10507,"Programada")</f>
        <v>0</v>
      </c>
      <c r="Z149" s="50">
        <f>COUNTIFS('1 TRIM'!$A$8:$A$10507,X149,'1 TRIM'!$J$8:$J$10507,"Demanda")</f>
        <v>0</v>
      </c>
      <c r="AA149" s="50">
        <f>COUNTIFS('2 TRIM'!$A$8:$A$15000,X149,'2 TRIM'!$J$8:$J$15000,"Programada")</f>
        <v>39</v>
      </c>
      <c r="AB149" s="50">
        <f>COUNTIFS('2 TRIM'!$A$8:$A$15000,X149,'2 TRIM'!$J$8:$J$15000,"Demanda")</f>
        <v>20</v>
      </c>
      <c r="AC149" s="50">
        <f>COUNTIFS('3 TRIM'!$A$8:$A$20000,X149,'3 TRIM'!$J$8:$J$20000,"Programada")</f>
        <v>4</v>
      </c>
      <c r="AD149" s="50">
        <f>COUNTIFS('3 TRIM'!$A$8:$A$20000,X149,'3 TRIM'!$J$8:$J$20000,"Demanda")</f>
        <v>0</v>
      </c>
      <c r="AE149" s="50">
        <f>COUNTIFS('4 TRIM'!$A$8:$A$10161,X149,'4 TRIM'!$G$8:$G$10161,"Programada")</f>
        <v>0</v>
      </c>
      <c r="AF149" s="50">
        <f>COUNTIFS('4 TRIM'!$A$8:$A$10161,X149,'4 TRIM'!$G$8:$G$10161,"Demanda")</f>
        <v>0</v>
      </c>
      <c r="AG149" s="51">
        <f t="shared" si="39"/>
        <v>63</v>
      </c>
      <c r="AH149" s="49"/>
      <c r="AI149" s="56">
        <v>147</v>
      </c>
      <c r="AJ149" s="50">
        <f>COUNTIFS('1 TRIM'!$A$8:$A$15000,AI149,'1 TRIM'!$K$8:$K$15000,"Interno")</f>
        <v>0</v>
      </c>
      <c r="AK149" s="50">
        <f>COUNTIFS('1 TRIM'!$A$8:$A$15000,AI149,'1 TRIM'!$K$8:$K$15000,"Externo")</f>
        <v>0</v>
      </c>
      <c r="AL149" s="50">
        <f>COUNTIFS('2 TRIM'!$A$8:$A$15000,AI149,'2 TRIM'!$K$8:$K$15000,"Interno")</f>
        <v>0</v>
      </c>
      <c r="AM149" s="50">
        <f>COUNTIFS('2 TRIM'!$A$8:$A$15000,AI149,'2 TRIM'!$K$8:$K$15000,"Externo")</f>
        <v>59</v>
      </c>
      <c r="AN149" s="50">
        <f>COUNTIFS('3 TRIM'!A$8:A$5481,AI149,'3 TRIM'!K$8:K$5481,"Interno")</f>
        <v>0</v>
      </c>
      <c r="AO149" s="50">
        <f>COUNTIFS('3 TRIM'!A$8:A$5481,AI149,'3 TRIM'!K$8:K$5481,"Externo")</f>
        <v>4</v>
      </c>
      <c r="AP149" s="50">
        <f>COUNTIFS('4 TRIM'!A$8:A$5161,AI149,'4 TRIM'!H$8:H$5161,"Interno")</f>
        <v>0</v>
      </c>
      <c r="AQ149" s="50">
        <f>COUNTIFS('4 TRIM'!A$8:A$5161,AI149,'4 TRIM'!H$8:H$5161,"Externo")</f>
        <v>0</v>
      </c>
      <c r="AR149" s="51">
        <f t="shared" si="55"/>
        <v>63</v>
      </c>
      <c r="AS149" s="49"/>
      <c r="AT149" s="56">
        <v>147</v>
      </c>
      <c r="AU149" s="52">
        <f>COUNTIFS('1 TRIM'!$A$8:$A$15000,AT149,'1 TRIM'!$L$8:$L$15000,"Campo")</f>
        <v>0</v>
      </c>
      <c r="AV149" s="52">
        <f>COUNTIFS('1 TRIM'!$A$8:$A$15000,AT149,'1 TRIM'!$L$8:$L$15000,"Oficina")</f>
        <v>0</v>
      </c>
      <c r="AW149" s="52">
        <f>COUNTIFS('1 TRIM'!$A$8:$A$15000,AT149,'1 TRIM'!$L$8:$L$15000,"Virtual")</f>
        <v>0</v>
      </c>
      <c r="AX149" s="52">
        <f>COUNTIFS('2 TRIM'!$A$8:$A$15000,AT149,'2 TRIM'!$L$8:$L$15000,"Campo")</f>
        <v>17</v>
      </c>
      <c r="AY149" s="52">
        <f>COUNTIFS('2 TRIM'!$A$8:$A$15000,AT149,'2 TRIM'!$L$8:$L$15000,"Oficina")</f>
        <v>0</v>
      </c>
      <c r="AZ149" s="52">
        <f>COUNTIFS('2 TRIM'!$A$8:$A$15000,AT149,'2 TRIM'!$L$8:$L$15000,"Virtual")</f>
        <v>42</v>
      </c>
      <c r="BA149" s="52">
        <f>COUNTIFS('3 TRIM'!$A$8:$A$5481,AT149,'3 TRIM'!$L$8:$L$5481,"Campo")</f>
        <v>0</v>
      </c>
      <c r="BB149" s="52">
        <f>COUNTIFS('3 TRIM'!$A$8:$A$5481,AT149,'3 TRIM'!$L$8:$L$5481,"Oficina")</f>
        <v>0</v>
      </c>
      <c r="BC149" s="52">
        <f>COUNTIFS('3 TRIM'!$A$8:$A$5481,AT149,'3 TRIM'!$L$8:$L$5481,"Virtual")</f>
        <v>4</v>
      </c>
      <c r="BD149" s="50">
        <f>COUNTIFS('4 TRIM'!$A$8:$A$5161,X149,'4 TRIM'!$I$8:$I$5161,"Campo")</f>
        <v>0</v>
      </c>
      <c r="BE149" s="52">
        <f>COUNTIFS('4 TRIM'!$A$8:$A$5161,AT149,'4 TRIM'!$I$8:$I$5161,"Oficina")</f>
        <v>0</v>
      </c>
      <c r="BF149" s="52">
        <f>COUNTIFS('4 TRIM'!$A$8:$A$5161,AT149,'4 TRIM'!$I$8:$I$5161,"Virtual")</f>
        <v>0</v>
      </c>
      <c r="BG149" s="51">
        <f t="shared" si="56"/>
        <v>63</v>
      </c>
      <c r="BH149" s="49"/>
      <c r="BI149" s="56">
        <v>147</v>
      </c>
      <c r="BJ149" s="52">
        <f>SUMIFS('1 TRIM'!M$8:M$14507,'1 TRIM'!A$8:A$14507,FORMULAS!BI149)</f>
        <v>0</v>
      </c>
      <c r="BK149" s="52">
        <f>SUMIFS('2 TRIM'!M$8:M$6930,'2 TRIM'!A$8:A$6930,FORMULAS!BI149)</f>
        <v>132</v>
      </c>
      <c r="BL149" s="52">
        <f>SUMIFS('3 TRIM'!M$8:M$5481,'3 TRIM'!A$8:A$5481,FORMULAS!BK149)</f>
        <v>0</v>
      </c>
      <c r="BM149" s="52">
        <f>SUMIFS('4 TRIM'!M$8:M$5161,'4 TRIM'!A$8:A$5161,FORMULAS!BL149)</f>
        <v>0</v>
      </c>
      <c r="BN149" s="52">
        <f>SUMIFS('1 TRIM'!Q$8:Q$5507,'1 TRIM'!E$8:E$5507,FORMULAS!BM149)</f>
        <v>0</v>
      </c>
      <c r="BO149" s="49"/>
      <c r="BQ149" s="61"/>
      <c r="BR149" s="49"/>
      <c r="BS149" s="49"/>
      <c r="BT149" s="49"/>
      <c r="BU149" s="49"/>
      <c r="BV149" s="49"/>
      <c r="BW149" s="49"/>
      <c r="BX149" s="49"/>
      <c r="BY149" s="49"/>
      <c r="BZ149" s="49"/>
    </row>
    <row r="150" spans="1:78" x14ac:dyDescent="0.25">
      <c r="A150" s="56">
        <v>148</v>
      </c>
      <c r="B150" s="57">
        <f>+PLAN!I158</f>
        <v>0</v>
      </c>
      <c r="C150" s="38">
        <f t="shared" si="40"/>
        <v>52</v>
      </c>
      <c r="D150" s="39" t="e">
        <f t="shared" si="41"/>
        <v>#DIV/0!</v>
      </c>
      <c r="E150" s="58">
        <f>+PLAN!J158</f>
        <v>76</v>
      </c>
      <c r="F150" s="41">
        <f t="shared" si="42"/>
        <v>113</v>
      </c>
      <c r="G150" s="42">
        <f t="shared" si="43"/>
        <v>1.486842105263158</v>
      </c>
      <c r="H150" s="148">
        <f t="shared" si="44"/>
        <v>76</v>
      </c>
      <c r="I150" s="148">
        <f t="shared" si="45"/>
        <v>165</v>
      </c>
      <c r="J150" s="147">
        <f t="shared" si="46"/>
        <v>2.1710526315789473</v>
      </c>
      <c r="K150" s="59">
        <f>+PLAN!K158</f>
        <v>50</v>
      </c>
      <c r="L150" s="44">
        <f t="shared" si="47"/>
        <v>39</v>
      </c>
      <c r="M150" s="45">
        <f t="shared" si="48"/>
        <v>0.78</v>
      </c>
      <c r="N150" s="46">
        <f>+PLAN!L158</f>
        <v>50</v>
      </c>
      <c r="O150" s="47">
        <f>COUNTIF('4 TRIM'!$A$8:$A$5161,A150)</f>
        <v>0</v>
      </c>
      <c r="P150" s="48">
        <f t="shared" si="49"/>
        <v>0</v>
      </c>
      <c r="Q150" s="148">
        <f t="shared" si="50"/>
        <v>100</v>
      </c>
      <c r="R150" s="148">
        <f t="shared" si="51"/>
        <v>39</v>
      </c>
      <c r="S150" s="147">
        <f t="shared" si="52"/>
        <v>0.39</v>
      </c>
      <c r="T150" s="149">
        <f t="shared" si="53"/>
        <v>204</v>
      </c>
      <c r="U150" s="149">
        <f>+PLAN!M158</f>
        <v>176</v>
      </c>
      <c r="V150" s="150">
        <f t="shared" si="54"/>
        <v>1.1590909090909092</v>
      </c>
      <c r="W150" s="49"/>
      <c r="X150" s="56">
        <v>148</v>
      </c>
      <c r="Y150" s="50">
        <f>COUNTIFS('1 TRIM'!$A$8:$A$10507,X150,'1 TRIM'!$J$8:$J$10507,"Programada")</f>
        <v>52</v>
      </c>
      <c r="Z150" s="50">
        <f>COUNTIFS('1 TRIM'!$A$8:$A$10507,X150,'1 TRIM'!$J$8:$J$10507,"Demanda")</f>
        <v>17</v>
      </c>
      <c r="AA150" s="50">
        <f>COUNTIFS('2 TRIM'!$A$8:$A$15000,X150,'2 TRIM'!$J$8:$J$15000,"Programada")</f>
        <v>113</v>
      </c>
      <c r="AB150" s="50">
        <f>COUNTIFS('2 TRIM'!$A$8:$A$15000,X150,'2 TRIM'!$J$8:$J$15000,"Demanda")</f>
        <v>24</v>
      </c>
      <c r="AC150" s="50">
        <f>COUNTIFS('3 TRIM'!$A$8:$A$20000,X150,'3 TRIM'!$J$8:$J$20000,"Programada")</f>
        <v>39</v>
      </c>
      <c r="AD150" s="50">
        <f>COUNTIFS('3 TRIM'!$A$8:$A$20000,X150,'3 TRIM'!$J$8:$J$20000,"Demanda")</f>
        <v>36</v>
      </c>
      <c r="AE150" s="50">
        <f>COUNTIFS('4 TRIM'!$A$8:$A$10161,X150,'4 TRIM'!$G$8:$G$10161,"Programada")</f>
        <v>0</v>
      </c>
      <c r="AF150" s="50">
        <f>COUNTIFS('4 TRIM'!$A$8:$A$10161,X150,'4 TRIM'!$G$8:$G$10161,"Demanda")</f>
        <v>0</v>
      </c>
      <c r="AG150" s="51">
        <f t="shared" si="39"/>
        <v>281</v>
      </c>
      <c r="AH150" s="49"/>
      <c r="AI150" s="56">
        <v>148</v>
      </c>
      <c r="AJ150" s="50">
        <f>COUNTIFS('1 TRIM'!$A$8:$A$15000,AI150,'1 TRIM'!$K$8:$K$15000,"Interno")</f>
        <v>0</v>
      </c>
      <c r="AK150" s="50">
        <f>COUNTIFS('1 TRIM'!$A$8:$A$15000,AI150,'1 TRIM'!$K$8:$K$15000,"Externo")</f>
        <v>69</v>
      </c>
      <c r="AL150" s="50">
        <f>COUNTIFS('2 TRIM'!$A$8:$A$15000,AI150,'2 TRIM'!$K$8:$K$15000,"Interno")</f>
        <v>0</v>
      </c>
      <c r="AM150" s="50">
        <f>COUNTIFS('2 TRIM'!$A$8:$A$15000,AI150,'2 TRIM'!$K$8:$K$15000,"Externo")</f>
        <v>137</v>
      </c>
      <c r="AN150" s="50">
        <f>COUNTIFS('3 TRIM'!A$8:A$5481,AI150,'3 TRIM'!K$8:K$5481,"Interno")</f>
        <v>1</v>
      </c>
      <c r="AO150" s="50">
        <f>COUNTIFS('3 TRIM'!A$8:A$5481,AI150,'3 TRIM'!K$8:K$5481,"Externo")</f>
        <v>74</v>
      </c>
      <c r="AP150" s="50">
        <f>COUNTIFS('4 TRIM'!A$8:A$5161,AI150,'4 TRIM'!H$8:H$5161,"Interno")</f>
        <v>0</v>
      </c>
      <c r="AQ150" s="50">
        <f>COUNTIFS('4 TRIM'!A$8:A$5161,AI150,'4 TRIM'!H$8:H$5161,"Externo")</f>
        <v>0</v>
      </c>
      <c r="AR150" s="51">
        <f t="shared" si="55"/>
        <v>281</v>
      </c>
      <c r="AS150" s="49"/>
      <c r="AT150" s="56">
        <v>148</v>
      </c>
      <c r="AU150" s="52">
        <f>COUNTIFS('1 TRIM'!$A$8:$A$15000,AT150,'1 TRIM'!$L$8:$L$15000,"Campo")</f>
        <v>16</v>
      </c>
      <c r="AV150" s="52">
        <f>COUNTIFS('1 TRIM'!$A$8:$A$15000,AT150,'1 TRIM'!$L$8:$L$15000,"Oficina")</f>
        <v>39</v>
      </c>
      <c r="AW150" s="52">
        <f>COUNTIFS('1 TRIM'!$A$8:$A$15000,AT150,'1 TRIM'!$L$8:$L$15000,"Virtual")</f>
        <v>14</v>
      </c>
      <c r="AX150" s="52">
        <f>COUNTIFS('2 TRIM'!$A$8:$A$15000,AT150,'2 TRIM'!$L$8:$L$15000,"Campo")</f>
        <v>70</v>
      </c>
      <c r="AY150" s="52">
        <f>COUNTIFS('2 TRIM'!$A$8:$A$15000,AT150,'2 TRIM'!$L$8:$L$15000,"Oficina")</f>
        <v>40</v>
      </c>
      <c r="AZ150" s="52">
        <f>COUNTIFS('2 TRIM'!$A$8:$A$15000,AT150,'2 TRIM'!$L$8:$L$15000,"Virtual")</f>
        <v>27</v>
      </c>
      <c r="BA150" s="52">
        <f>COUNTIFS('3 TRIM'!$A$8:$A$5481,AT150,'3 TRIM'!$L$8:$L$5481,"Campo")</f>
        <v>45</v>
      </c>
      <c r="BB150" s="52">
        <f>COUNTIFS('3 TRIM'!$A$8:$A$5481,AT150,'3 TRIM'!$L$8:$L$5481,"Oficina")</f>
        <v>16</v>
      </c>
      <c r="BC150" s="52">
        <f>COUNTIFS('3 TRIM'!$A$8:$A$5481,AT150,'3 TRIM'!$L$8:$L$5481,"Virtual")</f>
        <v>14</v>
      </c>
      <c r="BD150" s="50">
        <f>COUNTIFS('4 TRIM'!$A$8:$A$5161,X150,'4 TRIM'!$I$8:$I$5161,"Campo")</f>
        <v>0</v>
      </c>
      <c r="BE150" s="52">
        <f>COUNTIFS('4 TRIM'!$A$8:$A$5161,AT150,'4 TRIM'!$I$8:$I$5161,"Oficina")</f>
        <v>0</v>
      </c>
      <c r="BF150" s="52">
        <f>COUNTIFS('4 TRIM'!$A$8:$A$5161,AT150,'4 TRIM'!$I$8:$I$5161,"Virtual")</f>
        <v>0</v>
      </c>
      <c r="BG150" s="51">
        <f t="shared" si="56"/>
        <v>281</v>
      </c>
      <c r="BH150" s="49"/>
      <c r="BI150" s="56">
        <v>148</v>
      </c>
      <c r="BJ150" s="52">
        <f>SUMIFS('1 TRIM'!M$8:M$14507,'1 TRIM'!A$8:A$14507,FORMULAS!BI150)</f>
        <v>169</v>
      </c>
      <c r="BK150" s="52">
        <f>SUMIFS('2 TRIM'!M$8:M$6930,'2 TRIM'!A$8:A$6930,FORMULAS!BI150)</f>
        <v>530</v>
      </c>
      <c r="BL150" s="52">
        <f>SUMIFS('3 TRIM'!M$8:M$5481,'3 TRIM'!A$8:A$5481,FORMULAS!BK150)</f>
        <v>0</v>
      </c>
      <c r="BM150" s="52">
        <f>SUMIFS('4 TRIM'!M$8:M$5161,'4 TRIM'!A$8:A$5161,FORMULAS!BL150)</f>
        <v>0</v>
      </c>
      <c r="BN150" s="52">
        <f>SUMIFS('1 TRIM'!Q$8:Q$5507,'1 TRIM'!E$8:E$5507,FORMULAS!BM150)</f>
        <v>0</v>
      </c>
      <c r="BO150" s="49"/>
      <c r="BQ150" s="61"/>
      <c r="BR150" s="49"/>
      <c r="BS150" s="49"/>
      <c r="BT150" s="49"/>
      <c r="BU150" s="49"/>
      <c r="BV150" s="49"/>
      <c r="BW150" s="49"/>
      <c r="BX150" s="49"/>
      <c r="BY150" s="49"/>
      <c r="BZ150" s="49"/>
    </row>
    <row r="151" spans="1:78" x14ac:dyDescent="0.25">
      <c r="A151" s="56">
        <v>149</v>
      </c>
      <c r="B151" s="57">
        <f>+PLAN!I159</f>
        <v>0</v>
      </c>
      <c r="C151" s="38">
        <f t="shared" si="40"/>
        <v>0</v>
      </c>
      <c r="D151" s="39" t="e">
        <f t="shared" si="41"/>
        <v>#DIV/0!</v>
      </c>
      <c r="E151" s="58">
        <f>+PLAN!J159</f>
        <v>144</v>
      </c>
      <c r="F151" s="41">
        <f t="shared" si="42"/>
        <v>147</v>
      </c>
      <c r="G151" s="42">
        <f t="shared" si="43"/>
        <v>1.0208333333333333</v>
      </c>
      <c r="H151" s="148">
        <f t="shared" si="44"/>
        <v>144</v>
      </c>
      <c r="I151" s="148">
        <f t="shared" si="45"/>
        <v>147</v>
      </c>
      <c r="J151" s="147">
        <f t="shared" si="46"/>
        <v>1.0208333333333333</v>
      </c>
      <c r="K151" s="59">
        <f>+PLAN!K159</f>
        <v>20</v>
      </c>
      <c r="L151" s="44">
        <f t="shared" si="47"/>
        <v>0</v>
      </c>
      <c r="M151" s="45">
        <f t="shared" si="48"/>
        <v>0</v>
      </c>
      <c r="N151" s="46">
        <f>+PLAN!L159</f>
        <v>30</v>
      </c>
      <c r="O151" s="47">
        <f>COUNTIF('4 TRIM'!$A$8:$A$5161,A151)</f>
        <v>0</v>
      </c>
      <c r="P151" s="48">
        <f t="shared" si="49"/>
        <v>0</v>
      </c>
      <c r="Q151" s="148">
        <f t="shared" si="50"/>
        <v>50</v>
      </c>
      <c r="R151" s="148">
        <f t="shared" si="51"/>
        <v>0</v>
      </c>
      <c r="S151" s="147">
        <f t="shared" si="52"/>
        <v>0</v>
      </c>
      <c r="T151" s="149">
        <f t="shared" si="53"/>
        <v>147</v>
      </c>
      <c r="U151" s="149">
        <f>+PLAN!M159</f>
        <v>194</v>
      </c>
      <c r="V151" s="150">
        <f t="shared" si="54"/>
        <v>0.75773195876288657</v>
      </c>
      <c r="W151" s="49"/>
      <c r="X151" s="56">
        <v>149</v>
      </c>
      <c r="Y151" s="50">
        <f>COUNTIFS('1 TRIM'!$A$8:$A$10507,X151,'1 TRIM'!$J$8:$J$10507,"Programada")</f>
        <v>0</v>
      </c>
      <c r="Z151" s="50">
        <f>COUNTIFS('1 TRIM'!$A$8:$A$10507,X151,'1 TRIM'!$J$8:$J$10507,"Demanda")</f>
        <v>0</v>
      </c>
      <c r="AA151" s="50">
        <f>COUNTIFS('2 TRIM'!$A$8:$A$15000,X151,'2 TRIM'!$J$8:$J$15000,"Programada")</f>
        <v>147</v>
      </c>
      <c r="AB151" s="50">
        <f>COUNTIFS('2 TRIM'!$A$8:$A$15000,X151,'2 TRIM'!$J$8:$J$15000,"Demanda")</f>
        <v>2</v>
      </c>
      <c r="AC151" s="50">
        <f>COUNTIFS('3 TRIM'!$A$8:$A$20000,X151,'3 TRIM'!$J$8:$J$20000,"Programada")</f>
        <v>0</v>
      </c>
      <c r="AD151" s="50">
        <f>COUNTIFS('3 TRIM'!$A$8:$A$20000,X151,'3 TRIM'!$J$8:$J$20000,"Demanda")</f>
        <v>0</v>
      </c>
      <c r="AE151" s="50">
        <f>COUNTIFS('4 TRIM'!$A$8:$A$10161,X151,'4 TRIM'!$G$8:$G$10161,"Programada")</f>
        <v>0</v>
      </c>
      <c r="AF151" s="50">
        <f>COUNTIFS('4 TRIM'!$A$8:$A$10161,X151,'4 TRIM'!$G$8:$G$10161,"Demanda")</f>
        <v>0</v>
      </c>
      <c r="AG151" s="51">
        <f t="shared" si="39"/>
        <v>149</v>
      </c>
      <c r="AH151" s="49"/>
      <c r="AI151" s="56">
        <v>149</v>
      </c>
      <c r="AJ151" s="50">
        <f>COUNTIFS('1 TRIM'!$A$8:$A$15000,AI151,'1 TRIM'!$K$8:$K$15000,"Interno")</f>
        <v>0</v>
      </c>
      <c r="AK151" s="50">
        <f>COUNTIFS('1 TRIM'!$A$8:$A$15000,AI151,'1 TRIM'!$K$8:$K$15000,"Externo")</f>
        <v>0</v>
      </c>
      <c r="AL151" s="50">
        <f>COUNTIFS('2 TRIM'!$A$8:$A$15000,AI151,'2 TRIM'!$K$8:$K$15000,"Interno")</f>
        <v>1</v>
      </c>
      <c r="AM151" s="50">
        <f>COUNTIFS('2 TRIM'!$A$8:$A$15000,AI151,'2 TRIM'!$K$8:$K$15000,"Externo")</f>
        <v>148</v>
      </c>
      <c r="AN151" s="50">
        <f>COUNTIFS('3 TRIM'!A$8:A$5481,AI151,'3 TRIM'!K$8:K$5481,"Interno")</f>
        <v>0</v>
      </c>
      <c r="AO151" s="50">
        <f>COUNTIFS('3 TRIM'!A$8:A$5481,AI151,'3 TRIM'!K$8:K$5481,"Externo")</f>
        <v>0</v>
      </c>
      <c r="AP151" s="50">
        <f>COUNTIFS('4 TRIM'!A$8:A$5161,AI151,'4 TRIM'!H$8:H$5161,"Interno")</f>
        <v>0</v>
      </c>
      <c r="AQ151" s="50">
        <f>COUNTIFS('4 TRIM'!A$8:A$5161,AI151,'4 TRIM'!H$8:H$5161,"Externo")</f>
        <v>0</v>
      </c>
      <c r="AR151" s="51">
        <f t="shared" si="55"/>
        <v>149</v>
      </c>
      <c r="AS151" s="49"/>
      <c r="AT151" s="56">
        <v>149</v>
      </c>
      <c r="AU151" s="52">
        <f>COUNTIFS('1 TRIM'!$A$8:$A$15000,AT151,'1 TRIM'!$L$8:$L$15000,"Campo")</f>
        <v>0</v>
      </c>
      <c r="AV151" s="52">
        <f>COUNTIFS('1 TRIM'!$A$8:$A$15000,AT151,'1 TRIM'!$L$8:$L$15000,"Oficina")</f>
        <v>0</v>
      </c>
      <c r="AW151" s="52">
        <f>COUNTIFS('1 TRIM'!$A$8:$A$15000,AT151,'1 TRIM'!$L$8:$L$15000,"Virtual")</f>
        <v>0</v>
      </c>
      <c r="AX151" s="52">
        <f>COUNTIFS('2 TRIM'!$A$8:$A$15000,AT151,'2 TRIM'!$L$8:$L$15000,"Campo")</f>
        <v>141</v>
      </c>
      <c r="AY151" s="52">
        <f>COUNTIFS('2 TRIM'!$A$8:$A$15000,AT151,'2 TRIM'!$L$8:$L$15000,"Oficina")</f>
        <v>0</v>
      </c>
      <c r="AZ151" s="52">
        <f>COUNTIFS('2 TRIM'!$A$8:$A$15000,AT151,'2 TRIM'!$L$8:$L$15000,"Virtual")</f>
        <v>8</v>
      </c>
      <c r="BA151" s="52">
        <f>COUNTIFS('3 TRIM'!$A$8:$A$5481,AT151,'3 TRIM'!$L$8:$L$5481,"Campo")</f>
        <v>0</v>
      </c>
      <c r="BB151" s="52">
        <f>COUNTIFS('3 TRIM'!$A$8:$A$5481,AT151,'3 TRIM'!$L$8:$L$5481,"Oficina")</f>
        <v>0</v>
      </c>
      <c r="BC151" s="52">
        <f>COUNTIFS('3 TRIM'!$A$8:$A$5481,AT151,'3 TRIM'!$L$8:$L$5481,"Virtual")</f>
        <v>0</v>
      </c>
      <c r="BD151" s="50">
        <f>COUNTIFS('4 TRIM'!$A$8:$A$5161,X151,'4 TRIM'!$I$8:$I$5161,"Campo")</f>
        <v>0</v>
      </c>
      <c r="BE151" s="52">
        <f>COUNTIFS('4 TRIM'!$A$8:$A$5161,AT151,'4 TRIM'!$I$8:$I$5161,"Oficina")</f>
        <v>0</v>
      </c>
      <c r="BF151" s="52">
        <f>COUNTIFS('4 TRIM'!$A$8:$A$5161,AT151,'4 TRIM'!$I$8:$I$5161,"Virtual")</f>
        <v>0</v>
      </c>
      <c r="BG151" s="51">
        <f t="shared" si="56"/>
        <v>149</v>
      </c>
      <c r="BH151" s="49"/>
      <c r="BI151" s="56">
        <v>149</v>
      </c>
      <c r="BJ151" s="52">
        <f>SUMIFS('1 TRIM'!M$8:M$14507,'1 TRIM'!A$8:A$14507,FORMULAS!BI151)</f>
        <v>0</v>
      </c>
      <c r="BK151" s="52">
        <f>SUMIFS('2 TRIM'!M$8:M$6930,'2 TRIM'!A$8:A$6930,FORMULAS!BI151)</f>
        <v>9708</v>
      </c>
      <c r="BL151" s="52">
        <f>SUMIFS('3 TRIM'!M$8:M$5481,'3 TRIM'!A$8:A$5481,FORMULAS!BK151)</f>
        <v>0</v>
      </c>
      <c r="BM151" s="52">
        <f>SUMIFS('4 TRIM'!M$8:M$5161,'4 TRIM'!A$8:A$5161,FORMULAS!BL151)</f>
        <v>0</v>
      </c>
      <c r="BN151" s="52">
        <f>SUMIFS('1 TRIM'!Q$8:Q$5507,'1 TRIM'!E$8:E$5507,FORMULAS!BM151)</f>
        <v>0</v>
      </c>
      <c r="BO151" s="49"/>
      <c r="BQ151" s="61"/>
      <c r="BR151" s="49"/>
      <c r="BS151" s="49"/>
      <c r="BT151" s="49"/>
      <c r="BU151" s="49"/>
      <c r="BV151" s="49"/>
      <c r="BW151" s="49"/>
      <c r="BX151" s="49"/>
      <c r="BY151" s="49"/>
      <c r="BZ151" s="49"/>
    </row>
    <row r="152" spans="1:78" x14ac:dyDescent="0.25">
      <c r="A152" s="56">
        <v>150</v>
      </c>
      <c r="B152" s="57">
        <f>+PLAN!I160</f>
        <v>0</v>
      </c>
      <c r="C152" s="38">
        <f t="shared" si="40"/>
        <v>0</v>
      </c>
      <c r="D152" s="39" t="e">
        <f t="shared" si="41"/>
        <v>#DIV/0!</v>
      </c>
      <c r="E152" s="58">
        <f>+PLAN!J160</f>
        <v>4</v>
      </c>
      <c r="F152" s="41">
        <f t="shared" si="42"/>
        <v>6</v>
      </c>
      <c r="G152" s="42">
        <f t="shared" si="43"/>
        <v>1.5</v>
      </c>
      <c r="H152" s="148">
        <f t="shared" si="44"/>
        <v>4</v>
      </c>
      <c r="I152" s="148">
        <f t="shared" si="45"/>
        <v>6</v>
      </c>
      <c r="J152" s="147">
        <f t="shared" si="46"/>
        <v>1.5</v>
      </c>
      <c r="K152" s="59">
        <f>+PLAN!K160</f>
        <v>30</v>
      </c>
      <c r="L152" s="44">
        <f t="shared" si="47"/>
        <v>15</v>
      </c>
      <c r="M152" s="45">
        <f t="shared" si="48"/>
        <v>0.5</v>
      </c>
      <c r="N152" s="46">
        <f>+PLAN!L160</f>
        <v>30</v>
      </c>
      <c r="O152" s="47">
        <f>COUNTIF('4 TRIM'!$A$8:$A$5161,A152)</f>
        <v>0</v>
      </c>
      <c r="P152" s="48">
        <f t="shared" si="49"/>
        <v>0</v>
      </c>
      <c r="Q152" s="148">
        <f t="shared" si="50"/>
        <v>60</v>
      </c>
      <c r="R152" s="148">
        <f t="shared" si="51"/>
        <v>15</v>
      </c>
      <c r="S152" s="147">
        <f t="shared" si="52"/>
        <v>0.25</v>
      </c>
      <c r="T152" s="149">
        <f t="shared" si="53"/>
        <v>21</v>
      </c>
      <c r="U152" s="149">
        <f>+PLAN!M160</f>
        <v>64</v>
      </c>
      <c r="V152" s="150">
        <f t="shared" si="54"/>
        <v>0.328125</v>
      </c>
      <c r="W152" s="49"/>
      <c r="X152" s="56">
        <v>150</v>
      </c>
      <c r="Y152" s="50">
        <f>COUNTIFS('1 TRIM'!$A$8:$A$10507,X152,'1 TRIM'!$J$8:$J$10507,"Programada")</f>
        <v>0</v>
      </c>
      <c r="Z152" s="50">
        <f>COUNTIFS('1 TRIM'!$A$8:$A$10507,X152,'1 TRIM'!$J$8:$J$10507,"Demanda")</f>
        <v>0</v>
      </c>
      <c r="AA152" s="50">
        <f>COUNTIFS('2 TRIM'!$A$8:$A$15000,X152,'2 TRIM'!$J$8:$J$15000,"Programada")</f>
        <v>6</v>
      </c>
      <c r="AB152" s="50">
        <f>COUNTIFS('2 TRIM'!$A$8:$A$15000,X152,'2 TRIM'!$J$8:$J$15000,"Demanda")</f>
        <v>2</v>
      </c>
      <c r="AC152" s="50">
        <f>COUNTIFS('3 TRIM'!$A$8:$A$20000,X152,'3 TRIM'!$J$8:$J$20000,"Programada")</f>
        <v>15</v>
      </c>
      <c r="AD152" s="50">
        <f>COUNTIFS('3 TRIM'!$A$8:$A$20000,X152,'3 TRIM'!$J$8:$J$20000,"Demanda")</f>
        <v>11</v>
      </c>
      <c r="AE152" s="50">
        <f>COUNTIFS('4 TRIM'!$A$8:$A$10161,X152,'4 TRIM'!$G$8:$G$10161,"Programada")</f>
        <v>0</v>
      </c>
      <c r="AF152" s="50">
        <f>COUNTIFS('4 TRIM'!$A$8:$A$10161,X152,'4 TRIM'!$G$8:$G$10161,"Demanda")</f>
        <v>0</v>
      </c>
      <c r="AG152" s="51">
        <f t="shared" si="39"/>
        <v>34</v>
      </c>
      <c r="AH152" s="49"/>
      <c r="AI152" s="56">
        <v>150</v>
      </c>
      <c r="AJ152" s="50">
        <f>COUNTIFS('1 TRIM'!$A$8:$A$15000,AI152,'1 TRIM'!$K$8:$K$15000,"Interno")</f>
        <v>0</v>
      </c>
      <c r="AK152" s="50">
        <f>COUNTIFS('1 TRIM'!$A$8:$A$15000,AI152,'1 TRIM'!$K$8:$K$15000,"Externo")</f>
        <v>0</v>
      </c>
      <c r="AL152" s="50">
        <f>COUNTIFS('2 TRIM'!$A$8:$A$15000,AI152,'2 TRIM'!$K$8:$K$15000,"Interno")</f>
        <v>4</v>
      </c>
      <c r="AM152" s="50">
        <f>COUNTIFS('2 TRIM'!$A$8:$A$15000,AI152,'2 TRIM'!$K$8:$K$15000,"Externo")</f>
        <v>4</v>
      </c>
      <c r="AN152" s="50">
        <f>COUNTIFS('3 TRIM'!A$8:A$5481,AI152,'3 TRIM'!K$8:K$5481,"Interno")</f>
        <v>13</v>
      </c>
      <c r="AO152" s="50">
        <f>COUNTIFS('3 TRIM'!A$8:A$5481,AI152,'3 TRIM'!K$8:K$5481,"Externo")</f>
        <v>2</v>
      </c>
      <c r="AP152" s="50">
        <f>COUNTIFS('4 TRIM'!A$8:A$5161,AI152,'4 TRIM'!H$8:H$5161,"Interno")</f>
        <v>0</v>
      </c>
      <c r="AQ152" s="50">
        <f>COUNTIFS('4 TRIM'!A$8:A$5161,AI152,'4 TRIM'!H$8:H$5161,"Externo")</f>
        <v>0</v>
      </c>
      <c r="AR152" s="51">
        <f t="shared" si="55"/>
        <v>23</v>
      </c>
      <c r="AS152" s="49"/>
      <c r="AT152" s="56">
        <v>150</v>
      </c>
      <c r="AU152" s="52">
        <f>COUNTIFS('1 TRIM'!$A$8:$A$15000,AT152,'1 TRIM'!$L$8:$L$15000,"Campo")</f>
        <v>0</v>
      </c>
      <c r="AV152" s="52">
        <f>COUNTIFS('1 TRIM'!$A$8:$A$15000,AT152,'1 TRIM'!$L$8:$L$15000,"Oficina")</f>
        <v>0</v>
      </c>
      <c r="AW152" s="52">
        <f>COUNTIFS('1 TRIM'!$A$8:$A$15000,AT152,'1 TRIM'!$L$8:$L$15000,"Virtual")</f>
        <v>0</v>
      </c>
      <c r="AX152" s="52">
        <f>COUNTIFS('2 TRIM'!$A$8:$A$15000,AT152,'2 TRIM'!$L$8:$L$15000,"Campo")</f>
        <v>3</v>
      </c>
      <c r="AY152" s="52">
        <f>COUNTIFS('2 TRIM'!$A$8:$A$15000,AT152,'2 TRIM'!$L$8:$L$15000,"Oficina")</f>
        <v>0</v>
      </c>
      <c r="AZ152" s="52">
        <f>COUNTIFS('2 TRIM'!$A$8:$A$15000,AT152,'2 TRIM'!$L$8:$L$15000,"Virtual")</f>
        <v>5</v>
      </c>
      <c r="BA152" s="52">
        <f>COUNTIFS('3 TRIM'!$A$8:$A$5481,AT152,'3 TRIM'!$L$8:$L$5481,"Campo")</f>
        <v>12</v>
      </c>
      <c r="BB152" s="52">
        <f>COUNTIFS('3 TRIM'!$A$8:$A$5481,AT152,'3 TRIM'!$L$8:$L$5481,"Oficina")</f>
        <v>0</v>
      </c>
      <c r="BC152" s="52">
        <f>COUNTIFS('3 TRIM'!$A$8:$A$5481,AT152,'3 TRIM'!$L$8:$L$5481,"Virtual")</f>
        <v>3</v>
      </c>
      <c r="BD152" s="50">
        <f>COUNTIFS('4 TRIM'!$A$8:$A$5161,X152,'4 TRIM'!$I$8:$I$5161,"Campo")</f>
        <v>0</v>
      </c>
      <c r="BE152" s="52">
        <f>COUNTIFS('4 TRIM'!$A$8:$A$5161,AT152,'4 TRIM'!$I$8:$I$5161,"Oficina")</f>
        <v>0</v>
      </c>
      <c r="BF152" s="52">
        <f>COUNTIFS('4 TRIM'!$A$8:$A$5161,AT152,'4 TRIM'!$I$8:$I$5161,"Virtual")</f>
        <v>0</v>
      </c>
      <c r="BG152" s="51">
        <f t="shared" si="56"/>
        <v>23</v>
      </c>
      <c r="BH152" s="49"/>
      <c r="BI152" s="56">
        <v>150</v>
      </c>
      <c r="BJ152" s="52">
        <f>SUMIFS('1 TRIM'!M$8:M$14507,'1 TRIM'!A$8:A$14507,FORMULAS!BI152)</f>
        <v>0</v>
      </c>
      <c r="BK152" s="52">
        <f>SUMIFS('2 TRIM'!M$8:M$6930,'2 TRIM'!A$8:A$6930,FORMULAS!BI152)</f>
        <v>16</v>
      </c>
      <c r="BL152" s="52">
        <f>SUMIFS('3 TRIM'!M$8:M$5481,'3 TRIM'!A$8:A$5481,FORMULAS!BK152)</f>
        <v>21</v>
      </c>
      <c r="BM152" s="52">
        <f>SUMIFS('4 TRIM'!M$8:M$5161,'4 TRIM'!A$8:A$5161,FORMULAS!BL152)</f>
        <v>0</v>
      </c>
      <c r="BN152" s="52">
        <f>SUMIFS('1 TRIM'!Q$8:Q$5507,'1 TRIM'!E$8:E$5507,FORMULAS!BM152)</f>
        <v>0</v>
      </c>
      <c r="BO152" s="49"/>
      <c r="BQ152" s="61"/>
      <c r="BR152" s="49"/>
      <c r="BS152" s="49"/>
      <c r="BT152" s="49"/>
      <c r="BU152" s="49"/>
      <c r="BV152" s="49"/>
      <c r="BW152" s="49"/>
      <c r="BX152" s="49"/>
      <c r="BY152" s="49"/>
      <c r="BZ152" s="49"/>
    </row>
    <row r="153" spans="1:78" x14ac:dyDescent="0.25">
      <c r="A153" s="56">
        <v>151</v>
      </c>
      <c r="B153" s="57">
        <f>+PLAN!I161</f>
        <v>0</v>
      </c>
      <c r="C153" s="38">
        <f t="shared" si="40"/>
        <v>0</v>
      </c>
      <c r="D153" s="39" t="e">
        <f t="shared" si="41"/>
        <v>#DIV/0!</v>
      </c>
      <c r="E153" s="58">
        <f>+PLAN!J161</f>
        <v>24</v>
      </c>
      <c r="F153" s="41">
        <f t="shared" si="42"/>
        <v>33</v>
      </c>
      <c r="G153" s="42">
        <f t="shared" si="43"/>
        <v>1.375</v>
      </c>
      <c r="H153" s="148">
        <f t="shared" si="44"/>
        <v>24</v>
      </c>
      <c r="I153" s="148">
        <f t="shared" si="45"/>
        <v>33</v>
      </c>
      <c r="J153" s="147">
        <f t="shared" si="46"/>
        <v>1.375</v>
      </c>
      <c r="K153" s="59">
        <f>+PLAN!K161</f>
        <v>30</v>
      </c>
      <c r="L153" s="44">
        <f t="shared" si="47"/>
        <v>17</v>
      </c>
      <c r="M153" s="45">
        <f t="shared" si="48"/>
        <v>0.56666666666666665</v>
      </c>
      <c r="N153" s="46">
        <f>+PLAN!L161</f>
        <v>30</v>
      </c>
      <c r="O153" s="47">
        <f>COUNTIF('4 TRIM'!$A$8:$A$5161,A153)</f>
        <v>0</v>
      </c>
      <c r="P153" s="48">
        <f t="shared" si="49"/>
        <v>0</v>
      </c>
      <c r="Q153" s="148">
        <f t="shared" si="50"/>
        <v>60</v>
      </c>
      <c r="R153" s="148">
        <f t="shared" si="51"/>
        <v>17</v>
      </c>
      <c r="S153" s="147">
        <f t="shared" si="52"/>
        <v>0.28333333333333333</v>
      </c>
      <c r="T153" s="149">
        <f t="shared" si="53"/>
        <v>50</v>
      </c>
      <c r="U153" s="149">
        <f>+PLAN!M161</f>
        <v>84</v>
      </c>
      <c r="V153" s="150">
        <f t="shared" si="54"/>
        <v>0.59523809523809523</v>
      </c>
      <c r="W153" s="49"/>
      <c r="X153" s="56">
        <v>151</v>
      </c>
      <c r="Y153" s="50">
        <f>COUNTIFS('1 TRIM'!$A$8:$A$10507,X153,'1 TRIM'!$J$8:$J$10507,"Programada")</f>
        <v>0</v>
      </c>
      <c r="Z153" s="50">
        <f>COUNTIFS('1 TRIM'!$A$8:$A$10507,X153,'1 TRIM'!$J$8:$J$10507,"Demanda")</f>
        <v>0</v>
      </c>
      <c r="AA153" s="50">
        <f>COUNTIFS('2 TRIM'!$A$8:$A$15000,X153,'2 TRIM'!$J$8:$J$15000,"Programada")</f>
        <v>33</v>
      </c>
      <c r="AB153" s="50">
        <f>COUNTIFS('2 TRIM'!$A$8:$A$15000,X153,'2 TRIM'!$J$8:$J$15000,"Demanda")</f>
        <v>3</v>
      </c>
      <c r="AC153" s="50">
        <f>COUNTIFS('3 TRIM'!$A$8:$A$20000,X153,'3 TRIM'!$J$8:$J$20000,"Programada")</f>
        <v>17</v>
      </c>
      <c r="AD153" s="50">
        <f>COUNTIFS('3 TRIM'!$A$8:$A$20000,X153,'3 TRIM'!$J$8:$J$20000,"Demanda")</f>
        <v>4</v>
      </c>
      <c r="AE153" s="50">
        <f>COUNTIFS('4 TRIM'!$A$8:$A$10161,X153,'4 TRIM'!$G$8:$G$10161,"Programada")</f>
        <v>0</v>
      </c>
      <c r="AF153" s="50">
        <f>COUNTIFS('4 TRIM'!$A$8:$A$10161,X153,'4 TRIM'!$G$8:$G$10161,"Demanda")</f>
        <v>0</v>
      </c>
      <c r="AG153" s="51">
        <f t="shared" si="39"/>
        <v>57</v>
      </c>
      <c r="AH153" s="49"/>
      <c r="AI153" s="56">
        <v>151</v>
      </c>
      <c r="AJ153" s="50">
        <f>COUNTIFS('1 TRIM'!$A$8:$A$15000,AI153,'1 TRIM'!$K$8:$K$15000,"Interno")</f>
        <v>0</v>
      </c>
      <c r="AK153" s="50">
        <f>COUNTIFS('1 TRIM'!$A$8:$A$15000,AI153,'1 TRIM'!$K$8:$K$15000,"Externo")</f>
        <v>0</v>
      </c>
      <c r="AL153" s="50">
        <f>COUNTIFS('2 TRIM'!$A$8:$A$15000,AI153,'2 TRIM'!$K$8:$K$15000,"Interno")</f>
        <v>0</v>
      </c>
      <c r="AM153" s="50">
        <f>COUNTIFS('2 TRIM'!$A$8:$A$15000,AI153,'2 TRIM'!$K$8:$K$15000,"Externo")</f>
        <v>36</v>
      </c>
      <c r="AN153" s="50">
        <f>COUNTIFS('3 TRIM'!A$8:A$5481,AI153,'3 TRIM'!K$8:K$5481,"Interno")</f>
        <v>0</v>
      </c>
      <c r="AO153" s="50">
        <f>COUNTIFS('3 TRIM'!A$8:A$5481,AI153,'3 TRIM'!K$8:K$5481,"Externo")</f>
        <v>21</v>
      </c>
      <c r="AP153" s="50">
        <f>COUNTIFS('4 TRIM'!A$8:A$5161,AI153,'4 TRIM'!H$8:H$5161,"Interno")</f>
        <v>0</v>
      </c>
      <c r="AQ153" s="50">
        <f>COUNTIFS('4 TRIM'!A$8:A$5161,AI153,'4 TRIM'!H$8:H$5161,"Externo")</f>
        <v>0</v>
      </c>
      <c r="AR153" s="51">
        <f t="shared" si="55"/>
        <v>57</v>
      </c>
      <c r="AS153" s="49"/>
      <c r="AT153" s="56">
        <v>151</v>
      </c>
      <c r="AU153" s="52">
        <f>COUNTIFS('1 TRIM'!$A$8:$A$15000,AT153,'1 TRIM'!$L$8:$L$15000,"Campo")</f>
        <v>0</v>
      </c>
      <c r="AV153" s="52">
        <f>COUNTIFS('1 TRIM'!$A$8:$A$15000,AT153,'1 TRIM'!$L$8:$L$15000,"Oficina")</f>
        <v>0</v>
      </c>
      <c r="AW153" s="52">
        <f>COUNTIFS('1 TRIM'!$A$8:$A$15000,AT153,'1 TRIM'!$L$8:$L$15000,"Virtual")</f>
        <v>0</v>
      </c>
      <c r="AX153" s="52">
        <f>COUNTIFS('2 TRIM'!$A$8:$A$15000,AT153,'2 TRIM'!$L$8:$L$15000,"Campo")</f>
        <v>27</v>
      </c>
      <c r="AY153" s="52">
        <f>COUNTIFS('2 TRIM'!$A$8:$A$15000,AT153,'2 TRIM'!$L$8:$L$15000,"Oficina")</f>
        <v>0</v>
      </c>
      <c r="AZ153" s="52">
        <f>COUNTIFS('2 TRIM'!$A$8:$A$15000,AT153,'2 TRIM'!$L$8:$L$15000,"Virtual")</f>
        <v>9</v>
      </c>
      <c r="BA153" s="52">
        <f>COUNTIFS('3 TRIM'!$A$8:$A$5481,AT153,'3 TRIM'!$L$8:$L$5481,"Campo")</f>
        <v>21</v>
      </c>
      <c r="BB153" s="52">
        <f>COUNTIFS('3 TRIM'!$A$8:$A$5481,AT153,'3 TRIM'!$L$8:$L$5481,"Oficina")</f>
        <v>0</v>
      </c>
      <c r="BC153" s="52">
        <f>COUNTIFS('3 TRIM'!$A$8:$A$5481,AT153,'3 TRIM'!$L$8:$L$5481,"Virtual")</f>
        <v>0</v>
      </c>
      <c r="BD153" s="50">
        <f>COUNTIFS('4 TRIM'!$A$8:$A$5161,X153,'4 TRIM'!$I$8:$I$5161,"Campo")</f>
        <v>0</v>
      </c>
      <c r="BE153" s="52">
        <f>COUNTIFS('4 TRIM'!$A$8:$A$5161,AT153,'4 TRIM'!$I$8:$I$5161,"Oficina")</f>
        <v>0</v>
      </c>
      <c r="BF153" s="52">
        <f>COUNTIFS('4 TRIM'!$A$8:$A$5161,AT153,'4 TRIM'!$I$8:$I$5161,"Virtual")</f>
        <v>0</v>
      </c>
      <c r="BG153" s="51">
        <f t="shared" si="56"/>
        <v>57</v>
      </c>
      <c r="BH153" s="49"/>
      <c r="BI153" s="56">
        <v>151</v>
      </c>
      <c r="BJ153" s="52">
        <f>SUMIFS('1 TRIM'!M$8:M$14507,'1 TRIM'!A$8:A$14507,FORMULAS!BI153)</f>
        <v>0</v>
      </c>
      <c r="BK153" s="52">
        <f>SUMIFS('2 TRIM'!M$8:M$6930,'2 TRIM'!A$8:A$6930,FORMULAS!BI153)</f>
        <v>208</v>
      </c>
      <c r="BL153" s="52">
        <f>SUMIFS('3 TRIM'!M$8:M$5481,'3 TRIM'!A$8:A$5481,FORMULAS!BK153)</f>
        <v>6</v>
      </c>
      <c r="BM153" s="52">
        <f>SUMIFS('4 TRIM'!M$8:M$5161,'4 TRIM'!A$8:A$5161,FORMULAS!BL153)</f>
        <v>0</v>
      </c>
      <c r="BN153" s="52">
        <f>SUMIFS('1 TRIM'!Q$8:Q$5507,'1 TRIM'!E$8:E$5507,FORMULAS!BM153)</f>
        <v>0</v>
      </c>
      <c r="BO153" s="49"/>
      <c r="BQ153" s="61"/>
      <c r="BR153" s="49"/>
      <c r="BS153" s="49"/>
      <c r="BT153" s="49"/>
      <c r="BU153" s="49"/>
      <c r="BV153" s="49"/>
      <c r="BW153" s="49"/>
      <c r="BX153" s="49"/>
      <c r="BY153" s="49"/>
      <c r="BZ153" s="49"/>
    </row>
    <row r="154" spans="1:78" x14ac:dyDescent="0.25">
      <c r="A154" s="56">
        <v>152</v>
      </c>
      <c r="B154" s="57">
        <f>+PLAN!I162</f>
        <v>0</v>
      </c>
      <c r="C154" s="38">
        <f t="shared" si="40"/>
        <v>0</v>
      </c>
      <c r="D154" s="39" t="e">
        <f t="shared" si="41"/>
        <v>#DIV/0!</v>
      </c>
      <c r="E154" s="58">
        <f>+PLAN!J162</f>
        <v>30</v>
      </c>
      <c r="F154" s="41">
        <f t="shared" si="42"/>
        <v>56</v>
      </c>
      <c r="G154" s="42">
        <f t="shared" si="43"/>
        <v>1.8666666666666667</v>
      </c>
      <c r="H154" s="148">
        <f t="shared" si="44"/>
        <v>30</v>
      </c>
      <c r="I154" s="148">
        <f t="shared" si="45"/>
        <v>56</v>
      </c>
      <c r="J154" s="147">
        <f t="shared" si="46"/>
        <v>1.8666666666666667</v>
      </c>
      <c r="K154" s="59">
        <f>+PLAN!K162</f>
        <v>80</v>
      </c>
      <c r="L154" s="44">
        <f t="shared" si="47"/>
        <v>8</v>
      </c>
      <c r="M154" s="45">
        <f t="shared" si="48"/>
        <v>0.1</v>
      </c>
      <c r="N154" s="46">
        <f>+PLAN!L162</f>
        <v>30</v>
      </c>
      <c r="O154" s="47">
        <f>COUNTIF('4 TRIM'!$A$8:$A$5161,A154)</f>
        <v>0</v>
      </c>
      <c r="P154" s="48">
        <f t="shared" si="49"/>
        <v>0</v>
      </c>
      <c r="Q154" s="148">
        <f t="shared" si="50"/>
        <v>110</v>
      </c>
      <c r="R154" s="148">
        <f t="shared" si="51"/>
        <v>8</v>
      </c>
      <c r="S154" s="147">
        <f t="shared" si="52"/>
        <v>7.2727272727272724E-2</v>
      </c>
      <c r="T154" s="149">
        <f t="shared" si="53"/>
        <v>64</v>
      </c>
      <c r="U154" s="149">
        <f>+PLAN!M162</f>
        <v>140</v>
      </c>
      <c r="V154" s="150">
        <f t="shared" si="54"/>
        <v>0.45714285714285713</v>
      </c>
      <c r="W154" s="49"/>
      <c r="X154" s="56">
        <v>152</v>
      </c>
      <c r="Y154" s="50">
        <f>COUNTIFS('1 TRIM'!$A$8:$A$10507,X154,'1 TRIM'!$J$8:$J$10507,"Programada")</f>
        <v>0</v>
      </c>
      <c r="Z154" s="50">
        <f>COUNTIFS('1 TRIM'!$A$8:$A$10507,X154,'1 TRIM'!$J$8:$J$10507,"Demanda")</f>
        <v>0</v>
      </c>
      <c r="AA154" s="50">
        <f>COUNTIFS('2 TRIM'!$A$8:$A$15000,X154,'2 TRIM'!$J$8:$J$15000,"Programada")</f>
        <v>56</v>
      </c>
      <c r="AB154" s="50">
        <f>COUNTIFS('2 TRIM'!$A$8:$A$15000,X154,'2 TRIM'!$J$8:$J$15000,"Demanda")</f>
        <v>0</v>
      </c>
      <c r="AC154" s="50">
        <f>COUNTIFS('3 TRIM'!$A$8:$A$20000,X154,'3 TRIM'!$J$8:$J$20000,"Programada")</f>
        <v>8</v>
      </c>
      <c r="AD154" s="50">
        <f>COUNTIFS('3 TRIM'!$A$8:$A$20000,X154,'3 TRIM'!$J$8:$J$20000,"Demanda")</f>
        <v>0</v>
      </c>
      <c r="AE154" s="50">
        <f>COUNTIFS('4 TRIM'!$A$8:$A$10161,X154,'4 TRIM'!$G$8:$G$10161,"Programada")</f>
        <v>0</v>
      </c>
      <c r="AF154" s="50">
        <f>COUNTIFS('4 TRIM'!$A$8:$A$10161,X154,'4 TRIM'!$G$8:$G$10161,"Demanda")</f>
        <v>0</v>
      </c>
      <c r="AG154" s="51">
        <f t="shared" si="39"/>
        <v>64</v>
      </c>
      <c r="AH154" s="49"/>
      <c r="AI154" s="56">
        <v>152</v>
      </c>
      <c r="AJ154" s="50">
        <f>COUNTIFS('1 TRIM'!$A$8:$A$15000,AI154,'1 TRIM'!$K$8:$K$15000,"Interno")</f>
        <v>0</v>
      </c>
      <c r="AK154" s="50">
        <f>COUNTIFS('1 TRIM'!$A$8:$A$15000,AI154,'1 TRIM'!$K$8:$K$15000,"Externo")</f>
        <v>0</v>
      </c>
      <c r="AL154" s="50">
        <f>COUNTIFS('2 TRIM'!$A$8:$A$15000,AI154,'2 TRIM'!$K$8:$K$15000,"Interno")</f>
        <v>8</v>
      </c>
      <c r="AM154" s="50">
        <f>COUNTIFS('2 TRIM'!$A$8:$A$15000,AI154,'2 TRIM'!$K$8:$K$15000,"Externo")</f>
        <v>48</v>
      </c>
      <c r="AN154" s="50">
        <f>COUNTIFS('3 TRIM'!A$8:A$5481,AI154,'3 TRIM'!K$8:K$5481,"Interno")</f>
        <v>0</v>
      </c>
      <c r="AO154" s="50">
        <f>COUNTIFS('3 TRIM'!A$8:A$5481,AI154,'3 TRIM'!K$8:K$5481,"Externo")</f>
        <v>2</v>
      </c>
      <c r="AP154" s="50">
        <f>COUNTIFS('4 TRIM'!A$8:A$5161,AI154,'4 TRIM'!H$8:H$5161,"Interno")</f>
        <v>0</v>
      </c>
      <c r="AQ154" s="50">
        <f>COUNTIFS('4 TRIM'!A$8:A$5161,AI154,'4 TRIM'!H$8:H$5161,"Externo")</f>
        <v>0</v>
      </c>
      <c r="AR154" s="51">
        <f t="shared" si="55"/>
        <v>58</v>
      </c>
      <c r="AS154" s="49"/>
      <c r="AT154" s="56">
        <v>152</v>
      </c>
      <c r="AU154" s="52">
        <f>COUNTIFS('1 TRIM'!$A$8:$A$15000,AT154,'1 TRIM'!$L$8:$L$15000,"Campo")</f>
        <v>0</v>
      </c>
      <c r="AV154" s="52">
        <f>COUNTIFS('1 TRIM'!$A$8:$A$15000,AT154,'1 TRIM'!$L$8:$L$15000,"Oficina")</f>
        <v>0</v>
      </c>
      <c r="AW154" s="52">
        <f>COUNTIFS('1 TRIM'!$A$8:$A$15000,AT154,'1 TRIM'!$L$8:$L$15000,"Virtual")</f>
        <v>0</v>
      </c>
      <c r="AX154" s="52">
        <f>COUNTIFS('2 TRIM'!$A$8:$A$15000,AT154,'2 TRIM'!$L$8:$L$15000,"Campo")</f>
        <v>56</v>
      </c>
      <c r="AY154" s="52">
        <f>COUNTIFS('2 TRIM'!$A$8:$A$15000,AT154,'2 TRIM'!$L$8:$L$15000,"Oficina")</f>
        <v>0</v>
      </c>
      <c r="AZ154" s="52">
        <f>COUNTIFS('2 TRIM'!$A$8:$A$15000,AT154,'2 TRIM'!$L$8:$L$15000,"Virtual")</f>
        <v>0</v>
      </c>
      <c r="BA154" s="52">
        <f>COUNTIFS('3 TRIM'!$A$8:$A$5481,AT154,'3 TRIM'!$L$8:$L$5481,"Campo")</f>
        <v>2</v>
      </c>
      <c r="BB154" s="52">
        <f>COUNTIFS('3 TRIM'!$A$8:$A$5481,AT154,'3 TRIM'!$L$8:$L$5481,"Oficina")</f>
        <v>0</v>
      </c>
      <c r="BC154" s="52">
        <f>COUNTIFS('3 TRIM'!$A$8:$A$5481,AT154,'3 TRIM'!$L$8:$L$5481,"Virtual")</f>
        <v>0</v>
      </c>
      <c r="BD154" s="50">
        <f>COUNTIFS('4 TRIM'!$A$8:$A$5161,X154,'4 TRIM'!$I$8:$I$5161,"Campo")</f>
        <v>0</v>
      </c>
      <c r="BE154" s="52">
        <f>COUNTIFS('4 TRIM'!$A$8:$A$5161,AT154,'4 TRIM'!$I$8:$I$5161,"Oficina")</f>
        <v>0</v>
      </c>
      <c r="BF154" s="52">
        <f>COUNTIFS('4 TRIM'!$A$8:$A$5161,AT154,'4 TRIM'!$I$8:$I$5161,"Virtual")</f>
        <v>0</v>
      </c>
      <c r="BG154" s="51">
        <f t="shared" si="56"/>
        <v>58</v>
      </c>
      <c r="BH154" s="49"/>
      <c r="BI154" s="56">
        <v>152</v>
      </c>
      <c r="BJ154" s="52">
        <f>SUMIFS('1 TRIM'!M$8:M$14507,'1 TRIM'!A$8:A$14507,FORMULAS!BI154)</f>
        <v>0</v>
      </c>
      <c r="BK154" s="52">
        <f>SUMIFS('2 TRIM'!M$8:M$6930,'2 TRIM'!A$8:A$6930,FORMULAS!BI154)</f>
        <v>76</v>
      </c>
      <c r="BL154" s="52">
        <f>SUMIFS('3 TRIM'!M$8:M$5481,'3 TRIM'!A$8:A$5481,FORMULAS!BK154)</f>
        <v>0</v>
      </c>
      <c r="BM154" s="52">
        <f>SUMIFS('4 TRIM'!M$8:M$5161,'4 TRIM'!A$8:A$5161,FORMULAS!BL154)</f>
        <v>0</v>
      </c>
      <c r="BN154" s="52">
        <f>SUMIFS('1 TRIM'!Q$8:Q$5507,'1 TRIM'!E$8:E$5507,FORMULAS!BM154)</f>
        <v>0</v>
      </c>
      <c r="BO154" s="49"/>
      <c r="BQ154" s="61"/>
      <c r="BR154" s="49"/>
      <c r="BS154" s="49"/>
      <c r="BT154" s="49"/>
      <c r="BU154" s="49"/>
      <c r="BV154" s="49"/>
      <c r="BW154" s="49"/>
      <c r="BX154" s="49"/>
      <c r="BY154" s="49"/>
      <c r="BZ154" s="49"/>
    </row>
    <row r="155" spans="1:78" x14ac:dyDescent="0.25">
      <c r="A155" s="56">
        <v>153</v>
      </c>
      <c r="B155" s="57">
        <f>+PLAN!I163</f>
        <v>0</v>
      </c>
      <c r="C155" s="38">
        <f t="shared" si="40"/>
        <v>0</v>
      </c>
      <c r="D155" s="39" t="e">
        <f t="shared" si="41"/>
        <v>#DIV/0!</v>
      </c>
      <c r="E155" s="58">
        <f>+PLAN!J163</f>
        <v>0</v>
      </c>
      <c r="F155" s="41">
        <f t="shared" si="42"/>
        <v>0</v>
      </c>
      <c r="G155" s="42" t="e">
        <f t="shared" si="43"/>
        <v>#DIV/0!</v>
      </c>
      <c r="H155" s="148">
        <f t="shared" si="44"/>
        <v>0</v>
      </c>
      <c r="I155" s="148">
        <f t="shared" si="45"/>
        <v>0</v>
      </c>
      <c r="J155" s="147" t="e">
        <f t="shared" si="46"/>
        <v>#DIV/0!</v>
      </c>
      <c r="K155" s="59">
        <f>+PLAN!K163</f>
        <v>0</v>
      </c>
      <c r="L155" s="44">
        <f t="shared" si="47"/>
        <v>0</v>
      </c>
      <c r="M155" s="45" t="e">
        <f t="shared" si="48"/>
        <v>#DIV/0!</v>
      </c>
      <c r="N155" s="46">
        <f>+PLAN!L163</f>
        <v>0</v>
      </c>
      <c r="O155" s="47">
        <f>COUNTIF('4 TRIM'!$A$8:$A$5161,A155)</f>
        <v>0</v>
      </c>
      <c r="P155" s="48" t="e">
        <f t="shared" si="49"/>
        <v>#DIV/0!</v>
      </c>
      <c r="Q155" s="148">
        <f t="shared" si="50"/>
        <v>0</v>
      </c>
      <c r="R155" s="148">
        <f t="shared" si="51"/>
        <v>0</v>
      </c>
      <c r="S155" s="147" t="e">
        <f t="shared" si="52"/>
        <v>#DIV/0!</v>
      </c>
      <c r="T155" s="149">
        <f t="shared" si="53"/>
        <v>0</v>
      </c>
      <c r="U155" s="149">
        <f>+PLAN!M163</f>
        <v>0</v>
      </c>
      <c r="V155" s="150" t="e">
        <f t="shared" si="54"/>
        <v>#DIV/0!</v>
      </c>
      <c r="W155" s="49"/>
      <c r="X155" s="56">
        <v>153</v>
      </c>
      <c r="Y155" s="50">
        <f>COUNTIFS('1 TRIM'!$A$8:$A$10507,X155,'1 TRIM'!$J$8:$J$10507,"Programada")</f>
        <v>0</v>
      </c>
      <c r="Z155" s="50">
        <f>COUNTIFS('1 TRIM'!$A$8:$A$10507,X155,'1 TRIM'!$J$8:$J$10507,"Demanda")</f>
        <v>0</v>
      </c>
      <c r="AA155" s="50">
        <f>COUNTIFS('2 TRIM'!$A$8:$A$15000,X155,'2 TRIM'!$J$8:$J$15000,"Programada")</f>
        <v>0</v>
      </c>
      <c r="AB155" s="50">
        <f>COUNTIFS('2 TRIM'!$A$8:$A$15000,X155,'2 TRIM'!$J$8:$J$15000,"Demanda")</f>
        <v>0</v>
      </c>
      <c r="AC155" s="50">
        <f>COUNTIFS('3 TRIM'!$A$8:$A$20000,X155,'3 TRIM'!$J$8:$J$20000,"Programada")</f>
        <v>0</v>
      </c>
      <c r="AD155" s="50">
        <f>COUNTIFS('3 TRIM'!$A$8:$A$20000,X155,'3 TRIM'!$J$8:$J$20000,"Demanda")</f>
        <v>0</v>
      </c>
      <c r="AE155" s="50">
        <f>COUNTIFS('4 TRIM'!$A$8:$A$10161,X155,'4 TRIM'!$G$8:$G$10161,"Programada")</f>
        <v>0</v>
      </c>
      <c r="AF155" s="50">
        <f>COUNTIFS('4 TRIM'!$A$8:$A$10161,X155,'4 TRIM'!$G$8:$G$10161,"Demanda")</f>
        <v>0</v>
      </c>
      <c r="AG155" s="51">
        <f t="shared" si="39"/>
        <v>0</v>
      </c>
      <c r="AH155" s="49"/>
      <c r="AI155" s="56">
        <v>153</v>
      </c>
      <c r="AJ155" s="50">
        <f>COUNTIFS('1 TRIM'!$A$8:$A$15000,AI155,'1 TRIM'!$K$8:$K$15000,"Interno")</f>
        <v>0</v>
      </c>
      <c r="AK155" s="50">
        <f>COUNTIFS('1 TRIM'!$A$8:$A$15000,AI155,'1 TRIM'!$K$8:$K$15000,"Externo")</f>
        <v>0</v>
      </c>
      <c r="AL155" s="50">
        <f>COUNTIFS('2 TRIM'!$A$8:$A$15000,AI155,'2 TRIM'!$K$8:$K$15000,"Interno")</f>
        <v>0</v>
      </c>
      <c r="AM155" s="50">
        <f>COUNTIFS('2 TRIM'!$A$8:$A$15000,AI155,'2 TRIM'!$K$8:$K$15000,"Externo")</f>
        <v>0</v>
      </c>
      <c r="AN155" s="50">
        <f>COUNTIFS('3 TRIM'!A$8:A$5481,AI155,'3 TRIM'!K$8:K$5481,"Interno")</f>
        <v>0</v>
      </c>
      <c r="AO155" s="50">
        <f>COUNTIFS('3 TRIM'!A$8:A$5481,AI155,'3 TRIM'!K$8:K$5481,"Externo")</f>
        <v>0</v>
      </c>
      <c r="AP155" s="50">
        <f>COUNTIFS('4 TRIM'!A$8:A$5161,AI155,'4 TRIM'!H$8:H$5161,"Interno")</f>
        <v>0</v>
      </c>
      <c r="AQ155" s="50">
        <f>COUNTIFS('4 TRIM'!A$8:A$5161,AI155,'4 TRIM'!H$8:H$5161,"Externo")</f>
        <v>0</v>
      </c>
      <c r="AR155" s="51">
        <f t="shared" si="55"/>
        <v>0</v>
      </c>
      <c r="AS155" s="49"/>
      <c r="AT155" s="56">
        <v>153</v>
      </c>
      <c r="AU155" s="52">
        <f>COUNTIFS('1 TRIM'!$A$8:$A$15000,AT155,'1 TRIM'!$L$8:$L$15000,"Campo")</f>
        <v>0</v>
      </c>
      <c r="AV155" s="52">
        <f>COUNTIFS('1 TRIM'!$A$8:$A$15000,AT155,'1 TRIM'!$L$8:$L$15000,"Oficina")</f>
        <v>0</v>
      </c>
      <c r="AW155" s="52">
        <f>COUNTIFS('1 TRIM'!$A$8:$A$15000,AT155,'1 TRIM'!$L$8:$L$15000,"Virtual")</f>
        <v>0</v>
      </c>
      <c r="AX155" s="52">
        <f>COUNTIFS('2 TRIM'!$A$8:$A$15000,AT155,'2 TRIM'!$L$8:$L$15000,"Campo")</f>
        <v>0</v>
      </c>
      <c r="AY155" s="52">
        <f>COUNTIFS('2 TRIM'!$A$8:$A$15000,AT155,'2 TRIM'!$L$8:$L$15000,"Oficina")</f>
        <v>0</v>
      </c>
      <c r="AZ155" s="52">
        <f>COUNTIFS('2 TRIM'!$A$8:$A$15000,AT155,'2 TRIM'!$L$8:$L$15000,"Virtual")</f>
        <v>0</v>
      </c>
      <c r="BA155" s="52">
        <f>COUNTIFS('3 TRIM'!$A$8:$A$5481,AT155,'3 TRIM'!$L$8:$L$5481,"Campo")</f>
        <v>0</v>
      </c>
      <c r="BB155" s="52">
        <f>COUNTIFS('3 TRIM'!$A$8:$A$5481,AT155,'3 TRIM'!$L$8:$L$5481,"Oficina")</f>
        <v>0</v>
      </c>
      <c r="BC155" s="52">
        <f>COUNTIFS('3 TRIM'!$A$8:$A$5481,AT155,'3 TRIM'!$L$8:$L$5481,"Virtual")</f>
        <v>0</v>
      </c>
      <c r="BD155" s="50">
        <f>COUNTIFS('4 TRIM'!$A$8:$A$5161,X155,'4 TRIM'!$I$8:$I$5161,"Campo")</f>
        <v>0</v>
      </c>
      <c r="BE155" s="52">
        <f>COUNTIFS('4 TRIM'!$A$8:$A$5161,AT155,'4 TRIM'!$I$8:$I$5161,"Oficina")</f>
        <v>0</v>
      </c>
      <c r="BF155" s="52">
        <f>COUNTIFS('4 TRIM'!$A$8:$A$5161,AT155,'4 TRIM'!$I$8:$I$5161,"Virtual")</f>
        <v>0</v>
      </c>
      <c r="BG155" s="51">
        <f t="shared" si="56"/>
        <v>0</v>
      </c>
      <c r="BH155" s="49"/>
      <c r="BI155" s="56">
        <v>153</v>
      </c>
      <c r="BJ155" s="52">
        <f>SUMIFS('1 TRIM'!M$8:M$14507,'1 TRIM'!A$8:A$14507,FORMULAS!BI155)</f>
        <v>0</v>
      </c>
      <c r="BK155" s="52">
        <f>SUMIFS('2 TRIM'!M$8:M$6930,'2 TRIM'!A$8:A$6930,FORMULAS!BI155)</f>
        <v>0</v>
      </c>
      <c r="BL155" s="52">
        <f>SUMIFS('3 TRIM'!M$8:M$5481,'3 TRIM'!A$8:A$5481,FORMULAS!BK155)</f>
        <v>0</v>
      </c>
      <c r="BM155" s="52">
        <f>SUMIFS('4 TRIM'!M$8:M$5161,'4 TRIM'!A$8:A$5161,FORMULAS!BL155)</f>
        <v>0</v>
      </c>
      <c r="BN155" s="52">
        <f>SUMIFS('1 TRIM'!Q$8:Q$5507,'1 TRIM'!E$8:E$5507,FORMULAS!BM155)</f>
        <v>0</v>
      </c>
      <c r="BO155" s="49"/>
      <c r="BQ155" s="61"/>
      <c r="BR155" s="49"/>
      <c r="BS155" s="49"/>
      <c r="BT155" s="49"/>
      <c r="BU155" s="49"/>
      <c r="BV155" s="49"/>
      <c r="BW155" s="49"/>
      <c r="BX155" s="49"/>
      <c r="BY155" s="49"/>
      <c r="BZ155" s="49"/>
    </row>
    <row r="156" spans="1:78" x14ac:dyDescent="0.25">
      <c r="A156" s="56">
        <v>154</v>
      </c>
      <c r="B156" s="57">
        <f>+PLAN!I164</f>
        <v>0</v>
      </c>
      <c r="C156" s="38">
        <f t="shared" si="40"/>
        <v>0</v>
      </c>
      <c r="D156" s="39" t="e">
        <f t="shared" si="41"/>
        <v>#DIV/0!</v>
      </c>
      <c r="E156" s="58">
        <f>+PLAN!J164</f>
        <v>0</v>
      </c>
      <c r="F156" s="41">
        <f t="shared" si="42"/>
        <v>2</v>
      </c>
      <c r="G156" s="42" t="e">
        <f t="shared" si="43"/>
        <v>#DIV/0!</v>
      </c>
      <c r="H156" s="148">
        <f t="shared" si="44"/>
        <v>0</v>
      </c>
      <c r="I156" s="148">
        <f t="shared" si="45"/>
        <v>2</v>
      </c>
      <c r="J156" s="147" t="e">
        <f t="shared" si="46"/>
        <v>#DIV/0!</v>
      </c>
      <c r="K156" s="59">
        <f>+PLAN!K164</f>
        <v>20</v>
      </c>
      <c r="L156" s="44">
        <f t="shared" si="47"/>
        <v>4</v>
      </c>
      <c r="M156" s="45">
        <f t="shared" si="48"/>
        <v>0.2</v>
      </c>
      <c r="N156" s="46">
        <f>+PLAN!L164</f>
        <v>10</v>
      </c>
      <c r="O156" s="47">
        <f>COUNTIF('4 TRIM'!$A$8:$A$5161,A156)</f>
        <v>0</v>
      </c>
      <c r="P156" s="48">
        <f t="shared" si="49"/>
        <v>0</v>
      </c>
      <c r="Q156" s="148">
        <f t="shared" si="50"/>
        <v>30</v>
      </c>
      <c r="R156" s="148">
        <f t="shared" si="51"/>
        <v>4</v>
      </c>
      <c r="S156" s="147">
        <f t="shared" si="52"/>
        <v>0.13333333333333333</v>
      </c>
      <c r="T156" s="149">
        <f t="shared" si="53"/>
        <v>6</v>
      </c>
      <c r="U156" s="149">
        <f>+PLAN!M164</f>
        <v>30</v>
      </c>
      <c r="V156" s="150">
        <f t="shared" si="54"/>
        <v>0.2</v>
      </c>
      <c r="W156" s="49"/>
      <c r="X156" s="56">
        <v>154</v>
      </c>
      <c r="Y156" s="50">
        <f>COUNTIFS('1 TRIM'!$A$8:$A$10507,X156,'1 TRIM'!$J$8:$J$10507,"Programada")</f>
        <v>0</v>
      </c>
      <c r="Z156" s="50">
        <f>COUNTIFS('1 TRIM'!$A$8:$A$10507,X156,'1 TRIM'!$J$8:$J$10507,"Demanda")</f>
        <v>0</v>
      </c>
      <c r="AA156" s="50">
        <f>COUNTIFS('2 TRIM'!$A$8:$A$15000,X156,'2 TRIM'!$J$8:$J$15000,"Programada")</f>
        <v>2</v>
      </c>
      <c r="AB156" s="50">
        <f>COUNTIFS('2 TRIM'!$A$8:$A$15000,X156,'2 TRIM'!$J$8:$J$15000,"Demanda")</f>
        <v>0</v>
      </c>
      <c r="AC156" s="50">
        <f>COUNTIFS('3 TRIM'!$A$8:$A$20000,X156,'3 TRIM'!$J$8:$J$20000,"Programada")</f>
        <v>4</v>
      </c>
      <c r="AD156" s="50">
        <f>COUNTIFS('3 TRIM'!$A$8:$A$20000,X156,'3 TRIM'!$J$8:$J$20000,"Demanda")</f>
        <v>1</v>
      </c>
      <c r="AE156" s="50">
        <f>COUNTIFS('4 TRIM'!$A$8:$A$10161,X156,'4 TRIM'!$G$8:$G$10161,"Programada")</f>
        <v>0</v>
      </c>
      <c r="AF156" s="50">
        <f>COUNTIFS('4 TRIM'!$A$8:$A$10161,X156,'4 TRIM'!$G$8:$G$10161,"Demanda")</f>
        <v>0</v>
      </c>
      <c r="AG156" s="51">
        <f t="shared" si="39"/>
        <v>7</v>
      </c>
      <c r="AH156" s="49"/>
      <c r="AI156" s="56">
        <v>154</v>
      </c>
      <c r="AJ156" s="50">
        <f>COUNTIFS('1 TRIM'!$A$8:$A$15000,AI156,'1 TRIM'!$K$8:$K$15000,"Interno")</f>
        <v>0</v>
      </c>
      <c r="AK156" s="50">
        <f>COUNTIFS('1 TRIM'!$A$8:$A$15000,AI156,'1 TRIM'!$K$8:$K$15000,"Externo")</f>
        <v>0</v>
      </c>
      <c r="AL156" s="50">
        <f>COUNTIFS('2 TRIM'!$A$8:$A$15000,AI156,'2 TRIM'!$K$8:$K$15000,"Interno")</f>
        <v>0</v>
      </c>
      <c r="AM156" s="50">
        <f>COUNTIFS('2 TRIM'!$A$8:$A$15000,AI156,'2 TRIM'!$K$8:$K$15000,"Externo")</f>
        <v>2</v>
      </c>
      <c r="AN156" s="50">
        <f>COUNTIFS('3 TRIM'!A$8:A$5481,AI156,'3 TRIM'!K$8:K$5481,"Interno")</f>
        <v>0</v>
      </c>
      <c r="AO156" s="50">
        <f>COUNTIFS('3 TRIM'!A$8:A$5481,AI156,'3 TRIM'!K$8:K$5481,"Externo")</f>
        <v>5</v>
      </c>
      <c r="AP156" s="50">
        <f>COUNTIFS('4 TRIM'!A$8:A$5161,AI156,'4 TRIM'!H$8:H$5161,"Interno")</f>
        <v>0</v>
      </c>
      <c r="AQ156" s="50">
        <f>COUNTIFS('4 TRIM'!A$8:A$5161,AI156,'4 TRIM'!H$8:H$5161,"Externo")</f>
        <v>0</v>
      </c>
      <c r="AR156" s="51">
        <f t="shared" si="55"/>
        <v>7</v>
      </c>
      <c r="AS156" s="49"/>
      <c r="AT156" s="56">
        <v>154</v>
      </c>
      <c r="AU156" s="52">
        <f>COUNTIFS('1 TRIM'!$A$8:$A$15000,AT156,'1 TRIM'!$L$8:$L$15000,"Campo")</f>
        <v>0</v>
      </c>
      <c r="AV156" s="52">
        <f>COUNTIFS('1 TRIM'!$A$8:$A$15000,AT156,'1 TRIM'!$L$8:$L$15000,"Oficina")</f>
        <v>0</v>
      </c>
      <c r="AW156" s="52">
        <f>COUNTIFS('1 TRIM'!$A$8:$A$15000,AT156,'1 TRIM'!$L$8:$L$15000,"Virtual")</f>
        <v>0</v>
      </c>
      <c r="AX156" s="52">
        <f>COUNTIFS('2 TRIM'!$A$8:$A$15000,AT156,'2 TRIM'!$L$8:$L$15000,"Campo")</f>
        <v>2</v>
      </c>
      <c r="AY156" s="52">
        <f>COUNTIFS('2 TRIM'!$A$8:$A$15000,AT156,'2 TRIM'!$L$8:$L$15000,"Oficina")</f>
        <v>0</v>
      </c>
      <c r="AZ156" s="52">
        <f>COUNTIFS('2 TRIM'!$A$8:$A$15000,AT156,'2 TRIM'!$L$8:$L$15000,"Virtual")</f>
        <v>0</v>
      </c>
      <c r="BA156" s="52">
        <f>COUNTIFS('3 TRIM'!$A$8:$A$5481,AT156,'3 TRIM'!$L$8:$L$5481,"Campo")</f>
        <v>5</v>
      </c>
      <c r="BB156" s="52">
        <f>COUNTIFS('3 TRIM'!$A$8:$A$5481,AT156,'3 TRIM'!$L$8:$L$5481,"Oficina")</f>
        <v>0</v>
      </c>
      <c r="BC156" s="52">
        <f>COUNTIFS('3 TRIM'!$A$8:$A$5481,AT156,'3 TRIM'!$L$8:$L$5481,"Virtual")</f>
        <v>0</v>
      </c>
      <c r="BD156" s="50">
        <f>COUNTIFS('4 TRIM'!$A$8:$A$5161,X156,'4 TRIM'!$I$8:$I$5161,"Campo")</f>
        <v>0</v>
      </c>
      <c r="BE156" s="52">
        <f>COUNTIFS('4 TRIM'!$A$8:$A$5161,AT156,'4 TRIM'!$I$8:$I$5161,"Oficina")</f>
        <v>0</v>
      </c>
      <c r="BF156" s="52">
        <f>COUNTIFS('4 TRIM'!$A$8:$A$5161,AT156,'4 TRIM'!$I$8:$I$5161,"Virtual")</f>
        <v>0</v>
      </c>
      <c r="BG156" s="51">
        <f t="shared" si="56"/>
        <v>7</v>
      </c>
      <c r="BH156" s="49"/>
      <c r="BI156" s="56">
        <v>154</v>
      </c>
      <c r="BJ156" s="52">
        <f>SUMIFS('1 TRIM'!M$8:M$14507,'1 TRIM'!A$8:A$14507,FORMULAS!BI156)</f>
        <v>0</v>
      </c>
      <c r="BK156" s="52">
        <f>SUMIFS('2 TRIM'!M$8:M$6930,'2 TRIM'!A$8:A$6930,FORMULAS!BI156)</f>
        <v>0</v>
      </c>
      <c r="BL156" s="52">
        <f>SUMIFS('3 TRIM'!M$8:M$5481,'3 TRIM'!A$8:A$5481,FORMULAS!BK156)</f>
        <v>0</v>
      </c>
      <c r="BM156" s="52">
        <f>SUMIFS('4 TRIM'!M$8:M$5161,'4 TRIM'!A$8:A$5161,FORMULAS!BL156)</f>
        <v>0</v>
      </c>
      <c r="BN156" s="52">
        <f>SUMIFS('1 TRIM'!Q$8:Q$5507,'1 TRIM'!E$8:E$5507,FORMULAS!BM156)</f>
        <v>0</v>
      </c>
      <c r="BO156" s="49"/>
      <c r="BQ156" s="61"/>
      <c r="BR156" s="49"/>
      <c r="BS156" s="49"/>
      <c r="BT156" s="49"/>
      <c r="BU156" s="49"/>
      <c r="BV156" s="49"/>
      <c r="BW156" s="49"/>
      <c r="BX156" s="49"/>
      <c r="BY156" s="49"/>
      <c r="BZ156" s="49"/>
    </row>
    <row r="157" spans="1:78" x14ac:dyDescent="0.25">
      <c r="A157" s="56">
        <v>155</v>
      </c>
      <c r="B157" s="57">
        <f>+PLAN!I165</f>
        <v>0</v>
      </c>
      <c r="C157" s="38">
        <f t="shared" si="40"/>
        <v>0</v>
      </c>
      <c r="D157" s="39" t="e">
        <f t="shared" si="41"/>
        <v>#DIV/0!</v>
      </c>
      <c r="E157" s="58">
        <f>+PLAN!J165</f>
        <v>0</v>
      </c>
      <c r="F157" s="41">
        <f t="shared" si="42"/>
        <v>0</v>
      </c>
      <c r="G157" s="42" t="e">
        <f t="shared" si="43"/>
        <v>#DIV/0!</v>
      </c>
      <c r="H157" s="148">
        <f t="shared" si="44"/>
        <v>0</v>
      </c>
      <c r="I157" s="148">
        <f t="shared" si="45"/>
        <v>0</v>
      </c>
      <c r="J157" s="147" t="e">
        <f t="shared" si="46"/>
        <v>#DIV/0!</v>
      </c>
      <c r="K157" s="59">
        <f>+PLAN!K165</f>
        <v>20</v>
      </c>
      <c r="L157" s="44">
        <f t="shared" si="47"/>
        <v>0</v>
      </c>
      <c r="M157" s="45">
        <f t="shared" si="48"/>
        <v>0</v>
      </c>
      <c r="N157" s="46">
        <f>+PLAN!L165</f>
        <v>10</v>
      </c>
      <c r="O157" s="47">
        <f>COUNTIF('4 TRIM'!$A$8:$A$5161,A157)</f>
        <v>0</v>
      </c>
      <c r="P157" s="48">
        <f t="shared" si="49"/>
        <v>0</v>
      </c>
      <c r="Q157" s="148">
        <f t="shared" si="50"/>
        <v>30</v>
      </c>
      <c r="R157" s="148">
        <f t="shared" si="51"/>
        <v>0</v>
      </c>
      <c r="S157" s="147">
        <f t="shared" si="52"/>
        <v>0</v>
      </c>
      <c r="T157" s="149">
        <f t="shared" si="53"/>
        <v>0</v>
      </c>
      <c r="U157" s="149">
        <f>+PLAN!M165</f>
        <v>30</v>
      </c>
      <c r="V157" s="150">
        <f t="shared" si="54"/>
        <v>0</v>
      </c>
      <c r="W157" s="49"/>
      <c r="X157" s="56">
        <v>155</v>
      </c>
      <c r="Y157" s="50">
        <f>COUNTIFS('1 TRIM'!$A$8:$A$10507,X157,'1 TRIM'!$J$8:$J$10507,"Programada")</f>
        <v>0</v>
      </c>
      <c r="Z157" s="50">
        <f>COUNTIFS('1 TRIM'!$A$8:$A$10507,X157,'1 TRIM'!$J$8:$J$10507,"Demanda")</f>
        <v>1</v>
      </c>
      <c r="AA157" s="50">
        <f>COUNTIFS('2 TRIM'!$A$8:$A$15000,X157,'2 TRIM'!$J$8:$J$15000,"Programada")</f>
        <v>0</v>
      </c>
      <c r="AB157" s="50">
        <f>COUNTIFS('2 TRIM'!$A$8:$A$15000,X157,'2 TRIM'!$J$8:$J$15000,"Demanda")</f>
        <v>1</v>
      </c>
      <c r="AC157" s="50">
        <f>COUNTIFS('3 TRIM'!$A$8:$A$20000,X157,'3 TRIM'!$J$8:$J$20000,"Programada")</f>
        <v>0</v>
      </c>
      <c r="AD157" s="50">
        <f>COUNTIFS('3 TRIM'!$A$8:$A$20000,X157,'3 TRIM'!$J$8:$J$20000,"Demanda")</f>
        <v>0</v>
      </c>
      <c r="AE157" s="50">
        <f>COUNTIFS('4 TRIM'!$A$8:$A$10161,X157,'4 TRIM'!$G$8:$G$10161,"Programada")</f>
        <v>0</v>
      </c>
      <c r="AF157" s="50">
        <f>COUNTIFS('4 TRIM'!$A$8:$A$10161,X157,'4 TRIM'!$G$8:$G$10161,"Demanda")</f>
        <v>0</v>
      </c>
      <c r="AG157" s="51">
        <f t="shared" si="39"/>
        <v>2</v>
      </c>
      <c r="AH157" s="49"/>
      <c r="AI157" s="56">
        <v>155</v>
      </c>
      <c r="AJ157" s="50">
        <f>COUNTIFS('1 TRIM'!$A$8:$A$15000,AI157,'1 TRIM'!$K$8:$K$15000,"Interno")</f>
        <v>0</v>
      </c>
      <c r="AK157" s="50">
        <f>COUNTIFS('1 TRIM'!$A$8:$A$15000,AI157,'1 TRIM'!$K$8:$K$15000,"Externo")</f>
        <v>1</v>
      </c>
      <c r="AL157" s="50">
        <f>COUNTIFS('2 TRIM'!$A$8:$A$15000,AI157,'2 TRIM'!$K$8:$K$15000,"Interno")</f>
        <v>0</v>
      </c>
      <c r="AM157" s="50">
        <f>COUNTIFS('2 TRIM'!$A$8:$A$15000,AI157,'2 TRIM'!$K$8:$K$15000,"Externo")</f>
        <v>1</v>
      </c>
      <c r="AN157" s="50">
        <f>COUNTIFS('3 TRIM'!A$8:A$5481,AI157,'3 TRIM'!K$8:K$5481,"Interno")</f>
        <v>0</v>
      </c>
      <c r="AO157" s="50">
        <f>COUNTIFS('3 TRIM'!A$8:A$5481,AI157,'3 TRIM'!K$8:K$5481,"Externo")</f>
        <v>0</v>
      </c>
      <c r="AP157" s="50">
        <f>COUNTIFS('4 TRIM'!A$8:A$5161,AI157,'4 TRIM'!H$8:H$5161,"Interno")</f>
        <v>0</v>
      </c>
      <c r="AQ157" s="50">
        <f>COUNTIFS('4 TRIM'!A$8:A$5161,AI157,'4 TRIM'!H$8:H$5161,"Externo")</f>
        <v>0</v>
      </c>
      <c r="AR157" s="51">
        <f t="shared" si="55"/>
        <v>2</v>
      </c>
      <c r="AS157" s="49"/>
      <c r="AT157" s="56">
        <v>155</v>
      </c>
      <c r="AU157" s="52">
        <f>COUNTIFS('1 TRIM'!$A$8:$A$15000,AT157,'1 TRIM'!$L$8:$L$15000,"Campo")</f>
        <v>1</v>
      </c>
      <c r="AV157" s="52">
        <f>COUNTIFS('1 TRIM'!$A$8:$A$15000,AT157,'1 TRIM'!$L$8:$L$15000,"Oficina")</f>
        <v>0</v>
      </c>
      <c r="AW157" s="52">
        <f>COUNTIFS('1 TRIM'!$A$8:$A$15000,AT157,'1 TRIM'!$L$8:$L$15000,"Virtual")</f>
        <v>0</v>
      </c>
      <c r="AX157" s="52">
        <f>COUNTIFS('2 TRIM'!$A$8:$A$15000,AT157,'2 TRIM'!$L$8:$L$15000,"Campo")</f>
        <v>1</v>
      </c>
      <c r="AY157" s="52">
        <f>COUNTIFS('2 TRIM'!$A$8:$A$15000,AT157,'2 TRIM'!$L$8:$L$15000,"Oficina")</f>
        <v>0</v>
      </c>
      <c r="AZ157" s="52">
        <f>COUNTIFS('2 TRIM'!$A$8:$A$15000,AT157,'2 TRIM'!$L$8:$L$15000,"Virtual")</f>
        <v>0</v>
      </c>
      <c r="BA157" s="52">
        <f>COUNTIFS('3 TRIM'!$A$8:$A$5481,AT157,'3 TRIM'!$L$8:$L$5481,"Campo")</f>
        <v>0</v>
      </c>
      <c r="BB157" s="52">
        <f>COUNTIFS('3 TRIM'!$A$8:$A$5481,AT157,'3 TRIM'!$L$8:$L$5481,"Oficina")</f>
        <v>0</v>
      </c>
      <c r="BC157" s="52">
        <f>COUNTIFS('3 TRIM'!$A$8:$A$5481,AT157,'3 TRIM'!$L$8:$L$5481,"Virtual")</f>
        <v>0</v>
      </c>
      <c r="BD157" s="50">
        <f>COUNTIFS('4 TRIM'!$A$8:$A$5161,X157,'4 TRIM'!$I$8:$I$5161,"Campo")</f>
        <v>0</v>
      </c>
      <c r="BE157" s="52">
        <f>COUNTIFS('4 TRIM'!$A$8:$A$5161,AT157,'4 TRIM'!$I$8:$I$5161,"Oficina")</f>
        <v>0</v>
      </c>
      <c r="BF157" s="52">
        <f>COUNTIFS('4 TRIM'!$A$8:$A$5161,AT157,'4 TRIM'!$I$8:$I$5161,"Virtual")</f>
        <v>0</v>
      </c>
      <c r="BG157" s="51">
        <f t="shared" si="56"/>
        <v>2</v>
      </c>
      <c r="BH157" s="49"/>
      <c r="BI157" s="56">
        <v>155</v>
      </c>
      <c r="BJ157" s="52">
        <f>SUMIFS('1 TRIM'!M$8:M$14507,'1 TRIM'!A$8:A$14507,FORMULAS!BI157)</f>
        <v>15</v>
      </c>
      <c r="BK157" s="52">
        <f>SUMIFS('2 TRIM'!M$8:M$6930,'2 TRIM'!A$8:A$6930,FORMULAS!BI157)</f>
        <v>8</v>
      </c>
      <c r="BL157" s="52">
        <f>SUMIFS('3 TRIM'!M$8:M$5481,'3 TRIM'!A$8:A$5481,FORMULAS!BK157)</f>
        <v>0</v>
      </c>
      <c r="BM157" s="52">
        <f>SUMIFS('4 TRIM'!M$8:M$5161,'4 TRIM'!A$8:A$5161,FORMULAS!BL157)</f>
        <v>0</v>
      </c>
      <c r="BN157" s="52">
        <f>SUMIFS('1 TRIM'!Q$8:Q$5507,'1 TRIM'!E$8:E$5507,FORMULAS!BM157)</f>
        <v>0</v>
      </c>
      <c r="BO157" s="49"/>
      <c r="BQ157" s="61"/>
      <c r="BR157" s="49"/>
      <c r="BS157" s="49"/>
      <c r="BT157" s="49"/>
      <c r="BU157" s="49"/>
      <c r="BV157" s="49"/>
      <c r="BW157" s="49"/>
      <c r="BX157" s="49"/>
      <c r="BY157" s="49"/>
      <c r="BZ157" s="49"/>
    </row>
    <row r="158" spans="1:78" x14ac:dyDescent="0.25">
      <c r="A158" s="56">
        <v>156</v>
      </c>
      <c r="B158" s="57">
        <f>+PLAN!I166</f>
        <v>0</v>
      </c>
      <c r="C158" s="38">
        <f t="shared" si="40"/>
        <v>0</v>
      </c>
      <c r="D158" s="39" t="e">
        <f t="shared" si="41"/>
        <v>#DIV/0!</v>
      </c>
      <c r="E158" s="58">
        <f>+PLAN!J166</f>
        <v>0</v>
      </c>
      <c r="F158" s="41">
        <f t="shared" si="42"/>
        <v>0</v>
      </c>
      <c r="G158" s="42" t="e">
        <f t="shared" si="43"/>
        <v>#DIV/0!</v>
      </c>
      <c r="H158" s="148">
        <f t="shared" si="44"/>
        <v>0</v>
      </c>
      <c r="I158" s="148">
        <f t="shared" si="45"/>
        <v>0</v>
      </c>
      <c r="J158" s="147" t="e">
        <f t="shared" si="46"/>
        <v>#DIV/0!</v>
      </c>
      <c r="K158" s="59">
        <f>+PLAN!K166</f>
        <v>10</v>
      </c>
      <c r="L158" s="44">
        <f t="shared" si="47"/>
        <v>0</v>
      </c>
      <c r="M158" s="45">
        <f t="shared" si="48"/>
        <v>0</v>
      </c>
      <c r="N158" s="46">
        <f>+PLAN!L166</f>
        <v>20</v>
      </c>
      <c r="O158" s="47">
        <f>COUNTIF('4 TRIM'!$A$8:$A$5161,A158)</f>
        <v>0</v>
      </c>
      <c r="P158" s="48">
        <f t="shared" si="49"/>
        <v>0</v>
      </c>
      <c r="Q158" s="148">
        <f t="shared" si="50"/>
        <v>30</v>
      </c>
      <c r="R158" s="148">
        <f t="shared" si="51"/>
        <v>0</v>
      </c>
      <c r="S158" s="147">
        <f t="shared" si="52"/>
        <v>0</v>
      </c>
      <c r="T158" s="149">
        <f t="shared" si="53"/>
        <v>0</v>
      </c>
      <c r="U158" s="149">
        <f>+PLAN!M166</f>
        <v>30</v>
      </c>
      <c r="V158" s="150">
        <f t="shared" si="54"/>
        <v>0</v>
      </c>
      <c r="W158" s="49"/>
      <c r="X158" s="56">
        <v>156</v>
      </c>
      <c r="Y158" s="50">
        <f>COUNTIFS('1 TRIM'!$A$8:$A$10507,X158,'1 TRIM'!$J$8:$J$10507,"Programada")</f>
        <v>0</v>
      </c>
      <c r="Z158" s="50">
        <f>COUNTIFS('1 TRIM'!$A$8:$A$10507,X158,'1 TRIM'!$J$8:$J$10507,"Demanda")</f>
        <v>0</v>
      </c>
      <c r="AA158" s="50">
        <f>COUNTIFS('2 TRIM'!$A$8:$A$15000,X158,'2 TRIM'!$J$8:$J$15000,"Programada")</f>
        <v>0</v>
      </c>
      <c r="AB158" s="50">
        <f>COUNTIFS('2 TRIM'!$A$8:$A$15000,X158,'2 TRIM'!$J$8:$J$15000,"Demanda")</f>
        <v>0</v>
      </c>
      <c r="AC158" s="50">
        <f>COUNTIFS('3 TRIM'!$A$8:$A$20000,X158,'3 TRIM'!$J$8:$J$20000,"Programada")</f>
        <v>0</v>
      </c>
      <c r="AD158" s="50">
        <f>COUNTIFS('3 TRIM'!$A$8:$A$20000,X158,'3 TRIM'!$J$8:$J$20000,"Demanda")</f>
        <v>0</v>
      </c>
      <c r="AE158" s="50">
        <f>COUNTIFS('4 TRIM'!$A$8:$A$10161,X158,'4 TRIM'!$G$8:$G$10161,"Programada")</f>
        <v>0</v>
      </c>
      <c r="AF158" s="50">
        <f>COUNTIFS('4 TRIM'!$A$8:$A$10161,X158,'4 TRIM'!$G$8:$G$10161,"Demanda")</f>
        <v>0</v>
      </c>
      <c r="AG158" s="51">
        <f t="shared" si="39"/>
        <v>0</v>
      </c>
      <c r="AH158" s="49"/>
      <c r="AI158" s="56">
        <v>156</v>
      </c>
      <c r="AJ158" s="50">
        <f>COUNTIFS('1 TRIM'!$A$8:$A$15000,AI158,'1 TRIM'!$K$8:$K$15000,"Interno")</f>
        <v>0</v>
      </c>
      <c r="AK158" s="50">
        <f>COUNTIFS('1 TRIM'!$A$8:$A$15000,AI158,'1 TRIM'!$K$8:$K$15000,"Externo")</f>
        <v>0</v>
      </c>
      <c r="AL158" s="50">
        <f>COUNTIFS('2 TRIM'!$A$8:$A$15000,AI158,'2 TRIM'!$K$8:$K$15000,"Interno")</f>
        <v>0</v>
      </c>
      <c r="AM158" s="50">
        <f>COUNTIFS('2 TRIM'!$A$8:$A$15000,AI158,'2 TRIM'!$K$8:$K$15000,"Externo")</f>
        <v>0</v>
      </c>
      <c r="AN158" s="50">
        <f>COUNTIFS('3 TRIM'!A$8:A$5481,AI158,'3 TRIM'!K$8:K$5481,"Interno")</f>
        <v>0</v>
      </c>
      <c r="AO158" s="50">
        <f>COUNTIFS('3 TRIM'!A$8:A$5481,AI158,'3 TRIM'!K$8:K$5481,"Externo")</f>
        <v>0</v>
      </c>
      <c r="AP158" s="50">
        <f>COUNTIFS('4 TRIM'!A$8:A$5161,AI158,'4 TRIM'!H$8:H$5161,"Interno")</f>
        <v>0</v>
      </c>
      <c r="AQ158" s="50">
        <f>COUNTIFS('4 TRIM'!A$8:A$5161,AI158,'4 TRIM'!H$8:H$5161,"Externo")</f>
        <v>0</v>
      </c>
      <c r="AR158" s="51">
        <f t="shared" si="55"/>
        <v>0</v>
      </c>
      <c r="AS158" s="49"/>
      <c r="AT158" s="56">
        <v>156</v>
      </c>
      <c r="AU158" s="52">
        <f>COUNTIFS('1 TRIM'!$A$8:$A$15000,AT158,'1 TRIM'!$L$8:$L$15000,"Campo")</f>
        <v>0</v>
      </c>
      <c r="AV158" s="52">
        <f>COUNTIFS('1 TRIM'!$A$8:$A$15000,AT158,'1 TRIM'!$L$8:$L$15000,"Oficina")</f>
        <v>0</v>
      </c>
      <c r="AW158" s="52">
        <f>COUNTIFS('1 TRIM'!$A$8:$A$15000,AT158,'1 TRIM'!$L$8:$L$15000,"Virtual")</f>
        <v>0</v>
      </c>
      <c r="AX158" s="52">
        <f>COUNTIFS('2 TRIM'!$A$8:$A$15000,AT158,'2 TRIM'!$L$8:$L$15000,"Campo")</f>
        <v>0</v>
      </c>
      <c r="AY158" s="52">
        <f>COUNTIFS('2 TRIM'!$A$8:$A$15000,AT158,'2 TRIM'!$L$8:$L$15000,"Oficina")</f>
        <v>0</v>
      </c>
      <c r="AZ158" s="52">
        <f>COUNTIFS('2 TRIM'!$A$8:$A$15000,AT158,'2 TRIM'!$L$8:$L$15000,"Virtual")</f>
        <v>0</v>
      </c>
      <c r="BA158" s="52">
        <f>COUNTIFS('3 TRIM'!$A$8:$A$5481,AT158,'3 TRIM'!$L$8:$L$5481,"Campo")</f>
        <v>0</v>
      </c>
      <c r="BB158" s="52">
        <f>COUNTIFS('3 TRIM'!$A$8:$A$5481,AT158,'3 TRIM'!$L$8:$L$5481,"Oficina")</f>
        <v>0</v>
      </c>
      <c r="BC158" s="52">
        <f>COUNTIFS('3 TRIM'!$A$8:$A$5481,AT158,'3 TRIM'!$L$8:$L$5481,"Virtual")</f>
        <v>0</v>
      </c>
      <c r="BD158" s="50">
        <f>COUNTIFS('4 TRIM'!$A$8:$A$5161,X158,'4 TRIM'!$I$8:$I$5161,"Campo")</f>
        <v>0</v>
      </c>
      <c r="BE158" s="52">
        <f>COUNTIFS('4 TRIM'!$A$8:$A$5161,AT158,'4 TRIM'!$I$8:$I$5161,"Oficina")</f>
        <v>0</v>
      </c>
      <c r="BF158" s="52">
        <f>COUNTIFS('4 TRIM'!$A$8:$A$5161,AT158,'4 TRIM'!$I$8:$I$5161,"Virtual")</f>
        <v>0</v>
      </c>
      <c r="BG158" s="51">
        <f t="shared" si="56"/>
        <v>0</v>
      </c>
      <c r="BH158" s="49"/>
      <c r="BI158" s="56">
        <v>156</v>
      </c>
      <c r="BJ158" s="52">
        <f>SUMIFS('1 TRIM'!M$8:M$14507,'1 TRIM'!A$8:A$14507,FORMULAS!BI158)</f>
        <v>0</v>
      </c>
      <c r="BK158" s="52">
        <f>SUMIFS('2 TRIM'!M$8:M$6930,'2 TRIM'!A$8:A$6930,FORMULAS!BI158)</f>
        <v>0</v>
      </c>
      <c r="BL158" s="52">
        <f>SUMIFS('3 TRIM'!M$8:M$5481,'3 TRIM'!A$8:A$5481,FORMULAS!BK158)</f>
        <v>0</v>
      </c>
      <c r="BM158" s="52">
        <f>SUMIFS('4 TRIM'!M$8:M$5161,'4 TRIM'!A$8:A$5161,FORMULAS!BL158)</f>
        <v>0</v>
      </c>
      <c r="BN158" s="52">
        <f>SUMIFS('1 TRIM'!Q$8:Q$5507,'1 TRIM'!E$8:E$5507,FORMULAS!BM158)</f>
        <v>0</v>
      </c>
      <c r="BO158" s="49"/>
      <c r="BQ158" s="61"/>
      <c r="BR158" s="49"/>
      <c r="BS158" s="49"/>
      <c r="BT158" s="49"/>
      <c r="BU158" s="49"/>
      <c r="BV158" s="49"/>
      <c r="BW158" s="49"/>
      <c r="BX158" s="49"/>
      <c r="BY158" s="49"/>
      <c r="BZ158" s="49"/>
    </row>
    <row r="159" spans="1:78" x14ac:dyDescent="0.25">
      <c r="A159" s="56">
        <v>157</v>
      </c>
      <c r="B159" s="57">
        <f>+PLAN!I167</f>
        <v>0</v>
      </c>
      <c r="C159" s="38">
        <f t="shared" si="40"/>
        <v>0</v>
      </c>
      <c r="D159" s="39" t="e">
        <f t="shared" si="41"/>
        <v>#DIV/0!</v>
      </c>
      <c r="E159" s="58">
        <f>+PLAN!J167</f>
        <v>27</v>
      </c>
      <c r="F159" s="41">
        <f t="shared" si="42"/>
        <v>27</v>
      </c>
      <c r="G159" s="42">
        <f t="shared" si="43"/>
        <v>1</v>
      </c>
      <c r="H159" s="148">
        <f t="shared" si="44"/>
        <v>27</v>
      </c>
      <c r="I159" s="148">
        <f t="shared" si="45"/>
        <v>27</v>
      </c>
      <c r="J159" s="147">
        <f t="shared" si="46"/>
        <v>1</v>
      </c>
      <c r="K159" s="59">
        <f>+PLAN!K167</f>
        <v>26</v>
      </c>
      <c r="L159" s="44">
        <f t="shared" si="47"/>
        <v>0</v>
      </c>
      <c r="M159" s="45">
        <f t="shared" si="48"/>
        <v>0</v>
      </c>
      <c r="N159" s="46">
        <f>+PLAN!L167</f>
        <v>26</v>
      </c>
      <c r="O159" s="47">
        <f>COUNTIF('4 TRIM'!$A$8:$A$5161,A159)</f>
        <v>0</v>
      </c>
      <c r="P159" s="48">
        <f t="shared" si="49"/>
        <v>0</v>
      </c>
      <c r="Q159" s="148">
        <f t="shared" si="50"/>
        <v>52</v>
      </c>
      <c r="R159" s="148">
        <f t="shared" si="51"/>
        <v>0</v>
      </c>
      <c r="S159" s="147">
        <f t="shared" si="52"/>
        <v>0</v>
      </c>
      <c r="T159" s="149">
        <f t="shared" si="53"/>
        <v>27</v>
      </c>
      <c r="U159" s="149">
        <f>+PLAN!M167</f>
        <v>79</v>
      </c>
      <c r="V159" s="150">
        <f t="shared" si="54"/>
        <v>0.34177215189873417</v>
      </c>
      <c r="W159" s="49"/>
      <c r="X159" s="56">
        <v>157</v>
      </c>
      <c r="Y159" s="50">
        <f>COUNTIFS('1 TRIM'!$A$8:$A$10507,X159,'1 TRIM'!$J$8:$J$10507,"Programada")</f>
        <v>0</v>
      </c>
      <c r="Z159" s="50">
        <f>COUNTIFS('1 TRIM'!$A$8:$A$10507,X159,'1 TRIM'!$J$8:$J$10507,"Demanda")</f>
        <v>0</v>
      </c>
      <c r="AA159" s="50">
        <f>COUNTIFS('2 TRIM'!$A$8:$A$15000,X159,'2 TRIM'!$J$8:$J$15000,"Programada")</f>
        <v>27</v>
      </c>
      <c r="AB159" s="50">
        <f>COUNTIFS('2 TRIM'!$A$8:$A$15000,X159,'2 TRIM'!$J$8:$J$15000,"Demanda")</f>
        <v>0</v>
      </c>
      <c r="AC159" s="50">
        <f>COUNTIFS('3 TRIM'!$A$8:$A$20000,X159,'3 TRIM'!$J$8:$J$20000,"Programada")</f>
        <v>0</v>
      </c>
      <c r="AD159" s="50">
        <f>COUNTIFS('3 TRIM'!$A$8:$A$20000,X159,'3 TRIM'!$J$8:$J$20000,"Demanda")</f>
        <v>0</v>
      </c>
      <c r="AE159" s="50">
        <f>COUNTIFS('4 TRIM'!$A$8:$A$10161,X159,'4 TRIM'!$G$8:$G$10161,"Programada")</f>
        <v>0</v>
      </c>
      <c r="AF159" s="50">
        <f>COUNTIFS('4 TRIM'!$A$8:$A$10161,X159,'4 TRIM'!$G$8:$G$10161,"Demanda")</f>
        <v>0</v>
      </c>
      <c r="AG159" s="51">
        <f t="shared" si="39"/>
        <v>27</v>
      </c>
      <c r="AH159" s="49"/>
      <c r="AI159" s="56">
        <v>157</v>
      </c>
      <c r="AJ159" s="50">
        <f>COUNTIFS('1 TRIM'!$A$8:$A$15000,AI159,'1 TRIM'!$K$8:$K$15000,"Interno")</f>
        <v>0</v>
      </c>
      <c r="AK159" s="50">
        <f>COUNTIFS('1 TRIM'!$A$8:$A$15000,AI159,'1 TRIM'!$K$8:$K$15000,"Externo")</f>
        <v>0</v>
      </c>
      <c r="AL159" s="50">
        <f>COUNTIFS('2 TRIM'!$A$8:$A$15000,AI159,'2 TRIM'!$K$8:$K$15000,"Interno")</f>
        <v>3</v>
      </c>
      <c r="AM159" s="50">
        <f>COUNTIFS('2 TRIM'!$A$8:$A$15000,AI159,'2 TRIM'!$K$8:$K$15000,"Externo")</f>
        <v>24</v>
      </c>
      <c r="AN159" s="50">
        <f>COUNTIFS('3 TRIM'!A$8:A$5481,AI159,'3 TRIM'!K$8:K$5481,"Interno")</f>
        <v>0</v>
      </c>
      <c r="AO159" s="50">
        <f>COUNTIFS('3 TRIM'!A$8:A$5481,AI159,'3 TRIM'!K$8:K$5481,"Externo")</f>
        <v>0</v>
      </c>
      <c r="AP159" s="50">
        <f>COUNTIFS('4 TRIM'!A$8:A$5161,AI159,'4 TRIM'!H$8:H$5161,"Interno")</f>
        <v>0</v>
      </c>
      <c r="AQ159" s="50">
        <f>COUNTIFS('4 TRIM'!A$8:A$5161,AI159,'4 TRIM'!H$8:H$5161,"Externo")</f>
        <v>0</v>
      </c>
      <c r="AR159" s="51">
        <f t="shared" si="55"/>
        <v>27</v>
      </c>
      <c r="AS159" s="49"/>
      <c r="AT159" s="56">
        <v>157</v>
      </c>
      <c r="AU159" s="52">
        <f>COUNTIFS('1 TRIM'!$A$8:$A$15000,AT159,'1 TRIM'!$L$8:$L$15000,"Campo")</f>
        <v>0</v>
      </c>
      <c r="AV159" s="52">
        <f>COUNTIFS('1 TRIM'!$A$8:$A$15000,AT159,'1 TRIM'!$L$8:$L$15000,"Oficina")</f>
        <v>0</v>
      </c>
      <c r="AW159" s="52">
        <f>COUNTIFS('1 TRIM'!$A$8:$A$15000,AT159,'1 TRIM'!$L$8:$L$15000,"Virtual")</f>
        <v>0</v>
      </c>
      <c r="AX159" s="52">
        <f>COUNTIFS('2 TRIM'!$A$8:$A$15000,AT159,'2 TRIM'!$L$8:$L$15000,"Campo")</f>
        <v>26</v>
      </c>
      <c r="AY159" s="52">
        <f>COUNTIFS('2 TRIM'!$A$8:$A$15000,AT159,'2 TRIM'!$L$8:$L$15000,"Oficina")</f>
        <v>1</v>
      </c>
      <c r="AZ159" s="52">
        <f>COUNTIFS('2 TRIM'!$A$8:$A$15000,AT159,'2 TRIM'!$L$8:$L$15000,"Virtual")</f>
        <v>0</v>
      </c>
      <c r="BA159" s="52">
        <f>COUNTIFS('3 TRIM'!$A$8:$A$5481,AT159,'3 TRIM'!$L$8:$L$5481,"Campo")</f>
        <v>0</v>
      </c>
      <c r="BB159" s="52">
        <f>COUNTIFS('3 TRIM'!$A$8:$A$5481,AT159,'3 TRIM'!$L$8:$L$5481,"Oficina")</f>
        <v>0</v>
      </c>
      <c r="BC159" s="52">
        <f>COUNTIFS('3 TRIM'!$A$8:$A$5481,AT159,'3 TRIM'!$L$8:$L$5481,"Virtual")</f>
        <v>0</v>
      </c>
      <c r="BD159" s="50">
        <f>COUNTIFS('4 TRIM'!$A$8:$A$5161,X159,'4 TRIM'!$I$8:$I$5161,"Campo")</f>
        <v>0</v>
      </c>
      <c r="BE159" s="52">
        <f>COUNTIFS('4 TRIM'!$A$8:$A$5161,AT159,'4 TRIM'!$I$8:$I$5161,"Oficina")</f>
        <v>0</v>
      </c>
      <c r="BF159" s="52">
        <f>COUNTIFS('4 TRIM'!$A$8:$A$5161,AT159,'4 TRIM'!$I$8:$I$5161,"Virtual")</f>
        <v>0</v>
      </c>
      <c r="BG159" s="51">
        <f t="shared" si="56"/>
        <v>27</v>
      </c>
      <c r="BH159" s="49"/>
      <c r="BI159" s="56">
        <v>157</v>
      </c>
      <c r="BJ159" s="52">
        <f>SUMIFS('1 TRIM'!M$8:M$14507,'1 TRIM'!A$8:A$14507,FORMULAS!BI159)</f>
        <v>0</v>
      </c>
      <c r="BK159" s="52">
        <f>SUMIFS('2 TRIM'!M$8:M$6930,'2 TRIM'!A$8:A$6930,FORMULAS!BI159)</f>
        <v>358</v>
      </c>
      <c r="BL159" s="52">
        <f>SUMIFS('3 TRIM'!M$8:M$5481,'3 TRIM'!A$8:A$5481,FORMULAS!BK159)</f>
        <v>0</v>
      </c>
      <c r="BM159" s="52">
        <f>SUMIFS('4 TRIM'!M$8:M$5161,'4 TRIM'!A$8:A$5161,FORMULAS!BL159)</f>
        <v>0</v>
      </c>
      <c r="BN159" s="52">
        <f>SUMIFS('1 TRIM'!Q$8:Q$5507,'1 TRIM'!E$8:E$5507,FORMULAS!BM159)</f>
        <v>0</v>
      </c>
      <c r="BO159" s="49"/>
      <c r="BQ159" s="61"/>
      <c r="BR159" s="49"/>
      <c r="BS159" s="49"/>
      <c r="BT159" s="49"/>
      <c r="BU159" s="49"/>
      <c r="BV159" s="49"/>
      <c r="BW159" s="49"/>
      <c r="BX159" s="49"/>
      <c r="BY159" s="49"/>
      <c r="BZ159" s="49"/>
    </row>
    <row r="160" spans="1:78" x14ac:dyDescent="0.25">
      <c r="A160" s="56">
        <v>158</v>
      </c>
      <c r="B160" s="57">
        <f>+PLAN!I168</f>
        <v>0</v>
      </c>
      <c r="C160" s="38">
        <f t="shared" si="40"/>
        <v>0</v>
      </c>
      <c r="D160" s="39" t="e">
        <f t="shared" si="41"/>
        <v>#DIV/0!</v>
      </c>
      <c r="E160" s="58">
        <f>+PLAN!J168</f>
        <v>34</v>
      </c>
      <c r="F160" s="41">
        <f t="shared" si="42"/>
        <v>34</v>
      </c>
      <c r="G160" s="42">
        <f t="shared" si="43"/>
        <v>1</v>
      </c>
      <c r="H160" s="148">
        <f t="shared" si="44"/>
        <v>34</v>
      </c>
      <c r="I160" s="148">
        <f t="shared" si="45"/>
        <v>34</v>
      </c>
      <c r="J160" s="147">
        <f t="shared" si="46"/>
        <v>1</v>
      </c>
      <c r="K160" s="59">
        <f>+PLAN!K168</f>
        <v>26</v>
      </c>
      <c r="L160" s="44">
        <f t="shared" si="47"/>
        <v>0</v>
      </c>
      <c r="M160" s="45">
        <f t="shared" si="48"/>
        <v>0</v>
      </c>
      <c r="N160" s="46">
        <f>+PLAN!L168</f>
        <v>26</v>
      </c>
      <c r="O160" s="47">
        <f>COUNTIF('4 TRIM'!$A$8:$A$5161,A160)</f>
        <v>0</v>
      </c>
      <c r="P160" s="48">
        <f t="shared" si="49"/>
        <v>0</v>
      </c>
      <c r="Q160" s="148">
        <f t="shared" si="50"/>
        <v>52</v>
      </c>
      <c r="R160" s="148">
        <f t="shared" si="51"/>
        <v>0</v>
      </c>
      <c r="S160" s="147">
        <f t="shared" si="52"/>
        <v>0</v>
      </c>
      <c r="T160" s="149">
        <f t="shared" si="53"/>
        <v>34</v>
      </c>
      <c r="U160" s="149">
        <f>+PLAN!M168</f>
        <v>86</v>
      </c>
      <c r="V160" s="150">
        <f t="shared" si="54"/>
        <v>0.39534883720930231</v>
      </c>
      <c r="W160" s="49"/>
      <c r="X160" s="56">
        <v>158</v>
      </c>
      <c r="Y160" s="50">
        <f>COUNTIFS('1 TRIM'!$A$8:$A$10507,X160,'1 TRIM'!$J$8:$J$10507,"Programada")</f>
        <v>0</v>
      </c>
      <c r="Z160" s="50">
        <f>COUNTIFS('1 TRIM'!$A$8:$A$10507,X160,'1 TRIM'!$J$8:$J$10507,"Demanda")</f>
        <v>0</v>
      </c>
      <c r="AA160" s="50">
        <f>COUNTIFS('2 TRIM'!$A$8:$A$15000,X160,'2 TRIM'!$J$8:$J$15000,"Programada")</f>
        <v>34</v>
      </c>
      <c r="AB160" s="50">
        <f>COUNTIFS('2 TRIM'!$A$8:$A$15000,X160,'2 TRIM'!$J$8:$J$15000,"Demanda")</f>
        <v>0</v>
      </c>
      <c r="AC160" s="50">
        <f>COUNTIFS('3 TRIM'!$A$8:$A$20000,X160,'3 TRIM'!$J$8:$J$20000,"Programada")</f>
        <v>0</v>
      </c>
      <c r="AD160" s="50">
        <f>COUNTIFS('3 TRIM'!$A$8:$A$20000,X160,'3 TRIM'!$J$8:$J$20000,"Demanda")</f>
        <v>0</v>
      </c>
      <c r="AE160" s="50">
        <f>COUNTIFS('4 TRIM'!$A$8:$A$10161,X160,'4 TRIM'!$G$8:$G$10161,"Programada")</f>
        <v>0</v>
      </c>
      <c r="AF160" s="50">
        <f>COUNTIFS('4 TRIM'!$A$8:$A$10161,X160,'4 TRIM'!$G$8:$G$10161,"Demanda")</f>
        <v>0</v>
      </c>
      <c r="AG160" s="51">
        <f t="shared" si="39"/>
        <v>34</v>
      </c>
      <c r="AH160" s="49"/>
      <c r="AI160" s="56">
        <v>158</v>
      </c>
      <c r="AJ160" s="50">
        <f>COUNTIFS('1 TRIM'!$A$8:$A$15000,AI160,'1 TRIM'!$K$8:$K$15000,"Interno")</f>
        <v>0</v>
      </c>
      <c r="AK160" s="50">
        <f>COUNTIFS('1 TRIM'!$A$8:$A$15000,AI160,'1 TRIM'!$K$8:$K$15000,"Externo")</f>
        <v>0</v>
      </c>
      <c r="AL160" s="50">
        <f>COUNTIFS('2 TRIM'!$A$8:$A$15000,AI160,'2 TRIM'!$K$8:$K$15000,"Interno")</f>
        <v>2</v>
      </c>
      <c r="AM160" s="50">
        <f>COUNTIFS('2 TRIM'!$A$8:$A$15000,AI160,'2 TRIM'!$K$8:$K$15000,"Externo")</f>
        <v>32</v>
      </c>
      <c r="AN160" s="50">
        <f>COUNTIFS('3 TRIM'!A$8:A$5481,AI160,'3 TRIM'!K$8:K$5481,"Interno")</f>
        <v>0</v>
      </c>
      <c r="AO160" s="50">
        <f>COUNTIFS('3 TRIM'!A$8:A$5481,AI160,'3 TRIM'!K$8:K$5481,"Externo")</f>
        <v>0</v>
      </c>
      <c r="AP160" s="50">
        <f>COUNTIFS('4 TRIM'!A$8:A$5161,AI160,'4 TRIM'!H$8:H$5161,"Interno")</f>
        <v>0</v>
      </c>
      <c r="AQ160" s="50">
        <f>COUNTIFS('4 TRIM'!A$8:A$5161,AI160,'4 TRIM'!H$8:H$5161,"Externo")</f>
        <v>0</v>
      </c>
      <c r="AR160" s="51">
        <f t="shared" si="55"/>
        <v>34</v>
      </c>
      <c r="AS160" s="49"/>
      <c r="AT160" s="56">
        <v>158</v>
      </c>
      <c r="AU160" s="52">
        <f>COUNTIFS('1 TRIM'!$A$8:$A$15000,AT160,'1 TRIM'!$L$8:$L$15000,"Campo")</f>
        <v>0</v>
      </c>
      <c r="AV160" s="52">
        <f>COUNTIFS('1 TRIM'!$A$8:$A$15000,AT160,'1 TRIM'!$L$8:$L$15000,"Oficina")</f>
        <v>0</v>
      </c>
      <c r="AW160" s="52">
        <f>COUNTIFS('1 TRIM'!$A$8:$A$15000,AT160,'1 TRIM'!$L$8:$L$15000,"Virtual")</f>
        <v>0</v>
      </c>
      <c r="AX160" s="52">
        <f>COUNTIFS('2 TRIM'!$A$8:$A$15000,AT160,'2 TRIM'!$L$8:$L$15000,"Campo")</f>
        <v>34</v>
      </c>
      <c r="AY160" s="52">
        <f>COUNTIFS('2 TRIM'!$A$8:$A$15000,AT160,'2 TRIM'!$L$8:$L$15000,"Oficina")</f>
        <v>0</v>
      </c>
      <c r="AZ160" s="52">
        <f>COUNTIFS('2 TRIM'!$A$8:$A$15000,AT160,'2 TRIM'!$L$8:$L$15000,"Virtual")</f>
        <v>0</v>
      </c>
      <c r="BA160" s="52">
        <f>COUNTIFS('3 TRIM'!$A$8:$A$5481,AT160,'3 TRIM'!$L$8:$L$5481,"Campo")</f>
        <v>0</v>
      </c>
      <c r="BB160" s="52">
        <f>COUNTIFS('3 TRIM'!$A$8:$A$5481,AT160,'3 TRIM'!$L$8:$L$5481,"Oficina")</f>
        <v>0</v>
      </c>
      <c r="BC160" s="52">
        <f>COUNTIFS('3 TRIM'!$A$8:$A$5481,AT160,'3 TRIM'!$L$8:$L$5481,"Virtual")</f>
        <v>0</v>
      </c>
      <c r="BD160" s="50">
        <f>COUNTIFS('4 TRIM'!$A$8:$A$5161,X160,'4 TRIM'!$I$8:$I$5161,"Campo")</f>
        <v>0</v>
      </c>
      <c r="BE160" s="52">
        <f>COUNTIFS('4 TRIM'!$A$8:$A$5161,AT160,'4 TRIM'!$I$8:$I$5161,"Oficina")</f>
        <v>0</v>
      </c>
      <c r="BF160" s="52">
        <f>COUNTIFS('4 TRIM'!$A$8:$A$5161,AT160,'4 TRIM'!$I$8:$I$5161,"Virtual")</f>
        <v>0</v>
      </c>
      <c r="BG160" s="51">
        <f t="shared" si="56"/>
        <v>34</v>
      </c>
      <c r="BH160" s="49"/>
      <c r="BI160" s="56">
        <v>158</v>
      </c>
      <c r="BJ160" s="52">
        <f>SUMIFS('1 TRIM'!M$8:M$14507,'1 TRIM'!A$8:A$14507,FORMULAS!BI160)</f>
        <v>0</v>
      </c>
      <c r="BK160" s="52">
        <f>SUMIFS('2 TRIM'!M$8:M$6930,'2 TRIM'!A$8:A$6930,FORMULAS!BI160)</f>
        <v>344</v>
      </c>
      <c r="BL160" s="52">
        <f>SUMIFS('3 TRIM'!M$8:M$5481,'3 TRIM'!A$8:A$5481,FORMULAS!BK160)</f>
        <v>0</v>
      </c>
      <c r="BM160" s="52">
        <f>SUMIFS('4 TRIM'!M$8:M$5161,'4 TRIM'!A$8:A$5161,FORMULAS!BL160)</f>
        <v>0</v>
      </c>
      <c r="BN160" s="52">
        <f>SUMIFS('1 TRIM'!Q$8:Q$5507,'1 TRIM'!E$8:E$5507,FORMULAS!BM160)</f>
        <v>0</v>
      </c>
      <c r="BO160" s="49"/>
      <c r="BQ160" s="61"/>
      <c r="BR160" s="49"/>
      <c r="BS160" s="49"/>
      <c r="BT160" s="49"/>
      <c r="BU160" s="49"/>
      <c r="BV160" s="49"/>
      <c r="BW160" s="49"/>
      <c r="BX160" s="49"/>
      <c r="BY160" s="49"/>
      <c r="BZ160" s="49"/>
    </row>
    <row r="161" spans="1:78" x14ac:dyDescent="0.25">
      <c r="A161" s="56">
        <v>159</v>
      </c>
      <c r="B161" s="57">
        <f>+PLAN!I169</f>
        <v>0</v>
      </c>
      <c r="C161" s="38">
        <f t="shared" si="40"/>
        <v>0</v>
      </c>
      <c r="D161" s="39" t="e">
        <f t="shared" si="41"/>
        <v>#DIV/0!</v>
      </c>
      <c r="E161" s="58">
        <f>+PLAN!J169</f>
        <v>43</v>
      </c>
      <c r="F161" s="41">
        <f t="shared" si="42"/>
        <v>51</v>
      </c>
      <c r="G161" s="42">
        <f t="shared" si="43"/>
        <v>1.1860465116279071</v>
      </c>
      <c r="H161" s="148">
        <f t="shared" si="44"/>
        <v>43</v>
      </c>
      <c r="I161" s="148">
        <f t="shared" si="45"/>
        <v>51</v>
      </c>
      <c r="J161" s="147">
        <f t="shared" si="46"/>
        <v>1.1860465116279071</v>
      </c>
      <c r="K161" s="59">
        <f>+PLAN!K169</f>
        <v>20</v>
      </c>
      <c r="L161" s="44">
        <f t="shared" si="47"/>
        <v>31</v>
      </c>
      <c r="M161" s="45">
        <f t="shared" si="48"/>
        <v>1.55</v>
      </c>
      <c r="N161" s="46">
        <f>+PLAN!L169</f>
        <v>15</v>
      </c>
      <c r="O161" s="47">
        <f>COUNTIF('4 TRIM'!$A$8:$A$5161,A161)</f>
        <v>0</v>
      </c>
      <c r="P161" s="48">
        <f t="shared" si="49"/>
        <v>0</v>
      </c>
      <c r="Q161" s="148">
        <f t="shared" si="50"/>
        <v>35</v>
      </c>
      <c r="R161" s="148">
        <f t="shared" si="51"/>
        <v>31</v>
      </c>
      <c r="S161" s="147">
        <f t="shared" si="52"/>
        <v>0.88571428571428568</v>
      </c>
      <c r="T161" s="149">
        <f t="shared" si="53"/>
        <v>82</v>
      </c>
      <c r="U161" s="149">
        <f>+PLAN!M169</f>
        <v>78</v>
      </c>
      <c r="V161" s="150">
        <f t="shared" si="54"/>
        <v>1.0512820512820513</v>
      </c>
      <c r="W161" s="49"/>
      <c r="X161" s="56">
        <v>159</v>
      </c>
      <c r="Y161" s="50">
        <f>COUNTIFS('1 TRIM'!$A$8:$A$10507,X161,'1 TRIM'!$J$8:$J$10507,"Programada")</f>
        <v>0</v>
      </c>
      <c r="Z161" s="50">
        <f>COUNTIFS('1 TRIM'!$A$8:$A$10507,X161,'1 TRIM'!$J$8:$J$10507,"Demanda")</f>
        <v>0</v>
      </c>
      <c r="AA161" s="50">
        <f>COUNTIFS('2 TRIM'!$A$8:$A$15000,X161,'2 TRIM'!$J$8:$J$15000,"Programada")</f>
        <v>51</v>
      </c>
      <c r="AB161" s="50">
        <f>COUNTIFS('2 TRIM'!$A$8:$A$15000,X161,'2 TRIM'!$J$8:$J$15000,"Demanda")</f>
        <v>0</v>
      </c>
      <c r="AC161" s="50">
        <f>COUNTIFS('3 TRIM'!$A$8:$A$20000,X161,'3 TRIM'!$J$8:$J$20000,"Programada")</f>
        <v>31</v>
      </c>
      <c r="AD161" s="50">
        <f>COUNTIFS('3 TRIM'!$A$8:$A$20000,X161,'3 TRIM'!$J$8:$J$20000,"Demanda")</f>
        <v>0</v>
      </c>
      <c r="AE161" s="50">
        <f>COUNTIFS('4 TRIM'!$A$8:$A$10161,X161,'4 TRIM'!$G$8:$G$10161,"Programada")</f>
        <v>0</v>
      </c>
      <c r="AF161" s="50">
        <f>COUNTIFS('4 TRIM'!$A$8:$A$10161,X161,'4 TRIM'!$G$8:$G$10161,"Demanda")</f>
        <v>0</v>
      </c>
      <c r="AG161" s="51">
        <f t="shared" si="39"/>
        <v>82</v>
      </c>
      <c r="AH161" s="49"/>
      <c r="AI161" s="56">
        <v>159</v>
      </c>
      <c r="AJ161" s="50">
        <f>COUNTIFS('1 TRIM'!$A$8:$A$15000,AI161,'1 TRIM'!$K$8:$K$15000,"Interno")</f>
        <v>0</v>
      </c>
      <c r="AK161" s="50">
        <f>COUNTIFS('1 TRIM'!$A$8:$A$15000,AI161,'1 TRIM'!$K$8:$K$15000,"Externo")</f>
        <v>0</v>
      </c>
      <c r="AL161" s="50">
        <f>COUNTIFS('2 TRIM'!$A$8:$A$15000,AI161,'2 TRIM'!$K$8:$K$15000,"Interno")</f>
        <v>4</v>
      </c>
      <c r="AM161" s="50">
        <f>COUNTIFS('2 TRIM'!$A$8:$A$15000,AI161,'2 TRIM'!$K$8:$K$15000,"Externo")</f>
        <v>47</v>
      </c>
      <c r="AN161" s="50">
        <f>COUNTIFS('3 TRIM'!A$8:A$5481,AI161,'3 TRIM'!K$8:K$5481,"Interno")</f>
        <v>1</v>
      </c>
      <c r="AO161" s="50">
        <f>COUNTIFS('3 TRIM'!A$8:A$5481,AI161,'3 TRIM'!K$8:K$5481,"Externo")</f>
        <v>20</v>
      </c>
      <c r="AP161" s="50">
        <f>COUNTIFS('4 TRIM'!A$8:A$5161,AI161,'4 TRIM'!H$8:H$5161,"Interno")</f>
        <v>0</v>
      </c>
      <c r="AQ161" s="50">
        <f>COUNTIFS('4 TRIM'!A$8:A$5161,AI161,'4 TRIM'!H$8:H$5161,"Externo")</f>
        <v>0</v>
      </c>
      <c r="AR161" s="51">
        <f t="shared" si="55"/>
        <v>72</v>
      </c>
      <c r="AS161" s="49"/>
      <c r="AT161" s="56">
        <v>159</v>
      </c>
      <c r="AU161" s="52">
        <f>COUNTIFS('1 TRIM'!$A$8:$A$15000,AT161,'1 TRIM'!$L$8:$L$15000,"Campo")</f>
        <v>0</v>
      </c>
      <c r="AV161" s="52">
        <f>COUNTIFS('1 TRIM'!$A$8:$A$15000,AT161,'1 TRIM'!$L$8:$L$15000,"Oficina")</f>
        <v>0</v>
      </c>
      <c r="AW161" s="52">
        <f>COUNTIFS('1 TRIM'!$A$8:$A$15000,AT161,'1 TRIM'!$L$8:$L$15000,"Virtual")</f>
        <v>0</v>
      </c>
      <c r="AX161" s="52">
        <f>COUNTIFS('2 TRIM'!$A$8:$A$15000,AT161,'2 TRIM'!$L$8:$L$15000,"Campo")</f>
        <v>46</v>
      </c>
      <c r="AY161" s="52">
        <f>COUNTIFS('2 TRIM'!$A$8:$A$15000,AT161,'2 TRIM'!$L$8:$L$15000,"Oficina")</f>
        <v>5</v>
      </c>
      <c r="AZ161" s="52">
        <f>COUNTIFS('2 TRIM'!$A$8:$A$15000,AT161,'2 TRIM'!$L$8:$L$15000,"Virtual")</f>
        <v>0</v>
      </c>
      <c r="BA161" s="52">
        <f>COUNTIFS('3 TRIM'!$A$8:$A$5481,AT161,'3 TRIM'!$L$8:$L$5481,"Campo")</f>
        <v>21</v>
      </c>
      <c r="BB161" s="52">
        <f>COUNTIFS('3 TRIM'!$A$8:$A$5481,AT161,'3 TRIM'!$L$8:$L$5481,"Oficina")</f>
        <v>0</v>
      </c>
      <c r="BC161" s="52">
        <f>COUNTIFS('3 TRIM'!$A$8:$A$5481,AT161,'3 TRIM'!$L$8:$L$5481,"Virtual")</f>
        <v>0</v>
      </c>
      <c r="BD161" s="50">
        <f>COUNTIFS('4 TRIM'!$A$8:$A$5161,X161,'4 TRIM'!$I$8:$I$5161,"Campo")</f>
        <v>0</v>
      </c>
      <c r="BE161" s="52">
        <f>COUNTIFS('4 TRIM'!$A$8:$A$5161,AT161,'4 TRIM'!$I$8:$I$5161,"Oficina")</f>
        <v>0</v>
      </c>
      <c r="BF161" s="52">
        <f>COUNTIFS('4 TRIM'!$A$8:$A$5161,AT161,'4 TRIM'!$I$8:$I$5161,"Virtual")</f>
        <v>0</v>
      </c>
      <c r="BG161" s="51">
        <f t="shared" si="56"/>
        <v>72</v>
      </c>
      <c r="BH161" s="49"/>
      <c r="BI161" s="56">
        <v>159</v>
      </c>
      <c r="BJ161" s="52">
        <f>SUMIFS('1 TRIM'!M$8:M$14507,'1 TRIM'!A$8:A$14507,FORMULAS!BI161)</f>
        <v>0</v>
      </c>
      <c r="BK161" s="52">
        <f>SUMIFS('2 TRIM'!M$8:M$6930,'2 TRIM'!A$8:A$6930,FORMULAS!BI161)</f>
        <v>414</v>
      </c>
      <c r="BL161" s="52">
        <f>SUMIFS('3 TRIM'!M$8:M$5481,'3 TRIM'!A$8:A$5481,FORMULAS!BK161)</f>
        <v>0</v>
      </c>
      <c r="BM161" s="52">
        <f>SUMIFS('4 TRIM'!M$8:M$5161,'4 TRIM'!A$8:A$5161,FORMULAS!BL161)</f>
        <v>0</v>
      </c>
      <c r="BN161" s="52">
        <f>SUMIFS('1 TRIM'!Q$8:Q$5507,'1 TRIM'!E$8:E$5507,FORMULAS!BM161)</f>
        <v>0</v>
      </c>
      <c r="BO161" s="49"/>
      <c r="BQ161" s="61"/>
      <c r="BR161" s="49"/>
      <c r="BS161" s="49"/>
      <c r="BT161" s="49"/>
      <c r="BU161" s="49"/>
      <c r="BV161" s="49"/>
      <c r="BW161" s="49"/>
      <c r="BX161" s="49"/>
      <c r="BY161" s="49"/>
      <c r="BZ161" s="49"/>
    </row>
    <row r="162" spans="1:78" x14ac:dyDescent="0.25">
      <c r="A162" s="56">
        <v>160</v>
      </c>
      <c r="B162" s="57">
        <f>+PLAN!I170</f>
        <v>0</v>
      </c>
      <c r="C162" s="38">
        <f t="shared" si="40"/>
        <v>0</v>
      </c>
      <c r="D162" s="39" t="e">
        <f t="shared" si="41"/>
        <v>#DIV/0!</v>
      </c>
      <c r="E162" s="58">
        <f>+PLAN!J170</f>
        <v>70</v>
      </c>
      <c r="F162" s="41">
        <f t="shared" si="42"/>
        <v>81</v>
      </c>
      <c r="G162" s="42">
        <f t="shared" si="43"/>
        <v>1.1571428571428573</v>
      </c>
      <c r="H162" s="148">
        <f t="shared" si="44"/>
        <v>70</v>
      </c>
      <c r="I162" s="148">
        <f t="shared" si="45"/>
        <v>81</v>
      </c>
      <c r="J162" s="147">
        <f t="shared" si="46"/>
        <v>1.1571428571428573</v>
      </c>
      <c r="K162" s="59">
        <f>+PLAN!K170</f>
        <v>22</v>
      </c>
      <c r="L162" s="44">
        <f t="shared" si="47"/>
        <v>57</v>
      </c>
      <c r="M162" s="45">
        <f t="shared" si="48"/>
        <v>2.5909090909090908</v>
      </c>
      <c r="N162" s="46">
        <f>+PLAN!L170</f>
        <v>22</v>
      </c>
      <c r="O162" s="47">
        <f>COUNTIF('4 TRIM'!$A$8:$A$5161,A162)</f>
        <v>0</v>
      </c>
      <c r="P162" s="48">
        <f t="shared" si="49"/>
        <v>0</v>
      </c>
      <c r="Q162" s="148">
        <f t="shared" si="50"/>
        <v>44</v>
      </c>
      <c r="R162" s="148">
        <f t="shared" si="51"/>
        <v>57</v>
      </c>
      <c r="S162" s="147">
        <f t="shared" si="52"/>
        <v>1.2954545454545454</v>
      </c>
      <c r="T162" s="149">
        <f t="shared" si="53"/>
        <v>138</v>
      </c>
      <c r="U162" s="149">
        <f>+PLAN!M170</f>
        <v>114</v>
      </c>
      <c r="V162" s="150">
        <f t="shared" si="54"/>
        <v>1.2105263157894737</v>
      </c>
      <c r="W162" s="49"/>
      <c r="X162" s="56">
        <v>160</v>
      </c>
      <c r="Y162" s="50">
        <f>COUNTIFS('1 TRIM'!$A$8:$A$10507,X162,'1 TRIM'!$J$8:$J$10507,"Programada")</f>
        <v>0</v>
      </c>
      <c r="Z162" s="50">
        <f>COUNTIFS('1 TRIM'!$A$8:$A$10507,X162,'1 TRIM'!$J$8:$J$10507,"Demanda")</f>
        <v>0</v>
      </c>
      <c r="AA162" s="50">
        <f>COUNTIFS('2 TRIM'!$A$8:$A$15000,X162,'2 TRIM'!$J$8:$J$15000,"Programada")</f>
        <v>81</v>
      </c>
      <c r="AB162" s="50">
        <f>COUNTIFS('2 TRIM'!$A$8:$A$15000,X162,'2 TRIM'!$J$8:$J$15000,"Demanda")</f>
        <v>0</v>
      </c>
      <c r="AC162" s="50">
        <f>COUNTIFS('3 TRIM'!$A$8:$A$20000,X162,'3 TRIM'!$J$8:$J$20000,"Programada")</f>
        <v>57</v>
      </c>
      <c r="AD162" s="50">
        <f>COUNTIFS('3 TRIM'!$A$8:$A$20000,X162,'3 TRIM'!$J$8:$J$20000,"Demanda")</f>
        <v>0</v>
      </c>
      <c r="AE162" s="50">
        <f>COUNTIFS('4 TRIM'!$A$8:$A$10161,X162,'4 TRIM'!$G$8:$G$10161,"Programada")</f>
        <v>0</v>
      </c>
      <c r="AF162" s="50">
        <f>COUNTIFS('4 TRIM'!$A$8:$A$10161,X162,'4 TRIM'!$G$8:$G$10161,"Demanda")</f>
        <v>0</v>
      </c>
      <c r="AG162" s="51">
        <f t="shared" si="39"/>
        <v>138</v>
      </c>
      <c r="AH162" s="49"/>
      <c r="AI162" s="56">
        <v>160</v>
      </c>
      <c r="AJ162" s="50">
        <f>COUNTIFS('1 TRIM'!$A$8:$A$15000,AI162,'1 TRIM'!$K$8:$K$15000,"Interno")</f>
        <v>0</v>
      </c>
      <c r="AK162" s="50">
        <f>COUNTIFS('1 TRIM'!$A$8:$A$15000,AI162,'1 TRIM'!$K$8:$K$15000,"Externo")</f>
        <v>0</v>
      </c>
      <c r="AL162" s="50">
        <f>COUNTIFS('2 TRIM'!$A$8:$A$15000,AI162,'2 TRIM'!$K$8:$K$15000,"Interno")</f>
        <v>5</v>
      </c>
      <c r="AM162" s="50">
        <f>COUNTIFS('2 TRIM'!$A$8:$A$15000,AI162,'2 TRIM'!$K$8:$K$15000,"Externo")</f>
        <v>76</v>
      </c>
      <c r="AN162" s="50">
        <f>COUNTIFS('3 TRIM'!A$8:A$5481,AI162,'3 TRIM'!K$8:K$5481,"Interno")</f>
        <v>0</v>
      </c>
      <c r="AO162" s="50">
        <f>COUNTIFS('3 TRIM'!A$8:A$5481,AI162,'3 TRIM'!K$8:K$5481,"Externo")</f>
        <v>34</v>
      </c>
      <c r="AP162" s="50">
        <f>COUNTIFS('4 TRIM'!A$8:A$5161,AI162,'4 TRIM'!H$8:H$5161,"Interno")</f>
        <v>0</v>
      </c>
      <c r="AQ162" s="50">
        <f>COUNTIFS('4 TRIM'!A$8:A$5161,AI162,'4 TRIM'!H$8:H$5161,"Externo")</f>
        <v>0</v>
      </c>
      <c r="AR162" s="51">
        <f t="shared" si="55"/>
        <v>115</v>
      </c>
      <c r="AS162" s="49"/>
      <c r="AT162" s="56">
        <v>160</v>
      </c>
      <c r="AU162" s="52">
        <f>COUNTIFS('1 TRIM'!$A$8:$A$15000,AT162,'1 TRIM'!$L$8:$L$15000,"Campo")</f>
        <v>0</v>
      </c>
      <c r="AV162" s="52">
        <f>COUNTIFS('1 TRIM'!$A$8:$A$15000,AT162,'1 TRIM'!$L$8:$L$15000,"Oficina")</f>
        <v>0</v>
      </c>
      <c r="AW162" s="52">
        <f>COUNTIFS('1 TRIM'!$A$8:$A$15000,AT162,'1 TRIM'!$L$8:$L$15000,"Virtual")</f>
        <v>0</v>
      </c>
      <c r="AX162" s="52">
        <f>COUNTIFS('2 TRIM'!$A$8:$A$15000,AT162,'2 TRIM'!$L$8:$L$15000,"Campo")</f>
        <v>76</v>
      </c>
      <c r="AY162" s="52">
        <f>COUNTIFS('2 TRIM'!$A$8:$A$15000,AT162,'2 TRIM'!$L$8:$L$15000,"Oficina")</f>
        <v>5</v>
      </c>
      <c r="AZ162" s="52">
        <f>COUNTIFS('2 TRIM'!$A$8:$A$15000,AT162,'2 TRIM'!$L$8:$L$15000,"Virtual")</f>
        <v>0</v>
      </c>
      <c r="BA162" s="52">
        <f>COUNTIFS('3 TRIM'!$A$8:$A$5481,AT162,'3 TRIM'!$L$8:$L$5481,"Campo")</f>
        <v>34</v>
      </c>
      <c r="BB162" s="52">
        <f>COUNTIFS('3 TRIM'!$A$8:$A$5481,AT162,'3 TRIM'!$L$8:$L$5481,"Oficina")</f>
        <v>0</v>
      </c>
      <c r="BC162" s="52">
        <f>COUNTIFS('3 TRIM'!$A$8:$A$5481,AT162,'3 TRIM'!$L$8:$L$5481,"Virtual")</f>
        <v>0</v>
      </c>
      <c r="BD162" s="50">
        <f>COUNTIFS('4 TRIM'!$A$8:$A$5161,X162,'4 TRIM'!$I$8:$I$5161,"Campo")</f>
        <v>0</v>
      </c>
      <c r="BE162" s="52">
        <f>COUNTIFS('4 TRIM'!$A$8:$A$5161,AT162,'4 TRIM'!$I$8:$I$5161,"Oficina")</f>
        <v>0</v>
      </c>
      <c r="BF162" s="52">
        <f>COUNTIFS('4 TRIM'!$A$8:$A$5161,AT162,'4 TRIM'!$I$8:$I$5161,"Virtual")</f>
        <v>0</v>
      </c>
      <c r="BG162" s="51">
        <f t="shared" si="56"/>
        <v>115</v>
      </c>
      <c r="BH162" s="49"/>
      <c r="BI162" s="56">
        <v>160</v>
      </c>
      <c r="BJ162" s="52">
        <f>SUMIFS('1 TRIM'!M$8:M$14507,'1 TRIM'!A$8:A$14507,FORMULAS!BI162)</f>
        <v>0</v>
      </c>
      <c r="BK162" s="52">
        <f>SUMIFS('2 TRIM'!M$8:M$6930,'2 TRIM'!A$8:A$6930,FORMULAS!BI162)</f>
        <v>189</v>
      </c>
      <c r="BL162" s="52">
        <f>SUMIFS('3 TRIM'!M$8:M$5481,'3 TRIM'!A$8:A$5481,FORMULAS!BK162)</f>
        <v>13</v>
      </c>
      <c r="BM162" s="52">
        <f>SUMIFS('4 TRIM'!M$8:M$5161,'4 TRIM'!A$8:A$5161,FORMULAS!BL162)</f>
        <v>0</v>
      </c>
      <c r="BN162" s="52">
        <f>SUMIFS('1 TRIM'!Q$8:Q$5507,'1 TRIM'!E$8:E$5507,FORMULAS!BM162)</f>
        <v>0</v>
      </c>
      <c r="BO162" s="49"/>
      <c r="BQ162" s="61"/>
      <c r="BR162" s="49"/>
      <c r="BS162" s="49"/>
      <c r="BT162" s="49"/>
      <c r="BU162" s="49"/>
      <c r="BV162" s="49"/>
      <c r="BW162" s="49"/>
      <c r="BX162" s="49"/>
      <c r="BY162" s="49"/>
      <c r="BZ162" s="49"/>
    </row>
    <row r="163" spans="1:78" x14ac:dyDescent="0.25">
      <c r="A163" s="56">
        <v>161</v>
      </c>
      <c r="B163" s="57">
        <f>+PLAN!I171</f>
        <v>0</v>
      </c>
      <c r="C163" s="38">
        <f t="shared" si="40"/>
        <v>0</v>
      </c>
      <c r="D163" s="39" t="e">
        <f t="shared" si="41"/>
        <v>#DIV/0!</v>
      </c>
      <c r="E163" s="58">
        <f>+PLAN!J171</f>
        <v>60</v>
      </c>
      <c r="F163" s="41">
        <f t="shared" si="42"/>
        <v>72</v>
      </c>
      <c r="G163" s="42">
        <f t="shared" si="43"/>
        <v>1.2</v>
      </c>
      <c r="H163" s="148">
        <f t="shared" si="44"/>
        <v>60</v>
      </c>
      <c r="I163" s="148">
        <f t="shared" si="45"/>
        <v>72</v>
      </c>
      <c r="J163" s="147">
        <f t="shared" si="46"/>
        <v>1.2</v>
      </c>
      <c r="K163" s="59">
        <f>+PLAN!K171</f>
        <v>55</v>
      </c>
      <c r="L163" s="44">
        <f t="shared" si="47"/>
        <v>39</v>
      </c>
      <c r="M163" s="45">
        <f t="shared" si="48"/>
        <v>0.70909090909090911</v>
      </c>
      <c r="N163" s="46">
        <f>+PLAN!L171</f>
        <v>40</v>
      </c>
      <c r="O163" s="47">
        <f>COUNTIF('4 TRIM'!$A$8:$A$5161,A163)</f>
        <v>0</v>
      </c>
      <c r="P163" s="48">
        <f t="shared" si="49"/>
        <v>0</v>
      </c>
      <c r="Q163" s="148">
        <f t="shared" si="50"/>
        <v>95</v>
      </c>
      <c r="R163" s="148">
        <f t="shared" si="51"/>
        <v>39</v>
      </c>
      <c r="S163" s="147">
        <f t="shared" si="52"/>
        <v>0.41052631578947368</v>
      </c>
      <c r="T163" s="149">
        <f t="shared" si="53"/>
        <v>111</v>
      </c>
      <c r="U163" s="149">
        <f>+PLAN!M171</f>
        <v>155</v>
      </c>
      <c r="V163" s="150">
        <f t="shared" si="54"/>
        <v>0.71612903225806457</v>
      </c>
      <c r="W163" s="49"/>
      <c r="X163" s="56">
        <v>161</v>
      </c>
      <c r="Y163" s="50">
        <f>COUNTIFS('1 TRIM'!$A$8:$A$10507,X163,'1 TRIM'!$J$8:$J$10507,"Programada")</f>
        <v>0</v>
      </c>
      <c r="Z163" s="50">
        <f>COUNTIFS('1 TRIM'!$A$8:$A$10507,X163,'1 TRIM'!$J$8:$J$10507,"Demanda")</f>
        <v>0</v>
      </c>
      <c r="AA163" s="50">
        <f>COUNTIFS('2 TRIM'!$A$8:$A$15000,X163,'2 TRIM'!$J$8:$J$15000,"Programada")</f>
        <v>72</v>
      </c>
      <c r="AB163" s="50">
        <f>COUNTIFS('2 TRIM'!$A$8:$A$15000,X163,'2 TRIM'!$J$8:$J$15000,"Demanda")</f>
        <v>0</v>
      </c>
      <c r="AC163" s="50">
        <f>COUNTIFS('3 TRIM'!$A$8:$A$20000,X163,'3 TRIM'!$J$8:$J$20000,"Programada")</f>
        <v>39</v>
      </c>
      <c r="AD163" s="50">
        <f>COUNTIFS('3 TRIM'!$A$8:$A$20000,X163,'3 TRIM'!$J$8:$J$20000,"Demanda")</f>
        <v>0</v>
      </c>
      <c r="AE163" s="50">
        <f>COUNTIFS('4 TRIM'!$A$8:$A$10161,X163,'4 TRIM'!$G$8:$G$10161,"Programada")</f>
        <v>0</v>
      </c>
      <c r="AF163" s="50">
        <f>COUNTIFS('4 TRIM'!$A$8:$A$10161,X163,'4 TRIM'!$G$8:$G$10161,"Demanda")</f>
        <v>0</v>
      </c>
      <c r="AG163" s="51">
        <f t="shared" si="39"/>
        <v>111</v>
      </c>
      <c r="AH163" s="49"/>
      <c r="AI163" s="56">
        <v>161</v>
      </c>
      <c r="AJ163" s="50">
        <f>COUNTIFS('1 TRIM'!$A$8:$A$15000,AI163,'1 TRIM'!$K$8:$K$15000,"Interno")</f>
        <v>0</v>
      </c>
      <c r="AK163" s="50">
        <f>COUNTIFS('1 TRIM'!$A$8:$A$15000,AI163,'1 TRIM'!$K$8:$K$15000,"Externo")</f>
        <v>0</v>
      </c>
      <c r="AL163" s="50">
        <f>COUNTIFS('2 TRIM'!$A$8:$A$15000,AI163,'2 TRIM'!$K$8:$K$15000,"Interno")</f>
        <v>1</v>
      </c>
      <c r="AM163" s="50">
        <f>COUNTIFS('2 TRIM'!$A$8:$A$15000,AI163,'2 TRIM'!$K$8:$K$15000,"Externo")</f>
        <v>71</v>
      </c>
      <c r="AN163" s="50">
        <f>COUNTIFS('3 TRIM'!A$8:A$5481,AI163,'3 TRIM'!K$8:K$5481,"Interno")</f>
        <v>0</v>
      </c>
      <c r="AO163" s="50">
        <f>COUNTIFS('3 TRIM'!A$8:A$5481,AI163,'3 TRIM'!K$8:K$5481,"Externo")</f>
        <v>23</v>
      </c>
      <c r="AP163" s="50">
        <f>COUNTIFS('4 TRIM'!A$8:A$5161,AI163,'4 TRIM'!H$8:H$5161,"Interno")</f>
        <v>0</v>
      </c>
      <c r="AQ163" s="50">
        <f>COUNTIFS('4 TRIM'!A$8:A$5161,AI163,'4 TRIM'!H$8:H$5161,"Externo")</f>
        <v>0</v>
      </c>
      <c r="AR163" s="51">
        <f t="shared" si="55"/>
        <v>95</v>
      </c>
      <c r="AS163" s="49"/>
      <c r="AT163" s="56">
        <v>161</v>
      </c>
      <c r="AU163" s="52">
        <f>COUNTIFS('1 TRIM'!$A$8:$A$15000,AT163,'1 TRIM'!$L$8:$L$15000,"Campo")</f>
        <v>0</v>
      </c>
      <c r="AV163" s="52">
        <f>COUNTIFS('1 TRIM'!$A$8:$A$15000,AT163,'1 TRIM'!$L$8:$L$15000,"Oficina")</f>
        <v>0</v>
      </c>
      <c r="AW163" s="52">
        <f>COUNTIFS('1 TRIM'!$A$8:$A$15000,AT163,'1 TRIM'!$L$8:$L$15000,"Virtual")</f>
        <v>0</v>
      </c>
      <c r="AX163" s="52">
        <f>COUNTIFS('2 TRIM'!$A$8:$A$15000,AT163,'2 TRIM'!$L$8:$L$15000,"Campo")</f>
        <v>72</v>
      </c>
      <c r="AY163" s="52">
        <f>COUNTIFS('2 TRIM'!$A$8:$A$15000,AT163,'2 TRIM'!$L$8:$L$15000,"Oficina")</f>
        <v>0</v>
      </c>
      <c r="AZ163" s="52">
        <f>COUNTIFS('2 TRIM'!$A$8:$A$15000,AT163,'2 TRIM'!$L$8:$L$15000,"Virtual")</f>
        <v>0</v>
      </c>
      <c r="BA163" s="52">
        <f>COUNTIFS('3 TRIM'!$A$8:$A$5481,AT163,'3 TRIM'!$L$8:$L$5481,"Campo")</f>
        <v>23</v>
      </c>
      <c r="BB163" s="52">
        <f>COUNTIFS('3 TRIM'!$A$8:$A$5481,AT163,'3 TRIM'!$L$8:$L$5481,"Oficina")</f>
        <v>0</v>
      </c>
      <c r="BC163" s="52">
        <f>COUNTIFS('3 TRIM'!$A$8:$A$5481,AT163,'3 TRIM'!$L$8:$L$5481,"Virtual")</f>
        <v>0</v>
      </c>
      <c r="BD163" s="50">
        <f>COUNTIFS('4 TRIM'!$A$8:$A$5161,X163,'4 TRIM'!$I$8:$I$5161,"Campo")</f>
        <v>0</v>
      </c>
      <c r="BE163" s="52">
        <f>COUNTIFS('4 TRIM'!$A$8:$A$5161,AT163,'4 TRIM'!$I$8:$I$5161,"Oficina")</f>
        <v>0</v>
      </c>
      <c r="BF163" s="52">
        <f>COUNTIFS('4 TRIM'!$A$8:$A$5161,AT163,'4 TRIM'!$I$8:$I$5161,"Virtual")</f>
        <v>0</v>
      </c>
      <c r="BG163" s="51">
        <f t="shared" si="56"/>
        <v>95</v>
      </c>
      <c r="BH163" s="49"/>
      <c r="BI163" s="56">
        <v>161</v>
      </c>
      <c r="BJ163" s="52">
        <f>SUMIFS('1 TRIM'!M$8:M$14507,'1 TRIM'!A$8:A$14507,FORMULAS!BI163)</f>
        <v>0</v>
      </c>
      <c r="BK163" s="52">
        <f>SUMIFS('2 TRIM'!M$8:M$6930,'2 TRIM'!A$8:A$6930,FORMULAS!BI163)</f>
        <v>631</v>
      </c>
      <c r="BL163" s="52">
        <f>SUMIFS('3 TRIM'!M$8:M$5481,'3 TRIM'!A$8:A$5481,FORMULAS!BK163)</f>
        <v>0</v>
      </c>
      <c r="BM163" s="52">
        <f>SUMIFS('4 TRIM'!M$8:M$5161,'4 TRIM'!A$8:A$5161,FORMULAS!BL163)</f>
        <v>0</v>
      </c>
      <c r="BN163" s="52">
        <f>SUMIFS('1 TRIM'!Q$8:Q$5507,'1 TRIM'!E$8:E$5507,FORMULAS!BM163)</f>
        <v>0</v>
      </c>
      <c r="BO163" s="49"/>
      <c r="BQ163" s="61"/>
      <c r="BR163" s="49"/>
      <c r="BS163" s="49"/>
      <c r="BT163" s="49"/>
      <c r="BU163" s="49"/>
      <c r="BV163" s="49"/>
      <c r="BW163" s="49"/>
      <c r="BX163" s="49"/>
      <c r="BY163" s="49"/>
      <c r="BZ163" s="49"/>
    </row>
    <row r="164" spans="1:78" x14ac:dyDescent="0.25">
      <c r="A164" s="56">
        <v>162</v>
      </c>
      <c r="B164" s="57">
        <f>+PLAN!I172</f>
        <v>0</v>
      </c>
      <c r="C164" s="38">
        <f t="shared" si="40"/>
        <v>0</v>
      </c>
      <c r="D164" s="39" t="e">
        <f t="shared" si="41"/>
        <v>#DIV/0!</v>
      </c>
      <c r="E164" s="58">
        <f>+PLAN!J172</f>
        <v>0</v>
      </c>
      <c r="F164" s="41">
        <f t="shared" si="42"/>
        <v>0</v>
      </c>
      <c r="G164" s="42" t="e">
        <f t="shared" si="43"/>
        <v>#DIV/0!</v>
      </c>
      <c r="H164" s="148">
        <f t="shared" si="44"/>
        <v>0</v>
      </c>
      <c r="I164" s="148">
        <f t="shared" si="45"/>
        <v>0</v>
      </c>
      <c r="J164" s="147" t="e">
        <f t="shared" si="46"/>
        <v>#DIV/0!</v>
      </c>
      <c r="K164" s="59">
        <f>+PLAN!K172</f>
        <v>0</v>
      </c>
      <c r="L164" s="44">
        <f t="shared" si="47"/>
        <v>0</v>
      </c>
      <c r="M164" s="45" t="e">
        <f t="shared" si="48"/>
        <v>#DIV/0!</v>
      </c>
      <c r="N164" s="46">
        <f>+PLAN!L172</f>
        <v>0</v>
      </c>
      <c r="O164" s="47">
        <f>COUNTIF('4 TRIM'!$A$8:$A$5161,A164)</f>
        <v>0</v>
      </c>
      <c r="P164" s="48" t="e">
        <f t="shared" si="49"/>
        <v>#DIV/0!</v>
      </c>
      <c r="Q164" s="148">
        <f t="shared" si="50"/>
        <v>0</v>
      </c>
      <c r="R164" s="148">
        <f t="shared" si="51"/>
        <v>0</v>
      </c>
      <c r="S164" s="147" t="e">
        <f t="shared" si="52"/>
        <v>#DIV/0!</v>
      </c>
      <c r="T164" s="149">
        <f t="shared" si="53"/>
        <v>0</v>
      </c>
      <c r="U164" s="149">
        <f>+PLAN!M172</f>
        <v>0</v>
      </c>
      <c r="V164" s="150" t="e">
        <f t="shared" si="54"/>
        <v>#DIV/0!</v>
      </c>
      <c r="W164" s="49"/>
      <c r="X164" s="56">
        <v>162</v>
      </c>
      <c r="Y164" s="50">
        <f>COUNTIFS('1 TRIM'!$A$8:$A$10507,X164,'1 TRIM'!$J$8:$J$10507,"Programada")</f>
        <v>0</v>
      </c>
      <c r="Z164" s="50">
        <f>COUNTIFS('1 TRIM'!$A$8:$A$10507,X164,'1 TRIM'!$J$8:$J$10507,"Demanda")</f>
        <v>0</v>
      </c>
      <c r="AA164" s="50">
        <f>COUNTIFS('2 TRIM'!$A$8:$A$15000,X164,'2 TRIM'!$J$8:$J$15000,"Programada")</f>
        <v>0</v>
      </c>
      <c r="AB164" s="50">
        <f>COUNTIFS('2 TRIM'!$A$8:$A$15000,X164,'2 TRIM'!$J$8:$J$15000,"Demanda")</f>
        <v>0</v>
      </c>
      <c r="AC164" s="50">
        <f>COUNTIFS('3 TRIM'!$A$8:$A$20000,X164,'3 TRIM'!$J$8:$J$20000,"Programada")</f>
        <v>0</v>
      </c>
      <c r="AD164" s="50">
        <f>COUNTIFS('3 TRIM'!$A$8:$A$20000,X164,'3 TRIM'!$J$8:$J$20000,"Demanda")</f>
        <v>0</v>
      </c>
      <c r="AE164" s="50">
        <f>COUNTIFS('4 TRIM'!$A$8:$A$10161,X164,'4 TRIM'!$G$8:$G$10161,"Programada")</f>
        <v>0</v>
      </c>
      <c r="AF164" s="50">
        <f>COUNTIFS('4 TRIM'!$A$8:$A$10161,X164,'4 TRIM'!$G$8:$G$10161,"Demanda")</f>
        <v>0</v>
      </c>
      <c r="AG164" s="51">
        <f t="shared" si="39"/>
        <v>0</v>
      </c>
      <c r="AH164" s="49"/>
      <c r="AI164" s="56">
        <v>162</v>
      </c>
      <c r="AJ164" s="50">
        <f>COUNTIFS('1 TRIM'!$A$8:$A$15000,AI164,'1 TRIM'!$K$8:$K$15000,"Interno")</f>
        <v>0</v>
      </c>
      <c r="AK164" s="50">
        <f>COUNTIFS('1 TRIM'!$A$8:$A$15000,AI164,'1 TRIM'!$K$8:$K$15000,"Externo")</f>
        <v>0</v>
      </c>
      <c r="AL164" s="50">
        <f>COUNTIFS('2 TRIM'!$A$8:$A$15000,AI164,'2 TRIM'!$K$8:$K$15000,"Interno")</f>
        <v>0</v>
      </c>
      <c r="AM164" s="50">
        <f>COUNTIFS('2 TRIM'!$A$8:$A$15000,AI164,'2 TRIM'!$K$8:$K$15000,"Externo")</f>
        <v>0</v>
      </c>
      <c r="AN164" s="50">
        <f>COUNTIFS('3 TRIM'!A$8:A$5481,AI164,'3 TRIM'!K$8:K$5481,"Interno")</f>
        <v>0</v>
      </c>
      <c r="AO164" s="50">
        <f>COUNTIFS('3 TRIM'!A$8:A$5481,AI164,'3 TRIM'!K$8:K$5481,"Externo")</f>
        <v>0</v>
      </c>
      <c r="AP164" s="50">
        <f>COUNTIFS('4 TRIM'!A$8:A$5161,AI164,'4 TRIM'!H$8:H$5161,"Interno")</f>
        <v>0</v>
      </c>
      <c r="AQ164" s="50">
        <f>COUNTIFS('4 TRIM'!A$8:A$5161,AI164,'4 TRIM'!H$8:H$5161,"Externo")</f>
        <v>0</v>
      </c>
      <c r="AR164" s="51">
        <f t="shared" si="55"/>
        <v>0</v>
      </c>
      <c r="AS164" s="49"/>
      <c r="AT164" s="56">
        <v>162</v>
      </c>
      <c r="AU164" s="52">
        <f>COUNTIFS('1 TRIM'!$A$8:$A$15000,AT164,'1 TRIM'!$L$8:$L$15000,"Campo")</f>
        <v>0</v>
      </c>
      <c r="AV164" s="52">
        <f>COUNTIFS('1 TRIM'!$A$8:$A$15000,AT164,'1 TRIM'!$L$8:$L$15000,"Oficina")</f>
        <v>0</v>
      </c>
      <c r="AW164" s="52">
        <f>COUNTIFS('1 TRIM'!$A$8:$A$15000,AT164,'1 TRIM'!$L$8:$L$15000,"Virtual")</f>
        <v>0</v>
      </c>
      <c r="AX164" s="52">
        <f>COUNTIFS('2 TRIM'!$A$8:$A$15000,AT164,'2 TRIM'!$L$8:$L$15000,"Campo")</f>
        <v>0</v>
      </c>
      <c r="AY164" s="52">
        <f>COUNTIFS('2 TRIM'!$A$8:$A$15000,AT164,'2 TRIM'!$L$8:$L$15000,"Oficina")</f>
        <v>0</v>
      </c>
      <c r="AZ164" s="52">
        <f>COUNTIFS('2 TRIM'!$A$8:$A$15000,AT164,'2 TRIM'!$L$8:$L$15000,"Virtual")</f>
        <v>0</v>
      </c>
      <c r="BA164" s="52">
        <f>COUNTIFS('3 TRIM'!$A$8:$A$5481,AT164,'3 TRIM'!$L$8:$L$5481,"Campo")</f>
        <v>0</v>
      </c>
      <c r="BB164" s="52">
        <f>COUNTIFS('3 TRIM'!$A$8:$A$5481,AT164,'3 TRIM'!$L$8:$L$5481,"Oficina")</f>
        <v>0</v>
      </c>
      <c r="BC164" s="52">
        <f>COUNTIFS('3 TRIM'!$A$8:$A$5481,AT164,'3 TRIM'!$L$8:$L$5481,"Virtual")</f>
        <v>0</v>
      </c>
      <c r="BD164" s="50">
        <f>COUNTIFS('4 TRIM'!$A$8:$A$5161,X164,'4 TRIM'!$I$8:$I$5161,"Campo")</f>
        <v>0</v>
      </c>
      <c r="BE164" s="52">
        <f>COUNTIFS('4 TRIM'!$A$8:$A$5161,AT164,'4 TRIM'!$I$8:$I$5161,"Oficina")</f>
        <v>0</v>
      </c>
      <c r="BF164" s="52">
        <f>COUNTIFS('4 TRIM'!$A$8:$A$5161,AT164,'4 TRIM'!$I$8:$I$5161,"Virtual")</f>
        <v>0</v>
      </c>
      <c r="BG164" s="51">
        <f t="shared" si="56"/>
        <v>0</v>
      </c>
      <c r="BH164" s="49"/>
      <c r="BI164" s="56">
        <v>162</v>
      </c>
      <c r="BJ164" s="52">
        <f>SUMIFS('1 TRIM'!M$8:M$14507,'1 TRIM'!A$8:A$14507,FORMULAS!BI164)</f>
        <v>0</v>
      </c>
      <c r="BK164" s="52">
        <f>SUMIFS('2 TRIM'!M$8:M$6930,'2 TRIM'!A$8:A$6930,FORMULAS!BI164)</f>
        <v>0</v>
      </c>
      <c r="BL164" s="52">
        <f>SUMIFS('3 TRIM'!M$8:M$5481,'3 TRIM'!A$8:A$5481,FORMULAS!BK164)</f>
        <v>0</v>
      </c>
      <c r="BM164" s="52">
        <f>SUMIFS('4 TRIM'!M$8:M$5161,'4 TRIM'!A$8:A$5161,FORMULAS!BL164)</f>
        <v>0</v>
      </c>
      <c r="BN164" s="52">
        <f>SUMIFS('1 TRIM'!Q$8:Q$5507,'1 TRIM'!E$8:E$5507,FORMULAS!BM164)</f>
        <v>0</v>
      </c>
      <c r="BO164" s="49"/>
      <c r="BQ164" s="61"/>
      <c r="BR164" s="49"/>
      <c r="BS164" s="49"/>
      <c r="BT164" s="49"/>
      <c r="BU164" s="49"/>
      <c r="BV164" s="49"/>
      <c r="BW164" s="49"/>
      <c r="BX164" s="49"/>
      <c r="BY164" s="49"/>
      <c r="BZ164" s="49"/>
    </row>
    <row r="165" spans="1:78" x14ac:dyDescent="0.25">
      <c r="A165" s="56">
        <v>163</v>
      </c>
      <c r="B165" s="57">
        <f>+PLAN!I173</f>
        <v>0</v>
      </c>
      <c r="C165" s="38">
        <f t="shared" si="40"/>
        <v>16</v>
      </c>
      <c r="D165" s="39" t="e">
        <f t="shared" si="41"/>
        <v>#DIV/0!</v>
      </c>
      <c r="E165" s="58">
        <f>+PLAN!J173</f>
        <v>3</v>
      </c>
      <c r="F165" s="41">
        <f t="shared" si="42"/>
        <v>3</v>
      </c>
      <c r="G165" s="42">
        <f t="shared" si="43"/>
        <v>1</v>
      </c>
      <c r="H165" s="148">
        <f t="shared" si="44"/>
        <v>3</v>
      </c>
      <c r="I165" s="148">
        <f t="shared" si="45"/>
        <v>19</v>
      </c>
      <c r="J165" s="147">
        <f t="shared" si="46"/>
        <v>6.333333333333333</v>
      </c>
      <c r="K165" s="59">
        <f>+PLAN!K173</f>
        <v>3</v>
      </c>
      <c r="L165" s="44">
        <f t="shared" si="47"/>
        <v>4</v>
      </c>
      <c r="M165" s="45">
        <f t="shared" si="48"/>
        <v>1.3333333333333333</v>
      </c>
      <c r="N165" s="46">
        <f>+PLAN!L173</f>
        <v>2</v>
      </c>
      <c r="O165" s="47">
        <f>COUNTIF('4 TRIM'!$A$8:$A$5161,A165)</f>
        <v>0</v>
      </c>
      <c r="P165" s="48">
        <f t="shared" si="49"/>
        <v>0</v>
      </c>
      <c r="Q165" s="148">
        <f t="shared" si="50"/>
        <v>5</v>
      </c>
      <c r="R165" s="148">
        <f t="shared" si="51"/>
        <v>4</v>
      </c>
      <c r="S165" s="147">
        <f t="shared" si="52"/>
        <v>0.8</v>
      </c>
      <c r="T165" s="149">
        <f t="shared" si="53"/>
        <v>23</v>
      </c>
      <c r="U165" s="149">
        <f>+PLAN!M173</f>
        <v>8</v>
      </c>
      <c r="V165" s="150">
        <f t="shared" si="54"/>
        <v>2.875</v>
      </c>
      <c r="W165" s="49"/>
      <c r="X165" s="56">
        <v>163</v>
      </c>
      <c r="Y165" s="50">
        <f>COUNTIFS('1 TRIM'!$A$8:$A$10507,X165,'1 TRIM'!$J$8:$J$10507,"Programada")</f>
        <v>16</v>
      </c>
      <c r="Z165" s="50">
        <f>COUNTIFS('1 TRIM'!$A$8:$A$10507,X165,'1 TRIM'!$J$8:$J$10507,"Demanda")</f>
        <v>4</v>
      </c>
      <c r="AA165" s="50">
        <f>COUNTIFS('2 TRIM'!$A$8:$A$15000,X165,'2 TRIM'!$J$8:$J$15000,"Programada")</f>
        <v>3</v>
      </c>
      <c r="AB165" s="50">
        <f>COUNTIFS('2 TRIM'!$A$8:$A$15000,X165,'2 TRIM'!$J$8:$J$15000,"Demanda")</f>
        <v>2</v>
      </c>
      <c r="AC165" s="50">
        <f>COUNTIFS('3 TRIM'!$A$8:$A$20000,X165,'3 TRIM'!$J$8:$J$20000,"Programada")</f>
        <v>4</v>
      </c>
      <c r="AD165" s="50">
        <f>COUNTIFS('3 TRIM'!$A$8:$A$20000,X165,'3 TRIM'!$J$8:$J$20000,"Demanda")</f>
        <v>0</v>
      </c>
      <c r="AE165" s="50">
        <f>COUNTIFS('4 TRIM'!$A$8:$A$10161,X165,'4 TRIM'!$G$8:$G$10161,"Programada")</f>
        <v>0</v>
      </c>
      <c r="AF165" s="50">
        <f>COUNTIFS('4 TRIM'!$A$8:$A$10161,X165,'4 TRIM'!$G$8:$G$10161,"Demanda")</f>
        <v>0</v>
      </c>
      <c r="AG165" s="51">
        <f t="shared" si="39"/>
        <v>29</v>
      </c>
      <c r="AH165" s="49"/>
      <c r="AI165" s="56">
        <v>163</v>
      </c>
      <c r="AJ165" s="50">
        <f>COUNTIFS('1 TRIM'!$A$8:$A$15000,AI165,'1 TRIM'!$K$8:$K$15000,"Interno")</f>
        <v>6</v>
      </c>
      <c r="AK165" s="50">
        <f>COUNTIFS('1 TRIM'!$A$8:$A$15000,AI165,'1 TRIM'!$K$8:$K$15000,"Externo")</f>
        <v>14</v>
      </c>
      <c r="AL165" s="50">
        <f>COUNTIFS('2 TRIM'!$A$8:$A$15000,AI165,'2 TRIM'!$K$8:$K$15000,"Interno")</f>
        <v>2</v>
      </c>
      <c r="AM165" s="50">
        <f>COUNTIFS('2 TRIM'!$A$8:$A$15000,AI165,'2 TRIM'!$K$8:$K$15000,"Externo")</f>
        <v>3</v>
      </c>
      <c r="AN165" s="50">
        <f>COUNTIFS('3 TRIM'!A$8:A$5481,AI165,'3 TRIM'!K$8:K$5481,"Interno")</f>
        <v>4</v>
      </c>
      <c r="AO165" s="50">
        <f>COUNTIFS('3 TRIM'!A$8:A$5481,AI165,'3 TRIM'!K$8:K$5481,"Externo")</f>
        <v>0</v>
      </c>
      <c r="AP165" s="50">
        <f>COUNTIFS('4 TRIM'!A$8:A$5161,AI165,'4 TRIM'!H$8:H$5161,"Interno")</f>
        <v>0</v>
      </c>
      <c r="AQ165" s="50">
        <f>COUNTIFS('4 TRIM'!A$8:A$5161,AI165,'4 TRIM'!H$8:H$5161,"Externo")</f>
        <v>0</v>
      </c>
      <c r="AR165" s="51">
        <f t="shared" si="55"/>
        <v>29</v>
      </c>
      <c r="AS165" s="49"/>
      <c r="AT165" s="56">
        <v>163</v>
      </c>
      <c r="AU165" s="52">
        <f>COUNTIFS('1 TRIM'!$A$8:$A$15000,AT165,'1 TRIM'!$L$8:$L$15000,"Campo")</f>
        <v>8</v>
      </c>
      <c r="AV165" s="52">
        <f>COUNTIFS('1 TRIM'!$A$8:$A$15000,AT165,'1 TRIM'!$L$8:$L$15000,"Oficina")</f>
        <v>2</v>
      </c>
      <c r="AW165" s="52">
        <f>COUNTIFS('1 TRIM'!$A$8:$A$15000,AT165,'1 TRIM'!$L$8:$L$15000,"Virtual")</f>
        <v>10</v>
      </c>
      <c r="AX165" s="52">
        <f>COUNTIFS('2 TRIM'!$A$8:$A$15000,AT165,'2 TRIM'!$L$8:$L$15000,"Campo")</f>
        <v>3</v>
      </c>
      <c r="AY165" s="52">
        <f>COUNTIFS('2 TRIM'!$A$8:$A$15000,AT165,'2 TRIM'!$L$8:$L$15000,"Oficina")</f>
        <v>0</v>
      </c>
      <c r="AZ165" s="52">
        <f>COUNTIFS('2 TRIM'!$A$8:$A$15000,AT165,'2 TRIM'!$L$8:$L$15000,"Virtual")</f>
        <v>2</v>
      </c>
      <c r="BA165" s="52">
        <f>COUNTIFS('3 TRIM'!$A$8:$A$5481,AT165,'3 TRIM'!$L$8:$L$5481,"Campo")</f>
        <v>4</v>
      </c>
      <c r="BB165" s="52">
        <f>COUNTIFS('3 TRIM'!$A$8:$A$5481,AT165,'3 TRIM'!$L$8:$L$5481,"Oficina")</f>
        <v>0</v>
      </c>
      <c r="BC165" s="52">
        <f>COUNTIFS('3 TRIM'!$A$8:$A$5481,AT165,'3 TRIM'!$L$8:$L$5481,"Virtual")</f>
        <v>0</v>
      </c>
      <c r="BD165" s="50">
        <f>COUNTIFS('4 TRIM'!$A$8:$A$5161,X165,'4 TRIM'!$I$8:$I$5161,"Campo")</f>
        <v>0</v>
      </c>
      <c r="BE165" s="52">
        <f>COUNTIFS('4 TRIM'!$A$8:$A$5161,AT165,'4 TRIM'!$I$8:$I$5161,"Oficina")</f>
        <v>0</v>
      </c>
      <c r="BF165" s="52">
        <f>COUNTIFS('4 TRIM'!$A$8:$A$5161,AT165,'4 TRIM'!$I$8:$I$5161,"Virtual")</f>
        <v>0</v>
      </c>
      <c r="BG165" s="51">
        <f t="shared" si="56"/>
        <v>29</v>
      </c>
      <c r="BH165" s="49"/>
      <c r="BI165" s="56">
        <v>163</v>
      </c>
      <c r="BJ165" s="52">
        <f>SUMIFS('1 TRIM'!M$8:M$14507,'1 TRIM'!A$8:A$14507,FORMULAS!BI165)</f>
        <v>672</v>
      </c>
      <c r="BK165" s="52">
        <f>SUMIFS('2 TRIM'!M$8:M$6930,'2 TRIM'!A$8:A$6930,FORMULAS!BI165)</f>
        <v>34</v>
      </c>
      <c r="BL165" s="52">
        <f>SUMIFS('3 TRIM'!M$8:M$5481,'3 TRIM'!A$8:A$5481,FORMULAS!BK165)</f>
        <v>5532</v>
      </c>
      <c r="BM165" s="52">
        <f>SUMIFS('4 TRIM'!M$8:M$5161,'4 TRIM'!A$8:A$5161,FORMULAS!BL165)</f>
        <v>0</v>
      </c>
      <c r="BN165" s="52">
        <f>SUMIFS('1 TRIM'!Q$8:Q$5507,'1 TRIM'!E$8:E$5507,FORMULAS!BM165)</f>
        <v>0</v>
      </c>
      <c r="BO165" s="49"/>
      <c r="BQ165" s="61"/>
      <c r="BR165" s="49"/>
      <c r="BS165" s="49"/>
      <c r="BT165" s="49"/>
      <c r="BU165" s="49"/>
      <c r="BV165" s="49"/>
      <c r="BW165" s="49"/>
      <c r="BX165" s="49"/>
      <c r="BY165" s="49"/>
      <c r="BZ165" s="49"/>
    </row>
    <row r="166" spans="1:78" x14ac:dyDescent="0.25">
      <c r="A166" s="56">
        <v>164</v>
      </c>
      <c r="B166" s="57">
        <f>+PLAN!I174</f>
        <v>0</v>
      </c>
      <c r="C166" s="38">
        <f t="shared" si="40"/>
        <v>1</v>
      </c>
      <c r="D166" s="39" t="e">
        <f t="shared" si="41"/>
        <v>#DIV/0!</v>
      </c>
      <c r="E166" s="58">
        <f>+PLAN!J174</f>
        <v>1</v>
      </c>
      <c r="F166" s="41">
        <f t="shared" si="42"/>
        <v>2</v>
      </c>
      <c r="G166" s="42">
        <f t="shared" si="43"/>
        <v>2</v>
      </c>
      <c r="H166" s="148">
        <f t="shared" si="44"/>
        <v>1</v>
      </c>
      <c r="I166" s="148">
        <f t="shared" si="45"/>
        <v>3</v>
      </c>
      <c r="J166" s="147">
        <f t="shared" si="46"/>
        <v>3</v>
      </c>
      <c r="K166" s="59">
        <f>+PLAN!K174</f>
        <v>1</v>
      </c>
      <c r="L166" s="44">
        <f t="shared" si="47"/>
        <v>0</v>
      </c>
      <c r="M166" s="45">
        <f t="shared" si="48"/>
        <v>0</v>
      </c>
      <c r="N166" s="46">
        <f>+PLAN!L174</f>
        <v>1</v>
      </c>
      <c r="O166" s="47">
        <f>COUNTIF('4 TRIM'!$A$8:$A$5161,A166)</f>
        <v>0</v>
      </c>
      <c r="P166" s="48">
        <f t="shared" si="49"/>
        <v>0</v>
      </c>
      <c r="Q166" s="148">
        <f t="shared" si="50"/>
        <v>2</v>
      </c>
      <c r="R166" s="148">
        <f t="shared" si="51"/>
        <v>0</v>
      </c>
      <c r="S166" s="147">
        <f t="shared" si="52"/>
        <v>0</v>
      </c>
      <c r="T166" s="149">
        <f t="shared" si="53"/>
        <v>3</v>
      </c>
      <c r="U166" s="149">
        <f>+PLAN!M174</f>
        <v>3</v>
      </c>
      <c r="V166" s="150">
        <f t="shared" si="54"/>
        <v>1</v>
      </c>
      <c r="W166" s="49"/>
      <c r="X166" s="56">
        <v>164</v>
      </c>
      <c r="Y166" s="50">
        <f>COUNTIFS('1 TRIM'!$A$8:$A$10507,X166,'1 TRIM'!$J$8:$J$10507,"Programada")</f>
        <v>1</v>
      </c>
      <c r="Z166" s="50">
        <f>COUNTIFS('1 TRIM'!$A$8:$A$10507,X166,'1 TRIM'!$J$8:$J$10507,"Demanda")</f>
        <v>0</v>
      </c>
      <c r="AA166" s="50">
        <f>COUNTIFS('2 TRIM'!$A$8:$A$15000,X166,'2 TRIM'!$J$8:$J$15000,"Programada")</f>
        <v>2</v>
      </c>
      <c r="AB166" s="50">
        <f>COUNTIFS('2 TRIM'!$A$8:$A$15000,X166,'2 TRIM'!$J$8:$J$15000,"Demanda")</f>
        <v>1</v>
      </c>
      <c r="AC166" s="50">
        <f>COUNTIFS('3 TRIM'!$A$8:$A$20000,X166,'3 TRIM'!$J$8:$J$20000,"Programada")</f>
        <v>0</v>
      </c>
      <c r="AD166" s="50">
        <f>COUNTIFS('3 TRIM'!$A$8:$A$20000,X166,'3 TRIM'!$J$8:$J$20000,"Demanda")</f>
        <v>0</v>
      </c>
      <c r="AE166" s="50">
        <f>COUNTIFS('4 TRIM'!$A$8:$A$10161,X166,'4 TRIM'!$G$8:$G$10161,"Programada")</f>
        <v>0</v>
      </c>
      <c r="AF166" s="50">
        <f>COUNTIFS('4 TRIM'!$A$8:$A$10161,X166,'4 TRIM'!$G$8:$G$10161,"Demanda")</f>
        <v>0</v>
      </c>
      <c r="AG166" s="51">
        <f t="shared" si="39"/>
        <v>4</v>
      </c>
      <c r="AH166" s="49"/>
      <c r="AI166" s="56">
        <v>164</v>
      </c>
      <c r="AJ166" s="50">
        <f>COUNTIFS('1 TRIM'!$A$8:$A$15000,AI166,'1 TRIM'!$K$8:$K$15000,"Interno")</f>
        <v>0</v>
      </c>
      <c r="AK166" s="50">
        <f>COUNTIFS('1 TRIM'!$A$8:$A$15000,AI166,'1 TRIM'!$K$8:$K$15000,"Externo")</f>
        <v>1</v>
      </c>
      <c r="AL166" s="50">
        <f>COUNTIFS('2 TRIM'!$A$8:$A$15000,AI166,'2 TRIM'!$K$8:$K$15000,"Interno")</f>
        <v>0</v>
      </c>
      <c r="AM166" s="50">
        <f>COUNTIFS('2 TRIM'!$A$8:$A$15000,AI166,'2 TRIM'!$K$8:$K$15000,"Externo")</f>
        <v>3</v>
      </c>
      <c r="AN166" s="50">
        <f>COUNTIFS('3 TRIM'!A$8:A$5481,AI166,'3 TRIM'!K$8:K$5481,"Interno")</f>
        <v>0</v>
      </c>
      <c r="AO166" s="50">
        <f>COUNTIFS('3 TRIM'!A$8:A$5481,AI166,'3 TRIM'!K$8:K$5481,"Externo")</f>
        <v>0</v>
      </c>
      <c r="AP166" s="50">
        <f>COUNTIFS('4 TRIM'!A$8:A$5161,AI166,'4 TRIM'!H$8:H$5161,"Interno")</f>
        <v>0</v>
      </c>
      <c r="AQ166" s="50">
        <f>COUNTIFS('4 TRIM'!A$8:A$5161,AI166,'4 TRIM'!H$8:H$5161,"Externo")</f>
        <v>0</v>
      </c>
      <c r="AR166" s="51">
        <f t="shared" si="55"/>
        <v>4</v>
      </c>
      <c r="AS166" s="49"/>
      <c r="AT166" s="56">
        <v>164</v>
      </c>
      <c r="AU166" s="52">
        <f>COUNTIFS('1 TRIM'!$A$8:$A$15000,AT166,'1 TRIM'!$L$8:$L$15000,"Campo")</f>
        <v>1</v>
      </c>
      <c r="AV166" s="52">
        <f>COUNTIFS('1 TRIM'!$A$8:$A$15000,AT166,'1 TRIM'!$L$8:$L$15000,"Oficina")</f>
        <v>0</v>
      </c>
      <c r="AW166" s="52">
        <f>COUNTIFS('1 TRIM'!$A$8:$A$15000,AT166,'1 TRIM'!$L$8:$L$15000,"Virtual")</f>
        <v>0</v>
      </c>
      <c r="AX166" s="52">
        <f>COUNTIFS('2 TRIM'!$A$8:$A$15000,AT166,'2 TRIM'!$L$8:$L$15000,"Campo")</f>
        <v>3</v>
      </c>
      <c r="AY166" s="52">
        <f>COUNTIFS('2 TRIM'!$A$8:$A$15000,AT166,'2 TRIM'!$L$8:$L$15000,"Oficina")</f>
        <v>0</v>
      </c>
      <c r="AZ166" s="52">
        <f>COUNTIFS('2 TRIM'!$A$8:$A$15000,AT166,'2 TRIM'!$L$8:$L$15000,"Virtual")</f>
        <v>0</v>
      </c>
      <c r="BA166" s="52">
        <f>COUNTIFS('3 TRIM'!$A$8:$A$5481,AT166,'3 TRIM'!$L$8:$L$5481,"Campo")</f>
        <v>0</v>
      </c>
      <c r="BB166" s="52">
        <f>COUNTIFS('3 TRIM'!$A$8:$A$5481,AT166,'3 TRIM'!$L$8:$L$5481,"Oficina")</f>
        <v>0</v>
      </c>
      <c r="BC166" s="52">
        <f>COUNTIFS('3 TRIM'!$A$8:$A$5481,AT166,'3 TRIM'!$L$8:$L$5481,"Virtual")</f>
        <v>0</v>
      </c>
      <c r="BD166" s="50">
        <f>COUNTIFS('4 TRIM'!$A$8:$A$5161,X166,'4 TRIM'!$I$8:$I$5161,"Campo")</f>
        <v>0</v>
      </c>
      <c r="BE166" s="52">
        <f>COUNTIFS('4 TRIM'!$A$8:$A$5161,AT166,'4 TRIM'!$I$8:$I$5161,"Oficina")</f>
        <v>0</v>
      </c>
      <c r="BF166" s="52">
        <f>COUNTIFS('4 TRIM'!$A$8:$A$5161,AT166,'4 TRIM'!$I$8:$I$5161,"Virtual")</f>
        <v>0</v>
      </c>
      <c r="BG166" s="51">
        <f t="shared" si="56"/>
        <v>4</v>
      </c>
      <c r="BH166" s="49"/>
      <c r="BI166" s="56">
        <v>164</v>
      </c>
      <c r="BJ166" s="52">
        <f>SUMIFS('1 TRIM'!M$8:M$14507,'1 TRIM'!A$8:A$14507,FORMULAS!BI166)</f>
        <v>125</v>
      </c>
      <c r="BK166" s="52">
        <f>SUMIFS('2 TRIM'!M$8:M$6930,'2 TRIM'!A$8:A$6930,FORMULAS!BI166)</f>
        <v>40</v>
      </c>
      <c r="BL166" s="52">
        <f>SUMIFS('3 TRIM'!M$8:M$5481,'3 TRIM'!A$8:A$5481,FORMULAS!BK166)</f>
        <v>234</v>
      </c>
      <c r="BM166" s="52">
        <f>SUMIFS('4 TRIM'!M$8:M$5161,'4 TRIM'!A$8:A$5161,FORMULAS!BL166)</f>
        <v>0</v>
      </c>
      <c r="BN166" s="52">
        <f>SUMIFS('1 TRIM'!Q$8:Q$5507,'1 TRIM'!E$8:E$5507,FORMULAS!BM166)</f>
        <v>0</v>
      </c>
      <c r="BO166" s="49"/>
      <c r="BQ166" s="61"/>
      <c r="BR166" s="49"/>
      <c r="BS166" s="49"/>
      <c r="BT166" s="49"/>
      <c r="BU166" s="49"/>
      <c r="BV166" s="49"/>
      <c r="BW166" s="49"/>
      <c r="BX166" s="49"/>
      <c r="BY166" s="49"/>
      <c r="BZ166" s="49"/>
    </row>
    <row r="167" spans="1:78" x14ac:dyDescent="0.25">
      <c r="A167" s="56">
        <v>165</v>
      </c>
      <c r="B167" s="57">
        <f>+PLAN!I175</f>
        <v>0</v>
      </c>
      <c r="C167" s="38">
        <f t="shared" si="40"/>
        <v>11</v>
      </c>
      <c r="D167" s="39" t="e">
        <f t="shared" si="41"/>
        <v>#DIV/0!</v>
      </c>
      <c r="E167" s="58">
        <f>+PLAN!J175</f>
        <v>10</v>
      </c>
      <c r="F167" s="41">
        <f t="shared" si="42"/>
        <v>11</v>
      </c>
      <c r="G167" s="42">
        <f t="shared" si="43"/>
        <v>1.1000000000000001</v>
      </c>
      <c r="H167" s="148">
        <f t="shared" si="44"/>
        <v>10</v>
      </c>
      <c r="I167" s="148">
        <f t="shared" si="45"/>
        <v>22</v>
      </c>
      <c r="J167" s="147">
        <f t="shared" si="46"/>
        <v>2.2000000000000002</v>
      </c>
      <c r="K167" s="59">
        <f>+PLAN!K175</f>
        <v>10</v>
      </c>
      <c r="L167" s="44">
        <f t="shared" si="47"/>
        <v>0</v>
      </c>
      <c r="M167" s="45">
        <f t="shared" si="48"/>
        <v>0</v>
      </c>
      <c r="N167" s="46">
        <f>+PLAN!L175</f>
        <v>5</v>
      </c>
      <c r="O167" s="47">
        <f>COUNTIF('4 TRIM'!$A$8:$A$5161,A167)</f>
        <v>0</v>
      </c>
      <c r="P167" s="48">
        <f t="shared" si="49"/>
        <v>0</v>
      </c>
      <c r="Q167" s="148">
        <f t="shared" si="50"/>
        <v>15</v>
      </c>
      <c r="R167" s="148">
        <f t="shared" si="51"/>
        <v>0</v>
      </c>
      <c r="S167" s="147">
        <f t="shared" si="52"/>
        <v>0</v>
      </c>
      <c r="T167" s="149">
        <f t="shared" si="53"/>
        <v>22</v>
      </c>
      <c r="U167" s="149">
        <f>+PLAN!M175</f>
        <v>25</v>
      </c>
      <c r="V167" s="150">
        <f t="shared" si="54"/>
        <v>0.88</v>
      </c>
      <c r="W167" s="49"/>
      <c r="X167" s="56">
        <v>165</v>
      </c>
      <c r="Y167" s="50">
        <f>COUNTIFS('1 TRIM'!$A$8:$A$10507,X167,'1 TRIM'!$J$8:$J$10507,"Programada")</f>
        <v>11</v>
      </c>
      <c r="Z167" s="50">
        <f>COUNTIFS('1 TRIM'!$A$8:$A$10507,X167,'1 TRIM'!$J$8:$J$10507,"Demanda")</f>
        <v>7</v>
      </c>
      <c r="AA167" s="50">
        <f>COUNTIFS('2 TRIM'!$A$8:$A$15000,X167,'2 TRIM'!$J$8:$J$15000,"Programada")</f>
        <v>11</v>
      </c>
      <c r="AB167" s="50">
        <f>COUNTIFS('2 TRIM'!$A$8:$A$15000,X167,'2 TRIM'!$J$8:$J$15000,"Demanda")</f>
        <v>10</v>
      </c>
      <c r="AC167" s="50">
        <f>COUNTIFS('3 TRIM'!$A$8:$A$20000,X167,'3 TRIM'!$J$8:$J$20000,"Programada")</f>
        <v>0</v>
      </c>
      <c r="AD167" s="50">
        <f>COUNTIFS('3 TRIM'!$A$8:$A$20000,X167,'3 TRIM'!$J$8:$J$20000,"Demanda")</f>
        <v>0</v>
      </c>
      <c r="AE167" s="50">
        <f>COUNTIFS('4 TRIM'!$A$8:$A$10161,X167,'4 TRIM'!$G$8:$G$10161,"Programada")</f>
        <v>0</v>
      </c>
      <c r="AF167" s="50">
        <f>COUNTIFS('4 TRIM'!$A$8:$A$10161,X167,'4 TRIM'!$G$8:$G$10161,"Demanda")</f>
        <v>0</v>
      </c>
      <c r="AG167" s="51">
        <f t="shared" si="39"/>
        <v>39</v>
      </c>
      <c r="AH167" s="49"/>
      <c r="AI167" s="56">
        <v>165</v>
      </c>
      <c r="AJ167" s="50">
        <f>COUNTIFS('1 TRIM'!$A$8:$A$15000,AI167,'1 TRIM'!$K$8:$K$15000,"Interno")</f>
        <v>0</v>
      </c>
      <c r="AK167" s="50">
        <f>COUNTIFS('1 TRIM'!$A$8:$A$15000,AI167,'1 TRIM'!$K$8:$K$15000,"Externo")</f>
        <v>18</v>
      </c>
      <c r="AL167" s="50">
        <f>COUNTIFS('2 TRIM'!$A$8:$A$15000,AI167,'2 TRIM'!$K$8:$K$15000,"Interno")</f>
        <v>0</v>
      </c>
      <c r="AM167" s="50">
        <f>COUNTIFS('2 TRIM'!$A$8:$A$15000,AI167,'2 TRIM'!$K$8:$K$15000,"Externo")</f>
        <v>21</v>
      </c>
      <c r="AN167" s="50">
        <f>COUNTIFS('3 TRIM'!A$8:A$5481,AI167,'3 TRIM'!K$8:K$5481,"Interno")</f>
        <v>0</v>
      </c>
      <c r="AO167" s="50">
        <f>COUNTIFS('3 TRIM'!A$8:A$5481,AI167,'3 TRIM'!K$8:K$5481,"Externo")</f>
        <v>0</v>
      </c>
      <c r="AP167" s="50">
        <f>COUNTIFS('4 TRIM'!A$8:A$5161,AI167,'4 TRIM'!H$8:H$5161,"Interno")</f>
        <v>0</v>
      </c>
      <c r="AQ167" s="50">
        <f>COUNTIFS('4 TRIM'!A$8:A$5161,AI167,'4 TRIM'!H$8:H$5161,"Externo")</f>
        <v>0</v>
      </c>
      <c r="AR167" s="51">
        <f t="shared" si="55"/>
        <v>39</v>
      </c>
      <c r="AS167" s="49"/>
      <c r="AT167" s="56">
        <v>165</v>
      </c>
      <c r="AU167" s="52">
        <f>COUNTIFS('1 TRIM'!$A$8:$A$15000,AT167,'1 TRIM'!$L$8:$L$15000,"Campo")</f>
        <v>5</v>
      </c>
      <c r="AV167" s="52">
        <f>COUNTIFS('1 TRIM'!$A$8:$A$15000,AT167,'1 TRIM'!$L$8:$L$15000,"Oficina")</f>
        <v>7</v>
      </c>
      <c r="AW167" s="52">
        <f>COUNTIFS('1 TRIM'!$A$8:$A$15000,AT167,'1 TRIM'!$L$8:$L$15000,"Virtual")</f>
        <v>6</v>
      </c>
      <c r="AX167" s="52">
        <f>COUNTIFS('2 TRIM'!$A$8:$A$15000,AT167,'2 TRIM'!$L$8:$L$15000,"Campo")</f>
        <v>9</v>
      </c>
      <c r="AY167" s="52">
        <f>COUNTIFS('2 TRIM'!$A$8:$A$15000,AT167,'2 TRIM'!$L$8:$L$15000,"Oficina")</f>
        <v>4</v>
      </c>
      <c r="AZ167" s="52">
        <f>COUNTIFS('2 TRIM'!$A$8:$A$15000,AT167,'2 TRIM'!$L$8:$L$15000,"Virtual")</f>
        <v>8</v>
      </c>
      <c r="BA167" s="52">
        <f>COUNTIFS('3 TRIM'!$A$8:$A$5481,AT167,'3 TRIM'!$L$8:$L$5481,"Campo")</f>
        <v>0</v>
      </c>
      <c r="BB167" s="52">
        <f>COUNTIFS('3 TRIM'!$A$8:$A$5481,AT167,'3 TRIM'!$L$8:$L$5481,"Oficina")</f>
        <v>0</v>
      </c>
      <c r="BC167" s="52">
        <f>COUNTIFS('3 TRIM'!$A$8:$A$5481,AT167,'3 TRIM'!$L$8:$L$5481,"Virtual")</f>
        <v>0</v>
      </c>
      <c r="BD167" s="50">
        <f>COUNTIFS('4 TRIM'!$A$8:$A$5161,X167,'4 TRIM'!$I$8:$I$5161,"Campo")</f>
        <v>0</v>
      </c>
      <c r="BE167" s="52">
        <f>COUNTIFS('4 TRIM'!$A$8:$A$5161,AT167,'4 TRIM'!$I$8:$I$5161,"Oficina")</f>
        <v>0</v>
      </c>
      <c r="BF167" s="52">
        <f>COUNTIFS('4 TRIM'!$A$8:$A$5161,AT167,'4 TRIM'!$I$8:$I$5161,"Virtual")</f>
        <v>0</v>
      </c>
      <c r="BG167" s="51">
        <f t="shared" si="56"/>
        <v>39</v>
      </c>
      <c r="BH167" s="49"/>
      <c r="BI167" s="56">
        <v>165</v>
      </c>
      <c r="BJ167" s="52">
        <f>SUMIFS('1 TRIM'!M$8:M$14507,'1 TRIM'!A$8:A$14507,FORMULAS!BI167)</f>
        <v>63</v>
      </c>
      <c r="BK167" s="52">
        <f>SUMIFS('2 TRIM'!M$8:M$6930,'2 TRIM'!A$8:A$6930,FORMULAS!BI167)</f>
        <v>18</v>
      </c>
      <c r="BL167" s="52">
        <f>SUMIFS('3 TRIM'!M$8:M$5481,'3 TRIM'!A$8:A$5481,FORMULAS!BK167)</f>
        <v>0</v>
      </c>
      <c r="BM167" s="52">
        <f>SUMIFS('4 TRIM'!M$8:M$5161,'4 TRIM'!A$8:A$5161,FORMULAS!BL167)</f>
        <v>0</v>
      </c>
      <c r="BN167" s="52">
        <f>SUMIFS('1 TRIM'!Q$8:Q$5507,'1 TRIM'!E$8:E$5507,FORMULAS!BM167)</f>
        <v>0</v>
      </c>
      <c r="BO167" s="49"/>
      <c r="BQ167" s="61"/>
      <c r="BR167" s="49"/>
      <c r="BS167" s="49"/>
      <c r="BT167" s="49"/>
      <c r="BU167" s="49"/>
      <c r="BV167" s="49"/>
      <c r="BW167" s="49"/>
      <c r="BX167" s="49"/>
      <c r="BY167" s="49"/>
      <c r="BZ167" s="49"/>
    </row>
    <row r="168" spans="1:78" x14ac:dyDescent="0.25">
      <c r="A168" s="56">
        <v>166</v>
      </c>
      <c r="B168" s="57">
        <f>+PLAN!I176</f>
        <v>0</v>
      </c>
      <c r="C168" s="38">
        <f t="shared" si="40"/>
        <v>15</v>
      </c>
      <c r="D168" s="39" t="e">
        <f t="shared" si="41"/>
        <v>#DIV/0!</v>
      </c>
      <c r="E168" s="58">
        <f>+PLAN!J176</f>
        <v>18</v>
      </c>
      <c r="F168" s="41">
        <f t="shared" si="42"/>
        <v>24</v>
      </c>
      <c r="G168" s="42">
        <f t="shared" si="43"/>
        <v>1.3333333333333333</v>
      </c>
      <c r="H168" s="148">
        <f t="shared" si="44"/>
        <v>18</v>
      </c>
      <c r="I168" s="148">
        <f t="shared" si="45"/>
        <v>39</v>
      </c>
      <c r="J168" s="147">
        <f t="shared" si="46"/>
        <v>2.1666666666666665</v>
      </c>
      <c r="K168" s="59">
        <f>+PLAN!K176</f>
        <v>15</v>
      </c>
      <c r="L168" s="44">
        <f t="shared" si="47"/>
        <v>10</v>
      </c>
      <c r="M168" s="45">
        <f t="shared" si="48"/>
        <v>0.66666666666666663</v>
      </c>
      <c r="N168" s="46">
        <f>+PLAN!L176</f>
        <v>5</v>
      </c>
      <c r="O168" s="47">
        <f>COUNTIF('4 TRIM'!$A$8:$A$5161,A168)</f>
        <v>0</v>
      </c>
      <c r="P168" s="48">
        <f t="shared" si="49"/>
        <v>0</v>
      </c>
      <c r="Q168" s="148">
        <f t="shared" si="50"/>
        <v>20</v>
      </c>
      <c r="R168" s="148">
        <f t="shared" si="51"/>
        <v>10</v>
      </c>
      <c r="S168" s="147">
        <f t="shared" si="52"/>
        <v>0.5</v>
      </c>
      <c r="T168" s="149">
        <f t="shared" si="53"/>
        <v>49</v>
      </c>
      <c r="U168" s="149">
        <f>+PLAN!M176</f>
        <v>38</v>
      </c>
      <c r="V168" s="150">
        <f t="shared" si="54"/>
        <v>1.2894736842105263</v>
      </c>
      <c r="W168" s="49"/>
      <c r="X168" s="56">
        <v>166</v>
      </c>
      <c r="Y168" s="50">
        <f>COUNTIFS('1 TRIM'!$A$8:$A$10507,X168,'1 TRIM'!$J$8:$J$10507,"Programada")</f>
        <v>15</v>
      </c>
      <c r="Z168" s="50">
        <f>COUNTIFS('1 TRIM'!$A$8:$A$10507,X168,'1 TRIM'!$J$8:$J$10507,"Demanda")</f>
        <v>5</v>
      </c>
      <c r="AA168" s="50">
        <f>COUNTIFS('2 TRIM'!$A$8:$A$15000,X168,'2 TRIM'!$J$8:$J$15000,"Programada")</f>
        <v>24</v>
      </c>
      <c r="AB168" s="50">
        <f>COUNTIFS('2 TRIM'!$A$8:$A$15000,X168,'2 TRIM'!$J$8:$J$15000,"Demanda")</f>
        <v>9</v>
      </c>
      <c r="AC168" s="50">
        <f>COUNTIFS('3 TRIM'!$A$8:$A$20000,X168,'3 TRIM'!$J$8:$J$20000,"Programada")</f>
        <v>10</v>
      </c>
      <c r="AD168" s="50">
        <f>COUNTIFS('3 TRIM'!$A$8:$A$20000,X168,'3 TRIM'!$J$8:$J$20000,"Demanda")</f>
        <v>1</v>
      </c>
      <c r="AE168" s="50">
        <f>COUNTIFS('4 TRIM'!$A$8:$A$10161,X168,'4 TRIM'!$G$8:$G$10161,"Programada")</f>
        <v>0</v>
      </c>
      <c r="AF168" s="50">
        <f>COUNTIFS('4 TRIM'!$A$8:$A$10161,X168,'4 TRIM'!$G$8:$G$10161,"Demanda")</f>
        <v>0</v>
      </c>
      <c r="AG168" s="51">
        <f t="shared" si="39"/>
        <v>64</v>
      </c>
      <c r="AH168" s="49"/>
      <c r="AI168" s="56">
        <v>166</v>
      </c>
      <c r="AJ168" s="50">
        <f>COUNTIFS('1 TRIM'!$A$8:$A$15000,AI168,'1 TRIM'!$K$8:$K$15000,"Interno")</f>
        <v>1</v>
      </c>
      <c r="AK168" s="50">
        <f>COUNTIFS('1 TRIM'!$A$8:$A$15000,AI168,'1 TRIM'!$K$8:$K$15000,"Externo")</f>
        <v>19</v>
      </c>
      <c r="AL168" s="50">
        <f>COUNTIFS('2 TRIM'!$A$8:$A$15000,AI168,'2 TRIM'!$K$8:$K$15000,"Interno")</f>
        <v>14</v>
      </c>
      <c r="AM168" s="50">
        <f>COUNTIFS('2 TRIM'!$A$8:$A$15000,AI168,'2 TRIM'!$K$8:$K$15000,"Externo")</f>
        <v>19</v>
      </c>
      <c r="AN168" s="50">
        <f>COUNTIFS('3 TRIM'!A$8:A$5481,AI168,'3 TRIM'!K$8:K$5481,"Interno")</f>
        <v>1</v>
      </c>
      <c r="AO168" s="50">
        <f>COUNTIFS('3 TRIM'!A$8:A$5481,AI168,'3 TRIM'!K$8:K$5481,"Externo")</f>
        <v>5</v>
      </c>
      <c r="AP168" s="50">
        <f>COUNTIFS('4 TRIM'!A$8:A$5161,AI168,'4 TRIM'!H$8:H$5161,"Interno")</f>
        <v>0</v>
      </c>
      <c r="AQ168" s="50">
        <f>COUNTIFS('4 TRIM'!A$8:A$5161,AI168,'4 TRIM'!H$8:H$5161,"Externo")</f>
        <v>0</v>
      </c>
      <c r="AR168" s="51">
        <f t="shared" si="55"/>
        <v>59</v>
      </c>
      <c r="AS168" s="49"/>
      <c r="AT168" s="56">
        <v>166</v>
      </c>
      <c r="AU168" s="52">
        <f>COUNTIFS('1 TRIM'!$A$8:$A$15000,AT168,'1 TRIM'!$L$8:$L$15000,"Campo")</f>
        <v>16</v>
      </c>
      <c r="AV168" s="52">
        <f>COUNTIFS('1 TRIM'!$A$8:$A$15000,AT168,'1 TRIM'!$L$8:$L$15000,"Oficina")</f>
        <v>1</v>
      </c>
      <c r="AW168" s="52">
        <f>COUNTIFS('1 TRIM'!$A$8:$A$15000,AT168,'1 TRIM'!$L$8:$L$15000,"Virtual")</f>
        <v>3</v>
      </c>
      <c r="AX168" s="52">
        <f>COUNTIFS('2 TRIM'!$A$8:$A$15000,AT168,'2 TRIM'!$L$8:$L$15000,"Campo")</f>
        <v>32</v>
      </c>
      <c r="AY168" s="52">
        <f>COUNTIFS('2 TRIM'!$A$8:$A$15000,AT168,'2 TRIM'!$L$8:$L$15000,"Oficina")</f>
        <v>0</v>
      </c>
      <c r="AZ168" s="52">
        <f>COUNTIFS('2 TRIM'!$A$8:$A$15000,AT168,'2 TRIM'!$L$8:$L$15000,"Virtual")</f>
        <v>1</v>
      </c>
      <c r="BA168" s="52">
        <f>COUNTIFS('3 TRIM'!$A$8:$A$5481,AT168,'3 TRIM'!$L$8:$L$5481,"Campo")</f>
        <v>6</v>
      </c>
      <c r="BB168" s="52">
        <f>COUNTIFS('3 TRIM'!$A$8:$A$5481,AT168,'3 TRIM'!$L$8:$L$5481,"Oficina")</f>
        <v>0</v>
      </c>
      <c r="BC168" s="52">
        <f>COUNTIFS('3 TRIM'!$A$8:$A$5481,AT168,'3 TRIM'!$L$8:$L$5481,"Virtual")</f>
        <v>0</v>
      </c>
      <c r="BD168" s="50">
        <f>COUNTIFS('4 TRIM'!$A$8:$A$5161,X168,'4 TRIM'!$I$8:$I$5161,"Campo")</f>
        <v>0</v>
      </c>
      <c r="BE168" s="52">
        <f>COUNTIFS('4 TRIM'!$A$8:$A$5161,AT168,'4 TRIM'!$I$8:$I$5161,"Oficina")</f>
        <v>0</v>
      </c>
      <c r="BF168" s="52">
        <f>COUNTIFS('4 TRIM'!$A$8:$A$5161,AT168,'4 TRIM'!$I$8:$I$5161,"Virtual")</f>
        <v>0</v>
      </c>
      <c r="BG168" s="51">
        <f t="shared" si="56"/>
        <v>59</v>
      </c>
      <c r="BH168" s="49"/>
      <c r="BI168" s="56">
        <v>166</v>
      </c>
      <c r="BJ168" s="52">
        <f>SUMIFS('1 TRIM'!M$8:M$14507,'1 TRIM'!A$8:A$14507,FORMULAS!BI168)</f>
        <v>225</v>
      </c>
      <c r="BK168" s="52">
        <f>SUMIFS('2 TRIM'!M$8:M$6930,'2 TRIM'!A$8:A$6930,FORMULAS!BI168)</f>
        <v>98</v>
      </c>
      <c r="BL168" s="52">
        <f>SUMIFS('3 TRIM'!M$8:M$5481,'3 TRIM'!A$8:A$5481,FORMULAS!BK168)</f>
        <v>313</v>
      </c>
      <c r="BM168" s="52">
        <f>SUMIFS('4 TRIM'!M$8:M$5161,'4 TRIM'!A$8:A$5161,FORMULAS!BL168)</f>
        <v>0</v>
      </c>
      <c r="BN168" s="52">
        <f>SUMIFS('1 TRIM'!Q$8:Q$5507,'1 TRIM'!E$8:E$5507,FORMULAS!BM168)</f>
        <v>0</v>
      </c>
      <c r="BO168" s="49"/>
      <c r="BQ168" s="61"/>
      <c r="BR168" s="49"/>
      <c r="BS168" s="49"/>
      <c r="BT168" s="49"/>
      <c r="BU168" s="49"/>
      <c r="BV168" s="49"/>
      <c r="BW168" s="49"/>
      <c r="BX168" s="49"/>
      <c r="BY168" s="49"/>
      <c r="BZ168" s="49"/>
    </row>
    <row r="169" spans="1:78" x14ac:dyDescent="0.25">
      <c r="A169" s="56">
        <v>167</v>
      </c>
      <c r="B169" s="57">
        <f>+PLAN!I177</f>
        <v>0</v>
      </c>
      <c r="C169" s="38">
        <f t="shared" si="40"/>
        <v>0</v>
      </c>
      <c r="D169" s="39" t="e">
        <f t="shared" si="41"/>
        <v>#DIV/0!</v>
      </c>
      <c r="E169" s="58">
        <f>+PLAN!J177</f>
        <v>1</v>
      </c>
      <c r="F169" s="41">
        <f t="shared" si="42"/>
        <v>0</v>
      </c>
      <c r="G169" s="42">
        <f t="shared" si="43"/>
        <v>0</v>
      </c>
      <c r="H169" s="148">
        <f t="shared" si="44"/>
        <v>1</v>
      </c>
      <c r="I169" s="148">
        <f t="shared" si="45"/>
        <v>0</v>
      </c>
      <c r="J169" s="147">
        <f t="shared" si="46"/>
        <v>0</v>
      </c>
      <c r="K169" s="59">
        <f>+PLAN!K177</f>
        <v>1</v>
      </c>
      <c r="L169" s="44">
        <f t="shared" si="47"/>
        <v>0</v>
      </c>
      <c r="M169" s="45">
        <f t="shared" si="48"/>
        <v>0</v>
      </c>
      <c r="N169" s="46">
        <f>+PLAN!L177</f>
        <v>0</v>
      </c>
      <c r="O169" s="47">
        <f>COUNTIF('4 TRIM'!$A$8:$A$5161,A169)</f>
        <v>0</v>
      </c>
      <c r="P169" s="48" t="e">
        <f t="shared" si="49"/>
        <v>#DIV/0!</v>
      </c>
      <c r="Q169" s="148">
        <f t="shared" si="50"/>
        <v>1</v>
      </c>
      <c r="R169" s="148">
        <f t="shared" si="51"/>
        <v>0</v>
      </c>
      <c r="S169" s="147">
        <f t="shared" si="52"/>
        <v>0</v>
      </c>
      <c r="T169" s="149">
        <f t="shared" si="53"/>
        <v>0</v>
      </c>
      <c r="U169" s="149">
        <f>+PLAN!M177</f>
        <v>2</v>
      </c>
      <c r="V169" s="150">
        <f t="shared" si="54"/>
        <v>0</v>
      </c>
      <c r="W169" s="49"/>
      <c r="X169" s="56">
        <v>167</v>
      </c>
      <c r="Y169" s="50">
        <f>COUNTIFS('1 TRIM'!$A$8:$A$10507,X169,'1 TRIM'!$J$8:$J$10507,"Programada")</f>
        <v>0</v>
      </c>
      <c r="Z169" s="50">
        <f>COUNTIFS('1 TRIM'!$A$8:$A$10507,X169,'1 TRIM'!$J$8:$J$10507,"Demanda")</f>
        <v>0</v>
      </c>
      <c r="AA169" s="50">
        <f>COUNTIFS('2 TRIM'!$A$8:$A$15000,X169,'2 TRIM'!$J$8:$J$15000,"Programada")</f>
        <v>0</v>
      </c>
      <c r="AB169" s="50">
        <f>COUNTIFS('2 TRIM'!$A$8:$A$15000,X169,'2 TRIM'!$J$8:$J$15000,"Demanda")</f>
        <v>0</v>
      </c>
      <c r="AC169" s="50">
        <f>COUNTIFS('3 TRIM'!$A$8:$A$20000,X169,'3 TRIM'!$J$8:$J$20000,"Programada")</f>
        <v>0</v>
      </c>
      <c r="AD169" s="50">
        <f>COUNTIFS('3 TRIM'!$A$8:$A$20000,X169,'3 TRIM'!$J$8:$J$20000,"Demanda")</f>
        <v>0</v>
      </c>
      <c r="AE169" s="50">
        <f>COUNTIFS('4 TRIM'!$A$8:$A$10161,X169,'4 TRIM'!$G$8:$G$10161,"Programada")</f>
        <v>0</v>
      </c>
      <c r="AF169" s="50">
        <f>COUNTIFS('4 TRIM'!$A$8:$A$10161,X169,'4 TRIM'!$G$8:$G$10161,"Demanda")</f>
        <v>0</v>
      </c>
      <c r="AG169" s="51">
        <f t="shared" si="39"/>
        <v>0</v>
      </c>
      <c r="AH169" s="49"/>
      <c r="AI169" s="56">
        <v>167</v>
      </c>
      <c r="AJ169" s="50">
        <f>COUNTIFS('1 TRIM'!$A$8:$A$15000,AI169,'1 TRIM'!$K$8:$K$15000,"Interno")</f>
        <v>0</v>
      </c>
      <c r="AK169" s="50">
        <f>COUNTIFS('1 TRIM'!$A$8:$A$15000,AI169,'1 TRIM'!$K$8:$K$15000,"Externo")</f>
        <v>0</v>
      </c>
      <c r="AL169" s="50">
        <f>COUNTIFS('2 TRIM'!$A$8:$A$15000,AI169,'2 TRIM'!$K$8:$K$15000,"Interno")</f>
        <v>0</v>
      </c>
      <c r="AM169" s="50">
        <f>COUNTIFS('2 TRIM'!$A$8:$A$15000,AI169,'2 TRIM'!$K$8:$K$15000,"Externo")</f>
        <v>0</v>
      </c>
      <c r="AN169" s="50">
        <f>COUNTIFS('3 TRIM'!A$8:A$5481,AI169,'3 TRIM'!K$8:K$5481,"Interno")</f>
        <v>0</v>
      </c>
      <c r="AO169" s="50">
        <f>COUNTIFS('3 TRIM'!A$8:A$5481,AI169,'3 TRIM'!K$8:K$5481,"Externo")</f>
        <v>0</v>
      </c>
      <c r="AP169" s="50">
        <f>COUNTIFS('4 TRIM'!A$8:A$5161,AI169,'4 TRIM'!H$8:H$5161,"Interno")</f>
        <v>0</v>
      </c>
      <c r="AQ169" s="50">
        <f>COUNTIFS('4 TRIM'!A$8:A$5161,AI169,'4 TRIM'!H$8:H$5161,"Externo")</f>
        <v>0</v>
      </c>
      <c r="AR169" s="51">
        <f t="shared" si="55"/>
        <v>0</v>
      </c>
      <c r="AS169" s="49"/>
      <c r="AT169" s="56">
        <v>167</v>
      </c>
      <c r="AU169" s="52">
        <f>COUNTIFS('1 TRIM'!$A$8:$A$15000,AT169,'1 TRIM'!$L$8:$L$15000,"Campo")</f>
        <v>0</v>
      </c>
      <c r="AV169" s="52">
        <f>COUNTIFS('1 TRIM'!$A$8:$A$15000,AT169,'1 TRIM'!$L$8:$L$15000,"Oficina")</f>
        <v>0</v>
      </c>
      <c r="AW169" s="52">
        <f>COUNTIFS('1 TRIM'!$A$8:$A$15000,AT169,'1 TRIM'!$L$8:$L$15000,"Virtual")</f>
        <v>0</v>
      </c>
      <c r="AX169" s="52">
        <f>COUNTIFS('2 TRIM'!$A$8:$A$15000,AT169,'2 TRIM'!$L$8:$L$15000,"Campo")</f>
        <v>0</v>
      </c>
      <c r="AY169" s="52">
        <f>COUNTIFS('2 TRIM'!$A$8:$A$15000,AT169,'2 TRIM'!$L$8:$L$15000,"Oficina")</f>
        <v>0</v>
      </c>
      <c r="AZ169" s="52">
        <f>COUNTIFS('2 TRIM'!$A$8:$A$15000,AT169,'2 TRIM'!$L$8:$L$15000,"Virtual")</f>
        <v>0</v>
      </c>
      <c r="BA169" s="52">
        <f>COUNTIFS('3 TRIM'!$A$8:$A$5481,AT169,'3 TRIM'!$L$8:$L$5481,"Campo")</f>
        <v>0</v>
      </c>
      <c r="BB169" s="52">
        <f>COUNTIFS('3 TRIM'!$A$8:$A$5481,AT169,'3 TRIM'!$L$8:$L$5481,"Oficina")</f>
        <v>0</v>
      </c>
      <c r="BC169" s="52">
        <f>COUNTIFS('3 TRIM'!$A$8:$A$5481,AT169,'3 TRIM'!$L$8:$L$5481,"Virtual")</f>
        <v>0</v>
      </c>
      <c r="BD169" s="50">
        <f>COUNTIFS('4 TRIM'!$A$8:$A$5161,X169,'4 TRIM'!$I$8:$I$5161,"Campo")</f>
        <v>0</v>
      </c>
      <c r="BE169" s="52">
        <f>COUNTIFS('4 TRIM'!$A$8:$A$5161,AT169,'4 TRIM'!$I$8:$I$5161,"Oficina")</f>
        <v>0</v>
      </c>
      <c r="BF169" s="52">
        <f>COUNTIFS('4 TRIM'!$A$8:$A$5161,AT169,'4 TRIM'!$I$8:$I$5161,"Virtual")</f>
        <v>0</v>
      </c>
      <c r="BG169" s="51">
        <f t="shared" si="56"/>
        <v>0</v>
      </c>
      <c r="BH169" s="49"/>
      <c r="BI169" s="56">
        <v>167</v>
      </c>
      <c r="BJ169" s="52">
        <f>SUMIFS('1 TRIM'!M$8:M$14507,'1 TRIM'!A$8:A$14507,FORMULAS!BI169)</f>
        <v>0</v>
      </c>
      <c r="BK169" s="52">
        <f>SUMIFS('2 TRIM'!M$8:M$6930,'2 TRIM'!A$8:A$6930,FORMULAS!BI169)</f>
        <v>0</v>
      </c>
      <c r="BL169" s="52">
        <f>SUMIFS('3 TRIM'!M$8:M$5481,'3 TRIM'!A$8:A$5481,FORMULAS!BK169)</f>
        <v>0</v>
      </c>
      <c r="BM169" s="52">
        <f>SUMIFS('4 TRIM'!M$8:M$5161,'4 TRIM'!A$8:A$5161,FORMULAS!BL169)</f>
        <v>0</v>
      </c>
      <c r="BN169" s="52">
        <f>SUMIFS('1 TRIM'!Q$8:Q$5507,'1 TRIM'!E$8:E$5507,FORMULAS!BM169)</f>
        <v>0</v>
      </c>
      <c r="BO169" s="49"/>
      <c r="BQ169" s="61"/>
      <c r="BR169" s="49"/>
      <c r="BS169" s="49"/>
      <c r="BT169" s="49"/>
      <c r="BU169" s="49"/>
      <c r="BV169" s="49"/>
      <c r="BW169" s="49"/>
      <c r="BX169" s="49"/>
      <c r="BY169" s="49"/>
      <c r="BZ169" s="49"/>
    </row>
    <row r="170" spans="1:78" x14ac:dyDescent="0.25">
      <c r="A170" s="56">
        <v>168</v>
      </c>
      <c r="B170" s="57">
        <f>+PLAN!I178</f>
        <v>0</v>
      </c>
      <c r="C170" s="38">
        <f t="shared" si="40"/>
        <v>0</v>
      </c>
      <c r="D170" s="39" t="e">
        <f t="shared" si="41"/>
        <v>#DIV/0!</v>
      </c>
      <c r="E170" s="58">
        <f>+PLAN!J178</f>
        <v>2</v>
      </c>
      <c r="F170" s="41">
        <f t="shared" si="42"/>
        <v>0</v>
      </c>
      <c r="G170" s="42">
        <f t="shared" si="43"/>
        <v>0</v>
      </c>
      <c r="H170" s="148">
        <f t="shared" si="44"/>
        <v>2</v>
      </c>
      <c r="I170" s="148">
        <f t="shared" si="45"/>
        <v>0</v>
      </c>
      <c r="J170" s="147">
        <f t="shared" si="46"/>
        <v>0</v>
      </c>
      <c r="K170" s="59">
        <f>+PLAN!K178</f>
        <v>3</v>
      </c>
      <c r="L170" s="44">
        <f t="shared" si="47"/>
        <v>0</v>
      </c>
      <c r="M170" s="45">
        <f t="shared" si="48"/>
        <v>0</v>
      </c>
      <c r="N170" s="46">
        <f>+PLAN!L178</f>
        <v>3</v>
      </c>
      <c r="O170" s="47">
        <f>COUNTIF('4 TRIM'!$A$8:$A$5161,A170)</f>
        <v>0</v>
      </c>
      <c r="P170" s="48">
        <f t="shared" si="49"/>
        <v>0</v>
      </c>
      <c r="Q170" s="148">
        <f t="shared" si="50"/>
        <v>6</v>
      </c>
      <c r="R170" s="148">
        <f t="shared" si="51"/>
        <v>0</v>
      </c>
      <c r="S170" s="147">
        <f t="shared" si="52"/>
        <v>0</v>
      </c>
      <c r="T170" s="149">
        <f t="shared" si="53"/>
        <v>0</v>
      </c>
      <c r="U170" s="149">
        <f>+PLAN!M178</f>
        <v>8</v>
      </c>
      <c r="V170" s="150">
        <f t="shared" si="54"/>
        <v>0</v>
      </c>
      <c r="W170" s="49"/>
      <c r="X170" s="56">
        <v>168</v>
      </c>
      <c r="Y170" s="50">
        <f>COUNTIFS('1 TRIM'!$A$8:$A$10507,X170,'1 TRIM'!$J$8:$J$10507,"Programada")</f>
        <v>0</v>
      </c>
      <c r="Z170" s="50">
        <f>COUNTIFS('1 TRIM'!$A$8:$A$10507,X170,'1 TRIM'!$J$8:$J$10507,"Demanda")</f>
        <v>0</v>
      </c>
      <c r="AA170" s="50">
        <f>COUNTIFS('2 TRIM'!$A$8:$A$15000,X170,'2 TRIM'!$J$8:$J$15000,"Programada")</f>
        <v>0</v>
      </c>
      <c r="AB170" s="50">
        <f>COUNTIFS('2 TRIM'!$A$8:$A$15000,X170,'2 TRIM'!$J$8:$J$15000,"Demanda")</f>
        <v>0</v>
      </c>
      <c r="AC170" s="50">
        <f>COUNTIFS('3 TRIM'!$A$8:$A$20000,X170,'3 TRIM'!$J$8:$J$20000,"Programada")</f>
        <v>0</v>
      </c>
      <c r="AD170" s="50">
        <f>COUNTIFS('3 TRIM'!$A$8:$A$20000,X170,'3 TRIM'!$J$8:$J$20000,"Demanda")</f>
        <v>0</v>
      </c>
      <c r="AE170" s="50">
        <f>COUNTIFS('4 TRIM'!$A$8:$A$10161,X170,'4 TRIM'!$G$8:$G$10161,"Programada")</f>
        <v>0</v>
      </c>
      <c r="AF170" s="50">
        <f>COUNTIFS('4 TRIM'!$A$8:$A$10161,X170,'4 TRIM'!$G$8:$G$10161,"Demanda")</f>
        <v>0</v>
      </c>
      <c r="AG170" s="51">
        <f t="shared" si="39"/>
        <v>0</v>
      </c>
      <c r="AH170" s="49"/>
      <c r="AI170" s="56">
        <v>168</v>
      </c>
      <c r="AJ170" s="50">
        <f>COUNTIFS('1 TRIM'!$A$8:$A$15000,AI170,'1 TRIM'!$K$8:$K$15000,"Interno")</f>
        <v>0</v>
      </c>
      <c r="AK170" s="50">
        <f>COUNTIFS('1 TRIM'!$A$8:$A$15000,AI170,'1 TRIM'!$K$8:$K$15000,"Externo")</f>
        <v>0</v>
      </c>
      <c r="AL170" s="50">
        <f>COUNTIFS('2 TRIM'!$A$8:$A$15000,AI170,'2 TRIM'!$K$8:$K$15000,"Interno")</f>
        <v>0</v>
      </c>
      <c r="AM170" s="50">
        <f>COUNTIFS('2 TRIM'!$A$8:$A$15000,AI170,'2 TRIM'!$K$8:$K$15000,"Externo")</f>
        <v>0</v>
      </c>
      <c r="AN170" s="50">
        <f>COUNTIFS('3 TRIM'!A$8:A$5481,AI170,'3 TRIM'!K$8:K$5481,"Interno")</f>
        <v>0</v>
      </c>
      <c r="AO170" s="50">
        <f>COUNTIFS('3 TRIM'!A$8:A$5481,AI170,'3 TRIM'!K$8:K$5481,"Externo")</f>
        <v>0</v>
      </c>
      <c r="AP170" s="50">
        <f>COUNTIFS('4 TRIM'!A$8:A$5161,AI170,'4 TRIM'!H$8:H$5161,"Interno")</f>
        <v>0</v>
      </c>
      <c r="AQ170" s="50">
        <f>COUNTIFS('4 TRIM'!A$8:A$5161,AI170,'4 TRIM'!H$8:H$5161,"Externo")</f>
        <v>0</v>
      </c>
      <c r="AR170" s="51">
        <f t="shared" si="55"/>
        <v>0</v>
      </c>
      <c r="AS170" s="49"/>
      <c r="AT170" s="56">
        <v>168</v>
      </c>
      <c r="AU170" s="52">
        <f>COUNTIFS('1 TRIM'!$A$8:$A$15000,AT170,'1 TRIM'!$L$8:$L$15000,"Campo")</f>
        <v>0</v>
      </c>
      <c r="AV170" s="52">
        <f>COUNTIFS('1 TRIM'!$A$8:$A$15000,AT170,'1 TRIM'!$L$8:$L$15000,"Oficina")</f>
        <v>0</v>
      </c>
      <c r="AW170" s="52">
        <f>COUNTIFS('1 TRIM'!$A$8:$A$15000,AT170,'1 TRIM'!$L$8:$L$15000,"Virtual")</f>
        <v>0</v>
      </c>
      <c r="AX170" s="52">
        <f>COUNTIFS('2 TRIM'!$A$8:$A$15000,AT170,'2 TRIM'!$L$8:$L$15000,"Campo")</f>
        <v>0</v>
      </c>
      <c r="AY170" s="52">
        <f>COUNTIFS('2 TRIM'!$A$8:$A$15000,AT170,'2 TRIM'!$L$8:$L$15000,"Oficina")</f>
        <v>0</v>
      </c>
      <c r="AZ170" s="52">
        <f>COUNTIFS('2 TRIM'!$A$8:$A$15000,AT170,'2 TRIM'!$L$8:$L$15000,"Virtual")</f>
        <v>0</v>
      </c>
      <c r="BA170" s="52">
        <f>COUNTIFS('3 TRIM'!$A$8:$A$5481,AT170,'3 TRIM'!$L$8:$L$5481,"Campo")</f>
        <v>0</v>
      </c>
      <c r="BB170" s="52">
        <f>COUNTIFS('3 TRIM'!$A$8:$A$5481,AT170,'3 TRIM'!$L$8:$L$5481,"Oficina")</f>
        <v>0</v>
      </c>
      <c r="BC170" s="52">
        <f>COUNTIFS('3 TRIM'!$A$8:$A$5481,AT170,'3 TRIM'!$L$8:$L$5481,"Virtual")</f>
        <v>0</v>
      </c>
      <c r="BD170" s="50">
        <f>COUNTIFS('4 TRIM'!$A$8:$A$5161,X170,'4 TRIM'!$I$8:$I$5161,"Campo")</f>
        <v>0</v>
      </c>
      <c r="BE170" s="52">
        <f>COUNTIFS('4 TRIM'!$A$8:$A$5161,AT170,'4 TRIM'!$I$8:$I$5161,"Oficina")</f>
        <v>0</v>
      </c>
      <c r="BF170" s="52">
        <f>COUNTIFS('4 TRIM'!$A$8:$A$5161,AT170,'4 TRIM'!$I$8:$I$5161,"Virtual")</f>
        <v>0</v>
      </c>
      <c r="BG170" s="51">
        <f t="shared" si="56"/>
        <v>0</v>
      </c>
      <c r="BH170" s="49"/>
      <c r="BI170" s="56">
        <v>168</v>
      </c>
      <c r="BJ170" s="52">
        <f>SUMIFS('1 TRIM'!M$8:M$14507,'1 TRIM'!A$8:A$14507,FORMULAS!BI170)</f>
        <v>0</v>
      </c>
      <c r="BK170" s="52">
        <f>SUMIFS('2 TRIM'!M$8:M$6930,'2 TRIM'!A$8:A$6930,FORMULAS!BI170)</f>
        <v>0</v>
      </c>
      <c r="BL170" s="52">
        <f>SUMIFS('3 TRIM'!M$8:M$5481,'3 TRIM'!A$8:A$5481,FORMULAS!BK170)</f>
        <v>0</v>
      </c>
      <c r="BM170" s="52">
        <f>SUMIFS('4 TRIM'!M$8:M$5161,'4 TRIM'!A$8:A$5161,FORMULAS!BL170)</f>
        <v>0</v>
      </c>
      <c r="BN170" s="52">
        <f>SUMIFS('1 TRIM'!Q$8:Q$5507,'1 TRIM'!E$8:E$5507,FORMULAS!BM170)</f>
        <v>0</v>
      </c>
      <c r="BO170" s="49"/>
      <c r="BQ170" s="61"/>
      <c r="BR170" s="49"/>
      <c r="BS170" s="49"/>
      <c r="BT170" s="49"/>
      <c r="BU170" s="49"/>
      <c r="BV170" s="49"/>
      <c r="BW170" s="49"/>
      <c r="BX170" s="49"/>
      <c r="BY170" s="49"/>
      <c r="BZ170" s="49"/>
    </row>
    <row r="171" spans="1:78" x14ac:dyDescent="0.25">
      <c r="A171" s="56">
        <v>169</v>
      </c>
      <c r="B171" s="57">
        <f>+PLAN!I179</f>
        <v>0</v>
      </c>
      <c r="C171" s="38">
        <f t="shared" si="40"/>
        <v>0</v>
      </c>
      <c r="D171" s="39" t="e">
        <f t="shared" si="41"/>
        <v>#DIV/0!</v>
      </c>
      <c r="E171" s="58">
        <f>+PLAN!J179</f>
        <v>0</v>
      </c>
      <c r="F171" s="41">
        <f t="shared" si="42"/>
        <v>0</v>
      </c>
      <c r="G171" s="42" t="e">
        <f t="shared" si="43"/>
        <v>#DIV/0!</v>
      </c>
      <c r="H171" s="148">
        <f t="shared" si="44"/>
        <v>0</v>
      </c>
      <c r="I171" s="148">
        <f t="shared" si="45"/>
        <v>0</v>
      </c>
      <c r="J171" s="147" t="e">
        <f t="shared" si="46"/>
        <v>#DIV/0!</v>
      </c>
      <c r="K171" s="59">
        <f>+PLAN!K179</f>
        <v>0</v>
      </c>
      <c r="L171" s="44">
        <f t="shared" si="47"/>
        <v>1</v>
      </c>
      <c r="M171" s="45" t="e">
        <f t="shared" si="48"/>
        <v>#DIV/0!</v>
      </c>
      <c r="N171" s="46">
        <f>+PLAN!L179</f>
        <v>3</v>
      </c>
      <c r="O171" s="47">
        <f>COUNTIF('4 TRIM'!$A$8:$A$5161,A171)</f>
        <v>0</v>
      </c>
      <c r="P171" s="48">
        <f t="shared" si="49"/>
        <v>0</v>
      </c>
      <c r="Q171" s="148">
        <f t="shared" si="50"/>
        <v>3</v>
      </c>
      <c r="R171" s="148">
        <f t="shared" si="51"/>
        <v>1</v>
      </c>
      <c r="S171" s="147">
        <f t="shared" si="52"/>
        <v>0.33333333333333331</v>
      </c>
      <c r="T171" s="149">
        <f t="shared" si="53"/>
        <v>1</v>
      </c>
      <c r="U171" s="149">
        <f>+PLAN!M179</f>
        <v>3</v>
      </c>
      <c r="V171" s="150">
        <f t="shared" si="54"/>
        <v>0.33333333333333331</v>
      </c>
      <c r="W171" s="49"/>
      <c r="X171" s="56">
        <v>169</v>
      </c>
      <c r="Y171" s="50">
        <f>COUNTIFS('1 TRIM'!$A$8:$A$10507,X171,'1 TRIM'!$J$8:$J$10507,"Programada")</f>
        <v>0</v>
      </c>
      <c r="Z171" s="50">
        <f>COUNTIFS('1 TRIM'!$A$8:$A$10507,X171,'1 TRIM'!$J$8:$J$10507,"Demanda")</f>
        <v>0</v>
      </c>
      <c r="AA171" s="50">
        <f>COUNTIFS('2 TRIM'!$A$8:$A$15000,X171,'2 TRIM'!$J$8:$J$15000,"Programada")</f>
        <v>0</v>
      </c>
      <c r="AB171" s="50">
        <f>COUNTIFS('2 TRIM'!$A$8:$A$15000,X171,'2 TRIM'!$J$8:$J$15000,"Demanda")</f>
        <v>0</v>
      </c>
      <c r="AC171" s="50">
        <f>COUNTIFS('3 TRIM'!$A$8:$A$20000,X171,'3 TRIM'!$J$8:$J$20000,"Programada")</f>
        <v>1</v>
      </c>
      <c r="AD171" s="50">
        <f>COUNTIFS('3 TRIM'!$A$8:$A$20000,X171,'3 TRIM'!$J$8:$J$20000,"Demanda")</f>
        <v>0</v>
      </c>
      <c r="AE171" s="50">
        <f>COUNTIFS('4 TRIM'!$A$8:$A$10161,X171,'4 TRIM'!$G$8:$G$10161,"Programada")</f>
        <v>0</v>
      </c>
      <c r="AF171" s="50">
        <f>COUNTIFS('4 TRIM'!$A$8:$A$10161,X171,'4 TRIM'!$G$8:$G$10161,"Demanda")</f>
        <v>0</v>
      </c>
      <c r="AG171" s="51">
        <f t="shared" si="39"/>
        <v>1</v>
      </c>
      <c r="AH171" s="49"/>
      <c r="AI171" s="56">
        <v>169</v>
      </c>
      <c r="AJ171" s="50">
        <f>COUNTIFS('1 TRIM'!$A$8:$A$15000,AI171,'1 TRIM'!$K$8:$K$15000,"Interno")</f>
        <v>0</v>
      </c>
      <c r="AK171" s="50">
        <f>COUNTIFS('1 TRIM'!$A$8:$A$15000,AI171,'1 TRIM'!$K$8:$K$15000,"Externo")</f>
        <v>0</v>
      </c>
      <c r="AL171" s="50">
        <f>COUNTIFS('2 TRIM'!$A$8:$A$15000,AI171,'2 TRIM'!$K$8:$K$15000,"Interno")</f>
        <v>0</v>
      </c>
      <c r="AM171" s="50">
        <f>COUNTIFS('2 TRIM'!$A$8:$A$15000,AI171,'2 TRIM'!$K$8:$K$15000,"Externo")</f>
        <v>0</v>
      </c>
      <c r="AN171" s="50">
        <f>COUNTIFS('3 TRIM'!A$8:A$5481,AI171,'3 TRIM'!K$8:K$5481,"Interno")</f>
        <v>1</v>
      </c>
      <c r="AO171" s="50">
        <f>COUNTIFS('3 TRIM'!A$8:A$5481,AI171,'3 TRIM'!K$8:K$5481,"Externo")</f>
        <v>0</v>
      </c>
      <c r="AP171" s="50">
        <f>COUNTIFS('4 TRIM'!A$8:A$5161,AI171,'4 TRIM'!H$8:H$5161,"Interno")</f>
        <v>0</v>
      </c>
      <c r="AQ171" s="50">
        <f>COUNTIFS('4 TRIM'!A$8:A$5161,AI171,'4 TRIM'!H$8:H$5161,"Externo")</f>
        <v>0</v>
      </c>
      <c r="AR171" s="51">
        <f t="shared" si="55"/>
        <v>1</v>
      </c>
      <c r="AS171" s="49"/>
      <c r="AT171" s="56">
        <v>169</v>
      </c>
      <c r="AU171" s="52">
        <f>COUNTIFS('1 TRIM'!$A$8:$A$15000,AT171,'1 TRIM'!$L$8:$L$15000,"Campo")</f>
        <v>0</v>
      </c>
      <c r="AV171" s="52">
        <f>COUNTIFS('1 TRIM'!$A$8:$A$15000,AT171,'1 TRIM'!$L$8:$L$15000,"Oficina")</f>
        <v>0</v>
      </c>
      <c r="AW171" s="52">
        <f>COUNTIFS('1 TRIM'!$A$8:$A$15000,AT171,'1 TRIM'!$L$8:$L$15000,"Virtual")</f>
        <v>0</v>
      </c>
      <c r="AX171" s="52">
        <f>COUNTIFS('2 TRIM'!$A$8:$A$15000,AT171,'2 TRIM'!$L$8:$L$15000,"Campo")</f>
        <v>0</v>
      </c>
      <c r="AY171" s="52">
        <f>COUNTIFS('2 TRIM'!$A$8:$A$15000,AT171,'2 TRIM'!$L$8:$L$15000,"Oficina")</f>
        <v>0</v>
      </c>
      <c r="AZ171" s="52">
        <f>COUNTIFS('2 TRIM'!$A$8:$A$15000,AT171,'2 TRIM'!$L$8:$L$15000,"Virtual")</f>
        <v>0</v>
      </c>
      <c r="BA171" s="52">
        <f>COUNTIFS('3 TRIM'!$A$8:$A$5481,AT171,'3 TRIM'!$L$8:$L$5481,"Campo")</f>
        <v>0</v>
      </c>
      <c r="BB171" s="52">
        <f>COUNTIFS('3 TRIM'!$A$8:$A$5481,AT171,'3 TRIM'!$L$8:$L$5481,"Oficina")</f>
        <v>1</v>
      </c>
      <c r="BC171" s="52">
        <f>COUNTIFS('3 TRIM'!$A$8:$A$5481,AT171,'3 TRIM'!$L$8:$L$5481,"Virtual")</f>
        <v>0</v>
      </c>
      <c r="BD171" s="50">
        <f>COUNTIFS('4 TRIM'!$A$8:$A$5161,X171,'4 TRIM'!$I$8:$I$5161,"Campo")</f>
        <v>0</v>
      </c>
      <c r="BE171" s="52">
        <f>COUNTIFS('4 TRIM'!$A$8:$A$5161,AT171,'4 TRIM'!$I$8:$I$5161,"Oficina")</f>
        <v>0</v>
      </c>
      <c r="BF171" s="52">
        <f>COUNTIFS('4 TRIM'!$A$8:$A$5161,AT171,'4 TRIM'!$I$8:$I$5161,"Virtual")</f>
        <v>0</v>
      </c>
      <c r="BG171" s="51">
        <f t="shared" si="56"/>
        <v>1</v>
      </c>
      <c r="BH171" s="49"/>
      <c r="BI171" s="56">
        <v>169</v>
      </c>
      <c r="BJ171" s="52">
        <f>SUMIFS('1 TRIM'!M$8:M$14507,'1 TRIM'!A$8:A$14507,FORMULAS!BI171)</f>
        <v>0</v>
      </c>
      <c r="BK171" s="52">
        <f>SUMIFS('2 TRIM'!M$8:M$6930,'2 TRIM'!A$8:A$6930,FORMULAS!BI171)</f>
        <v>0</v>
      </c>
      <c r="BL171" s="52">
        <f>SUMIFS('3 TRIM'!M$8:M$5481,'3 TRIM'!A$8:A$5481,FORMULAS!BK171)</f>
        <v>0</v>
      </c>
      <c r="BM171" s="52">
        <f>SUMIFS('4 TRIM'!M$8:M$5161,'4 TRIM'!A$8:A$5161,FORMULAS!BL171)</f>
        <v>0</v>
      </c>
      <c r="BN171" s="52">
        <f>SUMIFS('1 TRIM'!Q$8:Q$5507,'1 TRIM'!E$8:E$5507,FORMULAS!BM171)</f>
        <v>0</v>
      </c>
      <c r="BO171" s="49"/>
      <c r="BQ171" s="61"/>
      <c r="BR171" s="49"/>
      <c r="BS171" s="49"/>
      <c r="BT171" s="49"/>
      <c r="BU171" s="49"/>
      <c r="BV171" s="49"/>
      <c r="BW171" s="49"/>
      <c r="BX171" s="49"/>
      <c r="BY171" s="49"/>
      <c r="BZ171" s="49"/>
    </row>
    <row r="172" spans="1:78" x14ac:dyDescent="0.25">
      <c r="A172" s="56">
        <v>170</v>
      </c>
      <c r="B172" s="57">
        <f>+PLAN!I180</f>
        <v>0</v>
      </c>
      <c r="C172" s="38">
        <f t="shared" si="40"/>
        <v>0</v>
      </c>
      <c r="D172" s="39" t="e">
        <f t="shared" si="41"/>
        <v>#DIV/0!</v>
      </c>
      <c r="E172" s="58">
        <f>+PLAN!J180</f>
        <v>0</v>
      </c>
      <c r="F172" s="41">
        <f t="shared" si="42"/>
        <v>0</v>
      </c>
      <c r="G172" s="42" t="e">
        <f t="shared" si="43"/>
        <v>#DIV/0!</v>
      </c>
      <c r="H172" s="148">
        <f t="shared" si="44"/>
        <v>0</v>
      </c>
      <c r="I172" s="148">
        <f t="shared" si="45"/>
        <v>0</v>
      </c>
      <c r="J172" s="147" t="e">
        <f t="shared" si="46"/>
        <v>#DIV/0!</v>
      </c>
      <c r="K172" s="59">
        <f>+PLAN!K180</f>
        <v>0</v>
      </c>
      <c r="L172" s="44">
        <f t="shared" si="47"/>
        <v>1</v>
      </c>
      <c r="M172" s="45" t="e">
        <f t="shared" si="48"/>
        <v>#DIV/0!</v>
      </c>
      <c r="N172" s="46">
        <f>+PLAN!L180</f>
        <v>15</v>
      </c>
      <c r="O172" s="47">
        <f>COUNTIF('4 TRIM'!$A$8:$A$5161,A172)</f>
        <v>0</v>
      </c>
      <c r="P172" s="48">
        <f t="shared" si="49"/>
        <v>0</v>
      </c>
      <c r="Q172" s="148">
        <f t="shared" si="50"/>
        <v>15</v>
      </c>
      <c r="R172" s="148">
        <f t="shared" si="51"/>
        <v>1</v>
      </c>
      <c r="S172" s="147">
        <f t="shared" si="52"/>
        <v>6.6666666666666666E-2</v>
      </c>
      <c r="T172" s="149">
        <f t="shared" si="53"/>
        <v>1</v>
      </c>
      <c r="U172" s="149">
        <f>+PLAN!M180</f>
        <v>15</v>
      </c>
      <c r="V172" s="150">
        <f t="shared" si="54"/>
        <v>6.6666666666666666E-2</v>
      </c>
      <c r="W172" s="49"/>
      <c r="X172" s="56">
        <v>170</v>
      </c>
      <c r="Y172" s="50">
        <f>COUNTIFS('1 TRIM'!$A$8:$A$10507,X172,'1 TRIM'!$J$8:$J$10507,"Programada")</f>
        <v>0</v>
      </c>
      <c r="Z172" s="50">
        <f>COUNTIFS('1 TRIM'!$A$8:$A$10507,X172,'1 TRIM'!$J$8:$J$10507,"Demanda")</f>
        <v>1</v>
      </c>
      <c r="AA172" s="50">
        <f>COUNTIFS('2 TRIM'!$A$8:$A$15000,X172,'2 TRIM'!$J$8:$J$15000,"Programada")</f>
        <v>0</v>
      </c>
      <c r="AB172" s="50">
        <f>COUNTIFS('2 TRIM'!$A$8:$A$15000,X172,'2 TRIM'!$J$8:$J$15000,"Demanda")</f>
        <v>1</v>
      </c>
      <c r="AC172" s="50">
        <f>COUNTIFS('3 TRIM'!$A$8:$A$20000,X172,'3 TRIM'!$J$8:$J$20000,"Programada")</f>
        <v>1</v>
      </c>
      <c r="AD172" s="50">
        <f>COUNTIFS('3 TRIM'!$A$8:$A$20000,X172,'3 TRIM'!$J$8:$J$20000,"Demanda")</f>
        <v>2</v>
      </c>
      <c r="AE172" s="50">
        <f>COUNTIFS('4 TRIM'!$A$8:$A$10161,X172,'4 TRIM'!$G$8:$G$10161,"Programada")</f>
        <v>0</v>
      </c>
      <c r="AF172" s="50">
        <f>COUNTIFS('4 TRIM'!$A$8:$A$10161,X172,'4 TRIM'!$G$8:$G$10161,"Demanda")</f>
        <v>0</v>
      </c>
      <c r="AG172" s="51">
        <f t="shared" si="39"/>
        <v>5</v>
      </c>
      <c r="AH172" s="49"/>
      <c r="AI172" s="56">
        <v>170</v>
      </c>
      <c r="AJ172" s="50">
        <f>COUNTIFS('1 TRIM'!$A$8:$A$15000,AI172,'1 TRIM'!$K$8:$K$15000,"Interno")</f>
        <v>0</v>
      </c>
      <c r="AK172" s="50">
        <f>COUNTIFS('1 TRIM'!$A$8:$A$15000,AI172,'1 TRIM'!$K$8:$K$15000,"Externo")</f>
        <v>1</v>
      </c>
      <c r="AL172" s="50">
        <f>COUNTIFS('2 TRIM'!$A$8:$A$15000,AI172,'2 TRIM'!$K$8:$K$15000,"Interno")</f>
        <v>0</v>
      </c>
      <c r="AM172" s="50">
        <f>COUNTIFS('2 TRIM'!$A$8:$A$15000,AI172,'2 TRIM'!$K$8:$K$15000,"Externo")</f>
        <v>1</v>
      </c>
      <c r="AN172" s="50">
        <f>COUNTIFS('3 TRIM'!A$8:A$5481,AI172,'3 TRIM'!K$8:K$5481,"Interno")</f>
        <v>0</v>
      </c>
      <c r="AO172" s="50">
        <f>COUNTIFS('3 TRIM'!A$8:A$5481,AI172,'3 TRIM'!K$8:K$5481,"Externo")</f>
        <v>3</v>
      </c>
      <c r="AP172" s="50">
        <f>COUNTIFS('4 TRIM'!A$8:A$5161,AI172,'4 TRIM'!H$8:H$5161,"Interno")</f>
        <v>0</v>
      </c>
      <c r="AQ172" s="50">
        <f>COUNTIFS('4 TRIM'!A$8:A$5161,AI172,'4 TRIM'!H$8:H$5161,"Externo")</f>
        <v>0</v>
      </c>
      <c r="AR172" s="51">
        <f t="shared" si="55"/>
        <v>5</v>
      </c>
      <c r="AS172" s="49"/>
      <c r="AT172" s="56">
        <v>170</v>
      </c>
      <c r="AU172" s="52">
        <f>COUNTIFS('1 TRIM'!$A$8:$A$15000,AT172,'1 TRIM'!$L$8:$L$15000,"Campo")</f>
        <v>0</v>
      </c>
      <c r="AV172" s="52">
        <f>COUNTIFS('1 TRIM'!$A$8:$A$15000,AT172,'1 TRIM'!$L$8:$L$15000,"Oficina")</f>
        <v>1</v>
      </c>
      <c r="AW172" s="52">
        <f>COUNTIFS('1 TRIM'!$A$8:$A$15000,AT172,'1 TRIM'!$L$8:$L$15000,"Virtual")</f>
        <v>0</v>
      </c>
      <c r="AX172" s="52">
        <f>COUNTIFS('2 TRIM'!$A$8:$A$15000,AT172,'2 TRIM'!$L$8:$L$15000,"Campo")</f>
        <v>0</v>
      </c>
      <c r="AY172" s="52">
        <f>COUNTIFS('2 TRIM'!$A$8:$A$15000,AT172,'2 TRIM'!$L$8:$L$15000,"Oficina")</f>
        <v>0</v>
      </c>
      <c r="AZ172" s="52">
        <f>COUNTIFS('2 TRIM'!$A$8:$A$15000,AT172,'2 TRIM'!$L$8:$L$15000,"Virtual")</f>
        <v>1</v>
      </c>
      <c r="BA172" s="52">
        <f>COUNTIFS('3 TRIM'!$A$8:$A$5481,AT172,'3 TRIM'!$L$8:$L$5481,"Campo")</f>
        <v>1</v>
      </c>
      <c r="BB172" s="52">
        <f>COUNTIFS('3 TRIM'!$A$8:$A$5481,AT172,'3 TRIM'!$L$8:$L$5481,"Oficina")</f>
        <v>2</v>
      </c>
      <c r="BC172" s="52">
        <f>COUNTIFS('3 TRIM'!$A$8:$A$5481,AT172,'3 TRIM'!$L$8:$L$5481,"Virtual")</f>
        <v>0</v>
      </c>
      <c r="BD172" s="50">
        <f>COUNTIFS('4 TRIM'!$A$8:$A$5161,X172,'4 TRIM'!$I$8:$I$5161,"Campo")</f>
        <v>0</v>
      </c>
      <c r="BE172" s="52">
        <f>COUNTIFS('4 TRIM'!$A$8:$A$5161,AT172,'4 TRIM'!$I$8:$I$5161,"Oficina")</f>
        <v>0</v>
      </c>
      <c r="BF172" s="52">
        <f>COUNTIFS('4 TRIM'!$A$8:$A$5161,AT172,'4 TRIM'!$I$8:$I$5161,"Virtual")</f>
        <v>0</v>
      </c>
      <c r="BG172" s="51">
        <f t="shared" si="56"/>
        <v>5</v>
      </c>
      <c r="BH172" s="49"/>
      <c r="BI172" s="56">
        <v>170</v>
      </c>
      <c r="BJ172" s="52">
        <f>SUMIFS('1 TRIM'!M$8:M$14507,'1 TRIM'!A$8:A$14507,FORMULAS!BI172)</f>
        <v>1</v>
      </c>
      <c r="BK172" s="52">
        <f>SUMIFS('2 TRIM'!M$8:M$6930,'2 TRIM'!A$8:A$6930,FORMULAS!BI172)</f>
        <v>6</v>
      </c>
      <c r="BL172" s="52">
        <f>SUMIFS('3 TRIM'!M$8:M$5481,'3 TRIM'!A$8:A$5481,FORMULAS!BK172)</f>
        <v>0</v>
      </c>
      <c r="BM172" s="52">
        <f>SUMIFS('4 TRIM'!M$8:M$5161,'4 TRIM'!A$8:A$5161,FORMULAS!BL172)</f>
        <v>0</v>
      </c>
      <c r="BN172" s="52">
        <f>SUMIFS('1 TRIM'!Q$8:Q$5507,'1 TRIM'!E$8:E$5507,FORMULAS!BM172)</f>
        <v>0</v>
      </c>
      <c r="BO172" s="49"/>
      <c r="BQ172" s="61"/>
      <c r="BR172" s="49"/>
      <c r="BS172" s="49"/>
      <c r="BT172" s="49"/>
      <c r="BU172" s="49"/>
      <c r="BV172" s="49"/>
      <c r="BW172" s="49"/>
      <c r="BX172" s="49"/>
      <c r="BY172" s="49"/>
      <c r="BZ172" s="49"/>
    </row>
    <row r="173" spans="1:78" x14ac:dyDescent="0.25">
      <c r="A173" s="56">
        <v>171</v>
      </c>
      <c r="B173" s="57">
        <f>+PLAN!I181</f>
        <v>5</v>
      </c>
      <c r="C173" s="38">
        <f t="shared" si="40"/>
        <v>5</v>
      </c>
      <c r="D173" s="39">
        <f t="shared" si="41"/>
        <v>1</v>
      </c>
      <c r="E173" s="58">
        <f>+PLAN!J181</f>
        <v>7</v>
      </c>
      <c r="F173" s="41">
        <f t="shared" si="42"/>
        <v>7</v>
      </c>
      <c r="G173" s="42">
        <f t="shared" si="43"/>
        <v>1</v>
      </c>
      <c r="H173" s="148">
        <f t="shared" si="44"/>
        <v>12</v>
      </c>
      <c r="I173" s="148">
        <f t="shared" si="45"/>
        <v>12</v>
      </c>
      <c r="J173" s="147">
        <f t="shared" si="46"/>
        <v>1</v>
      </c>
      <c r="K173" s="59">
        <f>+PLAN!K181</f>
        <v>3</v>
      </c>
      <c r="L173" s="44">
        <f t="shared" si="47"/>
        <v>3</v>
      </c>
      <c r="M173" s="45">
        <f t="shared" si="48"/>
        <v>1</v>
      </c>
      <c r="N173" s="46">
        <f>+PLAN!L181</f>
        <v>2</v>
      </c>
      <c r="O173" s="47">
        <f>COUNTIF('4 TRIM'!$A$8:$A$5161,A173)</f>
        <v>0</v>
      </c>
      <c r="P173" s="48">
        <f t="shared" si="49"/>
        <v>0</v>
      </c>
      <c r="Q173" s="148">
        <f t="shared" si="50"/>
        <v>5</v>
      </c>
      <c r="R173" s="148">
        <f t="shared" si="51"/>
        <v>3</v>
      </c>
      <c r="S173" s="147">
        <f t="shared" si="52"/>
        <v>0.6</v>
      </c>
      <c r="T173" s="149">
        <f t="shared" si="53"/>
        <v>15</v>
      </c>
      <c r="U173" s="149">
        <f>+PLAN!M181</f>
        <v>17</v>
      </c>
      <c r="V173" s="150">
        <f t="shared" si="54"/>
        <v>0.88235294117647056</v>
      </c>
      <c r="W173" s="49"/>
      <c r="X173" s="56">
        <v>171</v>
      </c>
      <c r="Y173" s="50">
        <f>COUNTIFS('1 TRIM'!$A$8:$A$10507,X173,'1 TRIM'!$J$8:$J$10507,"Programada")</f>
        <v>5</v>
      </c>
      <c r="Z173" s="50">
        <f>COUNTIFS('1 TRIM'!$A$8:$A$10507,X173,'1 TRIM'!$J$8:$J$10507,"Demanda")</f>
        <v>0</v>
      </c>
      <c r="AA173" s="50">
        <f>COUNTIFS('2 TRIM'!$A$8:$A$15000,X173,'2 TRIM'!$J$8:$J$15000,"Programada")</f>
        <v>7</v>
      </c>
      <c r="AB173" s="50">
        <f>COUNTIFS('2 TRIM'!$A$8:$A$15000,X173,'2 TRIM'!$J$8:$J$15000,"Demanda")</f>
        <v>1</v>
      </c>
      <c r="AC173" s="50">
        <f>COUNTIFS('3 TRIM'!$A$8:$A$20000,X173,'3 TRIM'!$J$8:$J$20000,"Programada")</f>
        <v>3</v>
      </c>
      <c r="AD173" s="50">
        <f>COUNTIFS('3 TRIM'!$A$8:$A$20000,X173,'3 TRIM'!$J$8:$J$20000,"Demanda")</f>
        <v>0</v>
      </c>
      <c r="AE173" s="50">
        <f>COUNTIFS('4 TRIM'!$A$8:$A$10161,X173,'4 TRIM'!$G$8:$G$10161,"Programada")</f>
        <v>0</v>
      </c>
      <c r="AF173" s="50">
        <f>COUNTIFS('4 TRIM'!$A$8:$A$10161,X173,'4 TRIM'!$G$8:$G$10161,"Demanda")</f>
        <v>0</v>
      </c>
      <c r="AG173" s="51">
        <f t="shared" si="39"/>
        <v>16</v>
      </c>
      <c r="AH173" s="49"/>
      <c r="AI173" s="56">
        <v>171</v>
      </c>
      <c r="AJ173" s="50">
        <f>COUNTIFS('1 TRIM'!$A$8:$A$15000,AI173,'1 TRIM'!$K$8:$K$15000,"Interno")</f>
        <v>0</v>
      </c>
      <c r="AK173" s="50">
        <f>COUNTIFS('1 TRIM'!$A$8:$A$15000,AI173,'1 TRIM'!$K$8:$K$15000,"Externo")</f>
        <v>5</v>
      </c>
      <c r="AL173" s="50">
        <f>COUNTIFS('2 TRIM'!$A$8:$A$15000,AI173,'2 TRIM'!$K$8:$K$15000,"Interno")</f>
        <v>0</v>
      </c>
      <c r="AM173" s="50">
        <f>COUNTIFS('2 TRIM'!$A$8:$A$15000,AI173,'2 TRIM'!$K$8:$K$15000,"Externo")</f>
        <v>8</v>
      </c>
      <c r="AN173" s="50">
        <f>COUNTIFS('3 TRIM'!A$8:A$5481,AI173,'3 TRIM'!K$8:K$5481,"Interno")</f>
        <v>0</v>
      </c>
      <c r="AO173" s="50">
        <f>COUNTIFS('3 TRIM'!A$8:A$5481,AI173,'3 TRIM'!K$8:K$5481,"Externo")</f>
        <v>1</v>
      </c>
      <c r="AP173" s="50">
        <f>COUNTIFS('4 TRIM'!A$8:A$5161,AI173,'4 TRIM'!H$8:H$5161,"Interno")</f>
        <v>0</v>
      </c>
      <c r="AQ173" s="50">
        <f>COUNTIFS('4 TRIM'!A$8:A$5161,AI173,'4 TRIM'!H$8:H$5161,"Externo")</f>
        <v>0</v>
      </c>
      <c r="AR173" s="51">
        <f t="shared" si="55"/>
        <v>14</v>
      </c>
      <c r="AS173" s="49"/>
      <c r="AT173" s="56">
        <v>171</v>
      </c>
      <c r="AU173" s="52">
        <f>COUNTIFS('1 TRIM'!$A$8:$A$15000,AT173,'1 TRIM'!$L$8:$L$15000,"Campo")</f>
        <v>4</v>
      </c>
      <c r="AV173" s="52">
        <f>COUNTIFS('1 TRIM'!$A$8:$A$15000,AT173,'1 TRIM'!$L$8:$L$15000,"Oficina")</f>
        <v>1</v>
      </c>
      <c r="AW173" s="52">
        <f>COUNTIFS('1 TRIM'!$A$8:$A$15000,AT173,'1 TRIM'!$L$8:$L$15000,"Virtual")</f>
        <v>0</v>
      </c>
      <c r="AX173" s="52">
        <f>COUNTIFS('2 TRIM'!$A$8:$A$15000,AT173,'2 TRIM'!$L$8:$L$15000,"Campo")</f>
        <v>5</v>
      </c>
      <c r="AY173" s="52">
        <f>COUNTIFS('2 TRIM'!$A$8:$A$15000,AT173,'2 TRIM'!$L$8:$L$15000,"Oficina")</f>
        <v>2</v>
      </c>
      <c r="AZ173" s="52">
        <f>COUNTIFS('2 TRIM'!$A$8:$A$15000,AT173,'2 TRIM'!$L$8:$L$15000,"Virtual")</f>
        <v>1</v>
      </c>
      <c r="BA173" s="52">
        <f>COUNTIFS('3 TRIM'!$A$8:$A$5481,AT173,'3 TRIM'!$L$8:$L$5481,"Campo")</f>
        <v>1</v>
      </c>
      <c r="BB173" s="52">
        <f>COUNTIFS('3 TRIM'!$A$8:$A$5481,AT173,'3 TRIM'!$L$8:$L$5481,"Oficina")</f>
        <v>0</v>
      </c>
      <c r="BC173" s="52">
        <f>COUNTIFS('3 TRIM'!$A$8:$A$5481,AT173,'3 TRIM'!$L$8:$L$5481,"Virtual")</f>
        <v>0</v>
      </c>
      <c r="BD173" s="50">
        <f>COUNTIFS('4 TRIM'!$A$8:$A$5161,X173,'4 TRIM'!$I$8:$I$5161,"Campo")</f>
        <v>0</v>
      </c>
      <c r="BE173" s="52">
        <f>COUNTIFS('4 TRIM'!$A$8:$A$5161,AT173,'4 TRIM'!$I$8:$I$5161,"Oficina")</f>
        <v>0</v>
      </c>
      <c r="BF173" s="52">
        <f>COUNTIFS('4 TRIM'!$A$8:$A$5161,AT173,'4 TRIM'!$I$8:$I$5161,"Virtual")</f>
        <v>0</v>
      </c>
      <c r="BG173" s="51">
        <f t="shared" si="56"/>
        <v>14</v>
      </c>
      <c r="BH173" s="49"/>
      <c r="BI173" s="56">
        <v>171</v>
      </c>
      <c r="BJ173" s="52">
        <f>SUMIFS('1 TRIM'!M$8:M$14507,'1 TRIM'!A$8:A$14507,FORMULAS!BI173)</f>
        <v>31</v>
      </c>
      <c r="BK173" s="52">
        <f>SUMIFS('2 TRIM'!M$8:M$6930,'2 TRIM'!A$8:A$6930,FORMULAS!BI173)</f>
        <v>50</v>
      </c>
      <c r="BL173" s="52">
        <f>SUMIFS('3 TRIM'!M$8:M$5481,'3 TRIM'!A$8:A$5481,FORMULAS!BK173)</f>
        <v>26</v>
      </c>
      <c r="BM173" s="52">
        <f>SUMIFS('4 TRIM'!M$8:M$5161,'4 TRIM'!A$8:A$5161,FORMULAS!BL173)</f>
        <v>0</v>
      </c>
      <c r="BN173" s="52">
        <f>SUMIFS('1 TRIM'!Q$8:Q$5507,'1 TRIM'!E$8:E$5507,FORMULAS!BM173)</f>
        <v>0</v>
      </c>
      <c r="BO173" s="49"/>
      <c r="BQ173" s="61"/>
      <c r="BR173" s="49"/>
      <c r="BS173" s="49"/>
      <c r="BT173" s="49"/>
      <c r="BU173" s="49"/>
      <c r="BV173" s="49"/>
      <c r="BW173" s="49"/>
      <c r="BX173" s="49"/>
      <c r="BY173" s="49"/>
      <c r="BZ173" s="49"/>
    </row>
    <row r="174" spans="1:78" x14ac:dyDescent="0.25">
      <c r="A174" s="56">
        <v>172</v>
      </c>
      <c r="B174" s="57">
        <f>+PLAN!I182</f>
        <v>4</v>
      </c>
      <c r="C174" s="38">
        <f t="shared" si="40"/>
        <v>4</v>
      </c>
      <c r="D174" s="39">
        <f t="shared" si="41"/>
        <v>1</v>
      </c>
      <c r="E174" s="58">
        <f>+PLAN!J182</f>
        <v>6</v>
      </c>
      <c r="F174" s="41">
        <f t="shared" si="42"/>
        <v>6</v>
      </c>
      <c r="G174" s="42">
        <f t="shared" si="43"/>
        <v>1</v>
      </c>
      <c r="H174" s="148">
        <f t="shared" si="44"/>
        <v>10</v>
      </c>
      <c r="I174" s="148">
        <f t="shared" si="45"/>
        <v>10</v>
      </c>
      <c r="J174" s="147">
        <f t="shared" si="46"/>
        <v>1</v>
      </c>
      <c r="K174" s="59">
        <f>+PLAN!K182</f>
        <v>3</v>
      </c>
      <c r="L174" s="44">
        <f t="shared" si="47"/>
        <v>3</v>
      </c>
      <c r="M174" s="45">
        <f t="shared" si="48"/>
        <v>1</v>
      </c>
      <c r="N174" s="46">
        <f>+PLAN!L182</f>
        <v>2</v>
      </c>
      <c r="O174" s="47">
        <f>COUNTIF('4 TRIM'!$A$8:$A$5161,A174)</f>
        <v>0</v>
      </c>
      <c r="P174" s="48">
        <f t="shared" si="49"/>
        <v>0</v>
      </c>
      <c r="Q174" s="148">
        <f t="shared" si="50"/>
        <v>5</v>
      </c>
      <c r="R174" s="148">
        <f t="shared" si="51"/>
        <v>3</v>
      </c>
      <c r="S174" s="147">
        <f t="shared" si="52"/>
        <v>0.6</v>
      </c>
      <c r="T174" s="149">
        <f t="shared" si="53"/>
        <v>13</v>
      </c>
      <c r="U174" s="149">
        <f>+PLAN!M182</f>
        <v>15</v>
      </c>
      <c r="V174" s="150">
        <f t="shared" si="54"/>
        <v>0.8666666666666667</v>
      </c>
      <c r="W174" s="49"/>
      <c r="X174" s="56">
        <v>172</v>
      </c>
      <c r="Y174" s="50">
        <f>COUNTIFS('1 TRIM'!$A$8:$A$10507,X174,'1 TRIM'!$J$8:$J$10507,"Programada")</f>
        <v>4</v>
      </c>
      <c r="Z174" s="50">
        <f>COUNTIFS('1 TRIM'!$A$8:$A$10507,X174,'1 TRIM'!$J$8:$J$10507,"Demanda")</f>
        <v>12</v>
      </c>
      <c r="AA174" s="50">
        <f>COUNTIFS('2 TRIM'!$A$8:$A$15000,X174,'2 TRIM'!$J$8:$J$15000,"Programada")</f>
        <v>6</v>
      </c>
      <c r="AB174" s="50">
        <f>COUNTIFS('2 TRIM'!$A$8:$A$15000,X174,'2 TRIM'!$J$8:$J$15000,"Demanda")</f>
        <v>0</v>
      </c>
      <c r="AC174" s="50">
        <f>COUNTIFS('3 TRIM'!$A$8:$A$20000,X174,'3 TRIM'!$J$8:$J$20000,"Programada")</f>
        <v>3</v>
      </c>
      <c r="AD174" s="50">
        <f>COUNTIFS('3 TRIM'!$A$8:$A$20000,X174,'3 TRIM'!$J$8:$J$20000,"Demanda")</f>
        <v>0</v>
      </c>
      <c r="AE174" s="50">
        <f>COUNTIFS('4 TRIM'!$A$8:$A$10161,X174,'4 TRIM'!$G$8:$G$10161,"Programada")</f>
        <v>0</v>
      </c>
      <c r="AF174" s="50">
        <f>COUNTIFS('4 TRIM'!$A$8:$A$10161,X174,'4 TRIM'!$G$8:$G$10161,"Demanda")</f>
        <v>0</v>
      </c>
      <c r="AG174" s="51">
        <f t="shared" si="39"/>
        <v>25</v>
      </c>
      <c r="AH174" s="49"/>
      <c r="AI174" s="56">
        <v>172</v>
      </c>
      <c r="AJ174" s="50">
        <f>COUNTIFS('1 TRIM'!$A$8:$A$15000,AI174,'1 TRIM'!$K$8:$K$15000,"Interno")</f>
        <v>0</v>
      </c>
      <c r="AK174" s="50">
        <f>COUNTIFS('1 TRIM'!$A$8:$A$15000,AI174,'1 TRIM'!$K$8:$K$15000,"Externo")</f>
        <v>16</v>
      </c>
      <c r="AL174" s="50">
        <f>COUNTIFS('2 TRIM'!$A$8:$A$15000,AI174,'2 TRIM'!$K$8:$K$15000,"Interno")</f>
        <v>0</v>
      </c>
      <c r="AM174" s="50">
        <f>COUNTIFS('2 TRIM'!$A$8:$A$15000,AI174,'2 TRIM'!$K$8:$K$15000,"Externo")</f>
        <v>6</v>
      </c>
      <c r="AN174" s="50">
        <f>COUNTIFS('3 TRIM'!A$8:A$5481,AI174,'3 TRIM'!K$8:K$5481,"Interno")</f>
        <v>0</v>
      </c>
      <c r="AO174" s="50">
        <f>COUNTIFS('3 TRIM'!A$8:A$5481,AI174,'3 TRIM'!K$8:K$5481,"Externo")</f>
        <v>2</v>
      </c>
      <c r="AP174" s="50">
        <f>COUNTIFS('4 TRIM'!A$8:A$5161,AI174,'4 TRIM'!H$8:H$5161,"Interno")</f>
        <v>0</v>
      </c>
      <c r="AQ174" s="50">
        <f>COUNTIFS('4 TRIM'!A$8:A$5161,AI174,'4 TRIM'!H$8:H$5161,"Externo")</f>
        <v>0</v>
      </c>
      <c r="AR174" s="51">
        <f t="shared" si="55"/>
        <v>24</v>
      </c>
      <c r="AS174" s="49"/>
      <c r="AT174" s="56">
        <v>172</v>
      </c>
      <c r="AU174" s="52">
        <f>COUNTIFS('1 TRIM'!$A$8:$A$15000,AT174,'1 TRIM'!$L$8:$L$15000,"Campo")</f>
        <v>7</v>
      </c>
      <c r="AV174" s="52">
        <f>COUNTIFS('1 TRIM'!$A$8:$A$15000,AT174,'1 TRIM'!$L$8:$L$15000,"Oficina")</f>
        <v>9</v>
      </c>
      <c r="AW174" s="52">
        <f>COUNTIFS('1 TRIM'!$A$8:$A$15000,AT174,'1 TRIM'!$L$8:$L$15000,"Virtual")</f>
        <v>0</v>
      </c>
      <c r="AX174" s="52">
        <f>COUNTIFS('2 TRIM'!$A$8:$A$15000,AT174,'2 TRIM'!$L$8:$L$15000,"Campo")</f>
        <v>4</v>
      </c>
      <c r="AY174" s="52">
        <f>COUNTIFS('2 TRIM'!$A$8:$A$15000,AT174,'2 TRIM'!$L$8:$L$15000,"Oficina")</f>
        <v>2</v>
      </c>
      <c r="AZ174" s="52">
        <f>COUNTIFS('2 TRIM'!$A$8:$A$15000,AT174,'2 TRIM'!$L$8:$L$15000,"Virtual")</f>
        <v>0</v>
      </c>
      <c r="BA174" s="52">
        <f>COUNTIFS('3 TRIM'!$A$8:$A$5481,AT174,'3 TRIM'!$L$8:$L$5481,"Campo")</f>
        <v>1</v>
      </c>
      <c r="BB174" s="52">
        <f>COUNTIFS('3 TRIM'!$A$8:$A$5481,AT174,'3 TRIM'!$L$8:$L$5481,"Oficina")</f>
        <v>0</v>
      </c>
      <c r="BC174" s="52">
        <f>COUNTIFS('3 TRIM'!$A$8:$A$5481,AT174,'3 TRIM'!$L$8:$L$5481,"Virtual")</f>
        <v>1</v>
      </c>
      <c r="BD174" s="50">
        <f>COUNTIFS('4 TRIM'!$A$8:$A$5161,X174,'4 TRIM'!$I$8:$I$5161,"Campo")</f>
        <v>0</v>
      </c>
      <c r="BE174" s="52">
        <f>COUNTIFS('4 TRIM'!$A$8:$A$5161,AT174,'4 TRIM'!$I$8:$I$5161,"Oficina")</f>
        <v>0</v>
      </c>
      <c r="BF174" s="52">
        <f>COUNTIFS('4 TRIM'!$A$8:$A$5161,AT174,'4 TRIM'!$I$8:$I$5161,"Virtual")</f>
        <v>0</v>
      </c>
      <c r="BG174" s="51">
        <f t="shared" si="56"/>
        <v>24</v>
      </c>
      <c r="BH174" s="49"/>
      <c r="BI174" s="56">
        <v>172</v>
      </c>
      <c r="BJ174" s="52">
        <f>SUMIFS('1 TRIM'!M$8:M$14507,'1 TRIM'!A$8:A$14507,FORMULAS!BI174)</f>
        <v>84</v>
      </c>
      <c r="BK174" s="52">
        <f>SUMIFS('2 TRIM'!M$8:M$6930,'2 TRIM'!A$8:A$6930,FORMULAS!BI174)</f>
        <v>19</v>
      </c>
      <c r="BL174" s="52">
        <f>SUMIFS('3 TRIM'!M$8:M$5481,'3 TRIM'!A$8:A$5481,FORMULAS!BK174)</f>
        <v>0</v>
      </c>
      <c r="BM174" s="52">
        <f>SUMIFS('4 TRIM'!M$8:M$5161,'4 TRIM'!A$8:A$5161,FORMULAS!BL174)</f>
        <v>0</v>
      </c>
      <c r="BN174" s="52">
        <f>SUMIFS('1 TRIM'!Q$8:Q$5507,'1 TRIM'!E$8:E$5507,FORMULAS!BM174)</f>
        <v>0</v>
      </c>
      <c r="BO174" s="49"/>
      <c r="BQ174" s="61"/>
      <c r="BR174" s="49"/>
      <c r="BS174" s="49"/>
      <c r="BT174" s="49"/>
      <c r="BU174" s="49"/>
      <c r="BV174" s="49"/>
      <c r="BW174" s="49"/>
      <c r="BX174" s="49"/>
      <c r="BY174" s="49"/>
      <c r="BZ174" s="49"/>
    </row>
    <row r="175" spans="1:78" x14ac:dyDescent="0.25">
      <c r="A175" s="56">
        <v>173</v>
      </c>
      <c r="B175" s="57">
        <f>+PLAN!I183</f>
        <v>2</v>
      </c>
      <c r="C175" s="38">
        <f t="shared" si="40"/>
        <v>2</v>
      </c>
      <c r="D175" s="39">
        <f t="shared" si="41"/>
        <v>1</v>
      </c>
      <c r="E175" s="58">
        <f>+PLAN!J183</f>
        <v>1</v>
      </c>
      <c r="F175" s="41">
        <f t="shared" si="42"/>
        <v>1</v>
      </c>
      <c r="G175" s="42">
        <f t="shared" si="43"/>
        <v>1</v>
      </c>
      <c r="H175" s="148">
        <f t="shared" si="44"/>
        <v>3</v>
      </c>
      <c r="I175" s="148">
        <f t="shared" si="45"/>
        <v>3</v>
      </c>
      <c r="J175" s="147">
        <f t="shared" si="46"/>
        <v>1</v>
      </c>
      <c r="K175" s="59">
        <f>+PLAN!K183</f>
        <v>1</v>
      </c>
      <c r="L175" s="44">
        <f t="shared" si="47"/>
        <v>1</v>
      </c>
      <c r="M175" s="45">
        <f t="shared" si="48"/>
        <v>1</v>
      </c>
      <c r="N175" s="46">
        <f>+PLAN!L183</f>
        <v>2</v>
      </c>
      <c r="O175" s="47">
        <f>COUNTIF('4 TRIM'!$A$8:$A$5161,A175)</f>
        <v>0</v>
      </c>
      <c r="P175" s="48">
        <f t="shared" si="49"/>
        <v>0</v>
      </c>
      <c r="Q175" s="148">
        <f t="shared" si="50"/>
        <v>3</v>
      </c>
      <c r="R175" s="148">
        <f t="shared" si="51"/>
        <v>1</v>
      </c>
      <c r="S175" s="147">
        <f t="shared" si="52"/>
        <v>0.33333333333333331</v>
      </c>
      <c r="T175" s="149">
        <f t="shared" si="53"/>
        <v>4</v>
      </c>
      <c r="U175" s="149">
        <f>+PLAN!M183</f>
        <v>6</v>
      </c>
      <c r="V175" s="150">
        <f t="shared" si="54"/>
        <v>0.66666666666666663</v>
      </c>
      <c r="W175" s="49"/>
      <c r="X175" s="56">
        <v>173</v>
      </c>
      <c r="Y175" s="50">
        <f>COUNTIFS('1 TRIM'!$A$8:$A$10507,X175,'1 TRIM'!$J$8:$J$10507,"Programada")</f>
        <v>2</v>
      </c>
      <c r="Z175" s="50">
        <f>COUNTIFS('1 TRIM'!$A$8:$A$10507,X175,'1 TRIM'!$J$8:$J$10507,"Demanda")</f>
        <v>0</v>
      </c>
      <c r="AA175" s="50">
        <f>COUNTIFS('2 TRIM'!$A$8:$A$15000,X175,'2 TRIM'!$J$8:$J$15000,"Programada")</f>
        <v>1</v>
      </c>
      <c r="AB175" s="50">
        <f>COUNTIFS('2 TRIM'!$A$8:$A$15000,X175,'2 TRIM'!$J$8:$J$15000,"Demanda")</f>
        <v>0</v>
      </c>
      <c r="AC175" s="50">
        <f>COUNTIFS('3 TRIM'!$A$8:$A$20000,X175,'3 TRIM'!$J$8:$J$20000,"Programada")</f>
        <v>1</v>
      </c>
      <c r="AD175" s="50">
        <f>COUNTIFS('3 TRIM'!$A$8:$A$20000,X175,'3 TRIM'!$J$8:$J$20000,"Demanda")</f>
        <v>0</v>
      </c>
      <c r="AE175" s="50">
        <f>COUNTIFS('4 TRIM'!$A$8:$A$10161,X175,'4 TRIM'!$G$8:$G$10161,"Programada")</f>
        <v>0</v>
      </c>
      <c r="AF175" s="50">
        <f>COUNTIFS('4 TRIM'!$A$8:$A$10161,X175,'4 TRIM'!$G$8:$G$10161,"Demanda")</f>
        <v>0</v>
      </c>
      <c r="AG175" s="51">
        <f t="shared" si="39"/>
        <v>4</v>
      </c>
      <c r="AH175" s="49"/>
      <c r="AI175" s="56">
        <v>173</v>
      </c>
      <c r="AJ175" s="50">
        <f>COUNTIFS('1 TRIM'!$A$8:$A$15000,AI175,'1 TRIM'!$K$8:$K$15000,"Interno")</f>
        <v>0</v>
      </c>
      <c r="AK175" s="50">
        <f>COUNTIFS('1 TRIM'!$A$8:$A$15000,AI175,'1 TRIM'!$K$8:$K$15000,"Externo")</f>
        <v>2</v>
      </c>
      <c r="AL175" s="50">
        <f>COUNTIFS('2 TRIM'!$A$8:$A$15000,AI175,'2 TRIM'!$K$8:$K$15000,"Interno")</f>
        <v>0</v>
      </c>
      <c r="AM175" s="50">
        <f>COUNTIFS('2 TRIM'!$A$8:$A$15000,AI175,'2 TRIM'!$K$8:$K$15000,"Externo")</f>
        <v>1</v>
      </c>
      <c r="AN175" s="50">
        <f>COUNTIFS('3 TRIM'!A$8:A$5481,AI175,'3 TRIM'!K$8:K$5481,"Interno")</f>
        <v>0</v>
      </c>
      <c r="AO175" s="50">
        <f>COUNTIFS('3 TRIM'!A$8:A$5481,AI175,'3 TRIM'!K$8:K$5481,"Externo")</f>
        <v>1</v>
      </c>
      <c r="AP175" s="50">
        <f>COUNTIFS('4 TRIM'!A$8:A$5161,AI175,'4 TRIM'!H$8:H$5161,"Interno")</f>
        <v>0</v>
      </c>
      <c r="AQ175" s="50">
        <f>COUNTIFS('4 TRIM'!A$8:A$5161,AI175,'4 TRIM'!H$8:H$5161,"Externo")</f>
        <v>0</v>
      </c>
      <c r="AR175" s="51">
        <f t="shared" si="55"/>
        <v>4</v>
      </c>
      <c r="AS175" s="49"/>
      <c r="AT175" s="56">
        <v>173</v>
      </c>
      <c r="AU175" s="52">
        <f>COUNTIFS('1 TRIM'!$A$8:$A$15000,AT175,'1 TRIM'!$L$8:$L$15000,"Campo")</f>
        <v>0</v>
      </c>
      <c r="AV175" s="52">
        <f>COUNTIFS('1 TRIM'!$A$8:$A$15000,AT175,'1 TRIM'!$L$8:$L$15000,"Oficina")</f>
        <v>0</v>
      </c>
      <c r="AW175" s="52">
        <f>COUNTIFS('1 TRIM'!$A$8:$A$15000,AT175,'1 TRIM'!$L$8:$L$15000,"Virtual")</f>
        <v>2</v>
      </c>
      <c r="AX175" s="52">
        <f>COUNTIFS('2 TRIM'!$A$8:$A$15000,AT175,'2 TRIM'!$L$8:$L$15000,"Campo")</f>
        <v>0</v>
      </c>
      <c r="AY175" s="52">
        <f>COUNTIFS('2 TRIM'!$A$8:$A$15000,AT175,'2 TRIM'!$L$8:$L$15000,"Oficina")</f>
        <v>0</v>
      </c>
      <c r="AZ175" s="52">
        <f>COUNTIFS('2 TRIM'!$A$8:$A$15000,AT175,'2 TRIM'!$L$8:$L$15000,"Virtual")</f>
        <v>1</v>
      </c>
      <c r="BA175" s="52">
        <f>COUNTIFS('3 TRIM'!$A$8:$A$5481,AT175,'3 TRIM'!$L$8:$L$5481,"Campo")</f>
        <v>1</v>
      </c>
      <c r="BB175" s="52">
        <f>COUNTIFS('3 TRIM'!$A$8:$A$5481,AT175,'3 TRIM'!$L$8:$L$5481,"Oficina")</f>
        <v>0</v>
      </c>
      <c r="BC175" s="52">
        <f>COUNTIFS('3 TRIM'!$A$8:$A$5481,AT175,'3 TRIM'!$L$8:$L$5481,"Virtual")</f>
        <v>0</v>
      </c>
      <c r="BD175" s="50">
        <f>COUNTIFS('4 TRIM'!$A$8:$A$5161,X175,'4 TRIM'!$I$8:$I$5161,"Campo")</f>
        <v>0</v>
      </c>
      <c r="BE175" s="52">
        <f>COUNTIFS('4 TRIM'!$A$8:$A$5161,AT175,'4 TRIM'!$I$8:$I$5161,"Oficina")</f>
        <v>0</v>
      </c>
      <c r="BF175" s="52">
        <f>COUNTIFS('4 TRIM'!$A$8:$A$5161,AT175,'4 TRIM'!$I$8:$I$5161,"Virtual")</f>
        <v>0</v>
      </c>
      <c r="BG175" s="51">
        <f t="shared" si="56"/>
        <v>4</v>
      </c>
      <c r="BH175" s="49"/>
      <c r="BI175" s="56">
        <v>173</v>
      </c>
      <c r="BJ175" s="52">
        <f>SUMIFS('1 TRIM'!M$8:M$14507,'1 TRIM'!A$8:A$14507,FORMULAS!BI175)</f>
        <v>5</v>
      </c>
      <c r="BK175" s="52">
        <f>SUMIFS('2 TRIM'!M$8:M$6930,'2 TRIM'!A$8:A$6930,FORMULAS!BI175)</f>
        <v>0</v>
      </c>
      <c r="BL175" s="52">
        <f>SUMIFS('3 TRIM'!M$8:M$5481,'3 TRIM'!A$8:A$5481,FORMULAS!BK175)</f>
        <v>0</v>
      </c>
      <c r="BM175" s="52">
        <f>SUMIFS('4 TRIM'!M$8:M$5161,'4 TRIM'!A$8:A$5161,FORMULAS!BL175)</f>
        <v>0</v>
      </c>
      <c r="BN175" s="52">
        <f>SUMIFS('1 TRIM'!Q$8:Q$5507,'1 TRIM'!E$8:E$5507,FORMULAS!BM175)</f>
        <v>0</v>
      </c>
      <c r="BO175" s="49"/>
      <c r="BQ175" s="61"/>
      <c r="BR175" s="49"/>
      <c r="BS175" s="49"/>
      <c r="BT175" s="49"/>
      <c r="BU175" s="49"/>
      <c r="BV175" s="49"/>
      <c r="BW175" s="49"/>
      <c r="BX175" s="49"/>
      <c r="BY175" s="49"/>
      <c r="BZ175" s="49"/>
    </row>
    <row r="176" spans="1:78" x14ac:dyDescent="0.25">
      <c r="A176" s="56">
        <v>174</v>
      </c>
      <c r="B176" s="57">
        <f>+PLAN!I184</f>
        <v>1</v>
      </c>
      <c r="C176" s="38">
        <f t="shared" si="40"/>
        <v>1</v>
      </c>
      <c r="D176" s="39">
        <f t="shared" si="41"/>
        <v>1</v>
      </c>
      <c r="E176" s="58">
        <f>+PLAN!J184</f>
        <v>1</v>
      </c>
      <c r="F176" s="41">
        <f t="shared" si="42"/>
        <v>1</v>
      </c>
      <c r="G176" s="42">
        <f t="shared" si="43"/>
        <v>1</v>
      </c>
      <c r="H176" s="148">
        <f t="shared" si="44"/>
        <v>2</v>
      </c>
      <c r="I176" s="148">
        <f t="shared" si="45"/>
        <v>2</v>
      </c>
      <c r="J176" s="147">
        <f t="shared" si="46"/>
        <v>1</v>
      </c>
      <c r="K176" s="59">
        <f>+PLAN!K184</f>
        <v>1</v>
      </c>
      <c r="L176" s="44">
        <f t="shared" si="47"/>
        <v>1</v>
      </c>
      <c r="M176" s="45">
        <f t="shared" si="48"/>
        <v>1</v>
      </c>
      <c r="N176" s="46">
        <f>+PLAN!L184</f>
        <v>1</v>
      </c>
      <c r="O176" s="47">
        <f>COUNTIF('4 TRIM'!$A$8:$A$5161,A176)</f>
        <v>0</v>
      </c>
      <c r="P176" s="48">
        <f t="shared" si="49"/>
        <v>0</v>
      </c>
      <c r="Q176" s="148">
        <f t="shared" si="50"/>
        <v>2</v>
      </c>
      <c r="R176" s="148">
        <f t="shared" si="51"/>
        <v>1</v>
      </c>
      <c r="S176" s="147">
        <f t="shared" si="52"/>
        <v>0.5</v>
      </c>
      <c r="T176" s="149">
        <f t="shared" si="53"/>
        <v>3</v>
      </c>
      <c r="U176" s="149">
        <f>+PLAN!M184</f>
        <v>4</v>
      </c>
      <c r="V176" s="150">
        <f t="shared" si="54"/>
        <v>0.75</v>
      </c>
      <c r="W176" s="49"/>
      <c r="X176" s="56">
        <v>174</v>
      </c>
      <c r="Y176" s="50">
        <f>COUNTIFS('1 TRIM'!$A$8:$A$10507,X176,'1 TRIM'!$J$8:$J$10507,"Programada")</f>
        <v>1</v>
      </c>
      <c r="Z176" s="50">
        <f>COUNTIFS('1 TRIM'!$A$8:$A$10507,X176,'1 TRIM'!$J$8:$J$10507,"Demanda")</f>
        <v>0</v>
      </c>
      <c r="AA176" s="50">
        <f>COUNTIFS('2 TRIM'!$A$8:$A$15000,X176,'2 TRIM'!$J$8:$J$15000,"Programada")</f>
        <v>1</v>
      </c>
      <c r="AB176" s="50">
        <f>COUNTIFS('2 TRIM'!$A$8:$A$15000,X176,'2 TRIM'!$J$8:$J$15000,"Demanda")</f>
        <v>0</v>
      </c>
      <c r="AC176" s="50">
        <f>COUNTIFS('3 TRIM'!$A$8:$A$20000,X176,'3 TRIM'!$J$8:$J$20000,"Programada")</f>
        <v>1</v>
      </c>
      <c r="AD176" s="50">
        <f>COUNTIFS('3 TRIM'!$A$8:$A$20000,X176,'3 TRIM'!$J$8:$J$20000,"Demanda")</f>
        <v>0</v>
      </c>
      <c r="AE176" s="50">
        <f>COUNTIFS('4 TRIM'!$A$8:$A$10161,X176,'4 TRIM'!$G$8:$G$10161,"Programada")</f>
        <v>0</v>
      </c>
      <c r="AF176" s="50">
        <f>COUNTIFS('4 TRIM'!$A$8:$A$10161,X176,'4 TRIM'!$G$8:$G$10161,"Demanda")</f>
        <v>0</v>
      </c>
      <c r="AG176" s="51">
        <f t="shared" si="39"/>
        <v>3</v>
      </c>
      <c r="AH176" s="49"/>
      <c r="AI176" s="56">
        <v>174</v>
      </c>
      <c r="AJ176" s="50">
        <f>COUNTIFS('1 TRIM'!$A$8:$A$15000,AI176,'1 TRIM'!$K$8:$K$15000,"Interno")</f>
        <v>0</v>
      </c>
      <c r="AK176" s="50">
        <f>COUNTIFS('1 TRIM'!$A$8:$A$15000,AI176,'1 TRIM'!$K$8:$K$15000,"Externo")</f>
        <v>1</v>
      </c>
      <c r="AL176" s="50">
        <f>COUNTIFS('2 TRIM'!$A$8:$A$15000,AI176,'2 TRIM'!$K$8:$K$15000,"Interno")</f>
        <v>1</v>
      </c>
      <c r="AM176" s="50">
        <f>COUNTIFS('2 TRIM'!$A$8:$A$15000,AI176,'2 TRIM'!$K$8:$K$15000,"Externo")</f>
        <v>0</v>
      </c>
      <c r="AN176" s="50">
        <f>COUNTIFS('3 TRIM'!A$8:A$5481,AI176,'3 TRIM'!K$8:K$5481,"Interno")</f>
        <v>0</v>
      </c>
      <c r="AO176" s="50">
        <f>COUNTIFS('3 TRIM'!A$8:A$5481,AI176,'3 TRIM'!K$8:K$5481,"Externo")</f>
        <v>0</v>
      </c>
      <c r="AP176" s="50">
        <f>COUNTIFS('4 TRIM'!A$8:A$5161,AI176,'4 TRIM'!H$8:H$5161,"Interno")</f>
        <v>0</v>
      </c>
      <c r="AQ176" s="50">
        <f>COUNTIFS('4 TRIM'!A$8:A$5161,AI176,'4 TRIM'!H$8:H$5161,"Externo")</f>
        <v>0</v>
      </c>
      <c r="AR176" s="51">
        <f t="shared" si="55"/>
        <v>2</v>
      </c>
      <c r="AS176" s="49"/>
      <c r="AT176" s="56">
        <v>174</v>
      </c>
      <c r="AU176" s="52">
        <f>COUNTIFS('1 TRIM'!$A$8:$A$15000,AT176,'1 TRIM'!$L$8:$L$15000,"Campo")</f>
        <v>0</v>
      </c>
      <c r="AV176" s="52">
        <f>COUNTIFS('1 TRIM'!$A$8:$A$15000,AT176,'1 TRIM'!$L$8:$L$15000,"Oficina")</f>
        <v>0</v>
      </c>
      <c r="AW176" s="52">
        <f>COUNTIFS('1 TRIM'!$A$8:$A$15000,AT176,'1 TRIM'!$L$8:$L$15000,"Virtual")</f>
        <v>1</v>
      </c>
      <c r="AX176" s="52">
        <f>COUNTIFS('2 TRIM'!$A$8:$A$15000,AT176,'2 TRIM'!$L$8:$L$15000,"Campo")</f>
        <v>0</v>
      </c>
      <c r="AY176" s="52">
        <f>COUNTIFS('2 TRIM'!$A$8:$A$15000,AT176,'2 TRIM'!$L$8:$L$15000,"Oficina")</f>
        <v>0</v>
      </c>
      <c r="AZ176" s="52">
        <f>COUNTIFS('2 TRIM'!$A$8:$A$15000,AT176,'2 TRIM'!$L$8:$L$15000,"Virtual")</f>
        <v>1</v>
      </c>
      <c r="BA176" s="52">
        <f>COUNTIFS('3 TRIM'!$A$8:$A$5481,AT176,'3 TRIM'!$L$8:$L$5481,"Campo")</f>
        <v>0</v>
      </c>
      <c r="BB176" s="52">
        <f>COUNTIFS('3 TRIM'!$A$8:$A$5481,AT176,'3 TRIM'!$L$8:$L$5481,"Oficina")</f>
        <v>0</v>
      </c>
      <c r="BC176" s="52">
        <f>COUNTIFS('3 TRIM'!$A$8:$A$5481,AT176,'3 TRIM'!$L$8:$L$5481,"Virtual")</f>
        <v>0</v>
      </c>
      <c r="BD176" s="50">
        <f>COUNTIFS('4 TRIM'!$A$8:$A$5161,X176,'4 TRIM'!$I$8:$I$5161,"Campo")</f>
        <v>0</v>
      </c>
      <c r="BE176" s="52">
        <f>COUNTIFS('4 TRIM'!$A$8:$A$5161,AT176,'4 TRIM'!$I$8:$I$5161,"Oficina")</f>
        <v>0</v>
      </c>
      <c r="BF176" s="52">
        <f>COUNTIFS('4 TRIM'!$A$8:$A$5161,AT176,'4 TRIM'!$I$8:$I$5161,"Virtual")</f>
        <v>0</v>
      </c>
      <c r="BG176" s="51">
        <f t="shared" si="56"/>
        <v>2</v>
      </c>
      <c r="BH176" s="49"/>
      <c r="BI176" s="56">
        <v>174</v>
      </c>
      <c r="BJ176" s="52">
        <f>SUMIFS('1 TRIM'!M$8:M$14507,'1 TRIM'!A$8:A$14507,FORMULAS!BI176)</f>
        <v>71</v>
      </c>
      <c r="BK176" s="52">
        <f>SUMIFS('2 TRIM'!M$8:M$6930,'2 TRIM'!A$8:A$6930,FORMULAS!BI176)</f>
        <v>0</v>
      </c>
      <c r="BL176" s="52">
        <f>SUMIFS('3 TRIM'!M$8:M$5481,'3 TRIM'!A$8:A$5481,FORMULAS!BK176)</f>
        <v>0</v>
      </c>
      <c r="BM176" s="52">
        <f>SUMIFS('4 TRIM'!M$8:M$5161,'4 TRIM'!A$8:A$5161,FORMULAS!BL176)</f>
        <v>0</v>
      </c>
      <c r="BN176" s="52">
        <f>SUMIFS('1 TRIM'!Q$8:Q$5507,'1 TRIM'!E$8:E$5507,FORMULAS!BM176)</f>
        <v>0</v>
      </c>
      <c r="BO176" s="49"/>
      <c r="BQ176" s="61"/>
      <c r="BR176" s="49"/>
      <c r="BS176" s="49"/>
      <c r="BT176" s="49"/>
      <c r="BU176" s="49"/>
      <c r="BV176" s="49"/>
      <c r="BW176" s="49"/>
      <c r="BX176" s="49"/>
      <c r="BY176" s="49"/>
      <c r="BZ176" s="49"/>
    </row>
    <row r="177" spans="1:78" x14ac:dyDescent="0.25">
      <c r="A177" s="56">
        <v>175</v>
      </c>
      <c r="B177" s="57">
        <f>+PLAN!I185</f>
        <v>25</v>
      </c>
      <c r="C177" s="38">
        <f t="shared" si="40"/>
        <v>14</v>
      </c>
      <c r="D177" s="39">
        <f t="shared" si="41"/>
        <v>0.56000000000000005</v>
      </c>
      <c r="E177" s="58">
        <f>+PLAN!J185</f>
        <v>25</v>
      </c>
      <c r="F177" s="41">
        <f t="shared" si="42"/>
        <v>23</v>
      </c>
      <c r="G177" s="42">
        <f t="shared" si="43"/>
        <v>0.92</v>
      </c>
      <c r="H177" s="148">
        <f t="shared" si="44"/>
        <v>50</v>
      </c>
      <c r="I177" s="148">
        <f t="shared" si="45"/>
        <v>37</v>
      </c>
      <c r="J177" s="147">
        <f t="shared" si="46"/>
        <v>0.74</v>
      </c>
      <c r="K177" s="59">
        <f>+PLAN!K185</f>
        <v>4</v>
      </c>
      <c r="L177" s="44">
        <f t="shared" si="47"/>
        <v>8</v>
      </c>
      <c r="M177" s="45">
        <f t="shared" si="48"/>
        <v>2</v>
      </c>
      <c r="N177" s="46">
        <f>+PLAN!L185</f>
        <v>4</v>
      </c>
      <c r="O177" s="47">
        <f>COUNTIF('4 TRIM'!$A$8:$A$5161,A177)</f>
        <v>0</v>
      </c>
      <c r="P177" s="48">
        <f t="shared" si="49"/>
        <v>0</v>
      </c>
      <c r="Q177" s="148">
        <f t="shared" si="50"/>
        <v>8</v>
      </c>
      <c r="R177" s="148">
        <f t="shared" si="51"/>
        <v>8</v>
      </c>
      <c r="S177" s="147">
        <f t="shared" si="52"/>
        <v>1</v>
      </c>
      <c r="T177" s="149">
        <f t="shared" si="53"/>
        <v>45</v>
      </c>
      <c r="U177" s="149">
        <f>+PLAN!M185</f>
        <v>58</v>
      </c>
      <c r="V177" s="150">
        <f t="shared" si="54"/>
        <v>0.77586206896551724</v>
      </c>
      <c r="W177" s="49"/>
      <c r="X177" s="56">
        <v>175</v>
      </c>
      <c r="Y177" s="50">
        <f>COUNTIFS('1 TRIM'!$A$8:$A$10507,X177,'1 TRIM'!$J$8:$J$10507,"Programada")</f>
        <v>14</v>
      </c>
      <c r="Z177" s="50">
        <f>COUNTIFS('1 TRIM'!$A$8:$A$10507,X177,'1 TRIM'!$J$8:$J$10507,"Demanda")</f>
        <v>0</v>
      </c>
      <c r="AA177" s="50">
        <f>COUNTIFS('2 TRIM'!$A$8:$A$15000,X177,'2 TRIM'!$J$8:$J$15000,"Programada")</f>
        <v>23</v>
      </c>
      <c r="AB177" s="50">
        <f>COUNTIFS('2 TRIM'!$A$8:$A$15000,X177,'2 TRIM'!$J$8:$J$15000,"Demanda")</f>
        <v>0</v>
      </c>
      <c r="AC177" s="50">
        <f>COUNTIFS('3 TRIM'!$A$8:$A$20000,X177,'3 TRIM'!$J$8:$J$20000,"Programada")</f>
        <v>8</v>
      </c>
      <c r="AD177" s="50">
        <f>COUNTIFS('3 TRIM'!$A$8:$A$20000,X177,'3 TRIM'!$J$8:$J$20000,"Demanda")</f>
        <v>13</v>
      </c>
      <c r="AE177" s="50">
        <f>COUNTIFS('4 TRIM'!$A$8:$A$10161,X177,'4 TRIM'!$G$8:$G$10161,"Programada")</f>
        <v>0</v>
      </c>
      <c r="AF177" s="50">
        <f>COUNTIFS('4 TRIM'!$A$8:$A$10161,X177,'4 TRIM'!$G$8:$G$10161,"Demanda")</f>
        <v>0</v>
      </c>
      <c r="AG177" s="51">
        <f t="shared" si="39"/>
        <v>58</v>
      </c>
      <c r="AH177" s="49"/>
      <c r="AI177" s="56">
        <v>175</v>
      </c>
      <c r="AJ177" s="50">
        <f>COUNTIFS('1 TRIM'!$A$8:$A$15000,AI177,'1 TRIM'!$K$8:$K$15000,"Interno")</f>
        <v>0</v>
      </c>
      <c r="AK177" s="50">
        <f>COUNTIFS('1 TRIM'!$A$8:$A$15000,AI177,'1 TRIM'!$K$8:$K$15000,"Externo")</f>
        <v>14</v>
      </c>
      <c r="AL177" s="50">
        <f>COUNTIFS('2 TRIM'!$A$8:$A$15000,AI177,'2 TRIM'!$K$8:$K$15000,"Interno")</f>
        <v>1</v>
      </c>
      <c r="AM177" s="50">
        <f>COUNTIFS('2 TRIM'!$A$8:$A$15000,AI177,'2 TRIM'!$K$8:$K$15000,"Externo")</f>
        <v>22</v>
      </c>
      <c r="AN177" s="50">
        <f>COUNTIFS('3 TRIM'!A$8:A$5481,AI177,'3 TRIM'!K$8:K$5481,"Interno")</f>
        <v>2</v>
      </c>
      <c r="AO177" s="50">
        <f>COUNTIFS('3 TRIM'!A$8:A$5481,AI177,'3 TRIM'!K$8:K$5481,"Externo")</f>
        <v>16</v>
      </c>
      <c r="AP177" s="50">
        <f>COUNTIFS('4 TRIM'!A$8:A$5161,AI177,'4 TRIM'!H$8:H$5161,"Interno")</f>
        <v>0</v>
      </c>
      <c r="AQ177" s="50">
        <f>COUNTIFS('4 TRIM'!A$8:A$5161,AI177,'4 TRIM'!H$8:H$5161,"Externo")</f>
        <v>0</v>
      </c>
      <c r="AR177" s="51">
        <f t="shared" si="55"/>
        <v>55</v>
      </c>
      <c r="AS177" s="49"/>
      <c r="AT177" s="56">
        <v>175</v>
      </c>
      <c r="AU177" s="52">
        <f>COUNTIFS('1 TRIM'!$A$8:$A$15000,AT177,'1 TRIM'!$L$8:$L$15000,"Campo")</f>
        <v>14</v>
      </c>
      <c r="AV177" s="52">
        <f>COUNTIFS('1 TRIM'!$A$8:$A$15000,AT177,'1 TRIM'!$L$8:$L$15000,"Oficina")</f>
        <v>0</v>
      </c>
      <c r="AW177" s="52">
        <f>COUNTIFS('1 TRIM'!$A$8:$A$15000,AT177,'1 TRIM'!$L$8:$L$15000,"Virtual")</f>
        <v>0</v>
      </c>
      <c r="AX177" s="52">
        <f>COUNTIFS('2 TRIM'!$A$8:$A$15000,AT177,'2 TRIM'!$L$8:$L$15000,"Campo")</f>
        <v>23</v>
      </c>
      <c r="AY177" s="52">
        <f>COUNTIFS('2 TRIM'!$A$8:$A$15000,AT177,'2 TRIM'!$L$8:$L$15000,"Oficina")</f>
        <v>0</v>
      </c>
      <c r="AZ177" s="52">
        <f>COUNTIFS('2 TRIM'!$A$8:$A$15000,AT177,'2 TRIM'!$L$8:$L$15000,"Virtual")</f>
        <v>0</v>
      </c>
      <c r="BA177" s="52">
        <f>COUNTIFS('3 TRIM'!$A$8:$A$5481,AT177,'3 TRIM'!$L$8:$L$5481,"Campo")</f>
        <v>18</v>
      </c>
      <c r="BB177" s="52">
        <f>COUNTIFS('3 TRIM'!$A$8:$A$5481,AT177,'3 TRIM'!$L$8:$L$5481,"Oficina")</f>
        <v>0</v>
      </c>
      <c r="BC177" s="52">
        <f>COUNTIFS('3 TRIM'!$A$8:$A$5481,AT177,'3 TRIM'!$L$8:$L$5481,"Virtual")</f>
        <v>0</v>
      </c>
      <c r="BD177" s="50">
        <f>COUNTIFS('4 TRIM'!$A$8:$A$5161,X177,'4 TRIM'!$I$8:$I$5161,"Campo")</f>
        <v>0</v>
      </c>
      <c r="BE177" s="52">
        <f>COUNTIFS('4 TRIM'!$A$8:$A$5161,AT177,'4 TRIM'!$I$8:$I$5161,"Oficina")</f>
        <v>0</v>
      </c>
      <c r="BF177" s="52">
        <f>COUNTIFS('4 TRIM'!$A$8:$A$5161,AT177,'4 TRIM'!$I$8:$I$5161,"Virtual")</f>
        <v>0</v>
      </c>
      <c r="BG177" s="51">
        <f t="shared" si="56"/>
        <v>55</v>
      </c>
      <c r="BH177" s="49"/>
      <c r="BI177" s="56">
        <v>175</v>
      </c>
      <c r="BJ177" s="52">
        <f>SUMIFS('1 TRIM'!M$8:M$14507,'1 TRIM'!A$8:A$14507,FORMULAS!BI177)</f>
        <v>14</v>
      </c>
      <c r="BK177" s="52">
        <f>SUMIFS('2 TRIM'!M$8:M$6930,'2 TRIM'!A$8:A$6930,FORMULAS!BI177)</f>
        <v>86</v>
      </c>
      <c r="BL177" s="52">
        <f>SUMIFS('3 TRIM'!M$8:M$5481,'3 TRIM'!A$8:A$5481,FORMULAS!BK177)</f>
        <v>216</v>
      </c>
      <c r="BM177" s="52">
        <f>SUMIFS('4 TRIM'!M$8:M$5161,'4 TRIM'!A$8:A$5161,FORMULAS!BL177)</f>
        <v>0</v>
      </c>
      <c r="BN177" s="52">
        <f>SUMIFS('1 TRIM'!Q$8:Q$5507,'1 TRIM'!E$8:E$5507,FORMULAS!BM177)</f>
        <v>0</v>
      </c>
      <c r="BO177" s="49"/>
      <c r="BQ177" s="61"/>
      <c r="BR177" s="49"/>
      <c r="BS177" s="49"/>
      <c r="BT177" s="49"/>
      <c r="BU177" s="49"/>
      <c r="BV177" s="49"/>
      <c r="BW177" s="49"/>
      <c r="BX177" s="49"/>
      <c r="BY177" s="49"/>
      <c r="BZ177" s="49"/>
    </row>
    <row r="178" spans="1:78" x14ac:dyDescent="0.25">
      <c r="A178" s="56">
        <v>176</v>
      </c>
      <c r="B178" s="57">
        <f>+PLAN!I186</f>
        <v>3</v>
      </c>
      <c r="C178" s="38">
        <f t="shared" si="40"/>
        <v>0</v>
      </c>
      <c r="D178" s="39">
        <f t="shared" si="41"/>
        <v>0</v>
      </c>
      <c r="E178" s="58">
        <f>+PLAN!J186</f>
        <v>3</v>
      </c>
      <c r="F178" s="41">
        <f t="shared" si="42"/>
        <v>3</v>
      </c>
      <c r="G178" s="42">
        <f t="shared" si="43"/>
        <v>1</v>
      </c>
      <c r="H178" s="148">
        <f t="shared" si="44"/>
        <v>6</v>
      </c>
      <c r="I178" s="148">
        <f t="shared" si="45"/>
        <v>3</v>
      </c>
      <c r="J178" s="147">
        <f t="shared" si="46"/>
        <v>0.5</v>
      </c>
      <c r="K178" s="59">
        <f>+PLAN!K186</f>
        <v>3</v>
      </c>
      <c r="L178" s="44">
        <f t="shared" si="47"/>
        <v>4</v>
      </c>
      <c r="M178" s="45">
        <f t="shared" si="48"/>
        <v>1.3333333333333333</v>
      </c>
      <c r="N178" s="46">
        <f>+PLAN!L186</f>
        <v>1</v>
      </c>
      <c r="O178" s="47">
        <f>COUNTIF('4 TRIM'!$A$8:$A$5161,A178)</f>
        <v>0</v>
      </c>
      <c r="P178" s="48">
        <f t="shared" si="49"/>
        <v>0</v>
      </c>
      <c r="Q178" s="148">
        <f t="shared" si="50"/>
        <v>4</v>
      </c>
      <c r="R178" s="148">
        <f t="shared" si="51"/>
        <v>4</v>
      </c>
      <c r="S178" s="147">
        <f t="shared" si="52"/>
        <v>1</v>
      </c>
      <c r="T178" s="149">
        <f t="shared" si="53"/>
        <v>7</v>
      </c>
      <c r="U178" s="149">
        <f>+PLAN!M186</f>
        <v>10</v>
      </c>
      <c r="V178" s="150">
        <f t="shared" si="54"/>
        <v>0.7</v>
      </c>
      <c r="W178" s="49"/>
      <c r="X178" s="56">
        <v>176</v>
      </c>
      <c r="Y178" s="50">
        <f>COUNTIFS('1 TRIM'!$A$8:$A$10507,X178,'1 TRIM'!$J$8:$J$10507,"Programada")</f>
        <v>0</v>
      </c>
      <c r="Z178" s="50">
        <f>COUNTIFS('1 TRIM'!$A$8:$A$10507,X178,'1 TRIM'!$J$8:$J$10507,"Demanda")</f>
        <v>0</v>
      </c>
      <c r="AA178" s="50">
        <f>COUNTIFS('2 TRIM'!$A$8:$A$15000,X178,'2 TRIM'!$J$8:$J$15000,"Programada")</f>
        <v>3</v>
      </c>
      <c r="AB178" s="50">
        <f>COUNTIFS('2 TRIM'!$A$8:$A$15000,X178,'2 TRIM'!$J$8:$J$15000,"Demanda")</f>
        <v>0</v>
      </c>
      <c r="AC178" s="50">
        <f>COUNTIFS('3 TRIM'!$A$8:$A$20000,X178,'3 TRIM'!$J$8:$J$20000,"Programada")</f>
        <v>4</v>
      </c>
      <c r="AD178" s="50">
        <f>COUNTIFS('3 TRIM'!$A$8:$A$20000,X178,'3 TRIM'!$J$8:$J$20000,"Demanda")</f>
        <v>2</v>
      </c>
      <c r="AE178" s="50">
        <f>COUNTIFS('4 TRIM'!$A$8:$A$10161,X178,'4 TRIM'!$G$8:$G$10161,"Programada")</f>
        <v>0</v>
      </c>
      <c r="AF178" s="50">
        <f>COUNTIFS('4 TRIM'!$A$8:$A$10161,X178,'4 TRIM'!$G$8:$G$10161,"Demanda")</f>
        <v>0</v>
      </c>
      <c r="AG178" s="51">
        <f t="shared" si="39"/>
        <v>9</v>
      </c>
      <c r="AH178" s="49"/>
      <c r="AI178" s="56">
        <v>176</v>
      </c>
      <c r="AJ178" s="50">
        <f>COUNTIFS('1 TRIM'!$A$8:$A$15000,AI178,'1 TRIM'!$K$8:$K$15000,"Interno")</f>
        <v>0</v>
      </c>
      <c r="AK178" s="50">
        <f>COUNTIFS('1 TRIM'!$A$8:$A$15000,AI178,'1 TRIM'!$K$8:$K$15000,"Externo")</f>
        <v>0</v>
      </c>
      <c r="AL178" s="50">
        <f>COUNTIFS('2 TRIM'!$A$8:$A$15000,AI178,'2 TRIM'!$K$8:$K$15000,"Interno")</f>
        <v>0</v>
      </c>
      <c r="AM178" s="50">
        <f>COUNTIFS('2 TRIM'!$A$8:$A$15000,AI178,'2 TRIM'!$K$8:$K$15000,"Externo")</f>
        <v>3</v>
      </c>
      <c r="AN178" s="50">
        <f>COUNTIFS('3 TRIM'!A$8:A$5481,AI178,'3 TRIM'!K$8:K$5481,"Interno")</f>
        <v>0</v>
      </c>
      <c r="AO178" s="50">
        <f>COUNTIFS('3 TRIM'!A$8:A$5481,AI178,'3 TRIM'!K$8:K$5481,"Externo")</f>
        <v>5</v>
      </c>
      <c r="AP178" s="50">
        <f>COUNTIFS('4 TRIM'!A$8:A$5161,AI178,'4 TRIM'!H$8:H$5161,"Interno")</f>
        <v>0</v>
      </c>
      <c r="AQ178" s="50">
        <f>COUNTIFS('4 TRIM'!A$8:A$5161,AI178,'4 TRIM'!H$8:H$5161,"Externo")</f>
        <v>0</v>
      </c>
      <c r="AR178" s="51">
        <f t="shared" si="55"/>
        <v>8</v>
      </c>
      <c r="AS178" s="49"/>
      <c r="AT178" s="56">
        <v>176</v>
      </c>
      <c r="AU178" s="52">
        <f>COUNTIFS('1 TRIM'!$A$8:$A$15000,AT178,'1 TRIM'!$L$8:$L$15000,"Campo")</f>
        <v>0</v>
      </c>
      <c r="AV178" s="52">
        <f>COUNTIFS('1 TRIM'!$A$8:$A$15000,AT178,'1 TRIM'!$L$8:$L$15000,"Oficina")</f>
        <v>0</v>
      </c>
      <c r="AW178" s="52">
        <f>COUNTIFS('1 TRIM'!$A$8:$A$15000,AT178,'1 TRIM'!$L$8:$L$15000,"Virtual")</f>
        <v>0</v>
      </c>
      <c r="AX178" s="52">
        <f>COUNTIFS('2 TRIM'!$A$8:$A$15000,AT178,'2 TRIM'!$L$8:$L$15000,"Campo")</f>
        <v>3</v>
      </c>
      <c r="AY178" s="52">
        <f>COUNTIFS('2 TRIM'!$A$8:$A$15000,AT178,'2 TRIM'!$L$8:$L$15000,"Oficina")</f>
        <v>0</v>
      </c>
      <c r="AZ178" s="52">
        <f>COUNTIFS('2 TRIM'!$A$8:$A$15000,AT178,'2 TRIM'!$L$8:$L$15000,"Virtual")</f>
        <v>0</v>
      </c>
      <c r="BA178" s="52">
        <f>COUNTIFS('3 TRIM'!$A$8:$A$5481,AT178,'3 TRIM'!$L$8:$L$5481,"Campo")</f>
        <v>4</v>
      </c>
      <c r="BB178" s="52">
        <f>COUNTIFS('3 TRIM'!$A$8:$A$5481,AT178,'3 TRIM'!$L$8:$L$5481,"Oficina")</f>
        <v>1</v>
      </c>
      <c r="BC178" s="52">
        <f>COUNTIFS('3 TRIM'!$A$8:$A$5481,AT178,'3 TRIM'!$L$8:$L$5481,"Virtual")</f>
        <v>0</v>
      </c>
      <c r="BD178" s="50">
        <f>COUNTIFS('4 TRIM'!$A$8:$A$5161,X178,'4 TRIM'!$I$8:$I$5161,"Campo")</f>
        <v>0</v>
      </c>
      <c r="BE178" s="52">
        <f>COUNTIFS('4 TRIM'!$A$8:$A$5161,AT178,'4 TRIM'!$I$8:$I$5161,"Oficina")</f>
        <v>0</v>
      </c>
      <c r="BF178" s="52">
        <f>COUNTIFS('4 TRIM'!$A$8:$A$5161,AT178,'4 TRIM'!$I$8:$I$5161,"Virtual")</f>
        <v>0</v>
      </c>
      <c r="BG178" s="51">
        <f t="shared" si="56"/>
        <v>8</v>
      </c>
      <c r="BH178" s="49"/>
      <c r="BI178" s="56">
        <v>176</v>
      </c>
      <c r="BJ178" s="52">
        <f>SUMIFS('1 TRIM'!M$8:M$14507,'1 TRIM'!A$8:A$14507,FORMULAS!BI178)</f>
        <v>0</v>
      </c>
      <c r="BK178" s="52">
        <f>SUMIFS('2 TRIM'!M$8:M$6930,'2 TRIM'!A$8:A$6930,FORMULAS!BI178)</f>
        <v>25</v>
      </c>
      <c r="BL178" s="52">
        <f>SUMIFS('3 TRIM'!M$8:M$5481,'3 TRIM'!A$8:A$5481,FORMULAS!BK178)</f>
        <v>0</v>
      </c>
      <c r="BM178" s="52">
        <f>SUMIFS('4 TRIM'!M$8:M$5161,'4 TRIM'!A$8:A$5161,FORMULAS!BL178)</f>
        <v>0</v>
      </c>
      <c r="BN178" s="52">
        <f>SUMIFS('1 TRIM'!Q$8:Q$5507,'1 TRIM'!E$8:E$5507,FORMULAS!BM178)</f>
        <v>0</v>
      </c>
      <c r="BO178" s="49"/>
      <c r="BQ178" s="61"/>
      <c r="BR178" s="49"/>
      <c r="BS178" s="49"/>
      <c r="BT178" s="49"/>
      <c r="BU178" s="49"/>
      <c r="BV178" s="49"/>
      <c r="BW178" s="49"/>
      <c r="BX178" s="49"/>
      <c r="BY178" s="49"/>
      <c r="BZ178" s="49"/>
    </row>
    <row r="179" spans="1:78" x14ac:dyDescent="0.25">
      <c r="A179" s="56">
        <v>177</v>
      </c>
      <c r="B179" s="57">
        <f>+PLAN!I187</f>
        <v>0</v>
      </c>
      <c r="C179" s="38">
        <f t="shared" si="40"/>
        <v>0</v>
      </c>
      <c r="D179" s="39" t="e">
        <f t="shared" si="41"/>
        <v>#DIV/0!</v>
      </c>
      <c r="E179" s="58">
        <f>+PLAN!J187</f>
        <v>10</v>
      </c>
      <c r="F179" s="41">
        <f t="shared" si="42"/>
        <v>10</v>
      </c>
      <c r="G179" s="42">
        <f t="shared" si="43"/>
        <v>1</v>
      </c>
      <c r="H179" s="148">
        <f t="shared" si="44"/>
        <v>10</v>
      </c>
      <c r="I179" s="148">
        <f t="shared" si="45"/>
        <v>10</v>
      </c>
      <c r="J179" s="147">
        <f t="shared" si="46"/>
        <v>1</v>
      </c>
      <c r="K179" s="59">
        <f>+PLAN!K187</f>
        <v>7</v>
      </c>
      <c r="L179" s="44">
        <f t="shared" si="47"/>
        <v>1</v>
      </c>
      <c r="M179" s="45">
        <f t="shared" si="48"/>
        <v>0.14285714285714285</v>
      </c>
      <c r="N179" s="46">
        <f>+PLAN!L187</f>
        <v>7</v>
      </c>
      <c r="O179" s="47">
        <f>COUNTIF('4 TRIM'!$A$8:$A$5161,A179)</f>
        <v>0</v>
      </c>
      <c r="P179" s="48">
        <f t="shared" si="49"/>
        <v>0</v>
      </c>
      <c r="Q179" s="148">
        <f t="shared" si="50"/>
        <v>14</v>
      </c>
      <c r="R179" s="148">
        <f t="shared" si="51"/>
        <v>1</v>
      </c>
      <c r="S179" s="147">
        <f t="shared" si="52"/>
        <v>7.1428571428571425E-2</v>
      </c>
      <c r="T179" s="149">
        <f t="shared" si="53"/>
        <v>11</v>
      </c>
      <c r="U179" s="149">
        <f>+PLAN!M187</f>
        <v>24</v>
      </c>
      <c r="V179" s="150">
        <f t="shared" si="54"/>
        <v>0.45833333333333331</v>
      </c>
      <c r="W179" s="49"/>
      <c r="X179" s="56">
        <v>177</v>
      </c>
      <c r="Y179" s="50">
        <f>COUNTIFS('1 TRIM'!$A$8:$A$10507,X179,'1 TRIM'!$J$8:$J$10507,"Programada")</f>
        <v>0</v>
      </c>
      <c r="Z179" s="50">
        <f>COUNTIFS('1 TRIM'!$A$8:$A$10507,X179,'1 TRIM'!$J$8:$J$10507,"Demanda")</f>
        <v>0</v>
      </c>
      <c r="AA179" s="50">
        <f>COUNTIFS('2 TRIM'!$A$8:$A$15000,X179,'2 TRIM'!$J$8:$J$15000,"Programada")</f>
        <v>10</v>
      </c>
      <c r="AB179" s="50">
        <f>COUNTIFS('2 TRIM'!$A$8:$A$15000,X179,'2 TRIM'!$J$8:$J$15000,"Demanda")</f>
        <v>0</v>
      </c>
      <c r="AC179" s="50">
        <f>COUNTIFS('3 TRIM'!$A$8:$A$20000,X179,'3 TRIM'!$J$8:$J$20000,"Programada")</f>
        <v>1</v>
      </c>
      <c r="AD179" s="50">
        <f>COUNTIFS('3 TRIM'!$A$8:$A$20000,X179,'3 TRIM'!$J$8:$J$20000,"Demanda")</f>
        <v>0</v>
      </c>
      <c r="AE179" s="50">
        <f>COUNTIFS('4 TRIM'!$A$8:$A$10161,X179,'4 TRIM'!$G$8:$G$10161,"Programada")</f>
        <v>0</v>
      </c>
      <c r="AF179" s="50">
        <f>COUNTIFS('4 TRIM'!$A$8:$A$10161,X179,'4 TRIM'!$G$8:$G$10161,"Demanda")</f>
        <v>0</v>
      </c>
      <c r="AG179" s="51">
        <f t="shared" si="39"/>
        <v>11</v>
      </c>
      <c r="AH179" s="49"/>
      <c r="AI179" s="56">
        <v>177</v>
      </c>
      <c r="AJ179" s="50">
        <f>COUNTIFS('1 TRIM'!$A$8:$A$15000,AI179,'1 TRIM'!$K$8:$K$15000,"Interno")</f>
        <v>0</v>
      </c>
      <c r="AK179" s="50">
        <f>COUNTIFS('1 TRIM'!$A$8:$A$15000,AI179,'1 TRIM'!$K$8:$K$15000,"Externo")</f>
        <v>0</v>
      </c>
      <c r="AL179" s="50">
        <f>COUNTIFS('2 TRIM'!$A$8:$A$15000,AI179,'2 TRIM'!$K$8:$K$15000,"Interno")</f>
        <v>0</v>
      </c>
      <c r="AM179" s="50">
        <f>COUNTIFS('2 TRIM'!$A$8:$A$15000,AI179,'2 TRIM'!$K$8:$K$15000,"Externo")</f>
        <v>10</v>
      </c>
      <c r="AN179" s="50">
        <f>COUNTIFS('3 TRIM'!A$8:A$5481,AI179,'3 TRIM'!K$8:K$5481,"Interno")</f>
        <v>0</v>
      </c>
      <c r="AO179" s="50">
        <f>COUNTIFS('3 TRIM'!A$8:A$5481,AI179,'3 TRIM'!K$8:K$5481,"Externo")</f>
        <v>0</v>
      </c>
      <c r="AP179" s="50">
        <f>COUNTIFS('4 TRIM'!A$8:A$5161,AI179,'4 TRIM'!H$8:H$5161,"Interno")</f>
        <v>0</v>
      </c>
      <c r="AQ179" s="50">
        <f>COUNTIFS('4 TRIM'!A$8:A$5161,AI179,'4 TRIM'!H$8:H$5161,"Externo")</f>
        <v>0</v>
      </c>
      <c r="AR179" s="51">
        <f t="shared" si="55"/>
        <v>10</v>
      </c>
      <c r="AS179" s="49"/>
      <c r="AT179" s="56">
        <v>177</v>
      </c>
      <c r="AU179" s="52">
        <f>COUNTIFS('1 TRIM'!$A$8:$A$15000,AT179,'1 TRIM'!$L$8:$L$15000,"Campo")</f>
        <v>0</v>
      </c>
      <c r="AV179" s="52">
        <f>COUNTIFS('1 TRIM'!$A$8:$A$15000,AT179,'1 TRIM'!$L$8:$L$15000,"Oficina")</f>
        <v>0</v>
      </c>
      <c r="AW179" s="52">
        <f>COUNTIFS('1 TRIM'!$A$8:$A$15000,AT179,'1 TRIM'!$L$8:$L$15000,"Virtual")</f>
        <v>0</v>
      </c>
      <c r="AX179" s="52">
        <f>COUNTIFS('2 TRIM'!$A$8:$A$15000,AT179,'2 TRIM'!$L$8:$L$15000,"Campo")</f>
        <v>10</v>
      </c>
      <c r="AY179" s="52">
        <f>COUNTIFS('2 TRIM'!$A$8:$A$15000,AT179,'2 TRIM'!$L$8:$L$15000,"Oficina")</f>
        <v>0</v>
      </c>
      <c r="AZ179" s="52">
        <f>COUNTIFS('2 TRIM'!$A$8:$A$15000,AT179,'2 TRIM'!$L$8:$L$15000,"Virtual")</f>
        <v>0</v>
      </c>
      <c r="BA179" s="52">
        <f>COUNTIFS('3 TRIM'!$A$8:$A$5481,AT179,'3 TRIM'!$L$8:$L$5481,"Campo")</f>
        <v>0</v>
      </c>
      <c r="BB179" s="52">
        <f>COUNTIFS('3 TRIM'!$A$8:$A$5481,AT179,'3 TRIM'!$L$8:$L$5481,"Oficina")</f>
        <v>0</v>
      </c>
      <c r="BC179" s="52">
        <f>COUNTIFS('3 TRIM'!$A$8:$A$5481,AT179,'3 TRIM'!$L$8:$L$5481,"Virtual")</f>
        <v>0</v>
      </c>
      <c r="BD179" s="50">
        <f>COUNTIFS('4 TRIM'!$A$8:$A$5161,X179,'4 TRIM'!$I$8:$I$5161,"Campo")</f>
        <v>0</v>
      </c>
      <c r="BE179" s="52">
        <f>COUNTIFS('4 TRIM'!$A$8:$A$5161,AT179,'4 TRIM'!$I$8:$I$5161,"Oficina")</f>
        <v>0</v>
      </c>
      <c r="BF179" s="52">
        <f>COUNTIFS('4 TRIM'!$A$8:$A$5161,AT179,'4 TRIM'!$I$8:$I$5161,"Virtual")</f>
        <v>0</v>
      </c>
      <c r="BG179" s="51">
        <f t="shared" si="56"/>
        <v>10</v>
      </c>
      <c r="BH179" s="49"/>
      <c r="BI179" s="56">
        <v>177</v>
      </c>
      <c r="BJ179" s="52">
        <f>SUMIFS('1 TRIM'!M$8:M$14507,'1 TRIM'!A$8:A$14507,FORMULAS!BI179)</f>
        <v>0</v>
      </c>
      <c r="BK179" s="52">
        <f>SUMIFS('2 TRIM'!M$8:M$6930,'2 TRIM'!A$8:A$6930,FORMULAS!BI179)</f>
        <v>14</v>
      </c>
      <c r="BL179" s="52">
        <f>SUMIFS('3 TRIM'!M$8:M$5481,'3 TRIM'!A$8:A$5481,FORMULAS!BK179)</f>
        <v>0</v>
      </c>
      <c r="BM179" s="52">
        <f>SUMIFS('4 TRIM'!M$8:M$5161,'4 TRIM'!A$8:A$5161,FORMULAS!BL179)</f>
        <v>0</v>
      </c>
      <c r="BN179" s="52">
        <f>SUMIFS('1 TRIM'!Q$8:Q$5507,'1 TRIM'!E$8:E$5507,FORMULAS!BM179)</f>
        <v>0</v>
      </c>
      <c r="BO179" s="49"/>
      <c r="BQ179" s="61"/>
      <c r="BR179" s="49"/>
      <c r="BS179" s="49"/>
      <c r="BT179" s="49"/>
      <c r="BU179" s="49"/>
      <c r="BV179" s="49"/>
      <c r="BW179" s="49"/>
      <c r="BX179" s="49"/>
      <c r="BY179" s="49"/>
      <c r="BZ179" s="49"/>
    </row>
    <row r="180" spans="1:78" x14ac:dyDescent="0.25">
      <c r="A180" s="56">
        <v>178</v>
      </c>
      <c r="B180" s="57">
        <f>+PLAN!I188</f>
        <v>15</v>
      </c>
      <c r="C180" s="38">
        <f t="shared" si="40"/>
        <v>0</v>
      </c>
      <c r="D180" s="39">
        <f t="shared" si="41"/>
        <v>0</v>
      </c>
      <c r="E180" s="58">
        <f>+PLAN!J188</f>
        <v>35</v>
      </c>
      <c r="F180" s="41">
        <f t="shared" si="42"/>
        <v>40</v>
      </c>
      <c r="G180" s="42">
        <f t="shared" si="43"/>
        <v>1.1428571428571428</v>
      </c>
      <c r="H180" s="148">
        <f t="shared" si="44"/>
        <v>50</v>
      </c>
      <c r="I180" s="148">
        <f t="shared" si="45"/>
        <v>40</v>
      </c>
      <c r="J180" s="147">
        <f t="shared" si="46"/>
        <v>0.8</v>
      </c>
      <c r="K180" s="59">
        <f>+PLAN!K188</f>
        <v>35</v>
      </c>
      <c r="L180" s="44">
        <f t="shared" si="47"/>
        <v>35</v>
      </c>
      <c r="M180" s="45">
        <f t="shared" si="48"/>
        <v>1</v>
      </c>
      <c r="N180" s="46">
        <f>+PLAN!L188</f>
        <v>15</v>
      </c>
      <c r="O180" s="47">
        <f>COUNTIF('4 TRIM'!$A$8:$A$5161,A180)</f>
        <v>0</v>
      </c>
      <c r="P180" s="48">
        <f t="shared" si="49"/>
        <v>0</v>
      </c>
      <c r="Q180" s="148">
        <f t="shared" si="50"/>
        <v>50</v>
      </c>
      <c r="R180" s="148">
        <f t="shared" si="51"/>
        <v>35</v>
      </c>
      <c r="S180" s="147">
        <f t="shared" si="52"/>
        <v>0.7</v>
      </c>
      <c r="T180" s="149">
        <f t="shared" si="53"/>
        <v>75</v>
      </c>
      <c r="U180" s="149">
        <f>+PLAN!M188</f>
        <v>100</v>
      </c>
      <c r="V180" s="150">
        <f t="shared" si="54"/>
        <v>0.75</v>
      </c>
      <c r="W180" s="49"/>
      <c r="X180" s="56">
        <v>178</v>
      </c>
      <c r="Y180" s="50">
        <f>COUNTIFS('1 TRIM'!$A$8:$A$10507,X180,'1 TRIM'!$J$8:$J$10507,"Programada")</f>
        <v>0</v>
      </c>
      <c r="Z180" s="50">
        <f>COUNTIFS('1 TRIM'!$A$8:$A$10507,X180,'1 TRIM'!$J$8:$J$10507,"Demanda")</f>
        <v>0</v>
      </c>
      <c r="AA180" s="50">
        <f>COUNTIFS('2 TRIM'!$A$8:$A$15000,X180,'2 TRIM'!$J$8:$J$15000,"Programada")</f>
        <v>40</v>
      </c>
      <c r="AB180" s="50">
        <f>COUNTIFS('2 TRIM'!$A$8:$A$15000,X180,'2 TRIM'!$J$8:$J$15000,"Demanda")</f>
        <v>0</v>
      </c>
      <c r="AC180" s="50">
        <f>COUNTIFS('3 TRIM'!$A$8:$A$20000,X180,'3 TRIM'!$J$8:$J$20000,"Programada")</f>
        <v>35</v>
      </c>
      <c r="AD180" s="50">
        <f>COUNTIFS('3 TRIM'!$A$8:$A$20000,X180,'3 TRIM'!$J$8:$J$20000,"Demanda")</f>
        <v>19</v>
      </c>
      <c r="AE180" s="50">
        <f>COUNTIFS('4 TRIM'!$A$8:$A$10161,X180,'4 TRIM'!$G$8:$G$10161,"Programada")</f>
        <v>0</v>
      </c>
      <c r="AF180" s="50">
        <f>COUNTIFS('4 TRIM'!$A$8:$A$10161,X180,'4 TRIM'!$G$8:$G$10161,"Demanda")</f>
        <v>0</v>
      </c>
      <c r="AG180" s="51">
        <f t="shared" si="39"/>
        <v>94</v>
      </c>
      <c r="AH180" s="49"/>
      <c r="AI180" s="56">
        <v>178</v>
      </c>
      <c r="AJ180" s="50">
        <f>COUNTIFS('1 TRIM'!$A$8:$A$15000,AI180,'1 TRIM'!$K$8:$K$15000,"Interno")</f>
        <v>0</v>
      </c>
      <c r="AK180" s="50">
        <f>COUNTIFS('1 TRIM'!$A$8:$A$15000,AI180,'1 TRIM'!$K$8:$K$15000,"Externo")</f>
        <v>0</v>
      </c>
      <c r="AL180" s="50">
        <f>COUNTIFS('2 TRIM'!$A$8:$A$15000,AI180,'2 TRIM'!$K$8:$K$15000,"Interno")</f>
        <v>0</v>
      </c>
      <c r="AM180" s="50">
        <f>COUNTIFS('2 TRIM'!$A$8:$A$15000,AI180,'2 TRIM'!$K$8:$K$15000,"Externo")</f>
        <v>40</v>
      </c>
      <c r="AN180" s="50">
        <f>COUNTIFS('3 TRIM'!A$8:A$5481,AI180,'3 TRIM'!K$8:K$5481,"Interno")</f>
        <v>0</v>
      </c>
      <c r="AO180" s="50">
        <f>COUNTIFS('3 TRIM'!A$8:A$5481,AI180,'3 TRIM'!K$8:K$5481,"Externo")</f>
        <v>54</v>
      </c>
      <c r="AP180" s="50">
        <f>COUNTIFS('4 TRIM'!A$8:A$5161,AI180,'4 TRIM'!H$8:H$5161,"Interno")</f>
        <v>0</v>
      </c>
      <c r="AQ180" s="50">
        <f>COUNTIFS('4 TRIM'!A$8:A$5161,AI180,'4 TRIM'!H$8:H$5161,"Externo")</f>
        <v>0</v>
      </c>
      <c r="AR180" s="51">
        <f t="shared" si="55"/>
        <v>94</v>
      </c>
      <c r="AS180" s="49"/>
      <c r="AT180" s="56">
        <v>178</v>
      </c>
      <c r="AU180" s="52">
        <f>COUNTIFS('1 TRIM'!$A$8:$A$15000,AT180,'1 TRIM'!$L$8:$L$15000,"Campo")</f>
        <v>0</v>
      </c>
      <c r="AV180" s="52">
        <f>COUNTIFS('1 TRIM'!$A$8:$A$15000,AT180,'1 TRIM'!$L$8:$L$15000,"Oficina")</f>
        <v>0</v>
      </c>
      <c r="AW180" s="52">
        <f>COUNTIFS('1 TRIM'!$A$8:$A$15000,AT180,'1 TRIM'!$L$8:$L$15000,"Virtual")</f>
        <v>0</v>
      </c>
      <c r="AX180" s="52">
        <f>COUNTIFS('2 TRIM'!$A$8:$A$15000,AT180,'2 TRIM'!$L$8:$L$15000,"Campo")</f>
        <v>40</v>
      </c>
      <c r="AY180" s="52">
        <f>COUNTIFS('2 TRIM'!$A$8:$A$15000,AT180,'2 TRIM'!$L$8:$L$15000,"Oficina")</f>
        <v>0</v>
      </c>
      <c r="AZ180" s="52">
        <f>COUNTIFS('2 TRIM'!$A$8:$A$15000,AT180,'2 TRIM'!$L$8:$L$15000,"Virtual")</f>
        <v>0</v>
      </c>
      <c r="BA180" s="52">
        <f>COUNTIFS('3 TRIM'!$A$8:$A$5481,AT180,'3 TRIM'!$L$8:$L$5481,"Campo")</f>
        <v>54</v>
      </c>
      <c r="BB180" s="52">
        <f>COUNTIFS('3 TRIM'!$A$8:$A$5481,AT180,'3 TRIM'!$L$8:$L$5481,"Oficina")</f>
        <v>0</v>
      </c>
      <c r="BC180" s="52">
        <f>COUNTIFS('3 TRIM'!$A$8:$A$5481,AT180,'3 TRIM'!$L$8:$L$5481,"Virtual")</f>
        <v>0</v>
      </c>
      <c r="BD180" s="50">
        <f>COUNTIFS('4 TRIM'!$A$8:$A$5161,X180,'4 TRIM'!$I$8:$I$5161,"Campo")</f>
        <v>0</v>
      </c>
      <c r="BE180" s="52">
        <f>COUNTIFS('4 TRIM'!$A$8:$A$5161,AT180,'4 TRIM'!$I$8:$I$5161,"Oficina")</f>
        <v>0</v>
      </c>
      <c r="BF180" s="52">
        <f>COUNTIFS('4 TRIM'!$A$8:$A$5161,AT180,'4 TRIM'!$I$8:$I$5161,"Virtual")</f>
        <v>0</v>
      </c>
      <c r="BG180" s="51">
        <f t="shared" si="56"/>
        <v>94</v>
      </c>
      <c r="BH180" s="49"/>
      <c r="BI180" s="56">
        <v>178</v>
      </c>
      <c r="BJ180" s="52">
        <f>SUMIFS('1 TRIM'!M$8:M$14507,'1 TRIM'!A$8:A$14507,FORMULAS!BI180)</f>
        <v>0</v>
      </c>
      <c r="BK180" s="52">
        <f>SUMIFS('2 TRIM'!M$8:M$6930,'2 TRIM'!A$8:A$6930,FORMULAS!BI180)</f>
        <v>73</v>
      </c>
      <c r="BL180" s="52">
        <f>SUMIFS('3 TRIM'!M$8:M$5481,'3 TRIM'!A$8:A$5481,FORMULAS!BK180)</f>
        <v>70</v>
      </c>
      <c r="BM180" s="52">
        <f>SUMIFS('4 TRIM'!M$8:M$5161,'4 TRIM'!A$8:A$5161,FORMULAS!BL180)</f>
        <v>0</v>
      </c>
      <c r="BN180" s="52">
        <f>SUMIFS('1 TRIM'!Q$8:Q$5507,'1 TRIM'!E$8:E$5507,FORMULAS!BM180)</f>
        <v>0</v>
      </c>
      <c r="BO180" s="49"/>
      <c r="BQ180" s="61"/>
      <c r="BR180" s="49"/>
      <c r="BS180" s="49"/>
      <c r="BT180" s="49"/>
      <c r="BU180" s="49"/>
      <c r="BV180" s="49"/>
      <c r="BW180" s="49"/>
      <c r="BX180" s="49"/>
      <c r="BY180" s="49"/>
      <c r="BZ180" s="49"/>
    </row>
    <row r="181" spans="1:78" x14ac:dyDescent="0.25">
      <c r="A181" s="56">
        <v>179</v>
      </c>
      <c r="B181" s="57">
        <f>+PLAN!I189</f>
        <v>0</v>
      </c>
      <c r="C181" s="38">
        <f t="shared" si="40"/>
        <v>0</v>
      </c>
      <c r="D181" s="39" t="e">
        <f t="shared" si="41"/>
        <v>#DIV/0!</v>
      </c>
      <c r="E181" s="58">
        <f>+PLAN!J189</f>
        <v>3</v>
      </c>
      <c r="F181" s="41">
        <f t="shared" si="42"/>
        <v>3</v>
      </c>
      <c r="G181" s="42">
        <f t="shared" si="43"/>
        <v>1</v>
      </c>
      <c r="H181" s="148">
        <f t="shared" si="44"/>
        <v>3</v>
      </c>
      <c r="I181" s="148">
        <f t="shared" si="45"/>
        <v>3</v>
      </c>
      <c r="J181" s="147">
        <f t="shared" si="46"/>
        <v>1</v>
      </c>
      <c r="K181" s="59">
        <f>+PLAN!K189</f>
        <v>10</v>
      </c>
      <c r="L181" s="44">
        <f t="shared" si="47"/>
        <v>0</v>
      </c>
      <c r="M181" s="45">
        <f t="shared" si="48"/>
        <v>0</v>
      </c>
      <c r="N181" s="46">
        <f>+PLAN!L189</f>
        <v>10</v>
      </c>
      <c r="O181" s="47">
        <f>COUNTIF('4 TRIM'!$A$8:$A$5161,A181)</f>
        <v>0</v>
      </c>
      <c r="P181" s="48">
        <f t="shared" si="49"/>
        <v>0</v>
      </c>
      <c r="Q181" s="148">
        <f t="shared" si="50"/>
        <v>20</v>
      </c>
      <c r="R181" s="148">
        <f t="shared" si="51"/>
        <v>0</v>
      </c>
      <c r="S181" s="147">
        <f t="shared" si="52"/>
        <v>0</v>
      </c>
      <c r="T181" s="149">
        <f t="shared" si="53"/>
        <v>3</v>
      </c>
      <c r="U181" s="149">
        <f>+PLAN!M189</f>
        <v>23</v>
      </c>
      <c r="V181" s="150">
        <f t="shared" si="54"/>
        <v>0.13043478260869565</v>
      </c>
      <c r="W181" s="49"/>
      <c r="X181" s="56">
        <v>179</v>
      </c>
      <c r="Y181" s="50">
        <f>COUNTIFS('1 TRIM'!$A$8:$A$10507,X181,'1 TRIM'!$J$8:$J$10507,"Programada")</f>
        <v>0</v>
      </c>
      <c r="Z181" s="50">
        <f>COUNTIFS('1 TRIM'!$A$8:$A$10507,X181,'1 TRIM'!$J$8:$J$10507,"Demanda")</f>
        <v>0</v>
      </c>
      <c r="AA181" s="50">
        <f>COUNTIFS('2 TRIM'!$A$8:$A$15000,X181,'2 TRIM'!$J$8:$J$15000,"Programada")</f>
        <v>3</v>
      </c>
      <c r="AB181" s="50">
        <f>COUNTIFS('2 TRIM'!$A$8:$A$15000,X181,'2 TRIM'!$J$8:$J$15000,"Demanda")</f>
        <v>0</v>
      </c>
      <c r="AC181" s="50">
        <f>COUNTIFS('3 TRIM'!$A$8:$A$20000,X181,'3 TRIM'!$J$8:$J$20000,"Programada")</f>
        <v>0</v>
      </c>
      <c r="AD181" s="50">
        <f>COUNTIFS('3 TRIM'!$A$8:$A$20000,X181,'3 TRIM'!$J$8:$J$20000,"Demanda")</f>
        <v>0</v>
      </c>
      <c r="AE181" s="50">
        <f>COUNTIFS('4 TRIM'!$A$8:$A$10161,X181,'4 TRIM'!$G$8:$G$10161,"Programada")</f>
        <v>0</v>
      </c>
      <c r="AF181" s="50">
        <f>COUNTIFS('4 TRIM'!$A$8:$A$10161,X181,'4 TRIM'!$G$8:$G$10161,"Demanda")</f>
        <v>0</v>
      </c>
      <c r="AG181" s="51">
        <f t="shared" si="39"/>
        <v>3</v>
      </c>
      <c r="AH181" s="49"/>
      <c r="AI181" s="56">
        <v>179</v>
      </c>
      <c r="AJ181" s="50">
        <f>COUNTIFS('1 TRIM'!$A$8:$A$15000,AI181,'1 TRIM'!$K$8:$K$15000,"Interno")</f>
        <v>0</v>
      </c>
      <c r="AK181" s="50">
        <f>COUNTIFS('1 TRIM'!$A$8:$A$15000,AI181,'1 TRIM'!$K$8:$K$15000,"Externo")</f>
        <v>0</v>
      </c>
      <c r="AL181" s="50">
        <f>COUNTIFS('2 TRIM'!$A$8:$A$15000,AI181,'2 TRIM'!$K$8:$K$15000,"Interno")</f>
        <v>0</v>
      </c>
      <c r="AM181" s="50">
        <f>COUNTIFS('2 TRIM'!$A$8:$A$15000,AI181,'2 TRIM'!$K$8:$K$15000,"Externo")</f>
        <v>3</v>
      </c>
      <c r="AN181" s="50">
        <f>COUNTIFS('3 TRIM'!A$8:A$5481,AI181,'3 TRIM'!K$8:K$5481,"Interno")</f>
        <v>0</v>
      </c>
      <c r="AO181" s="50">
        <f>COUNTIFS('3 TRIM'!A$8:A$5481,AI181,'3 TRIM'!K$8:K$5481,"Externo")</f>
        <v>0</v>
      </c>
      <c r="AP181" s="50">
        <f>COUNTIFS('4 TRIM'!A$8:A$5161,AI181,'4 TRIM'!H$8:H$5161,"Interno")</f>
        <v>0</v>
      </c>
      <c r="AQ181" s="50">
        <f>COUNTIFS('4 TRIM'!A$8:A$5161,AI181,'4 TRIM'!H$8:H$5161,"Externo")</f>
        <v>0</v>
      </c>
      <c r="AR181" s="51">
        <f t="shared" si="55"/>
        <v>3</v>
      </c>
      <c r="AS181" s="49"/>
      <c r="AT181" s="56">
        <v>179</v>
      </c>
      <c r="AU181" s="52">
        <f>COUNTIFS('1 TRIM'!$A$8:$A$15000,AT181,'1 TRIM'!$L$8:$L$15000,"Campo")</f>
        <v>0</v>
      </c>
      <c r="AV181" s="52">
        <f>COUNTIFS('1 TRIM'!$A$8:$A$15000,AT181,'1 TRIM'!$L$8:$L$15000,"Oficina")</f>
        <v>0</v>
      </c>
      <c r="AW181" s="52">
        <f>COUNTIFS('1 TRIM'!$A$8:$A$15000,AT181,'1 TRIM'!$L$8:$L$15000,"Virtual")</f>
        <v>0</v>
      </c>
      <c r="AX181" s="52">
        <f>COUNTIFS('2 TRIM'!$A$8:$A$15000,AT181,'2 TRIM'!$L$8:$L$15000,"Campo")</f>
        <v>2</v>
      </c>
      <c r="AY181" s="52">
        <f>COUNTIFS('2 TRIM'!$A$8:$A$15000,AT181,'2 TRIM'!$L$8:$L$15000,"Oficina")</f>
        <v>1</v>
      </c>
      <c r="AZ181" s="52">
        <f>COUNTIFS('2 TRIM'!$A$8:$A$15000,AT181,'2 TRIM'!$L$8:$L$15000,"Virtual")</f>
        <v>0</v>
      </c>
      <c r="BA181" s="52">
        <f>COUNTIFS('3 TRIM'!$A$8:$A$5481,AT181,'3 TRIM'!$L$8:$L$5481,"Campo")</f>
        <v>0</v>
      </c>
      <c r="BB181" s="52">
        <f>COUNTIFS('3 TRIM'!$A$8:$A$5481,AT181,'3 TRIM'!$L$8:$L$5481,"Oficina")</f>
        <v>0</v>
      </c>
      <c r="BC181" s="52">
        <f>COUNTIFS('3 TRIM'!$A$8:$A$5481,AT181,'3 TRIM'!$L$8:$L$5481,"Virtual")</f>
        <v>0</v>
      </c>
      <c r="BD181" s="50">
        <f>COUNTIFS('4 TRIM'!$A$8:$A$5161,X181,'4 TRIM'!$I$8:$I$5161,"Campo")</f>
        <v>0</v>
      </c>
      <c r="BE181" s="52">
        <f>COUNTIFS('4 TRIM'!$A$8:$A$5161,AT181,'4 TRIM'!$I$8:$I$5161,"Oficina")</f>
        <v>0</v>
      </c>
      <c r="BF181" s="52">
        <f>COUNTIFS('4 TRIM'!$A$8:$A$5161,AT181,'4 TRIM'!$I$8:$I$5161,"Virtual")</f>
        <v>0</v>
      </c>
      <c r="BG181" s="51">
        <f t="shared" si="56"/>
        <v>3</v>
      </c>
      <c r="BH181" s="49"/>
      <c r="BI181" s="56">
        <v>179</v>
      </c>
      <c r="BJ181" s="52">
        <f>SUMIFS('1 TRIM'!M$8:M$14507,'1 TRIM'!A$8:A$14507,FORMULAS!BI181)</f>
        <v>0</v>
      </c>
      <c r="BK181" s="52">
        <f>SUMIFS('2 TRIM'!M$8:M$6930,'2 TRIM'!A$8:A$6930,FORMULAS!BI181)</f>
        <v>1</v>
      </c>
      <c r="BL181" s="52">
        <f>SUMIFS('3 TRIM'!M$8:M$5481,'3 TRIM'!A$8:A$5481,FORMULAS!BK181)</f>
        <v>235</v>
      </c>
      <c r="BM181" s="52">
        <f>SUMIFS('4 TRIM'!M$8:M$5161,'4 TRIM'!A$8:A$5161,FORMULAS!BL181)</f>
        <v>0</v>
      </c>
      <c r="BN181" s="52">
        <f>SUMIFS('1 TRIM'!Q$8:Q$5507,'1 TRIM'!E$8:E$5507,FORMULAS!BM181)</f>
        <v>0</v>
      </c>
      <c r="BO181" s="49"/>
      <c r="BQ181" s="61"/>
      <c r="BR181" s="49"/>
      <c r="BS181" s="49"/>
      <c r="BT181" s="49"/>
      <c r="BU181" s="49"/>
      <c r="BV181" s="49"/>
      <c r="BW181" s="49"/>
      <c r="BX181" s="49"/>
      <c r="BY181" s="49"/>
      <c r="BZ181" s="49"/>
    </row>
    <row r="182" spans="1:78" x14ac:dyDescent="0.25">
      <c r="A182" s="56">
        <v>180</v>
      </c>
      <c r="B182" s="57">
        <f>+PLAN!I190</f>
        <v>0</v>
      </c>
      <c r="C182" s="38">
        <f t="shared" si="40"/>
        <v>0</v>
      </c>
      <c r="D182" s="39" t="e">
        <f t="shared" si="41"/>
        <v>#DIV/0!</v>
      </c>
      <c r="E182" s="58">
        <f>+PLAN!J190</f>
        <v>0</v>
      </c>
      <c r="F182" s="41">
        <f t="shared" si="42"/>
        <v>0</v>
      </c>
      <c r="G182" s="42" t="e">
        <f t="shared" si="43"/>
        <v>#DIV/0!</v>
      </c>
      <c r="H182" s="148">
        <f t="shared" si="44"/>
        <v>0</v>
      </c>
      <c r="I182" s="148">
        <f t="shared" si="45"/>
        <v>0</v>
      </c>
      <c r="J182" s="147" t="e">
        <f t="shared" si="46"/>
        <v>#DIV/0!</v>
      </c>
      <c r="K182" s="59">
        <f>+PLAN!K190</f>
        <v>0</v>
      </c>
      <c r="L182" s="44">
        <f t="shared" si="47"/>
        <v>0</v>
      </c>
      <c r="M182" s="45" t="e">
        <f t="shared" si="48"/>
        <v>#DIV/0!</v>
      </c>
      <c r="N182" s="46">
        <f>+PLAN!L190</f>
        <v>0</v>
      </c>
      <c r="O182" s="47">
        <f>COUNTIF('4 TRIM'!$A$8:$A$5161,A182)</f>
        <v>0</v>
      </c>
      <c r="P182" s="48" t="e">
        <f t="shared" si="49"/>
        <v>#DIV/0!</v>
      </c>
      <c r="Q182" s="148">
        <f t="shared" si="50"/>
        <v>0</v>
      </c>
      <c r="R182" s="148">
        <f t="shared" si="51"/>
        <v>0</v>
      </c>
      <c r="S182" s="147" t="e">
        <f t="shared" si="52"/>
        <v>#DIV/0!</v>
      </c>
      <c r="T182" s="149">
        <f t="shared" si="53"/>
        <v>0</v>
      </c>
      <c r="U182" s="149">
        <f>+PLAN!M190</f>
        <v>0</v>
      </c>
      <c r="V182" s="150" t="e">
        <f t="shared" si="54"/>
        <v>#DIV/0!</v>
      </c>
      <c r="W182" s="49"/>
      <c r="X182" s="56">
        <v>180</v>
      </c>
      <c r="Y182" s="50">
        <f>COUNTIFS('1 TRIM'!$A$8:$A$10507,X182,'1 TRIM'!$J$8:$J$10507,"Programada")</f>
        <v>0</v>
      </c>
      <c r="Z182" s="50">
        <f>COUNTIFS('1 TRIM'!$A$8:$A$10507,X182,'1 TRIM'!$J$8:$J$10507,"Demanda")</f>
        <v>0</v>
      </c>
      <c r="AA182" s="50">
        <f>COUNTIFS('2 TRIM'!$A$8:$A$15000,X182,'2 TRIM'!$J$8:$J$15000,"Programada")</f>
        <v>0</v>
      </c>
      <c r="AB182" s="50">
        <f>COUNTIFS('2 TRIM'!$A$8:$A$15000,X182,'2 TRIM'!$J$8:$J$15000,"Demanda")</f>
        <v>0</v>
      </c>
      <c r="AC182" s="50">
        <f>COUNTIFS('3 TRIM'!$A$8:$A$20000,X182,'3 TRIM'!$J$8:$J$20000,"Programada")</f>
        <v>0</v>
      </c>
      <c r="AD182" s="50">
        <f>COUNTIFS('3 TRIM'!$A$8:$A$20000,X182,'3 TRIM'!$J$8:$J$20000,"Demanda")</f>
        <v>0</v>
      </c>
      <c r="AE182" s="50">
        <f>COUNTIFS('4 TRIM'!$A$8:$A$10161,X182,'4 TRIM'!$G$8:$G$10161,"Programada")</f>
        <v>0</v>
      </c>
      <c r="AF182" s="50">
        <f>COUNTIFS('4 TRIM'!$A$8:$A$10161,X182,'4 TRIM'!$G$8:$G$10161,"Demanda")</f>
        <v>0</v>
      </c>
      <c r="AG182" s="51">
        <f t="shared" si="39"/>
        <v>0</v>
      </c>
      <c r="AH182" s="49"/>
      <c r="AI182" s="56">
        <v>180</v>
      </c>
      <c r="AJ182" s="50">
        <f>COUNTIFS('1 TRIM'!$A$8:$A$15000,AI182,'1 TRIM'!$K$8:$K$15000,"Interno")</f>
        <v>0</v>
      </c>
      <c r="AK182" s="50">
        <f>COUNTIFS('1 TRIM'!$A$8:$A$15000,AI182,'1 TRIM'!$K$8:$K$15000,"Externo")</f>
        <v>0</v>
      </c>
      <c r="AL182" s="50">
        <f>COUNTIFS('2 TRIM'!$A$8:$A$15000,AI182,'2 TRIM'!$K$8:$K$15000,"Interno")</f>
        <v>0</v>
      </c>
      <c r="AM182" s="50">
        <f>COUNTIFS('2 TRIM'!$A$8:$A$15000,AI182,'2 TRIM'!$K$8:$K$15000,"Externo")</f>
        <v>0</v>
      </c>
      <c r="AN182" s="50">
        <f>COUNTIFS('3 TRIM'!A$8:A$5481,AI182,'3 TRIM'!K$8:K$5481,"Interno")</f>
        <v>0</v>
      </c>
      <c r="AO182" s="50">
        <f>COUNTIFS('3 TRIM'!A$8:A$5481,AI182,'3 TRIM'!K$8:K$5481,"Externo")</f>
        <v>0</v>
      </c>
      <c r="AP182" s="50">
        <f>COUNTIFS('4 TRIM'!A$8:A$5161,AI182,'4 TRIM'!H$8:H$5161,"Interno")</f>
        <v>0</v>
      </c>
      <c r="AQ182" s="50">
        <f>COUNTIFS('4 TRIM'!A$8:A$5161,AI182,'4 TRIM'!H$8:H$5161,"Externo")</f>
        <v>0</v>
      </c>
      <c r="AR182" s="51">
        <f t="shared" si="55"/>
        <v>0</v>
      </c>
      <c r="AS182" s="49"/>
      <c r="AT182" s="56">
        <v>180</v>
      </c>
      <c r="AU182" s="52">
        <f>COUNTIFS('1 TRIM'!$A$8:$A$15000,AT182,'1 TRIM'!$L$8:$L$15000,"Campo")</f>
        <v>0</v>
      </c>
      <c r="AV182" s="52">
        <f>COUNTIFS('1 TRIM'!$A$8:$A$15000,AT182,'1 TRIM'!$L$8:$L$15000,"Oficina")</f>
        <v>0</v>
      </c>
      <c r="AW182" s="52">
        <f>COUNTIFS('1 TRIM'!$A$8:$A$15000,AT182,'1 TRIM'!$L$8:$L$15000,"Virtual")</f>
        <v>0</v>
      </c>
      <c r="AX182" s="52">
        <f>COUNTIFS('2 TRIM'!$A$8:$A$15000,AT182,'2 TRIM'!$L$8:$L$15000,"Campo")</f>
        <v>0</v>
      </c>
      <c r="AY182" s="52">
        <f>COUNTIFS('2 TRIM'!$A$8:$A$15000,AT182,'2 TRIM'!$L$8:$L$15000,"Oficina")</f>
        <v>0</v>
      </c>
      <c r="AZ182" s="52">
        <f>COUNTIFS('2 TRIM'!$A$8:$A$15000,AT182,'2 TRIM'!$L$8:$L$15000,"Virtual")</f>
        <v>0</v>
      </c>
      <c r="BA182" s="52">
        <f>COUNTIFS('3 TRIM'!$A$8:$A$5481,AT182,'3 TRIM'!$L$8:$L$5481,"Campo")</f>
        <v>0</v>
      </c>
      <c r="BB182" s="52">
        <f>COUNTIFS('3 TRIM'!$A$8:$A$5481,AT182,'3 TRIM'!$L$8:$L$5481,"Oficina")</f>
        <v>0</v>
      </c>
      <c r="BC182" s="52">
        <f>COUNTIFS('3 TRIM'!$A$8:$A$5481,AT182,'3 TRIM'!$L$8:$L$5481,"Virtual")</f>
        <v>0</v>
      </c>
      <c r="BD182" s="50">
        <f>COUNTIFS('4 TRIM'!$A$8:$A$5161,X182,'4 TRIM'!$I$8:$I$5161,"Campo")</f>
        <v>0</v>
      </c>
      <c r="BE182" s="52">
        <f>COUNTIFS('4 TRIM'!$A$8:$A$5161,AT182,'4 TRIM'!$I$8:$I$5161,"Oficina")</f>
        <v>0</v>
      </c>
      <c r="BF182" s="52">
        <f>COUNTIFS('4 TRIM'!$A$8:$A$5161,AT182,'4 TRIM'!$I$8:$I$5161,"Virtual")</f>
        <v>0</v>
      </c>
      <c r="BG182" s="51">
        <f t="shared" si="56"/>
        <v>0</v>
      </c>
      <c r="BH182" s="49"/>
      <c r="BI182" s="56">
        <v>180</v>
      </c>
      <c r="BJ182" s="52">
        <f>SUMIFS('1 TRIM'!M$8:M$14507,'1 TRIM'!A$8:A$14507,FORMULAS!BI182)</f>
        <v>0</v>
      </c>
      <c r="BK182" s="52">
        <f>SUMIFS('2 TRIM'!M$8:M$6930,'2 TRIM'!A$8:A$6930,FORMULAS!BI182)</f>
        <v>0</v>
      </c>
      <c r="BL182" s="52">
        <f>SUMIFS('3 TRIM'!M$8:M$5481,'3 TRIM'!A$8:A$5481,FORMULAS!BK182)</f>
        <v>0</v>
      </c>
      <c r="BM182" s="52">
        <f>SUMIFS('4 TRIM'!M$8:M$5161,'4 TRIM'!A$8:A$5161,FORMULAS!BL182)</f>
        <v>0</v>
      </c>
      <c r="BN182" s="52">
        <f>SUMIFS('1 TRIM'!Q$8:Q$5507,'1 TRIM'!E$8:E$5507,FORMULAS!BM182)</f>
        <v>0</v>
      </c>
      <c r="BO182" s="49"/>
      <c r="BQ182" s="61"/>
      <c r="BR182" s="49"/>
      <c r="BS182" s="49"/>
      <c r="BT182" s="49"/>
      <c r="BU182" s="49"/>
      <c r="BV182" s="49"/>
      <c r="BW182" s="49"/>
      <c r="BX182" s="49"/>
      <c r="BY182" s="49"/>
      <c r="BZ182" s="49"/>
    </row>
    <row r="183" spans="1:78" x14ac:dyDescent="0.25">
      <c r="A183" s="56">
        <v>181</v>
      </c>
      <c r="B183" s="57">
        <f>+PLAN!I191</f>
        <v>0</v>
      </c>
      <c r="C183" s="38">
        <f t="shared" si="40"/>
        <v>0</v>
      </c>
      <c r="D183" s="39" t="e">
        <f t="shared" si="41"/>
        <v>#DIV/0!</v>
      </c>
      <c r="E183" s="58">
        <f>+PLAN!J191</f>
        <v>0</v>
      </c>
      <c r="F183" s="41">
        <f t="shared" si="42"/>
        <v>0</v>
      </c>
      <c r="G183" s="42" t="e">
        <f t="shared" si="43"/>
        <v>#DIV/0!</v>
      </c>
      <c r="H183" s="148">
        <f t="shared" si="44"/>
        <v>0</v>
      </c>
      <c r="I183" s="148">
        <f t="shared" si="45"/>
        <v>0</v>
      </c>
      <c r="J183" s="147" t="e">
        <f t="shared" si="46"/>
        <v>#DIV/0!</v>
      </c>
      <c r="K183" s="59">
        <f>+PLAN!K191</f>
        <v>0</v>
      </c>
      <c r="L183" s="44">
        <f t="shared" si="47"/>
        <v>0</v>
      </c>
      <c r="M183" s="45" t="e">
        <f t="shared" si="48"/>
        <v>#DIV/0!</v>
      </c>
      <c r="N183" s="46">
        <f>+PLAN!L191</f>
        <v>0</v>
      </c>
      <c r="O183" s="47">
        <f>COUNTIF('4 TRIM'!$A$8:$A$5161,A183)</f>
        <v>0</v>
      </c>
      <c r="P183" s="48" t="e">
        <f t="shared" si="49"/>
        <v>#DIV/0!</v>
      </c>
      <c r="Q183" s="148">
        <f t="shared" si="50"/>
        <v>0</v>
      </c>
      <c r="R183" s="148">
        <f t="shared" si="51"/>
        <v>0</v>
      </c>
      <c r="S183" s="147" t="e">
        <f t="shared" si="52"/>
        <v>#DIV/0!</v>
      </c>
      <c r="T183" s="149">
        <f t="shared" si="53"/>
        <v>0</v>
      </c>
      <c r="U183" s="149">
        <f>+PLAN!M191</f>
        <v>0</v>
      </c>
      <c r="V183" s="150" t="e">
        <f t="shared" si="54"/>
        <v>#DIV/0!</v>
      </c>
      <c r="W183" s="49"/>
      <c r="X183" s="56">
        <v>181</v>
      </c>
      <c r="Y183" s="50">
        <f>COUNTIFS('1 TRIM'!$A$8:$A$10507,X183,'1 TRIM'!$J$8:$J$10507,"Programada")</f>
        <v>0</v>
      </c>
      <c r="Z183" s="50">
        <f>COUNTIFS('1 TRIM'!$A$8:$A$10507,X183,'1 TRIM'!$J$8:$J$10507,"Demanda")</f>
        <v>0</v>
      </c>
      <c r="AA183" s="50">
        <f>COUNTIFS('2 TRIM'!$A$8:$A$15000,X183,'2 TRIM'!$J$8:$J$15000,"Programada")</f>
        <v>0</v>
      </c>
      <c r="AB183" s="50">
        <f>COUNTIFS('2 TRIM'!$A$8:$A$15000,X183,'2 TRIM'!$J$8:$J$15000,"Demanda")</f>
        <v>0</v>
      </c>
      <c r="AC183" s="50">
        <f>COUNTIFS('3 TRIM'!$A$8:$A$20000,X183,'3 TRIM'!$J$8:$J$20000,"Programada")</f>
        <v>0</v>
      </c>
      <c r="AD183" s="50">
        <f>COUNTIFS('3 TRIM'!$A$8:$A$20000,X183,'3 TRIM'!$J$8:$J$20000,"Demanda")</f>
        <v>0</v>
      </c>
      <c r="AE183" s="50">
        <f>COUNTIFS('4 TRIM'!$A$8:$A$10161,X183,'4 TRIM'!$G$8:$G$10161,"Programada")</f>
        <v>0</v>
      </c>
      <c r="AF183" s="50">
        <f>COUNTIFS('4 TRIM'!$A$8:$A$10161,X183,'4 TRIM'!$G$8:$G$10161,"Demanda")</f>
        <v>0</v>
      </c>
      <c r="AG183" s="51">
        <f t="shared" si="39"/>
        <v>0</v>
      </c>
      <c r="AH183" s="49"/>
      <c r="AI183" s="56">
        <v>181</v>
      </c>
      <c r="AJ183" s="50">
        <f>COUNTIFS('1 TRIM'!$A$8:$A$15000,AI183,'1 TRIM'!$K$8:$K$15000,"Interno")</f>
        <v>0</v>
      </c>
      <c r="AK183" s="50">
        <f>COUNTIFS('1 TRIM'!$A$8:$A$15000,AI183,'1 TRIM'!$K$8:$K$15000,"Externo")</f>
        <v>0</v>
      </c>
      <c r="AL183" s="50">
        <f>COUNTIFS('2 TRIM'!$A$8:$A$15000,AI183,'2 TRIM'!$K$8:$K$15000,"Interno")</f>
        <v>0</v>
      </c>
      <c r="AM183" s="50">
        <f>COUNTIFS('2 TRIM'!$A$8:$A$15000,AI183,'2 TRIM'!$K$8:$K$15000,"Externo")</f>
        <v>0</v>
      </c>
      <c r="AN183" s="50">
        <f>COUNTIFS('3 TRIM'!A$8:A$5481,AI183,'3 TRIM'!K$8:K$5481,"Interno")</f>
        <v>0</v>
      </c>
      <c r="AO183" s="50">
        <f>COUNTIFS('3 TRIM'!A$8:A$5481,AI183,'3 TRIM'!K$8:K$5481,"Externo")</f>
        <v>0</v>
      </c>
      <c r="AP183" s="50">
        <f>COUNTIFS('4 TRIM'!A$8:A$5161,AI183,'4 TRIM'!H$8:H$5161,"Interno")</f>
        <v>0</v>
      </c>
      <c r="AQ183" s="50">
        <f>COUNTIFS('4 TRIM'!A$8:A$5161,AI183,'4 TRIM'!H$8:H$5161,"Externo")</f>
        <v>0</v>
      </c>
      <c r="AR183" s="51">
        <f t="shared" si="55"/>
        <v>0</v>
      </c>
      <c r="AS183" s="49"/>
      <c r="AT183" s="56">
        <v>181</v>
      </c>
      <c r="AU183" s="52">
        <f>COUNTIFS('1 TRIM'!$A$8:$A$15000,AT183,'1 TRIM'!$L$8:$L$15000,"Campo")</f>
        <v>0</v>
      </c>
      <c r="AV183" s="52">
        <f>COUNTIFS('1 TRIM'!$A$8:$A$15000,AT183,'1 TRIM'!$L$8:$L$15000,"Oficina")</f>
        <v>0</v>
      </c>
      <c r="AW183" s="52">
        <f>COUNTIFS('1 TRIM'!$A$8:$A$15000,AT183,'1 TRIM'!$L$8:$L$15000,"Virtual")</f>
        <v>0</v>
      </c>
      <c r="AX183" s="52">
        <f>COUNTIFS('2 TRIM'!$A$8:$A$15000,AT183,'2 TRIM'!$L$8:$L$15000,"Campo")</f>
        <v>0</v>
      </c>
      <c r="AY183" s="52">
        <f>COUNTIFS('2 TRIM'!$A$8:$A$15000,AT183,'2 TRIM'!$L$8:$L$15000,"Oficina")</f>
        <v>0</v>
      </c>
      <c r="AZ183" s="52">
        <f>COUNTIFS('2 TRIM'!$A$8:$A$15000,AT183,'2 TRIM'!$L$8:$L$15000,"Virtual")</f>
        <v>0</v>
      </c>
      <c r="BA183" s="52">
        <f>COUNTIFS('3 TRIM'!$A$8:$A$5481,AT183,'3 TRIM'!$L$8:$L$5481,"Campo")</f>
        <v>0</v>
      </c>
      <c r="BB183" s="52">
        <f>COUNTIFS('3 TRIM'!$A$8:$A$5481,AT183,'3 TRIM'!$L$8:$L$5481,"Oficina")</f>
        <v>0</v>
      </c>
      <c r="BC183" s="52">
        <f>COUNTIFS('3 TRIM'!$A$8:$A$5481,AT183,'3 TRIM'!$L$8:$L$5481,"Virtual")</f>
        <v>0</v>
      </c>
      <c r="BD183" s="50">
        <f>COUNTIFS('4 TRIM'!$A$8:$A$5161,X183,'4 TRIM'!$I$8:$I$5161,"Campo")</f>
        <v>0</v>
      </c>
      <c r="BE183" s="52">
        <f>COUNTIFS('4 TRIM'!$A$8:$A$5161,AT183,'4 TRIM'!$I$8:$I$5161,"Oficina")</f>
        <v>0</v>
      </c>
      <c r="BF183" s="52">
        <f>COUNTIFS('4 TRIM'!$A$8:$A$5161,AT183,'4 TRIM'!$I$8:$I$5161,"Virtual")</f>
        <v>0</v>
      </c>
      <c r="BG183" s="51">
        <f t="shared" si="56"/>
        <v>0</v>
      </c>
      <c r="BH183" s="49"/>
      <c r="BI183" s="56">
        <v>181</v>
      </c>
      <c r="BJ183" s="52">
        <f>SUMIFS('1 TRIM'!M$8:M$14507,'1 TRIM'!A$8:A$14507,FORMULAS!BI183)</f>
        <v>0</v>
      </c>
      <c r="BK183" s="52">
        <f>SUMIFS('2 TRIM'!M$8:M$6930,'2 TRIM'!A$8:A$6930,FORMULAS!BI183)</f>
        <v>0</v>
      </c>
      <c r="BL183" s="52">
        <f>SUMIFS('3 TRIM'!M$8:M$5481,'3 TRIM'!A$8:A$5481,FORMULAS!BK183)</f>
        <v>0</v>
      </c>
      <c r="BM183" s="52">
        <f>SUMIFS('4 TRIM'!M$8:M$5161,'4 TRIM'!A$8:A$5161,FORMULAS!BL183)</f>
        <v>0</v>
      </c>
      <c r="BN183" s="52">
        <f>SUMIFS('1 TRIM'!Q$8:Q$5507,'1 TRIM'!E$8:E$5507,FORMULAS!BM183)</f>
        <v>0</v>
      </c>
      <c r="BO183" s="49"/>
      <c r="BQ183" s="61"/>
      <c r="BR183" s="49"/>
      <c r="BS183" s="49"/>
      <c r="BT183" s="49"/>
      <c r="BU183" s="49"/>
      <c r="BV183" s="49"/>
      <c r="BW183" s="49"/>
      <c r="BX183" s="49"/>
      <c r="BY183" s="49"/>
      <c r="BZ183" s="49"/>
    </row>
    <row r="184" spans="1:78" x14ac:dyDescent="0.25">
      <c r="A184" s="56">
        <v>182</v>
      </c>
      <c r="B184" s="57">
        <f>+PLAN!I192</f>
        <v>0</v>
      </c>
      <c r="C184" s="38">
        <f t="shared" si="40"/>
        <v>0</v>
      </c>
      <c r="D184" s="39" t="e">
        <f t="shared" si="41"/>
        <v>#DIV/0!</v>
      </c>
      <c r="E184" s="58">
        <f>+PLAN!J192</f>
        <v>0</v>
      </c>
      <c r="F184" s="41">
        <f t="shared" si="42"/>
        <v>0</v>
      </c>
      <c r="G184" s="42" t="e">
        <f t="shared" si="43"/>
        <v>#DIV/0!</v>
      </c>
      <c r="H184" s="148">
        <f t="shared" si="44"/>
        <v>0</v>
      </c>
      <c r="I184" s="148">
        <f t="shared" si="45"/>
        <v>0</v>
      </c>
      <c r="J184" s="147" t="e">
        <f t="shared" si="46"/>
        <v>#DIV/0!</v>
      </c>
      <c r="K184" s="59">
        <f>+PLAN!K192</f>
        <v>0</v>
      </c>
      <c r="L184" s="44">
        <f t="shared" si="47"/>
        <v>0</v>
      </c>
      <c r="M184" s="45" t="e">
        <f t="shared" si="48"/>
        <v>#DIV/0!</v>
      </c>
      <c r="N184" s="46">
        <f>+PLAN!L192</f>
        <v>0</v>
      </c>
      <c r="O184" s="47">
        <f>COUNTIF('4 TRIM'!$A$8:$A$5161,A184)</f>
        <v>0</v>
      </c>
      <c r="P184" s="48" t="e">
        <f t="shared" si="49"/>
        <v>#DIV/0!</v>
      </c>
      <c r="Q184" s="148">
        <f t="shared" si="50"/>
        <v>0</v>
      </c>
      <c r="R184" s="148">
        <f t="shared" si="51"/>
        <v>0</v>
      </c>
      <c r="S184" s="147" t="e">
        <f t="shared" si="52"/>
        <v>#DIV/0!</v>
      </c>
      <c r="T184" s="149">
        <f t="shared" si="53"/>
        <v>0</v>
      </c>
      <c r="U184" s="149">
        <f>+PLAN!M192</f>
        <v>0</v>
      </c>
      <c r="V184" s="150" t="e">
        <f t="shared" si="54"/>
        <v>#DIV/0!</v>
      </c>
      <c r="W184" s="49"/>
      <c r="X184" s="56">
        <v>182</v>
      </c>
      <c r="Y184" s="50">
        <f>COUNTIFS('1 TRIM'!$A$8:$A$10507,X184,'1 TRIM'!$J$8:$J$10507,"Programada")</f>
        <v>0</v>
      </c>
      <c r="Z184" s="50">
        <f>COUNTIFS('1 TRIM'!$A$8:$A$10507,X184,'1 TRIM'!$J$8:$J$10507,"Demanda")</f>
        <v>0</v>
      </c>
      <c r="AA184" s="50">
        <f>COUNTIFS('2 TRIM'!$A$8:$A$15000,X184,'2 TRIM'!$J$8:$J$15000,"Programada")</f>
        <v>0</v>
      </c>
      <c r="AB184" s="50">
        <f>COUNTIFS('2 TRIM'!$A$8:$A$15000,X184,'2 TRIM'!$J$8:$J$15000,"Demanda")</f>
        <v>0</v>
      </c>
      <c r="AC184" s="50">
        <f>COUNTIFS('3 TRIM'!$A$8:$A$20000,X184,'3 TRIM'!$J$8:$J$20000,"Programada")</f>
        <v>0</v>
      </c>
      <c r="AD184" s="50">
        <f>COUNTIFS('3 TRIM'!$A$8:$A$20000,X184,'3 TRIM'!$J$8:$J$20000,"Demanda")</f>
        <v>0</v>
      </c>
      <c r="AE184" s="50">
        <f>COUNTIFS('4 TRIM'!$A$8:$A$10161,X184,'4 TRIM'!$G$8:$G$10161,"Programada")</f>
        <v>0</v>
      </c>
      <c r="AF184" s="50">
        <f>COUNTIFS('4 TRIM'!$A$8:$A$10161,X184,'4 TRIM'!$G$8:$G$10161,"Demanda")</f>
        <v>0</v>
      </c>
      <c r="AG184" s="51">
        <f t="shared" si="39"/>
        <v>0</v>
      </c>
      <c r="AH184" s="49"/>
      <c r="AI184" s="56">
        <v>182</v>
      </c>
      <c r="AJ184" s="50">
        <f>COUNTIFS('1 TRIM'!$A$8:$A$15000,AI184,'1 TRIM'!$K$8:$K$15000,"Interno")</f>
        <v>0</v>
      </c>
      <c r="AK184" s="50">
        <f>COUNTIFS('1 TRIM'!$A$8:$A$15000,AI184,'1 TRIM'!$K$8:$K$15000,"Externo")</f>
        <v>0</v>
      </c>
      <c r="AL184" s="50">
        <f>COUNTIFS('2 TRIM'!$A$8:$A$15000,AI184,'2 TRIM'!$K$8:$K$15000,"Interno")</f>
        <v>0</v>
      </c>
      <c r="AM184" s="50">
        <f>COUNTIFS('2 TRIM'!$A$8:$A$15000,AI184,'2 TRIM'!$K$8:$K$15000,"Externo")</f>
        <v>0</v>
      </c>
      <c r="AN184" s="50">
        <f>COUNTIFS('3 TRIM'!A$8:A$5481,AI184,'3 TRIM'!K$8:K$5481,"Interno")</f>
        <v>0</v>
      </c>
      <c r="AO184" s="50">
        <f>COUNTIFS('3 TRIM'!A$8:A$5481,AI184,'3 TRIM'!K$8:K$5481,"Externo")</f>
        <v>0</v>
      </c>
      <c r="AP184" s="50">
        <f>COUNTIFS('4 TRIM'!A$8:A$5161,AI184,'4 TRIM'!H$8:H$5161,"Interno")</f>
        <v>0</v>
      </c>
      <c r="AQ184" s="50">
        <f>COUNTIFS('4 TRIM'!A$8:A$5161,AI184,'4 TRIM'!H$8:H$5161,"Externo")</f>
        <v>0</v>
      </c>
      <c r="AR184" s="51">
        <f t="shared" si="55"/>
        <v>0</v>
      </c>
      <c r="AS184" s="49"/>
      <c r="AT184" s="56">
        <v>182</v>
      </c>
      <c r="AU184" s="52">
        <f>COUNTIFS('1 TRIM'!$A$8:$A$15000,AT184,'1 TRIM'!$L$8:$L$15000,"Campo")</f>
        <v>0</v>
      </c>
      <c r="AV184" s="52">
        <f>COUNTIFS('1 TRIM'!$A$8:$A$15000,AT184,'1 TRIM'!$L$8:$L$15000,"Oficina")</f>
        <v>0</v>
      </c>
      <c r="AW184" s="52">
        <f>COUNTIFS('1 TRIM'!$A$8:$A$15000,AT184,'1 TRIM'!$L$8:$L$15000,"Virtual")</f>
        <v>0</v>
      </c>
      <c r="AX184" s="52">
        <f>COUNTIFS('2 TRIM'!$A$8:$A$15000,AT184,'2 TRIM'!$L$8:$L$15000,"Campo")</f>
        <v>0</v>
      </c>
      <c r="AY184" s="52">
        <f>COUNTIFS('2 TRIM'!$A$8:$A$15000,AT184,'2 TRIM'!$L$8:$L$15000,"Oficina")</f>
        <v>0</v>
      </c>
      <c r="AZ184" s="52">
        <f>COUNTIFS('2 TRIM'!$A$8:$A$15000,AT184,'2 TRIM'!$L$8:$L$15000,"Virtual")</f>
        <v>0</v>
      </c>
      <c r="BA184" s="52">
        <f>COUNTIFS('3 TRIM'!$A$8:$A$5481,AT184,'3 TRIM'!$L$8:$L$5481,"Campo")</f>
        <v>0</v>
      </c>
      <c r="BB184" s="52">
        <f>COUNTIFS('3 TRIM'!$A$8:$A$5481,AT184,'3 TRIM'!$L$8:$L$5481,"Oficina")</f>
        <v>0</v>
      </c>
      <c r="BC184" s="52">
        <f>COUNTIFS('3 TRIM'!$A$8:$A$5481,AT184,'3 TRIM'!$L$8:$L$5481,"Virtual")</f>
        <v>0</v>
      </c>
      <c r="BD184" s="50">
        <f>COUNTIFS('4 TRIM'!$A$8:$A$5161,X184,'4 TRIM'!$I$8:$I$5161,"Campo")</f>
        <v>0</v>
      </c>
      <c r="BE184" s="52">
        <f>COUNTIFS('4 TRIM'!$A$8:$A$5161,AT184,'4 TRIM'!$I$8:$I$5161,"Oficina")</f>
        <v>0</v>
      </c>
      <c r="BF184" s="52">
        <f>COUNTIFS('4 TRIM'!$A$8:$A$5161,AT184,'4 TRIM'!$I$8:$I$5161,"Virtual")</f>
        <v>0</v>
      </c>
      <c r="BG184" s="51">
        <f t="shared" si="56"/>
        <v>0</v>
      </c>
      <c r="BH184" s="49"/>
      <c r="BI184" s="56">
        <v>182</v>
      </c>
      <c r="BJ184" s="52">
        <f>SUMIFS('1 TRIM'!M$8:M$14507,'1 TRIM'!A$8:A$14507,FORMULAS!BI184)</f>
        <v>0</v>
      </c>
      <c r="BK184" s="52">
        <f>SUMIFS('2 TRIM'!M$8:M$6930,'2 TRIM'!A$8:A$6930,FORMULAS!BI184)</f>
        <v>0</v>
      </c>
      <c r="BL184" s="52">
        <f>SUMIFS('3 TRIM'!M$8:M$5481,'3 TRIM'!A$8:A$5481,FORMULAS!BK184)</f>
        <v>0</v>
      </c>
      <c r="BM184" s="52">
        <f>SUMIFS('4 TRIM'!M$8:M$5161,'4 TRIM'!A$8:A$5161,FORMULAS!BL184)</f>
        <v>0</v>
      </c>
      <c r="BN184" s="52">
        <f>SUMIFS('1 TRIM'!Q$8:Q$5507,'1 TRIM'!E$8:E$5507,FORMULAS!BM184)</f>
        <v>0</v>
      </c>
      <c r="BO184" s="49"/>
      <c r="BQ184" s="61"/>
      <c r="BR184" s="49"/>
      <c r="BS184" s="49"/>
      <c r="BT184" s="49"/>
      <c r="BU184" s="49"/>
      <c r="BV184" s="49"/>
      <c r="BW184" s="49"/>
      <c r="BX184" s="49"/>
      <c r="BY184" s="49"/>
      <c r="BZ184" s="49"/>
    </row>
    <row r="185" spans="1:78" x14ac:dyDescent="0.25">
      <c r="A185" s="56">
        <v>183</v>
      </c>
      <c r="B185" s="57">
        <f>+PLAN!I193</f>
        <v>20</v>
      </c>
      <c r="C185" s="38">
        <f t="shared" si="40"/>
        <v>0</v>
      </c>
      <c r="D185" s="39">
        <f t="shared" si="41"/>
        <v>0</v>
      </c>
      <c r="E185" s="58">
        <f>+PLAN!J193</f>
        <v>1</v>
      </c>
      <c r="F185" s="41">
        <f t="shared" si="42"/>
        <v>1</v>
      </c>
      <c r="G185" s="42">
        <f t="shared" si="43"/>
        <v>1</v>
      </c>
      <c r="H185" s="148">
        <f t="shared" si="44"/>
        <v>21</v>
      </c>
      <c r="I185" s="148">
        <f t="shared" si="45"/>
        <v>1</v>
      </c>
      <c r="J185" s="147">
        <f t="shared" si="46"/>
        <v>4.7619047619047616E-2</v>
      </c>
      <c r="K185" s="59">
        <f>+PLAN!K193</f>
        <v>1</v>
      </c>
      <c r="L185" s="44">
        <f t="shared" si="47"/>
        <v>1</v>
      </c>
      <c r="M185" s="45">
        <f t="shared" si="48"/>
        <v>1</v>
      </c>
      <c r="N185" s="46">
        <f>+PLAN!L193</f>
        <v>1</v>
      </c>
      <c r="O185" s="47">
        <f>COUNTIF('4 TRIM'!$A$8:$A$5161,A185)</f>
        <v>0</v>
      </c>
      <c r="P185" s="48">
        <f t="shared" si="49"/>
        <v>0</v>
      </c>
      <c r="Q185" s="148">
        <f t="shared" si="50"/>
        <v>2</v>
      </c>
      <c r="R185" s="148">
        <f t="shared" si="51"/>
        <v>1</v>
      </c>
      <c r="S185" s="147">
        <f t="shared" si="52"/>
        <v>0.5</v>
      </c>
      <c r="T185" s="149">
        <f t="shared" si="53"/>
        <v>2</v>
      </c>
      <c r="U185" s="149">
        <f>+PLAN!M193</f>
        <v>23</v>
      </c>
      <c r="V185" s="150">
        <f t="shared" si="54"/>
        <v>8.6956521739130432E-2</v>
      </c>
      <c r="W185" s="49"/>
      <c r="X185" s="56">
        <v>183</v>
      </c>
      <c r="Y185" s="50">
        <f>COUNTIFS('1 TRIM'!$A$8:$A$10507,X185,'1 TRIM'!$J$8:$J$10507,"Programada")</f>
        <v>0</v>
      </c>
      <c r="Z185" s="50">
        <f>COUNTIFS('1 TRIM'!$A$8:$A$10507,X185,'1 TRIM'!$J$8:$J$10507,"Demanda")</f>
        <v>3</v>
      </c>
      <c r="AA185" s="50">
        <f>COUNTIFS('2 TRIM'!$A$8:$A$15000,X185,'2 TRIM'!$J$8:$J$15000,"Programada")</f>
        <v>1</v>
      </c>
      <c r="AB185" s="50">
        <f>COUNTIFS('2 TRIM'!$A$8:$A$15000,X185,'2 TRIM'!$J$8:$J$15000,"Demanda")</f>
        <v>4</v>
      </c>
      <c r="AC185" s="50">
        <f>COUNTIFS('3 TRIM'!$A$8:$A$20000,X185,'3 TRIM'!$J$8:$J$20000,"Programada")</f>
        <v>1</v>
      </c>
      <c r="AD185" s="50">
        <f>COUNTIFS('3 TRIM'!$A$8:$A$20000,X185,'3 TRIM'!$J$8:$J$20000,"Demanda")</f>
        <v>0</v>
      </c>
      <c r="AE185" s="50">
        <f>COUNTIFS('4 TRIM'!$A$8:$A$10161,X185,'4 TRIM'!$G$8:$G$10161,"Programada")</f>
        <v>0</v>
      </c>
      <c r="AF185" s="50">
        <f>COUNTIFS('4 TRIM'!$A$8:$A$10161,X185,'4 TRIM'!$G$8:$G$10161,"Demanda")</f>
        <v>0</v>
      </c>
      <c r="AG185" s="51">
        <f t="shared" si="39"/>
        <v>9</v>
      </c>
      <c r="AH185" s="49"/>
      <c r="AI185" s="56">
        <v>183</v>
      </c>
      <c r="AJ185" s="50">
        <f>COUNTIFS('1 TRIM'!$A$8:$A$15000,AI185,'1 TRIM'!$K$8:$K$15000,"Interno")</f>
        <v>0</v>
      </c>
      <c r="AK185" s="50">
        <f>COUNTIFS('1 TRIM'!$A$8:$A$15000,AI185,'1 TRIM'!$K$8:$K$15000,"Externo")</f>
        <v>3</v>
      </c>
      <c r="AL185" s="50">
        <f>COUNTIFS('2 TRIM'!$A$8:$A$15000,AI185,'2 TRIM'!$K$8:$K$15000,"Interno")</f>
        <v>0</v>
      </c>
      <c r="AM185" s="50">
        <f>COUNTIFS('2 TRIM'!$A$8:$A$15000,AI185,'2 TRIM'!$K$8:$K$15000,"Externo")</f>
        <v>5</v>
      </c>
      <c r="AN185" s="50">
        <f>COUNTIFS('3 TRIM'!A$8:A$5481,AI185,'3 TRIM'!K$8:K$5481,"Interno")</f>
        <v>0</v>
      </c>
      <c r="AO185" s="50">
        <f>COUNTIFS('3 TRIM'!A$8:A$5481,AI185,'3 TRIM'!K$8:K$5481,"Externo")</f>
        <v>0</v>
      </c>
      <c r="AP185" s="50">
        <f>COUNTIFS('4 TRIM'!A$8:A$5161,AI185,'4 TRIM'!H$8:H$5161,"Interno")</f>
        <v>0</v>
      </c>
      <c r="AQ185" s="50">
        <f>COUNTIFS('4 TRIM'!A$8:A$5161,AI185,'4 TRIM'!H$8:H$5161,"Externo")</f>
        <v>0</v>
      </c>
      <c r="AR185" s="51">
        <f t="shared" si="55"/>
        <v>8</v>
      </c>
      <c r="AS185" s="49"/>
      <c r="AT185" s="56">
        <v>183</v>
      </c>
      <c r="AU185" s="52">
        <f>COUNTIFS('1 TRIM'!$A$8:$A$15000,AT185,'1 TRIM'!$L$8:$L$15000,"Campo")</f>
        <v>3</v>
      </c>
      <c r="AV185" s="52">
        <f>COUNTIFS('1 TRIM'!$A$8:$A$15000,AT185,'1 TRIM'!$L$8:$L$15000,"Oficina")</f>
        <v>0</v>
      </c>
      <c r="AW185" s="52">
        <f>COUNTIFS('1 TRIM'!$A$8:$A$15000,AT185,'1 TRIM'!$L$8:$L$15000,"Virtual")</f>
        <v>0</v>
      </c>
      <c r="AX185" s="52">
        <f>COUNTIFS('2 TRIM'!$A$8:$A$15000,AT185,'2 TRIM'!$L$8:$L$15000,"Campo")</f>
        <v>4</v>
      </c>
      <c r="AY185" s="52">
        <f>COUNTIFS('2 TRIM'!$A$8:$A$15000,AT185,'2 TRIM'!$L$8:$L$15000,"Oficina")</f>
        <v>0</v>
      </c>
      <c r="AZ185" s="52">
        <f>COUNTIFS('2 TRIM'!$A$8:$A$15000,AT185,'2 TRIM'!$L$8:$L$15000,"Virtual")</f>
        <v>1</v>
      </c>
      <c r="BA185" s="52">
        <f>COUNTIFS('3 TRIM'!$A$8:$A$5481,AT185,'3 TRIM'!$L$8:$L$5481,"Campo")</f>
        <v>0</v>
      </c>
      <c r="BB185" s="52">
        <f>COUNTIFS('3 TRIM'!$A$8:$A$5481,AT185,'3 TRIM'!$L$8:$L$5481,"Oficina")</f>
        <v>0</v>
      </c>
      <c r="BC185" s="52">
        <f>COUNTIFS('3 TRIM'!$A$8:$A$5481,AT185,'3 TRIM'!$L$8:$L$5481,"Virtual")</f>
        <v>0</v>
      </c>
      <c r="BD185" s="50">
        <f>COUNTIFS('4 TRIM'!$A$8:$A$5161,X185,'4 TRIM'!$I$8:$I$5161,"Campo")</f>
        <v>0</v>
      </c>
      <c r="BE185" s="52">
        <f>COUNTIFS('4 TRIM'!$A$8:$A$5161,AT185,'4 TRIM'!$I$8:$I$5161,"Oficina")</f>
        <v>0</v>
      </c>
      <c r="BF185" s="52">
        <f>COUNTIFS('4 TRIM'!$A$8:$A$5161,AT185,'4 TRIM'!$I$8:$I$5161,"Virtual")</f>
        <v>0</v>
      </c>
      <c r="BG185" s="51">
        <f t="shared" si="56"/>
        <v>8</v>
      </c>
      <c r="BH185" s="49"/>
      <c r="BI185" s="56">
        <v>183</v>
      </c>
      <c r="BJ185" s="52">
        <f>SUMIFS('1 TRIM'!M$8:M$14507,'1 TRIM'!A$8:A$14507,FORMULAS!BI185)</f>
        <v>28</v>
      </c>
      <c r="BK185" s="52">
        <f>SUMIFS('2 TRIM'!M$8:M$6930,'2 TRIM'!A$8:A$6930,FORMULAS!BI185)</f>
        <v>19</v>
      </c>
      <c r="BL185" s="52">
        <f>SUMIFS('3 TRIM'!M$8:M$5481,'3 TRIM'!A$8:A$5481,FORMULAS!BK185)</f>
        <v>0</v>
      </c>
      <c r="BM185" s="52">
        <f>SUMIFS('4 TRIM'!M$8:M$5161,'4 TRIM'!A$8:A$5161,FORMULAS!BL185)</f>
        <v>0</v>
      </c>
      <c r="BN185" s="52">
        <f>SUMIFS('1 TRIM'!Q$8:Q$5507,'1 TRIM'!E$8:E$5507,FORMULAS!BM185)</f>
        <v>0</v>
      </c>
      <c r="BO185" s="49"/>
      <c r="BQ185" s="61"/>
      <c r="BR185" s="49"/>
      <c r="BS185" s="49"/>
      <c r="BT185" s="49"/>
      <c r="BU185" s="49"/>
      <c r="BV185" s="49"/>
      <c r="BW185" s="49"/>
      <c r="BX185" s="49"/>
      <c r="BY185" s="49"/>
      <c r="BZ185" s="49"/>
    </row>
    <row r="186" spans="1:78" x14ac:dyDescent="0.25">
      <c r="A186" s="56">
        <v>184</v>
      </c>
      <c r="B186" s="57">
        <f>+PLAN!I194</f>
        <v>15</v>
      </c>
      <c r="C186" s="38">
        <f t="shared" si="40"/>
        <v>13</v>
      </c>
      <c r="D186" s="39">
        <f t="shared" si="41"/>
        <v>0.8666666666666667</v>
      </c>
      <c r="E186" s="58">
        <f>+PLAN!J194</f>
        <v>15</v>
      </c>
      <c r="F186" s="41">
        <f t="shared" si="42"/>
        <v>1</v>
      </c>
      <c r="G186" s="42">
        <f t="shared" si="43"/>
        <v>6.6666666666666666E-2</v>
      </c>
      <c r="H186" s="148">
        <f t="shared" si="44"/>
        <v>30</v>
      </c>
      <c r="I186" s="148">
        <f t="shared" si="45"/>
        <v>14</v>
      </c>
      <c r="J186" s="147">
        <f t="shared" si="46"/>
        <v>0.46666666666666667</v>
      </c>
      <c r="K186" s="59">
        <f>+PLAN!K194</f>
        <v>0</v>
      </c>
      <c r="L186" s="44">
        <f t="shared" si="47"/>
        <v>1</v>
      </c>
      <c r="M186" s="45" t="e">
        <f t="shared" si="48"/>
        <v>#DIV/0!</v>
      </c>
      <c r="N186" s="46">
        <f>+PLAN!L194</f>
        <v>0</v>
      </c>
      <c r="O186" s="47">
        <f>COUNTIF('4 TRIM'!$A$8:$A$5161,A186)</f>
        <v>0</v>
      </c>
      <c r="P186" s="48" t="e">
        <f t="shared" si="49"/>
        <v>#DIV/0!</v>
      </c>
      <c r="Q186" s="148">
        <f t="shared" si="50"/>
        <v>0</v>
      </c>
      <c r="R186" s="148">
        <f t="shared" si="51"/>
        <v>1</v>
      </c>
      <c r="S186" s="147" t="e">
        <f t="shared" si="52"/>
        <v>#DIV/0!</v>
      </c>
      <c r="T186" s="149">
        <f t="shared" si="53"/>
        <v>15</v>
      </c>
      <c r="U186" s="149">
        <f>+PLAN!M194</f>
        <v>30</v>
      </c>
      <c r="V186" s="150">
        <f t="shared" si="54"/>
        <v>0.5</v>
      </c>
      <c r="W186" s="49"/>
      <c r="X186" s="56">
        <v>184</v>
      </c>
      <c r="Y186" s="50">
        <f>COUNTIFS('1 TRIM'!$A$8:$A$10507,X186,'1 TRIM'!$J$8:$J$10507,"Programada")</f>
        <v>13</v>
      </c>
      <c r="Z186" s="50">
        <f>COUNTIFS('1 TRIM'!$A$8:$A$10507,X186,'1 TRIM'!$J$8:$J$10507,"Demanda")</f>
        <v>6</v>
      </c>
      <c r="AA186" s="50">
        <f>COUNTIFS('2 TRIM'!$A$8:$A$15000,X186,'2 TRIM'!$J$8:$J$15000,"Programada")</f>
        <v>1</v>
      </c>
      <c r="AB186" s="50">
        <f>COUNTIFS('2 TRIM'!$A$8:$A$15000,X186,'2 TRIM'!$J$8:$J$15000,"Demanda")</f>
        <v>0</v>
      </c>
      <c r="AC186" s="50">
        <f>COUNTIFS('3 TRIM'!$A$8:$A$20000,X186,'3 TRIM'!$J$8:$J$20000,"Programada")</f>
        <v>1</v>
      </c>
      <c r="AD186" s="50">
        <f>COUNTIFS('3 TRIM'!$A$8:$A$20000,X186,'3 TRIM'!$J$8:$J$20000,"Demanda")</f>
        <v>0</v>
      </c>
      <c r="AE186" s="50">
        <f>COUNTIFS('4 TRIM'!$A$8:$A$10161,X186,'4 TRIM'!$G$8:$G$10161,"Programada")</f>
        <v>0</v>
      </c>
      <c r="AF186" s="50">
        <f>COUNTIFS('4 TRIM'!$A$8:$A$10161,X186,'4 TRIM'!$G$8:$G$10161,"Demanda")</f>
        <v>0</v>
      </c>
      <c r="AG186" s="51">
        <f t="shared" si="39"/>
        <v>21</v>
      </c>
      <c r="AH186" s="49"/>
      <c r="AI186" s="56">
        <v>184</v>
      </c>
      <c r="AJ186" s="50">
        <f>COUNTIFS('1 TRIM'!$A$8:$A$15000,AI186,'1 TRIM'!$K$8:$K$15000,"Interno")</f>
        <v>19</v>
      </c>
      <c r="AK186" s="50">
        <f>COUNTIFS('1 TRIM'!$A$8:$A$15000,AI186,'1 TRIM'!$K$8:$K$15000,"Externo")</f>
        <v>0</v>
      </c>
      <c r="AL186" s="50">
        <f>COUNTIFS('2 TRIM'!$A$8:$A$15000,AI186,'2 TRIM'!$K$8:$K$15000,"Interno")</f>
        <v>1</v>
      </c>
      <c r="AM186" s="50">
        <f>COUNTIFS('2 TRIM'!$A$8:$A$15000,AI186,'2 TRIM'!$K$8:$K$15000,"Externo")</f>
        <v>0</v>
      </c>
      <c r="AN186" s="50">
        <f>COUNTIFS('3 TRIM'!A$8:A$5481,AI186,'3 TRIM'!K$8:K$5481,"Interno")</f>
        <v>0</v>
      </c>
      <c r="AO186" s="50">
        <f>COUNTIFS('3 TRIM'!A$8:A$5481,AI186,'3 TRIM'!K$8:K$5481,"Externo")</f>
        <v>0</v>
      </c>
      <c r="AP186" s="50">
        <f>COUNTIFS('4 TRIM'!A$8:A$5161,AI186,'4 TRIM'!H$8:H$5161,"Interno")</f>
        <v>0</v>
      </c>
      <c r="AQ186" s="50">
        <f>COUNTIFS('4 TRIM'!A$8:A$5161,AI186,'4 TRIM'!H$8:H$5161,"Externo")</f>
        <v>0</v>
      </c>
      <c r="AR186" s="51">
        <f t="shared" si="55"/>
        <v>20</v>
      </c>
      <c r="AS186" s="49"/>
      <c r="AT186" s="56">
        <v>184</v>
      </c>
      <c r="AU186" s="52">
        <f>COUNTIFS('1 TRIM'!$A$8:$A$15000,AT186,'1 TRIM'!$L$8:$L$15000,"Campo")</f>
        <v>0</v>
      </c>
      <c r="AV186" s="52">
        <f>COUNTIFS('1 TRIM'!$A$8:$A$15000,AT186,'1 TRIM'!$L$8:$L$15000,"Oficina")</f>
        <v>19</v>
      </c>
      <c r="AW186" s="52">
        <f>COUNTIFS('1 TRIM'!$A$8:$A$15000,AT186,'1 TRIM'!$L$8:$L$15000,"Virtual")</f>
        <v>0</v>
      </c>
      <c r="AX186" s="52">
        <f>COUNTIFS('2 TRIM'!$A$8:$A$15000,AT186,'2 TRIM'!$L$8:$L$15000,"Campo")</f>
        <v>0</v>
      </c>
      <c r="AY186" s="52">
        <f>COUNTIFS('2 TRIM'!$A$8:$A$15000,AT186,'2 TRIM'!$L$8:$L$15000,"Oficina")</f>
        <v>1</v>
      </c>
      <c r="AZ186" s="52">
        <f>COUNTIFS('2 TRIM'!$A$8:$A$15000,AT186,'2 TRIM'!$L$8:$L$15000,"Virtual")</f>
        <v>0</v>
      </c>
      <c r="BA186" s="52">
        <f>COUNTIFS('3 TRIM'!$A$8:$A$5481,AT186,'3 TRIM'!$L$8:$L$5481,"Campo")</f>
        <v>0</v>
      </c>
      <c r="BB186" s="52">
        <f>COUNTIFS('3 TRIM'!$A$8:$A$5481,AT186,'3 TRIM'!$L$8:$L$5481,"Oficina")</f>
        <v>0</v>
      </c>
      <c r="BC186" s="52">
        <f>COUNTIFS('3 TRIM'!$A$8:$A$5481,AT186,'3 TRIM'!$L$8:$L$5481,"Virtual")</f>
        <v>0</v>
      </c>
      <c r="BD186" s="50">
        <f>COUNTIFS('4 TRIM'!$A$8:$A$5161,X186,'4 TRIM'!$I$8:$I$5161,"Campo")</f>
        <v>0</v>
      </c>
      <c r="BE186" s="52">
        <f>COUNTIFS('4 TRIM'!$A$8:$A$5161,AT186,'4 TRIM'!$I$8:$I$5161,"Oficina")</f>
        <v>0</v>
      </c>
      <c r="BF186" s="52">
        <f>COUNTIFS('4 TRIM'!$A$8:$A$5161,AT186,'4 TRIM'!$I$8:$I$5161,"Virtual")</f>
        <v>0</v>
      </c>
      <c r="BG186" s="51">
        <f t="shared" si="56"/>
        <v>20</v>
      </c>
      <c r="BH186" s="49"/>
      <c r="BI186" s="56">
        <v>184</v>
      </c>
      <c r="BJ186" s="52">
        <f>SUMIFS('1 TRIM'!M$8:M$14507,'1 TRIM'!A$8:A$14507,FORMULAS!BI186)</f>
        <v>19</v>
      </c>
      <c r="BK186" s="52">
        <f>SUMIFS('2 TRIM'!M$8:M$6930,'2 TRIM'!A$8:A$6930,FORMULAS!BI186)</f>
        <v>0</v>
      </c>
      <c r="BL186" s="52">
        <f>SUMIFS('3 TRIM'!M$8:M$5481,'3 TRIM'!A$8:A$5481,FORMULAS!BK186)</f>
        <v>0</v>
      </c>
      <c r="BM186" s="52">
        <f>SUMIFS('4 TRIM'!M$8:M$5161,'4 TRIM'!A$8:A$5161,FORMULAS!BL186)</f>
        <v>0</v>
      </c>
      <c r="BN186" s="52">
        <f>SUMIFS('1 TRIM'!Q$8:Q$5507,'1 TRIM'!E$8:E$5507,FORMULAS!BM186)</f>
        <v>0</v>
      </c>
      <c r="BO186" s="49"/>
      <c r="BQ186" s="61"/>
      <c r="BR186" s="49"/>
      <c r="BS186" s="49"/>
      <c r="BT186" s="49"/>
      <c r="BU186" s="49"/>
      <c r="BV186" s="49"/>
      <c r="BW186" s="49"/>
      <c r="BX186" s="49"/>
      <c r="BY186" s="49"/>
      <c r="BZ186" s="49"/>
    </row>
    <row r="187" spans="1:78" x14ac:dyDescent="0.25">
      <c r="A187" s="56">
        <v>185</v>
      </c>
      <c r="B187" s="57">
        <f>+PLAN!I195</f>
        <v>4</v>
      </c>
      <c r="C187" s="38">
        <f t="shared" si="40"/>
        <v>1</v>
      </c>
      <c r="D187" s="39">
        <f t="shared" si="41"/>
        <v>0.25</v>
      </c>
      <c r="E187" s="58">
        <f>+PLAN!J195</f>
        <v>5</v>
      </c>
      <c r="F187" s="41">
        <f t="shared" si="42"/>
        <v>0</v>
      </c>
      <c r="G187" s="42">
        <f t="shared" si="43"/>
        <v>0</v>
      </c>
      <c r="H187" s="148">
        <f t="shared" si="44"/>
        <v>9</v>
      </c>
      <c r="I187" s="148">
        <f t="shared" si="45"/>
        <v>1</v>
      </c>
      <c r="J187" s="147">
        <f t="shared" si="46"/>
        <v>0.1111111111111111</v>
      </c>
      <c r="K187" s="59">
        <f>+PLAN!K195</f>
        <v>5</v>
      </c>
      <c r="L187" s="44">
        <f t="shared" si="47"/>
        <v>3</v>
      </c>
      <c r="M187" s="45">
        <f t="shared" si="48"/>
        <v>0.6</v>
      </c>
      <c r="N187" s="46">
        <f>+PLAN!L195</f>
        <v>5</v>
      </c>
      <c r="O187" s="47">
        <f>COUNTIF('4 TRIM'!$A$8:$A$5161,A187)</f>
        <v>0</v>
      </c>
      <c r="P187" s="48">
        <f t="shared" si="49"/>
        <v>0</v>
      </c>
      <c r="Q187" s="148">
        <f t="shared" si="50"/>
        <v>10</v>
      </c>
      <c r="R187" s="148">
        <f t="shared" si="51"/>
        <v>3</v>
      </c>
      <c r="S187" s="147">
        <f t="shared" si="52"/>
        <v>0.3</v>
      </c>
      <c r="T187" s="149">
        <f t="shared" si="53"/>
        <v>4</v>
      </c>
      <c r="U187" s="149">
        <f>+PLAN!M195</f>
        <v>19</v>
      </c>
      <c r="V187" s="150">
        <f t="shared" si="54"/>
        <v>0.21052631578947367</v>
      </c>
      <c r="W187" s="49"/>
      <c r="X187" s="56">
        <v>185</v>
      </c>
      <c r="Y187" s="50">
        <f>COUNTIFS('1 TRIM'!$A$8:$A$10507,X187,'1 TRIM'!$J$8:$J$10507,"Programada")</f>
        <v>1</v>
      </c>
      <c r="Z187" s="50">
        <f>COUNTIFS('1 TRIM'!$A$8:$A$10507,X187,'1 TRIM'!$J$8:$J$10507,"Demanda")</f>
        <v>0</v>
      </c>
      <c r="AA187" s="50">
        <f>COUNTIFS('2 TRIM'!$A$8:$A$15000,X187,'2 TRIM'!$J$8:$J$15000,"Programada")</f>
        <v>0</v>
      </c>
      <c r="AB187" s="50">
        <f>COUNTIFS('2 TRIM'!$A$8:$A$15000,X187,'2 TRIM'!$J$8:$J$15000,"Demanda")</f>
        <v>0</v>
      </c>
      <c r="AC187" s="50">
        <f>COUNTIFS('3 TRIM'!$A$8:$A$20000,X187,'3 TRIM'!$J$8:$J$20000,"Programada")</f>
        <v>3</v>
      </c>
      <c r="AD187" s="50">
        <f>COUNTIFS('3 TRIM'!$A$8:$A$20000,X187,'3 TRIM'!$J$8:$J$20000,"Demanda")</f>
        <v>0</v>
      </c>
      <c r="AE187" s="50">
        <f>COUNTIFS('4 TRIM'!$A$8:$A$10161,X187,'4 TRIM'!$G$8:$G$10161,"Programada")</f>
        <v>0</v>
      </c>
      <c r="AF187" s="50">
        <f>COUNTIFS('4 TRIM'!$A$8:$A$10161,X187,'4 TRIM'!$G$8:$G$10161,"Demanda")</f>
        <v>0</v>
      </c>
      <c r="AG187" s="51">
        <f t="shared" si="39"/>
        <v>4</v>
      </c>
      <c r="AH187" s="49"/>
      <c r="AI187" s="56">
        <v>185</v>
      </c>
      <c r="AJ187" s="50">
        <f>COUNTIFS('1 TRIM'!$A$8:$A$15000,AI187,'1 TRIM'!$K$8:$K$15000,"Interno")</f>
        <v>0</v>
      </c>
      <c r="AK187" s="50">
        <f>COUNTIFS('1 TRIM'!$A$8:$A$15000,AI187,'1 TRIM'!$K$8:$K$15000,"Externo")</f>
        <v>1</v>
      </c>
      <c r="AL187" s="50">
        <f>COUNTIFS('2 TRIM'!$A$8:$A$15000,AI187,'2 TRIM'!$K$8:$K$15000,"Interno")</f>
        <v>0</v>
      </c>
      <c r="AM187" s="50">
        <f>COUNTIFS('2 TRIM'!$A$8:$A$15000,AI187,'2 TRIM'!$K$8:$K$15000,"Externo")</f>
        <v>0</v>
      </c>
      <c r="AN187" s="50">
        <f>COUNTIFS('3 TRIM'!A$8:A$5481,AI187,'3 TRIM'!K$8:K$5481,"Interno")</f>
        <v>1</v>
      </c>
      <c r="AO187" s="50">
        <f>COUNTIFS('3 TRIM'!A$8:A$5481,AI187,'3 TRIM'!K$8:K$5481,"Externo")</f>
        <v>1</v>
      </c>
      <c r="AP187" s="50">
        <f>COUNTIFS('4 TRIM'!A$8:A$5161,AI187,'4 TRIM'!H$8:H$5161,"Interno")</f>
        <v>0</v>
      </c>
      <c r="AQ187" s="50">
        <f>COUNTIFS('4 TRIM'!A$8:A$5161,AI187,'4 TRIM'!H$8:H$5161,"Externo")</f>
        <v>0</v>
      </c>
      <c r="AR187" s="51">
        <f t="shared" si="55"/>
        <v>3</v>
      </c>
      <c r="AS187" s="49"/>
      <c r="AT187" s="56">
        <v>185</v>
      </c>
      <c r="AU187" s="52">
        <f>COUNTIFS('1 TRIM'!$A$8:$A$15000,AT187,'1 TRIM'!$L$8:$L$15000,"Campo")</f>
        <v>1</v>
      </c>
      <c r="AV187" s="52">
        <f>COUNTIFS('1 TRIM'!$A$8:$A$15000,AT187,'1 TRIM'!$L$8:$L$15000,"Oficina")</f>
        <v>0</v>
      </c>
      <c r="AW187" s="52">
        <f>COUNTIFS('1 TRIM'!$A$8:$A$15000,AT187,'1 TRIM'!$L$8:$L$15000,"Virtual")</f>
        <v>0</v>
      </c>
      <c r="AX187" s="52">
        <f>COUNTIFS('2 TRIM'!$A$8:$A$15000,AT187,'2 TRIM'!$L$8:$L$15000,"Campo")</f>
        <v>0</v>
      </c>
      <c r="AY187" s="52">
        <f>COUNTIFS('2 TRIM'!$A$8:$A$15000,AT187,'2 TRIM'!$L$8:$L$15000,"Oficina")</f>
        <v>0</v>
      </c>
      <c r="AZ187" s="52">
        <f>COUNTIFS('2 TRIM'!$A$8:$A$15000,AT187,'2 TRIM'!$L$8:$L$15000,"Virtual")</f>
        <v>0</v>
      </c>
      <c r="BA187" s="52">
        <f>COUNTIFS('3 TRIM'!$A$8:$A$5481,AT187,'3 TRIM'!$L$8:$L$5481,"Campo")</f>
        <v>0</v>
      </c>
      <c r="BB187" s="52">
        <f>COUNTIFS('3 TRIM'!$A$8:$A$5481,AT187,'3 TRIM'!$L$8:$L$5481,"Oficina")</f>
        <v>0</v>
      </c>
      <c r="BC187" s="52">
        <f>COUNTIFS('3 TRIM'!$A$8:$A$5481,AT187,'3 TRIM'!$L$8:$L$5481,"Virtual")</f>
        <v>2</v>
      </c>
      <c r="BD187" s="50">
        <f>COUNTIFS('4 TRIM'!$A$8:$A$5161,X187,'4 TRIM'!$I$8:$I$5161,"Campo")</f>
        <v>0</v>
      </c>
      <c r="BE187" s="52">
        <f>COUNTIFS('4 TRIM'!$A$8:$A$5161,AT187,'4 TRIM'!$I$8:$I$5161,"Oficina")</f>
        <v>0</v>
      </c>
      <c r="BF187" s="52">
        <f>COUNTIFS('4 TRIM'!$A$8:$A$5161,AT187,'4 TRIM'!$I$8:$I$5161,"Virtual")</f>
        <v>0</v>
      </c>
      <c r="BG187" s="51">
        <f t="shared" si="56"/>
        <v>3</v>
      </c>
      <c r="BH187" s="49"/>
      <c r="BI187" s="56">
        <v>185</v>
      </c>
      <c r="BJ187" s="52">
        <f>SUMIFS('1 TRIM'!M$8:M$14507,'1 TRIM'!A$8:A$14507,FORMULAS!BI187)</f>
        <v>2</v>
      </c>
      <c r="BK187" s="52">
        <f>SUMIFS('2 TRIM'!M$8:M$6930,'2 TRIM'!A$8:A$6930,FORMULAS!BI187)</f>
        <v>0</v>
      </c>
      <c r="BL187" s="52">
        <f>SUMIFS('3 TRIM'!M$8:M$5481,'3 TRIM'!A$8:A$5481,FORMULAS!BK187)</f>
        <v>0</v>
      </c>
      <c r="BM187" s="52">
        <f>SUMIFS('4 TRIM'!M$8:M$5161,'4 TRIM'!A$8:A$5161,FORMULAS!BL187)</f>
        <v>0</v>
      </c>
      <c r="BN187" s="52">
        <f>SUMIFS('1 TRIM'!Q$8:Q$5507,'1 TRIM'!E$8:E$5507,FORMULAS!BM187)</f>
        <v>0</v>
      </c>
      <c r="BO187" s="49"/>
      <c r="BQ187" s="61"/>
      <c r="BR187" s="49"/>
      <c r="BS187" s="49"/>
      <c r="BT187" s="49"/>
      <c r="BU187" s="49"/>
      <c r="BV187" s="49"/>
      <c r="BW187" s="49"/>
      <c r="BX187" s="49"/>
      <c r="BY187" s="49"/>
      <c r="BZ187" s="49"/>
    </row>
    <row r="188" spans="1:78" x14ac:dyDescent="0.25">
      <c r="A188" s="56">
        <v>186</v>
      </c>
      <c r="B188" s="57">
        <f>+PLAN!I196</f>
        <v>60</v>
      </c>
      <c r="C188" s="38">
        <f t="shared" si="40"/>
        <v>24</v>
      </c>
      <c r="D188" s="39">
        <f t="shared" si="41"/>
        <v>0.4</v>
      </c>
      <c r="E188" s="58">
        <f>+PLAN!J196</f>
        <v>60</v>
      </c>
      <c r="F188" s="41">
        <f t="shared" si="42"/>
        <v>66</v>
      </c>
      <c r="G188" s="42">
        <f t="shared" si="43"/>
        <v>1.1000000000000001</v>
      </c>
      <c r="H188" s="148">
        <f t="shared" si="44"/>
        <v>120</v>
      </c>
      <c r="I188" s="148">
        <f t="shared" si="45"/>
        <v>90</v>
      </c>
      <c r="J188" s="147">
        <f t="shared" si="46"/>
        <v>0.75</v>
      </c>
      <c r="K188" s="59">
        <f>+PLAN!K196</f>
        <v>50</v>
      </c>
      <c r="L188" s="44">
        <f t="shared" si="47"/>
        <v>61</v>
      </c>
      <c r="M188" s="45">
        <f t="shared" si="48"/>
        <v>1.22</v>
      </c>
      <c r="N188" s="46">
        <f>+PLAN!L196</f>
        <v>60</v>
      </c>
      <c r="O188" s="47">
        <f>COUNTIF('4 TRIM'!$A$8:$A$5161,A188)</f>
        <v>0</v>
      </c>
      <c r="P188" s="48">
        <f t="shared" si="49"/>
        <v>0</v>
      </c>
      <c r="Q188" s="148">
        <f t="shared" si="50"/>
        <v>110</v>
      </c>
      <c r="R188" s="148">
        <f t="shared" si="51"/>
        <v>61</v>
      </c>
      <c r="S188" s="147">
        <f t="shared" si="52"/>
        <v>0.55454545454545456</v>
      </c>
      <c r="T188" s="149">
        <f t="shared" si="53"/>
        <v>151</v>
      </c>
      <c r="U188" s="149">
        <f>+PLAN!M196</f>
        <v>230</v>
      </c>
      <c r="V188" s="150">
        <f t="shared" si="54"/>
        <v>0.65652173913043477</v>
      </c>
      <c r="W188" s="49"/>
      <c r="X188" s="56">
        <v>186</v>
      </c>
      <c r="Y188" s="50">
        <f>COUNTIFS('1 TRIM'!$A$8:$A$10507,X188,'1 TRIM'!$J$8:$J$10507,"Programada")</f>
        <v>24</v>
      </c>
      <c r="Z188" s="50">
        <f>COUNTIFS('1 TRIM'!$A$8:$A$10507,X188,'1 TRIM'!$J$8:$J$10507,"Demanda")</f>
        <v>9</v>
      </c>
      <c r="AA188" s="50">
        <f>COUNTIFS('2 TRIM'!$A$8:$A$15000,X188,'2 TRIM'!$J$8:$J$15000,"Programada")</f>
        <v>66</v>
      </c>
      <c r="AB188" s="50">
        <f>COUNTIFS('2 TRIM'!$A$8:$A$15000,X188,'2 TRIM'!$J$8:$J$15000,"Demanda")</f>
        <v>24</v>
      </c>
      <c r="AC188" s="50">
        <f>COUNTIFS('3 TRIM'!$A$8:$A$20000,X188,'3 TRIM'!$J$8:$J$20000,"Programada")</f>
        <v>61</v>
      </c>
      <c r="AD188" s="50">
        <f>COUNTIFS('3 TRIM'!$A$8:$A$20000,X188,'3 TRIM'!$J$8:$J$20000,"Demanda")</f>
        <v>6</v>
      </c>
      <c r="AE188" s="50">
        <f>COUNTIFS('4 TRIM'!$A$8:$A$10161,X188,'4 TRIM'!$G$8:$G$10161,"Programada")</f>
        <v>0</v>
      </c>
      <c r="AF188" s="50">
        <f>COUNTIFS('4 TRIM'!$A$8:$A$10161,X188,'4 TRIM'!$G$8:$G$10161,"Demanda")</f>
        <v>0</v>
      </c>
      <c r="AG188" s="51">
        <f t="shared" si="39"/>
        <v>190</v>
      </c>
      <c r="AH188" s="49"/>
      <c r="AI188" s="56">
        <v>186</v>
      </c>
      <c r="AJ188" s="50">
        <f>COUNTIFS('1 TRIM'!$A$8:$A$15000,AI188,'1 TRIM'!$K$8:$K$15000,"Interno")</f>
        <v>4</v>
      </c>
      <c r="AK188" s="50">
        <f>COUNTIFS('1 TRIM'!$A$8:$A$15000,AI188,'1 TRIM'!$K$8:$K$15000,"Externo")</f>
        <v>29</v>
      </c>
      <c r="AL188" s="50">
        <f>COUNTIFS('2 TRIM'!$A$8:$A$15000,AI188,'2 TRIM'!$K$8:$K$15000,"Interno")</f>
        <v>0</v>
      </c>
      <c r="AM188" s="50">
        <f>COUNTIFS('2 TRIM'!$A$8:$A$15000,AI188,'2 TRIM'!$K$8:$K$15000,"Externo")</f>
        <v>90</v>
      </c>
      <c r="AN188" s="50">
        <f>COUNTIFS('3 TRIM'!A$8:A$5481,AI188,'3 TRIM'!K$8:K$5481,"Interno")</f>
        <v>2</v>
      </c>
      <c r="AO188" s="50">
        <f>COUNTIFS('3 TRIM'!A$8:A$5481,AI188,'3 TRIM'!K$8:K$5481,"Externo")</f>
        <v>38</v>
      </c>
      <c r="AP188" s="50">
        <f>COUNTIFS('4 TRIM'!A$8:A$5161,AI188,'4 TRIM'!H$8:H$5161,"Interno")</f>
        <v>0</v>
      </c>
      <c r="AQ188" s="50">
        <f>COUNTIFS('4 TRIM'!A$8:A$5161,AI188,'4 TRIM'!H$8:H$5161,"Externo")</f>
        <v>0</v>
      </c>
      <c r="AR188" s="51">
        <f t="shared" si="55"/>
        <v>163</v>
      </c>
      <c r="AS188" s="49"/>
      <c r="AT188" s="56">
        <v>186</v>
      </c>
      <c r="AU188" s="52">
        <f>COUNTIFS('1 TRIM'!$A$8:$A$15000,AT188,'1 TRIM'!$L$8:$L$15000,"Campo")</f>
        <v>5</v>
      </c>
      <c r="AV188" s="52">
        <f>COUNTIFS('1 TRIM'!$A$8:$A$15000,AT188,'1 TRIM'!$L$8:$L$15000,"Oficina")</f>
        <v>3</v>
      </c>
      <c r="AW188" s="52">
        <f>COUNTIFS('1 TRIM'!$A$8:$A$15000,AT188,'1 TRIM'!$L$8:$L$15000,"Virtual")</f>
        <v>25</v>
      </c>
      <c r="AX188" s="52">
        <f>COUNTIFS('2 TRIM'!$A$8:$A$15000,AT188,'2 TRIM'!$L$8:$L$15000,"Campo")</f>
        <v>15</v>
      </c>
      <c r="AY188" s="52">
        <f>COUNTIFS('2 TRIM'!$A$8:$A$15000,AT188,'2 TRIM'!$L$8:$L$15000,"Oficina")</f>
        <v>10</v>
      </c>
      <c r="AZ188" s="52">
        <f>COUNTIFS('2 TRIM'!$A$8:$A$15000,AT188,'2 TRIM'!$L$8:$L$15000,"Virtual")</f>
        <v>65</v>
      </c>
      <c r="BA188" s="52">
        <f>COUNTIFS('3 TRIM'!$A$8:$A$5481,AT188,'3 TRIM'!$L$8:$L$5481,"Campo")</f>
        <v>4</v>
      </c>
      <c r="BB188" s="52">
        <f>COUNTIFS('3 TRIM'!$A$8:$A$5481,AT188,'3 TRIM'!$L$8:$L$5481,"Oficina")</f>
        <v>4</v>
      </c>
      <c r="BC188" s="52">
        <f>COUNTIFS('3 TRIM'!$A$8:$A$5481,AT188,'3 TRIM'!$L$8:$L$5481,"Virtual")</f>
        <v>32</v>
      </c>
      <c r="BD188" s="50">
        <f>COUNTIFS('4 TRIM'!$A$8:$A$5161,X188,'4 TRIM'!$I$8:$I$5161,"Campo")</f>
        <v>0</v>
      </c>
      <c r="BE188" s="52">
        <f>COUNTIFS('4 TRIM'!$A$8:$A$5161,AT188,'4 TRIM'!$I$8:$I$5161,"Oficina")</f>
        <v>0</v>
      </c>
      <c r="BF188" s="52">
        <f>COUNTIFS('4 TRIM'!$A$8:$A$5161,AT188,'4 TRIM'!$I$8:$I$5161,"Virtual")</f>
        <v>0</v>
      </c>
      <c r="BG188" s="51">
        <f t="shared" si="56"/>
        <v>163</v>
      </c>
      <c r="BH188" s="49"/>
      <c r="BI188" s="56">
        <v>186</v>
      </c>
      <c r="BJ188" s="52">
        <f>SUMIFS('1 TRIM'!M$8:M$14507,'1 TRIM'!A$8:A$14507,FORMULAS!BI188)</f>
        <v>157</v>
      </c>
      <c r="BK188" s="52">
        <f>SUMIFS('2 TRIM'!M$8:M$6930,'2 TRIM'!A$8:A$6930,FORMULAS!BI188)</f>
        <v>283</v>
      </c>
      <c r="BL188" s="52">
        <f>SUMIFS('3 TRIM'!M$8:M$5481,'3 TRIM'!A$8:A$5481,FORMULAS!BK188)</f>
        <v>75</v>
      </c>
      <c r="BM188" s="52">
        <f>SUMIFS('4 TRIM'!M$8:M$5161,'4 TRIM'!A$8:A$5161,FORMULAS!BL188)</f>
        <v>0</v>
      </c>
      <c r="BN188" s="52">
        <f>SUMIFS('1 TRIM'!Q$8:Q$5507,'1 TRIM'!E$8:E$5507,FORMULAS!BM188)</f>
        <v>0</v>
      </c>
      <c r="BO188" s="49"/>
      <c r="BQ188" s="61"/>
      <c r="BR188" s="49"/>
      <c r="BS188" s="49"/>
      <c r="BT188" s="49"/>
      <c r="BU188" s="49"/>
      <c r="BV188" s="49"/>
      <c r="BW188" s="49"/>
      <c r="BX188" s="49"/>
      <c r="BY188" s="49"/>
      <c r="BZ188" s="49"/>
    </row>
    <row r="189" spans="1:78" x14ac:dyDescent="0.25">
      <c r="A189" s="56">
        <v>187</v>
      </c>
      <c r="B189" s="57">
        <f>+PLAN!I197</f>
        <v>25</v>
      </c>
      <c r="C189" s="38">
        <f t="shared" si="40"/>
        <v>24</v>
      </c>
      <c r="D189" s="39">
        <f t="shared" si="41"/>
        <v>0.96</v>
      </c>
      <c r="E189" s="58">
        <f>+PLAN!J197</f>
        <v>60</v>
      </c>
      <c r="F189" s="41">
        <f t="shared" si="42"/>
        <v>34</v>
      </c>
      <c r="G189" s="42">
        <f t="shared" si="43"/>
        <v>0.56666666666666665</v>
      </c>
      <c r="H189" s="148">
        <f t="shared" si="44"/>
        <v>85</v>
      </c>
      <c r="I189" s="148">
        <f t="shared" si="45"/>
        <v>58</v>
      </c>
      <c r="J189" s="147">
        <f t="shared" si="46"/>
        <v>0.68235294117647061</v>
      </c>
      <c r="K189" s="59">
        <f>+PLAN!K197</f>
        <v>25</v>
      </c>
      <c r="L189" s="44">
        <f t="shared" si="47"/>
        <v>25</v>
      </c>
      <c r="M189" s="45">
        <f t="shared" si="48"/>
        <v>1</v>
      </c>
      <c r="N189" s="46">
        <f>+PLAN!L197</f>
        <v>60</v>
      </c>
      <c r="O189" s="47">
        <f>COUNTIF('4 TRIM'!$A$8:$A$5161,A189)</f>
        <v>0</v>
      </c>
      <c r="P189" s="48">
        <f t="shared" si="49"/>
        <v>0</v>
      </c>
      <c r="Q189" s="148">
        <f t="shared" si="50"/>
        <v>85</v>
      </c>
      <c r="R189" s="148">
        <f t="shared" si="51"/>
        <v>25</v>
      </c>
      <c r="S189" s="147">
        <f t="shared" si="52"/>
        <v>0.29411764705882354</v>
      </c>
      <c r="T189" s="149">
        <f t="shared" si="53"/>
        <v>83</v>
      </c>
      <c r="U189" s="149">
        <f>+PLAN!M197</f>
        <v>170</v>
      </c>
      <c r="V189" s="150">
        <f t="shared" si="54"/>
        <v>0.48823529411764705</v>
      </c>
      <c r="W189" s="49"/>
      <c r="X189" s="56">
        <v>187</v>
      </c>
      <c r="Y189" s="50">
        <f>COUNTIFS('1 TRIM'!$A$8:$A$10507,X189,'1 TRIM'!$J$8:$J$10507,"Programada")</f>
        <v>24</v>
      </c>
      <c r="Z189" s="50">
        <f>COUNTIFS('1 TRIM'!$A$8:$A$10507,X189,'1 TRIM'!$J$8:$J$10507,"Demanda")</f>
        <v>14</v>
      </c>
      <c r="AA189" s="50">
        <f>COUNTIFS('2 TRIM'!$A$8:$A$15000,X189,'2 TRIM'!$J$8:$J$15000,"Programada")</f>
        <v>34</v>
      </c>
      <c r="AB189" s="50">
        <f>COUNTIFS('2 TRIM'!$A$8:$A$15000,X189,'2 TRIM'!$J$8:$J$15000,"Demanda")</f>
        <v>18</v>
      </c>
      <c r="AC189" s="50">
        <f>COUNTIFS('3 TRIM'!$A$8:$A$20000,X189,'3 TRIM'!$J$8:$J$20000,"Programada")</f>
        <v>25</v>
      </c>
      <c r="AD189" s="50">
        <f>COUNTIFS('3 TRIM'!$A$8:$A$20000,X189,'3 TRIM'!$J$8:$J$20000,"Demanda")</f>
        <v>17</v>
      </c>
      <c r="AE189" s="50">
        <f>COUNTIFS('4 TRIM'!$A$8:$A$10161,X189,'4 TRIM'!$G$8:$G$10161,"Programada")</f>
        <v>0</v>
      </c>
      <c r="AF189" s="50">
        <f>COUNTIFS('4 TRIM'!$A$8:$A$10161,X189,'4 TRIM'!$G$8:$G$10161,"Demanda")</f>
        <v>0</v>
      </c>
      <c r="AG189" s="51">
        <f t="shared" si="39"/>
        <v>132</v>
      </c>
      <c r="AH189" s="49"/>
      <c r="AI189" s="56">
        <v>187</v>
      </c>
      <c r="AJ189" s="50">
        <f>COUNTIFS('1 TRIM'!$A$8:$A$15000,AI189,'1 TRIM'!$K$8:$K$15000,"Interno")</f>
        <v>37</v>
      </c>
      <c r="AK189" s="50">
        <f>COUNTIFS('1 TRIM'!$A$8:$A$15000,AI189,'1 TRIM'!$K$8:$K$15000,"Externo")</f>
        <v>1</v>
      </c>
      <c r="AL189" s="50">
        <f>COUNTIFS('2 TRIM'!$A$8:$A$15000,AI189,'2 TRIM'!$K$8:$K$15000,"Interno")</f>
        <v>50</v>
      </c>
      <c r="AM189" s="50">
        <f>COUNTIFS('2 TRIM'!$A$8:$A$15000,AI189,'2 TRIM'!$K$8:$K$15000,"Externo")</f>
        <v>2</v>
      </c>
      <c r="AN189" s="50">
        <f>COUNTIFS('3 TRIM'!A$8:A$5481,AI189,'3 TRIM'!K$8:K$5481,"Interno")</f>
        <v>28</v>
      </c>
      <c r="AO189" s="50">
        <f>COUNTIFS('3 TRIM'!A$8:A$5481,AI189,'3 TRIM'!K$8:K$5481,"Externo")</f>
        <v>0</v>
      </c>
      <c r="AP189" s="50">
        <f>COUNTIFS('4 TRIM'!A$8:A$5161,AI189,'4 TRIM'!H$8:H$5161,"Interno")</f>
        <v>0</v>
      </c>
      <c r="AQ189" s="50">
        <f>COUNTIFS('4 TRIM'!A$8:A$5161,AI189,'4 TRIM'!H$8:H$5161,"Externo")</f>
        <v>0</v>
      </c>
      <c r="AR189" s="51">
        <f t="shared" si="55"/>
        <v>118</v>
      </c>
      <c r="AS189" s="49"/>
      <c r="AT189" s="56">
        <v>187</v>
      </c>
      <c r="AU189" s="52">
        <f>COUNTIFS('1 TRIM'!$A$8:$A$15000,AT189,'1 TRIM'!$L$8:$L$15000,"Campo")</f>
        <v>0</v>
      </c>
      <c r="AV189" s="52">
        <f>COUNTIFS('1 TRIM'!$A$8:$A$15000,AT189,'1 TRIM'!$L$8:$L$15000,"Oficina")</f>
        <v>23</v>
      </c>
      <c r="AW189" s="52">
        <f>COUNTIFS('1 TRIM'!$A$8:$A$15000,AT189,'1 TRIM'!$L$8:$L$15000,"Virtual")</f>
        <v>15</v>
      </c>
      <c r="AX189" s="52">
        <f>COUNTIFS('2 TRIM'!$A$8:$A$15000,AT189,'2 TRIM'!$L$8:$L$15000,"Campo")</f>
        <v>0</v>
      </c>
      <c r="AY189" s="52">
        <f>COUNTIFS('2 TRIM'!$A$8:$A$15000,AT189,'2 TRIM'!$L$8:$L$15000,"Oficina")</f>
        <v>23</v>
      </c>
      <c r="AZ189" s="52">
        <f>COUNTIFS('2 TRIM'!$A$8:$A$15000,AT189,'2 TRIM'!$L$8:$L$15000,"Virtual")</f>
        <v>29</v>
      </c>
      <c r="BA189" s="52">
        <f>COUNTIFS('3 TRIM'!$A$8:$A$5481,AT189,'3 TRIM'!$L$8:$L$5481,"Campo")</f>
        <v>0</v>
      </c>
      <c r="BB189" s="52">
        <f>COUNTIFS('3 TRIM'!$A$8:$A$5481,AT189,'3 TRIM'!$L$8:$L$5481,"Oficina")</f>
        <v>8</v>
      </c>
      <c r="BC189" s="52">
        <f>COUNTIFS('3 TRIM'!$A$8:$A$5481,AT189,'3 TRIM'!$L$8:$L$5481,"Virtual")</f>
        <v>20</v>
      </c>
      <c r="BD189" s="50">
        <f>COUNTIFS('4 TRIM'!$A$8:$A$5161,X189,'4 TRIM'!$I$8:$I$5161,"Campo")</f>
        <v>0</v>
      </c>
      <c r="BE189" s="52">
        <f>COUNTIFS('4 TRIM'!$A$8:$A$5161,AT189,'4 TRIM'!$I$8:$I$5161,"Oficina")</f>
        <v>0</v>
      </c>
      <c r="BF189" s="52">
        <f>COUNTIFS('4 TRIM'!$A$8:$A$5161,AT189,'4 TRIM'!$I$8:$I$5161,"Virtual")</f>
        <v>0</v>
      </c>
      <c r="BG189" s="51">
        <f t="shared" si="56"/>
        <v>118</v>
      </c>
      <c r="BH189" s="49"/>
      <c r="BI189" s="56">
        <v>187</v>
      </c>
      <c r="BJ189" s="52">
        <f>SUMIFS('1 TRIM'!M$8:M$14507,'1 TRIM'!A$8:A$14507,FORMULAS!BI189)</f>
        <v>216</v>
      </c>
      <c r="BK189" s="52">
        <f>SUMIFS('2 TRIM'!M$8:M$6930,'2 TRIM'!A$8:A$6930,FORMULAS!BI189)</f>
        <v>242</v>
      </c>
      <c r="BL189" s="52">
        <f>SUMIFS('3 TRIM'!M$8:M$5481,'3 TRIM'!A$8:A$5481,FORMULAS!BK189)</f>
        <v>0</v>
      </c>
      <c r="BM189" s="52">
        <f>SUMIFS('4 TRIM'!M$8:M$5161,'4 TRIM'!A$8:A$5161,FORMULAS!BL189)</f>
        <v>0</v>
      </c>
      <c r="BN189" s="52">
        <f>SUMIFS('1 TRIM'!Q$8:Q$5507,'1 TRIM'!E$8:E$5507,FORMULAS!BM189)</f>
        <v>0</v>
      </c>
      <c r="BO189" s="49"/>
      <c r="BQ189" s="61"/>
      <c r="BR189" s="49"/>
      <c r="BS189" s="49"/>
      <c r="BT189" s="49"/>
      <c r="BU189" s="49"/>
      <c r="BV189" s="49"/>
      <c r="BW189" s="49"/>
      <c r="BX189" s="49"/>
      <c r="BY189" s="49"/>
      <c r="BZ189" s="49"/>
    </row>
    <row r="190" spans="1:78" x14ac:dyDescent="0.25">
      <c r="A190" s="56">
        <v>188</v>
      </c>
      <c r="B190" s="57">
        <f>+PLAN!I198</f>
        <v>1</v>
      </c>
      <c r="C190" s="38">
        <f t="shared" si="40"/>
        <v>1</v>
      </c>
      <c r="D190" s="39">
        <f t="shared" si="41"/>
        <v>1</v>
      </c>
      <c r="E190" s="58">
        <f>+PLAN!J198</f>
        <v>0</v>
      </c>
      <c r="F190" s="41">
        <f t="shared" si="42"/>
        <v>1</v>
      </c>
      <c r="G190" s="42" t="e">
        <f t="shared" si="43"/>
        <v>#DIV/0!</v>
      </c>
      <c r="H190" s="148">
        <f t="shared" si="44"/>
        <v>1</v>
      </c>
      <c r="I190" s="148">
        <f t="shared" si="45"/>
        <v>2</v>
      </c>
      <c r="J190" s="147">
        <f t="shared" si="46"/>
        <v>2</v>
      </c>
      <c r="K190" s="59">
        <f>+PLAN!K198</f>
        <v>13</v>
      </c>
      <c r="L190" s="44">
        <f t="shared" si="47"/>
        <v>13</v>
      </c>
      <c r="M190" s="45">
        <f t="shared" si="48"/>
        <v>1</v>
      </c>
      <c r="N190" s="46">
        <f>+PLAN!L198</f>
        <v>0</v>
      </c>
      <c r="O190" s="47">
        <f>COUNTIF('4 TRIM'!$A$8:$A$5161,A190)</f>
        <v>0</v>
      </c>
      <c r="P190" s="48" t="e">
        <f t="shared" si="49"/>
        <v>#DIV/0!</v>
      </c>
      <c r="Q190" s="148">
        <f t="shared" si="50"/>
        <v>13</v>
      </c>
      <c r="R190" s="148">
        <f t="shared" si="51"/>
        <v>13</v>
      </c>
      <c r="S190" s="147">
        <f t="shared" si="52"/>
        <v>1</v>
      </c>
      <c r="T190" s="149">
        <f t="shared" si="53"/>
        <v>15</v>
      </c>
      <c r="U190" s="149">
        <f>+PLAN!M198</f>
        <v>14</v>
      </c>
      <c r="V190" s="150">
        <f t="shared" si="54"/>
        <v>1.0714285714285714</v>
      </c>
      <c r="W190" s="49"/>
      <c r="X190" s="56">
        <v>188</v>
      </c>
      <c r="Y190" s="50">
        <f>COUNTIFS('1 TRIM'!$A$8:$A$10507,X190,'1 TRIM'!$J$8:$J$10507,"Programada")</f>
        <v>1</v>
      </c>
      <c r="Z190" s="50">
        <f>COUNTIFS('1 TRIM'!$A$8:$A$10507,X190,'1 TRIM'!$J$8:$J$10507,"Demanda")</f>
        <v>1</v>
      </c>
      <c r="AA190" s="50">
        <f>COUNTIFS('2 TRIM'!$A$8:$A$15000,X190,'2 TRIM'!$J$8:$J$15000,"Programada")</f>
        <v>1</v>
      </c>
      <c r="AB190" s="50">
        <f>COUNTIFS('2 TRIM'!$A$8:$A$15000,X190,'2 TRIM'!$J$8:$J$15000,"Demanda")</f>
        <v>1</v>
      </c>
      <c r="AC190" s="50">
        <f>COUNTIFS('3 TRIM'!$A$8:$A$20000,X190,'3 TRIM'!$J$8:$J$20000,"Programada")</f>
        <v>13</v>
      </c>
      <c r="AD190" s="50">
        <f>COUNTIFS('3 TRIM'!$A$8:$A$20000,X190,'3 TRIM'!$J$8:$J$20000,"Demanda")</f>
        <v>2</v>
      </c>
      <c r="AE190" s="50">
        <f>COUNTIFS('4 TRIM'!$A$8:$A$10161,X190,'4 TRIM'!$G$8:$G$10161,"Programada")</f>
        <v>0</v>
      </c>
      <c r="AF190" s="50">
        <f>COUNTIFS('4 TRIM'!$A$8:$A$10161,X190,'4 TRIM'!$G$8:$G$10161,"Demanda")</f>
        <v>0</v>
      </c>
      <c r="AG190" s="51">
        <f t="shared" si="39"/>
        <v>19</v>
      </c>
      <c r="AH190" s="49"/>
      <c r="AI190" s="56">
        <v>188</v>
      </c>
      <c r="AJ190" s="50">
        <f>COUNTIFS('1 TRIM'!$A$8:$A$15000,AI190,'1 TRIM'!$K$8:$K$15000,"Interno")</f>
        <v>2</v>
      </c>
      <c r="AK190" s="50">
        <f>COUNTIFS('1 TRIM'!$A$8:$A$15000,AI190,'1 TRIM'!$K$8:$K$15000,"Externo")</f>
        <v>0</v>
      </c>
      <c r="AL190" s="50">
        <f>COUNTIFS('2 TRIM'!$A$8:$A$15000,AI190,'2 TRIM'!$K$8:$K$15000,"Interno")</f>
        <v>2</v>
      </c>
      <c r="AM190" s="50">
        <f>COUNTIFS('2 TRIM'!$A$8:$A$15000,AI190,'2 TRIM'!$K$8:$K$15000,"Externo")</f>
        <v>0</v>
      </c>
      <c r="AN190" s="50">
        <f>COUNTIFS('3 TRIM'!A$8:A$5481,AI190,'3 TRIM'!K$8:K$5481,"Interno")</f>
        <v>10</v>
      </c>
      <c r="AO190" s="50">
        <f>COUNTIFS('3 TRIM'!A$8:A$5481,AI190,'3 TRIM'!K$8:K$5481,"Externo")</f>
        <v>1</v>
      </c>
      <c r="AP190" s="50">
        <f>COUNTIFS('4 TRIM'!A$8:A$5161,AI190,'4 TRIM'!H$8:H$5161,"Interno")</f>
        <v>0</v>
      </c>
      <c r="AQ190" s="50">
        <f>COUNTIFS('4 TRIM'!A$8:A$5161,AI190,'4 TRIM'!H$8:H$5161,"Externo")</f>
        <v>0</v>
      </c>
      <c r="AR190" s="51">
        <f t="shared" si="55"/>
        <v>15</v>
      </c>
      <c r="AS190" s="49"/>
      <c r="AT190" s="56">
        <v>188</v>
      </c>
      <c r="AU190" s="52">
        <f>COUNTIFS('1 TRIM'!$A$8:$A$15000,AT190,'1 TRIM'!$L$8:$L$15000,"Campo")</f>
        <v>0</v>
      </c>
      <c r="AV190" s="52">
        <f>COUNTIFS('1 TRIM'!$A$8:$A$15000,AT190,'1 TRIM'!$L$8:$L$15000,"Oficina")</f>
        <v>2</v>
      </c>
      <c r="AW190" s="52">
        <f>COUNTIFS('1 TRIM'!$A$8:$A$15000,AT190,'1 TRIM'!$L$8:$L$15000,"Virtual")</f>
        <v>0</v>
      </c>
      <c r="AX190" s="52">
        <f>COUNTIFS('2 TRIM'!$A$8:$A$15000,AT190,'2 TRIM'!$L$8:$L$15000,"Campo")</f>
        <v>0</v>
      </c>
      <c r="AY190" s="52">
        <f>COUNTIFS('2 TRIM'!$A$8:$A$15000,AT190,'2 TRIM'!$L$8:$L$15000,"Oficina")</f>
        <v>1</v>
      </c>
      <c r="AZ190" s="52">
        <f>COUNTIFS('2 TRIM'!$A$8:$A$15000,AT190,'2 TRIM'!$L$8:$L$15000,"Virtual")</f>
        <v>1</v>
      </c>
      <c r="BA190" s="52">
        <f>COUNTIFS('3 TRIM'!$A$8:$A$5481,AT190,'3 TRIM'!$L$8:$L$5481,"Campo")</f>
        <v>0</v>
      </c>
      <c r="BB190" s="52">
        <f>COUNTIFS('3 TRIM'!$A$8:$A$5481,AT190,'3 TRIM'!$L$8:$L$5481,"Oficina")</f>
        <v>1</v>
      </c>
      <c r="BC190" s="52">
        <f>COUNTIFS('3 TRIM'!$A$8:$A$5481,AT190,'3 TRIM'!$L$8:$L$5481,"Virtual")</f>
        <v>10</v>
      </c>
      <c r="BD190" s="50">
        <f>COUNTIFS('4 TRIM'!$A$8:$A$5161,X190,'4 TRIM'!$I$8:$I$5161,"Campo")</f>
        <v>0</v>
      </c>
      <c r="BE190" s="52">
        <f>COUNTIFS('4 TRIM'!$A$8:$A$5161,AT190,'4 TRIM'!$I$8:$I$5161,"Oficina")</f>
        <v>0</v>
      </c>
      <c r="BF190" s="52">
        <f>COUNTIFS('4 TRIM'!$A$8:$A$5161,AT190,'4 TRIM'!$I$8:$I$5161,"Virtual")</f>
        <v>0</v>
      </c>
      <c r="BG190" s="51">
        <f t="shared" si="56"/>
        <v>15</v>
      </c>
      <c r="BH190" s="49"/>
      <c r="BI190" s="56">
        <v>188</v>
      </c>
      <c r="BJ190" s="52">
        <f>SUMIFS('1 TRIM'!M$8:M$14507,'1 TRIM'!A$8:A$14507,FORMULAS!BI190)</f>
        <v>6</v>
      </c>
      <c r="BK190" s="52">
        <f>SUMIFS('2 TRIM'!M$8:M$6930,'2 TRIM'!A$8:A$6930,FORMULAS!BI190)</f>
        <v>18</v>
      </c>
      <c r="BL190" s="52">
        <f>SUMIFS('3 TRIM'!M$8:M$5481,'3 TRIM'!A$8:A$5481,FORMULAS!BK190)</f>
        <v>0</v>
      </c>
      <c r="BM190" s="52">
        <f>SUMIFS('4 TRIM'!M$8:M$5161,'4 TRIM'!A$8:A$5161,FORMULAS!BL190)</f>
        <v>0</v>
      </c>
      <c r="BN190" s="52">
        <f>SUMIFS('1 TRIM'!Q$8:Q$5507,'1 TRIM'!E$8:E$5507,FORMULAS!BM190)</f>
        <v>0</v>
      </c>
      <c r="BO190" s="49"/>
      <c r="BQ190" s="61"/>
      <c r="BR190" s="49"/>
      <c r="BS190" s="49"/>
      <c r="BT190" s="49"/>
      <c r="BU190" s="49"/>
      <c r="BV190" s="49"/>
      <c r="BW190" s="49"/>
      <c r="BX190" s="49"/>
      <c r="BY190" s="49"/>
      <c r="BZ190" s="49"/>
    </row>
    <row r="191" spans="1:78" x14ac:dyDescent="0.25">
      <c r="A191" s="56">
        <v>189</v>
      </c>
      <c r="B191" s="57">
        <f>+PLAN!I199</f>
        <v>1</v>
      </c>
      <c r="C191" s="38">
        <f t="shared" si="40"/>
        <v>1</v>
      </c>
      <c r="D191" s="39">
        <f t="shared" si="41"/>
        <v>1</v>
      </c>
      <c r="E191" s="58">
        <f>+PLAN!J199</f>
        <v>0</v>
      </c>
      <c r="F191" s="41">
        <f t="shared" si="42"/>
        <v>0</v>
      </c>
      <c r="G191" s="42" t="e">
        <f t="shared" si="43"/>
        <v>#DIV/0!</v>
      </c>
      <c r="H191" s="148">
        <f t="shared" si="44"/>
        <v>1</v>
      </c>
      <c r="I191" s="148">
        <f t="shared" si="45"/>
        <v>1</v>
      </c>
      <c r="J191" s="147">
        <f t="shared" si="46"/>
        <v>1</v>
      </c>
      <c r="K191" s="59">
        <f>+PLAN!K199</f>
        <v>1</v>
      </c>
      <c r="L191" s="44">
        <f t="shared" si="47"/>
        <v>1</v>
      </c>
      <c r="M191" s="45">
        <f t="shared" si="48"/>
        <v>1</v>
      </c>
      <c r="N191" s="46">
        <f>+PLAN!L199</f>
        <v>0</v>
      </c>
      <c r="O191" s="47">
        <f>COUNTIF('4 TRIM'!$A$8:$A$5161,A191)</f>
        <v>0</v>
      </c>
      <c r="P191" s="48" t="e">
        <f t="shared" si="49"/>
        <v>#DIV/0!</v>
      </c>
      <c r="Q191" s="148">
        <f t="shared" si="50"/>
        <v>1</v>
      </c>
      <c r="R191" s="148">
        <f t="shared" si="51"/>
        <v>1</v>
      </c>
      <c r="S191" s="147">
        <f t="shared" si="52"/>
        <v>1</v>
      </c>
      <c r="T191" s="149">
        <f t="shared" si="53"/>
        <v>2</v>
      </c>
      <c r="U191" s="149">
        <f>+PLAN!M199</f>
        <v>2</v>
      </c>
      <c r="V191" s="150">
        <f t="shared" si="54"/>
        <v>1</v>
      </c>
      <c r="W191" s="49"/>
      <c r="X191" s="56">
        <v>189</v>
      </c>
      <c r="Y191" s="50">
        <f>COUNTIFS('1 TRIM'!$A$8:$A$10507,X191,'1 TRIM'!$J$8:$J$10507,"Programada")</f>
        <v>1</v>
      </c>
      <c r="Z191" s="50">
        <f>COUNTIFS('1 TRIM'!$A$8:$A$10507,X191,'1 TRIM'!$J$8:$J$10507,"Demanda")</f>
        <v>0</v>
      </c>
      <c r="AA191" s="50">
        <f>COUNTIFS('2 TRIM'!$A$8:$A$15000,X191,'2 TRIM'!$J$8:$J$15000,"Programada")</f>
        <v>0</v>
      </c>
      <c r="AB191" s="50">
        <f>COUNTIFS('2 TRIM'!$A$8:$A$15000,X191,'2 TRIM'!$J$8:$J$15000,"Demanda")</f>
        <v>0</v>
      </c>
      <c r="AC191" s="50">
        <f>COUNTIFS('3 TRIM'!$A$8:$A$20000,X191,'3 TRIM'!$J$8:$J$20000,"Programada")</f>
        <v>1</v>
      </c>
      <c r="AD191" s="50">
        <f>COUNTIFS('3 TRIM'!$A$8:$A$20000,X191,'3 TRIM'!$J$8:$J$20000,"Demanda")</f>
        <v>2</v>
      </c>
      <c r="AE191" s="50">
        <f>COUNTIFS('4 TRIM'!$A$8:$A$10161,X191,'4 TRIM'!$G$8:$G$10161,"Programada")</f>
        <v>0</v>
      </c>
      <c r="AF191" s="50">
        <f>COUNTIFS('4 TRIM'!$A$8:$A$10161,X191,'4 TRIM'!$G$8:$G$10161,"Demanda")</f>
        <v>0</v>
      </c>
      <c r="AG191" s="51">
        <f t="shared" si="39"/>
        <v>4</v>
      </c>
      <c r="AH191" s="49"/>
      <c r="AI191" s="56">
        <v>189</v>
      </c>
      <c r="AJ191" s="50">
        <f>COUNTIFS('1 TRIM'!$A$8:$A$15000,AI191,'1 TRIM'!$K$8:$K$15000,"Interno")</f>
        <v>1</v>
      </c>
      <c r="AK191" s="50">
        <f>COUNTIFS('1 TRIM'!$A$8:$A$15000,AI191,'1 TRIM'!$K$8:$K$15000,"Externo")</f>
        <v>0</v>
      </c>
      <c r="AL191" s="50">
        <f>COUNTIFS('2 TRIM'!$A$8:$A$15000,AI191,'2 TRIM'!$K$8:$K$15000,"Interno")</f>
        <v>0</v>
      </c>
      <c r="AM191" s="50">
        <f>COUNTIFS('2 TRIM'!$A$8:$A$15000,AI191,'2 TRIM'!$K$8:$K$15000,"Externo")</f>
        <v>0</v>
      </c>
      <c r="AN191" s="50">
        <f>COUNTIFS('3 TRIM'!A$8:A$5481,AI191,'3 TRIM'!K$8:K$5481,"Interno")</f>
        <v>2</v>
      </c>
      <c r="AO191" s="50">
        <f>COUNTIFS('3 TRIM'!A$8:A$5481,AI191,'3 TRIM'!K$8:K$5481,"Externo")</f>
        <v>0</v>
      </c>
      <c r="AP191" s="50">
        <f>COUNTIFS('4 TRIM'!A$8:A$5161,AI191,'4 TRIM'!H$8:H$5161,"Interno")</f>
        <v>0</v>
      </c>
      <c r="AQ191" s="50">
        <f>COUNTIFS('4 TRIM'!A$8:A$5161,AI191,'4 TRIM'!H$8:H$5161,"Externo")</f>
        <v>0</v>
      </c>
      <c r="AR191" s="51">
        <f t="shared" si="55"/>
        <v>3</v>
      </c>
      <c r="AS191" s="49"/>
      <c r="AT191" s="56">
        <v>189</v>
      </c>
      <c r="AU191" s="52">
        <f>COUNTIFS('1 TRIM'!$A$8:$A$15000,AT191,'1 TRIM'!$L$8:$L$15000,"Campo")</f>
        <v>0</v>
      </c>
      <c r="AV191" s="52">
        <f>COUNTIFS('1 TRIM'!$A$8:$A$15000,AT191,'1 TRIM'!$L$8:$L$15000,"Oficina")</f>
        <v>1</v>
      </c>
      <c r="AW191" s="52">
        <f>COUNTIFS('1 TRIM'!$A$8:$A$15000,AT191,'1 TRIM'!$L$8:$L$15000,"Virtual")</f>
        <v>0</v>
      </c>
      <c r="AX191" s="52">
        <f>COUNTIFS('2 TRIM'!$A$8:$A$15000,AT191,'2 TRIM'!$L$8:$L$15000,"Campo")</f>
        <v>0</v>
      </c>
      <c r="AY191" s="52">
        <f>COUNTIFS('2 TRIM'!$A$8:$A$15000,AT191,'2 TRIM'!$L$8:$L$15000,"Oficina")</f>
        <v>0</v>
      </c>
      <c r="AZ191" s="52">
        <f>COUNTIFS('2 TRIM'!$A$8:$A$15000,AT191,'2 TRIM'!$L$8:$L$15000,"Virtual")</f>
        <v>0</v>
      </c>
      <c r="BA191" s="52">
        <f>COUNTIFS('3 TRIM'!$A$8:$A$5481,AT191,'3 TRIM'!$L$8:$L$5481,"Campo")</f>
        <v>0</v>
      </c>
      <c r="BB191" s="52">
        <f>COUNTIFS('3 TRIM'!$A$8:$A$5481,AT191,'3 TRIM'!$L$8:$L$5481,"Oficina")</f>
        <v>0</v>
      </c>
      <c r="BC191" s="52">
        <f>COUNTIFS('3 TRIM'!$A$8:$A$5481,AT191,'3 TRIM'!$L$8:$L$5481,"Virtual")</f>
        <v>2</v>
      </c>
      <c r="BD191" s="50">
        <f>COUNTIFS('4 TRIM'!$A$8:$A$5161,X191,'4 TRIM'!$I$8:$I$5161,"Campo")</f>
        <v>0</v>
      </c>
      <c r="BE191" s="52">
        <f>COUNTIFS('4 TRIM'!$A$8:$A$5161,AT191,'4 TRIM'!$I$8:$I$5161,"Oficina")</f>
        <v>0</v>
      </c>
      <c r="BF191" s="52">
        <f>COUNTIFS('4 TRIM'!$A$8:$A$5161,AT191,'4 TRIM'!$I$8:$I$5161,"Virtual")</f>
        <v>0</v>
      </c>
      <c r="BG191" s="51">
        <f t="shared" si="56"/>
        <v>3</v>
      </c>
      <c r="BH191" s="49"/>
      <c r="BI191" s="56">
        <v>189</v>
      </c>
      <c r="BJ191" s="52">
        <f>SUMIFS('1 TRIM'!M$8:M$14507,'1 TRIM'!A$8:A$14507,FORMULAS!BI191)</f>
        <v>5</v>
      </c>
      <c r="BK191" s="52">
        <f>SUMIFS('2 TRIM'!M$8:M$6930,'2 TRIM'!A$8:A$6930,FORMULAS!BI191)</f>
        <v>0</v>
      </c>
      <c r="BL191" s="52">
        <f>SUMIFS('3 TRIM'!M$8:M$5481,'3 TRIM'!A$8:A$5481,FORMULAS!BK191)</f>
        <v>0</v>
      </c>
      <c r="BM191" s="52">
        <f>SUMIFS('4 TRIM'!M$8:M$5161,'4 TRIM'!A$8:A$5161,FORMULAS!BL191)</f>
        <v>0</v>
      </c>
      <c r="BN191" s="52">
        <f>SUMIFS('1 TRIM'!Q$8:Q$5507,'1 TRIM'!E$8:E$5507,FORMULAS!BM191)</f>
        <v>0</v>
      </c>
      <c r="BO191" s="49"/>
      <c r="BQ191" s="61"/>
      <c r="BR191" s="49"/>
      <c r="BS191" s="49"/>
      <c r="BT191" s="49"/>
      <c r="BU191" s="49"/>
      <c r="BV191" s="49"/>
      <c r="BW191" s="49"/>
      <c r="BX191" s="49"/>
      <c r="BY191" s="49"/>
      <c r="BZ191" s="49"/>
    </row>
    <row r="192" spans="1:78" x14ac:dyDescent="0.25">
      <c r="A192" s="56">
        <v>190</v>
      </c>
      <c r="B192" s="57">
        <f>+PLAN!I200</f>
        <v>0</v>
      </c>
      <c r="C192" s="38">
        <f t="shared" si="40"/>
        <v>0</v>
      </c>
      <c r="D192" s="39" t="e">
        <f t="shared" si="41"/>
        <v>#DIV/0!</v>
      </c>
      <c r="E192" s="58">
        <f>+PLAN!J200</f>
        <v>0</v>
      </c>
      <c r="F192" s="41">
        <f t="shared" si="42"/>
        <v>0</v>
      </c>
      <c r="G192" s="42" t="e">
        <f t="shared" si="43"/>
        <v>#DIV/0!</v>
      </c>
      <c r="H192" s="148">
        <f t="shared" si="44"/>
        <v>0</v>
      </c>
      <c r="I192" s="148">
        <f t="shared" si="45"/>
        <v>0</v>
      </c>
      <c r="J192" s="147" t="e">
        <f t="shared" si="46"/>
        <v>#DIV/0!</v>
      </c>
      <c r="K192" s="59">
        <f>+PLAN!K200</f>
        <v>1</v>
      </c>
      <c r="L192" s="44">
        <f t="shared" si="47"/>
        <v>1</v>
      </c>
      <c r="M192" s="45">
        <f t="shared" si="48"/>
        <v>1</v>
      </c>
      <c r="N192" s="46">
        <f>+PLAN!L200</f>
        <v>0</v>
      </c>
      <c r="O192" s="47">
        <f>COUNTIF('4 TRIM'!$A$8:$A$5161,A192)</f>
        <v>0</v>
      </c>
      <c r="P192" s="48" t="e">
        <f t="shared" si="49"/>
        <v>#DIV/0!</v>
      </c>
      <c r="Q192" s="148">
        <f t="shared" si="50"/>
        <v>1</v>
      </c>
      <c r="R192" s="148">
        <f t="shared" si="51"/>
        <v>1</v>
      </c>
      <c r="S192" s="147">
        <f t="shared" si="52"/>
        <v>1</v>
      </c>
      <c r="T192" s="149">
        <f t="shared" si="53"/>
        <v>1</v>
      </c>
      <c r="U192" s="149">
        <f>+PLAN!M200</f>
        <v>1</v>
      </c>
      <c r="V192" s="150">
        <f t="shared" si="54"/>
        <v>1</v>
      </c>
      <c r="W192" s="49"/>
      <c r="X192" s="56">
        <v>190</v>
      </c>
      <c r="Y192" s="50">
        <f>COUNTIFS('1 TRIM'!$A$8:$A$10507,X192,'1 TRIM'!$J$8:$J$10507,"Programada")</f>
        <v>0</v>
      </c>
      <c r="Z192" s="50">
        <f>COUNTIFS('1 TRIM'!$A$8:$A$10507,X192,'1 TRIM'!$J$8:$J$10507,"Demanda")</f>
        <v>0</v>
      </c>
      <c r="AA192" s="50">
        <f>COUNTIFS('2 TRIM'!$A$8:$A$15000,X192,'2 TRIM'!$J$8:$J$15000,"Programada")</f>
        <v>0</v>
      </c>
      <c r="AB192" s="50">
        <f>COUNTIFS('2 TRIM'!$A$8:$A$15000,X192,'2 TRIM'!$J$8:$J$15000,"Demanda")</f>
        <v>0</v>
      </c>
      <c r="AC192" s="50">
        <f>COUNTIFS('3 TRIM'!$A$8:$A$20000,X192,'3 TRIM'!$J$8:$J$20000,"Programada")</f>
        <v>1</v>
      </c>
      <c r="AD192" s="50">
        <f>COUNTIFS('3 TRIM'!$A$8:$A$20000,X192,'3 TRIM'!$J$8:$J$20000,"Demanda")</f>
        <v>0</v>
      </c>
      <c r="AE192" s="50">
        <f>COUNTIFS('4 TRIM'!$A$8:$A$10161,X192,'4 TRIM'!$G$8:$G$10161,"Programada")</f>
        <v>0</v>
      </c>
      <c r="AF192" s="50">
        <f>COUNTIFS('4 TRIM'!$A$8:$A$10161,X192,'4 TRIM'!$G$8:$G$10161,"Demanda")</f>
        <v>0</v>
      </c>
      <c r="AG192" s="51">
        <f t="shared" si="39"/>
        <v>1</v>
      </c>
      <c r="AH192" s="49"/>
      <c r="AI192" s="56">
        <v>190</v>
      </c>
      <c r="AJ192" s="50">
        <f>COUNTIFS('1 TRIM'!$A$8:$A$15000,AI192,'1 TRIM'!$K$8:$K$15000,"Interno")</f>
        <v>0</v>
      </c>
      <c r="AK192" s="50">
        <f>COUNTIFS('1 TRIM'!$A$8:$A$15000,AI192,'1 TRIM'!$K$8:$K$15000,"Externo")</f>
        <v>0</v>
      </c>
      <c r="AL192" s="50">
        <f>COUNTIFS('2 TRIM'!$A$8:$A$15000,AI192,'2 TRIM'!$K$8:$K$15000,"Interno")</f>
        <v>0</v>
      </c>
      <c r="AM192" s="50">
        <f>COUNTIFS('2 TRIM'!$A$8:$A$15000,AI192,'2 TRIM'!$K$8:$K$15000,"Externo")</f>
        <v>0</v>
      </c>
      <c r="AN192" s="50">
        <f>COUNTIFS('3 TRIM'!A$8:A$5481,AI192,'3 TRIM'!K$8:K$5481,"Interno")</f>
        <v>0</v>
      </c>
      <c r="AO192" s="50">
        <f>COUNTIFS('3 TRIM'!A$8:A$5481,AI192,'3 TRIM'!K$8:K$5481,"Externo")</f>
        <v>0</v>
      </c>
      <c r="AP192" s="50">
        <f>COUNTIFS('4 TRIM'!A$8:A$5161,AI192,'4 TRIM'!H$8:H$5161,"Interno")</f>
        <v>0</v>
      </c>
      <c r="AQ192" s="50">
        <f>COUNTIFS('4 TRIM'!A$8:A$5161,AI192,'4 TRIM'!H$8:H$5161,"Externo")</f>
        <v>0</v>
      </c>
      <c r="AR192" s="51">
        <f t="shared" si="55"/>
        <v>0</v>
      </c>
      <c r="AS192" s="49"/>
      <c r="AT192" s="56">
        <v>190</v>
      </c>
      <c r="AU192" s="52">
        <f>COUNTIFS('1 TRIM'!$A$8:$A$15000,AT192,'1 TRIM'!$L$8:$L$15000,"Campo")</f>
        <v>0</v>
      </c>
      <c r="AV192" s="52">
        <f>COUNTIFS('1 TRIM'!$A$8:$A$15000,AT192,'1 TRIM'!$L$8:$L$15000,"Oficina")</f>
        <v>0</v>
      </c>
      <c r="AW192" s="52">
        <f>COUNTIFS('1 TRIM'!$A$8:$A$15000,AT192,'1 TRIM'!$L$8:$L$15000,"Virtual")</f>
        <v>0</v>
      </c>
      <c r="AX192" s="52">
        <f>COUNTIFS('2 TRIM'!$A$8:$A$15000,AT192,'2 TRIM'!$L$8:$L$15000,"Campo")</f>
        <v>0</v>
      </c>
      <c r="AY192" s="52">
        <f>COUNTIFS('2 TRIM'!$A$8:$A$15000,AT192,'2 TRIM'!$L$8:$L$15000,"Oficina")</f>
        <v>0</v>
      </c>
      <c r="AZ192" s="52">
        <f>COUNTIFS('2 TRIM'!$A$8:$A$15000,AT192,'2 TRIM'!$L$8:$L$15000,"Virtual")</f>
        <v>0</v>
      </c>
      <c r="BA192" s="52">
        <f>COUNTIFS('3 TRIM'!$A$8:$A$5481,AT192,'3 TRIM'!$L$8:$L$5481,"Campo")</f>
        <v>0</v>
      </c>
      <c r="BB192" s="52">
        <f>COUNTIFS('3 TRIM'!$A$8:$A$5481,AT192,'3 TRIM'!$L$8:$L$5481,"Oficina")</f>
        <v>0</v>
      </c>
      <c r="BC192" s="52">
        <f>COUNTIFS('3 TRIM'!$A$8:$A$5481,AT192,'3 TRIM'!$L$8:$L$5481,"Virtual")</f>
        <v>0</v>
      </c>
      <c r="BD192" s="50">
        <f>COUNTIFS('4 TRIM'!$A$8:$A$5161,X192,'4 TRIM'!$I$8:$I$5161,"Campo")</f>
        <v>0</v>
      </c>
      <c r="BE192" s="52">
        <f>COUNTIFS('4 TRIM'!$A$8:$A$5161,AT192,'4 TRIM'!$I$8:$I$5161,"Oficina")</f>
        <v>0</v>
      </c>
      <c r="BF192" s="52">
        <f>COUNTIFS('4 TRIM'!$A$8:$A$5161,AT192,'4 TRIM'!$I$8:$I$5161,"Virtual")</f>
        <v>0</v>
      </c>
      <c r="BG192" s="51">
        <f t="shared" si="56"/>
        <v>0</v>
      </c>
      <c r="BH192" s="49"/>
      <c r="BI192" s="56">
        <v>190</v>
      </c>
      <c r="BJ192" s="52">
        <f>SUMIFS('1 TRIM'!M$8:M$14507,'1 TRIM'!A$8:A$14507,FORMULAS!BI192)</f>
        <v>0</v>
      </c>
      <c r="BK192" s="52">
        <f>SUMIFS('2 TRIM'!M$8:M$6930,'2 TRIM'!A$8:A$6930,FORMULAS!BI192)</f>
        <v>0</v>
      </c>
      <c r="BL192" s="52">
        <f>SUMIFS('3 TRIM'!M$8:M$5481,'3 TRIM'!A$8:A$5481,FORMULAS!BK192)</f>
        <v>0</v>
      </c>
      <c r="BM192" s="52">
        <f>SUMIFS('4 TRIM'!M$8:M$5161,'4 TRIM'!A$8:A$5161,FORMULAS!BL192)</f>
        <v>0</v>
      </c>
      <c r="BN192" s="52">
        <f>SUMIFS('1 TRIM'!Q$8:Q$5507,'1 TRIM'!E$8:E$5507,FORMULAS!BM192)</f>
        <v>0</v>
      </c>
      <c r="BO192" s="49"/>
      <c r="BQ192" s="61"/>
      <c r="BR192" s="49"/>
      <c r="BS192" s="49"/>
      <c r="BT192" s="49"/>
      <c r="BU192" s="49"/>
      <c r="BV192" s="49"/>
      <c r="BW192" s="49"/>
      <c r="BX192" s="49"/>
      <c r="BY192" s="49"/>
      <c r="BZ192" s="49"/>
    </row>
    <row r="193" spans="1:78" x14ac:dyDescent="0.25">
      <c r="A193" s="56">
        <v>191</v>
      </c>
      <c r="B193" s="57">
        <f>+PLAN!I201</f>
        <v>24</v>
      </c>
      <c r="C193" s="38">
        <f t="shared" si="40"/>
        <v>2</v>
      </c>
      <c r="D193" s="39">
        <f t="shared" si="41"/>
        <v>8.3333333333333329E-2</v>
      </c>
      <c r="E193" s="58">
        <f>+PLAN!J201</f>
        <v>1</v>
      </c>
      <c r="F193" s="41">
        <f t="shared" si="42"/>
        <v>17</v>
      </c>
      <c r="G193" s="42">
        <f t="shared" si="43"/>
        <v>17</v>
      </c>
      <c r="H193" s="148">
        <f t="shared" si="44"/>
        <v>25</v>
      </c>
      <c r="I193" s="148">
        <f t="shared" si="45"/>
        <v>19</v>
      </c>
      <c r="J193" s="147">
        <f t="shared" si="46"/>
        <v>0.76</v>
      </c>
      <c r="K193" s="59">
        <f>+PLAN!K201</f>
        <v>1</v>
      </c>
      <c r="L193" s="44">
        <f t="shared" si="47"/>
        <v>1</v>
      </c>
      <c r="M193" s="45">
        <f t="shared" si="48"/>
        <v>1</v>
      </c>
      <c r="N193" s="46">
        <f>+PLAN!L201</f>
        <v>1</v>
      </c>
      <c r="O193" s="47">
        <f>COUNTIF('4 TRIM'!$A$8:$A$5161,A193)</f>
        <v>0</v>
      </c>
      <c r="P193" s="48">
        <f t="shared" si="49"/>
        <v>0</v>
      </c>
      <c r="Q193" s="148">
        <f t="shared" si="50"/>
        <v>2</v>
      </c>
      <c r="R193" s="148">
        <f t="shared" si="51"/>
        <v>1</v>
      </c>
      <c r="S193" s="147">
        <f t="shared" si="52"/>
        <v>0.5</v>
      </c>
      <c r="T193" s="149">
        <f t="shared" si="53"/>
        <v>20</v>
      </c>
      <c r="U193" s="149">
        <f>+PLAN!M201</f>
        <v>27</v>
      </c>
      <c r="V193" s="150">
        <f t="shared" si="54"/>
        <v>0.7407407407407407</v>
      </c>
      <c r="W193" s="49"/>
      <c r="X193" s="56">
        <v>191</v>
      </c>
      <c r="Y193" s="50">
        <f>COUNTIFS('1 TRIM'!$A$8:$A$10507,X193,'1 TRIM'!$J$8:$J$10507,"Programada")</f>
        <v>2</v>
      </c>
      <c r="Z193" s="50">
        <f>COUNTIFS('1 TRIM'!$A$8:$A$10507,X193,'1 TRIM'!$J$8:$J$10507,"Demanda")</f>
        <v>1</v>
      </c>
      <c r="AA193" s="50">
        <f>COUNTIFS('2 TRIM'!$A$8:$A$15000,X193,'2 TRIM'!$J$8:$J$15000,"Programada")</f>
        <v>17</v>
      </c>
      <c r="AB193" s="50">
        <f>COUNTIFS('2 TRIM'!$A$8:$A$15000,X193,'2 TRIM'!$J$8:$J$15000,"Demanda")</f>
        <v>0</v>
      </c>
      <c r="AC193" s="50">
        <f>COUNTIFS('3 TRIM'!$A$8:$A$20000,X193,'3 TRIM'!$J$8:$J$20000,"Programada")</f>
        <v>1</v>
      </c>
      <c r="AD193" s="50">
        <f>COUNTIFS('3 TRIM'!$A$8:$A$20000,X193,'3 TRIM'!$J$8:$J$20000,"Demanda")</f>
        <v>5</v>
      </c>
      <c r="AE193" s="50">
        <f>COUNTIFS('4 TRIM'!$A$8:$A$10161,X193,'4 TRIM'!$G$8:$G$10161,"Programada")</f>
        <v>0</v>
      </c>
      <c r="AF193" s="50">
        <f>COUNTIFS('4 TRIM'!$A$8:$A$10161,X193,'4 TRIM'!$G$8:$G$10161,"Demanda")</f>
        <v>0</v>
      </c>
      <c r="AG193" s="51">
        <f t="shared" si="39"/>
        <v>26</v>
      </c>
      <c r="AH193" s="49"/>
      <c r="AI193" s="56">
        <v>191</v>
      </c>
      <c r="AJ193" s="50">
        <f>COUNTIFS('1 TRIM'!$A$8:$A$15000,AI193,'1 TRIM'!$K$8:$K$15000,"Interno")</f>
        <v>3</v>
      </c>
      <c r="AK193" s="50">
        <f>COUNTIFS('1 TRIM'!$A$8:$A$15000,AI193,'1 TRIM'!$K$8:$K$15000,"Externo")</f>
        <v>0</v>
      </c>
      <c r="AL193" s="50">
        <f>COUNTIFS('2 TRIM'!$A$8:$A$15000,AI193,'2 TRIM'!$K$8:$K$15000,"Interno")</f>
        <v>12</v>
      </c>
      <c r="AM193" s="50">
        <f>COUNTIFS('2 TRIM'!$A$8:$A$15000,AI193,'2 TRIM'!$K$8:$K$15000,"Externo")</f>
        <v>5</v>
      </c>
      <c r="AN193" s="50">
        <f>COUNTIFS('3 TRIM'!A$8:A$5481,AI193,'3 TRIM'!K$8:K$5481,"Interno")</f>
        <v>5</v>
      </c>
      <c r="AO193" s="50">
        <f>COUNTIFS('3 TRIM'!A$8:A$5481,AI193,'3 TRIM'!K$8:K$5481,"Externo")</f>
        <v>0</v>
      </c>
      <c r="AP193" s="50">
        <f>COUNTIFS('4 TRIM'!A$8:A$5161,AI193,'4 TRIM'!H$8:H$5161,"Interno")</f>
        <v>0</v>
      </c>
      <c r="AQ193" s="50">
        <f>COUNTIFS('4 TRIM'!A$8:A$5161,AI193,'4 TRIM'!H$8:H$5161,"Externo")</f>
        <v>0</v>
      </c>
      <c r="AR193" s="51">
        <f t="shared" si="55"/>
        <v>25</v>
      </c>
      <c r="AS193" s="49"/>
      <c r="AT193" s="56">
        <v>191</v>
      </c>
      <c r="AU193" s="52">
        <f>COUNTIFS('1 TRIM'!$A$8:$A$15000,AT193,'1 TRIM'!$L$8:$L$15000,"Campo")</f>
        <v>0</v>
      </c>
      <c r="AV193" s="52">
        <f>COUNTIFS('1 TRIM'!$A$8:$A$15000,AT193,'1 TRIM'!$L$8:$L$15000,"Oficina")</f>
        <v>3</v>
      </c>
      <c r="AW193" s="52">
        <f>COUNTIFS('1 TRIM'!$A$8:$A$15000,AT193,'1 TRIM'!$L$8:$L$15000,"Virtual")</f>
        <v>0</v>
      </c>
      <c r="AX193" s="52">
        <f>COUNTIFS('2 TRIM'!$A$8:$A$15000,AT193,'2 TRIM'!$L$8:$L$15000,"Campo")</f>
        <v>1</v>
      </c>
      <c r="AY193" s="52">
        <f>COUNTIFS('2 TRIM'!$A$8:$A$15000,AT193,'2 TRIM'!$L$8:$L$15000,"Oficina")</f>
        <v>6</v>
      </c>
      <c r="AZ193" s="52">
        <f>COUNTIFS('2 TRIM'!$A$8:$A$15000,AT193,'2 TRIM'!$L$8:$L$15000,"Virtual")</f>
        <v>10</v>
      </c>
      <c r="BA193" s="52">
        <f>COUNTIFS('3 TRIM'!$A$8:$A$5481,AT193,'3 TRIM'!$L$8:$L$5481,"Campo")</f>
        <v>0</v>
      </c>
      <c r="BB193" s="52">
        <f>COUNTIFS('3 TRIM'!$A$8:$A$5481,AT193,'3 TRIM'!$L$8:$L$5481,"Oficina")</f>
        <v>0</v>
      </c>
      <c r="BC193" s="52">
        <f>COUNTIFS('3 TRIM'!$A$8:$A$5481,AT193,'3 TRIM'!$L$8:$L$5481,"Virtual")</f>
        <v>5</v>
      </c>
      <c r="BD193" s="50">
        <f>COUNTIFS('4 TRIM'!$A$8:$A$5161,X193,'4 TRIM'!$I$8:$I$5161,"Campo")</f>
        <v>0</v>
      </c>
      <c r="BE193" s="52">
        <f>COUNTIFS('4 TRIM'!$A$8:$A$5161,AT193,'4 TRIM'!$I$8:$I$5161,"Oficina")</f>
        <v>0</v>
      </c>
      <c r="BF193" s="52">
        <f>COUNTIFS('4 TRIM'!$A$8:$A$5161,AT193,'4 TRIM'!$I$8:$I$5161,"Virtual")</f>
        <v>0</v>
      </c>
      <c r="BG193" s="51">
        <f t="shared" si="56"/>
        <v>25</v>
      </c>
      <c r="BH193" s="49"/>
      <c r="BI193" s="56">
        <v>191</v>
      </c>
      <c r="BJ193" s="52">
        <f>SUMIFS('1 TRIM'!M$8:M$14507,'1 TRIM'!A$8:A$14507,FORMULAS!BI193)</f>
        <v>49</v>
      </c>
      <c r="BK193" s="52">
        <f>SUMIFS('2 TRIM'!M$8:M$6930,'2 TRIM'!A$8:A$6930,FORMULAS!BI193)</f>
        <v>704</v>
      </c>
      <c r="BL193" s="52">
        <f>SUMIFS('3 TRIM'!M$8:M$5481,'3 TRIM'!A$8:A$5481,FORMULAS!BK193)</f>
        <v>0</v>
      </c>
      <c r="BM193" s="52">
        <f>SUMIFS('4 TRIM'!M$8:M$5161,'4 TRIM'!A$8:A$5161,FORMULAS!BL193)</f>
        <v>0</v>
      </c>
      <c r="BN193" s="52">
        <f>SUMIFS('1 TRIM'!Q$8:Q$5507,'1 TRIM'!E$8:E$5507,FORMULAS!BM193)</f>
        <v>0</v>
      </c>
      <c r="BO193" s="49"/>
      <c r="BQ193" s="61"/>
      <c r="BR193" s="49"/>
      <c r="BS193" s="49"/>
      <c r="BT193" s="49"/>
      <c r="BU193" s="49"/>
      <c r="BV193" s="49"/>
      <c r="BW193" s="49"/>
      <c r="BX193" s="49"/>
      <c r="BY193" s="49"/>
      <c r="BZ193" s="49"/>
    </row>
    <row r="194" spans="1:78" x14ac:dyDescent="0.25">
      <c r="A194" s="56">
        <v>192</v>
      </c>
      <c r="B194" s="57">
        <f>+PLAN!I202</f>
        <v>2</v>
      </c>
      <c r="C194" s="38">
        <f t="shared" si="40"/>
        <v>1</v>
      </c>
      <c r="D194" s="39">
        <f t="shared" si="41"/>
        <v>0.5</v>
      </c>
      <c r="E194" s="58">
        <f>+PLAN!J202</f>
        <v>2</v>
      </c>
      <c r="F194" s="41">
        <f t="shared" si="42"/>
        <v>0</v>
      </c>
      <c r="G194" s="42">
        <f t="shared" si="43"/>
        <v>0</v>
      </c>
      <c r="H194" s="148">
        <f t="shared" si="44"/>
        <v>4</v>
      </c>
      <c r="I194" s="148">
        <f t="shared" si="45"/>
        <v>1</v>
      </c>
      <c r="J194" s="147">
        <f t="shared" si="46"/>
        <v>0.25</v>
      </c>
      <c r="K194" s="59">
        <f>+PLAN!K202</f>
        <v>0</v>
      </c>
      <c r="L194" s="44">
        <f t="shared" si="47"/>
        <v>1</v>
      </c>
      <c r="M194" s="45" t="e">
        <f t="shared" si="48"/>
        <v>#DIV/0!</v>
      </c>
      <c r="N194" s="46">
        <f>+PLAN!L202</f>
        <v>0</v>
      </c>
      <c r="O194" s="47">
        <f>COUNTIF('4 TRIM'!$A$8:$A$5161,A194)</f>
        <v>0</v>
      </c>
      <c r="P194" s="48" t="e">
        <f t="shared" si="49"/>
        <v>#DIV/0!</v>
      </c>
      <c r="Q194" s="148">
        <f t="shared" si="50"/>
        <v>0</v>
      </c>
      <c r="R194" s="148">
        <f t="shared" si="51"/>
        <v>1</v>
      </c>
      <c r="S194" s="147" t="e">
        <f t="shared" si="52"/>
        <v>#DIV/0!</v>
      </c>
      <c r="T194" s="149">
        <f t="shared" si="53"/>
        <v>2</v>
      </c>
      <c r="U194" s="149">
        <f>+PLAN!M202</f>
        <v>4</v>
      </c>
      <c r="V194" s="150">
        <f t="shared" si="54"/>
        <v>0.5</v>
      </c>
      <c r="W194" s="49"/>
      <c r="X194" s="56">
        <v>192</v>
      </c>
      <c r="Y194" s="50">
        <f>COUNTIFS('1 TRIM'!$A$8:$A$10507,X194,'1 TRIM'!$J$8:$J$10507,"Programada")</f>
        <v>1</v>
      </c>
      <c r="Z194" s="50">
        <f>COUNTIFS('1 TRIM'!$A$8:$A$10507,X194,'1 TRIM'!$J$8:$J$10507,"Demanda")</f>
        <v>0</v>
      </c>
      <c r="AA194" s="50">
        <f>COUNTIFS('2 TRIM'!$A$8:$A$15000,X194,'2 TRIM'!$J$8:$J$15000,"Programada")</f>
        <v>0</v>
      </c>
      <c r="AB194" s="50">
        <f>COUNTIFS('2 TRIM'!$A$8:$A$15000,X194,'2 TRIM'!$J$8:$J$15000,"Demanda")</f>
        <v>0</v>
      </c>
      <c r="AC194" s="50">
        <f>COUNTIFS('3 TRIM'!$A$8:$A$20000,X194,'3 TRIM'!$J$8:$J$20000,"Programada")</f>
        <v>1</v>
      </c>
      <c r="AD194" s="50">
        <f>COUNTIFS('3 TRIM'!$A$8:$A$20000,X194,'3 TRIM'!$J$8:$J$20000,"Demanda")</f>
        <v>0</v>
      </c>
      <c r="AE194" s="50">
        <f>COUNTIFS('4 TRIM'!$A$8:$A$10161,X194,'4 TRIM'!$G$8:$G$10161,"Programada")</f>
        <v>0</v>
      </c>
      <c r="AF194" s="50">
        <f>COUNTIFS('4 TRIM'!$A$8:$A$10161,X194,'4 TRIM'!$G$8:$G$10161,"Demanda")</f>
        <v>0</v>
      </c>
      <c r="AG194" s="51">
        <f t="shared" si="39"/>
        <v>2</v>
      </c>
      <c r="AH194" s="49"/>
      <c r="AI194" s="56">
        <v>192</v>
      </c>
      <c r="AJ194" s="50">
        <f>COUNTIFS('1 TRIM'!$A$8:$A$15000,AI194,'1 TRIM'!$K$8:$K$15000,"Interno")</f>
        <v>1</v>
      </c>
      <c r="AK194" s="50">
        <f>COUNTIFS('1 TRIM'!$A$8:$A$15000,AI194,'1 TRIM'!$K$8:$K$15000,"Externo")</f>
        <v>0</v>
      </c>
      <c r="AL194" s="50">
        <f>COUNTIFS('2 TRIM'!$A$8:$A$15000,AI194,'2 TRIM'!$K$8:$K$15000,"Interno")</f>
        <v>0</v>
      </c>
      <c r="AM194" s="50">
        <f>COUNTIFS('2 TRIM'!$A$8:$A$15000,AI194,'2 TRIM'!$K$8:$K$15000,"Externo")</f>
        <v>0</v>
      </c>
      <c r="AN194" s="50">
        <f>COUNTIFS('3 TRIM'!A$8:A$5481,AI194,'3 TRIM'!K$8:K$5481,"Interno")</f>
        <v>1</v>
      </c>
      <c r="AO194" s="50">
        <f>COUNTIFS('3 TRIM'!A$8:A$5481,AI194,'3 TRIM'!K$8:K$5481,"Externo")</f>
        <v>0</v>
      </c>
      <c r="AP194" s="50">
        <f>COUNTIFS('4 TRIM'!A$8:A$5161,AI194,'4 TRIM'!H$8:H$5161,"Interno")</f>
        <v>0</v>
      </c>
      <c r="AQ194" s="50">
        <f>COUNTIFS('4 TRIM'!A$8:A$5161,AI194,'4 TRIM'!H$8:H$5161,"Externo")</f>
        <v>0</v>
      </c>
      <c r="AR194" s="51">
        <f t="shared" si="55"/>
        <v>2</v>
      </c>
      <c r="AS194" s="49"/>
      <c r="AT194" s="56">
        <v>192</v>
      </c>
      <c r="AU194" s="52">
        <f>COUNTIFS('1 TRIM'!$A$8:$A$15000,AT194,'1 TRIM'!$L$8:$L$15000,"Campo")</f>
        <v>0</v>
      </c>
      <c r="AV194" s="52">
        <f>COUNTIFS('1 TRIM'!$A$8:$A$15000,AT194,'1 TRIM'!$L$8:$L$15000,"Oficina")</f>
        <v>1</v>
      </c>
      <c r="AW194" s="52">
        <f>COUNTIFS('1 TRIM'!$A$8:$A$15000,AT194,'1 TRIM'!$L$8:$L$15000,"Virtual")</f>
        <v>0</v>
      </c>
      <c r="AX194" s="52">
        <f>COUNTIFS('2 TRIM'!$A$8:$A$15000,AT194,'2 TRIM'!$L$8:$L$15000,"Campo")</f>
        <v>0</v>
      </c>
      <c r="AY194" s="52">
        <f>COUNTIFS('2 TRIM'!$A$8:$A$15000,AT194,'2 TRIM'!$L$8:$L$15000,"Oficina")</f>
        <v>0</v>
      </c>
      <c r="AZ194" s="52">
        <f>COUNTIFS('2 TRIM'!$A$8:$A$15000,AT194,'2 TRIM'!$L$8:$L$15000,"Virtual")</f>
        <v>0</v>
      </c>
      <c r="BA194" s="52">
        <f>COUNTIFS('3 TRIM'!$A$8:$A$5481,AT194,'3 TRIM'!$L$8:$L$5481,"Campo")</f>
        <v>0</v>
      </c>
      <c r="BB194" s="52">
        <f>COUNTIFS('3 TRIM'!$A$8:$A$5481,AT194,'3 TRIM'!$L$8:$L$5481,"Oficina")</f>
        <v>0</v>
      </c>
      <c r="BC194" s="52">
        <f>COUNTIFS('3 TRIM'!$A$8:$A$5481,AT194,'3 TRIM'!$L$8:$L$5481,"Virtual")</f>
        <v>1</v>
      </c>
      <c r="BD194" s="50">
        <f>COUNTIFS('4 TRIM'!$A$8:$A$5161,X194,'4 TRIM'!$I$8:$I$5161,"Campo")</f>
        <v>0</v>
      </c>
      <c r="BE194" s="52">
        <f>COUNTIFS('4 TRIM'!$A$8:$A$5161,AT194,'4 TRIM'!$I$8:$I$5161,"Oficina")</f>
        <v>0</v>
      </c>
      <c r="BF194" s="52">
        <f>COUNTIFS('4 TRIM'!$A$8:$A$5161,AT194,'4 TRIM'!$I$8:$I$5161,"Virtual")</f>
        <v>0</v>
      </c>
      <c r="BG194" s="51">
        <f t="shared" si="56"/>
        <v>2</v>
      </c>
      <c r="BH194" s="49"/>
      <c r="BI194" s="56">
        <v>192</v>
      </c>
      <c r="BJ194" s="52">
        <f>SUMIFS('1 TRIM'!M$8:M$14507,'1 TRIM'!A$8:A$14507,FORMULAS!BI194)</f>
        <v>41</v>
      </c>
      <c r="BK194" s="52">
        <f>SUMIFS('2 TRIM'!M$8:M$6930,'2 TRIM'!A$8:A$6930,FORMULAS!BI194)</f>
        <v>0</v>
      </c>
      <c r="BL194" s="52">
        <f>SUMIFS('3 TRIM'!M$8:M$5481,'3 TRIM'!A$8:A$5481,FORMULAS!BK194)</f>
        <v>0</v>
      </c>
      <c r="BM194" s="52">
        <f>SUMIFS('4 TRIM'!M$8:M$5161,'4 TRIM'!A$8:A$5161,FORMULAS!BL194)</f>
        <v>0</v>
      </c>
      <c r="BN194" s="52">
        <f>SUMIFS('1 TRIM'!Q$8:Q$5507,'1 TRIM'!E$8:E$5507,FORMULAS!BM194)</f>
        <v>0</v>
      </c>
      <c r="BO194" s="49"/>
      <c r="BQ194" s="61"/>
      <c r="BR194" s="49"/>
      <c r="BS194" s="49"/>
      <c r="BT194" s="49"/>
      <c r="BU194" s="49"/>
      <c r="BV194" s="49"/>
      <c r="BW194" s="49"/>
      <c r="BX194" s="49"/>
      <c r="BY194" s="49"/>
      <c r="BZ194" s="49"/>
    </row>
    <row r="195" spans="1:78" x14ac:dyDescent="0.25">
      <c r="A195" s="56">
        <v>193</v>
      </c>
      <c r="B195" s="57">
        <f>+PLAN!I203</f>
        <v>33</v>
      </c>
      <c r="C195" s="38">
        <f t="shared" si="40"/>
        <v>13</v>
      </c>
      <c r="D195" s="39">
        <f t="shared" si="41"/>
        <v>0.39393939393939392</v>
      </c>
      <c r="E195" s="58">
        <f>+PLAN!J203</f>
        <v>33</v>
      </c>
      <c r="F195" s="41">
        <f t="shared" si="42"/>
        <v>30</v>
      </c>
      <c r="G195" s="42">
        <f t="shared" si="43"/>
        <v>0.90909090909090906</v>
      </c>
      <c r="H195" s="148">
        <f t="shared" si="44"/>
        <v>66</v>
      </c>
      <c r="I195" s="148">
        <f t="shared" si="45"/>
        <v>43</v>
      </c>
      <c r="J195" s="147">
        <f t="shared" si="46"/>
        <v>0.65151515151515149</v>
      </c>
      <c r="K195" s="59">
        <f>+PLAN!K203</f>
        <v>33</v>
      </c>
      <c r="L195" s="44">
        <f t="shared" si="47"/>
        <v>29</v>
      </c>
      <c r="M195" s="45">
        <f t="shared" si="48"/>
        <v>0.87878787878787878</v>
      </c>
      <c r="N195" s="46">
        <f>+PLAN!L203</f>
        <v>33</v>
      </c>
      <c r="O195" s="47">
        <f>COUNTIF('4 TRIM'!$A$8:$A$5161,A195)</f>
        <v>0</v>
      </c>
      <c r="P195" s="48">
        <f t="shared" si="49"/>
        <v>0</v>
      </c>
      <c r="Q195" s="148">
        <f t="shared" si="50"/>
        <v>66</v>
      </c>
      <c r="R195" s="148">
        <f t="shared" si="51"/>
        <v>29</v>
      </c>
      <c r="S195" s="147">
        <f t="shared" si="52"/>
        <v>0.43939393939393939</v>
      </c>
      <c r="T195" s="149">
        <f t="shared" si="53"/>
        <v>72</v>
      </c>
      <c r="U195" s="149">
        <f>+PLAN!M203</f>
        <v>132</v>
      </c>
      <c r="V195" s="150">
        <f t="shared" si="54"/>
        <v>0.54545454545454541</v>
      </c>
      <c r="W195" s="49"/>
      <c r="X195" s="56">
        <v>193</v>
      </c>
      <c r="Y195" s="50">
        <f>COUNTIFS('1 TRIM'!$A$8:$A$10507,X195,'1 TRIM'!$J$8:$J$10507,"Programada")</f>
        <v>13</v>
      </c>
      <c r="Z195" s="50">
        <f>COUNTIFS('1 TRIM'!$A$8:$A$10507,X195,'1 TRIM'!$J$8:$J$10507,"Demanda")</f>
        <v>8</v>
      </c>
      <c r="AA195" s="50">
        <f>COUNTIFS('2 TRIM'!$A$8:$A$15000,X195,'2 TRIM'!$J$8:$J$15000,"Programada")</f>
        <v>30</v>
      </c>
      <c r="AB195" s="50">
        <f>COUNTIFS('2 TRIM'!$A$8:$A$15000,X195,'2 TRIM'!$J$8:$J$15000,"Demanda")</f>
        <v>10</v>
      </c>
      <c r="AC195" s="50">
        <f>COUNTIFS('3 TRIM'!$A$8:$A$20000,X195,'3 TRIM'!$J$8:$J$20000,"Programada")</f>
        <v>29</v>
      </c>
      <c r="AD195" s="50">
        <f>COUNTIFS('3 TRIM'!$A$8:$A$20000,X195,'3 TRIM'!$J$8:$J$20000,"Demanda")</f>
        <v>7</v>
      </c>
      <c r="AE195" s="50">
        <f>COUNTIFS('4 TRIM'!$A$8:$A$10161,X195,'4 TRIM'!$G$8:$G$10161,"Programada")</f>
        <v>0</v>
      </c>
      <c r="AF195" s="50">
        <f>COUNTIFS('4 TRIM'!$A$8:$A$10161,X195,'4 TRIM'!$G$8:$G$10161,"Demanda")</f>
        <v>0</v>
      </c>
      <c r="AG195" s="51">
        <f t="shared" ref="AG195:AG258" si="57">SUM(Y195:AF195)</f>
        <v>97</v>
      </c>
      <c r="AH195" s="49"/>
      <c r="AI195" s="56">
        <v>193</v>
      </c>
      <c r="AJ195" s="50">
        <f>COUNTIFS('1 TRIM'!$A$8:$A$15000,AI195,'1 TRIM'!$K$8:$K$15000,"Interno")</f>
        <v>21</v>
      </c>
      <c r="AK195" s="50">
        <f>COUNTIFS('1 TRIM'!$A$8:$A$15000,AI195,'1 TRIM'!$K$8:$K$15000,"Externo")</f>
        <v>0</v>
      </c>
      <c r="AL195" s="50">
        <f>COUNTIFS('2 TRIM'!$A$8:$A$15000,AI195,'2 TRIM'!$K$8:$K$15000,"Interno")</f>
        <v>40</v>
      </c>
      <c r="AM195" s="50">
        <f>COUNTIFS('2 TRIM'!$A$8:$A$15000,AI195,'2 TRIM'!$K$8:$K$15000,"Externo")</f>
        <v>0</v>
      </c>
      <c r="AN195" s="50">
        <f>COUNTIFS('3 TRIM'!A$8:A$5481,AI195,'3 TRIM'!K$8:K$5481,"Interno")</f>
        <v>17</v>
      </c>
      <c r="AO195" s="50">
        <f>COUNTIFS('3 TRIM'!A$8:A$5481,AI195,'3 TRIM'!K$8:K$5481,"Externo")</f>
        <v>0</v>
      </c>
      <c r="AP195" s="50">
        <f>COUNTIFS('4 TRIM'!A$8:A$5161,AI195,'4 TRIM'!H$8:H$5161,"Interno")</f>
        <v>0</v>
      </c>
      <c r="AQ195" s="50">
        <f>COUNTIFS('4 TRIM'!A$8:A$5161,AI195,'4 TRIM'!H$8:H$5161,"Externo")</f>
        <v>0</v>
      </c>
      <c r="AR195" s="51">
        <f t="shared" si="55"/>
        <v>78</v>
      </c>
      <c r="AS195" s="49"/>
      <c r="AT195" s="56">
        <v>193</v>
      </c>
      <c r="AU195" s="52">
        <f>COUNTIFS('1 TRIM'!$A$8:$A$15000,AT195,'1 TRIM'!$L$8:$L$15000,"Campo")</f>
        <v>0</v>
      </c>
      <c r="AV195" s="52">
        <f>COUNTIFS('1 TRIM'!$A$8:$A$15000,AT195,'1 TRIM'!$L$8:$L$15000,"Oficina")</f>
        <v>17</v>
      </c>
      <c r="AW195" s="52">
        <f>COUNTIFS('1 TRIM'!$A$8:$A$15000,AT195,'1 TRIM'!$L$8:$L$15000,"Virtual")</f>
        <v>4</v>
      </c>
      <c r="AX195" s="52">
        <f>COUNTIFS('2 TRIM'!$A$8:$A$15000,AT195,'2 TRIM'!$L$8:$L$15000,"Campo")</f>
        <v>0</v>
      </c>
      <c r="AY195" s="52">
        <f>COUNTIFS('2 TRIM'!$A$8:$A$15000,AT195,'2 TRIM'!$L$8:$L$15000,"Oficina")</f>
        <v>34</v>
      </c>
      <c r="AZ195" s="52">
        <f>COUNTIFS('2 TRIM'!$A$8:$A$15000,AT195,'2 TRIM'!$L$8:$L$15000,"Virtual")</f>
        <v>6</v>
      </c>
      <c r="BA195" s="52">
        <f>COUNTIFS('3 TRIM'!$A$8:$A$5481,AT195,'3 TRIM'!$L$8:$L$5481,"Campo")</f>
        <v>0</v>
      </c>
      <c r="BB195" s="52">
        <f>COUNTIFS('3 TRIM'!$A$8:$A$5481,AT195,'3 TRIM'!$L$8:$L$5481,"Oficina")</f>
        <v>6</v>
      </c>
      <c r="BC195" s="52">
        <f>COUNTIFS('3 TRIM'!$A$8:$A$5481,AT195,'3 TRIM'!$L$8:$L$5481,"Virtual")</f>
        <v>11</v>
      </c>
      <c r="BD195" s="50">
        <f>COUNTIFS('4 TRIM'!$A$8:$A$5161,X195,'4 TRIM'!$I$8:$I$5161,"Campo")</f>
        <v>0</v>
      </c>
      <c r="BE195" s="52">
        <f>COUNTIFS('4 TRIM'!$A$8:$A$5161,AT195,'4 TRIM'!$I$8:$I$5161,"Oficina")</f>
        <v>0</v>
      </c>
      <c r="BF195" s="52">
        <f>COUNTIFS('4 TRIM'!$A$8:$A$5161,AT195,'4 TRIM'!$I$8:$I$5161,"Virtual")</f>
        <v>0</v>
      </c>
      <c r="BG195" s="51">
        <f t="shared" si="56"/>
        <v>78</v>
      </c>
      <c r="BH195" s="49"/>
      <c r="BI195" s="56">
        <v>193</v>
      </c>
      <c r="BJ195" s="52">
        <f>SUMIFS('1 TRIM'!M$8:M$14507,'1 TRIM'!A$8:A$14507,FORMULAS!BI195)</f>
        <v>268</v>
      </c>
      <c r="BK195" s="52">
        <f>SUMIFS('2 TRIM'!M$8:M$6930,'2 TRIM'!A$8:A$6930,FORMULAS!BI195)</f>
        <v>194</v>
      </c>
      <c r="BL195" s="52">
        <f>SUMIFS('3 TRIM'!M$8:M$5481,'3 TRIM'!A$8:A$5481,FORMULAS!BK195)</f>
        <v>71</v>
      </c>
      <c r="BM195" s="52">
        <f>SUMIFS('4 TRIM'!M$8:M$5161,'4 TRIM'!A$8:A$5161,FORMULAS!BL195)</f>
        <v>0</v>
      </c>
      <c r="BN195" s="52">
        <f>SUMIFS('1 TRIM'!Q$8:Q$5507,'1 TRIM'!E$8:E$5507,FORMULAS!BM195)</f>
        <v>0</v>
      </c>
      <c r="BO195" s="49"/>
      <c r="BQ195" s="61"/>
      <c r="BR195" s="49"/>
      <c r="BS195" s="49"/>
      <c r="BT195" s="49"/>
      <c r="BU195" s="49"/>
      <c r="BV195" s="49"/>
      <c r="BW195" s="49"/>
      <c r="BX195" s="49"/>
      <c r="BY195" s="49"/>
      <c r="BZ195" s="49"/>
    </row>
    <row r="196" spans="1:78" x14ac:dyDescent="0.25">
      <c r="A196" s="56">
        <v>194</v>
      </c>
      <c r="B196" s="57">
        <f>+PLAN!I204</f>
        <v>20</v>
      </c>
      <c r="C196" s="38">
        <f t="shared" ref="C196:C259" si="58">+Y196</f>
        <v>14</v>
      </c>
      <c r="D196" s="39">
        <f t="shared" ref="D196:D259" si="59">+C196/B196</f>
        <v>0.7</v>
      </c>
      <c r="E196" s="58">
        <f>+PLAN!J204</f>
        <v>10</v>
      </c>
      <c r="F196" s="41">
        <f t="shared" ref="F196:F259" si="60">+AA196</f>
        <v>15</v>
      </c>
      <c r="G196" s="42">
        <f t="shared" ref="G196:G259" si="61">+F196/E196</f>
        <v>1.5</v>
      </c>
      <c r="H196" s="148">
        <f t="shared" ref="H196:H259" si="62">+B196+E196</f>
        <v>30</v>
      </c>
      <c r="I196" s="148">
        <f t="shared" ref="I196:I259" si="63">+Y196+AA196</f>
        <v>29</v>
      </c>
      <c r="J196" s="147">
        <f t="shared" ref="J196:J259" si="64">+I196/H196</f>
        <v>0.96666666666666667</v>
      </c>
      <c r="K196" s="59">
        <f>+PLAN!K204</f>
        <v>4</v>
      </c>
      <c r="L196" s="44">
        <f t="shared" ref="L196:L259" si="65">+AC196</f>
        <v>4</v>
      </c>
      <c r="M196" s="45">
        <f t="shared" ref="M196:M259" si="66">+L196/K196</f>
        <v>1</v>
      </c>
      <c r="N196" s="46">
        <f>+PLAN!L204</f>
        <v>0</v>
      </c>
      <c r="O196" s="47">
        <f>COUNTIF('4 TRIM'!$A$8:$A$5161,A196)</f>
        <v>0</v>
      </c>
      <c r="P196" s="48" t="e">
        <f t="shared" ref="P196:P259" si="67">+O196/N196</f>
        <v>#DIV/0!</v>
      </c>
      <c r="Q196" s="148">
        <f t="shared" ref="Q196:Q259" si="68">+K196+N196</f>
        <v>4</v>
      </c>
      <c r="R196" s="148">
        <f t="shared" ref="R196:R259" si="69">+AC196+AE196</f>
        <v>4</v>
      </c>
      <c r="S196" s="147">
        <f t="shared" ref="S196:S259" si="70">+R196/Q196</f>
        <v>1</v>
      </c>
      <c r="T196" s="149">
        <f t="shared" ref="T196:T259" si="71">+C196+F196+L196+O196</f>
        <v>33</v>
      </c>
      <c r="U196" s="149">
        <f>+PLAN!M204</f>
        <v>34</v>
      </c>
      <c r="V196" s="150">
        <f t="shared" ref="V196:V259" si="72">T196/U196</f>
        <v>0.97058823529411764</v>
      </c>
      <c r="W196" s="49"/>
      <c r="X196" s="56">
        <v>194</v>
      </c>
      <c r="Y196" s="50">
        <f>COUNTIFS('1 TRIM'!$A$8:$A$10507,X196,'1 TRIM'!$J$8:$J$10507,"Programada")</f>
        <v>14</v>
      </c>
      <c r="Z196" s="50">
        <f>COUNTIFS('1 TRIM'!$A$8:$A$10507,X196,'1 TRIM'!$J$8:$J$10507,"Demanda")</f>
        <v>133</v>
      </c>
      <c r="AA196" s="50">
        <f>COUNTIFS('2 TRIM'!$A$8:$A$15000,X196,'2 TRIM'!$J$8:$J$15000,"Programada")</f>
        <v>15</v>
      </c>
      <c r="AB196" s="50">
        <f>COUNTIFS('2 TRIM'!$A$8:$A$15000,X196,'2 TRIM'!$J$8:$J$15000,"Demanda")</f>
        <v>59</v>
      </c>
      <c r="AC196" s="50">
        <f>COUNTIFS('3 TRIM'!$A$8:$A$20000,X196,'3 TRIM'!$J$8:$J$20000,"Programada")</f>
        <v>4</v>
      </c>
      <c r="AD196" s="50">
        <f>COUNTIFS('3 TRIM'!$A$8:$A$20000,X196,'3 TRIM'!$J$8:$J$20000,"Demanda")</f>
        <v>2</v>
      </c>
      <c r="AE196" s="50">
        <f>COUNTIFS('4 TRIM'!$A$8:$A$10161,X196,'4 TRIM'!$G$8:$G$10161,"Programada")</f>
        <v>0</v>
      </c>
      <c r="AF196" s="50">
        <f>COUNTIFS('4 TRIM'!$A$8:$A$10161,X196,'4 TRIM'!$G$8:$G$10161,"Demanda")</f>
        <v>0</v>
      </c>
      <c r="AG196" s="51">
        <f t="shared" si="57"/>
        <v>227</v>
      </c>
      <c r="AH196" s="49"/>
      <c r="AI196" s="56">
        <v>194</v>
      </c>
      <c r="AJ196" s="50">
        <f>COUNTIFS('1 TRIM'!$A$8:$A$15000,AI196,'1 TRIM'!$K$8:$K$15000,"Interno")</f>
        <v>117</v>
      </c>
      <c r="AK196" s="50">
        <f>COUNTIFS('1 TRIM'!$A$8:$A$15000,AI196,'1 TRIM'!$K$8:$K$15000,"Externo")</f>
        <v>30</v>
      </c>
      <c r="AL196" s="50">
        <f>COUNTIFS('2 TRIM'!$A$8:$A$15000,AI196,'2 TRIM'!$K$8:$K$15000,"Interno")</f>
        <v>44</v>
      </c>
      <c r="AM196" s="50">
        <f>COUNTIFS('2 TRIM'!$A$8:$A$15000,AI196,'2 TRIM'!$K$8:$K$15000,"Externo")</f>
        <v>30</v>
      </c>
      <c r="AN196" s="50">
        <f>COUNTIFS('3 TRIM'!A$8:A$5481,AI196,'3 TRIM'!K$8:K$5481,"Interno")</f>
        <v>1</v>
      </c>
      <c r="AO196" s="50">
        <f>COUNTIFS('3 TRIM'!A$8:A$5481,AI196,'3 TRIM'!K$8:K$5481,"Externo")</f>
        <v>5</v>
      </c>
      <c r="AP196" s="50">
        <f>COUNTIFS('4 TRIM'!A$8:A$5161,AI196,'4 TRIM'!H$8:H$5161,"Interno")</f>
        <v>0</v>
      </c>
      <c r="AQ196" s="50">
        <f>COUNTIFS('4 TRIM'!A$8:A$5161,AI196,'4 TRIM'!H$8:H$5161,"Externo")</f>
        <v>0</v>
      </c>
      <c r="AR196" s="51">
        <f t="shared" ref="AR196:AR259" si="73">SUM(AJ196:AQ196)</f>
        <v>227</v>
      </c>
      <c r="AS196" s="49"/>
      <c r="AT196" s="56">
        <v>194</v>
      </c>
      <c r="AU196" s="52">
        <f>COUNTIFS('1 TRIM'!$A$8:$A$15000,AT196,'1 TRIM'!$L$8:$L$15000,"Campo")</f>
        <v>1</v>
      </c>
      <c r="AV196" s="52">
        <f>COUNTIFS('1 TRIM'!$A$8:$A$15000,AT196,'1 TRIM'!$L$8:$L$15000,"Oficina")</f>
        <v>45</v>
      </c>
      <c r="AW196" s="52">
        <f>COUNTIFS('1 TRIM'!$A$8:$A$15000,AT196,'1 TRIM'!$L$8:$L$15000,"Virtual")</f>
        <v>101</v>
      </c>
      <c r="AX196" s="52">
        <f>COUNTIFS('2 TRIM'!$A$8:$A$15000,AT196,'2 TRIM'!$L$8:$L$15000,"Campo")</f>
        <v>0</v>
      </c>
      <c r="AY196" s="52">
        <f>COUNTIFS('2 TRIM'!$A$8:$A$15000,AT196,'2 TRIM'!$L$8:$L$15000,"Oficina")</f>
        <v>24</v>
      </c>
      <c r="AZ196" s="52">
        <f>COUNTIFS('2 TRIM'!$A$8:$A$15000,AT196,'2 TRIM'!$L$8:$L$15000,"Virtual")</f>
        <v>50</v>
      </c>
      <c r="BA196" s="52">
        <f>COUNTIFS('3 TRIM'!$A$8:$A$5481,AT196,'3 TRIM'!$L$8:$L$5481,"Campo")</f>
        <v>0</v>
      </c>
      <c r="BB196" s="52">
        <f>COUNTIFS('3 TRIM'!$A$8:$A$5481,AT196,'3 TRIM'!$L$8:$L$5481,"Oficina")</f>
        <v>1</v>
      </c>
      <c r="BC196" s="52">
        <f>COUNTIFS('3 TRIM'!$A$8:$A$5481,AT196,'3 TRIM'!$L$8:$L$5481,"Virtual")</f>
        <v>5</v>
      </c>
      <c r="BD196" s="50">
        <f>COUNTIFS('4 TRIM'!$A$8:$A$5161,X196,'4 TRIM'!$I$8:$I$5161,"Campo")</f>
        <v>0</v>
      </c>
      <c r="BE196" s="52">
        <f>COUNTIFS('4 TRIM'!$A$8:$A$5161,AT196,'4 TRIM'!$I$8:$I$5161,"Oficina")</f>
        <v>0</v>
      </c>
      <c r="BF196" s="52">
        <f>COUNTIFS('4 TRIM'!$A$8:$A$5161,AT196,'4 TRIM'!$I$8:$I$5161,"Virtual")</f>
        <v>0</v>
      </c>
      <c r="BG196" s="51">
        <f t="shared" ref="BG196:BG259" si="74">SUM(AU196:BF196)</f>
        <v>227</v>
      </c>
      <c r="BH196" s="49"/>
      <c r="BI196" s="56">
        <v>194</v>
      </c>
      <c r="BJ196" s="52">
        <f>SUMIFS('1 TRIM'!M$8:M$14507,'1 TRIM'!A$8:A$14507,FORMULAS!BI196)</f>
        <v>198</v>
      </c>
      <c r="BK196" s="52">
        <f>SUMIFS('2 TRIM'!M$8:M$6930,'2 TRIM'!A$8:A$6930,FORMULAS!BI196)</f>
        <v>31</v>
      </c>
      <c r="BL196" s="52">
        <f>SUMIFS('3 TRIM'!M$8:M$5481,'3 TRIM'!A$8:A$5481,FORMULAS!BK196)</f>
        <v>0</v>
      </c>
      <c r="BM196" s="52">
        <f>SUMIFS('4 TRIM'!M$8:M$5161,'4 TRIM'!A$8:A$5161,FORMULAS!BL196)</f>
        <v>0</v>
      </c>
      <c r="BN196" s="52">
        <f>SUMIFS('1 TRIM'!Q$8:Q$5507,'1 TRIM'!E$8:E$5507,FORMULAS!BM196)</f>
        <v>0</v>
      </c>
      <c r="BO196" s="49"/>
      <c r="BQ196" s="61"/>
      <c r="BR196" s="49"/>
      <c r="BS196" s="49"/>
      <c r="BT196" s="49"/>
      <c r="BU196" s="49"/>
      <c r="BV196" s="49"/>
      <c r="BW196" s="49"/>
      <c r="BX196" s="49"/>
      <c r="BY196" s="49"/>
      <c r="BZ196" s="49"/>
    </row>
    <row r="197" spans="1:78" x14ac:dyDescent="0.25">
      <c r="A197" s="56">
        <v>195</v>
      </c>
      <c r="B197" s="57">
        <f>+PLAN!I205</f>
        <v>12</v>
      </c>
      <c r="C197" s="38">
        <f t="shared" si="58"/>
        <v>3</v>
      </c>
      <c r="D197" s="39">
        <f t="shared" si="59"/>
        <v>0.25</v>
      </c>
      <c r="E197" s="58">
        <f>+PLAN!J205</f>
        <v>0</v>
      </c>
      <c r="F197" s="41">
        <f t="shared" si="60"/>
        <v>13</v>
      </c>
      <c r="G197" s="42" t="e">
        <f t="shared" si="61"/>
        <v>#DIV/0!</v>
      </c>
      <c r="H197" s="148">
        <f t="shared" si="62"/>
        <v>12</v>
      </c>
      <c r="I197" s="148">
        <f t="shared" si="63"/>
        <v>16</v>
      </c>
      <c r="J197" s="147">
        <f t="shared" si="64"/>
        <v>1.3333333333333333</v>
      </c>
      <c r="K197" s="59">
        <f>+PLAN!K205</f>
        <v>4</v>
      </c>
      <c r="L197" s="44">
        <f t="shared" si="65"/>
        <v>4</v>
      </c>
      <c r="M197" s="45">
        <f t="shared" si="66"/>
        <v>1</v>
      </c>
      <c r="N197" s="46">
        <f>+PLAN!L205</f>
        <v>0</v>
      </c>
      <c r="O197" s="47">
        <f>COUNTIF('4 TRIM'!$A$8:$A$5161,A197)</f>
        <v>0</v>
      </c>
      <c r="P197" s="48" t="e">
        <f t="shared" si="67"/>
        <v>#DIV/0!</v>
      </c>
      <c r="Q197" s="148">
        <f t="shared" si="68"/>
        <v>4</v>
      </c>
      <c r="R197" s="148">
        <f t="shared" si="69"/>
        <v>4</v>
      </c>
      <c r="S197" s="147">
        <f t="shared" si="70"/>
        <v>1</v>
      </c>
      <c r="T197" s="149">
        <f t="shared" si="71"/>
        <v>20</v>
      </c>
      <c r="U197" s="149">
        <f>+PLAN!M205</f>
        <v>16</v>
      </c>
      <c r="V197" s="150">
        <f t="shared" si="72"/>
        <v>1.25</v>
      </c>
      <c r="W197" s="49"/>
      <c r="X197" s="56">
        <v>195</v>
      </c>
      <c r="Y197" s="50">
        <f>COUNTIFS('1 TRIM'!$A$8:$A$10507,X197,'1 TRIM'!$J$8:$J$10507,"Programada")</f>
        <v>3</v>
      </c>
      <c r="Z197" s="50">
        <f>COUNTIFS('1 TRIM'!$A$8:$A$10507,X197,'1 TRIM'!$J$8:$J$10507,"Demanda")</f>
        <v>14</v>
      </c>
      <c r="AA197" s="50">
        <f>COUNTIFS('2 TRIM'!$A$8:$A$15000,X197,'2 TRIM'!$J$8:$J$15000,"Programada")</f>
        <v>13</v>
      </c>
      <c r="AB197" s="50">
        <f>COUNTIFS('2 TRIM'!$A$8:$A$15000,X197,'2 TRIM'!$J$8:$J$15000,"Demanda")</f>
        <v>8</v>
      </c>
      <c r="AC197" s="50">
        <f>COUNTIFS('3 TRIM'!$A$8:$A$20000,X197,'3 TRIM'!$J$8:$J$20000,"Programada")</f>
        <v>4</v>
      </c>
      <c r="AD197" s="50">
        <f>COUNTIFS('3 TRIM'!$A$8:$A$20000,X197,'3 TRIM'!$J$8:$J$20000,"Demanda")</f>
        <v>0</v>
      </c>
      <c r="AE197" s="50">
        <f>COUNTIFS('4 TRIM'!$A$8:$A$10161,X197,'4 TRIM'!$G$8:$G$10161,"Programada")</f>
        <v>0</v>
      </c>
      <c r="AF197" s="50">
        <f>COUNTIFS('4 TRIM'!$A$8:$A$10161,X197,'4 TRIM'!$G$8:$G$10161,"Demanda")</f>
        <v>0</v>
      </c>
      <c r="AG197" s="51">
        <f t="shared" si="57"/>
        <v>42</v>
      </c>
      <c r="AH197" s="49"/>
      <c r="AI197" s="56">
        <v>195</v>
      </c>
      <c r="AJ197" s="50">
        <f>COUNTIFS('1 TRIM'!$A$8:$A$15000,AI197,'1 TRIM'!$K$8:$K$15000,"Interno")</f>
        <v>15</v>
      </c>
      <c r="AK197" s="50">
        <f>COUNTIFS('1 TRIM'!$A$8:$A$15000,AI197,'1 TRIM'!$K$8:$K$15000,"Externo")</f>
        <v>2</v>
      </c>
      <c r="AL197" s="50">
        <f>COUNTIFS('2 TRIM'!$A$8:$A$15000,AI197,'2 TRIM'!$K$8:$K$15000,"Interno")</f>
        <v>5</v>
      </c>
      <c r="AM197" s="50">
        <f>COUNTIFS('2 TRIM'!$A$8:$A$15000,AI197,'2 TRIM'!$K$8:$K$15000,"Externo")</f>
        <v>16</v>
      </c>
      <c r="AN197" s="50">
        <f>COUNTIFS('3 TRIM'!A$8:A$5481,AI197,'3 TRIM'!K$8:K$5481,"Interno")</f>
        <v>0</v>
      </c>
      <c r="AO197" s="50">
        <f>COUNTIFS('3 TRIM'!A$8:A$5481,AI197,'3 TRIM'!K$8:K$5481,"Externo")</f>
        <v>4</v>
      </c>
      <c r="AP197" s="50">
        <f>COUNTIFS('4 TRIM'!A$8:A$5161,AI197,'4 TRIM'!H$8:H$5161,"Interno")</f>
        <v>0</v>
      </c>
      <c r="AQ197" s="50">
        <f>COUNTIFS('4 TRIM'!A$8:A$5161,AI197,'4 TRIM'!H$8:H$5161,"Externo")</f>
        <v>0</v>
      </c>
      <c r="AR197" s="51">
        <f t="shared" si="73"/>
        <v>42</v>
      </c>
      <c r="AS197" s="49"/>
      <c r="AT197" s="56">
        <v>195</v>
      </c>
      <c r="AU197" s="52">
        <f>COUNTIFS('1 TRIM'!$A$8:$A$15000,AT197,'1 TRIM'!$L$8:$L$15000,"Campo")</f>
        <v>0</v>
      </c>
      <c r="AV197" s="52">
        <f>COUNTIFS('1 TRIM'!$A$8:$A$15000,AT197,'1 TRIM'!$L$8:$L$15000,"Oficina")</f>
        <v>2</v>
      </c>
      <c r="AW197" s="52">
        <f>COUNTIFS('1 TRIM'!$A$8:$A$15000,AT197,'1 TRIM'!$L$8:$L$15000,"Virtual")</f>
        <v>15</v>
      </c>
      <c r="AX197" s="52">
        <f>COUNTIFS('2 TRIM'!$A$8:$A$15000,AT197,'2 TRIM'!$L$8:$L$15000,"Campo")</f>
        <v>0</v>
      </c>
      <c r="AY197" s="52">
        <f>COUNTIFS('2 TRIM'!$A$8:$A$15000,AT197,'2 TRIM'!$L$8:$L$15000,"Oficina")</f>
        <v>0</v>
      </c>
      <c r="AZ197" s="52">
        <f>COUNTIFS('2 TRIM'!$A$8:$A$15000,AT197,'2 TRIM'!$L$8:$L$15000,"Virtual")</f>
        <v>21</v>
      </c>
      <c r="BA197" s="52">
        <f>COUNTIFS('3 TRIM'!$A$8:$A$5481,AT197,'3 TRIM'!$L$8:$L$5481,"Campo")</f>
        <v>0</v>
      </c>
      <c r="BB197" s="52">
        <f>COUNTIFS('3 TRIM'!$A$8:$A$5481,AT197,'3 TRIM'!$L$8:$L$5481,"Oficina")</f>
        <v>0</v>
      </c>
      <c r="BC197" s="52">
        <f>COUNTIFS('3 TRIM'!$A$8:$A$5481,AT197,'3 TRIM'!$L$8:$L$5481,"Virtual")</f>
        <v>4</v>
      </c>
      <c r="BD197" s="50">
        <f>COUNTIFS('4 TRIM'!$A$8:$A$5161,X197,'4 TRIM'!$I$8:$I$5161,"Campo")</f>
        <v>0</v>
      </c>
      <c r="BE197" s="52">
        <f>COUNTIFS('4 TRIM'!$A$8:$A$5161,AT197,'4 TRIM'!$I$8:$I$5161,"Oficina")</f>
        <v>0</v>
      </c>
      <c r="BF197" s="52">
        <f>COUNTIFS('4 TRIM'!$A$8:$A$5161,AT197,'4 TRIM'!$I$8:$I$5161,"Virtual")</f>
        <v>0</v>
      </c>
      <c r="BG197" s="51">
        <f t="shared" si="74"/>
        <v>42</v>
      </c>
      <c r="BH197" s="49"/>
      <c r="BI197" s="56">
        <v>195</v>
      </c>
      <c r="BJ197" s="52">
        <f>SUMIFS('1 TRIM'!M$8:M$14507,'1 TRIM'!A$8:A$14507,FORMULAS!BI197)</f>
        <v>30</v>
      </c>
      <c r="BK197" s="52">
        <f>SUMIFS('2 TRIM'!M$8:M$6930,'2 TRIM'!A$8:A$6930,FORMULAS!BI197)</f>
        <v>6</v>
      </c>
      <c r="BL197" s="52">
        <f>SUMIFS('3 TRIM'!M$8:M$5481,'3 TRIM'!A$8:A$5481,FORMULAS!BK197)</f>
        <v>0</v>
      </c>
      <c r="BM197" s="52">
        <f>SUMIFS('4 TRIM'!M$8:M$5161,'4 TRIM'!A$8:A$5161,FORMULAS!BL197)</f>
        <v>0</v>
      </c>
      <c r="BN197" s="52">
        <f>SUMIFS('1 TRIM'!Q$8:Q$5507,'1 TRIM'!E$8:E$5507,FORMULAS!BM197)</f>
        <v>0</v>
      </c>
      <c r="BO197" s="49"/>
      <c r="BQ197" s="61"/>
      <c r="BR197" s="49"/>
      <c r="BS197" s="49"/>
      <c r="BT197" s="49"/>
      <c r="BU197" s="49"/>
      <c r="BV197" s="49"/>
      <c r="BW197" s="49"/>
      <c r="BX197" s="49"/>
      <c r="BY197" s="49"/>
      <c r="BZ197" s="49"/>
    </row>
    <row r="198" spans="1:78" x14ac:dyDescent="0.25">
      <c r="A198" s="56">
        <v>196</v>
      </c>
      <c r="B198" s="57">
        <f>+PLAN!I206</f>
        <v>8</v>
      </c>
      <c r="C198" s="38">
        <f t="shared" si="58"/>
        <v>0</v>
      </c>
      <c r="D198" s="39">
        <f t="shared" si="59"/>
        <v>0</v>
      </c>
      <c r="E198" s="58">
        <f>+PLAN!J206</f>
        <v>7</v>
      </c>
      <c r="F198" s="41">
        <f t="shared" si="60"/>
        <v>10</v>
      </c>
      <c r="G198" s="42">
        <f t="shared" si="61"/>
        <v>1.4285714285714286</v>
      </c>
      <c r="H198" s="148">
        <f t="shared" si="62"/>
        <v>15</v>
      </c>
      <c r="I198" s="148">
        <f t="shared" si="63"/>
        <v>10</v>
      </c>
      <c r="J198" s="147">
        <f t="shared" si="64"/>
        <v>0.66666666666666663</v>
      </c>
      <c r="K198" s="59">
        <f>+PLAN!K206</f>
        <v>6</v>
      </c>
      <c r="L198" s="44">
        <f t="shared" si="65"/>
        <v>3</v>
      </c>
      <c r="M198" s="45">
        <f t="shared" si="66"/>
        <v>0.5</v>
      </c>
      <c r="N198" s="46">
        <f>+PLAN!L206</f>
        <v>0</v>
      </c>
      <c r="O198" s="47">
        <f>COUNTIF('4 TRIM'!$A$8:$A$5161,A198)</f>
        <v>0</v>
      </c>
      <c r="P198" s="48" t="e">
        <f t="shared" si="67"/>
        <v>#DIV/0!</v>
      </c>
      <c r="Q198" s="148">
        <f t="shared" si="68"/>
        <v>6</v>
      </c>
      <c r="R198" s="148">
        <f t="shared" si="69"/>
        <v>3</v>
      </c>
      <c r="S198" s="147">
        <f t="shared" si="70"/>
        <v>0.5</v>
      </c>
      <c r="T198" s="149">
        <f t="shared" si="71"/>
        <v>13</v>
      </c>
      <c r="U198" s="149">
        <f>+PLAN!M206</f>
        <v>21</v>
      </c>
      <c r="V198" s="150">
        <f t="shared" si="72"/>
        <v>0.61904761904761907</v>
      </c>
      <c r="W198" s="49"/>
      <c r="X198" s="56">
        <v>196</v>
      </c>
      <c r="Y198" s="50">
        <f>COUNTIFS('1 TRIM'!$A$8:$A$10507,X198,'1 TRIM'!$J$8:$J$10507,"Programada")</f>
        <v>0</v>
      </c>
      <c r="Z198" s="50">
        <f>COUNTIFS('1 TRIM'!$A$8:$A$10507,X198,'1 TRIM'!$J$8:$J$10507,"Demanda")</f>
        <v>0</v>
      </c>
      <c r="AA198" s="50">
        <f>COUNTIFS('2 TRIM'!$A$8:$A$15000,X198,'2 TRIM'!$J$8:$J$15000,"Programada")</f>
        <v>10</v>
      </c>
      <c r="AB198" s="50">
        <f>COUNTIFS('2 TRIM'!$A$8:$A$15000,X198,'2 TRIM'!$J$8:$J$15000,"Demanda")</f>
        <v>0</v>
      </c>
      <c r="AC198" s="50">
        <f>COUNTIFS('3 TRIM'!$A$8:$A$20000,X198,'3 TRIM'!$J$8:$J$20000,"Programada")</f>
        <v>3</v>
      </c>
      <c r="AD198" s="50">
        <f>COUNTIFS('3 TRIM'!$A$8:$A$20000,X198,'3 TRIM'!$J$8:$J$20000,"Demanda")</f>
        <v>0</v>
      </c>
      <c r="AE198" s="50">
        <f>COUNTIFS('4 TRIM'!$A$8:$A$10161,X198,'4 TRIM'!$G$8:$G$10161,"Programada")</f>
        <v>0</v>
      </c>
      <c r="AF198" s="50">
        <f>COUNTIFS('4 TRIM'!$A$8:$A$10161,X198,'4 TRIM'!$G$8:$G$10161,"Demanda")</f>
        <v>0</v>
      </c>
      <c r="AG198" s="51">
        <f t="shared" si="57"/>
        <v>13</v>
      </c>
      <c r="AH198" s="49"/>
      <c r="AI198" s="56">
        <v>196</v>
      </c>
      <c r="AJ198" s="50">
        <f>COUNTIFS('1 TRIM'!$A$8:$A$15000,AI198,'1 TRIM'!$K$8:$K$15000,"Interno")</f>
        <v>0</v>
      </c>
      <c r="AK198" s="50">
        <f>COUNTIFS('1 TRIM'!$A$8:$A$15000,AI198,'1 TRIM'!$K$8:$K$15000,"Externo")</f>
        <v>0</v>
      </c>
      <c r="AL198" s="50">
        <f>COUNTIFS('2 TRIM'!$A$8:$A$15000,AI198,'2 TRIM'!$K$8:$K$15000,"Interno")</f>
        <v>0</v>
      </c>
      <c r="AM198" s="50">
        <f>COUNTIFS('2 TRIM'!$A$8:$A$15000,AI198,'2 TRIM'!$K$8:$K$15000,"Externo")</f>
        <v>10</v>
      </c>
      <c r="AN198" s="50">
        <f>COUNTIFS('3 TRIM'!A$8:A$5481,AI198,'3 TRIM'!K$8:K$5481,"Interno")</f>
        <v>0</v>
      </c>
      <c r="AO198" s="50">
        <f>COUNTIFS('3 TRIM'!A$8:A$5481,AI198,'3 TRIM'!K$8:K$5481,"Externo")</f>
        <v>3</v>
      </c>
      <c r="AP198" s="50">
        <f>COUNTIFS('4 TRIM'!A$8:A$5161,AI198,'4 TRIM'!H$8:H$5161,"Interno")</f>
        <v>0</v>
      </c>
      <c r="AQ198" s="50">
        <f>COUNTIFS('4 TRIM'!A$8:A$5161,AI198,'4 TRIM'!H$8:H$5161,"Externo")</f>
        <v>0</v>
      </c>
      <c r="AR198" s="51">
        <f t="shared" si="73"/>
        <v>13</v>
      </c>
      <c r="AS198" s="49"/>
      <c r="AT198" s="56">
        <v>196</v>
      </c>
      <c r="AU198" s="52">
        <f>COUNTIFS('1 TRIM'!$A$8:$A$15000,AT198,'1 TRIM'!$L$8:$L$15000,"Campo")</f>
        <v>0</v>
      </c>
      <c r="AV198" s="52">
        <f>COUNTIFS('1 TRIM'!$A$8:$A$15000,AT198,'1 TRIM'!$L$8:$L$15000,"Oficina")</f>
        <v>0</v>
      </c>
      <c r="AW198" s="52">
        <f>COUNTIFS('1 TRIM'!$A$8:$A$15000,AT198,'1 TRIM'!$L$8:$L$15000,"Virtual")</f>
        <v>0</v>
      </c>
      <c r="AX198" s="52">
        <f>COUNTIFS('2 TRIM'!$A$8:$A$15000,AT198,'2 TRIM'!$L$8:$L$15000,"Campo")</f>
        <v>0</v>
      </c>
      <c r="AY198" s="52">
        <f>COUNTIFS('2 TRIM'!$A$8:$A$15000,AT198,'2 TRIM'!$L$8:$L$15000,"Oficina")</f>
        <v>0</v>
      </c>
      <c r="AZ198" s="52">
        <f>COUNTIFS('2 TRIM'!$A$8:$A$15000,AT198,'2 TRIM'!$L$8:$L$15000,"Virtual")</f>
        <v>10</v>
      </c>
      <c r="BA198" s="52">
        <f>COUNTIFS('3 TRIM'!$A$8:$A$5481,AT198,'3 TRIM'!$L$8:$L$5481,"Campo")</f>
        <v>0</v>
      </c>
      <c r="BB198" s="52">
        <f>COUNTIFS('3 TRIM'!$A$8:$A$5481,AT198,'3 TRIM'!$L$8:$L$5481,"Oficina")</f>
        <v>0</v>
      </c>
      <c r="BC198" s="52">
        <f>COUNTIFS('3 TRIM'!$A$8:$A$5481,AT198,'3 TRIM'!$L$8:$L$5481,"Virtual")</f>
        <v>3</v>
      </c>
      <c r="BD198" s="50">
        <f>COUNTIFS('4 TRIM'!$A$8:$A$5161,X198,'4 TRIM'!$I$8:$I$5161,"Campo")</f>
        <v>0</v>
      </c>
      <c r="BE198" s="52">
        <f>COUNTIFS('4 TRIM'!$A$8:$A$5161,AT198,'4 TRIM'!$I$8:$I$5161,"Oficina")</f>
        <v>0</v>
      </c>
      <c r="BF198" s="52">
        <f>COUNTIFS('4 TRIM'!$A$8:$A$5161,AT198,'4 TRIM'!$I$8:$I$5161,"Virtual")</f>
        <v>0</v>
      </c>
      <c r="BG198" s="51">
        <f t="shared" si="74"/>
        <v>13</v>
      </c>
      <c r="BH198" s="49"/>
      <c r="BI198" s="56">
        <v>196</v>
      </c>
      <c r="BJ198" s="52">
        <f>SUMIFS('1 TRIM'!M$8:M$14507,'1 TRIM'!A$8:A$14507,FORMULAS!BI198)</f>
        <v>0</v>
      </c>
      <c r="BK198" s="52">
        <f>SUMIFS('2 TRIM'!M$8:M$6930,'2 TRIM'!A$8:A$6930,FORMULAS!BI198)</f>
        <v>0</v>
      </c>
      <c r="BL198" s="52">
        <f>SUMIFS('3 TRIM'!M$8:M$5481,'3 TRIM'!A$8:A$5481,FORMULAS!BK198)</f>
        <v>0</v>
      </c>
      <c r="BM198" s="52">
        <f>SUMIFS('4 TRIM'!M$8:M$5161,'4 TRIM'!A$8:A$5161,FORMULAS!BL198)</f>
        <v>0</v>
      </c>
      <c r="BN198" s="52">
        <f>SUMIFS('1 TRIM'!Q$8:Q$5507,'1 TRIM'!E$8:E$5507,FORMULAS!BM198)</f>
        <v>0</v>
      </c>
      <c r="BO198" s="49"/>
      <c r="BQ198" s="61"/>
      <c r="BR198" s="49"/>
      <c r="BS198" s="49"/>
      <c r="BT198" s="49"/>
      <c r="BU198" s="49"/>
      <c r="BV198" s="49"/>
      <c r="BW198" s="49"/>
      <c r="BX198" s="49"/>
      <c r="BY198" s="49"/>
      <c r="BZ198" s="49"/>
    </row>
    <row r="199" spans="1:78" x14ac:dyDescent="0.25">
      <c r="A199" s="56">
        <v>197</v>
      </c>
      <c r="B199" s="57">
        <f>+PLAN!I207</f>
        <v>0</v>
      </c>
      <c r="C199" s="38">
        <f t="shared" si="58"/>
        <v>0</v>
      </c>
      <c r="D199" s="39" t="e">
        <f t="shared" si="59"/>
        <v>#DIV/0!</v>
      </c>
      <c r="E199" s="58">
        <f>+PLAN!J207</f>
        <v>0</v>
      </c>
      <c r="F199" s="41">
        <f t="shared" si="60"/>
        <v>1</v>
      </c>
      <c r="G199" s="42" t="e">
        <f t="shared" si="61"/>
        <v>#DIV/0!</v>
      </c>
      <c r="H199" s="148">
        <f t="shared" si="62"/>
        <v>0</v>
      </c>
      <c r="I199" s="148">
        <f t="shared" si="63"/>
        <v>1</v>
      </c>
      <c r="J199" s="147" t="e">
        <f t="shared" si="64"/>
        <v>#DIV/0!</v>
      </c>
      <c r="K199" s="59">
        <f>+PLAN!K207</f>
        <v>27</v>
      </c>
      <c r="L199" s="44">
        <f t="shared" si="65"/>
        <v>21</v>
      </c>
      <c r="M199" s="45">
        <f t="shared" si="66"/>
        <v>0.77777777777777779</v>
      </c>
      <c r="N199" s="46">
        <f>+PLAN!L207</f>
        <v>43</v>
      </c>
      <c r="O199" s="47">
        <f>COUNTIF('4 TRIM'!$A$8:$A$5161,A199)</f>
        <v>0</v>
      </c>
      <c r="P199" s="48">
        <f t="shared" si="67"/>
        <v>0</v>
      </c>
      <c r="Q199" s="148">
        <f t="shared" si="68"/>
        <v>70</v>
      </c>
      <c r="R199" s="148">
        <f t="shared" si="69"/>
        <v>21</v>
      </c>
      <c r="S199" s="147">
        <f t="shared" si="70"/>
        <v>0.3</v>
      </c>
      <c r="T199" s="149">
        <f t="shared" si="71"/>
        <v>22</v>
      </c>
      <c r="U199" s="149">
        <f>+PLAN!M207</f>
        <v>70</v>
      </c>
      <c r="V199" s="150">
        <f t="shared" si="72"/>
        <v>0.31428571428571428</v>
      </c>
      <c r="W199" s="49"/>
      <c r="X199" s="56">
        <v>197</v>
      </c>
      <c r="Y199" s="50">
        <f>COUNTIFS('1 TRIM'!$A$8:$A$10507,X199,'1 TRIM'!$J$8:$J$10507,"Programada")</f>
        <v>0</v>
      </c>
      <c r="Z199" s="50">
        <f>COUNTIFS('1 TRIM'!$A$8:$A$10507,X199,'1 TRIM'!$J$8:$J$10507,"Demanda")</f>
        <v>0</v>
      </c>
      <c r="AA199" s="50">
        <f>COUNTIFS('2 TRIM'!$A$8:$A$15000,X199,'2 TRIM'!$J$8:$J$15000,"Programada")</f>
        <v>1</v>
      </c>
      <c r="AB199" s="50">
        <f>COUNTIFS('2 TRIM'!$A$8:$A$15000,X199,'2 TRIM'!$J$8:$J$15000,"Demanda")</f>
        <v>0</v>
      </c>
      <c r="AC199" s="50">
        <f>COUNTIFS('3 TRIM'!$A$8:$A$20000,X199,'3 TRIM'!$J$8:$J$20000,"Programada")</f>
        <v>21</v>
      </c>
      <c r="AD199" s="50">
        <f>COUNTIFS('3 TRIM'!$A$8:$A$20000,X199,'3 TRIM'!$J$8:$J$20000,"Demanda")</f>
        <v>11</v>
      </c>
      <c r="AE199" s="50">
        <f>COUNTIFS('4 TRIM'!$A$8:$A$10161,X199,'4 TRIM'!$G$8:$G$10161,"Programada")</f>
        <v>0</v>
      </c>
      <c r="AF199" s="50">
        <f>COUNTIFS('4 TRIM'!$A$8:$A$10161,X199,'4 TRIM'!$G$8:$G$10161,"Demanda")</f>
        <v>0</v>
      </c>
      <c r="AG199" s="51">
        <f t="shared" si="57"/>
        <v>33</v>
      </c>
      <c r="AH199" s="49"/>
      <c r="AI199" s="56">
        <v>197</v>
      </c>
      <c r="AJ199" s="50">
        <f>COUNTIFS('1 TRIM'!$A$8:$A$15000,AI199,'1 TRIM'!$K$8:$K$15000,"Interno")</f>
        <v>0</v>
      </c>
      <c r="AK199" s="50">
        <f>COUNTIFS('1 TRIM'!$A$8:$A$15000,AI199,'1 TRIM'!$K$8:$K$15000,"Externo")</f>
        <v>0</v>
      </c>
      <c r="AL199" s="50">
        <f>COUNTIFS('2 TRIM'!$A$8:$A$15000,AI199,'2 TRIM'!$K$8:$K$15000,"Interno")</f>
        <v>0</v>
      </c>
      <c r="AM199" s="50">
        <f>COUNTIFS('2 TRIM'!$A$8:$A$15000,AI199,'2 TRIM'!$K$8:$K$15000,"Externo")</f>
        <v>1</v>
      </c>
      <c r="AN199" s="50">
        <f>COUNTIFS('3 TRIM'!A$8:A$5481,AI199,'3 TRIM'!K$8:K$5481,"Interno")</f>
        <v>0</v>
      </c>
      <c r="AO199" s="50">
        <f>COUNTIFS('3 TRIM'!A$8:A$5481,AI199,'3 TRIM'!K$8:K$5481,"Externo")</f>
        <v>27</v>
      </c>
      <c r="AP199" s="50">
        <f>COUNTIFS('4 TRIM'!A$8:A$5161,AI199,'4 TRIM'!H$8:H$5161,"Interno")</f>
        <v>0</v>
      </c>
      <c r="AQ199" s="50">
        <f>COUNTIFS('4 TRIM'!A$8:A$5161,AI199,'4 TRIM'!H$8:H$5161,"Externo")</f>
        <v>0</v>
      </c>
      <c r="AR199" s="51">
        <f t="shared" si="73"/>
        <v>28</v>
      </c>
      <c r="AS199" s="49"/>
      <c r="AT199" s="56">
        <v>197</v>
      </c>
      <c r="AU199" s="52">
        <f>COUNTIFS('1 TRIM'!$A$8:$A$15000,AT199,'1 TRIM'!$L$8:$L$15000,"Campo")</f>
        <v>0</v>
      </c>
      <c r="AV199" s="52">
        <f>COUNTIFS('1 TRIM'!$A$8:$A$15000,AT199,'1 TRIM'!$L$8:$L$15000,"Oficina")</f>
        <v>0</v>
      </c>
      <c r="AW199" s="52">
        <f>COUNTIFS('1 TRIM'!$A$8:$A$15000,AT199,'1 TRIM'!$L$8:$L$15000,"Virtual")</f>
        <v>0</v>
      </c>
      <c r="AX199" s="52">
        <f>COUNTIFS('2 TRIM'!$A$8:$A$15000,AT199,'2 TRIM'!$L$8:$L$15000,"Campo")</f>
        <v>0</v>
      </c>
      <c r="AY199" s="52">
        <f>COUNTIFS('2 TRIM'!$A$8:$A$15000,AT199,'2 TRIM'!$L$8:$L$15000,"Oficina")</f>
        <v>0</v>
      </c>
      <c r="AZ199" s="52">
        <f>COUNTIFS('2 TRIM'!$A$8:$A$15000,AT199,'2 TRIM'!$L$8:$L$15000,"Virtual")</f>
        <v>1</v>
      </c>
      <c r="BA199" s="52">
        <f>COUNTIFS('3 TRIM'!$A$8:$A$5481,AT199,'3 TRIM'!$L$8:$L$5481,"Campo")</f>
        <v>0</v>
      </c>
      <c r="BB199" s="52">
        <f>COUNTIFS('3 TRIM'!$A$8:$A$5481,AT199,'3 TRIM'!$L$8:$L$5481,"Oficina")</f>
        <v>0</v>
      </c>
      <c r="BC199" s="52">
        <f>COUNTIFS('3 TRIM'!$A$8:$A$5481,AT199,'3 TRIM'!$L$8:$L$5481,"Virtual")</f>
        <v>27</v>
      </c>
      <c r="BD199" s="50">
        <f>COUNTIFS('4 TRIM'!$A$8:$A$5161,X199,'4 TRIM'!$I$8:$I$5161,"Campo")</f>
        <v>0</v>
      </c>
      <c r="BE199" s="52">
        <f>COUNTIFS('4 TRIM'!$A$8:$A$5161,AT199,'4 TRIM'!$I$8:$I$5161,"Oficina")</f>
        <v>0</v>
      </c>
      <c r="BF199" s="52">
        <f>COUNTIFS('4 TRIM'!$A$8:$A$5161,AT199,'4 TRIM'!$I$8:$I$5161,"Virtual")</f>
        <v>0</v>
      </c>
      <c r="BG199" s="51">
        <f t="shared" si="74"/>
        <v>28</v>
      </c>
      <c r="BH199" s="49"/>
      <c r="BI199" s="56">
        <v>197</v>
      </c>
      <c r="BJ199" s="52">
        <f>SUMIFS('1 TRIM'!M$8:M$14507,'1 TRIM'!A$8:A$14507,FORMULAS!BI199)</f>
        <v>0</v>
      </c>
      <c r="BK199" s="52">
        <f>SUMIFS('2 TRIM'!M$8:M$6930,'2 TRIM'!A$8:A$6930,FORMULAS!BI199)</f>
        <v>0</v>
      </c>
      <c r="BL199" s="52">
        <f>SUMIFS('3 TRIM'!M$8:M$5481,'3 TRIM'!A$8:A$5481,FORMULAS!BK199)</f>
        <v>0</v>
      </c>
      <c r="BM199" s="52">
        <f>SUMIFS('4 TRIM'!M$8:M$5161,'4 TRIM'!A$8:A$5161,FORMULAS!BL199)</f>
        <v>0</v>
      </c>
      <c r="BN199" s="52">
        <f>SUMIFS('1 TRIM'!Q$8:Q$5507,'1 TRIM'!E$8:E$5507,FORMULAS!BM199)</f>
        <v>0</v>
      </c>
      <c r="BO199" s="49"/>
      <c r="BQ199" s="61"/>
      <c r="BR199" s="49"/>
      <c r="BS199" s="49"/>
      <c r="BT199" s="49"/>
      <c r="BU199" s="49"/>
      <c r="BV199" s="49"/>
      <c r="BW199" s="49"/>
      <c r="BX199" s="49"/>
      <c r="BY199" s="49"/>
      <c r="BZ199" s="49"/>
    </row>
    <row r="200" spans="1:78" x14ac:dyDescent="0.25">
      <c r="A200" s="56">
        <v>198</v>
      </c>
      <c r="B200" s="57">
        <f>+PLAN!I208</f>
        <v>115</v>
      </c>
      <c r="C200" s="38">
        <f t="shared" si="58"/>
        <v>129</v>
      </c>
      <c r="D200" s="39">
        <f t="shared" si="59"/>
        <v>1.1217391304347826</v>
      </c>
      <c r="E200" s="58">
        <f>+PLAN!J208</f>
        <v>210</v>
      </c>
      <c r="F200" s="41">
        <f t="shared" si="60"/>
        <v>227</v>
      </c>
      <c r="G200" s="42">
        <f t="shared" si="61"/>
        <v>1.0809523809523809</v>
      </c>
      <c r="H200" s="148">
        <f t="shared" si="62"/>
        <v>325</v>
      </c>
      <c r="I200" s="148">
        <f t="shared" si="63"/>
        <v>356</v>
      </c>
      <c r="J200" s="147">
        <f t="shared" si="64"/>
        <v>1.0953846153846154</v>
      </c>
      <c r="K200" s="59">
        <f>+PLAN!K208</f>
        <v>229</v>
      </c>
      <c r="L200" s="44">
        <f t="shared" si="65"/>
        <v>234</v>
      </c>
      <c r="M200" s="45">
        <f t="shared" si="66"/>
        <v>1.0218340611353711</v>
      </c>
      <c r="N200" s="46">
        <f>+PLAN!L208</f>
        <v>116</v>
      </c>
      <c r="O200" s="47">
        <f>COUNTIF('4 TRIM'!$A$8:$A$5161,A200)</f>
        <v>0</v>
      </c>
      <c r="P200" s="48">
        <f t="shared" si="67"/>
        <v>0</v>
      </c>
      <c r="Q200" s="148">
        <f t="shared" si="68"/>
        <v>345</v>
      </c>
      <c r="R200" s="148">
        <f t="shared" si="69"/>
        <v>234</v>
      </c>
      <c r="S200" s="147">
        <f t="shared" si="70"/>
        <v>0.67826086956521736</v>
      </c>
      <c r="T200" s="149">
        <f t="shared" si="71"/>
        <v>590</v>
      </c>
      <c r="U200" s="149">
        <f>+PLAN!M208</f>
        <v>670</v>
      </c>
      <c r="V200" s="150">
        <f t="shared" si="72"/>
        <v>0.88059701492537312</v>
      </c>
      <c r="W200" s="49"/>
      <c r="X200" s="56">
        <v>198</v>
      </c>
      <c r="Y200" s="50">
        <f>COUNTIFS('1 TRIM'!$A$8:$A$10507,X200,'1 TRIM'!$J$8:$J$10507,"Programada")</f>
        <v>129</v>
      </c>
      <c r="Z200" s="50">
        <f>COUNTIFS('1 TRIM'!$A$8:$A$10507,X200,'1 TRIM'!$J$8:$J$10507,"Demanda")</f>
        <v>13</v>
      </c>
      <c r="AA200" s="50">
        <f>COUNTIFS('2 TRIM'!$A$8:$A$15000,X200,'2 TRIM'!$J$8:$J$15000,"Programada")</f>
        <v>227</v>
      </c>
      <c r="AB200" s="50">
        <f>COUNTIFS('2 TRIM'!$A$8:$A$15000,X200,'2 TRIM'!$J$8:$J$15000,"Demanda")</f>
        <v>18</v>
      </c>
      <c r="AC200" s="50">
        <f>COUNTIFS('3 TRIM'!$A$8:$A$20000,X200,'3 TRIM'!$J$8:$J$20000,"Programada")</f>
        <v>234</v>
      </c>
      <c r="AD200" s="50">
        <f>COUNTIFS('3 TRIM'!$A$8:$A$20000,X200,'3 TRIM'!$J$8:$J$20000,"Demanda")</f>
        <v>15</v>
      </c>
      <c r="AE200" s="50">
        <f>COUNTIFS('4 TRIM'!$A$8:$A$10161,X200,'4 TRIM'!$G$8:$G$10161,"Programada")</f>
        <v>0</v>
      </c>
      <c r="AF200" s="50">
        <f>COUNTIFS('4 TRIM'!$A$8:$A$10161,X200,'4 TRIM'!$G$8:$G$10161,"Demanda")</f>
        <v>0</v>
      </c>
      <c r="AG200" s="51">
        <f t="shared" si="57"/>
        <v>636</v>
      </c>
      <c r="AH200" s="49"/>
      <c r="AI200" s="56">
        <v>198</v>
      </c>
      <c r="AJ200" s="50">
        <f>COUNTIFS('1 TRIM'!$A$8:$A$15000,AI200,'1 TRIM'!$K$8:$K$15000,"Interno")</f>
        <v>1</v>
      </c>
      <c r="AK200" s="50">
        <f>COUNTIFS('1 TRIM'!$A$8:$A$15000,AI200,'1 TRIM'!$K$8:$K$15000,"Externo")</f>
        <v>141</v>
      </c>
      <c r="AL200" s="50">
        <f>COUNTIFS('2 TRIM'!$A$8:$A$15000,AI200,'2 TRIM'!$K$8:$K$15000,"Interno")</f>
        <v>0</v>
      </c>
      <c r="AM200" s="50">
        <f>COUNTIFS('2 TRIM'!$A$8:$A$15000,AI200,'2 TRIM'!$K$8:$K$15000,"Externo")</f>
        <v>245</v>
      </c>
      <c r="AN200" s="50">
        <f>COUNTIFS('3 TRIM'!A$8:A$5481,AI200,'3 TRIM'!K$8:K$5481,"Interno")</f>
        <v>0</v>
      </c>
      <c r="AO200" s="50">
        <f>COUNTIFS('3 TRIM'!A$8:A$5481,AI200,'3 TRIM'!K$8:K$5481,"Externo")</f>
        <v>142</v>
      </c>
      <c r="AP200" s="50">
        <f>COUNTIFS('4 TRIM'!A$8:A$5161,AI200,'4 TRIM'!H$8:H$5161,"Interno")</f>
        <v>0</v>
      </c>
      <c r="AQ200" s="50">
        <f>COUNTIFS('4 TRIM'!A$8:A$5161,AI200,'4 TRIM'!H$8:H$5161,"Externo")</f>
        <v>0</v>
      </c>
      <c r="AR200" s="51">
        <f t="shared" si="73"/>
        <v>529</v>
      </c>
      <c r="AS200" s="49"/>
      <c r="AT200" s="56">
        <v>198</v>
      </c>
      <c r="AU200" s="52">
        <f>COUNTIFS('1 TRIM'!$A$8:$A$15000,AT200,'1 TRIM'!$L$8:$L$15000,"Campo")</f>
        <v>0</v>
      </c>
      <c r="AV200" s="52">
        <f>COUNTIFS('1 TRIM'!$A$8:$A$15000,AT200,'1 TRIM'!$L$8:$L$15000,"Oficina")</f>
        <v>12</v>
      </c>
      <c r="AW200" s="52">
        <f>COUNTIFS('1 TRIM'!$A$8:$A$15000,AT200,'1 TRIM'!$L$8:$L$15000,"Virtual")</f>
        <v>130</v>
      </c>
      <c r="AX200" s="52">
        <f>COUNTIFS('2 TRIM'!$A$8:$A$15000,AT200,'2 TRIM'!$L$8:$L$15000,"Campo")</f>
        <v>0</v>
      </c>
      <c r="AY200" s="52">
        <f>COUNTIFS('2 TRIM'!$A$8:$A$15000,AT200,'2 TRIM'!$L$8:$L$15000,"Oficina")</f>
        <v>12</v>
      </c>
      <c r="AZ200" s="52">
        <f>COUNTIFS('2 TRIM'!$A$8:$A$15000,AT200,'2 TRIM'!$L$8:$L$15000,"Virtual")</f>
        <v>233</v>
      </c>
      <c r="BA200" s="52">
        <f>COUNTIFS('3 TRIM'!$A$8:$A$5481,AT200,'3 TRIM'!$L$8:$L$5481,"Campo")</f>
        <v>0</v>
      </c>
      <c r="BB200" s="52">
        <f>COUNTIFS('3 TRIM'!$A$8:$A$5481,AT200,'3 TRIM'!$L$8:$L$5481,"Oficina")</f>
        <v>5</v>
      </c>
      <c r="BC200" s="52">
        <f>COUNTIFS('3 TRIM'!$A$8:$A$5481,AT200,'3 TRIM'!$L$8:$L$5481,"Virtual")</f>
        <v>137</v>
      </c>
      <c r="BD200" s="50">
        <f>COUNTIFS('4 TRIM'!$A$8:$A$5161,X200,'4 TRIM'!$I$8:$I$5161,"Campo")</f>
        <v>0</v>
      </c>
      <c r="BE200" s="52">
        <f>COUNTIFS('4 TRIM'!$A$8:$A$5161,AT200,'4 TRIM'!$I$8:$I$5161,"Oficina")</f>
        <v>0</v>
      </c>
      <c r="BF200" s="52">
        <f>COUNTIFS('4 TRIM'!$A$8:$A$5161,AT200,'4 TRIM'!$I$8:$I$5161,"Virtual")</f>
        <v>0</v>
      </c>
      <c r="BG200" s="51">
        <f t="shared" si="74"/>
        <v>529</v>
      </c>
      <c r="BH200" s="49"/>
      <c r="BI200" s="56">
        <v>198</v>
      </c>
      <c r="BJ200" s="52">
        <f>SUMIFS('1 TRIM'!M$8:M$14507,'1 TRIM'!A$8:A$14507,FORMULAS!BI200)</f>
        <v>150</v>
      </c>
      <c r="BK200" s="52">
        <f>SUMIFS('2 TRIM'!M$8:M$6930,'2 TRIM'!A$8:A$6930,FORMULAS!BI200)</f>
        <v>144</v>
      </c>
      <c r="BL200" s="52">
        <f>SUMIFS('3 TRIM'!M$8:M$5481,'3 TRIM'!A$8:A$5481,FORMULAS!BK200)</f>
        <v>2</v>
      </c>
      <c r="BM200" s="52">
        <f>SUMIFS('4 TRIM'!M$8:M$5161,'4 TRIM'!A$8:A$5161,FORMULAS!BL200)</f>
        <v>0</v>
      </c>
      <c r="BN200" s="52">
        <f>SUMIFS('1 TRIM'!Q$8:Q$5507,'1 TRIM'!E$8:E$5507,FORMULAS!BM200)</f>
        <v>0</v>
      </c>
      <c r="BO200" s="49"/>
      <c r="BQ200" s="61"/>
      <c r="BR200" s="49"/>
      <c r="BS200" s="49"/>
      <c r="BT200" s="49"/>
      <c r="BU200" s="49"/>
      <c r="BV200" s="49"/>
      <c r="BW200" s="49"/>
      <c r="BX200" s="49"/>
      <c r="BY200" s="49"/>
      <c r="BZ200" s="49"/>
    </row>
    <row r="201" spans="1:78" x14ac:dyDescent="0.25">
      <c r="A201" s="56">
        <v>199</v>
      </c>
      <c r="B201" s="57">
        <f>+PLAN!I209</f>
        <v>20</v>
      </c>
      <c r="C201" s="38">
        <f t="shared" si="58"/>
        <v>17</v>
      </c>
      <c r="D201" s="39">
        <f t="shared" si="59"/>
        <v>0.85</v>
      </c>
      <c r="E201" s="58">
        <f>+PLAN!J209</f>
        <v>20</v>
      </c>
      <c r="F201" s="41">
        <f t="shared" si="60"/>
        <v>12</v>
      </c>
      <c r="G201" s="42">
        <f t="shared" si="61"/>
        <v>0.6</v>
      </c>
      <c r="H201" s="148">
        <f t="shared" si="62"/>
        <v>40</v>
      </c>
      <c r="I201" s="148">
        <f t="shared" si="63"/>
        <v>29</v>
      </c>
      <c r="J201" s="147">
        <f t="shared" si="64"/>
        <v>0.72499999999999998</v>
      </c>
      <c r="K201" s="59">
        <f>+PLAN!K209</f>
        <v>20</v>
      </c>
      <c r="L201" s="44">
        <f t="shared" si="65"/>
        <v>15</v>
      </c>
      <c r="M201" s="45">
        <f t="shared" si="66"/>
        <v>0.75</v>
      </c>
      <c r="N201" s="46">
        <f>+PLAN!L209</f>
        <v>20</v>
      </c>
      <c r="O201" s="47">
        <f>COUNTIF('4 TRIM'!$A$8:$A$5161,A201)</f>
        <v>0</v>
      </c>
      <c r="P201" s="48">
        <f t="shared" si="67"/>
        <v>0</v>
      </c>
      <c r="Q201" s="148">
        <f t="shared" si="68"/>
        <v>40</v>
      </c>
      <c r="R201" s="148">
        <f t="shared" si="69"/>
        <v>15</v>
      </c>
      <c r="S201" s="147">
        <f t="shared" si="70"/>
        <v>0.375</v>
      </c>
      <c r="T201" s="149">
        <f t="shared" si="71"/>
        <v>44</v>
      </c>
      <c r="U201" s="149">
        <f>+PLAN!M209</f>
        <v>80</v>
      </c>
      <c r="V201" s="150">
        <f t="shared" si="72"/>
        <v>0.55000000000000004</v>
      </c>
      <c r="W201" s="49"/>
      <c r="X201" s="56">
        <v>199</v>
      </c>
      <c r="Y201" s="50">
        <f>COUNTIFS('1 TRIM'!$A$8:$A$10507,X201,'1 TRIM'!$J$8:$J$10507,"Programada")</f>
        <v>17</v>
      </c>
      <c r="Z201" s="50">
        <f>COUNTIFS('1 TRIM'!$A$8:$A$10507,X201,'1 TRIM'!$J$8:$J$10507,"Demanda")</f>
        <v>4</v>
      </c>
      <c r="AA201" s="50">
        <f>COUNTIFS('2 TRIM'!$A$8:$A$15000,X201,'2 TRIM'!$J$8:$J$15000,"Programada")</f>
        <v>12</v>
      </c>
      <c r="AB201" s="50">
        <f>COUNTIFS('2 TRIM'!$A$8:$A$15000,X201,'2 TRIM'!$J$8:$J$15000,"Demanda")</f>
        <v>5</v>
      </c>
      <c r="AC201" s="50">
        <f>COUNTIFS('3 TRIM'!$A$8:$A$20000,X201,'3 TRIM'!$J$8:$J$20000,"Programada")</f>
        <v>15</v>
      </c>
      <c r="AD201" s="50">
        <f>COUNTIFS('3 TRIM'!$A$8:$A$20000,X201,'3 TRIM'!$J$8:$J$20000,"Demanda")</f>
        <v>0</v>
      </c>
      <c r="AE201" s="50">
        <f>COUNTIFS('4 TRIM'!$A$8:$A$10161,X201,'4 TRIM'!$G$8:$G$10161,"Programada")</f>
        <v>0</v>
      </c>
      <c r="AF201" s="50">
        <f>COUNTIFS('4 TRIM'!$A$8:$A$10161,X201,'4 TRIM'!$G$8:$G$10161,"Demanda")</f>
        <v>0</v>
      </c>
      <c r="AG201" s="51">
        <f t="shared" si="57"/>
        <v>53</v>
      </c>
      <c r="AH201" s="49"/>
      <c r="AI201" s="56">
        <v>199</v>
      </c>
      <c r="AJ201" s="50">
        <f>COUNTIFS('1 TRIM'!$A$8:$A$15000,AI201,'1 TRIM'!$K$8:$K$15000,"Interno")</f>
        <v>21</v>
      </c>
      <c r="AK201" s="50">
        <f>COUNTIFS('1 TRIM'!$A$8:$A$15000,AI201,'1 TRIM'!$K$8:$K$15000,"Externo")</f>
        <v>0</v>
      </c>
      <c r="AL201" s="50">
        <f>COUNTIFS('2 TRIM'!$A$8:$A$15000,AI201,'2 TRIM'!$K$8:$K$15000,"Interno")</f>
        <v>14</v>
      </c>
      <c r="AM201" s="50">
        <f>COUNTIFS('2 TRIM'!$A$8:$A$15000,AI201,'2 TRIM'!$K$8:$K$15000,"Externo")</f>
        <v>3</v>
      </c>
      <c r="AN201" s="50">
        <f>COUNTIFS('3 TRIM'!A$8:A$5481,AI201,'3 TRIM'!K$8:K$5481,"Interno")</f>
        <v>13</v>
      </c>
      <c r="AO201" s="50">
        <f>COUNTIFS('3 TRIM'!A$8:A$5481,AI201,'3 TRIM'!K$8:K$5481,"Externo")</f>
        <v>0</v>
      </c>
      <c r="AP201" s="50">
        <f>COUNTIFS('4 TRIM'!A$8:A$5161,AI201,'4 TRIM'!H$8:H$5161,"Interno")</f>
        <v>0</v>
      </c>
      <c r="AQ201" s="50">
        <f>COUNTIFS('4 TRIM'!A$8:A$5161,AI201,'4 TRIM'!H$8:H$5161,"Externo")</f>
        <v>0</v>
      </c>
      <c r="AR201" s="51">
        <f t="shared" si="73"/>
        <v>51</v>
      </c>
      <c r="AS201" s="49"/>
      <c r="AT201" s="56">
        <v>199</v>
      </c>
      <c r="AU201" s="52">
        <f>COUNTIFS('1 TRIM'!$A$8:$A$15000,AT201,'1 TRIM'!$L$8:$L$15000,"Campo")</f>
        <v>0</v>
      </c>
      <c r="AV201" s="52">
        <f>COUNTIFS('1 TRIM'!$A$8:$A$15000,AT201,'1 TRIM'!$L$8:$L$15000,"Oficina")</f>
        <v>15</v>
      </c>
      <c r="AW201" s="52">
        <f>COUNTIFS('1 TRIM'!$A$8:$A$15000,AT201,'1 TRIM'!$L$8:$L$15000,"Virtual")</f>
        <v>6</v>
      </c>
      <c r="AX201" s="52">
        <f>COUNTIFS('2 TRIM'!$A$8:$A$15000,AT201,'2 TRIM'!$L$8:$L$15000,"Campo")</f>
        <v>0</v>
      </c>
      <c r="AY201" s="52">
        <f>COUNTIFS('2 TRIM'!$A$8:$A$15000,AT201,'2 TRIM'!$L$8:$L$15000,"Oficina")</f>
        <v>4</v>
      </c>
      <c r="AZ201" s="52">
        <f>COUNTIFS('2 TRIM'!$A$8:$A$15000,AT201,'2 TRIM'!$L$8:$L$15000,"Virtual")</f>
        <v>13</v>
      </c>
      <c r="BA201" s="52">
        <f>COUNTIFS('3 TRIM'!$A$8:$A$5481,AT201,'3 TRIM'!$L$8:$L$5481,"Campo")</f>
        <v>0</v>
      </c>
      <c r="BB201" s="52">
        <f>COUNTIFS('3 TRIM'!$A$8:$A$5481,AT201,'3 TRIM'!$L$8:$L$5481,"Oficina")</f>
        <v>2</v>
      </c>
      <c r="BC201" s="52">
        <f>COUNTIFS('3 TRIM'!$A$8:$A$5481,AT201,'3 TRIM'!$L$8:$L$5481,"Virtual")</f>
        <v>11</v>
      </c>
      <c r="BD201" s="50">
        <f>COUNTIFS('4 TRIM'!$A$8:$A$5161,X201,'4 TRIM'!$I$8:$I$5161,"Campo")</f>
        <v>0</v>
      </c>
      <c r="BE201" s="52">
        <f>COUNTIFS('4 TRIM'!$A$8:$A$5161,AT201,'4 TRIM'!$I$8:$I$5161,"Oficina")</f>
        <v>0</v>
      </c>
      <c r="BF201" s="52">
        <f>COUNTIFS('4 TRIM'!$A$8:$A$5161,AT201,'4 TRIM'!$I$8:$I$5161,"Virtual")</f>
        <v>0</v>
      </c>
      <c r="BG201" s="51">
        <f t="shared" si="74"/>
        <v>51</v>
      </c>
      <c r="BH201" s="49"/>
      <c r="BI201" s="56">
        <v>199</v>
      </c>
      <c r="BJ201" s="52">
        <f>SUMIFS('1 TRIM'!M$8:M$14507,'1 TRIM'!A$8:A$14507,FORMULAS!BI201)</f>
        <v>67</v>
      </c>
      <c r="BK201" s="52">
        <f>SUMIFS('2 TRIM'!M$8:M$6930,'2 TRIM'!A$8:A$6930,FORMULAS!BI201)</f>
        <v>9</v>
      </c>
      <c r="BL201" s="52">
        <f>SUMIFS('3 TRIM'!M$8:M$5481,'3 TRIM'!A$8:A$5481,FORMULAS!BK201)</f>
        <v>0</v>
      </c>
      <c r="BM201" s="52">
        <f>SUMIFS('4 TRIM'!M$8:M$5161,'4 TRIM'!A$8:A$5161,FORMULAS!BL201)</f>
        <v>0</v>
      </c>
      <c r="BN201" s="52">
        <f>SUMIFS('1 TRIM'!Q$8:Q$5507,'1 TRIM'!E$8:E$5507,FORMULAS!BM201)</f>
        <v>0</v>
      </c>
      <c r="BO201" s="49"/>
      <c r="BQ201" s="61"/>
      <c r="BR201" s="49"/>
      <c r="BS201" s="49"/>
      <c r="BT201" s="49"/>
      <c r="BU201" s="49"/>
      <c r="BV201" s="49"/>
      <c r="BW201" s="49"/>
      <c r="BX201" s="49"/>
      <c r="BY201" s="49"/>
      <c r="BZ201" s="49"/>
    </row>
    <row r="202" spans="1:78" x14ac:dyDescent="0.25">
      <c r="A202" s="56">
        <v>200</v>
      </c>
      <c r="B202" s="57">
        <f>+PLAN!I210</f>
        <v>25</v>
      </c>
      <c r="C202" s="38">
        <f t="shared" si="58"/>
        <v>39</v>
      </c>
      <c r="D202" s="39">
        <f t="shared" si="59"/>
        <v>1.56</v>
      </c>
      <c r="E202" s="58">
        <f>+PLAN!J210</f>
        <v>30</v>
      </c>
      <c r="F202" s="41">
        <f t="shared" si="60"/>
        <v>32</v>
      </c>
      <c r="G202" s="42">
        <f t="shared" si="61"/>
        <v>1.0666666666666667</v>
      </c>
      <c r="H202" s="148">
        <f t="shared" si="62"/>
        <v>55</v>
      </c>
      <c r="I202" s="148">
        <f t="shared" si="63"/>
        <v>71</v>
      </c>
      <c r="J202" s="147">
        <f t="shared" si="64"/>
        <v>1.290909090909091</v>
      </c>
      <c r="K202" s="59">
        <f>+PLAN!K210</f>
        <v>60</v>
      </c>
      <c r="L202" s="44">
        <f t="shared" si="65"/>
        <v>59</v>
      </c>
      <c r="M202" s="45">
        <f t="shared" si="66"/>
        <v>0.98333333333333328</v>
      </c>
      <c r="N202" s="46">
        <f>+PLAN!L210</f>
        <v>20</v>
      </c>
      <c r="O202" s="47">
        <f>COUNTIF('4 TRIM'!$A$8:$A$5161,A202)</f>
        <v>0</v>
      </c>
      <c r="P202" s="48">
        <f t="shared" si="67"/>
        <v>0</v>
      </c>
      <c r="Q202" s="148">
        <f t="shared" si="68"/>
        <v>80</v>
      </c>
      <c r="R202" s="148">
        <f t="shared" si="69"/>
        <v>59</v>
      </c>
      <c r="S202" s="147">
        <f t="shared" si="70"/>
        <v>0.73750000000000004</v>
      </c>
      <c r="T202" s="149">
        <f t="shared" si="71"/>
        <v>130</v>
      </c>
      <c r="U202" s="149">
        <f>+PLAN!M210</f>
        <v>135</v>
      </c>
      <c r="V202" s="150">
        <f t="shared" si="72"/>
        <v>0.96296296296296291</v>
      </c>
      <c r="W202" s="49"/>
      <c r="X202" s="56">
        <v>200</v>
      </c>
      <c r="Y202" s="50">
        <f>COUNTIFS('1 TRIM'!$A$8:$A$10507,X202,'1 TRIM'!$J$8:$J$10507,"Programada")</f>
        <v>39</v>
      </c>
      <c r="Z202" s="50">
        <f>COUNTIFS('1 TRIM'!$A$8:$A$10507,X202,'1 TRIM'!$J$8:$J$10507,"Demanda")</f>
        <v>0</v>
      </c>
      <c r="AA202" s="50">
        <f>COUNTIFS('2 TRIM'!$A$8:$A$15000,X202,'2 TRIM'!$J$8:$J$15000,"Programada")</f>
        <v>32</v>
      </c>
      <c r="AB202" s="50">
        <f>COUNTIFS('2 TRIM'!$A$8:$A$15000,X202,'2 TRIM'!$J$8:$J$15000,"Demanda")</f>
        <v>3</v>
      </c>
      <c r="AC202" s="50">
        <f>COUNTIFS('3 TRIM'!$A$8:$A$20000,X202,'3 TRIM'!$J$8:$J$20000,"Programada")</f>
        <v>59</v>
      </c>
      <c r="AD202" s="50">
        <f>COUNTIFS('3 TRIM'!$A$8:$A$20000,X202,'3 TRIM'!$J$8:$J$20000,"Demanda")</f>
        <v>6</v>
      </c>
      <c r="AE202" s="50">
        <f>COUNTIFS('4 TRIM'!$A$8:$A$10161,X202,'4 TRIM'!$G$8:$G$10161,"Programada")</f>
        <v>0</v>
      </c>
      <c r="AF202" s="50">
        <f>COUNTIFS('4 TRIM'!$A$8:$A$10161,X202,'4 TRIM'!$G$8:$G$10161,"Demanda")</f>
        <v>0</v>
      </c>
      <c r="AG202" s="51">
        <f t="shared" si="57"/>
        <v>139</v>
      </c>
      <c r="AH202" s="49"/>
      <c r="AI202" s="56">
        <v>200</v>
      </c>
      <c r="AJ202" s="50">
        <f>COUNTIFS('1 TRIM'!$A$8:$A$15000,AI202,'1 TRIM'!$K$8:$K$15000,"Interno")</f>
        <v>33</v>
      </c>
      <c r="AK202" s="50">
        <f>COUNTIFS('1 TRIM'!$A$8:$A$15000,AI202,'1 TRIM'!$K$8:$K$15000,"Externo")</f>
        <v>6</v>
      </c>
      <c r="AL202" s="50">
        <f>COUNTIFS('2 TRIM'!$A$8:$A$15000,AI202,'2 TRIM'!$K$8:$K$15000,"Interno")</f>
        <v>24</v>
      </c>
      <c r="AM202" s="50">
        <f>COUNTIFS('2 TRIM'!$A$8:$A$15000,AI202,'2 TRIM'!$K$8:$K$15000,"Externo")</f>
        <v>11</v>
      </c>
      <c r="AN202" s="50">
        <f>COUNTIFS('3 TRIM'!A$8:A$5481,AI202,'3 TRIM'!K$8:K$5481,"Interno")</f>
        <v>45</v>
      </c>
      <c r="AO202" s="50">
        <f>COUNTIFS('3 TRIM'!A$8:A$5481,AI202,'3 TRIM'!K$8:K$5481,"Externo")</f>
        <v>9</v>
      </c>
      <c r="AP202" s="50">
        <f>COUNTIFS('4 TRIM'!A$8:A$5161,AI202,'4 TRIM'!H$8:H$5161,"Interno")</f>
        <v>0</v>
      </c>
      <c r="AQ202" s="50">
        <f>COUNTIFS('4 TRIM'!A$8:A$5161,AI202,'4 TRIM'!H$8:H$5161,"Externo")</f>
        <v>0</v>
      </c>
      <c r="AR202" s="51">
        <f t="shared" si="73"/>
        <v>128</v>
      </c>
      <c r="AS202" s="49"/>
      <c r="AT202" s="56">
        <v>200</v>
      </c>
      <c r="AU202" s="52">
        <f>COUNTIFS('1 TRIM'!$A$8:$A$15000,AT202,'1 TRIM'!$L$8:$L$15000,"Campo")</f>
        <v>0</v>
      </c>
      <c r="AV202" s="52">
        <f>COUNTIFS('1 TRIM'!$A$8:$A$15000,AT202,'1 TRIM'!$L$8:$L$15000,"Oficina")</f>
        <v>30</v>
      </c>
      <c r="AW202" s="52">
        <f>COUNTIFS('1 TRIM'!$A$8:$A$15000,AT202,'1 TRIM'!$L$8:$L$15000,"Virtual")</f>
        <v>9</v>
      </c>
      <c r="AX202" s="52">
        <f>COUNTIFS('2 TRIM'!$A$8:$A$15000,AT202,'2 TRIM'!$L$8:$L$15000,"Campo")</f>
        <v>0</v>
      </c>
      <c r="AY202" s="52">
        <f>COUNTIFS('2 TRIM'!$A$8:$A$15000,AT202,'2 TRIM'!$L$8:$L$15000,"Oficina")</f>
        <v>20</v>
      </c>
      <c r="AZ202" s="52">
        <f>COUNTIFS('2 TRIM'!$A$8:$A$15000,AT202,'2 TRIM'!$L$8:$L$15000,"Virtual")</f>
        <v>15</v>
      </c>
      <c r="BA202" s="52">
        <f>COUNTIFS('3 TRIM'!$A$8:$A$5481,AT202,'3 TRIM'!$L$8:$L$5481,"Campo")</f>
        <v>2</v>
      </c>
      <c r="BB202" s="52">
        <f>COUNTIFS('3 TRIM'!$A$8:$A$5481,AT202,'3 TRIM'!$L$8:$L$5481,"Oficina")</f>
        <v>31</v>
      </c>
      <c r="BC202" s="52">
        <f>COUNTIFS('3 TRIM'!$A$8:$A$5481,AT202,'3 TRIM'!$L$8:$L$5481,"Virtual")</f>
        <v>21</v>
      </c>
      <c r="BD202" s="50">
        <f>COUNTIFS('4 TRIM'!$A$8:$A$5161,X202,'4 TRIM'!$I$8:$I$5161,"Campo")</f>
        <v>0</v>
      </c>
      <c r="BE202" s="52">
        <f>COUNTIFS('4 TRIM'!$A$8:$A$5161,AT202,'4 TRIM'!$I$8:$I$5161,"Oficina")</f>
        <v>0</v>
      </c>
      <c r="BF202" s="52">
        <f>COUNTIFS('4 TRIM'!$A$8:$A$5161,AT202,'4 TRIM'!$I$8:$I$5161,"Virtual")</f>
        <v>0</v>
      </c>
      <c r="BG202" s="51">
        <f t="shared" si="74"/>
        <v>128</v>
      </c>
      <c r="BH202" s="49"/>
      <c r="BI202" s="56">
        <v>200</v>
      </c>
      <c r="BJ202" s="52">
        <f>SUMIFS('1 TRIM'!M$8:M$14507,'1 TRIM'!A$8:A$14507,FORMULAS!BI202)</f>
        <v>143</v>
      </c>
      <c r="BK202" s="52">
        <f>SUMIFS('2 TRIM'!M$8:M$6930,'2 TRIM'!A$8:A$6930,FORMULAS!BI202)</f>
        <v>54</v>
      </c>
      <c r="BL202" s="52">
        <f>SUMIFS('3 TRIM'!M$8:M$5481,'3 TRIM'!A$8:A$5481,FORMULAS!BK202)</f>
        <v>68</v>
      </c>
      <c r="BM202" s="52">
        <f>SUMIFS('4 TRIM'!M$8:M$5161,'4 TRIM'!A$8:A$5161,FORMULAS!BL202)</f>
        <v>0</v>
      </c>
      <c r="BN202" s="52">
        <f>SUMIFS('1 TRIM'!Q$8:Q$5507,'1 TRIM'!E$8:E$5507,FORMULAS!BM202)</f>
        <v>0</v>
      </c>
      <c r="BO202" s="49"/>
      <c r="BQ202" s="61"/>
      <c r="BR202" s="49"/>
      <c r="BS202" s="49"/>
      <c r="BT202" s="49"/>
      <c r="BU202" s="49"/>
      <c r="BV202" s="49"/>
      <c r="BW202" s="49"/>
      <c r="BX202" s="49"/>
      <c r="BY202" s="49"/>
      <c r="BZ202" s="49"/>
    </row>
    <row r="203" spans="1:78" x14ac:dyDescent="0.25">
      <c r="A203" s="56">
        <v>201</v>
      </c>
      <c r="B203" s="57">
        <f>+PLAN!I211</f>
        <v>20</v>
      </c>
      <c r="C203" s="38">
        <f t="shared" si="58"/>
        <v>4</v>
      </c>
      <c r="D203" s="39">
        <f t="shared" si="59"/>
        <v>0.2</v>
      </c>
      <c r="E203" s="58">
        <f>+PLAN!J211</f>
        <v>20</v>
      </c>
      <c r="F203" s="41">
        <f t="shared" si="60"/>
        <v>35</v>
      </c>
      <c r="G203" s="42">
        <f t="shared" si="61"/>
        <v>1.75</v>
      </c>
      <c r="H203" s="148">
        <f t="shared" si="62"/>
        <v>40</v>
      </c>
      <c r="I203" s="148">
        <f t="shared" si="63"/>
        <v>39</v>
      </c>
      <c r="J203" s="147">
        <f t="shared" si="64"/>
        <v>0.97499999999999998</v>
      </c>
      <c r="K203" s="59">
        <f>+PLAN!K211</f>
        <v>18</v>
      </c>
      <c r="L203" s="44">
        <f t="shared" si="65"/>
        <v>16</v>
      </c>
      <c r="M203" s="45">
        <f t="shared" si="66"/>
        <v>0.88888888888888884</v>
      </c>
      <c r="N203" s="46">
        <f>+PLAN!L211</f>
        <v>15</v>
      </c>
      <c r="O203" s="47">
        <f>COUNTIF('4 TRIM'!$A$8:$A$5161,A203)</f>
        <v>0</v>
      </c>
      <c r="P203" s="48">
        <f t="shared" si="67"/>
        <v>0</v>
      </c>
      <c r="Q203" s="148">
        <f t="shared" si="68"/>
        <v>33</v>
      </c>
      <c r="R203" s="148">
        <f t="shared" si="69"/>
        <v>16</v>
      </c>
      <c r="S203" s="147">
        <f t="shared" si="70"/>
        <v>0.48484848484848486</v>
      </c>
      <c r="T203" s="149">
        <f t="shared" si="71"/>
        <v>55</v>
      </c>
      <c r="U203" s="149">
        <f>+PLAN!M211</f>
        <v>73</v>
      </c>
      <c r="V203" s="150">
        <f t="shared" si="72"/>
        <v>0.75342465753424659</v>
      </c>
      <c r="W203" s="49"/>
      <c r="X203" s="56">
        <v>201</v>
      </c>
      <c r="Y203" s="50">
        <f>COUNTIFS('1 TRIM'!$A$8:$A$10507,X203,'1 TRIM'!$J$8:$J$10507,"Programada")</f>
        <v>4</v>
      </c>
      <c r="Z203" s="50">
        <f>COUNTIFS('1 TRIM'!$A$8:$A$10507,X203,'1 TRIM'!$J$8:$J$10507,"Demanda")</f>
        <v>1</v>
      </c>
      <c r="AA203" s="50">
        <f>COUNTIFS('2 TRIM'!$A$8:$A$15000,X203,'2 TRIM'!$J$8:$J$15000,"Programada")</f>
        <v>35</v>
      </c>
      <c r="AB203" s="50">
        <f>COUNTIFS('2 TRIM'!$A$8:$A$15000,X203,'2 TRIM'!$J$8:$J$15000,"Demanda")</f>
        <v>3</v>
      </c>
      <c r="AC203" s="50">
        <f>COUNTIFS('3 TRIM'!$A$8:$A$20000,X203,'3 TRIM'!$J$8:$J$20000,"Programada")</f>
        <v>16</v>
      </c>
      <c r="AD203" s="50">
        <f>COUNTIFS('3 TRIM'!$A$8:$A$20000,X203,'3 TRIM'!$J$8:$J$20000,"Demanda")</f>
        <v>6</v>
      </c>
      <c r="AE203" s="50">
        <f>COUNTIFS('4 TRIM'!$A$8:$A$10161,X203,'4 TRIM'!$G$8:$G$10161,"Programada")</f>
        <v>0</v>
      </c>
      <c r="AF203" s="50">
        <f>COUNTIFS('4 TRIM'!$A$8:$A$10161,X203,'4 TRIM'!$G$8:$G$10161,"Demanda")</f>
        <v>0</v>
      </c>
      <c r="AG203" s="51">
        <f t="shared" si="57"/>
        <v>65</v>
      </c>
      <c r="AH203" s="49"/>
      <c r="AI203" s="56">
        <v>201</v>
      </c>
      <c r="AJ203" s="50">
        <f>COUNTIFS('1 TRIM'!$A$8:$A$15000,AI203,'1 TRIM'!$K$8:$K$15000,"Interno")</f>
        <v>0</v>
      </c>
      <c r="AK203" s="50">
        <f>COUNTIFS('1 TRIM'!$A$8:$A$15000,AI203,'1 TRIM'!$K$8:$K$15000,"Externo")</f>
        <v>5</v>
      </c>
      <c r="AL203" s="50">
        <f>COUNTIFS('2 TRIM'!$A$8:$A$15000,AI203,'2 TRIM'!$K$8:$K$15000,"Interno")</f>
        <v>0</v>
      </c>
      <c r="AM203" s="50">
        <f>COUNTIFS('2 TRIM'!$A$8:$A$15000,AI203,'2 TRIM'!$K$8:$K$15000,"Externo")</f>
        <v>38</v>
      </c>
      <c r="AN203" s="50">
        <f>COUNTIFS('3 TRIM'!A$8:A$5481,AI203,'3 TRIM'!K$8:K$5481,"Interno")</f>
        <v>2</v>
      </c>
      <c r="AO203" s="50">
        <f>COUNTIFS('3 TRIM'!A$8:A$5481,AI203,'3 TRIM'!K$8:K$5481,"Externo")</f>
        <v>16</v>
      </c>
      <c r="AP203" s="50">
        <f>COUNTIFS('4 TRIM'!A$8:A$5161,AI203,'4 TRIM'!H$8:H$5161,"Interno")</f>
        <v>0</v>
      </c>
      <c r="AQ203" s="50">
        <f>COUNTIFS('4 TRIM'!A$8:A$5161,AI203,'4 TRIM'!H$8:H$5161,"Externo")</f>
        <v>0</v>
      </c>
      <c r="AR203" s="51">
        <f t="shared" si="73"/>
        <v>61</v>
      </c>
      <c r="AS203" s="49"/>
      <c r="AT203" s="56">
        <v>201</v>
      </c>
      <c r="AU203" s="52">
        <f>COUNTIFS('1 TRIM'!$A$8:$A$15000,AT203,'1 TRIM'!$L$8:$L$15000,"Campo")</f>
        <v>1</v>
      </c>
      <c r="AV203" s="52">
        <f>COUNTIFS('1 TRIM'!$A$8:$A$15000,AT203,'1 TRIM'!$L$8:$L$15000,"Oficina")</f>
        <v>3</v>
      </c>
      <c r="AW203" s="52">
        <f>COUNTIFS('1 TRIM'!$A$8:$A$15000,AT203,'1 TRIM'!$L$8:$L$15000,"Virtual")</f>
        <v>1</v>
      </c>
      <c r="AX203" s="52">
        <f>COUNTIFS('2 TRIM'!$A$8:$A$15000,AT203,'2 TRIM'!$L$8:$L$15000,"Campo")</f>
        <v>0</v>
      </c>
      <c r="AY203" s="52">
        <f>COUNTIFS('2 TRIM'!$A$8:$A$15000,AT203,'2 TRIM'!$L$8:$L$15000,"Oficina")</f>
        <v>32</v>
      </c>
      <c r="AZ203" s="52">
        <f>COUNTIFS('2 TRIM'!$A$8:$A$15000,AT203,'2 TRIM'!$L$8:$L$15000,"Virtual")</f>
        <v>6</v>
      </c>
      <c r="BA203" s="52">
        <f>COUNTIFS('3 TRIM'!$A$8:$A$5481,AT203,'3 TRIM'!$L$8:$L$5481,"Campo")</f>
        <v>2</v>
      </c>
      <c r="BB203" s="52">
        <f>COUNTIFS('3 TRIM'!$A$8:$A$5481,AT203,'3 TRIM'!$L$8:$L$5481,"Oficina")</f>
        <v>8</v>
      </c>
      <c r="BC203" s="52">
        <f>COUNTIFS('3 TRIM'!$A$8:$A$5481,AT203,'3 TRIM'!$L$8:$L$5481,"Virtual")</f>
        <v>8</v>
      </c>
      <c r="BD203" s="50">
        <f>COUNTIFS('4 TRIM'!$A$8:$A$5161,X203,'4 TRIM'!$I$8:$I$5161,"Campo")</f>
        <v>0</v>
      </c>
      <c r="BE203" s="52">
        <f>COUNTIFS('4 TRIM'!$A$8:$A$5161,AT203,'4 TRIM'!$I$8:$I$5161,"Oficina")</f>
        <v>0</v>
      </c>
      <c r="BF203" s="52">
        <f>COUNTIFS('4 TRIM'!$A$8:$A$5161,AT203,'4 TRIM'!$I$8:$I$5161,"Virtual")</f>
        <v>0</v>
      </c>
      <c r="BG203" s="51">
        <f t="shared" si="74"/>
        <v>61</v>
      </c>
      <c r="BH203" s="49"/>
      <c r="BI203" s="56">
        <v>201</v>
      </c>
      <c r="BJ203" s="52">
        <f>SUMIFS('1 TRIM'!M$8:M$14507,'1 TRIM'!A$8:A$14507,FORMULAS!BI203)</f>
        <v>10</v>
      </c>
      <c r="BK203" s="52">
        <f>SUMIFS('2 TRIM'!M$8:M$6930,'2 TRIM'!A$8:A$6930,FORMULAS!BI203)</f>
        <v>0</v>
      </c>
      <c r="BL203" s="52">
        <f>SUMIFS('3 TRIM'!M$8:M$5481,'3 TRIM'!A$8:A$5481,FORMULAS!BK203)</f>
        <v>0</v>
      </c>
      <c r="BM203" s="52">
        <f>SUMIFS('4 TRIM'!M$8:M$5161,'4 TRIM'!A$8:A$5161,FORMULAS!BL203)</f>
        <v>0</v>
      </c>
      <c r="BN203" s="52">
        <f>SUMIFS('1 TRIM'!Q$8:Q$5507,'1 TRIM'!E$8:E$5507,FORMULAS!BM203)</f>
        <v>0</v>
      </c>
      <c r="BO203" s="49"/>
      <c r="BQ203" s="61"/>
      <c r="BR203" s="49"/>
      <c r="BS203" s="49"/>
      <c r="BT203" s="49"/>
      <c r="BU203" s="49"/>
      <c r="BV203" s="49"/>
      <c r="BW203" s="49"/>
      <c r="BX203" s="49"/>
      <c r="BY203" s="49"/>
      <c r="BZ203" s="49"/>
    </row>
    <row r="204" spans="1:78" x14ac:dyDescent="0.25">
      <c r="A204" s="56">
        <v>202</v>
      </c>
      <c r="B204" s="57">
        <f>+PLAN!I212</f>
        <v>32</v>
      </c>
      <c r="C204" s="38">
        <f t="shared" si="58"/>
        <v>32</v>
      </c>
      <c r="D204" s="39">
        <f t="shared" si="59"/>
        <v>1</v>
      </c>
      <c r="E204" s="58">
        <f>+PLAN!J212</f>
        <v>81</v>
      </c>
      <c r="F204" s="41">
        <f t="shared" si="60"/>
        <v>81</v>
      </c>
      <c r="G204" s="42">
        <f t="shared" si="61"/>
        <v>1</v>
      </c>
      <c r="H204" s="148">
        <f t="shared" si="62"/>
        <v>113</v>
      </c>
      <c r="I204" s="148">
        <f t="shared" si="63"/>
        <v>113</v>
      </c>
      <c r="J204" s="147">
        <f t="shared" si="64"/>
        <v>1</v>
      </c>
      <c r="K204" s="59">
        <f>+PLAN!K212</f>
        <v>45</v>
      </c>
      <c r="L204" s="44">
        <f t="shared" si="65"/>
        <v>44</v>
      </c>
      <c r="M204" s="45">
        <f t="shared" si="66"/>
        <v>0.97777777777777775</v>
      </c>
      <c r="N204" s="46">
        <f>+PLAN!L212</f>
        <v>10</v>
      </c>
      <c r="O204" s="47">
        <f>COUNTIF('4 TRIM'!$A$8:$A$5161,A204)</f>
        <v>0</v>
      </c>
      <c r="P204" s="48">
        <f t="shared" si="67"/>
        <v>0</v>
      </c>
      <c r="Q204" s="148">
        <f t="shared" si="68"/>
        <v>55</v>
      </c>
      <c r="R204" s="148">
        <f t="shared" si="69"/>
        <v>44</v>
      </c>
      <c r="S204" s="147">
        <f t="shared" si="70"/>
        <v>0.8</v>
      </c>
      <c r="T204" s="149">
        <f t="shared" si="71"/>
        <v>157</v>
      </c>
      <c r="U204" s="149">
        <f>+PLAN!M212</f>
        <v>168</v>
      </c>
      <c r="V204" s="150">
        <f t="shared" si="72"/>
        <v>0.93452380952380953</v>
      </c>
      <c r="W204" s="49"/>
      <c r="X204" s="56">
        <v>202</v>
      </c>
      <c r="Y204" s="50">
        <f>COUNTIFS('1 TRIM'!$A$8:$A$10507,X204,'1 TRIM'!$J$8:$J$10507,"Programada")</f>
        <v>32</v>
      </c>
      <c r="Z204" s="50">
        <f>COUNTIFS('1 TRIM'!$A$8:$A$10507,X204,'1 TRIM'!$J$8:$J$10507,"Demanda")</f>
        <v>92</v>
      </c>
      <c r="AA204" s="50">
        <f>COUNTIFS('2 TRIM'!$A$8:$A$15000,X204,'2 TRIM'!$J$8:$J$15000,"Programada")</f>
        <v>81</v>
      </c>
      <c r="AB204" s="50">
        <f>COUNTIFS('2 TRIM'!$A$8:$A$15000,X204,'2 TRIM'!$J$8:$J$15000,"Demanda")</f>
        <v>10</v>
      </c>
      <c r="AC204" s="50">
        <f>COUNTIFS('3 TRIM'!$A$8:$A$20000,X204,'3 TRIM'!$J$8:$J$20000,"Programada")</f>
        <v>44</v>
      </c>
      <c r="AD204" s="50">
        <f>COUNTIFS('3 TRIM'!$A$8:$A$20000,X204,'3 TRIM'!$J$8:$J$20000,"Demanda")</f>
        <v>0</v>
      </c>
      <c r="AE204" s="50">
        <f>COUNTIFS('4 TRIM'!$A$8:$A$10161,X204,'4 TRIM'!$G$8:$G$10161,"Programada")</f>
        <v>0</v>
      </c>
      <c r="AF204" s="50">
        <f>COUNTIFS('4 TRIM'!$A$8:$A$10161,X204,'4 TRIM'!$G$8:$G$10161,"Demanda")</f>
        <v>0</v>
      </c>
      <c r="AG204" s="51">
        <f t="shared" si="57"/>
        <v>259</v>
      </c>
      <c r="AH204" s="49"/>
      <c r="AI204" s="56">
        <v>202</v>
      </c>
      <c r="AJ204" s="50">
        <f>COUNTIFS('1 TRIM'!$A$8:$A$15000,AI204,'1 TRIM'!$K$8:$K$15000,"Interno")</f>
        <v>0</v>
      </c>
      <c r="AK204" s="50">
        <f>COUNTIFS('1 TRIM'!$A$8:$A$15000,AI204,'1 TRIM'!$K$8:$K$15000,"Externo")</f>
        <v>124</v>
      </c>
      <c r="AL204" s="50">
        <f>COUNTIFS('2 TRIM'!$A$8:$A$15000,AI204,'2 TRIM'!$K$8:$K$15000,"Interno")</f>
        <v>0</v>
      </c>
      <c r="AM204" s="50">
        <f>COUNTIFS('2 TRIM'!$A$8:$A$15000,AI204,'2 TRIM'!$K$8:$K$15000,"Externo")</f>
        <v>91</v>
      </c>
      <c r="AN204" s="50">
        <f>COUNTIFS('3 TRIM'!A$8:A$5481,AI204,'3 TRIM'!K$8:K$5481,"Interno")</f>
        <v>0</v>
      </c>
      <c r="AO204" s="50">
        <f>COUNTIFS('3 TRIM'!A$8:A$5481,AI204,'3 TRIM'!K$8:K$5481,"Externo")</f>
        <v>44</v>
      </c>
      <c r="AP204" s="50">
        <f>COUNTIFS('4 TRIM'!A$8:A$5161,AI204,'4 TRIM'!H$8:H$5161,"Interno")</f>
        <v>0</v>
      </c>
      <c r="AQ204" s="50">
        <f>COUNTIFS('4 TRIM'!A$8:A$5161,AI204,'4 TRIM'!H$8:H$5161,"Externo")</f>
        <v>0</v>
      </c>
      <c r="AR204" s="51">
        <f t="shared" si="73"/>
        <v>259</v>
      </c>
      <c r="AS204" s="49"/>
      <c r="AT204" s="56">
        <v>202</v>
      </c>
      <c r="AU204" s="52">
        <f>COUNTIFS('1 TRIM'!$A$8:$A$15000,AT204,'1 TRIM'!$L$8:$L$15000,"Campo")</f>
        <v>0</v>
      </c>
      <c r="AV204" s="52">
        <f>COUNTIFS('1 TRIM'!$A$8:$A$15000,AT204,'1 TRIM'!$L$8:$L$15000,"Oficina")</f>
        <v>10</v>
      </c>
      <c r="AW204" s="52">
        <f>COUNTIFS('1 TRIM'!$A$8:$A$15000,AT204,'1 TRIM'!$L$8:$L$15000,"Virtual")</f>
        <v>114</v>
      </c>
      <c r="AX204" s="52">
        <f>COUNTIFS('2 TRIM'!$A$8:$A$15000,AT204,'2 TRIM'!$L$8:$L$15000,"Campo")</f>
        <v>1</v>
      </c>
      <c r="AY204" s="52">
        <f>COUNTIFS('2 TRIM'!$A$8:$A$15000,AT204,'2 TRIM'!$L$8:$L$15000,"Oficina")</f>
        <v>19</v>
      </c>
      <c r="AZ204" s="52">
        <f>COUNTIFS('2 TRIM'!$A$8:$A$15000,AT204,'2 TRIM'!$L$8:$L$15000,"Virtual")</f>
        <v>71</v>
      </c>
      <c r="BA204" s="52">
        <f>COUNTIFS('3 TRIM'!$A$8:$A$5481,AT204,'3 TRIM'!$L$8:$L$5481,"Campo")</f>
        <v>0</v>
      </c>
      <c r="BB204" s="52">
        <f>COUNTIFS('3 TRIM'!$A$8:$A$5481,AT204,'3 TRIM'!$L$8:$L$5481,"Oficina")</f>
        <v>1</v>
      </c>
      <c r="BC204" s="52">
        <f>COUNTIFS('3 TRIM'!$A$8:$A$5481,AT204,'3 TRIM'!$L$8:$L$5481,"Virtual")</f>
        <v>43</v>
      </c>
      <c r="BD204" s="50">
        <f>COUNTIFS('4 TRIM'!$A$8:$A$5161,X204,'4 TRIM'!$I$8:$I$5161,"Campo")</f>
        <v>0</v>
      </c>
      <c r="BE204" s="52">
        <f>COUNTIFS('4 TRIM'!$A$8:$A$5161,AT204,'4 TRIM'!$I$8:$I$5161,"Oficina")</f>
        <v>0</v>
      </c>
      <c r="BF204" s="52">
        <f>COUNTIFS('4 TRIM'!$A$8:$A$5161,AT204,'4 TRIM'!$I$8:$I$5161,"Virtual")</f>
        <v>0</v>
      </c>
      <c r="BG204" s="51">
        <f t="shared" si="74"/>
        <v>259</v>
      </c>
      <c r="BH204" s="49"/>
      <c r="BI204" s="56">
        <v>202</v>
      </c>
      <c r="BJ204" s="52">
        <f>SUMIFS('1 TRIM'!M$8:M$14507,'1 TRIM'!A$8:A$14507,FORMULAS!BI204)</f>
        <v>129</v>
      </c>
      <c r="BK204" s="52">
        <f>SUMIFS('2 TRIM'!M$8:M$6930,'2 TRIM'!A$8:A$6930,FORMULAS!BI204)</f>
        <v>35</v>
      </c>
      <c r="BL204" s="52">
        <f>SUMIFS('3 TRIM'!M$8:M$5481,'3 TRIM'!A$8:A$5481,FORMULAS!BK204)</f>
        <v>33</v>
      </c>
      <c r="BM204" s="52">
        <f>SUMIFS('4 TRIM'!M$8:M$5161,'4 TRIM'!A$8:A$5161,FORMULAS!BL204)</f>
        <v>0</v>
      </c>
      <c r="BN204" s="52">
        <f>SUMIFS('1 TRIM'!Q$8:Q$5507,'1 TRIM'!E$8:E$5507,FORMULAS!BM204)</f>
        <v>0</v>
      </c>
      <c r="BO204" s="49"/>
      <c r="BQ204" s="61"/>
      <c r="BR204" s="49"/>
      <c r="BS204" s="49"/>
      <c r="BT204" s="49"/>
      <c r="BU204" s="49"/>
      <c r="BV204" s="49"/>
      <c r="BW204" s="49"/>
      <c r="BX204" s="49"/>
      <c r="BY204" s="49"/>
      <c r="BZ204" s="49"/>
    </row>
    <row r="205" spans="1:78" x14ac:dyDescent="0.25">
      <c r="A205" s="56">
        <v>203</v>
      </c>
      <c r="B205" s="57">
        <f>+PLAN!I213</f>
        <v>0</v>
      </c>
      <c r="C205" s="38">
        <f t="shared" si="58"/>
        <v>0</v>
      </c>
      <c r="D205" s="39" t="e">
        <f t="shared" si="59"/>
        <v>#DIV/0!</v>
      </c>
      <c r="E205" s="58">
        <f>+PLAN!J213</f>
        <v>0</v>
      </c>
      <c r="F205" s="41">
        <f t="shared" si="60"/>
        <v>0</v>
      </c>
      <c r="G205" s="42" t="e">
        <f t="shared" si="61"/>
        <v>#DIV/0!</v>
      </c>
      <c r="H205" s="148">
        <f t="shared" si="62"/>
        <v>0</v>
      </c>
      <c r="I205" s="148">
        <f t="shared" si="63"/>
        <v>0</v>
      </c>
      <c r="J205" s="147" t="e">
        <f t="shared" si="64"/>
        <v>#DIV/0!</v>
      </c>
      <c r="K205" s="59">
        <f>+PLAN!K213</f>
        <v>1</v>
      </c>
      <c r="L205" s="44">
        <f t="shared" si="65"/>
        <v>1</v>
      </c>
      <c r="M205" s="45">
        <f t="shared" si="66"/>
        <v>1</v>
      </c>
      <c r="N205" s="46">
        <f>+PLAN!L213</f>
        <v>1</v>
      </c>
      <c r="O205" s="47">
        <f>COUNTIF('4 TRIM'!$A$8:$A$5161,A205)</f>
        <v>0</v>
      </c>
      <c r="P205" s="48">
        <f t="shared" si="67"/>
        <v>0</v>
      </c>
      <c r="Q205" s="148">
        <f t="shared" si="68"/>
        <v>2</v>
      </c>
      <c r="R205" s="148">
        <f t="shared" si="69"/>
        <v>1</v>
      </c>
      <c r="S205" s="147">
        <f t="shared" si="70"/>
        <v>0.5</v>
      </c>
      <c r="T205" s="149">
        <f t="shared" si="71"/>
        <v>1</v>
      </c>
      <c r="U205" s="149">
        <f>+PLAN!M213</f>
        <v>2</v>
      </c>
      <c r="V205" s="150">
        <f t="shared" si="72"/>
        <v>0.5</v>
      </c>
      <c r="W205" s="49"/>
      <c r="X205" s="56">
        <v>203</v>
      </c>
      <c r="Y205" s="50">
        <f>COUNTIFS('1 TRIM'!$A$8:$A$10507,X205,'1 TRIM'!$J$8:$J$10507,"Programada")</f>
        <v>0</v>
      </c>
      <c r="Z205" s="50">
        <f>COUNTIFS('1 TRIM'!$A$8:$A$10507,X205,'1 TRIM'!$J$8:$J$10507,"Demanda")</f>
        <v>8</v>
      </c>
      <c r="AA205" s="50">
        <f>COUNTIFS('2 TRIM'!$A$8:$A$15000,X205,'2 TRIM'!$J$8:$J$15000,"Programada")</f>
        <v>0</v>
      </c>
      <c r="AB205" s="50">
        <f>COUNTIFS('2 TRIM'!$A$8:$A$15000,X205,'2 TRIM'!$J$8:$J$15000,"Demanda")</f>
        <v>7</v>
      </c>
      <c r="AC205" s="50">
        <f>COUNTIFS('3 TRIM'!$A$8:$A$20000,X205,'3 TRIM'!$J$8:$J$20000,"Programada")</f>
        <v>1</v>
      </c>
      <c r="AD205" s="50">
        <f>COUNTIFS('3 TRIM'!$A$8:$A$20000,X205,'3 TRIM'!$J$8:$J$20000,"Demanda")</f>
        <v>2</v>
      </c>
      <c r="AE205" s="50">
        <f>COUNTIFS('4 TRIM'!$A$8:$A$10161,X205,'4 TRIM'!$G$8:$G$10161,"Programada")</f>
        <v>0</v>
      </c>
      <c r="AF205" s="50">
        <f>COUNTIFS('4 TRIM'!$A$8:$A$10161,X205,'4 TRIM'!$G$8:$G$10161,"Demanda")</f>
        <v>0</v>
      </c>
      <c r="AG205" s="51">
        <f t="shared" si="57"/>
        <v>18</v>
      </c>
      <c r="AH205" s="49"/>
      <c r="AI205" s="56">
        <v>203</v>
      </c>
      <c r="AJ205" s="50">
        <f>COUNTIFS('1 TRIM'!$A$8:$A$15000,AI205,'1 TRIM'!$K$8:$K$15000,"Interno")</f>
        <v>0</v>
      </c>
      <c r="AK205" s="50">
        <f>COUNTIFS('1 TRIM'!$A$8:$A$15000,AI205,'1 TRIM'!$K$8:$K$15000,"Externo")</f>
        <v>8</v>
      </c>
      <c r="AL205" s="50">
        <f>COUNTIFS('2 TRIM'!$A$8:$A$15000,AI205,'2 TRIM'!$K$8:$K$15000,"Interno")</f>
        <v>0</v>
      </c>
      <c r="AM205" s="50">
        <f>COUNTIFS('2 TRIM'!$A$8:$A$15000,AI205,'2 TRIM'!$K$8:$K$15000,"Externo")</f>
        <v>7</v>
      </c>
      <c r="AN205" s="50">
        <f>COUNTIFS('3 TRIM'!A$8:A$5481,AI205,'3 TRIM'!K$8:K$5481,"Interno")</f>
        <v>0</v>
      </c>
      <c r="AO205" s="50">
        <f>COUNTIFS('3 TRIM'!A$8:A$5481,AI205,'3 TRIM'!K$8:K$5481,"Externo")</f>
        <v>2</v>
      </c>
      <c r="AP205" s="50">
        <f>COUNTIFS('4 TRIM'!A$8:A$5161,AI205,'4 TRIM'!H$8:H$5161,"Interno")</f>
        <v>0</v>
      </c>
      <c r="AQ205" s="50">
        <f>COUNTIFS('4 TRIM'!A$8:A$5161,AI205,'4 TRIM'!H$8:H$5161,"Externo")</f>
        <v>0</v>
      </c>
      <c r="AR205" s="51">
        <f t="shared" si="73"/>
        <v>17</v>
      </c>
      <c r="AS205" s="49"/>
      <c r="AT205" s="56">
        <v>203</v>
      </c>
      <c r="AU205" s="52">
        <f>COUNTIFS('1 TRIM'!$A$8:$A$15000,AT205,'1 TRIM'!$L$8:$L$15000,"Campo")</f>
        <v>0</v>
      </c>
      <c r="AV205" s="52">
        <f>COUNTIFS('1 TRIM'!$A$8:$A$15000,AT205,'1 TRIM'!$L$8:$L$15000,"Oficina")</f>
        <v>8</v>
      </c>
      <c r="AW205" s="52">
        <f>COUNTIFS('1 TRIM'!$A$8:$A$15000,AT205,'1 TRIM'!$L$8:$L$15000,"Virtual")</f>
        <v>0</v>
      </c>
      <c r="AX205" s="52">
        <f>COUNTIFS('2 TRIM'!$A$8:$A$15000,AT205,'2 TRIM'!$L$8:$L$15000,"Campo")</f>
        <v>0</v>
      </c>
      <c r="AY205" s="52">
        <f>COUNTIFS('2 TRIM'!$A$8:$A$15000,AT205,'2 TRIM'!$L$8:$L$15000,"Oficina")</f>
        <v>0</v>
      </c>
      <c r="AZ205" s="52">
        <f>COUNTIFS('2 TRIM'!$A$8:$A$15000,AT205,'2 TRIM'!$L$8:$L$15000,"Virtual")</f>
        <v>7</v>
      </c>
      <c r="BA205" s="52">
        <f>COUNTIFS('3 TRIM'!$A$8:$A$5481,AT205,'3 TRIM'!$L$8:$L$5481,"Campo")</f>
        <v>0</v>
      </c>
      <c r="BB205" s="52">
        <f>COUNTIFS('3 TRIM'!$A$8:$A$5481,AT205,'3 TRIM'!$L$8:$L$5481,"Oficina")</f>
        <v>2</v>
      </c>
      <c r="BC205" s="52">
        <f>COUNTIFS('3 TRIM'!$A$8:$A$5481,AT205,'3 TRIM'!$L$8:$L$5481,"Virtual")</f>
        <v>0</v>
      </c>
      <c r="BD205" s="50">
        <f>COUNTIFS('4 TRIM'!$A$8:$A$5161,X205,'4 TRIM'!$I$8:$I$5161,"Campo")</f>
        <v>0</v>
      </c>
      <c r="BE205" s="52">
        <f>COUNTIFS('4 TRIM'!$A$8:$A$5161,AT205,'4 TRIM'!$I$8:$I$5161,"Oficina")</f>
        <v>0</v>
      </c>
      <c r="BF205" s="52">
        <f>COUNTIFS('4 TRIM'!$A$8:$A$5161,AT205,'4 TRIM'!$I$8:$I$5161,"Virtual")</f>
        <v>0</v>
      </c>
      <c r="BG205" s="51">
        <f t="shared" si="74"/>
        <v>17</v>
      </c>
      <c r="BH205" s="49"/>
      <c r="BI205" s="56">
        <v>203</v>
      </c>
      <c r="BJ205" s="52">
        <f>SUMIFS('1 TRIM'!M$8:M$14507,'1 TRIM'!A$8:A$14507,FORMULAS!BI205)</f>
        <v>15</v>
      </c>
      <c r="BK205" s="52">
        <f>SUMIFS('2 TRIM'!M$8:M$6930,'2 TRIM'!A$8:A$6930,FORMULAS!BI205)</f>
        <v>0</v>
      </c>
      <c r="BL205" s="52">
        <f>SUMIFS('3 TRIM'!M$8:M$5481,'3 TRIM'!A$8:A$5481,FORMULAS!BK205)</f>
        <v>0</v>
      </c>
      <c r="BM205" s="52">
        <f>SUMIFS('4 TRIM'!M$8:M$5161,'4 TRIM'!A$8:A$5161,FORMULAS!BL205)</f>
        <v>0</v>
      </c>
      <c r="BN205" s="52">
        <f>SUMIFS('1 TRIM'!Q$8:Q$5507,'1 TRIM'!E$8:E$5507,FORMULAS!BM205)</f>
        <v>0</v>
      </c>
      <c r="BO205" s="49"/>
      <c r="BQ205" s="61"/>
      <c r="BR205" s="49"/>
      <c r="BS205" s="49"/>
      <c r="BT205" s="49"/>
      <c r="BU205" s="49"/>
      <c r="BV205" s="49"/>
      <c r="BW205" s="49"/>
      <c r="BX205" s="49"/>
      <c r="BY205" s="49"/>
      <c r="BZ205" s="49"/>
    </row>
    <row r="206" spans="1:78" x14ac:dyDescent="0.25">
      <c r="A206" s="56">
        <v>204</v>
      </c>
      <c r="B206" s="57">
        <f>+PLAN!I214</f>
        <v>2</v>
      </c>
      <c r="C206" s="38">
        <f t="shared" si="58"/>
        <v>1</v>
      </c>
      <c r="D206" s="39">
        <f t="shared" si="59"/>
        <v>0.5</v>
      </c>
      <c r="E206" s="58">
        <f>+PLAN!J214</f>
        <v>2</v>
      </c>
      <c r="F206" s="41">
        <f t="shared" si="60"/>
        <v>2</v>
      </c>
      <c r="G206" s="42">
        <f t="shared" si="61"/>
        <v>1</v>
      </c>
      <c r="H206" s="148">
        <f t="shared" si="62"/>
        <v>4</v>
      </c>
      <c r="I206" s="148">
        <f t="shared" si="63"/>
        <v>3</v>
      </c>
      <c r="J206" s="147">
        <f t="shared" si="64"/>
        <v>0.75</v>
      </c>
      <c r="K206" s="59">
        <f>+PLAN!K214</f>
        <v>2</v>
      </c>
      <c r="L206" s="44">
        <f t="shared" si="65"/>
        <v>2</v>
      </c>
      <c r="M206" s="45">
        <f t="shared" si="66"/>
        <v>1</v>
      </c>
      <c r="N206" s="46">
        <f>+PLAN!L214</f>
        <v>20</v>
      </c>
      <c r="O206" s="47">
        <f>COUNTIF('4 TRIM'!$A$8:$A$5161,A206)</f>
        <v>0</v>
      </c>
      <c r="P206" s="48">
        <f t="shared" si="67"/>
        <v>0</v>
      </c>
      <c r="Q206" s="148">
        <f t="shared" si="68"/>
        <v>22</v>
      </c>
      <c r="R206" s="148">
        <f t="shared" si="69"/>
        <v>2</v>
      </c>
      <c r="S206" s="147">
        <f t="shared" si="70"/>
        <v>9.0909090909090912E-2</v>
      </c>
      <c r="T206" s="149">
        <f t="shared" si="71"/>
        <v>5</v>
      </c>
      <c r="U206" s="149">
        <f>+PLAN!M214</f>
        <v>26</v>
      </c>
      <c r="V206" s="150">
        <f t="shared" si="72"/>
        <v>0.19230769230769232</v>
      </c>
      <c r="W206" s="49"/>
      <c r="X206" s="56">
        <v>204</v>
      </c>
      <c r="Y206" s="50">
        <f>COUNTIFS('1 TRIM'!$A$8:$A$10507,X206,'1 TRIM'!$J$8:$J$10507,"Programada")</f>
        <v>1</v>
      </c>
      <c r="Z206" s="50">
        <f>COUNTIFS('1 TRIM'!$A$8:$A$10507,X206,'1 TRIM'!$J$8:$J$10507,"Demanda")</f>
        <v>5</v>
      </c>
      <c r="AA206" s="50">
        <f>COUNTIFS('2 TRIM'!$A$8:$A$15000,X206,'2 TRIM'!$J$8:$J$15000,"Programada")</f>
        <v>2</v>
      </c>
      <c r="AB206" s="50">
        <f>COUNTIFS('2 TRIM'!$A$8:$A$15000,X206,'2 TRIM'!$J$8:$J$15000,"Demanda")</f>
        <v>5</v>
      </c>
      <c r="AC206" s="50">
        <f>COUNTIFS('3 TRIM'!$A$8:$A$20000,X206,'3 TRIM'!$J$8:$J$20000,"Programada")</f>
        <v>2</v>
      </c>
      <c r="AD206" s="50">
        <f>COUNTIFS('3 TRIM'!$A$8:$A$20000,X206,'3 TRIM'!$J$8:$J$20000,"Demanda")</f>
        <v>19</v>
      </c>
      <c r="AE206" s="50">
        <f>COUNTIFS('4 TRIM'!$A$8:$A$10161,X206,'4 TRIM'!$G$8:$G$10161,"Programada")</f>
        <v>0</v>
      </c>
      <c r="AF206" s="50">
        <f>COUNTIFS('4 TRIM'!$A$8:$A$10161,X206,'4 TRIM'!$G$8:$G$10161,"Demanda")</f>
        <v>0</v>
      </c>
      <c r="AG206" s="51">
        <f t="shared" si="57"/>
        <v>34</v>
      </c>
      <c r="AH206" s="49"/>
      <c r="AI206" s="56">
        <v>204</v>
      </c>
      <c r="AJ206" s="50">
        <f>COUNTIFS('1 TRIM'!$A$8:$A$15000,AI206,'1 TRIM'!$K$8:$K$15000,"Interno")</f>
        <v>0</v>
      </c>
      <c r="AK206" s="50">
        <f>COUNTIFS('1 TRIM'!$A$8:$A$15000,AI206,'1 TRIM'!$K$8:$K$15000,"Externo")</f>
        <v>6</v>
      </c>
      <c r="AL206" s="50">
        <f>COUNTIFS('2 TRIM'!$A$8:$A$15000,AI206,'2 TRIM'!$K$8:$K$15000,"Interno")</f>
        <v>0</v>
      </c>
      <c r="AM206" s="50">
        <f>COUNTIFS('2 TRIM'!$A$8:$A$15000,AI206,'2 TRIM'!$K$8:$K$15000,"Externo")</f>
        <v>7</v>
      </c>
      <c r="AN206" s="50">
        <f>COUNTIFS('3 TRIM'!A$8:A$5481,AI206,'3 TRIM'!K$8:K$5481,"Interno")</f>
        <v>0</v>
      </c>
      <c r="AO206" s="50">
        <f>COUNTIFS('3 TRIM'!A$8:A$5481,AI206,'3 TRIM'!K$8:K$5481,"Externo")</f>
        <v>17</v>
      </c>
      <c r="AP206" s="50">
        <f>COUNTIFS('4 TRIM'!A$8:A$5161,AI206,'4 TRIM'!H$8:H$5161,"Interno")</f>
        <v>0</v>
      </c>
      <c r="AQ206" s="50">
        <f>COUNTIFS('4 TRIM'!A$8:A$5161,AI206,'4 TRIM'!H$8:H$5161,"Externo")</f>
        <v>0</v>
      </c>
      <c r="AR206" s="51">
        <f t="shared" si="73"/>
        <v>30</v>
      </c>
      <c r="AS206" s="49"/>
      <c r="AT206" s="56">
        <v>204</v>
      </c>
      <c r="AU206" s="52">
        <f>COUNTIFS('1 TRIM'!$A$8:$A$15000,AT206,'1 TRIM'!$L$8:$L$15000,"Campo")</f>
        <v>5</v>
      </c>
      <c r="AV206" s="52">
        <f>COUNTIFS('1 TRIM'!$A$8:$A$15000,AT206,'1 TRIM'!$L$8:$L$15000,"Oficina")</f>
        <v>0</v>
      </c>
      <c r="AW206" s="52">
        <f>COUNTIFS('1 TRIM'!$A$8:$A$15000,AT206,'1 TRIM'!$L$8:$L$15000,"Virtual")</f>
        <v>1</v>
      </c>
      <c r="AX206" s="52">
        <f>COUNTIFS('2 TRIM'!$A$8:$A$15000,AT206,'2 TRIM'!$L$8:$L$15000,"Campo")</f>
        <v>0</v>
      </c>
      <c r="AY206" s="52">
        <f>COUNTIFS('2 TRIM'!$A$8:$A$15000,AT206,'2 TRIM'!$L$8:$L$15000,"Oficina")</f>
        <v>4</v>
      </c>
      <c r="AZ206" s="52">
        <f>COUNTIFS('2 TRIM'!$A$8:$A$15000,AT206,'2 TRIM'!$L$8:$L$15000,"Virtual")</f>
        <v>3</v>
      </c>
      <c r="BA206" s="52">
        <f>COUNTIFS('3 TRIM'!$A$8:$A$5481,AT206,'3 TRIM'!$L$8:$L$5481,"Campo")</f>
        <v>2</v>
      </c>
      <c r="BB206" s="52">
        <f>COUNTIFS('3 TRIM'!$A$8:$A$5481,AT206,'3 TRIM'!$L$8:$L$5481,"Oficina")</f>
        <v>6</v>
      </c>
      <c r="BC206" s="52">
        <f>COUNTIFS('3 TRIM'!$A$8:$A$5481,AT206,'3 TRIM'!$L$8:$L$5481,"Virtual")</f>
        <v>9</v>
      </c>
      <c r="BD206" s="50">
        <f>COUNTIFS('4 TRIM'!$A$8:$A$5161,X206,'4 TRIM'!$I$8:$I$5161,"Campo")</f>
        <v>0</v>
      </c>
      <c r="BE206" s="52">
        <f>COUNTIFS('4 TRIM'!$A$8:$A$5161,AT206,'4 TRIM'!$I$8:$I$5161,"Oficina")</f>
        <v>0</v>
      </c>
      <c r="BF206" s="52">
        <f>COUNTIFS('4 TRIM'!$A$8:$A$5161,AT206,'4 TRIM'!$I$8:$I$5161,"Virtual")</f>
        <v>0</v>
      </c>
      <c r="BG206" s="51">
        <f t="shared" si="74"/>
        <v>30</v>
      </c>
      <c r="BH206" s="49"/>
      <c r="BI206" s="56">
        <v>204</v>
      </c>
      <c r="BJ206" s="52">
        <f>SUMIFS('1 TRIM'!M$8:M$14507,'1 TRIM'!A$8:A$14507,FORMULAS!BI206)</f>
        <v>168</v>
      </c>
      <c r="BK206" s="52">
        <f>SUMIFS('2 TRIM'!M$8:M$6930,'2 TRIM'!A$8:A$6930,FORMULAS!BI206)</f>
        <v>0</v>
      </c>
      <c r="BL206" s="52">
        <f>SUMIFS('3 TRIM'!M$8:M$5481,'3 TRIM'!A$8:A$5481,FORMULAS!BK206)</f>
        <v>0</v>
      </c>
      <c r="BM206" s="52">
        <f>SUMIFS('4 TRIM'!M$8:M$5161,'4 TRIM'!A$8:A$5161,FORMULAS!BL206)</f>
        <v>0</v>
      </c>
      <c r="BN206" s="52">
        <f>SUMIFS('1 TRIM'!Q$8:Q$5507,'1 TRIM'!E$8:E$5507,FORMULAS!BM206)</f>
        <v>0</v>
      </c>
      <c r="BO206" s="49"/>
      <c r="BQ206" s="61"/>
      <c r="BR206" s="49"/>
      <c r="BS206" s="49"/>
      <c r="BT206" s="49"/>
      <c r="BU206" s="49"/>
      <c r="BV206" s="49"/>
      <c r="BW206" s="49"/>
      <c r="BX206" s="49"/>
      <c r="BY206" s="49"/>
      <c r="BZ206" s="49"/>
    </row>
    <row r="207" spans="1:78" x14ac:dyDescent="0.25">
      <c r="A207" s="56">
        <v>205</v>
      </c>
      <c r="B207" s="57">
        <f>+PLAN!I215</f>
        <v>0</v>
      </c>
      <c r="C207" s="38">
        <f t="shared" si="58"/>
        <v>0</v>
      </c>
      <c r="D207" s="39" t="e">
        <f t="shared" si="59"/>
        <v>#DIV/0!</v>
      </c>
      <c r="E207" s="58">
        <f>+PLAN!J215</f>
        <v>0</v>
      </c>
      <c r="F207" s="41">
        <f t="shared" si="60"/>
        <v>0</v>
      </c>
      <c r="G207" s="42" t="e">
        <f t="shared" si="61"/>
        <v>#DIV/0!</v>
      </c>
      <c r="H207" s="148">
        <f t="shared" si="62"/>
        <v>0</v>
      </c>
      <c r="I207" s="148">
        <f t="shared" si="63"/>
        <v>0</v>
      </c>
      <c r="J207" s="147" t="e">
        <f t="shared" si="64"/>
        <v>#DIV/0!</v>
      </c>
      <c r="K207" s="59">
        <f>+PLAN!K215</f>
        <v>1</v>
      </c>
      <c r="L207" s="44">
        <f t="shared" si="65"/>
        <v>1</v>
      </c>
      <c r="M207" s="45">
        <f t="shared" si="66"/>
        <v>1</v>
      </c>
      <c r="N207" s="46">
        <f>+PLAN!L215</f>
        <v>0</v>
      </c>
      <c r="O207" s="47">
        <f>COUNTIF('4 TRIM'!$A$8:$A$5161,A207)</f>
        <v>0</v>
      </c>
      <c r="P207" s="48" t="e">
        <f t="shared" si="67"/>
        <v>#DIV/0!</v>
      </c>
      <c r="Q207" s="148">
        <f t="shared" si="68"/>
        <v>1</v>
      </c>
      <c r="R207" s="148">
        <f t="shared" si="69"/>
        <v>1</v>
      </c>
      <c r="S207" s="147">
        <f t="shared" si="70"/>
        <v>1</v>
      </c>
      <c r="T207" s="149">
        <f t="shared" si="71"/>
        <v>1</v>
      </c>
      <c r="U207" s="149">
        <f>+PLAN!M215</f>
        <v>1</v>
      </c>
      <c r="V207" s="150">
        <f t="shared" si="72"/>
        <v>1</v>
      </c>
      <c r="W207" s="49"/>
      <c r="X207" s="56">
        <v>205</v>
      </c>
      <c r="Y207" s="50">
        <f>COUNTIFS('1 TRIM'!$A$8:$A$10507,X207,'1 TRIM'!$J$8:$J$10507,"Programada")</f>
        <v>0</v>
      </c>
      <c r="Z207" s="50">
        <f>COUNTIFS('1 TRIM'!$A$8:$A$10507,X207,'1 TRIM'!$J$8:$J$10507,"Demanda")</f>
        <v>0</v>
      </c>
      <c r="AA207" s="50">
        <f>COUNTIFS('2 TRIM'!$A$8:$A$15000,X207,'2 TRIM'!$J$8:$J$15000,"Programada")</f>
        <v>0</v>
      </c>
      <c r="AB207" s="50">
        <f>COUNTIFS('2 TRIM'!$A$8:$A$15000,X207,'2 TRIM'!$J$8:$J$15000,"Demanda")</f>
        <v>0</v>
      </c>
      <c r="AC207" s="50">
        <f>COUNTIFS('3 TRIM'!$A$8:$A$20000,X207,'3 TRIM'!$J$8:$J$20000,"Programada")</f>
        <v>1</v>
      </c>
      <c r="AD207" s="50">
        <f>COUNTIFS('3 TRIM'!$A$8:$A$20000,X207,'3 TRIM'!$J$8:$J$20000,"Demanda")</f>
        <v>2</v>
      </c>
      <c r="AE207" s="50">
        <f>COUNTIFS('4 TRIM'!$A$8:$A$10161,X207,'4 TRIM'!$G$8:$G$10161,"Programada")</f>
        <v>0</v>
      </c>
      <c r="AF207" s="50">
        <f>COUNTIFS('4 TRIM'!$A$8:$A$10161,X207,'4 TRIM'!$G$8:$G$10161,"Demanda")</f>
        <v>0</v>
      </c>
      <c r="AG207" s="51">
        <f t="shared" si="57"/>
        <v>3</v>
      </c>
      <c r="AH207" s="49"/>
      <c r="AI207" s="56">
        <v>205</v>
      </c>
      <c r="AJ207" s="50">
        <f>COUNTIFS('1 TRIM'!$A$8:$A$15000,AI207,'1 TRIM'!$K$8:$K$15000,"Interno")</f>
        <v>0</v>
      </c>
      <c r="AK207" s="50">
        <f>COUNTIFS('1 TRIM'!$A$8:$A$15000,AI207,'1 TRIM'!$K$8:$K$15000,"Externo")</f>
        <v>0</v>
      </c>
      <c r="AL207" s="50">
        <f>COUNTIFS('2 TRIM'!$A$8:$A$15000,AI207,'2 TRIM'!$K$8:$K$15000,"Interno")</f>
        <v>0</v>
      </c>
      <c r="AM207" s="50">
        <f>COUNTIFS('2 TRIM'!$A$8:$A$15000,AI207,'2 TRIM'!$K$8:$K$15000,"Externo")</f>
        <v>0</v>
      </c>
      <c r="AN207" s="50">
        <f>COUNTIFS('3 TRIM'!A$8:A$5481,AI207,'3 TRIM'!K$8:K$5481,"Interno")</f>
        <v>0</v>
      </c>
      <c r="AO207" s="50">
        <f>COUNTIFS('3 TRIM'!A$8:A$5481,AI207,'3 TRIM'!K$8:K$5481,"Externo")</f>
        <v>1</v>
      </c>
      <c r="AP207" s="50">
        <f>COUNTIFS('4 TRIM'!A$8:A$5161,AI207,'4 TRIM'!H$8:H$5161,"Interno")</f>
        <v>0</v>
      </c>
      <c r="AQ207" s="50">
        <f>COUNTIFS('4 TRIM'!A$8:A$5161,AI207,'4 TRIM'!H$8:H$5161,"Externo")</f>
        <v>0</v>
      </c>
      <c r="AR207" s="51">
        <f t="shared" si="73"/>
        <v>1</v>
      </c>
      <c r="AS207" s="49"/>
      <c r="AT207" s="56">
        <v>205</v>
      </c>
      <c r="AU207" s="52">
        <f>COUNTIFS('1 TRIM'!$A$8:$A$15000,AT207,'1 TRIM'!$L$8:$L$15000,"Campo")</f>
        <v>0</v>
      </c>
      <c r="AV207" s="52">
        <f>COUNTIFS('1 TRIM'!$A$8:$A$15000,AT207,'1 TRIM'!$L$8:$L$15000,"Oficina")</f>
        <v>0</v>
      </c>
      <c r="AW207" s="52">
        <f>COUNTIFS('1 TRIM'!$A$8:$A$15000,AT207,'1 TRIM'!$L$8:$L$15000,"Virtual")</f>
        <v>0</v>
      </c>
      <c r="AX207" s="52">
        <f>COUNTIFS('2 TRIM'!$A$8:$A$15000,AT207,'2 TRIM'!$L$8:$L$15000,"Campo")</f>
        <v>0</v>
      </c>
      <c r="AY207" s="52">
        <f>COUNTIFS('2 TRIM'!$A$8:$A$15000,AT207,'2 TRIM'!$L$8:$L$15000,"Oficina")</f>
        <v>0</v>
      </c>
      <c r="AZ207" s="52">
        <f>COUNTIFS('2 TRIM'!$A$8:$A$15000,AT207,'2 TRIM'!$L$8:$L$15000,"Virtual")</f>
        <v>0</v>
      </c>
      <c r="BA207" s="52">
        <f>COUNTIFS('3 TRIM'!$A$8:$A$5481,AT207,'3 TRIM'!$L$8:$L$5481,"Campo")</f>
        <v>0</v>
      </c>
      <c r="BB207" s="52">
        <f>COUNTIFS('3 TRIM'!$A$8:$A$5481,AT207,'3 TRIM'!$L$8:$L$5481,"Oficina")</f>
        <v>0</v>
      </c>
      <c r="BC207" s="52">
        <f>COUNTIFS('3 TRIM'!$A$8:$A$5481,AT207,'3 TRIM'!$L$8:$L$5481,"Virtual")</f>
        <v>1</v>
      </c>
      <c r="BD207" s="50">
        <f>COUNTIFS('4 TRIM'!$A$8:$A$5161,X207,'4 TRIM'!$I$8:$I$5161,"Campo")</f>
        <v>0</v>
      </c>
      <c r="BE207" s="52">
        <f>COUNTIFS('4 TRIM'!$A$8:$A$5161,AT207,'4 TRIM'!$I$8:$I$5161,"Oficina")</f>
        <v>0</v>
      </c>
      <c r="BF207" s="52">
        <f>COUNTIFS('4 TRIM'!$A$8:$A$5161,AT207,'4 TRIM'!$I$8:$I$5161,"Virtual")</f>
        <v>0</v>
      </c>
      <c r="BG207" s="51">
        <f t="shared" si="74"/>
        <v>1</v>
      </c>
      <c r="BH207" s="49"/>
      <c r="BI207" s="56">
        <v>205</v>
      </c>
      <c r="BJ207" s="52">
        <f>SUMIFS('1 TRIM'!M$8:M$14507,'1 TRIM'!A$8:A$14507,FORMULAS!BI207)</f>
        <v>0</v>
      </c>
      <c r="BK207" s="52">
        <f>SUMIFS('2 TRIM'!M$8:M$6930,'2 TRIM'!A$8:A$6930,FORMULAS!BI207)</f>
        <v>0</v>
      </c>
      <c r="BL207" s="52">
        <f>SUMIFS('3 TRIM'!M$8:M$5481,'3 TRIM'!A$8:A$5481,FORMULAS!BK207)</f>
        <v>0</v>
      </c>
      <c r="BM207" s="52">
        <f>SUMIFS('4 TRIM'!M$8:M$5161,'4 TRIM'!A$8:A$5161,FORMULAS!BL207)</f>
        <v>0</v>
      </c>
      <c r="BN207" s="52">
        <f>SUMIFS('1 TRIM'!Q$8:Q$5507,'1 TRIM'!E$8:E$5507,FORMULAS!BM207)</f>
        <v>0</v>
      </c>
      <c r="BO207" s="49"/>
      <c r="BQ207" s="61"/>
      <c r="BR207" s="49"/>
      <c r="BS207" s="49"/>
      <c r="BT207" s="49"/>
      <c r="BU207" s="49"/>
      <c r="BV207" s="49"/>
      <c r="BW207" s="49"/>
      <c r="BX207" s="49"/>
      <c r="BY207" s="49"/>
      <c r="BZ207" s="49"/>
    </row>
    <row r="208" spans="1:78" x14ac:dyDescent="0.25">
      <c r="A208" s="56">
        <v>206</v>
      </c>
      <c r="B208" s="57">
        <f>+PLAN!I216</f>
        <v>2</v>
      </c>
      <c r="C208" s="38">
        <f t="shared" si="58"/>
        <v>2</v>
      </c>
      <c r="D208" s="39">
        <f t="shared" si="59"/>
        <v>1</v>
      </c>
      <c r="E208" s="58">
        <f>+PLAN!J216</f>
        <v>2</v>
      </c>
      <c r="F208" s="41">
        <f t="shared" si="60"/>
        <v>2</v>
      </c>
      <c r="G208" s="42">
        <f t="shared" si="61"/>
        <v>1</v>
      </c>
      <c r="H208" s="148">
        <f t="shared" si="62"/>
        <v>4</v>
      </c>
      <c r="I208" s="148">
        <f t="shared" si="63"/>
        <v>4</v>
      </c>
      <c r="J208" s="147">
        <f t="shared" si="64"/>
        <v>1</v>
      </c>
      <c r="K208" s="59">
        <f>+PLAN!K216</f>
        <v>2</v>
      </c>
      <c r="L208" s="44">
        <f t="shared" si="65"/>
        <v>2</v>
      </c>
      <c r="M208" s="45">
        <f t="shared" si="66"/>
        <v>1</v>
      </c>
      <c r="N208" s="46">
        <f>+PLAN!L216</f>
        <v>2</v>
      </c>
      <c r="O208" s="47">
        <f>COUNTIF('4 TRIM'!$A$8:$A$5161,A208)</f>
        <v>0</v>
      </c>
      <c r="P208" s="48">
        <f t="shared" si="67"/>
        <v>0</v>
      </c>
      <c r="Q208" s="148">
        <f t="shared" si="68"/>
        <v>4</v>
      </c>
      <c r="R208" s="148">
        <f t="shared" si="69"/>
        <v>2</v>
      </c>
      <c r="S208" s="147">
        <f t="shared" si="70"/>
        <v>0.5</v>
      </c>
      <c r="T208" s="149">
        <f t="shared" si="71"/>
        <v>6</v>
      </c>
      <c r="U208" s="149">
        <f>+PLAN!M216</f>
        <v>8</v>
      </c>
      <c r="V208" s="150">
        <f t="shared" si="72"/>
        <v>0.75</v>
      </c>
      <c r="W208" s="49"/>
      <c r="X208" s="56">
        <v>206</v>
      </c>
      <c r="Y208" s="50">
        <f>COUNTIFS('1 TRIM'!$A$8:$A$10507,X208,'1 TRIM'!$J$8:$J$10507,"Programada")</f>
        <v>2</v>
      </c>
      <c r="Z208" s="50">
        <f>COUNTIFS('1 TRIM'!$A$8:$A$10507,X208,'1 TRIM'!$J$8:$J$10507,"Demanda")</f>
        <v>0</v>
      </c>
      <c r="AA208" s="50">
        <f>COUNTIFS('2 TRIM'!$A$8:$A$15000,X208,'2 TRIM'!$J$8:$J$15000,"Programada")</f>
        <v>2</v>
      </c>
      <c r="AB208" s="50">
        <f>COUNTIFS('2 TRIM'!$A$8:$A$15000,X208,'2 TRIM'!$J$8:$J$15000,"Demanda")</f>
        <v>0</v>
      </c>
      <c r="AC208" s="50">
        <f>COUNTIFS('3 TRIM'!$A$8:$A$20000,X208,'3 TRIM'!$J$8:$J$20000,"Programada")</f>
        <v>2</v>
      </c>
      <c r="AD208" s="50">
        <f>COUNTIFS('3 TRIM'!$A$8:$A$20000,X208,'3 TRIM'!$J$8:$J$20000,"Demanda")</f>
        <v>0</v>
      </c>
      <c r="AE208" s="50">
        <f>COUNTIFS('4 TRIM'!$A$8:$A$10161,X208,'4 TRIM'!$G$8:$G$10161,"Programada")</f>
        <v>0</v>
      </c>
      <c r="AF208" s="50">
        <f>COUNTIFS('4 TRIM'!$A$8:$A$10161,X208,'4 TRIM'!$G$8:$G$10161,"Demanda")</f>
        <v>0</v>
      </c>
      <c r="AG208" s="51">
        <f t="shared" si="57"/>
        <v>6</v>
      </c>
      <c r="AH208" s="49"/>
      <c r="AI208" s="56">
        <v>206</v>
      </c>
      <c r="AJ208" s="50">
        <f>COUNTIFS('1 TRIM'!$A$8:$A$15000,AI208,'1 TRIM'!$K$8:$K$15000,"Interno")</f>
        <v>2</v>
      </c>
      <c r="AK208" s="50">
        <f>COUNTIFS('1 TRIM'!$A$8:$A$15000,AI208,'1 TRIM'!$K$8:$K$15000,"Externo")</f>
        <v>0</v>
      </c>
      <c r="AL208" s="50">
        <f>COUNTIFS('2 TRIM'!$A$8:$A$15000,AI208,'2 TRIM'!$K$8:$K$15000,"Interno")</f>
        <v>2</v>
      </c>
      <c r="AM208" s="50">
        <f>COUNTIFS('2 TRIM'!$A$8:$A$15000,AI208,'2 TRIM'!$K$8:$K$15000,"Externo")</f>
        <v>0</v>
      </c>
      <c r="AN208" s="50">
        <f>COUNTIFS('3 TRIM'!A$8:A$5481,AI208,'3 TRIM'!K$8:K$5481,"Interno")</f>
        <v>2</v>
      </c>
      <c r="AO208" s="50">
        <f>COUNTIFS('3 TRIM'!A$8:A$5481,AI208,'3 TRIM'!K$8:K$5481,"Externo")</f>
        <v>0</v>
      </c>
      <c r="AP208" s="50">
        <f>COUNTIFS('4 TRIM'!A$8:A$5161,AI208,'4 TRIM'!H$8:H$5161,"Interno")</f>
        <v>0</v>
      </c>
      <c r="AQ208" s="50">
        <f>COUNTIFS('4 TRIM'!A$8:A$5161,AI208,'4 TRIM'!H$8:H$5161,"Externo")</f>
        <v>0</v>
      </c>
      <c r="AR208" s="51">
        <f t="shared" si="73"/>
        <v>6</v>
      </c>
      <c r="AS208" s="49"/>
      <c r="AT208" s="56">
        <v>206</v>
      </c>
      <c r="AU208" s="52">
        <f>COUNTIFS('1 TRIM'!$A$8:$A$15000,AT208,'1 TRIM'!$L$8:$L$15000,"Campo")</f>
        <v>0</v>
      </c>
      <c r="AV208" s="52">
        <f>COUNTIFS('1 TRIM'!$A$8:$A$15000,AT208,'1 TRIM'!$L$8:$L$15000,"Oficina")</f>
        <v>2</v>
      </c>
      <c r="AW208" s="52">
        <f>COUNTIFS('1 TRIM'!$A$8:$A$15000,AT208,'1 TRIM'!$L$8:$L$15000,"Virtual")</f>
        <v>0</v>
      </c>
      <c r="AX208" s="52">
        <f>COUNTIFS('2 TRIM'!$A$8:$A$15000,AT208,'2 TRIM'!$L$8:$L$15000,"Campo")</f>
        <v>0</v>
      </c>
      <c r="AY208" s="52">
        <f>COUNTIFS('2 TRIM'!$A$8:$A$15000,AT208,'2 TRIM'!$L$8:$L$15000,"Oficina")</f>
        <v>2</v>
      </c>
      <c r="AZ208" s="52">
        <f>COUNTIFS('2 TRIM'!$A$8:$A$15000,AT208,'2 TRIM'!$L$8:$L$15000,"Virtual")</f>
        <v>0</v>
      </c>
      <c r="BA208" s="52">
        <f>COUNTIFS('3 TRIM'!$A$8:$A$5481,AT208,'3 TRIM'!$L$8:$L$5481,"Campo")</f>
        <v>0</v>
      </c>
      <c r="BB208" s="52">
        <f>COUNTIFS('3 TRIM'!$A$8:$A$5481,AT208,'3 TRIM'!$L$8:$L$5481,"Oficina")</f>
        <v>2</v>
      </c>
      <c r="BC208" s="52">
        <f>COUNTIFS('3 TRIM'!$A$8:$A$5481,AT208,'3 TRIM'!$L$8:$L$5481,"Virtual")</f>
        <v>0</v>
      </c>
      <c r="BD208" s="50">
        <f>COUNTIFS('4 TRIM'!$A$8:$A$5161,X208,'4 TRIM'!$I$8:$I$5161,"Campo")</f>
        <v>0</v>
      </c>
      <c r="BE208" s="52">
        <f>COUNTIFS('4 TRIM'!$A$8:$A$5161,AT208,'4 TRIM'!$I$8:$I$5161,"Oficina")</f>
        <v>0</v>
      </c>
      <c r="BF208" s="52">
        <f>COUNTIFS('4 TRIM'!$A$8:$A$5161,AT208,'4 TRIM'!$I$8:$I$5161,"Virtual")</f>
        <v>0</v>
      </c>
      <c r="BG208" s="51">
        <f t="shared" si="74"/>
        <v>6</v>
      </c>
      <c r="BH208" s="49"/>
      <c r="BI208" s="56">
        <v>206</v>
      </c>
      <c r="BJ208" s="52">
        <f>SUMIFS('1 TRIM'!M$8:M$14507,'1 TRIM'!A$8:A$14507,FORMULAS!BI208)</f>
        <v>45</v>
      </c>
      <c r="BK208" s="52">
        <f>SUMIFS('2 TRIM'!M$8:M$6930,'2 TRIM'!A$8:A$6930,FORMULAS!BI208)</f>
        <v>6</v>
      </c>
      <c r="BL208" s="52">
        <f>SUMIFS('3 TRIM'!M$8:M$5481,'3 TRIM'!A$8:A$5481,FORMULAS!BK208)</f>
        <v>0</v>
      </c>
      <c r="BM208" s="52">
        <f>SUMIFS('4 TRIM'!M$8:M$5161,'4 TRIM'!A$8:A$5161,FORMULAS!BL208)</f>
        <v>0</v>
      </c>
      <c r="BN208" s="52">
        <f>SUMIFS('1 TRIM'!Q$8:Q$5507,'1 TRIM'!E$8:E$5507,FORMULAS!BM208)</f>
        <v>0</v>
      </c>
      <c r="BO208" s="49"/>
      <c r="BQ208" s="61"/>
      <c r="BR208" s="49"/>
      <c r="BS208" s="49"/>
      <c r="BT208" s="49"/>
      <c r="BU208" s="49"/>
      <c r="BV208" s="49"/>
      <c r="BW208" s="49"/>
      <c r="BX208" s="49"/>
      <c r="BY208" s="49"/>
      <c r="BZ208" s="49"/>
    </row>
    <row r="209" spans="1:78" x14ac:dyDescent="0.25">
      <c r="A209" s="56">
        <v>207</v>
      </c>
      <c r="B209" s="57">
        <f>+PLAN!I217</f>
        <v>1</v>
      </c>
      <c r="C209" s="38">
        <f t="shared" si="58"/>
        <v>1</v>
      </c>
      <c r="D209" s="39">
        <f t="shared" si="59"/>
        <v>1</v>
      </c>
      <c r="E209" s="58">
        <f>+PLAN!J217</f>
        <v>1</v>
      </c>
      <c r="F209" s="41">
        <f t="shared" si="60"/>
        <v>1</v>
      </c>
      <c r="G209" s="42">
        <f t="shared" si="61"/>
        <v>1</v>
      </c>
      <c r="H209" s="148">
        <f t="shared" si="62"/>
        <v>2</v>
      </c>
      <c r="I209" s="148">
        <f t="shared" si="63"/>
        <v>2</v>
      </c>
      <c r="J209" s="147">
        <f t="shared" si="64"/>
        <v>1</v>
      </c>
      <c r="K209" s="59">
        <f>+PLAN!K217</f>
        <v>1</v>
      </c>
      <c r="L209" s="44">
        <f t="shared" si="65"/>
        <v>1</v>
      </c>
      <c r="M209" s="45">
        <f t="shared" si="66"/>
        <v>1</v>
      </c>
      <c r="N209" s="46">
        <f>+PLAN!L217</f>
        <v>1</v>
      </c>
      <c r="O209" s="47">
        <f>COUNTIF('4 TRIM'!$A$8:$A$5161,A209)</f>
        <v>0</v>
      </c>
      <c r="P209" s="48">
        <f t="shared" si="67"/>
        <v>0</v>
      </c>
      <c r="Q209" s="148">
        <f t="shared" si="68"/>
        <v>2</v>
      </c>
      <c r="R209" s="148">
        <f t="shared" si="69"/>
        <v>1</v>
      </c>
      <c r="S209" s="147">
        <f t="shared" si="70"/>
        <v>0.5</v>
      </c>
      <c r="T209" s="149">
        <f t="shared" si="71"/>
        <v>3</v>
      </c>
      <c r="U209" s="149">
        <f>+PLAN!M217</f>
        <v>4</v>
      </c>
      <c r="V209" s="150">
        <f t="shared" si="72"/>
        <v>0.75</v>
      </c>
      <c r="W209" s="49"/>
      <c r="X209" s="56">
        <v>207</v>
      </c>
      <c r="Y209" s="50">
        <f>COUNTIFS('1 TRIM'!$A$8:$A$10507,X209,'1 TRIM'!$J$8:$J$10507,"Programada")</f>
        <v>1</v>
      </c>
      <c r="Z209" s="50">
        <f>COUNTIFS('1 TRIM'!$A$8:$A$10507,X209,'1 TRIM'!$J$8:$J$10507,"Demanda")</f>
        <v>0</v>
      </c>
      <c r="AA209" s="50">
        <f>COUNTIFS('2 TRIM'!$A$8:$A$15000,X209,'2 TRIM'!$J$8:$J$15000,"Programada")</f>
        <v>1</v>
      </c>
      <c r="AB209" s="50">
        <f>COUNTIFS('2 TRIM'!$A$8:$A$15000,X209,'2 TRIM'!$J$8:$J$15000,"Demanda")</f>
        <v>0</v>
      </c>
      <c r="AC209" s="50">
        <f>COUNTIFS('3 TRIM'!$A$8:$A$20000,X209,'3 TRIM'!$J$8:$J$20000,"Programada")</f>
        <v>1</v>
      </c>
      <c r="AD209" s="50">
        <f>COUNTIFS('3 TRIM'!$A$8:$A$20000,X209,'3 TRIM'!$J$8:$J$20000,"Demanda")</f>
        <v>0</v>
      </c>
      <c r="AE209" s="50">
        <f>COUNTIFS('4 TRIM'!$A$8:$A$10161,X209,'4 TRIM'!$G$8:$G$10161,"Programada")</f>
        <v>0</v>
      </c>
      <c r="AF209" s="50">
        <f>COUNTIFS('4 TRIM'!$A$8:$A$10161,X209,'4 TRIM'!$G$8:$G$10161,"Demanda")</f>
        <v>0</v>
      </c>
      <c r="AG209" s="51">
        <f t="shared" si="57"/>
        <v>3</v>
      </c>
      <c r="AH209" s="49"/>
      <c r="AI209" s="56">
        <v>207</v>
      </c>
      <c r="AJ209" s="50">
        <f>COUNTIFS('1 TRIM'!$A$8:$A$15000,AI209,'1 TRIM'!$K$8:$K$15000,"Interno")</f>
        <v>1</v>
      </c>
      <c r="AK209" s="50">
        <f>COUNTIFS('1 TRIM'!$A$8:$A$15000,AI209,'1 TRIM'!$K$8:$K$15000,"Externo")</f>
        <v>0</v>
      </c>
      <c r="AL209" s="50">
        <f>COUNTIFS('2 TRIM'!$A$8:$A$15000,AI209,'2 TRIM'!$K$8:$K$15000,"Interno")</f>
        <v>1</v>
      </c>
      <c r="AM209" s="50">
        <f>COUNTIFS('2 TRIM'!$A$8:$A$15000,AI209,'2 TRIM'!$K$8:$K$15000,"Externo")</f>
        <v>0</v>
      </c>
      <c r="AN209" s="50">
        <f>COUNTIFS('3 TRIM'!A$8:A$5481,AI209,'3 TRIM'!K$8:K$5481,"Interno")</f>
        <v>0</v>
      </c>
      <c r="AO209" s="50">
        <f>COUNTIFS('3 TRIM'!A$8:A$5481,AI209,'3 TRIM'!K$8:K$5481,"Externo")</f>
        <v>0</v>
      </c>
      <c r="AP209" s="50">
        <f>COUNTIFS('4 TRIM'!A$8:A$5161,AI209,'4 TRIM'!H$8:H$5161,"Interno")</f>
        <v>0</v>
      </c>
      <c r="AQ209" s="50">
        <f>COUNTIFS('4 TRIM'!A$8:A$5161,AI209,'4 TRIM'!H$8:H$5161,"Externo")</f>
        <v>0</v>
      </c>
      <c r="AR209" s="51">
        <f t="shared" si="73"/>
        <v>2</v>
      </c>
      <c r="AS209" s="49"/>
      <c r="AT209" s="56">
        <v>207</v>
      </c>
      <c r="AU209" s="52">
        <f>COUNTIFS('1 TRIM'!$A$8:$A$15000,AT209,'1 TRIM'!$L$8:$L$15000,"Campo")</f>
        <v>0</v>
      </c>
      <c r="AV209" s="52">
        <f>COUNTIFS('1 TRIM'!$A$8:$A$15000,AT209,'1 TRIM'!$L$8:$L$15000,"Oficina")</f>
        <v>1</v>
      </c>
      <c r="AW209" s="52">
        <f>COUNTIFS('1 TRIM'!$A$8:$A$15000,AT209,'1 TRIM'!$L$8:$L$15000,"Virtual")</f>
        <v>0</v>
      </c>
      <c r="AX209" s="52">
        <f>COUNTIFS('2 TRIM'!$A$8:$A$15000,AT209,'2 TRIM'!$L$8:$L$15000,"Campo")</f>
        <v>0</v>
      </c>
      <c r="AY209" s="52">
        <f>COUNTIFS('2 TRIM'!$A$8:$A$15000,AT209,'2 TRIM'!$L$8:$L$15000,"Oficina")</f>
        <v>0</v>
      </c>
      <c r="AZ209" s="52">
        <f>COUNTIFS('2 TRIM'!$A$8:$A$15000,AT209,'2 TRIM'!$L$8:$L$15000,"Virtual")</f>
        <v>1</v>
      </c>
      <c r="BA209" s="52">
        <f>COUNTIFS('3 TRIM'!$A$8:$A$5481,AT209,'3 TRIM'!$L$8:$L$5481,"Campo")</f>
        <v>0</v>
      </c>
      <c r="BB209" s="52">
        <f>COUNTIFS('3 TRIM'!$A$8:$A$5481,AT209,'3 TRIM'!$L$8:$L$5481,"Oficina")</f>
        <v>0</v>
      </c>
      <c r="BC209" s="52">
        <f>COUNTIFS('3 TRIM'!$A$8:$A$5481,AT209,'3 TRIM'!$L$8:$L$5481,"Virtual")</f>
        <v>0</v>
      </c>
      <c r="BD209" s="50">
        <f>COUNTIFS('4 TRIM'!$A$8:$A$5161,X209,'4 TRIM'!$I$8:$I$5161,"Campo")</f>
        <v>0</v>
      </c>
      <c r="BE209" s="52">
        <f>COUNTIFS('4 TRIM'!$A$8:$A$5161,AT209,'4 TRIM'!$I$8:$I$5161,"Oficina")</f>
        <v>0</v>
      </c>
      <c r="BF209" s="52">
        <f>COUNTIFS('4 TRIM'!$A$8:$A$5161,AT209,'4 TRIM'!$I$8:$I$5161,"Virtual")</f>
        <v>0</v>
      </c>
      <c r="BG209" s="51">
        <f t="shared" si="74"/>
        <v>2</v>
      </c>
      <c r="BH209" s="49"/>
      <c r="BI209" s="56">
        <v>207</v>
      </c>
      <c r="BJ209" s="52">
        <f>SUMIFS('1 TRIM'!M$8:M$14507,'1 TRIM'!A$8:A$14507,FORMULAS!BI209)</f>
        <v>17</v>
      </c>
      <c r="BK209" s="52">
        <f>SUMIFS('2 TRIM'!M$8:M$6930,'2 TRIM'!A$8:A$6930,FORMULAS!BI209)</f>
        <v>3</v>
      </c>
      <c r="BL209" s="52">
        <f>SUMIFS('3 TRIM'!M$8:M$5481,'3 TRIM'!A$8:A$5481,FORMULAS!BK209)</f>
        <v>0</v>
      </c>
      <c r="BM209" s="52">
        <f>SUMIFS('4 TRIM'!M$8:M$5161,'4 TRIM'!A$8:A$5161,FORMULAS!BL209)</f>
        <v>0</v>
      </c>
      <c r="BN209" s="52">
        <f>SUMIFS('1 TRIM'!Q$8:Q$5507,'1 TRIM'!E$8:E$5507,FORMULAS!BM209)</f>
        <v>0</v>
      </c>
      <c r="BO209" s="49"/>
      <c r="BQ209" s="61"/>
      <c r="BR209" s="49"/>
      <c r="BS209" s="49"/>
      <c r="BT209" s="49"/>
      <c r="BU209" s="49"/>
      <c r="BV209" s="49"/>
      <c r="BW209" s="49"/>
      <c r="BX209" s="49"/>
      <c r="BY209" s="49"/>
      <c r="BZ209" s="49"/>
    </row>
    <row r="210" spans="1:78" x14ac:dyDescent="0.25">
      <c r="A210" s="56">
        <v>208</v>
      </c>
      <c r="B210" s="57">
        <f>+PLAN!I218</f>
        <v>1</v>
      </c>
      <c r="C210" s="38">
        <f t="shared" si="58"/>
        <v>1</v>
      </c>
      <c r="D210" s="39">
        <f t="shared" si="59"/>
        <v>1</v>
      </c>
      <c r="E210" s="58">
        <f>+PLAN!J218</f>
        <v>1</v>
      </c>
      <c r="F210" s="41">
        <f t="shared" si="60"/>
        <v>1</v>
      </c>
      <c r="G210" s="42">
        <f t="shared" si="61"/>
        <v>1</v>
      </c>
      <c r="H210" s="148">
        <f t="shared" si="62"/>
        <v>2</v>
      </c>
      <c r="I210" s="148">
        <f t="shared" si="63"/>
        <v>2</v>
      </c>
      <c r="J210" s="147">
        <f t="shared" si="64"/>
        <v>1</v>
      </c>
      <c r="K210" s="59">
        <f>+PLAN!K218</f>
        <v>1</v>
      </c>
      <c r="L210" s="44">
        <f t="shared" si="65"/>
        <v>1</v>
      </c>
      <c r="M210" s="45">
        <f t="shared" si="66"/>
        <v>1</v>
      </c>
      <c r="N210" s="46">
        <f>+PLAN!L218</f>
        <v>1</v>
      </c>
      <c r="O210" s="47">
        <f>COUNTIF('4 TRIM'!$A$8:$A$5161,A210)</f>
        <v>0</v>
      </c>
      <c r="P210" s="48">
        <f t="shared" si="67"/>
        <v>0</v>
      </c>
      <c r="Q210" s="148">
        <f t="shared" si="68"/>
        <v>2</v>
      </c>
      <c r="R210" s="148">
        <f t="shared" si="69"/>
        <v>1</v>
      </c>
      <c r="S210" s="147">
        <f t="shared" si="70"/>
        <v>0.5</v>
      </c>
      <c r="T210" s="149">
        <f t="shared" si="71"/>
        <v>3</v>
      </c>
      <c r="U210" s="149">
        <f>+PLAN!M218</f>
        <v>4</v>
      </c>
      <c r="V210" s="150">
        <f t="shared" si="72"/>
        <v>0.75</v>
      </c>
      <c r="W210" s="49"/>
      <c r="X210" s="56">
        <v>208</v>
      </c>
      <c r="Y210" s="50">
        <f>COUNTIFS('1 TRIM'!$A$8:$A$10507,X210,'1 TRIM'!$J$8:$J$10507,"Programada")</f>
        <v>1</v>
      </c>
      <c r="Z210" s="50">
        <f>COUNTIFS('1 TRIM'!$A$8:$A$10507,X210,'1 TRIM'!$J$8:$J$10507,"Demanda")</f>
        <v>0</v>
      </c>
      <c r="AA210" s="50">
        <f>COUNTIFS('2 TRIM'!$A$8:$A$15000,X210,'2 TRIM'!$J$8:$J$15000,"Programada")</f>
        <v>1</v>
      </c>
      <c r="AB210" s="50">
        <f>COUNTIFS('2 TRIM'!$A$8:$A$15000,X210,'2 TRIM'!$J$8:$J$15000,"Demanda")</f>
        <v>0</v>
      </c>
      <c r="AC210" s="50">
        <f>COUNTIFS('3 TRIM'!$A$8:$A$20000,X210,'3 TRIM'!$J$8:$J$20000,"Programada")</f>
        <v>1</v>
      </c>
      <c r="AD210" s="50">
        <f>COUNTIFS('3 TRIM'!$A$8:$A$20000,X210,'3 TRIM'!$J$8:$J$20000,"Demanda")</f>
        <v>0</v>
      </c>
      <c r="AE210" s="50">
        <f>COUNTIFS('4 TRIM'!$A$8:$A$10161,X210,'4 TRIM'!$G$8:$G$10161,"Programada")</f>
        <v>0</v>
      </c>
      <c r="AF210" s="50">
        <f>COUNTIFS('4 TRIM'!$A$8:$A$10161,X210,'4 TRIM'!$G$8:$G$10161,"Demanda")</f>
        <v>0</v>
      </c>
      <c r="AG210" s="51">
        <f t="shared" si="57"/>
        <v>3</v>
      </c>
      <c r="AH210" s="49"/>
      <c r="AI210" s="56">
        <v>208</v>
      </c>
      <c r="AJ210" s="50">
        <f>COUNTIFS('1 TRIM'!$A$8:$A$15000,AI210,'1 TRIM'!$K$8:$K$15000,"Interno")</f>
        <v>1</v>
      </c>
      <c r="AK210" s="50">
        <f>COUNTIFS('1 TRIM'!$A$8:$A$15000,AI210,'1 TRIM'!$K$8:$K$15000,"Externo")</f>
        <v>0</v>
      </c>
      <c r="AL210" s="50">
        <f>COUNTIFS('2 TRIM'!$A$8:$A$15000,AI210,'2 TRIM'!$K$8:$K$15000,"Interno")</f>
        <v>1</v>
      </c>
      <c r="AM210" s="50">
        <f>COUNTIFS('2 TRIM'!$A$8:$A$15000,AI210,'2 TRIM'!$K$8:$K$15000,"Externo")</f>
        <v>0</v>
      </c>
      <c r="AN210" s="50">
        <f>COUNTIFS('3 TRIM'!A$8:A$5481,AI210,'3 TRIM'!K$8:K$5481,"Interno")</f>
        <v>1</v>
      </c>
      <c r="AO210" s="50">
        <f>COUNTIFS('3 TRIM'!A$8:A$5481,AI210,'3 TRIM'!K$8:K$5481,"Externo")</f>
        <v>0</v>
      </c>
      <c r="AP210" s="50">
        <f>COUNTIFS('4 TRIM'!A$8:A$5161,AI210,'4 TRIM'!H$8:H$5161,"Interno")</f>
        <v>0</v>
      </c>
      <c r="AQ210" s="50">
        <f>COUNTIFS('4 TRIM'!A$8:A$5161,AI210,'4 TRIM'!H$8:H$5161,"Externo")</f>
        <v>0</v>
      </c>
      <c r="AR210" s="51">
        <f t="shared" si="73"/>
        <v>3</v>
      </c>
      <c r="AS210" s="49"/>
      <c r="AT210" s="56">
        <v>208</v>
      </c>
      <c r="AU210" s="52">
        <f>COUNTIFS('1 TRIM'!$A$8:$A$15000,AT210,'1 TRIM'!$L$8:$L$15000,"Campo")</f>
        <v>0</v>
      </c>
      <c r="AV210" s="52">
        <f>COUNTIFS('1 TRIM'!$A$8:$A$15000,AT210,'1 TRIM'!$L$8:$L$15000,"Oficina")</f>
        <v>1</v>
      </c>
      <c r="AW210" s="52">
        <f>COUNTIFS('1 TRIM'!$A$8:$A$15000,AT210,'1 TRIM'!$L$8:$L$15000,"Virtual")</f>
        <v>0</v>
      </c>
      <c r="AX210" s="52">
        <f>COUNTIFS('2 TRIM'!$A$8:$A$15000,AT210,'2 TRIM'!$L$8:$L$15000,"Campo")</f>
        <v>0</v>
      </c>
      <c r="AY210" s="52">
        <f>COUNTIFS('2 TRIM'!$A$8:$A$15000,AT210,'2 TRIM'!$L$8:$L$15000,"Oficina")</f>
        <v>1</v>
      </c>
      <c r="AZ210" s="52">
        <f>COUNTIFS('2 TRIM'!$A$8:$A$15000,AT210,'2 TRIM'!$L$8:$L$15000,"Virtual")</f>
        <v>0</v>
      </c>
      <c r="BA210" s="52">
        <f>COUNTIFS('3 TRIM'!$A$8:$A$5481,AT210,'3 TRIM'!$L$8:$L$5481,"Campo")</f>
        <v>0</v>
      </c>
      <c r="BB210" s="52">
        <f>COUNTIFS('3 TRIM'!$A$8:$A$5481,AT210,'3 TRIM'!$L$8:$L$5481,"Oficina")</f>
        <v>1</v>
      </c>
      <c r="BC210" s="52">
        <f>COUNTIFS('3 TRIM'!$A$8:$A$5481,AT210,'3 TRIM'!$L$8:$L$5481,"Virtual")</f>
        <v>0</v>
      </c>
      <c r="BD210" s="50">
        <f>COUNTIFS('4 TRIM'!$A$8:$A$5161,X210,'4 TRIM'!$I$8:$I$5161,"Campo")</f>
        <v>0</v>
      </c>
      <c r="BE210" s="52">
        <f>COUNTIFS('4 TRIM'!$A$8:$A$5161,AT210,'4 TRIM'!$I$8:$I$5161,"Oficina")</f>
        <v>0</v>
      </c>
      <c r="BF210" s="52">
        <f>COUNTIFS('4 TRIM'!$A$8:$A$5161,AT210,'4 TRIM'!$I$8:$I$5161,"Virtual")</f>
        <v>0</v>
      </c>
      <c r="BG210" s="51">
        <f t="shared" si="74"/>
        <v>3</v>
      </c>
      <c r="BH210" s="49"/>
      <c r="BI210" s="56">
        <v>208</v>
      </c>
      <c r="BJ210" s="52">
        <f>SUMIFS('1 TRIM'!M$8:M$14507,'1 TRIM'!A$8:A$14507,FORMULAS!BI210)</f>
        <v>4</v>
      </c>
      <c r="BK210" s="52">
        <f>SUMIFS('2 TRIM'!M$8:M$6930,'2 TRIM'!A$8:A$6930,FORMULAS!BI210)</f>
        <v>2</v>
      </c>
      <c r="BL210" s="52">
        <f>SUMIFS('3 TRIM'!M$8:M$5481,'3 TRIM'!A$8:A$5481,FORMULAS!BK210)</f>
        <v>0</v>
      </c>
      <c r="BM210" s="52">
        <f>SUMIFS('4 TRIM'!M$8:M$5161,'4 TRIM'!A$8:A$5161,FORMULAS!BL210)</f>
        <v>0</v>
      </c>
      <c r="BN210" s="52">
        <f>SUMIFS('1 TRIM'!Q$8:Q$5507,'1 TRIM'!E$8:E$5507,FORMULAS!BM210)</f>
        <v>0</v>
      </c>
      <c r="BO210" s="49"/>
      <c r="BQ210" s="61"/>
      <c r="BR210" s="49"/>
      <c r="BS210" s="49"/>
      <c r="BT210" s="49"/>
      <c r="BU210" s="49"/>
      <c r="BV210" s="49"/>
      <c r="BW210" s="49"/>
      <c r="BX210" s="49"/>
      <c r="BY210" s="49"/>
      <c r="BZ210" s="49"/>
    </row>
    <row r="211" spans="1:78" x14ac:dyDescent="0.25">
      <c r="A211" s="56">
        <v>209</v>
      </c>
      <c r="B211" s="57">
        <f>+PLAN!I219</f>
        <v>2</v>
      </c>
      <c r="C211" s="38">
        <f t="shared" si="58"/>
        <v>5</v>
      </c>
      <c r="D211" s="39">
        <f t="shared" si="59"/>
        <v>2.5</v>
      </c>
      <c r="E211" s="58">
        <f>+PLAN!J219</f>
        <v>2</v>
      </c>
      <c r="F211" s="41">
        <f t="shared" si="60"/>
        <v>2</v>
      </c>
      <c r="G211" s="42">
        <f t="shared" si="61"/>
        <v>1</v>
      </c>
      <c r="H211" s="148">
        <f t="shared" si="62"/>
        <v>4</v>
      </c>
      <c r="I211" s="148">
        <f t="shared" si="63"/>
        <v>7</v>
      </c>
      <c r="J211" s="147">
        <f t="shared" si="64"/>
        <v>1.75</v>
      </c>
      <c r="K211" s="59">
        <f>+PLAN!K219</f>
        <v>2</v>
      </c>
      <c r="L211" s="44">
        <f t="shared" si="65"/>
        <v>2</v>
      </c>
      <c r="M211" s="45">
        <f t="shared" si="66"/>
        <v>1</v>
      </c>
      <c r="N211" s="46">
        <f>+PLAN!L219</f>
        <v>2</v>
      </c>
      <c r="O211" s="47">
        <f>COUNTIF('4 TRIM'!$A$8:$A$5161,A211)</f>
        <v>0</v>
      </c>
      <c r="P211" s="48">
        <f t="shared" si="67"/>
        <v>0</v>
      </c>
      <c r="Q211" s="148">
        <f t="shared" si="68"/>
        <v>4</v>
      </c>
      <c r="R211" s="148">
        <f t="shared" si="69"/>
        <v>2</v>
      </c>
      <c r="S211" s="147">
        <f t="shared" si="70"/>
        <v>0.5</v>
      </c>
      <c r="T211" s="149">
        <f t="shared" si="71"/>
        <v>9</v>
      </c>
      <c r="U211" s="149">
        <f>+PLAN!M219</f>
        <v>8</v>
      </c>
      <c r="V211" s="150">
        <f t="shared" si="72"/>
        <v>1.125</v>
      </c>
      <c r="W211" s="49"/>
      <c r="X211" s="56">
        <v>209</v>
      </c>
      <c r="Y211" s="50">
        <f>COUNTIFS('1 TRIM'!$A$8:$A$10507,X211,'1 TRIM'!$J$8:$J$10507,"Programada")</f>
        <v>5</v>
      </c>
      <c r="Z211" s="50">
        <f>COUNTIFS('1 TRIM'!$A$8:$A$10507,X211,'1 TRIM'!$J$8:$J$10507,"Demanda")</f>
        <v>0</v>
      </c>
      <c r="AA211" s="50">
        <f>COUNTIFS('2 TRIM'!$A$8:$A$15000,X211,'2 TRIM'!$J$8:$J$15000,"Programada")</f>
        <v>2</v>
      </c>
      <c r="AB211" s="50">
        <f>COUNTIFS('2 TRIM'!$A$8:$A$15000,X211,'2 TRIM'!$J$8:$J$15000,"Demanda")</f>
        <v>0</v>
      </c>
      <c r="AC211" s="50">
        <f>COUNTIFS('3 TRIM'!$A$8:$A$20000,X211,'3 TRIM'!$J$8:$J$20000,"Programada")</f>
        <v>2</v>
      </c>
      <c r="AD211" s="50">
        <f>COUNTIFS('3 TRIM'!$A$8:$A$20000,X211,'3 TRIM'!$J$8:$J$20000,"Demanda")</f>
        <v>0</v>
      </c>
      <c r="AE211" s="50">
        <f>COUNTIFS('4 TRIM'!$A$8:$A$10161,X211,'4 TRIM'!$G$8:$G$10161,"Programada")</f>
        <v>0</v>
      </c>
      <c r="AF211" s="50">
        <f>COUNTIFS('4 TRIM'!$A$8:$A$10161,X211,'4 TRIM'!$G$8:$G$10161,"Demanda")</f>
        <v>0</v>
      </c>
      <c r="AG211" s="51">
        <f t="shared" si="57"/>
        <v>9</v>
      </c>
      <c r="AH211" s="49"/>
      <c r="AI211" s="56">
        <v>209</v>
      </c>
      <c r="AJ211" s="50">
        <f>COUNTIFS('1 TRIM'!$A$8:$A$15000,AI211,'1 TRIM'!$K$8:$K$15000,"Interno")</f>
        <v>5</v>
      </c>
      <c r="AK211" s="50">
        <f>COUNTIFS('1 TRIM'!$A$8:$A$15000,AI211,'1 TRIM'!$K$8:$K$15000,"Externo")</f>
        <v>0</v>
      </c>
      <c r="AL211" s="50">
        <f>COUNTIFS('2 TRIM'!$A$8:$A$15000,AI211,'2 TRIM'!$K$8:$K$15000,"Interno")</f>
        <v>2</v>
      </c>
      <c r="AM211" s="50">
        <f>COUNTIFS('2 TRIM'!$A$8:$A$15000,AI211,'2 TRIM'!$K$8:$K$15000,"Externo")</f>
        <v>0</v>
      </c>
      <c r="AN211" s="50">
        <f>COUNTIFS('3 TRIM'!A$8:A$5481,AI211,'3 TRIM'!K$8:K$5481,"Interno")</f>
        <v>0</v>
      </c>
      <c r="AO211" s="50">
        <f>COUNTIFS('3 TRIM'!A$8:A$5481,AI211,'3 TRIM'!K$8:K$5481,"Externo")</f>
        <v>0</v>
      </c>
      <c r="AP211" s="50">
        <f>COUNTIFS('4 TRIM'!A$8:A$5161,AI211,'4 TRIM'!H$8:H$5161,"Interno")</f>
        <v>0</v>
      </c>
      <c r="AQ211" s="50">
        <f>COUNTIFS('4 TRIM'!A$8:A$5161,AI211,'4 TRIM'!H$8:H$5161,"Externo")</f>
        <v>0</v>
      </c>
      <c r="AR211" s="51">
        <f t="shared" si="73"/>
        <v>7</v>
      </c>
      <c r="AS211" s="49"/>
      <c r="AT211" s="56">
        <v>209</v>
      </c>
      <c r="AU211" s="52">
        <f>COUNTIFS('1 TRIM'!$A$8:$A$15000,AT211,'1 TRIM'!$L$8:$L$15000,"Campo")</f>
        <v>0</v>
      </c>
      <c r="AV211" s="52">
        <f>COUNTIFS('1 TRIM'!$A$8:$A$15000,AT211,'1 TRIM'!$L$8:$L$15000,"Oficina")</f>
        <v>4</v>
      </c>
      <c r="AW211" s="52">
        <f>COUNTIFS('1 TRIM'!$A$8:$A$15000,AT211,'1 TRIM'!$L$8:$L$15000,"Virtual")</f>
        <v>1</v>
      </c>
      <c r="AX211" s="52">
        <f>COUNTIFS('2 TRIM'!$A$8:$A$15000,AT211,'2 TRIM'!$L$8:$L$15000,"Campo")</f>
        <v>0</v>
      </c>
      <c r="AY211" s="52">
        <f>COUNTIFS('2 TRIM'!$A$8:$A$15000,AT211,'2 TRIM'!$L$8:$L$15000,"Oficina")</f>
        <v>2</v>
      </c>
      <c r="AZ211" s="52">
        <f>COUNTIFS('2 TRIM'!$A$8:$A$15000,AT211,'2 TRIM'!$L$8:$L$15000,"Virtual")</f>
        <v>0</v>
      </c>
      <c r="BA211" s="52">
        <f>COUNTIFS('3 TRIM'!$A$8:$A$5481,AT211,'3 TRIM'!$L$8:$L$5481,"Campo")</f>
        <v>0</v>
      </c>
      <c r="BB211" s="52">
        <f>COUNTIFS('3 TRIM'!$A$8:$A$5481,AT211,'3 TRIM'!$L$8:$L$5481,"Oficina")</f>
        <v>0</v>
      </c>
      <c r="BC211" s="52">
        <f>COUNTIFS('3 TRIM'!$A$8:$A$5481,AT211,'3 TRIM'!$L$8:$L$5481,"Virtual")</f>
        <v>0</v>
      </c>
      <c r="BD211" s="50">
        <f>COUNTIFS('4 TRIM'!$A$8:$A$5161,X211,'4 TRIM'!$I$8:$I$5161,"Campo")</f>
        <v>0</v>
      </c>
      <c r="BE211" s="52">
        <f>COUNTIFS('4 TRIM'!$A$8:$A$5161,AT211,'4 TRIM'!$I$8:$I$5161,"Oficina")</f>
        <v>0</v>
      </c>
      <c r="BF211" s="52">
        <f>COUNTIFS('4 TRIM'!$A$8:$A$5161,AT211,'4 TRIM'!$I$8:$I$5161,"Virtual")</f>
        <v>0</v>
      </c>
      <c r="BG211" s="51">
        <f t="shared" si="74"/>
        <v>7</v>
      </c>
      <c r="BH211" s="49"/>
      <c r="BI211" s="56">
        <v>209</v>
      </c>
      <c r="BJ211" s="52">
        <f>SUMIFS('1 TRIM'!M$8:M$14507,'1 TRIM'!A$8:A$14507,FORMULAS!BI211)</f>
        <v>22</v>
      </c>
      <c r="BK211" s="52">
        <f>SUMIFS('2 TRIM'!M$8:M$6930,'2 TRIM'!A$8:A$6930,FORMULAS!BI211)</f>
        <v>0</v>
      </c>
      <c r="BL211" s="52">
        <f>SUMIFS('3 TRIM'!M$8:M$5481,'3 TRIM'!A$8:A$5481,FORMULAS!BK211)</f>
        <v>0</v>
      </c>
      <c r="BM211" s="52">
        <f>SUMIFS('4 TRIM'!M$8:M$5161,'4 TRIM'!A$8:A$5161,FORMULAS!BL211)</f>
        <v>0</v>
      </c>
      <c r="BN211" s="52">
        <f>SUMIFS('1 TRIM'!Q$8:Q$5507,'1 TRIM'!E$8:E$5507,FORMULAS!BM211)</f>
        <v>0</v>
      </c>
      <c r="BO211" s="49"/>
      <c r="BQ211" s="61"/>
      <c r="BR211" s="49"/>
      <c r="BS211" s="49"/>
      <c r="BT211" s="49"/>
      <c r="BU211" s="49"/>
      <c r="BV211" s="49"/>
      <c r="BW211" s="49"/>
      <c r="BX211" s="49"/>
      <c r="BY211" s="49"/>
      <c r="BZ211" s="49"/>
    </row>
    <row r="212" spans="1:78" x14ac:dyDescent="0.25">
      <c r="A212" s="56">
        <v>210</v>
      </c>
      <c r="B212" s="57">
        <f>+PLAN!I220</f>
        <v>1</v>
      </c>
      <c r="C212" s="38">
        <f t="shared" si="58"/>
        <v>1</v>
      </c>
      <c r="D212" s="39">
        <f t="shared" si="59"/>
        <v>1</v>
      </c>
      <c r="E212" s="58">
        <f>+PLAN!J220</f>
        <v>1</v>
      </c>
      <c r="F212" s="41">
        <f t="shared" si="60"/>
        <v>1</v>
      </c>
      <c r="G212" s="42">
        <f t="shared" si="61"/>
        <v>1</v>
      </c>
      <c r="H212" s="148">
        <f t="shared" si="62"/>
        <v>2</v>
      </c>
      <c r="I212" s="148">
        <f t="shared" si="63"/>
        <v>2</v>
      </c>
      <c r="J212" s="147">
        <f t="shared" si="64"/>
        <v>1</v>
      </c>
      <c r="K212" s="59">
        <f>+PLAN!K220</f>
        <v>1</v>
      </c>
      <c r="L212" s="44">
        <f t="shared" si="65"/>
        <v>1</v>
      </c>
      <c r="M212" s="45">
        <f t="shared" si="66"/>
        <v>1</v>
      </c>
      <c r="N212" s="46">
        <f>+PLAN!L220</f>
        <v>1</v>
      </c>
      <c r="O212" s="47">
        <f>COUNTIF('4 TRIM'!$A$8:$A$5161,A212)</f>
        <v>0</v>
      </c>
      <c r="P212" s="48">
        <f t="shared" si="67"/>
        <v>0</v>
      </c>
      <c r="Q212" s="148">
        <f t="shared" si="68"/>
        <v>2</v>
      </c>
      <c r="R212" s="148">
        <f t="shared" si="69"/>
        <v>1</v>
      </c>
      <c r="S212" s="147">
        <f t="shared" si="70"/>
        <v>0.5</v>
      </c>
      <c r="T212" s="149">
        <f t="shared" si="71"/>
        <v>3</v>
      </c>
      <c r="U212" s="149">
        <f>+PLAN!M220</f>
        <v>4</v>
      </c>
      <c r="V212" s="150">
        <f t="shared" si="72"/>
        <v>0.75</v>
      </c>
      <c r="W212" s="49"/>
      <c r="X212" s="56">
        <v>210</v>
      </c>
      <c r="Y212" s="50">
        <f>COUNTIFS('1 TRIM'!$A$8:$A$10507,X212,'1 TRIM'!$J$8:$J$10507,"Programada")</f>
        <v>1</v>
      </c>
      <c r="Z212" s="50">
        <f>COUNTIFS('1 TRIM'!$A$8:$A$10507,X212,'1 TRIM'!$J$8:$J$10507,"Demanda")</f>
        <v>1</v>
      </c>
      <c r="AA212" s="50">
        <f>COUNTIFS('2 TRIM'!$A$8:$A$15000,X212,'2 TRIM'!$J$8:$J$15000,"Programada")</f>
        <v>1</v>
      </c>
      <c r="AB212" s="50">
        <f>COUNTIFS('2 TRIM'!$A$8:$A$15000,X212,'2 TRIM'!$J$8:$J$15000,"Demanda")</f>
        <v>1</v>
      </c>
      <c r="AC212" s="50">
        <f>COUNTIFS('3 TRIM'!$A$8:$A$20000,X212,'3 TRIM'!$J$8:$J$20000,"Programada")</f>
        <v>1</v>
      </c>
      <c r="AD212" s="50">
        <f>COUNTIFS('3 TRIM'!$A$8:$A$20000,X212,'3 TRIM'!$J$8:$J$20000,"Demanda")</f>
        <v>0</v>
      </c>
      <c r="AE212" s="50">
        <f>COUNTIFS('4 TRIM'!$A$8:$A$10161,X212,'4 TRIM'!$G$8:$G$10161,"Programada")</f>
        <v>0</v>
      </c>
      <c r="AF212" s="50">
        <f>COUNTIFS('4 TRIM'!$A$8:$A$10161,X212,'4 TRIM'!$G$8:$G$10161,"Demanda")</f>
        <v>0</v>
      </c>
      <c r="AG212" s="51">
        <f t="shared" si="57"/>
        <v>5</v>
      </c>
      <c r="AH212" s="49"/>
      <c r="AI212" s="56">
        <v>210</v>
      </c>
      <c r="AJ212" s="50">
        <f>COUNTIFS('1 TRIM'!$A$8:$A$15000,AI212,'1 TRIM'!$K$8:$K$15000,"Interno")</f>
        <v>2</v>
      </c>
      <c r="AK212" s="50">
        <f>COUNTIFS('1 TRIM'!$A$8:$A$15000,AI212,'1 TRIM'!$K$8:$K$15000,"Externo")</f>
        <v>0</v>
      </c>
      <c r="AL212" s="50">
        <f>COUNTIFS('2 TRIM'!$A$8:$A$15000,AI212,'2 TRIM'!$K$8:$K$15000,"Interno")</f>
        <v>2</v>
      </c>
      <c r="AM212" s="50">
        <f>COUNTIFS('2 TRIM'!$A$8:$A$15000,AI212,'2 TRIM'!$K$8:$K$15000,"Externo")</f>
        <v>0</v>
      </c>
      <c r="AN212" s="50">
        <f>COUNTIFS('3 TRIM'!A$8:A$5481,AI212,'3 TRIM'!K$8:K$5481,"Interno")</f>
        <v>1</v>
      </c>
      <c r="AO212" s="50">
        <f>COUNTIFS('3 TRIM'!A$8:A$5481,AI212,'3 TRIM'!K$8:K$5481,"Externo")</f>
        <v>0</v>
      </c>
      <c r="AP212" s="50">
        <f>COUNTIFS('4 TRIM'!A$8:A$5161,AI212,'4 TRIM'!H$8:H$5161,"Interno")</f>
        <v>0</v>
      </c>
      <c r="AQ212" s="50">
        <f>COUNTIFS('4 TRIM'!A$8:A$5161,AI212,'4 TRIM'!H$8:H$5161,"Externo")</f>
        <v>0</v>
      </c>
      <c r="AR212" s="51">
        <f t="shared" si="73"/>
        <v>5</v>
      </c>
      <c r="AS212" s="49"/>
      <c r="AT212" s="56">
        <v>210</v>
      </c>
      <c r="AU212" s="52">
        <f>COUNTIFS('1 TRIM'!$A$8:$A$15000,AT212,'1 TRIM'!$L$8:$L$15000,"Campo")</f>
        <v>0</v>
      </c>
      <c r="AV212" s="52">
        <f>COUNTIFS('1 TRIM'!$A$8:$A$15000,AT212,'1 TRIM'!$L$8:$L$15000,"Oficina")</f>
        <v>2</v>
      </c>
      <c r="AW212" s="52">
        <f>COUNTIFS('1 TRIM'!$A$8:$A$15000,AT212,'1 TRIM'!$L$8:$L$15000,"Virtual")</f>
        <v>0</v>
      </c>
      <c r="AX212" s="52">
        <f>COUNTIFS('2 TRIM'!$A$8:$A$15000,AT212,'2 TRIM'!$L$8:$L$15000,"Campo")</f>
        <v>0</v>
      </c>
      <c r="AY212" s="52">
        <f>COUNTIFS('2 TRIM'!$A$8:$A$15000,AT212,'2 TRIM'!$L$8:$L$15000,"Oficina")</f>
        <v>1</v>
      </c>
      <c r="AZ212" s="52">
        <f>COUNTIFS('2 TRIM'!$A$8:$A$15000,AT212,'2 TRIM'!$L$8:$L$15000,"Virtual")</f>
        <v>1</v>
      </c>
      <c r="BA212" s="52">
        <f>COUNTIFS('3 TRIM'!$A$8:$A$5481,AT212,'3 TRIM'!$L$8:$L$5481,"Campo")</f>
        <v>0</v>
      </c>
      <c r="BB212" s="52">
        <f>COUNTIFS('3 TRIM'!$A$8:$A$5481,AT212,'3 TRIM'!$L$8:$L$5481,"Oficina")</f>
        <v>1</v>
      </c>
      <c r="BC212" s="52">
        <f>COUNTIFS('3 TRIM'!$A$8:$A$5481,AT212,'3 TRIM'!$L$8:$L$5481,"Virtual")</f>
        <v>0</v>
      </c>
      <c r="BD212" s="50">
        <f>COUNTIFS('4 TRIM'!$A$8:$A$5161,X212,'4 TRIM'!$I$8:$I$5161,"Campo")</f>
        <v>0</v>
      </c>
      <c r="BE212" s="52">
        <f>COUNTIFS('4 TRIM'!$A$8:$A$5161,AT212,'4 TRIM'!$I$8:$I$5161,"Oficina")</f>
        <v>0</v>
      </c>
      <c r="BF212" s="52">
        <f>COUNTIFS('4 TRIM'!$A$8:$A$5161,AT212,'4 TRIM'!$I$8:$I$5161,"Virtual")</f>
        <v>0</v>
      </c>
      <c r="BG212" s="51">
        <f t="shared" si="74"/>
        <v>5</v>
      </c>
      <c r="BH212" s="49"/>
      <c r="BI212" s="56">
        <v>210</v>
      </c>
      <c r="BJ212" s="52">
        <f>SUMIFS('1 TRIM'!M$8:M$14507,'1 TRIM'!A$8:A$14507,FORMULAS!BI212)</f>
        <v>51</v>
      </c>
      <c r="BK212" s="52">
        <f>SUMIFS('2 TRIM'!M$8:M$6930,'2 TRIM'!A$8:A$6930,FORMULAS!BI212)</f>
        <v>0</v>
      </c>
      <c r="BL212" s="52">
        <f>SUMIFS('3 TRIM'!M$8:M$5481,'3 TRIM'!A$8:A$5481,FORMULAS!BK212)</f>
        <v>0</v>
      </c>
      <c r="BM212" s="52">
        <f>SUMIFS('4 TRIM'!M$8:M$5161,'4 TRIM'!A$8:A$5161,FORMULAS!BL212)</f>
        <v>0</v>
      </c>
      <c r="BN212" s="52">
        <f>SUMIFS('1 TRIM'!Q$8:Q$5507,'1 TRIM'!E$8:E$5507,FORMULAS!BM212)</f>
        <v>0</v>
      </c>
      <c r="BO212" s="49"/>
      <c r="BQ212" s="61"/>
      <c r="BR212" s="49"/>
      <c r="BS212" s="49"/>
      <c r="BT212" s="49"/>
      <c r="BU212" s="49"/>
      <c r="BV212" s="49"/>
      <c r="BW212" s="49"/>
      <c r="BX212" s="49"/>
      <c r="BY212" s="49"/>
      <c r="BZ212" s="49"/>
    </row>
    <row r="213" spans="1:78" x14ac:dyDescent="0.25">
      <c r="A213" s="56">
        <v>211</v>
      </c>
      <c r="B213" s="57">
        <f>+PLAN!I221</f>
        <v>1</v>
      </c>
      <c r="C213" s="38">
        <f t="shared" si="58"/>
        <v>1</v>
      </c>
      <c r="D213" s="39">
        <f t="shared" si="59"/>
        <v>1</v>
      </c>
      <c r="E213" s="58">
        <f>+PLAN!J221</f>
        <v>1</v>
      </c>
      <c r="F213" s="41">
        <f t="shared" si="60"/>
        <v>2</v>
      </c>
      <c r="G213" s="42">
        <f t="shared" si="61"/>
        <v>2</v>
      </c>
      <c r="H213" s="148">
        <f t="shared" si="62"/>
        <v>2</v>
      </c>
      <c r="I213" s="148">
        <f t="shared" si="63"/>
        <v>3</v>
      </c>
      <c r="J213" s="147">
        <f t="shared" si="64"/>
        <v>1.5</v>
      </c>
      <c r="K213" s="59">
        <f>+PLAN!K221</f>
        <v>1</v>
      </c>
      <c r="L213" s="44">
        <f t="shared" si="65"/>
        <v>1</v>
      </c>
      <c r="M213" s="45">
        <f t="shared" si="66"/>
        <v>1</v>
      </c>
      <c r="N213" s="46">
        <f>+PLAN!L221</f>
        <v>1</v>
      </c>
      <c r="O213" s="47">
        <f>COUNTIF('4 TRIM'!$A$8:$A$5161,A213)</f>
        <v>0</v>
      </c>
      <c r="P213" s="48">
        <f t="shared" si="67"/>
        <v>0</v>
      </c>
      <c r="Q213" s="148">
        <f t="shared" si="68"/>
        <v>2</v>
      </c>
      <c r="R213" s="148">
        <f t="shared" si="69"/>
        <v>1</v>
      </c>
      <c r="S213" s="147">
        <f t="shared" si="70"/>
        <v>0.5</v>
      </c>
      <c r="T213" s="149">
        <f t="shared" si="71"/>
        <v>4</v>
      </c>
      <c r="U213" s="149">
        <f>+PLAN!M221</f>
        <v>4</v>
      </c>
      <c r="V213" s="150">
        <f t="shared" si="72"/>
        <v>1</v>
      </c>
      <c r="W213" s="49"/>
      <c r="X213" s="56">
        <v>211</v>
      </c>
      <c r="Y213" s="50">
        <f>COUNTIFS('1 TRIM'!$A$8:$A$10507,X213,'1 TRIM'!$J$8:$J$10507,"Programada")</f>
        <v>1</v>
      </c>
      <c r="Z213" s="50">
        <f>COUNTIFS('1 TRIM'!$A$8:$A$10507,X213,'1 TRIM'!$J$8:$J$10507,"Demanda")</f>
        <v>0</v>
      </c>
      <c r="AA213" s="50">
        <f>COUNTIFS('2 TRIM'!$A$8:$A$15000,X213,'2 TRIM'!$J$8:$J$15000,"Programada")</f>
        <v>2</v>
      </c>
      <c r="AB213" s="50">
        <f>COUNTIFS('2 TRIM'!$A$8:$A$15000,X213,'2 TRIM'!$J$8:$J$15000,"Demanda")</f>
        <v>0</v>
      </c>
      <c r="AC213" s="50">
        <f>COUNTIFS('3 TRIM'!$A$8:$A$20000,X213,'3 TRIM'!$J$8:$J$20000,"Programada")</f>
        <v>1</v>
      </c>
      <c r="AD213" s="50">
        <f>COUNTIFS('3 TRIM'!$A$8:$A$20000,X213,'3 TRIM'!$J$8:$J$20000,"Demanda")</f>
        <v>0</v>
      </c>
      <c r="AE213" s="50">
        <f>COUNTIFS('4 TRIM'!$A$8:$A$10161,X213,'4 TRIM'!$G$8:$G$10161,"Programada")</f>
        <v>0</v>
      </c>
      <c r="AF213" s="50">
        <f>COUNTIFS('4 TRIM'!$A$8:$A$10161,X213,'4 TRIM'!$G$8:$G$10161,"Demanda")</f>
        <v>0</v>
      </c>
      <c r="AG213" s="51">
        <f t="shared" si="57"/>
        <v>4</v>
      </c>
      <c r="AH213" s="49"/>
      <c r="AI213" s="56">
        <v>211</v>
      </c>
      <c r="AJ213" s="50">
        <f>COUNTIFS('1 TRIM'!$A$8:$A$15000,AI213,'1 TRIM'!$K$8:$K$15000,"Interno")</f>
        <v>1</v>
      </c>
      <c r="AK213" s="50">
        <f>COUNTIFS('1 TRIM'!$A$8:$A$15000,AI213,'1 TRIM'!$K$8:$K$15000,"Externo")</f>
        <v>0</v>
      </c>
      <c r="AL213" s="50">
        <f>COUNTIFS('2 TRIM'!$A$8:$A$15000,AI213,'2 TRIM'!$K$8:$K$15000,"Interno")</f>
        <v>2</v>
      </c>
      <c r="AM213" s="50">
        <f>COUNTIFS('2 TRIM'!$A$8:$A$15000,AI213,'2 TRIM'!$K$8:$K$15000,"Externo")</f>
        <v>0</v>
      </c>
      <c r="AN213" s="50">
        <f>COUNTIFS('3 TRIM'!A$8:A$5481,AI213,'3 TRIM'!K$8:K$5481,"Interno")</f>
        <v>1</v>
      </c>
      <c r="AO213" s="50">
        <f>COUNTIFS('3 TRIM'!A$8:A$5481,AI213,'3 TRIM'!K$8:K$5481,"Externo")</f>
        <v>0</v>
      </c>
      <c r="AP213" s="50">
        <f>COUNTIFS('4 TRIM'!A$8:A$5161,AI213,'4 TRIM'!H$8:H$5161,"Interno")</f>
        <v>0</v>
      </c>
      <c r="AQ213" s="50">
        <f>COUNTIFS('4 TRIM'!A$8:A$5161,AI213,'4 TRIM'!H$8:H$5161,"Externo")</f>
        <v>0</v>
      </c>
      <c r="AR213" s="51">
        <f t="shared" si="73"/>
        <v>4</v>
      </c>
      <c r="AS213" s="49"/>
      <c r="AT213" s="56">
        <v>211</v>
      </c>
      <c r="AU213" s="52">
        <f>COUNTIFS('1 TRIM'!$A$8:$A$15000,AT213,'1 TRIM'!$L$8:$L$15000,"Campo")</f>
        <v>0</v>
      </c>
      <c r="AV213" s="52">
        <f>COUNTIFS('1 TRIM'!$A$8:$A$15000,AT213,'1 TRIM'!$L$8:$L$15000,"Oficina")</f>
        <v>1</v>
      </c>
      <c r="AW213" s="52">
        <f>COUNTIFS('1 TRIM'!$A$8:$A$15000,AT213,'1 TRIM'!$L$8:$L$15000,"Virtual")</f>
        <v>0</v>
      </c>
      <c r="AX213" s="52">
        <f>COUNTIFS('2 TRIM'!$A$8:$A$15000,AT213,'2 TRIM'!$L$8:$L$15000,"Campo")</f>
        <v>0</v>
      </c>
      <c r="AY213" s="52">
        <f>COUNTIFS('2 TRIM'!$A$8:$A$15000,AT213,'2 TRIM'!$L$8:$L$15000,"Oficina")</f>
        <v>2</v>
      </c>
      <c r="AZ213" s="52">
        <f>COUNTIFS('2 TRIM'!$A$8:$A$15000,AT213,'2 TRIM'!$L$8:$L$15000,"Virtual")</f>
        <v>0</v>
      </c>
      <c r="BA213" s="52">
        <f>COUNTIFS('3 TRIM'!$A$8:$A$5481,AT213,'3 TRIM'!$L$8:$L$5481,"Campo")</f>
        <v>0</v>
      </c>
      <c r="BB213" s="52">
        <f>COUNTIFS('3 TRIM'!$A$8:$A$5481,AT213,'3 TRIM'!$L$8:$L$5481,"Oficina")</f>
        <v>1</v>
      </c>
      <c r="BC213" s="52">
        <f>COUNTIFS('3 TRIM'!$A$8:$A$5481,AT213,'3 TRIM'!$L$8:$L$5481,"Virtual")</f>
        <v>0</v>
      </c>
      <c r="BD213" s="50">
        <f>COUNTIFS('4 TRIM'!$A$8:$A$5161,X213,'4 TRIM'!$I$8:$I$5161,"Campo")</f>
        <v>0</v>
      </c>
      <c r="BE213" s="52">
        <f>COUNTIFS('4 TRIM'!$A$8:$A$5161,AT213,'4 TRIM'!$I$8:$I$5161,"Oficina")</f>
        <v>0</v>
      </c>
      <c r="BF213" s="52">
        <f>COUNTIFS('4 TRIM'!$A$8:$A$5161,AT213,'4 TRIM'!$I$8:$I$5161,"Virtual")</f>
        <v>0</v>
      </c>
      <c r="BG213" s="51">
        <f t="shared" si="74"/>
        <v>4</v>
      </c>
      <c r="BH213" s="49"/>
      <c r="BI213" s="56">
        <v>211</v>
      </c>
      <c r="BJ213" s="52">
        <f>SUMIFS('1 TRIM'!M$8:M$14507,'1 TRIM'!A$8:A$14507,FORMULAS!BI213)</f>
        <v>15</v>
      </c>
      <c r="BK213" s="52">
        <f>SUMIFS('2 TRIM'!M$8:M$6930,'2 TRIM'!A$8:A$6930,FORMULAS!BI213)</f>
        <v>5</v>
      </c>
      <c r="BL213" s="52">
        <f>SUMIFS('3 TRIM'!M$8:M$5481,'3 TRIM'!A$8:A$5481,FORMULAS!BK213)</f>
        <v>0</v>
      </c>
      <c r="BM213" s="52">
        <f>SUMIFS('4 TRIM'!M$8:M$5161,'4 TRIM'!A$8:A$5161,FORMULAS!BL213)</f>
        <v>0</v>
      </c>
      <c r="BN213" s="52">
        <f>SUMIFS('1 TRIM'!Q$8:Q$5507,'1 TRIM'!E$8:E$5507,FORMULAS!BM213)</f>
        <v>0</v>
      </c>
      <c r="BO213" s="49"/>
      <c r="BQ213" s="61"/>
      <c r="BR213" s="49"/>
      <c r="BS213" s="49"/>
      <c r="BT213" s="49"/>
      <c r="BU213" s="49"/>
      <c r="BV213" s="49"/>
      <c r="BW213" s="49"/>
      <c r="BX213" s="49"/>
      <c r="BY213" s="49"/>
      <c r="BZ213" s="49"/>
    </row>
    <row r="214" spans="1:78" x14ac:dyDescent="0.25">
      <c r="A214" s="56">
        <v>212</v>
      </c>
      <c r="B214" s="57">
        <f>+PLAN!I222</f>
        <v>1</v>
      </c>
      <c r="C214" s="38">
        <f t="shared" si="58"/>
        <v>1</v>
      </c>
      <c r="D214" s="39">
        <f t="shared" si="59"/>
        <v>1</v>
      </c>
      <c r="E214" s="58">
        <f>+PLAN!J222</f>
        <v>1</v>
      </c>
      <c r="F214" s="41">
        <f t="shared" si="60"/>
        <v>1</v>
      </c>
      <c r="G214" s="42">
        <f t="shared" si="61"/>
        <v>1</v>
      </c>
      <c r="H214" s="148">
        <f t="shared" si="62"/>
        <v>2</v>
      </c>
      <c r="I214" s="148">
        <f t="shared" si="63"/>
        <v>2</v>
      </c>
      <c r="J214" s="147">
        <f t="shared" si="64"/>
        <v>1</v>
      </c>
      <c r="K214" s="59">
        <f>+PLAN!K222</f>
        <v>1</v>
      </c>
      <c r="L214" s="44">
        <f t="shared" si="65"/>
        <v>1</v>
      </c>
      <c r="M214" s="45">
        <f t="shared" si="66"/>
        <v>1</v>
      </c>
      <c r="N214" s="46">
        <f>+PLAN!L222</f>
        <v>1</v>
      </c>
      <c r="O214" s="47">
        <f>COUNTIF('4 TRIM'!$A$8:$A$5161,A214)</f>
        <v>0</v>
      </c>
      <c r="P214" s="48">
        <f t="shared" si="67"/>
        <v>0</v>
      </c>
      <c r="Q214" s="148">
        <f t="shared" si="68"/>
        <v>2</v>
      </c>
      <c r="R214" s="148">
        <f t="shared" si="69"/>
        <v>1</v>
      </c>
      <c r="S214" s="147">
        <f t="shared" si="70"/>
        <v>0.5</v>
      </c>
      <c r="T214" s="149">
        <f t="shared" si="71"/>
        <v>3</v>
      </c>
      <c r="U214" s="149">
        <f>+PLAN!M222</f>
        <v>4</v>
      </c>
      <c r="V214" s="150">
        <f t="shared" si="72"/>
        <v>0.75</v>
      </c>
      <c r="W214" s="49"/>
      <c r="X214" s="56">
        <v>212</v>
      </c>
      <c r="Y214" s="50">
        <f>COUNTIFS('1 TRIM'!$A$8:$A$10507,X214,'1 TRIM'!$J$8:$J$10507,"Programada")</f>
        <v>1</v>
      </c>
      <c r="Z214" s="50">
        <f>COUNTIFS('1 TRIM'!$A$8:$A$10507,X214,'1 TRIM'!$J$8:$J$10507,"Demanda")</f>
        <v>0</v>
      </c>
      <c r="AA214" s="50">
        <f>COUNTIFS('2 TRIM'!$A$8:$A$15000,X214,'2 TRIM'!$J$8:$J$15000,"Programada")</f>
        <v>1</v>
      </c>
      <c r="AB214" s="50">
        <f>COUNTIFS('2 TRIM'!$A$8:$A$15000,X214,'2 TRIM'!$J$8:$J$15000,"Demanda")</f>
        <v>0</v>
      </c>
      <c r="AC214" s="50">
        <f>COUNTIFS('3 TRIM'!$A$8:$A$20000,X214,'3 TRIM'!$J$8:$J$20000,"Programada")</f>
        <v>1</v>
      </c>
      <c r="AD214" s="50">
        <f>COUNTIFS('3 TRIM'!$A$8:$A$20000,X214,'3 TRIM'!$J$8:$J$20000,"Demanda")</f>
        <v>0</v>
      </c>
      <c r="AE214" s="50">
        <f>COUNTIFS('4 TRIM'!$A$8:$A$10161,X214,'4 TRIM'!$G$8:$G$10161,"Programada")</f>
        <v>0</v>
      </c>
      <c r="AF214" s="50">
        <f>COUNTIFS('4 TRIM'!$A$8:$A$10161,X214,'4 TRIM'!$G$8:$G$10161,"Demanda")</f>
        <v>0</v>
      </c>
      <c r="AG214" s="51">
        <f t="shared" si="57"/>
        <v>3</v>
      </c>
      <c r="AH214" s="49"/>
      <c r="AI214" s="56">
        <v>212</v>
      </c>
      <c r="AJ214" s="50">
        <f>COUNTIFS('1 TRIM'!$A$8:$A$15000,AI214,'1 TRIM'!$K$8:$K$15000,"Interno")</f>
        <v>1</v>
      </c>
      <c r="AK214" s="50">
        <f>COUNTIFS('1 TRIM'!$A$8:$A$15000,AI214,'1 TRIM'!$K$8:$K$15000,"Externo")</f>
        <v>0</v>
      </c>
      <c r="AL214" s="50">
        <f>COUNTIFS('2 TRIM'!$A$8:$A$15000,AI214,'2 TRIM'!$K$8:$K$15000,"Interno")</f>
        <v>1</v>
      </c>
      <c r="AM214" s="50">
        <f>COUNTIFS('2 TRIM'!$A$8:$A$15000,AI214,'2 TRIM'!$K$8:$K$15000,"Externo")</f>
        <v>0</v>
      </c>
      <c r="AN214" s="50">
        <f>COUNTIFS('3 TRIM'!A$8:A$5481,AI214,'3 TRIM'!K$8:K$5481,"Interno")</f>
        <v>1</v>
      </c>
      <c r="AO214" s="50">
        <f>COUNTIFS('3 TRIM'!A$8:A$5481,AI214,'3 TRIM'!K$8:K$5481,"Externo")</f>
        <v>0</v>
      </c>
      <c r="AP214" s="50">
        <f>COUNTIFS('4 TRIM'!A$8:A$5161,AI214,'4 TRIM'!H$8:H$5161,"Interno")</f>
        <v>0</v>
      </c>
      <c r="AQ214" s="50">
        <f>COUNTIFS('4 TRIM'!A$8:A$5161,AI214,'4 TRIM'!H$8:H$5161,"Externo")</f>
        <v>0</v>
      </c>
      <c r="AR214" s="51">
        <f t="shared" si="73"/>
        <v>3</v>
      </c>
      <c r="AS214" s="49"/>
      <c r="AT214" s="56">
        <v>212</v>
      </c>
      <c r="AU214" s="52">
        <f>COUNTIFS('1 TRIM'!$A$8:$A$15000,AT214,'1 TRIM'!$L$8:$L$15000,"Campo")</f>
        <v>0</v>
      </c>
      <c r="AV214" s="52">
        <f>COUNTIFS('1 TRIM'!$A$8:$A$15000,AT214,'1 TRIM'!$L$8:$L$15000,"Oficina")</f>
        <v>1</v>
      </c>
      <c r="AW214" s="52">
        <f>COUNTIFS('1 TRIM'!$A$8:$A$15000,AT214,'1 TRIM'!$L$8:$L$15000,"Virtual")</f>
        <v>0</v>
      </c>
      <c r="AX214" s="52">
        <f>COUNTIFS('2 TRIM'!$A$8:$A$15000,AT214,'2 TRIM'!$L$8:$L$15000,"Campo")</f>
        <v>0</v>
      </c>
      <c r="AY214" s="52">
        <f>COUNTIFS('2 TRIM'!$A$8:$A$15000,AT214,'2 TRIM'!$L$8:$L$15000,"Oficina")</f>
        <v>0</v>
      </c>
      <c r="AZ214" s="52">
        <f>COUNTIFS('2 TRIM'!$A$8:$A$15000,AT214,'2 TRIM'!$L$8:$L$15000,"Virtual")</f>
        <v>1</v>
      </c>
      <c r="BA214" s="52">
        <f>COUNTIFS('3 TRIM'!$A$8:$A$5481,AT214,'3 TRIM'!$L$8:$L$5481,"Campo")</f>
        <v>0</v>
      </c>
      <c r="BB214" s="52">
        <f>COUNTIFS('3 TRIM'!$A$8:$A$5481,AT214,'3 TRIM'!$L$8:$L$5481,"Oficina")</f>
        <v>1</v>
      </c>
      <c r="BC214" s="52">
        <f>COUNTIFS('3 TRIM'!$A$8:$A$5481,AT214,'3 TRIM'!$L$8:$L$5481,"Virtual")</f>
        <v>0</v>
      </c>
      <c r="BD214" s="50">
        <f>COUNTIFS('4 TRIM'!$A$8:$A$5161,X214,'4 TRIM'!$I$8:$I$5161,"Campo")</f>
        <v>0</v>
      </c>
      <c r="BE214" s="52">
        <f>COUNTIFS('4 TRIM'!$A$8:$A$5161,AT214,'4 TRIM'!$I$8:$I$5161,"Oficina")</f>
        <v>0</v>
      </c>
      <c r="BF214" s="52">
        <f>COUNTIFS('4 TRIM'!$A$8:$A$5161,AT214,'4 TRIM'!$I$8:$I$5161,"Virtual")</f>
        <v>0</v>
      </c>
      <c r="BG214" s="51">
        <f t="shared" si="74"/>
        <v>3</v>
      </c>
      <c r="BH214" s="49"/>
      <c r="BI214" s="56">
        <v>212</v>
      </c>
      <c r="BJ214" s="52">
        <f>SUMIFS('1 TRIM'!M$8:M$14507,'1 TRIM'!A$8:A$14507,FORMULAS!BI214)</f>
        <v>7</v>
      </c>
      <c r="BK214" s="52">
        <f>SUMIFS('2 TRIM'!M$8:M$6930,'2 TRIM'!A$8:A$6930,FORMULAS!BI214)</f>
        <v>0</v>
      </c>
      <c r="BL214" s="52">
        <f>SUMIFS('3 TRIM'!M$8:M$5481,'3 TRIM'!A$8:A$5481,FORMULAS!BK214)</f>
        <v>0</v>
      </c>
      <c r="BM214" s="52">
        <f>SUMIFS('4 TRIM'!M$8:M$5161,'4 TRIM'!A$8:A$5161,FORMULAS!BL214)</f>
        <v>0</v>
      </c>
      <c r="BN214" s="52">
        <f>SUMIFS('1 TRIM'!Q$8:Q$5507,'1 TRIM'!E$8:E$5507,FORMULAS!BM214)</f>
        <v>0</v>
      </c>
      <c r="BO214" s="49"/>
      <c r="BQ214" s="61"/>
      <c r="BR214" s="49"/>
      <c r="BS214" s="49"/>
      <c r="BT214" s="49"/>
      <c r="BU214" s="49"/>
      <c r="BV214" s="49"/>
      <c r="BW214" s="49"/>
      <c r="BX214" s="49"/>
      <c r="BY214" s="49"/>
      <c r="BZ214" s="49"/>
    </row>
    <row r="215" spans="1:78" x14ac:dyDescent="0.25">
      <c r="A215" s="56">
        <v>213</v>
      </c>
      <c r="B215" s="57">
        <f>+PLAN!I223</f>
        <v>1</v>
      </c>
      <c r="C215" s="38">
        <f t="shared" si="58"/>
        <v>1</v>
      </c>
      <c r="D215" s="39">
        <f t="shared" si="59"/>
        <v>1</v>
      </c>
      <c r="E215" s="58">
        <f>+PLAN!J223</f>
        <v>1</v>
      </c>
      <c r="F215" s="41">
        <f t="shared" si="60"/>
        <v>1</v>
      </c>
      <c r="G215" s="42">
        <f t="shared" si="61"/>
        <v>1</v>
      </c>
      <c r="H215" s="148">
        <f t="shared" si="62"/>
        <v>2</v>
      </c>
      <c r="I215" s="148">
        <f t="shared" si="63"/>
        <v>2</v>
      </c>
      <c r="J215" s="147">
        <f t="shared" si="64"/>
        <v>1</v>
      </c>
      <c r="K215" s="59">
        <f>+PLAN!K223</f>
        <v>1</v>
      </c>
      <c r="L215" s="44">
        <f t="shared" si="65"/>
        <v>3</v>
      </c>
      <c r="M215" s="45">
        <f t="shared" si="66"/>
        <v>3</v>
      </c>
      <c r="N215" s="46">
        <f>+PLAN!L223</f>
        <v>1</v>
      </c>
      <c r="O215" s="47">
        <f>COUNTIF('4 TRIM'!$A$8:$A$5161,A215)</f>
        <v>0</v>
      </c>
      <c r="P215" s="48">
        <f t="shared" si="67"/>
        <v>0</v>
      </c>
      <c r="Q215" s="148">
        <f t="shared" si="68"/>
        <v>2</v>
      </c>
      <c r="R215" s="148">
        <f t="shared" si="69"/>
        <v>3</v>
      </c>
      <c r="S215" s="147">
        <f t="shared" si="70"/>
        <v>1.5</v>
      </c>
      <c r="T215" s="149">
        <f t="shared" si="71"/>
        <v>5</v>
      </c>
      <c r="U215" s="149">
        <f>+PLAN!M223</f>
        <v>4</v>
      </c>
      <c r="V215" s="150">
        <f t="shared" si="72"/>
        <v>1.25</v>
      </c>
      <c r="W215" s="49"/>
      <c r="X215" s="56">
        <v>213</v>
      </c>
      <c r="Y215" s="50">
        <f>COUNTIFS('1 TRIM'!$A$8:$A$10507,X215,'1 TRIM'!$J$8:$J$10507,"Programada")</f>
        <v>1</v>
      </c>
      <c r="Z215" s="50">
        <f>COUNTIFS('1 TRIM'!$A$8:$A$10507,X215,'1 TRIM'!$J$8:$J$10507,"Demanda")</f>
        <v>0</v>
      </c>
      <c r="AA215" s="50">
        <f>COUNTIFS('2 TRIM'!$A$8:$A$15000,X215,'2 TRIM'!$J$8:$J$15000,"Programada")</f>
        <v>1</v>
      </c>
      <c r="AB215" s="50">
        <f>COUNTIFS('2 TRIM'!$A$8:$A$15000,X215,'2 TRIM'!$J$8:$J$15000,"Demanda")</f>
        <v>0</v>
      </c>
      <c r="AC215" s="50">
        <f>COUNTIFS('3 TRIM'!$A$8:$A$20000,X215,'3 TRIM'!$J$8:$J$20000,"Programada")</f>
        <v>3</v>
      </c>
      <c r="AD215" s="50">
        <f>COUNTIFS('3 TRIM'!$A$8:$A$20000,X215,'3 TRIM'!$J$8:$J$20000,"Demanda")</f>
        <v>0</v>
      </c>
      <c r="AE215" s="50">
        <f>COUNTIFS('4 TRIM'!$A$8:$A$10161,X215,'4 TRIM'!$G$8:$G$10161,"Programada")</f>
        <v>0</v>
      </c>
      <c r="AF215" s="50">
        <f>COUNTIFS('4 TRIM'!$A$8:$A$10161,X215,'4 TRIM'!$G$8:$G$10161,"Demanda")</f>
        <v>0</v>
      </c>
      <c r="AG215" s="51">
        <f t="shared" si="57"/>
        <v>5</v>
      </c>
      <c r="AH215" s="49"/>
      <c r="AI215" s="56">
        <v>213</v>
      </c>
      <c r="AJ215" s="50">
        <f>COUNTIFS('1 TRIM'!$A$8:$A$15000,AI215,'1 TRIM'!$K$8:$K$15000,"Interno")</f>
        <v>1</v>
      </c>
      <c r="AK215" s="50">
        <f>COUNTIFS('1 TRIM'!$A$8:$A$15000,AI215,'1 TRIM'!$K$8:$K$15000,"Externo")</f>
        <v>0</v>
      </c>
      <c r="AL215" s="50">
        <f>COUNTIFS('2 TRIM'!$A$8:$A$15000,AI215,'2 TRIM'!$K$8:$K$15000,"Interno")</f>
        <v>1</v>
      </c>
      <c r="AM215" s="50">
        <f>COUNTIFS('2 TRIM'!$A$8:$A$15000,AI215,'2 TRIM'!$K$8:$K$15000,"Externo")</f>
        <v>0</v>
      </c>
      <c r="AN215" s="50">
        <f>COUNTIFS('3 TRIM'!A$8:A$5481,AI215,'3 TRIM'!K$8:K$5481,"Interno")</f>
        <v>2</v>
      </c>
      <c r="AO215" s="50">
        <f>COUNTIFS('3 TRIM'!A$8:A$5481,AI215,'3 TRIM'!K$8:K$5481,"Externo")</f>
        <v>0</v>
      </c>
      <c r="AP215" s="50">
        <f>COUNTIFS('4 TRIM'!A$8:A$5161,AI215,'4 TRIM'!H$8:H$5161,"Interno")</f>
        <v>0</v>
      </c>
      <c r="AQ215" s="50">
        <f>COUNTIFS('4 TRIM'!A$8:A$5161,AI215,'4 TRIM'!H$8:H$5161,"Externo")</f>
        <v>0</v>
      </c>
      <c r="AR215" s="51">
        <f t="shared" si="73"/>
        <v>4</v>
      </c>
      <c r="AS215" s="49"/>
      <c r="AT215" s="56">
        <v>213</v>
      </c>
      <c r="AU215" s="52">
        <f>COUNTIFS('1 TRIM'!$A$8:$A$15000,AT215,'1 TRIM'!$L$8:$L$15000,"Campo")</f>
        <v>0</v>
      </c>
      <c r="AV215" s="52">
        <f>COUNTIFS('1 TRIM'!$A$8:$A$15000,AT215,'1 TRIM'!$L$8:$L$15000,"Oficina")</f>
        <v>1</v>
      </c>
      <c r="AW215" s="52">
        <f>COUNTIFS('1 TRIM'!$A$8:$A$15000,AT215,'1 TRIM'!$L$8:$L$15000,"Virtual")</f>
        <v>0</v>
      </c>
      <c r="AX215" s="52">
        <f>COUNTIFS('2 TRIM'!$A$8:$A$15000,AT215,'2 TRIM'!$L$8:$L$15000,"Campo")</f>
        <v>0</v>
      </c>
      <c r="AY215" s="52">
        <f>COUNTIFS('2 TRIM'!$A$8:$A$15000,AT215,'2 TRIM'!$L$8:$L$15000,"Oficina")</f>
        <v>1</v>
      </c>
      <c r="AZ215" s="52">
        <f>COUNTIFS('2 TRIM'!$A$8:$A$15000,AT215,'2 TRIM'!$L$8:$L$15000,"Virtual")</f>
        <v>0</v>
      </c>
      <c r="BA215" s="52">
        <f>COUNTIFS('3 TRIM'!$A$8:$A$5481,AT215,'3 TRIM'!$L$8:$L$5481,"Campo")</f>
        <v>0</v>
      </c>
      <c r="BB215" s="52">
        <f>COUNTIFS('3 TRIM'!$A$8:$A$5481,AT215,'3 TRIM'!$L$8:$L$5481,"Oficina")</f>
        <v>0</v>
      </c>
      <c r="BC215" s="52">
        <f>COUNTIFS('3 TRIM'!$A$8:$A$5481,AT215,'3 TRIM'!$L$8:$L$5481,"Virtual")</f>
        <v>2</v>
      </c>
      <c r="BD215" s="50">
        <f>COUNTIFS('4 TRIM'!$A$8:$A$5161,X215,'4 TRIM'!$I$8:$I$5161,"Campo")</f>
        <v>0</v>
      </c>
      <c r="BE215" s="52">
        <f>COUNTIFS('4 TRIM'!$A$8:$A$5161,AT215,'4 TRIM'!$I$8:$I$5161,"Oficina")</f>
        <v>0</v>
      </c>
      <c r="BF215" s="52">
        <f>COUNTIFS('4 TRIM'!$A$8:$A$5161,AT215,'4 TRIM'!$I$8:$I$5161,"Virtual")</f>
        <v>0</v>
      </c>
      <c r="BG215" s="51">
        <f t="shared" si="74"/>
        <v>4</v>
      </c>
      <c r="BH215" s="49"/>
      <c r="BI215" s="56">
        <v>213</v>
      </c>
      <c r="BJ215" s="52">
        <f>SUMIFS('1 TRIM'!M$8:M$14507,'1 TRIM'!A$8:A$14507,FORMULAS!BI215)</f>
        <v>32</v>
      </c>
      <c r="BK215" s="52">
        <f>SUMIFS('2 TRIM'!M$8:M$6930,'2 TRIM'!A$8:A$6930,FORMULAS!BI215)</f>
        <v>0</v>
      </c>
      <c r="BL215" s="52">
        <f>SUMIFS('3 TRIM'!M$8:M$5481,'3 TRIM'!A$8:A$5481,FORMULAS!BK215)</f>
        <v>0</v>
      </c>
      <c r="BM215" s="52">
        <f>SUMIFS('4 TRIM'!M$8:M$5161,'4 TRIM'!A$8:A$5161,FORMULAS!BL215)</f>
        <v>0</v>
      </c>
      <c r="BN215" s="52">
        <f>SUMIFS('1 TRIM'!Q$8:Q$5507,'1 TRIM'!E$8:E$5507,FORMULAS!BM215)</f>
        <v>0</v>
      </c>
      <c r="BO215" s="49"/>
      <c r="BQ215" s="61"/>
      <c r="BR215" s="49"/>
      <c r="BS215" s="49"/>
      <c r="BT215" s="49"/>
      <c r="BU215" s="49"/>
      <c r="BV215" s="49"/>
      <c r="BW215" s="49"/>
      <c r="BX215" s="49"/>
      <c r="BY215" s="49"/>
      <c r="BZ215" s="49"/>
    </row>
    <row r="216" spans="1:78" x14ac:dyDescent="0.25">
      <c r="A216" s="56">
        <v>214</v>
      </c>
      <c r="B216" s="57">
        <f>+PLAN!I224</f>
        <v>1</v>
      </c>
      <c r="C216" s="38">
        <f t="shared" si="58"/>
        <v>1</v>
      </c>
      <c r="D216" s="39">
        <f t="shared" si="59"/>
        <v>1</v>
      </c>
      <c r="E216" s="58">
        <f>+PLAN!J224</f>
        <v>1</v>
      </c>
      <c r="F216" s="41">
        <f t="shared" si="60"/>
        <v>2</v>
      </c>
      <c r="G216" s="42">
        <f t="shared" si="61"/>
        <v>2</v>
      </c>
      <c r="H216" s="148">
        <f t="shared" si="62"/>
        <v>2</v>
      </c>
      <c r="I216" s="148">
        <f t="shared" si="63"/>
        <v>3</v>
      </c>
      <c r="J216" s="147">
        <f t="shared" si="64"/>
        <v>1.5</v>
      </c>
      <c r="K216" s="59">
        <f>+PLAN!K224</f>
        <v>1</v>
      </c>
      <c r="L216" s="44">
        <f t="shared" si="65"/>
        <v>3</v>
      </c>
      <c r="M216" s="45">
        <f t="shared" si="66"/>
        <v>3</v>
      </c>
      <c r="N216" s="46">
        <f>+PLAN!L224</f>
        <v>1</v>
      </c>
      <c r="O216" s="47">
        <f>COUNTIF('4 TRIM'!$A$8:$A$5161,A216)</f>
        <v>0</v>
      </c>
      <c r="P216" s="48">
        <f t="shared" si="67"/>
        <v>0</v>
      </c>
      <c r="Q216" s="148">
        <f t="shared" si="68"/>
        <v>2</v>
      </c>
      <c r="R216" s="148">
        <f t="shared" si="69"/>
        <v>3</v>
      </c>
      <c r="S216" s="147">
        <f t="shared" si="70"/>
        <v>1.5</v>
      </c>
      <c r="T216" s="149">
        <f t="shared" si="71"/>
        <v>6</v>
      </c>
      <c r="U216" s="149">
        <f>+PLAN!M224</f>
        <v>4</v>
      </c>
      <c r="V216" s="150">
        <f t="shared" si="72"/>
        <v>1.5</v>
      </c>
      <c r="W216" s="49"/>
      <c r="X216" s="56">
        <v>214</v>
      </c>
      <c r="Y216" s="50">
        <f>COUNTIFS('1 TRIM'!$A$8:$A$10507,X216,'1 TRIM'!$J$8:$J$10507,"Programada")</f>
        <v>1</v>
      </c>
      <c r="Z216" s="50">
        <f>COUNTIFS('1 TRIM'!$A$8:$A$10507,X216,'1 TRIM'!$J$8:$J$10507,"Demanda")</f>
        <v>0</v>
      </c>
      <c r="AA216" s="50">
        <f>COUNTIFS('2 TRIM'!$A$8:$A$15000,X216,'2 TRIM'!$J$8:$J$15000,"Programada")</f>
        <v>2</v>
      </c>
      <c r="AB216" s="50">
        <f>COUNTIFS('2 TRIM'!$A$8:$A$15000,X216,'2 TRIM'!$J$8:$J$15000,"Demanda")</f>
        <v>0</v>
      </c>
      <c r="AC216" s="50">
        <f>COUNTIFS('3 TRIM'!$A$8:$A$20000,X216,'3 TRIM'!$J$8:$J$20000,"Programada")</f>
        <v>3</v>
      </c>
      <c r="AD216" s="50">
        <f>COUNTIFS('3 TRIM'!$A$8:$A$20000,X216,'3 TRIM'!$J$8:$J$20000,"Demanda")</f>
        <v>0</v>
      </c>
      <c r="AE216" s="50">
        <f>COUNTIFS('4 TRIM'!$A$8:$A$10161,X216,'4 TRIM'!$G$8:$G$10161,"Programada")</f>
        <v>0</v>
      </c>
      <c r="AF216" s="50">
        <f>COUNTIFS('4 TRIM'!$A$8:$A$10161,X216,'4 TRIM'!$G$8:$G$10161,"Demanda")</f>
        <v>0</v>
      </c>
      <c r="AG216" s="51">
        <f t="shared" si="57"/>
        <v>6</v>
      </c>
      <c r="AH216" s="49"/>
      <c r="AI216" s="56">
        <v>214</v>
      </c>
      <c r="AJ216" s="50">
        <f>COUNTIFS('1 TRIM'!$A$8:$A$15000,AI216,'1 TRIM'!$K$8:$K$15000,"Interno")</f>
        <v>1</v>
      </c>
      <c r="AK216" s="50">
        <f>COUNTIFS('1 TRIM'!$A$8:$A$15000,AI216,'1 TRIM'!$K$8:$K$15000,"Externo")</f>
        <v>0</v>
      </c>
      <c r="AL216" s="50">
        <f>COUNTIFS('2 TRIM'!$A$8:$A$15000,AI216,'2 TRIM'!$K$8:$K$15000,"Interno")</f>
        <v>2</v>
      </c>
      <c r="AM216" s="50">
        <f>COUNTIFS('2 TRIM'!$A$8:$A$15000,AI216,'2 TRIM'!$K$8:$K$15000,"Externo")</f>
        <v>0</v>
      </c>
      <c r="AN216" s="50">
        <f>COUNTIFS('3 TRIM'!A$8:A$5481,AI216,'3 TRIM'!K$8:K$5481,"Interno")</f>
        <v>1</v>
      </c>
      <c r="AO216" s="50">
        <f>COUNTIFS('3 TRIM'!A$8:A$5481,AI216,'3 TRIM'!K$8:K$5481,"Externo")</f>
        <v>1</v>
      </c>
      <c r="AP216" s="50">
        <f>COUNTIFS('4 TRIM'!A$8:A$5161,AI216,'4 TRIM'!H$8:H$5161,"Interno")</f>
        <v>0</v>
      </c>
      <c r="AQ216" s="50">
        <f>COUNTIFS('4 TRIM'!A$8:A$5161,AI216,'4 TRIM'!H$8:H$5161,"Externo")</f>
        <v>0</v>
      </c>
      <c r="AR216" s="51">
        <f t="shared" si="73"/>
        <v>5</v>
      </c>
      <c r="AS216" s="49"/>
      <c r="AT216" s="56">
        <v>214</v>
      </c>
      <c r="AU216" s="52">
        <f>COUNTIFS('1 TRIM'!$A$8:$A$15000,AT216,'1 TRIM'!$L$8:$L$15000,"Campo")</f>
        <v>0</v>
      </c>
      <c r="AV216" s="52">
        <f>COUNTIFS('1 TRIM'!$A$8:$A$15000,AT216,'1 TRIM'!$L$8:$L$15000,"Oficina")</f>
        <v>1</v>
      </c>
      <c r="AW216" s="52">
        <f>COUNTIFS('1 TRIM'!$A$8:$A$15000,AT216,'1 TRIM'!$L$8:$L$15000,"Virtual")</f>
        <v>0</v>
      </c>
      <c r="AX216" s="52">
        <f>COUNTIFS('2 TRIM'!$A$8:$A$15000,AT216,'2 TRIM'!$L$8:$L$15000,"Campo")</f>
        <v>0</v>
      </c>
      <c r="AY216" s="52">
        <f>COUNTIFS('2 TRIM'!$A$8:$A$15000,AT216,'2 TRIM'!$L$8:$L$15000,"Oficina")</f>
        <v>2</v>
      </c>
      <c r="AZ216" s="52">
        <f>COUNTIFS('2 TRIM'!$A$8:$A$15000,AT216,'2 TRIM'!$L$8:$L$15000,"Virtual")</f>
        <v>0</v>
      </c>
      <c r="BA216" s="52">
        <f>COUNTIFS('3 TRIM'!$A$8:$A$5481,AT216,'3 TRIM'!$L$8:$L$5481,"Campo")</f>
        <v>0</v>
      </c>
      <c r="BB216" s="52">
        <f>COUNTIFS('3 TRIM'!$A$8:$A$5481,AT216,'3 TRIM'!$L$8:$L$5481,"Oficina")</f>
        <v>0</v>
      </c>
      <c r="BC216" s="52">
        <f>COUNTIFS('3 TRIM'!$A$8:$A$5481,AT216,'3 TRIM'!$L$8:$L$5481,"Virtual")</f>
        <v>2</v>
      </c>
      <c r="BD216" s="50">
        <f>COUNTIFS('4 TRIM'!$A$8:$A$5161,X216,'4 TRIM'!$I$8:$I$5161,"Campo")</f>
        <v>0</v>
      </c>
      <c r="BE216" s="52">
        <f>COUNTIFS('4 TRIM'!$A$8:$A$5161,AT216,'4 TRIM'!$I$8:$I$5161,"Oficina")</f>
        <v>0</v>
      </c>
      <c r="BF216" s="52">
        <f>COUNTIFS('4 TRIM'!$A$8:$A$5161,AT216,'4 TRIM'!$I$8:$I$5161,"Virtual")</f>
        <v>0</v>
      </c>
      <c r="BG216" s="51">
        <f t="shared" si="74"/>
        <v>5</v>
      </c>
      <c r="BH216" s="49"/>
      <c r="BI216" s="56">
        <v>214</v>
      </c>
      <c r="BJ216" s="52">
        <f>SUMIFS('1 TRIM'!M$8:M$14507,'1 TRIM'!A$8:A$14507,FORMULAS!BI216)</f>
        <v>32</v>
      </c>
      <c r="BK216" s="52">
        <f>SUMIFS('2 TRIM'!M$8:M$6930,'2 TRIM'!A$8:A$6930,FORMULAS!BI216)</f>
        <v>50</v>
      </c>
      <c r="BL216" s="52">
        <f>SUMIFS('3 TRIM'!M$8:M$5481,'3 TRIM'!A$8:A$5481,FORMULAS!BK216)</f>
        <v>26</v>
      </c>
      <c r="BM216" s="52">
        <f>SUMIFS('4 TRIM'!M$8:M$5161,'4 TRIM'!A$8:A$5161,FORMULAS!BL216)</f>
        <v>0</v>
      </c>
      <c r="BN216" s="52">
        <f>SUMIFS('1 TRIM'!Q$8:Q$5507,'1 TRIM'!E$8:E$5507,FORMULAS!BM216)</f>
        <v>0</v>
      </c>
      <c r="BO216" s="49"/>
      <c r="BQ216" s="61"/>
      <c r="BR216" s="49"/>
      <c r="BS216" s="49"/>
      <c r="BT216" s="49"/>
      <c r="BU216" s="49"/>
      <c r="BV216" s="49"/>
      <c r="BW216" s="49"/>
      <c r="BX216" s="49"/>
      <c r="BY216" s="49"/>
      <c r="BZ216" s="49"/>
    </row>
    <row r="217" spans="1:78" x14ac:dyDescent="0.25">
      <c r="A217" s="56">
        <v>215</v>
      </c>
      <c r="B217" s="57">
        <f>+PLAN!I225</f>
        <v>1</v>
      </c>
      <c r="C217" s="38">
        <f t="shared" si="58"/>
        <v>1</v>
      </c>
      <c r="D217" s="39">
        <f t="shared" si="59"/>
        <v>1</v>
      </c>
      <c r="E217" s="58">
        <f>+PLAN!J225</f>
        <v>10</v>
      </c>
      <c r="F217" s="41">
        <f t="shared" si="60"/>
        <v>9</v>
      </c>
      <c r="G217" s="42">
        <f t="shared" si="61"/>
        <v>0.9</v>
      </c>
      <c r="H217" s="148">
        <f t="shared" si="62"/>
        <v>11</v>
      </c>
      <c r="I217" s="148">
        <f t="shared" si="63"/>
        <v>10</v>
      </c>
      <c r="J217" s="147">
        <f t="shared" si="64"/>
        <v>0.90909090909090906</v>
      </c>
      <c r="K217" s="59">
        <f>+PLAN!K225</f>
        <v>1</v>
      </c>
      <c r="L217" s="44">
        <f t="shared" si="65"/>
        <v>1</v>
      </c>
      <c r="M217" s="45">
        <f t="shared" si="66"/>
        <v>1</v>
      </c>
      <c r="N217" s="46">
        <f>+PLAN!L225</f>
        <v>1</v>
      </c>
      <c r="O217" s="47">
        <f>COUNTIF('4 TRIM'!$A$8:$A$5161,A217)</f>
        <v>0</v>
      </c>
      <c r="P217" s="48">
        <f t="shared" si="67"/>
        <v>0</v>
      </c>
      <c r="Q217" s="148">
        <f t="shared" si="68"/>
        <v>2</v>
      </c>
      <c r="R217" s="148">
        <f t="shared" si="69"/>
        <v>1</v>
      </c>
      <c r="S217" s="147">
        <f t="shared" si="70"/>
        <v>0.5</v>
      </c>
      <c r="T217" s="149">
        <f t="shared" si="71"/>
        <v>11</v>
      </c>
      <c r="U217" s="149">
        <f>+PLAN!M225</f>
        <v>13</v>
      </c>
      <c r="V217" s="150">
        <f t="shared" si="72"/>
        <v>0.84615384615384615</v>
      </c>
      <c r="W217" s="49"/>
      <c r="X217" s="56">
        <v>215</v>
      </c>
      <c r="Y217" s="50">
        <f>COUNTIFS('1 TRIM'!$A$8:$A$10507,X217,'1 TRIM'!$J$8:$J$10507,"Programada")</f>
        <v>1</v>
      </c>
      <c r="Z217" s="50">
        <f>COUNTIFS('1 TRIM'!$A$8:$A$10507,X217,'1 TRIM'!$J$8:$J$10507,"Demanda")</f>
        <v>4</v>
      </c>
      <c r="AA217" s="50">
        <f>COUNTIFS('2 TRIM'!$A$8:$A$15000,X217,'2 TRIM'!$J$8:$J$15000,"Programada")</f>
        <v>9</v>
      </c>
      <c r="AB217" s="50">
        <f>COUNTIFS('2 TRIM'!$A$8:$A$15000,X217,'2 TRIM'!$J$8:$J$15000,"Demanda")</f>
        <v>3</v>
      </c>
      <c r="AC217" s="50">
        <f>COUNTIFS('3 TRIM'!$A$8:$A$20000,X217,'3 TRIM'!$J$8:$J$20000,"Programada")</f>
        <v>1</v>
      </c>
      <c r="AD217" s="50">
        <f>COUNTIFS('3 TRIM'!$A$8:$A$20000,X217,'3 TRIM'!$J$8:$J$20000,"Demanda")</f>
        <v>0</v>
      </c>
      <c r="AE217" s="50">
        <f>COUNTIFS('4 TRIM'!$A$8:$A$10161,X217,'4 TRIM'!$G$8:$G$10161,"Programada")</f>
        <v>0</v>
      </c>
      <c r="AF217" s="50">
        <f>COUNTIFS('4 TRIM'!$A$8:$A$10161,X217,'4 TRIM'!$G$8:$G$10161,"Demanda")</f>
        <v>0</v>
      </c>
      <c r="AG217" s="51">
        <f t="shared" si="57"/>
        <v>18</v>
      </c>
      <c r="AH217" s="49"/>
      <c r="AI217" s="56">
        <v>215</v>
      </c>
      <c r="AJ217" s="50">
        <f>COUNTIFS('1 TRIM'!$A$8:$A$15000,AI217,'1 TRIM'!$K$8:$K$15000,"Interno")</f>
        <v>5</v>
      </c>
      <c r="AK217" s="50">
        <f>COUNTIFS('1 TRIM'!$A$8:$A$15000,AI217,'1 TRIM'!$K$8:$K$15000,"Externo")</f>
        <v>0</v>
      </c>
      <c r="AL217" s="50">
        <f>COUNTIFS('2 TRIM'!$A$8:$A$15000,AI217,'2 TRIM'!$K$8:$K$15000,"Interno")</f>
        <v>1</v>
      </c>
      <c r="AM217" s="50">
        <f>COUNTIFS('2 TRIM'!$A$8:$A$15000,AI217,'2 TRIM'!$K$8:$K$15000,"Externo")</f>
        <v>11</v>
      </c>
      <c r="AN217" s="50">
        <f>COUNTIFS('3 TRIM'!A$8:A$5481,AI217,'3 TRIM'!K$8:K$5481,"Interno")</f>
        <v>0</v>
      </c>
      <c r="AO217" s="50">
        <f>COUNTIFS('3 TRIM'!A$8:A$5481,AI217,'3 TRIM'!K$8:K$5481,"Externo")</f>
        <v>0</v>
      </c>
      <c r="AP217" s="50">
        <f>COUNTIFS('4 TRIM'!A$8:A$5161,AI217,'4 TRIM'!H$8:H$5161,"Interno")</f>
        <v>0</v>
      </c>
      <c r="AQ217" s="50">
        <f>COUNTIFS('4 TRIM'!A$8:A$5161,AI217,'4 TRIM'!H$8:H$5161,"Externo")</f>
        <v>0</v>
      </c>
      <c r="AR217" s="51">
        <f t="shared" si="73"/>
        <v>17</v>
      </c>
      <c r="AS217" s="49"/>
      <c r="AT217" s="56">
        <v>215</v>
      </c>
      <c r="AU217" s="52">
        <f>COUNTIFS('1 TRIM'!$A$8:$A$15000,AT217,'1 TRIM'!$L$8:$L$15000,"Campo")</f>
        <v>0</v>
      </c>
      <c r="AV217" s="52">
        <f>COUNTIFS('1 TRIM'!$A$8:$A$15000,AT217,'1 TRIM'!$L$8:$L$15000,"Oficina")</f>
        <v>0</v>
      </c>
      <c r="AW217" s="52">
        <f>COUNTIFS('1 TRIM'!$A$8:$A$15000,AT217,'1 TRIM'!$L$8:$L$15000,"Virtual")</f>
        <v>5</v>
      </c>
      <c r="AX217" s="52">
        <f>COUNTIFS('2 TRIM'!$A$8:$A$15000,AT217,'2 TRIM'!$L$8:$L$15000,"Campo")</f>
        <v>0</v>
      </c>
      <c r="AY217" s="52">
        <f>COUNTIFS('2 TRIM'!$A$8:$A$15000,AT217,'2 TRIM'!$L$8:$L$15000,"Oficina")</f>
        <v>2</v>
      </c>
      <c r="AZ217" s="52">
        <f>COUNTIFS('2 TRIM'!$A$8:$A$15000,AT217,'2 TRIM'!$L$8:$L$15000,"Virtual")</f>
        <v>10</v>
      </c>
      <c r="BA217" s="52">
        <f>COUNTIFS('3 TRIM'!$A$8:$A$5481,AT217,'3 TRIM'!$L$8:$L$5481,"Campo")</f>
        <v>0</v>
      </c>
      <c r="BB217" s="52">
        <f>COUNTIFS('3 TRIM'!$A$8:$A$5481,AT217,'3 TRIM'!$L$8:$L$5481,"Oficina")</f>
        <v>0</v>
      </c>
      <c r="BC217" s="52">
        <f>COUNTIFS('3 TRIM'!$A$8:$A$5481,AT217,'3 TRIM'!$L$8:$L$5481,"Virtual")</f>
        <v>0</v>
      </c>
      <c r="BD217" s="50">
        <f>COUNTIFS('4 TRIM'!$A$8:$A$5161,X217,'4 TRIM'!$I$8:$I$5161,"Campo")</f>
        <v>0</v>
      </c>
      <c r="BE217" s="52">
        <f>COUNTIFS('4 TRIM'!$A$8:$A$5161,AT217,'4 TRIM'!$I$8:$I$5161,"Oficina")</f>
        <v>0</v>
      </c>
      <c r="BF217" s="52">
        <f>COUNTIFS('4 TRIM'!$A$8:$A$5161,AT217,'4 TRIM'!$I$8:$I$5161,"Virtual")</f>
        <v>0</v>
      </c>
      <c r="BG217" s="51">
        <f t="shared" si="74"/>
        <v>17</v>
      </c>
      <c r="BH217" s="49"/>
      <c r="BI217" s="56">
        <v>215</v>
      </c>
      <c r="BJ217" s="52">
        <f>SUMIFS('1 TRIM'!M$8:M$14507,'1 TRIM'!A$8:A$14507,FORMULAS!BI217)</f>
        <v>74</v>
      </c>
      <c r="BK217" s="52">
        <f>SUMIFS('2 TRIM'!M$8:M$6930,'2 TRIM'!A$8:A$6930,FORMULAS!BI217)</f>
        <v>12</v>
      </c>
      <c r="BL217" s="52">
        <f>SUMIFS('3 TRIM'!M$8:M$5481,'3 TRIM'!A$8:A$5481,FORMULAS!BK217)</f>
        <v>347</v>
      </c>
      <c r="BM217" s="52">
        <f>SUMIFS('4 TRIM'!M$8:M$5161,'4 TRIM'!A$8:A$5161,FORMULAS!BL217)</f>
        <v>0</v>
      </c>
      <c r="BN217" s="52">
        <f>SUMIFS('1 TRIM'!Q$8:Q$5507,'1 TRIM'!E$8:E$5507,FORMULAS!BM217)</f>
        <v>0</v>
      </c>
      <c r="BO217" s="49"/>
      <c r="BQ217" s="61"/>
      <c r="BR217" s="49"/>
      <c r="BS217" s="49"/>
      <c r="BT217" s="49"/>
      <c r="BU217" s="49"/>
      <c r="BV217" s="49"/>
      <c r="BW217" s="49"/>
      <c r="BX217" s="49"/>
      <c r="BY217" s="49"/>
      <c r="BZ217" s="49"/>
    </row>
    <row r="218" spans="1:78" x14ac:dyDescent="0.25">
      <c r="A218" s="56">
        <v>216</v>
      </c>
      <c r="B218" s="57">
        <f>+PLAN!I226</f>
        <v>4</v>
      </c>
      <c r="C218" s="38">
        <f t="shared" si="58"/>
        <v>1</v>
      </c>
      <c r="D218" s="39">
        <f t="shared" si="59"/>
        <v>0.25</v>
      </c>
      <c r="E218" s="58">
        <f>+PLAN!J226</f>
        <v>4</v>
      </c>
      <c r="F218" s="41">
        <f t="shared" si="60"/>
        <v>2</v>
      </c>
      <c r="G218" s="42">
        <f t="shared" si="61"/>
        <v>0.5</v>
      </c>
      <c r="H218" s="148">
        <f t="shared" si="62"/>
        <v>8</v>
      </c>
      <c r="I218" s="148">
        <f t="shared" si="63"/>
        <v>3</v>
      </c>
      <c r="J218" s="147">
        <f t="shared" si="64"/>
        <v>0.375</v>
      </c>
      <c r="K218" s="59">
        <f>+PLAN!K226</f>
        <v>4</v>
      </c>
      <c r="L218" s="44">
        <f t="shared" si="65"/>
        <v>4</v>
      </c>
      <c r="M218" s="45">
        <f t="shared" si="66"/>
        <v>1</v>
      </c>
      <c r="N218" s="46">
        <f>+PLAN!L226</f>
        <v>4</v>
      </c>
      <c r="O218" s="47">
        <f>COUNTIF('4 TRIM'!$A$8:$A$5161,A218)</f>
        <v>0</v>
      </c>
      <c r="P218" s="48">
        <f t="shared" si="67"/>
        <v>0</v>
      </c>
      <c r="Q218" s="148">
        <f t="shared" si="68"/>
        <v>8</v>
      </c>
      <c r="R218" s="148">
        <f t="shared" si="69"/>
        <v>4</v>
      </c>
      <c r="S218" s="147">
        <f t="shared" si="70"/>
        <v>0.5</v>
      </c>
      <c r="T218" s="149">
        <f t="shared" si="71"/>
        <v>7</v>
      </c>
      <c r="U218" s="149">
        <f>+PLAN!M226</f>
        <v>16</v>
      </c>
      <c r="V218" s="150">
        <f t="shared" si="72"/>
        <v>0.4375</v>
      </c>
      <c r="W218" s="49"/>
      <c r="X218" s="56">
        <v>216</v>
      </c>
      <c r="Y218" s="50">
        <f>COUNTIFS('1 TRIM'!$A$8:$A$10507,X218,'1 TRIM'!$J$8:$J$10507,"Programada")</f>
        <v>1</v>
      </c>
      <c r="Z218" s="50">
        <f>COUNTIFS('1 TRIM'!$A$8:$A$10507,X218,'1 TRIM'!$J$8:$J$10507,"Demanda")</f>
        <v>0</v>
      </c>
      <c r="AA218" s="50">
        <f>COUNTIFS('2 TRIM'!$A$8:$A$15000,X218,'2 TRIM'!$J$8:$J$15000,"Programada")</f>
        <v>2</v>
      </c>
      <c r="AB218" s="50">
        <f>COUNTIFS('2 TRIM'!$A$8:$A$15000,X218,'2 TRIM'!$J$8:$J$15000,"Demanda")</f>
        <v>2</v>
      </c>
      <c r="AC218" s="50">
        <f>COUNTIFS('3 TRIM'!$A$8:$A$20000,X218,'3 TRIM'!$J$8:$J$20000,"Programada")</f>
        <v>4</v>
      </c>
      <c r="AD218" s="50">
        <f>COUNTIFS('3 TRIM'!$A$8:$A$20000,X218,'3 TRIM'!$J$8:$J$20000,"Demanda")</f>
        <v>0</v>
      </c>
      <c r="AE218" s="50">
        <f>COUNTIFS('4 TRIM'!$A$8:$A$10161,X218,'4 TRIM'!$G$8:$G$10161,"Programada")</f>
        <v>0</v>
      </c>
      <c r="AF218" s="50">
        <f>COUNTIFS('4 TRIM'!$A$8:$A$10161,X218,'4 TRIM'!$G$8:$G$10161,"Demanda")</f>
        <v>0</v>
      </c>
      <c r="AG218" s="51">
        <f t="shared" si="57"/>
        <v>9</v>
      </c>
      <c r="AH218" s="49"/>
      <c r="AI218" s="56">
        <v>216</v>
      </c>
      <c r="AJ218" s="50">
        <f>COUNTIFS('1 TRIM'!$A$8:$A$15000,AI218,'1 TRIM'!$K$8:$K$15000,"Interno")</f>
        <v>1</v>
      </c>
      <c r="AK218" s="50">
        <f>COUNTIFS('1 TRIM'!$A$8:$A$15000,AI218,'1 TRIM'!$K$8:$K$15000,"Externo")</f>
        <v>0</v>
      </c>
      <c r="AL218" s="50">
        <f>COUNTIFS('2 TRIM'!$A$8:$A$15000,AI218,'2 TRIM'!$K$8:$K$15000,"Interno")</f>
        <v>1</v>
      </c>
      <c r="AM218" s="50">
        <f>COUNTIFS('2 TRIM'!$A$8:$A$15000,AI218,'2 TRIM'!$K$8:$K$15000,"Externo")</f>
        <v>3</v>
      </c>
      <c r="AN218" s="50">
        <f>COUNTIFS('3 TRIM'!A$8:A$5481,AI218,'3 TRIM'!K$8:K$5481,"Interno")</f>
        <v>0</v>
      </c>
      <c r="AO218" s="50">
        <f>COUNTIFS('3 TRIM'!A$8:A$5481,AI218,'3 TRIM'!K$8:K$5481,"Externo")</f>
        <v>1</v>
      </c>
      <c r="AP218" s="50">
        <f>COUNTIFS('4 TRIM'!A$8:A$5161,AI218,'4 TRIM'!H$8:H$5161,"Interno")</f>
        <v>0</v>
      </c>
      <c r="AQ218" s="50">
        <f>COUNTIFS('4 TRIM'!A$8:A$5161,AI218,'4 TRIM'!H$8:H$5161,"Externo")</f>
        <v>0</v>
      </c>
      <c r="AR218" s="51">
        <f t="shared" si="73"/>
        <v>6</v>
      </c>
      <c r="AS218" s="49"/>
      <c r="AT218" s="56">
        <v>216</v>
      </c>
      <c r="AU218" s="52">
        <f>COUNTIFS('1 TRIM'!$A$8:$A$15000,AT218,'1 TRIM'!$L$8:$L$15000,"Campo")</f>
        <v>0</v>
      </c>
      <c r="AV218" s="52">
        <f>COUNTIFS('1 TRIM'!$A$8:$A$15000,AT218,'1 TRIM'!$L$8:$L$15000,"Oficina")</f>
        <v>0</v>
      </c>
      <c r="AW218" s="52">
        <f>COUNTIFS('1 TRIM'!$A$8:$A$15000,AT218,'1 TRIM'!$L$8:$L$15000,"Virtual")</f>
        <v>1</v>
      </c>
      <c r="AX218" s="52">
        <f>COUNTIFS('2 TRIM'!$A$8:$A$15000,AT218,'2 TRIM'!$L$8:$L$15000,"Campo")</f>
        <v>0</v>
      </c>
      <c r="AY218" s="52">
        <f>COUNTIFS('2 TRIM'!$A$8:$A$15000,AT218,'2 TRIM'!$L$8:$L$15000,"Oficina")</f>
        <v>0</v>
      </c>
      <c r="AZ218" s="52">
        <f>COUNTIFS('2 TRIM'!$A$8:$A$15000,AT218,'2 TRIM'!$L$8:$L$15000,"Virtual")</f>
        <v>4</v>
      </c>
      <c r="BA218" s="52">
        <f>COUNTIFS('3 TRIM'!$A$8:$A$5481,AT218,'3 TRIM'!$L$8:$L$5481,"Campo")</f>
        <v>0</v>
      </c>
      <c r="BB218" s="52">
        <f>COUNTIFS('3 TRIM'!$A$8:$A$5481,AT218,'3 TRIM'!$L$8:$L$5481,"Oficina")</f>
        <v>0</v>
      </c>
      <c r="BC218" s="52">
        <f>COUNTIFS('3 TRIM'!$A$8:$A$5481,AT218,'3 TRIM'!$L$8:$L$5481,"Virtual")</f>
        <v>1</v>
      </c>
      <c r="BD218" s="50">
        <f>COUNTIFS('4 TRIM'!$A$8:$A$5161,X218,'4 TRIM'!$I$8:$I$5161,"Campo")</f>
        <v>0</v>
      </c>
      <c r="BE218" s="52">
        <f>COUNTIFS('4 TRIM'!$A$8:$A$5161,AT218,'4 TRIM'!$I$8:$I$5161,"Oficina")</f>
        <v>0</v>
      </c>
      <c r="BF218" s="52">
        <f>COUNTIFS('4 TRIM'!$A$8:$A$5161,AT218,'4 TRIM'!$I$8:$I$5161,"Virtual")</f>
        <v>0</v>
      </c>
      <c r="BG218" s="51">
        <f t="shared" si="74"/>
        <v>6</v>
      </c>
      <c r="BH218" s="49"/>
      <c r="BI218" s="56">
        <v>216</v>
      </c>
      <c r="BJ218" s="52">
        <f>SUMIFS('1 TRIM'!M$8:M$14507,'1 TRIM'!A$8:A$14507,FORMULAS!BI218)</f>
        <v>78</v>
      </c>
      <c r="BK218" s="52">
        <f>SUMIFS('2 TRIM'!M$8:M$6930,'2 TRIM'!A$8:A$6930,FORMULAS!BI218)</f>
        <v>2</v>
      </c>
      <c r="BL218" s="52">
        <f>SUMIFS('3 TRIM'!M$8:M$5481,'3 TRIM'!A$8:A$5481,FORMULAS!BK218)</f>
        <v>0</v>
      </c>
      <c r="BM218" s="52">
        <f>SUMIFS('4 TRIM'!M$8:M$5161,'4 TRIM'!A$8:A$5161,FORMULAS!BL218)</f>
        <v>0</v>
      </c>
      <c r="BN218" s="52">
        <f>SUMIFS('1 TRIM'!Q$8:Q$5507,'1 TRIM'!E$8:E$5507,FORMULAS!BM218)</f>
        <v>0</v>
      </c>
      <c r="BO218" s="49"/>
      <c r="BQ218" s="61"/>
      <c r="BR218" s="49"/>
      <c r="BS218" s="49"/>
      <c r="BT218" s="49"/>
      <c r="BU218" s="49"/>
      <c r="BV218" s="49"/>
      <c r="BW218" s="49"/>
      <c r="BX218" s="49"/>
      <c r="BY218" s="49"/>
      <c r="BZ218" s="49"/>
    </row>
    <row r="219" spans="1:78" x14ac:dyDescent="0.25">
      <c r="A219" s="56">
        <v>217</v>
      </c>
      <c r="B219" s="57">
        <f>+PLAN!I227</f>
        <v>3</v>
      </c>
      <c r="C219" s="38">
        <f t="shared" si="58"/>
        <v>5</v>
      </c>
      <c r="D219" s="39">
        <f t="shared" si="59"/>
        <v>1.6666666666666667</v>
      </c>
      <c r="E219" s="58">
        <f>+PLAN!J227</f>
        <v>4</v>
      </c>
      <c r="F219" s="41">
        <f t="shared" si="60"/>
        <v>5</v>
      </c>
      <c r="G219" s="42">
        <f t="shared" si="61"/>
        <v>1.25</v>
      </c>
      <c r="H219" s="148">
        <f t="shared" si="62"/>
        <v>7</v>
      </c>
      <c r="I219" s="148">
        <f t="shared" si="63"/>
        <v>10</v>
      </c>
      <c r="J219" s="147">
        <f t="shared" si="64"/>
        <v>1.4285714285714286</v>
      </c>
      <c r="K219" s="59">
        <f>+PLAN!K227</f>
        <v>4</v>
      </c>
      <c r="L219" s="44">
        <f t="shared" si="65"/>
        <v>11</v>
      </c>
      <c r="M219" s="45">
        <f t="shared" si="66"/>
        <v>2.75</v>
      </c>
      <c r="N219" s="46">
        <f>+PLAN!L227</f>
        <v>3</v>
      </c>
      <c r="O219" s="47">
        <f>COUNTIF('4 TRIM'!$A$8:$A$5161,A219)</f>
        <v>0</v>
      </c>
      <c r="P219" s="48">
        <f t="shared" si="67"/>
        <v>0</v>
      </c>
      <c r="Q219" s="148">
        <f t="shared" si="68"/>
        <v>7</v>
      </c>
      <c r="R219" s="148">
        <f t="shared" si="69"/>
        <v>11</v>
      </c>
      <c r="S219" s="147">
        <f t="shared" si="70"/>
        <v>1.5714285714285714</v>
      </c>
      <c r="T219" s="149">
        <f t="shared" si="71"/>
        <v>21</v>
      </c>
      <c r="U219" s="149">
        <f>+PLAN!M227</f>
        <v>14</v>
      </c>
      <c r="V219" s="150">
        <f t="shared" si="72"/>
        <v>1.5</v>
      </c>
      <c r="W219" s="49"/>
      <c r="X219" s="56">
        <v>217</v>
      </c>
      <c r="Y219" s="50">
        <f>COUNTIFS('1 TRIM'!$A$8:$A$10507,X219,'1 TRIM'!$J$8:$J$10507,"Programada")</f>
        <v>5</v>
      </c>
      <c r="Z219" s="50">
        <f>COUNTIFS('1 TRIM'!$A$8:$A$10507,X219,'1 TRIM'!$J$8:$J$10507,"Demanda")</f>
        <v>4</v>
      </c>
      <c r="AA219" s="50">
        <f>COUNTIFS('2 TRIM'!$A$8:$A$15000,X219,'2 TRIM'!$J$8:$J$15000,"Programada")</f>
        <v>5</v>
      </c>
      <c r="AB219" s="50">
        <f>COUNTIFS('2 TRIM'!$A$8:$A$15000,X219,'2 TRIM'!$J$8:$J$15000,"Demanda")</f>
        <v>3</v>
      </c>
      <c r="AC219" s="50">
        <f>COUNTIFS('3 TRIM'!$A$8:$A$20000,X219,'3 TRIM'!$J$8:$J$20000,"Programada")</f>
        <v>11</v>
      </c>
      <c r="AD219" s="50">
        <f>COUNTIFS('3 TRIM'!$A$8:$A$20000,X219,'3 TRIM'!$J$8:$J$20000,"Demanda")</f>
        <v>4</v>
      </c>
      <c r="AE219" s="50">
        <f>COUNTIFS('4 TRIM'!$A$8:$A$10161,X219,'4 TRIM'!$G$8:$G$10161,"Programada")</f>
        <v>0</v>
      </c>
      <c r="AF219" s="50">
        <f>COUNTIFS('4 TRIM'!$A$8:$A$10161,X219,'4 TRIM'!$G$8:$G$10161,"Demanda")</f>
        <v>0</v>
      </c>
      <c r="AG219" s="51">
        <f t="shared" si="57"/>
        <v>32</v>
      </c>
      <c r="AH219" s="49"/>
      <c r="AI219" s="56">
        <v>217</v>
      </c>
      <c r="AJ219" s="50">
        <f>COUNTIFS('1 TRIM'!$A$8:$A$15000,AI219,'1 TRIM'!$K$8:$K$15000,"Interno")</f>
        <v>1</v>
      </c>
      <c r="AK219" s="50">
        <f>COUNTIFS('1 TRIM'!$A$8:$A$15000,AI219,'1 TRIM'!$K$8:$K$15000,"Externo")</f>
        <v>8</v>
      </c>
      <c r="AL219" s="50">
        <f>COUNTIFS('2 TRIM'!$A$8:$A$15000,AI219,'2 TRIM'!$K$8:$K$15000,"Interno")</f>
        <v>0</v>
      </c>
      <c r="AM219" s="50">
        <f>COUNTIFS('2 TRIM'!$A$8:$A$15000,AI219,'2 TRIM'!$K$8:$K$15000,"Externo")</f>
        <v>8</v>
      </c>
      <c r="AN219" s="50">
        <f>COUNTIFS('3 TRIM'!A$8:A$5481,AI219,'3 TRIM'!K$8:K$5481,"Interno")</f>
        <v>1</v>
      </c>
      <c r="AO219" s="50">
        <f>COUNTIFS('3 TRIM'!A$8:A$5481,AI219,'3 TRIM'!K$8:K$5481,"Externo")</f>
        <v>11</v>
      </c>
      <c r="AP219" s="50">
        <f>COUNTIFS('4 TRIM'!A$8:A$5161,AI219,'4 TRIM'!H$8:H$5161,"Interno")</f>
        <v>0</v>
      </c>
      <c r="AQ219" s="50">
        <f>COUNTIFS('4 TRIM'!A$8:A$5161,AI219,'4 TRIM'!H$8:H$5161,"Externo")</f>
        <v>0</v>
      </c>
      <c r="AR219" s="51">
        <f t="shared" si="73"/>
        <v>29</v>
      </c>
      <c r="AS219" s="49"/>
      <c r="AT219" s="56">
        <v>217</v>
      </c>
      <c r="AU219" s="52">
        <f>COUNTIFS('1 TRIM'!$A$8:$A$15000,AT219,'1 TRIM'!$L$8:$L$15000,"Campo")</f>
        <v>4</v>
      </c>
      <c r="AV219" s="52">
        <f>COUNTIFS('1 TRIM'!$A$8:$A$15000,AT219,'1 TRIM'!$L$8:$L$15000,"Oficina")</f>
        <v>1</v>
      </c>
      <c r="AW219" s="52">
        <f>COUNTIFS('1 TRIM'!$A$8:$A$15000,AT219,'1 TRIM'!$L$8:$L$15000,"Virtual")</f>
        <v>4</v>
      </c>
      <c r="AX219" s="52">
        <f>COUNTIFS('2 TRIM'!$A$8:$A$15000,AT219,'2 TRIM'!$L$8:$L$15000,"Campo")</f>
        <v>7</v>
      </c>
      <c r="AY219" s="52">
        <f>COUNTIFS('2 TRIM'!$A$8:$A$15000,AT219,'2 TRIM'!$L$8:$L$15000,"Oficina")</f>
        <v>0</v>
      </c>
      <c r="AZ219" s="52">
        <f>COUNTIFS('2 TRIM'!$A$8:$A$15000,AT219,'2 TRIM'!$L$8:$L$15000,"Virtual")</f>
        <v>1</v>
      </c>
      <c r="BA219" s="52">
        <f>COUNTIFS('3 TRIM'!$A$8:$A$5481,AT219,'3 TRIM'!$L$8:$L$5481,"Campo")</f>
        <v>8</v>
      </c>
      <c r="BB219" s="52">
        <f>COUNTIFS('3 TRIM'!$A$8:$A$5481,AT219,'3 TRIM'!$L$8:$L$5481,"Oficina")</f>
        <v>0</v>
      </c>
      <c r="BC219" s="52">
        <f>COUNTIFS('3 TRIM'!$A$8:$A$5481,AT219,'3 TRIM'!$L$8:$L$5481,"Virtual")</f>
        <v>4</v>
      </c>
      <c r="BD219" s="50">
        <f>COUNTIFS('4 TRIM'!$A$8:$A$5161,X219,'4 TRIM'!$I$8:$I$5161,"Campo")</f>
        <v>0</v>
      </c>
      <c r="BE219" s="52">
        <f>COUNTIFS('4 TRIM'!$A$8:$A$5161,AT219,'4 TRIM'!$I$8:$I$5161,"Oficina")</f>
        <v>0</v>
      </c>
      <c r="BF219" s="52">
        <f>COUNTIFS('4 TRIM'!$A$8:$A$5161,AT219,'4 TRIM'!$I$8:$I$5161,"Virtual")</f>
        <v>0</v>
      </c>
      <c r="BG219" s="51">
        <f t="shared" si="74"/>
        <v>29</v>
      </c>
      <c r="BH219" s="49"/>
      <c r="BI219" s="56">
        <v>217</v>
      </c>
      <c r="BJ219" s="52">
        <f>SUMIFS('1 TRIM'!M$8:M$14507,'1 TRIM'!A$8:A$14507,FORMULAS!BI219)</f>
        <v>416</v>
      </c>
      <c r="BK219" s="52">
        <f>SUMIFS('2 TRIM'!M$8:M$6930,'2 TRIM'!A$8:A$6930,FORMULAS!BI219)</f>
        <v>29</v>
      </c>
      <c r="BL219" s="52">
        <f>SUMIFS('3 TRIM'!M$8:M$5481,'3 TRIM'!A$8:A$5481,FORMULAS!BK219)</f>
        <v>0</v>
      </c>
      <c r="BM219" s="52">
        <f>SUMIFS('4 TRIM'!M$8:M$5161,'4 TRIM'!A$8:A$5161,FORMULAS!BL219)</f>
        <v>0</v>
      </c>
      <c r="BN219" s="52">
        <f>SUMIFS('1 TRIM'!Q$8:Q$5507,'1 TRIM'!E$8:E$5507,FORMULAS!BM219)</f>
        <v>0</v>
      </c>
      <c r="BO219" s="49"/>
      <c r="BQ219" s="61"/>
      <c r="BR219" s="49"/>
      <c r="BS219" s="49"/>
      <c r="BT219" s="49"/>
      <c r="BU219" s="49"/>
      <c r="BV219" s="49"/>
      <c r="BW219" s="49"/>
      <c r="BX219" s="49"/>
      <c r="BY219" s="49"/>
      <c r="BZ219" s="49"/>
    </row>
    <row r="220" spans="1:78" x14ac:dyDescent="0.25">
      <c r="A220" s="56">
        <v>218</v>
      </c>
      <c r="B220" s="57">
        <f>+PLAN!I228</f>
        <v>1</v>
      </c>
      <c r="C220" s="38">
        <f t="shared" si="58"/>
        <v>0</v>
      </c>
      <c r="D220" s="39">
        <f t="shared" si="59"/>
        <v>0</v>
      </c>
      <c r="E220" s="58">
        <f>+PLAN!J228</f>
        <v>4</v>
      </c>
      <c r="F220" s="41">
        <f t="shared" si="60"/>
        <v>5</v>
      </c>
      <c r="G220" s="42">
        <f t="shared" si="61"/>
        <v>1.25</v>
      </c>
      <c r="H220" s="148">
        <f t="shared" si="62"/>
        <v>5</v>
      </c>
      <c r="I220" s="148">
        <f t="shared" si="63"/>
        <v>5</v>
      </c>
      <c r="J220" s="147">
        <f t="shared" si="64"/>
        <v>1</v>
      </c>
      <c r="K220" s="59">
        <f>+PLAN!K228</f>
        <v>5</v>
      </c>
      <c r="L220" s="44">
        <f t="shared" si="65"/>
        <v>7</v>
      </c>
      <c r="M220" s="45">
        <f t="shared" si="66"/>
        <v>1.4</v>
      </c>
      <c r="N220" s="46">
        <f>+PLAN!L228</f>
        <v>4</v>
      </c>
      <c r="O220" s="47">
        <f>COUNTIF('4 TRIM'!$A$8:$A$5161,A220)</f>
        <v>0</v>
      </c>
      <c r="P220" s="48">
        <f t="shared" si="67"/>
        <v>0</v>
      </c>
      <c r="Q220" s="148">
        <f t="shared" si="68"/>
        <v>9</v>
      </c>
      <c r="R220" s="148">
        <f t="shared" si="69"/>
        <v>7</v>
      </c>
      <c r="S220" s="147">
        <f t="shared" si="70"/>
        <v>0.77777777777777779</v>
      </c>
      <c r="T220" s="149">
        <f t="shared" si="71"/>
        <v>12</v>
      </c>
      <c r="U220" s="149">
        <f>+PLAN!M228</f>
        <v>14</v>
      </c>
      <c r="V220" s="150">
        <f t="shared" si="72"/>
        <v>0.8571428571428571</v>
      </c>
      <c r="W220" s="49"/>
      <c r="X220" s="56">
        <v>218</v>
      </c>
      <c r="Y220" s="50">
        <f>COUNTIFS('1 TRIM'!$A$8:$A$10507,X220,'1 TRIM'!$J$8:$J$10507,"Programada")</f>
        <v>0</v>
      </c>
      <c r="Z220" s="50">
        <f>COUNTIFS('1 TRIM'!$A$8:$A$10507,X220,'1 TRIM'!$J$8:$J$10507,"Demanda")</f>
        <v>0</v>
      </c>
      <c r="AA220" s="50">
        <f>COUNTIFS('2 TRIM'!$A$8:$A$15000,X220,'2 TRIM'!$J$8:$J$15000,"Programada")</f>
        <v>5</v>
      </c>
      <c r="AB220" s="50">
        <f>COUNTIFS('2 TRIM'!$A$8:$A$15000,X220,'2 TRIM'!$J$8:$J$15000,"Demanda")</f>
        <v>0</v>
      </c>
      <c r="AC220" s="50">
        <f>COUNTIFS('3 TRIM'!$A$8:$A$20000,X220,'3 TRIM'!$J$8:$J$20000,"Programada")</f>
        <v>7</v>
      </c>
      <c r="AD220" s="50">
        <f>COUNTIFS('3 TRIM'!$A$8:$A$20000,X220,'3 TRIM'!$J$8:$J$20000,"Demanda")</f>
        <v>1</v>
      </c>
      <c r="AE220" s="50">
        <f>COUNTIFS('4 TRIM'!$A$8:$A$10161,X220,'4 TRIM'!$G$8:$G$10161,"Programada")</f>
        <v>0</v>
      </c>
      <c r="AF220" s="50">
        <f>COUNTIFS('4 TRIM'!$A$8:$A$10161,X220,'4 TRIM'!$G$8:$G$10161,"Demanda")</f>
        <v>0</v>
      </c>
      <c r="AG220" s="51">
        <f t="shared" si="57"/>
        <v>13</v>
      </c>
      <c r="AH220" s="49"/>
      <c r="AI220" s="56">
        <v>218</v>
      </c>
      <c r="AJ220" s="50">
        <f>COUNTIFS('1 TRIM'!$A$8:$A$15000,AI220,'1 TRIM'!$K$8:$K$15000,"Interno")</f>
        <v>0</v>
      </c>
      <c r="AK220" s="50">
        <f>COUNTIFS('1 TRIM'!$A$8:$A$15000,AI220,'1 TRIM'!$K$8:$K$15000,"Externo")</f>
        <v>0</v>
      </c>
      <c r="AL220" s="50">
        <f>COUNTIFS('2 TRIM'!$A$8:$A$15000,AI220,'2 TRIM'!$K$8:$K$15000,"Interno")</f>
        <v>0</v>
      </c>
      <c r="AM220" s="50">
        <f>COUNTIFS('2 TRIM'!$A$8:$A$15000,AI220,'2 TRIM'!$K$8:$K$15000,"Externo")</f>
        <v>5</v>
      </c>
      <c r="AN220" s="50">
        <f>COUNTIFS('3 TRIM'!A$8:A$5481,AI220,'3 TRIM'!K$8:K$5481,"Interno")</f>
        <v>0</v>
      </c>
      <c r="AO220" s="50">
        <f>COUNTIFS('3 TRIM'!A$8:A$5481,AI220,'3 TRIM'!K$8:K$5481,"Externo")</f>
        <v>3</v>
      </c>
      <c r="AP220" s="50">
        <f>COUNTIFS('4 TRIM'!A$8:A$5161,AI220,'4 TRIM'!H$8:H$5161,"Interno")</f>
        <v>0</v>
      </c>
      <c r="AQ220" s="50">
        <f>COUNTIFS('4 TRIM'!A$8:A$5161,AI220,'4 TRIM'!H$8:H$5161,"Externo")</f>
        <v>0</v>
      </c>
      <c r="AR220" s="51">
        <f t="shared" si="73"/>
        <v>8</v>
      </c>
      <c r="AS220" s="49"/>
      <c r="AT220" s="56">
        <v>218</v>
      </c>
      <c r="AU220" s="52">
        <f>COUNTIFS('1 TRIM'!$A$8:$A$15000,AT220,'1 TRIM'!$L$8:$L$15000,"Campo")</f>
        <v>0</v>
      </c>
      <c r="AV220" s="52">
        <f>COUNTIFS('1 TRIM'!$A$8:$A$15000,AT220,'1 TRIM'!$L$8:$L$15000,"Oficina")</f>
        <v>0</v>
      </c>
      <c r="AW220" s="52">
        <f>COUNTIFS('1 TRIM'!$A$8:$A$15000,AT220,'1 TRIM'!$L$8:$L$15000,"Virtual")</f>
        <v>0</v>
      </c>
      <c r="AX220" s="52">
        <f>COUNTIFS('2 TRIM'!$A$8:$A$15000,AT220,'2 TRIM'!$L$8:$L$15000,"Campo")</f>
        <v>5</v>
      </c>
      <c r="AY220" s="52">
        <f>COUNTIFS('2 TRIM'!$A$8:$A$15000,AT220,'2 TRIM'!$L$8:$L$15000,"Oficina")</f>
        <v>0</v>
      </c>
      <c r="AZ220" s="52">
        <f>COUNTIFS('2 TRIM'!$A$8:$A$15000,AT220,'2 TRIM'!$L$8:$L$15000,"Virtual")</f>
        <v>0</v>
      </c>
      <c r="BA220" s="52">
        <f>COUNTIFS('3 TRIM'!$A$8:$A$5481,AT220,'3 TRIM'!$L$8:$L$5481,"Campo")</f>
        <v>2</v>
      </c>
      <c r="BB220" s="52">
        <f>COUNTIFS('3 TRIM'!$A$8:$A$5481,AT220,'3 TRIM'!$L$8:$L$5481,"Oficina")</f>
        <v>0</v>
      </c>
      <c r="BC220" s="52">
        <f>COUNTIFS('3 TRIM'!$A$8:$A$5481,AT220,'3 TRIM'!$L$8:$L$5481,"Virtual")</f>
        <v>1</v>
      </c>
      <c r="BD220" s="50">
        <f>COUNTIFS('4 TRIM'!$A$8:$A$5161,X220,'4 TRIM'!$I$8:$I$5161,"Campo")</f>
        <v>0</v>
      </c>
      <c r="BE220" s="52">
        <f>COUNTIFS('4 TRIM'!$A$8:$A$5161,AT220,'4 TRIM'!$I$8:$I$5161,"Oficina")</f>
        <v>0</v>
      </c>
      <c r="BF220" s="52">
        <f>COUNTIFS('4 TRIM'!$A$8:$A$5161,AT220,'4 TRIM'!$I$8:$I$5161,"Virtual")</f>
        <v>0</v>
      </c>
      <c r="BG220" s="51">
        <f t="shared" si="74"/>
        <v>8</v>
      </c>
      <c r="BH220" s="49"/>
      <c r="BI220" s="56">
        <v>218</v>
      </c>
      <c r="BJ220" s="52">
        <f>SUMIFS('1 TRIM'!M$8:M$14507,'1 TRIM'!A$8:A$14507,FORMULAS!BI220)</f>
        <v>0</v>
      </c>
      <c r="BK220" s="52">
        <f>SUMIFS('2 TRIM'!M$8:M$6930,'2 TRIM'!A$8:A$6930,FORMULAS!BI220)</f>
        <v>161</v>
      </c>
      <c r="BL220" s="52">
        <f>SUMIFS('3 TRIM'!M$8:M$5481,'3 TRIM'!A$8:A$5481,FORMULAS!BK220)</f>
        <v>621</v>
      </c>
      <c r="BM220" s="52">
        <f>SUMIFS('4 TRIM'!M$8:M$5161,'4 TRIM'!A$8:A$5161,FORMULAS!BL220)</f>
        <v>0</v>
      </c>
      <c r="BN220" s="52">
        <f>SUMIFS('1 TRIM'!Q$8:Q$5507,'1 TRIM'!E$8:E$5507,FORMULAS!BM220)</f>
        <v>0</v>
      </c>
      <c r="BO220" s="49"/>
      <c r="BQ220" s="61"/>
      <c r="BR220" s="49"/>
      <c r="BS220" s="49"/>
      <c r="BT220" s="49"/>
      <c r="BU220" s="49"/>
      <c r="BV220" s="49"/>
      <c r="BW220" s="49"/>
      <c r="BX220" s="49"/>
      <c r="BY220" s="49"/>
      <c r="BZ220" s="49"/>
    </row>
    <row r="221" spans="1:78" x14ac:dyDescent="0.25">
      <c r="A221" s="56">
        <v>219</v>
      </c>
      <c r="B221" s="57">
        <f>+PLAN!I229</f>
        <v>25</v>
      </c>
      <c r="C221" s="38">
        <f t="shared" si="58"/>
        <v>0</v>
      </c>
      <c r="D221" s="39">
        <f t="shared" si="59"/>
        <v>0</v>
      </c>
      <c r="E221" s="58">
        <f>+PLAN!J229</f>
        <v>25</v>
      </c>
      <c r="F221" s="41">
        <f t="shared" si="60"/>
        <v>1</v>
      </c>
      <c r="G221" s="42">
        <f t="shared" si="61"/>
        <v>0.04</v>
      </c>
      <c r="H221" s="148">
        <f t="shared" si="62"/>
        <v>50</v>
      </c>
      <c r="I221" s="148">
        <f t="shared" si="63"/>
        <v>1</v>
      </c>
      <c r="J221" s="147">
        <f t="shared" si="64"/>
        <v>0.02</v>
      </c>
      <c r="K221" s="59">
        <f>+PLAN!K229</f>
        <v>25</v>
      </c>
      <c r="L221" s="44">
        <f t="shared" si="65"/>
        <v>1</v>
      </c>
      <c r="M221" s="45">
        <f t="shared" si="66"/>
        <v>0.04</v>
      </c>
      <c r="N221" s="46">
        <f>+PLAN!L229</f>
        <v>25</v>
      </c>
      <c r="O221" s="47">
        <f>COUNTIF('4 TRIM'!$A$8:$A$5161,A221)</f>
        <v>0</v>
      </c>
      <c r="P221" s="48">
        <f t="shared" si="67"/>
        <v>0</v>
      </c>
      <c r="Q221" s="148">
        <f t="shared" si="68"/>
        <v>50</v>
      </c>
      <c r="R221" s="148">
        <f t="shared" si="69"/>
        <v>1</v>
      </c>
      <c r="S221" s="147">
        <f t="shared" si="70"/>
        <v>0.02</v>
      </c>
      <c r="T221" s="149">
        <f t="shared" si="71"/>
        <v>2</v>
      </c>
      <c r="U221" s="149">
        <f>+PLAN!M229</f>
        <v>100</v>
      </c>
      <c r="V221" s="150">
        <f t="shared" si="72"/>
        <v>0.02</v>
      </c>
      <c r="W221" s="49"/>
      <c r="X221" s="56">
        <v>219</v>
      </c>
      <c r="Y221" s="50">
        <f>COUNTIFS('1 TRIM'!$A$8:$A$10507,X221,'1 TRIM'!$J$8:$J$10507,"Programada")</f>
        <v>0</v>
      </c>
      <c r="Z221" s="50">
        <f>COUNTIFS('1 TRIM'!$A$8:$A$10507,X221,'1 TRIM'!$J$8:$J$10507,"Demanda")</f>
        <v>0</v>
      </c>
      <c r="AA221" s="50">
        <f>COUNTIFS('2 TRIM'!$A$8:$A$15000,X221,'2 TRIM'!$J$8:$J$15000,"Programada")</f>
        <v>1</v>
      </c>
      <c r="AB221" s="50">
        <f>COUNTIFS('2 TRIM'!$A$8:$A$15000,X221,'2 TRIM'!$J$8:$J$15000,"Demanda")</f>
        <v>0</v>
      </c>
      <c r="AC221" s="50">
        <f>COUNTIFS('3 TRIM'!$A$8:$A$20000,X221,'3 TRIM'!$J$8:$J$20000,"Programada")</f>
        <v>1</v>
      </c>
      <c r="AD221" s="50">
        <f>COUNTIFS('3 TRIM'!$A$8:$A$20000,X221,'3 TRIM'!$J$8:$J$20000,"Demanda")</f>
        <v>1</v>
      </c>
      <c r="AE221" s="50">
        <f>COUNTIFS('4 TRIM'!$A$8:$A$10161,X221,'4 TRIM'!$G$8:$G$10161,"Programada")</f>
        <v>0</v>
      </c>
      <c r="AF221" s="50">
        <f>COUNTIFS('4 TRIM'!$A$8:$A$10161,X221,'4 TRIM'!$G$8:$G$10161,"Demanda")</f>
        <v>0</v>
      </c>
      <c r="AG221" s="51">
        <f t="shared" si="57"/>
        <v>3</v>
      </c>
      <c r="AH221" s="49"/>
      <c r="AI221" s="56">
        <v>219</v>
      </c>
      <c r="AJ221" s="50">
        <f>COUNTIFS('1 TRIM'!$A$8:$A$15000,AI221,'1 TRIM'!$K$8:$K$15000,"Interno")</f>
        <v>0</v>
      </c>
      <c r="AK221" s="50">
        <f>COUNTIFS('1 TRIM'!$A$8:$A$15000,AI221,'1 TRIM'!$K$8:$K$15000,"Externo")</f>
        <v>0</v>
      </c>
      <c r="AL221" s="50">
        <f>COUNTIFS('2 TRIM'!$A$8:$A$15000,AI221,'2 TRIM'!$K$8:$K$15000,"Interno")</f>
        <v>1</v>
      </c>
      <c r="AM221" s="50">
        <f>COUNTIFS('2 TRIM'!$A$8:$A$15000,AI221,'2 TRIM'!$K$8:$K$15000,"Externo")</f>
        <v>0</v>
      </c>
      <c r="AN221" s="50">
        <f>COUNTIFS('3 TRIM'!A$8:A$5481,AI221,'3 TRIM'!K$8:K$5481,"Interno")</f>
        <v>1</v>
      </c>
      <c r="AO221" s="50">
        <f>COUNTIFS('3 TRIM'!A$8:A$5481,AI221,'3 TRIM'!K$8:K$5481,"Externo")</f>
        <v>0</v>
      </c>
      <c r="AP221" s="50">
        <f>COUNTIFS('4 TRIM'!A$8:A$5161,AI221,'4 TRIM'!H$8:H$5161,"Interno")</f>
        <v>0</v>
      </c>
      <c r="AQ221" s="50">
        <f>COUNTIFS('4 TRIM'!A$8:A$5161,AI221,'4 TRIM'!H$8:H$5161,"Externo")</f>
        <v>0</v>
      </c>
      <c r="AR221" s="51">
        <f t="shared" si="73"/>
        <v>2</v>
      </c>
      <c r="AS221" s="49"/>
      <c r="AT221" s="56">
        <v>219</v>
      </c>
      <c r="AU221" s="52">
        <f>COUNTIFS('1 TRIM'!$A$8:$A$15000,AT221,'1 TRIM'!$L$8:$L$15000,"Campo")</f>
        <v>0</v>
      </c>
      <c r="AV221" s="52">
        <f>COUNTIFS('1 TRIM'!$A$8:$A$15000,AT221,'1 TRIM'!$L$8:$L$15000,"Oficina")</f>
        <v>0</v>
      </c>
      <c r="AW221" s="52">
        <f>COUNTIFS('1 TRIM'!$A$8:$A$15000,AT221,'1 TRIM'!$L$8:$L$15000,"Virtual")</f>
        <v>0</v>
      </c>
      <c r="AX221" s="52">
        <f>COUNTIFS('2 TRIM'!$A$8:$A$15000,AT221,'2 TRIM'!$L$8:$L$15000,"Campo")</f>
        <v>1</v>
      </c>
      <c r="AY221" s="52">
        <f>COUNTIFS('2 TRIM'!$A$8:$A$15000,AT221,'2 TRIM'!$L$8:$L$15000,"Oficina")</f>
        <v>0</v>
      </c>
      <c r="AZ221" s="52">
        <f>COUNTIFS('2 TRIM'!$A$8:$A$15000,AT221,'2 TRIM'!$L$8:$L$15000,"Virtual")</f>
        <v>0</v>
      </c>
      <c r="BA221" s="52">
        <f>COUNTIFS('3 TRIM'!$A$8:$A$5481,AT221,'3 TRIM'!$L$8:$L$5481,"Campo")</f>
        <v>0</v>
      </c>
      <c r="BB221" s="52">
        <f>COUNTIFS('3 TRIM'!$A$8:$A$5481,AT221,'3 TRIM'!$L$8:$L$5481,"Oficina")</f>
        <v>1</v>
      </c>
      <c r="BC221" s="52">
        <f>COUNTIFS('3 TRIM'!$A$8:$A$5481,AT221,'3 TRIM'!$L$8:$L$5481,"Virtual")</f>
        <v>0</v>
      </c>
      <c r="BD221" s="50">
        <f>COUNTIFS('4 TRIM'!$A$8:$A$5161,X221,'4 TRIM'!$I$8:$I$5161,"Campo")</f>
        <v>0</v>
      </c>
      <c r="BE221" s="52">
        <f>COUNTIFS('4 TRIM'!$A$8:$A$5161,AT221,'4 TRIM'!$I$8:$I$5161,"Oficina")</f>
        <v>0</v>
      </c>
      <c r="BF221" s="52">
        <f>COUNTIFS('4 TRIM'!$A$8:$A$5161,AT221,'4 TRIM'!$I$8:$I$5161,"Virtual")</f>
        <v>0</v>
      </c>
      <c r="BG221" s="51">
        <f t="shared" si="74"/>
        <v>2</v>
      </c>
      <c r="BH221" s="49"/>
      <c r="BI221" s="56">
        <v>219</v>
      </c>
      <c r="BJ221" s="52">
        <f>SUMIFS('1 TRIM'!M$8:M$14507,'1 TRIM'!A$8:A$14507,FORMULAS!BI221)</f>
        <v>0</v>
      </c>
      <c r="BK221" s="52">
        <f>SUMIFS('2 TRIM'!M$8:M$6930,'2 TRIM'!A$8:A$6930,FORMULAS!BI221)</f>
        <v>43</v>
      </c>
      <c r="BL221" s="52">
        <f>SUMIFS('3 TRIM'!M$8:M$5481,'3 TRIM'!A$8:A$5481,FORMULAS!BK221)</f>
        <v>2</v>
      </c>
      <c r="BM221" s="52">
        <f>SUMIFS('4 TRIM'!M$8:M$5161,'4 TRIM'!A$8:A$5161,FORMULAS!BL221)</f>
        <v>0</v>
      </c>
      <c r="BN221" s="52">
        <f>SUMIFS('1 TRIM'!Q$8:Q$5507,'1 TRIM'!E$8:E$5507,FORMULAS!BM221)</f>
        <v>0</v>
      </c>
      <c r="BO221" s="49"/>
      <c r="BQ221" s="61"/>
      <c r="BR221" s="49"/>
      <c r="BS221" s="49"/>
      <c r="BT221" s="49"/>
      <c r="BU221" s="49"/>
      <c r="BV221" s="49"/>
      <c r="BW221" s="49"/>
      <c r="BX221" s="49"/>
      <c r="BY221" s="49"/>
      <c r="BZ221" s="49"/>
    </row>
    <row r="222" spans="1:78" x14ac:dyDescent="0.25">
      <c r="A222" s="56">
        <v>220</v>
      </c>
      <c r="B222" s="57">
        <f>+PLAN!I230</f>
        <v>42</v>
      </c>
      <c r="C222" s="38">
        <f t="shared" si="58"/>
        <v>0</v>
      </c>
      <c r="D222" s="39">
        <f t="shared" si="59"/>
        <v>0</v>
      </c>
      <c r="E222" s="58">
        <f>+PLAN!J230</f>
        <v>42</v>
      </c>
      <c r="F222" s="41">
        <f t="shared" si="60"/>
        <v>17</v>
      </c>
      <c r="G222" s="42">
        <f t="shared" si="61"/>
        <v>0.40476190476190477</v>
      </c>
      <c r="H222" s="148">
        <f t="shared" si="62"/>
        <v>84</v>
      </c>
      <c r="I222" s="148">
        <f t="shared" si="63"/>
        <v>17</v>
      </c>
      <c r="J222" s="147">
        <f t="shared" si="64"/>
        <v>0.20238095238095238</v>
      </c>
      <c r="K222" s="59">
        <f>+PLAN!K230</f>
        <v>43</v>
      </c>
      <c r="L222" s="44">
        <f t="shared" si="65"/>
        <v>33</v>
      </c>
      <c r="M222" s="45">
        <f t="shared" si="66"/>
        <v>0.76744186046511631</v>
      </c>
      <c r="N222" s="46">
        <f>+PLAN!L230</f>
        <v>42</v>
      </c>
      <c r="O222" s="47">
        <f>COUNTIF('4 TRIM'!$A$8:$A$5161,A222)</f>
        <v>0</v>
      </c>
      <c r="P222" s="48">
        <f t="shared" si="67"/>
        <v>0</v>
      </c>
      <c r="Q222" s="148">
        <f t="shared" si="68"/>
        <v>85</v>
      </c>
      <c r="R222" s="148">
        <f t="shared" si="69"/>
        <v>33</v>
      </c>
      <c r="S222" s="147">
        <f t="shared" si="70"/>
        <v>0.38823529411764707</v>
      </c>
      <c r="T222" s="149">
        <f t="shared" si="71"/>
        <v>50</v>
      </c>
      <c r="U222" s="149">
        <f>+PLAN!M230</f>
        <v>169</v>
      </c>
      <c r="V222" s="150">
        <f t="shared" si="72"/>
        <v>0.29585798816568049</v>
      </c>
      <c r="W222" s="49"/>
      <c r="X222" s="56">
        <v>220</v>
      </c>
      <c r="Y222" s="50">
        <f>COUNTIFS('1 TRIM'!$A$8:$A$10507,X222,'1 TRIM'!$J$8:$J$10507,"Programada")</f>
        <v>0</v>
      </c>
      <c r="Z222" s="50">
        <f>COUNTIFS('1 TRIM'!$A$8:$A$10507,X222,'1 TRIM'!$J$8:$J$10507,"Demanda")</f>
        <v>0</v>
      </c>
      <c r="AA222" s="50">
        <f>COUNTIFS('2 TRIM'!$A$8:$A$15000,X222,'2 TRIM'!$J$8:$J$15000,"Programada")</f>
        <v>17</v>
      </c>
      <c r="AB222" s="50">
        <f>COUNTIFS('2 TRIM'!$A$8:$A$15000,X222,'2 TRIM'!$J$8:$J$15000,"Demanda")</f>
        <v>0</v>
      </c>
      <c r="AC222" s="50">
        <f>COUNTIFS('3 TRIM'!$A$8:$A$20000,X222,'3 TRIM'!$J$8:$J$20000,"Programada")</f>
        <v>33</v>
      </c>
      <c r="AD222" s="50">
        <f>COUNTIFS('3 TRIM'!$A$8:$A$20000,X222,'3 TRIM'!$J$8:$J$20000,"Demanda")</f>
        <v>0</v>
      </c>
      <c r="AE222" s="50">
        <f>COUNTIFS('4 TRIM'!$A$8:$A$10161,X222,'4 TRIM'!$G$8:$G$10161,"Programada")</f>
        <v>0</v>
      </c>
      <c r="AF222" s="50">
        <f>COUNTIFS('4 TRIM'!$A$8:$A$10161,X222,'4 TRIM'!$G$8:$G$10161,"Demanda")</f>
        <v>0</v>
      </c>
      <c r="AG222" s="51">
        <f t="shared" si="57"/>
        <v>50</v>
      </c>
      <c r="AH222" s="49"/>
      <c r="AI222" s="56">
        <v>220</v>
      </c>
      <c r="AJ222" s="50">
        <f>COUNTIFS('1 TRIM'!$A$8:$A$15000,AI222,'1 TRIM'!$K$8:$K$15000,"Interno")</f>
        <v>0</v>
      </c>
      <c r="AK222" s="50">
        <f>COUNTIFS('1 TRIM'!$A$8:$A$15000,AI222,'1 TRIM'!$K$8:$K$15000,"Externo")</f>
        <v>0</v>
      </c>
      <c r="AL222" s="50">
        <f>COUNTIFS('2 TRIM'!$A$8:$A$15000,AI222,'2 TRIM'!$K$8:$K$15000,"Interno")</f>
        <v>9</v>
      </c>
      <c r="AM222" s="50">
        <f>COUNTIFS('2 TRIM'!$A$8:$A$15000,AI222,'2 TRIM'!$K$8:$K$15000,"Externo")</f>
        <v>8</v>
      </c>
      <c r="AN222" s="50">
        <f>COUNTIFS('3 TRIM'!A$8:A$5481,AI222,'3 TRIM'!K$8:K$5481,"Interno")</f>
        <v>19</v>
      </c>
      <c r="AO222" s="50">
        <f>COUNTIFS('3 TRIM'!A$8:A$5481,AI222,'3 TRIM'!K$8:K$5481,"Externo")</f>
        <v>14</v>
      </c>
      <c r="AP222" s="50">
        <f>COUNTIFS('4 TRIM'!A$8:A$5161,AI222,'4 TRIM'!H$8:H$5161,"Interno")</f>
        <v>0</v>
      </c>
      <c r="AQ222" s="50">
        <f>COUNTIFS('4 TRIM'!A$8:A$5161,AI222,'4 TRIM'!H$8:H$5161,"Externo")</f>
        <v>0</v>
      </c>
      <c r="AR222" s="51">
        <f t="shared" si="73"/>
        <v>50</v>
      </c>
      <c r="AS222" s="49"/>
      <c r="AT222" s="56">
        <v>220</v>
      </c>
      <c r="AU222" s="52">
        <f>COUNTIFS('1 TRIM'!$A$8:$A$15000,AT222,'1 TRIM'!$L$8:$L$15000,"Campo")</f>
        <v>0</v>
      </c>
      <c r="AV222" s="52">
        <f>COUNTIFS('1 TRIM'!$A$8:$A$15000,AT222,'1 TRIM'!$L$8:$L$15000,"Oficina")</f>
        <v>0</v>
      </c>
      <c r="AW222" s="52">
        <f>COUNTIFS('1 TRIM'!$A$8:$A$15000,AT222,'1 TRIM'!$L$8:$L$15000,"Virtual")</f>
        <v>0</v>
      </c>
      <c r="AX222" s="52">
        <f>COUNTIFS('2 TRIM'!$A$8:$A$15000,AT222,'2 TRIM'!$L$8:$L$15000,"Campo")</f>
        <v>1</v>
      </c>
      <c r="AY222" s="52">
        <f>COUNTIFS('2 TRIM'!$A$8:$A$15000,AT222,'2 TRIM'!$L$8:$L$15000,"Oficina")</f>
        <v>3</v>
      </c>
      <c r="AZ222" s="52">
        <f>COUNTIFS('2 TRIM'!$A$8:$A$15000,AT222,'2 TRIM'!$L$8:$L$15000,"Virtual")</f>
        <v>13</v>
      </c>
      <c r="BA222" s="52">
        <f>COUNTIFS('3 TRIM'!$A$8:$A$5481,AT222,'3 TRIM'!$L$8:$L$5481,"Campo")</f>
        <v>0</v>
      </c>
      <c r="BB222" s="52">
        <f>COUNTIFS('3 TRIM'!$A$8:$A$5481,AT222,'3 TRIM'!$L$8:$L$5481,"Oficina")</f>
        <v>2</v>
      </c>
      <c r="BC222" s="52">
        <f>COUNTIFS('3 TRIM'!$A$8:$A$5481,AT222,'3 TRIM'!$L$8:$L$5481,"Virtual")</f>
        <v>31</v>
      </c>
      <c r="BD222" s="50">
        <f>COUNTIFS('4 TRIM'!$A$8:$A$5161,X222,'4 TRIM'!$I$8:$I$5161,"Campo")</f>
        <v>0</v>
      </c>
      <c r="BE222" s="52">
        <f>COUNTIFS('4 TRIM'!$A$8:$A$5161,AT222,'4 TRIM'!$I$8:$I$5161,"Oficina")</f>
        <v>0</v>
      </c>
      <c r="BF222" s="52">
        <f>COUNTIFS('4 TRIM'!$A$8:$A$5161,AT222,'4 TRIM'!$I$8:$I$5161,"Virtual")</f>
        <v>0</v>
      </c>
      <c r="BG222" s="51">
        <f t="shared" si="74"/>
        <v>50</v>
      </c>
      <c r="BH222" s="49"/>
      <c r="BI222" s="56">
        <v>220</v>
      </c>
      <c r="BJ222" s="52">
        <f>SUMIFS('1 TRIM'!M$8:M$14507,'1 TRIM'!A$8:A$14507,FORMULAS!BI222)</f>
        <v>0</v>
      </c>
      <c r="BK222" s="52">
        <f>SUMIFS('2 TRIM'!M$8:M$6930,'2 TRIM'!A$8:A$6930,FORMULAS!BI222)</f>
        <v>137</v>
      </c>
      <c r="BL222" s="52">
        <f>SUMIFS('3 TRIM'!M$8:M$5481,'3 TRIM'!A$8:A$5481,FORMULAS!BK222)</f>
        <v>0</v>
      </c>
      <c r="BM222" s="52">
        <f>SUMIFS('4 TRIM'!M$8:M$5161,'4 TRIM'!A$8:A$5161,FORMULAS!BL222)</f>
        <v>0</v>
      </c>
      <c r="BN222" s="52">
        <f>SUMIFS('1 TRIM'!Q$8:Q$5507,'1 TRIM'!E$8:E$5507,FORMULAS!BM222)</f>
        <v>0</v>
      </c>
      <c r="BO222" s="49"/>
      <c r="BQ222" s="61"/>
      <c r="BR222" s="49"/>
      <c r="BS222" s="49"/>
      <c r="BT222" s="49"/>
      <c r="BU222" s="49"/>
      <c r="BV222" s="49"/>
      <c r="BW222" s="49"/>
      <c r="BX222" s="49"/>
      <c r="BY222" s="49"/>
      <c r="BZ222" s="49"/>
    </row>
    <row r="223" spans="1:78" x14ac:dyDescent="0.25">
      <c r="A223" s="56">
        <v>221</v>
      </c>
      <c r="B223" s="57">
        <f>+PLAN!I231</f>
        <v>13</v>
      </c>
      <c r="C223" s="38">
        <f t="shared" si="58"/>
        <v>0</v>
      </c>
      <c r="D223" s="39">
        <f t="shared" si="59"/>
        <v>0</v>
      </c>
      <c r="E223" s="58">
        <f>+PLAN!J231</f>
        <v>13</v>
      </c>
      <c r="F223" s="41">
        <f t="shared" si="60"/>
        <v>0</v>
      </c>
      <c r="G223" s="42">
        <f t="shared" si="61"/>
        <v>0</v>
      </c>
      <c r="H223" s="148">
        <f t="shared" si="62"/>
        <v>26</v>
      </c>
      <c r="I223" s="148">
        <f t="shared" si="63"/>
        <v>0</v>
      </c>
      <c r="J223" s="147">
        <f t="shared" si="64"/>
        <v>0</v>
      </c>
      <c r="K223" s="59">
        <f>+PLAN!K231</f>
        <v>14</v>
      </c>
      <c r="L223" s="44">
        <f t="shared" si="65"/>
        <v>0</v>
      </c>
      <c r="M223" s="45">
        <f t="shared" si="66"/>
        <v>0</v>
      </c>
      <c r="N223" s="46">
        <f>+PLAN!L231</f>
        <v>13</v>
      </c>
      <c r="O223" s="47">
        <f>COUNTIF('4 TRIM'!$A$8:$A$5161,A223)</f>
        <v>0</v>
      </c>
      <c r="P223" s="48">
        <f t="shared" si="67"/>
        <v>0</v>
      </c>
      <c r="Q223" s="148">
        <f t="shared" si="68"/>
        <v>27</v>
      </c>
      <c r="R223" s="148">
        <f t="shared" si="69"/>
        <v>0</v>
      </c>
      <c r="S223" s="147">
        <f t="shared" si="70"/>
        <v>0</v>
      </c>
      <c r="T223" s="149">
        <f t="shared" si="71"/>
        <v>0</v>
      </c>
      <c r="U223" s="149">
        <f>+PLAN!M231</f>
        <v>53</v>
      </c>
      <c r="V223" s="150">
        <f t="shared" si="72"/>
        <v>0</v>
      </c>
      <c r="W223" s="49"/>
      <c r="X223" s="56">
        <v>221</v>
      </c>
      <c r="Y223" s="50">
        <f>COUNTIFS('1 TRIM'!$A$8:$A$10507,X223,'1 TRIM'!$J$8:$J$10507,"Programada")</f>
        <v>0</v>
      </c>
      <c r="Z223" s="50">
        <f>COUNTIFS('1 TRIM'!$A$8:$A$10507,X223,'1 TRIM'!$J$8:$J$10507,"Demanda")</f>
        <v>0</v>
      </c>
      <c r="AA223" s="50">
        <f>COUNTIFS('2 TRIM'!$A$8:$A$15000,X223,'2 TRIM'!$J$8:$J$15000,"Programada")</f>
        <v>0</v>
      </c>
      <c r="AB223" s="50">
        <f>COUNTIFS('2 TRIM'!$A$8:$A$15000,X223,'2 TRIM'!$J$8:$J$15000,"Demanda")</f>
        <v>0</v>
      </c>
      <c r="AC223" s="50">
        <f>COUNTIFS('3 TRIM'!$A$8:$A$20000,X223,'3 TRIM'!$J$8:$J$20000,"Programada")</f>
        <v>0</v>
      </c>
      <c r="AD223" s="50">
        <f>COUNTIFS('3 TRIM'!$A$8:$A$20000,X223,'3 TRIM'!$J$8:$J$20000,"Demanda")</f>
        <v>0</v>
      </c>
      <c r="AE223" s="50">
        <f>COUNTIFS('4 TRIM'!$A$8:$A$10161,X223,'4 TRIM'!$G$8:$G$10161,"Programada")</f>
        <v>0</v>
      </c>
      <c r="AF223" s="50">
        <f>COUNTIFS('4 TRIM'!$A$8:$A$10161,X223,'4 TRIM'!$G$8:$G$10161,"Demanda")</f>
        <v>0</v>
      </c>
      <c r="AG223" s="51">
        <f t="shared" si="57"/>
        <v>0</v>
      </c>
      <c r="AH223" s="49"/>
      <c r="AI223" s="56">
        <v>221</v>
      </c>
      <c r="AJ223" s="50">
        <f>COUNTIFS('1 TRIM'!$A$8:$A$15000,AI223,'1 TRIM'!$K$8:$K$15000,"Interno")</f>
        <v>0</v>
      </c>
      <c r="AK223" s="50">
        <f>COUNTIFS('1 TRIM'!$A$8:$A$15000,AI223,'1 TRIM'!$K$8:$K$15000,"Externo")</f>
        <v>0</v>
      </c>
      <c r="AL223" s="50">
        <f>COUNTIFS('2 TRIM'!$A$8:$A$15000,AI223,'2 TRIM'!$K$8:$K$15000,"Interno")</f>
        <v>0</v>
      </c>
      <c r="AM223" s="50">
        <f>COUNTIFS('2 TRIM'!$A$8:$A$15000,AI223,'2 TRIM'!$K$8:$K$15000,"Externo")</f>
        <v>0</v>
      </c>
      <c r="AN223" s="50">
        <f>COUNTIFS('3 TRIM'!A$8:A$5481,AI223,'3 TRIM'!K$8:K$5481,"Interno")</f>
        <v>0</v>
      </c>
      <c r="AO223" s="50">
        <f>COUNTIFS('3 TRIM'!A$8:A$5481,AI223,'3 TRIM'!K$8:K$5481,"Externo")</f>
        <v>0</v>
      </c>
      <c r="AP223" s="50">
        <f>COUNTIFS('4 TRIM'!A$8:A$5161,AI223,'4 TRIM'!H$8:H$5161,"Interno")</f>
        <v>0</v>
      </c>
      <c r="AQ223" s="50">
        <f>COUNTIFS('4 TRIM'!A$8:A$5161,AI223,'4 TRIM'!H$8:H$5161,"Externo")</f>
        <v>0</v>
      </c>
      <c r="AR223" s="51">
        <f t="shared" si="73"/>
        <v>0</v>
      </c>
      <c r="AS223" s="49"/>
      <c r="AT223" s="56">
        <v>221</v>
      </c>
      <c r="AU223" s="52">
        <f>COUNTIFS('1 TRIM'!$A$8:$A$15000,AT223,'1 TRIM'!$L$8:$L$15000,"Campo")</f>
        <v>0</v>
      </c>
      <c r="AV223" s="52">
        <f>COUNTIFS('1 TRIM'!$A$8:$A$15000,AT223,'1 TRIM'!$L$8:$L$15000,"Oficina")</f>
        <v>0</v>
      </c>
      <c r="AW223" s="52">
        <f>COUNTIFS('1 TRIM'!$A$8:$A$15000,AT223,'1 TRIM'!$L$8:$L$15000,"Virtual")</f>
        <v>0</v>
      </c>
      <c r="AX223" s="52">
        <f>COUNTIFS('2 TRIM'!$A$8:$A$15000,AT223,'2 TRIM'!$L$8:$L$15000,"Campo")</f>
        <v>0</v>
      </c>
      <c r="AY223" s="52">
        <f>COUNTIFS('2 TRIM'!$A$8:$A$15000,AT223,'2 TRIM'!$L$8:$L$15000,"Oficina")</f>
        <v>0</v>
      </c>
      <c r="AZ223" s="52">
        <f>COUNTIFS('2 TRIM'!$A$8:$A$15000,AT223,'2 TRIM'!$L$8:$L$15000,"Virtual")</f>
        <v>0</v>
      </c>
      <c r="BA223" s="52">
        <f>COUNTIFS('3 TRIM'!$A$8:$A$5481,AT223,'3 TRIM'!$L$8:$L$5481,"Campo")</f>
        <v>0</v>
      </c>
      <c r="BB223" s="52">
        <f>COUNTIFS('3 TRIM'!$A$8:$A$5481,AT223,'3 TRIM'!$L$8:$L$5481,"Oficina")</f>
        <v>0</v>
      </c>
      <c r="BC223" s="52">
        <f>COUNTIFS('3 TRIM'!$A$8:$A$5481,AT223,'3 TRIM'!$L$8:$L$5481,"Virtual")</f>
        <v>0</v>
      </c>
      <c r="BD223" s="50">
        <f>COUNTIFS('4 TRIM'!$A$8:$A$5161,X223,'4 TRIM'!$I$8:$I$5161,"Campo")</f>
        <v>0</v>
      </c>
      <c r="BE223" s="52">
        <f>COUNTIFS('4 TRIM'!$A$8:$A$5161,AT223,'4 TRIM'!$I$8:$I$5161,"Oficina")</f>
        <v>0</v>
      </c>
      <c r="BF223" s="52">
        <f>COUNTIFS('4 TRIM'!$A$8:$A$5161,AT223,'4 TRIM'!$I$8:$I$5161,"Virtual")</f>
        <v>0</v>
      </c>
      <c r="BG223" s="51">
        <f t="shared" si="74"/>
        <v>0</v>
      </c>
      <c r="BH223" s="49"/>
      <c r="BI223" s="56">
        <v>221</v>
      </c>
      <c r="BJ223" s="52">
        <f>SUMIFS('1 TRIM'!M$8:M$14507,'1 TRIM'!A$8:A$14507,FORMULAS!BI223)</f>
        <v>0</v>
      </c>
      <c r="BK223" s="52">
        <f>SUMIFS('2 TRIM'!M$8:M$6930,'2 TRIM'!A$8:A$6930,FORMULAS!BI223)</f>
        <v>0</v>
      </c>
      <c r="BL223" s="52">
        <f>SUMIFS('3 TRIM'!M$8:M$5481,'3 TRIM'!A$8:A$5481,FORMULAS!BK223)</f>
        <v>0</v>
      </c>
      <c r="BM223" s="52">
        <f>SUMIFS('4 TRIM'!M$8:M$5161,'4 TRIM'!A$8:A$5161,FORMULAS!BL223)</f>
        <v>0</v>
      </c>
      <c r="BN223" s="52">
        <f>SUMIFS('1 TRIM'!Q$8:Q$5507,'1 TRIM'!E$8:E$5507,FORMULAS!BM223)</f>
        <v>0</v>
      </c>
      <c r="BO223" s="49"/>
      <c r="BQ223" s="61"/>
      <c r="BR223" s="49"/>
      <c r="BS223" s="49"/>
      <c r="BT223" s="49"/>
      <c r="BU223" s="49"/>
      <c r="BV223" s="49"/>
      <c r="BW223" s="49"/>
      <c r="BX223" s="49"/>
      <c r="BY223" s="49"/>
      <c r="BZ223" s="49"/>
    </row>
    <row r="224" spans="1:78" x14ac:dyDescent="0.25">
      <c r="A224" s="56">
        <v>222</v>
      </c>
      <c r="B224" s="57">
        <f>+PLAN!I232</f>
        <v>116</v>
      </c>
      <c r="C224" s="38">
        <f t="shared" si="58"/>
        <v>0</v>
      </c>
      <c r="D224" s="39">
        <f t="shared" si="59"/>
        <v>0</v>
      </c>
      <c r="E224" s="58">
        <f>+PLAN!J232</f>
        <v>53</v>
      </c>
      <c r="F224" s="41">
        <f t="shared" si="60"/>
        <v>3</v>
      </c>
      <c r="G224" s="42">
        <f t="shared" si="61"/>
        <v>5.6603773584905662E-2</v>
      </c>
      <c r="H224" s="148">
        <f t="shared" si="62"/>
        <v>169</v>
      </c>
      <c r="I224" s="148">
        <f t="shared" si="63"/>
        <v>3</v>
      </c>
      <c r="J224" s="147">
        <f t="shared" si="64"/>
        <v>1.7751479289940829E-2</v>
      </c>
      <c r="K224" s="59">
        <f>+PLAN!K232</f>
        <v>0</v>
      </c>
      <c r="L224" s="44">
        <f t="shared" si="65"/>
        <v>1</v>
      </c>
      <c r="M224" s="45" t="e">
        <f t="shared" si="66"/>
        <v>#DIV/0!</v>
      </c>
      <c r="N224" s="46">
        <f>+PLAN!L232</f>
        <v>0</v>
      </c>
      <c r="O224" s="47">
        <f>COUNTIF('4 TRIM'!$A$8:$A$5161,A224)</f>
        <v>0</v>
      </c>
      <c r="P224" s="48" t="e">
        <f t="shared" si="67"/>
        <v>#DIV/0!</v>
      </c>
      <c r="Q224" s="148">
        <f t="shared" si="68"/>
        <v>0</v>
      </c>
      <c r="R224" s="148">
        <f t="shared" si="69"/>
        <v>1</v>
      </c>
      <c r="S224" s="147" t="e">
        <f t="shared" si="70"/>
        <v>#DIV/0!</v>
      </c>
      <c r="T224" s="149">
        <f t="shared" si="71"/>
        <v>4</v>
      </c>
      <c r="U224" s="149">
        <f>+PLAN!M232</f>
        <v>169</v>
      </c>
      <c r="V224" s="150">
        <f t="shared" si="72"/>
        <v>2.3668639053254437E-2</v>
      </c>
      <c r="W224" s="49"/>
      <c r="X224" s="56">
        <v>222</v>
      </c>
      <c r="Y224" s="50">
        <f>COUNTIFS('1 TRIM'!$A$8:$A$10507,X224,'1 TRIM'!$J$8:$J$10507,"Programada")</f>
        <v>0</v>
      </c>
      <c r="Z224" s="50">
        <f>COUNTIFS('1 TRIM'!$A$8:$A$10507,X224,'1 TRIM'!$J$8:$J$10507,"Demanda")</f>
        <v>0</v>
      </c>
      <c r="AA224" s="50">
        <f>COUNTIFS('2 TRIM'!$A$8:$A$15000,X224,'2 TRIM'!$J$8:$J$15000,"Programada")</f>
        <v>3</v>
      </c>
      <c r="AB224" s="50">
        <f>COUNTIFS('2 TRIM'!$A$8:$A$15000,X224,'2 TRIM'!$J$8:$J$15000,"Demanda")</f>
        <v>0</v>
      </c>
      <c r="AC224" s="50">
        <f>COUNTIFS('3 TRIM'!$A$8:$A$20000,X224,'3 TRIM'!$J$8:$J$20000,"Programada")</f>
        <v>1</v>
      </c>
      <c r="AD224" s="50">
        <f>COUNTIFS('3 TRIM'!$A$8:$A$20000,X224,'3 TRIM'!$J$8:$J$20000,"Demanda")</f>
        <v>0</v>
      </c>
      <c r="AE224" s="50">
        <f>COUNTIFS('4 TRIM'!$A$8:$A$10161,X224,'4 TRIM'!$G$8:$G$10161,"Programada")</f>
        <v>0</v>
      </c>
      <c r="AF224" s="50">
        <f>COUNTIFS('4 TRIM'!$A$8:$A$10161,X224,'4 TRIM'!$G$8:$G$10161,"Demanda")</f>
        <v>0</v>
      </c>
      <c r="AG224" s="51">
        <f t="shared" si="57"/>
        <v>4</v>
      </c>
      <c r="AH224" s="49"/>
      <c r="AI224" s="56">
        <v>222</v>
      </c>
      <c r="AJ224" s="50">
        <f>COUNTIFS('1 TRIM'!$A$8:$A$15000,AI224,'1 TRIM'!$K$8:$K$15000,"Interno")</f>
        <v>0</v>
      </c>
      <c r="AK224" s="50">
        <f>COUNTIFS('1 TRIM'!$A$8:$A$15000,AI224,'1 TRIM'!$K$8:$K$15000,"Externo")</f>
        <v>0</v>
      </c>
      <c r="AL224" s="50">
        <f>COUNTIFS('2 TRIM'!$A$8:$A$15000,AI224,'2 TRIM'!$K$8:$K$15000,"Interno")</f>
        <v>1</v>
      </c>
      <c r="AM224" s="50">
        <f>COUNTIFS('2 TRIM'!$A$8:$A$15000,AI224,'2 TRIM'!$K$8:$K$15000,"Externo")</f>
        <v>2</v>
      </c>
      <c r="AN224" s="50">
        <f>COUNTIFS('3 TRIM'!A$8:A$5481,AI224,'3 TRIM'!K$8:K$5481,"Interno")</f>
        <v>1</v>
      </c>
      <c r="AO224" s="50">
        <f>COUNTIFS('3 TRIM'!A$8:A$5481,AI224,'3 TRIM'!K$8:K$5481,"Externo")</f>
        <v>0</v>
      </c>
      <c r="AP224" s="50">
        <f>COUNTIFS('4 TRIM'!A$8:A$5161,AI224,'4 TRIM'!H$8:H$5161,"Interno")</f>
        <v>0</v>
      </c>
      <c r="AQ224" s="50">
        <f>COUNTIFS('4 TRIM'!A$8:A$5161,AI224,'4 TRIM'!H$8:H$5161,"Externo")</f>
        <v>0</v>
      </c>
      <c r="AR224" s="51">
        <f t="shared" si="73"/>
        <v>4</v>
      </c>
      <c r="AS224" s="49"/>
      <c r="AT224" s="56">
        <v>222</v>
      </c>
      <c r="AU224" s="52">
        <f>COUNTIFS('1 TRIM'!$A$8:$A$15000,AT224,'1 TRIM'!$L$8:$L$15000,"Campo")</f>
        <v>0</v>
      </c>
      <c r="AV224" s="52">
        <f>COUNTIFS('1 TRIM'!$A$8:$A$15000,AT224,'1 TRIM'!$L$8:$L$15000,"Oficina")</f>
        <v>0</v>
      </c>
      <c r="AW224" s="52">
        <f>COUNTIFS('1 TRIM'!$A$8:$A$15000,AT224,'1 TRIM'!$L$8:$L$15000,"Virtual")</f>
        <v>0</v>
      </c>
      <c r="AX224" s="52">
        <f>COUNTIFS('2 TRIM'!$A$8:$A$15000,AT224,'2 TRIM'!$L$8:$L$15000,"Campo")</f>
        <v>0</v>
      </c>
      <c r="AY224" s="52">
        <f>COUNTIFS('2 TRIM'!$A$8:$A$15000,AT224,'2 TRIM'!$L$8:$L$15000,"Oficina")</f>
        <v>1</v>
      </c>
      <c r="AZ224" s="52">
        <f>COUNTIFS('2 TRIM'!$A$8:$A$15000,AT224,'2 TRIM'!$L$8:$L$15000,"Virtual")</f>
        <v>2</v>
      </c>
      <c r="BA224" s="52">
        <f>COUNTIFS('3 TRIM'!$A$8:$A$5481,AT224,'3 TRIM'!$L$8:$L$5481,"Campo")</f>
        <v>0</v>
      </c>
      <c r="BB224" s="52">
        <f>COUNTIFS('3 TRIM'!$A$8:$A$5481,AT224,'3 TRIM'!$L$8:$L$5481,"Oficina")</f>
        <v>0</v>
      </c>
      <c r="BC224" s="52">
        <f>COUNTIFS('3 TRIM'!$A$8:$A$5481,AT224,'3 TRIM'!$L$8:$L$5481,"Virtual")</f>
        <v>1</v>
      </c>
      <c r="BD224" s="50">
        <f>COUNTIFS('4 TRIM'!$A$8:$A$5161,X224,'4 TRIM'!$I$8:$I$5161,"Campo")</f>
        <v>0</v>
      </c>
      <c r="BE224" s="52">
        <f>COUNTIFS('4 TRIM'!$A$8:$A$5161,AT224,'4 TRIM'!$I$8:$I$5161,"Oficina")</f>
        <v>0</v>
      </c>
      <c r="BF224" s="52">
        <f>COUNTIFS('4 TRIM'!$A$8:$A$5161,AT224,'4 TRIM'!$I$8:$I$5161,"Virtual")</f>
        <v>0</v>
      </c>
      <c r="BG224" s="51">
        <f t="shared" si="74"/>
        <v>4</v>
      </c>
      <c r="BH224" s="49"/>
      <c r="BI224" s="56">
        <v>222</v>
      </c>
      <c r="BJ224" s="52">
        <f>SUMIFS('1 TRIM'!M$8:M$14507,'1 TRIM'!A$8:A$14507,FORMULAS!BI224)</f>
        <v>0</v>
      </c>
      <c r="BK224" s="52">
        <f>SUMIFS('2 TRIM'!M$8:M$6930,'2 TRIM'!A$8:A$6930,FORMULAS!BI224)</f>
        <v>5</v>
      </c>
      <c r="BL224" s="52">
        <f>SUMIFS('3 TRIM'!M$8:M$5481,'3 TRIM'!A$8:A$5481,FORMULAS!BK224)</f>
        <v>0</v>
      </c>
      <c r="BM224" s="52">
        <f>SUMIFS('4 TRIM'!M$8:M$5161,'4 TRIM'!A$8:A$5161,FORMULAS!BL224)</f>
        <v>0</v>
      </c>
      <c r="BN224" s="52">
        <f>SUMIFS('1 TRIM'!Q$8:Q$5507,'1 TRIM'!E$8:E$5507,FORMULAS!BM224)</f>
        <v>0</v>
      </c>
      <c r="BO224" s="49"/>
      <c r="BQ224" s="61"/>
      <c r="BR224" s="49"/>
      <c r="BS224" s="49"/>
      <c r="BT224" s="49"/>
      <c r="BU224" s="49"/>
      <c r="BV224" s="49"/>
      <c r="BW224" s="49"/>
      <c r="BX224" s="49"/>
      <c r="BY224" s="49"/>
      <c r="BZ224" s="49"/>
    </row>
    <row r="225" spans="1:78" x14ac:dyDescent="0.25">
      <c r="A225" s="56">
        <v>223</v>
      </c>
      <c r="B225" s="57">
        <f>+PLAN!I233</f>
        <v>42</v>
      </c>
      <c r="C225" s="38">
        <f t="shared" si="58"/>
        <v>0</v>
      </c>
      <c r="D225" s="39">
        <f t="shared" si="59"/>
        <v>0</v>
      </c>
      <c r="E225" s="58">
        <f>+PLAN!J233</f>
        <v>42</v>
      </c>
      <c r="F225" s="41">
        <f t="shared" si="60"/>
        <v>1</v>
      </c>
      <c r="G225" s="42">
        <f t="shared" si="61"/>
        <v>2.3809523809523808E-2</v>
      </c>
      <c r="H225" s="148">
        <f t="shared" si="62"/>
        <v>84</v>
      </c>
      <c r="I225" s="148">
        <f t="shared" si="63"/>
        <v>1</v>
      </c>
      <c r="J225" s="147">
        <f t="shared" si="64"/>
        <v>1.1904761904761904E-2</v>
      </c>
      <c r="K225" s="59">
        <f>+PLAN!K233</f>
        <v>43</v>
      </c>
      <c r="L225" s="44">
        <f t="shared" si="65"/>
        <v>0</v>
      </c>
      <c r="M225" s="45">
        <f t="shared" si="66"/>
        <v>0</v>
      </c>
      <c r="N225" s="46">
        <f>+PLAN!L233</f>
        <v>42</v>
      </c>
      <c r="O225" s="47">
        <f>COUNTIF('4 TRIM'!$A$8:$A$5161,A225)</f>
        <v>0</v>
      </c>
      <c r="P225" s="48">
        <f t="shared" si="67"/>
        <v>0</v>
      </c>
      <c r="Q225" s="148">
        <f t="shared" si="68"/>
        <v>85</v>
      </c>
      <c r="R225" s="148">
        <f t="shared" si="69"/>
        <v>0</v>
      </c>
      <c r="S225" s="147">
        <f t="shared" si="70"/>
        <v>0</v>
      </c>
      <c r="T225" s="149">
        <f t="shared" si="71"/>
        <v>1</v>
      </c>
      <c r="U225" s="149">
        <f>+PLAN!M233</f>
        <v>169</v>
      </c>
      <c r="V225" s="150">
        <f t="shared" si="72"/>
        <v>5.9171597633136093E-3</v>
      </c>
      <c r="W225" s="49"/>
      <c r="X225" s="56">
        <v>223</v>
      </c>
      <c r="Y225" s="50">
        <f>COUNTIFS('1 TRIM'!$A$8:$A$10507,X225,'1 TRIM'!$J$8:$J$10507,"Programada")</f>
        <v>0</v>
      </c>
      <c r="Z225" s="50">
        <f>COUNTIFS('1 TRIM'!$A$8:$A$10507,X225,'1 TRIM'!$J$8:$J$10507,"Demanda")</f>
        <v>0</v>
      </c>
      <c r="AA225" s="50">
        <f>COUNTIFS('2 TRIM'!$A$8:$A$15000,X225,'2 TRIM'!$J$8:$J$15000,"Programada")</f>
        <v>1</v>
      </c>
      <c r="AB225" s="50">
        <f>COUNTIFS('2 TRIM'!$A$8:$A$15000,X225,'2 TRIM'!$J$8:$J$15000,"Demanda")</f>
        <v>2</v>
      </c>
      <c r="AC225" s="50">
        <f>COUNTIFS('3 TRIM'!$A$8:$A$20000,X225,'3 TRIM'!$J$8:$J$20000,"Programada")</f>
        <v>0</v>
      </c>
      <c r="AD225" s="50">
        <f>COUNTIFS('3 TRIM'!$A$8:$A$20000,X225,'3 TRIM'!$J$8:$J$20000,"Demanda")</f>
        <v>0</v>
      </c>
      <c r="AE225" s="50">
        <f>COUNTIFS('4 TRIM'!$A$8:$A$10161,X225,'4 TRIM'!$G$8:$G$10161,"Programada")</f>
        <v>0</v>
      </c>
      <c r="AF225" s="50">
        <f>COUNTIFS('4 TRIM'!$A$8:$A$10161,X225,'4 TRIM'!$G$8:$G$10161,"Demanda")</f>
        <v>0</v>
      </c>
      <c r="AG225" s="51">
        <f t="shared" si="57"/>
        <v>3</v>
      </c>
      <c r="AH225" s="49"/>
      <c r="AI225" s="56">
        <v>223</v>
      </c>
      <c r="AJ225" s="50">
        <f>COUNTIFS('1 TRIM'!$A$8:$A$15000,AI225,'1 TRIM'!$K$8:$K$15000,"Interno")</f>
        <v>0</v>
      </c>
      <c r="AK225" s="50">
        <f>COUNTIFS('1 TRIM'!$A$8:$A$15000,AI225,'1 TRIM'!$K$8:$K$15000,"Externo")</f>
        <v>0</v>
      </c>
      <c r="AL225" s="50">
        <f>COUNTIFS('2 TRIM'!$A$8:$A$15000,AI225,'2 TRIM'!$K$8:$K$15000,"Interno")</f>
        <v>0</v>
      </c>
      <c r="AM225" s="50">
        <f>COUNTIFS('2 TRIM'!$A$8:$A$15000,AI225,'2 TRIM'!$K$8:$K$15000,"Externo")</f>
        <v>3</v>
      </c>
      <c r="AN225" s="50">
        <f>COUNTIFS('3 TRIM'!A$8:A$5481,AI225,'3 TRIM'!K$8:K$5481,"Interno")</f>
        <v>0</v>
      </c>
      <c r="AO225" s="50">
        <f>COUNTIFS('3 TRIM'!A$8:A$5481,AI225,'3 TRIM'!K$8:K$5481,"Externo")</f>
        <v>0</v>
      </c>
      <c r="AP225" s="50">
        <f>COUNTIFS('4 TRIM'!A$8:A$5161,AI225,'4 TRIM'!H$8:H$5161,"Interno")</f>
        <v>0</v>
      </c>
      <c r="AQ225" s="50">
        <f>COUNTIFS('4 TRIM'!A$8:A$5161,AI225,'4 TRIM'!H$8:H$5161,"Externo")</f>
        <v>0</v>
      </c>
      <c r="AR225" s="51">
        <f t="shared" si="73"/>
        <v>3</v>
      </c>
      <c r="AS225" s="49"/>
      <c r="AT225" s="56">
        <v>223</v>
      </c>
      <c r="AU225" s="52">
        <f>COUNTIFS('1 TRIM'!$A$8:$A$15000,AT225,'1 TRIM'!$L$8:$L$15000,"Campo")</f>
        <v>0</v>
      </c>
      <c r="AV225" s="52">
        <f>COUNTIFS('1 TRIM'!$A$8:$A$15000,AT225,'1 TRIM'!$L$8:$L$15000,"Oficina")</f>
        <v>0</v>
      </c>
      <c r="AW225" s="52">
        <f>COUNTIFS('1 TRIM'!$A$8:$A$15000,AT225,'1 TRIM'!$L$8:$L$15000,"Virtual")</f>
        <v>0</v>
      </c>
      <c r="AX225" s="52">
        <f>COUNTIFS('2 TRIM'!$A$8:$A$15000,AT225,'2 TRIM'!$L$8:$L$15000,"Campo")</f>
        <v>0</v>
      </c>
      <c r="AY225" s="52">
        <f>COUNTIFS('2 TRIM'!$A$8:$A$15000,AT225,'2 TRIM'!$L$8:$L$15000,"Oficina")</f>
        <v>3</v>
      </c>
      <c r="AZ225" s="52">
        <f>COUNTIFS('2 TRIM'!$A$8:$A$15000,AT225,'2 TRIM'!$L$8:$L$15000,"Virtual")</f>
        <v>0</v>
      </c>
      <c r="BA225" s="52">
        <f>COUNTIFS('3 TRIM'!$A$8:$A$5481,AT225,'3 TRIM'!$L$8:$L$5481,"Campo")</f>
        <v>0</v>
      </c>
      <c r="BB225" s="52">
        <f>COUNTIFS('3 TRIM'!$A$8:$A$5481,AT225,'3 TRIM'!$L$8:$L$5481,"Oficina")</f>
        <v>0</v>
      </c>
      <c r="BC225" s="52">
        <f>COUNTIFS('3 TRIM'!$A$8:$A$5481,AT225,'3 TRIM'!$L$8:$L$5481,"Virtual")</f>
        <v>0</v>
      </c>
      <c r="BD225" s="50">
        <f>COUNTIFS('4 TRIM'!$A$8:$A$5161,X225,'4 TRIM'!$I$8:$I$5161,"Campo")</f>
        <v>0</v>
      </c>
      <c r="BE225" s="52">
        <f>COUNTIFS('4 TRIM'!$A$8:$A$5161,AT225,'4 TRIM'!$I$8:$I$5161,"Oficina")</f>
        <v>0</v>
      </c>
      <c r="BF225" s="52">
        <f>COUNTIFS('4 TRIM'!$A$8:$A$5161,AT225,'4 TRIM'!$I$8:$I$5161,"Virtual")</f>
        <v>0</v>
      </c>
      <c r="BG225" s="51">
        <f t="shared" si="74"/>
        <v>3</v>
      </c>
      <c r="BH225" s="49"/>
      <c r="BI225" s="56">
        <v>223</v>
      </c>
      <c r="BJ225" s="52">
        <f>SUMIFS('1 TRIM'!M$8:M$14507,'1 TRIM'!A$8:A$14507,FORMULAS!BI225)</f>
        <v>0</v>
      </c>
      <c r="BK225" s="52">
        <f>SUMIFS('2 TRIM'!M$8:M$6930,'2 TRIM'!A$8:A$6930,FORMULAS!BI225)</f>
        <v>5</v>
      </c>
      <c r="BL225" s="52">
        <f>SUMIFS('3 TRIM'!M$8:M$5481,'3 TRIM'!A$8:A$5481,FORMULAS!BK225)</f>
        <v>0</v>
      </c>
      <c r="BM225" s="52">
        <f>SUMIFS('4 TRIM'!M$8:M$5161,'4 TRIM'!A$8:A$5161,FORMULAS!BL225)</f>
        <v>0</v>
      </c>
      <c r="BN225" s="52">
        <f>SUMIFS('1 TRIM'!Q$8:Q$5507,'1 TRIM'!E$8:E$5507,FORMULAS!BM225)</f>
        <v>0</v>
      </c>
      <c r="BO225" s="49"/>
      <c r="BQ225" s="61"/>
      <c r="BR225" s="49"/>
      <c r="BS225" s="49"/>
      <c r="BT225" s="49"/>
      <c r="BU225" s="49"/>
      <c r="BV225" s="49"/>
      <c r="BW225" s="49"/>
      <c r="BX225" s="49"/>
      <c r="BY225" s="49"/>
      <c r="BZ225" s="49"/>
    </row>
    <row r="226" spans="1:78" x14ac:dyDescent="0.25">
      <c r="A226" s="56">
        <v>224</v>
      </c>
      <c r="B226" s="57">
        <f>+PLAN!I234</f>
        <v>37</v>
      </c>
      <c r="C226" s="38">
        <f t="shared" si="58"/>
        <v>0</v>
      </c>
      <c r="D226" s="39">
        <f t="shared" si="59"/>
        <v>0</v>
      </c>
      <c r="E226" s="58">
        <f>+PLAN!J234</f>
        <v>20</v>
      </c>
      <c r="F226" s="41">
        <f t="shared" si="60"/>
        <v>0</v>
      </c>
      <c r="G226" s="42">
        <f t="shared" si="61"/>
        <v>0</v>
      </c>
      <c r="H226" s="148">
        <f t="shared" si="62"/>
        <v>57</v>
      </c>
      <c r="I226" s="148">
        <f t="shared" si="63"/>
        <v>0</v>
      </c>
      <c r="J226" s="147">
        <f t="shared" si="64"/>
        <v>0</v>
      </c>
      <c r="K226" s="59">
        <f>+PLAN!K234</f>
        <v>20</v>
      </c>
      <c r="L226" s="44">
        <f t="shared" si="65"/>
        <v>0</v>
      </c>
      <c r="M226" s="45">
        <f t="shared" si="66"/>
        <v>0</v>
      </c>
      <c r="N226" s="46">
        <f>+PLAN!L234</f>
        <v>37</v>
      </c>
      <c r="O226" s="47">
        <f>COUNTIF('4 TRIM'!$A$8:$A$5161,A226)</f>
        <v>0</v>
      </c>
      <c r="P226" s="48">
        <f t="shared" si="67"/>
        <v>0</v>
      </c>
      <c r="Q226" s="148">
        <f t="shared" si="68"/>
        <v>57</v>
      </c>
      <c r="R226" s="148">
        <f t="shared" si="69"/>
        <v>0</v>
      </c>
      <c r="S226" s="147">
        <f t="shared" si="70"/>
        <v>0</v>
      </c>
      <c r="T226" s="149">
        <f t="shared" si="71"/>
        <v>0</v>
      </c>
      <c r="U226" s="149">
        <f>+PLAN!M234</f>
        <v>114</v>
      </c>
      <c r="V226" s="150">
        <f t="shared" si="72"/>
        <v>0</v>
      </c>
      <c r="W226" s="49"/>
      <c r="X226" s="56">
        <v>224</v>
      </c>
      <c r="Y226" s="50">
        <f>COUNTIFS('1 TRIM'!$A$8:$A$10507,X226,'1 TRIM'!$J$8:$J$10507,"Programada")</f>
        <v>0</v>
      </c>
      <c r="Z226" s="50">
        <f>COUNTIFS('1 TRIM'!$A$8:$A$10507,X226,'1 TRIM'!$J$8:$J$10507,"Demanda")</f>
        <v>0</v>
      </c>
      <c r="AA226" s="50">
        <f>COUNTIFS('2 TRIM'!$A$8:$A$15000,X226,'2 TRIM'!$J$8:$J$15000,"Programada")</f>
        <v>0</v>
      </c>
      <c r="AB226" s="50">
        <f>COUNTIFS('2 TRIM'!$A$8:$A$15000,X226,'2 TRIM'!$J$8:$J$15000,"Demanda")</f>
        <v>0</v>
      </c>
      <c r="AC226" s="50">
        <f>COUNTIFS('3 TRIM'!$A$8:$A$20000,X226,'3 TRIM'!$J$8:$J$20000,"Programada")</f>
        <v>0</v>
      </c>
      <c r="AD226" s="50">
        <f>COUNTIFS('3 TRIM'!$A$8:$A$20000,X226,'3 TRIM'!$J$8:$J$20000,"Demanda")</f>
        <v>0</v>
      </c>
      <c r="AE226" s="50">
        <f>COUNTIFS('4 TRIM'!$A$8:$A$10161,X226,'4 TRIM'!$G$8:$G$10161,"Programada")</f>
        <v>0</v>
      </c>
      <c r="AF226" s="50">
        <f>COUNTIFS('4 TRIM'!$A$8:$A$10161,X226,'4 TRIM'!$G$8:$G$10161,"Demanda")</f>
        <v>0</v>
      </c>
      <c r="AG226" s="51">
        <f t="shared" si="57"/>
        <v>0</v>
      </c>
      <c r="AH226" s="49"/>
      <c r="AI226" s="56">
        <v>224</v>
      </c>
      <c r="AJ226" s="50">
        <f>COUNTIFS('1 TRIM'!$A$8:$A$15000,AI226,'1 TRIM'!$K$8:$K$15000,"Interno")</f>
        <v>0</v>
      </c>
      <c r="AK226" s="50">
        <f>COUNTIFS('1 TRIM'!$A$8:$A$15000,AI226,'1 TRIM'!$K$8:$K$15000,"Externo")</f>
        <v>0</v>
      </c>
      <c r="AL226" s="50">
        <f>COUNTIFS('2 TRIM'!$A$8:$A$15000,AI226,'2 TRIM'!$K$8:$K$15000,"Interno")</f>
        <v>0</v>
      </c>
      <c r="AM226" s="50">
        <f>COUNTIFS('2 TRIM'!$A$8:$A$15000,AI226,'2 TRIM'!$K$8:$K$15000,"Externo")</f>
        <v>0</v>
      </c>
      <c r="AN226" s="50">
        <f>COUNTIFS('3 TRIM'!A$8:A$5481,AI226,'3 TRIM'!K$8:K$5481,"Interno")</f>
        <v>0</v>
      </c>
      <c r="AO226" s="50">
        <f>COUNTIFS('3 TRIM'!A$8:A$5481,AI226,'3 TRIM'!K$8:K$5481,"Externo")</f>
        <v>0</v>
      </c>
      <c r="AP226" s="50">
        <f>COUNTIFS('4 TRIM'!A$8:A$5161,AI226,'4 TRIM'!H$8:H$5161,"Interno")</f>
        <v>0</v>
      </c>
      <c r="AQ226" s="50">
        <f>COUNTIFS('4 TRIM'!A$8:A$5161,AI226,'4 TRIM'!H$8:H$5161,"Externo")</f>
        <v>0</v>
      </c>
      <c r="AR226" s="51">
        <f t="shared" si="73"/>
        <v>0</v>
      </c>
      <c r="AS226" s="49"/>
      <c r="AT226" s="56">
        <v>224</v>
      </c>
      <c r="AU226" s="52">
        <f>COUNTIFS('1 TRIM'!$A$8:$A$15000,AT226,'1 TRIM'!$L$8:$L$15000,"Campo")</f>
        <v>0</v>
      </c>
      <c r="AV226" s="52">
        <f>COUNTIFS('1 TRIM'!$A$8:$A$15000,AT226,'1 TRIM'!$L$8:$L$15000,"Oficina")</f>
        <v>0</v>
      </c>
      <c r="AW226" s="52">
        <f>COUNTIFS('1 TRIM'!$A$8:$A$15000,AT226,'1 TRIM'!$L$8:$L$15000,"Virtual")</f>
        <v>0</v>
      </c>
      <c r="AX226" s="52">
        <f>COUNTIFS('2 TRIM'!$A$8:$A$15000,AT226,'2 TRIM'!$L$8:$L$15000,"Campo")</f>
        <v>0</v>
      </c>
      <c r="AY226" s="52">
        <f>COUNTIFS('2 TRIM'!$A$8:$A$15000,AT226,'2 TRIM'!$L$8:$L$15000,"Oficina")</f>
        <v>0</v>
      </c>
      <c r="AZ226" s="52">
        <f>COUNTIFS('2 TRIM'!$A$8:$A$15000,AT226,'2 TRIM'!$L$8:$L$15000,"Virtual")</f>
        <v>0</v>
      </c>
      <c r="BA226" s="52">
        <f>COUNTIFS('3 TRIM'!$A$8:$A$5481,AT226,'3 TRIM'!$L$8:$L$5481,"Campo")</f>
        <v>0</v>
      </c>
      <c r="BB226" s="52">
        <f>COUNTIFS('3 TRIM'!$A$8:$A$5481,AT226,'3 TRIM'!$L$8:$L$5481,"Oficina")</f>
        <v>0</v>
      </c>
      <c r="BC226" s="52">
        <f>COUNTIFS('3 TRIM'!$A$8:$A$5481,AT226,'3 TRIM'!$L$8:$L$5481,"Virtual")</f>
        <v>0</v>
      </c>
      <c r="BD226" s="50">
        <f>COUNTIFS('4 TRIM'!$A$8:$A$5161,X226,'4 TRIM'!$I$8:$I$5161,"Campo")</f>
        <v>0</v>
      </c>
      <c r="BE226" s="52">
        <f>COUNTIFS('4 TRIM'!$A$8:$A$5161,AT226,'4 TRIM'!$I$8:$I$5161,"Oficina")</f>
        <v>0</v>
      </c>
      <c r="BF226" s="52">
        <f>COUNTIFS('4 TRIM'!$A$8:$A$5161,AT226,'4 TRIM'!$I$8:$I$5161,"Virtual")</f>
        <v>0</v>
      </c>
      <c r="BG226" s="51">
        <f t="shared" si="74"/>
        <v>0</v>
      </c>
      <c r="BH226" s="49"/>
      <c r="BI226" s="56">
        <v>224</v>
      </c>
      <c r="BJ226" s="52">
        <f>SUMIFS('1 TRIM'!M$8:M$14507,'1 TRIM'!A$8:A$14507,FORMULAS!BI226)</f>
        <v>0</v>
      </c>
      <c r="BK226" s="52">
        <f>SUMIFS('2 TRIM'!M$8:M$6930,'2 TRIM'!A$8:A$6930,FORMULAS!BI226)</f>
        <v>0</v>
      </c>
      <c r="BL226" s="52">
        <f>SUMIFS('3 TRIM'!M$8:M$5481,'3 TRIM'!A$8:A$5481,FORMULAS!BK226)</f>
        <v>0</v>
      </c>
      <c r="BM226" s="52">
        <f>SUMIFS('4 TRIM'!M$8:M$5161,'4 TRIM'!A$8:A$5161,FORMULAS!BL226)</f>
        <v>0</v>
      </c>
      <c r="BN226" s="52">
        <f>SUMIFS('1 TRIM'!Q$8:Q$5507,'1 TRIM'!E$8:E$5507,FORMULAS!BM226)</f>
        <v>0</v>
      </c>
      <c r="BO226" s="49"/>
      <c r="BQ226" s="61"/>
      <c r="BR226" s="49"/>
      <c r="BS226" s="49"/>
      <c r="BT226" s="49"/>
      <c r="BU226" s="49"/>
      <c r="BV226" s="49"/>
      <c r="BW226" s="49"/>
      <c r="BX226" s="49"/>
      <c r="BY226" s="49"/>
      <c r="BZ226" s="49"/>
    </row>
    <row r="227" spans="1:78" x14ac:dyDescent="0.25">
      <c r="A227" s="56">
        <v>225</v>
      </c>
      <c r="B227" s="57">
        <f>+PLAN!I235</f>
        <v>53</v>
      </c>
      <c r="C227" s="38">
        <f t="shared" si="58"/>
        <v>0</v>
      </c>
      <c r="D227" s="39">
        <f t="shared" si="59"/>
        <v>0</v>
      </c>
      <c r="E227" s="58">
        <f>+PLAN!J235</f>
        <v>53</v>
      </c>
      <c r="F227" s="41">
        <f t="shared" si="60"/>
        <v>0</v>
      </c>
      <c r="G227" s="42">
        <f t="shared" si="61"/>
        <v>0</v>
      </c>
      <c r="H227" s="148">
        <f t="shared" si="62"/>
        <v>106</v>
      </c>
      <c r="I227" s="148">
        <f t="shared" si="63"/>
        <v>0</v>
      </c>
      <c r="J227" s="147">
        <f t="shared" si="64"/>
        <v>0</v>
      </c>
      <c r="K227" s="59">
        <f>+PLAN!K235</f>
        <v>53</v>
      </c>
      <c r="L227" s="44">
        <f t="shared" si="65"/>
        <v>0</v>
      </c>
      <c r="M227" s="45">
        <f t="shared" si="66"/>
        <v>0</v>
      </c>
      <c r="N227" s="46">
        <f>+PLAN!L235</f>
        <v>53</v>
      </c>
      <c r="O227" s="47">
        <f>COUNTIF('4 TRIM'!$A$8:$A$5161,A227)</f>
        <v>0</v>
      </c>
      <c r="P227" s="48">
        <f t="shared" si="67"/>
        <v>0</v>
      </c>
      <c r="Q227" s="148">
        <f t="shared" si="68"/>
        <v>106</v>
      </c>
      <c r="R227" s="148">
        <f t="shared" si="69"/>
        <v>0</v>
      </c>
      <c r="S227" s="147">
        <f t="shared" si="70"/>
        <v>0</v>
      </c>
      <c r="T227" s="149">
        <f t="shared" si="71"/>
        <v>0</v>
      </c>
      <c r="U227" s="149">
        <f>+PLAN!M235</f>
        <v>212</v>
      </c>
      <c r="V227" s="150">
        <f t="shared" si="72"/>
        <v>0</v>
      </c>
      <c r="W227" s="49"/>
      <c r="X227" s="56">
        <v>225</v>
      </c>
      <c r="Y227" s="50">
        <f>COUNTIFS('1 TRIM'!$A$8:$A$10507,X227,'1 TRIM'!$J$8:$J$10507,"Programada")</f>
        <v>0</v>
      </c>
      <c r="Z227" s="50">
        <f>COUNTIFS('1 TRIM'!$A$8:$A$10507,X227,'1 TRIM'!$J$8:$J$10507,"Demanda")</f>
        <v>0</v>
      </c>
      <c r="AA227" s="50">
        <f>COUNTIFS('2 TRIM'!$A$8:$A$15000,X227,'2 TRIM'!$J$8:$J$15000,"Programada")</f>
        <v>0</v>
      </c>
      <c r="AB227" s="50">
        <f>COUNTIFS('2 TRIM'!$A$8:$A$15000,X227,'2 TRIM'!$J$8:$J$15000,"Demanda")</f>
        <v>0</v>
      </c>
      <c r="AC227" s="50">
        <f>COUNTIFS('3 TRIM'!$A$8:$A$20000,X227,'3 TRIM'!$J$8:$J$20000,"Programada")</f>
        <v>0</v>
      </c>
      <c r="AD227" s="50">
        <f>COUNTIFS('3 TRIM'!$A$8:$A$20000,X227,'3 TRIM'!$J$8:$J$20000,"Demanda")</f>
        <v>0</v>
      </c>
      <c r="AE227" s="50">
        <f>COUNTIFS('4 TRIM'!$A$8:$A$10161,X227,'4 TRIM'!$G$8:$G$10161,"Programada")</f>
        <v>0</v>
      </c>
      <c r="AF227" s="50">
        <f>COUNTIFS('4 TRIM'!$A$8:$A$10161,X227,'4 TRIM'!$G$8:$G$10161,"Demanda")</f>
        <v>0</v>
      </c>
      <c r="AG227" s="51">
        <f t="shared" si="57"/>
        <v>0</v>
      </c>
      <c r="AH227" s="49"/>
      <c r="AI227" s="56">
        <v>225</v>
      </c>
      <c r="AJ227" s="50">
        <f>COUNTIFS('1 TRIM'!$A$8:$A$15000,AI227,'1 TRIM'!$K$8:$K$15000,"Interno")</f>
        <v>0</v>
      </c>
      <c r="AK227" s="50">
        <f>COUNTIFS('1 TRIM'!$A$8:$A$15000,AI227,'1 TRIM'!$K$8:$K$15000,"Externo")</f>
        <v>0</v>
      </c>
      <c r="AL227" s="50">
        <f>COUNTIFS('2 TRIM'!$A$8:$A$15000,AI227,'2 TRIM'!$K$8:$K$15000,"Interno")</f>
        <v>0</v>
      </c>
      <c r="AM227" s="50">
        <f>COUNTIFS('2 TRIM'!$A$8:$A$15000,AI227,'2 TRIM'!$K$8:$K$15000,"Externo")</f>
        <v>0</v>
      </c>
      <c r="AN227" s="50">
        <f>COUNTIFS('3 TRIM'!A$8:A$5481,AI227,'3 TRIM'!K$8:K$5481,"Interno")</f>
        <v>0</v>
      </c>
      <c r="AO227" s="50">
        <f>COUNTIFS('3 TRIM'!A$8:A$5481,AI227,'3 TRIM'!K$8:K$5481,"Externo")</f>
        <v>0</v>
      </c>
      <c r="AP227" s="50">
        <f>COUNTIFS('4 TRIM'!A$8:A$5161,AI227,'4 TRIM'!H$8:H$5161,"Interno")</f>
        <v>0</v>
      </c>
      <c r="AQ227" s="50">
        <f>COUNTIFS('4 TRIM'!A$8:A$5161,AI227,'4 TRIM'!H$8:H$5161,"Externo")</f>
        <v>0</v>
      </c>
      <c r="AR227" s="51">
        <f t="shared" si="73"/>
        <v>0</v>
      </c>
      <c r="AS227" s="49"/>
      <c r="AT227" s="56">
        <v>225</v>
      </c>
      <c r="AU227" s="52">
        <f>COUNTIFS('1 TRIM'!$A$8:$A$15000,AT227,'1 TRIM'!$L$8:$L$15000,"Campo")</f>
        <v>0</v>
      </c>
      <c r="AV227" s="52">
        <f>COUNTIFS('1 TRIM'!$A$8:$A$15000,AT227,'1 TRIM'!$L$8:$L$15000,"Oficina")</f>
        <v>0</v>
      </c>
      <c r="AW227" s="52">
        <f>COUNTIFS('1 TRIM'!$A$8:$A$15000,AT227,'1 TRIM'!$L$8:$L$15000,"Virtual")</f>
        <v>0</v>
      </c>
      <c r="AX227" s="52">
        <f>COUNTIFS('2 TRIM'!$A$8:$A$15000,AT227,'2 TRIM'!$L$8:$L$15000,"Campo")</f>
        <v>0</v>
      </c>
      <c r="AY227" s="52">
        <f>COUNTIFS('2 TRIM'!$A$8:$A$15000,AT227,'2 TRIM'!$L$8:$L$15000,"Oficina")</f>
        <v>0</v>
      </c>
      <c r="AZ227" s="52">
        <f>COUNTIFS('2 TRIM'!$A$8:$A$15000,AT227,'2 TRIM'!$L$8:$L$15000,"Virtual")</f>
        <v>0</v>
      </c>
      <c r="BA227" s="52">
        <f>COUNTIFS('3 TRIM'!$A$8:$A$5481,AT227,'3 TRIM'!$L$8:$L$5481,"Campo")</f>
        <v>0</v>
      </c>
      <c r="BB227" s="52">
        <f>COUNTIFS('3 TRIM'!$A$8:$A$5481,AT227,'3 TRIM'!$L$8:$L$5481,"Oficina")</f>
        <v>0</v>
      </c>
      <c r="BC227" s="52">
        <f>COUNTIFS('3 TRIM'!$A$8:$A$5481,AT227,'3 TRIM'!$L$8:$L$5481,"Virtual")</f>
        <v>0</v>
      </c>
      <c r="BD227" s="50">
        <f>COUNTIFS('4 TRIM'!$A$8:$A$5161,X227,'4 TRIM'!$I$8:$I$5161,"Campo")</f>
        <v>0</v>
      </c>
      <c r="BE227" s="52">
        <f>COUNTIFS('4 TRIM'!$A$8:$A$5161,AT227,'4 TRIM'!$I$8:$I$5161,"Oficina")</f>
        <v>0</v>
      </c>
      <c r="BF227" s="52">
        <f>COUNTIFS('4 TRIM'!$A$8:$A$5161,AT227,'4 TRIM'!$I$8:$I$5161,"Virtual")</f>
        <v>0</v>
      </c>
      <c r="BG227" s="51">
        <f t="shared" si="74"/>
        <v>0</v>
      </c>
      <c r="BH227" s="49"/>
      <c r="BI227" s="56">
        <v>225</v>
      </c>
      <c r="BJ227" s="52">
        <f>SUMIFS('1 TRIM'!M$8:M$14507,'1 TRIM'!A$8:A$14507,FORMULAS!BI227)</f>
        <v>0</v>
      </c>
      <c r="BK227" s="52">
        <f>SUMIFS('2 TRIM'!M$8:M$6930,'2 TRIM'!A$8:A$6930,FORMULAS!BI227)</f>
        <v>0</v>
      </c>
      <c r="BL227" s="52">
        <f>SUMIFS('3 TRIM'!M$8:M$5481,'3 TRIM'!A$8:A$5481,FORMULAS!BK227)</f>
        <v>0</v>
      </c>
      <c r="BM227" s="52">
        <f>SUMIFS('4 TRIM'!M$8:M$5161,'4 TRIM'!A$8:A$5161,FORMULAS!BL227)</f>
        <v>0</v>
      </c>
      <c r="BN227" s="52">
        <f>SUMIFS('1 TRIM'!Q$8:Q$5507,'1 TRIM'!E$8:E$5507,FORMULAS!BM227)</f>
        <v>0</v>
      </c>
      <c r="BO227" s="49"/>
      <c r="BQ227" s="61"/>
      <c r="BR227" s="49"/>
      <c r="BS227" s="49"/>
      <c r="BT227" s="49"/>
      <c r="BU227" s="49"/>
      <c r="BV227" s="49"/>
      <c r="BW227" s="49"/>
      <c r="BX227" s="49"/>
      <c r="BY227" s="49"/>
      <c r="BZ227" s="49"/>
    </row>
    <row r="228" spans="1:78" x14ac:dyDescent="0.25">
      <c r="A228" s="56">
        <v>226</v>
      </c>
      <c r="B228" s="57">
        <f>+PLAN!I236</f>
        <v>8</v>
      </c>
      <c r="C228" s="38">
        <f t="shared" si="58"/>
        <v>0</v>
      </c>
      <c r="D228" s="39">
        <f t="shared" si="59"/>
        <v>0</v>
      </c>
      <c r="E228" s="58">
        <f>+PLAN!J236</f>
        <v>8</v>
      </c>
      <c r="F228" s="41">
        <f t="shared" si="60"/>
        <v>0</v>
      </c>
      <c r="G228" s="42">
        <f t="shared" si="61"/>
        <v>0</v>
      </c>
      <c r="H228" s="148">
        <f t="shared" si="62"/>
        <v>16</v>
      </c>
      <c r="I228" s="148">
        <f t="shared" si="63"/>
        <v>0</v>
      </c>
      <c r="J228" s="147">
        <f t="shared" si="64"/>
        <v>0</v>
      </c>
      <c r="K228" s="59">
        <f>+PLAN!K236</f>
        <v>8</v>
      </c>
      <c r="L228" s="44">
        <f t="shared" si="65"/>
        <v>0</v>
      </c>
      <c r="M228" s="45">
        <f t="shared" si="66"/>
        <v>0</v>
      </c>
      <c r="N228" s="46">
        <f>+PLAN!L236</f>
        <v>8</v>
      </c>
      <c r="O228" s="47">
        <f>COUNTIF('4 TRIM'!$A$8:$A$5161,A228)</f>
        <v>0</v>
      </c>
      <c r="P228" s="48">
        <f t="shared" si="67"/>
        <v>0</v>
      </c>
      <c r="Q228" s="148">
        <f t="shared" si="68"/>
        <v>16</v>
      </c>
      <c r="R228" s="148">
        <f t="shared" si="69"/>
        <v>0</v>
      </c>
      <c r="S228" s="147">
        <f t="shared" si="70"/>
        <v>0</v>
      </c>
      <c r="T228" s="149">
        <f t="shared" si="71"/>
        <v>0</v>
      </c>
      <c r="U228" s="149">
        <f>+PLAN!M236</f>
        <v>32</v>
      </c>
      <c r="V228" s="150">
        <f t="shared" si="72"/>
        <v>0</v>
      </c>
      <c r="W228" s="49"/>
      <c r="X228" s="56">
        <v>226</v>
      </c>
      <c r="Y228" s="50">
        <f>COUNTIFS('1 TRIM'!$A$8:$A$10507,X228,'1 TRIM'!$J$8:$J$10507,"Programada")</f>
        <v>0</v>
      </c>
      <c r="Z228" s="50">
        <f>COUNTIFS('1 TRIM'!$A$8:$A$10507,X228,'1 TRIM'!$J$8:$J$10507,"Demanda")</f>
        <v>0</v>
      </c>
      <c r="AA228" s="50">
        <f>COUNTIFS('2 TRIM'!$A$8:$A$15000,X228,'2 TRIM'!$J$8:$J$15000,"Programada")</f>
        <v>0</v>
      </c>
      <c r="AB228" s="50">
        <f>COUNTIFS('2 TRIM'!$A$8:$A$15000,X228,'2 TRIM'!$J$8:$J$15000,"Demanda")</f>
        <v>0</v>
      </c>
      <c r="AC228" s="50">
        <f>COUNTIFS('3 TRIM'!$A$8:$A$20000,X228,'3 TRIM'!$J$8:$J$20000,"Programada")</f>
        <v>0</v>
      </c>
      <c r="AD228" s="50">
        <f>COUNTIFS('3 TRIM'!$A$8:$A$20000,X228,'3 TRIM'!$J$8:$J$20000,"Demanda")</f>
        <v>0</v>
      </c>
      <c r="AE228" s="50">
        <f>COUNTIFS('4 TRIM'!$A$8:$A$10161,X228,'4 TRIM'!$G$8:$G$10161,"Programada")</f>
        <v>0</v>
      </c>
      <c r="AF228" s="50">
        <f>COUNTIFS('4 TRIM'!$A$8:$A$10161,X228,'4 TRIM'!$G$8:$G$10161,"Demanda")</f>
        <v>0</v>
      </c>
      <c r="AG228" s="51">
        <f t="shared" si="57"/>
        <v>0</v>
      </c>
      <c r="AH228" s="49"/>
      <c r="AI228" s="56">
        <v>226</v>
      </c>
      <c r="AJ228" s="50">
        <f>COUNTIFS('1 TRIM'!$A$8:$A$15000,AI228,'1 TRIM'!$K$8:$K$15000,"Interno")</f>
        <v>0</v>
      </c>
      <c r="AK228" s="50">
        <f>COUNTIFS('1 TRIM'!$A$8:$A$15000,AI228,'1 TRIM'!$K$8:$K$15000,"Externo")</f>
        <v>0</v>
      </c>
      <c r="AL228" s="50">
        <f>COUNTIFS('2 TRIM'!$A$8:$A$15000,AI228,'2 TRIM'!$K$8:$K$15000,"Interno")</f>
        <v>0</v>
      </c>
      <c r="AM228" s="50">
        <f>COUNTIFS('2 TRIM'!$A$8:$A$15000,AI228,'2 TRIM'!$K$8:$K$15000,"Externo")</f>
        <v>0</v>
      </c>
      <c r="AN228" s="50">
        <f>COUNTIFS('3 TRIM'!A$8:A$5481,AI228,'3 TRIM'!K$8:K$5481,"Interno")</f>
        <v>0</v>
      </c>
      <c r="AO228" s="50">
        <f>COUNTIFS('3 TRIM'!A$8:A$5481,AI228,'3 TRIM'!K$8:K$5481,"Externo")</f>
        <v>0</v>
      </c>
      <c r="AP228" s="50">
        <f>COUNTIFS('4 TRIM'!A$8:A$5161,AI228,'4 TRIM'!H$8:H$5161,"Interno")</f>
        <v>0</v>
      </c>
      <c r="AQ228" s="50">
        <f>COUNTIFS('4 TRIM'!A$8:A$5161,AI228,'4 TRIM'!H$8:H$5161,"Externo")</f>
        <v>0</v>
      </c>
      <c r="AR228" s="51">
        <f t="shared" si="73"/>
        <v>0</v>
      </c>
      <c r="AS228" s="49"/>
      <c r="AT228" s="56">
        <v>226</v>
      </c>
      <c r="AU228" s="52">
        <f>COUNTIFS('1 TRIM'!$A$8:$A$15000,AT228,'1 TRIM'!$L$8:$L$15000,"Campo")</f>
        <v>0</v>
      </c>
      <c r="AV228" s="52">
        <f>COUNTIFS('1 TRIM'!$A$8:$A$15000,AT228,'1 TRIM'!$L$8:$L$15000,"Oficina")</f>
        <v>0</v>
      </c>
      <c r="AW228" s="52">
        <f>COUNTIFS('1 TRIM'!$A$8:$A$15000,AT228,'1 TRIM'!$L$8:$L$15000,"Virtual")</f>
        <v>0</v>
      </c>
      <c r="AX228" s="52">
        <f>COUNTIFS('2 TRIM'!$A$8:$A$15000,AT228,'2 TRIM'!$L$8:$L$15000,"Campo")</f>
        <v>0</v>
      </c>
      <c r="AY228" s="52">
        <f>COUNTIFS('2 TRIM'!$A$8:$A$15000,AT228,'2 TRIM'!$L$8:$L$15000,"Oficina")</f>
        <v>0</v>
      </c>
      <c r="AZ228" s="52">
        <f>COUNTIFS('2 TRIM'!$A$8:$A$15000,AT228,'2 TRIM'!$L$8:$L$15000,"Virtual")</f>
        <v>0</v>
      </c>
      <c r="BA228" s="52">
        <f>COUNTIFS('3 TRIM'!$A$8:$A$5481,AT228,'3 TRIM'!$L$8:$L$5481,"Campo")</f>
        <v>0</v>
      </c>
      <c r="BB228" s="52">
        <f>COUNTIFS('3 TRIM'!$A$8:$A$5481,AT228,'3 TRIM'!$L$8:$L$5481,"Oficina")</f>
        <v>0</v>
      </c>
      <c r="BC228" s="52">
        <f>COUNTIFS('3 TRIM'!$A$8:$A$5481,AT228,'3 TRIM'!$L$8:$L$5481,"Virtual")</f>
        <v>0</v>
      </c>
      <c r="BD228" s="50">
        <f>COUNTIFS('4 TRIM'!$A$8:$A$5161,X228,'4 TRIM'!$I$8:$I$5161,"Campo")</f>
        <v>0</v>
      </c>
      <c r="BE228" s="52">
        <f>COUNTIFS('4 TRIM'!$A$8:$A$5161,AT228,'4 TRIM'!$I$8:$I$5161,"Oficina")</f>
        <v>0</v>
      </c>
      <c r="BF228" s="52">
        <f>COUNTIFS('4 TRIM'!$A$8:$A$5161,AT228,'4 TRIM'!$I$8:$I$5161,"Virtual")</f>
        <v>0</v>
      </c>
      <c r="BG228" s="51">
        <f t="shared" si="74"/>
        <v>0</v>
      </c>
      <c r="BH228" s="49"/>
      <c r="BI228" s="56">
        <v>226</v>
      </c>
      <c r="BJ228" s="52">
        <f>SUMIFS('1 TRIM'!M$8:M$14507,'1 TRIM'!A$8:A$14507,FORMULAS!BI228)</f>
        <v>0</v>
      </c>
      <c r="BK228" s="52">
        <f>SUMIFS('2 TRIM'!M$8:M$6930,'2 TRIM'!A$8:A$6930,FORMULAS!BI228)</f>
        <v>0</v>
      </c>
      <c r="BL228" s="52">
        <f>SUMIFS('3 TRIM'!M$8:M$5481,'3 TRIM'!A$8:A$5481,FORMULAS!BK228)</f>
        <v>0</v>
      </c>
      <c r="BM228" s="52">
        <f>SUMIFS('4 TRIM'!M$8:M$5161,'4 TRIM'!A$8:A$5161,FORMULAS!BL228)</f>
        <v>0</v>
      </c>
      <c r="BN228" s="52">
        <f>SUMIFS('1 TRIM'!Q$8:Q$5507,'1 TRIM'!E$8:E$5507,FORMULAS!BM228)</f>
        <v>0</v>
      </c>
      <c r="BO228" s="49"/>
      <c r="BQ228" s="61"/>
      <c r="BR228" s="49"/>
      <c r="BS228" s="49"/>
      <c r="BT228" s="49"/>
      <c r="BU228" s="49"/>
      <c r="BV228" s="49"/>
      <c r="BW228" s="49"/>
      <c r="BX228" s="49"/>
      <c r="BY228" s="49"/>
      <c r="BZ228" s="49"/>
    </row>
    <row r="229" spans="1:78" x14ac:dyDescent="0.25">
      <c r="A229" s="56">
        <v>227</v>
      </c>
      <c r="B229" s="57">
        <f>+PLAN!I237</f>
        <v>1</v>
      </c>
      <c r="C229" s="38">
        <f t="shared" si="58"/>
        <v>0</v>
      </c>
      <c r="D229" s="39">
        <f t="shared" si="59"/>
        <v>0</v>
      </c>
      <c r="E229" s="58">
        <f>+PLAN!J237</f>
        <v>2</v>
      </c>
      <c r="F229" s="41">
        <f t="shared" si="60"/>
        <v>0</v>
      </c>
      <c r="G229" s="42">
        <f t="shared" si="61"/>
        <v>0</v>
      </c>
      <c r="H229" s="148">
        <f t="shared" si="62"/>
        <v>3</v>
      </c>
      <c r="I229" s="148">
        <f t="shared" si="63"/>
        <v>0</v>
      </c>
      <c r="J229" s="147">
        <f t="shared" si="64"/>
        <v>0</v>
      </c>
      <c r="K229" s="59">
        <f>+PLAN!K237</f>
        <v>2</v>
      </c>
      <c r="L229" s="44">
        <f t="shared" si="65"/>
        <v>0</v>
      </c>
      <c r="M229" s="45">
        <f t="shared" si="66"/>
        <v>0</v>
      </c>
      <c r="N229" s="46">
        <f>+PLAN!L237</f>
        <v>1</v>
      </c>
      <c r="O229" s="47">
        <f>COUNTIF('4 TRIM'!$A$8:$A$5161,A229)</f>
        <v>0</v>
      </c>
      <c r="P229" s="48">
        <f t="shared" si="67"/>
        <v>0</v>
      </c>
      <c r="Q229" s="148">
        <f t="shared" si="68"/>
        <v>3</v>
      </c>
      <c r="R229" s="148">
        <f t="shared" si="69"/>
        <v>0</v>
      </c>
      <c r="S229" s="147">
        <f t="shared" si="70"/>
        <v>0</v>
      </c>
      <c r="T229" s="149">
        <f t="shared" si="71"/>
        <v>0</v>
      </c>
      <c r="U229" s="149">
        <f>+PLAN!M237</f>
        <v>6</v>
      </c>
      <c r="V229" s="150">
        <f t="shared" si="72"/>
        <v>0</v>
      </c>
      <c r="W229" s="49"/>
      <c r="X229" s="56">
        <v>227</v>
      </c>
      <c r="Y229" s="50">
        <f>COUNTIFS('1 TRIM'!$A$8:$A$10507,X229,'1 TRIM'!$J$8:$J$10507,"Programada")</f>
        <v>0</v>
      </c>
      <c r="Z229" s="50">
        <f>COUNTIFS('1 TRIM'!$A$8:$A$10507,X229,'1 TRIM'!$J$8:$J$10507,"Demanda")</f>
        <v>0</v>
      </c>
      <c r="AA229" s="50">
        <f>COUNTIFS('2 TRIM'!$A$8:$A$15000,X229,'2 TRIM'!$J$8:$J$15000,"Programada")</f>
        <v>0</v>
      </c>
      <c r="AB229" s="50">
        <f>COUNTIFS('2 TRIM'!$A$8:$A$15000,X229,'2 TRIM'!$J$8:$J$15000,"Demanda")</f>
        <v>0</v>
      </c>
      <c r="AC229" s="50">
        <f>COUNTIFS('3 TRIM'!$A$8:$A$20000,X229,'3 TRIM'!$J$8:$J$20000,"Programada")</f>
        <v>0</v>
      </c>
      <c r="AD229" s="50">
        <f>COUNTIFS('3 TRIM'!$A$8:$A$20000,X229,'3 TRIM'!$J$8:$J$20000,"Demanda")</f>
        <v>0</v>
      </c>
      <c r="AE229" s="50">
        <f>COUNTIFS('4 TRIM'!$A$8:$A$10161,X229,'4 TRIM'!$G$8:$G$10161,"Programada")</f>
        <v>0</v>
      </c>
      <c r="AF229" s="50">
        <f>COUNTIFS('4 TRIM'!$A$8:$A$10161,X229,'4 TRIM'!$G$8:$G$10161,"Demanda")</f>
        <v>0</v>
      </c>
      <c r="AG229" s="51">
        <f t="shared" si="57"/>
        <v>0</v>
      </c>
      <c r="AH229" s="49"/>
      <c r="AI229" s="56">
        <v>227</v>
      </c>
      <c r="AJ229" s="50">
        <f>COUNTIFS('1 TRIM'!$A$8:$A$15000,AI229,'1 TRIM'!$K$8:$K$15000,"Interno")</f>
        <v>0</v>
      </c>
      <c r="AK229" s="50">
        <f>COUNTIFS('1 TRIM'!$A$8:$A$15000,AI229,'1 TRIM'!$K$8:$K$15000,"Externo")</f>
        <v>0</v>
      </c>
      <c r="AL229" s="50">
        <f>COUNTIFS('2 TRIM'!$A$8:$A$15000,AI229,'2 TRIM'!$K$8:$K$15000,"Interno")</f>
        <v>0</v>
      </c>
      <c r="AM229" s="50">
        <f>COUNTIFS('2 TRIM'!$A$8:$A$15000,AI229,'2 TRIM'!$K$8:$K$15000,"Externo")</f>
        <v>0</v>
      </c>
      <c r="AN229" s="50">
        <f>COUNTIFS('3 TRIM'!A$8:A$5481,AI229,'3 TRIM'!K$8:K$5481,"Interno")</f>
        <v>0</v>
      </c>
      <c r="AO229" s="50">
        <f>COUNTIFS('3 TRIM'!A$8:A$5481,AI229,'3 TRIM'!K$8:K$5481,"Externo")</f>
        <v>0</v>
      </c>
      <c r="AP229" s="50">
        <f>COUNTIFS('4 TRIM'!A$8:A$5161,AI229,'4 TRIM'!H$8:H$5161,"Interno")</f>
        <v>0</v>
      </c>
      <c r="AQ229" s="50">
        <f>COUNTIFS('4 TRIM'!A$8:A$5161,AI229,'4 TRIM'!H$8:H$5161,"Externo")</f>
        <v>0</v>
      </c>
      <c r="AR229" s="51">
        <f t="shared" si="73"/>
        <v>0</v>
      </c>
      <c r="AS229" s="49"/>
      <c r="AT229" s="56">
        <v>227</v>
      </c>
      <c r="AU229" s="52">
        <f>COUNTIFS('1 TRIM'!$A$8:$A$15000,AT229,'1 TRIM'!$L$8:$L$15000,"Campo")</f>
        <v>0</v>
      </c>
      <c r="AV229" s="52">
        <f>COUNTIFS('1 TRIM'!$A$8:$A$15000,AT229,'1 TRIM'!$L$8:$L$15000,"Oficina")</f>
        <v>0</v>
      </c>
      <c r="AW229" s="52">
        <f>COUNTIFS('1 TRIM'!$A$8:$A$15000,AT229,'1 TRIM'!$L$8:$L$15000,"Virtual")</f>
        <v>0</v>
      </c>
      <c r="AX229" s="52">
        <f>COUNTIFS('2 TRIM'!$A$8:$A$15000,AT229,'2 TRIM'!$L$8:$L$15000,"Campo")</f>
        <v>0</v>
      </c>
      <c r="AY229" s="52">
        <f>COUNTIFS('2 TRIM'!$A$8:$A$15000,AT229,'2 TRIM'!$L$8:$L$15000,"Oficina")</f>
        <v>0</v>
      </c>
      <c r="AZ229" s="52">
        <f>COUNTIFS('2 TRIM'!$A$8:$A$15000,AT229,'2 TRIM'!$L$8:$L$15000,"Virtual")</f>
        <v>0</v>
      </c>
      <c r="BA229" s="52">
        <f>COUNTIFS('3 TRIM'!$A$8:$A$5481,AT229,'3 TRIM'!$L$8:$L$5481,"Campo")</f>
        <v>0</v>
      </c>
      <c r="BB229" s="52">
        <f>COUNTIFS('3 TRIM'!$A$8:$A$5481,AT229,'3 TRIM'!$L$8:$L$5481,"Oficina")</f>
        <v>0</v>
      </c>
      <c r="BC229" s="52">
        <f>COUNTIFS('3 TRIM'!$A$8:$A$5481,AT229,'3 TRIM'!$L$8:$L$5481,"Virtual")</f>
        <v>0</v>
      </c>
      <c r="BD229" s="50">
        <f>COUNTIFS('4 TRIM'!$A$8:$A$5161,X229,'4 TRIM'!$I$8:$I$5161,"Campo")</f>
        <v>0</v>
      </c>
      <c r="BE229" s="52">
        <f>COUNTIFS('4 TRIM'!$A$8:$A$5161,AT229,'4 TRIM'!$I$8:$I$5161,"Oficina")</f>
        <v>0</v>
      </c>
      <c r="BF229" s="52">
        <f>COUNTIFS('4 TRIM'!$A$8:$A$5161,AT229,'4 TRIM'!$I$8:$I$5161,"Virtual")</f>
        <v>0</v>
      </c>
      <c r="BG229" s="51">
        <f t="shared" si="74"/>
        <v>0</v>
      </c>
      <c r="BH229" s="49"/>
      <c r="BI229" s="56">
        <v>227</v>
      </c>
      <c r="BJ229" s="52">
        <f>SUMIFS('1 TRIM'!M$8:M$14507,'1 TRIM'!A$8:A$14507,FORMULAS!BI229)</f>
        <v>0</v>
      </c>
      <c r="BK229" s="52">
        <f>SUMIFS('2 TRIM'!M$8:M$6930,'2 TRIM'!A$8:A$6930,FORMULAS!BI229)</f>
        <v>0</v>
      </c>
      <c r="BL229" s="52">
        <f>SUMIFS('3 TRIM'!M$8:M$5481,'3 TRIM'!A$8:A$5481,FORMULAS!BK229)</f>
        <v>0</v>
      </c>
      <c r="BM229" s="52">
        <f>SUMIFS('4 TRIM'!M$8:M$5161,'4 TRIM'!A$8:A$5161,FORMULAS!BL229)</f>
        <v>0</v>
      </c>
      <c r="BN229" s="52">
        <f>SUMIFS('1 TRIM'!Q$8:Q$5507,'1 TRIM'!E$8:E$5507,FORMULAS!BM229)</f>
        <v>0</v>
      </c>
      <c r="BO229" s="49"/>
      <c r="BQ229" s="61"/>
      <c r="BR229" s="49"/>
      <c r="BS229" s="49"/>
      <c r="BT229" s="49"/>
      <c r="BU229" s="49"/>
      <c r="BV229" s="49"/>
      <c r="BW229" s="49"/>
      <c r="BX229" s="49"/>
      <c r="BY229" s="49"/>
      <c r="BZ229" s="49"/>
    </row>
    <row r="230" spans="1:78" x14ac:dyDescent="0.25">
      <c r="A230" s="56">
        <v>228</v>
      </c>
      <c r="B230" s="57">
        <f>+PLAN!I238</f>
        <v>1</v>
      </c>
      <c r="C230" s="38">
        <f t="shared" si="58"/>
        <v>0</v>
      </c>
      <c r="D230" s="39">
        <f t="shared" si="59"/>
        <v>0</v>
      </c>
      <c r="E230" s="58">
        <f>+PLAN!J238</f>
        <v>2</v>
      </c>
      <c r="F230" s="41">
        <f t="shared" si="60"/>
        <v>0</v>
      </c>
      <c r="G230" s="42">
        <f t="shared" si="61"/>
        <v>0</v>
      </c>
      <c r="H230" s="148">
        <f t="shared" si="62"/>
        <v>3</v>
      </c>
      <c r="I230" s="148">
        <f t="shared" si="63"/>
        <v>0</v>
      </c>
      <c r="J230" s="147">
        <f t="shared" si="64"/>
        <v>0</v>
      </c>
      <c r="K230" s="59">
        <f>+PLAN!K238</f>
        <v>2</v>
      </c>
      <c r="L230" s="44">
        <f t="shared" si="65"/>
        <v>0</v>
      </c>
      <c r="M230" s="45">
        <f t="shared" si="66"/>
        <v>0</v>
      </c>
      <c r="N230" s="46">
        <f>+PLAN!L238</f>
        <v>1</v>
      </c>
      <c r="O230" s="47">
        <f>COUNTIF('4 TRIM'!$A$8:$A$5161,A230)</f>
        <v>0</v>
      </c>
      <c r="P230" s="48">
        <f t="shared" si="67"/>
        <v>0</v>
      </c>
      <c r="Q230" s="148">
        <f t="shared" si="68"/>
        <v>3</v>
      </c>
      <c r="R230" s="148">
        <f t="shared" si="69"/>
        <v>0</v>
      </c>
      <c r="S230" s="147">
        <f t="shared" si="70"/>
        <v>0</v>
      </c>
      <c r="T230" s="149">
        <f t="shared" si="71"/>
        <v>0</v>
      </c>
      <c r="U230" s="149">
        <f>+PLAN!M238</f>
        <v>6</v>
      </c>
      <c r="V230" s="150">
        <f t="shared" si="72"/>
        <v>0</v>
      </c>
      <c r="W230" s="49"/>
      <c r="X230" s="56">
        <v>228</v>
      </c>
      <c r="Y230" s="50">
        <f>COUNTIFS('1 TRIM'!$A$8:$A$10507,X230,'1 TRIM'!$J$8:$J$10507,"Programada")</f>
        <v>0</v>
      </c>
      <c r="Z230" s="50">
        <f>COUNTIFS('1 TRIM'!$A$8:$A$10507,X230,'1 TRIM'!$J$8:$J$10507,"Demanda")</f>
        <v>0</v>
      </c>
      <c r="AA230" s="50">
        <f>COUNTIFS('2 TRIM'!$A$8:$A$15000,X230,'2 TRIM'!$J$8:$J$15000,"Programada")</f>
        <v>0</v>
      </c>
      <c r="AB230" s="50">
        <f>COUNTIFS('2 TRIM'!$A$8:$A$15000,X230,'2 TRIM'!$J$8:$J$15000,"Demanda")</f>
        <v>0</v>
      </c>
      <c r="AC230" s="50">
        <f>COUNTIFS('3 TRIM'!$A$8:$A$20000,X230,'3 TRIM'!$J$8:$J$20000,"Programada")</f>
        <v>0</v>
      </c>
      <c r="AD230" s="50">
        <f>COUNTIFS('3 TRIM'!$A$8:$A$20000,X230,'3 TRIM'!$J$8:$J$20000,"Demanda")</f>
        <v>0</v>
      </c>
      <c r="AE230" s="50">
        <f>COUNTIFS('4 TRIM'!$A$8:$A$10161,X230,'4 TRIM'!$G$8:$G$10161,"Programada")</f>
        <v>0</v>
      </c>
      <c r="AF230" s="50">
        <f>COUNTIFS('4 TRIM'!$A$8:$A$10161,X230,'4 TRIM'!$G$8:$G$10161,"Demanda")</f>
        <v>0</v>
      </c>
      <c r="AG230" s="51">
        <f t="shared" si="57"/>
        <v>0</v>
      </c>
      <c r="AH230" s="49"/>
      <c r="AI230" s="56">
        <v>228</v>
      </c>
      <c r="AJ230" s="50">
        <f>COUNTIFS('1 TRIM'!$A$8:$A$15000,AI230,'1 TRIM'!$K$8:$K$15000,"Interno")</f>
        <v>0</v>
      </c>
      <c r="AK230" s="50">
        <f>COUNTIFS('1 TRIM'!$A$8:$A$15000,AI230,'1 TRIM'!$K$8:$K$15000,"Externo")</f>
        <v>0</v>
      </c>
      <c r="AL230" s="50">
        <f>COUNTIFS('2 TRIM'!$A$8:$A$15000,AI230,'2 TRIM'!$K$8:$K$15000,"Interno")</f>
        <v>0</v>
      </c>
      <c r="AM230" s="50">
        <f>COUNTIFS('2 TRIM'!$A$8:$A$15000,AI230,'2 TRIM'!$K$8:$K$15000,"Externo")</f>
        <v>0</v>
      </c>
      <c r="AN230" s="50">
        <f>COUNTIFS('3 TRIM'!A$8:A$5481,AI230,'3 TRIM'!K$8:K$5481,"Interno")</f>
        <v>0</v>
      </c>
      <c r="AO230" s="50">
        <f>COUNTIFS('3 TRIM'!A$8:A$5481,AI230,'3 TRIM'!K$8:K$5481,"Externo")</f>
        <v>0</v>
      </c>
      <c r="AP230" s="50">
        <f>COUNTIFS('4 TRIM'!A$8:A$5161,AI230,'4 TRIM'!H$8:H$5161,"Interno")</f>
        <v>0</v>
      </c>
      <c r="AQ230" s="50">
        <f>COUNTIFS('4 TRIM'!A$8:A$5161,AI230,'4 TRIM'!H$8:H$5161,"Externo")</f>
        <v>0</v>
      </c>
      <c r="AR230" s="51">
        <f t="shared" si="73"/>
        <v>0</v>
      </c>
      <c r="AS230" s="49"/>
      <c r="AT230" s="56">
        <v>228</v>
      </c>
      <c r="AU230" s="52">
        <f>COUNTIFS('1 TRIM'!$A$8:$A$15000,AT230,'1 TRIM'!$L$8:$L$15000,"Campo")</f>
        <v>0</v>
      </c>
      <c r="AV230" s="52">
        <f>COUNTIFS('1 TRIM'!$A$8:$A$15000,AT230,'1 TRIM'!$L$8:$L$15000,"Oficina")</f>
        <v>0</v>
      </c>
      <c r="AW230" s="52">
        <f>COUNTIFS('1 TRIM'!$A$8:$A$15000,AT230,'1 TRIM'!$L$8:$L$15000,"Virtual")</f>
        <v>0</v>
      </c>
      <c r="AX230" s="52">
        <f>COUNTIFS('2 TRIM'!$A$8:$A$15000,AT230,'2 TRIM'!$L$8:$L$15000,"Campo")</f>
        <v>0</v>
      </c>
      <c r="AY230" s="52">
        <f>COUNTIFS('2 TRIM'!$A$8:$A$15000,AT230,'2 TRIM'!$L$8:$L$15000,"Oficina")</f>
        <v>0</v>
      </c>
      <c r="AZ230" s="52">
        <f>COUNTIFS('2 TRIM'!$A$8:$A$15000,AT230,'2 TRIM'!$L$8:$L$15000,"Virtual")</f>
        <v>0</v>
      </c>
      <c r="BA230" s="52">
        <f>COUNTIFS('3 TRIM'!$A$8:$A$5481,AT230,'3 TRIM'!$L$8:$L$5481,"Campo")</f>
        <v>0</v>
      </c>
      <c r="BB230" s="52">
        <f>COUNTIFS('3 TRIM'!$A$8:$A$5481,AT230,'3 TRIM'!$L$8:$L$5481,"Oficina")</f>
        <v>0</v>
      </c>
      <c r="BC230" s="52">
        <f>COUNTIFS('3 TRIM'!$A$8:$A$5481,AT230,'3 TRIM'!$L$8:$L$5481,"Virtual")</f>
        <v>0</v>
      </c>
      <c r="BD230" s="50">
        <f>COUNTIFS('4 TRIM'!$A$8:$A$5161,X230,'4 TRIM'!$I$8:$I$5161,"Campo")</f>
        <v>0</v>
      </c>
      <c r="BE230" s="52">
        <f>COUNTIFS('4 TRIM'!$A$8:$A$5161,AT230,'4 TRIM'!$I$8:$I$5161,"Oficina")</f>
        <v>0</v>
      </c>
      <c r="BF230" s="52">
        <f>COUNTIFS('4 TRIM'!$A$8:$A$5161,AT230,'4 TRIM'!$I$8:$I$5161,"Virtual")</f>
        <v>0</v>
      </c>
      <c r="BG230" s="51">
        <f t="shared" si="74"/>
        <v>0</v>
      </c>
      <c r="BH230" s="49"/>
      <c r="BI230" s="56">
        <v>228</v>
      </c>
      <c r="BJ230" s="52">
        <f>SUMIFS('1 TRIM'!M$8:M$14507,'1 TRIM'!A$8:A$14507,FORMULAS!BI230)</f>
        <v>0</v>
      </c>
      <c r="BK230" s="52">
        <f>SUMIFS('2 TRIM'!M$8:M$6930,'2 TRIM'!A$8:A$6930,FORMULAS!BI230)</f>
        <v>0</v>
      </c>
      <c r="BL230" s="52">
        <f>SUMIFS('3 TRIM'!M$8:M$5481,'3 TRIM'!A$8:A$5481,FORMULAS!BK230)</f>
        <v>0</v>
      </c>
      <c r="BM230" s="52">
        <f>SUMIFS('4 TRIM'!M$8:M$5161,'4 TRIM'!A$8:A$5161,FORMULAS!BL230)</f>
        <v>0</v>
      </c>
      <c r="BN230" s="52">
        <f>SUMIFS('1 TRIM'!Q$8:Q$5507,'1 TRIM'!E$8:E$5507,FORMULAS!BM230)</f>
        <v>0</v>
      </c>
      <c r="BO230" s="49"/>
      <c r="BQ230" s="61"/>
      <c r="BR230" s="49"/>
      <c r="BS230" s="49"/>
      <c r="BT230" s="49"/>
      <c r="BU230" s="49"/>
      <c r="BV230" s="49"/>
      <c r="BW230" s="49"/>
      <c r="BX230" s="49"/>
      <c r="BY230" s="49"/>
      <c r="BZ230" s="49"/>
    </row>
    <row r="231" spans="1:78" x14ac:dyDescent="0.25">
      <c r="A231" s="56">
        <v>229</v>
      </c>
      <c r="B231" s="57">
        <f>+PLAN!I239</f>
        <v>12</v>
      </c>
      <c r="C231" s="38">
        <f t="shared" si="58"/>
        <v>0</v>
      </c>
      <c r="D231" s="39">
        <f t="shared" si="59"/>
        <v>0</v>
      </c>
      <c r="E231" s="58">
        <f>+PLAN!J239</f>
        <v>7</v>
      </c>
      <c r="F231" s="41">
        <f t="shared" si="60"/>
        <v>0</v>
      </c>
      <c r="G231" s="42">
        <f t="shared" si="61"/>
        <v>0</v>
      </c>
      <c r="H231" s="148">
        <f t="shared" si="62"/>
        <v>19</v>
      </c>
      <c r="I231" s="148">
        <f t="shared" si="63"/>
        <v>0</v>
      </c>
      <c r="J231" s="147">
        <f t="shared" si="64"/>
        <v>0</v>
      </c>
      <c r="K231" s="59">
        <f>+PLAN!K239</f>
        <v>7</v>
      </c>
      <c r="L231" s="44">
        <f t="shared" si="65"/>
        <v>3</v>
      </c>
      <c r="M231" s="45">
        <f t="shared" si="66"/>
        <v>0.42857142857142855</v>
      </c>
      <c r="N231" s="46">
        <f>+PLAN!L239</f>
        <v>3</v>
      </c>
      <c r="O231" s="47">
        <f>COUNTIF('4 TRIM'!$A$8:$A$5161,A231)</f>
        <v>0</v>
      </c>
      <c r="P231" s="48">
        <f t="shared" si="67"/>
        <v>0</v>
      </c>
      <c r="Q231" s="148">
        <f t="shared" si="68"/>
        <v>10</v>
      </c>
      <c r="R231" s="148">
        <f t="shared" si="69"/>
        <v>3</v>
      </c>
      <c r="S231" s="147">
        <f t="shared" si="70"/>
        <v>0.3</v>
      </c>
      <c r="T231" s="149">
        <f t="shared" si="71"/>
        <v>3</v>
      </c>
      <c r="U231" s="149">
        <f>+PLAN!M239</f>
        <v>29</v>
      </c>
      <c r="V231" s="150">
        <f t="shared" si="72"/>
        <v>0.10344827586206896</v>
      </c>
      <c r="W231" s="49"/>
      <c r="X231" s="56">
        <v>229</v>
      </c>
      <c r="Y231" s="50">
        <f>COUNTIFS('1 TRIM'!$A$8:$A$10507,X231,'1 TRIM'!$J$8:$J$10507,"Programada")</f>
        <v>0</v>
      </c>
      <c r="Z231" s="50">
        <f>COUNTIFS('1 TRIM'!$A$8:$A$10507,X231,'1 TRIM'!$J$8:$J$10507,"Demanda")</f>
        <v>0</v>
      </c>
      <c r="AA231" s="50">
        <f>COUNTIFS('2 TRIM'!$A$8:$A$15000,X231,'2 TRIM'!$J$8:$J$15000,"Programada")</f>
        <v>0</v>
      </c>
      <c r="AB231" s="50">
        <f>COUNTIFS('2 TRIM'!$A$8:$A$15000,X231,'2 TRIM'!$J$8:$J$15000,"Demanda")</f>
        <v>0</v>
      </c>
      <c r="AC231" s="50">
        <f>COUNTIFS('3 TRIM'!$A$8:$A$20000,X231,'3 TRIM'!$J$8:$J$20000,"Programada")</f>
        <v>3</v>
      </c>
      <c r="AD231" s="50">
        <f>COUNTIFS('3 TRIM'!$A$8:$A$20000,X231,'3 TRIM'!$J$8:$J$20000,"Demanda")</f>
        <v>1</v>
      </c>
      <c r="AE231" s="50">
        <f>COUNTIFS('4 TRIM'!$A$8:$A$10161,X231,'4 TRIM'!$G$8:$G$10161,"Programada")</f>
        <v>0</v>
      </c>
      <c r="AF231" s="50">
        <f>COUNTIFS('4 TRIM'!$A$8:$A$10161,X231,'4 TRIM'!$G$8:$G$10161,"Demanda")</f>
        <v>0</v>
      </c>
      <c r="AG231" s="51">
        <f t="shared" si="57"/>
        <v>4</v>
      </c>
      <c r="AH231" s="49"/>
      <c r="AI231" s="56">
        <v>229</v>
      </c>
      <c r="AJ231" s="50">
        <f>COUNTIFS('1 TRIM'!$A$8:$A$15000,AI231,'1 TRIM'!$K$8:$K$15000,"Interno")</f>
        <v>0</v>
      </c>
      <c r="AK231" s="50">
        <f>COUNTIFS('1 TRIM'!$A$8:$A$15000,AI231,'1 TRIM'!$K$8:$K$15000,"Externo")</f>
        <v>0</v>
      </c>
      <c r="AL231" s="50">
        <f>COUNTIFS('2 TRIM'!$A$8:$A$15000,AI231,'2 TRIM'!$K$8:$K$15000,"Interno")</f>
        <v>0</v>
      </c>
      <c r="AM231" s="50">
        <f>COUNTIFS('2 TRIM'!$A$8:$A$15000,AI231,'2 TRIM'!$K$8:$K$15000,"Externo")</f>
        <v>0</v>
      </c>
      <c r="AN231" s="50">
        <f>COUNTIFS('3 TRIM'!A$8:A$5481,AI231,'3 TRIM'!K$8:K$5481,"Interno")</f>
        <v>0</v>
      </c>
      <c r="AO231" s="50">
        <f>COUNTIFS('3 TRIM'!A$8:A$5481,AI231,'3 TRIM'!K$8:K$5481,"Externo")</f>
        <v>1</v>
      </c>
      <c r="AP231" s="50">
        <f>COUNTIFS('4 TRIM'!A$8:A$5161,AI231,'4 TRIM'!H$8:H$5161,"Interno")</f>
        <v>0</v>
      </c>
      <c r="AQ231" s="50">
        <f>COUNTIFS('4 TRIM'!A$8:A$5161,AI231,'4 TRIM'!H$8:H$5161,"Externo")</f>
        <v>0</v>
      </c>
      <c r="AR231" s="51">
        <f t="shared" si="73"/>
        <v>1</v>
      </c>
      <c r="AS231" s="49"/>
      <c r="AT231" s="56">
        <v>229</v>
      </c>
      <c r="AU231" s="52">
        <f>COUNTIFS('1 TRIM'!$A$8:$A$15000,AT231,'1 TRIM'!$L$8:$L$15000,"Campo")</f>
        <v>0</v>
      </c>
      <c r="AV231" s="52">
        <f>COUNTIFS('1 TRIM'!$A$8:$A$15000,AT231,'1 TRIM'!$L$8:$L$15000,"Oficina")</f>
        <v>0</v>
      </c>
      <c r="AW231" s="52">
        <f>COUNTIFS('1 TRIM'!$A$8:$A$15000,AT231,'1 TRIM'!$L$8:$L$15000,"Virtual")</f>
        <v>0</v>
      </c>
      <c r="AX231" s="52">
        <f>COUNTIFS('2 TRIM'!$A$8:$A$15000,AT231,'2 TRIM'!$L$8:$L$15000,"Campo")</f>
        <v>0</v>
      </c>
      <c r="AY231" s="52">
        <f>COUNTIFS('2 TRIM'!$A$8:$A$15000,AT231,'2 TRIM'!$L$8:$L$15000,"Oficina")</f>
        <v>0</v>
      </c>
      <c r="AZ231" s="52">
        <f>COUNTIFS('2 TRIM'!$A$8:$A$15000,AT231,'2 TRIM'!$L$8:$L$15000,"Virtual")</f>
        <v>0</v>
      </c>
      <c r="BA231" s="52">
        <f>COUNTIFS('3 TRIM'!$A$8:$A$5481,AT231,'3 TRIM'!$L$8:$L$5481,"Campo")</f>
        <v>1</v>
      </c>
      <c r="BB231" s="52">
        <f>COUNTIFS('3 TRIM'!$A$8:$A$5481,AT231,'3 TRIM'!$L$8:$L$5481,"Oficina")</f>
        <v>0</v>
      </c>
      <c r="BC231" s="52">
        <f>COUNTIFS('3 TRIM'!$A$8:$A$5481,AT231,'3 TRIM'!$L$8:$L$5481,"Virtual")</f>
        <v>0</v>
      </c>
      <c r="BD231" s="50">
        <f>COUNTIFS('4 TRIM'!$A$8:$A$5161,X231,'4 TRIM'!$I$8:$I$5161,"Campo")</f>
        <v>0</v>
      </c>
      <c r="BE231" s="52">
        <f>COUNTIFS('4 TRIM'!$A$8:$A$5161,AT231,'4 TRIM'!$I$8:$I$5161,"Oficina")</f>
        <v>0</v>
      </c>
      <c r="BF231" s="52">
        <f>COUNTIFS('4 TRIM'!$A$8:$A$5161,AT231,'4 TRIM'!$I$8:$I$5161,"Virtual")</f>
        <v>0</v>
      </c>
      <c r="BG231" s="51">
        <f t="shared" si="74"/>
        <v>1</v>
      </c>
      <c r="BH231" s="49"/>
      <c r="BI231" s="56">
        <v>229</v>
      </c>
      <c r="BJ231" s="52">
        <f>SUMIFS('1 TRIM'!M$8:M$14507,'1 TRIM'!A$8:A$14507,FORMULAS!BI231)</f>
        <v>0</v>
      </c>
      <c r="BK231" s="52">
        <f>SUMIFS('2 TRIM'!M$8:M$6930,'2 TRIM'!A$8:A$6930,FORMULAS!BI231)</f>
        <v>0</v>
      </c>
      <c r="BL231" s="52">
        <f>SUMIFS('3 TRIM'!M$8:M$5481,'3 TRIM'!A$8:A$5481,FORMULAS!BK231)</f>
        <v>0</v>
      </c>
      <c r="BM231" s="52">
        <f>SUMIFS('4 TRIM'!M$8:M$5161,'4 TRIM'!A$8:A$5161,FORMULAS!BL231)</f>
        <v>0</v>
      </c>
      <c r="BN231" s="52">
        <f>SUMIFS('1 TRIM'!Q$8:Q$5507,'1 TRIM'!E$8:E$5507,FORMULAS!BM231)</f>
        <v>0</v>
      </c>
      <c r="BO231" s="49"/>
      <c r="BQ231" s="61"/>
      <c r="BR231" s="49"/>
      <c r="BS231" s="49"/>
      <c r="BT231" s="49"/>
      <c r="BU231" s="49"/>
      <c r="BV231" s="49"/>
      <c r="BW231" s="49"/>
      <c r="BX231" s="49"/>
      <c r="BY231" s="49"/>
      <c r="BZ231" s="49"/>
    </row>
    <row r="232" spans="1:78" x14ac:dyDescent="0.25">
      <c r="A232" s="56">
        <v>230</v>
      </c>
      <c r="B232" s="57">
        <f>+PLAN!I240</f>
        <v>5</v>
      </c>
      <c r="C232" s="38">
        <f t="shared" si="58"/>
        <v>0</v>
      </c>
      <c r="D232" s="39">
        <f t="shared" si="59"/>
        <v>0</v>
      </c>
      <c r="E232" s="58">
        <f>+PLAN!J240</f>
        <v>5</v>
      </c>
      <c r="F232" s="41">
        <f t="shared" si="60"/>
        <v>0</v>
      </c>
      <c r="G232" s="42">
        <f t="shared" si="61"/>
        <v>0</v>
      </c>
      <c r="H232" s="148">
        <f t="shared" si="62"/>
        <v>10</v>
      </c>
      <c r="I232" s="148">
        <f t="shared" si="63"/>
        <v>0</v>
      </c>
      <c r="J232" s="147">
        <f t="shared" si="64"/>
        <v>0</v>
      </c>
      <c r="K232" s="59">
        <f>+PLAN!K240</f>
        <v>5</v>
      </c>
      <c r="L232" s="44">
        <f t="shared" si="65"/>
        <v>0</v>
      </c>
      <c r="M232" s="45">
        <f t="shared" si="66"/>
        <v>0</v>
      </c>
      <c r="N232" s="46">
        <f>+PLAN!L240</f>
        <v>5</v>
      </c>
      <c r="O232" s="47">
        <f>COUNTIF('4 TRIM'!$A$8:$A$5161,A232)</f>
        <v>0</v>
      </c>
      <c r="P232" s="48">
        <f t="shared" si="67"/>
        <v>0</v>
      </c>
      <c r="Q232" s="148">
        <f t="shared" si="68"/>
        <v>10</v>
      </c>
      <c r="R232" s="148">
        <f t="shared" si="69"/>
        <v>0</v>
      </c>
      <c r="S232" s="147">
        <f t="shared" si="70"/>
        <v>0</v>
      </c>
      <c r="T232" s="149">
        <f t="shared" si="71"/>
        <v>0</v>
      </c>
      <c r="U232" s="149">
        <f>+PLAN!M240</f>
        <v>20</v>
      </c>
      <c r="V232" s="150">
        <f t="shared" si="72"/>
        <v>0</v>
      </c>
      <c r="W232" s="49"/>
      <c r="X232" s="56">
        <v>230</v>
      </c>
      <c r="Y232" s="50">
        <f>COUNTIFS('1 TRIM'!$A$8:$A$10507,X232,'1 TRIM'!$J$8:$J$10507,"Programada")</f>
        <v>0</v>
      </c>
      <c r="Z232" s="50">
        <f>COUNTIFS('1 TRIM'!$A$8:$A$10507,X232,'1 TRIM'!$J$8:$J$10507,"Demanda")</f>
        <v>0</v>
      </c>
      <c r="AA232" s="50">
        <f>COUNTIFS('2 TRIM'!$A$8:$A$15000,X232,'2 TRIM'!$J$8:$J$15000,"Programada")</f>
        <v>0</v>
      </c>
      <c r="AB232" s="50">
        <f>COUNTIFS('2 TRIM'!$A$8:$A$15000,X232,'2 TRIM'!$J$8:$J$15000,"Demanda")</f>
        <v>0</v>
      </c>
      <c r="AC232" s="50">
        <f>COUNTIFS('3 TRIM'!$A$8:$A$20000,X232,'3 TRIM'!$J$8:$J$20000,"Programada")</f>
        <v>0</v>
      </c>
      <c r="AD232" s="50">
        <f>COUNTIFS('3 TRIM'!$A$8:$A$20000,X232,'3 TRIM'!$J$8:$J$20000,"Demanda")</f>
        <v>0</v>
      </c>
      <c r="AE232" s="50">
        <f>COUNTIFS('4 TRIM'!$A$8:$A$10161,X232,'4 TRIM'!$G$8:$G$10161,"Programada")</f>
        <v>0</v>
      </c>
      <c r="AF232" s="50">
        <f>COUNTIFS('4 TRIM'!$A$8:$A$10161,X232,'4 TRIM'!$G$8:$G$10161,"Demanda")</f>
        <v>0</v>
      </c>
      <c r="AG232" s="51">
        <f t="shared" si="57"/>
        <v>0</v>
      </c>
      <c r="AH232" s="49"/>
      <c r="AI232" s="56">
        <v>230</v>
      </c>
      <c r="AJ232" s="50">
        <f>COUNTIFS('1 TRIM'!$A$8:$A$15000,AI232,'1 TRIM'!$K$8:$K$15000,"Interno")</f>
        <v>0</v>
      </c>
      <c r="AK232" s="50">
        <f>COUNTIFS('1 TRIM'!$A$8:$A$15000,AI232,'1 TRIM'!$K$8:$K$15000,"Externo")</f>
        <v>0</v>
      </c>
      <c r="AL232" s="50">
        <f>COUNTIFS('2 TRIM'!$A$8:$A$15000,AI232,'2 TRIM'!$K$8:$K$15000,"Interno")</f>
        <v>0</v>
      </c>
      <c r="AM232" s="50">
        <f>COUNTIFS('2 TRIM'!$A$8:$A$15000,AI232,'2 TRIM'!$K$8:$K$15000,"Externo")</f>
        <v>0</v>
      </c>
      <c r="AN232" s="50">
        <f>COUNTIFS('3 TRIM'!A$8:A$5481,AI232,'3 TRIM'!K$8:K$5481,"Interno")</f>
        <v>0</v>
      </c>
      <c r="AO232" s="50">
        <f>COUNTIFS('3 TRIM'!A$8:A$5481,AI232,'3 TRIM'!K$8:K$5481,"Externo")</f>
        <v>0</v>
      </c>
      <c r="AP232" s="50">
        <f>COUNTIFS('4 TRIM'!A$8:A$5161,AI232,'4 TRIM'!H$8:H$5161,"Interno")</f>
        <v>0</v>
      </c>
      <c r="AQ232" s="50">
        <f>COUNTIFS('4 TRIM'!A$8:A$5161,AI232,'4 TRIM'!H$8:H$5161,"Externo")</f>
        <v>0</v>
      </c>
      <c r="AR232" s="51">
        <f t="shared" si="73"/>
        <v>0</v>
      </c>
      <c r="AS232" s="49"/>
      <c r="AT232" s="56">
        <v>230</v>
      </c>
      <c r="AU232" s="52">
        <f>COUNTIFS('1 TRIM'!$A$8:$A$15000,AT232,'1 TRIM'!$L$8:$L$15000,"Campo")</f>
        <v>0</v>
      </c>
      <c r="AV232" s="52">
        <f>COUNTIFS('1 TRIM'!$A$8:$A$15000,AT232,'1 TRIM'!$L$8:$L$15000,"Oficina")</f>
        <v>0</v>
      </c>
      <c r="AW232" s="52">
        <f>COUNTIFS('1 TRIM'!$A$8:$A$15000,AT232,'1 TRIM'!$L$8:$L$15000,"Virtual")</f>
        <v>0</v>
      </c>
      <c r="AX232" s="52">
        <f>COUNTIFS('2 TRIM'!$A$8:$A$15000,AT232,'2 TRIM'!$L$8:$L$15000,"Campo")</f>
        <v>0</v>
      </c>
      <c r="AY232" s="52">
        <f>COUNTIFS('2 TRIM'!$A$8:$A$15000,AT232,'2 TRIM'!$L$8:$L$15000,"Oficina")</f>
        <v>0</v>
      </c>
      <c r="AZ232" s="52">
        <f>COUNTIFS('2 TRIM'!$A$8:$A$15000,AT232,'2 TRIM'!$L$8:$L$15000,"Virtual")</f>
        <v>0</v>
      </c>
      <c r="BA232" s="52">
        <f>COUNTIFS('3 TRIM'!$A$8:$A$5481,AT232,'3 TRIM'!$L$8:$L$5481,"Campo")</f>
        <v>0</v>
      </c>
      <c r="BB232" s="52">
        <f>COUNTIFS('3 TRIM'!$A$8:$A$5481,AT232,'3 TRIM'!$L$8:$L$5481,"Oficina")</f>
        <v>0</v>
      </c>
      <c r="BC232" s="52">
        <f>COUNTIFS('3 TRIM'!$A$8:$A$5481,AT232,'3 TRIM'!$L$8:$L$5481,"Virtual")</f>
        <v>0</v>
      </c>
      <c r="BD232" s="50">
        <f>COUNTIFS('4 TRIM'!$A$8:$A$5161,X232,'4 TRIM'!$I$8:$I$5161,"Campo")</f>
        <v>0</v>
      </c>
      <c r="BE232" s="52">
        <f>COUNTIFS('4 TRIM'!$A$8:$A$5161,AT232,'4 TRIM'!$I$8:$I$5161,"Oficina")</f>
        <v>0</v>
      </c>
      <c r="BF232" s="52">
        <f>COUNTIFS('4 TRIM'!$A$8:$A$5161,AT232,'4 TRIM'!$I$8:$I$5161,"Virtual")</f>
        <v>0</v>
      </c>
      <c r="BG232" s="51">
        <f t="shared" si="74"/>
        <v>0</v>
      </c>
      <c r="BH232" s="49"/>
      <c r="BI232" s="56">
        <v>230</v>
      </c>
      <c r="BJ232" s="52">
        <f>SUMIFS('1 TRIM'!M$8:M$14507,'1 TRIM'!A$8:A$14507,FORMULAS!BI232)</f>
        <v>0</v>
      </c>
      <c r="BK232" s="52">
        <f>SUMIFS('2 TRIM'!M$8:M$6930,'2 TRIM'!A$8:A$6930,FORMULAS!BI232)</f>
        <v>0</v>
      </c>
      <c r="BL232" s="52">
        <f>SUMIFS('3 TRIM'!M$8:M$5481,'3 TRIM'!A$8:A$5481,FORMULAS!BK232)</f>
        <v>0</v>
      </c>
      <c r="BM232" s="52">
        <f>SUMIFS('4 TRIM'!M$8:M$5161,'4 TRIM'!A$8:A$5161,FORMULAS!BL232)</f>
        <v>0</v>
      </c>
      <c r="BN232" s="52">
        <f>SUMIFS('1 TRIM'!Q$8:Q$5507,'1 TRIM'!E$8:E$5507,FORMULAS!BM232)</f>
        <v>0</v>
      </c>
      <c r="BO232" s="49"/>
      <c r="BQ232" s="61"/>
      <c r="BR232" s="49"/>
      <c r="BS232" s="49"/>
      <c r="BT232" s="49"/>
      <c r="BU232" s="49"/>
      <c r="BV232" s="49"/>
      <c r="BW232" s="49"/>
      <c r="BX232" s="49"/>
      <c r="BY232" s="49"/>
      <c r="BZ232" s="49"/>
    </row>
    <row r="233" spans="1:78" x14ac:dyDescent="0.25">
      <c r="A233" s="56">
        <v>231</v>
      </c>
      <c r="B233" s="57">
        <f>+PLAN!I241</f>
        <v>1</v>
      </c>
      <c r="C233" s="38">
        <f t="shared" si="58"/>
        <v>0</v>
      </c>
      <c r="D233" s="39">
        <f t="shared" si="59"/>
        <v>0</v>
      </c>
      <c r="E233" s="58">
        <f>+PLAN!J241</f>
        <v>1</v>
      </c>
      <c r="F233" s="41">
        <f t="shared" si="60"/>
        <v>0</v>
      </c>
      <c r="G233" s="42">
        <f t="shared" si="61"/>
        <v>0</v>
      </c>
      <c r="H233" s="148">
        <f t="shared" si="62"/>
        <v>2</v>
      </c>
      <c r="I233" s="148">
        <f t="shared" si="63"/>
        <v>0</v>
      </c>
      <c r="J233" s="147">
        <f t="shared" si="64"/>
        <v>0</v>
      </c>
      <c r="K233" s="59">
        <f>+PLAN!K241</f>
        <v>1</v>
      </c>
      <c r="L233" s="44">
        <f t="shared" si="65"/>
        <v>1</v>
      </c>
      <c r="M233" s="45">
        <f t="shared" si="66"/>
        <v>1</v>
      </c>
      <c r="N233" s="46">
        <f>+PLAN!L241</f>
        <v>1</v>
      </c>
      <c r="O233" s="47">
        <f>COUNTIF('4 TRIM'!$A$8:$A$5161,A233)</f>
        <v>0</v>
      </c>
      <c r="P233" s="48">
        <f t="shared" si="67"/>
        <v>0</v>
      </c>
      <c r="Q233" s="148">
        <f t="shared" si="68"/>
        <v>2</v>
      </c>
      <c r="R233" s="148">
        <f t="shared" si="69"/>
        <v>1</v>
      </c>
      <c r="S233" s="147">
        <f t="shared" si="70"/>
        <v>0.5</v>
      </c>
      <c r="T233" s="149">
        <f t="shared" si="71"/>
        <v>1</v>
      </c>
      <c r="U233" s="149">
        <f>+PLAN!M241</f>
        <v>4</v>
      </c>
      <c r="V233" s="150">
        <f t="shared" si="72"/>
        <v>0.25</v>
      </c>
      <c r="W233" s="49"/>
      <c r="X233" s="56">
        <v>231</v>
      </c>
      <c r="Y233" s="50">
        <f>COUNTIFS('1 TRIM'!$A$8:$A$10507,X233,'1 TRIM'!$J$8:$J$10507,"Programada")</f>
        <v>0</v>
      </c>
      <c r="Z233" s="50">
        <f>COUNTIFS('1 TRIM'!$A$8:$A$10507,X233,'1 TRIM'!$J$8:$J$10507,"Demanda")</f>
        <v>0</v>
      </c>
      <c r="AA233" s="50">
        <f>COUNTIFS('2 TRIM'!$A$8:$A$15000,X233,'2 TRIM'!$J$8:$J$15000,"Programada")</f>
        <v>0</v>
      </c>
      <c r="AB233" s="50">
        <f>COUNTIFS('2 TRIM'!$A$8:$A$15000,X233,'2 TRIM'!$J$8:$J$15000,"Demanda")</f>
        <v>0</v>
      </c>
      <c r="AC233" s="50">
        <f>COUNTIFS('3 TRIM'!$A$8:$A$20000,X233,'3 TRIM'!$J$8:$J$20000,"Programada")</f>
        <v>1</v>
      </c>
      <c r="AD233" s="50">
        <f>COUNTIFS('3 TRIM'!$A$8:$A$20000,X233,'3 TRIM'!$J$8:$J$20000,"Demanda")</f>
        <v>2</v>
      </c>
      <c r="AE233" s="50">
        <f>COUNTIFS('4 TRIM'!$A$8:$A$10161,X233,'4 TRIM'!$G$8:$G$10161,"Programada")</f>
        <v>0</v>
      </c>
      <c r="AF233" s="50">
        <f>COUNTIFS('4 TRIM'!$A$8:$A$10161,X233,'4 TRIM'!$G$8:$G$10161,"Demanda")</f>
        <v>0</v>
      </c>
      <c r="AG233" s="51">
        <f t="shared" si="57"/>
        <v>3</v>
      </c>
      <c r="AH233" s="49"/>
      <c r="AI233" s="56">
        <v>231</v>
      </c>
      <c r="AJ233" s="50">
        <f>COUNTIFS('1 TRIM'!$A$8:$A$15000,AI233,'1 TRIM'!$K$8:$K$15000,"Interno")</f>
        <v>0</v>
      </c>
      <c r="AK233" s="50">
        <f>COUNTIFS('1 TRIM'!$A$8:$A$15000,AI233,'1 TRIM'!$K$8:$K$15000,"Externo")</f>
        <v>0</v>
      </c>
      <c r="AL233" s="50">
        <f>COUNTIFS('2 TRIM'!$A$8:$A$15000,AI233,'2 TRIM'!$K$8:$K$15000,"Interno")</f>
        <v>0</v>
      </c>
      <c r="AM233" s="50">
        <f>COUNTIFS('2 TRIM'!$A$8:$A$15000,AI233,'2 TRIM'!$K$8:$K$15000,"Externo")</f>
        <v>0</v>
      </c>
      <c r="AN233" s="50">
        <f>COUNTIFS('3 TRIM'!A$8:A$5481,AI233,'3 TRIM'!K$8:K$5481,"Interno")</f>
        <v>0</v>
      </c>
      <c r="AO233" s="50">
        <f>COUNTIFS('3 TRIM'!A$8:A$5481,AI233,'3 TRIM'!K$8:K$5481,"Externo")</f>
        <v>2</v>
      </c>
      <c r="AP233" s="50">
        <f>COUNTIFS('4 TRIM'!A$8:A$5161,AI233,'4 TRIM'!H$8:H$5161,"Interno")</f>
        <v>0</v>
      </c>
      <c r="AQ233" s="50">
        <f>COUNTIFS('4 TRIM'!A$8:A$5161,AI233,'4 TRIM'!H$8:H$5161,"Externo")</f>
        <v>0</v>
      </c>
      <c r="AR233" s="51">
        <f t="shared" si="73"/>
        <v>2</v>
      </c>
      <c r="AS233" s="49"/>
      <c r="AT233" s="56">
        <v>231</v>
      </c>
      <c r="AU233" s="52">
        <f>COUNTIFS('1 TRIM'!$A$8:$A$15000,AT233,'1 TRIM'!$L$8:$L$15000,"Campo")</f>
        <v>0</v>
      </c>
      <c r="AV233" s="52">
        <f>COUNTIFS('1 TRIM'!$A$8:$A$15000,AT233,'1 TRIM'!$L$8:$L$15000,"Oficina")</f>
        <v>0</v>
      </c>
      <c r="AW233" s="52">
        <f>COUNTIFS('1 TRIM'!$A$8:$A$15000,AT233,'1 TRIM'!$L$8:$L$15000,"Virtual")</f>
        <v>0</v>
      </c>
      <c r="AX233" s="52">
        <f>COUNTIFS('2 TRIM'!$A$8:$A$15000,AT233,'2 TRIM'!$L$8:$L$15000,"Campo")</f>
        <v>0</v>
      </c>
      <c r="AY233" s="52">
        <f>COUNTIFS('2 TRIM'!$A$8:$A$15000,AT233,'2 TRIM'!$L$8:$L$15000,"Oficina")</f>
        <v>0</v>
      </c>
      <c r="AZ233" s="52">
        <f>COUNTIFS('2 TRIM'!$A$8:$A$15000,AT233,'2 TRIM'!$L$8:$L$15000,"Virtual")</f>
        <v>0</v>
      </c>
      <c r="BA233" s="52">
        <f>COUNTIFS('3 TRIM'!$A$8:$A$5481,AT233,'3 TRIM'!$L$8:$L$5481,"Campo")</f>
        <v>0</v>
      </c>
      <c r="BB233" s="52">
        <f>COUNTIFS('3 TRIM'!$A$8:$A$5481,AT233,'3 TRIM'!$L$8:$L$5481,"Oficina")</f>
        <v>1</v>
      </c>
      <c r="BC233" s="52">
        <f>COUNTIFS('3 TRIM'!$A$8:$A$5481,AT233,'3 TRIM'!$L$8:$L$5481,"Virtual")</f>
        <v>1</v>
      </c>
      <c r="BD233" s="50">
        <f>COUNTIFS('4 TRIM'!$A$8:$A$5161,X233,'4 TRIM'!$I$8:$I$5161,"Campo")</f>
        <v>0</v>
      </c>
      <c r="BE233" s="52">
        <f>COUNTIFS('4 TRIM'!$A$8:$A$5161,AT233,'4 TRIM'!$I$8:$I$5161,"Oficina")</f>
        <v>0</v>
      </c>
      <c r="BF233" s="52">
        <f>COUNTIFS('4 TRIM'!$A$8:$A$5161,AT233,'4 TRIM'!$I$8:$I$5161,"Virtual")</f>
        <v>0</v>
      </c>
      <c r="BG233" s="51">
        <f t="shared" si="74"/>
        <v>2</v>
      </c>
      <c r="BH233" s="49"/>
      <c r="BI233" s="56">
        <v>231</v>
      </c>
      <c r="BJ233" s="52">
        <f>SUMIFS('1 TRIM'!M$8:M$14507,'1 TRIM'!A$8:A$14507,FORMULAS!BI233)</f>
        <v>0</v>
      </c>
      <c r="BK233" s="52">
        <f>SUMIFS('2 TRIM'!M$8:M$6930,'2 TRIM'!A$8:A$6930,FORMULAS!BI233)</f>
        <v>0</v>
      </c>
      <c r="BL233" s="52">
        <f>SUMIFS('3 TRIM'!M$8:M$5481,'3 TRIM'!A$8:A$5481,FORMULAS!BK233)</f>
        <v>0</v>
      </c>
      <c r="BM233" s="52">
        <f>SUMIFS('4 TRIM'!M$8:M$5161,'4 TRIM'!A$8:A$5161,FORMULAS!BL233)</f>
        <v>0</v>
      </c>
      <c r="BN233" s="52">
        <f>SUMIFS('1 TRIM'!Q$8:Q$5507,'1 TRIM'!E$8:E$5507,FORMULAS!BM233)</f>
        <v>0</v>
      </c>
      <c r="BO233" s="49"/>
      <c r="BQ233" s="61"/>
      <c r="BR233" s="49"/>
      <c r="BS233" s="49"/>
      <c r="BT233" s="49"/>
      <c r="BU233" s="49"/>
      <c r="BV233" s="49"/>
      <c r="BW233" s="49"/>
      <c r="BX233" s="49"/>
      <c r="BY233" s="49"/>
      <c r="BZ233" s="49"/>
    </row>
    <row r="234" spans="1:78" x14ac:dyDescent="0.25">
      <c r="A234" s="56">
        <v>232</v>
      </c>
      <c r="B234" s="57">
        <f>+PLAN!I242</f>
        <v>1</v>
      </c>
      <c r="C234" s="38">
        <f t="shared" si="58"/>
        <v>0</v>
      </c>
      <c r="D234" s="39">
        <f t="shared" si="59"/>
        <v>0</v>
      </c>
      <c r="E234" s="58">
        <f>+PLAN!J242</f>
        <v>1</v>
      </c>
      <c r="F234" s="41">
        <f t="shared" si="60"/>
        <v>0</v>
      </c>
      <c r="G234" s="42">
        <f t="shared" si="61"/>
        <v>0</v>
      </c>
      <c r="H234" s="148">
        <f t="shared" si="62"/>
        <v>2</v>
      </c>
      <c r="I234" s="148">
        <f t="shared" si="63"/>
        <v>0</v>
      </c>
      <c r="J234" s="147">
        <f t="shared" si="64"/>
        <v>0</v>
      </c>
      <c r="K234" s="59">
        <f>+PLAN!K242</f>
        <v>1</v>
      </c>
      <c r="L234" s="44">
        <f t="shared" si="65"/>
        <v>0</v>
      </c>
      <c r="M234" s="45">
        <f t="shared" si="66"/>
        <v>0</v>
      </c>
      <c r="N234" s="46">
        <f>+PLAN!L242</f>
        <v>1</v>
      </c>
      <c r="O234" s="47">
        <f>COUNTIF('4 TRIM'!$A$8:$A$5161,A234)</f>
        <v>0</v>
      </c>
      <c r="P234" s="48">
        <f t="shared" si="67"/>
        <v>0</v>
      </c>
      <c r="Q234" s="148">
        <f t="shared" si="68"/>
        <v>2</v>
      </c>
      <c r="R234" s="148">
        <f t="shared" si="69"/>
        <v>0</v>
      </c>
      <c r="S234" s="147">
        <f t="shared" si="70"/>
        <v>0</v>
      </c>
      <c r="T234" s="149">
        <f t="shared" si="71"/>
        <v>0</v>
      </c>
      <c r="U234" s="149">
        <f>+PLAN!M242</f>
        <v>4</v>
      </c>
      <c r="V234" s="150">
        <f t="shared" si="72"/>
        <v>0</v>
      </c>
      <c r="W234" s="49"/>
      <c r="X234" s="56">
        <v>232</v>
      </c>
      <c r="Y234" s="50">
        <f>COUNTIFS('1 TRIM'!$A$8:$A$10507,X234,'1 TRIM'!$J$8:$J$10507,"Programada")</f>
        <v>0</v>
      </c>
      <c r="Z234" s="50">
        <f>COUNTIFS('1 TRIM'!$A$8:$A$10507,X234,'1 TRIM'!$J$8:$J$10507,"Demanda")</f>
        <v>0</v>
      </c>
      <c r="AA234" s="50">
        <f>COUNTIFS('2 TRIM'!$A$8:$A$15000,X234,'2 TRIM'!$J$8:$J$15000,"Programada")</f>
        <v>0</v>
      </c>
      <c r="AB234" s="50">
        <f>COUNTIFS('2 TRIM'!$A$8:$A$15000,X234,'2 TRIM'!$J$8:$J$15000,"Demanda")</f>
        <v>0</v>
      </c>
      <c r="AC234" s="50">
        <f>COUNTIFS('3 TRIM'!$A$8:$A$20000,X234,'3 TRIM'!$J$8:$J$20000,"Programada")</f>
        <v>0</v>
      </c>
      <c r="AD234" s="50">
        <f>COUNTIFS('3 TRIM'!$A$8:$A$20000,X234,'3 TRIM'!$J$8:$J$20000,"Demanda")</f>
        <v>0</v>
      </c>
      <c r="AE234" s="50">
        <f>COUNTIFS('4 TRIM'!$A$8:$A$10161,X234,'4 TRIM'!$G$8:$G$10161,"Programada")</f>
        <v>0</v>
      </c>
      <c r="AF234" s="50">
        <f>COUNTIFS('4 TRIM'!$A$8:$A$10161,X234,'4 TRIM'!$G$8:$G$10161,"Demanda")</f>
        <v>0</v>
      </c>
      <c r="AG234" s="51">
        <f t="shared" si="57"/>
        <v>0</v>
      </c>
      <c r="AH234" s="49"/>
      <c r="AI234" s="56">
        <v>232</v>
      </c>
      <c r="AJ234" s="50">
        <f>COUNTIFS('1 TRIM'!$A$8:$A$15000,AI234,'1 TRIM'!$K$8:$K$15000,"Interno")</f>
        <v>0</v>
      </c>
      <c r="AK234" s="50">
        <f>COUNTIFS('1 TRIM'!$A$8:$A$15000,AI234,'1 TRIM'!$K$8:$K$15000,"Externo")</f>
        <v>0</v>
      </c>
      <c r="AL234" s="50">
        <f>COUNTIFS('2 TRIM'!$A$8:$A$15000,AI234,'2 TRIM'!$K$8:$K$15000,"Interno")</f>
        <v>0</v>
      </c>
      <c r="AM234" s="50">
        <f>COUNTIFS('2 TRIM'!$A$8:$A$15000,AI234,'2 TRIM'!$K$8:$K$15000,"Externo")</f>
        <v>0</v>
      </c>
      <c r="AN234" s="50">
        <f>COUNTIFS('3 TRIM'!A$8:A$5481,AI234,'3 TRIM'!K$8:K$5481,"Interno")</f>
        <v>0</v>
      </c>
      <c r="AO234" s="50">
        <f>COUNTIFS('3 TRIM'!A$8:A$5481,AI234,'3 TRIM'!K$8:K$5481,"Externo")</f>
        <v>0</v>
      </c>
      <c r="AP234" s="50">
        <f>COUNTIFS('4 TRIM'!A$8:A$5161,AI234,'4 TRIM'!H$8:H$5161,"Interno")</f>
        <v>0</v>
      </c>
      <c r="AQ234" s="50">
        <f>COUNTIFS('4 TRIM'!A$8:A$5161,AI234,'4 TRIM'!H$8:H$5161,"Externo")</f>
        <v>0</v>
      </c>
      <c r="AR234" s="51">
        <f t="shared" si="73"/>
        <v>0</v>
      </c>
      <c r="AS234" s="49"/>
      <c r="AT234" s="56">
        <v>232</v>
      </c>
      <c r="AU234" s="52">
        <f>COUNTIFS('1 TRIM'!$A$8:$A$15000,AT234,'1 TRIM'!$L$8:$L$15000,"Campo")</f>
        <v>0</v>
      </c>
      <c r="AV234" s="52">
        <f>COUNTIFS('1 TRIM'!$A$8:$A$15000,AT234,'1 TRIM'!$L$8:$L$15000,"Oficina")</f>
        <v>0</v>
      </c>
      <c r="AW234" s="52">
        <f>COUNTIFS('1 TRIM'!$A$8:$A$15000,AT234,'1 TRIM'!$L$8:$L$15000,"Virtual")</f>
        <v>0</v>
      </c>
      <c r="AX234" s="52">
        <f>COUNTIFS('2 TRIM'!$A$8:$A$15000,AT234,'2 TRIM'!$L$8:$L$15000,"Campo")</f>
        <v>0</v>
      </c>
      <c r="AY234" s="52">
        <f>COUNTIFS('2 TRIM'!$A$8:$A$15000,AT234,'2 TRIM'!$L$8:$L$15000,"Oficina")</f>
        <v>0</v>
      </c>
      <c r="AZ234" s="52">
        <f>COUNTIFS('2 TRIM'!$A$8:$A$15000,AT234,'2 TRIM'!$L$8:$L$15000,"Virtual")</f>
        <v>0</v>
      </c>
      <c r="BA234" s="52">
        <f>COUNTIFS('3 TRIM'!$A$8:$A$5481,AT234,'3 TRIM'!$L$8:$L$5481,"Campo")</f>
        <v>0</v>
      </c>
      <c r="BB234" s="52">
        <f>COUNTIFS('3 TRIM'!$A$8:$A$5481,AT234,'3 TRIM'!$L$8:$L$5481,"Oficina")</f>
        <v>0</v>
      </c>
      <c r="BC234" s="52">
        <f>COUNTIFS('3 TRIM'!$A$8:$A$5481,AT234,'3 TRIM'!$L$8:$L$5481,"Virtual")</f>
        <v>0</v>
      </c>
      <c r="BD234" s="50">
        <f>COUNTIFS('4 TRIM'!$A$8:$A$5161,X234,'4 TRIM'!$I$8:$I$5161,"Campo")</f>
        <v>0</v>
      </c>
      <c r="BE234" s="52">
        <f>COUNTIFS('4 TRIM'!$A$8:$A$5161,AT234,'4 TRIM'!$I$8:$I$5161,"Oficina")</f>
        <v>0</v>
      </c>
      <c r="BF234" s="52">
        <f>COUNTIFS('4 TRIM'!$A$8:$A$5161,AT234,'4 TRIM'!$I$8:$I$5161,"Virtual")</f>
        <v>0</v>
      </c>
      <c r="BG234" s="51">
        <f t="shared" si="74"/>
        <v>0</v>
      </c>
      <c r="BH234" s="49"/>
      <c r="BI234" s="56">
        <v>232</v>
      </c>
      <c r="BJ234" s="52">
        <f>SUMIFS('1 TRIM'!M$8:M$14507,'1 TRIM'!A$8:A$14507,FORMULAS!BI234)</f>
        <v>0</v>
      </c>
      <c r="BK234" s="52">
        <f>SUMIFS('2 TRIM'!M$8:M$6930,'2 TRIM'!A$8:A$6930,FORMULAS!BI234)</f>
        <v>0</v>
      </c>
      <c r="BL234" s="52">
        <f>SUMIFS('3 TRIM'!M$8:M$5481,'3 TRIM'!A$8:A$5481,FORMULAS!BK234)</f>
        <v>0</v>
      </c>
      <c r="BM234" s="52">
        <f>SUMIFS('4 TRIM'!M$8:M$5161,'4 TRIM'!A$8:A$5161,FORMULAS!BL234)</f>
        <v>0</v>
      </c>
      <c r="BN234" s="52">
        <f>SUMIFS('1 TRIM'!Q$8:Q$5507,'1 TRIM'!E$8:E$5507,FORMULAS!BM234)</f>
        <v>0</v>
      </c>
      <c r="BO234" s="49"/>
      <c r="BQ234" s="61"/>
      <c r="BR234" s="49"/>
      <c r="BS234" s="49"/>
      <c r="BT234" s="49"/>
      <c r="BU234" s="49"/>
      <c r="BV234" s="49"/>
      <c r="BW234" s="49"/>
      <c r="BX234" s="49"/>
      <c r="BY234" s="49"/>
      <c r="BZ234" s="49"/>
    </row>
    <row r="235" spans="1:78" x14ac:dyDescent="0.25">
      <c r="A235" s="56">
        <v>233</v>
      </c>
      <c r="B235" s="57">
        <f>+PLAN!I243</f>
        <v>5</v>
      </c>
      <c r="C235" s="38">
        <f t="shared" si="58"/>
        <v>0</v>
      </c>
      <c r="D235" s="39">
        <f t="shared" si="59"/>
        <v>0</v>
      </c>
      <c r="E235" s="58">
        <f>+PLAN!J243</f>
        <v>20</v>
      </c>
      <c r="F235" s="41">
        <f t="shared" si="60"/>
        <v>19</v>
      </c>
      <c r="G235" s="42">
        <f t="shared" si="61"/>
        <v>0.95</v>
      </c>
      <c r="H235" s="148">
        <f t="shared" si="62"/>
        <v>25</v>
      </c>
      <c r="I235" s="148">
        <f t="shared" si="63"/>
        <v>19</v>
      </c>
      <c r="J235" s="147">
        <f t="shared" si="64"/>
        <v>0.76</v>
      </c>
      <c r="K235" s="59">
        <f>+PLAN!K243</f>
        <v>20</v>
      </c>
      <c r="L235" s="44">
        <f t="shared" si="65"/>
        <v>20</v>
      </c>
      <c r="M235" s="45">
        <f t="shared" si="66"/>
        <v>1</v>
      </c>
      <c r="N235" s="46">
        <f>+PLAN!L243</f>
        <v>20</v>
      </c>
      <c r="O235" s="47">
        <f>COUNTIF('4 TRIM'!$A$8:$A$5161,A235)</f>
        <v>0</v>
      </c>
      <c r="P235" s="48">
        <f t="shared" si="67"/>
        <v>0</v>
      </c>
      <c r="Q235" s="148">
        <f t="shared" si="68"/>
        <v>40</v>
      </c>
      <c r="R235" s="148">
        <f t="shared" si="69"/>
        <v>20</v>
      </c>
      <c r="S235" s="147">
        <f t="shared" si="70"/>
        <v>0.5</v>
      </c>
      <c r="T235" s="149">
        <f t="shared" si="71"/>
        <v>39</v>
      </c>
      <c r="U235" s="149">
        <f>+PLAN!M243</f>
        <v>65</v>
      </c>
      <c r="V235" s="150">
        <f t="shared" si="72"/>
        <v>0.6</v>
      </c>
      <c r="W235" s="49"/>
      <c r="X235" s="56">
        <v>233</v>
      </c>
      <c r="Y235" s="50">
        <f>COUNTIFS('1 TRIM'!$A$8:$A$10507,X235,'1 TRIM'!$J$8:$J$10507,"Programada")</f>
        <v>0</v>
      </c>
      <c r="Z235" s="50">
        <f>COUNTIFS('1 TRIM'!$A$8:$A$10507,X235,'1 TRIM'!$J$8:$J$10507,"Demanda")</f>
        <v>0</v>
      </c>
      <c r="AA235" s="50">
        <f>COUNTIFS('2 TRIM'!$A$8:$A$15000,X235,'2 TRIM'!$J$8:$J$15000,"Programada")</f>
        <v>19</v>
      </c>
      <c r="AB235" s="50">
        <f>COUNTIFS('2 TRIM'!$A$8:$A$15000,X235,'2 TRIM'!$J$8:$J$15000,"Demanda")</f>
        <v>4</v>
      </c>
      <c r="AC235" s="50">
        <f>COUNTIFS('3 TRIM'!$A$8:$A$20000,X235,'3 TRIM'!$J$8:$J$20000,"Programada")</f>
        <v>20</v>
      </c>
      <c r="AD235" s="50">
        <f>COUNTIFS('3 TRIM'!$A$8:$A$20000,X235,'3 TRIM'!$J$8:$J$20000,"Demanda")</f>
        <v>1</v>
      </c>
      <c r="AE235" s="50">
        <f>COUNTIFS('4 TRIM'!$A$8:$A$10161,X235,'4 TRIM'!$G$8:$G$10161,"Programada")</f>
        <v>0</v>
      </c>
      <c r="AF235" s="50">
        <f>COUNTIFS('4 TRIM'!$A$8:$A$10161,X235,'4 TRIM'!$G$8:$G$10161,"Demanda")</f>
        <v>0</v>
      </c>
      <c r="AG235" s="51">
        <f t="shared" si="57"/>
        <v>44</v>
      </c>
      <c r="AH235" s="49"/>
      <c r="AI235" s="56">
        <v>233</v>
      </c>
      <c r="AJ235" s="50">
        <f>COUNTIFS('1 TRIM'!$A$8:$A$15000,AI235,'1 TRIM'!$K$8:$K$15000,"Interno")</f>
        <v>0</v>
      </c>
      <c r="AK235" s="50">
        <f>COUNTIFS('1 TRIM'!$A$8:$A$15000,AI235,'1 TRIM'!$K$8:$K$15000,"Externo")</f>
        <v>0</v>
      </c>
      <c r="AL235" s="50">
        <f>COUNTIFS('2 TRIM'!$A$8:$A$15000,AI235,'2 TRIM'!$K$8:$K$15000,"Interno")</f>
        <v>0</v>
      </c>
      <c r="AM235" s="50">
        <f>COUNTIFS('2 TRIM'!$A$8:$A$15000,AI235,'2 TRIM'!$K$8:$K$15000,"Externo")</f>
        <v>23</v>
      </c>
      <c r="AN235" s="50">
        <f>COUNTIFS('3 TRIM'!A$8:A$5481,AI235,'3 TRIM'!K$8:K$5481,"Interno")</f>
        <v>0</v>
      </c>
      <c r="AO235" s="50">
        <f>COUNTIFS('3 TRIM'!A$8:A$5481,AI235,'3 TRIM'!K$8:K$5481,"Externo")</f>
        <v>6</v>
      </c>
      <c r="AP235" s="50">
        <f>COUNTIFS('4 TRIM'!A$8:A$5161,AI235,'4 TRIM'!H$8:H$5161,"Interno")</f>
        <v>0</v>
      </c>
      <c r="AQ235" s="50">
        <f>COUNTIFS('4 TRIM'!A$8:A$5161,AI235,'4 TRIM'!H$8:H$5161,"Externo")</f>
        <v>0</v>
      </c>
      <c r="AR235" s="51">
        <f t="shared" si="73"/>
        <v>29</v>
      </c>
      <c r="AS235" s="49"/>
      <c r="AT235" s="56">
        <v>233</v>
      </c>
      <c r="AU235" s="52">
        <f>COUNTIFS('1 TRIM'!$A$8:$A$15000,AT235,'1 TRIM'!$L$8:$L$15000,"Campo")</f>
        <v>0</v>
      </c>
      <c r="AV235" s="52">
        <f>COUNTIFS('1 TRIM'!$A$8:$A$15000,AT235,'1 TRIM'!$L$8:$L$15000,"Oficina")</f>
        <v>0</v>
      </c>
      <c r="AW235" s="52">
        <f>COUNTIFS('1 TRIM'!$A$8:$A$15000,AT235,'1 TRIM'!$L$8:$L$15000,"Virtual")</f>
        <v>0</v>
      </c>
      <c r="AX235" s="52">
        <f>COUNTIFS('2 TRIM'!$A$8:$A$15000,AT235,'2 TRIM'!$L$8:$L$15000,"Campo")</f>
        <v>0</v>
      </c>
      <c r="AY235" s="52">
        <f>COUNTIFS('2 TRIM'!$A$8:$A$15000,AT235,'2 TRIM'!$L$8:$L$15000,"Oficina")</f>
        <v>6</v>
      </c>
      <c r="AZ235" s="52">
        <f>COUNTIFS('2 TRIM'!$A$8:$A$15000,AT235,'2 TRIM'!$L$8:$L$15000,"Virtual")</f>
        <v>17</v>
      </c>
      <c r="BA235" s="52">
        <f>COUNTIFS('3 TRIM'!$A$8:$A$5481,AT235,'3 TRIM'!$L$8:$L$5481,"Campo")</f>
        <v>0</v>
      </c>
      <c r="BB235" s="52">
        <f>COUNTIFS('3 TRIM'!$A$8:$A$5481,AT235,'3 TRIM'!$L$8:$L$5481,"Oficina")</f>
        <v>0</v>
      </c>
      <c r="BC235" s="52">
        <f>COUNTIFS('3 TRIM'!$A$8:$A$5481,AT235,'3 TRIM'!$L$8:$L$5481,"Virtual")</f>
        <v>6</v>
      </c>
      <c r="BD235" s="50">
        <f>COUNTIFS('4 TRIM'!$A$8:$A$5161,X235,'4 TRIM'!$I$8:$I$5161,"Campo")</f>
        <v>0</v>
      </c>
      <c r="BE235" s="52">
        <f>COUNTIFS('4 TRIM'!$A$8:$A$5161,AT235,'4 TRIM'!$I$8:$I$5161,"Oficina")</f>
        <v>0</v>
      </c>
      <c r="BF235" s="52">
        <f>COUNTIFS('4 TRIM'!$A$8:$A$5161,AT235,'4 TRIM'!$I$8:$I$5161,"Virtual")</f>
        <v>0</v>
      </c>
      <c r="BG235" s="51">
        <f t="shared" si="74"/>
        <v>29</v>
      </c>
      <c r="BH235" s="49"/>
      <c r="BI235" s="56">
        <v>233</v>
      </c>
      <c r="BJ235" s="52">
        <f>SUMIFS('1 TRIM'!M$8:M$14507,'1 TRIM'!A$8:A$14507,FORMULAS!BI235)</f>
        <v>0</v>
      </c>
      <c r="BK235" s="52">
        <f>SUMIFS('2 TRIM'!M$8:M$6930,'2 TRIM'!A$8:A$6930,FORMULAS!BI235)</f>
        <v>33</v>
      </c>
      <c r="BL235" s="52">
        <f>SUMIFS('3 TRIM'!M$8:M$5481,'3 TRIM'!A$8:A$5481,FORMULAS!BK235)</f>
        <v>4</v>
      </c>
      <c r="BM235" s="52">
        <f>SUMIFS('4 TRIM'!M$8:M$5161,'4 TRIM'!A$8:A$5161,FORMULAS!BL235)</f>
        <v>0</v>
      </c>
      <c r="BN235" s="52">
        <f>SUMIFS('1 TRIM'!Q$8:Q$5507,'1 TRIM'!E$8:E$5507,FORMULAS!BM235)</f>
        <v>0</v>
      </c>
      <c r="BO235" s="49"/>
      <c r="BQ235" s="61"/>
      <c r="BR235" s="49"/>
      <c r="BS235" s="49"/>
      <c r="BT235" s="49"/>
      <c r="BU235" s="49"/>
      <c r="BV235" s="49"/>
      <c r="BW235" s="49"/>
      <c r="BX235" s="49"/>
      <c r="BY235" s="49"/>
      <c r="BZ235" s="49"/>
    </row>
    <row r="236" spans="1:78" x14ac:dyDescent="0.25">
      <c r="A236" s="56">
        <v>234</v>
      </c>
      <c r="B236" s="57">
        <f>+PLAN!I244</f>
        <v>1</v>
      </c>
      <c r="C236" s="38">
        <f t="shared" si="58"/>
        <v>1</v>
      </c>
      <c r="D236" s="39">
        <f t="shared" si="59"/>
        <v>1</v>
      </c>
      <c r="E236" s="58">
        <f>+PLAN!J244</f>
        <v>1</v>
      </c>
      <c r="F236" s="41">
        <f t="shared" si="60"/>
        <v>0</v>
      </c>
      <c r="G236" s="42">
        <f t="shared" si="61"/>
        <v>0</v>
      </c>
      <c r="H236" s="148">
        <f t="shared" si="62"/>
        <v>2</v>
      </c>
      <c r="I236" s="148">
        <f t="shared" si="63"/>
        <v>1</v>
      </c>
      <c r="J236" s="147">
        <f t="shared" si="64"/>
        <v>0.5</v>
      </c>
      <c r="K236" s="59">
        <f>+PLAN!K244</f>
        <v>1</v>
      </c>
      <c r="L236" s="44">
        <f t="shared" si="65"/>
        <v>1</v>
      </c>
      <c r="M236" s="45">
        <f t="shared" si="66"/>
        <v>1</v>
      </c>
      <c r="N236" s="46">
        <f>+PLAN!L244</f>
        <v>1</v>
      </c>
      <c r="O236" s="47">
        <f>COUNTIF('4 TRIM'!$A$8:$A$5161,A236)</f>
        <v>0</v>
      </c>
      <c r="P236" s="48">
        <f t="shared" si="67"/>
        <v>0</v>
      </c>
      <c r="Q236" s="148">
        <f t="shared" si="68"/>
        <v>2</v>
      </c>
      <c r="R236" s="148">
        <f t="shared" si="69"/>
        <v>1</v>
      </c>
      <c r="S236" s="147">
        <f t="shared" si="70"/>
        <v>0.5</v>
      </c>
      <c r="T236" s="149">
        <f t="shared" si="71"/>
        <v>2</v>
      </c>
      <c r="U236" s="149">
        <f>+PLAN!M244</f>
        <v>4</v>
      </c>
      <c r="V236" s="150">
        <f t="shared" si="72"/>
        <v>0.5</v>
      </c>
      <c r="W236" s="49"/>
      <c r="X236" s="56">
        <v>234</v>
      </c>
      <c r="Y236" s="50">
        <f>COUNTIFS('1 TRIM'!$A$8:$A$10507,X236,'1 TRIM'!$J$8:$J$10507,"Programada")</f>
        <v>1</v>
      </c>
      <c r="Z236" s="50">
        <f>COUNTIFS('1 TRIM'!$A$8:$A$10507,X236,'1 TRIM'!$J$8:$J$10507,"Demanda")</f>
        <v>0</v>
      </c>
      <c r="AA236" s="50">
        <f>COUNTIFS('2 TRIM'!$A$8:$A$15000,X236,'2 TRIM'!$J$8:$J$15000,"Programada")</f>
        <v>0</v>
      </c>
      <c r="AB236" s="50">
        <f>COUNTIFS('2 TRIM'!$A$8:$A$15000,X236,'2 TRIM'!$J$8:$J$15000,"Demanda")</f>
        <v>0</v>
      </c>
      <c r="AC236" s="50">
        <f>COUNTIFS('3 TRIM'!$A$8:$A$20000,X236,'3 TRIM'!$J$8:$J$20000,"Programada")</f>
        <v>1</v>
      </c>
      <c r="AD236" s="50">
        <f>COUNTIFS('3 TRIM'!$A$8:$A$20000,X236,'3 TRIM'!$J$8:$J$20000,"Demanda")</f>
        <v>0</v>
      </c>
      <c r="AE236" s="50">
        <f>COUNTIFS('4 TRIM'!$A$8:$A$10161,X236,'4 TRIM'!$G$8:$G$10161,"Programada")</f>
        <v>0</v>
      </c>
      <c r="AF236" s="50">
        <f>COUNTIFS('4 TRIM'!$A$8:$A$10161,X236,'4 TRIM'!$G$8:$G$10161,"Demanda")</f>
        <v>0</v>
      </c>
      <c r="AG236" s="51">
        <f t="shared" si="57"/>
        <v>2</v>
      </c>
      <c r="AH236" s="49"/>
      <c r="AI236" s="56">
        <v>234</v>
      </c>
      <c r="AJ236" s="50">
        <f>COUNTIFS('1 TRIM'!$A$8:$A$15000,AI236,'1 TRIM'!$K$8:$K$15000,"Interno")</f>
        <v>0</v>
      </c>
      <c r="AK236" s="50">
        <f>COUNTIFS('1 TRIM'!$A$8:$A$15000,AI236,'1 TRIM'!$K$8:$K$15000,"Externo")</f>
        <v>1</v>
      </c>
      <c r="AL236" s="50">
        <f>COUNTIFS('2 TRIM'!$A$8:$A$15000,AI236,'2 TRIM'!$K$8:$K$15000,"Interno")</f>
        <v>0</v>
      </c>
      <c r="AM236" s="50">
        <f>COUNTIFS('2 TRIM'!$A$8:$A$15000,AI236,'2 TRIM'!$K$8:$K$15000,"Externo")</f>
        <v>0</v>
      </c>
      <c r="AN236" s="50">
        <f>COUNTIFS('3 TRIM'!A$8:A$5481,AI236,'3 TRIM'!K$8:K$5481,"Interno")</f>
        <v>0</v>
      </c>
      <c r="AO236" s="50">
        <f>COUNTIFS('3 TRIM'!A$8:A$5481,AI236,'3 TRIM'!K$8:K$5481,"Externo")</f>
        <v>0</v>
      </c>
      <c r="AP236" s="50">
        <f>COUNTIFS('4 TRIM'!A$8:A$5161,AI236,'4 TRIM'!H$8:H$5161,"Interno")</f>
        <v>0</v>
      </c>
      <c r="AQ236" s="50">
        <f>COUNTIFS('4 TRIM'!A$8:A$5161,AI236,'4 TRIM'!H$8:H$5161,"Externo")</f>
        <v>0</v>
      </c>
      <c r="AR236" s="51">
        <f t="shared" si="73"/>
        <v>1</v>
      </c>
      <c r="AS236" s="49"/>
      <c r="AT236" s="56">
        <v>234</v>
      </c>
      <c r="AU236" s="52">
        <f>COUNTIFS('1 TRIM'!$A$8:$A$15000,AT236,'1 TRIM'!$L$8:$L$15000,"Campo")</f>
        <v>0</v>
      </c>
      <c r="AV236" s="52">
        <f>COUNTIFS('1 TRIM'!$A$8:$A$15000,AT236,'1 TRIM'!$L$8:$L$15000,"Oficina")</f>
        <v>0</v>
      </c>
      <c r="AW236" s="52">
        <f>COUNTIFS('1 TRIM'!$A$8:$A$15000,AT236,'1 TRIM'!$L$8:$L$15000,"Virtual")</f>
        <v>1</v>
      </c>
      <c r="AX236" s="52">
        <f>COUNTIFS('2 TRIM'!$A$8:$A$15000,AT236,'2 TRIM'!$L$8:$L$15000,"Campo")</f>
        <v>0</v>
      </c>
      <c r="AY236" s="52">
        <f>COUNTIFS('2 TRIM'!$A$8:$A$15000,AT236,'2 TRIM'!$L$8:$L$15000,"Oficina")</f>
        <v>0</v>
      </c>
      <c r="AZ236" s="52">
        <f>COUNTIFS('2 TRIM'!$A$8:$A$15000,AT236,'2 TRIM'!$L$8:$L$15000,"Virtual")</f>
        <v>0</v>
      </c>
      <c r="BA236" s="52">
        <f>COUNTIFS('3 TRIM'!$A$8:$A$5481,AT236,'3 TRIM'!$L$8:$L$5481,"Campo")</f>
        <v>0</v>
      </c>
      <c r="BB236" s="52">
        <f>COUNTIFS('3 TRIM'!$A$8:$A$5481,AT236,'3 TRIM'!$L$8:$L$5481,"Oficina")</f>
        <v>0</v>
      </c>
      <c r="BC236" s="52">
        <f>COUNTIFS('3 TRIM'!$A$8:$A$5481,AT236,'3 TRIM'!$L$8:$L$5481,"Virtual")</f>
        <v>0</v>
      </c>
      <c r="BD236" s="50">
        <f>COUNTIFS('4 TRIM'!$A$8:$A$5161,X236,'4 TRIM'!$I$8:$I$5161,"Campo")</f>
        <v>0</v>
      </c>
      <c r="BE236" s="52">
        <f>COUNTIFS('4 TRIM'!$A$8:$A$5161,AT236,'4 TRIM'!$I$8:$I$5161,"Oficina")</f>
        <v>0</v>
      </c>
      <c r="BF236" s="52">
        <f>COUNTIFS('4 TRIM'!$A$8:$A$5161,AT236,'4 TRIM'!$I$8:$I$5161,"Virtual")</f>
        <v>0</v>
      </c>
      <c r="BG236" s="51">
        <f t="shared" si="74"/>
        <v>1</v>
      </c>
      <c r="BH236" s="49"/>
      <c r="BI236" s="56">
        <v>234</v>
      </c>
      <c r="BJ236" s="52">
        <f>SUMIFS('1 TRIM'!M$8:M$14507,'1 TRIM'!A$8:A$14507,FORMULAS!BI236)</f>
        <v>1</v>
      </c>
      <c r="BK236" s="52">
        <f>SUMIFS('2 TRIM'!M$8:M$6930,'2 TRIM'!A$8:A$6930,FORMULAS!BI236)</f>
        <v>0</v>
      </c>
      <c r="BL236" s="52">
        <f>SUMIFS('3 TRIM'!M$8:M$5481,'3 TRIM'!A$8:A$5481,FORMULAS!BK236)</f>
        <v>0</v>
      </c>
      <c r="BM236" s="52">
        <f>SUMIFS('4 TRIM'!M$8:M$5161,'4 TRIM'!A$8:A$5161,FORMULAS!BL236)</f>
        <v>0</v>
      </c>
      <c r="BN236" s="52">
        <f>SUMIFS('1 TRIM'!Q$8:Q$5507,'1 TRIM'!E$8:E$5507,FORMULAS!BM236)</f>
        <v>0</v>
      </c>
      <c r="BO236" s="49"/>
      <c r="BQ236" s="61"/>
      <c r="BR236" s="49"/>
      <c r="BS236" s="49"/>
      <c r="BT236" s="49"/>
      <c r="BU236" s="49"/>
      <c r="BV236" s="49"/>
      <c r="BW236" s="49"/>
      <c r="BX236" s="49"/>
      <c r="BY236" s="49"/>
      <c r="BZ236" s="49"/>
    </row>
    <row r="237" spans="1:78" x14ac:dyDescent="0.25">
      <c r="A237" s="56">
        <v>235</v>
      </c>
      <c r="B237" s="57">
        <f>+PLAN!I245</f>
        <v>1</v>
      </c>
      <c r="C237" s="38">
        <f t="shared" si="58"/>
        <v>0</v>
      </c>
      <c r="D237" s="39">
        <f t="shared" si="59"/>
        <v>0</v>
      </c>
      <c r="E237" s="58">
        <f>+PLAN!J245</f>
        <v>3</v>
      </c>
      <c r="F237" s="41">
        <f t="shared" si="60"/>
        <v>0</v>
      </c>
      <c r="G237" s="42">
        <f t="shared" si="61"/>
        <v>0</v>
      </c>
      <c r="H237" s="148">
        <f t="shared" si="62"/>
        <v>4</v>
      </c>
      <c r="I237" s="148">
        <f t="shared" si="63"/>
        <v>0</v>
      </c>
      <c r="J237" s="147">
        <f t="shared" si="64"/>
        <v>0</v>
      </c>
      <c r="K237" s="59">
        <f>+PLAN!K245</f>
        <v>3</v>
      </c>
      <c r="L237" s="44">
        <f t="shared" si="65"/>
        <v>4</v>
      </c>
      <c r="M237" s="45">
        <f t="shared" si="66"/>
        <v>1.3333333333333333</v>
      </c>
      <c r="N237" s="46">
        <f>+PLAN!L245</f>
        <v>2</v>
      </c>
      <c r="O237" s="47">
        <f>COUNTIF('4 TRIM'!$A$8:$A$5161,A237)</f>
        <v>0</v>
      </c>
      <c r="P237" s="48">
        <f t="shared" si="67"/>
        <v>0</v>
      </c>
      <c r="Q237" s="148">
        <f t="shared" si="68"/>
        <v>5</v>
      </c>
      <c r="R237" s="148">
        <f t="shared" si="69"/>
        <v>4</v>
      </c>
      <c r="S237" s="147">
        <f t="shared" si="70"/>
        <v>0.8</v>
      </c>
      <c r="T237" s="149">
        <f t="shared" si="71"/>
        <v>4</v>
      </c>
      <c r="U237" s="149">
        <f>+PLAN!M245</f>
        <v>9</v>
      </c>
      <c r="V237" s="150">
        <f t="shared" si="72"/>
        <v>0.44444444444444442</v>
      </c>
      <c r="W237" s="49"/>
      <c r="X237" s="56">
        <v>235</v>
      </c>
      <c r="Y237" s="50">
        <f>COUNTIFS('1 TRIM'!$A$8:$A$10507,X237,'1 TRIM'!$J$8:$J$10507,"Programada")</f>
        <v>0</v>
      </c>
      <c r="Z237" s="50">
        <f>COUNTIFS('1 TRIM'!$A$8:$A$10507,X237,'1 TRIM'!$J$8:$J$10507,"Demanda")</f>
        <v>0</v>
      </c>
      <c r="AA237" s="50">
        <f>COUNTIFS('2 TRIM'!$A$8:$A$15000,X237,'2 TRIM'!$J$8:$J$15000,"Programada")</f>
        <v>0</v>
      </c>
      <c r="AB237" s="50">
        <f>COUNTIFS('2 TRIM'!$A$8:$A$15000,X237,'2 TRIM'!$J$8:$J$15000,"Demanda")</f>
        <v>0</v>
      </c>
      <c r="AC237" s="50">
        <f>COUNTIFS('3 TRIM'!$A$8:$A$20000,X237,'3 TRIM'!$J$8:$J$20000,"Programada")</f>
        <v>4</v>
      </c>
      <c r="AD237" s="50">
        <f>COUNTIFS('3 TRIM'!$A$8:$A$20000,X237,'3 TRIM'!$J$8:$J$20000,"Demanda")</f>
        <v>0</v>
      </c>
      <c r="AE237" s="50">
        <f>COUNTIFS('4 TRIM'!$A$8:$A$10161,X237,'4 TRIM'!$G$8:$G$10161,"Programada")</f>
        <v>0</v>
      </c>
      <c r="AF237" s="50">
        <f>COUNTIFS('4 TRIM'!$A$8:$A$10161,X237,'4 TRIM'!$G$8:$G$10161,"Demanda")</f>
        <v>0</v>
      </c>
      <c r="AG237" s="51">
        <f t="shared" si="57"/>
        <v>4</v>
      </c>
      <c r="AH237" s="49"/>
      <c r="AI237" s="56">
        <v>235</v>
      </c>
      <c r="AJ237" s="50">
        <f>COUNTIFS('1 TRIM'!$A$8:$A$15000,AI237,'1 TRIM'!$K$8:$K$15000,"Interno")</f>
        <v>0</v>
      </c>
      <c r="AK237" s="50">
        <f>COUNTIFS('1 TRIM'!$A$8:$A$15000,AI237,'1 TRIM'!$K$8:$K$15000,"Externo")</f>
        <v>0</v>
      </c>
      <c r="AL237" s="50">
        <f>COUNTIFS('2 TRIM'!$A$8:$A$15000,AI237,'2 TRIM'!$K$8:$K$15000,"Interno")</f>
        <v>0</v>
      </c>
      <c r="AM237" s="50">
        <f>COUNTIFS('2 TRIM'!$A$8:$A$15000,AI237,'2 TRIM'!$K$8:$K$15000,"Externo")</f>
        <v>0</v>
      </c>
      <c r="AN237" s="50">
        <f>COUNTIFS('3 TRIM'!A$8:A$5481,AI237,'3 TRIM'!K$8:K$5481,"Interno")</f>
        <v>0</v>
      </c>
      <c r="AO237" s="50">
        <f>COUNTIFS('3 TRIM'!A$8:A$5481,AI237,'3 TRIM'!K$8:K$5481,"Externo")</f>
        <v>3</v>
      </c>
      <c r="AP237" s="50">
        <f>COUNTIFS('4 TRIM'!A$8:A$5161,AI237,'4 TRIM'!H$8:H$5161,"Interno")</f>
        <v>0</v>
      </c>
      <c r="AQ237" s="50">
        <f>COUNTIFS('4 TRIM'!A$8:A$5161,AI237,'4 TRIM'!H$8:H$5161,"Externo")</f>
        <v>0</v>
      </c>
      <c r="AR237" s="51">
        <f t="shared" si="73"/>
        <v>3</v>
      </c>
      <c r="AS237" s="49"/>
      <c r="AT237" s="56">
        <v>235</v>
      </c>
      <c r="AU237" s="52">
        <f>COUNTIFS('1 TRIM'!$A$8:$A$15000,AT237,'1 TRIM'!$L$8:$L$15000,"Campo")</f>
        <v>0</v>
      </c>
      <c r="AV237" s="52">
        <f>COUNTIFS('1 TRIM'!$A$8:$A$15000,AT237,'1 TRIM'!$L$8:$L$15000,"Oficina")</f>
        <v>0</v>
      </c>
      <c r="AW237" s="52">
        <f>COUNTIFS('1 TRIM'!$A$8:$A$15000,AT237,'1 TRIM'!$L$8:$L$15000,"Virtual")</f>
        <v>0</v>
      </c>
      <c r="AX237" s="52">
        <f>COUNTIFS('2 TRIM'!$A$8:$A$15000,AT237,'2 TRIM'!$L$8:$L$15000,"Campo")</f>
        <v>0</v>
      </c>
      <c r="AY237" s="52">
        <f>COUNTIFS('2 TRIM'!$A$8:$A$15000,AT237,'2 TRIM'!$L$8:$L$15000,"Oficina")</f>
        <v>0</v>
      </c>
      <c r="AZ237" s="52">
        <f>COUNTIFS('2 TRIM'!$A$8:$A$15000,AT237,'2 TRIM'!$L$8:$L$15000,"Virtual")</f>
        <v>0</v>
      </c>
      <c r="BA237" s="52">
        <f>COUNTIFS('3 TRIM'!$A$8:$A$5481,AT237,'3 TRIM'!$L$8:$L$5481,"Campo")</f>
        <v>0</v>
      </c>
      <c r="BB237" s="52">
        <f>COUNTIFS('3 TRIM'!$A$8:$A$5481,AT237,'3 TRIM'!$L$8:$L$5481,"Oficina")</f>
        <v>0</v>
      </c>
      <c r="BC237" s="52">
        <f>COUNTIFS('3 TRIM'!$A$8:$A$5481,AT237,'3 TRIM'!$L$8:$L$5481,"Virtual")</f>
        <v>3</v>
      </c>
      <c r="BD237" s="50">
        <f>COUNTIFS('4 TRIM'!$A$8:$A$5161,X237,'4 TRIM'!$I$8:$I$5161,"Campo")</f>
        <v>0</v>
      </c>
      <c r="BE237" s="52">
        <f>COUNTIFS('4 TRIM'!$A$8:$A$5161,AT237,'4 TRIM'!$I$8:$I$5161,"Oficina")</f>
        <v>0</v>
      </c>
      <c r="BF237" s="52">
        <f>COUNTIFS('4 TRIM'!$A$8:$A$5161,AT237,'4 TRIM'!$I$8:$I$5161,"Virtual")</f>
        <v>0</v>
      </c>
      <c r="BG237" s="51">
        <f t="shared" si="74"/>
        <v>3</v>
      </c>
      <c r="BH237" s="49"/>
      <c r="BI237" s="56">
        <v>235</v>
      </c>
      <c r="BJ237" s="52">
        <f>SUMIFS('1 TRIM'!M$8:M$14507,'1 TRIM'!A$8:A$14507,FORMULAS!BI237)</f>
        <v>0</v>
      </c>
      <c r="BK237" s="52">
        <f>SUMIFS('2 TRIM'!M$8:M$6930,'2 TRIM'!A$8:A$6930,FORMULAS!BI237)</f>
        <v>0</v>
      </c>
      <c r="BL237" s="52">
        <f>SUMIFS('3 TRIM'!M$8:M$5481,'3 TRIM'!A$8:A$5481,FORMULAS!BK237)</f>
        <v>0</v>
      </c>
      <c r="BM237" s="52">
        <f>SUMIFS('4 TRIM'!M$8:M$5161,'4 TRIM'!A$8:A$5161,FORMULAS!BL237)</f>
        <v>0</v>
      </c>
      <c r="BN237" s="52">
        <f>SUMIFS('1 TRIM'!Q$8:Q$5507,'1 TRIM'!E$8:E$5507,FORMULAS!BM237)</f>
        <v>0</v>
      </c>
      <c r="BO237" s="49"/>
      <c r="BQ237" s="61"/>
      <c r="BR237" s="49"/>
      <c r="BS237" s="49"/>
      <c r="BT237" s="49"/>
      <c r="BU237" s="49"/>
      <c r="BV237" s="49"/>
      <c r="BW237" s="49"/>
      <c r="BX237" s="49"/>
      <c r="BY237" s="49"/>
      <c r="BZ237" s="49"/>
    </row>
    <row r="238" spans="1:78" x14ac:dyDescent="0.25">
      <c r="A238" s="56">
        <v>236</v>
      </c>
      <c r="B238" s="57">
        <f>+PLAN!I246</f>
        <v>9</v>
      </c>
      <c r="C238" s="38">
        <f t="shared" si="58"/>
        <v>0</v>
      </c>
      <c r="D238" s="39">
        <f t="shared" si="59"/>
        <v>0</v>
      </c>
      <c r="E238" s="58">
        <f>+PLAN!J246</f>
        <v>9</v>
      </c>
      <c r="F238" s="41">
        <f t="shared" si="60"/>
        <v>0</v>
      </c>
      <c r="G238" s="42">
        <f t="shared" si="61"/>
        <v>0</v>
      </c>
      <c r="H238" s="148">
        <f t="shared" si="62"/>
        <v>18</v>
      </c>
      <c r="I238" s="148">
        <f t="shared" si="63"/>
        <v>0</v>
      </c>
      <c r="J238" s="147">
        <f t="shared" si="64"/>
        <v>0</v>
      </c>
      <c r="K238" s="59">
        <f>+PLAN!K246</f>
        <v>9</v>
      </c>
      <c r="L238" s="44">
        <f t="shared" si="65"/>
        <v>0</v>
      </c>
      <c r="M238" s="45">
        <f t="shared" si="66"/>
        <v>0</v>
      </c>
      <c r="N238" s="46">
        <f>+PLAN!L246</f>
        <v>9</v>
      </c>
      <c r="O238" s="47">
        <f>COUNTIF('4 TRIM'!$A$8:$A$5161,A238)</f>
        <v>0</v>
      </c>
      <c r="P238" s="48">
        <f t="shared" si="67"/>
        <v>0</v>
      </c>
      <c r="Q238" s="148">
        <f t="shared" si="68"/>
        <v>18</v>
      </c>
      <c r="R238" s="148">
        <f t="shared" si="69"/>
        <v>0</v>
      </c>
      <c r="S238" s="147">
        <f t="shared" si="70"/>
        <v>0</v>
      </c>
      <c r="T238" s="149">
        <f t="shared" si="71"/>
        <v>0</v>
      </c>
      <c r="U238" s="149">
        <f>+PLAN!M246</f>
        <v>36</v>
      </c>
      <c r="V238" s="150">
        <f t="shared" si="72"/>
        <v>0</v>
      </c>
      <c r="W238" s="49"/>
      <c r="X238" s="56">
        <v>236</v>
      </c>
      <c r="Y238" s="50">
        <f>COUNTIFS('1 TRIM'!$A$8:$A$10507,X238,'1 TRIM'!$J$8:$J$10507,"Programada")</f>
        <v>0</v>
      </c>
      <c r="Z238" s="50">
        <f>COUNTIFS('1 TRIM'!$A$8:$A$10507,X238,'1 TRIM'!$J$8:$J$10507,"Demanda")</f>
        <v>0</v>
      </c>
      <c r="AA238" s="50">
        <f>COUNTIFS('2 TRIM'!$A$8:$A$15000,X238,'2 TRIM'!$J$8:$J$15000,"Programada")</f>
        <v>0</v>
      </c>
      <c r="AB238" s="50">
        <f>COUNTIFS('2 TRIM'!$A$8:$A$15000,X238,'2 TRIM'!$J$8:$J$15000,"Demanda")</f>
        <v>0</v>
      </c>
      <c r="AC238" s="50">
        <f>COUNTIFS('3 TRIM'!$A$8:$A$20000,X238,'3 TRIM'!$J$8:$J$20000,"Programada")</f>
        <v>0</v>
      </c>
      <c r="AD238" s="50">
        <f>COUNTIFS('3 TRIM'!$A$8:$A$20000,X238,'3 TRIM'!$J$8:$J$20000,"Demanda")</f>
        <v>0</v>
      </c>
      <c r="AE238" s="50">
        <f>COUNTIFS('4 TRIM'!$A$8:$A$10161,X238,'4 TRIM'!$G$8:$G$10161,"Programada")</f>
        <v>0</v>
      </c>
      <c r="AF238" s="50">
        <f>COUNTIFS('4 TRIM'!$A$8:$A$10161,X238,'4 TRIM'!$G$8:$G$10161,"Demanda")</f>
        <v>0</v>
      </c>
      <c r="AG238" s="51">
        <f t="shared" si="57"/>
        <v>0</v>
      </c>
      <c r="AH238" s="49"/>
      <c r="AI238" s="56">
        <v>236</v>
      </c>
      <c r="AJ238" s="50">
        <f>COUNTIFS('1 TRIM'!$A$8:$A$15000,AI238,'1 TRIM'!$K$8:$K$15000,"Interno")</f>
        <v>0</v>
      </c>
      <c r="AK238" s="50">
        <f>COUNTIFS('1 TRIM'!$A$8:$A$15000,AI238,'1 TRIM'!$K$8:$K$15000,"Externo")</f>
        <v>0</v>
      </c>
      <c r="AL238" s="50">
        <f>COUNTIFS('2 TRIM'!$A$8:$A$15000,AI238,'2 TRIM'!$K$8:$K$15000,"Interno")</f>
        <v>0</v>
      </c>
      <c r="AM238" s="50">
        <f>COUNTIFS('2 TRIM'!$A$8:$A$15000,AI238,'2 TRIM'!$K$8:$K$15000,"Externo")</f>
        <v>0</v>
      </c>
      <c r="AN238" s="50">
        <f>COUNTIFS('3 TRIM'!A$8:A$5481,AI238,'3 TRIM'!K$8:K$5481,"Interno")</f>
        <v>0</v>
      </c>
      <c r="AO238" s="50">
        <f>COUNTIFS('3 TRIM'!A$8:A$5481,AI238,'3 TRIM'!K$8:K$5481,"Externo")</f>
        <v>0</v>
      </c>
      <c r="AP238" s="50">
        <f>COUNTIFS('4 TRIM'!A$8:A$5161,AI238,'4 TRIM'!H$8:H$5161,"Interno")</f>
        <v>0</v>
      </c>
      <c r="AQ238" s="50">
        <f>COUNTIFS('4 TRIM'!A$8:A$5161,AI238,'4 TRIM'!H$8:H$5161,"Externo")</f>
        <v>0</v>
      </c>
      <c r="AR238" s="51">
        <f t="shared" si="73"/>
        <v>0</v>
      </c>
      <c r="AS238" s="49"/>
      <c r="AT238" s="56">
        <v>236</v>
      </c>
      <c r="AU238" s="52">
        <f>COUNTIFS('1 TRIM'!$A$8:$A$15000,AT238,'1 TRIM'!$L$8:$L$15000,"Campo")</f>
        <v>0</v>
      </c>
      <c r="AV238" s="52">
        <f>COUNTIFS('1 TRIM'!$A$8:$A$15000,AT238,'1 TRIM'!$L$8:$L$15000,"Oficina")</f>
        <v>0</v>
      </c>
      <c r="AW238" s="52">
        <f>COUNTIFS('1 TRIM'!$A$8:$A$15000,AT238,'1 TRIM'!$L$8:$L$15000,"Virtual")</f>
        <v>0</v>
      </c>
      <c r="AX238" s="52">
        <f>COUNTIFS('2 TRIM'!$A$8:$A$15000,AT238,'2 TRIM'!$L$8:$L$15000,"Campo")</f>
        <v>0</v>
      </c>
      <c r="AY238" s="52">
        <f>COUNTIFS('2 TRIM'!$A$8:$A$15000,AT238,'2 TRIM'!$L$8:$L$15000,"Oficina")</f>
        <v>0</v>
      </c>
      <c r="AZ238" s="52">
        <f>COUNTIFS('2 TRIM'!$A$8:$A$15000,AT238,'2 TRIM'!$L$8:$L$15000,"Virtual")</f>
        <v>0</v>
      </c>
      <c r="BA238" s="52">
        <f>COUNTIFS('3 TRIM'!$A$8:$A$5481,AT238,'3 TRIM'!$L$8:$L$5481,"Campo")</f>
        <v>0</v>
      </c>
      <c r="BB238" s="52">
        <f>COUNTIFS('3 TRIM'!$A$8:$A$5481,AT238,'3 TRIM'!$L$8:$L$5481,"Oficina")</f>
        <v>0</v>
      </c>
      <c r="BC238" s="52">
        <f>COUNTIFS('3 TRIM'!$A$8:$A$5481,AT238,'3 TRIM'!$L$8:$L$5481,"Virtual")</f>
        <v>0</v>
      </c>
      <c r="BD238" s="50">
        <f>COUNTIFS('4 TRIM'!$A$8:$A$5161,X238,'4 TRIM'!$I$8:$I$5161,"Campo")</f>
        <v>0</v>
      </c>
      <c r="BE238" s="52">
        <f>COUNTIFS('4 TRIM'!$A$8:$A$5161,AT238,'4 TRIM'!$I$8:$I$5161,"Oficina")</f>
        <v>0</v>
      </c>
      <c r="BF238" s="52">
        <f>COUNTIFS('4 TRIM'!$A$8:$A$5161,AT238,'4 TRIM'!$I$8:$I$5161,"Virtual")</f>
        <v>0</v>
      </c>
      <c r="BG238" s="51">
        <f t="shared" si="74"/>
        <v>0</v>
      </c>
      <c r="BH238" s="49"/>
      <c r="BI238" s="56">
        <v>236</v>
      </c>
      <c r="BJ238" s="52">
        <f>SUMIFS('1 TRIM'!M$8:M$14507,'1 TRIM'!A$8:A$14507,FORMULAS!BI238)</f>
        <v>0</v>
      </c>
      <c r="BK238" s="52">
        <f>SUMIFS('2 TRIM'!M$8:M$6930,'2 TRIM'!A$8:A$6930,FORMULAS!BI238)</f>
        <v>0</v>
      </c>
      <c r="BL238" s="52">
        <f>SUMIFS('3 TRIM'!M$8:M$5481,'3 TRIM'!A$8:A$5481,FORMULAS!BK238)</f>
        <v>0</v>
      </c>
      <c r="BM238" s="52">
        <f>SUMIFS('4 TRIM'!M$8:M$5161,'4 TRIM'!A$8:A$5161,FORMULAS!BL238)</f>
        <v>0</v>
      </c>
      <c r="BN238" s="52">
        <f>SUMIFS('1 TRIM'!Q$8:Q$5507,'1 TRIM'!E$8:E$5507,FORMULAS!BM238)</f>
        <v>0</v>
      </c>
      <c r="BO238" s="49"/>
      <c r="BQ238" s="61"/>
      <c r="BR238" s="49"/>
      <c r="BS238" s="49"/>
      <c r="BT238" s="49"/>
      <c r="BU238" s="49"/>
      <c r="BV238" s="49"/>
      <c r="BW238" s="49"/>
      <c r="BX238" s="49"/>
      <c r="BY238" s="49"/>
      <c r="BZ238" s="49"/>
    </row>
    <row r="239" spans="1:78" x14ac:dyDescent="0.25">
      <c r="A239" s="56">
        <v>237</v>
      </c>
      <c r="B239" s="57">
        <f>+PLAN!I247</f>
        <v>10</v>
      </c>
      <c r="C239" s="38">
        <f t="shared" si="58"/>
        <v>0</v>
      </c>
      <c r="D239" s="39">
        <f t="shared" si="59"/>
        <v>0</v>
      </c>
      <c r="E239" s="58">
        <f>+PLAN!J247</f>
        <v>10</v>
      </c>
      <c r="F239" s="41">
        <f t="shared" si="60"/>
        <v>0</v>
      </c>
      <c r="G239" s="42">
        <f t="shared" si="61"/>
        <v>0</v>
      </c>
      <c r="H239" s="148">
        <f t="shared" si="62"/>
        <v>20</v>
      </c>
      <c r="I239" s="148">
        <f t="shared" si="63"/>
        <v>0</v>
      </c>
      <c r="J239" s="147">
        <f t="shared" si="64"/>
        <v>0</v>
      </c>
      <c r="K239" s="59">
        <f>+PLAN!K247</f>
        <v>10</v>
      </c>
      <c r="L239" s="44">
        <f t="shared" si="65"/>
        <v>0</v>
      </c>
      <c r="M239" s="45">
        <f t="shared" si="66"/>
        <v>0</v>
      </c>
      <c r="N239" s="46">
        <f>+PLAN!L247</f>
        <v>10</v>
      </c>
      <c r="O239" s="47">
        <f>COUNTIF('4 TRIM'!$A$8:$A$5161,A239)</f>
        <v>0</v>
      </c>
      <c r="P239" s="48">
        <f t="shared" si="67"/>
        <v>0</v>
      </c>
      <c r="Q239" s="148">
        <f t="shared" si="68"/>
        <v>20</v>
      </c>
      <c r="R239" s="148">
        <f t="shared" si="69"/>
        <v>0</v>
      </c>
      <c r="S239" s="147">
        <f t="shared" si="70"/>
        <v>0</v>
      </c>
      <c r="T239" s="149">
        <f t="shared" si="71"/>
        <v>0</v>
      </c>
      <c r="U239" s="149">
        <f>+PLAN!M247</f>
        <v>40</v>
      </c>
      <c r="V239" s="150">
        <f t="shared" si="72"/>
        <v>0</v>
      </c>
      <c r="W239" s="49"/>
      <c r="X239" s="56">
        <v>237</v>
      </c>
      <c r="Y239" s="50">
        <f>COUNTIFS('1 TRIM'!$A$8:$A$10507,X239,'1 TRIM'!$J$8:$J$10507,"Programada")</f>
        <v>0</v>
      </c>
      <c r="Z239" s="50">
        <f>COUNTIFS('1 TRIM'!$A$8:$A$10507,X239,'1 TRIM'!$J$8:$J$10507,"Demanda")</f>
        <v>0</v>
      </c>
      <c r="AA239" s="50">
        <f>COUNTIFS('2 TRIM'!$A$8:$A$15000,X239,'2 TRIM'!$J$8:$J$15000,"Programada")</f>
        <v>0</v>
      </c>
      <c r="AB239" s="50">
        <f>COUNTIFS('2 TRIM'!$A$8:$A$15000,X239,'2 TRIM'!$J$8:$J$15000,"Demanda")</f>
        <v>0</v>
      </c>
      <c r="AC239" s="50">
        <f>COUNTIFS('3 TRIM'!$A$8:$A$20000,X239,'3 TRIM'!$J$8:$J$20000,"Programada")</f>
        <v>0</v>
      </c>
      <c r="AD239" s="50">
        <f>COUNTIFS('3 TRIM'!$A$8:$A$20000,X239,'3 TRIM'!$J$8:$J$20000,"Demanda")</f>
        <v>0</v>
      </c>
      <c r="AE239" s="50">
        <f>COUNTIFS('4 TRIM'!$A$8:$A$10161,X239,'4 TRIM'!$G$8:$G$10161,"Programada")</f>
        <v>0</v>
      </c>
      <c r="AF239" s="50">
        <f>COUNTIFS('4 TRIM'!$A$8:$A$10161,X239,'4 TRIM'!$G$8:$G$10161,"Demanda")</f>
        <v>0</v>
      </c>
      <c r="AG239" s="51">
        <f t="shared" si="57"/>
        <v>0</v>
      </c>
      <c r="AH239" s="49"/>
      <c r="AI239" s="56">
        <v>237</v>
      </c>
      <c r="AJ239" s="50">
        <f>COUNTIFS('1 TRIM'!$A$8:$A$15000,AI239,'1 TRIM'!$K$8:$K$15000,"Interno")</f>
        <v>0</v>
      </c>
      <c r="AK239" s="50">
        <f>COUNTIFS('1 TRIM'!$A$8:$A$15000,AI239,'1 TRIM'!$K$8:$K$15000,"Externo")</f>
        <v>0</v>
      </c>
      <c r="AL239" s="50">
        <f>COUNTIFS('2 TRIM'!$A$8:$A$15000,AI239,'2 TRIM'!$K$8:$K$15000,"Interno")</f>
        <v>0</v>
      </c>
      <c r="AM239" s="50">
        <f>COUNTIFS('2 TRIM'!$A$8:$A$15000,AI239,'2 TRIM'!$K$8:$K$15000,"Externo")</f>
        <v>0</v>
      </c>
      <c r="AN239" s="50">
        <f>COUNTIFS('3 TRIM'!A$8:A$5481,AI239,'3 TRIM'!K$8:K$5481,"Interno")</f>
        <v>0</v>
      </c>
      <c r="AO239" s="50">
        <f>COUNTIFS('3 TRIM'!A$8:A$5481,AI239,'3 TRIM'!K$8:K$5481,"Externo")</f>
        <v>0</v>
      </c>
      <c r="AP239" s="50">
        <f>COUNTIFS('4 TRIM'!A$8:A$5161,AI239,'4 TRIM'!H$8:H$5161,"Interno")</f>
        <v>0</v>
      </c>
      <c r="AQ239" s="50">
        <f>COUNTIFS('4 TRIM'!A$8:A$5161,AI239,'4 TRIM'!H$8:H$5161,"Externo")</f>
        <v>0</v>
      </c>
      <c r="AR239" s="51">
        <f t="shared" si="73"/>
        <v>0</v>
      </c>
      <c r="AS239" s="49"/>
      <c r="AT239" s="56">
        <v>237</v>
      </c>
      <c r="AU239" s="52">
        <f>COUNTIFS('1 TRIM'!$A$8:$A$15000,AT239,'1 TRIM'!$L$8:$L$15000,"Campo")</f>
        <v>0</v>
      </c>
      <c r="AV239" s="52">
        <f>COUNTIFS('1 TRIM'!$A$8:$A$15000,AT239,'1 TRIM'!$L$8:$L$15000,"Oficina")</f>
        <v>0</v>
      </c>
      <c r="AW239" s="52">
        <f>COUNTIFS('1 TRIM'!$A$8:$A$15000,AT239,'1 TRIM'!$L$8:$L$15000,"Virtual")</f>
        <v>0</v>
      </c>
      <c r="AX239" s="52">
        <f>COUNTIFS('2 TRIM'!$A$8:$A$15000,AT239,'2 TRIM'!$L$8:$L$15000,"Campo")</f>
        <v>0</v>
      </c>
      <c r="AY239" s="52">
        <f>COUNTIFS('2 TRIM'!$A$8:$A$15000,AT239,'2 TRIM'!$L$8:$L$15000,"Oficina")</f>
        <v>0</v>
      </c>
      <c r="AZ239" s="52">
        <f>COUNTIFS('2 TRIM'!$A$8:$A$15000,AT239,'2 TRIM'!$L$8:$L$15000,"Virtual")</f>
        <v>0</v>
      </c>
      <c r="BA239" s="52">
        <f>COUNTIFS('3 TRIM'!$A$8:$A$5481,AT239,'3 TRIM'!$L$8:$L$5481,"Campo")</f>
        <v>0</v>
      </c>
      <c r="BB239" s="52">
        <f>COUNTIFS('3 TRIM'!$A$8:$A$5481,AT239,'3 TRIM'!$L$8:$L$5481,"Oficina")</f>
        <v>0</v>
      </c>
      <c r="BC239" s="52">
        <f>COUNTIFS('3 TRIM'!$A$8:$A$5481,AT239,'3 TRIM'!$L$8:$L$5481,"Virtual")</f>
        <v>0</v>
      </c>
      <c r="BD239" s="50">
        <f>COUNTIFS('4 TRIM'!$A$8:$A$5161,X239,'4 TRIM'!$I$8:$I$5161,"Campo")</f>
        <v>0</v>
      </c>
      <c r="BE239" s="52">
        <f>COUNTIFS('4 TRIM'!$A$8:$A$5161,AT239,'4 TRIM'!$I$8:$I$5161,"Oficina")</f>
        <v>0</v>
      </c>
      <c r="BF239" s="52">
        <f>COUNTIFS('4 TRIM'!$A$8:$A$5161,AT239,'4 TRIM'!$I$8:$I$5161,"Virtual")</f>
        <v>0</v>
      </c>
      <c r="BG239" s="51">
        <f t="shared" si="74"/>
        <v>0</v>
      </c>
      <c r="BH239" s="49"/>
      <c r="BI239" s="56">
        <v>237</v>
      </c>
      <c r="BJ239" s="52">
        <f>SUMIFS('1 TRIM'!M$8:M$14507,'1 TRIM'!A$8:A$14507,FORMULAS!BI239)</f>
        <v>0</v>
      </c>
      <c r="BK239" s="52">
        <f>SUMIFS('2 TRIM'!M$8:M$6930,'2 TRIM'!A$8:A$6930,FORMULAS!BI239)</f>
        <v>0</v>
      </c>
      <c r="BL239" s="52">
        <f>SUMIFS('3 TRIM'!M$8:M$5481,'3 TRIM'!A$8:A$5481,FORMULAS!BK239)</f>
        <v>0</v>
      </c>
      <c r="BM239" s="52">
        <f>SUMIFS('4 TRIM'!M$8:M$5161,'4 TRIM'!A$8:A$5161,FORMULAS!BL239)</f>
        <v>0</v>
      </c>
      <c r="BN239" s="52">
        <f>SUMIFS('1 TRIM'!Q$8:Q$5507,'1 TRIM'!E$8:E$5507,FORMULAS!BM239)</f>
        <v>0</v>
      </c>
      <c r="BO239" s="49"/>
      <c r="BQ239" s="61"/>
      <c r="BR239" s="49"/>
      <c r="BS239" s="49"/>
      <c r="BT239" s="49"/>
      <c r="BU239" s="49"/>
      <c r="BV239" s="49"/>
      <c r="BW239" s="49"/>
      <c r="BX239" s="49"/>
      <c r="BY239" s="49"/>
      <c r="BZ239" s="49"/>
    </row>
    <row r="240" spans="1:78" x14ac:dyDescent="0.25">
      <c r="A240" s="56">
        <v>238</v>
      </c>
      <c r="B240" s="57">
        <f>+PLAN!I248</f>
        <v>2</v>
      </c>
      <c r="C240" s="38">
        <f t="shared" si="58"/>
        <v>0</v>
      </c>
      <c r="D240" s="39">
        <f t="shared" si="59"/>
        <v>0</v>
      </c>
      <c r="E240" s="58">
        <f>+PLAN!J248</f>
        <v>2</v>
      </c>
      <c r="F240" s="41">
        <f t="shared" si="60"/>
        <v>0</v>
      </c>
      <c r="G240" s="42">
        <f t="shared" si="61"/>
        <v>0</v>
      </c>
      <c r="H240" s="148">
        <f t="shared" si="62"/>
        <v>4</v>
      </c>
      <c r="I240" s="148">
        <f t="shared" si="63"/>
        <v>0</v>
      </c>
      <c r="J240" s="147">
        <f t="shared" si="64"/>
        <v>0</v>
      </c>
      <c r="K240" s="59">
        <f>+PLAN!K248</f>
        <v>2</v>
      </c>
      <c r="L240" s="44">
        <f t="shared" si="65"/>
        <v>8</v>
      </c>
      <c r="M240" s="45">
        <f t="shared" si="66"/>
        <v>4</v>
      </c>
      <c r="N240" s="46">
        <f>+PLAN!L248</f>
        <v>2</v>
      </c>
      <c r="O240" s="47">
        <f>COUNTIF('4 TRIM'!$A$8:$A$5161,A240)</f>
        <v>0</v>
      </c>
      <c r="P240" s="48">
        <f t="shared" si="67"/>
        <v>0</v>
      </c>
      <c r="Q240" s="148">
        <f t="shared" si="68"/>
        <v>4</v>
      </c>
      <c r="R240" s="148">
        <f t="shared" si="69"/>
        <v>8</v>
      </c>
      <c r="S240" s="147">
        <f t="shared" si="70"/>
        <v>2</v>
      </c>
      <c r="T240" s="149">
        <f t="shared" si="71"/>
        <v>8</v>
      </c>
      <c r="U240" s="149">
        <f>+PLAN!M248</f>
        <v>8</v>
      </c>
      <c r="V240" s="150">
        <f t="shared" si="72"/>
        <v>1</v>
      </c>
      <c r="W240" s="49"/>
      <c r="X240" s="56">
        <v>238</v>
      </c>
      <c r="Y240" s="50">
        <f>COUNTIFS('1 TRIM'!$A$8:$A$10507,X240,'1 TRIM'!$J$8:$J$10507,"Programada")</f>
        <v>0</v>
      </c>
      <c r="Z240" s="50">
        <f>COUNTIFS('1 TRIM'!$A$8:$A$10507,X240,'1 TRIM'!$J$8:$J$10507,"Demanda")</f>
        <v>0</v>
      </c>
      <c r="AA240" s="50">
        <f>COUNTIFS('2 TRIM'!$A$8:$A$15000,X240,'2 TRIM'!$J$8:$J$15000,"Programada")</f>
        <v>0</v>
      </c>
      <c r="AB240" s="50">
        <f>COUNTIFS('2 TRIM'!$A$8:$A$15000,X240,'2 TRIM'!$J$8:$J$15000,"Demanda")</f>
        <v>0</v>
      </c>
      <c r="AC240" s="50">
        <f>COUNTIFS('3 TRIM'!$A$8:$A$20000,X240,'3 TRIM'!$J$8:$J$20000,"Programada")</f>
        <v>8</v>
      </c>
      <c r="AD240" s="50">
        <f>COUNTIFS('3 TRIM'!$A$8:$A$20000,X240,'3 TRIM'!$J$8:$J$20000,"Demanda")</f>
        <v>0</v>
      </c>
      <c r="AE240" s="50">
        <f>COUNTIFS('4 TRIM'!$A$8:$A$10161,X240,'4 TRIM'!$G$8:$G$10161,"Programada")</f>
        <v>0</v>
      </c>
      <c r="AF240" s="50">
        <f>COUNTIFS('4 TRIM'!$A$8:$A$10161,X240,'4 TRIM'!$G$8:$G$10161,"Demanda")</f>
        <v>0</v>
      </c>
      <c r="AG240" s="51">
        <f t="shared" si="57"/>
        <v>8</v>
      </c>
      <c r="AH240" s="49"/>
      <c r="AI240" s="56">
        <v>238</v>
      </c>
      <c r="AJ240" s="50">
        <f>COUNTIFS('1 TRIM'!$A$8:$A$15000,AI240,'1 TRIM'!$K$8:$K$15000,"Interno")</f>
        <v>0</v>
      </c>
      <c r="AK240" s="50">
        <f>COUNTIFS('1 TRIM'!$A$8:$A$15000,AI240,'1 TRIM'!$K$8:$K$15000,"Externo")</f>
        <v>0</v>
      </c>
      <c r="AL240" s="50">
        <f>COUNTIFS('2 TRIM'!$A$8:$A$15000,AI240,'2 TRIM'!$K$8:$K$15000,"Interno")</f>
        <v>0</v>
      </c>
      <c r="AM240" s="50">
        <f>COUNTIFS('2 TRIM'!$A$8:$A$15000,AI240,'2 TRIM'!$K$8:$K$15000,"Externo")</f>
        <v>0</v>
      </c>
      <c r="AN240" s="50">
        <f>COUNTIFS('3 TRIM'!A$8:A$5481,AI240,'3 TRIM'!K$8:K$5481,"Interno")</f>
        <v>0</v>
      </c>
      <c r="AO240" s="50">
        <f>COUNTIFS('3 TRIM'!A$8:A$5481,AI240,'3 TRIM'!K$8:K$5481,"Externo")</f>
        <v>8</v>
      </c>
      <c r="AP240" s="50">
        <f>COUNTIFS('4 TRIM'!A$8:A$5161,AI240,'4 TRIM'!H$8:H$5161,"Interno")</f>
        <v>0</v>
      </c>
      <c r="AQ240" s="50">
        <f>COUNTIFS('4 TRIM'!A$8:A$5161,AI240,'4 TRIM'!H$8:H$5161,"Externo")</f>
        <v>0</v>
      </c>
      <c r="AR240" s="51">
        <f t="shared" si="73"/>
        <v>8</v>
      </c>
      <c r="AS240" s="49"/>
      <c r="AT240" s="56">
        <v>238</v>
      </c>
      <c r="AU240" s="52">
        <f>COUNTIFS('1 TRIM'!$A$8:$A$15000,AT240,'1 TRIM'!$L$8:$L$15000,"Campo")</f>
        <v>0</v>
      </c>
      <c r="AV240" s="52">
        <f>COUNTIFS('1 TRIM'!$A$8:$A$15000,AT240,'1 TRIM'!$L$8:$L$15000,"Oficina")</f>
        <v>0</v>
      </c>
      <c r="AW240" s="52">
        <f>COUNTIFS('1 TRIM'!$A$8:$A$15000,AT240,'1 TRIM'!$L$8:$L$15000,"Virtual")</f>
        <v>0</v>
      </c>
      <c r="AX240" s="52">
        <f>COUNTIFS('2 TRIM'!$A$8:$A$15000,AT240,'2 TRIM'!$L$8:$L$15000,"Campo")</f>
        <v>0</v>
      </c>
      <c r="AY240" s="52">
        <f>COUNTIFS('2 TRIM'!$A$8:$A$15000,AT240,'2 TRIM'!$L$8:$L$15000,"Oficina")</f>
        <v>0</v>
      </c>
      <c r="AZ240" s="52">
        <f>COUNTIFS('2 TRIM'!$A$8:$A$15000,AT240,'2 TRIM'!$L$8:$L$15000,"Virtual")</f>
        <v>0</v>
      </c>
      <c r="BA240" s="52">
        <f>COUNTIFS('3 TRIM'!$A$8:$A$5481,AT240,'3 TRIM'!$L$8:$L$5481,"Campo")</f>
        <v>8</v>
      </c>
      <c r="BB240" s="52">
        <f>COUNTIFS('3 TRIM'!$A$8:$A$5481,AT240,'3 TRIM'!$L$8:$L$5481,"Oficina")</f>
        <v>0</v>
      </c>
      <c r="BC240" s="52">
        <f>COUNTIFS('3 TRIM'!$A$8:$A$5481,AT240,'3 TRIM'!$L$8:$L$5481,"Virtual")</f>
        <v>0</v>
      </c>
      <c r="BD240" s="50">
        <f>COUNTIFS('4 TRIM'!$A$8:$A$5161,X240,'4 TRIM'!$I$8:$I$5161,"Campo")</f>
        <v>0</v>
      </c>
      <c r="BE240" s="52">
        <f>COUNTIFS('4 TRIM'!$A$8:$A$5161,AT240,'4 TRIM'!$I$8:$I$5161,"Oficina")</f>
        <v>0</v>
      </c>
      <c r="BF240" s="52">
        <f>COUNTIFS('4 TRIM'!$A$8:$A$5161,AT240,'4 TRIM'!$I$8:$I$5161,"Virtual")</f>
        <v>0</v>
      </c>
      <c r="BG240" s="51">
        <f t="shared" si="74"/>
        <v>8</v>
      </c>
      <c r="BH240" s="49"/>
      <c r="BI240" s="56">
        <v>238</v>
      </c>
      <c r="BJ240" s="52">
        <f>SUMIFS('1 TRIM'!M$8:M$14507,'1 TRIM'!A$8:A$14507,FORMULAS!BI240)</f>
        <v>0</v>
      </c>
      <c r="BK240" s="52">
        <f>SUMIFS('2 TRIM'!M$8:M$6930,'2 TRIM'!A$8:A$6930,FORMULAS!BI240)</f>
        <v>0</v>
      </c>
      <c r="BL240" s="52">
        <f>SUMIFS('3 TRIM'!M$8:M$5481,'3 TRIM'!A$8:A$5481,FORMULAS!BK240)</f>
        <v>0</v>
      </c>
      <c r="BM240" s="52">
        <f>SUMIFS('4 TRIM'!M$8:M$5161,'4 TRIM'!A$8:A$5161,FORMULAS!BL240)</f>
        <v>0</v>
      </c>
      <c r="BN240" s="52">
        <f>SUMIFS('1 TRIM'!Q$8:Q$5507,'1 TRIM'!E$8:E$5507,FORMULAS!BM240)</f>
        <v>0</v>
      </c>
      <c r="BO240" s="49"/>
      <c r="BQ240" s="61"/>
      <c r="BR240" s="49"/>
      <c r="BS240" s="49"/>
      <c r="BT240" s="49"/>
      <c r="BU240" s="49"/>
      <c r="BV240" s="49"/>
      <c r="BW240" s="49"/>
      <c r="BX240" s="49"/>
      <c r="BY240" s="49"/>
      <c r="BZ240" s="49"/>
    </row>
    <row r="241" spans="1:78" x14ac:dyDescent="0.25">
      <c r="A241" s="56">
        <v>239</v>
      </c>
      <c r="B241" s="57">
        <f>+PLAN!I249</f>
        <v>1</v>
      </c>
      <c r="C241" s="38">
        <f t="shared" si="58"/>
        <v>0</v>
      </c>
      <c r="D241" s="39">
        <f t="shared" si="59"/>
        <v>0</v>
      </c>
      <c r="E241" s="58">
        <f>+PLAN!J249</f>
        <v>1</v>
      </c>
      <c r="F241" s="41">
        <f t="shared" si="60"/>
        <v>0</v>
      </c>
      <c r="G241" s="42">
        <f t="shared" si="61"/>
        <v>0</v>
      </c>
      <c r="H241" s="148">
        <f t="shared" si="62"/>
        <v>2</v>
      </c>
      <c r="I241" s="148">
        <f t="shared" si="63"/>
        <v>0</v>
      </c>
      <c r="J241" s="147">
        <f t="shared" si="64"/>
        <v>0</v>
      </c>
      <c r="K241" s="59">
        <f>+PLAN!K249</f>
        <v>1</v>
      </c>
      <c r="L241" s="44">
        <f t="shared" si="65"/>
        <v>0</v>
      </c>
      <c r="M241" s="45">
        <f t="shared" si="66"/>
        <v>0</v>
      </c>
      <c r="N241" s="46">
        <f>+PLAN!L249</f>
        <v>1</v>
      </c>
      <c r="O241" s="47">
        <f>COUNTIF('4 TRIM'!$A$8:$A$5161,A241)</f>
        <v>0</v>
      </c>
      <c r="P241" s="48">
        <f t="shared" si="67"/>
        <v>0</v>
      </c>
      <c r="Q241" s="148">
        <f t="shared" si="68"/>
        <v>2</v>
      </c>
      <c r="R241" s="148">
        <f t="shared" si="69"/>
        <v>0</v>
      </c>
      <c r="S241" s="147">
        <f t="shared" si="70"/>
        <v>0</v>
      </c>
      <c r="T241" s="149">
        <f t="shared" si="71"/>
        <v>0</v>
      </c>
      <c r="U241" s="149">
        <f>+PLAN!M249</f>
        <v>4</v>
      </c>
      <c r="V241" s="150">
        <f t="shared" si="72"/>
        <v>0</v>
      </c>
      <c r="W241" s="49"/>
      <c r="X241" s="56">
        <v>239</v>
      </c>
      <c r="Y241" s="50">
        <f>COUNTIFS('1 TRIM'!$A$8:$A$10507,X241,'1 TRIM'!$J$8:$J$10507,"Programada")</f>
        <v>0</v>
      </c>
      <c r="Z241" s="50">
        <f>COUNTIFS('1 TRIM'!$A$8:$A$10507,X241,'1 TRIM'!$J$8:$J$10507,"Demanda")</f>
        <v>0</v>
      </c>
      <c r="AA241" s="50">
        <f>COUNTIFS('2 TRIM'!$A$8:$A$15000,X241,'2 TRIM'!$J$8:$J$15000,"Programada")</f>
        <v>0</v>
      </c>
      <c r="AB241" s="50">
        <f>COUNTIFS('2 TRIM'!$A$8:$A$15000,X241,'2 TRIM'!$J$8:$J$15000,"Demanda")</f>
        <v>0</v>
      </c>
      <c r="AC241" s="50">
        <f>COUNTIFS('3 TRIM'!$A$8:$A$20000,X241,'3 TRIM'!$J$8:$J$20000,"Programada")</f>
        <v>0</v>
      </c>
      <c r="AD241" s="50">
        <f>COUNTIFS('3 TRIM'!$A$8:$A$20000,X241,'3 TRIM'!$J$8:$J$20000,"Demanda")</f>
        <v>0</v>
      </c>
      <c r="AE241" s="50">
        <f>COUNTIFS('4 TRIM'!$A$8:$A$10161,X241,'4 TRIM'!$G$8:$G$10161,"Programada")</f>
        <v>0</v>
      </c>
      <c r="AF241" s="50">
        <f>COUNTIFS('4 TRIM'!$A$8:$A$10161,X241,'4 TRIM'!$G$8:$G$10161,"Demanda")</f>
        <v>0</v>
      </c>
      <c r="AG241" s="51">
        <f t="shared" si="57"/>
        <v>0</v>
      </c>
      <c r="AH241" s="49"/>
      <c r="AI241" s="56">
        <v>239</v>
      </c>
      <c r="AJ241" s="50">
        <f>COUNTIFS('1 TRIM'!$A$8:$A$15000,AI241,'1 TRIM'!$K$8:$K$15000,"Interno")</f>
        <v>0</v>
      </c>
      <c r="AK241" s="50">
        <f>COUNTIFS('1 TRIM'!$A$8:$A$15000,AI241,'1 TRIM'!$K$8:$K$15000,"Externo")</f>
        <v>0</v>
      </c>
      <c r="AL241" s="50">
        <f>COUNTIFS('2 TRIM'!$A$8:$A$15000,AI241,'2 TRIM'!$K$8:$K$15000,"Interno")</f>
        <v>0</v>
      </c>
      <c r="AM241" s="50">
        <f>COUNTIFS('2 TRIM'!$A$8:$A$15000,AI241,'2 TRIM'!$K$8:$K$15000,"Externo")</f>
        <v>0</v>
      </c>
      <c r="AN241" s="50">
        <f>COUNTIFS('3 TRIM'!A$8:A$5481,AI241,'3 TRIM'!K$8:K$5481,"Interno")</f>
        <v>0</v>
      </c>
      <c r="AO241" s="50">
        <f>COUNTIFS('3 TRIM'!A$8:A$5481,AI241,'3 TRIM'!K$8:K$5481,"Externo")</f>
        <v>0</v>
      </c>
      <c r="AP241" s="50">
        <f>COUNTIFS('4 TRIM'!A$8:A$5161,AI241,'4 TRIM'!H$8:H$5161,"Interno")</f>
        <v>0</v>
      </c>
      <c r="AQ241" s="50">
        <f>COUNTIFS('4 TRIM'!A$8:A$5161,AI241,'4 TRIM'!H$8:H$5161,"Externo")</f>
        <v>0</v>
      </c>
      <c r="AR241" s="51">
        <f t="shared" si="73"/>
        <v>0</v>
      </c>
      <c r="AS241" s="49"/>
      <c r="AT241" s="56">
        <v>239</v>
      </c>
      <c r="AU241" s="52">
        <f>COUNTIFS('1 TRIM'!$A$8:$A$15000,AT241,'1 TRIM'!$L$8:$L$15000,"Campo")</f>
        <v>0</v>
      </c>
      <c r="AV241" s="52">
        <f>COUNTIFS('1 TRIM'!$A$8:$A$15000,AT241,'1 TRIM'!$L$8:$L$15000,"Oficina")</f>
        <v>0</v>
      </c>
      <c r="AW241" s="52">
        <f>COUNTIFS('1 TRIM'!$A$8:$A$15000,AT241,'1 TRIM'!$L$8:$L$15000,"Virtual")</f>
        <v>0</v>
      </c>
      <c r="AX241" s="52">
        <f>COUNTIFS('2 TRIM'!$A$8:$A$15000,AT241,'2 TRIM'!$L$8:$L$15000,"Campo")</f>
        <v>0</v>
      </c>
      <c r="AY241" s="52">
        <f>COUNTIFS('2 TRIM'!$A$8:$A$15000,AT241,'2 TRIM'!$L$8:$L$15000,"Oficina")</f>
        <v>0</v>
      </c>
      <c r="AZ241" s="52">
        <f>COUNTIFS('2 TRIM'!$A$8:$A$15000,AT241,'2 TRIM'!$L$8:$L$15000,"Virtual")</f>
        <v>0</v>
      </c>
      <c r="BA241" s="52">
        <f>COUNTIFS('3 TRIM'!$A$8:$A$5481,AT241,'3 TRIM'!$L$8:$L$5481,"Campo")</f>
        <v>0</v>
      </c>
      <c r="BB241" s="52">
        <f>COUNTIFS('3 TRIM'!$A$8:$A$5481,AT241,'3 TRIM'!$L$8:$L$5481,"Oficina")</f>
        <v>0</v>
      </c>
      <c r="BC241" s="52">
        <f>COUNTIFS('3 TRIM'!$A$8:$A$5481,AT241,'3 TRIM'!$L$8:$L$5481,"Virtual")</f>
        <v>0</v>
      </c>
      <c r="BD241" s="50">
        <f>COUNTIFS('4 TRIM'!$A$8:$A$5161,X241,'4 TRIM'!$I$8:$I$5161,"Campo")</f>
        <v>0</v>
      </c>
      <c r="BE241" s="52">
        <f>COUNTIFS('4 TRIM'!$A$8:$A$5161,AT241,'4 TRIM'!$I$8:$I$5161,"Oficina")</f>
        <v>0</v>
      </c>
      <c r="BF241" s="52">
        <f>COUNTIFS('4 TRIM'!$A$8:$A$5161,AT241,'4 TRIM'!$I$8:$I$5161,"Virtual")</f>
        <v>0</v>
      </c>
      <c r="BG241" s="51">
        <f t="shared" si="74"/>
        <v>0</v>
      </c>
      <c r="BH241" s="49"/>
      <c r="BI241" s="56">
        <v>239</v>
      </c>
      <c r="BJ241" s="52">
        <f>SUMIFS('1 TRIM'!M$8:M$14507,'1 TRIM'!A$8:A$14507,FORMULAS!BI241)</f>
        <v>0</v>
      </c>
      <c r="BK241" s="52">
        <f>SUMIFS('2 TRIM'!M$8:M$6930,'2 TRIM'!A$8:A$6930,FORMULAS!BI241)</f>
        <v>0</v>
      </c>
      <c r="BL241" s="52">
        <f>SUMIFS('3 TRIM'!M$8:M$5481,'3 TRIM'!A$8:A$5481,FORMULAS!BK241)</f>
        <v>0</v>
      </c>
      <c r="BM241" s="52">
        <f>SUMIFS('4 TRIM'!M$8:M$5161,'4 TRIM'!A$8:A$5161,FORMULAS!BL241)</f>
        <v>0</v>
      </c>
      <c r="BN241" s="52">
        <f>SUMIFS('1 TRIM'!Q$8:Q$5507,'1 TRIM'!E$8:E$5507,FORMULAS!BM241)</f>
        <v>0</v>
      </c>
      <c r="BO241" s="49"/>
      <c r="BQ241" s="61"/>
      <c r="BR241" s="49"/>
      <c r="BS241" s="49"/>
      <c r="BT241" s="49"/>
      <c r="BU241" s="49"/>
      <c r="BV241" s="49"/>
      <c r="BW241" s="49"/>
      <c r="BX241" s="49"/>
      <c r="BY241" s="49"/>
      <c r="BZ241" s="49"/>
    </row>
    <row r="242" spans="1:78" x14ac:dyDescent="0.25">
      <c r="A242" s="56">
        <v>240</v>
      </c>
      <c r="B242" s="57">
        <f>+PLAN!I250</f>
        <v>3</v>
      </c>
      <c r="C242" s="38">
        <f t="shared" si="58"/>
        <v>0</v>
      </c>
      <c r="D242" s="39">
        <f t="shared" si="59"/>
        <v>0</v>
      </c>
      <c r="E242" s="58">
        <f>+PLAN!J250</f>
        <v>3</v>
      </c>
      <c r="F242" s="41">
        <f t="shared" si="60"/>
        <v>1</v>
      </c>
      <c r="G242" s="42">
        <f t="shared" si="61"/>
        <v>0.33333333333333331</v>
      </c>
      <c r="H242" s="148">
        <f t="shared" si="62"/>
        <v>6</v>
      </c>
      <c r="I242" s="148">
        <f t="shared" si="63"/>
        <v>1</v>
      </c>
      <c r="J242" s="147">
        <f t="shared" si="64"/>
        <v>0.16666666666666666</v>
      </c>
      <c r="K242" s="59">
        <f>+PLAN!K250</f>
        <v>3</v>
      </c>
      <c r="L242" s="44">
        <f t="shared" si="65"/>
        <v>0</v>
      </c>
      <c r="M242" s="45">
        <f t="shared" si="66"/>
        <v>0</v>
      </c>
      <c r="N242" s="46">
        <f>+PLAN!L250</f>
        <v>3</v>
      </c>
      <c r="O242" s="47">
        <f>COUNTIF('4 TRIM'!$A$8:$A$5161,A242)</f>
        <v>0</v>
      </c>
      <c r="P242" s="48">
        <f t="shared" si="67"/>
        <v>0</v>
      </c>
      <c r="Q242" s="148">
        <f t="shared" si="68"/>
        <v>6</v>
      </c>
      <c r="R242" s="148">
        <f t="shared" si="69"/>
        <v>0</v>
      </c>
      <c r="S242" s="147">
        <f t="shared" si="70"/>
        <v>0</v>
      </c>
      <c r="T242" s="149">
        <f t="shared" si="71"/>
        <v>1</v>
      </c>
      <c r="U242" s="149">
        <f>+PLAN!M250</f>
        <v>12</v>
      </c>
      <c r="V242" s="150">
        <f t="shared" si="72"/>
        <v>8.3333333333333329E-2</v>
      </c>
      <c r="W242" s="49"/>
      <c r="X242" s="56">
        <v>240</v>
      </c>
      <c r="Y242" s="50">
        <f>COUNTIFS('1 TRIM'!$A$8:$A$10507,X242,'1 TRIM'!$J$8:$J$10507,"Programada")</f>
        <v>0</v>
      </c>
      <c r="Z242" s="50">
        <f>COUNTIFS('1 TRIM'!$A$8:$A$10507,X242,'1 TRIM'!$J$8:$J$10507,"Demanda")</f>
        <v>0</v>
      </c>
      <c r="AA242" s="50">
        <f>COUNTIFS('2 TRIM'!$A$8:$A$15000,X242,'2 TRIM'!$J$8:$J$15000,"Programada")</f>
        <v>1</v>
      </c>
      <c r="AB242" s="50">
        <f>COUNTIFS('2 TRIM'!$A$8:$A$15000,X242,'2 TRIM'!$J$8:$J$15000,"Demanda")</f>
        <v>0</v>
      </c>
      <c r="AC242" s="50">
        <f>COUNTIFS('3 TRIM'!$A$8:$A$20000,X242,'3 TRIM'!$J$8:$J$20000,"Programada")</f>
        <v>0</v>
      </c>
      <c r="AD242" s="50">
        <f>COUNTIFS('3 TRIM'!$A$8:$A$20000,X242,'3 TRIM'!$J$8:$J$20000,"Demanda")</f>
        <v>0</v>
      </c>
      <c r="AE242" s="50">
        <f>COUNTIFS('4 TRIM'!$A$8:$A$10161,X242,'4 TRIM'!$G$8:$G$10161,"Programada")</f>
        <v>0</v>
      </c>
      <c r="AF242" s="50">
        <f>COUNTIFS('4 TRIM'!$A$8:$A$10161,X242,'4 TRIM'!$G$8:$G$10161,"Demanda")</f>
        <v>0</v>
      </c>
      <c r="AG242" s="51">
        <f t="shared" si="57"/>
        <v>1</v>
      </c>
      <c r="AH242" s="49"/>
      <c r="AI242" s="56">
        <v>240</v>
      </c>
      <c r="AJ242" s="50">
        <f>COUNTIFS('1 TRIM'!$A$8:$A$15000,AI242,'1 TRIM'!$K$8:$K$15000,"Interno")</f>
        <v>0</v>
      </c>
      <c r="AK242" s="50">
        <f>COUNTIFS('1 TRIM'!$A$8:$A$15000,AI242,'1 TRIM'!$K$8:$K$15000,"Externo")</f>
        <v>0</v>
      </c>
      <c r="AL242" s="50">
        <f>COUNTIFS('2 TRIM'!$A$8:$A$15000,AI242,'2 TRIM'!$K$8:$K$15000,"Interno")</f>
        <v>0</v>
      </c>
      <c r="AM242" s="50">
        <f>COUNTIFS('2 TRIM'!$A$8:$A$15000,AI242,'2 TRIM'!$K$8:$K$15000,"Externo")</f>
        <v>1</v>
      </c>
      <c r="AN242" s="50">
        <f>COUNTIFS('3 TRIM'!A$8:A$5481,AI242,'3 TRIM'!K$8:K$5481,"Interno")</f>
        <v>0</v>
      </c>
      <c r="AO242" s="50">
        <f>COUNTIFS('3 TRIM'!A$8:A$5481,AI242,'3 TRIM'!K$8:K$5481,"Externo")</f>
        <v>0</v>
      </c>
      <c r="AP242" s="50">
        <f>COUNTIFS('4 TRIM'!A$8:A$5161,AI242,'4 TRIM'!H$8:H$5161,"Interno")</f>
        <v>0</v>
      </c>
      <c r="AQ242" s="50">
        <f>COUNTIFS('4 TRIM'!A$8:A$5161,AI242,'4 TRIM'!H$8:H$5161,"Externo")</f>
        <v>0</v>
      </c>
      <c r="AR242" s="51">
        <f t="shared" si="73"/>
        <v>1</v>
      </c>
      <c r="AS242" s="49"/>
      <c r="AT242" s="56">
        <v>240</v>
      </c>
      <c r="AU242" s="52">
        <f>COUNTIFS('1 TRIM'!$A$8:$A$15000,AT242,'1 TRIM'!$L$8:$L$15000,"Campo")</f>
        <v>0</v>
      </c>
      <c r="AV242" s="52">
        <f>COUNTIFS('1 TRIM'!$A$8:$A$15000,AT242,'1 TRIM'!$L$8:$L$15000,"Oficina")</f>
        <v>0</v>
      </c>
      <c r="AW242" s="52">
        <f>COUNTIFS('1 TRIM'!$A$8:$A$15000,AT242,'1 TRIM'!$L$8:$L$15000,"Virtual")</f>
        <v>0</v>
      </c>
      <c r="AX242" s="52">
        <f>COUNTIFS('2 TRIM'!$A$8:$A$15000,AT242,'2 TRIM'!$L$8:$L$15000,"Campo")</f>
        <v>1</v>
      </c>
      <c r="AY242" s="52">
        <f>COUNTIFS('2 TRIM'!$A$8:$A$15000,AT242,'2 TRIM'!$L$8:$L$15000,"Oficina")</f>
        <v>0</v>
      </c>
      <c r="AZ242" s="52">
        <f>COUNTIFS('2 TRIM'!$A$8:$A$15000,AT242,'2 TRIM'!$L$8:$L$15000,"Virtual")</f>
        <v>0</v>
      </c>
      <c r="BA242" s="52">
        <f>COUNTIFS('3 TRIM'!$A$8:$A$5481,AT242,'3 TRIM'!$L$8:$L$5481,"Campo")</f>
        <v>0</v>
      </c>
      <c r="BB242" s="52">
        <f>COUNTIFS('3 TRIM'!$A$8:$A$5481,AT242,'3 TRIM'!$L$8:$L$5481,"Oficina")</f>
        <v>0</v>
      </c>
      <c r="BC242" s="52">
        <f>COUNTIFS('3 TRIM'!$A$8:$A$5481,AT242,'3 TRIM'!$L$8:$L$5481,"Virtual")</f>
        <v>0</v>
      </c>
      <c r="BD242" s="50">
        <f>COUNTIFS('4 TRIM'!$A$8:$A$5161,X242,'4 TRIM'!$I$8:$I$5161,"Campo")</f>
        <v>0</v>
      </c>
      <c r="BE242" s="52">
        <f>COUNTIFS('4 TRIM'!$A$8:$A$5161,AT242,'4 TRIM'!$I$8:$I$5161,"Oficina")</f>
        <v>0</v>
      </c>
      <c r="BF242" s="52">
        <f>COUNTIFS('4 TRIM'!$A$8:$A$5161,AT242,'4 TRIM'!$I$8:$I$5161,"Virtual")</f>
        <v>0</v>
      </c>
      <c r="BG242" s="51">
        <f t="shared" si="74"/>
        <v>1</v>
      </c>
      <c r="BH242" s="49"/>
      <c r="BI242" s="56">
        <v>240</v>
      </c>
      <c r="BJ242" s="52">
        <f>SUMIFS('1 TRIM'!M$8:M$14507,'1 TRIM'!A$8:A$14507,FORMULAS!BI242)</f>
        <v>0</v>
      </c>
      <c r="BK242" s="52">
        <f>SUMIFS('2 TRIM'!M$8:M$6930,'2 TRIM'!A$8:A$6930,FORMULAS!BI242)</f>
        <v>0</v>
      </c>
      <c r="BL242" s="52">
        <f>SUMIFS('3 TRIM'!M$8:M$5481,'3 TRIM'!A$8:A$5481,FORMULAS!BK242)</f>
        <v>0</v>
      </c>
      <c r="BM242" s="52">
        <f>SUMIFS('4 TRIM'!M$8:M$5161,'4 TRIM'!A$8:A$5161,FORMULAS!BL242)</f>
        <v>0</v>
      </c>
      <c r="BN242" s="52">
        <f>SUMIFS('1 TRIM'!Q$8:Q$5507,'1 TRIM'!E$8:E$5507,FORMULAS!BM242)</f>
        <v>0</v>
      </c>
      <c r="BO242" s="49"/>
      <c r="BQ242" s="61"/>
      <c r="BR242" s="49"/>
      <c r="BS242" s="49"/>
      <c r="BT242" s="49"/>
      <c r="BU242" s="49"/>
      <c r="BV242" s="49"/>
      <c r="BW242" s="49"/>
      <c r="BX242" s="49"/>
      <c r="BY242" s="49"/>
      <c r="BZ242" s="49"/>
    </row>
    <row r="243" spans="1:78" x14ac:dyDescent="0.25">
      <c r="A243" s="56">
        <v>241</v>
      </c>
      <c r="B243" s="57">
        <f>+PLAN!I251</f>
        <v>0</v>
      </c>
      <c r="C243" s="38">
        <f t="shared" si="58"/>
        <v>0</v>
      </c>
      <c r="D243" s="39" t="e">
        <f t="shared" si="59"/>
        <v>#DIV/0!</v>
      </c>
      <c r="E243" s="58">
        <f>+PLAN!J251</f>
        <v>13</v>
      </c>
      <c r="F243" s="41">
        <f t="shared" si="60"/>
        <v>15</v>
      </c>
      <c r="G243" s="42">
        <f t="shared" si="61"/>
        <v>1.1538461538461537</v>
      </c>
      <c r="H243" s="148">
        <f t="shared" si="62"/>
        <v>13</v>
      </c>
      <c r="I243" s="148">
        <f t="shared" si="63"/>
        <v>15</v>
      </c>
      <c r="J243" s="147">
        <f t="shared" si="64"/>
        <v>1.1538461538461537</v>
      </c>
      <c r="K243" s="59">
        <f>+PLAN!K251</f>
        <v>6</v>
      </c>
      <c r="L243" s="44">
        <f t="shared" si="65"/>
        <v>13</v>
      </c>
      <c r="M243" s="45">
        <f t="shared" si="66"/>
        <v>2.1666666666666665</v>
      </c>
      <c r="N243" s="46">
        <f>+PLAN!L251</f>
        <v>9</v>
      </c>
      <c r="O243" s="47">
        <f>COUNTIF('4 TRIM'!$A$8:$A$5161,A243)</f>
        <v>0</v>
      </c>
      <c r="P243" s="48">
        <f t="shared" si="67"/>
        <v>0</v>
      </c>
      <c r="Q243" s="148">
        <f t="shared" si="68"/>
        <v>15</v>
      </c>
      <c r="R243" s="148">
        <f t="shared" si="69"/>
        <v>13</v>
      </c>
      <c r="S243" s="147">
        <f t="shared" si="70"/>
        <v>0.8666666666666667</v>
      </c>
      <c r="T243" s="149">
        <f t="shared" si="71"/>
        <v>28</v>
      </c>
      <c r="U243" s="149">
        <f>+PLAN!M251</f>
        <v>28</v>
      </c>
      <c r="V243" s="150">
        <f t="shared" si="72"/>
        <v>1</v>
      </c>
      <c r="W243" s="49"/>
      <c r="X243" s="56">
        <v>241</v>
      </c>
      <c r="Y243" s="50">
        <f>COUNTIFS('1 TRIM'!$A$8:$A$10507,X243,'1 TRIM'!$J$8:$J$10507,"Programada")</f>
        <v>0</v>
      </c>
      <c r="Z243" s="50">
        <f>COUNTIFS('1 TRIM'!$A$8:$A$10507,X243,'1 TRIM'!$J$8:$J$10507,"Demanda")</f>
        <v>2</v>
      </c>
      <c r="AA243" s="50">
        <f>COUNTIFS('2 TRIM'!$A$8:$A$15000,X243,'2 TRIM'!$J$8:$J$15000,"Programada")</f>
        <v>15</v>
      </c>
      <c r="AB243" s="50">
        <f>COUNTIFS('2 TRIM'!$A$8:$A$15000,X243,'2 TRIM'!$J$8:$J$15000,"Demanda")</f>
        <v>1</v>
      </c>
      <c r="AC243" s="50">
        <f>COUNTIFS('3 TRIM'!$A$8:$A$20000,X243,'3 TRIM'!$J$8:$J$20000,"Programada")</f>
        <v>13</v>
      </c>
      <c r="AD243" s="50">
        <f>COUNTIFS('3 TRIM'!$A$8:$A$20000,X243,'3 TRIM'!$J$8:$J$20000,"Demanda")</f>
        <v>1</v>
      </c>
      <c r="AE243" s="50">
        <f>COUNTIFS('4 TRIM'!$A$8:$A$10161,X243,'4 TRIM'!$G$8:$G$10161,"Programada")</f>
        <v>0</v>
      </c>
      <c r="AF243" s="50">
        <f>COUNTIFS('4 TRIM'!$A$8:$A$10161,X243,'4 TRIM'!$G$8:$G$10161,"Demanda")</f>
        <v>0</v>
      </c>
      <c r="AG243" s="51">
        <f t="shared" si="57"/>
        <v>32</v>
      </c>
      <c r="AH243" s="49"/>
      <c r="AI243" s="56">
        <v>241</v>
      </c>
      <c r="AJ243" s="50">
        <f>COUNTIFS('1 TRIM'!$A$8:$A$15000,AI243,'1 TRIM'!$K$8:$K$15000,"Interno")</f>
        <v>0</v>
      </c>
      <c r="AK243" s="50">
        <f>COUNTIFS('1 TRIM'!$A$8:$A$15000,AI243,'1 TRIM'!$K$8:$K$15000,"Externo")</f>
        <v>2</v>
      </c>
      <c r="AL243" s="50">
        <f>COUNTIFS('2 TRIM'!$A$8:$A$15000,AI243,'2 TRIM'!$K$8:$K$15000,"Interno")</f>
        <v>0</v>
      </c>
      <c r="AM243" s="50">
        <f>COUNTIFS('2 TRIM'!$A$8:$A$15000,AI243,'2 TRIM'!$K$8:$K$15000,"Externo")</f>
        <v>16</v>
      </c>
      <c r="AN243" s="50">
        <f>COUNTIFS('3 TRIM'!A$8:A$5481,AI243,'3 TRIM'!K$8:K$5481,"Interno")</f>
        <v>3</v>
      </c>
      <c r="AO243" s="50">
        <f>COUNTIFS('3 TRIM'!A$8:A$5481,AI243,'3 TRIM'!K$8:K$5481,"Externo")</f>
        <v>7</v>
      </c>
      <c r="AP243" s="50">
        <f>COUNTIFS('4 TRIM'!A$8:A$5161,AI243,'4 TRIM'!H$8:H$5161,"Interno")</f>
        <v>0</v>
      </c>
      <c r="AQ243" s="50">
        <f>COUNTIFS('4 TRIM'!A$8:A$5161,AI243,'4 TRIM'!H$8:H$5161,"Externo")</f>
        <v>0</v>
      </c>
      <c r="AR243" s="51">
        <f t="shared" si="73"/>
        <v>28</v>
      </c>
      <c r="AS243" s="49"/>
      <c r="AT243" s="56">
        <v>241</v>
      </c>
      <c r="AU243" s="52">
        <f>COUNTIFS('1 TRIM'!$A$8:$A$15000,AT243,'1 TRIM'!$L$8:$L$15000,"Campo")</f>
        <v>0</v>
      </c>
      <c r="AV243" s="52">
        <f>COUNTIFS('1 TRIM'!$A$8:$A$15000,AT243,'1 TRIM'!$L$8:$L$15000,"Oficina")</f>
        <v>1</v>
      </c>
      <c r="AW243" s="52">
        <f>COUNTIFS('1 TRIM'!$A$8:$A$15000,AT243,'1 TRIM'!$L$8:$L$15000,"Virtual")</f>
        <v>1</v>
      </c>
      <c r="AX243" s="52">
        <f>COUNTIFS('2 TRIM'!$A$8:$A$15000,AT243,'2 TRIM'!$L$8:$L$15000,"Campo")</f>
        <v>0</v>
      </c>
      <c r="AY243" s="52">
        <f>COUNTIFS('2 TRIM'!$A$8:$A$15000,AT243,'2 TRIM'!$L$8:$L$15000,"Oficina")</f>
        <v>2</v>
      </c>
      <c r="AZ243" s="52">
        <f>COUNTIFS('2 TRIM'!$A$8:$A$15000,AT243,'2 TRIM'!$L$8:$L$15000,"Virtual")</f>
        <v>14</v>
      </c>
      <c r="BA243" s="52">
        <f>COUNTIFS('3 TRIM'!$A$8:$A$5481,AT243,'3 TRIM'!$L$8:$L$5481,"Campo")</f>
        <v>6</v>
      </c>
      <c r="BB243" s="52">
        <f>COUNTIFS('3 TRIM'!$A$8:$A$5481,AT243,'3 TRIM'!$L$8:$L$5481,"Oficina")</f>
        <v>1</v>
      </c>
      <c r="BC243" s="52">
        <f>COUNTIFS('3 TRIM'!$A$8:$A$5481,AT243,'3 TRIM'!$L$8:$L$5481,"Virtual")</f>
        <v>3</v>
      </c>
      <c r="BD243" s="50">
        <f>COUNTIFS('4 TRIM'!$A$8:$A$5161,X243,'4 TRIM'!$I$8:$I$5161,"Campo")</f>
        <v>0</v>
      </c>
      <c r="BE243" s="52">
        <f>COUNTIFS('4 TRIM'!$A$8:$A$5161,AT243,'4 TRIM'!$I$8:$I$5161,"Oficina")</f>
        <v>0</v>
      </c>
      <c r="BF243" s="52">
        <f>COUNTIFS('4 TRIM'!$A$8:$A$5161,AT243,'4 TRIM'!$I$8:$I$5161,"Virtual")</f>
        <v>0</v>
      </c>
      <c r="BG243" s="51">
        <f t="shared" si="74"/>
        <v>28</v>
      </c>
      <c r="BH243" s="49"/>
      <c r="BI243" s="56">
        <v>241</v>
      </c>
      <c r="BJ243" s="52">
        <f>SUMIFS('1 TRIM'!M$8:M$14507,'1 TRIM'!A$8:A$14507,FORMULAS!BI243)</f>
        <v>2</v>
      </c>
      <c r="BK243" s="52">
        <f>SUMIFS('2 TRIM'!M$8:M$6930,'2 TRIM'!A$8:A$6930,FORMULAS!BI243)</f>
        <v>1</v>
      </c>
      <c r="BL243" s="52">
        <f>SUMIFS('3 TRIM'!M$8:M$5481,'3 TRIM'!A$8:A$5481,FORMULAS!BK243)</f>
        <v>235</v>
      </c>
      <c r="BM243" s="52">
        <f>SUMIFS('4 TRIM'!M$8:M$5161,'4 TRIM'!A$8:A$5161,FORMULAS!BL243)</f>
        <v>0</v>
      </c>
      <c r="BN243" s="52">
        <f>SUMIFS('1 TRIM'!Q$8:Q$5507,'1 TRIM'!E$8:E$5507,FORMULAS!BM243)</f>
        <v>0</v>
      </c>
      <c r="BO243" s="49"/>
      <c r="BQ243" s="61"/>
      <c r="BR243" s="49"/>
      <c r="BS243" s="49"/>
      <c r="BT243" s="49"/>
      <c r="BU243" s="49"/>
      <c r="BV243" s="49"/>
      <c r="BW243" s="49"/>
      <c r="BX243" s="49"/>
      <c r="BY243" s="49"/>
      <c r="BZ243" s="49"/>
    </row>
    <row r="244" spans="1:78" x14ac:dyDescent="0.25">
      <c r="A244" s="56">
        <v>242</v>
      </c>
      <c r="B244" s="57">
        <f>+PLAN!I252</f>
        <v>0</v>
      </c>
      <c r="C244" s="38">
        <f t="shared" si="58"/>
        <v>0</v>
      </c>
      <c r="D244" s="39" t="e">
        <f t="shared" si="59"/>
        <v>#DIV/0!</v>
      </c>
      <c r="E244" s="58">
        <f>+PLAN!J252</f>
        <v>3</v>
      </c>
      <c r="F244" s="41">
        <f t="shared" si="60"/>
        <v>1</v>
      </c>
      <c r="G244" s="42">
        <f t="shared" si="61"/>
        <v>0.33333333333333331</v>
      </c>
      <c r="H244" s="148">
        <f t="shared" si="62"/>
        <v>3</v>
      </c>
      <c r="I244" s="148">
        <f t="shared" si="63"/>
        <v>1</v>
      </c>
      <c r="J244" s="147">
        <f t="shared" si="64"/>
        <v>0.33333333333333331</v>
      </c>
      <c r="K244" s="59">
        <f>+PLAN!K252</f>
        <v>3</v>
      </c>
      <c r="L244" s="44">
        <f t="shared" si="65"/>
        <v>1</v>
      </c>
      <c r="M244" s="45">
        <f t="shared" si="66"/>
        <v>0.33333333333333331</v>
      </c>
      <c r="N244" s="46">
        <f>+PLAN!L252</f>
        <v>0</v>
      </c>
      <c r="O244" s="47">
        <f>COUNTIF('4 TRIM'!$A$8:$A$5161,A244)</f>
        <v>0</v>
      </c>
      <c r="P244" s="48" t="e">
        <f t="shared" si="67"/>
        <v>#DIV/0!</v>
      </c>
      <c r="Q244" s="148">
        <f t="shared" si="68"/>
        <v>3</v>
      </c>
      <c r="R244" s="148">
        <f t="shared" si="69"/>
        <v>1</v>
      </c>
      <c r="S244" s="147">
        <f t="shared" si="70"/>
        <v>0.33333333333333331</v>
      </c>
      <c r="T244" s="149">
        <f t="shared" si="71"/>
        <v>2</v>
      </c>
      <c r="U244" s="149">
        <f>+PLAN!M252</f>
        <v>6</v>
      </c>
      <c r="V244" s="150">
        <f t="shared" si="72"/>
        <v>0.33333333333333331</v>
      </c>
      <c r="W244" s="49"/>
      <c r="X244" s="56">
        <v>242</v>
      </c>
      <c r="Y244" s="50">
        <f>COUNTIFS('1 TRIM'!$A$8:$A$10507,X244,'1 TRIM'!$J$8:$J$10507,"Programada")</f>
        <v>0</v>
      </c>
      <c r="Z244" s="50">
        <f>COUNTIFS('1 TRIM'!$A$8:$A$10507,X244,'1 TRIM'!$J$8:$J$10507,"Demanda")</f>
        <v>0</v>
      </c>
      <c r="AA244" s="50">
        <f>COUNTIFS('2 TRIM'!$A$8:$A$15000,X244,'2 TRIM'!$J$8:$J$15000,"Programada")</f>
        <v>1</v>
      </c>
      <c r="AB244" s="50">
        <f>COUNTIFS('2 TRIM'!$A$8:$A$15000,X244,'2 TRIM'!$J$8:$J$15000,"Demanda")</f>
        <v>0</v>
      </c>
      <c r="AC244" s="50">
        <f>COUNTIFS('3 TRIM'!$A$8:$A$20000,X244,'3 TRIM'!$J$8:$J$20000,"Programada")</f>
        <v>1</v>
      </c>
      <c r="AD244" s="50">
        <f>COUNTIFS('3 TRIM'!$A$8:$A$20000,X244,'3 TRIM'!$J$8:$J$20000,"Demanda")</f>
        <v>0</v>
      </c>
      <c r="AE244" s="50">
        <f>COUNTIFS('4 TRIM'!$A$8:$A$10161,X244,'4 TRIM'!$G$8:$G$10161,"Programada")</f>
        <v>0</v>
      </c>
      <c r="AF244" s="50">
        <f>COUNTIFS('4 TRIM'!$A$8:$A$10161,X244,'4 TRIM'!$G$8:$G$10161,"Demanda")</f>
        <v>0</v>
      </c>
      <c r="AG244" s="51">
        <f t="shared" si="57"/>
        <v>2</v>
      </c>
      <c r="AH244" s="49"/>
      <c r="AI244" s="56">
        <v>242</v>
      </c>
      <c r="AJ244" s="50">
        <f>COUNTIFS('1 TRIM'!$A$8:$A$15000,AI244,'1 TRIM'!$K$8:$K$15000,"Interno")</f>
        <v>0</v>
      </c>
      <c r="AK244" s="50">
        <f>COUNTIFS('1 TRIM'!$A$8:$A$15000,AI244,'1 TRIM'!$K$8:$K$15000,"Externo")</f>
        <v>0</v>
      </c>
      <c r="AL244" s="50">
        <f>COUNTIFS('2 TRIM'!$A$8:$A$15000,AI244,'2 TRIM'!$K$8:$K$15000,"Interno")</f>
        <v>0</v>
      </c>
      <c r="AM244" s="50">
        <f>COUNTIFS('2 TRIM'!$A$8:$A$15000,AI244,'2 TRIM'!$K$8:$K$15000,"Externo")</f>
        <v>1</v>
      </c>
      <c r="AN244" s="50">
        <f>COUNTIFS('3 TRIM'!A$8:A$5481,AI244,'3 TRIM'!K$8:K$5481,"Interno")</f>
        <v>0</v>
      </c>
      <c r="AO244" s="50">
        <f>COUNTIFS('3 TRIM'!A$8:A$5481,AI244,'3 TRIM'!K$8:K$5481,"Externo")</f>
        <v>0</v>
      </c>
      <c r="AP244" s="50">
        <f>COUNTIFS('4 TRIM'!A$8:A$5161,AI244,'4 TRIM'!H$8:H$5161,"Interno")</f>
        <v>0</v>
      </c>
      <c r="AQ244" s="50">
        <f>COUNTIFS('4 TRIM'!A$8:A$5161,AI244,'4 TRIM'!H$8:H$5161,"Externo")</f>
        <v>0</v>
      </c>
      <c r="AR244" s="51">
        <f t="shared" si="73"/>
        <v>1</v>
      </c>
      <c r="AS244" s="49"/>
      <c r="AT244" s="56">
        <v>242</v>
      </c>
      <c r="AU244" s="52">
        <f>COUNTIFS('1 TRIM'!$A$8:$A$15000,AT244,'1 TRIM'!$L$8:$L$15000,"Campo")</f>
        <v>0</v>
      </c>
      <c r="AV244" s="52">
        <f>COUNTIFS('1 TRIM'!$A$8:$A$15000,AT244,'1 TRIM'!$L$8:$L$15000,"Oficina")</f>
        <v>0</v>
      </c>
      <c r="AW244" s="52">
        <f>COUNTIFS('1 TRIM'!$A$8:$A$15000,AT244,'1 TRIM'!$L$8:$L$15000,"Virtual")</f>
        <v>0</v>
      </c>
      <c r="AX244" s="52">
        <f>COUNTIFS('2 TRIM'!$A$8:$A$15000,AT244,'2 TRIM'!$L$8:$L$15000,"Campo")</f>
        <v>0</v>
      </c>
      <c r="AY244" s="52">
        <f>COUNTIFS('2 TRIM'!$A$8:$A$15000,AT244,'2 TRIM'!$L$8:$L$15000,"Oficina")</f>
        <v>0</v>
      </c>
      <c r="AZ244" s="52">
        <f>COUNTIFS('2 TRIM'!$A$8:$A$15000,AT244,'2 TRIM'!$L$8:$L$15000,"Virtual")</f>
        <v>1</v>
      </c>
      <c r="BA244" s="52">
        <f>COUNTIFS('3 TRIM'!$A$8:$A$5481,AT244,'3 TRIM'!$L$8:$L$5481,"Campo")</f>
        <v>0</v>
      </c>
      <c r="BB244" s="52">
        <f>COUNTIFS('3 TRIM'!$A$8:$A$5481,AT244,'3 TRIM'!$L$8:$L$5481,"Oficina")</f>
        <v>0</v>
      </c>
      <c r="BC244" s="52">
        <f>COUNTIFS('3 TRIM'!$A$8:$A$5481,AT244,'3 TRIM'!$L$8:$L$5481,"Virtual")</f>
        <v>0</v>
      </c>
      <c r="BD244" s="50">
        <f>COUNTIFS('4 TRIM'!$A$8:$A$5161,X244,'4 TRIM'!$I$8:$I$5161,"Campo")</f>
        <v>0</v>
      </c>
      <c r="BE244" s="52">
        <f>COUNTIFS('4 TRIM'!$A$8:$A$5161,AT244,'4 TRIM'!$I$8:$I$5161,"Oficina")</f>
        <v>0</v>
      </c>
      <c r="BF244" s="52">
        <f>COUNTIFS('4 TRIM'!$A$8:$A$5161,AT244,'4 TRIM'!$I$8:$I$5161,"Virtual")</f>
        <v>0</v>
      </c>
      <c r="BG244" s="51">
        <f t="shared" si="74"/>
        <v>1</v>
      </c>
      <c r="BH244" s="49"/>
      <c r="BI244" s="56">
        <v>242</v>
      </c>
      <c r="BJ244" s="52">
        <f>SUMIFS('1 TRIM'!M$8:M$14507,'1 TRIM'!A$8:A$14507,FORMULAS!BI244)</f>
        <v>0</v>
      </c>
      <c r="BK244" s="52">
        <f>SUMIFS('2 TRIM'!M$8:M$6930,'2 TRIM'!A$8:A$6930,FORMULAS!BI244)</f>
        <v>4</v>
      </c>
      <c r="BL244" s="52">
        <f>SUMIFS('3 TRIM'!M$8:M$5481,'3 TRIM'!A$8:A$5481,FORMULAS!BK244)</f>
        <v>0</v>
      </c>
      <c r="BM244" s="52">
        <f>SUMIFS('4 TRIM'!M$8:M$5161,'4 TRIM'!A$8:A$5161,FORMULAS!BL244)</f>
        <v>0</v>
      </c>
      <c r="BN244" s="52">
        <f>SUMIFS('1 TRIM'!Q$8:Q$5507,'1 TRIM'!E$8:E$5507,FORMULAS!BM244)</f>
        <v>0</v>
      </c>
      <c r="BO244" s="49"/>
      <c r="BQ244" s="61"/>
      <c r="BR244" s="49"/>
      <c r="BS244" s="49"/>
      <c r="BT244" s="49"/>
      <c r="BU244" s="49"/>
      <c r="BV244" s="49"/>
      <c r="BW244" s="49"/>
      <c r="BX244" s="49"/>
      <c r="BY244" s="49"/>
      <c r="BZ244" s="49"/>
    </row>
    <row r="245" spans="1:78" x14ac:dyDescent="0.25">
      <c r="A245" s="56">
        <v>243</v>
      </c>
      <c r="B245" s="57">
        <f>+PLAN!I253</f>
        <v>2</v>
      </c>
      <c r="C245" s="38">
        <f t="shared" si="58"/>
        <v>3</v>
      </c>
      <c r="D245" s="39">
        <f t="shared" si="59"/>
        <v>1.5</v>
      </c>
      <c r="E245" s="58">
        <f>+PLAN!J253</f>
        <v>45</v>
      </c>
      <c r="F245" s="41">
        <f t="shared" si="60"/>
        <v>55</v>
      </c>
      <c r="G245" s="42">
        <f t="shared" si="61"/>
        <v>1.2222222222222223</v>
      </c>
      <c r="H245" s="148">
        <f t="shared" si="62"/>
        <v>47</v>
      </c>
      <c r="I245" s="148">
        <f t="shared" si="63"/>
        <v>58</v>
      </c>
      <c r="J245" s="147">
        <f t="shared" si="64"/>
        <v>1.2340425531914894</v>
      </c>
      <c r="K245" s="59">
        <f>+PLAN!K253</f>
        <v>45</v>
      </c>
      <c r="L245" s="44">
        <f t="shared" si="65"/>
        <v>0</v>
      </c>
      <c r="M245" s="45">
        <f t="shared" si="66"/>
        <v>0</v>
      </c>
      <c r="N245" s="46">
        <f>+PLAN!L253</f>
        <v>12</v>
      </c>
      <c r="O245" s="47">
        <f>COUNTIF('4 TRIM'!$A$8:$A$5161,A245)</f>
        <v>0</v>
      </c>
      <c r="P245" s="48">
        <f t="shared" si="67"/>
        <v>0</v>
      </c>
      <c r="Q245" s="148">
        <f t="shared" si="68"/>
        <v>57</v>
      </c>
      <c r="R245" s="148">
        <f t="shared" si="69"/>
        <v>0</v>
      </c>
      <c r="S245" s="147">
        <f t="shared" si="70"/>
        <v>0</v>
      </c>
      <c r="T245" s="149">
        <f t="shared" si="71"/>
        <v>58</v>
      </c>
      <c r="U245" s="149">
        <f>+PLAN!M253</f>
        <v>104</v>
      </c>
      <c r="V245" s="150">
        <f t="shared" si="72"/>
        <v>0.55769230769230771</v>
      </c>
      <c r="W245" s="49"/>
      <c r="X245" s="56">
        <v>243</v>
      </c>
      <c r="Y245" s="50">
        <f>COUNTIFS('1 TRIM'!$A$8:$A$10507,X245,'1 TRIM'!$J$8:$J$10507,"Programada")</f>
        <v>3</v>
      </c>
      <c r="Z245" s="50">
        <f>COUNTIFS('1 TRIM'!$A$8:$A$10507,X245,'1 TRIM'!$J$8:$J$10507,"Demanda")</f>
        <v>0</v>
      </c>
      <c r="AA245" s="50">
        <f>COUNTIFS('2 TRIM'!$A$8:$A$15000,X245,'2 TRIM'!$J$8:$J$15000,"Programada")</f>
        <v>55</v>
      </c>
      <c r="AB245" s="50">
        <f>COUNTIFS('2 TRIM'!$A$8:$A$15000,X245,'2 TRIM'!$J$8:$J$15000,"Demanda")</f>
        <v>0</v>
      </c>
      <c r="AC245" s="50">
        <f>COUNTIFS('3 TRIM'!$A$8:$A$20000,X245,'3 TRIM'!$J$8:$J$20000,"Programada")</f>
        <v>0</v>
      </c>
      <c r="AD245" s="50">
        <f>COUNTIFS('3 TRIM'!$A$8:$A$20000,X245,'3 TRIM'!$J$8:$J$20000,"Demanda")</f>
        <v>0</v>
      </c>
      <c r="AE245" s="50">
        <f>COUNTIFS('4 TRIM'!$A$8:$A$10161,X245,'4 TRIM'!$G$8:$G$10161,"Programada")</f>
        <v>0</v>
      </c>
      <c r="AF245" s="50">
        <f>COUNTIFS('4 TRIM'!$A$8:$A$10161,X245,'4 TRIM'!$G$8:$G$10161,"Demanda")</f>
        <v>0</v>
      </c>
      <c r="AG245" s="51">
        <f t="shared" si="57"/>
        <v>58</v>
      </c>
      <c r="AH245" s="49"/>
      <c r="AI245" s="56">
        <v>243</v>
      </c>
      <c r="AJ245" s="50">
        <f>COUNTIFS('1 TRIM'!$A$8:$A$15000,AI245,'1 TRIM'!$K$8:$K$15000,"Interno")</f>
        <v>0</v>
      </c>
      <c r="AK245" s="50">
        <f>COUNTIFS('1 TRIM'!$A$8:$A$15000,AI245,'1 TRIM'!$K$8:$K$15000,"Externo")</f>
        <v>3</v>
      </c>
      <c r="AL245" s="50">
        <f>COUNTIFS('2 TRIM'!$A$8:$A$15000,AI245,'2 TRIM'!$K$8:$K$15000,"Interno")</f>
        <v>4</v>
      </c>
      <c r="AM245" s="50">
        <f>COUNTIFS('2 TRIM'!$A$8:$A$15000,AI245,'2 TRIM'!$K$8:$K$15000,"Externo")</f>
        <v>51</v>
      </c>
      <c r="AN245" s="50">
        <f>COUNTIFS('3 TRIM'!A$8:A$5481,AI245,'3 TRIM'!K$8:K$5481,"Interno")</f>
        <v>0</v>
      </c>
      <c r="AO245" s="50">
        <f>COUNTIFS('3 TRIM'!A$8:A$5481,AI245,'3 TRIM'!K$8:K$5481,"Externo")</f>
        <v>0</v>
      </c>
      <c r="AP245" s="50">
        <f>COUNTIFS('4 TRIM'!A$8:A$5161,AI245,'4 TRIM'!H$8:H$5161,"Interno")</f>
        <v>0</v>
      </c>
      <c r="AQ245" s="50">
        <f>COUNTIFS('4 TRIM'!A$8:A$5161,AI245,'4 TRIM'!H$8:H$5161,"Externo")</f>
        <v>0</v>
      </c>
      <c r="AR245" s="51">
        <f t="shared" si="73"/>
        <v>58</v>
      </c>
      <c r="AS245" s="49"/>
      <c r="AT245" s="56">
        <v>243</v>
      </c>
      <c r="AU245" s="52">
        <f>COUNTIFS('1 TRIM'!$A$8:$A$15000,AT245,'1 TRIM'!$L$8:$L$15000,"Campo")</f>
        <v>1</v>
      </c>
      <c r="AV245" s="52">
        <f>COUNTIFS('1 TRIM'!$A$8:$A$15000,AT245,'1 TRIM'!$L$8:$L$15000,"Oficina")</f>
        <v>0</v>
      </c>
      <c r="AW245" s="52">
        <f>COUNTIFS('1 TRIM'!$A$8:$A$15000,AT245,'1 TRIM'!$L$8:$L$15000,"Virtual")</f>
        <v>2</v>
      </c>
      <c r="AX245" s="52">
        <f>COUNTIFS('2 TRIM'!$A$8:$A$15000,AT245,'2 TRIM'!$L$8:$L$15000,"Campo")</f>
        <v>36</v>
      </c>
      <c r="AY245" s="52">
        <f>COUNTIFS('2 TRIM'!$A$8:$A$15000,AT245,'2 TRIM'!$L$8:$L$15000,"Oficina")</f>
        <v>0</v>
      </c>
      <c r="AZ245" s="52">
        <f>COUNTIFS('2 TRIM'!$A$8:$A$15000,AT245,'2 TRIM'!$L$8:$L$15000,"Virtual")</f>
        <v>19</v>
      </c>
      <c r="BA245" s="52">
        <f>COUNTIFS('3 TRIM'!$A$8:$A$5481,AT245,'3 TRIM'!$L$8:$L$5481,"Campo")</f>
        <v>0</v>
      </c>
      <c r="BB245" s="52">
        <f>COUNTIFS('3 TRIM'!$A$8:$A$5481,AT245,'3 TRIM'!$L$8:$L$5481,"Oficina")</f>
        <v>0</v>
      </c>
      <c r="BC245" s="52">
        <f>COUNTIFS('3 TRIM'!$A$8:$A$5481,AT245,'3 TRIM'!$L$8:$L$5481,"Virtual")</f>
        <v>0</v>
      </c>
      <c r="BD245" s="50">
        <f>COUNTIFS('4 TRIM'!$A$8:$A$5161,X245,'4 TRIM'!$I$8:$I$5161,"Campo")</f>
        <v>0</v>
      </c>
      <c r="BE245" s="52">
        <f>COUNTIFS('4 TRIM'!$A$8:$A$5161,AT245,'4 TRIM'!$I$8:$I$5161,"Oficina")</f>
        <v>0</v>
      </c>
      <c r="BF245" s="52">
        <f>COUNTIFS('4 TRIM'!$A$8:$A$5161,AT245,'4 TRIM'!$I$8:$I$5161,"Virtual")</f>
        <v>0</v>
      </c>
      <c r="BG245" s="51">
        <f t="shared" si="74"/>
        <v>58</v>
      </c>
      <c r="BH245" s="49"/>
      <c r="BI245" s="56">
        <v>243</v>
      </c>
      <c r="BJ245" s="52">
        <f>SUMIFS('1 TRIM'!M$8:M$14507,'1 TRIM'!A$8:A$14507,FORMULAS!BI245)</f>
        <v>74</v>
      </c>
      <c r="BK245" s="52">
        <f>SUMIFS('2 TRIM'!M$8:M$6930,'2 TRIM'!A$8:A$6930,FORMULAS!BI245)</f>
        <v>703</v>
      </c>
      <c r="BL245" s="52">
        <f>SUMIFS('3 TRIM'!M$8:M$5481,'3 TRIM'!A$8:A$5481,FORMULAS!BK245)</f>
        <v>0</v>
      </c>
      <c r="BM245" s="52">
        <f>SUMIFS('4 TRIM'!M$8:M$5161,'4 TRIM'!A$8:A$5161,FORMULAS!BL245)</f>
        <v>0</v>
      </c>
      <c r="BN245" s="52">
        <f>SUMIFS('1 TRIM'!Q$8:Q$5507,'1 TRIM'!E$8:E$5507,FORMULAS!BM245)</f>
        <v>0</v>
      </c>
      <c r="BO245" s="49"/>
      <c r="BQ245" s="61"/>
      <c r="BR245" s="49"/>
      <c r="BS245" s="49"/>
      <c r="BT245" s="49"/>
      <c r="BU245" s="49"/>
      <c r="BV245" s="49"/>
      <c r="BW245" s="49"/>
      <c r="BX245" s="49"/>
      <c r="BY245" s="49"/>
      <c r="BZ245" s="49"/>
    </row>
    <row r="246" spans="1:78" x14ac:dyDescent="0.25">
      <c r="A246" s="56">
        <v>244</v>
      </c>
      <c r="B246" s="57">
        <f>+PLAN!I254</f>
        <v>1</v>
      </c>
      <c r="C246" s="38">
        <f t="shared" si="58"/>
        <v>1</v>
      </c>
      <c r="D246" s="39">
        <f t="shared" si="59"/>
        <v>1</v>
      </c>
      <c r="E246" s="58">
        <f>+PLAN!J254</f>
        <v>2</v>
      </c>
      <c r="F246" s="41">
        <f t="shared" si="60"/>
        <v>3</v>
      </c>
      <c r="G246" s="42">
        <f t="shared" si="61"/>
        <v>1.5</v>
      </c>
      <c r="H246" s="148">
        <f t="shared" si="62"/>
        <v>3</v>
      </c>
      <c r="I246" s="148">
        <f t="shared" si="63"/>
        <v>4</v>
      </c>
      <c r="J246" s="147">
        <f t="shared" si="64"/>
        <v>1.3333333333333333</v>
      </c>
      <c r="K246" s="59">
        <f>+PLAN!K254</f>
        <v>1</v>
      </c>
      <c r="L246" s="44">
        <f t="shared" si="65"/>
        <v>2</v>
      </c>
      <c r="M246" s="45">
        <f t="shared" si="66"/>
        <v>2</v>
      </c>
      <c r="N246" s="46">
        <f>+PLAN!L254</f>
        <v>1</v>
      </c>
      <c r="O246" s="47">
        <f>COUNTIF('4 TRIM'!$A$8:$A$5161,A246)</f>
        <v>0</v>
      </c>
      <c r="P246" s="48">
        <f t="shared" si="67"/>
        <v>0</v>
      </c>
      <c r="Q246" s="148">
        <f t="shared" si="68"/>
        <v>2</v>
      </c>
      <c r="R246" s="148">
        <f t="shared" si="69"/>
        <v>2</v>
      </c>
      <c r="S246" s="147">
        <f t="shared" si="70"/>
        <v>1</v>
      </c>
      <c r="T246" s="149">
        <f t="shared" si="71"/>
        <v>6</v>
      </c>
      <c r="U246" s="149">
        <f>+PLAN!M254</f>
        <v>5</v>
      </c>
      <c r="V246" s="150">
        <f t="shared" si="72"/>
        <v>1.2</v>
      </c>
      <c r="W246" s="49"/>
      <c r="X246" s="56">
        <v>244</v>
      </c>
      <c r="Y246" s="50">
        <f>COUNTIFS('1 TRIM'!$A$8:$A$10507,X246,'1 TRIM'!$J$8:$J$10507,"Programada")</f>
        <v>1</v>
      </c>
      <c r="Z246" s="50">
        <f>COUNTIFS('1 TRIM'!$A$8:$A$10507,X246,'1 TRIM'!$J$8:$J$10507,"Demanda")</f>
        <v>0</v>
      </c>
      <c r="AA246" s="50">
        <f>COUNTIFS('2 TRIM'!$A$8:$A$15000,X246,'2 TRIM'!$J$8:$J$15000,"Programada")</f>
        <v>3</v>
      </c>
      <c r="AB246" s="50">
        <f>COUNTIFS('2 TRIM'!$A$8:$A$15000,X246,'2 TRIM'!$J$8:$J$15000,"Demanda")</f>
        <v>4</v>
      </c>
      <c r="AC246" s="50">
        <f>COUNTIFS('3 TRIM'!$A$8:$A$20000,X246,'3 TRIM'!$J$8:$J$20000,"Programada")</f>
        <v>2</v>
      </c>
      <c r="AD246" s="50">
        <f>COUNTIFS('3 TRIM'!$A$8:$A$20000,X246,'3 TRIM'!$J$8:$J$20000,"Demanda")</f>
        <v>2</v>
      </c>
      <c r="AE246" s="50">
        <f>COUNTIFS('4 TRIM'!$A$8:$A$10161,X246,'4 TRIM'!$G$8:$G$10161,"Programada")</f>
        <v>0</v>
      </c>
      <c r="AF246" s="50">
        <f>COUNTIFS('4 TRIM'!$A$8:$A$10161,X246,'4 TRIM'!$G$8:$G$10161,"Demanda")</f>
        <v>0</v>
      </c>
      <c r="AG246" s="51">
        <f t="shared" si="57"/>
        <v>12</v>
      </c>
      <c r="AH246" s="49"/>
      <c r="AI246" s="56">
        <v>244</v>
      </c>
      <c r="AJ246" s="50">
        <f>COUNTIFS('1 TRIM'!$A$8:$A$15000,AI246,'1 TRIM'!$K$8:$K$15000,"Interno")</f>
        <v>0</v>
      </c>
      <c r="AK246" s="50">
        <f>COUNTIFS('1 TRIM'!$A$8:$A$15000,AI246,'1 TRIM'!$K$8:$K$15000,"Externo")</f>
        <v>1</v>
      </c>
      <c r="AL246" s="50">
        <f>COUNTIFS('2 TRIM'!$A$8:$A$15000,AI246,'2 TRIM'!$K$8:$K$15000,"Interno")</f>
        <v>0</v>
      </c>
      <c r="AM246" s="50">
        <f>COUNTIFS('2 TRIM'!$A$8:$A$15000,AI246,'2 TRIM'!$K$8:$K$15000,"Externo")</f>
        <v>7</v>
      </c>
      <c r="AN246" s="50">
        <f>COUNTIFS('3 TRIM'!A$8:A$5481,AI246,'3 TRIM'!K$8:K$5481,"Interno")</f>
        <v>0</v>
      </c>
      <c r="AO246" s="50">
        <f>COUNTIFS('3 TRIM'!A$8:A$5481,AI246,'3 TRIM'!K$8:K$5481,"Externo")</f>
        <v>4</v>
      </c>
      <c r="AP246" s="50">
        <f>COUNTIFS('4 TRIM'!A$8:A$5161,AI246,'4 TRIM'!H$8:H$5161,"Interno")</f>
        <v>0</v>
      </c>
      <c r="AQ246" s="50">
        <f>COUNTIFS('4 TRIM'!A$8:A$5161,AI246,'4 TRIM'!H$8:H$5161,"Externo")</f>
        <v>0</v>
      </c>
      <c r="AR246" s="51">
        <f t="shared" si="73"/>
        <v>12</v>
      </c>
      <c r="AS246" s="49"/>
      <c r="AT246" s="56">
        <v>244</v>
      </c>
      <c r="AU246" s="52">
        <f>COUNTIFS('1 TRIM'!$A$8:$A$15000,AT246,'1 TRIM'!$L$8:$L$15000,"Campo")</f>
        <v>0</v>
      </c>
      <c r="AV246" s="52">
        <f>COUNTIFS('1 TRIM'!$A$8:$A$15000,AT246,'1 TRIM'!$L$8:$L$15000,"Oficina")</f>
        <v>0</v>
      </c>
      <c r="AW246" s="52">
        <f>COUNTIFS('1 TRIM'!$A$8:$A$15000,AT246,'1 TRIM'!$L$8:$L$15000,"Virtual")</f>
        <v>1</v>
      </c>
      <c r="AX246" s="52">
        <f>COUNTIFS('2 TRIM'!$A$8:$A$15000,AT246,'2 TRIM'!$L$8:$L$15000,"Campo")</f>
        <v>0</v>
      </c>
      <c r="AY246" s="52">
        <f>COUNTIFS('2 TRIM'!$A$8:$A$15000,AT246,'2 TRIM'!$L$8:$L$15000,"Oficina")</f>
        <v>3</v>
      </c>
      <c r="AZ246" s="52">
        <f>COUNTIFS('2 TRIM'!$A$8:$A$15000,AT246,'2 TRIM'!$L$8:$L$15000,"Virtual")</f>
        <v>4</v>
      </c>
      <c r="BA246" s="52">
        <f>COUNTIFS('3 TRIM'!$A$8:$A$5481,AT246,'3 TRIM'!$L$8:$L$5481,"Campo")</f>
        <v>0</v>
      </c>
      <c r="BB246" s="52">
        <f>COUNTIFS('3 TRIM'!$A$8:$A$5481,AT246,'3 TRIM'!$L$8:$L$5481,"Oficina")</f>
        <v>2</v>
      </c>
      <c r="BC246" s="52">
        <f>COUNTIFS('3 TRIM'!$A$8:$A$5481,AT246,'3 TRIM'!$L$8:$L$5481,"Virtual")</f>
        <v>2</v>
      </c>
      <c r="BD246" s="50">
        <f>COUNTIFS('4 TRIM'!$A$8:$A$5161,X246,'4 TRIM'!$I$8:$I$5161,"Campo")</f>
        <v>0</v>
      </c>
      <c r="BE246" s="52">
        <f>COUNTIFS('4 TRIM'!$A$8:$A$5161,AT246,'4 TRIM'!$I$8:$I$5161,"Oficina")</f>
        <v>0</v>
      </c>
      <c r="BF246" s="52">
        <f>COUNTIFS('4 TRIM'!$A$8:$A$5161,AT246,'4 TRIM'!$I$8:$I$5161,"Virtual")</f>
        <v>0</v>
      </c>
      <c r="BG246" s="51">
        <f t="shared" si="74"/>
        <v>12</v>
      </c>
      <c r="BH246" s="49"/>
      <c r="BI246" s="56">
        <v>244</v>
      </c>
      <c r="BJ246" s="52">
        <f>SUMIFS('1 TRIM'!M$8:M$14507,'1 TRIM'!A$8:A$14507,FORMULAS!BI246)</f>
        <v>53</v>
      </c>
      <c r="BK246" s="52">
        <f>SUMIFS('2 TRIM'!M$8:M$6930,'2 TRIM'!A$8:A$6930,FORMULAS!BI246)</f>
        <v>113</v>
      </c>
      <c r="BL246" s="52">
        <f>SUMIFS('3 TRIM'!M$8:M$5481,'3 TRIM'!A$8:A$5481,FORMULAS!BK246)</f>
        <v>1785</v>
      </c>
      <c r="BM246" s="52">
        <f>SUMIFS('4 TRIM'!M$8:M$5161,'4 TRIM'!A$8:A$5161,FORMULAS!BL246)</f>
        <v>0</v>
      </c>
      <c r="BN246" s="52">
        <f>SUMIFS('1 TRIM'!Q$8:Q$5507,'1 TRIM'!E$8:E$5507,FORMULAS!BM246)</f>
        <v>0</v>
      </c>
      <c r="BO246" s="49"/>
      <c r="BQ246" s="61"/>
      <c r="BR246" s="49"/>
      <c r="BS246" s="49"/>
      <c r="BT246" s="49"/>
      <c r="BU246" s="49"/>
      <c r="BV246" s="49"/>
      <c r="BW246" s="49"/>
      <c r="BX246" s="49"/>
      <c r="BY246" s="49"/>
      <c r="BZ246" s="49"/>
    </row>
    <row r="247" spans="1:78" x14ac:dyDescent="0.25">
      <c r="A247" s="56">
        <v>245</v>
      </c>
      <c r="B247" s="57">
        <f>+PLAN!I255</f>
        <v>0</v>
      </c>
      <c r="C247" s="38">
        <f t="shared" si="58"/>
        <v>0</v>
      </c>
      <c r="D247" s="39" t="e">
        <f t="shared" si="59"/>
        <v>#DIV/0!</v>
      </c>
      <c r="E247" s="58">
        <f>+PLAN!J255</f>
        <v>2</v>
      </c>
      <c r="F247" s="41">
        <f t="shared" si="60"/>
        <v>0</v>
      </c>
      <c r="G247" s="42">
        <f t="shared" si="61"/>
        <v>0</v>
      </c>
      <c r="H247" s="148">
        <f t="shared" si="62"/>
        <v>2</v>
      </c>
      <c r="I247" s="148">
        <f t="shared" si="63"/>
        <v>0</v>
      </c>
      <c r="J247" s="147">
        <f t="shared" si="64"/>
        <v>0</v>
      </c>
      <c r="K247" s="59">
        <f>+PLAN!K255</f>
        <v>4</v>
      </c>
      <c r="L247" s="44">
        <f t="shared" si="65"/>
        <v>0</v>
      </c>
      <c r="M247" s="45">
        <f t="shared" si="66"/>
        <v>0</v>
      </c>
      <c r="N247" s="46">
        <f>+PLAN!L255</f>
        <v>4</v>
      </c>
      <c r="O247" s="47">
        <f>COUNTIF('4 TRIM'!$A$8:$A$5161,A247)</f>
        <v>0</v>
      </c>
      <c r="P247" s="48">
        <f t="shared" si="67"/>
        <v>0</v>
      </c>
      <c r="Q247" s="148">
        <f t="shared" si="68"/>
        <v>8</v>
      </c>
      <c r="R247" s="148">
        <f t="shared" si="69"/>
        <v>0</v>
      </c>
      <c r="S247" s="147">
        <f t="shared" si="70"/>
        <v>0</v>
      </c>
      <c r="T247" s="149">
        <f t="shared" si="71"/>
        <v>0</v>
      </c>
      <c r="U247" s="149">
        <f>+PLAN!M255</f>
        <v>10</v>
      </c>
      <c r="V247" s="150">
        <f t="shared" si="72"/>
        <v>0</v>
      </c>
      <c r="W247" s="49"/>
      <c r="X247" s="56">
        <v>245</v>
      </c>
      <c r="Y247" s="50">
        <f>COUNTIFS('1 TRIM'!$A$8:$A$10507,X247,'1 TRIM'!$J$8:$J$10507,"Programada")</f>
        <v>0</v>
      </c>
      <c r="Z247" s="50">
        <f>COUNTIFS('1 TRIM'!$A$8:$A$10507,X247,'1 TRIM'!$J$8:$J$10507,"Demanda")</f>
        <v>0</v>
      </c>
      <c r="AA247" s="50">
        <f>COUNTIFS('2 TRIM'!$A$8:$A$15000,X247,'2 TRIM'!$J$8:$J$15000,"Programada")</f>
        <v>0</v>
      </c>
      <c r="AB247" s="50">
        <f>COUNTIFS('2 TRIM'!$A$8:$A$15000,X247,'2 TRIM'!$J$8:$J$15000,"Demanda")</f>
        <v>0</v>
      </c>
      <c r="AC247" s="50">
        <f>COUNTIFS('3 TRIM'!$A$8:$A$20000,X247,'3 TRIM'!$J$8:$J$20000,"Programada")</f>
        <v>0</v>
      </c>
      <c r="AD247" s="50">
        <f>COUNTIFS('3 TRIM'!$A$8:$A$20000,X247,'3 TRIM'!$J$8:$J$20000,"Demanda")</f>
        <v>0</v>
      </c>
      <c r="AE247" s="50">
        <f>COUNTIFS('4 TRIM'!$A$8:$A$10161,X247,'4 TRIM'!$G$8:$G$10161,"Programada")</f>
        <v>0</v>
      </c>
      <c r="AF247" s="50">
        <f>COUNTIFS('4 TRIM'!$A$8:$A$10161,X247,'4 TRIM'!$G$8:$G$10161,"Demanda")</f>
        <v>0</v>
      </c>
      <c r="AG247" s="51">
        <f t="shared" si="57"/>
        <v>0</v>
      </c>
      <c r="AH247" s="49"/>
      <c r="AI247" s="56">
        <v>245</v>
      </c>
      <c r="AJ247" s="50">
        <f>COUNTIFS('1 TRIM'!$A$8:$A$15000,AI247,'1 TRIM'!$K$8:$K$15000,"Interno")</f>
        <v>0</v>
      </c>
      <c r="AK247" s="50">
        <f>COUNTIFS('1 TRIM'!$A$8:$A$15000,AI247,'1 TRIM'!$K$8:$K$15000,"Externo")</f>
        <v>0</v>
      </c>
      <c r="AL247" s="50">
        <f>COUNTIFS('2 TRIM'!$A$8:$A$15000,AI247,'2 TRIM'!$K$8:$K$15000,"Interno")</f>
        <v>0</v>
      </c>
      <c r="AM247" s="50">
        <f>COUNTIFS('2 TRIM'!$A$8:$A$15000,AI247,'2 TRIM'!$K$8:$K$15000,"Externo")</f>
        <v>0</v>
      </c>
      <c r="AN247" s="50">
        <f>COUNTIFS('3 TRIM'!A$8:A$5481,AI247,'3 TRIM'!K$8:K$5481,"Interno")</f>
        <v>0</v>
      </c>
      <c r="AO247" s="50">
        <f>COUNTIFS('3 TRIM'!A$8:A$5481,AI247,'3 TRIM'!K$8:K$5481,"Externo")</f>
        <v>0</v>
      </c>
      <c r="AP247" s="50">
        <f>COUNTIFS('4 TRIM'!A$8:A$5161,AI247,'4 TRIM'!H$8:H$5161,"Interno")</f>
        <v>0</v>
      </c>
      <c r="AQ247" s="50">
        <f>COUNTIFS('4 TRIM'!A$8:A$5161,AI247,'4 TRIM'!H$8:H$5161,"Externo")</f>
        <v>0</v>
      </c>
      <c r="AR247" s="51">
        <f t="shared" si="73"/>
        <v>0</v>
      </c>
      <c r="AS247" s="49"/>
      <c r="AT247" s="56">
        <v>245</v>
      </c>
      <c r="AU247" s="52">
        <f>COUNTIFS('1 TRIM'!$A$8:$A$15000,AT247,'1 TRIM'!$L$8:$L$15000,"Campo")</f>
        <v>0</v>
      </c>
      <c r="AV247" s="52">
        <f>COUNTIFS('1 TRIM'!$A$8:$A$15000,AT247,'1 TRIM'!$L$8:$L$15000,"Oficina")</f>
        <v>0</v>
      </c>
      <c r="AW247" s="52">
        <f>COUNTIFS('1 TRIM'!$A$8:$A$15000,AT247,'1 TRIM'!$L$8:$L$15000,"Virtual")</f>
        <v>0</v>
      </c>
      <c r="AX247" s="52">
        <f>COUNTIFS('2 TRIM'!$A$8:$A$15000,AT247,'2 TRIM'!$L$8:$L$15000,"Campo")</f>
        <v>0</v>
      </c>
      <c r="AY247" s="52">
        <f>COUNTIFS('2 TRIM'!$A$8:$A$15000,AT247,'2 TRIM'!$L$8:$L$15000,"Oficina")</f>
        <v>0</v>
      </c>
      <c r="AZ247" s="52">
        <f>COUNTIFS('2 TRIM'!$A$8:$A$15000,AT247,'2 TRIM'!$L$8:$L$15000,"Virtual")</f>
        <v>0</v>
      </c>
      <c r="BA247" s="52">
        <f>COUNTIFS('3 TRIM'!$A$8:$A$5481,AT247,'3 TRIM'!$L$8:$L$5481,"Campo")</f>
        <v>0</v>
      </c>
      <c r="BB247" s="52">
        <f>COUNTIFS('3 TRIM'!$A$8:$A$5481,AT247,'3 TRIM'!$L$8:$L$5481,"Oficina")</f>
        <v>0</v>
      </c>
      <c r="BC247" s="52">
        <f>COUNTIFS('3 TRIM'!$A$8:$A$5481,AT247,'3 TRIM'!$L$8:$L$5481,"Virtual")</f>
        <v>0</v>
      </c>
      <c r="BD247" s="50">
        <f>COUNTIFS('4 TRIM'!$A$8:$A$5161,X247,'4 TRIM'!$I$8:$I$5161,"Campo")</f>
        <v>0</v>
      </c>
      <c r="BE247" s="52">
        <f>COUNTIFS('4 TRIM'!$A$8:$A$5161,AT247,'4 TRIM'!$I$8:$I$5161,"Oficina")</f>
        <v>0</v>
      </c>
      <c r="BF247" s="52">
        <f>COUNTIFS('4 TRIM'!$A$8:$A$5161,AT247,'4 TRIM'!$I$8:$I$5161,"Virtual")</f>
        <v>0</v>
      </c>
      <c r="BG247" s="51">
        <f t="shared" si="74"/>
        <v>0</v>
      </c>
      <c r="BH247" s="49"/>
      <c r="BI247" s="56">
        <v>245</v>
      </c>
      <c r="BJ247" s="52">
        <f>SUMIFS('1 TRIM'!M$8:M$14507,'1 TRIM'!A$8:A$14507,FORMULAS!BI247)</f>
        <v>0</v>
      </c>
      <c r="BK247" s="52">
        <f>SUMIFS('2 TRIM'!M$8:M$6930,'2 TRIM'!A$8:A$6930,FORMULAS!BI247)</f>
        <v>0</v>
      </c>
      <c r="BL247" s="52">
        <f>SUMIFS('3 TRIM'!M$8:M$5481,'3 TRIM'!A$8:A$5481,FORMULAS!BK247)</f>
        <v>0</v>
      </c>
      <c r="BM247" s="52">
        <f>SUMIFS('4 TRIM'!M$8:M$5161,'4 TRIM'!A$8:A$5161,FORMULAS!BL247)</f>
        <v>0</v>
      </c>
      <c r="BN247" s="52">
        <f>SUMIFS('1 TRIM'!Q$8:Q$5507,'1 TRIM'!E$8:E$5507,FORMULAS!BM247)</f>
        <v>0</v>
      </c>
      <c r="BO247" s="49"/>
      <c r="BQ247" s="61"/>
      <c r="BR247" s="49"/>
      <c r="BS247" s="49"/>
      <c r="BT247" s="49"/>
      <c r="BU247" s="49"/>
      <c r="BV247" s="49"/>
      <c r="BW247" s="49"/>
      <c r="BX247" s="49"/>
      <c r="BY247" s="49"/>
      <c r="BZ247" s="49"/>
    </row>
    <row r="248" spans="1:78" x14ac:dyDescent="0.25">
      <c r="A248" s="56">
        <v>246</v>
      </c>
      <c r="B248" s="57">
        <f>+PLAN!I256</f>
        <v>3</v>
      </c>
      <c r="C248" s="38">
        <f t="shared" si="58"/>
        <v>0</v>
      </c>
      <c r="D248" s="39">
        <f t="shared" si="59"/>
        <v>0</v>
      </c>
      <c r="E248" s="58">
        <f>+PLAN!J256</f>
        <v>3</v>
      </c>
      <c r="F248" s="41">
        <f t="shared" si="60"/>
        <v>0</v>
      </c>
      <c r="G248" s="42">
        <f t="shared" si="61"/>
        <v>0</v>
      </c>
      <c r="H248" s="148">
        <f t="shared" si="62"/>
        <v>6</v>
      </c>
      <c r="I248" s="148">
        <f t="shared" si="63"/>
        <v>0</v>
      </c>
      <c r="J248" s="147">
        <f t="shared" si="64"/>
        <v>0</v>
      </c>
      <c r="K248" s="59">
        <f>+PLAN!K256</f>
        <v>0</v>
      </c>
      <c r="L248" s="44">
        <f t="shared" si="65"/>
        <v>3</v>
      </c>
      <c r="M248" s="45" t="e">
        <f t="shared" si="66"/>
        <v>#DIV/0!</v>
      </c>
      <c r="N248" s="46">
        <f>+PLAN!L256</f>
        <v>0</v>
      </c>
      <c r="O248" s="47">
        <f>COUNTIF('4 TRIM'!$A$8:$A$5161,A248)</f>
        <v>0</v>
      </c>
      <c r="P248" s="48" t="e">
        <f t="shared" si="67"/>
        <v>#DIV/0!</v>
      </c>
      <c r="Q248" s="148">
        <f t="shared" si="68"/>
        <v>0</v>
      </c>
      <c r="R248" s="148">
        <f t="shared" si="69"/>
        <v>3</v>
      </c>
      <c r="S248" s="147" t="e">
        <f t="shared" si="70"/>
        <v>#DIV/0!</v>
      </c>
      <c r="T248" s="149">
        <f t="shared" si="71"/>
        <v>3</v>
      </c>
      <c r="U248" s="149">
        <f>+PLAN!M256</f>
        <v>6</v>
      </c>
      <c r="V248" s="150">
        <f t="shared" si="72"/>
        <v>0.5</v>
      </c>
      <c r="W248" s="49"/>
      <c r="X248" s="56">
        <v>246</v>
      </c>
      <c r="Y248" s="50">
        <f>COUNTIFS('1 TRIM'!$A$8:$A$10507,X248,'1 TRIM'!$J$8:$J$10507,"Programada")</f>
        <v>0</v>
      </c>
      <c r="Z248" s="50">
        <f>COUNTIFS('1 TRIM'!$A$8:$A$10507,X248,'1 TRIM'!$J$8:$J$10507,"Demanda")</f>
        <v>0</v>
      </c>
      <c r="AA248" s="50">
        <f>COUNTIFS('2 TRIM'!$A$8:$A$15000,X248,'2 TRIM'!$J$8:$J$15000,"Programada")</f>
        <v>0</v>
      </c>
      <c r="AB248" s="50">
        <f>COUNTIFS('2 TRIM'!$A$8:$A$15000,X248,'2 TRIM'!$J$8:$J$15000,"Demanda")</f>
        <v>0</v>
      </c>
      <c r="AC248" s="50">
        <f>COUNTIFS('3 TRIM'!$A$8:$A$20000,X248,'3 TRIM'!$J$8:$J$20000,"Programada")</f>
        <v>3</v>
      </c>
      <c r="AD248" s="50">
        <f>COUNTIFS('3 TRIM'!$A$8:$A$20000,X248,'3 TRIM'!$J$8:$J$20000,"Demanda")</f>
        <v>0</v>
      </c>
      <c r="AE248" s="50">
        <f>COUNTIFS('4 TRIM'!$A$8:$A$10161,X248,'4 TRIM'!$G$8:$G$10161,"Programada")</f>
        <v>0</v>
      </c>
      <c r="AF248" s="50">
        <f>COUNTIFS('4 TRIM'!$A$8:$A$10161,X248,'4 TRIM'!$G$8:$G$10161,"Demanda")</f>
        <v>0</v>
      </c>
      <c r="AG248" s="51">
        <f t="shared" si="57"/>
        <v>3</v>
      </c>
      <c r="AH248" s="49"/>
      <c r="AI248" s="56">
        <v>246</v>
      </c>
      <c r="AJ248" s="50">
        <f>COUNTIFS('1 TRIM'!$A$8:$A$15000,AI248,'1 TRIM'!$K$8:$K$15000,"Interno")</f>
        <v>0</v>
      </c>
      <c r="AK248" s="50">
        <f>COUNTIFS('1 TRIM'!$A$8:$A$15000,AI248,'1 TRIM'!$K$8:$K$15000,"Externo")</f>
        <v>0</v>
      </c>
      <c r="AL248" s="50">
        <f>COUNTIFS('2 TRIM'!$A$8:$A$15000,AI248,'2 TRIM'!$K$8:$K$15000,"Interno")</f>
        <v>0</v>
      </c>
      <c r="AM248" s="50">
        <f>COUNTIFS('2 TRIM'!$A$8:$A$15000,AI248,'2 TRIM'!$K$8:$K$15000,"Externo")</f>
        <v>0</v>
      </c>
      <c r="AN248" s="50">
        <f>COUNTIFS('3 TRIM'!A$8:A$5481,AI248,'3 TRIM'!K$8:K$5481,"Interno")</f>
        <v>0</v>
      </c>
      <c r="AO248" s="50">
        <f>COUNTIFS('3 TRIM'!A$8:A$5481,AI248,'3 TRIM'!K$8:K$5481,"Externo")</f>
        <v>0</v>
      </c>
      <c r="AP248" s="50">
        <f>COUNTIFS('4 TRIM'!A$8:A$5161,AI248,'4 TRIM'!H$8:H$5161,"Interno")</f>
        <v>0</v>
      </c>
      <c r="AQ248" s="50">
        <f>COUNTIFS('4 TRIM'!A$8:A$5161,AI248,'4 TRIM'!H$8:H$5161,"Externo")</f>
        <v>0</v>
      </c>
      <c r="AR248" s="51">
        <f t="shared" si="73"/>
        <v>0</v>
      </c>
      <c r="AS248" s="49"/>
      <c r="AT248" s="56">
        <v>246</v>
      </c>
      <c r="AU248" s="52">
        <f>COUNTIFS('1 TRIM'!$A$8:$A$15000,AT248,'1 TRIM'!$L$8:$L$15000,"Campo")</f>
        <v>0</v>
      </c>
      <c r="AV248" s="52">
        <f>COUNTIFS('1 TRIM'!$A$8:$A$15000,AT248,'1 TRIM'!$L$8:$L$15000,"Oficina")</f>
        <v>0</v>
      </c>
      <c r="AW248" s="52">
        <f>COUNTIFS('1 TRIM'!$A$8:$A$15000,AT248,'1 TRIM'!$L$8:$L$15000,"Virtual")</f>
        <v>0</v>
      </c>
      <c r="AX248" s="52">
        <f>COUNTIFS('2 TRIM'!$A$8:$A$15000,AT248,'2 TRIM'!$L$8:$L$15000,"Campo")</f>
        <v>0</v>
      </c>
      <c r="AY248" s="52">
        <f>COUNTIFS('2 TRIM'!$A$8:$A$15000,AT248,'2 TRIM'!$L$8:$L$15000,"Oficina")</f>
        <v>0</v>
      </c>
      <c r="AZ248" s="52">
        <f>COUNTIFS('2 TRIM'!$A$8:$A$15000,AT248,'2 TRIM'!$L$8:$L$15000,"Virtual")</f>
        <v>0</v>
      </c>
      <c r="BA248" s="52">
        <f>COUNTIFS('3 TRIM'!$A$8:$A$5481,AT248,'3 TRIM'!$L$8:$L$5481,"Campo")</f>
        <v>0</v>
      </c>
      <c r="BB248" s="52">
        <f>COUNTIFS('3 TRIM'!$A$8:$A$5481,AT248,'3 TRIM'!$L$8:$L$5481,"Oficina")</f>
        <v>0</v>
      </c>
      <c r="BC248" s="52">
        <f>COUNTIFS('3 TRIM'!$A$8:$A$5481,AT248,'3 TRIM'!$L$8:$L$5481,"Virtual")</f>
        <v>0</v>
      </c>
      <c r="BD248" s="50">
        <f>COUNTIFS('4 TRIM'!$A$8:$A$5161,X248,'4 TRIM'!$I$8:$I$5161,"Campo")</f>
        <v>0</v>
      </c>
      <c r="BE248" s="52">
        <f>COUNTIFS('4 TRIM'!$A$8:$A$5161,AT248,'4 TRIM'!$I$8:$I$5161,"Oficina")</f>
        <v>0</v>
      </c>
      <c r="BF248" s="52">
        <f>COUNTIFS('4 TRIM'!$A$8:$A$5161,AT248,'4 TRIM'!$I$8:$I$5161,"Virtual")</f>
        <v>0</v>
      </c>
      <c r="BG248" s="51">
        <f t="shared" si="74"/>
        <v>0</v>
      </c>
      <c r="BH248" s="49"/>
      <c r="BI248" s="56">
        <v>246</v>
      </c>
      <c r="BJ248" s="52">
        <f>SUMIFS('1 TRIM'!M$8:M$14507,'1 TRIM'!A$8:A$14507,FORMULAS!BI248)</f>
        <v>0</v>
      </c>
      <c r="BK248" s="52">
        <f>SUMIFS('2 TRIM'!M$8:M$6930,'2 TRIM'!A$8:A$6930,FORMULAS!BI248)</f>
        <v>0</v>
      </c>
      <c r="BL248" s="52">
        <f>SUMIFS('3 TRIM'!M$8:M$5481,'3 TRIM'!A$8:A$5481,FORMULAS!BK248)</f>
        <v>0</v>
      </c>
      <c r="BM248" s="52">
        <f>SUMIFS('4 TRIM'!M$8:M$5161,'4 TRIM'!A$8:A$5161,FORMULAS!BL248)</f>
        <v>0</v>
      </c>
      <c r="BN248" s="52">
        <f>SUMIFS('1 TRIM'!Q$8:Q$5507,'1 TRIM'!E$8:E$5507,FORMULAS!BM248)</f>
        <v>0</v>
      </c>
      <c r="BO248" s="49"/>
      <c r="BQ248" s="61"/>
      <c r="BR248" s="49"/>
      <c r="BS248" s="49"/>
      <c r="BT248" s="49"/>
      <c r="BU248" s="49"/>
      <c r="BV248" s="49"/>
      <c r="BW248" s="49"/>
      <c r="BX248" s="49"/>
      <c r="BY248" s="49"/>
      <c r="BZ248" s="49"/>
    </row>
    <row r="249" spans="1:78" x14ac:dyDescent="0.25">
      <c r="A249" s="56">
        <v>247</v>
      </c>
      <c r="B249" s="57">
        <f>+PLAN!I257</f>
        <v>15</v>
      </c>
      <c r="C249" s="38">
        <f t="shared" si="58"/>
        <v>6</v>
      </c>
      <c r="D249" s="39">
        <f t="shared" si="59"/>
        <v>0.4</v>
      </c>
      <c r="E249" s="58">
        <f>+PLAN!J257</f>
        <v>10</v>
      </c>
      <c r="F249" s="41">
        <f t="shared" si="60"/>
        <v>10</v>
      </c>
      <c r="G249" s="42">
        <f t="shared" si="61"/>
        <v>1</v>
      </c>
      <c r="H249" s="148">
        <f t="shared" si="62"/>
        <v>25</v>
      </c>
      <c r="I249" s="148">
        <f t="shared" si="63"/>
        <v>16</v>
      </c>
      <c r="J249" s="147">
        <f t="shared" si="64"/>
        <v>0.64</v>
      </c>
      <c r="K249" s="59">
        <f>+PLAN!K257</f>
        <v>54</v>
      </c>
      <c r="L249" s="44">
        <f t="shared" si="65"/>
        <v>31</v>
      </c>
      <c r="M249" s="45">
        <f t="shared" si="66"/>
        <v>0.57407407407407407</v>
      </c>
      <c r="N249" s="46">
        <f>+PLAN!L257</f>
        <v>40</v>
      </c>
      <c r="O249" s="47">
        <f>COUNTIF('4 TRIM'!$A$8:$A$5161,A249)</f>
        <v>0</v>
      </c>
      <c r="P249" s="48">
        <f t="shared" si="67"/>
        <v>0</v>
      </c>
      <c r="Q249" s="148">
        <f t="shared" si="68"/>
        <v>94</v>
      </c>
      <c r="R249" s="148">
        <f t="shared" si="69"/>
        <v>31</v>
      </c>
      <c r="S249" s="147">
        <f t="shared" si="70"/>
        <v>0.32978723404255317</v>
      </c>
      <c r="T249" s="149">
        <f t="shared" si="71"/>
        <v>47</v>
      </c>
      <c r="U249" s="149">
        <f>+PLAN!M257</f>
        <v>119</v>
      </c>
      <c r="V249" s="150">
        <f t="shared" si="72"/>
        <v>0.3949579831932773</v>
      </c>
      <c r="W249" s="49"/>
      <c r="X249" s="56">
        <v>247</v>
      </c>
      <c r="Y249" s="50">
        <f>COUNTIFS('1 TRIM'!$A$8:$A$10507,X249,'1 TRIM'!$J$8:$J$10507,"Programada")</f>
        <v>6</v>
      </c>
      <c r="Z249" s="50">
        <f>COUNTIFS('1 TRIM'!$A$8:$A$10507,X249,'1 TRIM'!$J$8:$J$10507,"Demanda")</f>
        <v>6</v>
      </c>
      <c r="AA249" s="50">
        <f>COUNTIFS('2 TRIM'!$A$8:$A$15000,X249,'2 TRIM'!$J$8:$J$15000,"Programada")</f>
        <v>10</v>
      </c>
      <c r="AB249" s="50">
        <f>COUNTIFS('2 TRIM'!$A$8:$A$15000,X249,'2 TRIM'!$J$8:$J$15000,"Demanda")</f>
        <v>0</v>
      </c>
      <c r="AC249" s="50">
        <f>COUNTIFS('3 TRIM'!$A$8:$A$20000,X249,'3 TRIM'!$J$8:$J$20000,"Programada")</f>
        <v>31</v>
      </c>
      <c r="AD249" s="50">
        <f>COUNTIFS('3 TRIM'!$A$8:$A$20000,X249,'3 TRIM'!$J$8:$J$20000,"Demanda")</f>
        <v>0</v>
      </c>
      <c r="AE249" s="50">
        <f>COUNTIFS('4 TRIM'!$A$8:$A$10161,X249,'4 TRIM'!$G$8:$G$10161,"Programada")</f>
        <v>0</v>
      </c>
      <c r="AF249" s="50">
        <f>COUNTIFS('4 TRIM'!$A$8:$A$10161,X249,'4 TRIM'!$G$8:$G$10161,"Demanda")</f>
        <v>0</v>
      </c>
      <c r="AG249" s="51">
        <f t="shared" si="57"/>
        <v>53</v>
      </c>
      <c r="AH249" s="49"/>
      <c r="AI249" s="56">
        <v>247</v>
      </c>
      <c r="AJ249" s="50">
        <f>COUNTIFS('1 TRIM'!$A$8:$A$15000,AI249,'1 TRIM'!$K$8:$K$15000,"Interno")</f>
        <v>0</v>
      </c>
      <c r="AK249" s="50">
        <f>COUNTIFS('1 TRIM'!$A$8:$A$15000,AI249,'1 TRIM'!$K$8:$K$15000,"Externo")</f>
        <v>12</v>
      </c>
      <c r="AL249" s="50">
        <f>COUNTIFS('2 TRIM'!$A$8:$A$15000,AI249,'2 TRIM'!$K$8:$K$15000,"Interno")</f>
        <v>0</v>
      </c>
      <c r="AM249" s="50">
        <f>COUNTIFS('2 TRIM'!$A$8:$A$15000,AI249,'2 TRIM'!$K$8:$K$15000,"Externo")</f>
        <v>10</v>
      </c>
      <c r="AN249" s="50">
        <f>COUNTIFS('3 TRIM'!A$8:A$5481,AI249,'3 TRIM'!K$8:K$5481,"Interno")</f>
        <v>0</v>
      </c>
      <c r="AO249" s="50">
        <f>COUNTIFS('3 TRIM'!A$8:A$5481,AI249,'3 TRIM'!K$8:K$5481,"Externo")</f>
        <v>13</v>
      </c>
      <c r="AP249" s="50">
        <f>COUNTIFS('4 TRIM'!A$8:A$5161,AI249,'4 TRIM'!H$8:H$5161,"Interno")</f>
        <v>0</v>
      </c>
      <c r="AQ249" s="50">
        <f>COUNTIFS('4 TRIM'!A$8:A$5161,AI249,'4 TRIM'!H$8:H$5161,"Externo")</f>
        <v>0</v>
      </c>
      <c r="AR249" s="51">
        <f t="shared" si="73"/>
        <v>35</v>
      </c>
      <c r="AS249" s="49"/>
      <c r="AT249" s="56">
        <v>247</v>
      </c>
      <c r="AU249" s="52">
        <f>COUNTIFS('1 TRIM'!$A$8:$A$15000,AT249,'1 TRIM'!$L$8:$L$15000,"Campo")</f>
        <v>1</v>
      </c>
      <c r="AV249" s="52">
        <f>COUNTIFS('1 TRIM'!$A$8:$A$15000,AT249,'1 TRIM'!$L$8:$L$15000,"Oficina")</f>
        <v>4</v>
      </c>
      <c r="AW249" s="52">
        <f>COUNTIFS('1 TRIM'!$A$8:$A$15000,AT249,'1 TRIM'!$L$8:$L$15000,"Virtual")</f>
        <v>7</v>
      </c>
      <c r="AX249" s="52">
        <f>COUNTIFS('2 TRIM'!$A$8:$A$15000,AT249,'2 TRIM'!$L$8:$L$15000,"Campo")</f>
        <v>8</v>
      </c>
      <c r="AY249" s="52">
        <f>COUNTIFS('2 TRIM'!$A$8:$A$15000,AT249,'2 TRIM'!$L$8:$L$15000,"Oficina")</f>
        <v>0</v>
      </c>
      <c r="AZ249" s="52">
        <f>COUNTIFS('2 TRIM'!$A$8:$A$15000,AT249,'2 TRIM'!$L$8:$L$15000,"Virtual")</f>
        <v>2</v>
      </c>
      <c r="BA249" s="52">
        <f>COUNTIFS('3 TRIM'!$A$8:$A$5481,AT249,'3 TRIM'!$L$8:$L$5481,"Campo")</f>
        <v>13</v>
      </c>
      <c r="BB249" s="52">
        <f>COUNTIFS('3 TRIM'!$A$8:$A$5481,AT249,'3 TRIM'!$L$8:$L$5481,"Oficina")</f>
        <v>0</v>
      </c>
      <c r="BC249" s="52">
        <f>COUNTIFS('3 TRIM'!$A$8:$A$5481,AT249,'3 TRIM'!$L$8:$L$5481,"Virtual")</f>
        <v>0</v>
      </c>
      <c r="BD249" s="50">
        <f>COUNTIFS('4 TRIM'!$A$8:$A$5161,X249,'4 TRIM'!$I$8:$I$5161,"Campo")</f>
        <v>0</v>
      </c>
      <c r="BE249" s="52">
        <f>COUNTIFS('4 TRIM'!$A$8:$A$5161,AT249,'4 TRIM'!$I$8:$I$5161,"Oficina")</f>
        <v>0</v>
      </c>
      <c r="BF249" s="52">
        <f>COUNTIFS('4 TRIM'!$A$8:$A$5161,AT249,'4 TRIM'!$I$8:$I$5161,"Virtual")</f>
        <v>0</v>
      </c>
      <c r="BG249" s="51">
        <f t="shared" si="74"/>
        <v>35</v>
      </c>
      <c r="BH249" s="49"/>
      <c r="BI249" s="56">
        <v>247</v>
      </c>
      <c r="BJ249" s="52">
        <f>SUMIFS('1 TRIM'!M$8:M$14507,'1 TRIM'!A$8:A$14507,FORMULAS!BI249)</f>
        <v>31</v>
      </c>
      <c r="BK249" s="52">
        <f>SUMIFS('2 TRIM'!M$8:M$6930,'2 TRIM'!A$8:A$6930,FORMULAS!BI249)</f>
        <v>0</v>
      </c>
      <c r="BL249" s="52">
        <f>SUMIFS('3 TRIM'!M$8:M$5481,'3 TRIM'!A$8:A$5481,FORMULAS!BK249)</f>
        <v>0</v>
      </c>
      <c r="BM249" s="52">
        <f>SUMIFS('4 TRIM'!M$8:M$5161,'4 TRIM'!A$8:A$5161,FORMULAS!BL249)</f>
        <v>0</v>
      </c>
      <c r="BN249" s="52">
        <f>SUMIFS('1 TRIM'!Q$8:Q$5507,'1 TRIM'!E$8:E$5507,FORMULAS!BM249)</f>
        <v>0</v>
      </c>
      <c r="BO249" s="49"/>
      <c r="BQ249" s="61"/>
      <c r="BR249" s="49"/>
      <c r="BS249" s="49"/>
      <c r="BT249" s="49"/>
      <c r="BU249" s="49"/>
      <c r="BV249" s="49"/>
      <c r="BW249" s="49"/>
      <c r="BX249" s="49"/>
      <c r="BY249" s="49"/>
      <c r="BZ249" s="49"/>
    </row>
    <row r="250" spans="1:78" x14ac:dyDescent="0.25">
      <c r="A250" s="56">
        <v>248</v>
      </c>
      <c r="B250" s="57">
        <f>+PLAN!I258</f>
        <v>8</v>
      </c>
      <c r="C250" s="38">
        <f t="shared" si="58"/>
        <v>0</v>
      </c>
      <c r="D250" s="39">
        <f t="shared" si="59"/>
        <v>0</v>
      </c>
      <c r="E250" s="58">
        <f>+PLAN!J258</f>
        <v>10</v>
      </c>
      <c r="F250" s="41">
        <f t="shared" si="60"/>
        <v>0</v>
      </c>
      <c r="G250" s="42">
        <f t="shared" si="61"/>
        <v>0</v>
      </c>
      <c r="H250" s="148">
        <f t="shared" si="62"/>
        <v>18</v>
      </c>
      <c r="I250" s="148">
        <f t="shared" si="63"/>
        <v>0</v>
      </c>
      <c r="J250" s="147">
        <f t="shared" si="64"/>
        <v>0</v>
      </c>
      <c r="K250" s="59">
        <f>+PLAN!K258</f>
        <v>14</v>
      </c>
      <c r="L250" s="44">
        <f t="shared" si="65"/>
        <v>0</v>
      </c>
      <c r="M250" s="45">
        <f t="shared" si="66"/>
        <v>0</v>
      </c>
      <c r="N250" s="46">
        <f>+PLAN!L258</f>
        <v>8</v>
      </c>
      <c r="O250" s="47">
        <f>COUNTIF('4 TRIM'!$A$8:$A$5161,A250)</f>
        <v>0</v>
      </c>
      <c r="P250" s="48">
        <f t="shared" si="67"/>
        <v>0</v>
      </c>
      <c r="Q250" s="148">
        <f t="shared" si="68"/>
        <v>22</v>
      </c>
      <c r="R250" s="148">
        <f t="shared" si="69"/>
        <v>0</v>
      </c>
      <c r="S250" s="147">
        <f t="shared" si="70"/>
        <v>0</v>
      </c>
      <c r="T250" s="149">
        <f t="shared" si="71"/>
        <v>0</v>
      </c>
      <c r="U250" s="149">
        <f>+PLAN!M258</f>
        <v>40</v>
      </c>
      <c r="V250" s="150">
        <f t="shared" si="72"/>
        <v>0</v>
      </c>
      <c r="W250" s="49"/>
      <c r="X250" s="56">
        <v>248</v>
      </c>
      <c r="Y250" s="50">
        <f>COUNTIFS('1 TRIM'!$A$8:$A$10507,X250,'1 TRIM'!$J$8:$J$10507,"Programada")</f>
        <v>0</v>
      </c>
      <c r="Z250" s="50">
        <f>COUNTIFS('1 TRIM'!$A$8:$A$10507,X250,'1 TRIM'!$J$8:$J$10507,"Demanda")</f>
        <v>0</v>
      </c>
      <c r="AA250" s="50">
        <f>COUNTIFS('2 TRIM'!$A$8:$A$15000,X250,'2 TRIM'!$J$8:$J$15000,"Programada")</f>
        <v>0</v>
      </c>
      <c r="AB250" s="50">
        <f>COUNTIFS('2 TRIM'!$A$8:$A$15000,X250,'2 TRIM'!$J$8:$J$15000,"Demanda")</f>
        <v>0</v>
      </c>
      <c r="AC250" s="50">
        <f>COUNTIFS('3 TRIM'!$A$8:$A$20000,X250,'3 TRIM'!$J$8:$J$20000,"Programada")</f>
        <v>0</v>
      </c>
      <c r="AD250" s="50">
        <f>COUNTIFS('3 TRIM'!$A$8:$A$20000,X250,'3 TRIM'!$J$8:$J$20000,"Demanda")</f>
        <v>0</v>
      </c>
      <c r="AE250" s="50">
        <f>COUNTIFS('4 TRIM'!$A$8:$A$10161,X250,'4 TRIM'!$G$8:$G$10161,"Programada")</f>
        <v>0</v>
      </c>
      <c r="AF250" s="50">
        <f>COUNTIFS('4 TRIM'!$A$8:$A$10161,X250,'4 TRIM'!$G$8:$G$10161,"Demanda")</f>
        <v>0</v>
      </c>
      <c r="AG250" s="51">
        <f t="shared" si="57"/>
        <v>0</v>
      </c>
      <c r="AH250" s="49"/>
      <c r="AI250" s="56">
        <v>248</v>
      </c>
      <c r="AJ250" s="50">
        <f>COUNTIFS('1 TRIM'!$A$8:$A$15000,AI250,'1 TRIM'!$K$8:$K$15000,"Interno")</f>
        <v>0</v>
      </c>
      <c r="AK250" s="50">
        <f>COUNTIFS('1 TRIM'!$A$8:$A$15000,AI250,'1 TRIM'!$K$8:$K$15000,"Externo")</f>
        <v>0</v>
      </c>
      <c r="AL250" s="50">
        <f>COUNTIFS('2 TRIM'!$A$8:$A$15000,AI250,'2 TRIM'!$K$8:$K$15000,"Interno")</f>
        <v>0</v>
      </c>
      <c r="AM250" s="50">
        <f>COUNTIFS('2 TRIM'!$A$8:$A$15000,AI250,'2 TRIM'!$K$8:$K$15000,"Externo")</f>
        <v>0</v>
      </c>
      <c r="AN250" s="50">
        <f>COUNTIFS('3 TRIM'!A$8:A$5481,AI250,'3 TRIM'!K$8:K$5481,"Interno")</f>
        <v>0</v>
      </c>
      <c r="AO250" s="50">
        <f>COUNTIFS('3 TRIM'!A$8:A$5481,AI250,'3 TRIM'!K$8:K$5481,"Externo")</f>
        <v>0</v>
      </c>
      <c r="AP250" s="50">
        <f>COUNTIFS('4 TRIM'!A$8:A$5161,AI250,'4 TRIM'!H$8:H$5161,"Interno")</f>
        <v>0</v>
      </c>
      <c r="AQ250" s="50">
        <f>COUNTIFS('4 TRIM'!A$8:A$5161,AI250,'4 TRIM'!H$8:H$5161,"Externo")</f>
        <v>0</v>
      </c>
      <c r="AR250" s="51">
        <f t="shared" si="73"/>
        <v>0</v>
      </c>
      <c r="AS250" s="49"/>
      <c r="AT250" s="56">
        <v>248</v>
      </c>
      <c r="AU250" s="52">
        <f>COUNTIFS('1 TRIM'!$A$8:$A$15000,AT250,'1 TRIM'!$L$8:$L$15000,"Campo")</f>
        <v>0</v>
      </c>
      <c r="AV250" s="52">
        <f>COUNTIFS('1 TRIM'!$A$8:$A$15000,AT250,'1 TRIM'!$L$8:$L$15000,"Oficina")</f>
        <v>0</v>
      </c>
      <c r="AW250" s="52">
        <f>COUNTIFS('1 TRIM'!$A$8:$A$15000,AT250,'1 TRIM'!$L$8:$L$15000,"Virtual")</f>
        <v>0</v>
      </c>
      <c r="AX250" s="52">
        <f>COUNTIFS('2 TRIM'!$A$8:$A$15000,AT250,'2 TRIM'!$L$8:$L$15000,"Campo")</f>
        <v>0</v>
      </c>
      <c r="AY250" s="52">
        <f>COUNTIFS('2 TRIM'!$A$8:$A$15000,AT250,'2 TRIM'!$L$8:$L$15000,"Oficina")</f>
        <v>0</v>
      </c>
      <c r="AZ250" s="52">
        <f>COUNTIFS('2 TRIM'!$A$8:$A$15000,AT250,'2 TRIM'!$L$8:$L$15000,"Virtual")</f>
        <v>0</v>
      </c>
      <c r="BA250" s="52">
        <f>COUNTIFS('3 TRIM'!$A$8:$A$5481,AT250,'3 TRIM'!$L$8:$L$5481,"Campo")</f>
        <v>0</v>
      </c>
      <c r="BB250" s="52">
        <f>COUNTIFS('3 TRIM'!$A$8:$A$5481,AT250,'3 TRIM'!$L$8:$L$5481,"Oficina")</f>
        <v>0</v>
      </c>
      <c r="BC250" s="52">
        <f>COUNTIFS('3 TRIM'!$A$8:$A$5481,AT250,'3 TRIM'!$L$8:$L$5481,"Virtual")</f>
        <v>0</v>
      </c>
      <c r="BD250" s="50">
        <f>COUNTIFS('4 TRIM'!$A$8:$A$5161,X250,'4 TRIM'!$I$8:$I$5161,"Campo")</f>
        <v>0</v>
      </c>
      <c r="BE250" s="52">
        <f>COUNTIFS('4 TRIM'!$A$8:$A$5161,AT250,'4 TRIM'!$I$8:$I$5161,"Oficina")</f>
        <v>0</v>
      </c>
      <c r="BF250" s="52">
        <f>COUNTIFS('4 TRIM'!$A$8:$A$5161,AT250,'4 TRIM'!$I$8:$I$5161,"Virtual")</f>
        <v>0</v>
      </c>
      <c r="BG250" s="51">
        <f t="shared" si="74"/>
        <v>0</v>
      </c>
      <c r="BH250" s="49"/>
      <c r="BI250" s="56">
        <v>248</v>
      </c>
      <c r="BJ250" s="52">
        <f>SUMIFS('1 TRIM'!M$8:M$14507,'1 TRIM'!A$8:A$14507,FORMULAS!BI250)</f>
        <v>0</v>
      </c>
      <c r="BK250" s="52">
        <f>SUMIFS('2 TRIM'!M$8:M$6930,'2 TRIM'!A$8:A$6930,FORMULAS!BI250)</f>
        <v>0</v>
      </c>
      <c r="BL250" s="52">
        <f>SUMIFS('3 TRIM'!M$8:M$5481,'3 TRIM'!A$8:A$5481,FORMULAS!BK250)</f>
        <v>0</v>
      </c>
      <c r="BM250" s="52">
        <f>SUMIFS('4 TRIM'!M$8:M$5161,'4 TRIM'!A$8:A$5161,FORMULAS!BL250)</f>
        <v>0</v>
      </c>
      <c r="BN250" s="52">
        <f>SUMIFS('1 TRIM'!Q$8:Q$5507,'1 TRIM'!E$8:E$5507,FORMULAS!BM250)</f>
        <v>0</v>
      </c>
      <c r="BO250" s="49"/>
      <c r="BQ250" s="61"/>
      <c r="BR250" s="49"/>
      <c r="BS250" s="49"/>
      <c r="BT250" s="49"/>
      <c r="BU250" s="49"/>
      <c r="BV250" s="49"/>
      <c r="BW250" s="49"/>
      <c r="BX250" s="49"/>
      <c r="BY250" s="49"/>
      <c r="BZ250" s="49"/>
    </row>
    <row r="251" spans="1:78" x14ac:dyDescent="0.25">
      <c r="A251" s="56">
        <v>249</v>
      </c>
      <c r="B251" s="57">
        <f>+PLAN!I259</f>
        <v>8</v>
      </c>
      <c r="C251" s="38">
        <f t="shared" si="58"/>
        <v>0</v>
      </c>
      <c r="D251" s="39">
        <f t="shared" si="59"/>
        <v>0</v>
      </c>
      <c r="E251" s="58">
        <f>+PLAN!J259</f>
        <v>4</v>
      </c>
      <c r="F251" s="41">
        <f t="shared" si="60"/>
        <v>5</v>
      </c>
      <c r="G251" s="42">
        <f t="shared" si="61"/>
        <v>1.25</v>
      </c>
      <c r="H251" s="148">
        <f t="shared" si="62"/>
        <v>12</v>
      </c>
      <c r="I251" s="148">
        <f t="shared" si="63"/>
        <v>5</v>
      </c>
      <c r="J251" s="147">
        <f t="shared" si="64"/>
        <v>0.41666666666666669</v>
      </c>
      <c r="K251" s="59">
        <f>+PLAN!K259</f>
        <v>10</v>
      </c>
      <c r="L251" s="44">
        <f t="shared" si="65"/>
        <v>1</v>
      </c>
      <c r="M251" s="45">
        <f t="shared" si="66"/>
        <v>0.1</v>
      </c>
      <c r="N251" s="46">
        <f>+PLAN!L259</f>
        <v>10</v>
      </c>
      <c r="O251" s="47">
        <f>COUNTIF('4 TRIM'!$A$8:$A$5161,A251)</f>
        <v>0</v>
      </c>
      <c r="P251" s="48">
        <f t="shared" si="67"/>
        <v>0</v>
      </c>
      <c r="Q251" s="148">
        <f t="shared" si="68"/>
        <v>20</v>
      </c>
      <c r="R251" s="148">
        <f t="shared" si="69"/>
        <v>1</v>
      </c>
      <c r="S251" s="147">
        <f t="shared" si="70"/>
        <v>0.05</v>
      </c>
      <c r="T251" s="149">
        <f t="shared" si="71"/>
        <v>6</v>
      </c>
      <c r="U251" s="149">
        <f>+PLAN!M259</f>
        <v>32</v>
      </c>
      <c r="V251" s="150">
        <f t="shared" si="72"/>
        <v>0.1875</v>
      </c>
      <c r="W251" s="49"/>
      <c r="X251" s="56">
        <v>249</v>
      </c>
      <c r="Y251" s="50">
        <f>COUNTIFS('1 TRIM'!$A$8:$A$10507,X251,'1 TRIM'!$J$8:$J$10507,"Programada")</f>
        <v>0</v>
      </c>
      <c r="Z251" s="50">
        <f>COUNTIFS('1 TRIM'!$A$8:$A$10507,X251,'1 TRIM'!$J$8:$J$10507,"Demanda")</f>
        <v>0</v>
      </c>
      <c r="AA251" s="50">
        <f>COUNTIFS('2 TRIM'!$A$8:$A$15000,X251,'2 TRIM'!$J$8:$J$15000,"Programada")</f>
        <v>5</v>
      </c>
      <c r="AB251" s="50">
        <f>COUNTIFS('2 TRIM'!$A$8:$A$15000,X251,'2 TRIM'!$J$8:$J$15000,"Demanda")</f>
        <v>0</v>
      </c>
      <c r="AC251" s="50">
        <f>COUNTIFS('3 TRIM'!$A$8:$A$20000,X251,'3 TRIM'!$J$8:$J$20000,"Programada")</f>
        <v>1</v>
      </c>
      <c r="AD251" s="50">
        <f>COUNTIFS('3 TRIM'!$A$8:$A$20000,X251,'3 TRIM'!$J$8:$J$20000,"Demanda")</f>
        <v>0</v>
      </c>
      <c r="AE251" s="50">
        <f>COUNTIFS('4 TRIM'!$A$8:$A$10161,X251,'4 TRIM'!$G$8:$G$10161,"Programada")</f>
        <v>0</v>
      </c>
      <c r="AF251" s="50">
        <f>COUNTIFS('4 TRIM'!$A$8:$A$10161,X251,'4 TRIM'!$G$8:$G$10161,"Demanda")</f>
        <v>0</v>
      </c>
      <c r="AG251" s="51">
        <f t="shared" si="57"/>
        <v>6</v>
      </c>
      <c r="AH251" s="49"/>
      <c r="AI251" s="56">
        <v>249</v>
      </c>
      <c r="AJ251" s="50">
        <f>COUNTIFS('1 TRIM'!$A$8:$A$15000,AI251,'1 TRIM'!$K$8:$K$15000,"Interno")</f>
        <v>0</v>
      </c>
      <c r="AK251" s="50">
        <f>COUNTIFS('1 TRIM'!$A$8:$A$15000,AI251,'1 TRIM'!$K$8:$K$15000,"Externo")</f>
        <v>0</v>
      </c>
      <c r="AL251" s="50">
        <f>COUNTIFS('2 TRIM'!$A$8:$A$15000,AI251,'2 TRIM'!$K$8:$K$15000,"Interno")</f>
        <v>0</v>
      </c>
      <c r="AM251" s="50">
        <f>COUNTIFS('2 TRIM'!$A$8:$A$15000,AI251,'2 TRIM'!$K$8:$K$15000,"Externo")</f>
        <v>5</v>
      </c>
      <c r="AN251" s="50">
        <f>COUNTIFS('3 TRIM'!A$8:A$5481,AI251,'3 TRIM'!K$8:K$5481,"Interno")</f>
        <v>0</v>
      </c>
      <c r="AO251" s="50">
        <f>COUNTIFS('3 TRIM'!A$8:A$5481,AI251,'3 TRIM'!K$8:K$5481,"Externo")</f>
        <v>0</v>
      </c>
      <c r="AP251" s="50">
        <f>COUNTIFS('4 TRIM'!A$8:A$5161,AI251,'4 TRIM'!H$8:H$5161,"Interno")</f>
        <v>0</v>
      </c>
      <c r="AQ251" s="50">
        <f>COUNTIFS('4 TRIM'!A$8:A$5161,AI251,'4 TRIM'!H$8:H$5161,"Externo")</f>
        <v>0</v>
      </c>
      <c r="AR251" s="51">
        <f t="shared" si="73"/>
        <v>5</v>
      </c>
      <c r="AS251" s="49"/>
      <c r="AT251" s="56">
        <v>249</v>
      </c>
      <c r="AU251" s="52">
        <f>COUNTIFS('1 TRIM'!$A$8:$A$15000,AT251,'1 TRIM'!$L$8:$L$15000,"Campo")</f>
        <v>0</v>
      </c>
      <c r="AV251" s="52">
        <f>COUNTIFS('1 TRIM'!$A$8:$A$15000,AT251,'1 TRIM'!$L$8:$L$15000,"Oficina")</f>
        <v>0</v>
      </c>
      <c r="AW251" s="52">
        <f>COUNTIFS('1 TRIM'!$A$8:$A$15000,AT251,'1 TRIM'!$L$8:$L$15000,"Virtual")</f>
        <v>0</v>
      </c>
      <c r="AX251" s="52">
        <f>COUNTIFS('2 TRIM'!$A$8:$A$15000,AT251,'2 TRIM'!$L$8:$L$15000,"Campo")</f>
        <v>5</v>
      </c>
      <c r="AY251" s="52">
        <f>COUNTIFS('2 TRIM'!$A$8:$A$15000,AT251,'2 TRIM'!$L$8:$L$15000,"Oficina")</f>
        <v>0</v>
      </c>
      <c r="AZ251" s="52">
        <f>COUNTIFS('2 TRIM'!$A$8:$A$15000,AT251,'2 TRIM'!$L$8:$L$15000,"Virtual")</f>
        <v>0</v>
      </c>
      <c r="BA251" s="52">
        <f>COUNTIFS('3 TRIM'!$A$8:$A$5481,AT251,'3 TRIM'!$L$8:$L$5481,"Campo")</f>
        <v>0</v>
      </c>
      <c r="BB251" s="52">
        <f>COUNTIFS('3 TRIM'!$A$8:$A$5481,AT251,'3 TRIM'!$L$8:$L$5481,"Oficina")</f>
        <v>0</v>
      </c>
      <c r="BC251" s="52">
        <f>COUNTIFS('3 TRIM'!$A$8:$A$5481,AT251,'3 TRIM'!$L$8:$L$5481,"Virtual")</f>
        <v>0</v>
      </c>
      <c r="BD251" s="50">
        <f>COUNTIFS('4 TRIM'!$A$8:$A$5161,X251,'4 TRIM'!$I$8:$I$5161,"Campo")</f>
        <v>0</v>
      </c>
      <c r="BE251" s="52">
        <f>COUNTIFS('4 TRIM'!$A$8:$A$5161,AT251,'4 TRIM'!$I$8:$I$5161,"Oficina")</f>
        <v>0</v>
      </c>
      <c r="BF251" s="52">
        <f>COUNTIFS('4 TRIM'!$A$8:$A$5161,AT251,'4 TRIM'!$I$8:$I$5161,"Virtual")</f>
        <v>0</v>
      </c>
      <c r="BG251" s="51">
        <f t="shared" si="74"/>
        <v>5</v>
      </c>
      <c r="BH251" s="49"/>
      <c r="BI251" s="56">
        <v>249</v>
      </c>
      <c r="BJ251" s="52">
        <f>SUMIFS('1 TRIM'!M$8:M$14507,'1 TRIM'!A$8:A$14507,FORMULAS!BI251)</f>
        <v>0</v>
      </c>
      <c r="BK251" s="52">
        <f>SUMIFS('2 TRIM'!M$8:M$6930,'2 TRIM'!A$8:A$6930,FORMULAS!BI251)</f>
        <v>0</v>
      </c>
      <c r="BL251" s="52">
        <f>SUMIFS('3 TRIM'!M$8:M$5481,'3 TRIM'!A$8:A$5481,FORMULAS!BK251)</f>
        <v>0</v>
      </c>
      <c r="BM251" s="52">
        <f>SUMIFS('4 TRIM'!M$8:M$5161,'4 TRIM'!A$8:A$5161,FORMULAS!BL251)</f>
        <v>0</v>
      </c>
      <c r="BN251" s="52">
        <f>SUMIFS('1 TRIM'!Q$8:Q$5507,'1 TRIM'!E$8:E$5507,FORMULAS!BM251)</f>
        <v>0</v>
      </c>
      <c r="BO251" s="49"/>
      <c r="BQ251" s="61"/>
      <c r="BR251" s="49"/>
      <c r="BS251" s="49"/>
      <c r="BT251" s="49"/>
      <c r="BU251" s="49"/>
      <c r="BV251" s="49"/>
      <c r="BW251" s="49"/>
      <c r="BX251" s="49"/>
      <c r="BY251" s="49"/>
      <c r="BZ251" s="49"/>
    </row>
    <row r="252" spans="1:78" x14ac:dyDescent="0.25">
      <c r="A252" s="56">
        <v>250</v>
      </c>
      <c r="B252" s="57">
        <f>+PLAN!I260</f>
        <v>24</v>
      </c>
      <c r="C252" s="38">
        <f t="shared" si="58"/>
        <v>17</v>
      </c>
      <c r="D252" s="39">
        <f t="shared" si="59"/>
        <v>0.70833333333333337</v>
      </c>
      <c r="E252" s="58">
        <f>+PLAN!J260</f>
        <v>72</v>
      </c>
      <c r="F252" s="41">
        <f t="shared" si="60"/>
        <v>131</v>
      </c>
      <c r="G252" s="42">
        <f t="shared" si="61"/>
        <v>1.8194444444444444</v>
      </c>
      <c r="H252" s="148">
        <f t="shared" si="62"/>
        <v>96</v>
      </c>
      <c r="I252" s="148">
        <f t="shared" si="63"/>
        <v>148</v>
      </c>
      <c r="J252" s="147">
        <f t="shared" si="64"/>
        <v>1.5416666666666667</v>
      </c>
      <c r="K252" s="59">
        <f>+PLAN!K260</f>
        <v>72</v>
      </c>
      <c r="L252" s="44">
        <f t="shared" si="65"/>
        <v>85</v>
      </c>
      <c r="M252" s="45">
        <f t="shared" si="66"/>
        <v>1.1805555555555556</v>
      </c>
      <c r="N252" s="46">
        <f>+PLAN!L260</f>
        <v>72</v>
      </c>
      <c r="O252" s="47">
        <f>COUNTIF('4 TRIM'!$A$8:$A$5161,A252)</f>
        <v>0</v>
      </c>
      <c r="P252" s="48">
        <f t="shared" si="67"/>
        <v>0</v>
      </c>
      <c r="Q252" s="148">
        <f t="shared" si="68"/>
        <v>144</v>
      </c>
      <c r="R252" s="148">
        <f t="shared" si="69"/>
        <v>85</v>
      </c>
      <c r="S252" s="147">
        <f t="shared" si="70"/>
        <v>0.59027777777777779</v>
      </c>
      <c r="T252" s="149">
        <f t="shared" si="71"/>
        <v>233</v>
      </c>
      <c r="U252" s="149">
        <f>+PLAN!M260</f>
        <v>240</v>
      </c>
      <c r="V252" s="150">
        <f t="shared" si="72"/>
        <v>0.97083333333333333</v>
      </c>
      <c r="W252" s="49"/>
      <c r="X252" s="56">
        <v>250</v>
      </c>
      <c r="Y252" s="50">
        <f>COUNTIFS('1 TRIM'!$A$8:$A$10507,X252,'1 TRIM'!$J$8:$J$10507,"Programada")</f>
        <v>17</v>
      </c>
      <c r="Z252" s="50">
        <f>COUNTIFS('1 TRIM'!$A$8:$A$10507,X252,'1 TRIM'!$J$8:$J$10507,"Demanda")</f>
        <v>1</v>
      </c>
      <c r="AA252" s="50">
        <f>COUNTIFS('2 TRIM'!$A$8:$A$15000,X252,'2 TRIM'!$J$8:$J$15000,"Programada")</f>
        <v>131</v>
      </c>
      <c r="AB252" s="50">
        <f>COUNTIFS('2 TRIM'!$A$8:$A$15000,X252,'2 TRIM'!$J$8:$J$15000,"Demanda")</f>
        <v>3</v>
      </c>
      <c r="AC252" s="50">
        <f>COUNTIFS('3 TRIM'!$A$8:$A$20000,X252,'3 TRIM'!$J$8:$J$20000,"Programada")</f>
        <v>85</v>
      </c>
      <c r="AD252" s="50">
        <f>COUNTIFS('3 TRIM'!$A$8:$A$20000,X252,'3 TRIM'!$J$8:$J$20000,"Demanda")</f>
        <v>0</v>
      </c>
      <c r="AE252" s="50">
        <f>COUNTIFS('4 TRIM'!$A$8:$A$10161,X252,'4 TRIM'!$G$8:$G$10161,"Programada")</f>
        <v>0</v>
      </c>
      <c r="AF252" s="50">
        <f>COUNTIFS('4 TRIM'!$A$8:$A$10161,X252,'4 TRIM'!$G$8:$G$10161,"Demanda")</f>
        <v>0</v>
      </c>
      <c r="AG252" s="51">
        <f t="shared" si="57"/>
        <v>237</v>
      </c>
      <c r="AH252" s="49"/>
      <c r="AI252" s="56">
        <v>250</v>
      </c>
      <c r="AJ252" s="50">
        <f>COUNTIFS('1 TRIM'!$A$8:$A$15000,AI252,'1 TRIM'!$K$8:$K$15000,"Interno")</f>
        <v>2</v>
      </c>
      <c r="AK252" s="50">
        <f>COUNTIFS('1 TRIM'!$A$8:$A$15000,AI252,'1 TRIM'!$K$8:$K$15000,"Externo")</f>
        <v>16</v>
      </c>
      <c r="AL252" s="50">
        <f>COUNTIFS('2 TRIM'!$A$8:$A$15000,AI252,'2 TRIM'!$K$8:$K$15000,"Interno")</f>
        <v>5</v>
      </c>
      <c r="AM252" s="50">
        <f>COUNTIFS('2 TRIM'!$A$8:$A$15000,AI252,'2 TRIM'!$K$8:$K$15000,"Externo")</f>
        <v>129</v>
      </c>
      <c r="AN252" s="50">
        <f>COUNTIFS('3 TRIM'!A$8:A$5481,AI252,'3 TRIM'!K$8:K$5481,"Interno")</f>
        <v>1</v>
      </c>
      <c r="AO252" s="50">
        <f>COUNTIFS('3 TRIM'!A$8:A$5481,AI252,'3 TRIM'!K$8:K$5481,"Externo")</f>
        <v>84</v>
      </c>
      <c r="AP252" s="50">
        <f>COUNTIFS('4 TRIM'!A$8:A$5161,AI252,'4 TRIM'!H$8:H$5161,"Interno")</f>
        <v>0</v>
      </c>
      <c r="AQ252" s="50">
        <f>COUNTIFS('4 TRIM'!A$8:A$5161,AI252,'4 TRIM'!H$8:H$5161,"Externo")</f>
        <v>0</v>
      </c>
      <c r="AR252" s="51">
        <f t="shared" si="73"/>
        <v>237</v>
      </c>
      <c r="AS252" s="49"/>
      <c r="AT252" s="56">
        <v>250</v>
      </c>
      <c r="AU252" s="52">
        <f>COUNTIFS('1 TRIM'!$A$8:$A$15000,AT252,'1 TRIM'!$L$8:$L$15000,"Campo")</f>
        <v>17</v>
      </c>
      <c r="AV252" s="52">
        <f>COUNTIFS('1 TRIM'!$A$8:$A$15000,AT252,'1 TRIM'!$L$8:$L$15000,"Oficina")</f>
        <v>1</v>
      </c>
      <c r="AW252" s="52">
        <f>COUNTIFS('1 TRIM'!$A$8:$A$15000,AT252,'1 TRIM'!$L$8:$L$15000,"Virtual")</f>
        <v>0</v>
      </c>
      <c r="AX252" s="52">
        <f>COUNTIFS('2 TRIM'!$A$8:$A$15000,AT252,'2 TRIM'!$L$8:$L$15000,"Campo")</f>
        <v>127</v>
      </c>
      <c r="AY252" s="52">
        <f>COUNTIFS('2 TRIM'!$A$8:$A$15000,AT252,'2 TRIM'!$L$8:$L$15000,"Oficina")</f>
        <v>0</v>
      </c>
      <c r="AZ252" s="52">
        <f>COUNTIFS('2 TRIM'!$A$8:$A$15000,AT252,'2 TRIM'!$L$8:$L$15000,"Virtual")</f>
        <v>7</v>
      </c>
      <c r="BA252" s="52">
        <f>COUNTIFS('3 TRIM'!$A$8:$A$5481,AT252,'3 TRIM'!$L$8:$L$5481,"Campo")</f>
        <v>83</v>
      </c>
      <c r="BB252" s="52">
        <f>COUNTIFS('3 TRIM'!$A$8:$A$5481,AT252,'3 TRIM'!$L$8:$L$5481,"Oficina")</f>
        <v>2</v>
      </c>
      <c r="BC252" s="52">
        <f>COUNTIFS('3 TRIM'!$A$8:$A$5481,AT252,'3 TRIM'!$L$8:$L$5481,"Virtual")</f>
        <v>0</v>
      </c>
      <c r="BD252" s="50">
        <f>COUNTIFS('4 TRIM'!$A$8:$A$5161,X252,'4 TRIM'!$I$8:$I$5161,"Campo")</f>
        <v>0</v>
      </c>
      <c r="BE252" s="52">
        <f>COUNTIFS('4 TRIM'!$A$8:$A$5161,AT252,'4 TRIM'!$I$8:$I$5161,"Oficina")</f>
        <v>0</v>
      </c>
      <c r="BF252" s="52">
        <f>COUNTIFS('4 TRIM'!$A$8:$A$5161,AT252,'4 TRIM'!$I$8:$I$5161,"Virtual")</f>
        <v>0</v>
      </c>
      <c r="BG252" s="51">
        <f t="shared" si="74"/>
        <v>237</v>
      </c>
      <c r="BH252" s="49"/>
      <c r="BI252" s="56">
        <v>250</v>
      </c>
      <c r="BJ252" s="52">
        <f>SUMIFS('1 TRIM'!M$8:M$14507,'1 TRIM'!A$8:A$14507,FORMULAS!BI252)</f>
        <v>30</v>
      </c>
      <c r="BK252" s="52">
        <f>SUMIFS('2 TRIM'!M$8:M$6930,'2 TRIM'!A$8:A$6930,FORMULAS!BI252)</f>
        <v>690</v>
      </c>
      <c r="BL252" s="52">
        <f>SUMIFS('3 TRIM'!M$8:M$5481,'3 TRIM'!A$8:A$5481,FORMULAS!BK252)</f>
        <v>0</v>
      </c>
      <c r="BM252" s="52">
        <f>SUMIFS('4 TRIM'!M$8:M$5161,'4 TRIM'!A$8:A$5161,FORMULAS!BL252)</f>
        <v>0</v>
      </c>
      <c r="BN252" s="52">
        <f>SUMIFS('1 TRIM'!Q$8:Q$5507,'1 TRIM'!E$8:E$5507,FORMULAS!BM252)</f>
        <v>0</v>
      </c>
      <c r="BO252" s="49"/>
      <c r="BQ252" s="61"/>
      <c r="BR252" s="49"/>
      <c r="BS252" s="49"/>
      <c r="BT252" s="49"/>
      <c r="BU252" s="49"/>
      <c r="BV252" s="49"/>
      <c r="BW252" s="49"/>
      <c r="BX252" s="49"/>
      <c r="BY252" s="49"/>
      <c r="BZ252" s="49"/>
    </row>
    <row r="253" spans="1:78" x14ac:dyDescent="0.25">
      <c r="A253" s="56">
        <v>251</v>
      </c>
      <c r="B253" s="57">
        <f>+PLAN!I261</f>
        <v>20</v>
      </c>
      <c r="C253" s="38">
        <f t="shared" si="58"/>
        <v>26</v>
      </c>
      <c r="D253" s="39">
        <f t="shared" si="59"/>
        <v>1.3</v>
      </c>
      <c r="E253" s="58">
        <f>+PLAN!J261</f>
        <v>50</v>
      </c>
      <c r="F253" s="41">
        <f t="shared" si="60"/>
        <v>25</v>
      </c>
      <c r="G253" s="42">
        <f t="shared" si="61"/>
        <v>0.5</v>
      </c>
      <c r="H253" s="148">
        <f t="shared" si="62"/>
        <v>70</v>
      </c>
      <c r="I253" s="148">
        <f t="shared" si="63"/>
        <v>51</v>
      </c>
      <c r="J253" s="147">
        <f t="shared" si="64"/>
        <v>0.72857142857142854</v>
      </c>
      <c r="K253" s="59">
        <f>+PLAN!K261</f>
        <v>50</v>
      </c>
      <c r="L253" s="44">
        <f t="shared" si="65"/>
        <v>34</v>
      </c>
      <c r="M253" s="45">
        <f t="shared" si="66"/>
        <v>0.68</v>
      </c>
      <c r="N253" s="46">
        <f>+PLAN!L261</f>
        <v>20</v>
      </c>
      <c r="O253" s="47">
        <f>COUNTIF('4 TRIM'!$A$8:$A$5161,A253)</f>
        <v>0</v>
      </c>
      <c r="P253" s="48">
        <f t="shared" si="67"/>
        <v>0</v>
      </c>
      <c r="Q253" s="148">
        <f t="shared" si="68"/>
        <v>70</v>
      </c>
      <c r="R253" s="148">
        <f t="shared" si="69"/>
        <v>34</v>
      </c>
      <c r="S253" s="147">
        <f t="shared" si="70"/>
        <v>0.48571428571428571</v>
      </c>
      <c r="T253" s="149">
        <f t="shared" si="71"/>
        <v>85</v>
      </c>
      <c r="U253" s="149">
        <f>+PLAN!M261</f>
        <v>140</v>
      </c>
      <c r="V253" s="150">
        <f t="shared" si="72"/>
        <v>0.6071428571428571</v>
      </c>
      <c r="W253" s="49"/>
      <c r="X253" s="56">
        <v>251</v>
      </c>
      <c r="Y253" s="50">
        <f>COUNTIFS('1 TRIM'!$A$8:$A$10507,X253,'1 TRIM'!$J$8:$J$10507,"Programada")</f>
        <v>26</v>
      </c>
      <c r="Z253" s="50">
        <f>COUNTIFS('1 TRIM'!$A$8:$A$10507,X253,'1 TRIM'!$J$8:$J$10507,"Demanda")</f>
        <v>0</v>
      </c>
      <c r="AA253" s="50">
        <f>COUNTIFS('2 TRIM'!$A$8:$A$15000,X253,'2 TRIM'!$J$8:$J$15000,"Programada")</f>
        <v>25</v>
      </c>
      <c r="AB253" s="50">
        <f>COUNTIFS('2 TRIM'!$A$8:$A$15000,X253,'2 TRIM'!$J$8:$J$15000,"Demanda")</f>
        <v>0</v>
      </c>
      <c r="AC253" s="50">
        <f>COUNTIFS('3 TRIM'!$A$8:$A$20000,X253,'3 TRIM'!$J$8:$J$20000,"Programada")</f>
        <v>34</v>
      </c>
      <c r="AD253" s="50">
        <f>COUNTIFS('3 TRIM'!$A$8:$A$20000,X253,'3 TRIM'!$J$8:$J$20000,"Demanda")</f>
        <v>0</v>
      </c>
      <c r="AE253" s="50">
        <f>COUNTIFS('4 TRIM'!$A$8:$A$10161,X253,'4 TRIM'!$G$8:$G$10161,"Programada")</f>
        <v>0</v>
      </c>
      <c r="AF253" s="50">
        <f>COUNTIFS('4 TRIM'!$A$8:$A$10161,X253,'4 TRIM'!$G$8:$G$10161,"Demanda")</f>
        <v>0</v>
      </c>
      <c r="AG253" s="51">
        <f t="shared" si="57"/>
        <v>85</v>
      </c>
      <c r="AH253" s="49"/>
      <c r="AI253" s="56">
        <v>251</v>
      </c>
      <c r="AJ253" s="50">
        <f>COUNTIFS('1 TRIM'!$A$8:$A$15000,AI253,'1 TRIM'!$K$8:$K$15000,"Interno")</f>
        <v>4</v>
      </c>
      <c r="AK253" s="50">
        <f>COUNTIFS('1 TRIM'!$A$8:$A$15000,AI253,'1 TRIM'!$K$8:$K$15000,"Externo")</f>
        <v>22</v>
      </c>
      <c r="AL253" s="50">
        <f>COUNTIFS('2 TRIM'!$A$8:$A$15000,AI253,'2 TRIM'!$K$8:$K$15000,"Interno")</f>
        <v>1</v>
      </c>
      <c r="AM253" s="50">
        <f>COUNTIFS('2 TRIM'!$A$8:$A$15000,AI253,'2 TRIM'!$K$8:$K$15000,"Externo")</f>
        <v>24</v>
      </c>
      <c r="AN253" s="50">
        <f>COUNTIFS('3 TRIM'!A$8:A$5481,AI253,'3 TRIM'!K$8:K$5481,"Interno")</f>
        <v>0</v>
      </c>
      <c r="AO253" s="50">
        <f>COUNTIFS('3 TRIM'!A$8:A$5481,AI253,'3 TRIM'!K$8:K$5481,"Externo")</f>
        <v>29</v>
      </c>
      <c r="AP253" s="50">
        <f>COUNTIFS('4 TRIM'!A$8:A$5161,AI253,'4 TRIM'!H$8:H$5161,"Interno")</f>
        <v>0</v>
      </c>
      <c r="AQ253" s="50">
        <f>COUNTIFS('4 TRIM'!A$8:A$5161,AI253,'4 TRIM'!H$8:H$5161,"Externo")</f>
        <v>0</v>
      </c>
      <c r="AR253" s="51">
        <f t="shared" si="73"/>
        <v>80</v>
      </c>
      <c r="AS253" s="49"/>
      <c r="AT253" s="56">
        <v>251</v>
      </c>
      <c r="AU253" s="52">
        <f>COUNTIFS('1 TRIM'!$A$8:$A$15000,AT253,'1 TRIM'!$L$8:$L$15000,"Campo")</f>
        <v>24</v>
      </c>
      <c r="AV253" s="52">
        <f>COUNTIFS('1 TRIM'!$A$8:$A$15000,AT253,'1 TRIM'!$L$8:$L$15000,"Oficina")</f>
        <v>2</v>
      </c>
      <c r="AW253" s="52">
        <f>COUNTIFS('1 TRIM'!$A$8:$A$15000,AT253,'1 TRIM'!$L$8:$L$15000,"Virtual")</f>
        <v>0</v>
      </c>
      <c r="AX253" s="52">
        <f>COUNTIFS('2 TRIM'!$A$8:$A$15000,AT253,'2 TRIM'!$L$8:$L$15000,"Campo")</f>
        <v>25</v>
      </c>
      <c r="AY253" s="52">
        <f>COUNTIFS('2 TRIM'!$A$8:$A$15000,AT253,'2 TRIM'!$L$8:$L$15000,"Oficina")</f>
        <v>0</v>
      </c>
      <c r="AZ253" s="52">
        <f>COUNTIFS('2 TRIM'!$A$8:$A$15000,AT253,'2 TRIM'!$L$8:$L$15000,"Virtual")</f>
        <v>0</v>
      </c>
      <c r="BA253" s="52">
        <f>COUNTIFS('3 TRIM'!$A$8:$A$5481,AT253,'3 TRIM'!$L$8:$L$5481,"Campo")</f>
        <v>29</v>
      </c>
      <c r="BB253" s="52">
        <f>COUNTIFS('3 TRIM'!$A$8:$A$5481,AT253,'3 TRIM'!$L$8:$L$5481,"Oficina")</f>
        <v>0</v>
      </c>
      <c r="BC253" s="52">
        <f>COUNTIFS('3 TRIM'!$A$8:$A$5481,AT253,'3 TRIM'!$L$8:$L$5481,"Virtual")</f>
        <v>0</v>
      </c>
      <c r="BD253" s="50">
        <f>COUNTIFS('4 TRIM'!$A$8:$A$5161,X253,'4 TRIM'!$I$8:$I$5161,"Campo")</f>
        <v>0</v>
      </c>
      <c r="BE253" s="52">
        <f>COUNTIFS('4 TRIM'!$A$8:$A$5161,AT253,'4 TRIM'!$I$8:$I$5161,"Oficina")</f>
        <v>0</v>
      </c>
      <c r="BF253" s="52">
        <f>COUNTIFS('4 TRIM'!$A$8:$A$5161,AT253,'4 TRIM'!$I$8:$I$5161,"Virtual")</f>
        <v>0</v>
      </c>
      <c r="BG253" s="51">
        <f t="shared" si="74"/>
        <v>80</v>
      </c>
      <c r="BH253" s="49"/>
      <c r="BI253" s="56">
        <v>251</v>
      </c>
      <c r="BJ253" s="52">
        <f>SUMIFS('1 TRIM'!M$8:M$14507,'1 TRIM'!A$8:A$14507,FORMULAS!BI253)</f>
        <v>151</v>
      </c>
      <c r="BK253" s="52">
        <f>SUMIFS('2 TRIM'!M$8:M$6930,'2 TRIM'!A$8:A$6930,FORMULAS!BI253)</f>
        <v>163</v>
      </c>
      <c r="BL253" s="52">
        <f>SUMIFS('3 TRIM'!M$8:M$5481,'3 TRIM'!A$8:A$5481,FORMULAS!BK253)</f>
        <v>40</v>
      </c>
      <c r="BM253" s="52">
        <f>SUMIFS('4 TRIM'!M$8:M$5161,'4 TRIM'!A$8:A$5161,FORMULAS!BL253)</f>
        <v>0</v>
      </c>
      <c r="BN253" s="52">
        <f>SUMIFS('1 TRIM'!Q$8:Q$5507,'1 TRIM'!E$8:E$5507,FORMULAS!BM253)</f>
        <v>0</v>
      </c>
      <c r="BO253" s="49"/>
      <c r="BQ253" s="61"/>
      <c r="BR253" s="49"/>
      <c r="BS253" s="49"/>
      <c r="BT253" s="49"/>
      <c r="BU253" s="49"/>
      <c r="BV253" s="49"/>
      <c r="BW253" s="49"/>
      <c r="BX253" s="49"/>
      <c r="BY253" s="49"/>
      <c r="BZ253" s="49"/>
    </row>
    <row r="254" spans="1:78" x14ac:dyDescent="0.25">
      <c r="A254" s="56">
        <v>252</v>
      </c>
      <c r="B254" s="57">
        <f>+PLAN!I262</f>
        <v>20</v>
      </c>
      <c r="C254" s="38">
        <f t="shared" si="58"/>
        <v>13</v>
      </c>
      <c r="D254" s="39">
        <f t="shared" si="59"/>
        <v>0.65</v>
      </c>
      <c r="E254" s="58">
        <f>+PLAN!J262</f>
        <v>50</v>
      </c>
      <c r="F254" s="41">
        <f t="shared" si="60"/>
        <v>25</v>
      </c>
      <c r="G254" s="42">
        <f t="shared" si="61"/>
        <v>0.5</v>
      </c>
      <c r="H254" s="148">
        <f t="shared" si="62"/>
        <v>70</v>
      </c>
      <c r="I254" s="148">
        <f t="shared" si="63"/>
        <v>38</v>
      </c>
      <c r="J254" s="147">
        <f t="shared" si="64"/>
        <v>0.54285714285714282</v>
      </c>
      <c r="K254" s="59">
        <f>+PLAN!K262</f>
        <v>50</v>
      </c>
      <c r="L254" s="44">
        <f t="shared" si="65"/>
        <v>29</v>
      </c>
      <c r="M254" s="45">
        <f t="shared" si="66"/>
        <v>0.57999999999999996</v>
      </c>
      <c r="N254" s="46">
        <f>+PLAN!L262</f>
        <v>20</v>
      </c>
      <c r="O254" s="47">
        <f>COUNTIF('4 TRIM'!$A$8:$A$5161,A254)</f>
        <v>0</v>
      </c>
      <c r="P254" s="48">
        <f t="shared" si="67"/>
        <v>0</v>
      </c>
      <c r="Q254" s="148">
        <f t="shared" si="68"/>
        <v>70</v>
      </c>
      <c r="R254" s="148">
        <f t="shared" si="69"/>
        <v>29</v>
      </c>
      <c r="S254" s="147">
        <f t="shared" si="70"/>
        <v>0.41428571428571431</v>
      </c>
      <c r="T254" s="149">
        <f t="shared" si="71"/>
        <v>67</v>
      </c>
      <c r="U254" s="149">
        <f>+PLAN!M262</f>
        <v>140</v>
      </c>
      <c r="V254" s="150">
        <f t="shared" si="72"/>
        <v>0.47857142857142859</v>
      </c>
      <c r="W254" s="49"/>
      <c r="X254" s="56">
        <v>252</v>
      </c>
      <c r="Y254" s="50">
        <f>COUNTIFS('1 TRIM'!$A$8:$A$10507,X254,'1 TRIM'!$J$8:$J$10507,"Programada")</f>
        <v>13</v>
      </c>
      <c r="Z254" s="50">
        <f>COUNTIFS('1 TRIM'!$A$8:$A$10507,X254,'1 TRIM'!$J$8:$J$10507,"Demanda")</f>
        <v>0</v>
      </c>
      <c r="AA254" s="50">
        <f>COUNTIFS('2 TRIM'!$A$8:$A$15000,X254,'2 TRIM'!$J$8:$J$15000,"Programada")</f>
        <v>25</v>
      </c>
      <c r="AB254" s="50">
        <f>COUNTIFS('2 TRIM'!$A$8:$A$15000,X254,'2 TRIM'!$J$8:$J$15000,"Demanda")</f>
        <v>0</v>
      </c>
      <c r="AC254" s="50">
        <f>COUNTIFS('3 TRIM'!$A$8:$A$20000,X254,'3 TRIM'!$J$8:$J$20000,"Programada")</f>
        <v>29</v>
      </c>
      <c r="AD254" s="50">
        <f>COUNTIFS('3 TRIM'!$A$8:$A$20000,X254,'3 TRIM'!$J$8:$J$20000,"Demanda")</f>
        <v>0</v>
      </c>
      <c r="AE254" s="50">
        <f>COUNTIFS('4 TRIM'!$A$8:$A$10161,X254,'4 TRIM'!$G$8:$G$10161,"Programada")</f>
        <v>0</v>
      </c>
      <c r="AF254" s="50">
        <f>COUNTIFS('4 TRIM'!$A$8:$A$10161,X254,'4 TRIM'!$G$8:$G$10161,"Demanda")</f>
        <v>0</v>
      </c>
      <c r="AG254" s="51">
        <f t="shared" si="57"/>
        <v>67</v>
      </c>
      <c r="AH254" s="49"/>
      <c r="AI254" s="56">
        <v>252</v>
      </c>
      <c r="AJ254" s="50">
        <f>COUNTIFS('1 TRIM'!$A$8:$A$15000,AI254,'1 TRIM'!$K$8:$K$15000,"Interno")</f>
        <v>5</v>
      </c>
      <c r="AK254" s="50">
        <f>COUNTIFS('1 TRIM'!$A$8:$A$15000,AI254,'1 TRIM'!$K$8:$K$15000,"Externo")</f>
        <v>8</v>
      </c>
      <c r="AL254" s="50">
        <f>COUNTIFS('2 TRIM'!$A$8:$A$15000,AI254,'2 TRIM'!$K$8:$K$15000,"Interno")</f>
        <v>8</v>
      </c>
      <c r="AM254" s="50">
        <f>COUNTIFS('2 TRIM'!$A$8:$A$15000,AI254,'2 TRIM'!$K$8:$K$15000,"Externo")</f>
        <v>17</v>
      </c>
      <c r="AN254" s="50">
        <f>COUNTIFS('3 TRIM'!A$8:A$5481,AI254,'3 TRIM'!K$8:K$5481,"Interno")</f>
        <v>0</v>
      </c>
      <c r="AO254" s="50">
        <f>COUNTIFS('3 TRIM'!A$8:A$5481,AI254,'3 TRIM'!K$8:K$5481,"Externo")</f>
        <v>23</v>
      </c>
      <c r="AP254" s="50">
        <f>COUNTIFS('4 TRIM'!A$8:A$5161,AI254,'4 TRIM'!H$8:H$5161,"Interno")</f>
        <v>0</v>
      </c>
      <c r="AQ254" s="50">
        <f>COUNTIFS('4 TRIM'!A$8:A$5161,AI254,'4 TRIM'!H$8:H$5161,"Externo")</f>
        <v>0</v>
      </c>
      <c r="AR254" s="51">
        <f t="shared" si="73"/>
        <v>61</v>
      </c>
      <c r="AS254" s="49"/>
      <c r="AT254" s="56">
        <v>252</v>
      </c>
      <c r="AU254" s="52">
        <f>COUNTIFS('1 TRIM'!$A$8:$A$15000,AT254,'1 TRIM'!$L$8:$L$15000,"Campo")</f>
        <v>8</v>
      </c>
      <c r="AV254" s="52">
        <f>COUNTIFS('1 TRIM'!$A$8:$A$15000,AT254,'1 TRIM'!$L$8:$L$15000,"Oficina")</f>
        <v>0</v>
      </c>
      <c r="AW254" s="52">
        <f>COUNTIFS('1 TRIM'!$A$8:$A$15000,AT254,'1 TRIM'!$L$8:$L$15000,"Virtual")</f>
        <v>5</v>
      </c>
      <c r="AX254" s="52">
        <f>COUNTIFS('2 TRIM'!$A$8:$A$15000,AT254,'2 TRIM'!$L$8:$L$15000,"Campo")</f>
        <v>12</v>
      </c>
      <c r="AY254" s="52">
        <f>COUNTIFS('2 TRIM'!$A$8:$A$15000,AT254,'2 TRIM'!$L$8:$L$15000,"Oficina")</f>
        <v>0</v>
      </c>
      <c r="AZ254" s="52">
        <f>COUNTIFS('2 TRIM'!$A$8:$A$15000,AT254,'2 TRIM'!$L$8:$L$15000,"Virtual")</f>
        <v>13</v>
      </c>
      <c r="BA254" s="52">
        <f>COUNTIFS('3 TRIM'!$A$8:$A$5481,AT254,'3 TRIM'!$L$8:$L$5481,"Campo")</f>
        <v>23</v>
      </c>
      <c r="BB254" s="52">
        <f>COUNTIFS('3 TRIM'!$A$8:$A$5481,AT254,'3 TRIM'!$L$8:$L$5481,"Oficina")</f>
        <v>0</v>
      </c>
      <c r="BC254" s="52">
        <f>COUNTIFS('3 TRIM'!$A$8:$A$5481,AT254,'3 TRIM'!$L$8:$L$5481,"Virtual")</f>
        <v>0</v>
      </c>
      <c r="BD254" s="50">
        <f>COUNTIFS('4 TRIM'!$A$8:$A$5161,X254,'4 TRIM'!$I$8:$I$5161,"Campo")</f>
        <v>0</v>
      </c>
      <c r="BE254" s="52">
        <f>COUNTIFS('4 TRIM'!$A$8:$A$5161,AT254,'4 TRIM'!$I$8:$I$5161,"Oficina")</f>
        <v>0</v>
      </c>
      <c r="BF254" s="52">
        <f>COUNTIFS('4 TRIM'!$A$8:$A$5161,AT254,'4 TRIM'!$I$8:$I$5161,"Virtual")</f>
        <v>0</v>
      </c>
      <c r="BG254" s="51">
        <f t="shared" si="74"/>
        <v>61</v>
      </c>
      <c r="BH254" s="49"/>
      <c r="BI254" s="56">
        <v>252</v>
      </c>
      <c r="BJ254" s="52">
        <f>SUMIFS('1 TRIM'!M$8:M$14507,'1 TRIM'!A$8:A$14507,FORMULAS!BI254)</f>
        <v>87</v>
      </c>
      <c r="BK254" s="52">
        <f>SUMIFS('2 TRIM'!M$8:M$6930,'2 TRIM'!A$8:A$6930,FORMULAS!BI254)</f>
        <v>122</v>
      </c>
      <c r="BL254" s="52">
        <f>SUMIFS('3 TRIM'!M$8:M$5481,'3 TRIM'!A$8:A$5481,FORMULAS!BK254)</f>
        <v>25</v>
      </c>
      <c r="BM254" s="52">
        <f>SUMIFS('4 TRIM'!M$8:M$5161,'4 TRIM'!A$8:A$5161,FORMULAS!BL254)</f>
        <v>0</v>
      </c>
      <c r="BN254" s="52">
        <f>SUMIFS('1 TRIM'!Q$8:Q$5507,'1 TRIM'!E$8:E$5507,FORMULAS!BM254)</f>
        <v>0</v>
      </c>
      <c r="BO254" s="49"/>
      <c r="BQ254" s="61"/>
      <c r="BR254" s="49"/>
      <c r="BS254" s="49"/>
      <c r="BT254" s="49"/>
      <c r="BU254" s="49"/>
      <c r="BV254" s="49"/>
      <c r="BW254" s="49"/>
      <c r="BX254" s="49"/>
      <c r="BY254" s="49"/>
      <c r="BZ254" s="49"/>
    </row>
    <row r="255" spans="1:78" x14ac:dyDescent="0.25">
      <c r="A255" s="56">
        <v>253</v>
      </c>
      <c r="B255" s="57">
        <f>+PLAN!I263</f>
        <v>20</v>
      </c>
      <c r="C255" s="38">
        <f t="shared" si="58"/>
        <v>4</v>
      </c>
      <c r="D255" s="39">
        <f t="shared" si="59"/>
        <v>0.2</v>
      </c>
      <c r="E255" s="58">
        <f>+PLAN!J263</f>
        <v>50</v>
      </c>
      <c r="F255" s="41">
        <f t="shared" si="60"/>
        <v>53</v>
      </c>
      <c r="G255" s="42">
        <f t="shared" si="61"/>
        <v>1.06</v>
      </c>
      <c r="H255" s="148">
        <f t="shared" si="62"/>
        <v>70</v>
      </c>
      <c r="I255" s="148">
        <f t="shared" si="63"/>
        <v>57</v>
      </c>
      <c r="J255" s="147">
        <f t="shared" si="64"/>
        <v>0.81428571428571428</v>
      </c>
      <c r="K255" s="59">
        <f>+PLAN!K263</f>
        <v>50</v>
      </c>
      <c r="L255" s="44">
        <f t="shared" si="65"/>
        <v>71</v>
      </c>
      <c r="M255" s="45">
        <f t="shared" si="66"/>
        <v>1.42</v>
      </c>
      <c r="N255" s="46">
        <f>+PLAN!L263</f>
        <v>20</v>
      </c>
      <c r="O255" s="47">
        <f>COUNTIF('4 TRIM'!$A$8:$A$5161,A255)</f>
        <v>0</v>
      </c>
      <c r="P255" s="48">
        <f t="shared" si="67"/>
        <v>0</v>
      </c>
      <c r="Q255" s="148">
        <f t="shared" si="68"/>
        <v>70</v>
      </c>
      <c r="R255" s="148">
        <f t="shared" si="69"/>
        <v>71</v>
      </c>
      <c r="S255" s="147">
        <f t="shared" si="70"/>
        <v>1.0142857142857142</v>
      </c>
      <c r="T255" s="149">
        <f t="shared" si="71"/>
        <v>128</v>
      </c>
      <c r="U255" s="149">
        <f>+PLAN!M263</f>
        <v>140</v>
      </c>
      <c r="V255" s="150">
        <f t="shared" si="72"/>
        <v>0.91428571428571426</v>
      </c>
      <c r="W255" s="49"/>
      <c r="X255" s="56">
        <v>253</v>
      </c>
      <c r="Y255" s="50">
        <f>COUNTIFS('1 TRIM'!$A$8:$A$10507,X255,'1 TRIM'!$J$8:$J$10507,"Programada")</f>
        <v>4</v>
      </c>
      <c r="Z255" s="50">
        <f>COUNTIFS('1 TRIM'!$A$8:$A$10507,X255,'1 TRIM'!$J$8:$J$10507,"Demanda")</f>
        <v>0</v>
      </c>
      <c r="AA255" s="50">
        <f>COUNTIFS('2 TRIM'!$A$8:$A$15000,X255,'2 TRIM'!$J$8:$J$15000,"Programada")</f>
        <v>53</v>
      </c>
      <c r="AB255" s="50">
        <f>COUNTIFS('2 TRIM'!$A$8:$A$15000,X255,'2 TRIM'!$J$8:$J$15000,"Demanda")</f>
        <v>0</v>
      </c>
      <c r="AC255" s="50">
        <f>COUNTIFS('3 TRIM'!$A$8:$A$20000,X255,'3 TRIM'!$J$8:$J$20000,"Programada")</f>
        <v>71</v>
      </c>
      <c r="AD255" s="50">
        <f>COUNTIFS('3 TRIM'!$A$8:$A$20000,X255,'3 TRIM'!$J$8:$J$20000,"Demanda")</f>
        <v>0</v>
      </c>
      <c r="AE255" s="50">
        <f>COUNTIFS('4 TRIM'!$A$8:$A$10161,X255,'4 TRIM'!$G$8:$G$10161,"Programada")</f>
        <v>0</v>
      </c>
      <c r="AF255" s="50">
        <f>COUNTIFS('4 TRIM'!$A$8:$A$10161,X255,'4 TRIM'!$G$8:$G$10161,"Demanda")</f>
        <v>0</v>
      </c>
      <c r="AG255" s="51">
        <f t="shared" si="57"/>
        <v>128</v>
      </c>
      <c r="AH255" s="49"/>
      <c r="AI255" s="56">
        <v>253</v>
      </c>
      <c r="AJ255" s="50">
        <f>COUNTIFS('1 TRIM'!$A$8:$A$15000,AI255,'1 TRIM'!$K$8:$K$15000,"Interno")</f>
        <v>0</v>
      </c>
      <c r="AK255" s="50">
        <f>COUNTIFS('1 TRIM'!$A$8:$A$15000,AI255,'1 TRIM'!$K$8:$K$15000,"Externo")</f>
        <v>4</v>
      </c>
      <c r="AL255" s="50">
        <f>COUNTIFS('2 TRIM'!$A$8:$A$15000,AI255,'2 TRIM'!$K$8:$K$15000,"Interno")</f>
        <v>3</v>
      </c>
      <c r="AM255" s="50">
        <f>COUNTIFS('2 TRIM'!$A$8:$A$15000,AI255,'2 TRIM'!$K$8:$K$15000,"Externo")</f>
        <v>50</v>
      </c>
      <c r="AN255" s="50">
        <f>COUNTIFS('3 TRIM'!A$8:A$5481,AI255,'3 TRIM'!K$8:K$5481,"Interno")</f>
        <v>0</v>
      </c>
      <c r="AO255" s="50">
        <f>COUNTIFS('3 TRIM'!A$8:A$5481,AI255,'3 TRIM'!K$8:K$5481,"Externo")</f>
        <v>62</v>
      </c>
      <c r="AP255" s="50">
        <f>COUNTIFS('4 TRIM'!A$8:A$5161,AI255,'4 TRIM'!H$8:H$5161,"Interno")</f>
        <v>0</v>
      </c>
      <c r="AQ255" s="50">
        <f>COUNTIFS('4 TRIM'!A$8:A$5161,AI255,'4 TRIM'!H$8:H$5161,"Externo")</f>
        <v>0</v>
      </c>
      <c r="AR255" s="51">
        <f t="shared" si="73"/>
        <v>119</v>
      </c>
      <c r="AS255" s="49"/>
      <c r="AT255" s="56">
        <v>253</v>
      </c>
      <c r="AU255" s="52">
        <f>COUNTIFS('1 TRIM'!$A$8:$A$15000,AT255,'1 TRIM'!$L$8:$L$15000,"Campo")</f>
        <v>4</v>
      </c>
      <c r="AV255" s="52">
        <f>COUNTIFS('1 TRIM'!$A$8:$A$15000,AT255,'1 TRIM'!$L$8:$L$15000,"Oficina")</f>
        <v>0</v>
      </c>
      <c r="AW255" s="52">
        <f>COUNTIFS('1 TRIM'!$A$8:$A$15000,AT255,'1 TRIM'!$L$8:$L$15000,"Virtual")</f>
        <v>0</v>
      </c>
      <c r="AX255" s="52">
        <f>COUNTIFS('2 TRIM'!$A$8:$A$15000,AT255,'2 TRIM'!$L$8:$L$15000,"Campo")</f>
        <v>44</v>
      </c>
      <c r="AY255" s="52">
        <f>COUNTIFS('2 TRIM'!$A$8:$A$15000,AT255,'2 TRIM'!$L$8:$L$15000,"Oficina")</f>
        <v>2</v>
      </c>
      <c r="AZ255" s="52">
        <f>COUNTIFS('2 TRIM'!$A$8:$A$15000,AT255,'2 TRIM'!$L$8:$L$15000,"Virtual")</f>
        <v>7</v>
      </c>
      <c r="BA255" s="52">
        <f>COUNTIFS('3 TRIM'!$A$8:$A$5481,AT255,'3 TRIM'!$L$8:$L$5481,"Campo")</f>
        <v>61</v>
      </c>
      <c r="BB255" s="52">
        <f>COUNTIFS('3 TRIM'!$A$8:$A$5481,AT255,'3 TRIM'!$L$8:$L$5481,"Oficina")</f>
        <v>0</v>
      </c>
      <c r="BC255" s="52">
        <f>COUNTIFS('3 TRIM'!$A$8:$A$5481,AT255,'3 TRIM'!$L$8:$L$5481,"Virtual")</f>
        <v>1</v>
      </c>
      <c r="BD255" s="50">
        <f>COUNTIFS('4 TRIM'!$A$8:$A$5161,X255,'4 TRIM'!$I$8:$I$5161,"Campo")</f>
        <v>0</v>
      </c>
      <c r="BE255" s="52">
        <f>COUNTIFS('4 TRIM'!$A$8:$A$5161,AT255,'4 TRIM'!$I$8:$I$5161,"Oficina")</f>
        <v>0</v>
      </c>
      <c r="BF255" s="52">
        <f>COUNTIFS('4 TRIM'!$A$8:$A$5161,AT255,'4 TRIM'!$I$8:$I$5161,"Virtual")</f>
        <v>0</v>
      </c>
      <c r="BG255" s="51">
        <f t="shared" si="74"/>
        <v>119</v>
      </c>
      <c r="BH255" s="49"/>
      <c r="BI255" s="56">
        <v>253</v>
      </c>
      <c r="BJ255" s="52">
        <f>SUMIFS('1 TRIM'!M$8:M$14507,'1 TRIM'!A$8:A$14507,FORMULAS!BI255)</f>
        <v>6</v>
      </c>
      <c r="BK255" s="52">
        <f>SUMIFS('2 TRIM'!M$8:M$6930,'2 TRIM'!A$8:A$6930,FORMULAS!BI255)</f>
        <v>907</v>
      </c>
      <c r="BL255" s="52">
        <f>SUMIFS('3 TRIM'!M$8:M$5481,'3 TRIM'!A$8:A$5481,FORMULAS!BK255)</f>
        <v>0</v>
      </c>
      <c r="BM255" s="52">
        <f>SUMIFS('4 TRIM'!M$8:M$5161,'4 TRIM'!A$8:A$5161,FORMULAS!BL255)</f>
        <v>0</v>
      </c>
      <c r="BN255" s="52">
        <f>SUMIFS('1 TRIM'!Q$8:Q$5507,'1 TRIM'!E$8:E$5507,FORMULAS!BM255)</f>
        <v>0</v>
      </c>
      <c r="BO255" s="49"/>
      <c r="BQ255" s="61"/>
      <c r="BR255" s="49"/>
      <c r="BS255" s="49"/>
      <c r="BT255" s="49"/>
      <c r="BU255" s="49"/>
      <c r="BV255" s="49"/>
      <c r="BW255" s="49"/>
      <c r="BX255" s="49"/>
      <c r="BY255" s="49"/>
      <c r="BZ255" s="49"/>
    </row>
    <row r="256" spans="1:78" x14ac:dyDescent="0.25">
      <c r="A256" s="56">
        <v>254</v>
      </c>
      <c r="B256" s="57">
        <f>+PLAN!I264</f>
        <v>29</v>
      </c>
      <c r="C256" s="38">
        <f t="shared" si="58"/>
        <v>28</v>
      </c>
      <c r="D256" s="39">
        <f t="shared" si="59"/>
        <v>0.96551724137931039</v>
      </c>
      <c r="E256" s="58">
        <f>+PLAN!J264</f>
        <v>29</v>
      </c>
      <c r="F256" s="41">
        <f t="shared" si="60"/>
        <v>27</v>
      </c>
      <c r="G256" s="42">
        <f t="shared" si="61"/>
        <v>0.93103448275862066</v>
      </c>
      <c r="H256" s="148">
        <f t="shared" si="62"/>
        <v>58</v>
      </c>
      <c r="I256" s="148">
        <f t="shared" si="63"/>
        <v>55</v>
      </c>
      <c r="J256" s="147">
        <f t="shared" si="64"/>
        <v>0.94827586206896552</v>
      </c>
      <c r="K256" s="59">
        <f>+PLAN!K264</f>
        <v>29</v>
      </c>
      <c r="L256" s="44">
        <f t="shared" si="65"/>
        <v>34</v>
      </c>
      <c r="M256" s="45">
        <f t="shared" si="66"/>
        <v>1.1724137931034482</v>
      </c>
      <c r="N256" s="46">
        <f>+PLAN!L264</f>
        <v>29</v>
      </c>
      <c r="O256" s="47">
        <f>COUNTIF('4 TRIM'!$A$8:$A$5161,A256)</f>
        <v>0</v>
      </c>
      <c r="P256" s="48">
        <f t="shared" si="67"/>
        <v>0</v>
      </c>
      <c r="Q256" s="148">
        <f t="shared" si="68"/>
        <v>58</v>
      </c>
      <c r="R256" s="148">
        <f t="shared" si="69"/>
        <v>34</v>
      </c>
      <c r="S256" s="147">
        <f t="shared" si="70"/>
        <v>0.58620689655172409</v>
      </c>
      <c r="T256" s="149">
        <f t="shared" si="71"/>
        <v>89</v>
      </c>
      <c r="U256" s="149">
        <f>+PLAN!M264</f>
        <v>116</v>
      </c>
      <c r="V256" s="150">
        <f t="shared" si="72"/>
        <v>0.76724137931034486</v>
      </c>
      <c r="W256" s="49"/>
      <c r="X256" s="56">
        <v>254</v>
      </c>
      <c r="Y256" s="50">
        <f>COUNTIFS('1 TRIM'!$A$8:$A$10507,X256,'1 TRIM'!$J$8:$J$10507,"Programada")</f>
        <v>28</v>
      </c>
      <c r="Z256" s="50">
        <f>COUNTIFS('1 TRIM'!$A$8:$A$10507,X256,'1 TRIM'!$J$8:$J$10507,"Demanda")</f>
        <v>4</v>
      </c>
      <c r="AA256" s="50">
        <f>COUNTIFS('2 TRIM'!$A$8:$A$15000,X256,'2 TRIM'!$J$8:$J$15000,"Programada")</f>
        <v>27</v>
      </c>
      <c r="AB256" s="50">
        <f>COUNTIFS('2 TRIM'!$A$8:$A$15000,X256,'2 TRIM'!$J$8:$J$15000,"Demanda")</f>
        <v>1</v>
      </c>
      <c r="AC256" s="50">
        <f>COUNTIFS('3 TRIM'!$A$8:$A$20000,X256,'3 TRIM'!$J$8:$J$20000,"Programada")</f>
        <v>34</v>
      </c>
      <c r="AD256" s="50">
        <f>COUNTIFS('3 TRIM'!$A$8:$A$20000,X256,'3 TRIM'!$J$8:$J$20000,"Demanda")</f>
        <v>0</v>
      </c>
      <c r="AE256" s="50">
        <f>COUNTIFS('4 TRIM'!$A$8:$A$10161,X256,'4 TRIM'!$G$8:$G$10161,"Programada")</f>
        <v>0</v>
      </c>
      <c r="AF256" s="50">
        <f>COUNTIFS('4 TRIM'!$A$8:$A$10161,X256,'4 TRIM'!$G$8:$G$10161,"Demanda")</f>
        <v>0</v>
      </c>
      <c r="AG256" s="51">
        <f t="shared" si="57"/>
        <v>94</v>
      </c>
      <c r="AH256" s="49"/>
      <c r="AI256" s="56">
        <v>254</v>
      </c>
      <c r="AJ256" s="50">
        <f>COUNTIFS('1 TRIM'!$A$8:$A$15000,AI256,'1 TRIM'!$K$8:$K$15000,"Interno")</f>
        <v>0</v>
      </c>
      <c r="AK256" s="50">
        <f>COUNTIFS('1 TRIM'!$A$8:$A$15000,AI256,'1 TRIM'!$K$8:$K$15000,"Externo")</f>
        <v>32</v>
      </c>
      <c r="AL256" s="50">
        <f>COUNTIFS('2 TRIM'!$A$8:$A$15000,AI256,'2 TRIM'!$K$8:$K$15000,"Interno")</f>
        <v>0</v>
      </c>
      <c r="AM256" s="50">
        <f>COUNTIFS('2 TRIM'!$A$8:$A$15000,AI256,'2 TRIM'!$K$8:$K$15000,"Externo")</f>
        <v>28</v>
      </c>
      <c r="AN256" s="50">
        <f>COUNTIFS('3 TRIM'!A$8:A$5481,AI256,'3 TRIM'!K$8:K$5481,"Interno")</f>
        <v>0</v>
      </c>
      <c r="AO256" s="50">
        <f>COUNTIFS('3 TRIM'!A$8:A$5481,AI256,'3 TRIM'!K$8:K$5481,"Externo")</f>
        <v>28</v>
      </c>
      <c r="AP256" s="50">
        <f>COUNTIFS('4 TRIM'!A$8:A$5161,AI256,'4 TRIM'!H$8:H$5161,"Interno")</f>
        <v>0</v>
      </c>
      <c r="AQ256" s="50">
        <f>COUNTIFS('4 TRIM'!A$8:A$5161,AI256,'4 TRIM'!H$8:H$5161,"Externo")</f>
        <v>0</v>
      </c>
      <c r="AR256" s="51">
        <f t="shared" si="73"/>
        <v>88</v>
      </c>
      <c r="AS256" s="49"/>
      <c r="AT256" s="56">
        <v>254</v>
      </c>
      <c r="AU256" s="52">
        <f>COUNTIFS('1 TRIM'!$A$8:$A$15000,AT256,'1 TRIM'!$L$8:$L$15000,"Campo")</f>
        <v>19</v>
      </c>
      <c r="AV256" s="52">
        <f>COUNTIFS('1 TRIM'!$A$8:$A$15000,AT256,'1 TRIM'!$L$8:$L$15000,"Oficina")</f>
        <v>1</v>
      </c>
      <c r="AW256" s="52">
        <f>COUNTIFS('1 TRIM'!$A$8:$A$15000,AT256,'1 TRIM'!$L$8:$L$15000,"Virtual")</f>
        <v>12</v>
      </c>
      <c r="AX256" s="52">
        <f>COUNTIFS('2 TRIM'!$A$8:$A$15000,AT256,'2 TRIM'!$L$8:$L$15000,"Campo")</f>
        <v>24</v>
      </c>
      <c r="AY256" s="52">
        <f>COUNTIFS('2 TRIM'!$A$8:$A$15000,AT256,'2 TRIM'!$L$8:$L$15000,"Oficina")</f>
        <v>1</v>
      </c>
      <c r="AZ256" s="52">
        <f>COUNTIFS('2 TRIM'!$A$8:$A$15000,AT256,'2 TRIM'!$L$8:$L$15000,"Virtual")</f>
        <v>3</v>
      </c>
      <c r="BA256" s="52">
        <f>COUNTIFS('3 TRIM'!$A$8:$A$5481,AT256,'3 TRIM'!$L$8:$L$5481,"Campo")</f>
        <v>22</v>
      </c>
      <c r="BB256" s="52">
        <f>COUNTIFS('3 TRIM'!$A$8:$A$5481,AT256,'3 TRIM'!$L$8:$L$5481,"Oficina")</f>
        <v>1</v>
      </c>
      <c r="BC256" s="52">
        <f>COUNTIFS('3 TRIM'!$A$8:$A$5481,AT256,'3 TRIM'!$L$8:$L$5481,"Virtual")</f>
        <v>5</v>
      </c>
      <c r="BD256" s="50">
        <f>COUNTIFS('4 TRIM'!$A$8:$A$5161,X256,'4 TRIM'!$I$8:$I$5161,"Campo")</f>
        <v>0</v>
      </c>
      <c r="BE256" s="52">
        <f>COUNTIFS('4 TRIM'!$A$8:$A$5161,AT256,'4 TRIM'!$I$8:$I$5161,"Oficina")</f>
        <v>0</v>
      </c>
      <c r="BF256" s="52">
        <f>COUNTIFS('4 TRIM'!$A$8:$A$5161,AT256,'4 TRIM'!$I$8:$I$5161,"Virtual")</f>
        <v>0</v>
      </c>
      <c r="BG256" s="51">
        <f t="shared" si="74"/>
        <v>88</v>
      </c>
      <c r="BH256" s="49"/>
      <c r="BI256" s="56">
        <v>254</v>
      </c>
      <c r="BJ256" s="52">
        <f>SUMIFS('1 TRIM'!M$8:M$14507,'1 TRIM'!A$8:A$14507,FORMULAS!BI256)</f>
        <v>489</v>
      </c>
      <c r="BK256" s="52">
        <f>SUMIFS('2 TRIM'!M$8:M$6930,'2 TRIM'!A$8:A$6930,FORMULAS!BI256)</f>
        <v>147</v>
      </c>
      <c r="BL256" s="52">
        <f>SUMIFS('3 TRIM'!M$8:M$5481,'3 TRIM'!A$8:A$5481,FORMULAS!BK256)</f>
        <v>12</v>
      </c>
      <c r="BM256" s="52">
        <f>SUMIFS('4 TRIM'!M$8:M$5161,'4 TRIM'!A$8:A$5161,FORMULAS!BL256)</f>
        <v>0</v>
      </c>
      <c r="BN256" s="52">
        <f>SUMIFS('1 TRIM'!Q$8:Q$5507,'1 TRIM'!E$8:E$5507,FORMULAS!BM256)</f>
        <v>0</v>
      </c>
      <c r="BO256" s="49"/>
      <c r="BQ256" s="61"/>
      <c r="BR256" s="49"/>
      <c r="BS256" s="49"/>
      <c r="BT256" s="49"/>
      <c r="BU256" s="49"/>
      <c r="BV256" s="49"/>
      <c r="BW256" s="49"/>
      <c r="BX256" s="49"/>
      <c r="BY256" s="49"/>
      <c r="BZ256" s="49"/>
    </row>
    <row r="257" spans="1:78" x14ac:dyDescent="0.25">
      <c r="A257" s="56">
        <v>255</v>
      </c>
      <c r="B257" s="57">
        <f>+PLAN!I265</f>
        <v>29</v>
      </c>
      <c r="C257" s="38">
        <f t="shared" si="58"/>
        <v>28</v>
      </c>
      <c r="D257" s="39">
        <f t="shared" si="59"/>
        <v>0.96551724137931039</v>
      </c>
      <c r="E257" s="58">
        <f>+PLAN!J265</f>
        <v>29</v>
      </c>
      <c r="F257" s="41">
        <f t="shared" si="60"/>
        <v>28</v>
      </c>
      <c r="G257" s="42">
        <f t="shared" si="61"/>
        <v>0.96551724137931039</v>
      </c>
      <c r="H257" s="148">
        <f t="shared" si="62"/>
        <v>58</v>
      </c>
      <c r="I257" s="148">
        <f t="shared" si="63"/>
        <v>56</v>
      </c>
      <c r="J257" s="147">
        <f t="shared" si="64"/>
        <v>0.96551724137931039</v>
      </c>
      <c r="K257" s="59">
        <f>+PLAN!K265</f>
        <v>29</v>
      </c>
      <c r="L257" s="44">
        <f t="shared" si="65"/>
        <v>19</v>
      </c>
      <c r="M257" s="45">
        <f t="shared" si="66"/>
        <v>0.65517241379310343</v>
      </c>
      <c r="N257" s="46">
        <f>+PLAN!L265</f>
        <v>29</v>
      </c>
      <c r="O257" s="47">
        <f>COUNTIF('4 TRIM'!$A$8:$A$5161,A257)</f>
        <v>0</v>
      </c>
      <c r="P257" s="48">
        <f t="shared" si="67"/>
        <v>0</v>
      </c>
      <c r="Q257" s="148">
        <f t="shared" si="68"/>
        <v>58</v>
      </c>
      <c r="R257" s="148">
        <f t="shared" si="69"/>
        <v>19</v>
      </c>
      <c r="S257" s="147">
        <f t="shared" si="70"/>
        <v>0.32758620689655171</v>
      </c>
      <c r="T257" s="149">
        <f t="shared" si="71"/>
        <v>75</v>
      </c>
      <c r="U257" s="149">
        <f>+PLAN!M265</f>
        <v>116</v>
      </c>
      <c r="V257" s="150">
        <f t="shared" si="72"/>
        <v>0.64655172413793105</v>
      </c>
      <c r="W257" s="49"/>
      <c r="X257" s="56">
        <v>255</v>
      </c>
      <c r="Y257" s="50">
        <f>COUNTIFS('1 TRIM'!$A$8:$A$10507,X257,'1 TRIM'!$J$8:$J$10507,"Programada")</f>
        <v>28</v>
      </c>
      <c r="Z257" s="50">
        <f>COUNTIFS('1 TRIM'!$A$8:$A$10507,X257,'1 TRIM'!$J$8:$J$10507,"Demanda")</f>
        <v>0</v>
      </c>
      <c r="AA257" s="50">
        <f>COUNTIFS('2 TRIM'!$A$8:$A$15000,X257,'2 TRIM'!$J$8:$J$15000,"Programada")</f>
        <v>28</v>
      </c>
      <c r="AB257" s="50">
        <f>COUNTIFS('2 TRIM'!$A$8:$A$15000,X257,'2 TRIM'!$J$8:$J$15000,"Demanda")</f>
        <v>0</v>
      </c>
      <c r="AC257" s="50">
        <f>COUNTIFS('3 TRIM'!$A$8:$A$20000,X257,'3 TRIM'!$J$8:$J$20000,"Programada")</f>
        <v>19</v>
      </c>
      <c r="AD257" s="50">
        <f>COUNTIFS('3 TRIM'!$A$8:$A$20000,X257,'3 TRIM'!$J$8:$J$20000,"Demanda")</f>
        <v>0</v>
      </c>
      <c r="AE257" s="50">
        <f>COUNTIFS('4 TRIM'!$A$8:$A$10161,X257,'4 TRIM'!$G$8:$G$10161,"Programada")</f>
        <v>0</v>
      </c>
      <c r="AF257" s="50">
        <f>COUNTIFS('4 TRIM'!$A$8:$A$10161,X257,'4 TRIM'!$G$8:$G$10161,"Demanda")</f>
        <v>0</v>
      </c>
      <c r="AG257" s="51">
        <f t="shared" si="57"/>
        <v>75</v>
      </c>
      <c r="AH257" s="49"/>
      <c r="AI257" s="56">
        <v>255</v>
      </c>
      <c r="AJ257" s="50">
        <f>COUNTIFS('1 TRIM'!$A$8:$A$15000,AI257,'1 TRIM'!$K$8:$K$15000,"Interno")</f>
        <v>24</v>
      </c>
      <c r="AK257" s="50">
        <f>COUNTIFS('1 TRIM'!$A$8:$A$15000,AI257,'1 TRIM'!$K$8:$K$15000,"Externo")</f>
        <v>4</v>
      </c>
      <c r="AL257" s="50">
        <f>COUNTIFS('2 TRIM'!$A$8:$A$15000,AI257,'2 TRIM'!$K$8:$K$15000,"Interno")</f>
        <v>9</v>
      </c>
      <c r="AM257" s="50">
        <f>COUNTIFS('2 TRIM'!$A$8:$A$15000,AI257,'2 TRIM'!$K$8:$K$15000,"Externo")</f>
        <v>19</v>
      </c>
      <c r="AN257" s="50">
        <f>COUNTIFS('3 TRIM'!A$8:A$5481,AI257,'3 TRIM'!K$8:K$5481,"Interno")</f>
        <v>0</v>
      </c>
      <c r="AO257" s="50">
        <f>COUNTIFS('3 TRIM'!A$8:A$5481,AI257,'3 TRIM'!K$8:K$5481,"Externo")</f>
        <v>15</v>
      </c>
      <c r="AP257" s="50">
        <f>COUNTIFS('4 TRIM'!A$8:A$5161,AI257,'4 TRIM'!H$8:H$5161,"Interno")</f>
        <v>0</v>
      </c>
      <c r="AQ257" s="50">
        <f>COUNTIFS('4 TRIM'!A$8:A$5161,AI257,'4 TRIM'!H$8:H$5161,"Externo")</f>
        <v>0</v>
      </c>
      <c r="AR257" s="51">
        <f t="shared" si="73"/>
        <v>71</v>
      </c>
      <c r="AS257" s="49"/>
      <c r="AT257" s="56">
        <v>255</v>
      </c>
      <c r="AU257" s="52">
        <f>COUNTIFS('1 TRIM'!$A$8:$A$15000,AT257,'1 TRIM'!$L$8:$L$15000,"Campo")</f>
        <v>24</v>
      </c>
      <c r="AV257" s="52">
        <f>COUNTIFS('1 TRIM'!$A$8:$A$15000,AT257,'1 TRIM'!$L$8:$L$15000,"Oficina")</f>
        <v>4</v>
      </c>
      <c r="AW257" s="52">
        <f>COUNTIFS('1 TRIM'!$A$8:$A$15000,AT257,'1 TRIM'!$L$8:$L$15000,"Virtual")</f>
        <v>0</v>
      </c>
      <c r="AX257" s="52">
        <f>COUNTIFS('2 TRIM'!$A$8:$A$15000,AT257,'2 TRIM'!$L$8:$L$15000,"Campo")</f>
        <v>25</v>
      </c>
      <c r="AY257" s="52">
        <f>COUNTIFS('2 TRIM'!$A$8:$A$15000,AT257,'2 TRIM'!$L$8:$L$15000,"Oficina")</f>
        <v>3</v>
      </c>
      <c r="AZ257" s="52">
        <f>COUNTIFS('2 TRIM'!$A$8:$A$15000,AT257,'2 TRIM'!$L$8:$L$15000,"Virtual")</f>
        <v>0</v>
      </c>
      <c r="BA257" s="52">
        <f>COUNTIFS('3 TRIM'!$A$8:$A$5481,AT257,'3 TRIM'!$L$8:$L$5481,"Campo")</f>
        <v>15</v>
      </c>
      <c r="BB257" s="52">
        <f>COUNTIFS('3 TRIM'!$A$8:$A$5481,AT257,'3 TRIM'!$L$8:$L$5481,"Oficina")</f>
        <v>0</v>
      </c>
      <c r="BC257" s="52">
        <f>COUNTIFS('3 TRIM'!$A$8:$A$5481,AT257,'3 TRIM'!$L$8:$L$5481,"Virtual")</f>
        <v>0</v>
      </c>
      <c r="BD257" s="50">
        <f>COUNTIFS('4 TRIM'!$A$8:$A$5161,X257,'4 TRIM'!$I$8:$I$5161,"Campo")</f>
        <v>0</v>
      </c>
      <c r="BE257" s="52">
        <f>COUNTIFS('4 TRIM'!$A$8:$A$5161,AT257,'4 TRIM'!$I$8:$I$5161,"Oficina")</f>
        <v>0</v>
      </c>
      <c r="BF257" s="52">
        <f>COUNTIFS('4 TRIM'!$A$8:$A$5161,AT257,'4 TRIM'!$I$8:$I$5161,"Virtual")</f>
        <v>0</v>
      </c>
      <c r="BG257" s="51">
        <f t="shared" si="74"/>
        <v>71</v>
      </c>
      <c r="BH257" s="49"/>
      <c r="BI257" s="56">
        <v>255</v>
      </c>
      <c r="BJ257" s="52">
        <f>SUMIFS('1 TRIM'!M$8:M$14507,'1 TRIM'!A$8:A$14507,FORMULAS!BI257)</f>
        <v>287</v>
      </c>
      <c r="BK257" s="52">
        <f>SUMIFS('2 TRIM'!M$8:M$6930,'2 TRIM'!A$8:A$6930,FORMULAS!BI257)</f>
        <v>136</v>
      </c>
      <c r="BL257" s="52">
        <f>SUMIFS('3 TRIM'!M$8:M$5481,'3 TRIM'!A$8:A$5481,FORMULAS!BK257)</f>
        <v>135</v>
      </c>
      <c r="BM257" s="52">
        <f>SUMIFS('4 TRIM'!M$8:M$5161,'4 TRIM'!A$8:A$5161,FORMULAS!BL257)</f>
        <v>0</v>
      </c>
      <c r="BN257" s="52">
        <f>SUMIFS('1 TRIM'!Q$8:Q$5507,'1 TRIM'!E$8:E$5507,FORMULAS!BM257)</f>
        <v>0</v>
      </c>
      <c r="BO257" s="49"/>
      <c r="BQ257" s="61"/>
      <c r="BR257" s="49"/>
      <c r="BS257" s="49"/>
      <c r="BT257" s="49"/>
      <c r="BU257" s="49"/>
      <c r="BV257" s="49"/>
      <c r="BW257" s="49"/>
      <c r="BX257" s="49"/>
      <c r="BY257" s="49"/>
      <c r="BZ257" s="49"/>
    </row>
    <row r="258" spans="1:78" x14ac:dyDescent="0.25">
      <c r="A258" s="56">
        <v>256</v>
      </c>
      <c r="B258" s="57">
        <f>+PLAN!I266</f>
        <v>12</v>
      </c>
      <c r="C258" s="38">
        <f t="shared" si="58"/>
        <v>0</v>
      </c>
      <c r="D258" s="39">
        <f t="shared" si="59"/>
        <v>0</v>
      </c>
      <c r="E258" s="58">
        <f>+PLAN!J266</f>
        <v>44</v>
      </c>
      <c r="F258" s="41">
        <f t="shared" si="60"/>
        <v>17</v>
      </c>
      <c r="G258" s="42">
        <f t="shared" si="61"/>
        <v>0.38636363636363635</v>
      </c>
      <c r="H258" s="148">
        <f t="shared" si="62"/>
        <v>56</v>
      </c>
      <c r="I258" s="148">
        <f t="shared" si="63"/>
        <v>17</v>
      </c>
      <c r="J258" s="147">
        <f t="shared" si="64"/>
        <v>0.30357142857142855</v>
      </c>
      <c r="K258" s="59">
        <f>+PLAN!K266</f>
        <v>44</v>
      </c>
      <c r="L258" s="44">
        <f t="shared" si="65"/>
        <v>29</v>
      </c>
      <c r="M258" s="45">
        <f t="shared" si="66"/>
        <v>0.65909090909090906</v>
      </c>
      <c r="N258" s="46">
        <f>+PLAN!L266</f>
        <v>20</v>
      </c>
      <c r="O258" s="47">
        <f>COUNTIF('4 TRIM'!$A$8:$A$5161,A258)</f>
        <v>0</v>
      </c>
      <c r="P258" s="48">
        <f t="shared" si="67"/>
        <v>0</v>
      </c>
      <c r="Q258" s="148">
        <f t="shared" si="68"/>
        <v>64</v>
      </c>
      <c r="R258" s="148">
        <f t="shared" si="69"/>
        <v>29</v>
      </c>
      <c r="S258" s="147">
        <f t="shared" si="70"/>
        <v>0.453125</v>
      </c>
      <c r="T258" s="149">
        <f t="shared" si="71"/>
        <v>46</v>
      </c>
      <c r="U258" s="149">
        <f>+PLAN!M266</f>
        <v>120</v>
      </c>
      <c r="V258" s="150">
        <f t="shared" si="72"/>
        <v>0.38333333333333336</v>
      </c>
      <c r="W258" s="49"/>
      <c r="X258" s="56">
        <v>256</v>
      </c>
      <c r="Y258" s="50">
        <f>COUNTIFS('1 TRIM'!$A$8:$A$10507,X258,'1 TRIM'!$J$8:$J$10507,"Programada")</f>
        <v>0</v>
      </c>
      <c r="Z258" s="50">
        <f>COUNTIFS('1 TRIM'!$A$8:$A$10507,X258,'1 TRIM'!$J$8:$J$10507,"Demanda")</f>
        <v>0</v>
      </c>
      <c r="AA258" s="50">
        <f>COUNTIFS('2 TRIM'!$A$8:$A$15000,X258,'2 TRIM'!$J$8:$J$15000,"Programada")</f>
        <v>17</v>
      </c>
      <c r="AB258" s="50">
        <f>COUNTIFS('2 TRIM'!$A$8:$A$15000,X258,'2 TRIM'!$J$8:$J$15000,"Demanda")</f>
        <v>0</v>
      </c>
      <c r="AC258" s="50">
        <f>COUNTIFS('3 TRIM'!$A$8:$A$20000,X258,'3 TRIM'!$J$8:$J$20000,"Programada")</f>
        <v>29</v>
      </c>
      <c r="AD258" s="50">
        <f>COUNTIFS('3 TRIM'!$A$8:$A$20000,X258,'3 TRIM'!$J$8:$J$20000,"Demanda")</f>
        <v>0</v>
      </c>
      <c r="AE258" s="50">
        <f>COUNTIFS('4 TRIM'!$A$8:$A$10161,X258,'4 TRIM'!$G$8:$G$10161,"Programada")</f>
        <v>0</v>
      </c>
      <c r="AF258" s="50">
        <f>COUNTIFS('4 TRIM'!$A$8:$A$10161,X258,'4 TRIM'!$G$8:$G$10161,"Demanda")</f>
        <v>0</v>
      </c>
      <c r="AG258" s="51">
        <f t="shared" si="57"/>
        <v>46</v>
      </c>
      <c r="AH258" s="49"/>
      <c r="AI258" s="56">
        <v>256</v>
      </c>
      <c r="AJ258" s="50">
        <f>COUNTIFS('1 TRIM'!$A$8:$A$15000,AI258,'1 TRIM'!$K$8:$K$15000,"Interno")</f>
        <v>0</v>
      </c>
      <c r="AK258" s="50">
        <f>COUNTIFS('1 TRIM'!$A$8:$A$15000,AI258,'1 TRIM'!$K$8:$K$15000,"Externo")</f>
        <v>0</v>
      </c>
      <c r="AL258" s="50">
        <f>COUNTIFS('2 TRIM'!$A$8:$A$15000,AI258,'2 TRIM'!$K$8:$K$15000,"Interno")</f>
        <v>0</v>
      </c>
      <c r="AM258" s="50">
        <f>COUNTIFS('2 TRIM'!$A$8:$A$15000,AI258,'2 TRIM'!$K$8:$K$15000,"Externo")</f>
        <v>17</v>
      </c>
      <c r="AN258" s="50">
        <f>COUNTIFS('3 TRIM'!A$8:A$5481,AI258,'3 TRIM'!K$8:K$5481,"Interno")</f>
        <v>1</v>
      </c>
      <c r="AO258" s="50">
        <f>COUNTIFS('3 TRIM'!A$8:A$5481,AI258,'3 TRIM'!K$8:K$5481,"Externo")</f>
        <v>28</v>
      </c>
      <c r="AP258" s="50">
        <f>COUNTIFS('4 TRIM'!A$8:A$5161,AI258,'4 TRIM'!H$8:H$5161,"Interno")</f>
        <v>0</v>
      </c>
      <c r="AQ258" s="50">
        <f>COUNTIFS('4 TRIM'!A$8:A$5161,AI258,'4 TRIM'!H$8:H$5161,"Externo")</f>
        <v>0</v>
      </c>
      <c r="AR258" s="51">
        <f t="shared" si="73"/>
        <v>46</v>
      </c>
      <c r="AS258" s="49"/>
      <c r="AT258" s="56">
        <v>256</v>
      </c>
      <c r="AU258" s="52">
        <f>COUNTIFS('1 TRIM'!$A$8:$A$15000,AT258,'1 TRIM'!$L$8:$L$15000,"Campo")</f>
        <v>0</v>
      </c>
      <c r="AV258" s="52">
        <f>COUNTIFS('1 TRIM'!$A$8:$A$15000,AT258,'1 TRIM'!$L$8:$L$15000,"Oficina")</f>
        <v>0</v>
      </c>
      <c r="AW258" s="52">
        <f>COUNTIFS('1 TRIM'!$A$8:$A$15000,AT258,'1 TRIM'!$L$8:$L$15000,"Virtual")</f>
        <v>0</v>
      </c>
      <c r="AX258" s="52">
        <f>COUNTIFS('2 TRIM'!$A$8:$A$15000,AT258,'2 TRIM'!$L$8:$L$15000,"Campo")</f>
        <v>17</v>
      </c>
      <c r="AY258" s="52">
        <f>COUNTIFS('2 TRIM'!$A$8:$A$15000,AT258,'2 TRIM'!$L$8:$L$15000,"Oficina")</f>
        <v>0</v>
      </c>
      <c r="AZ258" s="52">
        <f>COUNTIFS('2 TRIM'!$A$8:$A$15000,AT258,'2 TRIM'!$L$8:$L$15000,"Virtual")</f>
        <v>0</v>
      </c>
      <c r="BA258" s="52">
        <f>COUNTIFS('3 TRIM'!$A$8:$A$5481,AT258,'3 TRIM'!$L$8:$L$5481,"Campo")</f>
        <v>27</v>
      </c>
      <c r="BB258" s="52">
        <f>COUNTIFS('3 TRIM'!$A$8:$A$5481,AT258,'3 TRIM'!$L$8:$L$5481,"Oficina")</f>
        <v>0</v>
      </c>
      <c r="BC258" s="52">
        <f>COUNTIFS('3 TRIM'!$A$8:$A$5481,AT258,'3 TRIM'!$L$8:$L$5481,"Virtual")</f>
        <v>2</v>
      </c>
      <c r="BD258" s="50">
        <f>COUNTIFS('4 TRIM'!$A$8:$A$5161,X258,'4 TRIM'!$I$8:$I$5161,"Campo")</f>
        <v>0</v>
      </c>
      <c r="BE258" s="52">
        <f>COUNTIFS('4 TRIM'!$A$8:$A$5161,AT258,'4 TRIM'!$I$8:$I$5161,"Oficina")</f>
        <v>0</v>
      </c>
      <c r="BF258" s="52">
        <f>COUNTIFS('4 TRIM'!$A$8:$A$5161,AT258,'4 TRIM'!$I$8:$I$5161,"Virtual")</f>
        <v>0</v>
      </c>
      <c r="BG258" s="51">
        <f t="shared" si="74"/>
        <v>46</v>
      </c>
      <c r="BH258" s="49"/>
      <c r="BI258" s="56">
        <v>256</v>
      </c>
      <c r="BJ258" s="52">
        <f>SUMIFS('1 TRIM'!M$8:M$14507,'1 TRIM'!A$8:A$14507,FORMULAS!BI258)</f>
        <v>0</v>
      </c>
      <c r="BK258" s="52">
        <f>SUMIFS('2 TRIM'!M$8:M$6930,'2 TRIM'!A$8:A$6930,FORMULAS!BI258)</f>
        <v>52</v>
      </c>
      <c r="BL258" s="52">
        <f>SUMIFS('3 TRIM'!M$8:M$5481,'3 TRIM'!A$8:A$5481,FORMULAS!BK258)</f>
        <v>34</v>
      </c>
      <c r="BM258" s="52">
        <f>SUMIFS('4 TRIM'!M$8:M$5161,'4 TRIM'!A$8:A$5161,FORMULAS!BL258)</f>
        <v>0</v>
      </c>
      <c r="BN258" s="52">
        <f>SUMIFS('1 TRIM'!Q$8:Q$5507,'1 TRIM'!E$8:E$5507,FORMULAS!BM258)</f>
        <v>0</v>
      </c>
      <c r="BO258" s="49"/>
      <c r="BQ258" s="61"/>
      <c r="BR258" s="49"/>
      <c r="BS258" s="49"/>
      <c r="BT258" s="49"/>
      <c r="BU258" s="49"/>
      <c r="BV258" s="49"/>
      <c r="BW258" s="49"/>
      <c r="BX258" s="49"/>
      <c r="BY258" s="49"/>
      <c r="BZ258" s="49"/>
    </row>
    <row r="259" spans="1:78" x14ac:dyDescent="0.25">
      <c r="A259" s="56">
        <v>257</v>
      </c>
      <c r="B259" s="57">
        <f>+PLAN!I267</f>
        <v>10</v>
      </c>
      <c r="C259" s="38">
        <f t="shared" si="58"/>
        <v>14</v>
      </c>
      <c r="D259" s="39">
        <f t="shared" si="59"/>
        <v>1.4</v>
      </c>
      <c r="E259" s="58">
        <f>+PLAN!J267</f>
        <v>38</v>
      </c>
      <c r="F259" s="41">
        <f t="shared" si="60"/>
        <v>49</v>
      </c>
      <c r="G259" s="42">
        <f t="shared" si="61"/>
        <v>1.2894736842105263</v>
      </c>
      <c r="H259" s="148">
        <f t="shared" si="62"/>
        <v>48</v>
      </c>
      <c r="I259" s="148">
        <f t="shared" si="63"/>
        <v>63</v>
      </c>
      <c r="J259" s="147">
        <f t="shared" si="64"/>
        <v>1.3125</v>
      </c>
      <c r="K259" s="59">
        <f>+PLAN!K267</f>
        <v>38</v>
      </c>
      <c r="L259" s="44">
        <f t="shared" si="65"/>
        <v>37</v>
      </c>
      <c r="M259" s="45">
        <f t="shared" si="66"/>
        <v>0.97368421052631582</v>
      </c>
      <c r="N259" s="46">
        <f>+PLAN!L267</f>
        <v>30</v>
      </c>
      <c r="O259" s="47">
        <f>COUNTIF('4 TRIM'!$A$8:$A$5161,A259)</f>
        <v>0</v>
      </c>
      <c r="P259" s="48">
        <f t="shared" si="67"/>
        <v>0</v>
      </c>
      <c r="Q259" s="148">
        <f t="shared" si="68"/>
        <v>68</v>
      </c>
      <c r="R259" s="148">
        <f t="shared" si="69"/>
        <v>37</v>
      </c>
      <c r="S259" s="147">
        <f t="shared" si="70"/>
        <v>0.54411764705882348</v>
      </c>
      <c r="T259" s="149">
        <f t="shared" si="71"/>
        <v>100</v>
      </c>
      <c r="U259" s="149">
        <f>+PLAN!M267</f>
        <v>116</v>
      </c>
      <c r="V259" s="150">
        <f t="shared" si="72"/>
        <v>0.86206896551724133</v>
      </c>
      <c r="W259" s="49"/>
      <c r="X259" s="56">
        <v>257</v>
      </c>
      <c r="Y259" s="50">
        <f>COUNTIFS('1 TRIM'!$A$8:$A$10507,X259,'1 TRIM'!$J$8:$J$10507,"Programada")</f>
        <v>14</v>
      </c>
      <c r="Z259" s="50">
        <f>COUNTIFS('1 TRIM'!$A$8:$A$10507,X259,'1 TRIM'!$J$8:$J$10507,"Demanda")</f>
        <v>0</v>
      </c>
      <c r="AA259" s="50">
        <f>COUNTIFS('2 TRIM'!$A$8:$A$15000,X259,'2 TRIM'!$J$8:$J$15000,"Programada")</f>
        <v>49</v>
      </c>
      <c r="AB259" s="50">
        <f>COUNTIFS('2 TRIM'!$A$8:$A$15000,X259,'2 TRIM'!$J$8:$J$15000,"Demanda")</f>
        <v>0</v>
      </c>
      <c r="AC259" s="50">
        <f>COUNTIFS('3 TRIM'!$A$8:$A$20000,X259,'3 TRIM'!$J$8:$J$20000,"Programada")</f>
        <v>37</v>
      </c>
      <c r="AD259" s="50">
        <f>COUNTIFS('3 TRIM'!$A$8:$A$20000,X259,'3 TRIM'!$J$8:$J$20000,"Demanda")</f>
        <v>0</v>
      </c>
      <c r="AE259" s="50">
        <f>COUNTIFS('4 TRIM'!$A$8:$A$10161,X259,'4 TRIM'!$G$8:$G$10161,"Programada")</f>
        <v>0</v>
      </c>
      <c r="AF259" s="50">
        <f>COUNTIFS('4 TRIM'!$A$8:$A$10161,X259,'4 TRIM'!$G$8:$G$10161,"Demanda")</f>
        <v>0</v>
      </c>
      <c r="AG259" s="51">
        <f t="shared" ref="AG259:AG322" si="75">SUM(Y259:AF259)</f>
        <v>100</v>
      </c>
      <c r="AH259" s="49"/>
      <c r="AI259" s="56">
        <v>257</v>
      </c>
      <c r="AJ259" s="50">
        <f>COUNTIFS('1 TRIM'!$A$8:$A$15000,AI259,'1 TRIM'!$K$8:$K$15000,"Interno")</f>
        <v>6</v>
      </c>
      <c r="AK259" s="50">
        <f>COUNTIFS('1 TRIM'!$A$8:$A$15000,AI259,'1 TRIM'!$K$8:$K$15000,"Externo")</f>
        <v>8</v>
      </c>
      <c r="AL259" s="50">
        <f>COUNTIFS('2 TRIM'!$A$8:$A$15000,AI259,'2 TRIM'!$K$8:$K$15000,"Interno")</f>
        <v>2</v>
      </c>
      <c r="AM259" s="50">
        <f>COUNTIFS('2 TRIM'!$A$8:$A$15000,AI259,'2 TRIM'!$K$8:$K$15000,"Externo")</f>
        <v>47</v>
      </c>
      <c r="AN259" s="50">
        <f>COUNTIFS('3 TRIM'!A$8:A$5481,AI259,'3 TRIM'!K$8:K$5481,"Interno")</f>
        <v>0</v>
      </c>
      <c r="AO259" s="50">
        <f>COUNTIFS('3 TRIM'!A$8:A$5481,AI259,'3 TRIM'!K$8:K$5481,"Externo")</f>
        <v>24</v>
      </c>
      <c r="AP259" s="50">
        <f>COUNTIFS('4 TRIM'!A$8:A$5161,AI259,'4 TRIM'!H$8:H$5161,"Interno")</f>
        <v>0</v>
      </c>
      <c r="AQ259" s="50">
        <f>COUNTIFS('4 TRIM'!A$8:A$5161,AI259,'4 TRIM'!H$8:H$5161,"Externo")</f>
        <v>0</v>
      </c>
      <c r="AR259" s="51">
        <f t="shared" si="73"/>
        <v>87</v>
      </c>
      <c r="AS259" s="49"/>
      <c r="AT259" s="56">
        <v>257</v>
      </c>
      <c r="AU259" s="52">
        <f>COUNTIFS('1 TRIM'!$A$8:$A$15000,AT259,'1 TRIM'!$L$8:$L$15000,"Campo")</f>
        <v>10</v>
      </c>
      <c r="AV259" s="52">
        <f>COUNTIFS('1 TRIM'!$A$8:$A$15000,AT259,'1 TRIM'!$L$8:$L$15000,"Oficina")</f>
        <v>4</v>
      </c>
      <c r="AW259" s="52">
        <f>COUNTIFS('1 TRIM'!$A$8:$A$15000,AT259,'1 TRIM'!$L$8:$L$15000,"Virtual")</f>
        <v>0</v>
      </c>
      <c r="AX259" s="52">
        <f>COUNTIFS('2 TRIM'!$A$8:$A$15000,AT259,'2 TRIM'!$L$8:$L$15000,"Campo")</f>
        <v>46</v>
      </c>
      <c r="AY259" s="52">
        <f>COUNTIFS('2 TRIM'!$A$8:$A$15000,AT259,'2 TRIM'!$L$8:$L$15000,"Oficina")</f>
        <v>1</v>
      </c>
      <c r="AZ259" s="52">
        <f>COUNTIFS('2 TRIM'!$A$8:$A$15000,AT259,'2 TRIM'!$L$8:$L$15000,"Virtual")</f>
        <v>2</v>
      </c>
      <c r="BA259" s="52">
        <f>COUNTIFS('3 TRIM'!$A$8:$A$5481,AT259,'3 TRIM'!$L$8:$L$5481,"Campo")</f>
        <v>24</v>
      </c>
      <c r="BB259" s="52">
        <f>COUNTIFS('3 TRIM'!$A$8:$A$5481,AT259,'3 TRIM'!$L$8:$L$5481,"Oficina")</f>
        <v>0</v>
      </c>
      <c r="BC259" s="52">
        <f>COUNTIFS('3 TRIM'!$A$8:$A$5481,AT259,'3 TRIM'!$L$8:$L$5481,"Virtual")</f>
        <v>0</v>
      </c>
      <c r="BD259" s="50">
        <f>COUNTIFS('4 TRIM'!$A$8:$A$5161,X259,'4 TRIM'!$I$8:$I$5161,"Campo")</f>
        <v>0</v>
      </c>
      <c r="BE259" s="52">
        <f>COUNTIFS('4 TRIM'!$A$8:$A$5161,AT259,'4 TRIM'!$I$8:$I$5161,"Oficina")</f>
        <v>0</v>
      </c>
      <c r="BF259" s="52">
        <f>COUNTIFS('4 TRIM'!$A$8:$A$5161,AT259,'4 TRIM'!$I$8:$I$5161,"Virtual")</f>
        <v>0</v>
      </c>
      <c r="BG259" s="51">
        <f t="shared" si="74"/>
        <v>87</v>
      </c>
      <c r="BH259" s="49"/>
      <c r="BI259" s="56">
        <v>257</v>
      </c>
      <c r="BJ259" s="52">
        <f>SUMIFS('1 TRIM'!M$8:M$14507,'1 TRIM'!A$8:A$14507,FORMULAS!BI259)</f>
        <v>31</v>
      </c>
      <c r="BK259" s="52">
        <f>SUMIFS('2 TRIM'!M$8:M$6930,'2 TRIM'!A$8:A$6930,FORMULAS!BI259)</f>
        <v>86</v>
      </c>
      <c r="BL259" s="52">
        <f>SUMIFS('3 TRIM'!M$8:M$5481,'3 TRIM'!A$8:A$5481,FORMULAS!BK259)</f>
        <v>216</v>
      </c>
      <c r="BM259" s="52">
        <f>SUMIFS('4 TRIM'!M$8:M$5161,'4 TRIM'!A$8:A$5161,FORMULAS!BL259)</f>
        <v>0</v>
      </c>
      <c r="BN259" s="52">
        <f>SUMIFS('1 TRIM'!Q$8:Q$5507,'1 TRIM'!E$8:E$5507,FORMULAS!BM259)</f>
        <v>0</v>
      </c>
      <c r="BO259" s="49"/>
      <c r="BQ259" s="61"/>
      <c r="BR259" s="49"/>
      <c r="BS259" s="49"/>
      <c r="BT259" s="49"/>
      <c r="BU259" s="49"/>
      <c r="BV259" s="49"/>
      <c r="BW259" s="49"/>
      <c r="BX259" s="49"/>
      <c r="BY259" s="49"/>
      <c r="BZ259" s="49"/>
    </row>
    <row r="260" spans="1:78" x14ac:dyDescent="0.25">
      <c r="A260" s="56">
        <v>258</v>
      </c>
      <c r="B260" s="57">
        <f>+PLAN!I268</f>
        <v>4</v>
      </c>
      <c r="C260" s="38">
        <f t="shared" ref="C260:C323" si="76">+Y260</f>
        <v>0</v>
      </c>
      <c r="D260" s="39">
        <f t="shared" ref="D260:D318" si="77">+C260/B260</f>
        <v>0</v>
      </c>
      <c r="E260" s="58">
        <f>+PLAN!J268</f>
        <v>40</v>
      </c>
      <c r="F260" s="41">
        <f t="shared" ref="F260:F323" si="78">+AA260</f>
        <v>41</v>
      </c>
      <c r="G260" s="42">
        <f t="shared" ref="G260:G318" si="79">+F260/E260</f>
        <v>1.0249999999999999</v>
      </c>
      <c r="H260" s="148">
        <f t="shared" ref="H260:H323" si="80">+B260+E260</f>
        <v>44</v>
      </c>
      <c r="I260" s="148">
        <f t="shared" ref="I260:I323" si="81">+Y260+AA260</f>
        <v>41</v>
      </c>
      <c r="J260" s="147">
        <f t="shared" ref="J260:J323" si="82">+I260/H260</f>
        <v>0.93181818181818177</v>
      </c>
      <c r="K260" s="59">
        <f>+PLAN!K268</f>
        <v>41</v>
      </c>
      <c r="L260" s="44">
        <f t="shared" ref="L260:L323" si="83">+AC260</f>
        <v>32</v>
      </c>
      <c r="M260" s="45">
        <f t="shared" ref="M260:M318" si="84">+L260/K260</f>
        <v>0.78048780487804881</v>
      </c>
      <c r="N260" s="46">
        <f>+PLAN!L268</f>
        <v>35</v>
      </c>
      <c r="O260" s="47">
        <f>COUNTIF('4 TRIM'!$A$8:$A$5161,A260)</f>
        <v>0</v>
      </c>
      <c r="P260" s="48">
        <f t="shared" ref="P260:P318" si="85">+O260/N260</f>
        <v>0</v>
      </c>
      <c r="Q260" s="148">
        <f t="shared" ref="Q260:Q323" si="86">+K260+N260</f>
        <v>76</v>
      </c>
      <c r="R260" s="148">
        <f t="shared" ref="R260:R323" si="87">+AC260+AE260</f>
        <v>32</v>
      </c>
      <c r="S260" s="147">
        <f t="shared" ref="S260:S323" si="88">+R260/Q260</f>
        <v>0.42105263157894735</v>
      </c>
      <c r="T260" s="149">
        <f t="shared" ref="T260:T318" si="89">+C260+F260+L260+O260</f>
        <v>73</v>
      </c>
      <c r="U260" s="149">
        <f>+PLAN!M268</f>
        <v>120</v>
      </c>
      <c r="V260" s="150">
        <f t="shared" ref="V260:V318" si="90">T260/U260</f>
        <v>0.60833333333333328</v>
      </c>
      <c r="W260" s="49"/>
      <c r="X260" s="56">
        <v>258</v>
      </c>
      <c r="Y260" s="50">
        <f>COUNTIFS('1 TRIM'!$A$8:$A$10507,X260,'1 TRIM'!$J$8:$J$10507,"Programada")</f>
        <v>0</v>
      </c>
      <c r="Z260" s="50">
        <f>COUNTIFS('1 TRIM'!$A$8:$A$10507,X260,'1 TRIM'!$J$8:$J$10507,"Demanda")</f>
        <v>1</v>
      </c>
      <c r="AA260" s="50">
        <f>COUNTIFS('2 TRIM'!$A$8:$A$15000,X260,'2 TRIM'!$J$8:$J$15000,"Programada")</f>
        <v>41</v>
      </c>
      <c r="AB260" s="50">
        <f>COUNTIFS('2 TRIM'!$A$8:$A$15000,X260,'2 TRIM'!$J$8:$J$15000,"Demanda")</f>
        <v>2</v>
      </c>
      <c r="AC260" s="50">
        <f>COUNTIFS('3 TRIM'!$A$8:$A$20000,X260,'3 TRIM'!$J$8:$J$20000,"Programada")</f>
        <v>32</v>
      </c>
      <c r="AD260" s="50">
        <f>COUNTIFS('3 TRIM'!$A$8:$A$20000,X260,'3 TRIM'!$J$8:$J$20000,"Demanda")</f>
        <v>0</v>
      </c>
      <c r="AE260" s="50">
        <f>COUNTIFS('4 TRIM'!$A$8:$A$10161,X260,'4 TRIM'!$G$8:$G$10161,"Programada")</f>
        <v>0</v>
      </c>
      <c r="AF260" s="50">
        <f>COUNTIFS('4 TRIM'!$A$8:$A$10161,X260,'4 TRIM'!$G$8:$G$10161,"Demanda")</f>
        <v>0</v>
      </c>
      <c r="AG260" s="51">
        <f t="shared" si="75"/>
        <v>76</v>
      </c>
      <c r="AH260" s="49"/>
      <c r="AI260" s="56">
        <v>258</v>
      </c>
      <c r="AJ260" s="50">
        <f>COUNTIFS('1 TRIM'!$A$8:$A$15000,AI260,'1 TRIM'!$K$8:$K$15000,"Interno")</f>
        <v>0</v>
      </c>
      <c r="AK260" s="50">
        <f>COUNTIFS('1 TRIM'!$A$8:$A$15000,AI260,'1 TRIM'!$K$8:$K$15000,"Externo")</f>
        <v>1</v>
      </c>
      <c r="AL260" s="50">
        <f>COUNTIFS('2 TRIM'!$A$8:$A$15000,AI260,'2 TRIM'!$K$8:$K$15000,"Interno")</f>
        <v>0</v>
      </c>
      <c r="AM260" s="50">
        <f>COUNTIFS('2 TRIM'!$A$8:$A$15000,AI260,'2 TRIM'!$K$8:$K$15000,"Externo")</f>
        <v>43</v>
      </c>
      <c r="AN260" s="50">
        <f>COUNTIFS('3 TRIM'!A$8:A$5481,AI260,'3 TRIM'!K$8:K$5481,"Interno")</f>
        <v>0</v>
      </c>
      <c r="AO260" s="50">
        <f>COUNTIFS('3 TRIM'!A$8:A$5481,AI260,'3 TRIM'!K$8:K$5481,"Externo")</f>
        <v>22</v>
      </c>
      <c r="AP260" s="50">
        <f>COUNTIFS('4 TRIM'!A$8:A$5161,AI260,'4 TRIM'!H$8:H$5161,"Interno")</f>
        <v>0</v>
      </c>
      <c r="AQ260" s="50">
        <f>COUNTIFS('4 TRIM'!A$8:A$5161,AI260,'4 TRIM'!H$8:H$5161,"Externo")</f>
        <v>0</v>
      </c>
      <c r="AR260" s="51">
        <f t="shared" ref="AR260:AR308" si="91">SUM(AJ260:AQ260)</f>
        <v>66</v>
      </c>
      <c r="AS260" s="49"/>
      <c r="AT260" s="56">
        <v>258</v>
      </c>
      <c r="AU260" s="52">
        <f>COUNTIFS('1 TRIM'!$A$8:$A$15000,AT260,'1 TRIM'!$L$8:$L$15000,"Campo")</f>
        <v>1</v>
      </c>
      <c r="AV260" s="52">
        <f>COUNTIFS('1 TRIM'!$A$8:$A$15000,AT260,'1 TRIM'!$L$8:$L$15000,"Oficina")</f>
        <v>0</v>
      </c>
      <c r="AW260" s="52">
        <f>COUNTIFS('1 TRIM'!$A$8:$A$15000,AT260,'1 TRIM'!$L$8:$L$15000,"Virtual")</f>
        <v>0</v>
      </c>
      <c r="AX260" s="52">
        <f>COUNTIFS('2 TRIM'!$A$8:$A$15000,AT260,'2 TRIM'!$L$8:$L$15000,"Campo")</f>
        <v>43</v>
      </c>
      <c r="AY260" s="52">
        <f>COUNTIFS('2 TRIM'!$A$8:$A$15000,AT260,'2 TRIM'!$L$8:$L$15000,"Oficina")</f>
        <v>0</v>
      </c>
      <c r="AZ260" s="52">
        <f>COUNTIFS('2 TRIM'!$A$8:$A$15000,AT260,'2 TRIM'!$L$8:$L$15000,"Virtual")</f>
        <v>0</v>
      </c>
      <c r="BA260" s="52">
        <f>COUNTIFS('3 TRIM'!$A$8:$A$5481,AT260,'3 TRIM'!$L$8:$L$5481,"Campo")</f>
        <v>22</v>
      </c>
      <c r="BB260" s="52">
        <f>COUNTIFS('3 TRIM'!$A$8:$A$5481,AT260,'3 TRIM'!$L$8:$L$5481,"Oficina")</f>
        <v>0</v>
      </c>
      <c r="BC260" s="52">
        <f>COUNTIFS('3 TRIM'!$A$8:$A$5481,AT260,'3 TRIM'!$L$8:$L$5481,"Virtual")</f>
        <v>0</v>
      </c>
      <c r="BD260" s="50">
        <f>COUNTIFS('4 TRIM'!$A$8:$A$5161,X260,'4 TRIM'!$I$8:$I$5161,"Campo")</f>
        <v>0</v>
      </c>
      <c r="BE260" s="52">
        <f>COUNTIFS('4 TRIM'!$A$8:$A$5161,AT260,'4 TRIM'!$I$8:$I$5161,"Oficina")</f>
        <v>0</v>
      </c>
      <c r="BF260" s="52">
        <f>COUNTIFS('4 TRIM'!$A$8:$A$5161,AT260,'4 TRIM'!$I$8:$I$5161,"Virtual")</f>
        <v>0</v>
      </c>
      <c r="BG260" s="51">
        <f t="shared" ref="BG260:BG308" si="92">SUM(AU260:BF260)</f>
        <v>66</v>
      </c>
      <c r="BH260" s="49"/>
      <c r="BI260" s="56">
        <v>258</v>
      </c>
      <c r="BJ260" s="52">
        <f>SUMIFS('1 TRIM'!M$8:M$14507,'1 TRIM'!A$8:A$14507,FORMULAS!BI260)</f>
        <v>27</v>
      </c>
      <c r="BK260" s="52">
        <f>SUMIFS('2 TRIM'!M$8:M$6930,'2 TRIM'!A$8:A$6930,FORMULAS!BI260)</f>
        <v>125</v>
      </c>
      <c r="BL260" s="52">
        <f>SUMIFS('3 TRIM'!M$8:M$5481,'3 TRIM'!A$8:A$5481,FORMULAS!BK260)</f>
        <v>7</v>
      </c>
      <c r="BM260" s="52">
        <f>SUMIFS('4 TRIM'!M$8:M$5161,'4 TRIM'!A$8:A$5161,FORMULAS!BL260)</f>
        <v>0</v>
      </c>
      <c r="BN260" s="52">
        <f>SUMIFS('1 TRIM'!Q$8:Q$5507,'1 TRIM'!E$8:E$5507,FORMULAS!BM260)</f>
        <v>0</v>
      </c>
      <c r="BO260" s="49"/>
      <c r="BQ260" s="61"/>
      <c r="BR260" s="49"/>
      <c r="BS260" s="49"/>
      <c r="BT260" s="49"/>
      <c r="BU260" s="49"/>
      <c r="BV260" s="49"/>
      <c r="BW260" s="49"/>
      <c r="BX260" s="49"/>
      <c r="BY260" s="49"/>
      <c r="BZ260" s="49"/>
    </row>
    <row r="261" spans="1:78" x14ac:dyDescent="0.25">
      <c r="A261" s="56">
        <v>259</v>
      </c>
      <c r="B261" s="57">
        <f>+PLAN!I269</f>
        <v>0</v>
      </c>
      <c r="C261" s="38">
        <f t="shared" si="76"/>
        <v>0</v>
      </c>
      <c r="D261" s="39" t="e">
        <f t="shared" si="77"/>
        <v>#DIV/0!</v>
      </c>
      <c r="E261" s="58">
        <f>+PLAN!J269</f>
        <v>5</v>
      </c>
      <c r="F261" s="41">
        <f t="shared" si="78"/>
        <v>3</v>
      </c>
      <c r="G261" s="42">
        <f t="shared" si="79"/>
        <v>0.6</v>
      </c>
      <c r="H261" s="148">
        <f t="shared" si="80"/>
        <v>5</v>
      </c>
      <c r="I261" s="148">
        <f t="shared" si="81"/>
        <v>3</v>
      </c>
      <c r="J261" s="147">
        <f t="shared" si="82"/>
        <v>0.6</v>
      </c>
      <c r="K261" s="59">
        <f>+PLAN!K269</f>
        <v>5</v>
      </c>
      <c r="L261" s="44">
        <f t="shared" si="83"/>
        <v>1</v>
      </c>
      <c r="M261" s="45">
        <f t="shared" si="84"/>
        <v>0.2</v>
      </c>
      <c r="N261" s="46">
        <f>+PLAN!L269</f>
        <v>0</v>
      </c>
      <c r="O261" s="47">
        <f>COUNTIF('4 TRIM'!$A$8:$A$5161,A261)</f>
        <v>0</v>
      </c>
      <c r="P261" s="48" t="e">
        <f t="shared" si="85"/>
        <v>#DIV/0!</v>
      </c>
      <c r="Q261" s="148">
        <f t="shared" si="86"/>
        <v>5</v>
      </c>
      <c r="R261" s="148">
        <f t="shared" si="87"/>
        <v>1</v>
      </c>
      <c r="S261" s="147">
        <f t="shared" si="88"/>
        <v>0.2</v>
      </c>
      <c r="T261" s="149">
        <f t="shared" si="89"/>
        <v>4</v>
      </c>
      <c r="U261" s="149">
        <f>+PLAN!M269</f>
        <v>10</v>
      </c>
      <c r="V261" s="150">
        <f t="shared" si="90"/>
        <v>0.4</v>
      </c>
      <c r="W261" s="49"/>
      <c r="X261" s="56">
        <v>259</v>
      </c>
      <c r="Y261" s="50">
        <f>COUNTIFS('1 TRIM'!$A$8:$A$10507,X261,'1 TRIM'!$J$8:$J$10507,"Programada")</f>
        <v>0</v>
      </c>
      <c r="Z261" s="50">
        <f>COUNTIFS('1 TRIM'!$A$8:$A$10507,X261,'1 TRIM'!$J$8:$J$10507,"Demanda")</f>
        <v>0</v>
      </c>
      <c r="AA261" s="50">
        <f>COUNTIFS('2 TRIM'!$A$8:$A$15000,X261,'2 TRIM'!$J$8:$J$15000,"Programada")</f>
        <v>3</v>
      </c>
      <c r="AB261" s="50">
        <f>COUNTIFS('2 TRIM'!$A$8:$A$15000,X261,'2 TRIM'!$J$8:$J$15000,"Demanda")</f>
        <v>0</v>
      </c>
      <c r="AC261" s="50">
        <f>COUNTIFS('3 TRIM'!$A$8:$A$20000,X261,'3 TRIM'!$J$8:$J$20000,"Programada")</f>
        <v>1</v>
      </c>
      <c r="AD261" s="50">
        <f>COUNTIFS('3 TRIM'!$A$8:$A$20000,X261,'3 TRIM'!$J$8:$J$20000,"Demanda")</f>
        <v>0</v>
      </c>
      <c r="AE261" s="50">
        <f>COUNTIFS('4 TRIM'!$A$8:$A$10161,X261,'4 TRIM'!$G$8:$G$10161,"Programada")</f>
        <v>0</v>
      </c>
      <c r="AF261" s="50">
        <f>COUNTIFS('4 TRIM'!$A$8:$A$10161,X261,'4 TRIM'!$G$8:$G$10161,"Demanda")</f>
        <v>0</v>
      </c>
      <c r="AG261" s="51">
        <f t="shared" si="75"/>
        <v>4</v>
      </c>
      <c r="AH261" s="49"/>
      <c r="AI261" s="56">
        <v>259</v>
      </c>
      <c r="AJ261" s="50">
        <f>COUNTIFS('1 TRIM'!$A$8:$A$15000,AI261,'1 TRIM'!$K$8:$K$15000,"Interno")</f>
        <v>0</v>
      </c>
      <c r="AK261" s="50">
        <f>COUNTIFS('1 TRIM'!$A$8:$A$15000,AI261,'1 TRIM'!$K$8:$K$15000,"Externo")</f>
        <v>0</v>
      </c>
      <c r="AL261" s="50">
        <f>COUNTIFS('2 TRIM'!$A$8:$A$15000,AI261,'2 TRIM'!$K$8:$K$15000,"Interno")</f>
        <v>2</v>
      </c>
      <c r="AM261" s="50">
        <f>COUNTIFS('2 TRIM'!$A$8:$A$15000,AI261,'2 TRIM'!$K$8:$K$15000,"Externo")</f>
        <v>1</v>
      </c>
      <c r="AN261" s="50">
        <f>COUNTIFS('3 TRIM'!A$8:A$5481,AI261,'3 TRIM'!K$8:K$5481,"Interno")</f>
        <v>1</v>
      </c>
      <c r="AO261" s="50">
        <f>COUNTIFS('3 TRIM'!A$8:A$5481,AI261,'3 TRIM'!K$8:K$5481,"Externo")</f>
        <v>0</v>
      </c>
      <c r="AP261" s="50">
        <f>COUNTIFS('4 TRIM'!A$8:A$5161,AI261,'4 TRIM'!H$8:H$5161,"Interno")</f>
        <v>0</v>
      </c>
      <c r="AQ261" s="50">
        <f>COUNTIFS('4 TRIM'!A$8:A$5161,AI261,'4 TRIM'!H$8:H$5161,"Externo")</f>
        <v>0</v>
      </c>
      <c r="AR261" s="51">
        <f t="shared" si="91"/>
        <v>4</v>
      </c>
      <c r="AS261" s="49"/>
      <c r="AT261" s="56">
        <v>259</v>
      </c>
      <c r="AU261" s="52">
        <f>COUNTIFS('1 TRIM'!$A$8:$A$15000,AT261,'1 TRIM'!$L$8:$L$15000,"Campo")</f>
        <v>0</v>
      </c>
      <c r="AV261" s="52">
        <f>COUNTIFS('1 TRIM'!$A$8:$A$15000,AT261,'1 TRIM'!$L$8:$L$15000,"Oficina")</f>
        <v>0</v>
      </c>
      <c r="AW261" s="52">
        <f>COUNTIFS('1 TRIM'!$A$8:$A$15000,AT261,'1 TRIM'!$L$8:$L$15000,"Virtual")</f>
        <v>0</v>
      </c>
      <c r="AX261" s="52">
        <f>COUNTIFS('2 TRIM'!$A$8:$A$15000,AT261,'2 TRIM'!$L$8:$L$15000,"Campo")</f>
        <v>3</v>
      </c>
      <c r="AY261" s="52">
        <f>COUNTIFS('2 TRIM'!$A$8:$A$15000,AT261,'2 TRIM'!$L$8:$L$15000,"Oficina")</f>
        <v>0</v>
      </c>
      <c r="AZ261" s="52">
        <f>COUNTIFS('2 TRIM'!$A$8:$A$15000,AT261,'2 TRIM'!$L$8:$L$15000,"Virtual")</f>
        <v>0</v>
      </c>
      <c r="BA261" s="52">
        <f>COUNTIFS('3 TRIM'!$A$8:$A$5481,AT261,'3 TRIM'!$L$8:$L$5481,"Campo")</f>
        <v>1</v>
      </c>
      <c r="BB261" s="52">
        <f>COUNTIFS('3 TRIM'!$A$8:$A$5481,AT261,'3 TRIM'!$L$8:$L$5481,"Oficina")</f>
        <v>0</v>
      </c>
      <c r="BC261" s="52">
        <f>COUNTIFS('3 TRIM'!$A$8:$A$5481,AT261,'3 TRIM'!$L$8:$L$5481,"Virtual")</f>
        <v>0</v>
      </c>
      <c r="BD261" s="50">
        <f>COUNTIFS('4 TRIM'!$A$8:$A$5161,X261,'4 TRIM'!$I$8:$I$5161,"Campo")</f>
        <v>0</v>
      </c>
      <c r="BE261" s="52">
        <f>COUNTIFS('4 TRIM'!$A$8:$A$5161,AT261,'4 TRIM'!$I$8:$I$5161,"Oficina")</f>
        <v>0</v>
      </c>
      <c r="BF261" s="52">
        <f>COUNTIFS('4 TRIM'!$A$8:$A$5161,AT261,'4 TRIM'!$I$8:$I$5161,"Virtual")</f>
        <v>0</v>
      </c>
      <c r="BG261" s="51">
        <f t="shared" si="92"/>
        <v>4</v>
      </c>
      <c r="BH261" s="49"/>
      <c r="BI261" s="56">
        <v>259</v>
      </c>
      <c r="BJ261" s="52">
        <f>SUMIFS('1 TRIM'!M$8:M$14507,'1 TRIM'!A$8:A$14507,FORMULAS!BI261)</f>
        <v>0</v>
      </c>
      <c r="BK261" s="52">
        <f>SUMIFS('2 TRIM'!M$8:M$6930,'2 TRIM'!A$8:A$6930,FORMULAS!BI261)</f>
        <v>36</v>
      </c>
      <c r="BL261" s="52">
        <f>SUMIFS('3 TRIM'!M$8:M$5481,'3 TRIM'!A$8:A$5481,FORMULAS!BK261)</f>
        <v>200</v>
      </c>
      <c r="BM261" s="52">
        <f>SUMIFS('4 TRIM'!M$8:M$5161,'4 TRIM'!A$8:A$5161,FORMULAS!BL261)</f>
        <v>0</v>
      </c>
      <c r="BN261" s="52">
        <f>SUMIFS('1 TRIM'!Q$8:Q$5507,'1 TRIM'!E$8:E$5507,FORMULAS!BM261)</f>
        <v>0</v>
      </c>
      <c r="BO261" s="49"/>
      <c r="BQ261" s="61"/>
      <c r="BR261" s="49"/>
      <c r="BS261" s="49"/>
      <c r="BT261" s="49"/>
      <c r="BU261" s="49"/>
      <c r="BV261" s="49"/>
      <c r="BW261" s="49"/>
      <c r="BX261" s="49"/>
      <c r="BY261" s="49"/>
      <c r="BZ261" s="49"/>
    </row>
    <row r="262" spans="1:78" x14ac:dyDescent="0.25">
      <c r="A262" s="56">
        <v>260</v>
      </c>
      <c r="B262" s="57">
        <f>+PLAN!I270</f>
        <v>20</v>
      </c>
      <c r="C262" s="38">
        <f t="shared" si="76"/>
        <v>34</v>
      </c>
      <c r="D262" s="39">
        <f t="shared" si="77"/>
        <v>1.7</v>
      </c>
      <c r="E262" s="58">
        <f>+PLAN!J270</f>
        <v>30</v>
      </c>
      <c r="F262" s="41">
        <f t="shared" si="78"/>
        <v>25</v>
      </c>
      <c r="G262" s="42">
        <f t="shared" si="79"/>
        <v>0.83333333333333337</v>
      </c>
      <c r="H262" s="148">
        <f t="shared" si="80"/>
        <v>50</v>
      </c>
      <c r="I262" s="148">
        <f t="shared" si="81"/>
        <v>59</v>
      </c>
      <c r="J262" s="147">
        <f t="shared" si="82"/>
        <v>1.18</v>
      </c>
      <c r="K262" s="59">
        <f>+PLAN!K270</f>
        <v>30</v>
      </c>
      <c r="L262" s="44">
        <f t="shared" si="83"/>
        <v>5</v>
      </c>
      <c r="M262" s="45">
        <f t="shared" si="84"/>
        <v>0.16666666666666666</v>
      </c>
      <c r="N262" s="46">
        <f>+PLAN!L270</f>
        <v>20</v>
      </c>
      <c r="O262" s="47">
        <f>COUNTIF('4 TRIM'!$A$8:$A$5161,A262)</f>
        <v>0</v>
      </c>
      <c r="P262" s="48">
        <f t="shared" si="85"/>
        <v>0</v>
      </c>
      <c r="Q262" s="148">
        <f t="shared" si="86"/>
        <v>50</v>
      </c>
      <c r="R262" s="148">
        <f t="shared" si="87"/>
        <v>5</v>
      </c>
      <c r="S262" s="147">
        <f t="shared" si="88"/>
        <v>0.1</v>
      </c>
      <c r="T262" s="149">
        <f t="shared" si="89"/>
        <v>64</v>
      </c>
      <c r="U262" s="149">
        <f>+PLAN!M270</f>
        <v>100</v>
      </c>
      <c r="V262" s="150">
        <f t="shared" si="90"/>
        <v>0.64</v>
      </c>
      <c r="W262" s="49"/>
      <c r="X262" s="56">
        <v>260</v>
      </c>
      <c r="Y262" s="50">
        <f>COUNTIFS('1 TRIM'!$A$8:$A$10507,X262,'1 TRIM'!$J$8:$J$10507,"Programada")</f>
        <v>34</v>
      </c>
      <c r="Z262" s="50">
        <f>COUNTIFS('1 TRIM'!$A$8:$A$10507,X262,'1 TRIM'!$J$8:$J$10507,"Demanda")</f>
        <v>0</v>
      </c>
      <c r="AA262" s="50">
        <f>COUNTIFS('2 TRIM'!$A$8:$A$15000,X262,'2 TRIM'!$J$8:$J$15000,"Programada")</f>
        <v>25</v>
      </c>
      <c r="AB262" s="50">
        <f>COUNTIFS('2 TRIM'!$A$8:$A$15000,X262,'2 TRIM'!$J$8:$J$15000,"Demanda")</f>
        <v>0</v>
      </c>
      <c r="AC262" s="50">
        <f>COUNTIFS('3 TRIM'!$A$8:$A$20000,X262,'3 TRIM'!$J$8:$J$20000,"Programada")</f>
        <v>5</v>
      </c>
      <c r="AD262" s="50">
        <f>COUNTIFS('3 TRIM'!$A$8:$A$20000,X262,'3 TRIM'!$J$8:$J$20000,"Demanda")</f>
        <v>0</v>
      </c>
      <c r="AE262" s="50">
        <f>COUNTIFS('4 TRIM'!$A$8:$A$10161,X262,'4 TRIM'!$G$8:$G$10161,"Programada")</f>
        <v>0</v>
      </c>
      <c r="AF262" s="50">
        <f>COUNTIFS('4 TRIM'!$A$8:$A$10161,X262,'4 TRIM'!$G$8:$G$10161,"Demanda")</f>
        <v>0</v>
      </c>
      <c r="AG262" s="51">
        <f t="shared" si="75"/>
        <v>64</v>
      </c>
      <c r="AH262" s="49"/>
      <c r="AI262" s="56">
        <v>260</v>
      </c>
      <c r="AJ262" s="50">
        <f>COUNTIFS('1 TRIM'!$A$8:$A$15000,AI262,'1 TRIM'!$K$8:$K$15000,"Interno")</f>
        <v>8</v>
      </c>
      <c r="AK262" s="50">
        <f>COUNTIFS('1 TRIM'!$A$8:$A$15000,AI262,'1 TRIM'!$K$8:$K$15000,"Externo")</f>
        <v>26</v>
      </c>
      <c r="AL262" s="50">
        <f>COUNTIFS('2 TRIM'!$A$8:$A$15000,AI262,'2 TRIM'!$K$8:$K$15000,"Interno")</f>
        <v>3</v>
      </c>
      <c r="AM262" s="50">
        <f>COUNTIFS('2 TRIM'!$A$8:$A$15000,AI262,'2 TRIM'!$K$8:$K$15000,"Externo")</f>
        <v>22</v>
      </c>
      <c r="AN262" s="50">
        <f>COUNTIFS('3 TRIM'!A$8:A$5481,AI262,'3 TRIM'!K$8:K$5481,"Interno")</f>
        <v>0</v>
      </c>
      <c r="AO262" s="50">
        <f>COUNTIFS('3 TRIM'!A$8:A$5481,AI262,'3 TRIM'!K$8:K$5481,"Externo")</f>
        <v>0</v>
      </c>
      <c r="AP262" s="50">
        <f>COUNTIFS('4 TRIM'!A$8:A$5161,AI262,'4 TRIM'!H$8:H$5161,"Interno")</f>
        <v>0</v>
      </c>
      <c r="AQ262" s="50">
        <f>COUNTIFS('4 TRIM'!A$8:A$5161,AI262,'4 TRIM'!H$8:H$5161,"Externo")</f>
        <v>0</v>
      </c>
      <c r="AR262" s="51">
        <f t="shared" si="91"/>
        <v>59</v>
      </c>
      <c r="AS262" s="49"/>
      <c r="AT262" s="56">
        <v>260</v>
      </c>
      <c r="AU262" s="52">
        <f>COUNTIFS('1 TRIM'!$A$8:$A$15000,AT262,'1 TRIM'!$L$8:$L$15000,"Campo")</f>
        <v>23</v>
      </c>
      <c r="AV262" s="52">
        <f>COUNTIFS('1 TRIM'!$A$8:$A$15000,AT262,'1 TRIM'!$L$8:$L$15000,"Oficina")</f>
        <v>10</v>
      </c>
      <c r="AW262" s="52">
        <f>COUNTIFS('1 TRIM'!$A$8:$A$15000,AT262,'1 TRIM'!$L$8:$L$15000,"Virtual")</f>
        <v>1</v>
      </c>
      <c r="AX262" s="52">
        <f>COUNTIFS('2 TRIM'!$A$8:$A$15000,AT262,'2 TRIM'!$L$8:$L$15000,"Campo")</f>
        <v>19</v>
      </c>
      <c r="AY262" s="52">
        <f>COUNTIFS('2 TRIM'!$A$8:$A$15000,AT262,'2 TRIM'!$L$8:$L$15000,"Oficina")</f>
        <v>6</v>
      </c>
      <c r="AZ262" s="52">
        <f>COUNTIFS('2 TRIM'!$A$8:$A$15000,AT262,'2 TRIM'!$L$8:$L$15000,"Virtual")</f>
        <v>0</v>
      </c>
      <c r="BA262" s="52">
        <f>COUNTIFS('3 TRIM'!$A$8:$A$5481,AT262,'3 TRIM'!$L$8:$L$5481,"Campo")</f>
        <v>0</v>
      </c>
      <c r="BB262" s="52">
        <f>COUNTIFS('3 TRIM'!$A$8:$A$5481,AT262,'3 TRIM'!$L$8:$L$5481,"Oficina")</f>
        <v>0</v>
      </c>
      <c r="BC262" s="52">
        <f>COUNTIFS('3 TRIM'!$A$8:$A$5481,AT262,'3 TRIM'!$L$8:$L$5481,"Virtual")</f>
        <v>0</v>
      </c>
      <c r="BD262" s="50">
        <f>COUNTIFS('4 TRIM'!$A$8:$A$5161,X262,'4 TRIM'!$I$8:$I$5161,"Campo")</f>
        <v>0</v>
      </c>
      <c r="BE262" s="52">
        <f>COUNTIFS('4 TRIM'!$A$8:$A$5161,AT262,'4 TRIM'!$I$8:$I$5161,"Oficina")</f>
        <v>0</v>
      </c>
      <c r="BF262" s="52">
        <f>COUNTIFS('4 TRIM'!$A$8:$A$5161,AT262,'4 TRIM'!$I$8:$I$5161,"Virtual")</f>
        <v>0</v>
      </c>
      <c r="BG262" s="51">
        <f t="shared" si="92"/>
        <v>59</v>
      </c>
      <c r="BH262" s="49"/>
      <c r="BI262" s="56">
        <v>260</v>
      </c>
      <c r="BJ262" s="52">
        <f>SUMIFS('1 TRIM'!M$8:M$14507,'1 TRIM'!A$8:A$14507,FORMULAS!BI262)</f>
        <v>68</v>
      </c>
      <c r="BK262" s="52">
        <f>SUMIFS('2 TRIM'!M$8:M$6930,'2 TRIM'!A$8:A$6930,FORMULAS!BI262)</f>
        <v>20</v>
      </c>
      <c r="BL262" s="52">
        <f>SUMIFS('3 TRIM'!M$8:M$5481,'3 TRIM'!A$8:A$5481,FORMULAS!BK262)</f>
        <v>79</v>
      </c>
      <c r="BM262" s="52">
        <f>SUMIFS('4 TRIM'!M$8:M$5161,'4 TRIM'!A$8:A$5161,FORMULAS!BL262)</f>
        <v>0</v>
      </c>
      <c r="BN262" s="52">
        <f>SUMIFS('1 TRIM'!Q$8:Q$5507,'1 TRIM'!E$8:E$5507,FORMULAS!BM262)</f>
        <v>0</v>
      </c>
      <c r="BO262" s="49"/>
      <c r="BQ262" s="61"/>
      <c r="BR262" s="49"/>
      <c r="BS262" s="49"/>
      <c r="BT262" s="49"/>
      <c r="BU262" s="49"/>
      <c r="BV262" s="49"/>
      <c r="BW262" s="49"/>
      <c r="BX262" s="49"/>
      <c r="BY262" s="49"/>
      <c r="BZ262" s="49"/>
    </row>
    <row r="263" spans="1:78" x14ac:dyDescent="0.25">
      <c r="A263" s="56">
        <v>261</v>
      </c>
      <c r="B263" s="57">
        <f>+PLAN!I271</f>
        <v>35</v>
      </c>
      <c r="C263" s="38">
        <f t="shared" si="76"/>
        <v>108</v>
      </c>
      <c r="D263" s="39">
        <f t="shared" si="77"/>
        <v>3.0857142857142859</v>
      </c>
      <c r="E263" s="58">
        <f>+PLAN!J271</f>
        <v>301</v>
      </c>
      <c r="F263" s="41">
        <f t="shared" si="78"/>
        <v>258</v>
      </c>
      <c r="G263" s="42">
        <f t="shared" si="79"/>
        <v>0.8571428571428571</v>
      </c>
      <c r="H263" s="148">
        <f t="shared" si="80"/>
        <v>336</v>
      </c>
      <c r="I263" s="148">
        <f t="shared" si="81"/>
        <v>366</v>
      </c>
      <c r="J263" s="147">
        <f t="shared" si="82"/>
        <v>1.0892857142857142</v>
      </c>
      <c r="K263" s="59">
        <f>+PLAN!K271</f>
        <v>286</v>
      </c>
      <c r="L263" s="44">
        <f t="shared" si="83"/>
        <v>258</v>
      </c>
      <c r="M263" s="45">
        <f t="shared" si="84"/>
        <v>0.90209790209790208</v>
      </c>
      <c r="N263" s="46">
        <f>+PLAN!L271</f>
        <v>78</v>
      </c>
      <c r="O263" s="47">
        <f>COUNTIF('4 TRIM'!$A$8:$A$5161,A263)</f>
        <v>0</v>
      </c>
      <c r="P263" s="48">
        <f t="shared" si="85"/>
        <v>0</v>
      </c>
      <c r="Q263" s="148">
        <f t="shared" si="86"/>
        <v>364</v>
      </c>
      <c r="R263" s="148">
        <f t="shared" si="87"/>
        <v>258</v>
      </c>
      <c r="S263" s="147">
        <f t="shared" si="88"/>
        <v>0.70879120879120883</v>
      </c>
      <c r="T263" s="149">
        <f t="shared" si="89"/>
        <v>624</v>
      </c>
      <c r="U263" s="149">
        <f>+PLAN!M271</f>
        <v>700</v>
      </c>
      <c r="V263" s="150">
        <f t="shared" si="90"/>
        <v>0.89142857142857146</v>
      </c>
      <c r="W263" s="49"/>
      <c r="X263" s="56">
        <v>261</v>
      </c>
      <c r="Y263" s="50">
        <f>COUNTIFS('1 TRIM'!$A$8:$A$10507,X263,'1 TRIM'!$J$8:$J$10507,"Programada")</f>
        <v>108</v>
      </c>
      <c r="Z263" s="50">
        <f>COUNTIFS('1 TRIM'!$A$8:$A$10507,X263,'1 TRIM'!$J$8:$J$10507,"Demanda")</f>
        <v>0</v>
      </c>
      <c r="AA263" s="50">
        <f>COUNTIFS('2 TRIM'!$A$8:$A$15000,X263,'2 TRIM'!$J$8:$J$15000,"Programada")</f>
        <v>258</v>
      </c>
      <c r="AB263" s="50">
        <f>COUNTIFS('2 TRIM'!$A$8:$A$15000,X263,'2 TRIM'!$J$8:$J$15000,"Demanda")</f>
        <v>0</v>
      </c>
      <c r="AC263" s="50">
        <f>COUNTIFS('3 TRIM'!$A$8:$A$20000,X263,'3 TRIM'!$J$8:$J$20000,"Programada")</f>
        <v>258</v>
      </c>
      <c r="AD263" s="50">
        <f>COUNTIFS('3 TRIM'!$A$8:$A$20000,X263,'3 TRIM'!$J$8:$J$20000,"Demanda")</f>
        <v>0</v>
      </c>
      <c r="AE263" s="50">
        <f>COUNTIFS('4 TRIM'!$A$8:$A$10161,X263,'4 TRIM'!$G$8:$G$10161,"Programada")</f>
        <v>0</v>
      </c>
      <c r="AF263" s="50">
        <f>COUNTIFS('4 TRIM'!$A$8:$A$10161,X263,'4 TRIM'!$G$8:$G$10161,"Demanda")</f>
        <v>0</v>
      </c>
      <c r="AG263" s="51">
        <f t="shared" si="75"/>
        <v>624</v>
      </c>
      <c r="AH263" s="49"/>
      <c r="AI263" s="56">
        <v>261</v>
      </c>
      <c r="AJ263" s="50">
        <f>COUNTIFS('1 TRIM'!$A$8:$A$15000,AI263,'1 TRIM'!$K$8:$K$15000,"Interno")</f>
        <v>9</v>
      </c>
      <c r="AK263" s="50">
        <f>COUNTIFS('1 TRIM'!$A$8:$A$15000,AI263,'1 TRIM'!$K$8:$K$15000,"Externo")</f>
        <v>99</v>
      </c>
      <c r="AL263" s="50">
        <f>COUNTIFS('2 TRIM'!$A$8:$A$15000,AI263,'2 TRIM'!$K$8:$K$15000,"Interno")</f>
        <v>0</v>
      </c>
      <c r="AM263" s="50">
        <f>COUNTIFS('2 TRIM'!$A$8:$A$15000,AI263,'2 TRIM'!$K$8:$K$15000,"Externo")</f>
        <v>258</v>
      </c>
      <c r="AN263" s="50">
        <f>COUNTIFS('3 TRIM'!A$8:A$5481,AI263,'3 TRIM'!K$8:K$5481,"Interno")</f>
        <v>0</v>
      </c>
      <c r="AO263" s="50">
        <f>COUNTIFS('3 TRIM'!A$8:A$5481,AI263,'3 TRIM'!K$8:K$5481,"Externo")</f>
        <v>170</v>
      </c>
      <c r="AP263" s="50">
        <f>COUNTIFS('4 TRIM'!A$8:A$5161,AI263,'4 TRIM'!H$8:H$5161,"Interno")</f>
        <v>0</v>
      </c>
      <c r="AQ263" s="50">
        <f>COUNTIFS('4 TRIM'!A$8:A$5161,AI263,'4 TRIM'!H$8:H$5161,"Externo")</f>
        <v>0</v>
      </c>
      <c r="AR263" s="51">
        <f t="shared" si="91"/>
        <v>536</v>
      </c>
      <c r="AS263" s="49"/>
      <c r="AT263" s="56">
        <v>261</v>
      </c>
      <c r="AU263" s="52">
        <f>COUNTIFS('1 TRIM'!$A$8:$A$15000,AT263,'1 TRIM'!$L$8:$L$15000,"Campo")</f>
        <v>108</v>
      </c>
      <c r="AV263" s="52">
        <f>COUNTIFS('1 TRIM'!$A$8:$A$15000,AT263,'1 TRIM'!$L$8:$L$15000,"Oficina")</f>
        <v>0</v>
      </c>
      <c r="AW263" s="52">
        <f>COUNTIFS('1 TRIM'!$A$8:$A$15000,AT263,'1 TRIM'!$L$8:$L$15000,"Virtual")</f>
        <v>0</v>
      </c>
      <c r="AX263" s="52">
        <f>COUNTIFS('2 TRIM'!$A$8:$A$15000,AT263,'2 TRIM'!$L$8:$L$15000,"Campo")</f>
        <v>252</v>
      </c>
      <c r="AY263" s="52">
        <f>COUNTIFS('2 TRIM'!$A$8:$A$15000,AT263,'2 TRIM'!$L$8:$L$15000,"Oficina")</f>
        <v>0</v>
      </c>
      <c r="AZ263" s="52">
        <f>COUNTIFS('2 TRIM'!$A$8:$A$15000,AT263,'2 TRIM'!$L$8:$L$15000,"Virtual")</f>
        <v>6</v>
      </c>
      <c r="BA263" s="52">
        <f>COUNTIFS('3 TRIM'!$A$8:$A$5481,AT263,'3 TRIM'!$L$8:$L$5481,"Campo")</f>
        <v>158</v>
      </c>
      <c r="BB263" s="52">
        <f>COUNTIFS('3 TRIM'!$A$8:$A$5481,AT263,'3 TRIM'!$L$8:$L$5481,"Oficina")</f>
        <v>0</v>
      </c>
      <c r="BC263" s="52">
        <f>COUNTIFS('3 TRIM'!$A$8:$A$5481,AT263,'3 TRIM'!$L$8:$L$5481,"Virtual")</f>
        <v>12</v>
      </c>
      <c r="BD263" s="50">
        <f>COUNTIFS('4 TRIM'!$A$8:$A$5161,X263,'4 TRIM'!$I$8:$I$5161,"Campo")</f>
        <v>0</v>
      </c>
      <c r="BE263" s="52">
        <f>COUNTIFS('4 TRIM'!$A$8:$A$5161,AT263,'4 TRIM'!$I$8:$I$5161,"Oficina")</f>
        <v>0</v>
      </c>
      <c r="BF263" s="52">
        <f>COUNTIFS('4 TRIM'!$A$8:$A$5161,AT263,'4 TRIM'!$I$8:$I$5161,"Virtual")</f>
        <v>0</v>
      </c>
      <c r="BG263" s="51">
        <f t="shared" si="92"/>
        <v>536</v>
      </c>
      <c r="BH263" s="49"/>
      <c r="BI263" s="56">
        <v>261</v>
      </c>
      <c r="BJ263" s="52">
        <f>SUMIFS('1 TRIM'!M$8:M$14507,'1 TRIM'!A$8:A$14507,FORMULAS!BI263)</f>
        <v>182</v>
      </c>
      <c r="BK263" s="52">
        <f>SUMIFS('2 TRIM'!M$8:M$6930,'2 TRIM'!A$8:A$6930,FORMULAS!BI263)</f>
        <v>394</v>
      </c>
      <c r="BL263" s="52">
        <f>SUMIFS('3 TRIM'!M$8:M$5481,'3 TRIM'!A$8:A$5481,FORMULAS!BK263)</f>
        <v>0</v>
      </c>
      <c r="BM263" s="52">
        <f>SUMIFS('4 TRIM'!M$8:M$5161,'4 TRIM'!A$8:A$5161,FORMULAS!BL263)</f>
        <v>0</v>
      </c>
      <c r="BN263" s="52">
        <f>SUMIFS('1 TRIM'!Q$8:Q$5507,'1 TRIM'!E$8:E$5507,FORMULAS!BM263)</f>
        <v>0</v>
      </c>
      <c r="BO263" s="49"/>
      <c r="BQ263" s="61"/>
      <c r="BR263" s="49"/>
      <c r="BS263" s="49"/>
      <c r="BT263" s="49"/>
      <c r="BU263" s="49"/>
      <c r="BV263" s="49"/>
      <c r="BW263" s="49"/>
      <c r="BX263" s="49"/>
      <c r="BY263" s="49"/>
      <c r="BZ263" s="49"/>
    </row>
    <row r="264" spans="1:78" x14ac:dyDescent="0.25">
      <c r="A264" s="56">
        <v>262</v>
      </c>
      <c r="B264" s="57">
        <f>+PLAN!I272</f>
        <v>109</v>
      </c>
      <c r="C264" s="38">
        <f t="shared" si="76"/>
        <v>42</v>
      </c>
      <c r="D264" s="39">
        <f t="shared" si="77"/>
        <v>0.38532110091743121</v>
      </c>
      <c r="E264" s="58">
        <f>+PLAN!J272</f>
        <v>149</v>
      </c>
      <c r="F264" s="41">
        <f t="shared" si="78"/>
        <v>135</v>
      </c>
      <c r="G264" s="42">
        <f t="shared" si="79"/>
        <v>0.90604026845637586</v>
      </c>
      <c r="H264" s="148">
        <f t="shared" si="80"/>
        <v>258</v>
      </c>
      <c r="I264" s="148">
        <f t="shared" si="81"/>
        <v>177</v>
      </c>
      <c r="J264" s="147">
        <f t="shared" si="82"/>
        <v>0.68604651162790697</v>
      </c>
      <c r="K264" s="59">
        <f>+PLAN!K272</f>
        <v>149</v>
      </c>
      <c r="L264" s="44">
        <f t="shared" si="83"/>
        <v>218</v>
      </c>
      <c r="M264" s="45">
        <f t="shared" si="84"/>
        <v>1.4630872483221478</v>
      </c>
      <c r="N264" s="46">
        <f>+PLAN!L272</f>
        <v>109</v>
      </c>
      <c r="O264" s="47">
        <f>COUNTIF('4 TRIM'!$A$8:$A$5161,A264)</f>
        <v>0</v>
      </c>
      <c r="P264" s="48">
        <f t="shared" si="85"/>
        <v>0</v>
      </c>
      <c r="Q264" s="148">
        <f t="shared" si="86"/>
        <v>258</v>
      </c>
      <c r="R264" s="148">
        <f t="shared" si="87"/>
        <v>218</v>
      </c>
      <c r="S264" s="147">
        <f t="shared" si="88"/>
        <v>0.84496124031007747</v>
      </c>
      <c r="T264" s="149">
        <f t="shared" si="89"/>
        <v>395</v>
      </c>
      <c r="U264" s="149">
        <f>+PLAN!M272</f>
        <v>516</v>
      </c>
      <c r="V264" s="150">
        <f t="shared" si="90"/>
        <v>0.76550387596899228</v>
      </c>
      <c r="W264" s="49"/>
      <c r="X264" s="56">
        <v>262</v>
      </c>
      <c r="Y264" s="50">
        <f>COUNTIFS('1 TRIM'!$A$8:$A$10507,X264,'1 TRIM'!$J$8:$J$10507,"Programada")</f>
        <v>42</v>
      </c>
      <c r="Z264" s="50">
        <f>COUNTIFS('1 TRIM'!$A$8:$A$10507,X264,'1 TRIM'!$J$8:$J$10507,"Demanda")</f>
        <v>2</v>
      </c>
      <c r="AA264" s="50">
        <f>COUNTIFS('2 TRIM'!$A$8:$A$15000,X264,'2 TRIM'!$J$8:$J$15000,"Programada")</f>
        <v>135</v>
      </c>
      <c r="AB264" s="50">
        <f>COUNTIFS('2 TRIM'!$A$8:$A$15000,X264,'2 TRIM'!$J$8:$J$15000,"Demanda")</f>
        <v>5</v>
      </c>
      <c r="AC264" s="50">
        <f>COUNTIFS('3 TRIM'!$A$8:$A$20000,X264,'3 TRIM'!$J$8:$J$20000,"Programada")</f>
        <v>218</v>
      </c>
      <c r="AD264" s="50">
        <f>COUNTIFS('3 TRIM'!$A$8:$A$20000,X264,'3 TRIM'!$J$8:$J$20000,"Demanda")</f>
        <v>45</v>
      </c>
      <c r="AE264" s="50">
        <f>COUNTIFS('4 TRIM'!$A$8:$A$10161,X264,'4 TRIM'!$G$8:$G$10161,"Programada")</f>
        <v>0</v>
      </c>
      <c r="AF264" s="50">
        <f>COUNTIFS('4 TRIM'!$A$8:$A$10161,X264,'4 TRIM'!$G$8:$G$10161,"Demanda")</f>
        <v>0</v>
      </c>
      <c r="AG264" s="51">
        <f t="shared" si="75"/>
        <v>447</v>
      </c>
      <c r="AH264" s="49"/>
      <c r="AI264" s="56">
        <v>262</v>
      </c>
      <c r="AJ264" s="50">
        <f>COUNTIFS('1 TRIM'!$A$8:$A$15000,AI264,'1 TRIM'!$K$8:$K$15000,"Interno")</f>
        <v>9</v>
      </c>
      <c r="AK264" s="50">
        <f>COUNTIFS('1 TRIM'!$A$8:$A$15000,AI264,'1 TRIM'!$K$8:$K$15000,"Externo")</f>
        <v>35</v>
      </c>
      <c r="AL264" s="50">
        <f>COUNTIFS('2 TRIM'!$A$8:$A$15000,AI264,'2 TRIM'!$K$8:$K$15000,"Interno")</f>
        <v>32</v>
      </c>
      <c r="AM264" s="50">
        <f>COUNTIFS('2 TRIM'!$A$8:$A$15000,AI264,'2 TRIM'!$K$8:$K$15000,"Externo")</f>
        <v>108</v>
      </c>
      <c r="AN264" s="50">
        <f>COUNTIFS('3 TRIM'!A$8:A$5481,AI264,'3 TRIM'!K$8:K$5481,"Interno")</f>
        <v>3</v>
      </c>
      <c r="AO264" s="50">
        <f>COUNTIFS('3 TRIM'!A$8:A$5481,AI264,'3 TRIM'!K$8:K$5481,"Externo")</f>
        <v>105</v>
      </c>
      <c r="AP264" s="50">
        <f>COUNTIFS('4 TRIM'!A$8:A$5161,AI264,'4 TRIM'!H$8:H$5161,"Interno")</f>
        <v>0</v>
      </c>
      <c r="AQ264" s="50">
        <f>COUNTIFS('4 TRIM'!A$8:A$5161,AI264,'4 TRIM'!H$8:H$5161,"Externo")</f>
        <v>0</v>
      </c>
      <c r="AR264" s="51">
        <f t="shared" si="91"/>
        <v>292</v>
      </c>
      <c r="AS264" s="49"/>
      <c r="AT264" s="56">
        <v>262</v>
      </c>
      <c r="AU264" s="52">
        <f>COUNTIFS('1 TRIM'!$A$8:$A$15000,AT264,'1 TRIM'!$L$8:$L$15000,"Campo")</f>
        <v>41</v>
      </c>
      <c r="AV264" s="52">
        <f>COUNTIFS('1 TRIM'!$A$8:$A$15000,AT264,'1 TRIM'!$L$8:$L$15000,"Oficina")</f>
        <v>1</v>
      </c>
      <c r="AW264" s="52">
        <f>COUNTIFS('1 TRIM'!$A$8:$A$15000,AT264,'1 TRIM'!$L$8:$L$15000,"Virtual")</f>
        <v>2</v>
      </c>
      <c r="AX264" s="52">
        <f>COUNTIFS('2 TRIM'!$A$8:$A$15000,AT264,'2 TRIM'!$L$8:$L$15000,"Campo")</f>
        <v>127</v>
      </c>
      <c r="AY264" s="52">
        <f>COUNTIFS('2 TRIM'!$A$8:$A$15000,AT264,'2 TRIM'!$L$8:$L$15000,"Oficina")</f>
        <v>0</v>
      </c>
      <c r="AZ264" s="52">
        <f>COUNTIFS('2 TRIM'!$A$8:$A$15000,AT264,'2 TRIM'!$L$8:$L$15000,"Virtual")</f>
        <v>13</v>
      </c>
      <c r="BA264" s="52">
        <f>COUNTIFS('3 TRIM'!$A$8:$A$5481,AT264,'3 TRIM'!$L$8:$L$5481,"Campo")</f>
        <v>108</v>
      </c>
      <c r="BB264" s="52">
        <f>COUNTIFS('3 TRIM'!$A$8:$A$5481,AT264,'3 TRIM'!$L$8:$L$5481,"Oficina")</f>
        <v>0</v>
      </c>
      <c r="BC264" s="52">
        <f>COUNTIFS('3 TRIM'!$A$8:$A$5481,AT264,'3 TRIM'!$L$8:$L$5481,"Virtual")</f>
        <v>0</v>
      </c>
      <c r="BD264" s="50">
        <f>COUNTIFS('4 TRIM'!$A$8:$A$5161,X264,'4 TRIM'!$I$8:$I$5161,"Campo")</f>
        <v>0</v>
      </c>
      <c r="BE264" s="52">
        <f>COUNTIFS('4 TRIM'!$A$8:$A$5161,AT264,'4 TRIM'!$I$8:$I$5161,"Oficina")</f>
        <v>0</v>
      </c>
      <c r="BF264" s="52">
        <f>COUNTIFS('4 TRIM'!$A$8:$A$5161,AT264,'4 TRIM'!$I$8:$I$5161,"Virtual")</f>
        <v>0</v>
      </c>
      <c r="BG264" s="51">
        <f t="shared" si="92"/>
        <v>292</v>
      </c>
      <c r="BH264" s="49"/>
      <c r="BI264" s="56">
        <v>262</v>
      </c>
      <c r="BJ264" s="52">
        <f>SUMIFS('1 TRIM'!M$8:M$14507,'1 TRIM'!A$8:A$14507,FORMULAS!BI264)</f>
        <v>155</v>
      </c>
      <c r="BK264" s="52">
        <f>SUMIFS('2 TRIM'!M$8:M$6930,'2 TRIM'!A$8:A$6930,FORMULAS!BI264)</f>
        <v>14</v>
      </c>
      <c r="BL264" s="52">
        <f>SUMIFS('3 TRIM'!M$8:M$5481,'3 TRIM'!A$8:A$5481,FORMULAS!BK264)</f>
        <v>0</v>
      </c>
      <c r="BM264" s="52">
        <f>SUMIFS('4 TRIM'!M$8:M$5161,'4 TRIM'!A$8:A$5161,FORMULAS!BL264)</f>
        <v>0</v>
      </c>
      <c r="BN264" s="52">
        <f>SUMIFS('1 TRIM'!Q$8:Q$5507,'1 TRIM'!E$8:E$5507,FORMULAS!BM264)</f>
        <v>0</v>
      </c>
      <c r="BO264" s="49"/>
      <c r="BQ264" s="61"/>
      <c r="BR264" s="49"/>
      <c r="BS264" s="49"/>
      <c r="BT264" s="49"/>
      <c r="BU264" s="49"/>
      <c r="BV264" s="49"/>
      <c r="BW264" s="49"/>
      <c r="BX264" s="49"/>
      <c r="BY264" s="49"/>
      <c r="BZ264" s="49"/>
    </row>
    <row r="265" spans="1:78" x14ac:dyDescent="0.25">
      <c r="A265" s="56">
        <v>263</v>
      </c>
      <c r="B265" s="57">
        <f>+PLAN!I273</f>
        <v>6</v>
      </c>
      <c r="C265" s="38">
        <f t="shared" si="76"/>
        <v>0</v>
      </c>
      <c r="D265" s="39">
        <f t="shared" si="77"/>
        <v>0</v>
      </c>
      <c r="E265" s="58">
        <f>+PLAN!J273</f>
        <v>8</v>
      </c>
      <c r="F265" s="41">
        <f t="shared" si="78"/>
        <v>0</v>
      </c>
      <c r="G265" s="42">
        <f t="shared" si="79"/>
        <v>0</v>
      </c>
      <c r="H265" s="148">
        <f t="shared" si="80"/>
        <v>14</v>
      </c>
      <c r="I265" s="148">
        <f t="shared" si="81"/>
        <v>0</v>
      </c>
      <c r="J265" s="147">
        <f t="shared" si="82"/>
        <v>0</v>
      </c>
      <c r="K265" s="59">
        <f>+PLAN!K273</f>
        <v>8</v>
      </c>
      <c r="L265" s="44">
        <f t="shared" si="83"/>
        <v>0</v>
      </c>
      <c r="M265" s="45">
        <f t="shared" si="84"/>
        <v>0</v>
      </c>
      <c r="N265" s="46">
        <f>+PLAN!L273</f>
        <v>6</v>
      </c>
      <c r="O265" s="47">
        <f>COUNTIF('4 TRIM'!$A$8:$A$5161,A265)</f>
        <v>0</v>
      </c>
      <c r="P265" s="48">
        <f t="shared" si="85"/>
        <v>0</v>
      </c>
      <c r="Q265" s="148">
        <f t="shared" si="86"/>
        <v>14</v>
      </c>
      <c r="R265" s="148">
        <f t="shared" si="87"/>
        <v>0</v>
      </c>
      <c r="S265" s="147">
        <f t="shared" si="88"/>
        <v>0</v>
      </c>
      <c r="T265" s="149">
        <f t="shared" si="89"/>
        <v>0</v>
      </c>
      <c r="U265" s="149">
        <f>+PLAN!M273</f>
        <v>28</v>
      </c>
      <c r="V265" s="150">
        <f t="shared" si="90"/>
        <v>0</v>
      </c>
      <c r="W265" s="49"/>
      <c r="X265" s="56">
        <v>263</v>
      </c>
      <c r="Y265" s="50">
        <f>COUNTIFS('1 TRIM'!$A$8:$A$10507,X265,'1 TRIM'!$J$8:$J$10507,"Programada")</f>
        <v>0</v>
      </c>
      <c r="Z265" s="50">
        <f>COUNTIFS('1 TRIM'!$A$8:$A$10507,X265,'1 TRIM'!$J$8:$J$10507,"Demanda")</f>
        <v>0</v>
      </c>
      <c r="AA265" s="50">
        <f>COUNTIFS('2 TRIM'!$A$8:$A$15000,X265,'2 TRIM'!$J$8:$J$15000,"Programada")</f>
        <v>0</v>
      </c>
      <c r="AB265" s="50">
        <f>COUNTIFS('2 TRIM'!$A$8:$A$15000,X265,'2 TRIM'!$J$8:$J$15000,"Demanda")</f>
        <v>0</v>
      </c>
      <c r="AC265" s="50">
        <f>COUNTIFS('3 TRIM'!$A$8:$A$20000,X265,'3 TRIM'!$J$8:$J$20000,"Programada")</f>
        <v>0</v>
      </c>
      <c r="AD265" s="50">
        <f>COUNTIFS('3 TRIM'!$A$8:$A$20000,X265,'3 TRIM'!$J$8:$J$20000,"Demanda")</f>
        <v>0</v>
      </c>
      <c r="AE265" s="50">
        <f>COUNTIFS('4 TRIM'!$A$8:$A$10161,X265,'4 TRIM'!$G$8:$G$10161,"Programada")</f>
        <v>0</v>
      </c>
      <c r="AF265" s="50">
        <f>COUNTIFS('4 TRIM'!$A$8:$A$10161,X265,'4 TRIM'!$G$8:$G$10161,"Demanda")</f>
        <v>0</v>
      </c>
      <c r="AG265" s="51">
        <f t="shared" si="75"/>
        <v>0</v>
      </c>
      <c r="AH265" s="49"/>
      <c r="AI265" s="56">
        <v>263</v>
      </c>
      <c r="AJ265" s="50">
        <f>COUNTIFS('1 TRIM'!$A$8:$A$15000,AI265,'1 TRIM'!$K$8:$K$15000,"Interno")</f>
        <v>0</v>
      </c>
      <c r="AK265" s="50">
        <f>COUNTIFS('1 TRIM'!$A$8:$A$15000,AI265,'1 TRIM'!$K$8:$K$15000,"Externo")</f>
        <v>0</v>
      </c>
      <c r="AL265" s="50">
        <f>COUNTIFS('2 TRIM'!$A$8:$A$15000,AI265,'2 TRIM'!$K$8:$K$15000,"Interno")</f>
        <v>0</v>
      </c>
      <c r="AM265" s="50">
        <f>COUNTIFS('2 TRIM'!$A$8:$A$15000,AI265,'2 TRIM'!$K$8:$K$15000,"Externo")</f>
        <v>0</v>
      </c>
      <c r="AN265" s="50">
        <f>COUNTIFS('3 TRIM'!A$8:A$5481,AI265,'3 TRIM'!K$8:K$5481,"Interno")</f>
        <v>0</v>
      </c>
      <c r="AO265" s="50">
        <f>COUNTIFS('3 TRIM'!A$8:A$5481,AI265,'3 TRIM'!K$8:K$5481,"Externo")</f>
        <v>0</v>
      </c>
      <c r="AP265" s="50">
        <f>COUNTIFS('4 TRIM'!A$8:A$5161,AI265,'4 TRIM'!H$8:H$5161,"Interno")</f>
        <v>0</v>
      </c>
      <c r="AQ265" s="50">
        <f>COUNTIFS('4 TRIM'!A$8:A$5161,AI265,'4 TRIM'!H$8:H$5161,"Externo")</f>
        <v>0</v>
      </c>
      <c r="AR265" s="51">
        <f t="shared" si="91"/>
        <v>0</v>
      </c>
      <c r="AS265" s="49"/>
      <c r="AT265" s="56">
        <v>263</v>
      </c>
      <c r="AU265" s="52">
        <f>COUNTIFS('1 TRIM'!$A$8:$A$15000,AT265,'1 TRIM'!$L$8:$L$15000,"Campo")</f>
        <v>0</v>
      </c>
      <c r="AV265" s="52">
        <f>COUNTIFS('1 TRIM'!$A$8:$A$15000,AT265,'1 TRIM'!$L$8:$L$15000,"Oficina")</f>
        <v>0</v>
      </c>
      <c r="AW265" s="52">
        <f>COUNTIFS('1 TRIM'!$A$8:$A$15000,AT265,'1 TRIM'!$L$8:$L$15000,"Virtual")</f>
        <v>0</v>
      </c>
      <c r="AX265" s="52">
        <f>COUNTIFS('2 TRIM'!$A$8:$A$15000,AT265,'2 TRIM'!$L$8:$L$15000,"Campo")</f>
        <v>0</v>
      </c>
      <c r="AY265" s="52">
        <f>COUNTIFS('2 TRIM'!$A$8:$A$15000,AT265,'2 TRIM'!$L$8:$L$15000,"Oficina")</f>
        <v>0</v>
      </c>
      <c r="AZ265" s="52">
        <f>COUNTIFS('2 TRIM'!$A$8:$A$15000,AT265,'2 TRIM'!$L$8:$L$15000,"Virtual")</f>
        <v>0</v>
      </c>
      <c r="BA265" s="52">
        <f>COUNTIFS('3 TRIM'!$A$8:$A$5481,AT265,'3 TRIM'!$L$8:$L$5481,"Campo")</f>
        <v>0</v>
      </c>
      <c r="BB265" s="52">
        <f>COUNTIFS('3 TRIM'!$A$8:$A$5481,AT265,'3 TRIM'!$L$8:$L$5481,"Oficina")</f>
        <v>0</v>
      </c>
      <c r="BC265" s="52">
        <f>COUNTIFS('3 TRIM'!$A$8:$A$5481,AT265,'3 TRIM'!$L$8:$L$5481,"Virtual")</f>
        <v>0</v>
      </c>
      <c r="BD265" s="50">
        <f>COUNTIFS('4 TRIM'!$A$8:$A$5161,X265,'4 TRIM'!$I$8:$I$5161,"Campo")</f>
        <v>0</v>
      </c>
      <c r="BE265" s="52">
        <f>COUNTIFS('4 TRIM'!$A$8:$A$5161,AT265,'4 TRIM'!$I$8:$I$5161,"Oficina")</f>
        <v>0</v>
      </c>
      <c r="BF265" s="52">
        <f>COUNTIFS('4 TRIM'!$A$8:$A$5161,AT265,'4 TRIM'!$I$8:$I$5161,"Virtual")</f>
        <v>0</v>
      </c>
      <c r="BG265" s="51">
        <f t="shared" si="92"/>
        <v>0</v>
      </c>
      <c r="BH265" s="49"/>
      <c r="BI265" s="56">
        <v>263</v>
      </c>
      <c r="BJ265" s="52">
        <f>SUMIFS('1 TRIM'!M$8:M$14507,'1 TRIM'!A$8:A$14507,FORMULAS!BI265)</f>
        <v>0</v>
      </c>
      <c r="BK265" s="52">
        <f>SUMIFS('2 TRIM'!M$8:M$6930,'2 TRIM'!A$8:A$6930,FORMULAS!BI265)</f>
        <v>0</v>
      </c>
      <c r="BL265" s="52">
        <f>SUMIFS('3 TRIM'!M$8:M$5481,'3 TRIM'!A$8:A$5481,FORMULAS!BK265)</f>
        <v>0</v>
      </c>
      <c r="BM265" s="52">
        <f>SUMIFS('4 TRIM'!M$8:M$5161,'4 TRIM'!A$8:A$5161,FORMULAS!BL265)</f>
        <v>0</v>
      </c>
      <c r="BN265" s="52">
        <f>SUMIFS('1 TRIM'!Q$8:Q$5507,'1 TRIM'!E$8:E$5507,FORMULAS!BM265)</f>
        <v>0</v>
      </c>
      <c r="BO265" s="49"/>
      <c r="BQ265" s="61"/>
      <c r="BR265" s="49"/>
      <c r="BS265" s="49"/>
      <c r="BT265" s="49"/>
      <c r="BU265" s="49"/>
      <c r="BV265" s="49"/>
      <c r="BW265" s="49"/>
      <c r="BX265" s="49"/>
      <c r="BY265" s="49"/>
      <c r="BZ265" s="49"/>
    </row>
    <row r="266" spans="1:78" x14ac:dyDescent="0.25">
      <c r="A266" s="56">
        <v>264</v>
      </c>
      <c r="B266" s="57">
        <f>+PLAN!I274</f>
        <v>6</v>
      </c>
      <c r="C266" s="38">
        <f t="shared" si="76"/>
        <v>0</v>
      </c>
      <c r="D266" s="39">
        <f t="shared" si="77"/>
        <v>0</v>
      </c>
      <c r="E266" s="58">
        <f>+PLAN!J274</f>
        <v>8</v>
      </c>
      <c r="F266" s="41">
        <f t="shared" si="78"/>
        <v>0</v>
      </c>
      <c r="G266" s="42">
        <f t="shared" si="79"/>
        <v>0</v>
      </c>
      <c r="H266" s="148">
        <f t="shared" si="80"/>
        <v>14</v>
      </c>
      <c r="I266" s="148">
        <f t="shared" si="81"/>
        <v>0</v>
      </c>
      <c r="J266" s="147">
        <f t="shared" si="82"/>
        <v>0</v>
      </c>
      <c r="K266" s="59">
        <f>+PLAN!K274</f>
        <v>8</v>
      </c>
      <c r="L266" s="44">
        <f t="shared" si="83"/>
        <v>11</v>
      </c>
      <c r="M266" s="45">
        <f t="shared" si="84"/>
        <v>1.375</v>
      </c>
      <c r="N266" s="46">
        <f>+PLAN!L274</f>
        <v>6</v>
      </c>
      <c r="O266" s="47">
        <f>COUNTIF('4 TRIM'!$A$8:$A$5161,A266)</f>
        <v>0</v>
      </c>
      <c r="P266" s="48">
        <f t="shared" si="85"/>
        <v>0</v>
      </c>
      <c r="Q266" s="148">
        <f t="shared" si="86"/>
        <v>14</v>
      </c>
      <c r="R266" s="148">
        <f t="shared" si="87"/>
        <v>11</v>
      </c>
      <c r="S266" s="147">
        <f t="shared" si="88"/>
        <v>0.7857142857142857</v>
      </c>
      <c r="T266" s="149">
        <f t="shared" si="89"/>
        <v>11</v>
      </c>
      <c r="U266" s="149">
        <f>+PLAN!M274</f>
        <v>28</v>
      </c>
      <c r="V266" s="150">
        <f t="shared" si="90"/>
        <v>0.39285714285714285</v>
      </c>
      <c r="W266" s="49"/>
      <c r="X266" s="56">
        <v>264</v>
      </c>
      <c r="Y266" s="50">
        <f>COUNTIFS('1 TRIM'!$A$8:$A$10507,X266,'1 TRIM'!$J$8:$J$10507,"Programada")</f>
        <v>0</v>
      </c>
      <c r="Z266" s="50">
        <f>COUNTIFS('1 TRIM'!$A$8:$A$10507,X266,'1 TRIM'!$J$8:$J$10507,"Demanda")</f>
        <v>0</v>
      </c>
      <c r="AA266" s="50">
        <f>COUNTIFS('2 TRIM'!$A$8:$A$15000,X266,'2 TRIM'!$J$8:$J$15000,"Programada")</f>
        <v>0</v>
      </c>
      <c r="AB266" s="50">
        <f>COUNTIFS('2 TRIM'!$A$8:$A$15000,X266,'2 TRIM'!$J$8:$J$15000,"Demanda")</f>
        <v>0</v>
      </c>
      <c r="AC266" s="50">
        <f>COUNTIFS('3 TRIM'!$A$8:$A$20000,X266,'3 TRIM'!$J$8:$J$20000,"Programada")</f>
        <v>11</v>
      </c>
      <c r="AD266" s="50">
        <f>COUNTIFS('3 TRIM'!$A$8:$A$20000,X266,'3 TRIM'!$J$8:$J$20000,"Demanda")</f>
        <v>1</v>
      </c>
      <c r="AE266" s="50">
        <f>COUNTIFS('4 TRIM'!$A$8:$A$10161,X266,'4 TRIM'!$G$8:$G$10161,"Programada")</f>
        <v>0</v>
      </c>
      <c r="AF266" s="50">
        <f>COUNTIFS('4 TRIM'!$A$8:$A$10161,X266,'4 TRIM'!$G$8:$G$10161,"Demanda")</f>
        <v>0</v>
      </c>
      <c r="AG266" s="51">
        <f t="shared" si="75"/>
        <v>12</v>
      </c>
      <c r="AH266" s="49"/>
      <c r="AI266" s="56">
        <v>264</v>
      </c>
      <c r="AJ266" s="50">
        <f>COUNTIFS('1 TRIM'!$A$8:$A$15000,AI266,'1 TRIM'!$K$8:$K$15000,"Interno")</f>
        <v>0</v>
      </c>
      <c r="AK266" s="50">
        <f>COUNTIFS('1 TRIM'!$A$8:$A$15000,AI266,'1 TRIM'!$K$8:$K$15000,"Externo")</f>
        <v>0</v>
      </c>
      <c r="AL266" s="50">
        <f>COUNTIFS('2 TRIM'!$A$8:$A$15000,AI266,'2 TRIM'!$K$8:$K$15000,"Interno")</f>
        <v>0</v>
      </c>
      <c r="AM266" s="50">
        <f>COUNTIFS('2 TRIM'!$A$8:$A$15000,AI266,'2 TRIM'!$K$8:$K$15000,"Externo")</f>
        <v>0</v>
      </c>
      <c r="AN266" s="50">
        <f>COUNTIFS('3 TRIM'!A$8:A$5481,AI266,'3 TRIM'!K$8:K$5481,"Interno")</f>
        <v>1</v>
      </c>
      <c r="AO266" s="50">
        <f>COUNTIFS('3 TRIM'!A$8:A$5481,AI266,'3 TRIM'!K$8:K$5481,"Externo")</f>
        <v>4</v>
      </c>
      <c r="AP266" s="50">
        <f>COUNTIFS('4 TRIM'!A$8:A$5161,AI266,'4 TRIM'!H$8:H$5161,"Interno")</f>
        <v>0</v>
      </c>
      <c r="AQ266" s="50">
        <f>COUNTIFS('4 TRIM'!A$8:A$5161,AI266,'4 TRIM'!H$8:H$5161,"Externo")</f>
        <v>0</v>
      </c>
      <c r="AR266" s="51">
        <f t="shared" si="91"/>
        <v>5</v>
      </c>
      <c r="AS266" s="49"/>
      <c r="AT266" s="56">
        <v>264</v>
      </c>
      <c r="AU266" s="52">
        <f>COUNTIFS('1 TRIM'!$A$8:$A$15000,AT266,'1 TRIM'!$L$8:$L$15000,"Campo")</f>
        <v>0</v>
      </c>
      <c r="AV266" s="52">
        <f>COUNTIFS('1 TRIM'!$A$8:$A$15000,AT266,'1 TRIM'!$L$8:$L$15000,"Oficina")</f>
        <v>0</v>
      </c>
      <c r="AW266" s="52">
        <f>COUNTIFS('1 TRIM'!$A$8:$A$15000,AT266,'1 TRIM'!$L$8:$L$15000,"Virtual")</f>
        <v>0</v>
      </c>
      <c r="AX266" s="52">
        <f>COUNTIFS('2 TRIM'!$A$8:$A$15000,AT266,'2 TRIM'!$L$8:$L$15000,"Campo")</f>
        <v>0</v>
      </c>
      <c r="AY266" s="52">
        <f>COUNTIFS('2 TRIM'!$A$8:$A$15000,AT266,'2 TRIM'!$L$8:$L$15000,"Oficina")</f>
        <v>0</v>
      </c>
      <c r="AZ266" s="52">
        <f>COUNTIFS('2 TRIM'!$A$8:$A$15000,AT266,'2 TRIM'!$L$8:$L$15000,"Virtual")</f>
        <v>0</v>
      </c>
      <c r="BA266" s="52">
        <f>COUNTIFS('3 TRIM'!$A$8:$A$5481,AT266,'3 TRIM'!$L$8:$L$5481,"Campo")</f>
        <v>4</v>
      </c>
      <c r="BB266" s="52">
        <f>COUNTIFS('3 TRIM'!$A$8:$A$5481,AT266,'3 TRIM'!$L$8:$L$5481,"Oficina")</f>
        <v>0</v>
      </c>
      <c r="BC266" s="52">
        <f>COUNTIFS('3 TRIM'!$A$8:$A$5481,AT266,'3 TRIM'!$L$8:$L$5481,"Virtual")</f>
        <v>1</v>
      </c>
      <c r="BD266" s="50">
        <f>COUNTIFS('4 TRIM'!$A$8:$A$5161,X266,'4 TRIM'!$I$8:$I$5161,"Campo")</f>
        <v>0</v>
      </c>
      <c r="BE266" s="52">
        <f>COUNTIFS('4 TRIM'!$A$8:$A$5161,AT266,'4 TRIM'!$I$8:$I$5161,"Oficina")</f>
        <v>0</v>
      </c>
      <c r="BF266" s="52">
        <f>COUNTIFS('4 TRIM'!$A$8:$A$5161,AT266,'4 TRIM'!$I$8:$I$5161,"Virtual")</f>
        <v>0</v>
      </c>
      <c r="BG266" s="51">
        <f t="shared" si="92"/>
        <v>5</v>
      </c>
      <c r="BH266" s="49"/>
      <c r="BI266" s="56">
        <v>264</v>
      </c>
      <c r="BJ266" s="52">
        <f>SUMIFS('1 TRIM'!M$8:M$14507,'1 TRIM'!A$8:A$14507,FORMULAS!BI266)</f>
        <v>0</v>
      </c>
      <c r="BK266" s="52">
        <f>SUMIFS('2 TRIM'!M$8:M$6930,'2 TRIM'!A$8:A$6930,FORMULAS!BI266)</f>
        <v>0</v>
      </c>
      <c r="BL266" s="52">
        <f>SUMIFS('3 TRIM'!M$8:M$5481,'3 TRIM'!A$8:A$5481,FORMULAS!BK266)</f>
        <v>0</v>
      </c>
      <c r="BM266" s="52">
        <f>SUMIFS('4 TRIM'!M$8:M$5161,'4 TRIM'!A$8:A$5161,FORMULAS!BL266)</f>
        <v>0</v>
      </c>
      <c r="BN266" s="52">
        <f>SUMIFS('1 TRIM'!Q$8:Q$5507,'1 TRIM'!E$8:E$5507,FORMULAS!BM266)</f>
        <v>0</v>
      </c>
      <c r="BO266" s="49"/>
      <c r="BQ266" s="61"/>
      <c r="BR266" s="49"/>
      <c r="BS266" s="49"/>
      <c r="BT266" s="49"/>
      <c r="BU266" s="49"/>
      <c r="BV266" s="49"/>
      <c r="BW266" s="49"/>
      <c r="BX266" s="49"/>
      <c r="BY266" s="49"/>
      <c r="BZ266" s="49"/>
    </row>
    <row r="267" spans="1:78" x14ac:dyDescent="0.25">
      <c r="A267" s="56">
        <v>265</v>
      </c>
      <c r="B267" s="57">
        <f>+PLAN!I275</f>
        <v>6</v>
      </c>
      <c r="C267" s="38">
        <f t="shared" si="76"/>
        <v>11</v>
      </c>
      <c r="D267" s="39">
        <f t="shared" si="77"/>
        <v>1.8333333333333333</v>
      </c>
      <c r="E267" s="58">
        <f>+PLAN!J275</f>
        <v>12</v>
      </c>
      <c r="F267" s="41">
        <f t="shared" si="78"/>
        <v>43</v>
      </c>
      <c r="G267" s="42">
        <f t="shared" si="79"/>
        <v>3.5833333333333335</v>
      </c>
      <c r="H267" s="148">
        <f t="shared" si="80"/>
        <v>18</v>
      </c>
      <c r="I267" s="148">
        <f t="shared" si="81"/>
        <v>54</v>
      </c>
      <c r="J267" s="147">
        <f t="shared" si="82"/>
        <v>3</v>
      </c>
      <c r="K267" s="59">
        <f>+PLAN!K275</f>
        <v>12</v>
      </c>
      <c r="L267" s="44">
        <f t="shared" si="83"/>
        <v>53</v>
      </c>
      <c r="M267" s="45">
        <f t="shared" si="84"/>
        <v>4.416666666666667</v>
      </c>
      <c r="N267" s="46">
        <f>+PLAN!L275</f>
        <v>6</v>
      </c>
      <c r="O267" s="47">
        <f>COUNTIF('4 TRIM'!$A$8:$A$5161,A267)</f>
        <v>0</v>
      </c>
      <c r="P267" s="48">
        <f t="shared" si="85"/>
        <v>0</v>
      </c>
      <c r="Q267" s="148">
        <f t="shared" si="86"/>
        <v>18</v>
      </c>
      <c r="R267" s="148">
        <f t="shared" si="87"/>
        <v>53</v>
      </c>
      <c r="S267" s="147">
        <f t="shared" si="88"/>
        <v>2.9444444444444446</v>
      </c>
      <c r="T267" s="149">
        <f t="shared" si="89"/>
        <v>107</v>
      </c>
      <c r="U267" s="149">
        <f>+PLAN!M275</f>
        <v>36</v>
      </c>
      <c r="V267" s="150">
        <f t="shared" si="90"/>
        <v>2.9722222222222223</v>
      </c>
      <c r="W267" s="49"/>
      <c r="X267" s="56">
        <v>265</v>
      </c>
      <c r="Y267" s="50">
        <f>COUNTIFS('1 TRIM'!$A$8:$A$10507,X267,'1 TRIM'!$J$8:$J$10507,"Programada")</f>
        <v>11</v>
      </c>
      <c r="Z267" s="50">
        <f>COUNTIFS('1 TRIM'!$A$8:$A$10507,X267,'1 TRIM'!$J$8:$J$10507,"Demanda")</f>
        <v>0</v>
      </c>
      <c r="AA267" s="50">
        <f>COUNTIFS('2 TRIM'!$A$8:$A$15000,X267,'2 TRIM'!$J$8:$J$15000,"Programada")</f>
        <v>43</v>
      </c>
      <c r="AB267" s="50">
        <f>COUNTIFS('2 TRIM'!$A$8:$A$15000,X267,'2 TRIM'!$J$8:$J$15000,"Demanda")</f>
        <v>0</v>
      </c>
      <c r="AC267" s="50">
        <f>COUNTIFS('3 TRIM'!$A$8:$A$20000,X267,'3 TRIM'!$J$8:$J$20000,"Programada")</f>
        <v>53</v>
      </c>
      <c r="AD267" s="50">
        <f>COUNTIFS('3 TRIM'!$A$8:$A$20000,X267,'3 TRIM'!$J$8:$J$20000,"Demanda")</f>
        <v>0</v>
      </c>
      <c r="AE267" s="50">
        <f>COUNTIFS('4 TRIM'!$A$8:$A$10161,X267,'4 TRIM'!$G$8:$G$10161,"Programada")</f>
        <v>0</v>
      </c>
      <c r="AF267" s="50">
        <f>COUNTIFS('4 TRIM'!$A$8:$A$10161,X267,'4 TRIM'!$G$8:$G$10161,"Demanda")</f>
        <v>0</v>
      </c>
      <c r="AG267" s="51">
        <f t="shared" si="75"/>
        <v>107</v>
      </c>
      <c r="AH267" s="49"/>
      <c r="AI267" s="56">
        <v>265</v>
      </c>
      <c r="AJ267" s="50">
        <f>COUNTIFS('1 TRIM'!$A$8:$A$15000,AI267,'1 TRIM'!$K$8:$K$15000,"Interno")</f>
        <v>0</v>
      </c>
      <c r="AK267" s="50">
        <f>COUNTIFS('1 TRIM'!$A$8:$A$15000,AI267,'1 TRIM'!$K$8:$K$15000,"Externo")</f>
        <v>11</v>
      </c>
      <c r="AL267" s="50">
        <f>COUNTIFS('2 TRIM'!$A$8:$A$15000,AI267,'2 TRIM'!$K$8:$K$15000,"Interno")</f>
        <v>0</v>
      </c>
      <c r="AM267" s="50">
        <f>COUNTIFS('2 TRIM'!$A$8:$A$15000,AI267,'2 TRIM'!$K$8:$K$15000,"Externo")</f>
        <v>43</v>
      </c>
      <c r="AN267" s="50">
        <f>COUNTIFS('3 TRIM'!A$8:A$5481,AI267,'3 TRIM'!K$8:K$5481,"Interno")</f>
        <v>0</v>
      </c>
      <c r="AO267" s="50">
        <f>COUNTIFS('3 TRIM'!A$8:A$5481,AI267,'3 TRIM'!K$8:K$5481,"Externo")</f>
        <v>32</v>
      </c>
      <c r="AP267" s="50">
        <f>COUNTIFS('4 TRIM'!A$8:A$5161,AI267,'4 TRIM'!H$8:H$5161,"Interno")</f>
        <v>0</v>
      </c>
      <c r="AQ267" s="50">
        <f>COUNTIFS('4 TRIM'!A$8:A$5161,AI267,'4 TRIM'!H$8:H$5161,"Externo")</f>
        <v>0</v>
      </c>
      <c r="AR267" s="51">
        <f t="shared" si="91"/>
        <v>86</v>
      </c>
      <c r="AS267" s="49"/>
      <c r="AT267" s="56">
        <v>265</v>
      </c>
      <c r="AU267" s="52">
        <f>COUNTIFS('1 TRIM'!$A$8:$A$15000,AT267,'1 TRIM'!$L$8:$L$15000,"Campo")</f>
        <v>11</v>
      </c>
      <c r="AV267" s="52">
        <f>COUNTIFS('1 TRIM'!$A$8:$A$15000,AT267,'1 TRIM'!$L$8:$L$15000,"Oficina")</f>
        <v>0</v>
      </c>
      <c r="AW267" s="52">
        <f>COUNTIFS('1 TRIM'!$A$8:$A$15000,AT267,'1 TRIM'!$L$8:$L$15000,"Virtual")</f>
        <v>0</v>
      </c>
      <c r="AX267" s="52">
        <f>COUNTIFS('2 TRIM'!$A$8:$A$15000,AT267,'2 TRIM'!$L$8:$L$15000,"Campo")</f>
        <v>41</v>
      </c>
      <c r="AY267" s="52">
        <f>COUNTIFS('2 TRIM'!$A$8:$A$15000,AT267,'2 TRIM'!$L$8:$L$15000,"Oficina")</f>
        <v>0</v>
      </c>
      <c r="AZ267" s="52">
        <f>COUNTIFS('2 TRIM'!$A$8:$A$15000,AT267,'2 TRIM'!$L$8:$L$15000,"Virtual")</f>
        <v>2</v>
      </c>
      <c r="BA267" s="52">
        <f>COUNTIFS('3 TRIM'!$A$8:$A$5481,AT267,'3 TRIM'!$L$8:$L$5481,"Campo")</f>
        <v>32</v>
      </c>
      <c r="BB267" s="52">
        <f>COUNTIFS('3 TRIM'!$A$8:$A$5481,AT267,'3 TRIM'!$L$8:$L$5481,"Oficina")</f>
        <v>0</v>
      </c>
      <c r="BC267" s="52">
        <f>COUNTIFS('3 TRIM'!$A$8:$A$5481,AT267,'3 TRIM'!$L$8:$L$5481,"Virtual")</f>
        <v>0</v>
      </c>
      <c r="BD267" s="50">
        <f>COUNTIFS('4 TRIM'!$A$8:$A$5161,X267,'4 TRIM'!$I$8:$I$5161,"Campo")</f>
        <v>0</v>
      </c>
      <c r="BE267" s="52">
        <f>COUNTIFS('4 TRIM'!$A$8:$A$5161,AT267,'4 TRIM'!$I$8:$I$5161,"Oficina")</f>
        <v>0</v>
      </c>
      <c r="BF267" s="52">
        <f>COUNTIFS('4 TRIM'!$A$8:$A$5161,AT267,'4 TRIM'!$I$8:$I$5161,"Virtual")</f>
        <v>0</v>
      </c>
      <c r="BG267" s="51">
        <f t="shared" si="92"/>
        <v>86</v>
      </c>
      <c r="BH267" s="49"/>
      <c r="BI267" s="56">
        <v>265</v>
      </c>
      <c r="BJ267" s="52">
        <f>SUMIFS('1 TRIM'!M$8:M$14507,'1 TRIM'!A$8:A$14507,FORMULAS!BI267)</f>
        <v>26</v>
      </c>
      <c r="BK267" s="52">
        <f>SUMIFS('2 TRIM'!M$8:M$6930,'2 TRIM'!A$8:A$6930,FORMULAS!BI267)</f>
        <v>30</v>
      </c>
      <c r="BL267" s="52">
        <f>SUMIFS('3 TRIM'!M$8:M$5481,'3 TRIM'!A$8:A$5481,FORMULAS!BK267)</f>
        <v>0</v>
      </c>
      <c r="BM267" s="52">
        <f>SUMIFS('4 TRIM'!M$8:M$5161,'4 TRIM'!A$8:A$5161,FORMULAS!BL267)</f>
        <v>0</v>
      </c>
      <c r="BN267" s="52">
        <f>SUMIFS('1 TRIM'!Q$8:Q$5507,'1 TRIM'!E$8:E$5507,FORMULAS!BM267)</f>
        <v>0</v>
      </c>
      <c r="BO267" s="49"/>
      <c r="BQ267" s="61"/>
      <c r="BR267" s="49"/>
      <c r="BS267" s="49"/>
      <c r="BT267" s="49"/>
      <c r="BU267" s="49"/>
      <c r="BV267" s="49"/>
      <c r="BW267" s="49"/>
      <c r="BX267" s="49"/>
      <c r="BY267" s="49"/>
      <c r="BZ267" s="49"/>
    </row>
    <row r="268" spans="1:78" x14ac:dyDescent="0.25">
      <c r="A268" s="56">
        <v>266</v>
      </c>
      <c r="B268" s="57">
        <f>+PLAN!I276</f>
        <v>4</v>
      </c>
      <c r="C268" s="38">
        <f t="shared" si="76"/>
        <v>2</v>
      </c>
      <c r="D268" s="39">
        <f t="shared" si="77"/>
        <v>0.5</v>
      </c>
      <c r="E268" s="58">
        <f>+PLAN!J276</f>
        <v>6</v>
      </c>
      <c r="F268" s="41">
        <f t="shared" si="78"/>
        <v>13</v>
      </c>
      <c r="G268" s="42">
        <f t="shared" si="79"/>
        <v>2.1666666666666665</v>
      </c>
      <c r="H268" s="148">
        <f t="shared" si="80"/>
        <v>10</v>
      </c>
      <c r="I268" s="148">
        <f t="shared" si="81"/>
        <v>15</v>
      </c>
      <c r="J268" s="147">
        <f t="shared" si="82"/>
        <v>1.5</v>
      </c>
      <c r="K268" s="59">
        <f>+PLAN!K276</f>
        <v>6</v>
      </c>
      <c r="L268" s="44">
        <f t="shared" si="83"/>
        <v>8</v>
      </c>
      <c r="M268" s="45">
        <f t="shared" si="84"/>
        <v>1.3333333333333333</v>
      </c>
      <c r="N268" s="46">
        <f>+PLAN!L276</f>
        <v>4</v>
      </c>
      <c r="O268" s="47">
        <f>COUNTIF('4 TRIM'!$A$8:$A$5161,A268)</f>
        <v>0</v>
      </c>
      <c r="P268" s="48">
        <f t="shared" si="85"/>
        <v>0</v>
      </c>
      <c r="Q268" s="148">
        <f t="shared" si="86"/>
        <v>10</v>
      </c>
      <c r="R268" s="148">
        <f t="shared" si="87"/>
        <v>8</v>
      </c>
      <c r="S268" s="147">
        <f t="shared" si="88"/>
        <v>0.8</v>
      </c>
      <c r="T268" s="149">
        <f t="shared" si="89"/>
        <v>23</v>
      </c>
      <c r="U268" s="149">
        <f>+PLAN!M276</f>
        <v>20</v>
      </c>
      <c r="V268" s="150">
        <f t="shared" si="90"/>
        <v>1.1499999999999999</v>
      </c>
      <c r="W268" s="49"/>
      <c r="X268" s="56">
        <v>266</v>
      </c>
      <c r="Y268" s="50">
        <f>COUNTIFS('1 TRIM'!$A$8:$A$10507,X268,'1 TRIM'!$J$8:$J$10507,"Programada")</f>
        <v>2</v>
      </c>
      <c r="Z268" s="50">
        <f>COUNTIFS('1 TRIM'!$A$8:$A$10507,X268,'1 TRIM'!$J$8:$J$10507,"Demanda")</f>
        <v>0</v>
      </c>
      <c r="AA268" s="50">
        <f>COUNTIFS('2 TRIM'!$A$8:$A$15000,X268,'2 TRIM'!$J$8:$J$15000,"Programada")</f>
        <v>13</v>
      </c>
      <c r="AB268" s="50">
        <f>COUNTIFS('2 TRIM'!$A$8:$A$15000,X268,'2 TRIM'!$J$8:$J$15000,"Demanda")</f>
        <v>0</v>
      </c>
      <c r="AC268" s="50">
        <f>COUNTIFS('3 TRIM'!$A$8:$A$20000,X268,'3 TRIM'!$J$8:$J$20000,"Programada")</f>
        <v>8</v>
      </c>
      <c r="AD268" s="50">
        <f>COUNTIFS('3 TRIM'!$A$8:$A$20000,X268,'3 TRIM'!$J$8:$J$20000,"Demanda")</f>
        <v>0</v>
      </c>
      <c r="AE268" s="50">
        <f>COUNTIFS('4 TRIM'!$A$8:$A$10161,X268,'4 TRIM'!$G$8:$G$10161,"Programada")</f>
        <v>0</v>
      </c>
      <c r="AF268" s="50">
        <f>COUNTIFS('4 TRIM'!$A$8:$A$10161,X268,'4 TRIM'!$G$8:$G$10161,"Demanda")</f>
        <v>0</v>
      </c>
      <c r="AG268" s="51">
        <f t="shared" si="75"/>
        <v>23</v>
      </c>
      <c r="AH268" s="49"/>
      <c r="AI268" s="56">
        <v>266</v>
      </c>
      <c r="AJ268" s="50">
        <f>COUNTIFS('1 TRIM'!$A$8:$A$15000,AI268,'1 TRIM'!$K$8:$K$15000,"Interno")</f>
        <v>0</v>
      </c>
      <c r="AK268" s="50">
        <f>COUNTIFS('1 TRIM'!$A$8:$A$15000,AI268,'1 TRIM'!$K$8:$K$15000,"Externo")</f>
        <v>2</v>
      </c>
      <c r="AL268" s="50">
        <f>COUNTIFS('2 TRIM'!$A$8:$A$15000,AI268,'2 TRIM'!$K$8:$K$15000,"Interno")</f>
        <v>2</v>
      </c>
      <c r="AM268" s="50">
        <f>COUNTIFS('2 TRIM'!$A$8:$A$15000,AI268,'2 TRIM'!$K$8:$K$15000,"Externo")</f>
        <v>11</v>
      </c>
      <c r="AN268" s="50">
        <f>COUNTIFS('3 TRIM'!A$8:A$5481,AI268,'3 TRIM'!K$8:K$5481,"Interno")</f>
        <v>0</v>
      </c>
      <c r="AO268" s="50">
        <f>COUNTIFS('3 TRIM'!A$8:A$5481,AI268,'3 TRIM'!K$8:K$5481,"Externo")</f>
        <v>7</v>
      </c>
      <c r="AP268" s="50">
        <f>COUNTIFS('4 TRIM'!A$8:A$5161,AI268,'4 TRIM'!H$8:H$5161,"Interno")</f>
        <v>0</v>
      </c>
      <c r="AQ268" s="50">
        <f>COUNTIFS('4 TRIM'!A$8:A$5161,AI268,'4 TRIM'!H$8:H$5161,"Externo")</f>
        <v>0</v>
      </c>
      <c r="AR268" s="51">
        <f t="shared" si="91"/>
        <v>22</v>
      </c>
      <c r="AS268" s="49"/>
      <c r="AT268" s="56">
        <v>266</v>
      </c>
      <c r="AU268" s="52">
        <f>COUNTIFS('1 TRIM'!$A$8:$A$15000,AT268,'1 TRIM'!$L$8:$L$15000,"Campo")</f>
        <v>2</v>
      </c>
      <c r="AV268" s="52">
        <f>COUNTIFS('1 TRIM'!$A$8:$A$15000,AT268,'1 TRIM'!$L$8:$L$15000,"Oficina")</f>
        <v>0</v>
      </c>
      <c r="AW268" s="52">
        <f>COUNTIFS('1 TRIM'!$A$8:$A$15000,AT268,'1 TRIM'!$L$8:$L$15000,"Virtual")</f>
        <v>0</v>
      </c>
      <c r="AX268" s="52">
        <f>COUNTIFS('2 TRIM'!$A$8:$A$15000,AT268,'2 TRIM'!$L$8:$L$15000,"Campo")</f>
        <v>6</v>
      </c>
      <c r="AY268" s="52">
        <f>COUNTIFS('2 TRIM'!$A$8:$A$15000,AT268,'2 TRIM'!$L$8:$L$15000,"Oficina")</f>
        <v>5</v>
      </c>
      <c r="AZ268" s="52">
        <f>COUNTIFS('2 TRIM'!$A$8:$A$15000,AT268,'2 TRIM'!$L$8:$L$15000,"Virtual")</f>
        <v>2</v>
      </c>
      <c r="BA268" s="52">
        <f>COUNTIFS('3 TRIM'!$A$8:$A$5481,AT268,'3 TRIM'!$L$8:$L$5481,"Campo")</f>
        <v>2</v>
      </c>
      <c r="BB268" s="52">
        <f>COUNTIFS('3 TRIM'!$A$8:$A$5481,AT268,'3 TRIM'!$L$8:$L$5481,"Oficina")</f>
        <v>4</v>
      </c>
      <c r="BC268" s="52">
        <f>COUNTIFS('3 TRIM'!$A$8:$A$5481,AT268,'3 TRIM'!$L$8:$L$5481,"Virtual")</f>
        <v>1</v>
      </c>
      <c r="BD268" s="50">
        <f>COUNTIFS('4 TRIM'!$A$8:$A$5161,X268,'4 TRIM'!$I$8:$I$5161,"Campo")</f>
        <v>0</v>
      </c>
      <c r="BE268" s="52">
        <f>COUNTIFS('4 TRIM'!$A$8:$A$5161,AT268,'4 TRIM'!$I$8:$I$5161,"Oficina")</f>
        <v>0</v>
      </c>
      <c r="BF268" s="52">
        <f>COUNTIFS('4 TRIM'!$A$8:$A$5161,AT268,'4 TRIM'!$I$8:$I$5161,"Virtual")</f>
        <v>0</v>
      </c>
      <c r="BG268" s="51">
        <f t="shared" si="92"/>
        <v>22</v>
      </c>
      <c r="BH268" s="49"/>
      <c r="BI268" s="56">
        <v>266</v>
      </c>
      <c r="BJ268" s="52">
        <f>SUMIFS('1 TRIM'!M$8:M$14507,'1 TRIM'!A$8:A$14507,FORMULAS!BI268)</f>
        <v>2</v>
      </c>
      <c r="BK268" s="52">
        <f>SUMIFS('2 TRIM'!M$8:M$6930,'2 TRIM'!A$8:A$6930,FORMULAS!BI268)</f>
        <v>19</v>
      </c>
      <c r="BL268" s="52">
        <f>SUMIFS('3 TRIM'!M$8:M$5481,'3 TRIM'!A$8:A$5481,FORMULAS!BK268)</f>
        <v>0</v>
      </c>
      <c r="BM268" s="52">
        <f>SUMIFS('4 TRIM'!M$8:M$5161,'4 TRIM'!A$8:A$5161,FORMULAS!BL268)</f>
        <v>0</v>
      </c>
      <c r="BN268" s="52">
        <f>SUMIFS('1 TRIM'!Q$8:Q$5507,'1 TRIM'!E$8:E$5507,FORMULAS!BM268)</f>
        <v>0</v>
      </c>
      <c r="BO268" s="49"/>
      <c r="BQ268" s="61"/>
      <c r="BR268" s="49"/>
      <c r="BS268" s="49"/>
      <c r="BT268" s="49"/>
      <c r="BU268" s="49"/>
      <c r="BV268" s="49"/>
      <c r="BW268" s="49"/>
      <c r="BX268" s="49"/>
      <c r="BY268" s="49"/>
      <c r="BZ268" s="49"/>
    </row>
    <row r="269" spans="1:78" x14ac:dyDescent="0.25">
      <c r="A269" s="56">
        <v>267</v>
      </c>
      <c r="B269" s="57">
        <f>+PLAN!I277</f>
        <v>4</v>
      </c>
      <c r="C269" s="38">
        <f t="shared" si="76"/>
        <v>0</v>
      </c>
      <c r="D269" s="39">
        <f t="shared" si="77"/>
        <v>0</v>
      </c>
      <c r="E269" s="58">
        <f>+PLAN!J277</f>
        <v>6</v>
      </c>
      <c r="F269" s="41">
        <f t="shared" si="78"/>
        <v>1</v>
      </c>
      <c r="G269" s="42">
        <f t="shared" si="79"/>
        <v>0.16666666666666666</v>
      </c>
      <c r="H269" s="148">
        <f t="shared" si="80"/>
        <v>10</v>
      </c>
      <c r="I269" s="148">
        <f t="shared" si="81"/>
        <v>1</v>
      </c>
      <c r="J269" s="147">
        <f t="shared" si="82"/>
        <v>0.1</v>
      </c>
      <c r="K269" s="59">
        <f>+PLAN!K277</f>
        <v>6</v>
      </c>
      <c r="L269" s="44">
        <f t="shared" si="83"/>
        <v>5</v>
      </c>
      <c r="M269" s="45">
        <f t="shared" si="84"/>
        <v>0.83333333333333337</v>
      </c>
      <c r="N269" s="46">
        <f>+PLAN!L277</f>
        <v>4</v>
      </c>
      <c r="O269" s="47">
        <f>COUNTIF('4 TRIM'!$A$8:$A$5161,A269)</f>
        <v>0</v>
      </c>
      <c r="P269" s="48">
        <f t="shared" si="85"/>
        <v>0</v>
      </c>
      <c r="Q269" s="148">
        <f t="shared" si="86"/>
        <v>10</v>
      </c>
      <c r="R269" s="148">
        <f t="shared" si="87"/>
        <v>5</v>
      </c>
      <c r="S269" s="147">
        <f t="shared" si="88"/>
        <v>0.5</v>
      </c>
      <c r="T269" s="149">
        <f t="shared" si="89"/>
        <v>6</v>
      </c>
      <c r="U269" s="149">
        <f>+PLAN!M277</f>
        <v>20</v>
      </c>
      <c r="V269" s="150">
        <f t="shared" si="90"/>
        <v>0.3</v>
      </c>
      <c r="W269" s="49"/>
      <c r="X269" s="56">
        <v>267</v>
      </c>
      <c r="Y269" s="50">
        <f>COUNTIFS('1 TRIM'!$A$8:$A$10507,X269,'1 TRIM'!$J$8:$J$10507,"Programada")</f>
        <v>0</v>
      </c>
      <c r="Z269" s="50">
        <f>COUNTIFS('1 TRIM'!$A$8:$A$10507,X269,'1 TRIM'!$J$8:$J$10507,"Demanda")</f>
        <v>0</v>
      </c>
      <c r="AA269" s="50">
        <f>COUNTIFS('2 TRIM'!$A$8:$A$15000,X269,'2 TRIM'!$J$8:$J$15000,"Programada")</f>
        <v>1</v>
      </c>
      <c r="AB269" s="50">
        <f>COUNTIFS('2 TRIM'!$A$8:$A$15000,X269,'2 TRIM'!$J$8:$J$15000,"Demanda")</f>
        <v>0</v>
      </c>
      <c r="AC269" s="50">
        <f>COUNTIFS('3 TRIM'!$A$8:$A$20000,X269,'3 TRIM'!$J$8:$J$20000,"Programada")</f>
        <v>5</v>
      </c>
      <c r="AD269" s="50">
        <f>COUNTIFS('3 TRIM'!$A$8:$A$20000,X269,'3 TRIM'!$J$8:$J$20000,"Demanda")</f>
        <v>0</v>
      </c>
      <c r="AE269" s="50">
        <f>COUNTIFS('4 TRIM'!$A$8:$A$10161,X269,'4 TRIM'!$G$8:$G$10161,"Programada")</f>
        <v>0</v>
      </c>
      <c r="AF269" s="50">
        <f>COUNTIFS('4 TRIM'!$A$8:$A$10161,X269,'4 TRIM'!$G$8:$G$10161,"Demanda")</f>
        <v>0</v>
      </c>
      <c r="AG269" s="51">
        <f t="shared" si="75"/>
        <v>6</v>
      </c>
      <c r="AH269" s="49"/>
      <c r="AI269" s="56">
        <v>267</v>
      </c>
      <c r="AJ269" s="50">
        <f>COUNTIFS('1 TRIM'!$A$8:$A$15000,AI269,'1 TRIM'!$K$8:$K$15000,"Interno")</f>
        <v>0</v>
      </c>
      <c r="AK269" s="50">
        <f>COUNTIFS('1 TRIM'!$A$8:$A$15000,AI269,'1 TRIM'!$K$8:$K$15000,"Externo")</f>
        <v>0</v>
      </c>
      <c r="AL269" s="50">
        <f>COUNTIFS('2 TRIM'!$A$8:$A$15000,AI269,'2 TRIM'!$K$8:$K$15000,"Interno")</f>
        <v>0</v>
      </c>
      <c r="AM269" s="50">
        <f>COUNTIFS('2 TRIM'!$A$8:$A$15000,AI269,'2 TRIM'!$K$8:$K$15000,"Externo")</f>
        <v>1</v>
      </c>
      <c r="AN269" s="50">
        <f>COUNTIFS('3 TRIM'!A$8:A$5481,AI269,'3 TRIM'!K$8:K$5481,"Interno")</f>
        <v>0</v>
      </c>
      <c r="AO269" s="50">
        <f>COUNTIFS('3 TRIM'!A$8:A$5481,AI269,'3 TRIM'!K$8:K$5481,"Externo")</f>
        <v>0</v>
      </c>
      <c r="AP269" s="50">
        <f>COUNTIFS('4 TRIM'!A$8:A$5161,AI269,'4 TRIM'!H$8:H$5161,"Interno")</f>
        <v>0</v>
      </c>
      <c r="AQ269" s="50">
        <f>COUNTIFS('4 TRIM'!A$8:A$5161,AI269,'4 TRIM'!H$8:H$5161,"Externo")</f>
        <v>0</v>
      </c>
      <c r="AR269" s="51">
        <f t="shared" si="91"/>
        <v>1</v>
      </c>
      <c r="AS269" s="49"/>
      <c r="AT269" s="56">
        <v>267</v>
      </c>
      <c r="AU269" s="52">
        <f>COUNTIFS('1 TRIM'!$A$8:$A$15000,AT269,'1 TRIM'!$L$8:$L$15000,"Campo")</f>
        <v>0</v>
      </c>
      <c r="AV269" s="52">
        <f>COUNTIFS('1 TRIM'!$A$8:$A$15000,AT269,'1 TRIM'!$L$8:$L$15000,"Oficina")</f>
        <v>0</v>
      </c>
      <c r="AW269" s="52">
        <f>COUNTIFS('1 TRIM'!$A$8:$A$15000,AT269,'1 TRIM'!$L$8:$L$15000,"Virtual")</f>
        <v>0</v>
      </c>
      <c r="AX269" s="52">
        <f>COUNTIFS('2 TRIM'!$A$8:$A$15000,AT269,'2 TRIM'!$L$8:$L$15000,"Campo")</f>
        <v>1</v>
      </c>
      <c r="AY269" s="52">
        <f>COUNTIFS('2 TRIM'!$A$8:$A$15000,AT269,'2 TRIM'!$L$8:$L$15000,"Oficina")</f>
        <v>0</v>
      </c>
      <c r="AZ269" s="52">
        <f>COUNTIFS('2 TRIM'!$A$8:$A$15000,AT269,'2 TRIM'!$L$8:$L$15000,"Virtual")</f>
        <v>0</v>
      </c>
      <c r="BA269" s="52">
        <f>COUNTIFS('3 TRIM'!$A$8:$A$5481,AT269,'3 TRIM'!$L$8:$L$5481,"Campo")</f>
        <v>0</v>
      </c>
      <c r="BB269" s="52">
        <f>COUNTIFS('3 TRIM'!$A$8:$A$5481,AT269,'3 TRIM'!$L$8:$L$5481,"Oficina")</f>
        <v>0</v>
      </c>
      <c r="BC269" s="52">
        <f>COUNTIFS('3 TRIM'!$A$8:$A$5481,AT269,'3 TRIM'!$L$8:$L$5481,"Virtual")</f>
        <v>0</v>
      </c>
      <c r="BD269" s="50">
        <f>COUNTIFS('4 TRIM'!$A$8:$A$5161,X269,'4 TRIM'!$I$8:$I$5161,"Campo")</f>
        <v>0</v>
      </c>
      <c r="BE269" s="52">
        <f>COUNTIFS('4 TRIM'!$A$8:$A$5161,AT269,'4 TRIM'!$I$8:$I$5161,"Oficina")</f>
        <v>0</v>
      </c>
      <c r="BF269" s="52">
        <f>COUNTIFS('4 TRIM'!$A$8:$A$5161,AT269,'4 TRIM'!$I$8:$I$5161,"Virtual")</f>
        <v>0</v>
      </c>
      <c r="BG269" s="51">
        <f t="shared" si="92"/>
        <v>1</v>
      </c>
      <c r="BH269" s="49"/>
      <c r="BI269" s="56">
        <v>267</v>
      </c>
      <c r="BJ269" s="52">
        <f>SUMIFS('1 TRIM'!M$8:M$14507,'1 TRIM'!A$8:A$14507,FORMULAS!BI269)</f>
        <v>0</v>
      </c>
      <c r="BK269" s="52">
        <f>SUMIFS('2 TRIM'!M$8:M$6930,'2 TRIM'!A$8:A$6930,FORMULAS!BI269)</f>
        <v>0</v>
      </c>
      <c r="BL269" s="52">
        <f>SUMIFS('3 TRIM'!M$8:M$5481,'3 TRIM'!A$8:A$5481,FORMULAS!BK269)</f>
        <v>0</v>
      </c>
      <c r="BM269" s="52">
        <f>SUMIFS('4 TRIM'!M$8:M$5161,'4 TRIM'!A$8:A$5161,FORMULAS!BL269)</f>
        <v>0</v>
      </c>
      <c r="BN269" s="52">
        <f>SUMIFS('1 TRIM'!Q$8:Q$5507,'1 TRIM'!E$8:E$5507,FORMULAS!BM269)</f>
        <v>0</v>
      </c>
      <c r="BO269" s="49"/>
      <c r="BQ269" s="61"/>
      <c r="BR269" s="49"/>
      <c r="BS269" s="49"/>
      <c r="BT269" s="49"/>
      <c r="BU269" s="49"/>
      <c r="BV269" s="49"/>
      <c r="BW269" s="49"/>
      <c r="BX269" s="49"/>
      <c r="BY269" s="49"/>
      <c r="BZ269" s="49"/>
    </row>
    <row r="270" spans="1:78" x14ac:dyDescent="0.25">
      <c r="A270" s="56">
        <v>268</v>
      </c>
      <c r="B270" s="57">
        <f>+PLAN!I278</f>
        <v>15</v>
      </c>
      <c r="C270" s="38">
        <f t="shared" si="76"/>
        <v>3</v>
      </c>
      <c r="D270" s="39">
        <f t="shared" si="77"/>
        <v>0.2</v>
      </c>
      <c r="E270" s="58">
        <f>+PLAN!J278</f>
        <v>20</v>
      </c>
      <c r="F270" s="41">
        <f t="shared" si="78"/>
        <v>1</v>
      </c>
      <c r="G270" s="42">
        <f t="shared" si="79"/>
        <v>0.05</v>
      </c>
      <c r="H270" s="148">
        <f t="shared" si="80"/>
        <v>35</v>
      </c>
      <c r="I270" s="148">
        <f t="shared" si="81"/>
        <v>4</v>
      </c>
      <c r="J270" s="147">
        <f t="shared" si="82"/>
        <v>0.11428571428571428</v>
      </c>
      <c r="K270" s="59">
        <f>+PLAN!K278</f>
        <v>20</v>
      </c>
      <c r="L270" s="44">
        <f t="shared" si="83"/>
        <v>0</v>
      </c>
      <c r="M270" s="45">
        <f t="shared" si="84"/>
        <v>0</v>
      </c>
      <c r="N270" s="46">
        <f>+PLAN!L278</f>
        <v>15</v>
      </c>
      <c r="O270" s="47">
        <f>COUNTIF('4 TRIM'!$A$8:$A$5161,A270)</f>
        <v>0</v>
      </c>
      <c r="P270" s="48">
        <f t="shared" si="85"/>
        <v>0</v>
      </c>
      <c r="Q270" s="148">
        <f t="shared" si="86"/>
        <v>35</v>
      </c>
      <c r="R270" s="148">
        <f t="shared" si="87"/>
        <v>0</v>
      </c>
      <c r="S270" s="147">
        <f t="shared" si="88"/>
        <v>0</v>
      </c>
      <c r="T270" s="149">
        <f t="shared" si="89"/>
        <v>4</v>
      </c>
      <c r="U270" s="149">
        <f>+PLAN!M278</f>
        <v>70</v>
      </c>
      <c r="V270" s="150">
        <f t="shared" si="90"/>
        <v>5.7142857142857141E-2</v>
      </c>
      <c r="W270" s="49"/>
      <c r="X270" s="56">
        <v>268</v>
      </c>
      <c r="Y270" s="50">
        <f>COUNTIFS('1 TRIM'!$A$8:$A$10507,X270,'1 TRIM'!$J$8:$J$10507,"Programada")</f>
        <v>3</v>
      </c>
      <c r="Z270" s="50">
        <f>COUNTIFS('1 TRIM'!$A$8:$A$10507,X270,'1 TRIM'!$J$8:$J$10507,"Demanda")</f>
        <v>0</v>
      </c>
      <c r="AA270" s="50">
        <f>COUNTIFS('2 TRIM'!$A$8:$A$15000,X270,'2 TRIM'!$J$8:$J$15000,"Programada")</f>
        <v>1</v>
      </c>
      <c r="AB270" s="50">
        <f>COUNTIFS('2 TRIM'!$A$8:$A$15000,X270,'2 TRIM'!$J$8:$J$15000,"Demanda")</f>
        <v>0</v>
      </c>
      <c r="AC270" s="50">
        <f>COUNTIFS('3 TRIM'!$A$8:$A$20000,X270,'3 TRIM'!$J$8:$J$20000,"Programada")</f>
        <v>0</v>
      </c>
      <c r="AD270" s="50">
        <f>COUNTIFS('3 TRIM'!$A$8:$A$20000,X270,'3 TRIM'!$J$8:$J$20000,"Demanda")</f>
        <v>0</v>
      </c>
      <c r="AE270" s="50">
        <f>COUNTIFS('4 TRIM'!$A$8:$A$10161,X270,'4 TRIM'!$G$8:$G$10161,"Programada")</f>
        <v>0</v>
      </c>
      <c r="AF270" s="50">
        <f>COUNTIFS('4 TRIM'!$A$8:$A$10161,X270,'4 TRIM'!$G$8:$G$10161,"Demanda")</f>
        <v>0</v>
      </c>
      <c r="AG270" s="51">
        <f t="shared" si="75"/>
        <v>4</v>
      </c>
      <c r="AH270" s="49"/>
      <c r="AI270" s="56">
        <v>268</v>
      </c>
      <c r="AJ270" s="50">
        <f>COUNTIFS('1 TRIM'!$A$8:$A$15000,AI270,'1 TRIM'!$K$8:$K$15000,"Interno")</f>
        <v>0</v>
      </c>
      <c r="AK270" s="50">
        <f>COUNTIFS('1 TRIM'!$A$8:$A$15000,AI270,'1 TRIM'!$K$8:$K$15000,"Externo")</f>
        <v>3</v>
      </c>
      <c r="AL270" s="50">
        <f>COUNTIFS('2 TRIM'!$A$8:$A$15000,AI270,'2 TRIM'!$K$8:$K$15000,"Interno")</f>
        <v>1</v>
      </c>
      <c r="AM270" s="50">
        <f>COUNTIFS('2 TRIM'!$A$8:$A$15000,AI270,'2 TRIM'!$K$8:$K$15000,"Externo")</f>
        <v>0</v>
      </c>
      <c r="AN270" s="50">
        <f>COUNTIFS('3 TRIM'!A$8:A$5481,AI270,'3 TRIM'!K$8:K$5481,"Interno")</f>
        <v>0</v>
      </c>
      <c r="AO270" s="50">
        <f>COUNTIFS('3 TRIM'!A$8:A$5481,AI270,'3 TRIM'!K$8:K$5481,"Externo")</f>
        <v>0</v>
      </c>
      <c r="AP270" s="50">
        <f>COUNTIFS('4 TRIM'!A$8:A$5161,AI270,'4 TRIM'!H$8:H$5161,"Interno")</f>
        <v>0</v>
      </c>
      <c r="AQ270" s="50">
        <f>COUNTIFS('4 TRIM'!A$8:A$5161,AI270,'4 TRIM'!H$8:H$5161,"Externo")</f>
        <v>0</v>
      </c>
      <c r="AR270" s="51">
        <f t="shared" si="91"/>
        <v>4</v>
      </c>
      <c r="AS270" s="49"/>
      <c r="AT270" s="56">
        <v>268</v>
      </c>
      <c r="AU270" s="52">
        <f>COUNTIFS('1 TRIM'!$A$8:$A$15000,AT270,'1 TRIM'!$L$8:$L$15000,"Campo")</f>
        <v>3</v>
      </c>
      <c r="AV270" s="52">
        <f>COUNTIFS('1 TRIM'!$A$8:$A$15000,AT270,'1 TRIM'!$L$8:$L$15000,"Oficina")</f>
        <v>0</v>
      </c>
      <c r="AW270" s="52">
        <f>COUNTIFS('1 TRIM'!$A$8:$A$15000,AT270,'1 TRIM'!$L$8:$L$15000,"Virtual")</f>
        <v>0</v>
      </c>
      <c r="AX270" s="52">
        <f>COUNTIFS('2 TRIM'!$A$8:$A$15000,AT270,'2 TRIM'!$L$8:$L$15000,"Campo")</f>
        <v>1</v>
      </c>
      <c r="AY270" s="52">
        <f>COUNTIFS('2 TRIM'!$A$8:$A$15000,AT270,'2 TRIM'!$L$8:$L$15000,"Oficina")</f>
        <v>0</v>
      </c>
      <c r="AZ270" s="52">
        <f>COUNTIFS('2 TRIM'!$A$8:$A$15000,AT270,'2 TRIM'!$L$8:$L$15000,"Virtual")</f>
        <v>0</v>
      </c>
      <c r="BA270" s="52">
        <f>COUNTIFS('3 TRIM'!$A$8:$A$5481,AT270,'3 TRIM'!$L$8:$L$5481,"Campo")</f>
        <v>0</v>
      </c>
      <c r="BB270" s="52">
        <f>COUNTIFS('3 TRIM'!$A$8:$A$5481,AT270,'3 TRIM'!$L$8:$L$5481,"Oficina")</f>
        <v>0</v>
      </c>
      <c r="BC270" s="52">
        <f>COUNTIFS('3 TRIM'!$A$8:$A$5481,AT270,'3 TRIM'!$L$8:$L$5481,"Virtual")</f>
        <v>0</v>
      </c>
      <c r="BD270" s="50">
        <f>COUNTIFS('4 TRIM'!$A$8:$A$5161,X270,'4 TRIM'!$I$8:$I$5161,"Campo")</f>
        <v>0</v>
      </c>
      <c r="BE270" s="52">
        <f>COUNTIFS('4 TRIM'!$A$8:$A$5161,AT270,'4 TRIM'!$I$8:$I$5161,"Oficina")</f>
        <v>0</v>
      </c>
      <c r="BF270" s="52">
        <f>COUNTIFS('4 TRIM'!$A$8:$A$5161,AT270,'4 TRIM'!$I$8:$I$5161,"Virtual")</f>
        <v>0</v>
      </c>
      <c r="BG270" s="51">
        <f t="shared" si="92"/>
        <v>4</v>
      </c>
      <c r="BH270" s="49"/>
      <c r="BI270" s="56">
        <v>268</v>
      </c>
      <c r="BJ270" s="52">
        <f>SUMIFS('1 TRIM'!M$8:M$14507,'1 TRIM'!A$8:A$14507,FORMULAS!BI270)</f>
        <v>11</v>
      </c>
      <c r="BK270" s="52">
        <f>SUMIFS('2 TRIM'!M$8:M$6930,'2 TRIM'!A$8:A$6930,FORMULAS!BI270)</f>
        <v>20</v>
      </c>
      <c r="BL270" s="52">
        <f>SUMIFS('3 TRIM'!M$8:M$5481,'3 TRIM'!A$8:A$5481,FORMULAS!BK270)</f>
        <v>79</v>
      </c>
      <c r="BM270" s="52">
        <f>SUMIFS('4 TRIM'!M$8:M$5161,'4 TRIM'!A$8:A$5161,FORMULAS!BL270)</f>
        <v>0</v>
      </c>
      <c r="BN270" s="52">
        <f>SUMIFS('1 TRIM'!Q$8:Q$5507,'1 TRIM'!E$8:E$5507,FORMULAS!BM270)</f>
        <v>0</v>
      </c>
      <c r="BO270" s="49"/>
      <c r="BQ270" s="61"/>
      <c r="BR270" s="49"/>
      <c r="BS270" s="49"/>
      <c r="BT270" s="49"/>
      <c r="BU270" s="49"/>
      <c r="BV270" s="49"/>
      <c r="BW270" s="49"/>
      <c r="BX270" s="49"/>
      <c r="BY270" s="49"/>
      <c r="BZ270" s="49"/>
    </row>
    <row r="271" spans="1:78" x14ac:dyDescent="0.25">
      <c r="A271" s="56">
        <v>269</v>
      </c>
      <c r="B271" s="57">
        <f>+PLAN!I279</f>
        <v>4</v>
      </c>
      <c r="C271" s="38">
        <f t="shared" si="76"/>
        <v>15</v>
      </c>
      <c r="D271" s="39">
        <f t="shared" si="77"/>
        <v>3.75</v>
      </c>
      <c r="E271" s="58">
        <f>+PLAN!J279</f>
        <v>39</v>
      </c>
      <c r="F271" s="41">
        <f t="shared" si="78"/>
        <v>25</v>
      </c>
      <c r="G271" s="42">
        <f t="shared" si="79"/>
        <v>0.64102564102564108</v>
      </c>
      <c r="H271" s="148">
        <f t="shared" si="80"/>
        <v>43</v>
      </c>
      <c r="I271" s="148">
        <f t="shared" si="81"/>
        <v>40</v>
      </c>
      <c r="J271" s="147">
        <f t="shared" si="82"/>
        <v>0.93023255813953487</v>
      </c>
      <c r="K271" s="59">
        <f>+PLAN!K279</f>
        <v>39</v>
      </c>
      <c r="L271" s="44">
        <f t="shared" si="83"/>
        <v>0</v>
      </c>
      <c r="M271" s="45">
        <f t="shared" si="84"/>
        <v>0</v>
      </c>
      <c r="N271" s="46">
        <f>+PLAN!L279</f>
        <v>30</v>
      </c>
      <c r="O271" s="47">
        <f>COUNTIF('4 TRIM'!$A$8:$A$5161,A271)</f>
        <v>0</v>
      </c>
      <c r="P271" s="48">
        <f t="shared" si="85"/>
        <v>0</v>
      </c>
      <c r="Q271" s="148">
        <f t="shared" si="86"/>
        <v>69</v>
      </c>
      <c r="R271" s="148">
        <f t="shared" si="87"/>
        <v>0</v>
      </c>
      <c r="S271" s="147">
        <f t="shared" si="88"/>
        <v>0</v>
      </c>
      <c r="T271" s="149">
        <f t="shared" si="89"/>
        <v>40</v>
      </c>
      <c r="U271" s="149">
        <f>+PLAN!M279</f>
        <v>112</v>
      </c>
      <c r="V271" s="150">
        <f t="shared" si="90"/>
        <v>0.35714285714285715</v>
      </c>
      <c r="W271" s="49"/>
      <c r="X271" s="56">
        <v>269</v>
      </c>
      <c r="Y271" s="50">
        <f>COUNTIFS('1 TRIM'!$A$8:$A$10507,X271,'1 TRIM'!$J$8:$J$10507,"Programada")</f>
        <v>15</v>
      </c>
      <c r="Z271" s="50">
        <f>COUNTIFS('1 TRIM'!$A$8:$A$10507,X271,'1 TRIM'!$J$8:$J$10507,"Demanda")</f>
        <v>0</v>
      </c>
      <c r="AA271" s="50">
        <f>COUNTIFS('2 TRIM'!$A$8:$A$15000,X271,'2 TRIM'!$J$8:$J$15000,"Programada")</f>
        <v>25</v>
      </c>
      <c r="AB271" s="50">
        <f>COUNTIFS('2 TRIM'!$A$8:$A$15000,X271,'2 TRIM'!$J$8:$J$15000,"Demanda")</f>
        <v>0</v>
      </c>
      <c r="AC271" s="50">
        <f>COUNTIFS('3 TRIM'!$A$8:$A$20000,X271,'3 TRIM'!$J$8:$J$20000,"Programada")</f>
        <v>0</v>
      </c>
      <c r="AD271" s="50">
        <f>COUNTIFS('3 TRIM'!$A$8:$A$20000,X271,'3 TRIM'!$J$8:$J$20000,"Demanda")</f>
        <v>0</v>
      </c>
      <c r="AE271" s="50">
        <f>COUNTIFS('4 TRIM'!$A$8:$A$10161,X271,'4 TRIM'!$G$8:$G$10161,"Programada")</f>
        <v>0</v>
      </c>
      <c r="AF271" s="50">
        <f>COUNTIFS('4 TRIM'!$A$8:$A$10161,X271,'4 TRIM'!$G$8:$G$10161,"Demanda")</f>
        <v>0</v>
      </c>
      <c r="AG271" s="51">
        <f t="shared" si="75"/>
        <v>40</v>
      </c>
      <c r="AH271" s="49"/>
      <c r="AI271" s="56">
        <v>269</v>
      </c>
      <c r="AJ271" s="50">
        <f>COUNTIFS('1 TRIM'!$A$8:$A$15000,AI271,'1 TRIM'!$K$8:$K$15000,"Interno")</f>
        <v>5</v>
      </c>
      <c r="AK271" s="50">
        <f>COUNTIFS('1 TRIM'!$A$8:$A$15000,AI271,'1 TRIM'!$K$8:$K$15000,"Externo")</f>
        <v>10</v>
      </c>
      <c r="AL271" s="50">
        <f>COUNTIFS('2 TRIM'!$A$8:$A$15000,AI271,'2 TRIM'!$K$8:$K$15000,"Interno")</f>
        <v>19</v>
      </c>
      <c r="AM271" s="50">
        <f>COUNTIFS('2 TRIM'!$A$8:$A$15000,AI271,'2 TRIM'!$K$8:$K$15000,"Externo")</f>
        <v>6</v>
      </c>
      <c r="AN271" s="50">
        <f>COUNTIFS('3 TRIM'!A$8:A$5481,AI271,'3 TRIM'!K$8:K$5481,"Interno")</f>
        <v>0</v>
      </c>
      <c r="AO271" s="50">
        <f>COUNTIFS('3 TRIM'!A$8:A$5481,AI271,'3 TRIM'!K$8:K$5481,"Externo")</f>
        <v>0</v>
      </c>
      <c r="AP271" s="50">
        <f>COUNTIFS('4 TRIM'!A$8:A$5161,AI271,'4 TRIM'!H$8:H$5161,"Interno")</f>
        <v>0</v>
      </c>
      <c r="AQ271" s="50">
        <f>COUNTIFS('4 TRIM'!A$8:A$5161,AI271,'4 TRIM'!H$8:H$5161,"Externo")</f>
        <v>0</v>
      </c>
      <c r="AR271" s="51">
        <f t="shared" si="91"/>
        <v>40</v>
      </c>
      <c r="AS271" s="49"/>
      <c r="AT271" s="56">
        <v>269</v>
      </c>
      <c r="AU271" s="52">
        <f>COUNTIFS('1 TRIM'!$A$8:$A$15000,AT271,'1 TRIM'!$L$8:$L$15000,"Campo")</f>
        <v>15</v>
      </c>
      <c r="AV271" s="52">
        <f>COUNTIFS('1 TRIM'!$A$8:$A$15000,AT271,'1 TRIM'!$L$8:$L$15000,"Oficina")</f>
        <v>0</v>
      </c>
      <c r="AW271" s="52">
        <f>COUNTIFS('1 TRIM'!$A$8:$A$15000,AT271,'1 TRIM'!$L$8:$L$15000,"Virtual")</f>
        <v>0</v>
      </c>
      <c r="AX271" s="52">
        <f>COUNTIFS('2 TRIM'!$A$8:$A$15000,AT271,'2 TRIM'!$L$8:$L$15000,"Campo")</f>
        <v>25</v>
      </c>
      <c r="AY271" s="52">
        <f>COUNTIFS('2 TRIM'!$A$8:$A$15000,AT271,'2 TRIM'!$L$8:$L$15000,"Oficina")</f>
        <v>0</v>
      </c>
      <c r="AZ271" s="52">
        <f>COUNTIFS('2 TRIM'!$A$8:$A$15000,AT271,'2 TRIM'!$L$8:$L$15000,"Virtual")</f>
        <v>0</v>
      </c>
      <c r="BA271" s="52">
        <f>COUNTIFS('3 TRIM'!$A$8:$A$5481,AT271,'3 TRIM'!$L$8:$L$5481,"Campo")</f>
        <v>0</v>
      </c>
      <c r="BB271" s="52">
        <f>COUNTIFS('3 TRIM'!$A$8:$A$5481,AT271,'3 TRIM'!$L$8:$L$5481,"Oficina")</f>
        <v>0</v>
      </c>
      <c r="BC271" s="52">
        <f>COUNTIFS('3 TRIM'!$A$8:$A$5481,AT271,'3 TRIM'!$L$8:$L$5481,"Virtual")</f>
        <v>0</v>
      </c>
      <c r="BD271" s="50">
        <f>COUNTIFS('4 TRIM'!$A$8:$A$5161,X271,'4 TRIM'!$I$8:$I$5161,"Campo")</f>
        <v>0</v>
      </c>
      <c r="BE271" s="52">
        <f>COUNTIFS('4 TRIM'!$A$8:$A$5161,AT271,'4 TRIM'!$I$8:$I$5161,"Oficina")</f>
        <v>0</v>
      </c>
      <c r="BF271" s="52">
        <f>COUNTIFS('4 TRIM'!$A$8:$A$5161,AT271,'4 TRIM'!$I$8:$I$5161,"Virtual")</f>
        <v>0</v>
      </c>
      <c r="BG271" s="51">
        <f t="shared" si="92"/>
        <v>40</v>
      </c>
      <c r="BH271" s="49"/>
      <c r="BI271" s="56">
        <v>269</v>
      </c>
      <c r="BJ271" s="52">
        <f>SUMIFS('1 TRIM'!M$8:M$14507,'1 TRIM'!A$8:A$14507,FORMULAS!BI271)</f>
        <v>33</v>
      </c>
      <c r="BK271" s="52">
        <f>SUMIFS('2 TRIM'!M$8:M$6930,'2 TRIM'!A$8:A$6930,FORMULAS!BI271)</f>
        <v>40</v>
      </c>
      <c r="BL271" s="52">
        <f>SUMIFS('3 TRIM'!M$8:M$5481,'3 TRIM'!A$8:A$5481,FORMULAS!BK271)</f>
        <v>234</v>
      </c>
      <c r="BM271" s="52">
        <f>SUMIFS('4 TRIM'!M$8:M$5161,'4 TRIM'!A$8:A$5161,FORMULAS!BL271)</f>
        <v>0</v>
      </c>
      <c r="BN271" s="52">
        <f>SUMIFS('1 TRIM'!Q$8:Q$5507,'1 TRIM'!E$8:E$5507,FORMULAS!BM271)</f>
        <v>0</v>
      </c>
      <c r="BO271" s="49"/>
      <c r="BQ271" s="61"/>
      <c r="BR271" s="49"/>
      <c r="BS271" s="49"/>
      <c r="BT271" s="49"/>
      <c r="BU271" s="49"/>
      <c r="BV271" s="49"/>
      <c r="BW271" s="49"/>
      <c r="BX271" s="49"/>
      <c r="BY271" s="49"/>
      <c r="BZ271" s="49"/>
    </row>
    <row r="272" spans="1:78" x14ac:dyDescent="0.25">
      <c r="A272" s="56">
        <v>270</v>
      </c>
      <c r="B272" s="57">
        <f>+PLAN!I280</f>
        <v>30</v>
      </c>
      <c r="C272" s="38">
        <f t="shared" si="76"/>
        <v>66</v>
      </c>
      <c r="D272" s="39">
        <f t="shared" si="77"/>
        <v>2.2000000000000002</v>
      </c>
      <c r="E272" s="58">
        <f>+PLAN!J280</f>
        <v>120</v>
      </c>
      <c r="F272" s="41">
        <f t="shared" si="78"/>
        <v>173</v>
      </c>
      <c r="G272" s="42">
        <f t="shared" si="79"/>
        <v>1.4416666666666667</v>
      </c>
      <c r="H272" s="148">
        <f t="shared" si="80"/>
        <v>150</v>
      </c>
      <c r="I272" s="148">
        <f t="shared" si="81"/>
        <v>239</v>
      </c>
      <c r="J272" s="147">
        <f t="shared" si="82"/>
        <v>1.5933333333333333</v>
      </c>
      <c r="K272" s="59">
        <f>+PLAN!K280</f>
        <v>120</v>
      </c>
      <c r="L272" s="44">
        <f t="shared" si="83"/>
        <v>8</v>
      </c>
      <c r="M272" s="45">
        <f t="shared" si="84"/>
        <v>6.6666666666666666E-2</v>
      </c>
      <c r="N272" s="46">
        <f>+PLAN!L280</f>
        <v>110</v>
      </c>
      <c r="O272" s="47">
        <f>COUNTIF('4 TRIM'!$A$8:$A$5161,A272)</f>
        <v>0</v>
      </c>
      <c r="P272" s="48">
        <f t="shared" si="85"/>
        <v>0</v>
      </c>
      <c r="Q272" s="148">
        <f t="shared" si="86"/>
        <v>230</v>
      </c>
      <c r="R272" s="148">
        <f t="shared" si="87"/>
        <v>8</v>
      </c>
      <c r="S272" s="147">
        <f t="shared" si="88"/>
        <v>3.4782608695652174E-2</v>
      </c>
      <c r="T272" s="149">
        <f t="shared" si="89"/>
        <v>247</v>
      </c>
      <c r="U272" s="149">
        <f>+PLAN!M280</f>
        <v>380</v>
      </c>
      <c r="V272" s="150">
        <f t="shared" si="90"/>
        <v>0.65</v>
      </c>
      <c r="W272" s="49"/>
      <c r="X272" s="56">
        <v>270</v>
      </c>
      <c r="Y272" s="50">
        <f>COUNTIFS('1 TRIM'!$A$8:$A$10507,X272,'1 TRIM'!$J$8:$J$10507,"Programada")</f>
        <v>66</v>
      </c>
      <c r="Z272" s="50">
        <f>COUNTIFS('1 TRIM'!$A$8:$A$10507,X272,'1 TRIM'!$J$8:$J$10507,"Demanda")</f>
        <v>4</v>
      </c>
      <c r="AA272" s="50">
        <f>COUNTIFS('2 TRIM'!$A$8:$A$15000,X272,'2 TRIM'!$J$8:$J$15000,"Programada")</f>
        <v>173</v>
      </c>
      <c r="AB272" s="50">
        <f>COUNTIFS('2 TRIM'!$A$8:$A$15000,X272,'2 TRIM'!$J$8:$J$15000,"Demanda")</f>
        <v>0</v>
      </c>
      <c r="AC272" s="50">
        <f>COUNTIFS('3 TRIM'!$A$8:$A$20000,X272,'3 TRIM'!$J$8:$J$20000,"Programada")</f>
        <v>8</v>
      </c>
      <c r="AD272" s="50">
        <f>COUNTIFS('3 TRIM'!$A$8:$A$20000,X272,'3 TRIM'!$J$8:$J$20000,"Demanda")</f>
        <v>0</v>
      </c>
      <c r="AE272" s="50">
        <f>COUNTIFS('4 TRIM'!$A$8:$A$10161,X272,'4 TRIM'!$G$8:$G$10161,"Programada")</f>
        <v>0</v>
      </c>
      <c r="AF272" s="50">
        <f>COUNTIFS('4 TRIM'!$A$8:$A$10161,X272,'4 TRIM'!$G$8:$G$10161,"Demanda")</f>
        <v>0</v>
      </c>
      <c r="AG272" s="51">
        <f t="shared" si="75"/>
        <v>251</v>
      </c>
      <c r="AH272" s="49"/>
      <c r="AI272" s="56">
        <v>270</v>
      </c>
      <c r="AJ272" s="50">
        <f>COUNTIFS('1 TRIM'!$A$8:$A$15000,AI272,'1 TRIM'!$K$8:$K$15000,"Interno")</f>
        <v>0</v>
      </c>
      <c r="AK272" s="50">
        <f>COUNTIFS('1 TRIM'!$A$8:$A$15000,AI272,'1 TRIM'!$K$8:$K$15000,"Externo")</f>
        <v>70</v>
      </c>
      <c r="AL272" s="50">
        <f>COUNTIFS('2 TRIM'!$A$8:$A$15000,AI272,'2 TRIM'!$K$8:$K$15000,"Interno")</f>
        <v>17</v>
      </c>
      <c r="AM272" s="50">
        <f>COUNTIFS('2 TRIM'!$A$8:$A$15000,AI272,'2 TRIM'!$K$8:$K$15000,"Externo")</f>
        <v>156</v>
      </c>
      <c r="AN272" s="50">
        <f>COUNTIFS('3 TRIM'!A$8:A$5481,AI272,'3 TRIM'!K$8:K$5481,"Interno")</f>
        <v>0</v>
      </c>
      <c r="AO272" s="50">
        <f>COUNTIFS('3 TRIM'!A$8:A$5481,AI272,'3 TRIM'!K$8:K$5481,"Externo")</f>
        <v>6</v>
      </c>
      <c r="AP272" s="50">
        <f>COUNTIFS('4 TRIM'!A$8:A$5161,AI272,'4 TRIM'!H$8:H$5161,"Interno")</f>
        <v>0</v>
      </c>
      <c r="AQ272" s="50">
        <f>COUNTIFS('4 TRIM'!A$8:A$5161,AI272,'4 TRIM'!H$8:H$5161,"Externo")</f>
        <v>0</v>
      </c>
      <c r="AR272" s="51">
        <f t="shared" si="91"/>
        <v>249</v>
      </c>
      <c r="AS272" s="49"/>
      <c r="AT272" s="56">
        <v>270</v>
      </c>
      <c r="AU272" s="52">
        <f>COUNTIFS('1 TRIM'!$A$8:$A$15000,AT272,'1 TRIM'!$L$8:$L$15000,"Campo")</f>
        <v>61</v>
      </c>
      <c r="AV272" s="52">
        <f>COUNTIFS('1 TRIM'!$A$8:$A$15000,AT272,'1 TRIM'!$L$8:$L$15000,"Oficina")</f>
        <v>2</v>
      </c>
      <c r="AW272" s="52">
        <f>COUNTIFS('1 TRIM'!$A$8:$A$15000,AT272,'1 TRIM'!$L$8:$L$15000,"Virtual")</f>
        <v>7</v>
      </c>
      <c r="AX272" s="52">
        <f>COUNTIFS('2 TRIM'!$A$8:$A$15000,AT272,'2 TRIM'!$L$8:$L$15000,"Campo")</f>
        <v>172</v>
      </c>
      <c r="AY272" s="52">
        <f>COUNTIFS('2 TRIM'!$A$8:$A$15000,AT272,'2 TRIM'!$L$8:$L$15000,"Oficina")</f>
        <v>0</v>
      </c>
      <c r="AZ272" s="52">
        <f>COUNTIFS('2 TRIM'!$A$8:$A$15000,AT272,'2 TRIM'!$L$8:$L$15000,"Virtual")</f>
        <v>1</v>
      </c>
      <c r="BA272" s="52">
        <f>COUNTIFS('3 TRIM'!$A$8:$A$5481,AT272,'3 TRIM'!$L$8:$L$5481,"Campo")</f>
        <v>6</v>
      </c>
      <c r="BB272" s="52">
        <f>COUNTIFS('3 TRIM'!$A$8:$A$5481,AT272,'3 TRIM'!$L$8:$L$5481,"Oficina")</f>
        <v>0</v>
      </c>
      <c r="BC272" s="52">
        <f>COUNTIFS('3 TRIM'!$A$8:$A$5481,AT272,'3 TRIM'!$L$8:$L$5481,"Virtual")</f>
        <v>0</v>
      </c>
      <c r="BD272" s="50">
        <f>COUNTIFS('4 TRIM'!$A$8:$A$5161,X272,'4 TRIM'!$I$8:$I$5161,"Campo")</f>
        <v>0</v>
      </c>
      <c r="BE272" s="52">
        <f>COUNTIFS('4 TRIM'!$A$8:$A$5161,AT272,'4 TRIM'!$I$8:$I$5161,"Oficina")</f>
        <v>0</v>
      </c>
      <c r="BF272" s="52">
        <f>COUNTIFS('4 TRIM'!$A$8:$A$5161,AT272,'4 TRIM'!$I$8:$I$5161,"Virtual")</f>
        <v>0</v>
      </c>
      <c r="BG272" s="51">
        <f t="shared" si="92"/>
        <v>249</v>
      </c>
      <c r="BH272" s="49"/>
      <c r="BI272" s="56">
        <v>270</v>
      </c>
      <c r="BJ272" s="52">
        <f>SUMIFS('1 TRIM'!M$8:M$14507,'1 TRIM'!A$8:A$14507,FORMULAS!BI272)</f>
        <v>2060</v>
      </c>
      <c r="BK272" s="52">
        <f>SUMIFS('2 TRIM'!M$8:M$6930,'2 TRIM'!A$8:A$6930,FORMULAS!BI272)</f>
        <v>114</v>
      </c>
      <c r="BL272" s="52">
        <f>SUMIFS('3 TRIM'!M$8:M$5481,'3 TRIM'!A$8:A$5481,FORMULAS!BK272)</f>
        <v>681</v>
      </c>
      <c r="BM272" s="52">
        <f>SUMIFS('4 TRIM'!M$8:M$5161,'4 TRIM'!A$8:A$5161,FORMULAS!BL272)</f>
        <v>0</v>
      </c>
      <c r="BN272" s="52">
        <f>SUMIFS('1 TRIM'!Q$8:Q$5507,'1 TRIM'!E$8:E$5507,FORMULAS!BM272)</f>
        <v>0</v>
      </c>
      <c r="BO272" s="49"/>
      <c r="BQ272" s="61"/>
      <c r="BR272" s="49"/>
      <c r="BS272" s="49"/>
      <c r="BT272" s="49"/>
      <c r="BU272" s="49"/>
      <c r="BV272" s="49"/>
      <c r="BW272" s="49"/>
      <c r="BX272" s="49"/>
      <c r="BY272" s="49"/>
      <c r="BZ272" s="49"/>
    </row>
    <row r="273" spans="1:78" x14ac:dyDescent="0.25">
      <c r="A273" s="56">
        <v>271</v>
      </c>
      <c r="B273" s="57">
        <f>+PLAN!I281</f>
        <v>40</v>
      </c>
      <c r="C273" s="38">
        <f t="shared" si="76"/>
        <v>95</v>
      </c>
      <c r="D273" s="39">
        <f t="shared" si="77"/>
        <v>2.375</v>
      </c>
      <c r="E273" s="58">
        <f>+PLAN!J281</f>
        <v>160</v>
      </c>
      <c r="F273" s="41">
        <f t="shared" si="78"/>
        <v>249</v>
      </c>
      <c r="G273" s="42">
        <f t="shared" si="79"/>
        <v>1.5562499999999999</v>
      </c>
      <c r="H273" s="148">
        <f t="shared" si="80"/>
        <v>200</v>
      </c>
      <c r="I273" s="148">
        <f t="shared" si="81"/>
        <v>344</v>
      </c>
      <c r="J273" s="147">
        <f t="shared" si="82"/>
        <v>1.72</v>
      </c>
      <c r="K273" s="59">
        <f>+PLAN!K281</f>
        <v>160</v>
      </c>
      <c r="L273" s="44">
        <f t="shared" si="83"/>
        <v>4</v>
      </c>
      <c r="M273" s="45">
        <f t="shared" si="84"/>
        <v>2.5000000000000001E-2</v>
      </c>
      <c r="N273" s="46">
        <f>+PLAN!L281</f>
        <v>120</v>
      </c>
      <c r="O273" s="47">
        <f>COUNTIF('4 TRIM'!$A$8:$A$5161,A273)</f>
        <v>0</v>
      </c>
      <c r="P273" s="48">
        <f t="shared" si="85"/>
        <v>0</v>
      </c>
      <c r="Q273" s="148">
        <f t="shared" si="86"/>
        <v>280</v>
      </c>
      <c r="R273" s="148">
        <f t="shared" si="87"/>
        <v>4</v>
      </c>
      <c r="S273" s="147">
        <f t="shared" si="88"/>
        <v>1.4285714285714285E-2</v>
      </c>
      <c r="T273" s="149">
        <f t="shared" si="89"/>
        <v>348</v>
      </c>
      <c r="U273" s="149">
        <f>+PLAN!M281</f>
        <v>480</v>
      </c>
      <c r="V273" s="150">
        <f t="shared" si="90"/>
        <v>0.72499999999999998</v>
      </c>
      <c r="W273" s="49"/>
      <c r="X273" s="56">
        <v>271</v>
      </c>
      <c r="Y273" s="50">
        <f>COUNTIFS('1 TRIM'!$A$8:$A$10507,X273,'1 TRIM'!$J$8:$J$10507,"Programada")</f>
        <v>95</v>
      </c>
      <c r="Z273" s="50">
        <f>COUNTIFS('1 TRIM'!$A$8:$A$10507,X273,'1 TRIM'!$J$8:$J$10507,"Demanda")</f>
        <v>0</v>
      </c>
      <c r="AA273" s="50">
        <f>COUNTIFS('2 TRIM'!$A$8:$A$15000,X273,'2 TRIM'!$J$8:$J$15000,"Programada")</f>
        <v>249</v>
      </c>
      <c r="AB273" s="50">
        <f>COUNTIFS('2 TRIM'!$A$8:$A$15000,X273,'2 TRIM'!$J$8:$J$15000,"Demanda")</f>
        <v>2</v>
      </c>
      <c r="AC273" s="50">
        <f>COUNTIFS('3 TRIM'!$A$8:$A$20000,X273,'3 TRIM'!$J$8:$J$20000,"Programada")</f>
        <v>4</v>
      </c>
      <c r="AD273" s="50">
        <f>COUNTIFS('3 TRIM'!$A$8:$A$20000,X273,'3 TRIM'!$J$8:$J$20000,"Demanda")</f>
        <v>0</v>
      </c>
      <c r="AE273" s="50">
        <f>COUNTIFS('4 TRIM'!$A$8:$A$10161,X273,'4 TRIM'!$G$8:$G$10161,"Programada")</f>
        <v>0</v>
      </c>
      <c r="AF273" s="50">
        <f>COUNTIFS('4 TRIM'!$A$8:$A$10161,X273,'4 TRIM'!$G$8:$G$10161,"Demanda")</f>
        <v>0</v>
      </c>
      <c r="AG273" s="51">
        <f t="shared" si="75"/>
        <v>350</v>
      </c>
      <c r="AH273" s="49"/>
      <c r="AI273" s="56">
        <v>271</v>
      </c>
      <c r="AJ273" s="50">
        <f>COUNTIFS('1 TRIM'!$A$8:$A$15000,AI273,'1 TRIM'!$K$8:$K$15000,"Interno")</f>
        <v>0</v>
      </c>
      <c r="AK273" s="50">
        <f>COUNTIFS('1 TRIM'!$A$8:$A$15000,AI273,'1 TRIM'!$K$8:$K$15000,"Externo")</f>
        <v>95</v>
      </c>
      <c r="AL273" s="50">
        <f>COUNTIFS('2 TRIM'!$A$8:$A$15000,AI273,'2 TRIM'!$K$8:$K$15000,"Interno")</f>
        <v>17</v>
      </c>
      <c r="AM273" s="50">
        <f>COUNTIFS('2 TRIM'!$A$8:$A$15000,AI273,'2 TRIM'!$K$8:$K$15000,"Externo")</f>
        <v>234</v>
      </c>
      <c r="AN273" s="50">
        <f>COUNTIFS('3 TRIM'!A$8:A$5481,AI273,'3 TRIM'!K$8:K$5481,"Interno")</f>
        <v>0</v>
      </c>
      <c r="AO273" s="50">
        <f>COUNTIFS('3 TRIM'!A$8:A$5481,AI273,'3 TRIM'!K$8:K$5481,"Externo")</f>
        <v>4</v>
      </c>
      <c r="AP273" s="50">
        <f>COUNTIFS('4 TRIM'!A$8:A$5161,AI273,'4 TRIM'!H$8:H$5161,"Interno")</f>
        <v>0</v>
      </c>
      <c r="AQ273" s="50">
        <f>COUNTIFS('4 TRIM'!A$8:A$5161,AI273,'4 TRIM'!H$8:H$5161,"Externo")</f>
        <v>0</v>
      </c>
      <c r="AR273" s="51">
        <f t="shared" si="91"/>
        <v>350</v>
      </c>
      <c r="AS273" s="49"/>
      <c r="AT273" s="56">
        <v>271</v>
      </c>
      <c r="AU273" s="52">
        <f>COUNTIFS('1 TRIM'!$A$8:$A$15000,AT273,'1 TRIM'!$L$8:$L$15000,"Campo")</f>
        <v>86</v>
      </c>
      <c r="AV273" s="52">
        <f>COUNTIFS('1 TRIM'!$A$8:$A$15000,AT273,'1 TRIM'!$L$8:$L$15000,"Oficina")</f>
        <v>0</v>
      </c>
      <c r="AW273" s="52">
        <f>COUNTIFS('1 TRIM'!$A$8:$A$15000,AT273,'1 TRIM'!$L$8:$L$15000,"Virtual")</f>
        <v>9</v>
      </c>
      <c r="AX273" s="52">
        <f>COUNTIFS('2 TRIM'!$A$8:$A$15000,AT273,'2 TRIM'!$L$8:$L$15000,"Campo")</f>
        <v>231</v>
      </c>
      <c r="AY273" s="52">
        <f>COUNTIFS('2 TRIM'!$A$8:$A$15000,AT273,'2 TRIM'!$L$8:$L$15000,"Oficina")</f>
        <v>7</v>
      </c>
      <c r="AZ273" s="52">
        <f>COUNTIFS('2 TRIM'!$A$8:$A$15000,AT273,'2 TRIM'!$L$8:$L$15000,"Virtual")</f>
        <v>13</v>
      </c>
      <c r="BA273" s="52">
        <f>COUNTIFS('3 TRIM'!$A$8:$A$5481,AT273,'3 TRIM'!$L$8:$L$5481,"Campo")</f>
        <v>4</v>
      </c>
      <c r="BB273" s="52">
        <f>COUNTIFS('3 TRIM'!$A$8:$A$5481,AT273,'3 TRIM'!$L$8:$L$5481,"Oficina")</f>
        <v>0</v>
      </c>
      <c r="BC273" s="52">
        <f>COUNTIFS('3 TRIM'!$A$8:$A$5481,AT273,'3 TRIM'!$L$8:$L$5481,"Virtual")</f>
        <v>0</v>
      </c>
      <c r="BD273" s="50">
        <f>COUNTIFS('4 TRIM'!$A$8:$A$5161,X273,'4 TRIM'!$I$8:$I$5161,"Campo")</f>
        <v>0</v>
      </c>
      <c r="BE273" s="52">
        <f>COUNTIFS('4 TRIM'!$A$8:$A$5161,AT273,'4 TRIM'!$I$8:$I$5161,"Oficina")</f>
        <v>0</v>
      </c>
      <c r="BF273" s="52">
        <f>COUNTIFS('4 TRIM'!$A$8:$A$5161,AT273,'4 TRIM'!$I$8:$I$5161,"Virtual")</f>
        <v>0</v>
      </c>
      <c r="BG273" s="51">
        <f t="shared" si="92"/>
        <v>350</v>
      </c>
      <c r="BH273" s="49"/>
      <c r="BI273" s="56">
        <v>271</v>
      </c>
      <c r="BJ273" s="52">
        <f>SUMIFS('1 TRIM'!M$8:M$14507,'1 TRIM'!A$8:A$14507,FORMULAS!BI273)</f>
        <v>552</v>
      </c>
      <c r="BK273" s="52">
        <f>SUMIFS('2 TRIM'!M$8:M$6930,'2 TRIM'!A$8:A$6930,FORMULAS!BI273)</f>
        <v>271</v>
      </c>
      <c r="BL273" s="52">
        <f>SUMIFS('3 TRIM'!M$8:M$5481,'3 TRIM'!A$8:A$5481,FORMULAS!BK273)</f>
        <v>46</v>
      </c>
      <c r="BM273" s="52">
        <f>SUMIFS('4 TRIM'!M$8:M$5161,'4 TRIM'!A$8:A$5161,FORMULAS!BL273)</f>
        <v>0</v>
      </c>
      <c r="BN273" s="52">
        <f>SUMIFS('1 TRIM'!Q$8:Q$5507,'1 TRIM'!E$8:E$5507,FORMULAS!BM273)</f>
        <v>0</v>
      </c>
      <c r="BO273" s="49"/>
      <c r="BQ273" s="61"/>
      <c r="BR273" s="49"/>
      <c r="BS273" s="49"/>
      <c r="BT273" s="49"/>
      <c r="BU273" s="49"/>
      <c r="BV273" s="49"/>
      <c r="BW273" s="49"/>
      <c r="BX273" s="49"/>
      <c r="BY273" s="49"/>
      <c r="BZ273" s="49"/>
    </row>
    <row r="274" spans="1:78" x14ac:dyDescent="0.25">
      <c r="A274" s="56">
        <v>272</v>
      </c>
      <c r="B274" s="57">
        <f>+PLAN!I282</f>
        <v>20</v>
      </c>
      <c r="C274" s="38">
        <f t="shared" si="76"/>
        <v>81</v>
      </c>
      <c r="D274" s="39">
        <f t="shared" si="77"/>
        <v>4.05</v>
      </c>
      <c r="E274" s="58">
        <f>+PLAN!J282</f>
        <v>100</v>
      </c>
      <c r="F274" s="41">
        <f t="shared" si="78"/>
        <v>82</v>
      </c>
      <c r="G274" s="42">
        <f t="shared" si="79"/>
        <v>0.82</v>
      </c>
      <c r="H274" s="148">
        <f t="shared" si="80"/>
        <v>120</v>
      </c>
      <c r="I274" s="148">
        <f t="shared" si="81"/>
        <v>163</v>
      </c>
      <c r="J274" s="147">
        <f t="shared" si="82"/>
        <v>1.3583333333333334</v>
      </c>
      <c r="K274" s="59">
        <f>+PLAN!K282</f>
        <v>100</v>
      </c>
      <c r="L274" s="44">
        <f t="shared" si="83"/>
        <v>86</v>
      </c>
      <c r="M274" s="45">
        <f t="shared" si="84"/>
        <v>0.86</v>
      </c>
      <c r="N274" s="46">
        <f>+PLAN!L282</f>
        <v>20</v>
      </c>
      <c r="O274" s="47">
        <f>COUNTIF('4 TRIM'!$A$8:$A$5161,A274)</f>
        <v>0</v>
      </c>
      <c r="P274" s="48">
        <f t="shared" si="85"/>
        <v>0</v>
      </c>
      <c r="Q274" s="148">
        <f t="shared" si="86"/>
        <v>120</v>
      </c>
      <c r="R274" s="148">
        <f t="shared" si="87"/>
        <v>86</v>
      </c>
      <c r="S274" s="147">
        <f t="shared" si="88"/>
        <v>0.71666666666666667</v>
      </c>
      <c r="T274" s="149">
        <f t="shared" si="89"/>
        <v>249</v>
      </c>
      <c r="U274" s="149">
        <f>+PLAN!M282</f>
        <v>240</v>
      </c>
      <c r="V274" s="150">
        <f t="shared" si="90"/>
        <v>1.0375000000000001</v>
      </c>
      <c r="W274" s="49"/>
      <c r="X274" s="56">
        <v>272</v>
      </c>
      <c r="Y274" s="50">
        <f>COUNTIFS('1 TRIM'!$A$8:$A$10507,X274,'1 TRIM'!$J$8:$J$10507,"Programada")</f>
        <v>81</v>
      </c>
      <c r="Z274" s="50">
        <f>COUNTIFS('1 TRIM'!$A$8:$A$10507,X274,'1 TRIM'!$J$8:$J$10507,"Demanda")</f>
        <v>0</v>
      </c>
      <c r="AA274" s="50">
        <f>COUNTIFS('2 TRIM'!$A$8:$A$15000,X274,'2 TRIM'!$J$8:$J$15000,"Programada")</f>
        <v>82</v>
      </c>
      <c r="AB274" s="50">
        <f>COUNTIFS('2 TRIM'!$A$8:$A$15000,X274,'2 TRIM'!$J$8:$J$15000,"Demanda")</f>
        <v>0</v>
      </c>
      <c r="AC274" s="50">
        <f>COUNTIFS('3 TRIM'!$A$8:$A$20000,X274,'3 TRIM'!$J$8:$J$20000,"Programada")</f>
        <v>86</v>
      </c>
      <c r="AD274" s="50">
        <f>COUNTIFS('3 TRIM'!$A$8:$A$20000,X274,'3 TRIM'!$J$8:$J$20000,"Demanda")</f>
        <v>0</v>
      </c>
      <c r="AE274" s="50">
        <f>COUNTIFS('4 TRIM'!$A$8:$A$10161,X274,'4 TRIM'!$G$8:$G$10161,"Programada")</f>
        <v>0</v>
      </c>
      <c r="AF274" s="50">
        <f>COUNTIFS('4 TRIM'!$A$8:$A$10161,X274,'4 TRIM'!$G$8:$G$10161,"Demanda")</f>
        <v>0</v>
      </c>
      <c r="AG274" s="51">
        <f t="shared" si="75"/>
        <v>249</v>
      </c>
      <c r="AH274" s="49"/>
      <c r="AI274" s="56">
        <v>272</v>
      </c>
      <c r="AJ274" s="50">
        <f>COUNTIFS('1 TRIM'!$A$8:$A$15000,AI274,'1 TRIM'!$K$8:$K$15000,"Interno")</f>
        <v>0</v>
      </c>
      <c r="AK274" s="50">
        <f>COUNTIFS('1 TRIM'!$A$8:$A$15000,AI274,'1 TRIM'!$K$8:$K$15000,"Externo")</f>
        <v>81</v>
      </c>
      <c r="AL274" s="50">
        <f>COUNTIFS('2 TRIM'!$A$8:$A$15000,AI274,'2 TRIM'!$K$8:$K$15000,"Interno")</f>
        <v>1</v>
      </c>
      <c r="AM274" s="50">
        <f>COUNTIFS('2 TRIM'!$A$8:$A$15000,AI274,'2 TRIM'!$K$8:$K$15000,"Externo")</f>
        <v>81</v>
      </c>
      <c r="AN274" s="50">
        <f>COUNTIFS('3 TRIM'!A$8:A$5481,AI274,'3 TRIM'!K$8:K$5481,"Interno")</f>
        <v>0</v>
      </c>
      <c r="AO274" s="50">
        <f>COUNTIFS('3 TRIM'!A$8:A$5481,AI274,'3 TRIM'!K$8:K$5481,"Externo")</f>
        <v>2</v>
      </c>
      <c r="AP274" s="50">
        <f>COUNTIFS('4 TRIM'!A$8:A$5161,AI274,'4 TRIM'!H$8:H$5161,"Interno")</f>
        <v>0</v>
      </c>
      <c r="AQ274" s="50">
        <f>COUNTIFS('4 TRIM'!A$8:A$5161,AI274,'4 TRIM'!H$8:H$5161,"Externo")</f>
        <v>0</v>
      </c>
      <c r="AR274" s="51">
        <f t="shared" si="91"/>
        <v>165</v>
      </c>
      <c r="AS274" s="49"/>
      <c r="AT274" s="56">
        <v>272</v>
      </c>
      <c r="AU274" s="52">
        <f>COUNTIFS('1 TRIM'!$A$8:$A$15000,AT274,'1 TRIM'!$L$8:$L$15000,"Campo")</f>
        <v>81</v>
      </c>
      <c r="AV274" s="52">
        <f>COUNTIFS('1 TRIM'!$A$8:$A$15000,AT274,'1 TRIM'!$L$8:$L$15000,"Oficina")</f>
        <v>0</v>
      </c>
      <c r="AW274" s="52">
        <f>COUNTIFS('1 TRIM'!$A$8:$A$15000,AT274,'1 TRIM'!$L$8:$L$15000,"Virtual")</f>
        <v>0</v>
      </c>
      <c r="AX274" s="52">
        <f>COUNTIFS('2 TRIM'!$A$8:$A$15000,AT274,'2 TRIM'!$L$8:$L$15000,"Campo")</f>
        <v>79</v>
      </c>
      <c r="AY274" s="52">
        <f>COUNTIFS('2 TRIM'!$A$8:$A$15000,AT274,'2 TRIM'!$L$8:$L$15000,"Oficina")</f>
        <v>2</v>
      </c>
      <c r="AZ274" s="52">
        <f>COUNTIFS('2 TRIM'!$A$8:$A$15000,AT274,'2 TRIM'!$L$8:$L$15000,"Virtual")</f>
        <v>1</v>
      </c>
      <c r="BA274" s="52">
        <f>COUNTIFS('3 TRIM'!$A$8:$A$5481,AT274,'3 TRIM'!$L$8:$L$5481,"Campo")</f>
        <v>2</v>
      </c>
      <c r="BB274" s="52">
        <f>COUNTIFS('3 TRIM'!$A$8:$A$5481,AT274,'3 TRIM'!$L$8:$L$5481,"Oficina")</f>
        <v>0</v>
      </c>
      <c r="BC274" s="52">
        <f>COUNTIFS('3 TRIM'!$A$8:$A$5481,AT274,'3 TRIM'!$L$8:$L$5481,"Virtual")</f>
        <v>0</v>
      </c>
      <c r="BD274" s="50">
        <f>COUNTIFS('4 TRIM'!$A$8:$A$5161,X274,'4 TRIM'!$I$8:$I$5161,"Campo")</f>
        <v>0</v>
      </c>
      <c r="BE274" s="52">
        <f>COUNTIFS('4 TRIM'!$A$8:$A$5161,AT274,'4 TRIM'!$I$8:$I$5161,"Oficina")</f>
        <v>0</v>
      </c>
      <c r="BF274" s="52">
        <f>COUNTIFS('4 TRIM'!$A$8:$A$5161,AT274,'4 TRIM'!$I$8:$I$5161,"Virtual")</f>
        <v>0</v>
      </c>
      <c r="BG274" s="51">
        <f t="shared" si="92"/>
        <v>165</v>
      </c>
      <c r="BH274" s="49"/>
      <c r="BI274" s="56">
        <v>272</v>
      </c>
      <c r="BJ274" s="52">
        <f>SUMIFS('1 TRIM'!M$8:M$14507,'1 TRIM'!A$8:A$14507,FORMULAS!BI274)</f>
        <v>135</v>
      </c>
      <c r="BK274" s="52">
        <f>SUMIFS('2 TRIM'!M$8:M$6930,'2 TRIM'!A$8:A$6930,FORMULAS!BI274)</f>
        <v>0</v>
      </c>
      <c r="BL274" s="52">
        <f>SUMIFS('3 TRIM'!M$8:M$5481,'3 TRIM'!A$8:A$5481,FORMULAS!BK274)</f>
        <v>0</v>
      </c>
      <c r="BM274" s="52">
        <f>SUMIFS('4 TRIM'!M$8:M$5161,'4 TRIM'!A$8:A$5161,FORMULAS!BL274)</f>
        <v>0</v>
      </c>
      <c r="BN274" s="52">
        <f>SUMIFS('1 TRIM'!Q$8:Q$5507,'1 TRIM'!E$8:E$5507,FORMULAS!BM274)</f>
        <v>0</v>
      </c>
      <c r="BO274" s="49"/>
      <c r="BQ274" s="61"/>
      <c r="BR274" s="49"/>
      <c r="BS274" s="49"/>
      <c r="BT274" s="49"/>
      <c r="BU274" s="49"/>
      <c r="BV274" s="49"/>
      <c r="BW274" s="49"/>
      <c r="BX274" s="49"/>
      <c r="BY274" s="49"/>
      <c r="BZ274" s="49"/>
    </row>
    <row r="275" spans="1:78" x14ac:dyDescent="0.25">
      <c r="A275" s="56">
        <v>273</v>
      </c>
      <c r="B275" s="57">
        <f>+PLAN!I283</f>
        <v>99</v>
      </c>
      <c r="C275" s="38">
        <f t="shared" si="76"/>
        <v>1</v>
      </c>
      <c r="D275" s="39">
        <f t="shared" si="77"/>
        <v>1.0101010101010102E-2</v>
      </c>
      <c r="E275" s="58">
        <f>+PLAN!J283</f>
        <v>148</v>
      </c>
      <c r="F275" s="41">
        <f t="shared" si="78"/>
        <v>320</v>
      </c>
      <c r="G275" s="42">
        <f t="shared" si="79"/>
        <v>2.1621621621621623</v>
      </c>
      <c r="H275" s="148">
        <f t="shared" si="80"/>
        <v>247</v>
      </c>
      <c r="I275" s="148">
        <f t="shared" si="81"/>
        <v>321</v>
      </c>
      <c r="J275" s="147">
        <f t="shared" si="82"/>
        <v>1.2995951417004048</v>
      </c>
      <c r="K275" s="59">
        <f>+PLAN!K283</f>
        <v>149</v>
      </c>
      <c r="L275" s="44">
        <f t="shared" si="83"/>
        <v>121</v>
      </c>
      <c r="M275" s="45">
        <f t="shared" si="84"/>
        <v>0.81208053691275173</v>
      </c>
      <c r="N275" s="46">
        <f>+PLAN!L283</f>
        <v>99</v>
      </c>
      <c r="O275" s="47">
        <f>COUNTIF('4 TRIM'!$A$8:$A$5161,A275)</f>
        <v>0</v>
      </c>
      <c r="P275" s="48">
        <f t="shared" si="85"/>
        <v>0</v>
      </c>
      <c r="Q275" s="148">
        <f t="shared" si="86"/>
        <v>248</v>
      </c>
      <c r="R275" s="148">
        <f t="shared" si="87"/>
        <v>121</v>
      </c>
      <c r="S275" s="147">
        <f t="shared" si="88"/>
        <v>0.48790322580645162</v>
      </c>
      <c r="T275" s="149">
        <f t="shared" si="89"/>
        <v>442</v>
      </c>
      <c r="U275" s="149">
        <f>+PLAN!M283</f>
        <v>495</v>
      </c>
      <c r="V275" s="150">
        <f t="shared" si="90"/>
        <v>0.89292929292929291</v>
      </c>
      <c r="W275" s="49"/>
      <c r="X275" s="56">
        <v>273</v>
      </c>
      <c r="Y275" s="50">
        <f>COUNTIFS('1 TRIM'!$A$8:$A$10507,X275,'1 TRIM'!$J$8:$J$10507,"Programada")</f>
        <v>1</v>
      </c>
      <c r="Z275" s="50">
        <f>COUNTIFS('1 TRIM'!$A$8:$A$10507,X275,'1 TRIM'!$J$8:$J$10507,"Demanda")</f>
        <v>0</v>
      </c>
      <c r="AA275" s="50">
        <f>COUNTIFS('2 TRIM'!$A$8:$A$15000,X275,'2 TRIM'!$J$8:$J$15000,"Programada")</f>
        <v>320</v>
      </c>
      <c r="AB275" s="50">
        <f>COUNTIFS('2 TRIM'!$A$8:$A$15000,X275,'2 TRIM'!$J$8:$J$15000,"Demanda")</f>
        <v>5</v>
      </c>
      <c r="AC275" s="50">
        <f>COUNTIFS('3 TRIM'!$A$8:$A$20000,X275,'3 TRIM'!$J$8:$J$20000,"Programada")</f>
        <v>121</v>
      </c>
      <c r="AD275" s="50">
        <f>COUNTIFS('3 TRIM'!$A$8:$A$20000,X275,'3 TRIM'!$J$8:$J$20000,"Demanda")</f>
        <v>0</v>
      </c>
      <c r="AE275" s="50">
        <f>COUNTIFS('4 TRIM'!$A$8:$A$10161,X275,'4 TRIM'!$G$8:$G$10161,"Programada")</f>
        <v>0</v>
      </c>
      <c r="AF275" s="50">
        <f>COUNTIFS('4 TRIM'!$A$8:$A$10161,X275,'4 TRIM'!$G$8:$G$10161,"Demanda")</f>
        <v>0</v>
      </c>
      <c r="AG275" s="51">
        <f t="shared" si="75"/>
        <v>447</v>
      </c>
      <c r="AH275" s="49"/>
      <c r="AI275" s="56">
        <v>273</v>
      </c>
      <c r="AJ275" s="50">
        <f>COUNTIFS('1 TRIM'!$A$8:$A$15000,AI275,'1 TRIM'!$K$8:$K$15000,"Interno")</f>
        <v>1</v>
      </c>
      <c r="AK275" s="50">
        <f>COUNTIFS('1 TRIM'!$A$8:$A$15000,AI275,'1 TRIM'!$K$8:$K$15000,"Externo")</f>
        <v>0</v>
      </c>
      <c r="AL275" s="50">
        <f>COUNTIFS('2 TRIM'!$A$8:$A$15000,AI275,'2 TRIM'!$K$8:$K$15000,"Interno")</f>
        <v>60</v>
      </c>
      <c r="AM275" s="50">
        <f>COUNTIFS('2 TRIM'!$A$8:$A$15000,AI275,'2 TRIM'!$K$8:$K$15000,"Externo")</f>
        <v>265</v>
      </c>
      <c r="AN275" s="50">
        <f>COUNTIFS('3 TRIM'!A$8:A$5481,AI275,'3 TRIM'!K$8:K$5481,"Interno")</f>
        <v>7</v>
      </c>
      <c r="AO275" s="50">
        <f>COUNTIFS('3 TRIM'!A$8:A$5481,AI275,'3 TRIM'!K$8:K$5481,"Externo")</f>
        <v>51</v>
      </c>
      <c r="AP275" s="50">
        <f>COUNTIFS('4 TRIM'!A$8:A$5161,AI275,'4 TRIM'!H$8:H$5161,"Interno")</f>
        <v>0</v>
      </c>
      <c r="AQ275" s="50">
        <f>COUNTIFS('4 TRIM'!A$8:A$5161,AI275,'4 TRIM'!H$8:H$5161,"Externo")</f>
        <v>0</v>
      </c>
      <c r="AR275" s="51">
        <f t="shared" si="91"/>
        <v>384</v>
      </c>
      <c r="AS275" s="49"/>
      <c r="AT275" s="56">
        <v>273</v>
      </c>
      <c r="AU275" s="52">
        <f>COUNTIFS('1 TRIM'!$A$8:$A$15000,AT275,'1 TRIM'!$L$8:$L$15000,"Campo")</f>
        <v>0</v>
      </c>
      <c r="AV275" s="52">
        <f>COUNTIFS('1 TRIM'!$A$8:$A$15000,AT275,'1 TRIM'!$L$8:$L$15000,"Oficina")</f>
        <v>0</v>
      </c>
      <c r="AW275" s="52">
        <f>COUNTIFS('1 TRIM'!$A$8:$A$15000,AT275,'1 TRIM'!$L$8:$L$15000,"Virtual")</f>
        <v>1</v>
      </c>
      <c r="AX275" s="52">
        <f>COUNTIFS('2 TRIM'!$A$8:$A$15000,AT275,'2 TRIM'!$L$8:$L$15000,"Campo")</f>
        <v>305</v>
      </c>
      <c r="AY275" s="52">
        <f>COUNTIFS('2 TRIM'!$A$8:$A$15000,AT275,'2 TRIM'!$L$8:$L$15000,"Oficina")</f>
        <v>2</v>
      </c>
      <c r="AZ275" s="52">
        <f>COUNTIFS('2 TRIM'!$A$8:$A$15000,AT275,'2 TRIM'!$L$8:$L$15000,"Virtual")</f>
        <v>18</v>
      </c>
      <c r="BA275" s="52">
        <f>COUNTIFS('3 TRIM'!$A$8:$A$5481,AT275,'3 TRIM'!$L$8:$L$5481,"Campo")</f>
        <v>54</v>
      </c>
      <c r="BB275" s="52">
        <f>COUNTIFS('3 TRIM'!$A$8:$A$5481,AT275,'3 TRIM'!$L$8:$L$5481,"Oficina")</f>
        <v>2</v>
      </c>
      <c r="BC275" s="52">
        <f>COUNTIFS('3 TRIM'!$A$8:$A$5481,AT275,'3 TRIM'!$L$8:$L$5481,"Virtual")</f>
        <v>2</v>
      </c>
      <c r="BD275" s="50">
        <f>COUNTIFS('4 TRIM'!$A$8:$A$5161,X275,'4 TRIM'!$I$8:$I$5161,"Campo")</f>
        <v>0</v>
      </c>
      <c r="BE275" s="52">
        <f>COUNTIFS('4 TRIM'!$A$8:$A$5161,AT275,'4 TRIM'!$I$8:$I$5161,"Oficina")</f>
        <v>0</v>
      </c>
      <c r="BF275" s="52">
        <f>COUNTIFS('4 TRIM'!$A$8:$A$5161,AT275,'4 TRIM'!$I$8:$I$5161,"Virtual")</f>
        <v>0</v>
      </c>
      <c r="BG275" s="51">
        <f t="shared" si="92"/>
        <v>384</v>
      </c>
      <c r="BH275" s="49"/>
      <c r="BI275" s="56">
        <v>273</v>
      </c>
      <c r="BJ275" s="52">
        <f>SUMIFS('1 TRIM'!M$8:M$14507,'1 TRIM'!A$8:A$14507,FORMULAS!BI275)</f>
        <v>5</v>
      </c>
      <c r="BK275" s="52">
        <f>SUMIFS('2 TRIM'!M$8:M$6930,'2 TRIM'!A$8:A$6930,FORMULAS!BI275)</f>
        <v>1354</v>
      </c>
      <c r="BL275" s="52">
        <f>SUMIFS('3 TRIM'!M$8:M$5481,'3 TRIM'!A$8:A$5481,FORMULAS!BK275)</f>
        <v>0</v>
      </c>
      <c r="BM275" s="52">
        <f>SUMIFS('4 TRIM'!M$8:M$5161,'4 TRIM'!A$8:A$5161,FORMULAS!BL275)</f>
        <v>0</v>
      </c>
      <c r="BN275" s="52">
        <f>SUMIFS('1 TRIM'!Q$8:Q$5507,'1 TRIM'!E$8:E$5507,FORMULAS!BM275)</f>
        <v>0</v>
      </c>
      <c r="BO275" s="49"/>
      <c r="BQ275" s="61"/>
      <c r="BR275" s="49"/>
      <c r="BS275" s="49"/>
      <c r="BT275" s="49"/>
      <c r="BU275" s="49"/>
      <c r="BV275" s="49"/>
      <c r="BW275" s="49"/>
      <c r="BX275" s="49"/>
      <c r="BY275" s="49"/>
      <c r="BZ275" s="49"/>
    </row>
    <row r="276" spans="1:78" x14ac:dyDescent="0.25">
      <c r="A276" s="56">
        <v>274</v>
      </c>
      <c r="B276" s="57">
        <f>+PLAN!I284</f>
        <v>5</v>
      </c>
      <c r="C276" s="38">
        <f t="shared" si="76"/>
        <v>6</v>
      </c>
      <c r="D276" s="39">
        <f t="shared" si="77"/>
        <v>1.2</v>
      </c>
      <c r="E276" s="58">
        <f>+PLAN!J284</f>
        <v>30</v>
      </c>
      <c r="F276" s="41">
        <f t="shared" si="78"/>
        <v>28</v>
      </c>
      <c r="G276" s="42">
        <f t="shared" si="79"/>
        <v>0.93333333333333335</v>
      </c>
      <c r="H276" s="148">
        <f t="shared" si="80"/>
        <v>35</v>
      </c>
      <c r="I276" s="148">
        <f t="shared" si="81"/>
        <v>34</v>
      </c>
      <c r="J276" s="147">
        <f t="shared" si="82"/>
        <v>0.97142857142857142</v>
      </c>
      <c r="K276" s="59">
        <f>+PLAN!K284</f>
        <v>30</v>
      </c>
      <c r="L276" s="44">
        <f t="shared" si="83"/>
        <v>8</v>
      </c>
      <c r="M276" s="45">
        <f t="shared" si="84"/>
        <v>0.26666666666666666</v>
      </c>
      <c r="N276" s="46">
        <f>+PLAN!L284</f>
        <v>15</v>
      </c>
      <c r="O276" s="47">
        <f>COUNTIF('4 TRIM'!$A$8:$A$5161,A276)</f>
        <v>0</v>
      </c>
      <c r="P276" s="48">
        <f t="shared" si="85"/>
        <v>0</v>
      </c>
      <c r="Q276" s="148">
        <f t="shared" si="86"/>
        <v>45</v>
      </c>
      <c r="R276" s="148">
        <f t="shared" si="87"/>
        <v>8</v>
      </c>
      <c r="S276" s="147">
        <f t="shared" si="88"/>
        <v>0.17777777777777778</v>
      </c>
      <c r="T276" s="149">
        <f t="shared" si="89"/>
        <v>42</v>
      </c>
      <c r="U276" s="149">
        <f>+PLAN!M284</f>
        <v>80</v>
      </c>
      <c r="V276" s="150">
        <f t="shared" si="90"/>
        <v>0.52500000000000002</v>
      </c>
      <c r="W276" s="49"/>
      <c r="X276" s="56">
        <v>274</v>
      </c>
      <c r="Y276" s="50">
        <f>COUNTIFS('1 TRIM'!$A$8:$A$10507,X276,'1 TRIM'!$J$8:$J$10507,"Programada")</f>
        <v>6</v>
      </c>
      <c r="Z276" s="50">
        <f>COUNTIFS('1 TRIM'!$A$8:$A$10507,X276,'1 TRIM'!$J$8:$J$10507,"Demanda")</f>
        <v>0</v>
      </c>
      <c r="AA276" s="50">
        <f>COUNTIFS('2 TRIM'!$A$8:$A$15000,X276,'2 TRIM'!$J$8:$J$15000,"Programada")</f>
        <v>28</v>
      </c>
      <c r="AB276" s="50">
        <f>COUNTIFS('2 TRIM'!$A$8:$A$15000,X276,'2 TRIM'!$J$8:$J$15000,"Demanda")</f>
        <v>1</v>
      </c>
      <c r="AC276" s="50">
        <f>COUNTIFS('3 TRIM'!$A$8:$A$20000,X276,'3 TRIM'!$J$8:$J$20000,"Programada")</f>
        <v>8</v>
      </c>
      <c r="AD276" s="50">
        <f>COUNTIFS('3 TRIM'!$A$8:$A$20000,X276,'3 TRIM'!$J$8:$J$20000,"Demanda")</f>
        <v>0</v>
      </c>
      <c r="AE276" s="50">
        <f>COUNTIFS('4 TRIM'!$A$8:$A$10161,X276,'4 TRIM'!$G$8:$G$10161,"Programada")</f>
        <v>0</v>
      </c>
      <c r="AF276" s="50">
        <f>COUNTIFS('4 TRIM'!$A$8:$A$10161,X276,'4 TRIM'!$G$8:$G$10161,"Demanda")</f>
        <v>0</v>
      </c>
      <c r="AG276" s="51">
        <f t="shared" si="75"/>
        <v>43</v>
      </c>
      <c r="AH276" s="49"/>
      <c r="AI276" s="56">
        <v>274</v>
      </c>
      <c r="AJ276" s="50">
        <f>COUNTIFS('1 TRIM'!$A$8:$A$15000,AI276,'1 TRIM'!$K$8:$K$15000,"Interno")</f>
        <v>6</v>
      </c>
      <c r="AK276" s="50">
        <f>COUNTIFS('1 TRIM'!$A$8:$A$15000,AI276,'1 TRIM'!$K$8:$K$15000,"Externo")</f>
        <v>0</v>
      </c>
      <c r="AL276" s="50">
        <f>COUNTIFS('2 TRIM'!$A$8:$A$15000,AI276,'2 TRIM'!$K$8:$K$15000,"Interno")</f>
        <v>29</v>
      </c>
      <c r="AM276" s="50">
        <f>COUNTIFS('2 TRIM'!$A$8:$A$15000,AI276,'2 TRIM'!$K$8:$K$15000,"Externo")</f>
        <v>0</v>
      </c>
      <c r="AN276" s="50">
        <f>COUNTIFS('3 TRIM'!A$8:A$5481,AI276,'3 TRIM'!K$8:K$5481,"Interno")</f>
        <v>0</v>
      </c>
      <c r="AO276" s="50">
        <f>COUNTIFS('3 TRIM'!A$8:A$5481,AI276,'3 TRIM'!K$8:K$5481,"Externo")</f>
        <v>0</v>
      </c>
      <c r="AP276" s="50">
        <f>COUNTIFS('4 TRIM'!A$8:A$5161,AI276,'4 TRIM'!H$8:H$5161,"Interno")</f>
        <v>0</v>
      </c>
      <c r="AQ276" s="50">
        <f>COUNTIFS('4 TRIM'!A$8:A$5161,AI276,'4 TRIM'!H$8:H$5161,"Externo")</f>
        <v>0</v>
      </c>
      <c r="AR276" s="51">
        <f t="shared" si="91"/>
        <v>35</v>
      </c>
      <c r="AS276" s="49"/>
      <c r="AT276" s="56">
        <v>274</v>
      </c>
      <c r="AU276" s="52">
        <f>COUNTIFS('1 TRIM'!$A$8:$A$15000,AT276,'1 TRIM'!$L$8:$L$15000,"Campo")</f>
        <v>1</v>
      </c>
      <c r="AV276" s="52">
        <f>COUNTIFS('1 TRIM'!$A$8:$A$15000,AT276,'1 TRIM'!$L$8:$L$15000,"Oficina")</f>
        <v>3</v>
      </c>
      <c r="AW276" s="52">
        <f>COUNTIFS('1 TRIM'!$A$8:$A$15000,AT276,'1 TRIM'!$L$8:$L$15000,"Virtual")</f>
        <v>2</v>
      </c>
      <c r="AX276" s="52">
        <f>COUNTIFS('2 TRIM'!$A$8:$A$15000,AT276,'2 TRIM'!$L$8:$L$15000,"Campo")</f>
        <v>5</v>
      </c>
      <c r="AY276" s="52">
        <f>COUNTIFS('2 TRIM'!$A$8:$A$15000,AT276,'2 TRIM'!$L$8:$L$15000,"Oficina")</f>
        <v>24</v>
      </c>
      <c r="AZ276" s="52">
        <f>COUNTIFS('2 TRIM'!$A$8:$A$15000,AT276,'2 TRIM'!$L$8:$L$15000,"Virtual")</f>
        <v>0</v>
      </c>
      <c r="BA276" s="52">
        <f>COUNTIFS('3 TRIM'!$A$8:$A$5481,AT276,'3 TRIM'!$L$8:$L$5481,"Campo")</f>
        <v>0</v>
      </c>
      <c r="BB276" s="52">
        <f>COUNTIFS('3 TRIM'!$A$8:$A$5481,AT276,'3 TRIM'!$L$8:$L$5481,"Oficina")</f>
        <v>0</v>
      </c>
      <c r="BC276" s="52">
        <f>COUNTIFS('3 TRIM'!$A$8:$A$5481,AT276,'3 TRIM'!$L$8:$L$5481,"Virtual")</f>
        <v>0</v>
      </c>
      <c r="BD276" s="50">
        <f>COUNTIFS('4 TRIM'!$A$8:$A$5161,X276,'4 TRIM'!$I$8:$I$5161,"Campo")</f>
        <v>0</v>
      </c>
      <c r="BE276" s="52">
        <f>COUNTIFS('4 TRIM'!$A$8:$A$5161,AT276,'4 TRIM'!$I$8:$I$5161,"Oficina")</f>
        <v>0</v>
      </c>
      <c r="BF276" s="52">
        <f>COUNTIFS('4 TRIM'!$A$8:$A$5161,AT276,'4 TRIM'!$I$8:$I$5161,"Virtual")</f>
        <v>0</v>
      </c>
      <c r="BG276" s="51">
        <f t="shared" si="92"/>
        <v>35</v>
      </c>
      <c r="BH276" s="49"/>
      <c r="BI276" s="56">
        <v>274</v>
      </c>
      <c r="BJ276" s="52">
        <f>SUMIFS('1 TRIM'!M$8:M$14507,'1 TRIM'!A$8:A$14507,FORMULAS!BI276)</f>
        <v>141</v>
      </c>
      <c r="BK276" s="52">
        <f>SUMIFS('2 TRIM'!M$8:M$6930,'2 TRIM'!A$8:A$6930,FORMULAS!BI276)</f>
        <v>41</v>
      </c>
      <c r="BL276" s="52">
        <f>SUMIFS('3 TRIM'!M$8:M$5481,'3 TRIM'!A$8:A$5481,FORMULAS!BK276)</f>
        <v>360</v>
      </c>
      <c r="BM276" s="52">
        <f>SUMIFS('4 TRIM'!M$8:M$5161,'4 TRIM'!A$8:A$5161,FORMULAS!BL276)</f>
        <v>0</v>
      </c>
      <c r="BN276" s="52">
        <f>SUMIFS('1 TRIM'!Q$8:Q$5507,'1 TRIM'!E$8:E$5507,FORMULAS!BM276)</f>
        <v>0</v>
      </c>
      <c r="BO276" s="49"/>
      <c r="BQ276" s="61"/>
      <c r="BR276" s="49"/>
      <c r="BS276" s="49"/>
      <c r="BT276" s="49"/>
      <c r="BU276" s="49"/>
      <c r="BV276" s="49"/>
      <c r="BW276" s="49"/>
      <c r="BX276" s="49"/>
      <c r="BY276" s="49"/>
      <c r="BZ276" s="49"/>
    </row>
    <row r="277" spans="1:78" x14ac:dyDescent="0.25">
      <c r="A277" s="56">
        <v>275</v>
      </c>
      <c r="B277" s="57">
        <f>+PLAN!I285</f>
        <v>5</v>
      </c>
      <c r="C277" s="38">
        <f t="shared" si="76"/>
        <v>1</v>
      </c>
      <c r="D277" s="39">
        <f t="shared" si="77"/>
        <v>0.2</v>
      </c>
      <c r="E277" s="58">
        <f>+PLAN!J285</f>
        <v>30</v>
      </c>
      <c r="F277" s="41">
        <f t="shared" si="78"/>
        <v>30</v>
      </c>
      <c r="G277" s="42">
        <f t="shared" si="79"/>
        <v>1</v>
      </c>
      <c r="H277" s="148">
        <f t="shared" si="80"/>
        <v>35</v>
      </c>
      <c r="I277" s="148">
        <f t="shared" si="81"/>
        <v>31</v>
      </c>
      <c r="J277" s="147">
        <f t="shared" si="82"/>
        <v>0.88571428571428568</v>
      </c>
      <c r="K277" s="59">
        <f>+PLAN!K285</f>
        <v>30</v>
      </c>
      <c r="L277" s="44">
        <f t="shared" si="83"/>
        <v>23</v>
      </c>
      <c r="M277" s="45">
        <f t="shared" si="84"/>
        <v>0.76666666666666672</v>
      </c>
      <c r="N277" s="46">
        <f>+PLAN!L285</f>
        <v>15</v>
      </c>
      <c r="O277" s="47">
        <f>COUNTIF('4 TRIM'!$A$8:$A$5161,A277)</f>
        <v>0</v>
      </c>
      <c r="P277" s="48">
        <f t="shared" si="85"/>
        <v>0</v>
      </c>
      <c r="Q277" s="148">
        <f t="shared" si="86"/>
        <v>45</v>
      </c>
      <c r="R277" s="148">
        <f t="shared" si="87"/>
        <v>23</v>
      </c>
      <c r="S277" s="147">
        <f t="shared" si="88"/>
        <v>0.51111111111111107</v>
      </c>
      <c r="T277" s="149">
        <f t="shared" si="89"/>
        <v>54</v>
      </c>
      <c r="U277" s="149">
        <f>+PLAN!M285</f>
        <v>80</v>
      </c>
      <c r="V277" s="150">
        <f t="shared" si="90"/>
        <v>0.67500000000000004</v>
      </c>
      <c r="W277" s="49"/>
      <c r="X277" s="56">
        <v>275</v>
      </c>
      <c r="Y277" s="50">
        <f>COUNTIFS('1 TRIM'!$A$8:$A$10507,X277,'1 TRIM'!$J$8:$J$10507,"Programada")</f>
        <v>1</v>
      </c>
      <c r="Z277" s="50">
        <f>COUNTIFS('1 TRIM'!$A$8:$A$10507,X277,'1 TRIM'!$J$8:$J$10507,"Demanda")</f>
        <v>0</v>
      </c>
      <c r="AA277" s="50">
        <f>COUNTIFS('2 TRIM'!$A$8:$A$15000,X277,'2 TRIM'!$J$8:$J$15000,"Programada")</f>
        <v>30</v>
      </c>
      <c r="AB277" s="50">
        <f>COUNTIFS('2 TRIM'!$A$8:$A$15000,X277,'2 TRIM'!$J$8:$J$15000,"Demanda")</f>
        <v>0</v>
      </c>
      <c r="AC277" s="50">
        <f>COUNTIFS('3 TRIM'!$A$8:$A$20000,X277,'3 TRIM'!$J$8:$J$20000,"Programada")</f>
        <v>23</v>
      </c>
      <c r="AD277" s="50">
        <f>COUNTIFS('3 TRIM'!$A$8:$A$20000,X277,'3 TRIM'!$J$8:$J$20000,"Demanda")</f>
        <v>0</v>
      </c>
      <c r="AE277" s="50">
        <f>COUNTIFS('4 TRIM'!$A$8:$A$10161,X277,'4 TRIM'!$G$8:$G$10161,"Programada")</f>
        <v>0</v>
      </c>
      <c r="AF277" s="50">
        <f>COUNTIFS('4 TRIM'!$A$8:$A$10161,X277,'4 TRIM'!$G$8:$G$10161,"Demanda")</f>
        <v>0</v>
      </c>
      <c r="AG277" s="51">
        <f t="shared" si="75"/>
        <v>54</v>
      </c>
      <c r="AH277" s="49"/>
      <c r="AI277" s="56">
        <v>275</v>
      </c>
      <c r="AJ277" s="50">
        <f>COUNTIFS('1 TRIM'!$A$8:$A$15000,AI277,'1 TRIM'!$K$8:$K$15000,"Interno")</f>
        <v>1</v>
      </c>
      <c r="AK277" s="50">
        <f>COUNTIFS('1 TRIM'!$A$8:$A$15000,AI277,'1 TRIM'!$K$8:$K$15000,"Externo")</f>
        <v>0</v>
      </c>
      <c r="AL277" s="50">
        <f>COUNTIFS('2 TRIM'!$A$8:$A$15000,AI277,'2 TRIM'!$K$8:$K$15000,"Interno")</f>
        <v>30</v>
      </c>
      <c r="AM277" s="50">
        <f>COUNTIFS('2 TRIM'!$A$8:$A$15000,AI277,'2 TRIM'!$K$8:$K$15000,"Externo")</f>
        <v>0</v>
      </c>
      <c r="AN277" s="50">
        <f>COUNTIFS('3 TRIM'!A$8:A$5481,AI277,'3 TRIM'!K$8:K$5481,"Interno")</f>
        <v>0</v>
      </c>
      <c r="AO277" s="50">
        <f>COUNTIFS('3 TRIM'!A$8:A$5481,AI277,'3 TRIM'!K$8:K$5481,"Externo")</f>
        <v>0</v>
      </c>
      <c r="AP277" s="50">
        <f>COUNTIFS('4 TRIM'!A$8:A$5161,AI277,'4 TRIM'!H$8:H$5161,"Interno")</f>
        <v>0</v>
      </c>
      <c r="AQ277" s="50">
        <f>COUNTIFS('4 TRIM'!A$8:A$5161,AI277,'4 TRIM'!H$8:H$5161,"Externo")</f>
        <v>0</v>
      </c>
      <c r="AR277" s="51">
        <f t="shared" si="91"/>
        <v>31</v>
      </c>
      <c r="AS277" s="49"/>
      <c r="AT277" s="56">
        <v>275</v>
      </c>
      <c r="AU277" s="52">
        <f>COUNTIFS('1 TRIM'!$A$8:$A$15000,AT277,'1 TRIM'!$L$8:$L$15000,"Campo")</f>
        <v>0</v>
      </c>
      <c r="AV277" s="52">
        <f>COUNTIFS('1 TRIM'!$A$8:$A$15000,AT277,'1 TRIM'!$L$8:$L$15000,"Oficina")</f>
        <v>0</v>
      </c>
      <c r="AW277" s="52">
        <f>COUNTIFS('1 TRIM'!$A$8:$A$15000,AT277,'1 TRIM'!$L$8:$L$15000,"Virtual")</f>
        <v>1</v>
      </c>
      <c r="AX277" s="52">
        <f>COUNTIFS('2 TRIM'!$A$8:$A$15000,AT277,'2 TRIM'!$L$8:$L$15000,"Campo")</f>
        <v>0</v>
      </c>
      <c r="AY277" s="52">
        <f>COUNTIFS('2 TRIM'!$A$8:$A$15000,AT277,'2 TRIM'!$L$8:$L$15000,"Oficina")</f>
        <v>27</v>
      </c>
      <c r="AZ277" s="52">
        <f>COUNTIFS('2 TRIM'!$A$8:$A$15000,AT277,'2 TRIM'!$L$8:$L$15000,"Virtual")</f>
        <v>3</v>
      </c>
      <c r="BA277" s="52">
        <f>COUNTIFS('3 TRIM'!$A$8:$A$5481,AT277,'3 TRIM'!$L$8:$L$5481,"Campo")</f>
        <v>0</v>
      </c>
      <c r="BB277" s="52">
        <f>COUNTIFS('3 TRIM'!$A$8:$A$5481,AT277,'3 TRIM'!$L$8:$L$5481,"Oficina")</f>
        <v>0</v>
      </c>
      <c r="BC277" s="52">
        <f>COUNTIFS('3 TRIM'!$A$8:$A$5481,AT277,'3 TRIM'!$L$8:$L$5481,"Virtual")</f>
        <v>0</v>
      </c>
      <c r="BD277" s="50">
        <f>COUNTIFS('4 TRIM'!$A$8:$A$5161,X277,'4 TRIM'!$I$8:$I$5161,"Campo")</f>
        <v>0</v>
      </c>
      <c r="BE277" s="52">
        <f>COUNTIFS('4 TRIM'!$A$8:$A$5161,AT277,'4 TRIM'!$I$8:$I$5161,"Oficina")</f>
        <v>0</v>
      </c>
      <c r="BF277" s="52">
        <f>COUNTIFS('4 TRIM'!$A$8:$A$5161,AT277,'4 TRIM'!$I$8:$I$5161,"Virtual")</f>
        <v>0</v>
      </c>
      <c r="BG277" s="51">
        <f t="shared" si="92"/>
        <v>31</v>
      </c>
      <c r="BH277" s="49"/>
      <c r="BI277" s="56">
        <v>275</v>
      </c>
      <c r="BJ277" s="52">
        <f>SUMIFS('1 TRIM'!M$8:M$14507,'1 TRIM'!A$8:A$14507,FORMULAS!BI277)</f>
        <v>1</v>
      </c>
      <c r="BK277" s="52">
        <f>SUMIFS('2 TRIM'!M$8:M$6930,'2 TRIM'!A$8:A$6930,FORMULAS!BI277)</f>
        <v>10</v>
      </c>
      <c r="BL277" s="52">
        <f>SUMIFS('3 TRIM'!M$8:M$5481,'3 TRIM'!A$8:A$5481,FORMULAS!BK277)</f>
        <v>0</v>
      </c>
      <c r="BM277" s="52">
        <f>SUMIFS('4 TRIM'!M$8:M$5161,'4 TRIM'!A$8:A$5161,FORMULAS!BL277)</f>
        <v>0</v>
      </c>
      <c r="BN277" s="52">
        <f>SUMIFS('1 TRIM'!Q$8:Q$5507,'1 TRIM'!E$8:E$5507,FORMULAS!BM277)</f>
        <v>0</v>
      </c>
      <c r="BO277" s="49"/>
      <c r="BQ277" s="61"/>
      <c r="BR277" s="49"/>
      <c r="BS277" s="49"/>
      <c r="BT277" s="49"/>
      <c r="BU277" s="49"/>
      <c r="BV277" s="49"/>
      <c r="BW277" s="49"/>
      <c r="BX277" s="49"/>
      <c r="BY277" s="49"/>
      <c r="BZ277" s="49"/>
    </row>
    <row r="278" spans="1:78" x14ac:dyDescent="0.25">
      <c r="A278" s="56">
        <v>276</v>
      </c>
      <c r="B278" s="57">
        <f>+PLAN!I286</f>
        <v>5</v>
      </c>
      <c r="C278" s="38">
        <f t="shared" si="76"/>
        <v>0</v>
      </c>
      <c r="D278" s="39">
        <f t="shared" si="77"/>
        <v>0</v>
      </c>
      <c r="E278" s="58">
        <f>+PLAN!J286</f>
        <v>41</v>
      </c>
      <c r="F278" s="41">
        <f t="shared" si="78"/>
        <v>42</v>
      </c>
      <c r="G278" s="42">
        <f t="shared" si="79"/>
        <v>1.024390243902439</v>
      </c>
      <c r="H278" s="148">
        <f t="shared" si="80"/>
        <v>46</v>
      </c>
      <c r="I278" s="148">
        <f t="shared" si="81"/>
        <v>42</v>
      </c>
      <c r="J278" s="147">
        <f t="shared" si="82"/>
        <v>0.91304347826086951</v>
      </c>
      <c r="K278" s="59">
        <f>+PLAN!K286</f>
        <v>20</v>
      </c>
      <c r="L278" s="44">
        <f t="shared" si="83"/>
        <v>6</v>
      </c>
      <c r="M278" s="45">
        <f t="shared" si="84"/>
        <v>0.3</v>
      </c>
      <c r="N278" s="46">
        <f>+PLAN!L286</f>
        <v>14</v>
      </c>
      <c r="O278" s="47">
        <f>COUNTIF('4 TRIM'!$A$8:$A$5161,A278)</f>
        <v>0</v>
      </c>
      <c r="P278" s="48">
        <f t="shared" si="85"/>
        <v>0</v>
      </c>
      <c r="Q278" s="148">
        <f t="shared" si="86"/>
        <v>34</v>
      </c>
      <c r="R278" s="148">
        <f t="shared" si="87"/>
        <v>6</v>
      </c>
      <c r="S278" s="147">
        <f t="shared" si="88"/>
        <v>0.17647058823529413</v>
      </c>
      <c r="T278" s="149">
        <f t="shared" si="89"/>
        <v>48</v>
      </c>
      <c r="U278" s="149">
        <f>+PLAN!M286</f>
        <v>80</v>
      </c>
      <c r="V278" s="150">
        <f t="shared" si="90"/>
        <v>0.6</v>
      </c>
      <c r="W278" s="49"/>
      <c r="X278" s="56">
        <v>276</v>
      </c>
      <c r="Y278" s="50">
        <f>COUNTIFS('1 TRIM'!$A$8:$A$10507,X278,'1 TRIM'!$J$8:$J$10507,"Programada")</f>
        <v>0</v>
      </c>
      <c r="Z278" s="50">
        <f>COUNTIFS('1 TRIM'!$A$8:$A$10507,X278,'1 TRIM'!$J$8:$J$10507,"Demanda")</f>
        <v>0</v>
      </c>
      <c r="AA278" s="50">
        <f>COUNTIFS('2 TRIM'!$A$8:$A$15000,X278,'2 TRIM'!$J$8:$J$15000,"Programada")</f>
        <v>42</v>
      </c>
      <c r="AB278" s="50">
        <f>COUNTIFS('2 TRIM'!$A$8:$A$15000,X278,'2 TRIM'!$J$8:$J$15000,"Demanda")</f>
        <v>2</v>
      </c>
      <c r="AC278" s="50">
        <f>COUNTIFS('3 TRIM'!$A$8:$A$20000,X278,'3 TRIM'!$J$8:$J$20000,"Programada")</f>
        <v>6</v>
      </c>
      <c r="AD278" s="50">
        <f>COUNTIFS('3 TRIM'!$A$8:$A$20000,X278,'3 TRIM'!$J$8:$J$20000,"Demanda")</f>
        <v>0</v>
      </c>
      <c r="AE278" s="50">
        <f>COUNTIFS('4 TRIM'!$A$8:$A$10161,X278,'4 TRIM'!$G$8:$G$10161,"Programada")</f>
        <v>0</v>
      </c>
      <c r="AF278" s="50">
        <f>COUNTIFS('4 TRIM'!$A$8:$A$10161,X278,'4 TRIM'!$G$8:$G$10161,"Demanda")</f>
        <v>0</v>
      </c>
      <c r="AG278" s="51">
        <f t="shared" si="75"/>
        <v>50</v>
      </c>
      <c r="AH278" s="49"/>
      <c r="AI278" s="56">
        <v>276</v>
      </c>
      <c r="AJ278" s="50">
        <f>COUNTIFS('1 TRIM'!$A$8:$A$15000,AI278,'1 TRIM'!$K$8:$K$15000,"Interno")</f>
        <v>0</v>
      </c>
      <c r="AK278" s="50">
        <f>COUNTIFS('1 TRIM'!$A$8:$A$15000,AI278,'1 TRIM'!$K$8:$K$15000,"Externo")</f>
        <v>0</v>
      </c>
      <c r="AL278" s="50">
        <f>COUNTIFS('2 TRIM'!$A$8:$A$15000,AI278,'2 TRIM'!$K$8:$K$15000,"Interno")</f>
        <v>18</v>
      </c>
      <c r="AM278" s="50">
        <f>COUNTIFS('2 TRIM'!$A$8:$A$15000,AI278,'2 TRIM'!$K$8:$K$15000,"Externo")</f>
        <v>26</v>
      </c>
      <c r="AN278" s="50">
        <f>COUNTIFS('3 TRIM'!A$8:A$5481,AI278,'3 TRIM'!K$8:K$5481,"Interno")</f>
        <v>0</v>
      </c>
      <c r="AO278" s="50">
        <f>COUNTIFS('3 TRIM'!A$8:A$5481,AI278,'3 TRIM'!K$8:K$5481,"Externo")</f>
        <v>0</v>
      </c>
      <c r="AP278" s="50">
        <f>COUNTIFS('4 TRIM'!A$8:A$5161,AI278,'4 TRIM'!H$8:H$5161,"Interno")</f>
        <v>0</v>
      </c>
      <c r="AQ278" s="50">
        <f>COUNTIFS('4 TRIM'!A$8:A$5161,AI278,'4 TRIM'!H$8:H$5161,"Externo")</f>
        <v>0</v>
      </c>
      <c r="AR278" s="51">
        <f t="shared" si="91"/>
        <v>44</v>
      </c>
      <c r="AS278" s="49"/>
      <c r="AT278" s="56">
        <v>276</v>
      </c>
      <c r="AU278" s="52">
        <f>COUNTIFS('1 TRIM'!$A$8:$A$15000,AT278,'1 TRIM'!$L$8:$L$15000,"Campo")</f>
        <v>0</v>
      </c>
      <c r="AV278" s="52">
        <f>COUNTIFS('1 TRIM'!$A$8:$A$15000,AT278,'1 TRIM'!$L$8:$L$15000,"Oficina")</f>
        <v>0</v>
      </c>
      <c r="AW278" s="52">
        <f>COUNTIFS('1 TRIM'!$A$8:$A$15000,AT278,'1 TRIM'!$L$8:$L$15000,"Virtual")</f>
        <v>0</v>
      </c>
      <c r="AX278" s="52">
        <f>COUNTIFS('2 TRIM'!$A$8:$A$15000,AT278,'2 TRIM'!$L$8:$L$15000,"Campo")</f>
        <v>43</v>
      </c>
      <c r="AY278" s="52">
        <f>COUNTIFS('2 TRIM'!$A$8:$A$15000,AT278,'2 TRIM'!$L$8:$L$15000,"Oficina")</f>
        <v>1</v>
      </c>
      <c r="AZ278" s="52">
        <f>COUNTIFS('2 TRIM'!$A$8:$A$15000,AT278,'2 TRIM'!$L$8:$L$15000,"Virtual")</f>
        <v>0</v>
      </c>
      <c r="BA278" s="52">
        <f>COUNTIFS('3 TRIM'!$A$8:$A$5481,AT278,'3 TRIM'!$L$8:$L$5481,"Campo")</f>
        <v>0</v>
      </c>
      <c r="BB278" s="52">
        <f>COUNTIFS('3 TRIM'!$A$8:$A$5481,AT278,'3 TRIM'!$L$8:$L$5481,"Oficina")</f>
        <v>0</v>
      </c>
      <c r="BC278" s="52">
        <f>COUNTIFS('3 TRIM'!$A$8:$A$5481,AT278,'3 TRIM'!$L$8:$L$5481,"Virtual")</f>
        <v>0</v>
      </c>
      <c r="BD278" s="50">
        <f>COUNTIFS('4 TRIM'!$A$8:$A$5161,X278,'4 TRIM'!$I$8:$I$5161,"Campo")</f>
        <v>0</v>
      </c>
      <c r="BE278" s="52">
        <f>COUNTIFS('4 TRIM'!$A$8:$A$5161,AT278,'4 TRIM'!$I$8:$I$5161,"Oficina")</f>
        <v>0</v>
      </c>
      <c r="BF278" s="52">
        <f>COUNTIFS('4 TRIM'!$A$8:$A$5161,AT278,'4 TRIM'!$I$8:$I$5161,"Virtual")</f>
        <v>0</v>
      </c>
      <c r="BG278" s="51">
        <f t="shared" si="92"/>
        <v>44</v>
      </c>
      <c r="BH278" s="49"/>
      <c r="BI278" s="56">
        <v>276</v>
      </c>
      <c r="BJ278" s="52">
        <f>SUMIFS('1 TRIM'!M$8:M$14507,'1 TRIM'!A$8:A$14507,FORMULAS!BI278)</f>
        <v>0</v>
      </c>
      <c r="BK278" s="52">
        <f>SUMIFS('2 TRIM'!M$8:M$6930,'2 TRIM'!A$8:A$6930,FORMULAS!BI278)</f>
        <v>605</v>
      </c>
      <c r="BL278" s="52">
        <f>SUMIFS('3 TRIM'!M$8:M$5481,'3 TRIM'!A$8:A$5481,FORMULAS!BK278)</f>
        <v>0</v>
      </c>
      <c r="BM278" s="52">
        <f>SUMIFS('4 TRIM'!M$8:M$5161,'4 TRIM'!A$8:A$5161,FORMULAS!BL278)</f>
        <v>0</v>
      </c>
      <c r="BN278" s="52">
        <f>SUMIFS('1 TRIM'!Q$8:Q$5507,'1 TRIM'!E$8:E$5507,FORMULAS!BM278)</f>
        <v>0</v>
      </c>
      <c r="BO278" s="49"/>
      <c r="BQ278" s="61"/>
      <c r="BR278" s="49"/>
      <c r="BS278" s="49"/>
      <c r="BT278" s="49"/>
      <c r="BU278" s="49"/>
      <c r="BV278" s="49"/>
      <c r="BW278" s="49"/>
      <c r="BX278" s="49"/>
      <c r="BY278" s="49"/>
      <c r="BZ278" s="49"/>
    </row>
    <row r="279" spans="1:78" x14ac:dyDescent="0.25">
      <c r="A279" s="56">
        <v>277</v>
      </c>
      <c r="B279" s="57">
        <f>+PLAN!I287</f>
        <v>20</v>
      </c>
      <c r="C279" s="38">
        <f t="shared" si="76"/>
        <v>137</v>
      </c>
      <c r="D279" s="39">
        <f t="shared" si="77"/>
        <v>6.85</v>
      </c>
      <c r="E279" s="58">
        <f>+PLAN!J287</f>
        <v>256</v>
      </c>
      <c r="F279" s="41">
        <f t="shared" si="78"/>
        <v>393</v>
      </c>
      <c r="G279" s="42">
        <f t="shared" si="79"/>
        <v>1.53515625</v>
      </c>
      <c r="H279" s="148">
        <f t="shared" si="80"/>
        <v>276</v>
      </c>
      <c r="I279" s="148">
        <f t="shared" si="81"/>
        <v>530</v>
      </c>
      <c r="J279" s="147">
        <f t="shared" si="82"/>
        <v>1.9202898550724639</v>
      </c>
      <c r="K279" s="59">
        <f>+PLAN!K287</f>
        <v>210</v>
      </c>
      <c r="L279" s="44">
        <f t="shared" si="83"/>
        <v>168</v>
      </c>
      <c r="M279" s="45">
        <f t="shared" si="84"/>
        <v>0.8</v>
      </c>
      <c r="N279" s="46">
        <f>+PLAN!L287</f>
        <v>114</v>
      </c>
      <c r="O279" s="47">
        <f>COUNTIF('4 TRIM'!$A$8:$A$5161,A279)</f>
        <v>0</v>
      </c>
      <c r="P279" s="48">
        <f t="shared" si="85"/>
        <v>0</v>
      </c>
      <c r="Q279" s="148">
        <f t="shared" si="86"/>
        <v>324</v>
      </c>
      <c r="R279" s="148">
        <f t="shared" si="87"/>
        <v>168</v>
      </c>
      <c r="S279" s="147">
        <f t="shared" si="88"/>
        <v>0.51851851851851849</v>
      </c>
      <c r="T279" s="149">
        <f t="shared" si="89"/>
        <v>698</v>
      </c>
      <c r="U279" s="149">
        <f>+PLAN!M287</f>
        <v>600</v>
      </c>
      <c r="V279" s="150">
        <f t="shared" si="90"/>
        <v>1.1633333333333333</v>
      </c>
      <c r="W279" s="49"/>
      <c r="X279" s="56">
        <v>277</v>
      </c>
      <c r="Y279" s="50">
        <f>COUNTIFS('1 TRIM'!$A$8:$A$10507,X279,'1 TRIM'!$J$8:$J$10507,"Programada")</f>
        <v>137</v>
      </c>
      <c r="Z279" s="50">
        <f>COUNTIFS('1 TRIM'!$A$8:$A$10507,X279,'1 TRIM'!$J$8:$J$10507,"Demanda")</f>
        <v>2</v>
      </c>
      <c r="AA279" s="50">
        <f>COUNTIFS('2 TRIM'!$A$8:$A$15000,X279,'2 TRIM'!$J$8:$J$15000,"Programada")</f>
        <v>393</v>
      </c>
      <c r="AB279" s="50">
        <f>COUNTIFS('2 TRIM'!$A$8:$A$15000,X279,'2 TRIM'!$J$8:$J$15000,"Demanda")</f>
        <v>2</v>
      </c>
      <c r="AC279" s="50">
        <f>COUNTIFS('3 TRIM'!$A$8:$A$20000,X279,'3 TRIM'!$J$8:$J$20000,"Programada")</f>
        <v>168</v>
      </c>
      <c r="AD279" s="50">
        <f>COUNTIFS('3 TRIM'!$A$8:$A$20000,X279,'3 TRIM'!$J$8:$J$20000,"Demanda")</f>
        <v>0</v>
      </c>
      <c r="AE279" s="50">
        <f>COUNTIFS('4 TRIM'!$A$8:$A$10161,X279,'4 TRIM'!$G$8:$G$10161,"Programada")</f>
        <v>0</v>
      </c>
      <c r="AF279" s="50">
        <f>COUNTIFS('4 TRIM'!$A$8:$A$10161,X279,'4 TRIM'!$G$8:$G$10161,"Demanda")</f>
        <v>0</v>
      </c>
      <c r="AG279" s="51">
        <f t="shared" si="75"/>
        <v>702</v>
      </c>
      <c r="AH279" s="49"/>
      <c r="AI279" s="56">
        <v>277</v>
      </c>
      <c r="AJ279" s="50">
        <f>COUNTIFS('1 TRIM'!$A$8:$A$15000,AI279,'1 TRIM'!$K$8:$K$15000,"Interno")</f>
        <v>1</v>
      </c>
      <c r="AK279" s="50">
        <f>COUNTIFS('1 TRIM'!$A$8:$A$15000,AI279,'1 TRIM'!$K$8:$K$15000,"Externo")</f>
        <v>138</v>
      </c>
      <c r="AL279" s="50">
        <f>COUNTIFS('2 TRIM'!$A$8:$A$15000,AI279,'2 TRIM'!$K$8:$K$15000,"Interno")</f>
        <v>1</v>
      </c>
      <c r="AM279" s="50">
        <f>COUNTIFS('2 TRIM'!$A$8:$A$15000,AI279,'2 TRIM'!$K$8:$K$15000,"Externo")</f>
        <v>394</v>
      </c>
      <c r="AN279" s="50">
        <f>COUNTIFS('3 TRIM'!A$8:A$5481,AI279,'3 TRIM'!K$8:K$5481,"Interno")</f>
        <v>0</v>
      </c>
      <c r="AO279" s="50">
        <f>COUNTIFS('3 TRIM'!A$8:A$5481,AI279,'3 TRIM'!K$8:K$5481,"Externo")</f>
        <v>111</v>
      </c>
      <c r="AP279" s="50">
        <f>COUNTIFS('4 TRIM'!A$8:A$5161,AI279,'4 TRIM'!H$8:H$5161,"Interno")</f>
        <v>0</v>
      </c>
      <c r="AQ279" s="50">
        <f>COUNTIFS('4 TRIM'!A$8:A$5161,AI279,'4 TRIM'!H$8:H$5161,"Externo")</f>
        <v>0</v>
      </c>
      <c r="AR279" s="51">
        <f t="shared" si="91"/>
        <v>645</v>
      </c>
      <c r="AS279" s="49"/>
      <c r="AT279" s="56">
        <v>277</v>
      </c>
      <c r="AU279" s="52">
        <f>COUNTIFS('1 TRIM'!$A$8:$A$15000,AT279,'1 TRIM'!$L$8:$L$15000,"Campo")</f>
        <v>129</v>
      </c>
      <c r="AV279" s="52">
        <f>COUNTIFS('1 TRIM'!$A$8:$A$15000,AT279,'1 TRIM'!$L$8:$L$15000,"Oficina")</f>
        <v>1</v>
      </c>
      <c r="AW279" s="52">
        <f>COUNTIFS('1 TRIM'!$A$8:$A$15000,AT279,'1 TRIM'!$L$8:$L$15000,"Virtual")</f>
        <v>9</v>
      </c>
      <c r="AX279" s="52">
        <f>COUNTIFS('2 TRIM'!$A$8:$A$15000,AT279,'2 TRIM'!$L$8:$L$15000,"Campo")</f>
        <v>360</v>
      </c>
      <c r="AY279" s="52">
        <f>COUNTIFS('2 TRIM'!$A$8:$A$15000,AT279,'2 TRIM'!$L$8:$L$15000,"Oficina")</f>
        <v>5</v>
      </c>
      <c r="AZ279" s="52">
        <f>COUNTIFS('2 TRIM'!$A$8:$A$15000,AT279,'2 TRIM'!$L$8:$L$15000,"Virtual")</f>
        <v>30</v>
      </c>
      <c r="BA279" s="52">
        <f>COUNTIFS('3 TRIM'!$A$8:$A$5481,AT279,'3 TRIM'!$L$8:$L$5481,"Campo")</f>
        <v>102</v>
      </c>
      <c r="BB279" s="52">
        <f>COUNTIFS('3 TRIM'!$A$8:$A$5481,AT279,'3 TRIM'!$L$8:$L$5481,"Oficina")</f>
        <v>0</v>
      </c>
      <c r="BC279" s="52">
        <f>COUNTIFS('3 TRIM'!$A$8:$A$5481,AT279,'3 TRIM'!$L$8:$L$5481,"Virtual")</f>
        <v>9</v>
      </c>
      <c r="BD279" s="50">
        <f>COUNTIFS('4 TRIM'!$A$8:$A$5161,X279,'4 TRIM'!$I$8:$I$5161,"Campo")</f>
        <v>0</v>
      </c>
      <c r="BE279" s="52">
        <f>COUNTIFS('4 TRIM'!$A$8:$A$5161,AT279,'4 TRIM'!$I$8:$I$5161,"Oficina")</f>
        <v>0</v>
      </c>
      <c r="BF279" s="52">
        <f>COUNTIFS('4 TRIM'!$A$8:$A$5161,AT279,'4 TRIM'!$I$8:$I$5161,"Virtual")</f>
        <v>0</v>
      </c>
      <c r="BG279" s="51">
        <f t="shared" si="92"/>
        <v>645</v>
      </c>
      <c r="BH279" s="49"/>
      <c r="BI279" s="56">
        <v>277</v>
      </c>
      <c r="BJ279" s="52">
        <f>SUMIFS('1 TRIM'!M$8:M$14507,'1 TRIM'!A$8:A$14507,FORMULAS!BI279)</f>
        <v>1028</v>
      </c>
      <c r="BK279" s="52">
        <f>SUMIFS('2 TRIM'!M$8:M$6930,'2 TRIM'!A$8:A$6930,FORMULAS!BI279)</f>
        <v>914</v>
      </c>
      <c r="BL279" s="52">
        <f>SUMIFS('3 TRIM'!M$8:M$5481,'3 TRIM'!A$8:A$5481,FORMULAS!BK279)</f>
        <v>0</v>
      </c>
      <c r="BM279" s="52">
        <f>SUMIFS('4 TRIM'!M$8:M$5161,'4 TRIM'!A$8:A$5161,FORMULAS!BL279)</f>
        <v>0</v>
      </c>
      <c r="BN279" s="52">
        <f>SUMIFS('1 TRIM'!Q$8:Q$5507,'1 TRIM'!E$8:E$5507,FORMULAS!BM279)</f>
        <v>0</v>
      </c>
      <c r="BO279" s="49"/>
      <c r="BQ279" s="61"/>
      <c r="BR279" s="49"/>
      <c r="BS279" s="49"/>
      <c r="BT279" s="49"/>
      <c r="BU279" s="49"/>
      <c r="BV279" s="49"/>
      <c r="BW279" s="49"/>
      <c r="BX279" s="49"/>
      <c r="BY279" s="49"/>
      <c r="BZ279" s="49"/>
    </row>
    <row r="280" spans="1:78" x14ac:dyDescent="0.25">
      <c r="A280" s="56">
        <v>278</v>
      </c>
      <c r="B280" s="57">
        <f>+PLAN!I288</f>
        <v>29</v>
      </c>
      <c r="C280" s="38">
        <f t="shared" si="76"/>
        <v>0</v>
      </c>
      <c r="D280" s="39">
        <f t="shared" si="77"/>
        <v>0</v>
      </c>
      <c r="E280" s="58">
        <f>+PLAN!J288</f>
        <v>29</v>
      </c>
      <c r="F280" s="41">
        <f t="shared" si="78"/>
        <v>30</v>
      </c>
      <c r="G280" s="42">
        <f t="shared" si="79"/>
        <v>1.0344827586206897</v>
      </c>
      <c r="H280" s="148">
        <f t="shared" si="80"/>
        <v>58</v>
      </c>
      <c r="I280" s="148">
        <f t="shared" si="81"/>
        <v>30</v>
      </c>
      <c r="J280" s="147">
        <f t="shared" si="82"/>
        <v>0.51724137931034486</v>
      </c>
      <c r="K280" s="59">
        <f>+PLAN!K288</f>
        <v>29</v>
      </c>
      <c r="L280" s="44">
        <f t="shared" si="83"/>
        <v>59</v>
      </c>
      <c r="M280" s="45">
        <f t="shared" si="84"/>
        <v>2.0344827586206895</v>
      </c>
      <c r="N280" s="46">
        <f>+PLAN!L288</f>
        <v>29</v>
      </c>
      <c r="O280" s="47">
        <f>COUNTIF('4 TRIM'!$A$8:$A$5161,A280)</f>
        <v>0</v>
      </c>
      <c r="P280" s="48">
        <f t="shared" si="85"/>
        <v>0</v>
      </c>
      <c r="Q280" s="148">
        <f t="shared" si="86"/>
        <v>58</v>
      </c>
      <c r="R280" s="148">
        <f t="shared" si="87"/>
        <v>59</v>
      </c>
      <c r="S280" s="147">
        <f t="shared" si="88"/>
        <v>1.0172413793103448</v>
      </c>
      <c r="T280" s="149">
        <f t="shared" si="89"/>
        <v>89</v>
      </c>
      <c r="U280" s="149">
        <f>+PLAN!M288</f>
        <v>116</v>
      </c>
      <c r="V280" s="150">
        <f t="shared" si="90"/>
        <v>0.76724137931034486</v>
      </c>
      <c r="W280" s="49"/>
      <c r="X280" s="56">
        <v>278</v>
      </c>
      <c r="Y280" s="50">
        <f>COUNTIFS('1 TRIM'!$A$8:$A$10507,X280,'1 TRIM'!$J$8:$J$10507,"Programada")</f>
        <v>0</v>
      </c>
      <c r="Z280" s="50">
        <f>COUNTIFS('1 TRIM'!$A$8:$A$10507,X280,'1 TRIM'!$J$8:$J$10507,"Demanda")</f>
        <v>0</v>
      </c>
      <c r="AA280" s="50">
        <f>COUNTIFS('2 TRIM'!$A$8:$A$15000,X280,'2 TRIM'!$J$8:$J$15000,"Programada")</f>
        <v>30</v>
      </c>
      <c r="AB280" s="50">
        <f>COUNTIFS('2 TRIM'!$A$8:$A$15000,X280,'2 TRIM'!$J$8:$J$15000,"Demanda")</f>
        <v>0</v>
      </c>
      <c r="AC280" s="50">
        <f>COUNTIFS('3 TRIM'!$A$8:$A$20000,X280,'3 TRIM'!$J$8:$J$20000,"Programada")</f>
        <v>59</v>
      </c>
      <c r="AD280" s="50">
        <f>COUNTIFS('3 TRIM'!$A$8:$A$20000,X280,'3 TRIM'!$J$8:$J$20000,"Demanda")</f>
        <v>0</v>
      </c>
      <c r="AE280" s="50">
        <f>COUNTIFS('4 TRIM'!$A$8:$A$10161,X280,'4 TRIM'!$G$8:$G$10161,"Programada")</f>
        <v>0</v>
      </c>
      <c r="AF280" s="50">
        <f>COUNTIFS('4 TRIM'!$A$8:$A$10161,X280,'4 TRIM'!$G$8:$G$10161,"Demanda")</f>
        <v>0</v>
      </c>
      <c r="AG280" s="51">
        <f t="shared" si="75"/>
        <v>89</v>
      </c>
      <c r="AH280" s="49"/>
      <c r="AI280" s="56">
        <v>278</v>
      </c>
      <c r="AJ280" s="50">
        <f>COUNTIFS('1 TRIM'!$A$8:$A$15000,AI280,'1 TRIM'!$K$8:$K$15000,"Interno")</f>
        <v>0</v>
      </c>
      <c r="AK280" s="50">
        <f>COUNTIFS('1 TRIM'!$A$8:$A$15000,AI280,'1 TRIM'!$K$8:$K$15000,"Externo")</f>
        <v>0</v>
      </c>
      <c r="AL280" s="50">
        <f>COUNTIFS('2 TRIM'!$A$8:$A$15000,AI280,'2 TRIM'!$K$8:$K$15000,"Interno")</f>
        <v>1</v>
      </c>
      <c r="AM280" s="50">
        <f>COUNTIFS('2 TRIM'!$A$8:$A$15000,AI280,'2 TRIM'!$K$8:$K$15000,"Externo")</f>
        <v>29</v>
      </c>
      <c r="AN280" s="50">
        <f>COUNTIFS('3 TRIM'!A$8:A$5481,AI280,'3 TRIM'!K$8:K$5481,"Interno")</f>
        <v>43</v>
      </c>
      <c r="AO280" s="50">
        <f>COUNTIFS('3 TRIM'!A$8:A$5481,AI280,'3 TRIM'!K$8:K$5481,"Externo")</f>
        <v>2</v>
      </c>
      <c r="AP280" s="50">
        <f>COUNTIFS('4 TRIM'!A$8:A$5161,AI280,'4 TRIM'!H$8:H$5161,"Interno")</f>
        <v>0</v>
      </c>
      <c r="AQ280" s="50">
        <f>COUNTIFS('4 TRIM'!A$8:A$5161,AI280,'4 TRIM'!H$8:H$5161,"Externo")</f>
        <v>0</v>
      </c>
      <c r="AR280" s="51">
        <f t="shared" si="91"/>
        <v>75</v>
      </c>
      <c r="AS280" s="49"/>
      <c r="AT280" s="56">
        <v>278</v>
      </c>
      <c r="AU280" s="52">
        <f>COUNTIFS('1 TRIM'!$A$8:$A$15000,AT280,'1 TRIM'!$L$8:$L$15000,"Campo")</f>
        <v>0</v>
      </c>
      <c r="AV280" s="52">
        <f>COUNTIFS('1 TRIM'!$A$8:$A$15000,AT280,'1 TRIM'!$L$8:$L$15000,"Oficina")</f>
        <v>0</v>
      </c>
      <c r="AW280" s="52">
        <f>COUNTIFS('1 TRIM'!$A$8:$A$15000,AT280,'1 TRIM'!$L$8:$L$15000,"Virtual")</f>
        <v>0</v>
      </c>
      <c r="AX280" s="52">
        <f>COUNTIFS('2 TRIM'!$A$8:$A$15000,AT280,'2 TRIM'!$L$8:$L$15000,"Campo")</f>
        <v>30</v>
      </c>
      <c r="AY280" s="52">
        <f>COUNTIFS('2 TRIM'!$A$8:$A$15000,AT280,'2 TRIM'!$L$8:$L$15000,"Oficina")</f>
        <v>0</v>
      </c>
      <c r="AZ280" s="52">
        <f>COUNTIFS('2 TRIM'!$A$8:$A$15000,AT280,'2 TRIM'!$L$8:$L$15000,"Virtual")</f>
        <v>0</v>
      </c>
      <c r="BA280" s="52">
        <f>COUNTIFS('3 TRIM'!$A$8:$A$5481,AT280,'3 TRIM'!$L$8:$L$5481,"Campo")</f>
        <v>45</v>
      </c>
      <c r="BB280" s="52">
        <f>COUNTIFS('3 TRIM'!$A$8:$A$5481,AT280,'3 TRIM'!$L$8:$L$5481,"Oficina")</f>
        <v>0</v>
      </c>
      <c r="BC280" s="52">
        <f>COUNTIFS('3 TRIM'!$A$8:$A$5481,AT280,'3 TRIM'!$L$8:$L$5481,"Virtual")</f>
        <v>0</v>
      </c>
      <c r="BD280" s="50">
        <f>COUNTIFS('4 TRIM'!$A$8:$A$5161,X280,'4 TRIM'!$I$8:$I$5161,"Campo")</f>
        <v>0</v>
      </c>
      <c r="BE280" s="52">
        <f>COUNTIFS('4 TRIM'!$A$8:$A$5161,AT280,'4 TRIM'!$I$8:$I$5161,"Oficina")</f>
        <v>0</v>
      </c>
      <c r="BF280" s="52">
        <f>COUNTIFS('4 TRIM'!$A$8:$A$5161,AT280,'4 TRIM'!$I$8:$I$5161,"Virtual")</f>
        <v>0</v>
      </c>
      <c r="BG280" s="51">
        <f t="shared" si="92"/>
        <v>75</v>
      </c>
      <c r="BH280" s="49"/>
      <c r="BI280" s="56">
        <v>278</v>
      </c>
      <c r="BJ280" s="52">
        <f>SUMIFS('1 TRIM'!M$8:M$14507,'1 TRIM'!A$8:A$14507,FORMULAS!BI280)</f>
        <v>0</v>
      </c>
      <c r="BK280" s="52">
        <f>SUMIFS('2 TRIM'!M$8:M$6930,'2 TRIM'!A$8:A$6930,FORMULAS!BI280)</f>
        <v>34</v>
      </c>
      <c r="BL280" s="52">
        <f>SUMIFS('3 TRIM'!M$8:M$5481,'3 TRIM'!A$8:A$5481,FORMULAS!BK280)</f>
        <v>5532</v>
      </c>
      <c r="BM280" s="52">
        <f>SUMIFS('4 TRIM'!M$8:M$5161,'4 TRIM'!A$8:A$5161,FORMULAS!BL280)</f>
        <v>0</v>
      </c>
      <c r="BN280" s="52">
        <f>SUMIFS('1 TRIM'!Q$8:Q$5507,'1 TRIM'!E$8:E$5507,FORMULAS!BM280)</f>
        <v>0</v>
      </c>
      <c r="BO280" s="49"/>
      <c r="BQ280" s="61"/>
      <c r="BR280" s="49"/>
      <c r="BS280" s="49"/>
      <c r="BT280" s="49"/>
      <c r="BU280" s="49"/>
      <c r="BV280" s="49"/>
      <c r="BW280" s="49"/>
      <c r="BX280" s="49"/>
      <c r="BY280" s="49"/>
      <c r="BZ280" s="49"/>
    </row>
    <row r="281" spans="1:78" x14ac:dyDescent="0.25">
      <c r="A281" s="56">
        <v>279</v>
      </c>
      <c r="B281" s="57">
        <f>+PLAN!I289</f>
        <v>40</v>
      </c>
      <c r="C281" s="38">
        <f t="shared" si="76"/>
        <v>46</v>
      </c>
      <c r="D281" s="39">
        <f t="shared" si="77"/>
        <v>1.1499999999999999</v>
      </c>
      <c r="E281" s="58">
        <f>+PLAN!J289</f>
        <v>120</v>
      </c>
      <c r="F281" s="41">
        <f t="shared" si="78"/>
        <v>170</v>
      </c>
      <c r="G281" s="42">
        <f t="shared" si="79"/>
        <v>1.4166666666666667</v>
      </c>
      <c r="H281" s="148">
        <f t="shared" si="80"/>
        <v>160</v>
      </c>
      <c r="I281" s="148">
        <f t="shared" si="81"/>
        <v>216</v>
      </c>
      <c r="J281" s="147">
        <f t="shared" si="82"/>
        <v>1.35</v>
      </c>
      <c r="K281" s="59">
        <f>+PLAN!K289</f>
        <v>120</v>
      </c>
      <c r="L281" s="44">
        <f t="shared" si="83"/>
        <v>106</v>
      </c>
      <c r="M281" s="45">
        <f t="shared" si="84"/>
        <v>0.8833333333333333</v>
      </c>
      <c r="N281" s="46">
        <f>+PLAN!L289</f>
        <v>40</v>
      </c>
      <c r="O281" s="47">
        <f>COUNTIF('4 TRIM'!$A$8:$A$5161,A281)</f>
        <v>0</v>
      </c>
      <c r="P281" s="48">
        <f t="shared" si="85"/>
        <v>0</v>
      </c>
      <c r="Q281" s="148">
        <f t="shared" si="86"/>
        <v>160</v>
      </c>
      <c r="R281" s="148">
        <f t="shared" si="87"/>
        <v>106</v>
      </c>
      <c r="S281" s="147">
        <f t="shared" si="88"/>
        <v>0.66249999999999998</v>
      </c>
      <c r="T281" s="149">
        <f t="shared" si="89"/>
        <v>322</v>
      </c>
      <c r="U281" s="149">
        <f>+PLAN!M289</f>
        <v>320</v>
      </c>
      <c r="V281" s="150">
        <f t="shared" si="90"/>
        <v>1.0062500000000001</v>
      </c>
      <c r="W281" s="49"/>
      <c r="X281" s="56">
        <v>279</v>
      </c>
      <c r="Y281" s="50">
        <f>COUNTIFS('1 TRIM'!$A$8:$A$10507,X281,'1 TRIM'!$J$8:$J$10507,"Programada")</f>
        <v>46</v>
      </c>
      <c r="Z281" s="50">
        <f>COUNTIFS('1 TRIM'!$A$8:$A$10507,X281,'1 TRIM'!$J$8:$J$10507,"Demanda")</f>
        <v>0</v>
      </c>
      <c r="AA281" s="50">
        <f>COUNTIFS('2 TRIM'!$A$8:$A$15000,X281,'2 TRIM'!$J$8:$J$15000,"Programada")</f>
        <v>170</v>
      </c>
      <c r="AB281" s="50">
        <f>COUNTIFS('2 TRIM'!$A$8:$A$15000,X281,'2 TRIM'!$J$8:$J$15000,"Demanda")</f>
        <v>4</v>
      </c>
      <c r="AC281" s="50">
        <f>COUNTIFS('3 TRIM'!$A$8:$A$20000,X281,'3 TRIM'!$J$8:$J$20000,"Programada")</f>
        <v>106</v>
      </c>
      <c r="AD281" s="50">
        <f>COUNTIFS('3 TRIM'!$A$8:$A$20000,X281,'3 TRIM'!$J$8:$J$20000,"Demanda")</f>
        <v>2</v>
      </c>
      <c r="AE281" s="50">
        <f>COUNTIFS('4 TRIM'!$A$8:$A$10161,X281,'4 TRIM'!$G$8:$G$10161,"Programada")</f>
        <v>0</v>
      </c>
      <c r="AF281" s="50">
        <f>COUNTIFS('4 TRIM'!$A$8:$A$10161,X281,'4 TRIM'!$G$8:$G$10161,"Demanda")</f>
        <v>0</v>
      </c>
      <c r="AG281" s="51">
        <f t="shared" si="75"/>
        <v>328</v>
      </c>
      <c r="AH281" s="49"/>
      <c r="AI281" s="56">
        <v>279</v>
      </c>
      <c r="AJ281" s="50">
        <f>COUNTIFS('1 TRIM'!$A$8:$A$15000,AI281,'1 TRIM'!$K$8:$K$15000,"Interno")</f>
        <v>43</v>
      </c>
      <c r="AK281" s="50">
        <f>COUNTIFS('1 TRIM'!$A$8:$A$15000,AI281,'1 TRIM'!$K$8:$K$15000,"Externo")</f>
        <v>3</v>
      </c>
      <c r="AL281" s="50">
        <f>COUNTIFS('2 TRIM'!$A$8:$A$15000,AI281,'2 TRIM'!$K$8:$K$15000,"Interno")</f>
        <v>111</v>
      </c>
      <c r="AM281" s="50">
        <f>COUNTIFS('2 TRIM'!$A$8:$A$15000,AI281,'2 TRIM'!$K$8:$K$15000,"Externo")</f>
        <v>63</v>
      </c>
      <c r="AN281" s="50">
        <f>COUNTIFS('3 TRIM'!A$8:A$5481,AI281,'3 TRIM'!K$8:K$5481,"Interno")</f>
        <v>51</v>
      </c>
      <c r="AO281" s="50">
        <f>COUNTIFS('3 TRIM'!A$8:A$5481,AI281,'3 TRIM'!K$8:K$5481,"Externo")</f>
        <v>22</v>
      </c>
      <c r="AP281" s="50">
        <f>COUNTIFS('4 TRIM'!A$8:A$5161,AI281,'4 TRIM'!H$8:H$5161,"Interno")</f>
        <v>0</v>
      </c>
      <c r="AQ281" s="50">
        <f>COUNTIFS('4 TRIM'!A$8:A$5161,AI281,'4 TRIM'!H$8:H$5161,"Externo")</f>
        <v>0</v>
      </c>
      <c r="AR281" s="51">
        <f t="shared" si="91"/>
        <v>293</v>
      </c>
      <c r="AS281" s="49"/>
      <c r="AT281" s="56">
        <v>279</v>
      </c>
      <c r="AU281" s="52">
        <f>COUNTIFS('1 TRIM'!$A$8:$A$15000,AT281,'1 TRIM'!$L$8:$L$15000,"Campo")</f>
        <v>30</v>
      </c>
      <c r="AV281" s="52">
        <f>COUNTIFS('1 TRIM'!$A$8:$A$15000,AT281,'1 TRIM'!$L$8:$L$15000,"Oficina")</f>
        <v>16</v>
      </c>
      <c r="AW281" s="52">
        <f>COUNTIFS('1 TRIM'!$A$8:$A$15000,AT281,'1 TRIM'!$L$8:$L$15000,"Virtual")</f>
        <v>0</v>
      </c>
      <c r="AX281" s="52">
        <f>COUNTIFS('2 TRIM'!$A$8:$A$15000,AT281,'2 TRIM'!$L$8:$L$15000,"Campo")</f>
        <v>120</v>
      </c>
      <c r="AY281" s="52">
        <f>COUNTIFS('2 TRIM'!$A$8:$A$15000,AT281,'2 TRIM'!$L$8:$L$15000,"Oficina")</f>
        <v>36</v>
      </c>
      <c r="AZ281" s="52">
        <f>COUNTIFS('2 TRIM'!$A$8:$A$15000,AT281,'2 TRIM'!$L$8:$L$15000,"Virtual")</f>
        <v>18</v>
      </c>
      <c r="BA281" s="52">
        <f>COUNTIFS('3 TRIM'!$A$8:$A$5481,AT281,'3 TRIM'!$L$8:$L$5481,"Campo")</f>
        <v>45</v>
      </c>
      <c r="BB281" s="52">
        <f>COUNTIFS('3 TRIM'!$A$8:$A$5481,AT281,'3 TRIM'!$L$8:$L$5481,"Oficina")</f>
        <v>17</v>
      </c>
      <c r="BC281" s="52">
        <f>COUNTIFS('3 TRIM'!$A$8:$A$5481,AT281,'3 TRIM'!$L$8:$L$5481,"Virtual")</f>
        <v>11</v>
      </c>
      <c r="BD281" s="50">
        <f>COUNTIFS('4 TRIM'!$A$8:$A$5161,X281,'4 TRIM'!$I$8:$I$5161,"Campo")</f>
        <v>0</v>
      </c>
      <c r="BE281" s="52">
        <f>COUNTIFS('4 TRIM'!$A$8:$A$5161,AT281,'4 TRIM'!$I$8:$I$5161,"Oficina")</f>
        <v>0</v>
      </c>
      <c r="BF281" s="52">
        <f>COUNTIFS('4 TRIM'!$A$8:$A$5161,AT281,'4 TRIM'!$I$8:$I$5161,"Virtual")</f>
        <v>0</v>
      </c>
      <c r="BG281" s="51">
        <f t="shared" si="92"/>
        <v>293</v>
      </c>
      <c r="BH281" s="49"/>
      <c r="BI281" s="56">
        <v>279</v>
      </c>
      <c r="BJ281" s="52">
        <f>SUMIFS('1 TRIM'!M$8:M$14507,'1 TRIM'!A$8:A$14507,FORMULAS!BI281)</f>
        <v>113</v>
      </c>
      <c r="BK281" s="52">
        <f>SUMIFS('2 TRIM'!M$8:M$6930,'2 TRIM'!A$8:A$6930,FORMULAS!BI281)</f>
        <v>181</v>
      </c>
      <c r="BL281" s="52">
        <f>SUMIFS('3 TRIM'!M$8:M$5481,'3 TRIM'!A$8:A$5481,FORMULAS!BK281)</f>
        <v>0</v>
      </c>
      <c r="BM281" s="52">
        <f>SUMIFS('4 TRIM'!M$8:M$5161,'4 TRIM'!A$8:A$5161,FORMULAS!BL281)</f>
        <v>0</v>
      </c>
      <c r="BN281" s="52">
        <f>SUMIFS('1 TRIM'!Q$8:Q$5507,'1 TRIM'!E$8:E$5507,FORMULAS!BM281)</f>
        <v>0</v>
      </c>
      <c r="BO281" s="49"/>
      <c r="BQ281" s="61"/>
      <c r="BR281" s="49"/>
      <c r="BS281" s="49"/>
      <c r="BT281" s="49"/>
      <c r="BU281" s="49"/>
      <c r="BV281" s="49"/>
      <c r="BW281" s="49"/>
      <c r="BX281" s="49"/>
      <c r="BY281" s="49"/>
      <c r="BZ281" s="49"/>
    </row>
    <row r="282" spans="1:78" x14ac:dyDescent="0.25">
      <c r="A282" s="56">
        <v>280</v>
      </c>
      <c r="B282" s="57">
        <f>+PLAN!I290</f>
        <v>12</v>
      </c>
      <c r="C282" s="38">
        <f t="shared" si="76"/>
        <v>12</v>
      </c>
      <c r="D282" s="39">
        <f t="shared" si="77"/>
        <v>1</v>
      </c>
      <c r="E282" s="58">
        <f>+PLAN!J290</f>
        <v>44</v>
      </c>
      <c r="F282" s="41">
        <f t="shared" si="78"/>
        <v>47</v>
      </c>
      <c r="G282" s="42">
        <f t="shared" si="79"/>
        <v>1.0681818181818181</v>
      </c>
      <c r="H282" s="148">
        <f t="shared" si="80"/>
        <v>56</v>
      </c>
      <c r="I282" s="148">
        <f t="shared" si="81"/>
        <v>59</v>
      </c>
      <c r="J282" s="147">
        <f t="shared" si="82"/>
        <v>1.0535714285714286</v>
      </c>
      <c r="K282" s="59">
        <f>+PLAN!K290</f>
        <v>44</v>
      </c>
      <c r="L282" s="44">
        <f t="shared" si="83"/>
        <v>43</v>
      </c>
      <c r="M282" s="45">
        <f t="shared" si="84"/>
        <v>0.97727272727272729</v>
      </c>
      <c r="N282" s="46">
        <f>+PLAN!L290</f>
        <v>20</v>
      </c>
      <c r="O282" s="47">
        <f>COUNTIF('4 TRIM'!$A$8:$A$5161,A282)</f>
        <v>0</v>
      </c>
      <c r="P282" s="48">
        <f t="shared" si="85"/>
        <v>0</v>
      </c>
      <c r="Q282" s="148">
        <f t="shared" si="86"/>
        <v>64</v>
      </c>
      <c r="R282" s="148">
        <f t="shared" si="87"/>
        <v>43</v>
      </c>
      <c r="S282" s="147">
        <f t="shared" si="88"/>
        <v>0.671875</v>
      </c>
      <c r="T282" s="149">
        <f t="shared" si="89"/>
        <v>102</v>
      </c>
      <c r="U282" s="149">
        <f>+PLAN!M290</f>
        <v>120</v>
      </c>
      <c r="V282" s="150">
        <f t="shared" si="90"/>
        <v>0.85</v>
      </c>
      <c r="W282" s="49"/>
      <c r="X282" s="56">
        <v>280</v>
      </c>
      <c r="Y282" s="50">
        <f>COUNTIFS('1 TRIM'!$A$8:$A$10507,X282,'1 TRIM'!$J$8:$J$10507,"Programada")</f>
        <v>12</v>
      </c>
      <c r="Z282" s="50">
        <f>COUNTIFS('1 TRIM'!$A$8:$A$10507,X282,'1 TRIM'!$J$8:$J$10507,"Demanda")</f>
        <v>0</v>
      </c>
      <c r="AA282" s="50">
        <f>COUNTIFS('2 TRIM'!$A$8:$A$15000,X282,'2 TRIM'!$J$8:$J$15000,"Programada")</f>
        <v>47</v>
      </c>
      <c r="AB282" s="50">
        <f>COUNTIFS('2 TRIM'!$A$8:$A$15000,X282,'2 TRIM'!$J$8:$J$15000,"Demanda")</f>
        <v>0</v>
      </c>
      <c r="AC282" s="50">
        <f>COUNTIFS('3 TRIM'!$A$8:$A$20000,X282,'3 TRIM'!$J$8:$J$20000,"Programada")</f>
        <v>43</v>
      </c>
      <c r="AD282" s="50">
        <f>COUNTIFS('3 TRIM'!$A$8:$A$20000,X282,'3 TRIM'!$J$8:$J$20000,"Demanda")</f>
        <v>0</v>
      </c>
      <c r="AE282" s="50">
        <f>COUNTIFS('4 TRIM'!$A$8:$A$10161,X282,'4 TRIM'!$G$8:$G$10161,"Programada")</f>
        <v>0</v>
      </c>
      <c r="AF282" s="50">
        <f>COUNTIFS('4 TRIM'!$A$8:$A$10161,X282,'4 TRIM'!$G$8:$G$10161,"Demanda")</f>
        <v>0</v>
      </c>
      <c r="AG282" s="51">
        <f t="shared" si="75"/>
        <v>102</v>
      </c>
      <c r="AH282" s="49"/>
      <c r="AI282" s="56">
        <v>280</v>
      </c>
      <c r="AJ282" s="50">
        <f>COUNTIFS('1 TRIM'!$A$8:$A$15000,AI282,'1 TRIM'!$K$8:$K$15000,"Interno")</f>
        <v>0</v>
      </c>
      <c r="AK282" s="50">
        <f>COUNTIFS('1 TRIM'!$A$8:$A$15000,AI282,'1 TRIM'!$K$8:$K$15000,"Externo")</f>
        <v>12</v>
      </c>
      <c r="AL282" s="50">
        <f>COUNTIFS('2 TRIM'!$A$8:$A$15000,AI282,'2 TRIM'!$K$8:$K$15000,"Interno")</f>
        <v>1</v>
      </c>
      <c r="AM282" s="50">
        <f>COUNTIFS('2 TRIM'!$A$8:$A$15000,AI282,'2 TRIM'!$K$8:$K$15000,"Externo")</f>
        <v>46</v>
      </c>
      <c r="AN282" s="50">
        <f>COUNTIFS('3 TRIM'!A$8:A$5481,AI282,'3 TRIM'!K$8:K$5481,"Interno")</f>
        <v>0</v>
      </c>
      <c r="AO282" s="50">
        <f>COUNTIFS('3 TRIM'!A$8:A$5481,AI282,'3 TRIM'!K$8:K$5481,"Externo")</f>
        <v>35</v>
      </c>
      <c r="AP282" s="50">
        <f>COUNTIFS('4 TRIM'!A$8:A$5161,AI282,'4 TRIM'!H$8:H$5161,"Interno")</f>
        <v>0</v>
      </c>
      <c r="AQ282" s="50">
        <f>COUNTIFS('4 TRIM'!A$8:A$5161,AI282,'4 TRIM'!H$8:H$5161,"Externo")</f>
        <v>0</v>
      </c>
      <c r="AR282" s="51">
        <f t="shared" si="91"/>
        <v>94</v>
      </c>
      <c r="AS282" s="49"/>
      <c r="AT282" s="56">
        <v>280</v>
      </c>
      <c r="AU282" s="52">
        <f>COUNTIFS('1 TRIM'!$A$8:$A$15000,AT282,'1 TRIM'!$L$8:$L$15000,"Campo")</f>
        <v>10</v>
      </c>
      <c r="AV282" s="52">
        <f>COUNTIFS('1 TRIM'!$A$8:$A$15000,AT282,'1 TRIM'!$L$8:$L$15000,"Oficina")</f>
        <v>2</v>
      </c>
      <c r="AW282" s="52">
        <f>COUNTIFS('1 TRIM'!$A$8:$A$15000,AT282,'1 TRIM'!$L$8:$L$15000,"Virtual")</f>
        <v>0</v>
      </c>
      <c r="AX282" s="52">
        <f>COUNTIFS('2 TRIM'!$A$8:$A$15000,AT282,'2 TRIM'!$L$8:$L$15000,"Campo")</f>
        <v>44</v>
      </c>
      <c r="AY282" s="52">
        <f>COUNTIFS('2 TRIM'!$A$8:$A$15000,AT282,'2 TRIM'!$L$8:$L$15000,"Oficina")</f>
        <v>0</v>
      </c>
      <c r="AZ282" s="52">
        <f>COUNTIFS('2 TRIM'!$A$8:$A$15000,AT282,'2 TRIM'!$L$8:$L$15000,"Virtual")</f>
        <v>3</v>
      </c>
      <c r="BA282" s="52">
        <f>COUNTIFS('3 TRIM'!$A$8:$A$5481,AT282,'3 TRIM'!$L$8:$L$5481,"Campo")</f>
        <v>33</v>
      </c>
      <c r="BB282" s="52">
        <f>COUNTIFS('3 TRIM'!$A$8:$A$5481,AT282,'3 TRIM'!$L$8:$L$5481,"Oficina")</f>
        <v>0</v>
      </c>
      <c r="BC282" s="52">
        <f>COUNTIFS('3 TRIM'!$A$8:$A$5481,AT282,'3 TRIM'!$L$8:$L$5481,"Virtual")</f>
        <v>2</v>
      </c>
      <c r="BD282" s="50">
        <f>COUNTIFS('4 TRIM'!$A$8:$A$5161,X282,'4 TRIM'!$I$8:$I$5161,"Campo")</f>
        <v>0</v>
      </c>
      <c r="BE282" s="52">
        <f>COUNTIFS('4 TRIM'!$A$8:$A$5161,AT282,'4 TRIM'!$I$8:$I$5161,"Oficina")</f>
        <v>0</v>
      </c>
      <c r="BF282" s="52">
        <f>COUNTIFS('4 TRIM'!$A$8:$A$5161,AT282,'4 TRIM'!$I$8:$I$5161,"Virtual")</f>
        <v>0</v>
      </c>
      <c r="BG282" s="51">
        <f t="shared" si="92"/>
        <v>94</v>
      </c>
      <c r="BH282" s="49"/>
      <c r="BI282" s="56">
        <v>280</v>
      </c>
      <c r="BJ282" s="52">
        <f>SUMIFS('1 TRIM'!M$8:M$14507,'1 TRIM'!A$8:A$14507,FORMULAS!BI282)</f>
        <v>867</v>
      </c>
      <c r="BK282" s="52">
        <f>SUMIFS('2 TRIM'!M$8:M$6930,'2 TRIM'!A$8:A$6930,FORMULAS!BI282)</f>
        <v>3461</v>
      </c>
      <c r="BL282" s="52">
        <f>SUMIFS('3 TRIM'!M$8:M$5481,'3 TRIM'!A$8:A$5481,FORMULAS!BK282)</f>
        <v>0</v>
      </c>
      <c r="BM282" s="52">
        <f>SUMIFS('4 TRIM'!M$8:M$5161,'4 TRIM'!A$8:A$5161,FORMULAS!BL282)</f>
        <v>0</v>
      </c>
      <c r="BN282" s="52">
        <f>SUMIFS('1 TRIM'!Q$8:Q$5507,'1 TRIM'!E$8:E$5507,FORMULAS!BM282)</f>
        <v>0</v>
      </c>
      <c r="BO282" s="49"/>
      <c r="BQ282" s="61"/>
      <c r="BR282" s="49"/>
      <c r="BS282" s="49"/>
      <c r="BT282" s="49"/>
      <c r="BU282" s="49"/>
      <c r="BV282" s="49"/>
      <c r="BW282" s="49"/>
      <c r="BX282" s="49"/>
      <c r="BY282" s="49"/>
      <c r="BZ282" s="49"/>
    </row>
    <row r="283" spans="1:78" x14ac:dyDescent="0.25">
      <c r="A283" s="56">
        <v>281</v>
      </c>
      <c r="B283" s="57">
        <f>+PLAN!I291</f>
        <v>99</v>
      </c>
      <c r="C283" s="38">
        <f t="shared" si="76"/>
        <v>0</v>
      </c>
      <c r="D283" s="39">
        <f t="shared" si="77"/>
        <v>0</v>
      </c>
      <c r="E283" s="58">
        <f>+PLAN!J291</f>
        <v>148</v>
      </c>
      <c r="F283" s="41">
        <f t="shared" si="78"/>
        <v>27</v>
      </c>
      <c r="G283" s="42">
        <f t="shared" si="79"/>
        <v>0.18243243243243243</v>
      </c>
      <c r="H283" s="148">
        <f t="shared" si="80"/>
        <v>247</v>
      </c>
      <c r="I283" s="148">
        <f t="shared" si="81"/>
        <v>27</v>
      </c>
      <c r="J283" s="147">
        <f t="shared" si="82"/>
        <v>0.10931174089068826</v>
      </c>
      <c r="K283" s="59">
        <f>+PLAN!K291</f>
        <v>149</v>
      </c>
      <c r="L283" s="44">
        <f t="shared" si="83"/>
        <v>57</v>
      </c>
      <c r="M283" s="45">
        <f t="shared" si="84"/>
        <v>0.3825503355704698</v>
      </c>
      <c r="N283" s="46">
        <f>+PLAN!L291</f>
        <v>99</v>
      </c>
      <c r="O283" s="47">
        <f>COUNTIF('4 TRIM'!$A$8:$A$5161,A283)</f>
        <v>0</v>
      </c>
      <c r="P283" s="48">
        <f t="shared" si="85"/>
        <v>0</v>
      </c>
      <c r="Q283" s="148">
        <f t="shared" si="86"/>
        <v>248</v>
      </c>
      <c r="R283" s="148">
        <f t="shared" si="87"/>
        <v>57</v>
      </c>
      <c r="S283" s="147">
        <f t="shared" si="88"/>
        <v>0.22983870967741934</v>
      </c>
      <c r="T283" s="149">
        <f t="shared" si="89"/>
        <v>84</v>
      </c>
      <c r="U283" s="149">
        <f>+PLAN!M291</f>
        <v>495</v>
      </c>
      <c r="V283" s="150">
        <f t="shared" si="90"/>
        <v>0.16969696969696971</v>
      </c>
      <c r="W283" s="49"/>
      <c r="X283" s="56">
        <v>281</v>
      </c>
      <c r="Y283" s="50">
        <f>COUNTIFS('1 TRIM'!$A$8:$A$10507,X283,'1 TRIM'!$J$8:$J$10507,"Programada")</f>
        <v>0</v>
      </c>
      <c r="Z283" s="50">
        <f>COUNTIFS('1 TRIM'!$A$8:$A$10507,X283,'1 TRIM'!$J$8:$J$10507,"Demanda")</f>
        <v>0</v>
      </c>
      <c r="AA283" s="50">
        <f>COUNTIFS('2 TRIM'!$A$8:$A$15000,X283,'2 TRIM'!$J$8:$J$15000,"Programada")</f>
        <v>27</v>
      </c>
      <c r="AB283" s="50">
        <f>COUNTIFS('2 TRIM'!$A$8:$A$15000,X283,'2 TRIM'!$J$8:$J$15000,"Demanda")</f>
        <v>0</v>
      </c>
      <c r="AC283" s="50">
        <f>COUNTIFS('3 TRIM'!$A$8:$A$20000,X283,'3 TRIM'!$J$8:$J$20000,"Programada")</f>
        <v>57</v>
      </c>
      <c r="AD283" s="50">
        <f>COUNTIFS('3 TRIM'!$A$8:$A$20000,X283,'3 TRIM'!$J$8:$J$20000,"Demanda")</f>
        <v>0</v>
      </c>
      <c r="AE283" s="50">
        <f>COUNTIFS('4 TRIM'!$A$8:$A$10161,X283,'4 TRIM'!$G$8:$G$10161,"Programada")</f>
        <v>0</v>
      </c>
      <c r="AF283" s="50">
        <f>COUNTIFS('4 TRIM'!$A$8:$A$10161,X283,'4 TRIM'!$G$8:$G$10161,"Demanda")</f>
        <v>0</v>
      </c>
      <c r="AG283" s="51">
        <f t="shared" si="75"/>
        <v>84</v>
      </c>
      <c r="AH283" s="49"/>
      <c r="AI283" s="56">
        <v>281</v>
      </c>
      <c r="AJ283" s="50">
        <f>COUNTIFS('1 TRIM'!$A$8:$A$15000,AI283,'1 TRIM'!$K$8:$K$15000,"Interno")</f>
        <v>0</v>
      </c>
      <c r="AK283" s="50">
        <f>COUNTIFS('1 TRIM'!$A$8:$A$15000,AI283,'1 TRIM'!$K$8:$K$15000,"Externo")</f>
        <v>0</v>
      </c>
      <c r="AL283" s="50">
        <f>COUNTIFS('2 TRIM'!$A$8:$A$15000,AI283,'2 TRIM'!$K$8:$K$15000,"Interno")</f>
        <v>6</v>
      </c>
      <c r="AM283" s="50">
        <f>COUNTIFS('2 TRIM'!$A$8:$A$15000,AI283,'2 TRIM'!$K$8:$K$15000,"Externo")</f>
        <v>21</v>
      </c>
      <c r="AN283" s="50">
        <f>COUNTIFS('3 TRIM'!A$8:A$5481,AI283,'3 TRIM'!K$8:K$5481,"Interno")</f>
        <v>0</v>
      </c>
      <c r="AO283" s="50">
        <f>COUNTIFS('3 TRIM'!A$8:A$5481,AI283,'3 TRIM'!K$8:K$5481,"Externo")</f>
        <v>17</v>
      </c>
      <c r="AP283" s="50">
        <f>COUNTIFS('4 TRIM'!A$8:A$5161,AI283,'4 TRIM'!H$8:H$5161,"Interno")</f>
        <v>0</v>
      </c>
      <c r="AQ283" s="50">
        <f>COUNTIFS('4 TRIM'!A$8:A$5161,AI283,'4 TRIM'!H$8:H$5161,"Externo")</f>
        <v>0</v>
      </c>
      <c r="AR283" s="51">
        <f t="shared" si="91"/>
        <v>44</v>
      </c>
      <c r="AS283" s="49"/>
      <c r="AT283" s="56">
        <v>281</v>
      </c>
      <c r="AU283" s="52">
        <f>COUNTIFS('1 TRIM'!$A$8:$A$15000,AT283,'1 TRIM'!$L$8:$L$15000,"Campo")</f>
        <v>0</v>
      </c>
      <c r="AV283" s="52">
        <f>COUNTIFS('1 TRIM'!$A$8:$A$15000,AT283,'1 TRIM'!$L$8:$L$15000,"Oficina")</f>
        <v>0</v>
      </c>
      <c r="AW283" s="52">
        <f>COUNTIFS('1 TRIM'!$A$8:$A$15000,AT283,'1 TRIM'!$L$8:$L$15000,"Virtual")</f>
        <v>0</v>
      </c>
      <c r="AX283" s="52">
        <f>COUNTIFS('2 TRIM'!$A$8:$A$15000,AT283,'2 TRIM'!$L$8:$L$15000,"Campo")</f>
        <v>23</v>
      </c>
      <c r="AY283" s="52">
        <f>COUNTIFS('2 TRIM'!$A$8:$A$15000,AT283,'2 TRIM'!$L$8:$L$15000,"Oficina")</f>
        <v>0</v>
      </c>
      <c r="AZ283" s="52">
        <f>COUNTIFS('2 TRIM'!$A$8:$A$15000,AT283,'2 TRIM'!$L$8:$L$15000,"Virtual")</f>
        <v>4</v>
      </c>
      <c r="BA283" s="52">
        <f>COUNTIFS('3 TRIM'!$A$8:$A$5481,AT283,'3 TRIM'!$L$8:$L$5481,"Campo")</f>
        <v>12</v>
      </c>
      <c r="BB283" s="52">
        <f>COUNTIFS('3 TRIM'!$A$8:$A$5481,AT283,'3 TRIM'!$L$8:$L$5481,"Oficina")</f>
        <v>0</v>
      </c>
      <c r="BC283" s="52">
        <f>COUNTIFS('3 TRIM'!$A$8:$A$5481,AT283,'3 TRIM'!$L$8:$L$5481,"Virtual")</f>
        <v>5</v>
      </c>
      <c r="BD283" s="50">
        <f>COUNTIFS('4 TRIM'!$A$8:$A$5161,X283,'4 TRIM'!$I$8:$I$5161,"Campo")</f>
        <v>0</v>
      </c>
      <c r="BE283" s="52">
        <f>COUNTIFS('4 TRIM'!$A$8:$A$5161,AT283,'4 TRIM'!$I$8:$I$5161,"Oficina")</f>
        <v>0</v>
      </c>
      <c r="BF283" s="52">
        <f>COUNTIFS('4 TRIM'!$A$8:$A$5161,AT283,'4 TRIM'!$I$8:$I$5161,"Virtual")</f>
        <v>0</v>
      </c>
      <c r="BG283" s="51">
        <f t="shared" si="92"/>
        <v>44</v>
      </c>
      <c r="BH283" s="49"/>
      <c r="BI283" s="56">
        <v>281</v>
      </c>
      <c r="BJ283" s="52">
        <f>SUMIFS('1 TRIM'!M$8:M$14507,'1 TRIM'!A$8:A$14507,FORMULAS!BI283)</f>
        <v>0</v>
      </c>
      <c r="BK283" s="52">
        <f>SUMIFS('2 TRIM'!M$8:M$6930,'2 TRIM'!A$8:A$6930,FORMULAS!BI283)</f>
        <v>69</v>
      </c>
      <c r="BL283" s="52">
        <f>SUMIFS('3 TRIM'!M$8:M$5481,'3 TRIM'!A$8:A$5481,FORMULAS!BK283)</f>
        <v>160</v>
      </c>
      <c r="BM283" s="52">
        <f>SUMIFS('4 TRIM'!M$8:M$5161,'4 TRIM'!A$8:A$5161,FORMULAS!BL283)</f>
        <v>0</v>
      </c>
      <c r="BN283" s="52">
        <f>SUMIFS('1 TRIM'!Q$8:Q$5507,'1 TRIM'!E$8:E$5507,FORMULAS!BM283)</f>
        <v>0</v>
      </c>
      <c r="BO283" s="49"/>
      <c r="BQ283" s="61"/>
      <c r="BR283" s="49"/>
      <c r="BS283" s="49"/>
      <c r="BT283" s="49"/>
      <c r="BU283" s="49"/>
      <c r="BV283" s="49"/>
      <c r="BW283" s="49"/>
      <c r="BX283" s="49"/>
      <c r="BY283" s="49"/>
      <c r="BZ283" s="49"/>
    </row>
    <row r="284" spans="1:78" x14ac:dyDescent="0.25">
      <c r="A284" s="56">
        <v>282</v>
      </c>
      <c r="B284" s="57">
        <f>+PLAN!I292</f>
        <v>23</v>
      </c>
      <c r="C284" s="38">
        <f t="shared" si="76"/>
        <v>2</v>
      </c>
      <c r="D284" s="39">
        <f t="shared" si="77"/>
        <v>8.6956521739130432E-2</v>
      </c>
      <c r="E284" s="58">
        <f>+PLAN!J292</f>
        <v>35</v>
      </c>
      <c r="F284" s="41">
        <f t="shared" si="78"/>
        <v>23</v>
      </c>
      <c r="G284" s="42">
        <f t="shared" si="79"/>
        <v>0.65714285714285714</v>
      </c>
      <c r="H284" s="148">
        <f t="shared" si="80"/>
        <v>58</v>
      </c>
      <c r="I284" s="148">
        <f t="shared" si="81"/>
        <v>25</v>
      </c>
      <c r="J284" s="147">
        <f t="shared" si="82"/>
        <v>0.43103448275862066</v>
      </c>
      <c r="K284" s="59">
        <f>+PLAN!K292</f>
        <v>35</v>
      </c>
      <c r="L284" s="44">
        <f t="shared" si="83"/>
        <v>17</v>
      </c>
      <c r="M284" s="45">
        <f t="shared" si="84"/>
        <v>0.48571428571428571</v>
      </c>
      <c r="N284" s="46">
        <f>+PLAN!L292</f>
        <v>23</v>
      </c>
      <c r="O284" s="47">
        <f>COUNTIF('4 TRIM'!$A$8:$A$5161,A284)</f>
        <v>0</v>
      </c>
      <c r="P284" s="48">
        <f t="shared" si="85"/>
        <v>0</v>
      </c>
      <c r="Q284" s="148">
        <f t="shared" si="86"/>
        <v>58</v>
      </c>
      <c r="R284" s="148">
        <f t="shared" si="87"/>
        <v>17</v>
      </c>
      <c r="S284" s="147">
        <f t="shared" si="88"/>
        <v>0.29310344827586204</v>
      </c>
      <c r="T284" s="149">
        <f t="shared" si="89"/>
        <v>42</v>
      </c>
      <c r="U284" s="149">
        <f>+PLAN!M292</f>
        <v>116</v>
      </c>
      <c r="V284" s="150">
        <f t="shared" si="90"/>
        <v>0.36206896551724138</v>
      </c>
      <c r="W284" s="49"/>
      <c r="X284" s="56">
        <v>282</v>
      </c>
      <c r="Y284" s="50">
        <f>COUNTIFS('1 TRIM'!$A$8:$A$10507,X284,'1 TRIM'!$J$8:$J$10507,"Programada")</f>
        <v>2</v>
      </c>
      <c r="Z284" s="50">
        <f>COUNTIFS('1 TRIM'!$A$8:$A$10507,X284,'1 TRIM'!$J$8:$J$10507,"Demanda")</f>
        <v>0</v>
      </c>
      <c r="AA284" s="50">
        <f>COUNTIFS('2 TRIM'!$A$8:$A$15000,X284,'2 TRIM'!$J$8:$J$15000,"Programada")</f>
        <v>23</v>
      </c>
      <c r="AB284" s="50">
        <f>COUNTIFS('2 TRIM'!$A$8:$A$15000,X284,'2 TRIM'!$J$8:$J$15000,"Demanda")</f>
        <v>0</v>
      </c>
      <c r="AC284" s="50">
        <f>COUNTIFS('3 TRIM'!$A$8:$A$20000,X284,'3 TRIM'!$J$8:$J$20000,"Programada")</f>
        <v>17</v>
      </c>
      <c r="AD284" s="50">
        <f>COUNTIFS('3 TRIM'!$A$8:$A$20000,X284,'3 TRIM'!$J$8:$J$20000,"Demanda")</f>
        <v>0</v>
      </c>
      <c r="AE284" s="50">
        <f>COUNTIFS('4 TRIM'!$A$8:$A$10161,X284,'4 TRIM'!$G$8:$G$10161,"Programada")</f>
        <v>0</v>
      </c>
      <c r="AF284" s="50">
        <f>COUNTIFS('4 TRIM'!$A$8:$A$10161,X284,'4 TRIM'!$G$8:$G$10161,"Demanda")</f>
        <v>0</v>
      </c>
      <c r="AG284" s="51">
        <f t="shared" si="75"/>
        <v>42</v>
      </c>
      <c r="AH284" s="49"/>
      <c r="AI284" s="56">
        <v>282</v>
      </c>
      <c r="AJ284" s="50">
        <f>COUNTIFS('1 TRIM'!$A$8:$A$15000,AI284,'1 TRIM'!$K$8:$K$15000,"Interno")</f>
        <v>0</v>
      </c>
      <c r="AK284" s="50">
        <f>COUNTIFS('1 TRIM'!$A$8:$A$15000,AI284,'1 TRIM'!$K$8:$K$15000,"Externo")</f>
        <v>2</v>
      </c>
      <c r="AL284" s="50">
        <f>COUNTIFS('2 TRIM'!$A$8:$A$15000,AI284,'2 TRIM'!$K$8:$K$15000,"Interno")</f>
        <v>1</v>
      </c>
      <c r="AM284" s="50">
        <f>COUNTIFS('2 TRIM'!$A$8:$A$15000,AI284,'2 TRIM'!$K$8:$K$15000,"Externo")</f>
        <v>22</v>
      </c>
      <c r="AN284" s="50">
        <f>COUNTIFS('3 TRIM'!A$8:A$5481,AI284,'3 TRIM'!K$8:K$5481,"Interno")</f>
        <v>0</v>
      </c>
      <c r="AO284" s="50">
        <f>COUNTIFS('3 TRIM'!A$8:A$5481,AI284,'3 TRIM'!K$8:K$5481,"Externo")</f>
        <v>7</v>
      </c>
      <c r="AP284" s="50">
        <f>COUNTIFS('4 TRIM'!A$8:A$5161,AI284,'4 TRIM'!H$8:H$5161,"Interno")</f>
        <v>0</v>
      </c>
      <c r="AQ284" s="50">
        <f>COUNTIFS('4 TRIM'!A$8:A$5161,AI284,'4 TRIM'!H$8:H$5161,"Externo")</f>
        <v>0</v>
      </c>
      <c r="AR284" s="51">
        <f t="shared" si="91"/>
        <v>32</v>
      </c>
      <c r="AS284" s="49"/>
      <c r="AT284" s="56">
        <v>282</v>
      </c>
      <c r="AU284" s="52">
        <f>COUNTIFS('1 TRIM'!$A$8:$A$15000,AT284,'1 TRIM'!$L$8:$L$15000,"Campo")</f>
        <v>2</v>
      </c>
      <c r="AV284" s="52">
        <f>COUNTIFS('1 TRIM'!$A$8:$A$15000,AT284,'1 TRIM'!$L$8:$L$15000,"Oficina")</f>
        <v>0</v>
      </c>
      <c r="AW284" s="52">
        <f>COUNTIFS('1 TRIM'!$A$8:$A$15000,AT284,'1 TRIM'!$L$8:$L$15000,"Virtual")</f>
        <v>0</v>
      </c>
      <c r="AX284" s="52">
        <f>COUNTIFS('2 TRIM'!$A$8:$A$15000,AT284,'2 TRIM'!$L$8:$L$15000,"Campo")</f>
        <v>22</v>
      </c>
      <c r="AY284" s="52">
        <f>COUNTIFS('2 TRIM'!$A$8:$A$15000,AT284,'2 TRIM'!$L$8:$L$15000,"Oficina")</f>
        <v>1</v>
      </c>
      <c r="AZ284" s="52">
        <f>COUNTIFS('2 TRIM'!$A$8:$A$15000,AT284,'2 TRIM'!$L$8:$L$15000,"Virtual")</f>
        <v>0</v>
      </c>
      <c r="BA284" s="52">
        <f>COUNTIFS('3 TRIM'!$A$8:$A$5481,AT284,'3 TRIM'!$L$8:$L$5481,"Campo")</f>
        <v>7</v>
      </c>
      <c r="BB284" s="52">
        <f>COUNTIFS('3 TRIM'!$A$8:$A$5481,AT284,'3 TRIM'!$L$8:$L$5481,"Oficina")</f>
        <v>0</v>
      </c>
      <c r="BC284" s="52">
        <f>COUNTIFS('3 TRIM'!$A$8:$A$5481,AT284,'3 TRIM'!$L$8:$L$5481,"Virtual")</f>
        <v>0</v>
      </c>
      <c r="BD284" s="50">
        <f>COUNTIFS('4 TRIM'!$A$8:$A$5161,X284,'4 TRIM'!$I$8:$I$5161,"Campo")</f>
        <v>0</v>
      </c>
      <c r="BE284" s="52">
        <f>COUNTIFS('4 TRIM'!$A$8:$A$5161,AT284,'4 TRIM'!$I$8:$I$5161,"Oficina")</f>
        <v>0</v>
      </c>
      <c r="BF284" s="52">
        <f>COUNTIFS('4 TRIM'!$A$8:$A$5161,AT284,'4 TRIM'!$I$8:$I$5161,"Virtual")</f>
        <v>0</v>
      </c>
      <c r="BG284" s="51">
        <f t="shared" si="92"/>
        <v>32</v>
      </c>
      <c r="BH284" s="49"/>
      <c r="BI284" s="56">
        <v>282</v>
      </c>
      <c r="BJ284" s="52">
        <f>SUMIFS('1 TRIM'!M$8:M$14507,'1 TRIM'!A$8:A$14507,FORMULAS!BI284)</f>
        <v>16</v>
      </c>
      <c r="BK284" s="52">
        <f>SUMIFS('2 TRIM'!M$8:M$6930,'2 TRIM'!A$8:A$6930,FORMULAS!BI284)</f>
        <v>52</v>
      </c>
      <c r="BL284" s="52">
        <f>SUMIFS('3 TRIM'!M$8:M$5481,'3 TRIM'!A$8:A$5481,FORMULAS!BK284)</f>
        <v>34</v>
      </c>
      <c r="BM284" s="52">
        <f>SUMIFS('4 TRIM'!M$8:M$5161,'4 TRIM'!A$8:A$5161,FORMULAS!BL284)</f>
        <v>0</v>
      </c>
      <c r="BN284" s="52">
        <f>SUMIFS('1 TRIM'!Q$8:Q$5507,'1 TRIM'!E$8:E$5507,FORMULAS!BM284)</f>
        <v>0</v>
      </c>
      <c r="BO284" s="49"/>
      <c r="BQ284" s="61"/>
      <c r="BR284" s="49"/>
      <c r="BS284" s="49"/>
      <c r="BT284" s="49"/>
      <c r="BU284" s="49"/>
      <c r="BV284" s="49"/>
      <c r="BW284" s="49"/>
      <c r="BX284" s="49"/>
      <c r="BY284" s="49"/>
      <c r="BZ284" s="49"/>
    </row>
    <row r="285" spans="1:78" x14ac:dyDescent="0.25">
      <c r="A285" s="56">
        <v>283</v>
      </c>
      <c r="B285" s="57">
        <f>+PLAN!I293</f>
        <v>24</v>
      </c>
      <c r="C285" s="38">
        <f t="shared" si="76"/>
        <v>12</v>
      </c>
      <c r="D285" s="39">
        <f t="shared" si="77"/>
        <v>0.5</v>
      </c>
      <c r="E285" s="58">
        <f>+PLAN!J293</f>
        <v>78</v>
      </c>
      <c r="F285" s="41">
        <f t="shared" si="78"/>
        <v>74</v>
      </c>
      <c r="G285" s="42">
        <f t="shared" si="79"/>
        <v>0.94871794871794868</v>
      </c>
      <c r="H285" s="148">
        <f t="shared" si="80"/>
        <v>102</v>
      </c>
      <c r="I285" s="148">
        <f t="shared" si="81"/>
        <v>86</v>
      </c>
      <c r="J285" s="147">
        <f t="shared" si="82"/>
        <v>0.84313725490196079</v>
      </c>
      <c r="K285" s="59">
        <f>+PLAN!K293</f>
        <v>78</v>
      </c>
      <c r="L285" s="44">
        <f t="shared" si="83"/>
        <v>65</v>
      </c>
      <c r="M285" s="45">
        <f t="shared" si="84"/>
        <v>0.83333333333333337</v>
      </c>
      <c r="N285" s="46">
        <f>+PLAN!L293</f>
        <v>60</v>
      </c>
      <c r="O285" s="47">
        <f>COUNTIF('4 TRIM'!$A$8:$A$5161,A285)</f>
        <v>0</v>
      </c>
      <c r="P285" s="48">
        <f t="shared" si="85"/>
        <v>0</v>
      </c>
      <c r="Q285" s="148">
        <f t="shared" si="86"/>
        <v>138</v>
      </c>
      <c r="R285" s="148">
        <f t="shared" si="87"/>
        <v>65</v>
      </c>
      <c r="S285" s="147">
        <f t="shared" si="88"/>
        <v>0.47101449275362317</v>
      </c>
      <c r="T285" s="149">
        <f t="shared" si="89"/>
        <v>151</v>
      </c>
      <c r="U285" s="149">
        <f>+PLAN!M293</f>
        <v>240</v>
      </c>
      <c r="V285" s="150">
        <f t="shared" si="90"/>
        <v>0.62916666666666665</v>
      </c>
      <c r="W285" s="49"/>
      <c r="X285" s="56">
        <v>283</v>
      </c>
      <c r="Y285" s="50">
        <f>COUNTIFS('1 TRIM'!$A$8:$A$10507,X285,'1 TRIM'!$J$8:$J$10507,"Programada")</f>
        <v>12</v>
      </c>
      <c r="Z285" s="50">
        <f>COUNTIFS('1 TRIM'!$A$8:$A$10507,X285,'1 TRIM'!$J$8:$J$10507,"Demanda")</f>
        <v>0</v>
      </c>
      <c r="AA285" s="50">
        <f>COUNTIFS('2 TRIM'!$A$8:$A$15000,X285,'2 TRIM'!$J$8:$J$15000,"Programada")</f>
        <v>74</v>
      </c>
      <c r="AB285" s="50">
        <f>COUNTIFS('2 TRIM'!$A$8:$A$15000,X285,'2 TRIM'!$J$8:$J$15000,"Demanda")</f>
        <v>0</v>
      </c>
      <c r="AC285" s="50">
        <f>COUNTIFS('3 TRIM'!$A$8:$A$20000,X285,'3 TRIM'!$J$8:$J$20000,"Programada")</f>
        <v>65</v>
      </c>
      <c r="AD285" s="50">
        <f>COUNTIFS('3 TRIM'!$A$8:$A$20000,X285,'3 TRIM'!$J$8:$J$20000,"Demanda")</f>
        <v>0</v>
      </c>
      <c r="AE285" s="50">
        <f>COUNTIFS('4 TRIM'!$A$8:$A$10161,X285,'4 TRIM'!$G$8:$G$10161,"Programada")</f>
        <v>0</v>
      </c>
      <c r="AF285" s="50">
        <f>COUNTIFS('4 TRIM'!$A$8:$A$10161,X285,'4 TRIM'!$G$8:$G$10161,"Demanda")</f>
        <v>0</v>
      </c>
      <c r="AG285" s="51">
        <f t="shared" si="75"/>
        <v>151</v>
      </c>
      <c r="AH285" s="49"/>
      <c r="AI285" s="56">
        <v>283</v>
      </c>
      <c r="AJ285" s="50">
        <f>COUNTIFS('1 TRIM'!$A$8:$A$15000,AI285,'1 TRIM'!$K$8:$K$15000,"Interno")</f>
        <v>11</v>
      </c>
      <c r="AK285" s="50">
        <f>COUNTIFS('1 TRIM'!$A$8:$A$15000,AI285,'1 TRIM'!$K$8:$K$15000,"Externo")</f>
        <v>1</v>
      </c>
      <c r="AL285" s="50">
        <f>COUNTIFS('2 TRIM'!$A$8:$A$15000,AI285,'2 TRIM'!$K$8:$K$15000,"Interno")</f>
        <v>1</v>
      </c>
      <c r="AM285" s="50">
        <f>COUNTIFS('2 TRIM'!$A$8:$A$15000,AI285,'2 TRIM'!$K$8:$K$15000,"Externo")</f>
        <v>73</v>
      </c>
      <c r="AN285" s="50">
        <f>COUNTIFS('3 TRIM'!A$8:A$5481,AI285,'3 TRIM'!K$8:K$5481,"Interno")</f>
        <v>0</v>
      </c>
      <c r="AO285" s="50">
        <f>COUNTIFS('3 TRIM'!A$8:A$5481,AI285,'3 TRIM'!K$8:K$5481,"Externo")</f>
        <v>53</v>
      </c>
      <c r="AP285" s="50">
        <f>COUNTIFS('4 TRIM'!A$8:A$5161,AI285,'4 TRIM'!H$8:H$5161,"Interno")</f>
        <v>0</v>
      </c>
      <c r="AQ285" s="50">
        <f>COUNTIFS('4 TRIM'!A$8:A$5161,AI285,'4 TRIM'!H$8:H$5161,"Externo")</f>
        <v>0</v>
      </c>
      <c r="AR285" s="51">
        <f t="shared" si="91"/>
        <v>139</v>
      </c>
      <c r="AS285" s="49"/>
      <c r="AT285" s="56">
        <v>283</v>
      </c>
      <c r="AU285" s="52">
        <f>COUNTIFS('1 TRIM'!$A$8:$A$15000,AT285,'1 TRIM'!$L$8:$L$15000,"Campo")</f>
        <v>12</v>
      </c>
      <c r="AV285" s="52">
        <f>COUNTIFS('1 TRIM'!$A$8:$A$15000,AT285,'1 TRIM'!$L$8:$L$15000,"Oficina")</f>
        <v>0</v>
      </c>
      <c r="AW285" s="52">
        <f>COUNTIFS('1 TRIM'!$A$8:$A$15000,AT285,'1 TRIM'!$L$8:$L$15000,"Virtual")</f>
        <v>0</v>
      </c>
      <c r="AX285" s="52">
        <f>COUNTIFS('2 TRIM'!$A$8:$A$15000,AT285,'2 TRIM'!$L$8:$L$15000,"Campo")</f>
        <v>74</v>
      </c>
      <c r="AY285" s="52">
        <f>COUNTIFS('2 TRIM'!$A$8:$A$15000,AT285,'2 TRIM'!$L$8:$L$15000,"Oficina")</f>
        <v>0</v>
      </c>
      <c r="AZ285" s="52">
        <f>COUNTIFS('2 TRIM'!$A$8:$A$15000,AT285,'2 TRIM'!$L$8:$L$15000,"Virtual")</f>
        <v>0</v>
      </c>
      <c r="BA285" s="52">
        <f>COUNTIFS('3 TRIM'!$A$8:$A$5481,AT285,'3 TRIM'!$L$8:$L$5481,"Campo")</f>
        <v>53</v>
      </c>
      <c r="BB285" s="52">
        <f>COUNTIFS('3 TRIM'!$A$8:$A$5481,AT285,'3 TRIM'!$L$8:$L$5481,"Oficina")</f>
        <v>0</v>
      </c>
      <c r="BC285" s="52">
        <f>COUNTIFS('3 TRIM'!$A$8:$A$5481,AT285,'3 TRIM'!$L$8:$L$5481,"Virtual")</f>
        <v>0</v>
      </c>
      <c r="BD285" s="50">
        <f>COUNTIFS('4 TRIM'!$A$8:$A$5161,X285,'4 TRIM'!$I$8:$I$5161,"Campo")</f>
        <v>0</v>
      </c>
      <c r="BE285" s="52">
        <f>COUNTIFS('4 TRIM'!$A$8:$A$5161,AT285,'4 TRIM'!$I$8:$I$5161,"Oficina")</f>
        <v>0</v>
      </c>
      <c r="BF285" s="52">
        <f>COUNTIFS('4 TRIM'!$A$8:$A$5161,AT285,'4 TRIM'!$I$8:$I$5161,"Virtual")</f>
        <v>0</v>
      </c>
      <c r="BG285" s="51">
        <f t="shared" si="92"/>
        <v>139</v>
      </c>
      <c r="BH285" s="49"/>
      <c r="BI285" s="56">
        <v>283</v>
      </c>
      <c r="BJ285" s="52">
        <f>SUMIFS('1 TRIM'!M$8:M$14507,'1 TRIM'!A$8:A$14507,FORMULAS!BI285)</f>
        <v>31</v>
      </c>
      <c r="BK285" s="52">
        <f>SUMIFS('2 TRIM'!M$8:M$6930,'2 TRIM'!A$8:A$6930,FORMULAS!BI285)</f>
        <v>1799</v>
      </c>
      <c r="BL285" s="52">
        <f>SUMIFS('3 TRIM'!M$8:M$5481,'3 TRIM'!A$8:A$5481,FORMULAS!BK285)</f>
        <v>0</v>
      </c>
      <c r="BM285" s="52">
        <f>SUMIFS('4 TRIM'!M$8:M$5161,'4 TRIM'!A$8:A$5161,FORMULAS!BL285)</f>
        <v>0</v>
      </c>
      <c r="BN285" s="52">
        <f>SUMIFS('1 TRIM'!Q$8:Q$5507,'1 TRIM'!E$8:E$5507,FORMULAS!BM285)</f>
        <v>0</v>
      </c>
      <c r="BO285" s="49"/>
      <c r="BQ285" s="61"/>
      <c r="BR285" s="49"/>
      <c r="BS285" s="49"/>
      <c r="BT285" s="49"/>
      <c r="BU285" s="49"/>
      <c r="BV285" s="49"/>
      <c r="BW285" s="49"/>
      <c r="BX285" s="49"/>
      <c r="BY285" s="49"/>
      <c r="BZ285" s="49"/>
    </row>
    <row r="286" spans="1:78" x14ac:dyDescent="0.25">
      <c r="A286" s="56">
        <v>284</v>
      </c>
      <c r="B286" s="57">
        <f>+PLAN!I294</f>
        <v>29</v>
      </c>
      <c r="C286" s="38">
        <f t="shared" si="76"/>
        <v>0</v>
      </c>
      <c r="D286" s="39">
        <f t="shared" si="77"/>
        <v>0</v>
      </c>
      <c r="E286" s="58">
        <f>+PLAN!J294</f>
        <v>29</v>
      </c>
      <c r="F286" s="41">
        <f t="shared" si="78"/>
        <v>0</v>
      </c>
      <c r="G286" s="42">
        <f t="shared" si="79"/>
        <v>0</v>
      </c>
      <c r="H286" s="148">
        <f t="shared" si="80"/>
        <v>58</v>
      </c>
      <c r="I286" s="148">
        <f t="shared" si="81"/>
        <v>0</v>
      </c>
      <c r="J286" s="147">
        <f t="shared" si="82"/>
        <v>0</v>
      </c>
      <c r="K286" s="59">
        <f>+PLAN!K294</f>
        <v>29</v>
      </c>
      <c r="L286" s="44">
        <f t="shared" si="83"/>
        <v>0</v>
      </c>
      <c r="M286" s="45">
        <f t="shared" si="84"/>
        <v>0</v>
      </c>
      <c r="N286" s="46">
        <f>+PLAN!L294</f>
        <v>29</v>
      </c>
      <c r="O286" s="47">
        <f>COUNTIF('4 TRIM'!$A$8:$A$5161,A286)</f>
        <v>0</v>
      </c>
      <c r="P286" s="48">
        <f t="shared" si="85"/>
        <v>0</v>
      </c>
      <c r="Q286" s="148">
        <f t="shared" si="86"/>
        <v>58</v>
      </c>
      <c r="R286" s="148">
        <f t="shared" si="87"/>
        <v>0</v>
      </c>
      <c r="S286" s="147">
        <f t="shared" si="88"/>
        <v>0</v>
      </c>
      <c r="T286" s="149">
        <f t="shared" si="89"/>
        <v>0</v>
      </c>
      <c r="U286" s="149">
        <f>+PLAN!M294</f>
        <v>116</v>
      </c>
      <c r="V286" s="150">
        <f t="shared" si="90"/>
        <v>0</v>
      </c>
      <c r="W286" s="49"/>
      <c r="X286" s="56">
        <v>284</v>
      </c>
      <c r="Y286" s="50">
        <f>COUNTIFS('1 TRIM'!$A$8:$A$10507,X286,'1 TRIM'!$J$8:$J$10507,"Programada")</f>
        <v>0</v>
      </c>
      <c r="Z286" s="50">
        <f>COUNTIFS('1 TRIM'!$A$8:$A$10507,X286,'1 TRIM'!$J$8:$J$10507,"Demanda")</f>
        <v>0</v>
      </c>
      <c r="AA286" s="50">
        <f>COUNTIFS('2 TRIM'!$A$8:$A$15000,X286,'2 TRIM'!$J$8:$J$15000,"Programada")</f>
        <v>0</v>
      </c>
      <c r="AB286" s="50">
        <f>COUNTIFS('2 TRIM'!$A$8:$A$15000,X286,'2 TRIM'!$J$8:$J$15000,"Demanda")</f>
        <v>0</v>
      </c>
      <c r="AC286" s="50">
        <f>COUNTIFS('3 TRIM'!$A$8:$A$20000,X286,'3 TRIM'!$J$8:$J$20000,"Programada")</f>
        <v>0</v>
      </c>
      <c r="AD286" s="50">
        <f>COUNTIFS('3 TRIM'!$A$8:$A$20000,X286,'3 TRIM'!$J$8:$J$20000,"Demanda")</f>
        <v>0</v>
      </c>
      <c r="AE286" s="50">
        <f>COUNTIFS('4 TRIM'!$A$8:$A$10161,X286,'4 TRIM'!$G$8:$G$10161,"Programada")</f>
        <v>0</v>
      </c>
      <c r="AF286" s="50">
        <f>COUNTIFS('4 TRIM'!$A$8:$A$10161,X286,'4 TRIM'!$G$8:$G$10161,"Demanda")</f>
        <v>0</v>
      </c>
      <c r="AG286" s="51">
        <f t="shared" si="75"/>
        <v>0</v>
      </c>
      <c r="AH286" s="49"/>
      <c r="AI286" s="56">
        <v>284</v>
      </c>
      <c r="AJ286" s="50">
        <f>COUNTIFS('1 TRIM'!$A$8:$A$15000,AI286,'1 TRIM'!$K$8:$K$15000,"Interno")</f>
        <v>0</v>
      </c>
      <c r="AK286" s="50">
        <f>COUNTIFS('1 TRIM'!$A$8:$A$15000,AI286,'1 TRIM'!$K$8:$K$15000,"Externo")</f>
        <v>0</v>
      </c>
      <c r="AL286" s="50">
        <f>COUNTIFS('2 TRIM'!$A$8:$A$15000,AI286,'2 TRIM'!$K$8:$K$15000,"Interno")</f>
        <v>0</v>
      </c>
      <c r="AM286" s="50">
        <f>COUNTIFS('2 TRIM'!$A$8:$A$15000,AI286,'2 TRIM'!$K$8:$K$15000,"Externo")</f>
        <v>0</v>
      </c>
      <c r="AN286" s="50">
        <f>COUNTIFS('3 TRIM'!A$8:A$5481,AI286,'3 TRIM'!K$8:K$5481,"Interno")</f>
        <v>0</v>
      </c>
      <c r="AO286" s="50">
        <f>COUNTIFS('3 TRIM'!A$8:A$5481,AI286,'3 TRIM'!K$8:K$5481,"Externo")</f>
        <v>0</v>
      </c>
      <c r="AP286" s="50">
        <f>COUNTIFS('4 TRIM'!A$8:A$5161,AI286,'4 TRIM'!H$8:H$5161,"Interno")</f>
        <v>0</v>
      </c>
      <c r="AQ286" s="50">
        <f>COUNTIFS('4 TRIM'!A$8:A$5161,AI286,'4 TRIM'!H$8:H$5161,"Externo")</f>
        <v>0</v>
      </c>
      <c r="AR286" s="51">
        <f t="shared" si="91"/>
        <v>0</v>
      </c>
      <c r="AS286" s="49"/>
      <c r="AT286" s="56">
        <v>284</v>
      </c>
      <c r="AU286" s="52">
        <f>COUNTIFS('1 TRIM'!$A$8:$A$15000,AT286,'1 TRIM'!$L$8:$L$15000,"Campo")</f>
        <v>0</v>
      </c>
      <c r="AV286" s="52">
        <f>COUNTIFS('1 TRIM'!$A$8:$A$15000,AT286,'1 TRIM'!$L$8:$L$15000,"Oficina")</f>
        <v>0</v>
      </c>
      <c r="AW286" s="52">
        <f>COUNTIFS('1 TRIM'!$A$8:$A$15000,AT286,'1 TRIM'!$L$8:$L$15000,"Virtual")</f>
        <v>0</v>
      </c>
      <c r="AX286" s="52">
        <f>COUNTIFS('2 TRIM'!$A$8:$A$15000,AT286,'2 TRIM'!$L$8:$L$15000,"Campo")</f>
        <v>0</v>
      </c>
      <c r="AY286" s="52">
        <f>COUNTIFS('2 TRIM'!$A$8:$A$15000,AT286,'2 TRIM'!$L$8:$L$15000,"Oficina")</f>
        <v>0</v>
      </c>
      <c r="AZ286" s="52">
        <f>COUNTIFS('2 TRIM'!$A$8:$A$15000,AT286,'2 TRIM'!$L$8:$L$15000,"Virtual")</f>
        <v>0</v>
      </c>
      <c r="BA286" s="52">
        <f>COUNTIFS('3 TRIM'!$A$8:$A$5481,AT286,'3 TRIM'!$L$8:$L$5481,"Campo")</f>
        <v>0</v>
      </c>
      <c r="BB286" s="52">
        <f>COUNTIFS('3 TRIM'!$A$8:$A$5481,AT286,'3 TRIM'!$L$8:$L$5481,"Oficina")</f>
        <v>0</v>
      </c>
      <c r="BC286" s="52">
        <f>COUNTIFS('3 TRIM'!$A$8:$A$5481,AT286,'3 TRIM'!$L$8:$L$5481,"Virtual")</f>
        <v>0</v>
      </c>
      <c r="BD286" s="50">
        <f>COUNTIFS('4 TRIM'!$A$8:$A$5161,X286,'4 TRIM'!$I$8:$I$5161,"Campo")</f>
        <v>0</v>
      </c>
      <c r="BE286" s="52">
        <f>COUNTIFS('4 TRIM'!$A$8:$A$5161,AT286,'4 TRIM'!$I$8:$I$5161,"Oficina")</f>
        <v>0</v>
      </c>
      <c r="BF286" s="52">
        <f>COUNTIFS('4 TRIM'!$A$8:$A$5161,AT286,'4 TRIM'!$I$8:$I$5161,"Virtual")</f>
        <v>0</v>
      </c>
      <c r="BG286" s="51">
        <f t="shared" si="92"/>
        <v>0</v>
      </c>
      <c r="BH286" s="49"/>
      <c r="BI286" s="56">
        <v>284</v>
      </c>
      <c r="BJ286" s="52">
        <f>SUMIFS('1 TRIM'!M$8:M$14507,'1 TRIM'!A$8:A$14507,FORMULAS!BI286)</f>
        <v>0</v>
      </c>
      <c r="BK286" s="52">
        <f>SUMIFS('2 TRIM'!M$8:M$6930,'2 TRIM'!A$8:A$6930,FORMULAS!BI286)</f>
        <v>0</v>
      </c>
      <c r="BL286" s="52">
        <f>SUMIFS('3 TRIM'!M$8:M$5481,'3 TRIM'!A$8:A$5481,FORMULAS!BK286)</f>
        <v>0</v>
      </c>
      <c r="BM286" s="52">
        <f>SUMIFS('4 TRIM'!M$8:M$5161,'4 TRIM'!A$8:A$5161,FORMULAS!BL286)</f>
        <v>0</v>
      </c>
      <c r="BN286" s="52">
        <f>SUMIFS('1 TRIM'!Q$8:Q$5507,'1 TRIM'!E$8:E$5507,FORMULAS!BM286)</f>
        <v>0</v>
      </c>
      <c r="BO286" s="49"/>
      <c r="BQ286" s="61"/>
      <c r="BR286" s="49"/>
      <c r="BS286" s="49"/>
      <c r="BT286" s="49"/>
      <c r="BU286" s="49"/>
      <c r="BV286" s="49"/>
      <c r="BW286" s="49"/>
      <c r="BX286" s="49"/>
      <c r="BY286" s="49"/>
      <c r="BZ286" s="49"/>
    </row>
    <row r="287" spans="1:78" x14ac:dyDescent="0.25">
      <c r="A287" s="56">
        <v>285</v>
      </c>
      <c r="B287" s="57">
        <f>+PLAN!I295</f>
        <v>0</v>
      </c>
      <c r="C287" s="38">
        <f t="shared" si="76"/>
        <v>0</v>
      </c>
      <c r="D287" s="39" t="e">
        <f t="shared" si="77"/>
        <v>#DIV/0!</v>
      </c>
      <c r="E287" s="58">
        <f>+PLAN!J295</f>
        <v>4</v>
      </c>
      <c r="F287" s="41">
        <f t="shared" si="78"/>
        <v>0</v>
      </c>
      <c r="G287" s="42">
        <f t="shared" si="79"/>
        <v>0</v>
      </c>
      <c r="H287" s="148">
        <f t="shared" si="80"/>
        <v>4</v>
      </c>
      <c r="I287" s="148">
        <f t="shared" si="81"/>
        <v>0</v>
      </c>
      <c r="J287" s="147">
        <f t="shared" si="82"/>
        <v>0</v>
      </c>
      <c r="K287" s="59">
        <f>+PLAN!K295</f>
        <v>4</v>
      </c>
      <c r="L287" s="44">
        <f t="shared" si="83"/>
        <v>0</v>
      </c>
      <c r="M287" s="45">
        <f t="shared" si="84"/>
        <v>0</v>
      </c>
      <c r="N287" s="46">
        <f>+PLAN!L295</f>
        <v>0</v>
      </c>
      <c r="O287" s="47">
        <f>COUNTIF('4 TRIM'!$A$8:$A$5161,A287)</f>
        <v>0</v>
      </c>
      <c r="P287" s="48" t="e">
        <f t="shared" si="85"/>
        <v>#DIV/0!</v>
      </c>
      <c r="Q287" s="148">
        <f t="shared" si="86"/>
        <v>4</v>
      </c>
      <c r="R287" s="148">
        <f t="shared" si="87"/>
        <v>0</v>
      </c>
      <c r="S287" s="147">
        <f t="shared" si="88"/>
        <v>0</v>
      </c>
      <c r="T287" s="149">
        <f t="shared" si="89"/>
        <v>0</v>
      </c>
      <c r="U287" s="149">
        <f>+PLAN!M295</f>
        <v>8</v>
      </c>
      <c r="V287" s="150">
        <f t="shared" si="90"/>
        <v>0</v>
      </c>
      <c r="W287" s="49"/>
      <c r="X287" s="56">
        <v>285</v>
      </c>
      <c r="Y287" s="50">
        <f>COUNTIFS('1 TRIM'!$A$8:$A$10507,X287,'1 TRIM'!$J$8:$J$10507,"Programada")</f>
        <v>0</v>
      </c>
      <c r="Z287" s="50">
        <f>COUNTIFS('1 TRIM'!$A$8:$A$10507,X287,'1 TRIM'!$J$8:$J$10507,"Demanda")</f>
        <v>0</v>
      </c>
      <c r="AA287" s="50">
        <f>COUNTIFS('2 TRIM'!$A$8:$A$15000,X287,'2 TRIM'!$J$8:$J$15000,"Programada")</f>
        <v>0</v>
      </c>
      <c r="AB287" s="50">
        <f>COUNTIFS('2 TRIM'!$A$8:$A$15000,X287,'2 TRIM'!$J$8:$J$15000,"Demanda")</f>
        <v>0</v>
      </c>
      <c r="AC287" s="50">
        <f>COUNTIFS('3 TRIM'!$A$8:$A$20000,X287,'3 TRIM'!$J$8:$J$20000,"Programada")</f>
        <v>0</v>
      </c>
      <c r="AD287" s="50">
        <f>COUNTIFS('3 TRIM'!$A$8:$A$20000,X287,'3 TRIM'!$J$8:$J$20000,"Demanda")</f>
        <v>0</v>
      </c>
      <c r="AE287" s="50">
        <f>COUNTIFS('4 TRIM'!$A$8:$A$10161,X287,'4 TRIM'!$G$8:$G$10161,"Programada")</f>
        <v>0</v>
      </c>
      <c r="AF287" s="50">
        <f>COUNTIFS('4 TRIM'!$A$8:$A$10161,X287,'4 TRIM'!$G$8:$G$10161,"Demanda")</f>
        <v>0</v>
      </c>
      <c r="AG287" s="51">
        <f t="shared" si="75"/>
        <v>0</v>
      </c>
      <c r="AH287" s="49"/>
      <c r="AI287" s="56">
        <v>285</v>
      </c>
      <c r="AJ287" s="50">
        <f>COUNTIFS('1 TRIM'!$A$8:$A$15000,AI287,'1 TRIM'!$K$8:$K$15000,"Interno")</f>
        <v>0</v>
      </c>
      <c r="AK287" s="50">
        <f>COUNTIFS('1 TRIM'!$A$8:$A$15000,AI287,'1 TRIM'!$K$8:$K$15000,"Externo")</f>
        <v>0</v>
      </c>
      <c r="AL287" s="50">
        <f>COUNTIFS('2 TRIM'!$A$8:$A$15000,AI287,'2 TRIM'!$K$8:$K$15000,"Interno")</f>
        <v>0</v>
      </c>
      <c r="AM287" s="50">
        <f>COUNTIFS('2 TRIM'!$A$8:$A$15000,AI287,'2 TRIM'!$K$8:$K$15000,"Externo")</f>
        <v>0</v>
      </c>
      <c r="AN287" s="50">
        <f>COUNTIFS('3 TRIM'!A$8:A$5481,AI287,'3 TRIM'!K$8:K$5481,"Interno")</f>
        <v>0</v>
      </c>
      <c r="AO287" s="50">
        <f>COUNTIFS('3 TRIM'!A$8:A$5481,AI287,'3 TRIM'!K$8:K$5481,"Externo")</f>
        <v>0</v>
      </c>
      <c r="AP287" s="50">
        <f>COUNTIFS('4 TRIM'!A$8:A$5161,AI287,'4 TRIM'!H$8:H$5161,"Interno")</f>
        <v>0</v>
      </c>
      <c r="AQ287" s="50">
        <f>COUNTIFS('4 TRIM'!A$8:A$5161,AI287,'4 TRIM'!H$8:H$5161,"Externo")</f>
        <v>0</v>
      </c>
      <c r="AR287" s="51">
        <f t="shared" si="91"/>
        <v>0</v>
      </c>
      <c r="AS287" s="49"/>
      <c r="AT287" s="56">
        <v>285</v>
      </c>
      <c r="AU287" s="52">
        <f>COUNTIFS('1 TRIM'!$A$8:$A$15000,AT287,'1 TRIM'!$L$8:$L$15000,"Campo")</f>
        <v>0</v>
      </c>
      <c r="AV287" s="52">
        <f>COUNTIFS('1 TRIM'!$A$8:$A$15000,AT287,'1 TRIM'!$L$8:$L$15000,"Oficina")</f>
        <v>0</v>
      </c>
      <c r="AW287" s="52">
        <f>COUNTIFS('1 TRIM'!$A$8:$A$15000,AT287,'1 TRIM'!$L$8:$L$15000,"Virtual")</f>
        <v>0</v>
      </c>
      <c r="AX287" s="52">
        <f>COUNTIFS('2 TRIM'!$A$8:$A$15000,AT287,'2 TRIM'!$L$8:$L$15000,"Campo")</f>
        <v>0</v>
      </c>
      <c r="AY287" s="52">
        <f>COUNTIFS('2 TRIM'!$A$8:$A$15000,AT287,'2 TRIM'!$L$8:$L$15000,"Oficina")</f>
        <v>0</v>
      </c>
      <c r="AZ287" s="52">
        <f>COUNTIFS('2 TRIM'!$A$8:$A$15000,AT287,'2 TRIM'!$L$8:$L$15000,"Virtual")</f>
        <v>0</v>
      </c>
      <c r="BA287" s="52">
        <f>COUNTIFS('3 TRIM'!$A$8:$A$5481,AT287,'3 TRIM'!$L$8:$L$5481,"Campo")</f>
        <v>0</v>
      </c>
      <c r="BB287" s="52">
        <f>COUNTIFS('3 TRIM'!$A$8:$A$5481,AT287,'3 TRIM'!$L$8:$L$5481,"Oficina")</f>
        <v>0</v>
      </c>
      <c r="BC287" s="52">
        <f>COUNTIFS('3 TRIM'!$A$8:$A$5481,AT287,'3 TRIM'!$L$8:$L$5481,"Virtual")</f>
        <v>0</v>
      </c>
      <c r="BD287" s="50">
        <f>COUNTIFS('4 TRIM'!$A$8:$A$5161,X287,'4 TRIM'!$I$8:$I$5161,"Campo")</f>
        <v>0</v>
      </c>
      <c r="BE287" s="52">
        <f>COUNTIFS('4 TRIM'!$A$8:$A$5161,AT287,'4 TRIM'!$I$8:$I$5161,"Oficina")</f>
        <v>0</v>
      </c>
      <c r="BF287" s="52">
        <f>COUNTIFS('4 TRIM'!$A$8:$A$5161,AT287,'4 TRIM'!$I$8:$I$5161,"Virtual")</f>
        <v>0</v>
      </c>
      <c r="BG287" s="51">
        <f t="shared" si="92"/>
        <v>0</v>
      </c>
      <c r="BH287" s="49"/>
      <c r="BI287" s="56">
        <v>285</v>
      </c>
      <c r="BJ287" s="52">
        <f>SUMIFS('1 TRIM'!M$8:M$14507,'1 TRIM'!A$8:A$14507,FORMULAS!BI287)</f>
        <v>0</v>
      </c>
      <c r="BK287" s="52">
        <f>SUMIFS('2 TRIM'!M$8:M$6930,'2 TRIM'!A$8:A$6930,FORMULAS!BI287)</f>
        <v>0</v>
      </c>
      <c r="BL287" s="52">
        <f>SUMIFS('3 TRIM'!M$8:M$5481,'3 TRIM'!A$8:A$5481,FORMULAS!BK287)</f>
        <v>0</v>
      </c>
      <c r="BM287" s="52">
        <f>SUMIFS('4 TRIM'!M$8:M$5161,'4 TRIM'!A$8:A$5161,FORMULAS!BL287)</f>
        <v>0</v>
      </c>
      <c r="BN287" s="52">
        <f>SUMIFS('1 TRIM'!Q$8:Q$5507,'1 TRIM'!E$8:E$5507,FORMULAS!BM287)</f>
        <v>0</v>
      </c>
      <c r="BO287" s="49"/>
      <c r="BQ287" s="61"/>
      <c r="BR287" s="49"/>
      <c r="BS287" s="49"/>
      <c r="BT287" s="49"/>
      <c r="BU287" s="49"/>
      <c r="BV287" s="49"/>
      <c r="BW287" s="49"/>
      <c r="BX287" s="49"/>
      <c r="BY287" s="49"/>
      <c r="BZ287" s="49"/>
    </row>
    <row r="288" spans="1:78" x14ac:dyDescent="0.25">
      <c r="A288" s="56">
        <v>286</v>
      </c>
      <c r="B288" s="57">
        <f>+PLAN!I296</f>
        <v>10</v>
      </c>
      <c r="C288" s="38">
        <f t="shared" si="76"/>
        <v>0</v>
      </c>
      <c r="D288" s="39">
        <f t="shared" si="77"/>
        <v>0</v>
      </c>
      <c r="E288" s="58">
        <f>+PLAN!J296</f>
        <v>30</v>
      </c>
      <c r="F288" s="41">
        <f t="shared" si="78"/>
        <v>13</v>
      </c>
      <c r="G288" s="42">
        <f t="shared" si="79"/>
        <v>0.43333333333333335</v>
      </c>
      <c r="H288" s="148">
        <f t="shared" si="80"/>
        <v>40</v>
      </c>
      <c r="I288" s="148">
        <f t="shared" si="81"/>
        <v>13</v>
      </c>
      <c r="J288" s="147">
        <f t="shared" si="82"/>
        <v>0.32500000000000001</v>
      </c>
      <c r="K288" s="59">
        <f>+PLAN!K296</f>
        <v>42</v>
      </c>
      <c r="L288" s="44">
        <f t="shared" si="83"/>
        <v>46</v>
      </c>
      <c r="M288" s="45">
        <f t="shared" si="84"/>
        <v>1.0952380952380953</v>
      </c>
      <c r="N288" s="46">
        <f>+PLAN!L296</f>
        <v>42</v>
      </c>
      <c r="O288" s="47">
        <f>COUNTIF('4 TRIM'!$A$8:$A$5161,A288)</f>
        <v>0</v>
      </c>
      <c r="P288" s="48">
        <f t="shared" si="85"/>
        <v>0</v>
      </c>
      <c r="Q288" s="148">
        <f t="shared" si="86"/>
        <v>84</v>
      </c>
      <c r="R288" s="148">
        <f t="shared" si="87"/>
        <v>46</v>
      </c>
      <c r="S288" s="147">
        <f t="shared" si="88"/>
        <v>0.54761904761904767</v>
      </c>
      <c r="T288" s="149">
        <f t="shared" si="89"/>
        <v>59</v>
      </c>
      <c r="U288" s="149">
        <f>+PLAN!M296</f>
        <v>124</v>
      </c>
      <c r="V288" s="150">
        <f t="shared" si="90"/>
        <v>0.47580645161290325</v>
      </c>
      <c r="W288" s="49"/>
      <c r="X288" s="56">
        <v>286</v>
      </c>
      <c r="Y288" s="50">
        <f>COUNTIFS('1 TRIM'!$A$8:$A$10507,X288,'1 TRIM'!$J$8:$J$10507,"Programada")</f>
        <v>0</v>
      </c>
      <c r="Z288" s="50">
        <f>COUNTIFS('1 TRIM'!$A$8:$A$10507,X288,'1 TRIM'!$J$8:$J$10507,"Demanda")</f>
        <v>0</v>
      </c>
      <c r="AA288" s="50">
        <f>COUNTIFS('2 TRIM'!$A$8:$A$15000,X288,'2 TRIM'!$J$8:$J$15000,"Programada")</f>
        <v>13</v>
      </c>
      <c r="AB288" s="50">
        <f>COUNTIFS('2 TRIM'!$A$8:$A$15000,X288,'2 TRIM'!$J$8:$J$15000,"Demanda")</f>
        <v>0</v>
      </c>
      <c r="AC288" s="50">
        <f>COUNTIFS('3 TRIM'!$A$8:$A$20000,X288,'3 TRIM'!$J$8:$J$20000,"Programada")</f>
        <v>46</v>
      </c>
      <c r="AD288" s="50">
        <f>COUNTIFS('3 TRIM'!$A$8:$A$20000,X288,'3 TRIM'!$J$8:$J$20000,"Demanda")</f>
        <v>0</v>
      </c>
      <c r="AE288" s="50">
        <f>COUNTIFS('4 TRIM'!$A$8:$A$10161,X288,'4 TRIM'!$G$8:$G$10161,"Programada")</f>
        <v>0</v>
      </c>
      <c r="AF288" s="50">
        <f>COUNTIFS('4 TRIM'!$A$8:$A$10161,X288,'4 TRIM'!$G$8:$G$10161,"Demanda")</f>
        <v>0</v>
      </c>
      <c r="AG288" s="51">
        <f t="shared" si="75"/>
        <v>59</v>
      </c>
      <c r="AH288" s="49"/>
      <c r="AI288" s="56">
        <v>286</v>
      </c>
      <c r="AJ288" s="50">
        <f>COUNTIFS('1 TRIM'!$A$8:$A$15000,AI288,'1 TRIM'!$K$8:$K$15000,"Interno")</f>
        <v>0</v>
      </c>
      <c r="AK288" s="50">
        <f>COUNTIFS('1 TRIM'!$A$8:$A$15000,AI288,'1 TRIM'!$K$8:$K$15000,"Externo")</f>
        <v>0</v>
      </c>
      <c r="AL288" s="50">
        <f>COUNTIFS('2 TRIM'!$A$8:$A$15000,AI288,'2 TRIM'!$K$8:$K$15000,"Interno")</f>
        <v>0</v>
      </c>
      <c r="AM288" s="50">
        <f>COUNTIFS('2 TRIM'!$A$8:$A$15000,AI288,'2 TRIM'!$K$8:$K$15000,"Externo")</f>
        <v>13</v>
      </c>
      <c r="AN288" s="50">
        <f>COUNTIFS('3 TRIM'!A$8:A$5481,AI288,'3 TRIM'!K$8:K$5481,"Interno")</f>
        <v>0</v>
      </c>
      <c r="AO288" s="50">
        <f>COUNTIFS('3 TRIM'!A$8:A$5481,AI288,'3 TRIM'!K$8:K$5481,"Externo")</f>
        <v>35</v>
      </c>
      <c r="AP288" s="50">
        <f>COUNTIFS('4 TRIM'!A$8:A$5161,AI288,'4 TRIM'!H$8:H$5161,"Interno")</f>
        <v>0</v>
      </c>
      <c r="AQ288" s="50">
        <f>COUNTIFS('4 TRIM'!A$8:A$5161,AI288,'4 TRIM'!H$8:H$5161,"Externo")</f>
        <v>0</v>
      </c>
      <c r="AR288" s="51">
        <f t="shared" si="91"/>
        <v>48</v>
      </c>
      <c r="AS288" s="49"/>
      <c r="AT288" s="56">
        <v>286</v>
      </c>
      <c r="AU288" s="52">
        <f>COUNTIFS('1 TRIM'!$A$8:$A$15000,AT288,'1 TRIM'!$L$8:$L$15000,"Campo")</f>
        <v>0</v>
      </c>
      <c r="AV288" s="52">
        <f>COUNTIFS('1 TRIM'!$A$8:$A$15000,AT288,'1 TRIM'!$L$8:$L$15000,"Oficina")</f>
        <v>0</v>
      </c>
      <c r="AW288" s="52">
        <f>COUNTIFS('1 TRIM'!$A$8:$A$15000,AT288,'1 TRIM'!$L$8:$L$15000,"Virtual")</f>
        <v>0</v>
      </c>
      <c r="AX288" s="52">
        <f>COUNTIFS('2 TRIM'!$A$8:$A$15000,AT288,'2 TRIM'!$L$8:$L$15000,"Campo")</f>
        <v>10</v>
      </c>
      <c r="AY288" s="52">
        <f>COUNTIFS('2 TRIM'!$A$8:$A$15000,AT288,'2 TRIM'!$L$8:$L$15000,"Oficina")</f>
        <v>0</v>
      </c>
      <c r="AZ288" s="52">
        <f>COUNTIFS('2 TRIM'!$A$8:$A$15000,AT288,'2 TRIM'!$L$8:$L$15000,"Virtual")</f>
        <v>3</v>
      </c>
      <c r="BA288" s="52">
        <f>COUNTIFS('3 TRIM'!$A$8:$A$5481,AT288,'3 TRIM'!$L$8:$L$5481,"Campo")</f>
        <v>29</v>
      </c>
      <c r="BB288" s="52">
        <f>COUNTIFS('3 TRIM'!$A$8:$A$5481,AT288,'3 TRIM'!$L$8:$L$5481,"Oficina")</f>
        <v>0</v>
      </c>
      <c r="BC288" s="52">
        <f>COUNTIFS('3 TRIM'!$A$8:$A$5481,AT288,'3 TRIM'!$L$8:$L$5481,"Virtual")</f>
        <v>6</v>
      </c>
      <c r="BD288" s="50">
        <f>COUNTIFS('4 TRIM'!$A$8:$A$5161,X288,'4 TRIM'!$I$8:$I$5161,"Campo")</f>
        <v>0</v>
      </c>
      <c r="BE288" s="52">
        <f>COUNTIFS('4 TRIM'!$A$8:$A$5161,AT288,'4 TRIM'!$I$8:$I$5161,"Oficina")</f>
        <v>0</v>
      </c>
      <c r="BF288" s="52">
        <f>COUNTIFS('4 TRIM'!$A$8:$A$5161,AT288,'4 TRIM'!$I$8:$I$5161,"Virtual")</f>
        <v>0</v>
      </c>
      <c r="BG288" s="51">
        <f t="shared" si="92"/>
        <v>48</v>
      </c>
      <c r="BH288" s="49"/>
      <c r="BI288" s="56">
        <v>286</v>
      </c>
      <c r="BJ288" s="52">
        <f>SUMIFS('1 TRIM'!M$8:M$14507,'1 TRIM'!A$8:A$14507,FORMULAS!BI288)</f>
        <v>0</v>
      </c>
      <c r="BK288" s="52">
        <f>SUMIFS('2 TRIM'!M$8:M$6930,'2 TRIM'!A$8:A$6930,FORMULAS!BI288)</f>
        <v>14</v>
      </c>
      <c r="BL288" s="52">
        <f>SUMIFS('3 TRIM'!M$8:M$5481,'3 TRIM'!A$8:A$5481,FORMULAS!BK288)</f>
        <v>0</v>
      </c>
      <c r="BM288" s="52">
        <f>SUMIFS('4 TRIM'!M$8:M$5161,'4 TRIM'!A$8:A$5161,FORMULAS!BL288)</f>
        <v>0</v>
      </c>
      <c r="BN288" s="52">
        <f>SUMIFS('1 TRIM'!Q$8:Q$5507,'1 TRIM'!E$8:E$5507,FORMULAS!BM288)</f>
        <v>0</v>
      </c>
      <c r="BO288" s="49"/>
      <c r="BQ288" s="61"/>
      <c r="BR288" s="49"/>
      <c r="BS288" s="49"/>
      <c r="BT288" s="49"/>
      <c r="BU288" s="49"/>
      <c r="BV288" s="49"/>
      <c r="BW288" s="49"/>
      <c r="BX288" s="49"/>
      <c r="BY288" s="49"/>
      <c r="BZ288" s="49"/>
    </row>
    <row r="289" spans="1:78" x14ac:dyDescent="0.25">
      <c r="A289" s="56">
        <v>287</v>
      </c>
      <c r="B289" s="57">
        <f>+PLAN!I297</f>
        <v>5</v>
      </c>
      <c r="C289" s="38">
        <f t="shared" si="76"/>
        <v>5</v>
      </c>
      <c r="D289" s="39">
        <f t="shared" si="77"/>
        <v>1</v>
      </c>
      <c r="E289" s="58">
        <f>+PLAN!J297</f>
        <v>2</v>
      </c>
      <c r="F289" s="41">
        <f t="shared" si="78"/>
        <v>3</v>
      </c>
      <c r="G289" s="42">
        <f t="shared" si="79"/>
        <v>1.5</v>
      </c>
      <c r="H289" s="148">
        <f t="shared" si="80"/>
        <v>7</v>
      </c>
      <c r="I289" s="148">
        <f t="shared" si="81"/>
        <v>8</v>
      </c>
      <c r="J289" s="147">
        <f t="shared" si="82"/>
        <v>1.1428571428571428</v>
      </c>
      <c r="K289" s="59">
        <f>+PLAN!K297</f>
        <v>5</v>
      </c>
      <c r="L289" s="44">
        <f t="shared" si="83"/>
        <v>4</v>
      </c>
      <c r="M289" s="45">
        <f t="shared" si="84"/>
        <v>0.8</v>
      </c>
      <c r="N289" s="46">
        <f>+PLAN!L297</f>
        <v>1</v>
      </c>
      <c r="O289" s="47">
        <f>COUNTIF('4 TRIM'!$A$8:$A$5161,A289)</f>
        <v>0</v>
      </c>
      <c r="P289" s="48">
        <f t="shared" si="85"/>
        <v>0</v>
      </c>
      <c r="Q289" s="148">
        <f t="shared" si="86"/>
        <v>6</v>
      </c>
      <c r="R289" s="148">
        <f t="shared" si="87"/>
        <v>4</v>
      </c>
      <c r="S289" s="147">
        <f t="shared" si="88"/>
        <v>0.66666666666666663</v>
      </c>
      <c r="T289" s="149">
        <f t="shared" si="89"/>
        <v>12</v>
      </c>
      <c r="U289" s="149">
        <f>+PLAN!M297</f>
        <v>13</v>
      </c>
      <c r="V289" s="150">
        <f t="shared" si="90"/>
        <v>0.92307692307692313</v>
      </c>
      <c r="W289" s="49"/>
      <c r="X289" s="56">
        <v>287</v>
      </c>
      <c r="Y289" s="50">
        <f>COUNTIFS('1 TRIM'!$A$8:$A$10507,X289,'1 TRIM'!$J$8:$J$10507,"Programada")</f>
        <v>5</v>
      </c>
      <c r="Z289" s="50">
        <f>COUNTIFS('1 TRIM'!$A$8:$A$10507,X289,'1 TRIM'!$J$8:$J$10507,"Demanda")</f>
        <v>1</v>
      </c>
      <c r="AA289" s="50">
        <f>COUNTIFS('2 TRIM'!$A$8:$A$15000,X289,'2 TRIM'!$J$8:$J$15000,"Programada")</f>
        <v>3</v>
      </c>
      <c r="AB289" s="50">
        <f>COUNTIFS('2 TRIM'!$A$8:$A$15000,X289,'2 TRIM'!$J$8:$J$15000,"Demanda")</f>
        <v>6</v>
      </c>
      <c r="AC289" s="50">
        <f>COUNTIFS('3 TRIM'!$A$8:$A$20000,X289,'3 TRIM'!$J$8:$J$20000,"Programada")</f>
        <v>4</v>
      </c>
      <c r="AD289" s="50">
        <f>COUNTIFS('3 TRIM'!$A$8:$A$20000,X289,'3 TRIM'!$J$8:$J$20000,"Demanda")</f>
        <v>4</v>
      </c>
      <c r="AE289" s="50">
        <f>COUNTIFS('4 TRIM'!$A$8:$A$10161,X289,'4 TRIM'!$G$8:$G$10161,"Programada")</f>
        <v>0</v>
      </c>
      <c r="AF289" s="50">
        <f>COUNTIFS('4 TRIM'!$A$8:$A$10161,X289,'4 TRIM'!$G$8:$G$10161,"Demanda")</f>
        <v>0</v>
      </c>
      <c r="AG289" s="51">
        <f t="shared" si="75"/>
        <v>23</v>
      </c>
      <c r="AH289" s="49"/>
      <c r="AI289" s="56">
        <v>287</v>
      </c>
      <c r="AJ289" s="50">
        <f>COUNTIFS('1 TRIM'!$A$8:$A$15000,AI289,'1 TRIM'!$K$8:$K$15000,"Interno")</f>
        <v>1</v>
      </c>
      <c r="AK289" s="50">
        <f>COUNTIFS('1 TRIM'!$A$8:$A$15000,AI289,'1 TRIM'!$K$8:$K$15000,"Externo")</f>
        <v>5</v>
      </c>
      <c r="AL289" s="50">
        <f>COUNTIFS('2 TRIM'!$A$8:$A$15000,AI289,'2 TRIM'!$K$8:$K$15000,"Interno")</f>
        <v>0</v>
      </c>
      <c r="AM289" s="50">
        <f>COUNTIFS('2 TRIM'!$A$8:$A$15000,AI289,'2 TRIM'!$K$8:$K$15000,"Externo")</f>
        <v>9</v>
      </c>
      <c r="AN289" s="50">
        <f>COUNTIFS('3 TRIM'!A$8:A$5481,AI289,'3 TRIM'!K$8:K$5481,"Interno")</f>
        <v>2</v>
      </c>
      <c r="AO289" s="50">
        <f>COUNTIFS('3 TRIM'!A$8:A$5481,AI289,'3 TRIM'!K$8:K$5481,"Externo")</f>
        <v>5</v>
      </c>
      <c r="AP289" s="50">
        <f>COUNTIFS('4 TRIM'!A$8:A$5161,AI289,'4 TRIM'!H$8:H$5161,"Interno")</f>
        <v>0</v>
      </c>
      <c r="AQ289" s="50">
        <f>COUNTIFS('4 TRIM'!A$8:A$5161,AI289,'4 TRIM'!H$8:H$5161,"Externo")</f>
        <v>0</v>
      </c>
      <c r="AR289" s="51">
        <f t="shared" si="91"/>
        <v>22</v>
      </c>
      <c r="AS289" s="49"/>
      <c r="AT289" s="56">
        <v>287</v>
      </c>
      <c r="AU289" s="52">
        <f>COUNTIFS('1 TRIM'!$A$8:$A$15000,AT289,'1 TRIM'!$L$8:$L$15000,"Campo")</f>
        <v>0</v>
      </c>
      <c r="AV289" s="52">
        <f>COUNTIFS('1 TRIM'!$A$8:$A$15000,AT289,'1 TRIM'!$L$8:$L$15000,"Oficina")</f>
        <v>1</v>
      </c>
      <c r="AW289" s="52">
        <f>COUNTIFS('1 TRIM'!$A$8:$A$15000,AT289,'1 TRIM'!$L$8:$L$15000,"Virtual")</f>
        <v>5</v>
      </c>
      <c r="AX289" s="52">
        <f>COUNTIFS('2 TRIM'!$A$8:$A$15000,AT289,'2 TRIM'!$L$8:$L$15000,"Campo")</f>
        <v>0</v>
      </c>
      <c r="AY289" s="52">
        <f>COUNTIFS('2 TRIM'!$A$8:$A$15000,AT289,'2 TRIM'!$L$8:$L$15000,"Oficina")</f>
        <v>3</v>
      </c>
      <c r="AZ289" s="52">
        <f>COUNTIFS('2 TRIM'!$A$8:$A$15000,AT289,'2 TRIM'!$L$8:$L$15000,"Virtual")</f>
        <v>6</v>
      </c>
      <c r="BA289" s="52">
        <f>COUNTIFS('3 TRIM'!$A$8:$A$5481,AT289,'3 TRIM'!$L$8:$L$5481,"Campo")</f>
        <v>0</v>
      </c>
      <c r="BB289" s="52">
        <f>COUNTIFS('3 TRIM'!$A$8:$A$5481,AT289,'3 TRIM'!$L$8:$L$5481,"Oficina")</f>
        <v>1</v>
      </c>
      <c r="BC289" s="52">
        <f>COUNTIFS('3 TRIM'!$A$8:$A$5481,AT289,'3 TRIM'!$L$8:$L$5481,"Virtual")</f>
        <v>6</v>
      </c>
      <c r="BD289" s="50">
        <f>COUNTIFS('4 TRIM'!$A$8:$A$5161,X289,'4 TRIM'!$I$8:$I$5161,"Campo")</f>
        <v>0</v>
      </c>
      <c r="BE289" s="52">
        <f>COUNTIFS('4 TRIM'!$A$8:$A$5161,AT289,'4 TRIM'!$I$8:$I$5161,"Oficina")</f>
        <v>0</v>
      </c>
      <c r="BF289" s="52">
        <f>COUNTIFS('4 TRIM'!$A$8:$A$5161,AT289,'4 TRIM'!$I$8:$I$5161,"Virtual")</f>
        <v>0</v>
      </c>
      <c r="BG289" s="51">
        <f t="shared" si="92"/>
        <v>22</v>
      </c>
      <c r="BH289" s="49"/>
      <c r="BI289" s="56">
        <v>287</v>
      </c>
      <c r="BJ289" s="52">
        <f>SUMIFS('1 TRIM'!M$8:M$14507,'1 TRIM'!A$8:A$14507,FORMULAS!BI289)</f>
        <v>244</v>
      </c>
      <c r="BK289" s="52">
        <f>SUMIFS('2 TRIM'!M$8:M$6930,'2 TRIM'!A$8:A$6930,FORMULAS!BI289)</f>
        <v>157</v>
      </c>
      <c r="BL289" s="52">
        <f>SUMIFS('3 TRIM'!M$8:M$5481,'3 TRIM'!A$8:A$5481,FORMULAS!BK289)</f>
        <v>0</v>
      </c>
      <c r="BM289" s="52">
        <f>SUMIFS('4 TRIM'!M$8:M$5161,'4 TRIM'!A$8:A$5161,FORMULAS!BL289)</f>
        <v>0</v>
      </c>
      <c r="BN289" s="52">
        <f>SUMIFS('1 TRIM'!Q$8:Q$5507,'1 TRIM'!E$8:E$5507,FORMULAS!BM289)</f>
        <v>0</v>
      </c>
      <c r="BO289" s="49"/>
      <c r="BQ289" s="61"/>
      <c r="BR289" s="49"/>
      <c r="BS289" s="49"/>
      <c r="BT289" s="49"/>
      <c r="BU289" s="49"/>
      <c r="BV289" s="49"/>
      <c r="BW289" s="49"/>
      <c r="BX289" s="49"/>
      <c r="BY289" s="49"/>
      <c r="BZ289" s="49"/>
    </row>
    <row r="290" spans="1:78" x14ac:dyDescent="0.25">
      <c r="A290" s="56">
        <v>288</v>
      </c>
      <c r="B290" s="57">
        <f>+PLAN!I298</f>
        <v>0</v>
      </c>
      <c r="C290" s="38">
        <f t="shared" si="76"/>
        <v>0</v>
      </c>
      <c r="D290" s="39" t="e">
        <f t="shared" si="77"/>
        <v>#DIV/0!</v>
      </c>
      <c r="E290" s="58">
        <f>+PLAN!J298</f>
        <v>5</v>
      </c>
      <c r="F290" s="41">
        <f t="shared" si="78"/>
        <v>0</v>
      </c>
      <c r="G290" s="42">
        <f t="shared" si="79"/>
        <v>0</v>
      </c>
      <c r="H290" s="148">
        <f t="shared" si="80"/>
        <v>5</v>
      </c>
      <c r="I290" s="148">
        <f t="shared" si="81"/>
        <v>0</v>
      </c>
      <c r="J290" s="147">
        <f t="shared" si="82"/>
        <v>0</v>
      </c>
      <c r="K290" s="59">
        <f>+PLAN!K298</f>
        <v>2</v>
      </c>
      <c r="L290" s="44">
        <f t="shared" si="83"/>
        <v>2</v>
      </c>
      <c r="M290" s="45">
        <f t="shared" si="84"/>
        <v>1</v>
      </c>
      <c r="N290" s="46">
        <f>+PLAN!L298</f>
        <v>1</v>
      </c>
      <c r="O290" s="47">
        <f>COUNTIF('4 TRIM'!$A$8:$A$5161,A290)</f>
        <v>0</v>
      </c>
      <c r="P290" s="48">
        <f t="shared" si="85"/>
        <v>0</v>
      </c>
      <c r="Q290" s="148">
        <f t="shared" si="86"/>
        <v>3</v>
      </c>
      <c r="R290" s="148">
        <f t="shared" si="87"/>
        <v>2</v>
      </c>
      <c r="S290" s="147">
        <f t="shared" si="88"/>
        <v>0.66666666666666663</v>
      </c>
      <c r="T290" s="149">
        <f t="shared" si="89"/>
        <v>2</v>
      </c>
      <c r="U290" s="149">
        <f>+PLAN!M298</f>
        <v>8</v>
      </c>
      <c r="V290" s="150">
        <f t="shared" si="90"/>
        <v>0.25</v>
      </c>
      <c r="W290" s="49"/>
      <c r="X290" s="56">
        <v>288</v>
      </c>
      <c r="Y290" s="50">
        <f>COUNTIFS('1 TRIM'!$A$8:$A$10507,X290,'1 TRIM'!$J$8:$J$10507,"Programada")</f>
        <v>0</v>
      </c>
      <c r="Z290" s="50">
        <f>COUNTIFS('1 TRIM'!$A$8:$A$10507,X290,'1 TRIM'!$J$8:$J$10507,"Demanda")</f>
        <v>0</v>
      </c>
      <c r="AA290" s="50">
        <f>COUNTIFS('2 TRIM'!$A$8:$A$15000,X290,'2 TRIM'!$J$8:$J$15000,"Programada")</f>
        <v>0</v>
      </c>
      <c r="AB290" s="50">
        <f>COUNTIFS('2 TRIM'!$A$8:$A$15000,X290,'2 TRIM'!$J$8:$J$15000,"Demanda")</f>
        <v>4</v>
      </c>
      <c r="AC290" s="50">
        <f>COUNTIFS('3 TRIM'!$A$8:$A$20000,X290,'3 TRIM'!$J$8:$J$20000,"Programada")</f>
        <v>2</v>
      </c>
      <c r="AD290" s="50">
        <f>COUNTIFS('3 TRIM'!$A$8:$A$20000,X290,'3 TRIM'!$J$8:$J$20000,"Demanda")</f>
        <v>3</v>
      </c>
      <c r="AE290" s="50">
        <f>COUNTIFS('4 TRIM'!$A$8:$A$10161,X290,'4 TRIM'!$G$8:$G$10161,"Programada")</f>
        <v>0</v>
      </c>
      <c r="AF290" s="50">
        <f>COUNTIFS('4 TRIM'!$A$8:$A$10161,X290,'4 TRIM'!$G$8:$G$10161,"Demanda")</f>
        <v>0</v>
      </c>
      <c r="AG290" s="51">
        <f t="shared" si="75"/>
        <v>9</v>
      </c>
      <c r="AH290" s="49"/>
      <c r="AI290" s="56">
        <v>288</v>
      </c>
      <c r="AJ290" s="50">
        <f>COUNTIFS('1 TRIM'!$A$8:$A$15000,AI290,'1 TRIM'!$K$8:$K$15000,"Interno")</f>
        <v>0</v>
      </c>
      <c r="AK290" s="50">
        <f>COUNTIFS('1 TRIM'!$A$8:$A$15000,AI290,'1 TRIM'!$K$8:$K$15000,"Externo")</f>
        <v>0</v>
      </c>
      <c r="AL290" s="50">
        <f>COUNTIFS('2 TRIM'!$A$8:$A$15000,AI290,'2 TRIM'!$K$8:$K$15000,"Interno")</f>
        <v>1</v>
      </c>
      <c r="AM290" s="50">
        <f>COUNTIFS('2 TRIM'!$A$8:$A$15000,AI290,'2 TRIM'!$K$8:$K$15000,"Externo")</f>
        <v>3</v>
      </c>
      <c r="AN290" s="50">
        <f>COUNTIFS('3 TRIM'!A$8:A$5481,AI290,'3 TRIM'!K$8:K$5481,"Interno")</f>
        <v>0</v>
      </c>
      <c r="AO290" s="50">
        <f>COUNTIFS('3 TRIM'!A$8:A$5481,AI290,'3 TRIM'!K$8:K$5481,"Externo")</f>
        <v>4</v>
      </c>
      <c r="AP290" s="50">
        <f>COUNTIFS('4 TRIM'!A$8:A$5161,AI290,'4 TRIM'!H$8:H$5161,"Interno")</f>
        <v>0</v>
      </c>
      <c r="AQ290" s="50">
        <f>COUNTIFS('4 TRIM'!A$8:A$5161,AI290,'4 TRIM'!H$8:H$5161,"Externo")</f>
        <v>0</v>
      </c>
      <c r="AR290" s="51">
        <f t="shared" si="91"/>
        <v>8</v>
      </c>
      <c r="AS290" s="49"/>
      <c r="AT290" s="56">
        <v>288</v>
      </c>
      <c r="AU290" s="52">
        <f>COUNTIFS('1 TRIM'!$A$8:$A$15000,AT290,'1 TRIM'!$L$8:$L$15000,"Campo")</f>
        <v>0</v>
      </c>
      <c r="AV290" s="52">
        <f>COUNTIFS('1 TRIM'!$A$8:$A$15000,AT290,'1 TRIM'!$L$8:$L$15000,"Oficina")</f>
        <v>0</v>
      </c>
      <c r="AW290" s="52">
        <f>COUNTIFS('1 TRIM'!$A$8:$A$15000,AT290,'1 TRIM'!$L$8:$L$15000,"Virtual")</f>
        <v>0</v>
      </c>
      <c r="AX290" s="52">
        <f>COUNTIFS('2 TRIM'!$A$8:$A$15000,AT290,'2 TRIM'!$L$8:$L$15000,"Campo")</f>
        <v>0</v>
      </c>
      <c r="AY290" s="52">
        <f>COUNTIFS('2 TRIM'!$A$8:$A$15000,AT290,'2 TRIM'!$L$8:$L$15000,"Oficina")</f>
        <v>0</v>
      </c>
      <c r="AZ290" s="52">
        <f>COUNTIFS('2 TRIM'!$A$8:$A$15000,AT290,'2 TRIM'!$L$8:$L$15000,"Virtual")</f>
        <v>4</v>
      </c>
      <c r="BA290" s="52">
        <f>COUNTIFS('3 TRIM'!$A$8:$A$5481,AT290,'3 TRIM'!$L$8:$L$5481,"Campo")</f>
        <v>0</v>
      </c>
      <c r="BB290" s="52">
        <f>COUNTIFS('3 TRIM'!$A$8:$A$5481,AT290,'3 TRIM'!$L$8:$L$5481,"Oficina")</f>
        <v>2</v>
      </c>
      <c r="BC290" s="52">
        <f>COUNTIFS('3 TRIM'!$A$8:$A$5481,AT290,'3 TRIM'!$L$8:$L$5481,"Virtual")</f>
        <v>2</v>
      </c>
      <c r="BD290" s="50">
        <f>COUNTIFS('4 TRIM'!$A$8:$A$5161,X290,'4 TRIM'!$I$8:$I$5161,"Campo")</f>
        <v>0</v>
      </c>
      <c r="BE290" s="52">
        <f>COUNTIFS('4 TRIM'!$A$8:$A$5161,AT290,'4 TRIM'!$I$8:$I$5161,"Oficina")</f>
        <v>0</v>
      </c>
      <c r="BF290" s="52">
        <f>COUNTIFS('4 TRIM'!$A$8:$A$5161,AT290,'4 TRIM'!$I$8:$I$5161,"Virtual")</f>
        <v>0</v>
      </c>
      <c r="BG290" s="51">
        <f t="shared" si="92"/>
        <v>8</v>
      </c>
      <c r="BH290" s="49"/>
      <c r="BI290" s="56">
        <v>288</v>
      </c>
      <c r="BJ290" s="52">
        <f>SUMIFS('1 TRIM'!M$8:M$14507,'1 TRIM'!A$8:A$14507,FORMULAS!BI290)</f>
        <v>0</v>
      </c>
      <c r="BK290" s="52">
        <f>SUMIFS('2 TRIM'!M$8:M$6930,'2 TRIM'!A$8:A$6930,FORMULAS!BI290)</f>
        <v>0</v>
      </c>
      <c r="BL290" s="52">
        <f>SUMIFS('3 TRIM'!M$8:M$5481,'3 TRIM'!A$8:A$5481,FORMULAS!BK290)</f>
        <v>0</v>
      </c>
      <c r="BM290" s="52">
        <f>SUMIFS('4 TRIM'!M$8:M$5161,'4 TRIM'!A$8:A$5161,FORMULAS!BL290)</f>
        <v>0</v>
      </c>
      <c r="BN290" s="52">
        <f>SUMIFS('1 TRIM'!Q$8:Q$5507,'1 TRIM'!E$8:E$5507,FORMULAS!BM290)</f>
        <v>0</v>
      </c>
      <c r="BO290" s="49"/>
      <c r="BQ290" s="61"/>
      <c r="BR290" s="49"/>
      <c r="BS290" s="49"/>
      <c r="BT290" s="49"/>
      <c r="BU290" s="49"/>
      <c r="BV290" s="49"/>
      <c r="BW290" s="49"/>
      <c r="BX290" s="49"/>
      <c r="BY290" s="49"/>
      <c r="BZ290" s="49"/>
    </row>
    <row r="291" spans="1:78" x14ac:dyDescent="0.25">
      <c r="A291" s="56">
        <v>289</v>
      </c>
      <c r="B291" s="57">
        <f>+PLAN!I299</f>
        <v>0</v>
      </c>
      <c r="C291" s="38">
        <f t="shared" si="76"/>
        <v>0</v>
      </c>
      <c r="D291" s="39" t="e">
        <f t="shared" si="77"/>
        <v>#DIV/0!</v>
      </c>
      <c r="E291" s="58">
        <f>+PLAN!J299</f>
        <v>1</v>
      </c>
      <c r="F291" s="41">
        <f t="shared" si="78"/>
        <v>0</v>
      </c>
      <c r="G291" s="42">
        <f t="shared" si="79"/>
        <v>0</v>
      </c>
      <c r="H291" s="148">
        <f t="shared" si="80"/>
        <v>1</v>
      </c>
      <c r="I291" s="148">
        <f t="shared" si="81"/>
        <v>0</v>
      </c>
      <c r="J291" s="147">
        <f t="shared" si="82"/>
        <v>0</v>
      </c>
      <c r="K291" s="59">
        <f>+PLAN!K299</f>
        <v>1</v>
      </c>
      <c r="L291" s="44">
        <f t="shared" si="83"/>
        <v>0</v>
      </c>
      <c r="M291" s="45">
        <f t="shared" si="84"/>
        <v>0</v>
      </c>
      <c r="N291" s="46">
        <f>+PLAN!L299</f>
        <v>0</v>
      </c>
      <c r="O291" s="47">
        <f>COUNTIF('4 TRIM'!$A$8:$A$5161,A291)</f>
        <v>0</v>
      </c>
      <c r="P291" s="48" t="e">
        <f t="shared" si="85"/>
        <v>#DIV/0!</v>
      </c>
      <c r="Q291" s="148">
        <f t="shared" si="86"/>
        <v>1</v>
      </c>
      <c r="R291" s="148">
        <f t="shared" si="87"/>
        <v>0</v>
      </c>
      <c r="S291" s="147">
        <f t="shared" si="88"/>
        <v>0</v>
      </c>
      <c r="T291" s="149">
        <f t="shared" si="89"/>
        <v>0</v>
      </c>
      <c r="U291" s="149">
        <f>+PLAN!M299</f>
        <v>2</v>
      </c>
      <c r="V291" s="150">
        <f t="shared" si="90"/>
        <v>0</v>
      </c>
      <c r="W291" s="49"/>
      <c r="X291" s="56">
        <v>289</v>
      </c>
      <c r="Y291" s="50">
        <f>COUNTIFS('1 TRIM'!$A$8:$A$10507,X291,'1 TRIM'!$J$8:$J$10507,"Programada")</f>
        <v>0</v>
      </c>
      <c r="Z291" s="50">
        <f>COUNTIFS('1 TRIM'!$A$8:$A$10507,X291,'1 TRIM'!$J$8:$J$10507,"Demanda")</f>
        <v>0</v>
      </c>
      <c r="AA291" s="50">
        <f>COUNTIFS('2 TRIM'!$A$8:$A$15000,X291,'2 TRIM'!$J$8:$J$15000,"Programada")</f>
        <v>0</v>
      </c>
      <c r="AB291" s="50">
        <f>COUNTIFS('2 TRIM'!$A$8:$A$15000,X291,'2 TRIM'!$J$8:$J$15000,"Demanda")</f>
        <v>0</v>
      </c>
      <c r="AC291" s="50">
        <f>COUNTIFS('3 TRIM'!$A$8:$A$20000,X291,'3 TRIM'!$J$8:$J$20000,"Programada")</f>
        <v>0</v>
      </c>
      <c r="AD291" s="50">
        <f>COUNTIFS('3 TRIM'!$A$8:$A$20000,X291,'3 TRIM'!$J$8:$J$20000,"Demanda")</f>
        <v>0</v>
      </c>
      <c r="AE291" s="50">
        <f>COUNTIFS('4 TRIM'!$A$8:$A$10161,X291,'4 TRIM'!$G$8:$G$10161,"Programada")</f>
        <v>0</v>
      </c>
      <c r="AF291" s="50">
        <f>COUNTIFS('4 TRIM'!$A$8:$A$10161,X291,'4 TRIM'!$G$8:$G$10161,"Demanda")</f>
        <v>0</v>
      </c>
      <c r="AG291" s="51">
        <f t="shared" si="75"/>
        <v>0</v>
      </c>
      <c r="AH291" s="49"/>
      <c r="AI291" s="56">
        <v>289</v>
      </c>
      <c r="AJ291" s="50">
        <f>COUNTIFS('1 TRIM'!$A$8:$A$15000,AI291,'1 TRIM'!$K$8:$K$15000,"Interno")</f>
        <v>0</v>
      </c>
      <c r="AK291" s="50">
        <f>COUNTIFS('1 TRIM'!$A$8:$A$15000,AI291,'1 TRIM'!$K$8:$K$15000,"Externo")</f>
        <v>0</v>
      </c>
      <c r="AL291" s="50">
        <f>COUNTIFS('2 TRIM'!$A$8:$A$15000,AI291,'2 TRIM'!$K$8:$K$15000,"Interno")</f>
        <v>0</v>
      </c>
      <c r="AM291" s="50">
        <f>COUNTIFS('2 TRIM'!$A$8:$A$15000,AI291,'2 TRIM'!$K$8:$K$15000,"Externo")</f>
        <v>0</v>
      </c>
      <c r="AN291" s="50">
        <f>COUNTIFS('3 TRIM'!A$8:A$5481,AI291,'3 TRIM'!K$8:K$5481,"Interno")</f>
        <v>0</v>
      </c>
      <c r="AO291" s="50">
        <f>COUNTIFS('3 TRIM'!A$8:A$5481,AI291,'3 TRIM'!K$8:K$5481,"Externo")</f>
        <v>0</v>
      </c>
      <c r="AP291" s="50">
        <f>COUNTIFS('4 TRIM'!A$8:A$5161,AI291,'4 TRIM'!H$8:H$5161,"Interno")</f>
        <v>0</v>
      </c>
      <c r="AQ291" s="50">
        <f>COUNTIFS('4 TRIM'!A$8:A$5161,AI291,'4 TRIM'!H$8:H$5161,"Externo")</f>
        <v>0</v>
      </c>
      <c r="AR291" s="51">
        <f t="shared" si="91"/>
        <v>0</v>
      </c>
      <c r="AS291" s="49"/>
      <c r="AT291" s="56">
        <v>289</v>
      </c>
      <c r="AU291" s="52">
        <f>COUNTIFS('1 TRIM'!$A$8:$A$15000,AT291,'1 TRIM'!$L$8:$L$15000,"Campo")</f>
        <v>0</v>
      </c>
      <c r="AV291" s="52">
        <f>COUNTIFS('1 TRIM'!$A$8:$A$15000,AT291,'1 TRIM'!$L$8:$L$15000,"Oficina")</f>
        <v>0</v>
      </c>
      <c r="AW291" s="52">
        <f>COUNTIFS('1 TRIM'!$A$8:$A$15000,AT291,'1 TRIM'!$L$8:$L$15000,"Virtual")</f>
        <v>0</v>
      </c>
      <c r="AX291" s="52">
        <f>COUNTIFS('2 TRIM'!$A$8:$A$15000,AT291,'2 TRIM'!$L$8:$L$15000,"Campo")</f>
        <v>0</v>
      </c>
      <c r="AY291" s="52">
        <f>COUNTIFS('2 TRIM'!$A$8:$A$15000,AT291,'2 TRIM'!$L$8:$L$15000,"Oficina")</f>
        <v>0</v>
      </c>
      <c r="AZ291" s="52">
        <f>COUNTIFS('2 TRIM'!$A$8:$A$15000,AT291,'2 TRIM'!$L$8:$L$15000,"Virtual")</f>
        <v>0</v>
      </c>
      <c r="BA291" s="52">
        <f>COUNTIFS('3 TRIM'!$A$8:$A$5481,AT291,'3 TRIM'!$L$8:$L$5481,"Campo")</f>
        <v>0</v>
      </c>
      <c r="BB291" s="52">
        <f>COUNTIFS('3 TRIM'!$A$8:$A$5481,AT291,'3 TRIM'!$L$8:$L$5481,"Oficina")</f>
        <v>0</v>
      </c>
      <c r="BC291" s="52">
        <f>COUNTIFS('3 TRIM'!$A$8:$A$5481,AT291,'3 TRIM'!$L$8:$L$5481,"Virtual")</f>
        <v>0</v>
      </c>
      <c r="BD291" s="50">
        <f>COUNTIFS('4 TRIM'!$A$8:$A$5161,X291,'4 TRIM'!$I$8:$I$5161,"Campo")</f>
        <v>0</v>
      </c>
      <c r="BE291" s="52">
        <f>COUNTIFS('4 TRIM'!$A$8:$A$5161,AT291,'4 TRIM'!$I$8:$I$5161,"Oficina")</f>
        <v>0</v>
      </c>
      <c r="BF291" s="52">
        <f>COUNTIFS('4 TRIM'!$A$8:$A$5161,AT291,'4 TRIM'!$I$8:$I$5161,"Virtual")</f>
        <v>0</v>
      </c>
      <c r="BG291" s="51">
        <f t="shared" si="92"/>
        <v>0</v>
      </c>
      <c r="BH291" s="49"/>
      <c r="BI291" s="56">
        <v>289</v>
      </c>
      <c r="BJ291" s="52">
        <f>SUMIFS('1 TRIM'!M$8:M$14507,'1 TRIM'!A$8:A$14507,FORMULAS!BI291)</f>
        <v>0</v>
      </c>
      <c r="BK291" s="52">
        <f>SUMIFS('2 TRIM'!M$8:M$6930,'2 TRIM'!A$8:A$6930,FORMULAS!BI291)</f>
        <v>0</v>
      </c>
      <c r="BL291" s="52">
        <f>SUMIFS('3 TRIM'!M$8:M$5481,'3 TRIM'!A$8:A$5481,FORMULAS!BK291)</f>
        <v>0</v>
      </c>
      <c r="BM291" s="52">
        <f>SUMIFS('4 TRIM'!M$8:M$5161,'4 TRIM'!A$8:A$5161,FORMULAS!BL291)</f>
        <v>0</v>
      </c>
      <c r="BN291" s="52">
        <f>SUMIFS('1 TRIM'!Q$8:Q$5507,'1 TRIM'!E$8:E$5507,FORMULAS!BM291)</f>
        <v>0</v>
      </c>
      <c r="BO291" s="49"/>
      <c r="BQ291" s="61"/>
      <c r="BR291" s="49"/>
      <c r="BS291" s="49"/>
      <c r="BT291" s="49"/>
      <c r="BU291" s="49"/>
      <c r="BV291" s="49"/>
      <c r="BW291" s="49"/>
      <c r="BX291" s="49"/>
      <c r="BY291" s="49"/>
      <c r="BZ291" s="49"/>
    </row>
    <row r="292" spans="1:78" x14ac:dyDescent="0.25">
      <c r="A292" s="56">
        <v>290</v>
      </c>
      <c r="B292" s="57">
        <f>+PLAN!I300</f>
        <v>0</v>
      </c>
      <c r="C292" s="38">
        <f t="shared" si="76"/>
        <v>0</v>
      </c>
      <c r="D292" s="39" t="e">
        <f t="shared" si="77"/>
        <v>#DIV/0!</v>
      </c>
      <c r="E292" s="58">
        <f>+PLAN!J300</f>
        <v>0</v>
      </c>
      <c r="F292" s="41">
        <f t="shared" si="78"/>
        <v>0</v>
      </c>
      <c r="G292" s="42" t="e">
        <f t="shared" si="79"/>
        <v>#DIV/0!</v>
      </c>
      <c r="H292" s="148">
        <f t="shared" si="80"/>
        <v>0</v>
      </c>
      <c r="I292" s="148">
        <f t="shared" si="81"/>
        <v>0</v>
      </c>
      <c r="J292" s="147" t="e">
        <f t="shared" si="82"/>
        <v>#DIV/0!</v>
      </c>
      <c r="K292" s="59">
        <f>+PLAN!K300</f>
        <v>0</v>
      </c>
      <c r="L292" s="44">
        <f t="shared" si="83"/>
        <v>0</v>
      </c>
      <c r="M292" s="45" t="e">
        <f t="shared" si="84"/>
        <v>#DIV/0!</v>
      </c>
      <c r="N292" s="46">
        <f>+PLAN!L300</f>
        <v>0</v>
      </c>
      <c r="O292" s="47">
        <f>COUNTIF('4 TRIM'!$A$8:$A$5161,A292)</f>
        <v>0</v>
      </c>
      <c r="P292" s="48" t="e">
        <f t="shared" si="85"/>
        <v>#DIV/0!</v>
      </c>
      <c r="Q292" s="148">
        <f t="shared" si="86"/>
        <v>0</v>
      </c>
      <c r="R292" s="148">
        <f t="shared" si="87"/>
        <v>0</v>
      </c>
      <c r="S292" s="147" t="e">
        <f t="shared" si="88"/>
        <v>#DIV/0!</v>
      </c>
      <c r="T292" s="149">
        <f t="shared" si="89"/>
        <v>0</v>
      </c>
      <c r="U292" s="149">
        <f>+PLAN!M300</f>
        <v>0</v>
      </c>
      <c r="V292" s="150" t="e">
        <f t="shared" si="90"/>
        <v>#DIV/0!</v>
      </c>
      <c r="W292" s="49"/>
      <c r="X292" s="56">
        <v>290</v>
      </c>
      <c r="Y292" s="50">
        <f>COUNTIFS('1 TRIM'!$A$8:$A$10507,X292,'1 TRIM'!$J$8:$J$10507,"Programada")</f>
        <v>0</v>
      </c>
      <c r="Z292" s="50">
        <f>COUNTIFS('1 TRIM'!$A$8:$A$10507,X292,'1 TRIM'!$J$8:$J$10507,"Demanda")</f>
        <v>0</v>
      </c>
      <c r="AA292" s="50">
        <f>COUNTIFS('2 TRIM'!$A$8:$A$15000,X292,'2 TRIM'!$J$8:$J$15000,"Programada")</f>
        <v>0</v>
      </c>
      <c r="AB292" s="50">
        <f>COUNTIFS('2 TRIM'!$A$8:$A$15000,X292,'2 TRIM'!$J$8:$J$15000,"Demanda")</f>
        <v>0</v>
      </c>
      <c r="AC292" s="50">
        <f>COUNTIFS('3 TRIM'!$A$8:$A$20000,X292,'3 TRIM'!$J$8:$J$20000,"Programada")</f>
        <v>0</v>
      </c>
      <c r="AD292" s="50">
        <f>COUNTIFS('3 TRIM'!$A$8:$A$20000,X292,'3 TRIM'!$J$8:$J$20000,"Demanda")</f>
        <v>0</v>
      </c>
      <c r="AE292" s="50">
        <f>COUNTIFS('4 TRIM'!$A$8:$A$10161,X292,'4 TRIM'!$G$8:$G$10161,"Programada")</f>
        <v>0</v>
      </c>
      <c r="AF292" s="50">
        <f>COUNTIFS('4 TRIM'!$A$8:$A$10161,X292,'4 TRIM'!$G$8:$G$10161,"Demanda")</f>
        <v>0</v>
      </c>
      <c r="AG292" s="51">
        <f t="shared" si="75"/>
        <v>0</v>
      </c>
      <c r="AH292" s="49"/>
      <c r="AI292" s="56">
        <v>290</v>
      </c>
      <c r="AJ292" s="50">
        <f>COUNTIFS('1 TRIM'!$A$8:$A$15000,AI292,'1 TRIM'!$K$8:$K$15000,"Interno")</f>
        <v>0</v>
      </c>
      <c r="AK292" s="50">
        <f>COUNTIFS('1 TRIM'!$A$8:$A$15000,AI292,'1 TRIM'!$K$8:$K$15000,"Externo")</f>
        <v>0</v>
      </c>
      <c r="AL292" s="50">
        <f>COUNTIFS('2 TRIM'!$A$8:$A$15000,AI292,'2 TRIM'!$K$8:$K$15000,"Interno")</f>
        <v>0</v>
      </c>
      <c r="AM292" s="50">
        <f>COUNTIFS('2 TRIM'!$A$8:$A$15000,AI292,'2 TRIM'!$K$8:$K$15000,"Externo")</f>
        <v>0</v>
      </c>
      <c r="AN292" s="50">
        <f>COUNTIFS('3 TRIM'!A$8:A$5481,AI292,'3 TRIM'!K$8:K$5481,"Interno")</f>
        <v>0</v>
      </c>
      <c r="AO292" s="50">
        <f>COUNTIFS('3 TRIM'!A$8:A$5481,AI292,'3 TRIM'!K$8:K$5481,"Externo")</f>
        <v>0</v>
      </c>
      <c r="AP292" s="50">
        <f>COUNTIFS('4 TRIM'!A$8:A$5161,AI292,'4 TRIM'!H$8:H$5161,"Interno")</f>
        <v>0</v>
      </c>
      <c r="AQ292" s="50">
        <f>COUNTIFS('4 TRIM'!A$8:A$5161,AI292,'4 TRIM'!H$8:H$5161,"Externo")</f>
        <v>0</v>
      </c>
      <c r="AR292" s="51">
        <f t="shared" si="91"/>
        <v>0</v>
      </c>
      <c r="AS292" s="49"/>
      <c r="AT292" s="56">
        <v>290</v>
      </c>
      <c r="AU292" s="52">
        <f>COUNTIFS('1 TRIM'!$A$8:$A$15000,AT292,'1 TRIM'!$L$8:$L$15000,"Campo")</f>
        <v>0</v>
      </c>
      <c r="AV292" s="52">
        <f>COUNTIFS('1 TRIM'!$A$8:$A$15000,AT292,'1 TRIM'!$L$8:$L$15000,"Oficina")</f>
        <v>0</v>
      </c>
      <c r="AW292" s="52">
        <f>COUNTIFS('1 TRIM'!$A$8:$A$15000,AT292,'1 TRIM'!$L$8:$L$15000,"Virtual")</f>
        <v>0</v>
      </c>
      <c r="AX292" s="52">
        <f>COUNTIFS('2 TRIM'!$A$8:$A$15000,AT292,'2 TRIM'!$L$8:$L$15000,"Campo")</f>
        <v>0</v>
      </c>
      <c r="AY292" s="52">
        <f>COUNTIFS('2 TRIM'!$A$8:$A$15000,AT292,'2 TRIM'!$L$8:$L$15000,"Oficina")</f>
        <v>0</v>
      </c>
      <c r="AZ292" s="52">
        <f>COUNTIFS('2 TRIM'!$A$8:$A$15000,AT292,'2 TRIM'!$L$8:$L$15000,"Virtual")</f>
        <v>0</v>
      </c>
      <c r="BA292" s="52">
        <f>COUNTIFS('3 TRIM'!$A$8:$A$5481,AT292,'3 TRIM'!$L$8:$L$5481,"Campo")</f>
        <v>0</v>
      </c>
      <c r="BB292" s="52">
        <f>COUNTIFS('3 TRIM'!$A$8:$A$5481,AT292,'3 TRIM'!$L$8:$L$5481,"Oficina")</f>
        <v>0</v>
      </c>
      <c r="BC292" s="52">
        <f>COUNTIFS('3 TRIM'!$A$8:$A$5481,AT292,'3 TRIM'!$L$8:$L$5481,"Virtual")</f>
        <v>0</v>
      </c>
      <c r="BD292" s="50">
        <f>COUNTIFS('4 TRIM'!$A$8:$A$5161,X292,'4 TRIM'!$I$8:$I$5161,"Campo")</f>
        <v>0</v>
      </c>
      <c r="BE292" s="52">
        <f>COUNTIFS('4 TRIM'!$A$8:$A$5161,AT292,'4 TRIM'!$I$8:$I$5161,"Oficina")</f>
        <v>0</v>
      </c>
      <c r="BF292" s="52">
        <f>COUNTIFS('4 TRIM'!$A$8:$A$5161,AT292,'4 TRIM'!$I$8:$I$5161,"Virtual")</f>
        <v>0</v>
      </c>
      <c r="BG292" s="51">
        <f t="shared" si="92"/>
        <v>0</v>
      </c>
      <c r="BH292" s="49"/>
      <c r="BI292" s="56">
        <v>290</v>
      </c>
      <c r="BJ292" s="52">
        <f>SUMIFS('1 TRIM'!M$8:M$14507,'1 TRIM'!A$8:A$14507,FORMULAS!BI292)</f>
        <v>0</v>
      </c>
      <c r="BK292" s="52">
        <f>SUMIFS('2 TRIM'!M$8:M$6930,'2 TRIM'!A$8:A$6930,FORMULAS!BI292)</f>
        <v>0</v>
      </c>
      <c r="BL292" s="52">
        <f>SUMIFS('3 TRIM'!M$8:M$5481,'3 TRIM'!A$8:A$5481,FORMULAS!BK292)</f>
        <v>0</v>
      </c>
      <c r="BM292" s="52">
        <f>SUMIFS('4 TRIM'!M$8:M$5161,'4 TRIM'!A$8:A$5161,FORMULAS!BL292)</f>
        <v>0</v>
      </c>
      <c r="BN292" s="52">
        <f>SUMIFS('1 TRIM'!Q$8:Q$5507,'1 TRIM'!E$8:E$5507,FORMULAS!BM292)</f>
        <v>0</v>
      </c>
      <c r="BO292" s="49"/>
      <c r="BQ292" s="61"/>
      <c r="BR292" s="49"/>
      <c r="BS292" s="49"/>
      <c r="BT292" s="49"/>
      <c r="BU292" s="49"/>
      <c r="BV292" s="49"/>
      <c r="BW292" s="49"/>
      <c r="BX292" s="49"/>
      <c r="BY292" s="49"/>
      <c r="BZ292" s="49"/>
    </row>
    <row r="293" spans="1:78" x14ac:dyDescent="0.25">
      <c r="A293" s="56">
        <v>291</v>
      </c>
      <c r="B293" s="57">
        <f>+PLAN!I301</f>
        <v>4</v>
      </c>
      <c r="C293" s="38">
        <f t="shared" si="76"/>
        <v>0</v>
      </c>
      <c r="D293" s="39">
        <f t="shared" si="77"/>
        <v>0</v>
      </c>
      <c r="E293" s="58">
        <f>+PLAN!J301</f>
        <v>4</v>
      </c>
      <c r="F293" s="41">
        <f t="shared" si="78"/>
        <v>4</v>
      </c>
      <c r="G293" s="42">
        <f t="shared" si="79"/>
        <v>1</v>
      </c>
      <c r="H293" s="148">
        <f t="shared" si="80"/>
        <v>8</v>
      </c>
      <c r="I293" s="148">
        <f t="shared" si="81"/>
        <v>4</v>
      </c>
      <c r="J293" s="147">
        <f t="shared" si="82"/>
        <v>0.5</v>
      </c>
      <c r="K293" s="59">
        <f>+PLAN!K301</f>
        <v>4</v>
      </c>
      <c r="L293" s="44">
        <f t="shared" si="83"/>
        <v>0</v>
      </c>
      <c r="M293" s="45">
        <f t="shared" si="84"/>
        <v>0</v>
      </c>
      <c r="N293" s="46">
        <f>+PLAN!L301</f>
        <v>3</v>
      </c>
      <c r="O293" s="47">
        <f>COUNTIF('4 TRIM'!$A$8:$A$5161,A293)</f>
        <v>0</v>
      </c>
      <c r="P293" s="48">
        <f t="shared" si="85"/>
        <v>0</v>
      </c>
      <c r="Q293" s="148">
        <f t="shared" si="86"/>
        <v>7</v>
      </c>
      <c r="R293" s="148">
        <f t="shared" si="87"/>
        <v>0</v>
      </c>
      <c r="S293" s="147">
        <f t="shared" si="88"/>
        <v>0</v>
      </c>
      <c r="T293" s="149">
        <f t="shared" si="89"/>
        <v>4</v>
      </c>
      <c r="U293" s="149">
        <f>+PLAN!M301</f>
        <v>15</v>
      </c>
      <c r="V293" s="150">
        <f t="shared" si="90"/>
        <v>0.26666666666666666</v>
      </c>
      <c r="W293" s="49"/>
      <c r="X293" s="56">
        <v>291</v>
      </c>
      <c r="Y293" s="50">
        <f>COUNTIFS('1 TRIM'!$A$8:$A$10507,X293,'1 TRIM'!$J$8:$J$10507,"Programada")</f>
        <v>0</v>
      </c>
      <c r="Z293" s="50">
        <f>COUNTIFS('1 TRIM'!$A$8:$A$10507,X293,'1 TRIM'!$J$8:$J$10507,"Demanda")</f>
        <v>0</v>
      </c>
      <c r="AA293" s="50">
        <f>COUNTIFS('2 TRIM'!$A$8:$A$15000,X293,'2 TRIM'!$J$8:$J$15000,"Programada")</f>
        <v>4</v>
      </c>
      <c r="AB293" s="50">
        <f>COUNTIFS('2 TRIM'!$A$8:$A$15000,X293,'2 TRIM'!$J$8:$J$15000,"Demanda")</f>
        <v>0</v>
      </c>
      <c r="AC293" s="50">
        <f>COUNTIFS('3 TRIM'!$A$8:$A$20000,X293,'3 TRIM'!$J$8:$J$20000,"Programada")</f>
        <v>0</v>
      </c>
      <c r="AD293" s="50">
        <f>COUNTIFS('3 TRIM'!$A$8:$A$20000,X293,'3 TRIM'!$J$8:$J$20000,"Demanda")</f>
        <v>0</v>
      </c>
      <c r="AE293" s="50">
        <f>COUNTIFS('4 TRIM'!$A$8:$A$10161,X293,'4 TRIM'!$G$8:$G$10161,"Programada")</f>
        <v>0</v>
      </c>
      <c r="AF293" s="50">
        <f>COUNTIFS('4 TRIM'!$A$8:$A$10161,X293,'4 TRIM'!$G$8:$G$10161,"Demanda")</f>
        <v>0</v>
      </c>
      <c r="AG293" s="51">
        <f t="shared" si="75"/>
        <v>4</v>
      </c>
      <c r="AH293" s="49"/>
      <c r="AI293" s="56">
        <v>291</v>
      </c>
      <c r="AJ293" s="50">
        <f>COUNTIFS('1 TRIM'!$A$8:$A$15000,AI293,'1 TRIM'!$K$8:$K$15000,"Interno")</f>
        <v>0</v>
      </c>
      <c r="AK293" s="50">
        <f>COUNTIFS('1 TRIM'!$A$8:$A$15000,AI293,'1 TRIM'!$K$8:$K$15000,"Externo")</f>
        <v>0</v>
      </c>
      <c r="AL293" s="50">
        <f>COUNTIFS('2 TRIM'!$A$8:$A$15000,AI293,'2 TRIM'!$K$8:$K$15000,"Interno")</f>
        <v>0</v>
      </c>
      <c r="AM293" s="50">
        <f>COUNTIFS('2 TRIM'!$A$8:$A$15000,AI293,'2 TRIM'!$K$8:$K$15000,"Externo")</f>
        <v>4</v>
      </c>
      <c r="AN293" s="50">
        <f>COUNTIFS('3 TRIM'!A$8:A$5481,AI293,'3 TRIM'!K$8:K$5481,"Interno")</f>
        <v>0</v>
      </c>
      <c r="AO293" s="50">
        <f>COUNTIFS('3 TRIM'!A$8:A$5481,AI293,'3 TRIM'!K$8:K$5481,"Externo")</f>
        <v>0</v>
      </c>
      <c r="AP293" s="50">
        <f>COUNTIFS('4 TRIM'!A$8:A$5161,AI293,'4 TRIM'!H$8:H$5161,"Interno")</f>
        <v>0</v>
      </c>
      <c r="AQ293" s="50">
        <f>COUNTIFS('4 TRIM'!A$8:A$5161,AI293,'4 TRIM'!H$8:H$5161,"Externo")</f>
        <v>0</v>
      </c>
      <c r="AR293" s="51">
        <f t="shared" si="91"/>
        <v>4</v>
      </c>
      <c r="AS293" s="49"/>
      <c r="AT293" s="56">
        <v>291</v>
      </c>
      <c r="AU293" s="52">
        <f>COUNTIFS('1 TRIM'!$A$8:$A$15000,AT293,'1 TRIM'!$L$8:$L$15000,"Campo")</f>
        <v>0</v>
      </c>
      <c r="AV293" s="52">
        <f>COUNTIFS('1 TRIM'!$A$8:$A$15000,AT293,'1 TRIM'!$L$8:$L$15000,"Oficina")</f>
        <v>0</v>
      </c>
      <c r="AW293" s="52">
        <f>COUNTIFS('1 TRIM'!$A$8:$A$15000,AT293,'1 TRIM'!$L$8:$L$15000,"Virtual")</f>
        <v>0</v>
      </c>
      <c r="AX293" s="52">
        <f>COUNTIFS('2 TRIM'!$A$8:$A$15000,AT293,'2 TRIM'!$L$8:$L$15000,"Campo")</f>
        <v>4</v>
      </c>
      <c r="AY293" s="52">
        <f>COUNTIFS('2 TRIM'!$A$8:$A$15000,AT293,'2 TRIM'!$L$8:$L$15000,"Oficina")</f>
        <v>0</v>
      </c>
      <c r="AZ293" s="52">
        <f>COUNTIFS('2 TRIM'!$A$8:$A$15000,AT293,'2 TRIM'!$L$8:$L$15000,"Virtual")</f>
        <v>0</v>
      </c>
      <c r="BA293" s="52">
        <f>COUNTIFS('3 TRIM'!$A$8:$A$5481,AT293,'3 TRIM'!$L$8:$L$5481,"Campo")</f>
        <v>0</v>
      </c>
      <c r="BB293" s="52">
        <f>COUNTIFS('3 TRIM'!$A$8:$A$5481,AT293,'3 TRIM'!$L$8:$L$5481,"Oficina")</f>
        <v>0</v>
      </c>
      <c r="BC293" s="52">
        <f>COUNTIFS('3 TRIM'!$A$8:$A$5481,AT293,'3 TRIM'!$L$8:$L$5481,"Virtual")</f>
        <v>0</v>
      </c>
      <c r="BD293" s="50">
        <f>COUNTIFS('4 TRIM'!$A$8:$A$5161,X293,'4 TRIM'!$I$8:$I$5161,"Campo")</f>
        <v>0</v>
      </c>
      <c r="BE293" s="52">
        <f>COUNTIFS('4 TRIM'!$A$8:$A$5161,AT293,'4 TRIM'!$I$8:$I$5161,"Oficina")</f>
        <v>0</v>
      </c>
      <c r="BF293" s="52">
        <f>COUNTIFS('4 TRIM'!$A$8:$A$5161,AT293,'4 TRIM'!$I$8:$I$5161,"Virtual")</f>
        <v>0</v>
      </c>
      <c r="BG293" s="51">
        <f t="shared" si="92"/>
        <v>4</v>
      </c>
      <c r="BH293" s="49"/>
      <c r="BI293" s="56">
        <v>291</v>
      </c>
      <c r="BJ293" s="52">
        <f>SUMIFS('1 TRIM'!M$8:M$14507,'1 TRIM'!A$8:A$14507,FORMULAS!BI293)</f>
        <v>0</v>
      </c>
      <c r="BK293" s="52">
        <f>SUMIFS('2 TRIM'!M$8:M$6930,'2 TRIM'!A$8:A$6930,FORMULAS!BI293)</f>
        <v>0</v>
      </c>
      <c r="BL293" s="52">
        <f>SUMIFS('3 TRIM'!M$8:M$5481,'3 TRIM'!A$8:A$5481,FORMULAS!BK293)</f>
        <v>0</v>
      </c>
      <c r="BM293" s="52">
        <f>SUMIFS('4 TRIM'!M$8:M$5161,'4 TRIM'!A$8:A$5161,FORMULAS!BL293)</f>
        <v>0</v>
      </c>
      <c r="BN293" s="52">
        <f>SUMIFS('1 TRIM'!Q$8:Q$5507,'1 TRIM'!E$8:E$5507,FORMULAS!BM293)</f>
        <v>0</v>
      </c>
      <c r="BO293" s="49"/>
      <c r="BQ293" s="61"/>
      <c r="BR293" s="49"/>
      <c r="BS293" s="49"/>
      <c r="BT293" s="49"/>
      <c r="BU293" s="49"/>
      <c r="BV293" s="49"/>
      <c r="BW293" s="49"/>
      <c r="BX293" s="49"/>
      <c r="BY293" s="49"/>
      <c r="BZ293" s="49"/>
    </row>
    <row r="294" spans="1:78" x14ac:dyDescent="0.25">
      <c r="A294" s="56">
        <v>292</v>
      </c>
      <c r="B294" s="57">
        <f>+PLAN!I302</f>
        <v>0</v>
      </c>
      <c r="C294" s="38">
        <f t="shared" si="76"/>
        <v>0</v>
      </c>
      <c r="D294" s="39" t="e">
        <f t="shared" si="77"/>
        <v>#DIV/0!</v>
      </c>
      <c r="E294" s="58">
        <f>+PLAN!J302</f>
        <v>1</v>
      </c>
      <c r="F294" s="41">
        <f t="shared" si="78"/>
        <v>1</v>
      </c>
      <c r="G294" s="42">
        <f t="shared" si="79"/>
        <v>1</v>
      </c>
      <c r="H294" s="148">
        <f t="shared" si="80"/>
        <v>1</v>
      </c>
      <c r="I294" s="148">
        <f t="shared" si="81"/>
        <v>1</v>
      </c>
      <c r="J294" s="147">
        <f t="shared" si="82"/>
        <v>1</v>
      </c>
      <c r="K294" s="59">
        <f>+PLAN!K302</f>
        <v>1</v>
      </c>
      <c r="L294" s="44">
        <f t="shared" si="83"/>
        <v>0</v>
      </c>
      <c r="M294" s="45">
        <f t="shared" si="84"/>
        <v>0</v>
      </c>
      <c r="N294" s="46">
        <f>+PLAN!L302</f>
        <v>0</v>
      </c>
      <c r="O294" s="47">
        <f>COUNTIF('4 TRIM'!$A$8:$A$5161,A294)</f>
        <v>0</v>
      </c>
      <c r="P294" s="48" t="e">
        <f t="shared" si="85"/>
        <v>#DIV/0!</v>
      </c>
      <c r="Q294" s="148">
        <f t="shared" si="86"/>
        <v>1</v>
      </c>
      <c r="R294" s="148">
        <f t="shared" si="87"/>
        <v>0</v>
      </c>
      <c r="S294" s="147">
        <f t="shared" si="88"/>
        <v>0</v>
      </c>
      <c r="T294" s="149">
        <f t="shared" si="89"/>
        <v>1</v>
      </c>
      <c r="U294" s="149">
        <f>+PLAN!M302</f>
        <v>2</v>
      </c>
      <c r="V294" s="150">
        <f t="shared" si="90"/>
        <v>0.5</v>
      </c>
      <c r="W294" s="49"/>
      <c r="X294" s="56">
        <v>292</v>
      </c>
      <c r="Y294" s="50">
        <f>COUNTIFS('1 TRIM'!$A$8:$A$10507,X294,'1 TRIM'!$J$8:$J$10507,"Programada")</f>
        <v>0</v>
      </c>
      <c r="Z294" s="50">
        <f>COUNTIFS('1 TRIM'!$A$8:$A$10507,X294,'1 TRIM'!$J$8:$J$10507,"Demanda")</f>
        <v>0</v>
      </c>
      <c r="AA294" s="50">
        <f>COUNTIFS('2 TRIM'!$A$8:$A$15000,X294,'2 TRIM'!$J$8:$J$15000,"Programada")</f>
        <v>1</v>
      </c>
      <c r="AB294" s="50">
        <f>COUNTIFS('2 TRIM'!$A$8:$A$15000,X294,'2 TRIM'!$J$8:$J$15000,"Demanda")</f>
        <v>0</v>
      </c>
      <c r="AC294" s="50">
        <f>COUNTIFS('3 TRIM'!$A$8:$A$20000,X294,'3 TRIM'!$J$8:$J$20000,"Programada")</f>
        <v>0</v>
      </c>
      <c r="AD294" s="50">
        <f>COUNTIFS('3 TRIM'!$A$8:$A$20000,X294,'3 TRIM'!$J$8:$J$20000,"Demanda")</f>
        <v>0</v>
      </c>
      <c r="AE294" s="50">
        <f>COUNTIFS('4 TRIM'!$A$8:$A$10161,X294,'4 TRIM'!$G$8:$G$10161,"Programada")</f>
        <v>0</v>
      </c>
      <c r="AF294" s="50">
        <f>COUNTIFS('4 TRIM'!$A$8:$A$10161,X294,'4 TRIM'!$G$8:$G$10161,"Demanda")</f>
        <v>0</v>
      </c>
      <c r="AG294" s="51">
        <f t="shared" si="75"/>
        <v>1</v>
      </c>
      <c r="AH294" s="49"/>
      <c r="AI294" s="56">
        <v>292</v>
      </c>
      <c r="AJ294" s="50">
        <f>COUNTIFS('1 TRIM'!$A$8:$A$15000,AI294,'1 TRIM'!$K$8:$K$15000,"Interno")</f>
        <v>0</v>
      </c>
      <c r="AK294" s="50">
        <f>COUNTIFS('1 TRIM'!$A$8:$A$15000,AI294,'1 TRIM'!$K$8:$K$15000,"Externo")</f>
        <v>0</v>
      </c>
      <c r="AL294" s="50">
        <f>COUNTIFS('2 TRIM'!$A$8:$A$15000,AI294,'2 TRIM'!$K$8:$K$15000,"Interno")</f>
        <v>1</v>
      </c>
      <c r="AM294" s="50">
        <f>COUNTIFS('2 TRIM'!$A$8:$A$15000,AI294,'2 TRIM'!$K$8:$K$15000,"Externo")</f>
        <v>0</v>
      </c>
      <c r="AN294" s="50">
        <f>COUNTIFS('3 TRIM'!A$8:A$5481,AI294,'3 TRIM'!K$8:K$5481,"Interno")</f>
        <v>0</v>
      </c>
      <c r="AO294" s="50">
        <f>COUNTIFS('3 TRIM'!A$8:A$5481,AI294,'3 TRIM'!K$8:K$5481,"Externo")</f>
        <v>0</v>
      </c>
      <c r="AP294" s="50">
        <f>COUNTIFS('4 TRIM'!A$8:A$5161,AI294,'4 TRIM'!H$8:H$5161,"Interno")</f>
        <v>0</v>
      </c>
      <c r="AQ294" s="50">
        <f>COUNTIFS('4 TRIM'!A$8:A$5161,AI294,'4 TRIM'!H$8:H$5161,"Externo")</f>
        <v>0</v>
      </c>
      <c r="AR294" s="51">
        <f t="shared" si="91"/>
        <v>1</v>
      </c>
      <c r="AS294" s="49"/>
      <c r="AT294" s="56">
        <v>292</v>
      </c>
      <c r="AU294" s="52">
        <f>COUNTIFS('1 TRIM'!$A$8:$A$15000,AT294,'1 TRIM'!$L$8:$L$15000,"Campo")</f>
        <v>0</v>
      </c>
      <c r="AV294" s="52">
        <f>COUNTIFS('1 TRIM'!$A$8:$A$15000,AT294,'1 TRIM'!$L$8:$L$15000,"Oficina")</f>
        <v>0</v>
      </c>
      <c r="AW294" s="52">
        <f>COUNTIFS('1 TRIM'!$A$8:$A$15000,AT294,'1 TRIM'!$L$8:$L$15000,"Virtual")</f>
        <v>0</v>
      </c>
      <c r="AX294" s="52">
        <f>COUNTIFS('2 TRIM'!$A$8:$A$15000,AT294,'2 TRIM'!$L$8:$L$15000,"Campo")</f>
        <v>0</v>
      </c>
      <c r="AY294" s="52">
        <f>COUNTIFS('2 TRIM'!$A$8:$A$15000,AT294,'2 TRIM'!$L$8:$L$15000,"Oficina")</f>
        <v>1</v>
      </c>
      <c r="AZ294" s="52">
        <f>COUNTIFS('2 TRIM'!$A$8:$A$15000,AT294,'2 TRIM'!$L$8:$L$15000,"Virtual")</f>
        <v>0</v>
      </c>
      <c r="BA294" s="52">
        <f>COUNTIFS('3 TRIM'!$A$8:$A$5481,AT294,'3 TRIM'!$L$8:$L$5481,"Campo")</f>
        <v>0</v>
      </c>
      <c r="BB294" s="52">
        <f>COUNTIFS('3 TRIM'!$A$8:$A$5481,AT294,'3 TRIM'!$L$8:$L$5481,"Oficina")</f>
        <v>0</v>
      </c>
      <c r="BC294" s="52">
        <f>COUNTIFS('3 TRIM'!$A$8:$A$5481,AT294,'3 TRIM'!$L$8:$L$5481,"Virtual")</f>
        <v>0</v>
      </c>
      <c r="BD294" s="50">
        <f>COUNTIFS('4 TRIM'!$A$8:$A$5161,X294,'4 TRIM'!$I$8:$I$5161,"Campo")</f>
        <v>0</v>
      </c>
      <c r="BE294" s="52">
        <f>COUNTIFS('4 TRIM'!$A$8:$A$5161,AT294,'4 TRIM'!$I$8:$I$5161,"Oficina")</f>
        <v>0</v>
      </c>
      <c r="BF294" s="52">
        <f>COUNTIFS('4 TRIM'!$A$8:$A$5161,AT294,'4 TRIM'!$I$8:$I$5161,"Virtual")</f>
        <v>0</v>
      </c>
      <c r="BG294" s="51">
        <f t="shared" si="92"/>
        <v>1</v>
      </c>
      <c r="BH294" s="49"/>
      <c r="BI294" s="56">
        <v>292</v>
      </c>
      <c r="BJ294" s="52">
        <f>SUMIFS('1 TRIM'!M$8:M$14507,'1 TRIM'!A$8:A$14507,FORMULAS!BI294)</f>
        <v>0</v>
      </c>
      <c r="BK294" s="52">
        <f>SUMIFS('2 TRIM'!M$8:M$6930,'2 TRIM'!A$8:A$6930,FORMULAS!BI294)</f>
        <v>0</v>
      </c>
      <c r="BL294" s="52">
        <f>SUMIFS('3 TRIM'!M$8:M$5481,'3 TRIM'!A$8:A$5481,FORMULAS!BK294)</f>
        <v>0</v>
      </c>
      <c r="BM294" s="52">
        <f>SUMIFS('4 TRIM'!M$8:M$5161,'4 TRIM'!A$8:A$5161,FORMULAS!BL294)</f>
        <v>0</v>
      </c>
      <c r="BN294" s="52">
        <f>SUMIFS('1 TRIM'!Q$8:Q$5507,'1 TRIM'!E$8:E$5507,FORMULAS!BM294)</f>
        <v>0</v>
      </c>
      <c r="BO294" s="49"/>
      <c r="BQ294" s="61"/>
      <c r="BR294" s="49"/>
      <c r="BS294" s="49"/>
      <c r="BT294" s="49"/>
      <c r="BU294" s="49"/>
      <c r="BV294" s="49"/>
      <c r="BW294" s="49"/>
      <c r="BX294" s="49"/>
      <c r="BY294" s="49"/>
      <c r="BZ294" s="49"/>
    </row>
    <row r="295" spans="1:78" x14ac:dyDescent="0.25">
      <c r="A295" s="56">
        <v>293</v>
      </c>
      <c r="B295" s="57">
        <f>+PLAN!I303</f>
        <v>100</v>
      </c>
      <c r="C295" s="38">
        <f t="shared" si="76"/>
        <v>0</v>
      </c>
      <c r="D295" s="39">
        <f t="shared" si="77"/>
        <v>0</v>
      </c>
      <c r="E295" s="58">
        <f>+PLAN!J303</f>
        <v>3</v>
      </c>
      <c r="F295" s="41">
        <f t="shared" si="78"/>
        <v>3</v>
      </c>
      <c r="G295" s="42">
        <f t="shared" si="79"/>
        <v>1</v>
      </c>
      <c r="H295" s="148">
        <f t="shared" si="80"/>
        <v>103</v>
      </c>
      <c r="I295" s="148">
        <f t="shared" si="81"/>
        <v>3</v>
      </c>
      <c r="J295" s="147">
        <f t="shared" si="82"/>
        <v>2.9126213592233011E-2</v>
      </c>
      <c r="K295" s="59">
        <f>+PLAN!K303</f>
        <v>3</v>
      </c>
      <c r="L295" s="44">
        <f t="shared" si="83"/>
        <v>0</v>
      </c>
      <c r="M295" s="45">
        <f t="shared" si="84"/>
        <v>0</v>
      </c>
      <c r="N295" s="46">
        <f>+PLAN!L303</f>
        <v>3</v>
      </c>
      <c r="O295" s="47">
        <f>COUNTIF('4 TRIM'!$A$8:$A$5161,A295)</f>
        <v>0</v>
      </c>
      <c r="P295" s="48">
        <f t="shared" si="85"/>
        <v>0</v>
      </c>
      <c r="Q295" s="148">
        <f t="shared" si="86"/>
        <v>6</v>
      </c>
      <c r="R295" s="148">
        <f t="shared" si="87"/>
        <v>0</v>
      </c>
      <c r="S295" s="147">
        <f t="shared" si="88"/>
        <v>0</v>
      </c>
      <c r="T295" s="149">
        <f t="shared" si="89"/>
        <v>3</v>
      </c>
      <c r="U295" s="149">
        <f>+PLAN!M303</f>
        <v>109</v>
      </c>
      <c r="V295" s="150">
        <f t="shared" si="90"/>
        <v>2.7522935779816515E-2</v>
      </c>
      <c r="W295" s="49"/>
      <c r="X295" s="56">
        <v>293</v>
      </c>
      <c r="Y295" s="50">
        <f>COUNTIFS('1 TRIM'!$A$8:$A$10507,X295,'1 TRIM'!$J$8:$J$10507,"Programada")</f>
        <v>0</v>
      </c>
      <c r="Z295" s="50">
        <f>COUNTIFS('1 TRIM'!$A$8:$A$10507,X295,'1 TRIM'!$J$8:$J$10507,"Demanda")</f>
        <v>0</v>
      </c>
      <c r="AA295" s="50">
        <f>COUNTIFS('2 TRIM'!$A$8:$A$15000,X295,'2 TRIM'!$J$8:$J$15000,"Programada")</f>
        <v>3</v>
      </c>
      <c r="AB295" s="50">
        <f>COUNTIFS('2 TRIM'!$A$8:$A$15000,X295,'2 TRIM'!$J$8:$J$15000,"Demanda")</f>
        <v>0</v>
      </c>
      <c r="AC295" s="50">
        <f>COUNTIFS('3 TRIM'!$A$8:$A$20000,X295,'3 TRIM'!$J$8:$J$20000,"Programada")</f>
        <v>0</v>
      </c>
      <c r="AD295" s="50">
        <f>COUNTIFS('3 TRIM'!$A$8:$A$20000,X295,'3 TRIM'!$J$8:$J$20000,"Demanda")</f>
        <v>0</v>
      </c>
      <c r="AE295" s="50">
        <f>COUNTIFS('4 TRIM'!$A$8:$A$10161,X295,'4 TRIM'!$G$8:$G$10161,"Programada")</f>
        <v>0</v>
      </c>
      <c r="AF295" s="50">
        <f>COUNTIFS('4 TRIM'!$A$8:$A$10161,X295,'4 TRIM'!$G$8:$G$10161,"Demanda")</f>
        <v>0</v>
      </c>
      <c r="AG295" s="51">
        <f t="shared" si="75"/>
        <v>3</v>
      </c>
      <c r="AH295" s="49"/>
      <c r="AI295" s="56">
        <v>293</v>
      </c>
      <c r="AJ295" s="50">
        <f>COUNTIFS('1 TRIM'!$A$8:$A$15000,AI295,'1 TRIM'!$K$8:$K$15000,"Interno")</f>
        <v>0</v>
      </c>
      <c r="AK295" s="50">
        <f>COUNTIFS('1 TRIM'!$A$8:$A$15000,AI295,'1 TRIM'!$K$8:$K$15000,"Externo")</f>
        <v>0</v>
      </c>
      <c r="AL295" s="50">
        <f>COUNTIFS('2 TRIM'!$A$8:$A$15000,AI295,'2 TRIM'!$K$8:$K$15000,"Interno")</f>
        <v>0</v>
      </c>
      <c r="AM295" s="50">
        <f>COUNTIFS('2 TRIM'!$A$8:$A$15000,AI295,'2 TRIM'!$K$8:$K$15000,"Externo")</f>
        <v>3</v>
      </c>
      <c r="AN295" s="50">
        <f>COUNTIFS('3 TRIM'!A$8:A$5481,AI295,'3 TRIM'!K$8:K$5481,"Interno")</f>
        <v>0</v>
      </c>
      <c r="AO295" s="50">
        <f>COUNTIFS('3 TRIM'!A$8:A$5481,AI295,'3 TRIM'!K$8:K$5481,"Externo")</f>
        <v>0</v>
      </c>
      <c r="AP295" s="50">
        <f>COUNTIFS('4 TRIM'!A$8:A$5161,AI295,'4 TRIM'!H$8:H$5161,"Interno")</f>
        <v>0</v>
      </c>
      <c r="AQ295" s="50">
        <f>COUNTIFS('4 TRIM'!A$8:A$5161,AI295,'4 TRIM'!H$8:H$5161,"Externo")</f>
        <v>0</v>
      </c>
      <c r="AR295" s="51">
        <f t="shared" si="91"/>
        <v>3</v>
      </c>
      <c r="AS295" s="49"/>
      <c r="AT295" s="56">
        <v>293</v>
      </c>
      <c r="AU295" s="52">
        <f>COUNTIFS('1 TRIM'!$A$8:$A$15000,AT295,'1 TRIM'!$L$8:$L$15000,"Campo")</f>
        <v>0</v>
      </c>
      <c r="AV295" s="52">
        <f>COUNTIFS('1 TRIM'!$A$8:$A$15000,AT295,'1 TRIM'!$L$8:$L$15000,"Oficina")</f>
        <v>0</v>
      </c>
      <c r="AW295" s="52">
        <f>COUNTIFS('1 TRIM'!$A$8:$A$15000,AT295,'1 TRIM'!$L$8:$L$15000,"Virtual")</f>
        <v>0</v>
      </c>
      <c r="AX295" s="52">
        <f>COUNTIFS('2 TRIM'!$A$8:$A$15000,AT295,'2 TRIM'!$L$8:$L$15000,"Campo")</f>
        <v>3</v>
      </c>
      <c r="AY295" s="52">
        <f>COUNTIFS('2 TRIM'!$A$8:$A$15000,AT295,'2 TRIM'!$L$8:$L$15000,"Oficina")</f>
        <v>0</v>
      </c>
      <c r="AZ295" s="52">
        <f>COUNTIFS('2 TRIM'!$A$8:$A$15000,AT295,'2 TRIM'!$L$8:$L$15000,"Virtual")</f>
        <v>0</v>
      </c>
      <c r="BA295" s="52">
        <f>COUNTIFS('3 TRIM'!$A$8:$A$5481,AT295,'3 TRIM'!$L$8:$L$5481,"Campo")</f>
        <v>0</v>
      </c>
      <c r="BB295" s="52">
        <f>COUNTIFS('3 TRIM'!$A$8:$A$5481,AT295,'3 TRIM'!$L$8:$L$5481,"Oficina")</f>
        <v>0</v>
      </c>
      <c r="BC295" s="52">
        <f>COUNTIFS('3 TRIM'!$A$8:$A$5481,AT295,'3 TRIM'!$L$8:$L$5481,"Virtual")</f>
        <v>0</v>
      </c>
      <c r="BD295" s="50">
        <f>COUNTIFS('4 TRIM'!$A$8:$A$5161,X295,'4 TRIM'!$I$8:$I$5161,"Campo")</f>
        <v>0</v>
      </c>
      <c r="BE295" s="52">
        <f>COUNTIFS('4 TRIM'!$A$8:$A$5161,AT295,'4 TRIM'!$I$8:$I$5161,"Oficina")</f>
        <v>0</v>
      </c>
      <c r="BF295" s="52">
        <f>COUNTIFS('4 TRIM'!$A$8:$A$5161,AT295,'4 TRIM'!$I$8:$I$5161,"Virtual")</f>
        <v>0</v>
      </c>
      <c r="BG295" s="51">
        <f t="shared" si="92"/>
        <v>3</v>
      </c>
      <c r="BH295" s="49"/>
      <c r="BI295" s="56">
        <v>293</v>
      </c>
      <c r="BJ295" s="52">
        <f>SUMIFS('1 TRIM'!M$8:M$14507,'1 TRIM'!A$8:A$14507,FORMULAS!BI295)</f>
        <v>0</v>
      </c>
      <c r="BK295" s="52">
        <f>SUMIFS('2 TRIM'!M$8:M$6930,'2 TRIM'!A$8:A$6930,FORMULAS!BI295)</f>
        <v>0</v>
      </c>
      <c r="BL295" s="52">
        <f>SUMIFS('3 TRIM'!M$8:M$5481,'3 TRIM'!A$8:A$5481,FORMULAS!BK295)</f>
        <v>0</v>
      </c>
      <c r="BM295" s="52">
        <f>SUMIFS('4 TRIM'!M$8:M$5161,'4 TRIM'!A$8:A$5161,FORMULAS!BL295)</f>
        <v>0</v>
      </c>
      <c r="BN295" s="52">
        <f>SUMIFS('1 TRIM'!Q$8:Q$5507,'1 TRIM'!E$8:E$5507,FORMULAS!BM295)</f>
        <v>0</v>
      </c>
      <c r="BO295" s="49"/>
      <c r="BQ295" s="61"/>
      <c r="BR295" s="49"/>
      <c r="BS295" s="49"/>
      <c r="BT295" s="49"/>
      <c r="BU295" s="49"/>
      <c r="BV295" s="49"/>
      <c r="BW295" s="49"/>
      <c r="BX295" s="49"/>
      <c r="BY295" s="49"/>
      <c r="BZ295" s="49"/>
    </row>
    <row r="296" spans="1:78" x14ac:dyDescent="0.25">
      <c r="A296" s="56">
        <v>294</v>
      </c>
      <c r="B296" s="57">
        <f>+PLAN!I304</f>
        <v>0</v>
      </c>
      <c r="C296" s="38">
        <f t="shared" si="76"/>
        <v>3</v>
      </c>
      <c r="D296" s="39" t="e">
        <f t="shared" si="77"/>
        <v>#DIV/0!</v>
      </c>
      <c r="E296" s="58">
        <f>+PLAN!J304</f>
        <v>15</v>
      </c>
      <c r="F296" s="41">
        <f t="shared" si="78"/>
        <v>15</v>
      </c>
      <c r="G296" s="42">
        <f t="shared" si="79"/>
        <v>1</v>
      </c>
      <c r="H296" s="148">
        <f t="shared" si="80"/>
        <v>15</v>
      </c>
      <c r="I296" s="148">
        <f t="shared" si="81"/>
        <v>18</v>
      </c>
      <c r="J296" s="147">
        <f t="shared" si="82"/>
        <v>1.2</v>
      </c>
      <c r="K296" s="59">
        <f>+PLAN!K304</f>
        <v>18</v>
      </c>
      <c r="L296" s="44">
        <f t="shared" si="83"/>
        <v>18</v>
      </c>
      <c r="M296" s="45">
        <f t="shared" si="84"/>
        <v>1</v>
      </c>
      <c r="N296" s="46">
        <f>+PLAN!L304</f>
        <v>0</v>
      </c>
      <c r="O296" s="47">
        <f>COUNTIF('4 TRIM'!$A$8:$A$5161,A296)</f>
        <v>0</v>
      </c>
      <c r="P296" s="48" t="e">
        <f t="shared" si="85"/>
        <v>#DIV/0!</v>
      </c>
      <c r="Q296" s="148">
        <f t="shared" si="86"/>
        <v>18</v>
      </c>
      <c r="R296" s="148">
        <f t="shared" si="87"/>
        <v>18</v>
      </c>
      <c r="S296" s="147">
        <f t="shared" si="88"/>
        <v>1</v>
      </c>
      <c r="T296" s="149">
        <f t="shared" si="89"/>
        <v>36</v>
      </c>
      <c r="U296" s="149">
        <f>+PLAN!M304</f>
        <v>33</v>
      </c>
      <c r="V296" s="150">
        <f t="shared" si="90"/>
        <v>1.0909090909090908</v>
      </c>
      <c r="W296" s="49"/>
      <c r="X296" s="56">
        <v>294</v>
      </c>
      <c r="Y296" s="50">
        <f>COUNTIFS('1 TRIM'!$A$8:$A$10507,X296,'1 TRIM'!$J$8:$J$10507,"Programada")</f>
        <v>3</v>
      </c>
      <c r="Z296" s="50">
        <f>COUNTIFS('1 TRIM'!$A$8:$A$10507,X296,'1 TRIM'!$J$8:$J$10507,"Demanda")</f>
        <v>34</v>
      </c>
      <c r="AA296" s="50">
        <f>COUNTIFS('2 TRIM'!$A$8:$A$15000,X296,'2 TRIM'!$J$8:$J$15000,"Programada")</f>
        <v>15</v>
      </c>
      <c r="AB296" s="50">
        <f>COUNTIFS('2 TRIM'!$A$8:$A$15000,X296,'2 TRIM'!$J$8:$J$15000,"Demanda")</f>
        <v>126</v>
      </c>
      <c r="AC296" s="50">
        <f>COUNTIFS('3 TRIM'!$A$8:$A$20000,X296,'3 TRIM'!$J$8:$J$20000,"Programada")</f>
        <v>18</v>
      </c>
      <c r="AD296" s="50">
        <f>COUNTIFS('3 TRIM'!$A$8:$A$20000,X296,'3 TRIM'!$J$8:$J$20000,"Demanda")</f>
        <v>185</v>
      </c>
      <c r="AE296" s="50">
        <f>COUNTIFS('4 TRIM'!$A$8:$A$10161,X296,'4 TRIM'!$G$8:$G$10161,"Programada")</f>
        <v>0</v>
      </c>
      <c r="AF296" s="50">
        <f>COUNTIFS('4 TRIM'!$A$8:$A$10161,X296,'4 TRIM'!$G$8:$G$10161,"Demanda")</f>
        <v>0</v>
      </c>
      <c r="AG296" s="51">
        <f t="shared" si="75"/>
        <v>381</v>
      </c>
      <c r="AH296" s="49"/>
      <c r="AI296" s="56">
        <v>294</v>
      </c>
      <c r="AJ296" s="50">
        <f>COUNTIFS('1 TRIM'!$A$8:$A$15000,AI296,'1 TRIM'!$K$8:$K$15000,"Interno")</f>
        <v>7</v>
      </c>
      <c r="AK296" s="50">
        <f>COUNTIFS('1 TRIM'!$A$8:$A$15000,AI296,'1 TRIM'!$K$8:$K$15000,"Externo")</f>
        <v>30</v>
      </c>
      <c r="AL296" s="50">
        <f>COUNTIFS('2 TRIM'!$A$8:$A$15000,AI296,'2 TRIM'!$K$8:$K$15000,"Interno")</f>
        <v>7</v>
      </c>
      <c r="AM296" s="50">
        <f>COUNTIFS('2 TRIM'!$A$8:$A$15000,AI296,'2 TRIM'!$K$8:$K$15000,"Externo")</f>
        <v>134</v>
      </c>
      <c r="AN296" s="50">
        <f>COUNTIFS('3 TRIM'!A$8:A$5481,AI296,'3 TRIM'!K$8:K$5481,"Interno")</f>
        <v>4</v>
      </c>
      <c r="AO296" s="50">
        <f>COUNTIFS('3 TRIM'!A$8:A$5481,AI296,'3 TRIM'!K$8:K$5481,"Externo")</f>
        <v>147</v>
      </c>
      <c r="AP296" s="50">
        <f>COUNTIFS('4 TRIM'!A$8:A$5161,AI296,'4 TRIM'!H$8:H$5161,"Interno")</f>
        <v>0</v>
      </c>
      <c r="AQ296" s="50">
        <f>COUNTIFS('4 TRIM'!A$8:A$5161,AI296,'4 TRIM'!H$8:H$5161,"Externo")</f>
        <v>0</v>
      </c>
      <c r="AR296" s="51">
        <f t="shared" si="91"/>
        <v>329</v>
      </c>
      <c r="AS296" s="49"/>
      <c r="AT296" s="56">
        <v>294</v>
      </c>
      <c r="AU296" s="52">
        <f>COUNTIFS('1 TRIM'!$A$8:$A$15000,AT296,'1 TRIM'!$L$8:$L$15000,"Campo")</f>
        <v>30</v>
      </c>
      <c r="AV296" s="52">
        <f>COUNTIFS('1 TRIM'!$A$8:$A$15000,AT296,'1 TRIM'!$L$8:$L$15000,"Oficina")</f>
        <v>0</v>
      </c>
      <c r="AW296" s="52">
        <f>COUNTIFS('1 TRIM'!$A$8:$A$15000,AT296,'1 TRIM'!$L$8:$L$15000,"Virtual")</f>
        <v>7</v>
      </c>
      <c r="AX296" s="52">
        <f>COUNTIFS('2 TRIM'!$A$8:$A$15000,AT296,'2 TRIM'!$L$8:$L$15000,"Campo")</f>
        <v>80</v>
      </c>
      <c r="AY296" s="52">
        <f>COUNTIFS('2 TRIM'!$A$8:$A$15000,AT296,'2 TRIM'!$L$8:$L$15000,"Oficina")</f>
        <v>5</v>
      </c>
      <c r="AZ296" s="52">
        <f>COUNTIFS('2 TRIM'!$A$8:$A$15000,AT296,'2 TRIM'!$L$8:$L$15000,"Virtual")</f>
        <v>56</v>
      </c>
      <c r="BA296" s="52">
        <f>COUNTIFS('3 TRIM'!$A$8:$A$5481,AT296,'3 TRIM'!$L$8:$L$5481,"Campo")</f>
        <v>122</v>
      </c>
      <c r="BB296" s="52">
        <f>COUNTIFS('3 TRIM'!$A$8:$A$5481,AT296,'3 TRIM'!$L$8:$L$5481,"Oficina")</f>
        <v>8</v>
      </c>
      <c r="BC296" s="52">
        <f>COUNTIFS('3 TRIM'!$A$8:$A$5481,AT296,'3 TRIM'!$L$8:$L$5481,"Virtual")</f>
        <v>21</v>
      </c>
      <c r="BD296" s="50">
        <f>COUNTIFS('4 TRIM'!$A$8:$A$5161,X296,'4 TRIM'!$I$8:$I$5161,"Campo")</f>
        <v>0</v>
      </c>
      <c r="BE296" s="52">
        <f>COUNTIFS('4 TRIM'!$A$8:$A$5161,AT296,'4 TRIM'!$I$8:$I$5161,"Oficina")</f>
        <v>0</v>
      </c>
      <c r="BF296" s="52">
        <f>COUNTIFS('4 TRIM'!$A$8:$A$5161,AT296,'4 TRIM'!$I$8:$I$5161,"Virtual")</f>
        <v>0</v>
      </c>
      <c r="BG296" s="51">
        <f t="shared" si="92"/>
        <v>329</v>
      </c>
      <c r="BH296" s="49"/>
      <c r="BI296" s="56">
        <v>294</v>
      </c>
      <c r="BJ296" s="52">
        <f>SUMIFS('1 TRIM'!M$8:M$14507,'1 TRIM'!A$8:A$14507,FORMULAS!BI296)</f>
        <v>176</v>
      </c>
      <c r="BK296" s="52">
        <f>SUMIFS('2 TRIM'!M$8:M$6930,'2 TRIM'!A$8:A$6930,FORMULAS!BI296)</f>
        <v>441</v>
      </c>
      <c r="BL296" s="52">
        <f>SUMIFS('3 TRIM'!M$8:M$5481,'3 TRIM'!A$8:A$5481,FORMULAS!BK296)</f>
        <v>0</v>
      </c>
      <c r="BM296" s="52">
        <f>SUMIFS('4 TRIM'!M$8:M$5161,'4 TRIM'!A$8:A$5161,FORMULAS!BL296)</f>
        <v>0</v>
      </c>
      <c r="BN296" s="52">
        <f>SUMIFS('1 TRIM'!Q$8:Q$5507,'1 TRIM'!E$8:E$5507,FORMULAS!BM296)</f>
        <v>0</v>
      </c>
      <c r="BO296" s="49"/>
      <c r="BQ296" s="61"/>
      <c r="BR296" s="49"/>
      <c r="BS296" s="49"/>
      <c r="BT296" s="49"/>
      <c r="BU296" s="49"/>
      <c r="BV296" s="49"/>
      <c r="BW296" s="49"/>
      <c r="BX296" s="49"/>
      <c r="BY296" s="49"/>
      <c r="BZ296" s="49"/>
    </row>
    <row r="297" spans="1:78" x14ac:dyDescent="0.25">
      <c r="A297" s="56">
        <v>295</v>
      </c>
      <c r="B297" s="57">
        <f>+PLAN!I305</f>
        <v>0</v>
      </c>
      <c r="C297" s="38">
        <f t="shared" si="76"/>
        <v>0</v>
      </c>
      <c r="D297" s="39" t="e">
        <f t="shared" si="77"/>
        <v>#DIV/0!</v>
      </c>
      <c r="E297" s="58">
        <f>+PLAN!J305</f>
        <v>13</v>
      </c>
      <c r="F297" s="41">
        <f t="shared" si="78"/>
        <v>24</v>
      </c>
      <c r="G297" s="42">
        <f t="shared" si="79"/>
        <v>1.8461538461538463</v>
      </c>
      <c r="H297" s="148">
        <f t="shared" si="80"/>
        <v>13</v>
      </c>
      <c r="I297" s="148">
        <f t="shared" si="81"/>
        <v>24</v>
      </c>
      <c r="J297" s="147">
        <f t="shared" si="82"/>
        <v>1.8461538461538463</v>
      </c>
      <c r="K297" s="59">
        <f>+PLAN!K305</f>
        <v>14</v>
      </c>
      <c r="L297" s="44">
        <f t="shared" si="83"/>
        <v>14</v>
      </c>
      <c r="M297" s="45">
        <f t="shared" si="84"/>
        <v>1</v>
      </c>
      <c r="N297" s="46">
        <f>+PLAN!L305</f>
        <v>0</v>
      </c>
      <c r="O297" s="47">
        <f>COUNTIF('4 TRIM'!$A$8:$A$5161,A297)</f>
        <v>0</v>
      </c>
      <c r="P297" s="48" t="e">
        <f t="shared" si="85"/>
        <v>#DIV/0!</v>
      </c>
      <c r="Q297" s="148">
        <f t="shared" si="86"/>
        <v>14</v>
      </c>
      <c r="R297" s="148">
        <f t="shared" si="87"/>
        <v>14</v>
      </c>
      <c r="S297" s="147">
        <f t="shared" si="88"/>
        <v>1</v>
      </c>
      <c r="T297" s="149">
        <f t="shared" si="89"/>
        <v>38</v>
      </c>
      <c r="U297" s="149">
        <f>+PLAN!M305</f>
        <v>27</v>
      </c>
      <c r="V297" s="150">
        <f t="shared" si="90"/>
        <v>1.4074074074074074</v>
      </c>
      <c r="W297" s="49"/>
      <c r="X297" s="56">
        <v>295</v>
      </c>
      <c r="Y297" s="50">
        <f>COUNTIFS('1 TRIM'!$A$8:$A$10507,X297,'1 TRIM'!$J$8:$J$10507,"Programada")</f>
        <v>0</v>
      </c>
      <c r="Z297" s="50">
        <f>COUNTIFS('1 TRIM'!$A$8:$A$10507,X297,'1 TRIM'!$J$8:$J$10507,"Demanda")</f>
        <v>7</v>
      </c>
      <c r="AA297" s="50">
        <f>COUNTIFS('2 TRIM'!$A$8:$A$15000,X297,'2 TRIM'!$J$8:$J$15000,"Programada")</f>
        <v>24</v>
      </c>
      <c r="AB297" s="50">
        <f>COUNTIFS('2 TRIM'!$A$8:$A$15000,X297,'2 TRIM'!$J$8:$J$15000,"Demanda")</f>
        <v>24</v>
      </c>
      <c r="AC297" s="50">
        <f>COUNTIFS('3 TRIM'!$A$8:$A$20000,X297,'3 TRIM'!$J$8:$J$20000,"Programada")</f>
        <v>14</v>
      </c>
      <c r="AD297" s="50">
        <f>COUNTIFS('3 TRIM'!$A$8:$A$20000,X297,'3 TRIM'!$J$8:$J$20000,"Demanda")</f>
        <v>17</v>
      </c>
      <c r="AE297" s="50">
        <f>COUNTIFS('4 TRIM'!$A$8:$A$10161,X297,'4 TRIM'!$G$8:$G$10161,"Programada")</f>
        <v>0</v>
      </c>
      <c r="AF297" s="50">
        <f>COUNTIFS('4 TRIM'!$A$8:$A$10161,X297,'4 TRIM'!$G$8:$G$10161,"Demanda")</f>
        <v>0</v>
      </c>
      <c r="AG297" s="51">
        <f t="shared" si="75"/>
        <v>86</v>
      </c>
      <c r="AH297" s="49"/>
      <c r="AI297" s="56">
        <v>295</v>
      </c>
      <c r="AJ297" s="50">
        <f>COUNTIFS('1 TRIM'!$A$8:$A$15000,AI297,'1 TRIM'!$K$8:$K$15000,"Interno")</f>
        <v>0</v>
      </c>
      <c r="AK297" s="50">
        <f>COUNTIFS('1 TRIM'!$A$8:$A$15000,AI297,'1 TRIM'!$K$8:$K$15000,"Externo")</f>
        <v>7</v>
      </c>
      <c r="AL297" s="50">
        <f>COUNTIFS('2 TRIM'!$A$8:$A$15000,AI297,'2 TRIM'!$K$8:$K$15000,"Interno")</f>
        <v>3</v>
      </c>
      <c r="AM297" s="50">
        <f>COUNTIFS('2 TRIM'!$A$8:$A$15000,AI297,'2 TRIM'!$K$8:$K$15000,"Externo")</f>
        <v>45</v>
      </c>
      <c r="AN297" s="50">
        <f>COUNTIFS('3 TRIM'!A$8:A$5481,AI297,'3 TRIM'!K$8:K$5481,"Interno")</f>
        <v>2</v>
      </c>
      <c r="AO297" s="50">
        <f>COUNTIFS('3 TRIM'!A$8:A$5481,AI297,'3 TRIM'!K$8:K$5481,"Externo")</f>
        <v>26</v>
      </c>
      <c r="AP297" s="50">
        <f>COUNTIFS('4 TRIM'!A$8:A$5161,AI297,'4 TRIM'!H$8:H$5161,"Interno")</f>
        <v>0</v>
      </c>
      <c r="AQ297" s="50">
        <f>COUNTIFS('4 TRIM'!A$8:A$5161,AI297,'4 TRIM'!H$8:H$5161,"Externo")</f>
        <v>0</v>
      </c>
      <c r="AR297" s="51">
        <f t="shared" si="91"/>
        <v>83</v>
      </c>
      <c r="AS297" s="49"/>
      <c r="AT297" s="56">
        <v>295</v>
      </c>
      <c r="AU297" s="52">
        <f>COUNTIFS('1 TRIM'!$A$8:$A$15000,AT297,'1 TRIM'!$L$8:$L$15000,"Campo")</f>
        <v>1</v>
      </c>
      <c r="AV297" s="52">
        <f>COUNTIFS('1 TRIM'!$A$8:$A$15000,AT297,'1 TRIM'!$L$8:$L$15000,"Oficina")</f>
        <v>0</v>
      </c>
      <c r="AW297" s="52">
        <f>COUNTIFS('1 TRIM'!$A$8:$A$15000,AT297,'1 TRIM'!$L$8:$L$15000,"Virtual")</f>
        <v>6</v>
      </c>
      <c r="AX297" s="52">
        <f>COUNTIFS('2 TRIM'!$A$8:$A$15000,AT297,'2 TRIM'!$L$8:$L$15000,"Campo")</f>
        <v>35</v>
      </c>
      <c r="AY297" s="52">
        <f>COUNTIFS('2 TRIM'!$A$8:$A$15000,AT297,'2 TRIM'!$L$8:$L$15000,"Oficina")</f>
        <v>4</v>
      </c>
      <c r="AZ297" s="52">
        <f>COUNTIFS('2 TRIM'!$A$8:$A$15000,AT297,'2 TRIM'!$L$8:$L$15000,"Virtual")</f>
        <v>9</v>
      </c>
      <c r="BA297" s="52">
        <f>COUNTIFS('3 TRIM'!$A$8:$A$5481,AT297,'3 TRIM'!$L$8:$L$5481,"Campo")</f>
        <v>20</v>
      </c>
      <c r="BB297" s="52">
        <f>COUNTIFS('3 TRIM'!$A$8:$A$5481,AT297,'3 TRIM'!$L$8:$L$5481,"Oficina")</f>
        <v>2</v>
      </c>
      <c r="BC297" s="52">
        <f>COUNTIFS('3 TRIM'!$A$8:$A$5481,AT297,'3 TRIM'!$L$8:$L$5481,"Virtual")</f>
        <v>6</v>
      </c>
      <c r="BD297" s="50">
        <f>COUNTIFS('4 TRIM'!$A$8:$A$5161,X297,'4 TRIM'!$I$8:$I$5161,"Campo")</f>
        <v>0</v>
      </c>
      <c r="BE297" s="52">
        <f>COUNTIFS('4 TRIM'!$A$8:$A$5161,AT297,'4 TRIM'!$I$8:$I$5161,"Oficina")</f>
        <v>0</v>
      </c>
      <c r="BF297" s="52">
        <f>COUNTIFS('4 TRIM'!$A$8:$A$5161,AT297,'4 TRIM'!$I$8:$I$5161,"Virtual")</f>
        <v>0</v>
      </c>
      <c r="BG297" s="51">
        <f t="shared" si="92"/>
        <v>83</v>
      </c>
      <c r="BH297" s="49"/>
      <c r="BI297" s="56">
        <v>295</v>
      </c>
      <c r="BJ297" s="52">
        <f>SUMIFS('1 TRIM'!M$8:M$14507,'1 TRIM'!A$8:A$14507,FORMULAS!BI297)</f>
        <v>11</v>
      </c>
      <c r="BK297" s="52">
        <f>SUMIFS('2 TRIM'!M$8:M$6930,'2 TRIM'!A$8:A$6930,FORMULAS!BI297)</f>
        <v>453</v>
      </c>
      <c r="BL297" s="52">
        <f>SUMIFS('3 TRIM'!M$8:M$5481,'3 TRIM'!A$8:A$5481,FORMULAS!BK297)</f>
        <v>0</v>
      </c>
      <c r="BM297" s="52">
        <f>SUMIFS('4 TRIM'!M$8:M$5161,'4 TRIM'!A$8:A$5161,FORMULAS!BL297)</f>
        <v>0</v>
      </c>
      <c r="BN297" s="52">
        <f>SUMIFS('1 TRIM'!Q$8:Q$5507,'1 TRIM'!E$8:E$5507,FORMULAS!BM297)</f>
        <v>0</v>
      </c>
      <c r="BO297" s="49"/>
      <c r="BQ297" s="61"/>
      <c r="BR297" s="49"/>
      <c r="BS297" s="49"/>
      <c r="BT297" s="49"/>
      <c r="BU297" s="49"/>
      <c r="BV297" s="49"/>
      <c r="BW297" s="49"/>
      <c r="BX297" s="49"/>
      <c r="BY297" s="49"/>
      <c r="BZ297" s="49"/>
    </row>
    <row r="298" spans="1:78" x14ac:dyDescent="0.25">
      <c r="A298" s="56">
        <v>296</v>
      </c>
      <c r="B298" s="57">
        <f>+PLAN!I306</f>
        <v>0</v>
      </c>
      <c r="C298" s="38">
        <f t="shared" si="76"/>
        <v>2</v>
      </c>
      <c r="D298" s="39" t="e">
        <f t="shared" si="77"/>
        <v>#DIV/0!</v>
      </c>
      <c r="E298" s="58">
        <f>+PLAN!J306</f>
        <v>60</v>
      </c>
      <c r="F298" s="41">
        <f t="shared" si="78"/>
        <v>78</v>
      </c>
      <c r="G298" s="42">
        <f t="shared" si="79"/>
        <v>1.3</v>
      </c>
      <c r="H298" s="148">
        <f t="shared" si="80"/>
        <v>60</v>
      </c>
      <c r="I298" s="148">
        <f t="shared" si="81"/>
        <v>80</v>
      </c>
      <c r="J298" s="147">
        <f t="shared" si="82"/>
        <v>1.3333333333333333</v>
      </c>
      <c r="K298" s="59">
        <f>+PLAN!K306</f>
        <v>60</v>
      </c>
      <c r="L298" s="44">
        <f t="shared" si="83"/>
        <v>61</v>
      </c>
      <c r="M298" s="45">
        <f t="shared" si="84"/>
        <v>1.0166666666666666</v>
      </c>
      <c r="N298" s="46">
        <f>+PLAN!L306</f>
        <v>60</v>
      </c>
      <c r="O298" s="47">
        <f>COUNTIF('4 TRIM'!$A$8:$A$5161,A298)</f>
        <v>0</v>
      </c>
      <c r="P298" s="48">
        <f t="shared" si="85"/>
        <v>0</v>
      </c>
      <c r="Q298" s="148">
        <f t="shared" si="86"/>
        <v>120</v>
      </c>
      <c r="R298" s="148">
        <f t="shared" si="87"/>
        <v>61</v>
      </c>
      <c r="S298" s="147">
        <f t="shared" si="88"/>
        <v>0.5083333333333333</v>
      </c>
      <c r="T298" s="149">
        <f t="shared" si="89"/>
        <v>141</v>
      </c>
      <c r="U298" s="149">
        <f>+PLAN!M306</f>
        <v>180</v>
      </c>
      <c r="V298" s="150">
        <f t="shared" si="90"/>
        <v>0.78333333333333333</v>
      </c>
      <c r="W298" s="49"/>
      <c r="X298" s="56">
        <v>296</v>
      </c>
      <c r="Y298" s="50">
        <f>COUNTIFS('1 TRIM'!$A$8:$A$10507,X298,'1 TRIM'!$J$8:$J$10507,"Programada")</f>
        <v>2</v>
      </c>
      <c r="Z298" s="50">
        <f>COUNTIFS('1 TRIM'!$A$8:$A$10507,X298,'1 TRIM'!$J$8:$J$10507,"Demanda")</f>
        <v>2</v>
      </c>
      <c r="AA298" s="50">
        <f>COUNTIFS('2 TRIM'!$A$8:$A$15000,X298,'2 TRIM'!$J$8:$J$15000,"Programada")</f>
        <v>78</v>
      </c>
      <c r="AB298" s="50">
        <f>COUNTIFS('2 TRIM'!$A$8:$A$15000,X298,'2 TRIM'!$J$8:$J$15000,"Demanda")</f>
        <v>1</v>
      </c>
      <c r="AC298" s="50">
        <f>COUNTIFS('3 TRIM'!$A$8:$A$20000,X298,'3 TRIM'!$J$8:$J$20000,"Programada")</f>
        <v>61</v>
      </c>
      <c r="AD298" s="50">
        <f>COUNTIFS('3 TRIM'!$A$8:$A$20000,X298,'3 TRIM'!$J$8:$J$20000,"Demanda")</f>
        <v>5</v>
      </c>
      <c r="AE298" s="50">
        <f>COUNTIFS('4 TRIM'!$A$8:$A$10161,X298,'4 TRIM'!$G$8:$G$10161,"Programada")</f>
        <v>0</v>
      </c>
      <c r="AF298" s="50">
        <f>COUNTIFS('4 TRIM'!$A$8:$A$10161,X298,'4 TRIM'!$G$8:$G$10161,"Demanda")</f>
        <v>0</v>
      </c>
      <c r="AG298" s="51">
        <f t="shared" si="75"/>
        <v>149</v>
      </c>
      <c r="AH298" s="49"/>
      <c r="AI298" s="56">
        <v>296</v>
      </c>
      <c r="AJ298" s="50">
        <f>COUNTIFS('1 TRIM'!$A$8:$A$15000,AI298,'1 TRIM'!$K$8:$K$15000,"Interno")</f>
        <v>0</v>
      </c>
      <c r="AK298" s="50">
        <f>COUNTIFS('1 TRIM'!$A$8:$A$15000,AI298,'1 TRIM'!$K$8:$K$15000,"Externo")</f>
        <v>4</v>
      </c>
      <c r="AL298" s="50">
        <f>COUNTIFS('2 TRIM'!$A$8:$A$15000,AI298,'2 TRIM'!$K$8:$K$15000,"Interno")</f>
        <v>3</v>
      </c>
      <c r="AM298" s="50">
        <f>COUNTIFS('2 TRIM'!$A$8:$A$15000,AI298,'2 TRIM'!$K$8:$K$15000,"Externo")</f>
        <v>76</v>
      </c>
      <c r="AN298" s="50">
        <f>COUNTIFS('3 TRIM'!A$8:A$5481,AI298,'3 TRIM'!K$8:K$5481,"Interno")</f>
        <v>3</v>
      </c>
      <c r="AO298" s="50">
        <f>COUNTIFS('3 TRIM'!A$8:A$5481,AI298,'3 TRIM'!K$8:K$5481,"Externo")</f>
        <v>31</v>
      </c>
      <c r="AP298" s="50">
        <f>COUNTIFS('4 TRIM'!A$8:A$5161,AI298,'4 TRIM'!H$8:H$5161,"Interno")</f>
        <v>0</v>
      </c>
      <c r="AQ298" s="50">
        <f>COUNTIFS('4 TRIM'!A$8:A$5161,AI298,'4 TRIM'!H$8:H$5161,"Externo")</f>
        <v>0</v>
      </c>
      <c r="AR298" s="51">
        <f t="shared" si="91"/>
        <v>117</v>
      </c>
      <c r="AS298" s="49"/>
      <c r="AT298" s="56">
        <v>296</v>
      </c>
      <c r="AU298" s="52">
        <f>COUNTIFS('1 TRIM'!$A$8:$A$15000,AT298,'1 TRIM'!$L$8:$L$15000,"Campo")</f>
        <v>2</v>
      </c>
      <c r="AV298" s="52">
        <f>COUNTIFS('1 TRIM'!$A$8:$A$15000,AT298,'1 TRIM'!$L$8:$L$15000,"Oficina")</f>
        <v>1</v>
      </c>
      <c r="AW298" s="52">
        <f>COUNTIFS('1 TRIM'!$A$8:$A$15000,AT298,'1 TRIM'!$L$8:$L$15000,"Virtual")</f>
        <v>1</v>
      </c>
      <c r="AX298" s="52">
        <f>COUNTIFS('2 TRIM'!$A$8:$A$15000,AT298,'2 TRIM'!$L$8:$L$15000,"Campo")</f>
        <v>74</v>
      </c>
      <c r="AY298" s="52">
        <f>COUNTIFS('2 TRIM'!$A$8:$A$15000,AT298,'2 TRIM'!$L$8:$L$15000,"Oficina")</f>
        <v>0</v>
      </c>
      <c r="AZ298" s="52">
        <f>COUNTIFS('2 TRIM'!$A$8:$A$15000,AT298,'2 TRIM'!$L$8:$L$15000,"Virtual")</f>
        <v>5</v>
      </c>
      <c r="BA298" s="52">
        <f>COUNTIFS('3 TRIM'!$A$8:$A$5481,AT298,'3 TRIM'!$L$8:$L$5481,"Campo")</f>
        <v>31</v>
      </c>
      <c r="BB298" s="52">
        <f>COUNTIFS('3 TRIM'!$A$8:$A$5481,AT298,'3 TRIM'!$L$8:$L$5481,"Oficina")</f>
        <v>0</v>
      </c>
      <c r="BC298" s="52">
        <f>COUNTIFS('3 TRIM'!$A$8:$A$5481,AT298,'3 TRIM'!$L$8:$L$5481,"Virtual")</f>
        <v>3</v>
      </c>
      <c r="BD298" s="50">
        <f>COUNTIFS('4 TRIM'!$A$8:$A$5161,X298,'4 TRIM'!$I$8:$I$5161,"Campo")</f>
        <v>0</v>
      </c>
      <c r="BE298" s="52">
        <f>COUNTIFS('4 TRIM'!$A$8:$A$5161,AT298,'4 TRIM'!$I$8:$I$5161,"Oficina")</f>
        <v>0</v>
      </c>
      <c r="BF298" s="52">
        <f>COUNTIFS('4 TRIM'!$A$8:$A$5161,AT298,'4 TRIM'!$I$8:$I$5161,"Virtual")</f>
        <v>0</v>
      </c>
      <c r="BG298" s="51">
        <f t="shared" si="92"/>
        <v>117</v>
      </c>
      <c r="BH298" s="49"/>
      <c r="BI298" s="56">
        <v>296</v>
      </c>
      <c r="BJ298" s="52">
        <f>SUMIFS('1 TRIM'!M$8:M$14507,'1 TRIM'!A$8:A$14507,FORMULAS!BI298)</f>
        <v>47</v>
      </c>
      <c r="BK298" s="52">
        <f>SUMIFS('2 TRIM'!M$8:M$6930,'2 TRIM'!A$8:A$6930,FORMULAS!BI298)</f>
        <v>1441</v>
      </c>
      <c r="BL298" s="52">
        <f>SUMIFS('3 TRIM'!M$8:M$5481,'3 TRIM'!A$8:A$5481,FORMULAS!BK298)</f>
        <v>0</v>
      </c>
      <c r="BM298" s="52">
        <f>SUMIFS('4 TRIM'!M$8:M$5161,'4 TRIM'!A$8:A$5161,FORMULAS!BL298)</f>
        <v>0</v>
      </c>
      <c r="BN298" s="52">
        <f>SUMIFS('1 TRIM'!Q$8:Q$5507,'1 TRIM'!E$8:E$5507,FORMULAS!BM298)</f>
        <v>0</v>
      </c>
      <c r="BO298" s="49"/>
      <c r="BQ298" s="61"/>
      <c r="BR298" s="49"/>
      <c r="BS298" s="49"/>
      <c r="BT298" s="49"/>
      <c r="BU298" s="49"/>
      <c r="BV298" s="49"/>
      <c r="BW298" s="49"/>
      <c r="BX298" s="49"/>
      <c r="BY298" s="49"/>
      <c r="BZ298" s="49"/>
    </row>
    <row r="299" spans="1:78" x14ac:dyDescent="0.25">
      <c r="A299" s="56">
        <v>297</v>
      </c>
      <c r="B299" s="57">
        <f>+PLAN!I307</f>
        <v>0</v>
      </c>
      <c r="C299" s="38">
        <f t="shared" si="76"/>
        <v>0</v>
      </c>
      <c r="D299" s="39" t="e">
        <f t="shared" si="77"/>
        <v>#DIV/0!</v>
      </c>
      <c r="E299" s="58">
        <f>+PLAN!J307</f>
        <v>3</v>
      </c>
      <c r="F299" s="41">
        <f t="shared" si="78"/>
        <v>6</v>
      </c>
      <c r="G299" s="42">
        <f t="shared" si="79"/>
        <v>2</v>
      </c>
      <c r="H299" s="148">
        <f t="shared" si="80"/>
        <v>3</v>
      </c>
      <c r="I299" s="148">
        <f t="shared" si="81"/>
        <v>6</v>
      </c>
      <c r="J299" s="147">
        <f t="shared" si="82"/>
        <v>2</v>
      </c>
      <c r="K299" s="59">
        <f>+PLAN!K307</f>
        <v>4</v>
      </c>
      <c r="L299" s="44">
        <f t="shared" si="83"/>
        <v>4</v>
      </c>
      <c r="M299" s="45">
        <f t="shared" si="84"/>
        <v>1</v>
      </c>
      <c r="N299" s="46">
        <f>+PLAN!L307</f>
        <v>0</v>
      </c>
      <c r="O299" s="47">
        <f>COUNTIF('4 TRIM'!$A$8:$A$5161,A299)</f>
        <v>0</v>
      </c>
      <c r="P299" s="48" t="e">
        <f t="shared" si="85"/>
        <v>#DIV/0!</v>
      </c>
      <c r="Q299" s="148">
        <f t="shared" si="86"/>
        <v>4</v>
      </c>
      <c r="R299" s="148">
        <f t="shared" si="87"/>
        <v>4</v>
      </c>
      <c r="S299" s="147">
        <f t="shared" si="88"/>
        <v>1</v>
      </c>
      <c r="T299" s="149">
        <f t="shared" si="89"/>
        <v>10</v>
      </c>
      <c r="U299" s="149">
        <f>+PLAN!M307</f>
        <v>7</v>
      </c>
      <c r="V299" s="150">
        <f t="shared" si="90"/>
        <v>1.4285714285714286</v>
      </c>
      <c r="W299" s="49"/>
      <c r="X299" s="56">
        <v>297</v>
      </c>
      <c r="Y299" s="50">
        <f>COUNTIFS('1 TRIM'!$A$8:$A$10507,X299,'1 TRIM'!$J$8:$J$10507,"Programada")</f>
        <v>0</v>
      </c>
      <c r="Z299" s="50">
        <f>COUNTIFS('1 TRIM'!$A$8:$A$10507,X299,'1 TRIM'!$J$8:$J$10507,"Demanda")</f>
        <v>5</v>
      </c>
      <c r="AA299" s="50">
        <f>COUNTIFS('2 TRIM'!$A$8:$A$15000,X299,'2 TRIM'!$J$8:$J$15000,"Programada")</f>
        <v>6</v>
      </c>
      <c r="AB299" s="50">
        <f>COUNTIFS('2 TRIM'!$A$8:$A$15000,X299,'2 TRIM'!$J$8:$J$15000,"Demanda")</f>
        <v>5</v>
      </c>
      <c r="AC299" s="50">
        <f>COUNTIFS('3 TRIM'!$A$8:$A$20000,X299,'3 TRIM'!$J$8:$J$20000,"Programada")</f>
        <v>4</v>
      </c>
      <c r="AD299" s="50">
        <f>COUNTIFS('3 TRIM'!$A$8:$A$20000,X299,'3 TRIM'!$J$8:$J$20000,"Demanda")</f>
        <v>19</v>
      </c>
      <c r="AE299" s="50">
        <f>COUNTIFS('4 TRIM'!$A$8:$A$10161,X299,'4 TRIM'!$G$8:$G$10161,"Programada")</f>
        <v>0</v>
      </c>
      <c r="AF299" s="50">
        <f>COUNTIFS('4 TRIM'!$A$8:$A$10161,X299,'4 TRIM'!$G$8:$G$10161,"Demanda")</f>
        <v>0</v>
      </c>
      <c r="AG299" s="51">
        <f t="shared" si="75"/>
        <v>39</v>
      </c>
      <c r="AH299" s="49"/>
      <c r="AI299" s="56">
        <v>297</v>
      </c>
      <c r="AJ299" s="50">
        <f>COUNTIFS('1 TRIM'!$A$8:$A$15000,AI299,'1 TRIM'!$K$8:$K$15000,"Interno")</f>
        <v>0</v>
      </c>
      <c r="AK299" s="50">
        <f>COUNTIFS('1 TRIM'!$A$8:$A$15000,AI299,'1 TRIM'!$K$8:$K$15000,"Externo")</f>
        <v>5</v>
      </c>
      <c r="AL299" s="50">
        <f>COUNTIFS('2 TRIM'!$A$8:$A$15000,AI299,'2 TRIM'!$K$8:$K$15000,"Interno")</f>
        <v>1</v>
      </c>
      <c r="AM299" s="50">
        <f>COUNTIFS('2 TRIM'!$A$8:$A$15000,AI299,'2 TRIM'!$K$8:$K$15000,"Externo")</f>
        <v>10</v>
      </c>
      <c r="AN299" s="50">
        <f>COUNTIFS('3 TRIM'!A$8:A$5481,AI299,'3 TRIM'!K$8:K$5481,"Interno")</f>
        <v>1</v>
      </c>
      <c r="AO299" s="50">
        <f>COUNTIFS('3 TRIM'!A$8:A$5481,AI299,'3 TRIM'!K$8:K$5481,"Externo")</f>
        <v>19</v>
      </c>
      <c r="AP299" s="50">
        <f>COUNTIFS('4 TRIM'!A$8:A$5161,AI299,'4 TRIM'!H$8:H$5161,"Interno")</f>
        <v>0</v>
      </c>
      <c r="AQ299" s="50">
        <f>COUNTIFS('4 TRIM'!A$8:A$5161,AI299,'4 TRIM'!H$8:H$5161,"Externo")</f>
        <v>0</v>
      </c>
      <c r="AR299" s="51">
        <f t="shared" si="91"/>
        <v>36</v>
      </c>
      <c r="AS299" s="49"/>
      <c r="AT299" s="56">
        <v>297</v>
      </c>
      <c r="AU299" s="52">
        <f>COUNTIFS('1 TRIM'!$A$8:$A$15000,AT299,'1 TRIM'!$L$8:$L$15000,"Campo")</f>
        <v>0</v>
      </c>
      <c r="AV299" s="52">
        <f>COUNTIFS('1 TRIM'!$A$8:$A$15000,AT299,'1 TRIM'!$L$8:$L$15000,"Oficina")</f>
        <v>1</v>
      </c>
      <c r="AW299" s="52">
        <f>COUNTIFS('1 TRIM'!$A$8:$A$15000,AT299,'1 TRIM'!$L$8:$L$15000,"Virtual")</f>
        <v>4</v>
      </c>
      <c r="AX299" s="52">
        <f>COUNTIFS('2 TRIM'!$A$8:$A$15000,AT299,'2 TRIM'!$L$8:$L$15000,"Campo")</f>
        <v>7</v>
      </c>
      <c r="AY299" s="52">
        <f>COUNTIFS('2 TRIM'!$A$8:$A$15000,AT299,'2 TRIM'!$L$8:$L$15000,"Oficina")</f>
        <v>0</v>
      </c>
      <c r="AZ299" s="52">
        <f>COUNTIFS('2 TRIM'!$A$8:$A$15000,AT299,'2 TRIM'!$L$8:$L$15000,"Virtual")</f>
        <v>4</v>
      </c>
      <c r="BA299" s="52">
        <f>COUNTIFS('3 TRIM'!$A$8:$A$5481,AT299,'3 TRIM'!$L$8:$L$5481,"Campo")</f>
        <v>9</v>
      </c>
      <c r="BB299" s="52">
        <f>COUNTIFS('3 TRIM'!$A$8:$A$5481,AT299,'3 TRIM'!$L$8:$L$5481,"Oficina")</f>
        <v>1</v>
      </c>
      <c r="BC299" s="52">
        <f>COUNTIFS('3 TRIM'!$A$8:$A$5481,AT299,'3 TRIM'!$L$8:$L$5481,"Virtual")</f>
        <v>10</v>
      </c>
      <c r="BD299" s="50">
        <f>COUNTIFS('4 TRIM'!$A$8:$A$5161,X299,'4 TRIM'!$I$8:$I$5161,"Campo")</f>
        <v>0</v>
      </c>
      <c r="BE299" s="52">
        <f>COUNTIFS('4 TRIM'!$A$8:$A$5161,AT299,'4 TRIM'!$I$8:$I$5161,"Oficina")</f>
        <v>0</v>
      </c>
      <c r="BF299" s="52">
        <f>COUNTIFS('4 TRIM'!$A$8:$A$5161,AT299,'4 TRIM'!$I$8:$I$5161,"Virtual")</f>
        <v>0</v>
      </c>
      <c r="BG299" s="51">
        <f t="shared" si="92"/>
        <v>36</v>
      </c>
      <c r="BH299" s="49"/>
      <c r="BI299" s="56">
        <v>297</v>
      </c>
      <c r="BJ299" s="52">
        <f>SUMIFS('1 TRIM'!M$8:M$14507,'1 TRIM'!A$8:A$14507,FORMULAS!BI299)</f>
        <v>15</v>
      </c>
      <c r="BK299" s="52">
        <f>SUMIFS('2 TRIM'!M$8:M$6930,'2 TRIM'!A$8:A$6930,FORMULAS!BI299)</f>
        <v>73</v>
      </c>
      <c r="BL299" s="52">
        <f>SUMIFS('3 TRIM'!M$8:M$5481,'3 TRIM'!A$8:A$5481,FORMULAS!BK299)</f>
        <v>70</v>
      </c>
      <c r="BM299" s="52">
        <f>SUMIFS('4 TRIM'!M$8:M$5161,'4 TRIM'!A$8:A$5161,FORMULAS!BL299)</f>
        <v>0</v>
      </c>
      <c r="BN299" s="52">
        <f>SUMIFS('1 TRIM'!Q$8:Q$5507,'1 TRIM'!E$8:E$5507,FORMULAS!BM299)</f>
        <v>0</v>
      </c>
      <c r="BO299" s="49"/>
      <c r="BQ299" s="61"/>
      <c r="BR299" s="49"/>
      <c r="BS299" s="49"/>
      <c r="BT299" s="49"/>
      <c r="BU299" s="49"/>
      <c r="BV299" s="49"/>
      <c r="BW299" s="49"/>
      <c r="BX299" s="49"/>
      <c r="BY299" s="49"/>
      <c r="BZ299" s="49"/>
    </row>
    <row r="300" spans="1:78" x14ac:dyDescent="0.25">
      <c r="A300" s="56">
        <v>298</v>
      </c>
      <c r="B300" s="57">
        <f>+PLAN!I308</f>
        <v>0</v>
      </c>
      <c r="C300" s="38">
        <f t="shared" si="76"/>
        <v>1</v>
      </c>
      <c r="D300" s="39" t="e">
        <f t="shared" si="77"/>
        <v>#DIV/0!</v>
      </c>
      <c r="E300" s="58">
        <f>+PLAN!J308</f>
        <v>45</v>
      </c>
      <c r="F300" s="41">
        <f t="shared" si="78"/>
        <v>52</v>
      </c>
      <c r="G300" s="42">
        <f t="shared" si="79"/>
        <v>1.1555555555555554</v>
      </c>
      <c r="H300" s="148">
        <f t="shared" si="80"/>
        <v>45</v>
      </c>
      <c r="I300" s="148">
        <f t="shared" si="81"/>
        <v>53</v>
      </c>
      <c r="J300" s="147">
        <f t="shared" si="82"/>
        <v>1.1777777777777778</v>
      </c>
      <c r="K300" s="59">
        <f>+PLAN!K308</f>
        <v>45</v>
      </c>
      <c r="L300" s="44">
        <f t="shared" si="83"/>
        <v>45</v>
      </c>
      <c r="M300" s="45">
        <f t="shared" si="84"/>
        <v>1</v>
      </c>
      <c r="N300" s="46">
        <f>+PLAN!L308</f>
        <v>45</v>
      </c>
      <c r="O300" s="47">
        <f>COUNTIF('4 TRIM'!$A$8:$A$5161,A300)</f>
        <v>0</v>
      </c>
      <c r="P300" s="48">
        <f t="shared" si="85"/>
        <v>0</v>
      </c>
      <c r="Q300" s="148">
        <f t="shared" si="86"/>
        <v>90</v>
      </c>
      <c r="R300" s="148">
        <f t="shared" si="87"/>
        <v>45</v>
      </c>
      <c r="S300" s="147">
        <f t="shared" si="88"/>
        <v>0.5</v>
      </c>
      <c r="T300" s="149">
        <f t="shared" si="89"/>
        <v>98</v>
      </c>
      <c r="U300" s="149">
        <f>+PLAN!M308</f>
        <v>135</v>
      </c>
      <c r="V300" s="150">
        <f t="shared" si="90"/>
        <v>0.72592592592592597</v>
      </c>
      <c r="W300" s="49"/>
      <c r="X300" s="56">
        <v>298</v>
      </c>
      <c r="Y300" s="50">
        <f>COUNTIFS('1 TRIM'!$A$8:$A$10507,X300,'1 TRIM'!$J$8:$J$10507,"Programada")</f>
        <v>1</v>
      </c>
      <c r="Z300" s="50">
        <f>COUNTIFS('1 TRIM'!$A$8:$A$10507,X300,'1 TRIM'!$J$8:$J$10507,"Demanda")</f>
        <v>1</v>
      </c>
      <c r="AA300" s="50">
        <f>COUNTIFS('2 TRIM'!$A$8:$A$15000,X300,'2 TRIM'!$J$8:$J$15000,"Programada")</f>
        <v>52</v>
      </c>
      <c r="AB300" s="50">
        <f>COUNTIFS('2 TRIM'!$A$8:$A$15000,X300,'2 TRIM'!$J$8:$J$15000,"Demanda")</f>
        <v>9</v>
      </c>
      <c r="AC300" s="50">
        <f>COUNTIFS('3 TRIM'!$A$8:$A$20000,X300,'3 TRIM'!$J$8:$J$20000,"Programada")</f>
        <v>45</v>
      </c>
      <c r="AD300" s="50">
        <f>COUNTIFS('3 TRIM'!$A$8:$A$20000,X300,'3 TRIM'!$J$8:$J$20000,"Demanda")</f>
        <v>4</v>
      </c>
      <c r="AE300" s="50">
        <f>COUNTIFS('4 TRIM'!$A$8:$A$10161,X300,'4 TRIM'!$G$8:$G$10161,"Programada")</f>
        <v>0</v>
      </c>
      <c r="AF300" s="50">
        <f>COUNTIFS('4 TRIM'!$A$8:$A$10161,X300,'4 TRIM'!$G$8:$G$10161,"Demanda")</f>
        <v>0</v>
      </c>
      <c r="AG300" s="51">
        <f t="shared" si="75"/>
        <v>112</v>
      </c>
      <c r="AH300" s="49"/>
      <c r="AI300" s="56">
        <v>298</v>
      </c>
      <c r="AJ300" s="50">
        <f>COUNTIFS('1 TRIM'!$A$8:$A$15000,AI300,'1 TRIM'!$K$8:$K$15000,"Interno")</f>
        <v>0</v>
      </c>
      <c r="AK300" s="50">
        <f>COUNTIFS('1 TRIM'!$A$8:$A$15000,AI300,'1 TRIM'!$K$8:$K$15000,"Externo")</f>
        <v>2</v>
      </c>
      <c r="AL300" s="50">
        <f>COUNTIFS('2 TRIM'!$A$8:$A$15000,AI300,'2 TRIM'!$K$8:$K$15000,"Interno")</f>
        <v>2</v>
      </c>
      <c r="AM300" s="50">
        <f>COUNTIFS('2 TRIM'!$A$8:$A$15000,AI300,'2 TRIM'!$K$8:$K$15000,"Externo")</f>
        <v>59</v>
      </c>
      <c r="AN300" s="50">
        <f>COUNTIFS('3 TRIM'!A$8:A$5481,AI300,'3 TRIM'!K$8:K$5481,"Interno")</f>
        <v>6</v>
      </c>
      <c r="AO300" s="50">
        <f>COUNTIFS('3 TRIM'!A$8:A$5481,AI300,'3 TRIM'!K$8:K$5481,"Externo")</f>
        <v>26</v>
      </c>
      <c r="AP300" s="50">
        <f>COUNTIFS('4 TRIM'!A$8:A$5161,AI300,'4 TRIM'!H$8:H$5161,"Interno")</f>
        <v>0</v>
      </c>
      <c r="AQ300" s="50">
        <f>COUNTIFS('4 TRIM'!A$8:A$5161,AI300,'4 TRIM'!H$8:H$5161,"Externo")</f>
        <v>0</v>
      </c>
      <c r="AR300" s="51">
        <f t="shared" si="91"/>
        <v>95</v>
      </c>
      <c r="AS300" s="49"/>
      <c r="AT300" s="56">
        <v>298</v>
      </c>
      <c r="AU300" s="52">
        <f>COUNTIFS('1 TRIM'!$A$8:$A$15000,AT300,'1 TRIM'!$L$8:$L$15000,"Campo")</f>
        <v>0</v>
      </c>
      <c r="AV300" s="52">
        <f>COUNTIFS('1 TRIM'!$A$8:$A$15000,AT300,'1 TRIM'!$L$8:$L$15000,"Oficina")</f>
        <v>1</v>
      </c>
      <c r="AW300" s="52">
        <f>COUNTIFS('1 TRIM'!$A$8:$A$15000,AT300,'1 TRIM'!$L$8:$L$15000,"Virtual")</f>
        <v>1</v>
      </c>
      <c r="AX300" s="52">
        <f>COUNTIFS('2 TRIM'!$A$8:$A$15000,AT300,'2 TRIM'!$L$8:$L$15000,"Campo")</f>
        <v>53</v>
      </c>
      <c r="AY300" s="52">
        <f>COUNTIFS('2 TRIM'!$A$8:$A$15000,AT300,'2 TRIM'!$L$8:$L$15000,"Oficina")</f>
        <v>0</v>
      </c>
      <c r="AZ300" s="52">
        <f>COUNTIFS('2 TRIM'!$A$8:$A$15000,AT300,'2 TRIM'!$L$8:$L$15000,"Virtual")</f>
        <v>8</v>
      </c>
      <c r="BA300" s="52">
        <f>COUNTIFS('3 TRIM'!$A$8:$A$5481,AT300,'3 TRIM'!$L$8:$L$5481,"Campo")</f>
        <v>26</v>
      </c>
      <c r="BB300" s="52">
        <f>COUNTIFS('3 TRIM'!$A$8:$A$5481,AT300,'3 TRIM'!$L$8:$L$5481,"Oficina")</f>
        <v>0</v>
      </c>
      <c r="BC300" s="52">
        <f>COUNTIFS('3 TRIM'!$A$8:$A$5481,AT300,'3 TRIM'!$L$8:$L$5481,"Virtual")</f>
        <v>6</v>
      </c>
      <c r="BD300" s="50">
        <f>COUNTIFS('4 TRIM'!$A$8:$A$5161,X300,'4 TRIM'!$I$8:$I$5161,"Campo")</f>
        <v>0</v>
      </c>
      <c r="BE300" s="52">
        <f>COUNTIFS('4 TRIM'!$A$8:$A$5161,AT300,'4 TRIM'!$I$8:$I$5161,"Oficina")</f>
        <v>0</v>
      </c>
      <c r="BF300" s="52">
        <f>COUNTIFS('4 TRIM'!$A$8:$A$5161,AT300,'4 TRIM'!$I$8:$I$5161,"Virtual")</f>
        <v>0</v>
      </c>
      <c r="BG300" s="51">
        <f t="shared" si="92"/>
        <v>95</v>
      </c>
      <c r="BH300" s="49"/>
      <c r="BI300" s="56">
        <v>298</v>
      </c>
      <c r="BJ300" s="52">
        <f>SUMIFS('1 TRIM'!M$8:M$14507,'1 TRIM'!A$8:A$14507,FORMULAS!BI300)</f>
        <v>5</v>
      </c>
      <c r="BK300" s="52">
        <f>SUMIFS('2 TRIM'!M$8:M$6930,'2 TRIM'!A$8:A$6930,FORMULAS!BI300)</f>
        <v>1091</v>
      </c>
      <c r="BL300" s="52">
        <f>SUMIFS('3 TRIM'!M$8:M$5481,'3 TRIM'!A$8:A$5481,FORMULAS!BK300)</f>
        <v>0</v>
      </c>
      <c r="BM300" s="52">
        <f>SUMIFS('4 TRIM'!M$8:M$5161,'4 TRIM'!A$8:A$5161,FORMULAS!BL300)</f>
        <v>0</v>
      </c>
      <c r="BN300" s="52">
        <f>SUMIFS('1 TRIM'!Q$8:Q$5507,'1 TRIM'!E$8:E$5507,FORMULAS!BM300)</f>
        <v>0</v>
      </c>
      <c r="BO300" s="49"/>
      <c r="BQ300" s="61"/>
      <c r="BR300" s="49"/>
      <c r="BS300" s="49"/>
      <c r="BT300" s="49"/>
      <c r="BU300" s="49"/>
      <c r="BV300" s="49"/>
      <c r="BW300" s="49"/>
      <c r="BX300" s="49"/>
      <c r="BY300" s="49"/>
      <c r="BZ300" s="49"/>
    </row>
    <row r="301" spans="1:78" x14ac:dyDescent="0.25">
      <c r="A301" s="56">
        <v>299</v>
      </c>
      <c r="B301" s="57">
        <f>+PLAN!I309</f>
        <v>0</v>
      </c>
      <c r="C301" s="38">
        <f t="shared" si="76"/>
        <v>5</v>
      </c>
      <c r="D301" s="39" t="e">
        <f t="shared" si="77"/>
        <v>#DIV/0!</v>
      </c>
      <c r="E301" s="58">
        <f>+PLAN!J309</f>
        <v>1</v>
      </c>
      <c r="F301" s="41">
        <f t="shared" si="78"/>
        <v>1</v>
      </c>
      <c r="G301" s="42">
        <f t="shared" si="79"/>
        <v>1</v>
      </c>
      <c r="H301" s="148">
        <f t="shared" si="80"/>
        <v>1</v>
      </c>
      <c r="I301" s="148">
        <f t="shared" si="81"/>
        <v>6</v>
      </c>
      <c r="J301" s="147">
        <f t="shared" si="82"/>
        <v>6</v>
      </c>
      <c r="K301" s="59">
        <f>+PLAN!K309</f>
        <v>1</v>
      </c>
      <c r="L301" s="44">
        <f t="shared" si="83"/>
        <v>1</v>
      </c>
      <c r="M301" s="45">
        <f t="shared" si="84"/>
        <v>1</v>
      </c>
      <c r="N301" s="46">
        <f>+PLAN!L309</f>
        <v>0</v>
      </c>
      <c r="O301" s="47">
        <f>COUNTIF('4 TRIM'!$A$8:$A$5161,A301)</f>
        <v>0</v>
      </c>
      <c r="P301" s="48" t="e">
        <f t="shared" si="85"/>
        <v>#DIV/0!</v>
      </c>
      <c r="Q301" s="148">
        <f t="shared" si="86"/>
        <v>1</v>
      </c>
      <c r="R301" s="148">
        <f t="shared" si="87"/>
        <v>1</v>
      </c>
      <c r="S301" s="147">
        <f t="shared" si="88"/>
        <v>1</v>
      </c>
      <c r="T301" s="149">
        <f t="shared" si="89"/>
        <v>7</v>
      </c>
      <c r="U301" s="149">
        <f>+PLAN!M309</f>
        <v>2</v>
      </c>
      <c r="V301" s="150">
        <f t="shared" si="90"/>
        <v>3.5</v>
      </c>
      <c r="W301" s="49"/>
      <c r="X301" s="56">
        <v>299</v>
      </c>
      <c r="Y301" s="50">
        <f>COUNTIFS('1 TRIM'!$A$8:$A$10507,X301,'1 TRIM'!$J$8:$J$10507,"Programada")</f>
        <v>5</v>
      </c>
      <c r="Z301" s="50">
        <f>COUNTIFS('1 TRIM'!$A$8:$A$10507,X301,'1 TRIM'!$J$8:$J$10507,"Demanda")</f>
        <v>1</v>
      </c>
      <c r="AA301" s="50">
        <f>COUNTIFS('2 TRIM'!$A$8:$A$15000,X301,'2 TRIM'!$J$8:$J$15000,"Programada")</f>
        <v>1</v>
      </c>
      <c r="AB301" s="50">
        <f>COUNTIFS('2 TRIM'!$A$8:$A$15000,X301,'2 TRIM'!$J$8:$J$15000,"Demanda")</f>
        <v>5</v>
      </c>
      <c r="AC301" s="50">
        <f>COUNTIFS('3 TRIM'!$A$8:$A$20000,X301,'3 TRIM'!$J$8:$J$20000,"Programada")</f>
        <v>1</v>
      </c>
      <c r="AD301" s="50">
        <f>COUNTIFS('3 TRIM'!$A$8:$A$20000,X301,'3 TRIM'!$J$8:$J$20000,"Demanda")</f>
        <v>2</v>
      </c>
      <c r="AE301" s="50">
        <f>COUNTIFS('4 TRIM'!$A$8:$A$10161,X301,'4 TRIM'!$G$8:$G$10161,"Programada")</f>
        <v>0</v>
      </c>
      <c r="AF301" s="50">
        <f>COUNTIFS('4 TRIM'!$A$8:$A$10161,X301,'4 TRIM'!$G$8:$G$10161,"Demanda")</f>
        <v>0</v>
      </c>
      <c r="AG301" s="51">
        <f t="shared" si="75"/>
        <v>15</v>
      </c>
      <c r="AH301" s="49"/>
      <c r="AI301" s="56">
        <v>299</v>
      </c>
      <c r="AJ301" s="50">
        <f>COUNTIFS('1 TRIM'!$A$8:$A$15000,AI301,'1 TRIM'!$K$8:$K$15000,"Interno")</f>
        <v>0</v>
      </c>
      <c r="AK301" s="50">
        <f>COUNTIFS('1 TRIM'!$A$8:$A$15000,AI301,'1 TRIM'!$K$8:$K$15000,"Externo")</f>
        <v>6</v>
      </c>
      <c r="AL301" s="50">
        <f>COUNTIFS('2 TRIM'!$A$8:$A$15000,AI301,'2 TRIM'!$K$8:$K$15000,"Interno")</f>
        <v>0</v>
      </c>
      <c r="AM301" s="50">
        <f>COUNTIFS('2 TRIM'!$A$8:$A$15000,AI301,'2 TRIM'!$K$8:$K$15000,"Externo")</f>
        <v>6</v>
      </c>
      <c r="AN301" s="50">
        <f>COUNTIFS('3 TRIM'!A$8:A$5481,AI301,'3 TRIM'!K$8:K$5481,"Interno")</f>
        <v>0</v>
      </c>
      <c r="AO301" s="50">
        <f>COUNTIFS('3 TRIM'!A$8:A$5481,AI301,'3 TRIM'!K$8:K$5481,"Externo")</f>
        <v>3</v>
      </c>
      <c r="AP301" s="50">
        <f>COUNTIFS('4 TRIM'!A$8:A$5161,AI301,'4 TRIM'!H$8:H$5161,"Interno")</f>
        <v>0</v>
      </c>
      <c r="AQ301" s="50">
        <f>COUNTIFS('4 TRIM'!A$8:A$5161,AI301,'4 TRIM'!H$8:H$5161,"Externo")</f>
        <v>0</v>
      </c>
      <c r="AR301" s="51">
        <f t="shared" si="91"/>
        <v>15</v>
      </c>
      <c r="AS301" s="49"/>
      <c r="AT301" s="56">
        <v>299</v>
      </c>
      <c r="AU301" s="52">
        <f>COUNTIFS('1 TRIM'!$A$8:$A$15000,AT301,'1 TRIM'!$L$8:$L$15000,"Campo")</f>
        <v>3</v>
      </c>
      <c r="AV301" s="52">
        <f>COUNTIFS('1 TRIM'!$A$8:$A$15000,AT301,'1 TRIM'!$L$8:$L$15000,"Oficina")</f>
        <v>0</v>
      </c>
      <c r="AW301" s="52">
        <f>COUNTIFS('1 TRIM'!$A$8:$A$15000,AT301,'1 TRIM'!$L$8:$L$15000,"Virtual")</f>
        <v>3</v>
      </c>
      <c r="AX301" s="52">
        <f>COUNTIFS('2 TRIM'!$A$8:$A$15000,AT301,'2 TRIM'!$L$8:$L$15000,"Campo")</f>
        <v>3</v>
      </c>
      <c r="AY301" s="52">
        <f>COUNTIFS('2 TRIM'!$A$8:$A$15000,AT301,'2 TRIM'!$L$8:$L$15000,"Oficina")</f>
        <v>0</v>
      </c>
      <c r="AZ301" s="52">
        <f>COUNTIFS('2 TRIM'!$A$8:$A$15000,AT301,'2 TRIM'!$L$8:$L$15000,"Virtual")</f>
        <v>3</v>
      </c>
      <c r="BA301" s="52">
        <f>COUNTIFS('3 TRIM'!$A$8:$A$5481,AT301,'3 TRIM'!$L$8:$L$5481,"Campo")</f>
        <v>3</v>
      </c>
      <c r="BB301" s="52">
        <f>COUNTIFS('3 TRIM'!$A$8:$A$5481,AT301,'3 TRIM'!$L$8:$L$5481,"Oficina")</f>
        <v>0</v>
      </c>
      <c r="BC301" s="52">
        <f>COUNTIFS('3 TRIM'!$A$8:$A$5481,AT301,'3 TRIM'!$L$8:$L$5481,"Virtual")</f>
        <v>0</v>
      </c>
      <c r="BD301" s="50">
        <f>COUNTIFS('4 TRIM'!$A$8:$A$5161,X301,'4 TRIM'!$I$8:$I$5161,"Campo")</f>
        <v>0</v>
      </c>
      <c r="BE301" s="52">
        <f>COUNTIFS('4 TRIM'!$A$8:$A$5161,AT301,'4 TRIM'!$I$8:$I$5161,"Oficina")</f>
        <v>0</v>
      </c>
      <c r="BF301" s="52">
        <f>COUNTIFS('4 TRIM'!$A$8:$A$5161,AT301,'4 TRIM'!$I$8:$I$5161,"Virtual")</f>
        <v>0</v>
      </c>
      <c r="BG301" s="51">
        <f t="shared" si="92"/>
        <v>15</v>
      </c>
      <c r="BH301" s="49"/>
      <c r="BI301" s="56">
        <v>299</v>
      </c>
      <c r="BJ301" s="52">
        <f>SUMIFS('1 TRIM'!M$8:M$14507,'1 TRIM'!A$8:A$14507,FORMULAS!BI301)</f>
        <v>30</v>
      </c>
      <c r="BK301" s="52">
        <f>SUMIFS('2 TRIM'!M$8:M$6930,'2 TRIM'!A$8:A$6930,FORMULAS!BI301)</f>
        <v>28</v>
      </c>
      <c r="BL301" s="52">
        <f>SUMIFS('3 TRIM'!M$8:M$5481,'3 TRIM'!A$8:A$5481,FORMULAS!BK301)</f>
        <v>0</v>
      </c>
      <c r="BM301" s="52">
        <f>SUMIFS('4 TRIM'!M$8:M$5161,'4 TRIM'!A$8:A$5161,FORMULAS!BL301)</f>
        <v>0</v>
      </c>
      <c r="BN301" s="52">
        <f>SUMIFS('1 TRIM'!Q$8:Q$5507,'1 TRIM'!E$8:E$5507,FORMULAS!BM301)</f>
        <v>0</v>
      </c>
      <c r="BO301" s="49"/>
      <c r="BQ301" s="61"/>
      <c r="BR301" s="49"/>
      <c r="BS301" s="49"/>
      <c r="BT301" s="49"/>
      <c r="BU301" s="49"/>
      <c r="BV301" s="49"/>
      <c r="BW301" s="49"/>
      <c r="BX301" s="49"/>
      <c r="BY301" s="49"/>
      <c r="BZ301" s="49"/>
    </row>
    <row r="302" spans="1:78" x14ac:dyDescent="0.25">
      <c r="A302" s="56">
        <v>300</v>
      </c>
      <c r="B302" s="57">
        <f>+PLAN!I310</f>
        <v>0</v>
      </c>
      <c r="C302" s="38">
        <f t="shared" si="76"/>
        <v>5</v>
      </c>
      <c r="D302" s="39" t="e">
        <f t="shared" si="77"/>
        <v>#DIV/0!</v>
      </c>
      <c r="E302" s="58">
        <f>+PLAN!J310</f>
        <v>1</v>
      </c>
      <c r="F302" s="41">
        <f t="shared" si="78"/>
        <v>2</v>
      </c>
      <c r="G302" s="42">
        <f t="shared" si="79"/>
        <v>2</v>
      </c>
      <c r="H302" s="148">
        <f t="shared" si="80"/>
        <v>1</v>
      </c>
      <c r="I302" s="148">
        <f t="shared" si="81"/>
        <v>7</v>
      </c>
      <c r="J302" s="147">
        <f t="shared" si="82"/>
        <v>7</v>
      </c>
      <c r="K302" s="59">
        <f>+PLAN!K310</f>
        <v>6</v>
      </c>
      <c r="L302" s="44">
        <f t="shared" si="83"/>
        <v>6</v>
      </c>
      <c r="M302" s="45">
        <f t="shared" si="84"/>
        <v>1</v>
      </c>
      <c r="N302" s="46">
        <f>+PLAN!L310</f>
        <v>0</v>
      </c>
      <c r="O302" s="47">
        <f>COUNTIF('4 TRIM'!$A$8:$A$5161,A302)</f>
        <v>0</v>
      </c>
      <c r="P302" s="48" t="e">
        <f t="shared" si="85"/>
        <v>#DIV/0!</v>
      </c>
      <c r="Q302" s="148">
        <f t="shared" si="86"/>
        <v>6</v>
      </c>
      <c r="R302" s="148">
        <f t="shared" si="87"/>
        <v>6</v>
      </c>
      <c r="S302" s="147">
        <f t="shared" si="88"/>
        <v>1</v>
      </c>
      <c r="T302" s="149">
        <f t="shared" si="89"/>
        <v>13</v>
      </c>
      <c r="U302" s="149">
        <f>+PLAN!M310</f>
        <v>7</v>
      </c>
      <c r="V302" s="150">
        <f t="shared" si="90"/>
        <v>1.8571428571428572</v>
      </c>
      <c r="W302" s="49"/>
      <c r="X302" s="56">
        <v>300</v>
      </c>
      <c r="Y302" s="50">
        <f>COUNTIFS('1 TRIM'!$A$8:$A$10507,X302,'1 TRIM'!$J$8:$J$10507,"Programada")</f>
        <v>5</v>
      </c>
      <c r="Z302" s="50">
        <f>COUNTIFS('1 TRIM'!$A$8:$A$10507,X302,'1 TRIM'!$J$8:$J$10507,"Demanda")</f>
        <v>2</v>
      </c>
      <c r="AA302" s="50">
        <f>COUNTIFS('2 TRIM'!$A$8:$A$15000,X302,'2 TRIM'!$J$8:$J$15000,"Programada")</f>
        <v>2</v>
      </c>
      <c r="AB302" s="50">
        <f>COUNTIFS('2 TRIM'!$A$8:$A$15000,X302,'2 TRIM'!$J$8:$J$15000,"Demanda")</f>
        <v>10</v>
      </c>
      <c r="AC302" s="50">
        <f>COUNTIFS('3 TRIM'!$A$8:$A$20000,X302,'3 TRIM'!$J$8:$J$20000,"Programada")</f>
        <v>6</v>
      </c>
      <c r="AD302" s="50">
        <f>COUNTIFS('3 TRIM'!$A$8:$A$20000,X302,'3 TRIM'!$J$8:$J$20000,"Demanda")</f>
        <v>3</v>
      </c>
      <c r="AE302" s="50">
        <f>COUNTIFS('4 TRIM'!$A$8:$A$10161,X302,'4 TRIM'!$G$8:$G$10161,"Programada")</f>
        <v>0</v>
      </c>
      <c r="AF302" s="50">
        <f>COUNTIFS('4 TRIM'!$A$8:$A$10161,X302,'4 TRIM'!$G$8:$G$10161,"Demanda")</f>
        <v>0</v>
      </c>
      <c r="AG302" s="51">
        <f t="shared" si="75"/>
        <v>28</v>
      </c>
      <c r="AH302" s="49"/>
      <c r="AI302" s="56">
        <v>300</v>
      </c>
      <c r="AJ302" s="50">
        <f>COUNTIFS('1 TRIM'!$A$8:$A$15000,AI302,'1 TRIM'!$K$8:$K$15000,"Interno")</f>
        <v>0</v>
      </c>
      <c r="AK302" s="50">
        <f>COUNTIFS('1 TRIM'!$A$8:$A$15000,AI302,'1 TRIM'!$K$8:$K$15000,"Externo")</f>
        <v>7</v>
      </c>
      <c r="AL302" s="50">
        <f>COUNTIFS('2 TRIM'!$A$8:$A$15000,AI302,'2 TRIM'!$K$8:$K$15000,"Interno")</f>
        <v>0</v>
      </c>
      <c r="AM302" s="50">
        <f>COUNTIFS('2 TRIM'!$A$8:$A$15000,AI302,'2 TRIM'!$K$8:$K$15000,"Externo")</f>
        <v>12</v>
      </c>
      <c r="AN302" s="50">
        <f>COUNTIFS('3 TRIM'!A$8:A$5481,AI302,'3 TRIM'!K$8:K$5481,"Interno")</f>
        <v>1</v>
      </c>
      <c r="AO302" s="50">
        <f>COUNTIFS('3 TRIM'!A$8:A$5481,AI302,'3 TRIM'!K$8:K$5481,"Externo")</f>
        <v>8</v>
      </c>
      <c r="AP302" s="50">
        <f>COUNTIFS('4 TRIM'!A$8:A$5161,AI302,'4 TRIM'!H$8:H$5161,"Interno")</f>
        <v>0</v>
      </c>
      <c r="AQ302" s="50">
        <f>COUNTIFS('4 TRIM'!A$8:A$5161,AI302,'4 TRIM'!H$8:H$5161,"Externo")</f>
        <v>0</v>
      </c>
      <c r="AR302" s="51">
        <f t="shared" si="91"/>
        <v>28</v>
      </c>
      <c r="AS302" s="49"/>
      <c r="AT302" s="56">
        <v>300</v>
      </c>
      <c r="AU302" s="52">
        <f>COUNTIFS('1 TRIM'!$A$8:$A$15000,AT302,'1 TRIM'!$L$8:$L$15000,"Campo")</f>
        <v>5</v>
      </c>
      <c r="AV302" s="52">
        <f>COUNTIFS('1 TRIM'!$A$8:$A$15000,AT302,'1 TRIM'!$L$8:$L$15000,"Oficina")</f>
        <v>0</v>
      </c>
      <c r="AW302" s="52">
        <f>COUNTIFS('1 TRIM'!$A$8:$A$15000,AT302,'1 TRIM'!$L$8:$L$15000,"Virtual")</f>
        <v>2</v>
      </c>
      <c r="AX302" s="52">
        <f>COUNTIFS('2 TRIM'!$A$8:$A$15000,AT302,'2 TRIM'!$L$8:$L$15000,"Campo")</f>
        <v>6</v>
      </c>
      <c r="AY302" s="52">
        <f>COUNTIFS('2 TRIM'!$A$8:$A$15000,AT302,'2 TRIM'!$L$8:$L$15000,"Oficina")</f>
        <v>3</v>
      </c>
      <c r="AZ302" s="52">
        <f>COUNTIFS('2 TRIM'!$A$8:$A$15000,AT302,'2 TRIM'!$L$8:$L$15000,"Virtual")</f>
        <v>3</v>
      </c>
      <c r="BA302" s="52">
        <f>COUNTIFS('3 TRIM'!$A$8:$A$5481,AT302,'3 TRIM'!$L$8:$L$5481,"Campo")</f>
        <v>2</v>
      </c>
      <c r="BB302" s="52">
        <f>COUNTIFS('3 TRIM'!$A$8:$A$5481,AT302,'3 TRIM'!$L$8:$L$5481,"Oficina")</f>
        <v>0</v>
      </c>
      <c r="BC302" s="52">
        <f>COUNTIFS('3 TRIM'!$A$8:$A$5481,AT302,'3 TRIM'!$L$8:$L$5481,"Virtual")</f>
        <v>7</v>
      </c>
      <c r="BD302" s="50">
        <f>COUNTIFS('4 TRIM'!$A$8:$A$5161,X302,'4 TRIM'!$I$8:$I$5161,"Campo")</f>
        <v>0</v>
      </c>
      <c r="BE302" s="52">
        <f>COUNTIFS('4 TRIM'!$A$8:$A$5161,AT302,'4 TRIM'!$I$8:$I$5161,"Oficina")</f>
        <v>0</v>
      </c>
      <c r="BF302" s="52">
        <f>COUNTIFS('4 TRIM'!$A$8:$A$5161,AT302,'4 TRIM'!$I$8:$I$5161,"Virtual")</f>
        <v>0</v>
      </c>
      <c r="BG302" s="51">
        <f t="shared" si="92"/>
        <v>28</v>
      </c>
      <c r="BH302" s="49"/>
      <c r="BI302" s="56">
        <v>300</v>
      </c>
      <c r="BJ302" s="52">
        <f>SUMIFS('1 TRIM'!M$8:M$14507,'1 TRIM'!A$8:A$14507,FORMULAS!BI302)</f>
        <v>202</v>
      </c>
      <c r="BK302" s="52">
        <f>SUMIFS('2 TRIM'!M$8:M$6930,'2 TRIM'!A$8:A$6930,FORMULAS!BI302)</f>
        <v>637</v>
      </c>
      <c r="BL302" s="52">
        <f>SUMIFS('3 TRIM'!M$8:M$5481,'3 TRIM'!A$8:A$5481,FORMULAS!BK302)</f>
        <v>0</v>
      </c>
      <c r="BM302" s="52">
        <f>SUMIFS('4 TRIM'!M$8:M$5161,'4 TRIM'!A$8:A$5161,FORMULAS!BL302)</f>
        <v>0</v>
      </c>
      <c r="BN302" s="52">
        <f>SUMIFS('1 TRIM'!Q$8:Q$5507,'1 TRIM'!E$8:E$5507,FORMULAS!BM302)</f>
        <v>0</v>
      </c>
      <c r="BO302" s="49"/>
      <c r="BQ302" s="61"/>
      <c r="BR302" s="49"/>
      <c r="BS302" s="49"/>
      <c r="BT302" s="49"/>
      <c r="BU302" s="49"/>
      <c r="BV302" s="49"/>
      <c r="BW302" s="49"/>
      <c r="BX302" s="49"/>
      <c r="BY302" s="49"/>
      <c r="BZ302" s="49"/>
    </row>
    <row r="303" spans="1:78" x14ac:dyDescent="0.25">
      <c r="A303" s="56">
        <v>301</v>
      </c>
      <c r="B303" s="57">
        <f>+PLAN!I311</f>
        <v>0</v>
      </c>
      <c r="C303" s="38">
        <f t="shared" si="76"/>
        <v>38</v>
      </c>
      <c r="D303" s="39" t="e">
        <f t="shared" si="77"/>
        <v>#DIV/0!</v>
      </c>
      <c r="E303" s="58">
        <f>+PLAN!J311</f>
        <v>33</v>
      </c>
      <c r="F303" s="41">
        <f t="shared" si="78"/>
        <v>33</v>
      </c>
      <c r="G303" s="42">
        <f t="shared" si="79"/>
        <v>1</v>
      </c>
      <c r="H303" s="148">
        <f t="shared" si="80"/>
        <v>33</v>
      </c>
      <c r="I303" s="148">
        <f t="shared" si="81"/>
        <v>71</v>
      </c>
      <c r="J303" s="147">
        <f t="shared" si="82"/>
        <v>2.1515151515151514</v>
      </c>
      <c r="K303" s="59">
        <f>+PLAN!K311</f>
        <v>8</v>
      </c>
      <c r="L303" s="44">
        <f t="shared" si="83"/>
        <v>8</v>
      </c>
      <c r="M303" s="45">
        <f t="shared" si="84"/>
        <v>1</v>
      </c>
      <c r="N303" s="46">
        <f>+PLAN!L311</f>
        <v>0</v>
      </c>
      <c r="O303" s="47">
        <f>COUNTIF('4 TRIM'!$A$8:$A$5161,A303)</f>
        <v>0</v>
      </c>
      <c r="P303" s="48" t="e">
        <f t="shared" si="85"/>
        <v>#DIV/0!</v>
      </c>
      <c r="Q303" s="148">
        <f t="shared" si="86"/>
        <v>8</v>
      </c>
      <c r="R303" s="148">
        <f t="shared" si="87"/>
        <v>8</v>
      </c>
      <c r="S303" s="147">
        <f t="shared" si="88"/>
        <v>1</v>
      </c>
      <c r="T303" s="149">
        <f t="shared" si="89"/>
        <v>79</v>
      </c>
      <c r="U303" s="149">
        <f>+PLAN!M311</f>
        <v>41</v>
      </c>
      <c r="V303" s="150">
        <f t="shared" si="90"/>
        <v>1.9268292682926829</v>
      </c>
      <c r="W303" s="49"/>
      <c r="X303" s="56">
        <v>301</v>
      </c>
      <c r="Y303" s="50">
        <f>COUNTIFS('1 TRIM'!$A$8:$A$10507,X303,'1 TRIM'!$J$8:$J$10507,"Programada")</f>
        <v>38</v>
      </c>
      <c r="Z303" s="50">
        <f>COUNTIFS('1 TRIM'!$A$8:$A$10507,X303,'1 TRIM'!$J$8:$J$10507,"Demanda")</f>
        <v>0</v>
      </c>
      <c r="AA303" s="50">
        <f>COUNTIFS('2 TRIM'!$A$8:$A$15000,X303,'2 TRIM'!$J$8:$J$15000,"Programada")</f>
        <v>33</v>
      </c>
      <c r="AB303" s="50">
        <f>COUNTIFS('2 TRIM'!$A$8:$A$15000,X303,'2 TRIM'!$J$8:$J$15000,"Demanda")</f>
        <v>6</v>
      </c>
      <c r="AC303" s="50">
        <f>COUNTIFS('3 TRIM'!$A$8:$A$20000,X303,'3 TRIM'!$J$8:$J$20000,"Programada")</f>
        <v>8</v>
      </c>
      <c r="AD303" s="50">
        <f>COUNTIFS('3 TRIM'!$A$8:$A$20000,X303,'3 TRIM'!$J$8:$J$20000,"Demanda")</f>
        <v>0</v>
      </c>
      <c r="AE303" s="50">
        <f>COUNTIFS('4 TRIM'!$A$8:$A$10161,X303,'4 TRIM'!$G$8:$G$10161,"Programada")</f>
        <v>0</v>
      </c>
      <c r="AF303" s="50">
        <f>COUNTIFS('4 TRIM'!$A$8:$A$10161,X303,'4 TRIM'!$G$8:$G$10161,"Demanda")</f>
        <v>0</v>
      </c>
      <c r="AG303" s="51">
        <f t="shared" si="75"/>
        <v>85</v>
      </c>
      <c r="AH303" s="49"/>
      <c r="AI303" s="56">
        <v>301</v>
      </c>
      <c r="AJ303" s="50">
        <f>COUNTIFS('1 TRIM'!$A$8:$A$15000,AI303,'1 TRIM'!$K$8:$K$15000,"Interno")</f>
        <v>0</v>
      </c>
      <c r="AK303" s="50">
        <f>COUNTIFS('1 TRIM'!$A$8:$A$15000,AI303,'1 TRIM'!$K$8:$K$15000,"Externo")</f>
        <v>38</v>
      </c>
      <c r="AL303" s="50">
        <f>COUNTIFS('2 TRIM'!$A$8:$A$15000,AI303,'2 TRIM'!$K$8:$K$15000,"Interno")</f>
        <v>7</v>
      </c>
      <c r="AM303" s="50">
        <f>COUNTIFS('2 TRIM'!$A$8:$A$15000,AI303,'2 TRIM'!$K$8:$K$15000,"Externo")</f>
        <v>32</v>
      </c>
      <c r="AN303" s="50">
        <f>COUNTIFS('3 TRIM'!A$8:A$5481,AI303,'3 TRIM'!K$8:K$5481,"Interno")</f>
        <v>0</v>
      </c>
      <c r="AO303" s="50">
        <f>COUNTIFS('3 TRIM'!A$8:A$5481,AI303,'3 TRIM'!K$8:K$5481,"Externo")</f>
        <v>7</v>
      </c>
      <c r="AP303" s="50">
        <f>COUNTIFS('4 TRIM'!A$8:A$5161,AI303,'4 TRIM'!H$8:H$5161,"Interno")</f>
        <v>0</v>
      </c>
      <c r="AQ303" s="50">
        <f>COUNTIFS('4 TRIM'!A$8:A$5161,AI303,'4 TRIM'!H$8:H$5161,"Externo")</f>
        <v>0</v>
      </c>
      <c r="AR303" s="51">
        <f t="shared" si="91"/>
        <v>84</v>
      </c>
      <c r="AS303" s="49"/>
      <c r="AT303" s="56">
        <v>301</v>
      </c>
      <c r="AU303" s="52">
        <f>COUNTIFS('1 TRIM'!$A$8:$A$15000,AT303,'1 TRIM'!$L$8:$L$15000,"Campo")</f>
        <v>37</v>
      </c>
      <c r="AV303" s="52">
        <f>COUNTIFS('1 TRIM'!$A$8:$A$15000,AT303,'1 TRIM'!$L$8:$L$15000,"Oficina")</f>
        <v>1</v>
      </c>
      <c r="AW303" s="52">
        <f>COUNTIFS('1 TRIM'!$A$8:$A$15000,AT303,'1 TRIM'!$L$8:$L$15000,"Virtual")</f>
        <v>0</v>
      </c>
      <c r="AX303" s="52">
        <f>COUNTIFS('2 TRIM'!$A$8:$A$15000,AT303,'2 TRIM'!$L$8:$L$15000,"Campo")</f>
        <v>39</v>
      </c>
      <c r="AY303" s="52">
        <f>COUNTIFS('2 TRIM'!$A$8:$A$15000,AT303,'2 TRIM'!$L$8:$L$15000,"Oficina")</f>
        <v>0</v>
      </c>
      <c r="AZ303" s="52">
        <f>COUNTIFS('2 TRIM'!$A$8:$A$15000,AT303,'2 TRIM'!$L$8:$L$15000,"Virtual")</f>
        <v>0</v>
      </c>
      <c r="BA303" s="52">
        <f>COUNTIFS('3 TRIM'!$A$8:$A$5481,AT303,'3 TRIM'!$L$8:$L$5481,"Campo")</f>
        <v>7</v>
      </c>
      <c r="BB303" s="52">
        <f>COUNTIFS('3 TRIM'!$A$8:$A$5481,AT303,'3 TRIM'!$L$8:$L$5481,"Oficina")</f>
        <v>0</v>
      </c>
      <c r="BC303" s="52">
        <f>COUNTIFS('3 TRIM'!$A$8:$A$5481,AT303,'3 TRIM'!$L$8:$L$5481,"Virtual")</f>
        <v>0</v>
      </c>
      <c r="BD303" s="50">
        <f>COUNTIFS('4 TRIM'!$A$8:$A$5161,X303,'4 TRIM'!$I$8:$I$5161,"Campo")</f>
        <v>0</v>
      </c>
      <c r="BE303" s="52">
        <f>COUNTIFS('4 TRIM'!$A$8:$A$5161,AT303,'4 TRIM'!$I$8:$I$5161,"Oficina")</f>
        <v>0</v>
      </c>
      <c r="BF303" s="52">
        <f>COUNTIFS('4 TRIM'!$A$8:$A$5161,AT303,'4 TRIM'!$I$8:$I$5161,"Virtual")</f>
        <v>0</v>
      </c>
      <c r="BG303" s="51">
        <f t="shared" si="92"/>
        <v>84</v>
      </c>
      <c r="BH303" s="49"/>
      <c r="BI303" s="56">
        <v>301</v>
      </c>
      <c r="BJ303" s="52">
        <f>SUMIFS('1 TRIM'!M$8:M$14507,'1 TRIM'!A$8:A$14507,FORMULAS!BI303)</f>
        <v>7159</v>
      </c>
      <c r="BK303" s="52">
        <f>SUMIFS('2 TRIM'!M$8:M$6930,'2 TRIM'!A$8:A$6930,FORMULAS!BI303)</f>
        <v>5130</v>
      </c>
      <c r="BL303" s="52">
        <f>SUMIFS('3 TRIM'!M$8:M$5481,'3 TRIM'!A$8:A$5481,FORMULAS!BK303)</f>
        <v>0</v>
      </c>
      <c r="BM303" s="52">
        <f>SUMIFS('4 TRIM'!M$8:M$5161,'4 TRIM'!A$8:A$5161,FORMULAS!BL303)</f>
        <v>0</v>
      </c>
      <c r="BN303" s="52">
        <f>SUMIFS('1 TRIM'!Q$8:Q$5507,'1 TRIM'!E$8:E$5507,FORMULAS!BM303)</f>
        <v>0</v>
      </c>
      <c r="BO303" s="49"/>
      <c r="BQ303" s="61"/>
      <c r="BR303" s="49"/>
      <c r="BS303" s="49"/>
      <c r="BT303" s="49"/>
      <c r="BU303" s="49"/>
      <c r="BV303" s="49"/>
      <c r="BW303" s="49"/>
      <c r="BX303" s="49"/>
      <c r="BY303" s="49"/>
      <c r="BZ303" s="49"/>
    </row>
    <row r="304" spans="1:78" x14ac:dyDescent="0.25">
      <c r="A304" s="56">
        <v>302</v>
      </c>
      <c r="B304" s="57">
        <f>+PLAN!I312</f>
        <v>0</v>
      </c>
      <c r="C304" s="38">
        <f t="shared" si="76"/>
        <v>1</v>
      </c>
      <c r="D304" s="39" t="e">
        <f t="shared" si="77"/>
        <v>#DIV/0!</v>
      </c>
      <c r="E304" s="58">
        <f>+PLAN!J312</f>
        <v>1</v>
      </c>
      <c r="F304" s="41">
        <f t="shared" si="78"/>
        <v>1</v>
      </c>
      <c r="G304" s="42">
        <f t="shared" si="79"/>
        <v>1</v>
      </c>
      <c r="H304" s="148">
        <f t="shared" si="80"/>
        <v>1</v>
      </c>
      <c r="I304" s="148">
        <f t="shared" si="81"/>
        <v>2</v>
      </c>
      <c r="J304" s="147">
        <f t="shared" si="82"/>
        <v>2</v>
      </c>
      <c r="K304" s="59">
        <f>+PLAN!K312</f>
        <v>1</v>
      </c>
      <c r="L304" s="44">
        <f t="shared" si="83"/>
        <v>1</v>
      </c>
      <c r="M304" s="45">
        <f t="shared" si="84"/>
        <v>1</v>
      </c>
      <c r="N304" s="46">
        <f>+PLAN!L312</f>
        <v>0</v>
      </c>
      <c r="O304" s="47">
        <f>COUNTIF('4 TRIM'!$A$8:$A$5161,A304)</f>
        <v>0</v>
      </c>
      <c r="P304" s="48" t="e">
        <f t="shared" si="85"/>
        <v>#DIV/0!</v>
      </c>
      <c r="Q304" s="148">
        <f t="shared" si="86"/>
        <v>1</v>
      </c>
      <c r="R304" s="148">
        <f t="shared" si="87"/>
        <v>1</v>
      </c>
      <c r="S304" s="147">
        <f t="shared" si="88"/>
        <v>1</v>
      </c>
      <c r="T304" s="149">
        <f t="shared" si="89"/>
        <v>3</v>
      </c>
      <c r="U304" s="149">
        <f>+PLAN!M312</f>
        <v>2</v>
      </c>
      <c r="V304" s="150">
        <f t="shared" si="90"/>
        <v>1.5</v>
      </c>
      <c r="W304" s="49"/>
      <c r="X304" s="56">
        <v>302</v>
      </c>
      <c r="Y304" s="50">
        <f>COUNTIFS('1 TRIM'!$A$8:$A$10507,X304,'1 TRIM'!$J$8:$J$10507,"Programada")</f>
        <v>1</v>
      </c>
      <c r="Z304" s="50">
        <f>COUNTIFS('1 TRIM'!$A$8:$A$10507,X304,'1 TRIM'!$J$8:$J$10507,"Demanda")</f>
        <v>6</v>
      </c>
      <c r="AA304" s="50">
        <f>COUNTIFS('2 TRIM'!$A$8:$A$15000,X304,'2 TRIM'!$J$8:$J$15000,"Programada")</f>
        <v>1</v>
      </c>
      <c r="AB304" s="50">
        <f>COUNTIFS('2 TRIM'!$A$8:$A$15000,X304,'2 TRIM'!$J$8:$J$15000,"Demanda")</f>
        <v>3</v>
      </c>
      <c r="AC304" s="50">
        <f>COUNTIFS('3 TRIM'!$A$8:$A$20000,X304,'3 TRIM'!$J$8:$J$20000,"Programada")</f>
        <v>1</v>
      </c>
      <c r="AD304" s="50">
        <f>COUNTIFS('3 TRIM'!$A$8:$A$20000,X304,'3 TRIM'!$J$8:$J$20000,"Demanda")</f>
        <v>1</v>
      </c>
      <c r="AE304" s="50">
        <f>COUNTIFS('4 TRIM'!$A$8:$A$10161,X304,'4 TRIM'!$G$8:$G$10161,"Programada")</f>
        <v>0</v>
      </c>
      <c r="AF304" s="50">
        <f>COUNTIFS('4 TRIM'!$A$8:$A$10161,X304,'4 TRIM'!$G$8:$G$10161,"Demanda")</f>
        <v>0</v>
      </c>
      <c r="AG304" s="51">
        <f t="shared" si="75"/>
        <v>13</v>
      </c>
      <c r="AH304" s="49"/>
      <c r="AI304" s="56">
        <v>302</v>
      </c>
      <c r="AJ304" s="50">
        <f>COUNTIFS('1 TRIM'!$A$8:$A$15000,AI304,'1 TRIM'!$K$8:$K$15000,"Interno")</f>
        <v>0</v>
      </c>
      <c r="AK304" s="50">
        <f>COUNTIFS('1 TRIM'!$A$8:$A$15000,AI304,'1 TRIM'!$K$8:$K$15000,"Externo")</f>
        <v>7</v>
      </c>
      <c r="AL304" s="50">
        <f>COUNTIFS('2 TRIM'!$A$8:$A$15000,AI304,'2 TRIM'!$K$8:$K$15000,"Interno")</f>
        <v>0</v>
      </c>
      <c r="AM304" s="50">
        <f>COUNTIFS('2 TRIM'!$A$8:$A$15000,AI304,'2 TRIM'!$K$8:$K$15000,"Externo")</f>
        <v>4</v>
      </c>
      <c r="AN304" s="50">
        <f>COUNTIFS('3 TRIM'!A$8:A$5481,AI304,'3 TRIM'!K$8:K$5481,"Interno")</f>
        <v>0</v>
      </c>
      <c r="AO304" s="50">
        <f>COUNTIFS('3 TRIM'!A$8:A$5481,AI304,'3 TRIM'!K$8:K$5481,"Externo")</f>
        <v>1</v>
      </c>
      <c r="AP304" s="50">
        <f>COUNTIFS('4 TRIM'!A$8:A$5161,AI304,'4 TRIM'!H$8:H$5161,"Interno")</f>
        <v>0</v>
      </c>
      <c r="AQ304" s="50">
        <f>COUNTIFS('4 TRIM'!A$8:A$5161,AI304,'4 TRIM'!H$8:H$5161,"Externo")</f>
        <v>0</v>
      </c>
      <c r="AR304" s="51">
        <f t="shared" si="91"/>
        <v>12</v>
      </c>
      <c r="AS304" s="49"/>
      <c r="AT304" s="56">
        <v>302</v>
      </c>
      <c r="AU304" s="52">
        <f>COUNTIFS('1 TRIM'!$A$8:$A$15000,AT304,'1 TRIM'!$L$8:$L$15000,"Campo")</f>
        <v>7</v>
      </c>
      <c r="AV304" s="52">
        <f>COUNTIFS('1 TRIM'!$A$8:$A$15000,AT304,'1 TRIM'!$L$8:$L$15000,"Oficina")</f>
        <v>0</v>
      </c>
      <c r="AW304" s="52">
        <f>COUNTIFS('1 TRIM'!$A$8:$A$15000,AT304,'1 TRIM'!$L$8:$L$15000,"Virtual")</f>
        <v>0</v>
      </c>
      <c r="AX304" s="52">
        <f>COUNTIFS('2 TRIM'!$A$8:$A$15000,AT304,'2 TRIM'!$L$8:$L$15000,"Campo")</f>
        <v>4</v>
      </c>
      <c r="AY304" s="52">
        <f>COUNTIFS('2 TRIM'!$A$8:$A$15000,AT304,'2 TRIM'!$L$8:$L$15000,"Oficina")</f>
        <v>0</v>
      </c>
      <c r="AZ304" s="52">
        <f>COUNTIFS('2 TRIM'!$A$8:$A$15000,AT304,'2 TRIM'!$L$8:$L$15000,"Virtual")</f>
        <v>0</v>
      </c>
      <c r="BA304" s="52">
        <f>COUNTIFS('3 TRIM'!$A$8:$A$5481,AT304,'3 TRIM'!$L$8:$L$5481,"Campo")</f>
        <v>1</v>
      </c>
      <c r="BB304" s="52">
        <f>COUNTIFS('3 TRIM'!$A$8:$A$5481,AT304,'3 TRIM'!$L$8:$L$5481,"Oficina")</f>
        <v>0</v>
      </c>
      <c r="BC304" s="52">
        <f>COUNTIFS('3 TRIM'!$A$8:$A$5481,AT304,'3 TRIM'!$L$8:$L$5481,"Virtual")</f>
        <v>0</v>
      </c>
      <c r="BD304" s="50">
        <f>COUNTIFS('4 TRIM'!$A$8:$A$5161,X304,'4 TRIM'!$I$8:$I$5161,"Campo")</f>
        <v>0</v>
      </c>
      <c r="BE304" s="52">
        <f>COUNTIFS('4 TRIM'!$A$8:$A$5161,AT304,'4 TRIM'!$I$8:$I$5161,"Oficina")</f>
        <v>0</v>
      </c>
      <c r="BF304" s="52">
        <f>COUNTIFS('4 TRIM'!$A$8:$A$5161,AT304,'4 TRIM'!$I$8:$I$5161,"Virtual")</f>
        <v>0</v>
      </c>
      <c r="BG304" s="51">
        <f t="shared" si="92"/>
        <v>12</v>
      </c>
      <c r="BH304" s="49"/>
      <c r="BI304" s="56">
        <v>302</v>
      </c>
      <c r="BJ304" s="52">
        <f>SUMIFS('1 TRIM'!M$8:M$14507,'1 TRIM'!A$8:A$14507,FORMULAS!BI304)</f>
        <v>73</v>
      </c>
      <c r="BK304" s="52">
        <f>SUMIFS('2 TRIM'!M$8:M$6930,'2 TRIM'!A$8:A$6930,FORMULAS!BI304)</f>
        <v>71</v>
      </c>
      <c r="BL304" s="52">
        <f>SUMIFS('3 TRIM'!M$8:M$5481,'3 TRIM'!A$8:A$5481,FORMULAS!BK304)</f>
        <v>10</v>
      </c>
      <c r="BM304" s="52">
        <f>SUMIFS('4 TRIM'!M$8:M$5161,'4 TRIM'!A$8:A$5161,FORMULAS!BL304)</f>
        <v>0</v>
      </c>
      <c r="BN304" s="52">
        <f>SUMIFS('1 TRIM'!Q$8:Q$5507,'1 TRIM'!E$8:E$5507,FORMULAS!BM304)</f>
        <v>0</v>
      </c>
      <c r="BO304" s="49"/>
      <c r="BQ304" s="61"/>
      <c r="BR304" s="49"/>
      <c r="BS304" s="49"/>
      <c r="BT304" s="49"/>
      <c r="BU304" s="49"/>
      <c r="BV304" s="49"/>
      <c r="BW304" s="49"/>
      <c r="BX304" s="49"/>
      <c r="BY304" s="49"/>
      <c r="BZ304" s="49"/>
    </row>
    <row r="305" spans="1:78" x14ac:dyDescent="0.25">
      <c r="A305" s="56">
        <v>303</v>
      </c>
      <c r="B305" s="57">
        <f>+PLAN!I313</f>
        <v>0</v>
      </c>
      <c r="C305" s="38">
        <f t="shared" si="76"/>
        <v>25</v>
      </c>
      <c r="D305" s="39" t="e">
        <f t="shared" si="77"/>
        <v>#DIV/0!</v>
      </c>
      <c r="E305" s="58">
        <f>+PLAN!J313</f>
        <v>66</v>
      </c>
      <c r="F305" s="41">
        <f t="shared" si="78"/>
        <v>73</v>
      </c>
      <c r="G305" s="42">
        <f t="shared" si="79"/>
        <v>1.106060606060606</v>
      </c>
      <c r="H305" s="148">
        <f t="shared" si="80"/>
        <v>66</v>
      </c>
      <c r="I305" s="148">
        <f t="shared" si="81"/>
        <v>98</v>
      </c>
      <c r="J305" s="147">
        <f t="shared" si="82"/>
        <v>1.4848484848484849</v>
      </c>
      <c r="K305" s="59">
        <f>+PLAN!K313</f>
        <v>100</v>
      </c>
      <c r="L305" s="44">
        <f t="shared" si="83"/>
        <v>100</v>
      </c>
      <c r="M305" s="45">
        <f t="shared" si="84"/>
        <v>1</v>
      </c>
      <c r="N305" s="46">
        <f>+PLAN!L313</f>
        <v>50</v>
      </c>
      <c r="O305" s="47">
        <f>COUNTIF('4 TRIM'!$A$8:$A$5161,A305)</f>
        <v>0</v>
      </c>
      <c r="P305" s="48">
        <f t="shared" si="85"/>
        <v>0</v>
      </c>
      <c r="Q305" s="148">
        <f t="shared" si="86"/>
        <v>150</v>
      </c>
      <c r="R305" s="148">
        <f t="shared" si="87"/>
        <v>100</v>
      </c>
      <c r="S305" s="147">
        <f t="shared" si="88"/>
        <v>0.66666666666666663</v>
      </c>
      <c r="T305" s="149">
        <f t="shared" si="89"/>
        <v>198</v>
      </c>
      <c r="U305" s="149">
        <f>+PLAN!M313</f>
        <v>216</v>
      </c>
      <c r="V305" s="150">
        <f t="shared" si="90"/>
        <v>0.91666666666666663</v>
      </c>
      <c r="W305" s="49"/>
      <c r="X305" s="56">
        <v>303</v>
      </c>
      <c r="Y305" s="50">
        <f>COUNTIFS('1 TRIM'!$A$8:$A$10507,X305,'1 TRIM'!$J$8:$J$10507,"Programada")</f>
        <v>25</v>
      </c>
      <c r="Z305" s="50">
        <f>COUNTIFS('1 TRIM'!$A$8:$A$10507,X305,'1 TRIM'!$J$8:$J$10507,"Demanda")</f>
        <v>5</v>
      </c>
      <c r="AA305" s="50">
        <f>COUNTIFS('2 TRIM'!$A$8:$A$15000,X305,'2 TRIM'!$J$8:$J$15000,"Programada")</f>
        <v>73</v>
      </c>
      <c r="AB305" s="50">
        <f>COUNTIFS('2 TRIM'!$A$8:$A$15000,X305,'2 TRIM'!$J$8:$J$15000,"Demanda")</f>
        <v>1</v>
      </c>
      <c r="AC305" s="50">
        <f>COUNTIFS('3 TRIM'!$A$8:$A$20000,X305,'3 TRIM'!$J$8:$J$20000,"Programada")</f>
        <v>100</v>
      </c>
      <c r="AD305" s="50">
        <f>COUNTIFS('3 TRIM'!$A$8:$A$20000,X305,'3 TRIM'!$J$8:$J$20000,"Demanda")</f>
        <v>0</v>
      </c>
      <c r="AE305" s="50">
        <f>COUNTIFS('4 TRIM'!$A$8:$A$10161,X305,'4 TRIM'!$G$8:$G$10161,"Programada")</f>
        <v>0</v>
      </c>
      <c r="AF305" s="50">
        <f>COUNTIFS('4 TRIM'!$A$8:$A$10161,X305,'4 TRIM'!$G$8:$G$10161,"Demanda")</f>
        <v>0</v>
      </c>
      <c r="AG305" s="51">
        <f t="shared" si="75"/>
        <v>204</v>
      </c>
      <c r="AH305" s="49"/>
      <c r="AI305" s="56">
        <v>303</v>
      </c>
      <c r="AJ305" s="50">
        <f>COUNTIFS('1 TRIM'!$A$8:$A$15000,AI305,'1 TRIM'!$K$8:$K$15000,"Interno")</f>
        <v>0</v>
      </c>
      <c r="AK305" s="50">
        <f>COUNTIFS('1 TRIM'!$A$8:$A$15000,AI305,'1 TRIM'!$K$8:$K$15000,"Externo")</f>
        <v>30</v>
      </c>
      <c r="AL305" s="50">
        <f>COUNTIFS('2 TRIM'!$A$8:$A$15000,AI305,'2 TRIM'!$K$8:$K$15000,"Interno")</f>
        <v>1</v>
      </c>
      <c r="AM305" s="50">
        <f>COUNTIFS('2 TRIM'!$A$8:$A$15000,AI305,'2 TRIM'!$K$8:$K$15000,"Externo")</f>
        <v>73</v>
      </c>
      <c r="AN305" s="50">
        <f>COUNTIFS('3 TRIM'!A$8:A$5481,AI305,'3 TRIM'!K$8:K$5481,"Interno")</f>
        <v>0</v>
      </c>
      <c r="AO305" s="50">
        <f>COUNTIFS('3 TRIM'!A$8:A$5481,AI305,'3 TRIM'!K$8:K$5481,"Externo")</f>
        <v>38</v>
      </c>
      <c r="AP305" s="50">
        <f>COUNTIFS('4 TRIM'!A$8:A$5161,AI305,'4 TRIM'!H$8:H$5161,"Interno")</f>
        <v>0</v>
      </c>
      <c r="AQ305" s="50">
        <f>COUNTIFS('4 TRIM'!A$8:A$5161,AI305,'4 TRIM'!H$8:H$5161,"Externo")</f>
        <v>0</v>
      </c>
      <c r="AR305" s="51">
        <f t="shared" si="91"/>
        <v>142</v>
      </c>
      <c r="AS305" s="49"/>
      <c r="AT305" s="56">
        <v>303</v>
      </c>
      <c r="AU305" s="52">
        <f>COUNTIFS('1 TRIM'!$A$8:$A$15000,AT305,'1 TRIM'!$L$8:$L$15000,"Campo")</f>
        <v>30</v>
      </c>
      <c r="AV305" s="52">
        <f>COUNTIFS('1 TRIM'!$A$8:$A$15000,AT305,'1 TRIM'!$L$8:$L$15000,"Oficina")</f>
        <v>0</v>
      </c>
      <c r="AW305" s="52">
        <f>COUNTIFS('1 TRIM'!$A$8:$A$15000,AT305,'1 TRIM'!$L$8:$L$15000,"Virtual")</f>
        <v>0</v>
      </c>
      <c r="AX305" s="52">
        <f>COUNTIFS('2 TRIM'!$A$8:$A$15000,AT305,'2 TRIM'!$L$8:$L$15000,"Campo")</f>
        <v>66</v>
      </c>
      <c r="AY305" s="52">
        <f>COUNTIFS('2 TRIM'!$A$8:$A$15000,AT305,'2 TRIM'!$L$8:$L$15000,"Oficina")</f>
        <v>0</v>
      </c>
      <c r="AZ305" s="52">
        <f>COUNTIFS('2 TRIM'!$A$8:$A$15000,AT305,'2 TRIM'!$L$8:$L$15000,"Virtual")</f>
        <v>8</v>
      </c>
      <c r="BA305" s="52">
        <f>COUNTIFS('3 TRIM'!$A$8:$A$5481,AT305,'3 TRIM'!$L$8:$L$5481,"Campo")</f>
        <v>38</v>
      </c>
      <c r="BB305" s="52">
        <f>COUNTIFS('3 TRIM'!$A$8:$A$5481,AT305,'3 TRIM'!$L$8:$L$5481,"Oficina")</f>
        <v>0</v>
      </c>
      <c r="BC305" s="52">
        <f>COUNTIFS('3 TRIM'!$A$8:$A$5481,AT305,'3 TRIM'!$L$8:$L$5481,"Virtual")</f>
        <v>0</v>
      </c>
      <c r="BD305" s="50">
        <f>COUNTIFS('4 TRIM'!$A$8:$A$5161,X305,'4 TRIM'!$I$8:$I$5161,"Campo")</f>
        <v>0</v>
      </c>
      <c r="BE305" s="52">
        <f>COUNTIFS('4 TRIM'!$A$8:$A$5161,AT305,'4 TRIM'!$I$8:$I$5161,"Oficina")</f>
        <v>0</v>
      </c>
      <c r="BF305" s="52">
        <f>COUNTIFS('4 TRIM'!$A$8:$A$5161,AT305,'4 TRIM'!$I$8:$I$5161,"Virtual")</f>
        <v>0</v>
      </c>
      <c r="BG305" s="51">
        <f t="shared" si="92"/>
        <v>142</v>
      </c>
      <c r="BH305" s="49"/>
      <c r="BI305" s="56">
        <v>303</v>
      </c>
      <c r="BJ305" s="52">
        <f>SUMIFS('1 TRIM'!M$8:M$14507,'1 TRIM'!A$8:A$14507,FORMULAS!BI305)</f>
        <v>3710</v>
      </c>
      <c r="BK305" s="52">
        <f>SUMIFS('2 TRIM'!M$8:M$6930,'2 TRIM'!A$8:A$6930,FORMULAS!BI305)</f>
        <v>4745</v>
      </c>
      <c r="BL305" s="52">
        <f>SUMIFS('3 TRIM'!M$8:M$5481,'3 TRIM'!A$8:A$5481,FORMULAS!BK305)</f>
        <v>0</v>
      </c>
      <c r="BM305" s="52">
        <f>SUMIFS('4 TRIM'!M$8:M$5161,'4 TRIM'!A$8:A$5161,FORMULAS!BL305)</f>
        <v>0</v>
      </c>
      <c r="BN305" s="52">
        <f>SUMIFS('1 TRIM'!Q$8:Q$5507,'1 TRIM'!E$8:E$5507,FORMULAS!BM305)</f>
        <v>0</v>
      </c>
      <c r="BO305" s="49"/>
      <c r="BQ305" s="61"/>
      <c r="BR305" s="49"/>
      <c r="BS305" s="49"/>
      <c r="BT305" s="49"/>
      <c r="BU305" s="49"/>
      <c r="BV305" s="49"/>
      <c r="BW305" s="49"/>
      <c r="BX305" s="49"/>
      <c r="BY305" s="49"/>
      <c r="BZ305" s="49"/>
    </row>
    <row r="306" spans="1:78" x14ac:dyDescent="0.25">
      <c r="A306" s="56">
        <v>304</v>
      </c>
      <c r="B306" s="57">
        <f>+PLAN!I314</f>
        <v>0</v>
      </c>
      <c r="C306" s="38">
        <f t="shared" si="76"/>
        <v>1</v>
      </c>
      <c r="D306" s="39" t="e">
        <f t="shared" si="77"/>
        <v>#DIV/0!</v>
      </c>
      <c r="E306" s="58">
        <f>+PLAN!J314</f>
        <v>1</v>
      </c>
      <c r="F306" s="41">
        <f t="shared" si="78"/>
        <v>5</v>
      </c>
      <c r="G306" s="42">
        <f t="shared" si="79"/>
        <v>5</v>
      </c>
      <c r="H306" s="148">
        <f t="shared" si="80"/>
        <v>1</v>
      </c>
      <c r="I306" s="148">
        <f t="shared" si="81"/>
        <v>6</v>
      </c>
      <c r="J306" s="147">
        <f t="shared" si="82"/>
        <v>6</v>
      </c>
      <c r="K306" s="59">
        <f>+PLAN!K314</f>
        <v>5</v>
      </c>
      <c r="L306" s="44">
        <f t="shared" si="83"/>
        <v>5</v>
      </c>
      <c r="M306" s="45">
        <f t="shared" si="84"/>
        <v>1</v>
      </c>
      <c r="N306" s="46">
        <f>+PLAN!L314</f>
        <v>0</v>
      </c>
      <c r="O306" s="47">
        <f>COUNTIF('4 TRIM'!$A$8:$A$5161,A306)</f>
        <v>0</v>
      </c>
      <c r="P306" s="48" t="e">
        <f t="shared" si="85"/>
        <v>#DIV/0!</v>
      </c>
      <c r="Q306" s="148">
        <f t="shared" si="86"/>
        <v>5</v>
      </c>
      <c r="R306" s="148">
        <f t="shared" si="87"/>
        <v>5</v>
      </c>
      <c r="S306" s="147">
        <f t="shared" si="88"/>
        <v>1</v>
      </c>
      <c r="T306" s="149">
        <f t="shared" si="89"/>
        <v>11</v>
      </c>
      <c r="U306" s="149">
        <f>+PLAN!M314</f>
        <v>6</v>
      </c>
      <c r="V306" s="150">
        <f t="shared" si="90"/>
        <v>1.8333333333333333</v>
      </c>
      <c r="W306" s="49"/>
      <c r="X306" s="56">
        <v>304</v>
      </c>
      <c r="Y306" s="50">
        <f>COUNTIFS('1 TRIM'!$A$8:$A$10507,X306,'1 TRIM'!$J$8:$J$10507,"Programada")</f>
        <v>1</v>
      </c>
      <c r="Z306" s="50">
        <f>COUNTIFS('1 TRIM'!$A$8:$A$10507,X306,'1 TRIM'!$J$8:$J$10507,"Demanda")</f>
        <v>4</v>
      </c>
      <c r="AA306" s="50">
        <f>COUNTIFS('2 TRIM'!$A$8:$A$15000,X306,'2 TRIM'!$J$8:$J$15000,"Programada")</f>
        <v>5</v>
      </c>
      <c r="AB306" s="50">
        <f>COUNTIFS('2 TRIM'!$A$8:$A$15000,X306,'2 TRIM'!$J$8:$J$15000,"Demanda")</f>
        <v>48</v>
      </c>
      <c r="AC306" s="50">
        <f>COUNTIFS('3 TRIM'!$A$8:$A$20000,X306,'3 TRIM'!$J$8:$J$20000,"Programada")</f>
        <v>5</v>
      </c>
      <c r="AD306" s="50">
        <f>COUNTIFS('3 TRIM'!$A$8:$A$20000,X306,'3 TRIM'!$J$8:$J$20000,"Demanda")</f>
        <v>22</v>
      </c>
      <c r="AE306" s="50">
        <f>COUNTIFS('4 TRIM'!$A$8:$A$10161,X306,'4 TRIM'!$G$8:$G$10161,"Programada")</f>
        <v>0</v>
      </c>
      <c r="AF306" s="50">
        <f>COUNTIFS('4 TRIM'!$A$8:$A$10161,X306,'4 TRIM'!$G$8:$G$10161,"Demanda")</f>
        <v>0</v>
      </c>
      <c r="AG306" s="51">
        <f t="shared" si="75"/>
        <v>85</v>
      </c>
      <c r="AH306" s="49"/>
      <c r="AI306" s="56">
        <v>304</v>
      </c>
      <c r="AJ306" s="50">
        <f>COUNTIFS('1 TRIM'!$A$8:$A$15000,AI306,'1 TRIM'!$K$8:$K$15000,"Interno")</f>
        <v>2</v>
      </c>
      <c r="AK306" s="50">
        <f>COUNTIFS('1 TRIM'!$A$8:$A$15000,AI306,'1 TRIM'!$K$8:$K$15000,"Externo")</f>
        <v>3</v>
      </c>
      <c r="AL306" s="50">
        <f>COUNTIFS('2 TRIM'!$A$8:$A$15000,AI306,'2 TRIM'!$K$8:$K$15000,"Interno")</f>
        <v>5</v>
      </c>
      <c r="AM306" s="50">
        <f>COUNTIFS('2 TRIM'!$A$8:$A$15000,AI306,'2 TRIM'!$K$8:$K$15000,"Externo")</f>
        <v>48</v>
      </c>
      <c r="AN306" s="50">
        <f>COUNTIFS('3 TRIM'!A$8:A$5481,AI306,'3 TRIM'!K$8:K$5481,"Interno")</f>
        <v>0</v>
      </c>
      <c r="AO306" s="50">
        <f>COUNTIFS('3 TRIM'!A$8:A$5481,AI306,'3 TRIM'!K$8:K$5481,"Externo")</f>
        <v>22</v>
      </c>
      <c r="AP306" s="50">
        <f>COUNTIFS('4 TRIM'!A$8:A$5161,AI306,'4 TRIM'!H$8:H$5161,"Interno")</f>
        <v>0</v>
      </c>
      <c r="AQ306" s="50">
        <f>COUNTIFS('4 TRIM'!A$8:A$5161,AI306,'4 TRIM'!H$8:H$5161,"Externo")</f>
        <v>0</v>
      </c>
      <c r="AR306" s="51">
        <f t="shared" si="91"/>
        <v>80</v>
      </c>
      <c r="AS306" s="49"/>
      <c r="AT306" s="56">
        <v>304</v>
      </c>
      <c r="AU306" s="52">
        <f>COUNTIFS('1 TRIM'!$A$8:$A$15000,AT306,'1 TRIM'!$L$8:$L$15000,"Campo")</f>
        <v>3</v>
      </c>
      <c r="AV306" s="52">
        <f>COUNTIFS('1 TRIM'!$A$8:$A$15000,AT306,'1 TRIM'!$L$8:$L$15000,"Oficina")</f>
        <v>0</v>
      </c>
      <c r="AW306" s="52">
        <f>COUNTIFS('1 TRIM'!$A$8:$A$15000,AT306,'1 TRIM'!$L$8:$L$15000,"Virtual")</f>
        <v>2</v>
      </c>
      <c r="AX306" s="52">
        <f>COUNTIFS('2 TRIM'!$A$8:$A$15000,AT306,'2 TRIM'!$L$8:$L$15000,"Campo")</f>
        <v>12</v>
      </c>
      <c r="AY306" s="52">
        <f>COUNTIFS('2 TRIM'!$A$8:$A$15000,AT306,'2 TRIM'!$L$8:$L$15000,"Oficina")</f>
        <v>20</v>
      </c>
      <c r="AZ306" s="52">
        <f>COUNTIFS('2 TRIM'!$A$8:$A$15000,AT306,'2 TRIM'!$L$8:$L$15000,"Virtual")</f>
        <v>21</v>
      </c>
      <c r="BA306" s="52">
        <f>COUNTIFS('3 TRIM'!$A$8:$A$5481,AT306,'3 TRIM'!$L$8:$L$5481,"Campo")</f>
        <v>1</v>
      </c>
      <c r="BB306" s="52">
        <f>COUNTIFS('3 TRIM'!$A$8:$A$5481,AT306,'3 TRIM'!$L$8:$L$5481,"Oficina")</f>
        <v>5</v>
      </c>
      <c r="BC306" s="52">
        <f>COUNTIFS('3 TRIM'!$A$8:$A$5481,AT306,'3 TRIM'!$L$8:$L$5481,"Virtual")</f>
        <v>16</v>
      </c>
      <c r="BD306" s="50">
        <f>COUNTIFS('4 TRIM'!$A$8:$A$5161,X306,'4 TRIM'!$I$8:$I$5161,"Campo")</f>
        <v>0</v>
      </c>
      <c r="BE306" s="52">
        <f>COUNTIFS('4 TRIM'!$A$8:$A$5161,AT306,'4 TRIM'!$I$8:$I$5161,"Oficina")</f>
        <v>0</v>
      </c>
      <c r="BF306" s="52">
        <f>COUNTIFS('4 TRIM'!$A$8:$A$5161,AT306,'4 TRIM'!$I$8:$I$5161,"Virtual")</f>
        <v>0</v>
      </c>
      <c r="BG306" s="51">
        <f t="shared" si="92"/>
        <v>80</v>
      </c>
      <c r="BH306" s="49"/>
      <c r="BI306" s="56">
        <v>304</v>
      </c>
      <c r="BJ306" s="52">
        <f>SUMIFS('1 TRIM'!M$8:M$14507,'1 TRIM'!A$8:A$14507,FORMULAS!BI306)</f>
        <v>23</v>
      </c>
      <c r="BK306" s="52">
        <f>SUMIFS('2 TRIM'!M$8:M$6930,'2 TRIM'!A$8:A$6930,FORMULAS!BI306)</f>
        <v>77</v>
      </c>
      <c r="BL306" s="52">
        <f>SUMIFS('3 TRIM'!M$8:M$5481,'3 TRIM'!A$8:A$5481,FORMULAS!BK306)</f>
        <v>0</v>
      </c>
      <c r="BM306" s="52">
        <f>SUMIFS('4 TRIM'!M$8:M$5161,'4 TRIM'!A$8:A$5161,FORMULAS!BL306)</f>
        <v>0</v>
      </c>
      <c r="BN306" s="52">
        <f>SUMIFS('1 TRIM'!Q$8:Q$5507,'1 TRIM'!E$8:E$5507,FORMULAS!BM306)</f>
        <v>0</v>
      </c>
      <c r="BO306" s="49"/>
      <c r="BQ306" s="61"/>
      <c r="BR306" s="49"/>
      <c r="BS306" s="49"/>
      <c r="BT306" s="49"/>
      <c r="BU306" s="49"/>
      <c r="BV306" s="49"/>
      <c r="BW306" s="49"/>
      <c r="BX306" s="49"/>
      <c r="BY306" s="49"/>
      <c r="BZ306" s="49"/>
    </row>
    <row r="307" spans="1:78" x14ac:dyDescent="0.25">
      <c r="A307" s="56">
        <v>305</v>
      </c>
      <c r="B307" s="57">
        <f>+PLAN!I315</f>
        <v>9</v>
      </c>
      <c r="C307" s="38">
        <f t="shared" si="76"/>
        <v>13</v>
      </c>
      <c r="D307" s="39">
        <f t="shared" si="77"/>
        <v>1.4444444444444444</v>
      </c>
      <c r="E307" s="58">
        <f>+PLAN!J315</f>
        <v>10</v>
      </c>
      <c r="F307" s="41">
        <f t="shared" si="78"/>
        <v>14</v>
      </c>
      <c r="G307" s="42">
        <f t="shared" si="79"/>
        <v>1.4</v>
      </c>
      <c r="H307" s="148">
        <f t="shared" si="80"/>
        <v>19</v>
      </c>
      <c r="I307" s="148">
        <f t="shared" si="81"/>
        <v>27</v>
      </c>
      <c r="J307" s="147">
        <f t="shared" si="82"/>
        <v>1.4210526315789473</v>
      </c>
      <c r="K307" s="59">
        <f>+PLAN!K315</f>
        <v>12</v>
      </c>
      <c r="L307" s="44">
        <f t="shared" si="83"/>
        <v>12</v>
      </c>
      <c r="M307" s="45">
        <f t="shared" si="84"/>
        <v>1</v>
      </c>
      <c r="N307" s="46">
        <f>+PLAN!L315</f>
        <v>11</v>
      </c>
      <c r="O307" s="47">
        <f>COUNTIF('4 TRIM'!$A$8:$A$5161,A307)</f>
        <v>0</v>
      </c>
      <c r="P307" s="48">
        <f t="shared" si="85"/>
        <v>0</v>
      </c>
      <c r="Q307" s="148">
        <f t="shared" si="86"/>
        <v>23</v>
      </c>
      <c r="R307" s="148">
        <f t="shared" si="87"/>
        <v>12</v>
      </c>
      <c r="S307" s="147">
        <f t="shared" si="88"/>
        <v>0.52173913043478259</v>
      </c>
      <c r="T307" s="149">
        <f t="shared" si="89"/>
        <v>39</v>
      </c>
      <c r="U307" s="149">
        <f>+PLAN!M315</f>
        <v>42</v>
      </c>
      <c r="V307" s="150">
        <f t="shared" si="90"/>
        <v>0.9285714285714286</v>
      </c>
      <c r="W307" s="49"/>
      <c r="X307" s="56">
        <v>305</v>
      </c>
      <c r="Y307" s="50">
        <f>COUNTIFS('1 TRIM'!$A$8:$A$10507,X307,'1 TRIM'!$J$8:$J$10507,"Programada")</f>
        <v>13</v>
      </c>
      <c r="Z307" s="50">
        <f>COUNTIFS('1 TRIM'!$A$8:$A$10507,X307,'1 TRIM'!$J$8:$J$10507,"Demanda")</f>
        <v>0</v>
      </c>
      <c r="AA307" s="50">
        <f>COUNTIFS('2 TRIM'!$A$8:$A$15000,X307,'2 TRIM'!$J$8:$J$15000,"Programada")</f>
        <v>14</v>
      </c>
      <c r="AB307" s="50">
        <f>COUNTIFS('2 TRIM'!$A$8:$A$15000,X307,'2 TRIM'!$J$8:$J$15000,"Demanda")</f>
        <v>0</v>
      </c>
      <c r="AC307" s="50">
        <f>COUNTIFS('3 TRIM'!$A$8:$A$20000,X307,'3 TRIM'!$J$8:$J$20000,"Programada")</f>
        <v>12</v>
      </c>
      <c r="AD307" s="50">
        <f>COUNTIFS('3 TRIM'!$A$8:$A$20000,X307,'3 TRIM'!$J$8:$J$20000,"Demanda")</f>
        <v>0</v>
      </c>
      <c r="AE307" s="50">
        <f>COUNTIFS('4 TRIM'!$A$8:$A$10161,X307,'4 TRIM'!$G$8:$G$10161,"Programada")</f>
        <v>0</v>
      </c>
      <c r="AF307" s="50">
        <f>COUNTIFS('4 TRIM'!$A$8:$A$10161,X307,'4 TRIM'!$G$8:$G$10161,"Demanda")</f>
        <v>0</v>
      </c>
      <c r="AG307" s="51">
        <f t="shared" si="75"/>
        <v>39</v>
      </c>
      <c r="AH307" s="49"/>
      <c r="AI307" s="56">
        <v>305</v>
      </c>
      <c r="AJ307" s="50">
        <f>COUNTIFS('1 TRIM'!$A$8:$A$15000,AI307,'1 TRIM'!$K$8:$K$15000,"Interno")</f>
        <v>0</v>
      </c>
      <c r="AK307" s="50">
        <f>COUNTIFS('1 TRIM'!$A$8:$A$15000,AI307,'1 TRIM'!$K$8:$K$15000,"Externo")</f>
        <v>13</v>
      </c>
      <c r="AL307" s="50">
        <f>COUNTIFS('2 TRIM'!$A$8:$A$15000,AI307,'2 TRIM'!$K$8:$K$15000,"Interno")</f>
        <v>0</v>
      </c>
      <c r="AM307" s="50">
        <f>COUNTIFS('2 TRIM'!$A$8:$A$15000,AI307,'2 TRIM'!$K$8:$K$15000,"Externo")</f>
        <v>14</v>
      </c>
      <c r="AN307" s="50">
        <f>COUNTIFS('3 TRIM'!A$8:A$5481,AI307,'3 TRIM'!K$8:K$5481,"Interno")</f>
        <v>0</v>
      </c>
      <c r="AO307" s="50">
        <f>COUNTIFS('3 TRIM'!A$8:A$5481,AI307,'3 TRIM'!K$8:K$5481,"Externo")</f>
        <v>0</v>
      </c>
      <c r="AP307" s="50">
        <f>COUNTIFS('4 TRIM'!A$8:A$5161,AI307,'4 TRIM'!H$8:H$5161,"Interno")</f>
        <v>0</v>
      </c>
      <c r="AQ307" s="50">
        <f>COUNTIFS('4 TRIM'!A$8:A$5161,AI307,'4 TRIM'!H$8:H$5161,"Externo")</f>
        <v>0</v>
      </c>
      <c r="AR307" s="51">
        <f t="shared" si="91"/>
        <v>27</v>
      </c>
      <c r="AS307" s="49"/>
      <c r="AT307" s="56">
        <v>305</v>
      </c>
      <c r="AU307" s="52">
        <f>COUNTIFS('1 TRIM'!$A$8:$A$15000,AT307,'1 TRIM'!$L$8:$L$15000,"Campo")</f>
        <v>1</v>
      </c>
      <c r="AV307" s="52">
        <f>COUNTIFS('1 TRIM'!$A$8:$A$15000,AT307,'1 TRIM'!$L$8:$L$15000,"Oficina")</f>
        <v>0</v>
      </c>
      <c r="AW307" s="52">
        <f>COUNTIFS('1 TRIM'!$A$8:$A$15000,AT307,'1 TRIM'!$L$8:$L$15000,"Virtual")</f>
        <v>12</v>
      </c>
      <c r="AX307" s="52">
        <f>COUNTIFS('2 TRIM'!$A$8:$A$15000,AT307,'2 TRIM'!$L$8:$L$15000,"Campo")</f>
        <v>1</v>
      </c>
      <c r="AY307" s="52">
        <f>COUNTIFS('2 TRIM'!$A$8:$A$15000,AT307,'2 TRIM'!$L$8:$L$15000,"Oficina")</f>
        <v>0</v>
      </c>
      <c r="AZ307" s="52">
        <f>COUNTIFS('2 TRIM'!$A$8:$A$15000,AT307,'2 TRIM'!$L$8:$L$15000,"Virtual")</f>
        <v>13</v>
      </c>
      <c r="BA307" s="52">
        <f>COUNTIFS('3 TRIM'!$A$8:$A$5481,AT307,'3 TRIM'!$L$8:$L$5481,"Campo")</f>
        <v>0</v>
      </c>
      <c r="BB307" s="52">
        <f>COUNTIFS('3 TRIM'!$A$8:$A$5481,AT307,'3 TRIM'!$L$8:$L$5481,"Oficina")</f>
        <v>0</v>
      </c>
      <c r="BC307" s="52">
        <f>COUNTIFS('3 TRIM'!$A$8:$A$5481,AT307,'3 TRIM'!$L$8:$L$5481,"Virtual")</f>
        <v>0</v>
      </c>
      <c r="BD307" s="50">
        <f>COUNTIFS('4 TRIM'!$A$8:$A$5161,X307,'4 TRIM'!$I$8:$I$5161,"Campo")</f>
        <v>0</v>
      </c>
      <c r="BE307" s="52">
        <f>COUNTIFS('4 TRIM'!$A$8:$A$5161,AT307,'4 TRIM'!$I$8:$I$5161,"Oficina")</f>
        <v>0</v>
      </c>
      <c r="BF307" s="52">
        <f>COUNTIFS('4 TRIM'!$A$8:$A$5161,AT307,'4 TRIM'!$I$8:$I$5161,"Virtual")</f>
        <v>0</v>
      </c>
      <c r="BG307" s="51">
        <f t="shared" si="92"/>
        <v>27</v>
      </c>
      <c r="BH307" s="49"/>
      <c r="BI307" s="56">
        <v>305</v>
      </c>
      <c r="BJ307" s="52">
        <f>SUMIFS('1 TRIM'!M$8:M$14507,'1 TRIM'!A$8:A$14507,FORMULAS!BI307)</f>
        <v>18</v>
      </c>
      <c r="BK307" s="52">
        <f>SUMIFS('2 TRIM'!M$8:M$6930,'2 TRIM'!A$8:A$6930,FORMULAS!BI307)</f>
        <v>0</v>
      </c>
      <c r="BL307" s="52">
        <f>SUMIFS('3 TRIM'!M$8:M$5481,'3 TRIM'!A$8:A$5481,FORMULAS!BK307)</f>
        <v>0</v>
      </c>
      <c r="BM307" s="52">
        <f>SUMIFS('4 TRIM'!M$8:M$5161,'4 TRIM'!A$8:A$5161,FORMULAS!BL307)</f>
        <v>0</v>
      </c>
      <c r="BN307" s="52">
        <f>SUMIFS('1 TRIM'!Q$8:Q$5507,'1 TRIM'!E$8:E$5507,FORMULAS!BM307)</f>
        <v>0</v>
      </c>
      <c r="BO307" s="49"/>
      <c r="BQ307" s="61"/>
      <c r="BR307" s="49"/>
      <c r="BS307" s="49"/>
      <c r="BT307" s="49"/>
      <c r="BU307" s="49"/>
      <c r="BV307" s="49"/>
      <c r="BW307" s="49"/>
      <c r="BX307" s="49"/>
      <c r="BY307" s="49"/>
      <c r="BZ307" s="49"/>
    </row>
    <row r="308" spans="1:78" x14ac:dyDescent="0.25">
      <c r="A308" s="56">
        <v>306</v>
      </c>
      <c r="B308" s="57">
        <f>+PLAN!I316</f>
        <v>9</v>
      </c>
      <c r="C308" s="38">
        <f t="shared" si="76"/>
        <v>7</v>
      </c>
      <c r="D308" s="39">
        <f t="shared" si="77"/>
        <v>0.77777777777777779</v>
      </c>
      <c r="E308" s="58">
        <f>+PLAN!J316</f>
        <v>12</v>
      </c>
      <c r="F308" s="41">
        <f t="shared" si="78"/>
        <v>14</v>
      </c>
      <c r="G308" s="42">
        <f t="shared" si="79"/>
        <v>1.1666666666666667</v>
      </c>
      <c r="H308" s="148">
        <f t="shared" si="80"/>
        <v>21</v>
      </c>
      <c r="I308" s="148">
        <f t="shared" si="81"/>
        <v>21</v>
      </c>
      <c r="J308" s="147">
        <f t="shared" si="82"/>
        <v>1</v>
      </c>
      <c r="K308" s="59">
        <f>+PLAN!K316</f>
        <v>12</v>
      </c>
      <c r="L308" s="44">
        <f t="shared" si="83"/>
        <v>11</v>
      </c>
      <c r="M308" s="45">
        <f t="shared" si="84"/>
        <v>0.91666666666666663</v>
      </c>
      <c r="N308" s="46">
        <f>+PLAN!L316</f>
        <v>9</v>
      </c>
      <c r="O308" s="47">
        <f>COUNTIF('4 TRIM'!$A$8:$A$5161,A308)</f>
        <v>0</v>
      </c>
      <c r="P308" s="48">
        <f t="shared" si="85"/>
        <v>0</v>
      </c>
      <c r="Q308" s="148">
        <f t="shared" si="86"/>
        <v>21</v>
      </c>
      <c r="R308" s="148">
        <f t="shared" si="87"/>
        <v>11</v>
      </c>
      <c r="S308" s="147">
        <f t="shared" si="88"/>
        <v>0.52380952380952384</v>
      </c>
      <c r="T308" s="149">
        <f t="shared" si="89"/>
        <v>32</v>
      </c>
      <c r="U308" s="149">
        <f>+PLAN!M316</f>
        <v>42</v>
      </c>
      <c r="V308" s="150">
        <f t="shared" si="90"/>
        <v>0.76190476190476186</v>
      </c>
      <c r="W308" s="49"/>
      <c r="X308" s="56">
        <v>306</v>
      </c>
      <c r="Y308" s="50">
        <f>COUNTIFS('1 TRIM'!$A$8:$A$10507,X308,'1 TRIM'!$J$8:$J$10507,"Programada")</f>
        <v>7</v>
      </c>
      <c r="Z308" s="50">
        <f>COUNTIFS('1 TRIM'!$A$8:$A$10507,X308,'1 TRIM'!$J$8:$J$10507,"Demanda")</f>
        <v>0</v>
      </c>
      <c r="AA308" s="50">
        <f>COUNTIFS('2 TRIM'!$A$8:$A$15000,X308,'2 TRIM'!$J$8:$J$15000,"Programada")</f>
        <v>14</v>
      </c>
      <c r="AB308" s="50">
        <f>COUNTIFS('2 TRIM'!$A$8:$A$15000,X308,'2 TRIM'!$J$8:$J$15000,"Demanda")</f>
        <v>7</v>
      </c>
      <c r="AC308" s="50">
        <f>COUNTIFS('3 TRIM'!$A$8:$A$20000,X308,'3 TRIM'!$J$8:$J$20000,"Programada")</f>
        <v>11</v>
      </c>
      <c r="AD308" s="50">
        <f>COUNTIFS('3 TRIM'!$A$8:$A$20000,X308,'3 TRIM'!$J$8:$J$20000,"Demanda")</f>
        <v>0</v>
      </c>
      <c r="AE308" s="50">
        <f>COUNTIFS('4 TRIM'!$A$8:$A$10161,X308,'4 TRIM'!$G$8:$G$10161,"Programada")</f>
        <v>0</v>
      </c>
      <c r="AF308" s="50">
        <f>COUNTIFS('4 TRIM'!$A$8:$A$10161,X308,'4 TRIM'!$G$8:$G$10161,"Demanda")</f>
        <v>0</v>
      </c>
      <c r="AG308" s="51">
        <f t="shared" si="75"/>
        <v>39</v>
      </c>
      <c r="AH308" s="49"/>
      <c r="AI308" s="56">
        <v>306</v>
      </c>
      <c r="AJ308" s="50">
        <f>COUNTIFS('1 TRIM'!$A$8:$A$15000,AI308,'1 TRIM'!$K$8:$K$15000,"Interno")</f>
        <v>0</v>
      </c>
      <c r="AK308" s="50">
        <f>COUNTIFS('1 TRIM'!$A$8:$A$15000,AI308,'1 TRIM'!$K$8:$K$15000,"Externo")</f>
        <v>7</v>
      </c>
      <c r="AL308" s="50">
        <f>COUNTIFS('2 TRIM'!$A$8:$A$15000,AI308,'2 TRIM'!$K$8:$K$15000,"Interno")</f>
        <v>0</v>
      </c>
      <c r="AM308" s="50">
        <f>COUNTIFS('2 TRIM'!$A$8:$A$15000,AI308,'2 TRIM'!$K$8:$K$15000,"Externo")</f>
        <v>21</v>
      </c>
      <c r="AN308" s="50">
        <f>COUNTIFS('3 TRIM'!A$8:A$5481,AI308,'3 TRIM'!K$8:K$5481,"Interno")</f>
        <v>0</v>
      </c>
      <c r="AO308" s="50">
        <f>COUNTIFS('3 TRIM'!A$8:A$5481,AI308,'3 TRIM'!K$8:K$5481,"Externo")</f>
        <v>0</v>
      </c>
      <c r="AP308" s="50">
        <f>COUNTIFS('4 TRIM'!A$8:A$5161,AI308,'4 TRIM'!H$8:H$5161,"Interno")</f>
        <v>0</v>
      </c>
      <c r="AQ308" s="50">
        <f>COUNTIFS('4 TRIM'!A$8:A$5161,AI308,'4 TRIM'!H$8:H$5161,"Externo")</f>
        <v>0</v>
      </c>
      <c r="AR308" s="51">
        <f t="shared" si="91"/>
        <v>28</v>
      </c>
      <c r="AS308" s="49"/>
      <c r="AT308" s="56">
        <v>306</v>
      </c>
      <c r="AU308" s="52">
        <f>COUNTIFS('1 TRIM'!$A$8:$A$15000,AT308,'1 TRIM'!$L$8:$L$15000,"Campo")</f>
        <v>7</v>
      </c>
      <c r="AV308" s="52">
        <f>COUNTIFS('1 TRIM'!$A$8:$A$15000,AT308,'1 TRIM'!$L$8:$L$15000,"Oficina")</f>
        <v>0</v>
      </c>
      <c r="AW308" s="52">
        <f>COUNTIFS('1 TRIM'!$A$8:$A$15000,AT308,'1 TRIM'!$L$8:$L$15000,"Virtual")</f>
        <v>0</v>
      </c>
      <c r="AX308" s="52">
        <f>COUNTIFS('2 TRIM'!$A$8:$A$15000,AT308,'2 TRIM'!$L$8:$L$15000,"Campo")</f>
        <v>14</v>
      </c>
      <c r="AY308" s="52">
        <f>COUNTIFS('2 TRIM'!$A$8:$A$15000,AT308,'2 TRIM'!$L$8:$L$15000,"Oficina")</f>
        <v>0</v>
      </c>
      <c r="AZ308" s="52">
        <f>COUNTIFS('2 TRIM'!$A$8:$A$15000,AT308,'2 TRIM'!$L$8:$L$15000,"Virtual")</f>
        <v>7</v>
      </c>
      <c r="BA308" s="52">
        <f>COUNTIFS('3 TRIM'!$A$8:$A$5481,AT308,'3 TRIM'!$L$8:$L$5481,"Campo")</f>
        <v>0</v>
      </c>
      <c r="BB308" s="52">
        <f>COUNTIFS('3 TRIM'!$A$8:$A$5481,AT308,'3 TRIM'!$L$8:$L$5481,"Oficina")</f>
        <v>0</v>
      </c>
      <c r="BC308" s="52">
        <f>COUNTIFS('3 TRIM'!$A$8:$A$5481,AT308,'3 TRIM'!$L$8:$L$5481,"Virtual")</f>
        <v>0</v>
      </c>
      <c r="BD308" s="50">
        <f>COUNTIFS('4 TRIM'!$A$8:$A$5161,X308,'4 TRIM'!$I$8:$I$5161,"Campo")</f>
        <v>0</v>
      </c>
      <c r="BE308" s="52">
        <f>COUNTIFS('4 TRIM'!$A$8:$A$5161,AT308,'4 TRIM'!$I$8:$I$5161,"Oficina")</f>
        <v>0</v>
      </c>
      <c r="BF308" s="52">
        <f>COUNTIFS('4 TRIM'!$A$8:$A$5161,AT308,'4 TRIM'!$I$8:$I$5161,"Virtual")</f>
        <v>0</v>
      </c>
      <c r="BG308" s="51">
        <f t="shared" si="92"/>
        <v>28</v>
      </c>
      <c r="BH308" s="49"/>
      <c r="BI308" s="56">
        <v>306</v>
      </c>
      <c r="BJ308" s="52">
        <f>SUMIFS('1 TRIM'!M$8:M$14507,'1 TRIM'!A$8:A$14507,FORMULAS!BI308)</f>
        <v>313</v>
      </c>
      <c r="BK308" s="52">
        <f>SUMIFS('2 TRIM'!M$8:M$6930,'2 TRIM'!A$8:A$6930,FORMULAS!BI308)</f>
        <v>0</v>
      </c>
      <c r="BL308" s="52">
        <f>SUMIFS('3 TRIM'!M$8:M$5481,'3 TRIM'!A$8:A$5481,FORMULAS!BK308)</f>
        <v>0</v>
      </c>
      <c r="BM308" s="52">
        <f>SUMIFS('4 TRIM'!M$8:M$5161,'4 TRIM'!A$8:A$5161,FORMULAS!BL308)</f>
        <v>0</v>
      </c>
      <c r="BN308" s="52">
        <f>SUMIFS('1 TRIM'!Q$8:Q$5507,'1 TRIM'!E$8:E$5507,FORMULAS!BM308)</f>
        <v>0</v>
      </c>
      <c r="BO308" s="49"/>
      <c r="BQ308" s="61"/>
      <c r="BR308" s="49"/>
      <c r="BS308" s="49"/>
      <c r="BT308" s="49"/>
      <c r="BU308" s="49"/>
      <c r="BV308" s="49"/>
      <c r="BW308" s="49"/>
      <c r="BX308" s="49"/>
      <c r="BY308" s="49"/>
      <c r="BZ308" s="49"/>
    </row>
    <row r="309" spans="1:78" x14ac:dyDescent="0.25">
      <c r="A309" s="56">
        <v>307</v>
      </c>
      <c r="B309" s="57">
        <f>+PLAN!I317</f>
        <v>10</v>
      </c>
      <c r="C309" s="38">
        <f t="shared" si="76"/>
        <v>0</v>
      </c>
      <c r="D309" s="39">
        <f t="shared" si="77"/>
        <v>0</v>
      </c>
      <c r="E309" s="58">
        <f>+PLAN!J317</f>
        <v>10</v>
      </c>
      <c r="F309" s="41">
        <f t="shared" si="78"/>
        <v>7</v>
      </c>
      <c r="G309" s="42">
        <f t="shared" si="79"/>
        <v>0.7</v>
      </c>
      <c r="H309" s="148">
        <f t="shared" si="80"/>
        <v>20</v>
      </c>
      <c r="I309" s="148">
        <f t="shared" si="81"/>
        <v>7</v>
      </c>
      <c r="J309" s="147">
        <f t="shared" si="82"/>
        <v>0.35</v>
      </c>
      <c r="K309" s="59">
        <f>+PLAN!K317</f>
        <v>10</v>
      </c>
      <c r="L309" s="44">
        <f t="shared" si="83"/>
        <v>9</v>
      </c>
      <c r="M309" s="45">
        <f t="shared" si="84"/>
        <v>0.9</v>
      </c>
      <c r="N309" s="46">
        <f>+PLAN!L317</f>
        <v>10</v>
      </c>
      <c r="O309" s="47">
        <f>COUNTIF('4 TRIM'!$A$8:$A$5161,A309)</f>
        <v>0</v>
      </c>
      <c r="P309" s="48">
        <f t="shared" si="85"/>
        <v>0</v>
      </c>
      <c r="Q309" s="148">
        <f t="shared" si="86"/>
        <v>20</v>
      </c>
      <c r="R309" s="148">
        <f t="shared" si="87"/>
        <v>9</v>
      </c>
      <c r="S309" s="147">
        <f t="shared" si="88"/>
        <v>0.45</v>
      </c>
      <c r="T309" s="149">
        <f t="shared" si="89"/>
        <v>16</v>
      </c>
      <c r="U309" s="149">
        <f>+PLAN!M317</f>
        <v>40</v>
      </c>
      <c r="V309" s="150">
        <f t="shared" si="90"/>
        <v>0.4</v>
      </c>
      <c r="W309" s="49"/>
      <c r="X309" s="56">
        <v>307</v>
      </c>
      <c r="Y309" s="50">
        <f>COUNTIFS('1 TRIM'!$A$8:$A$10507,X309,'1 TRIM'!$J$8:$J$10507,"Programada")</f>
        <v>0</v>
      </c>
      <c r="Z309" s="50">
        <f>COUNTIFS('1 TRIM'!$A$8:$A$10507,X309,'1 TRIM'!$J$8:$J$10507,"Demanda")</f>
        <v>0</v>
      </c>
      <c r="AA309" s="50">
        <f>COUNTIFS('2 TRIM'!$A$8:$A$15000,X309,'2 TRIM'!$J$8:$J$15000,"Programada")</f>
        <v>7</v>
      </c>
      <c r="AB309" s="50">
        <f>COUNTIFS('2 TRIM'!$A$8:$A$15000,X309,'2 TRIM'!$J$8:$J$15000,"Demanda")</f>
        <v>0</v>
      </c>
      <c r="AC309" s="50">
        <f>COUNTIFS('3 TRIM'!$A$8:$A$20000,X309,'3 TRIM'!$J$8:$J$20000,"Programada")</f>
        <v>9</v>
      </c>
      <c r="AD309" s="50">
        <f>COUNTIFS('3 TRIM'!$A$8:$A$20000,X309,'3 TRIM'!$J$8:$J$20000,"Demanda")</f>
        <v>0</v>
      </c>
      <c r="AE309" s="50">
        <f>COUNTIFS('4 TRIM'!$A$8:$A$10161,X309,'4 TRIM'!$G$8:$G$10161,"Programada")</f>
        <v>0</v>
      </c>
      <c r="AF309" s="50">
        <f>COUNTIFS('4 TRIM'!$A$8:$A$10161,X309,'4 TRIM'!$G$8:$G$10161,"Demanda")</f>
        <v>0</v>
      </c>
      <c r="AG309" s="51">
        <f t="shared" si="75"/>
        <v>16</v>
      </c>
      <c r="AH309" s="49"/>
      <c r="AI309" s="56">
        <v>307</v>
      </c>
      <c r="AJ309" s="50">
        <f>COUNTIFS('1 TRIM'!$A$8:$A$15000,AI309,'1 TRIM'!$K$8:$K$15000,"Interno")</f>
        <v>0</v>
      </c>
      <c r="AK309" s="50">
        <f>COUNTIFS('1 TRIM'!$A$8:$A$15000,AI309,'1 TRIM'!$K$8:$K$15000,"Externo")</f>
        <v>0</v>
      </c>
      <c r="AL309" s="50">
        <f>COUNTIFS('2 TRIM'!$A$8:$A$15000,AI309,'2 TRIM'!$K$8:$K$15000,"Interno")</f>
        <v>0</v>
      </c>
      <c r="AM309" s="50">
        <f>COUNTIFS('2 TRIM'!$A$8:$A$15000,AI309,'2 TRIM'!$K$8:$K$15000,"Externo")</f>
        <v>7</v>
      </c>
      <c r="AN309" s="50">
        <f>COUNTIFS('3 TRIM'!A$8:A$5481,AI309,'3 TRIM'!K$8:K$5481,"Interno")</f>
        <v>0</v>
      </c>
      <c r="AO309" s="50">
        <f>COUNTIFS('3 TRIM'!A$8:A$5481,AI309,'3 TRIM'!K$8:K$5481,"Externo")</f>
        <v>8</v>
      </c>
      <c r="AP309" s="50">
        <f>COUNTIFS('4 TRIM'!A$8:A$5161,AI309,'4 TRIM'!H$8:H$5161,"Interno")</f>
        <v>0</v>
      </c>
      <c r="AQ309" s="50">
        <f>COUNTIFS('4 TRIM'!A$8:A$5161,AI309,'4 TRIM'!H$8:H$5161,"Externo")</f>
        <v>0</v>
      </c>
      <c r="AR309" s="51">
        <f t="shared" ref="AR309" si="93">SUM(AJ309:AQ309)</f>
        <v>15</v>
      </c>
      <c r="AS309" s="49"/>
      <c r="AT309" s="56">
        <v>307</v>
      </c>
      <c r="AU309" s="52">
        <f>COUNTIFS('1 TRIM'!$A$8:$A$15000,AT309,'1 TRIM'!$L$8:$L$15000,"Campo")</f>
        <v>0</v>
      </c>
      <c r="AV309" s="52">
        <f>COUNTIFS('1 TRIM'!$A$8:$A$15000,AT309,'1 TRIM'!$L$8:$L$15000,"Oficina")</f>
        <v>0</v>
      </c>
      <c r="AW309" s="52">
        <f>COUNTIFS('1 TRIM'!$A$8:$A$15000,AT309,'1 TRIM'!$L$8:$L$15000,"Virtual")</f>
        <v>0</v>
      </c>
      <c r="AX309" s="52">
        <f>COUNTIFS('2 TRIM'!$A$8:$A$15000,AT309,'2 TRIM'!$L$8:$L$15000,"Campo")</f>
        <v>7</v>
      </c>
      <c r="AY309" s="52">
        <f>COUNTIFS('2 TRIM'!$A$8:$A$15000,AT309,'2 TRIM'!$L$8:$L$15000,"Oficina")</f>
        <v>0</v>
      </c>
      <c r="AZ309" s="52">
        <f>COUNTIFS('2 TRIM'!$A$8:$A$15000,AT309,'2 TRIM'!$L$8:$L$15000,"Virtual")</f>
        <v>0</v>
      </c>
      <c r="BA309" s="52">
        <f>COUNTIFS('3 TRIM'!$A$8:$A$5481,AT309,'3 TRIM'!$L$8:$L$5481,"Campo")</f>
        <v>8</v>
      </c>
      <c r="BB309" s="52">
        <f>COUNTIFS('3 TRIM'!$A$8:$A$5481,AT309,'3 TRIM'!$L$8:$L$5481,"Oficina")</f>
        <v>0</v>
      </c>
      <c r="BC309" s="52">
        <f>COUNTIFS('3 TRIM'!$A$8:$A$5481,AT309,'3 TRIM'!$L$8:$L$5481,"Virtual")</f>
        <v>0</v>
      </c>
      <c r="BD309" s="50">
        <f>COUNTIFS('4 TRIM'!$A$8:$A$5161,X309,'4 TRIM'!$I$8:$I$5161,"Campo")</f>
        <v>0</v>
      </c>
      <c r="BE309" s="52">
        <f>COUNTIFS('4 TRIM'!$A$8:$A$5161,AT309,'4 TRIM'!$I$8:$I$5161,"Oficina")</f>
        <v>0</v>
      </c>
      <c r="BF309" s="52">
        <f>COUNTIFS('4 TRIM'!$A$8:$A$5161,AT309,'4 TRIM'!$I$8:$I$5161,"Virtual")</f>
        <v>0</v>
      </c>
      <c r="BG309" s="51">
        <f t="shared" ref="BG309" si="94">SUM(AU309:BF309)</f>
        <v>15</v>
      </c>
      <c r="BH309" s="49"/>
      <c r="BI309" s="56">
        <v>307</v>
      </c>
      <c r="BJ309" s="52">
        <f>SUMIFS('1 TRIM'!M$8:M$14507,'1 TRIM'!A$8:A$14507,FORMULAS!BI309)</f>
        <v>0</v>
      </c>
      <c r="BK309" s="52">
        <f>SUMIFS('2 TRIM'!M$8:M$6930,'2 TRIM'!A$8:A$6930,FORMULAS!BI309)</f>
        <v>7</v>
      </c>
      <c r="BL309" s="52">
        <f>SUMIFS('3 TRIM'!M$8:M$5481,'3 TRIM'!A$8:A$5481,FORMULAS!BK309)</f>
        <v>0</v>
      </c>
      <c r="BM309" s="52">
        <f>SUMIFS('4 TRIM'!M$8:M$5161,'4 TRIM'!A$8:A$5161,FORMULAS!BL309)</f>
        <v>0</v>
      </c>
      <c r="BN309" s="52">
        <f>SUMIFS('1 TRIM'!Q$8:Q$5507,'1 TRIM'!E$8:E$5507,FORMULAS!BM309)</f>
        <v>0</v>
      </c>
      <c r="BO309" s="49"/>
      <c r="BQ309" s="61"/>
      <c r="BR309" s="49"/>
      <c r="BS309" s="49"/>
      <c r="BT309" s="49"/>
      <c r="BU309" s="49"/>
      <c r="BV309" s="49"/>
      <c r="BW309" s="49"/>
      <c r="BX309" s="49"/>
      <c r="BY309" s="49"/>
      <c r="BZ309" s="49"/>
    </row>
    <row r="310" spans="1:78" x14ac:dyDescent="0.25">
      <c r="A310" s="56">
        <v>308</v>
      </c>
      <c r="B310" s="57">
        <f>+PLAN!I318</f>
        <v>0</v>
      </c>
      <c r="C310" s="38">
        <f t="shared" si="76"/>
        <v>13</v>
      </c>
      <c r="D310" s="39" t="e">
        <f t="shared" si="77"/>
        <v>#DIV/0!</v>
      </c>
      <c r="E310" s="58">
        <f>+PLAN!J318</f>
        <v>76</v>
      </c>
      <c r="F310" s="41">
        <f t="shared" si="78"/>
        <v>94</v>
      </c>
      <c r="G310" s="42">
        <f t="shared" si="79"/>
        <v>1.236842105263158</v>
      </c>
      <c r="H310" s="148">
        <f t="shared" si="80"/>
        <v>76</v>
      </c>
      <c r="I310" s="148">
        <f t="shared" si="81"/>
        <v>107</v>
      </c>
      <c r="J310" s="147">
        <f t="shared" si="82"/>
        <v>1.4078947368421053</v>
      </c>
      <c r="K310" s="59">
        <f>+PLAN!K318</f>
        <v>102</v>
      </c>
      <c r="L310" s="44">
        <f t="shared" si="83"/>
        <v>12</v>
      </c>
      <c r="M310" s="45">
        <f t="shared" si="84"/>
        <v>0.11764705882352941</v>
      </c>
      <c r="N310" s="46">
        <f>+PLAN!L318</f>
        <v>42</v>
      </c>
      <c r="O310" s="47">
        <f>COUNTIF('4 TRIM'!$A$8:$A$5161,A310)</f>
        <v>0</v>
      </c>
      <c r="P310" s="48">
        <f t="shared" si="85"/>
        <v>0</v>
      </c>
      <c r="Q310" s="148">
        <f t="shared" si="86"/>
        <v>144</v>
      </c>
      <c r="R310" s="148">
        <f t="shared" si="87"/>
        <v>12</v>
      </c>
      <c r="S310" s="147">
        <f t="shared" si="88"/>
        <v>8.3333333333333329E-2</v>
      </c>
      <c r="T310" s="149">
        <f t="shared" si="89"/>
        <v>119</v>
      </c>
      <c r="U310" s="149">
        <f>+PLAN!M318</f>
        <v>220</v>
      </c>
      <c r="V310" s="150">
        <f t="shared" si="90"/>
        <v>0.54090909090909089</v>
      </c>
      <c r="W310" s="49"/>
      <c r="X310" s="56">
        <v>308</v>
      </c>
      <c r="Y310" s="50">
        <f>COUNTIFS('1 TRIM'!$A$8:$A$10507,X310,'1 TRIM'!$J$8:$J$10507,"Programada")</f>
        <v>13</v>
      </c>
      <c r="Z310" s="50">
        <f>COUNTIFS('1 TRIM'!$A$8:$A$10507,X310,'1 TRIM'!$J$8:$J$10507,"Demanda")</f>
        <v>0</v>
      </c>
      <c r="AA310" s="50">
        <f>COUNTIFS('2 TRIM'!$A$8:$A$15000,X310,'2 TRIM'!$J$8:$J$15000,"Programada")</f>
        <v>94</v>
      </c>
      <c r="AB310" s="50">
        <f>COUNTIFS('2 TRIM'!$A$8:$A$15000,X310,'2 TRIM'!$J$8:$J$15000,"Demanda")</f>
        <v>4</v>
      </c>
      <c r="AC310" s="50">
        <f>COUNTIFS('3 TRIM'!$A$8:$A$20000,X310,'3 TRIM'!$J$8:$J$20000,"Programada")</f>
        <v>12</v>
      </c>
      <c r="AD310" s="50">
        <f>COUNTIFS('3 TRIM'!$A$8:$A$20000,X310,'3 TRIM'!$J$8:$J$20000,"Demanda")</f>
        <v>0</v>
      </c>
      <c r="AE310" s="50">
        <f>COUNTIFS('4 TRIM'!$A$8:$A$10161,X310,'4 TRIM'!$G$8:$G$10161,"Programada")</f>
        <v>0</v>
      </c>
      <c r="AF310" s="50">
        <f>COUNTIFS('4 TRIM'!$A$8:$A$10161,X310,'4 TRIM'!$G$8:$G$10161,"Demanda")</f>
        <v>0</v>
      </c>
      <c r="AG310" s="51">
        <f t="shared" si="75"/>
        <v>123</v>
      </c>
      <c r="AH310" s="49"/>
      <c r="AI310" s="56">
        <v>308</v>
      </c>
      <c r="AJ310" s="50">
        <f>COUNTIFS('1 TRIM'!$A$8:$A$15000,AI310,'1 TRIM'!$K$8:$K$15000,"Interno")</f>
        <v>0</v>
      </c>
      <c r="AK310" s="50">
        <f>COUNTIFS('1 TRIM'!$A$8:$A$15000,AI310,'1 TRIM'!$K$8:$K$15000,"Externo")</f>
        <v>13</v>
      </c>
      <c r="AL310" s="50">
        <f>COUNTIFS('2 TRIM'!$A$8:$A$15000,AI310,'2 TRIM'!$K$8:$K$15000,"Interno")</f>
        <v>14</v>
      </c>
      <c r="AM310" s="50">
        <f>COUNTIFS('2 TRIM'!$A$8:$A$15000,AI310,'2 TRIM'!$K$8:$K$15000,"Externo")</f>
        <v>84</v>
      </c>
      <c r="AN310" s="50">
        <f>COUNTIFS('3 TRIM'!A$8:A$5481,AI310,'3 TRIM'!K$8:K$5481,"Interno")</f>
        <v>0</v>
      </c>
      <c r="AO310" s="50">
        <f>COUNTIFS('3 TRIM'!A$8:A$5481,AI310,'3 TRIM'!K$8:K$5481,"Externo")</f>
        <v>12</v>
      </c>
      <c r="AP310" s="50">
        <f>COUNTIFS('4 TRIM'!A$8:A$5161,AI310,'4 TRIM'!H$8:H$5161,"Interno")</f>
        <v>0</v>
      </c>
      <c r="AQ310" s="50">
        <f>COUNTIFS('4 TRIM'!A$8:A$5161,AI310,'4 TRIM'!H$8:H$5161,"Externo")</f>
        <v>0</v>
      </c>
      <c r="AR310" s="51">
        <f t="shared" ref="AR310:AR312" si="95">SUM(AJ310:AQ310)</f>
        <v>123</v>
      </c>
      <c r="AS310" s="49"/>
      <c r="AT310" s="56">
        <v>308</v>
      </c>
      <c r="AU310" s="52">
        <f>COUNTIFS('1 TRIM'!$A$8:$A$15000,AT310,'1 TRIM'!$L$8:$L$15000,"Campo")</f>
        <v>13</v>
      </c>
      <c r="AV310" s="52">
        <f>COUNTIFS('1 TRIM'!$A$8:$A$15000,AT310,'1 TRIM'!$L$8:$L$15000,"Oficina")</f>
        <v>0</v>
      </c>
      <c r="AW310" s="52">
        <f>COUNTIFS('1 TRIM'!$A$8:$A$15000,AT310,'1 TRIM'!$L$8:$L$15000,"Virtual")</f>
        <v>0</v>
      </c>
      <c r="AX310" s="52">
        <f>COUNTIFS('2 TRIM'!$A$8:$A$15000,AT310,'2 TRIM'!$L$8:$L$15000,"Campo")</f>
        <v>96</v>
      </c>
      <c r="AY310" s="52">
        <f>COUNTIFS('2 TRIM'!$A$8:$A$15000,AT310,'2 TRIM'!$L$8:$L$15000,"Oficina")</f>
        <v>0</v>
      </c>
      <c r="AZ310" s="52">
        <f>COUNTIFS('2 TRIM'!$A$8:$A$15000,AT310,'2 TRIM'!$L$8:$L$15000,"Virtual")</f>
        <v>2</v>
      </c>
      <c r="BA310" s="52">
        <f>COUNTIFS('3 TRIM'!$A$8:$A$5481,AT310,'3 TRIM'!$L$8:$L$5481,"Campo")</f>
        <v>12</v>
      </c>
      <c r="BB310" s="52">
        <f>COUNTIFS('3 TRIM'!$A$8:$A$5481,AT310,'3 TRIM'!$L$8:$L$5481,"Oficina")</f>
        <v>0</v>
      </c>
      <c r="BC310" s="52">
        <f>COUNTIFS('3 TRIM'!$A$8:$A$5481,AT310,'3 TRIM'!$L$8:$L$5481,"Virtual")</f>
        <v>0</v>
      </c>
      <c r="BD310" s="50">
        <f>COUNTIFS('4 TRIM'!$A$8:$A$5161,X310,'4 TRIM'!$I$8:$I$5161,"Campo")</f>
        <v>0</v>
      </c>
      <c r="BE310" s="52">
        <f>COUNTIFS('4 TRIM'!$A$8:$A$5161,AT310,'4 TRIM'!$I$8:$I$5161,"Oficina")</f>
        <v>0</v>
      </c>
      <c r="BF310" s="52">
        <f>COUNTIFS('4 TRIM'!$A$8:$A$5161,AT310,'4 TRIM'!$I$8:$I$5161,"Virtual")</f>
        <v>0</v>
      </c>
      <c r="BG310" s="51">
        <f t="shared" ref="BG310:BG311" si="96">SUM(AU310:BF310)</f>
        <v>123</v>
      </c>
      <c r="BH310" s="49"/>
      <c r="BI310" s="56">
        <v>308</v>
      </c>
      <c r="BJ310" s="52">
        <f>SUMIFS('1 TRIM'!M$8:M$14507,'1 TRIM'!A$8:A$14507,FORMULAS!BI310)</f>
        <v>140</v>
      </c>
      <c r="BK310" s="52">
        <f>SUMIFS('2 TRIM'!M$8:M$6930,'2 TRIM'!A$8:A$6930,FORMULAS!BI310)</f>
        <v>599</v>
      </c>
      <c r="BL310" s="52">
        <f>SUMIFS('3 TRIM'!M$8:M$5481,'3 TRIM'!A$8:A$5481,FORMULAS!BK310)</f>
        <v>0</v>
      </c>
      <c r="BM310" s="52">
        <f>SUMIFS('4 TRIM'!M$8:M$5161,'4 TRIM'!A$8:A$5161,FORMULAS!BL310)</f>
        <v>0</v>
      </c>
      <c r="BN310" s="52">
        <f>SUMIFS('1 TRIM'!Q$8:Q$5507,'1 TRIM'!E$8:E$5507,FORMULAS!BM310)</f>
        <v>0</v>
      </c>
      <c r="BO310" s="49"/>
      <c r="BQ310" s="61"/>
      <c r="BR310" s="49"/>
      <c r="BS310" s="49"/>
      <c r="BT310" s="49"/>
      <c r="BU310" s="49"/>
      <c r="BV310" s="49"/>
      <c r="BW310" s="49"/>
      <c r="BX310" s="49"/>
      <c r="BY310" s="49"/>
      <c r="BZ310" s="49"/>
    </row>
    <row r="311" spans="1:78" x14ac:dyDescent="0.25">
      <c r="A311" s="56">
        <v>309</v>
      </c>
      <c r="B311" s="57">
        <f>+PLAN!I319</f>
        <v>9</v>
      </c>
      <c r="C311" s="38">
        <f t="shared" si="76"/>
        <v>0</v>
      </c>
      <c r="D311" s="39">
        <f t="shared" si="77"/>
        <v>0</v>
      </c>
      <c r="E311" s="58">
        <f>+PLAN!J319</f>
        <v>18</v>
      </c>
      <c r="F311" s="41">
        <f t="shared" si="78"/>
        <v>16</v>
      </c>
      <c r="G311" s="42">
        <f t="shared" si="79"/>
        <v>0.88888888888888884</v>
      </c>
      <c r="H311" s="148">
        <f t="shared" si="80"/>
        <v>27</v>
      </c>
      <c r="I311" s="148">
        <f t="shared" si="81"/>
        <v>16</v>
      </c>
      <c r="J311" s="147">
        <f t="shared" si="82"/>
        <v>0.59259259259259256</v>
      </c>
      <c r="K311" s="59">
        <f>+PLAN!K319</f>
        <v>19</v>
      </c>
      <c r="L311" s="44">
        <f t="shared" si="83"/>
        <v>20</v>
      </c>
      <c r="M311" s="45">
        <f t="shared" si="84"/>
        <v>1.0526315789473684</v>
      </c>
      <c r="N311" s="46">
        <f>+PLAN!L319</f>
        <v>19</v>
      </c>
      <c r="O311" s="47">
        <f>COUNTIF('4 TRIM'!$A$8:$A$5161,A311)</f>
        <v>0</v>
      </c>
      <c r="P311" s="48">
        <f t="shared" si="85"/>
        <v>0</v>
      </c>
      <c r="Q311" s="148">
        <f t="shared" si="86"/>
        <v>38</v>
      </c>
      <c r="R311" s="148">
        <f t="shared" si="87"/>
        <v>20</v>
      </c>
      <c r="S311" s="147">
        <f t="shared" si="88"/>
        <v>0.52631578947368418</v>
      </c>
      <c r="T311" s="149">
        <f t="shared" si="89"/>
        <v>36</v>
      </c>
      <c r="U311" s="149">
        <f>+PLAN!M319</f>
        <v>65</v>
      </c>
      <c r="V311" s="150">
        <f t="shared" si="90"/>
        <v>0.55384615384615388</v>
      </c>
      <c r="W311" s="49"/>
      <c r="X311" s="56">
        <v>309</v>
      </c>
      <c r="Y311" s="50">
        <f>COUNTIFS('1 TRIM'!$A$8:$A$10507,X311,'1 TRIM'!$J$8:$J$10507,"Programada")</f>
        <v>0</v>
      </c>
      <c r="Z311" s="50">
        <f>COUNTIFS('1 TRIM'!$A$8:$A$10507,X311,'1 TRIM'!$J$8:$J$10507,"Demanda")</f>
        <v>0</v>
      </c>
      <c r="AA311" s="50">
        <f>COUNTIFS('2 TRIM'!$A$8:$A$15000,X311,'2 TRIM'!$J$8:$J$15000,"Programada")</f>
        <v>16</v>
      </c>
      <c r="AB311" s="50">
        <f>COUNTIFS('2 TRIM'!$A$8:$A$15000,X311,'2 TRIM'!$J$8:$J$15000,"Demanda")</f>
        <v>0</v>
      </c>
      <c r="AC311" s="50">
        <f>COUNTIFS('3 TRIM'!$A$8:$A$20000,X311,'3 TRIM'!$J$8:$J$20000,"Programada")</f>
        <v>20</v>
      </c>
      <c r="AD311" s="50">
        <f>COUNTIFS('3 TRIM'!$A$8:$A$20000,X311,'3 TRIM'!$J$8:$J$20000,"Demanda")</f>
        <v>2</v>
      </c>
      <c r="AE311" s="50">
        <f>COUNTIFS('4 TRIM'!$A$8:$A$10161,X311,'4 TRIM'!$G$8:$G$10161,"Programada")</f>
        <v>0</v>
      </c>
      <c r="AF311" s="50">
        <f>COUNTIFS('4 TRIM'!$A$8:$A$10161,X311,'4 TRIM'!$G$8:$G$10161,"Demanda")</f>
        <v>0</v>
      </c>
      <c r="AG311" s="51">
        <f t="shared" si="75"/>
        <v>38</v>
      </c>
      <c r="AH311" s="49"/>
      <c r="AI311" s="56">
        <v>309</v>
      </c>
      <c r="AJ311" s="50">
        <f>COUNTIFS('1 TRIM'!$A$8:$A$15000,AI311,'1 TRIM'!$K$8:$K$15000,"Interno")</f>
        <v>0</v>
      </c>
      <c r="AK311" s="50">
        <f>COUNTIFS('1 TRIM'!$A$8:$A$15000,AI311,'1 TRIM'!$K$8:$K$15000,"Externo")</f>
        <v>0</v>
      </c>
      <c r="AL311" s="50">
        <f>COUNTIFS('2 TRIM'!$A$8:$A$15000,AI311,'2 TRIM'!$K$8:$K$15000,"Interno")</f>
        <v>0</v>
      </c>
      <c r="AM311" s="50">
        <f>COUNTIFS('2 TRIM'!$A$8:$A$15000,AI311,'2 TRIM'!$K$8:$K$15000,"Externo")</f>
        <v>16</v>
      </c>
      <c r="AN311" s="50">
        <f>COUNTIFS('3 TRIM'!A$8:A$5481,AI311,'3 TRIM'!K$8:K$5481,"Interno")</f>
        <v>0</v>
      </c>
      <c r="AO311" s="50">
        <f>COUNTIFS('3 TRIM'!A$8:A$5481,AI311,'3 TRIM'!K$8:K$5481,"Externo")</f>
        <v>14</v>
      </c>
      <c r="AP311" s="50">
        <f>COUNTIFS('4 TRIM'!A$8:A$5161,AI311,'4 TRIM'!H$8:H$5161,"Interno")</f>
        <v>0</v>
      </c>
      <c r="AQ311" s="50">
        <f>COUNTIFS('4 TRIM'!A$8:A$5161,AI311,'4 TRIM'!H$8:H$5161,"Externo")</f>
        <v>0</v>
      </c>
      <c r="AR311" s="51">
        <f t="shared" si="95"/>
        <v>30</v>
      </c>
      <c r="AS311" s="49"/>
      <c r="AT311" s="56">
        <v>309</v>
      </c>
      <c r="AU311" s="52">
        <f>COUNTIFS('1 TRIM'!$A$8:$A$15000,AT311,'1 TRIM'!$L$8:$L$15000,"Campo")</f>
        <v>0</v>
      </c>
      <c r="AV311" s="52">
        <f>COUNTIFS('1 TRIM'!$A$8:$A$15000,AT311,'1 TRIM'!$L$8:$L$15000,"Oficina")</f>
        <v>0</v>
      </c>
      <c r="AW311" s="52">
        <f>COUNTIFS('1 TRIM'!$A$8:$A$15000,AT311,'1 TRIM'!$L$8:$L$15000,"Virtual")</f>
        <v>0</v>
      </c>
      <c r="AX311" s="52">
        <f>COUNTIFS('2 TRIM'!$A$8:$A$15000,AT311,'2 TRIM'!$L$8:$L$15000,"Campo")</f>
        <v>16</v>
      </c>
      <c r="AY311" s="52">
        <f>COUNTIFS('2 TRIM'!$A$8:$A$15000,AT311,'2 TRIM'!$L$8:$L$15000,"Oficina")</f>
        <v>0</v>
      </c>
      <c r="AZ311" s="52">
        <f>COUNTIFS('2 TRIM'!$A$8:$A$15000,AT311,'2 TRIM'!$L$8:$L$15000,"Virtual")</f>
        <v>0</v>
      </c>
      <c r="BA311" s="52">
        <f>COUNTIFS('3 TRIM'!$A$8:$A$5481,AT311,'3 TRIM'!$L$8:$L$5481,"Campo")</f>
        <v>14</v>
      </c>
      <c r="BB311" s="52">
        <f>COUNTIFS('3 TRIM'!$A$8:$A$5481,AT311,'3 TRIM'!$L$8:$L$5481,"Oficina")</f>
        <v>0</v>
      </c>
      <c r="BC311" s="52">
        <f>COUNTIFS('3 TRIM'!$A$8:$A$5481,AT311,'3 TRIM'!$L$8:$L$5481,"Virtual")</f>
        <v>0</v>
      </c>
      <c r="BD311" s="50">
        <f>COUNTIFS('4 TRIM'!$A$8:$A$5161,X311,'4 TRIM'!$I$8:$I$5161,"Campo")</f>
        <v>0</v>
      </c>
      <c r="BE311" s="52">
        <f>COUNTIFS('4 TRIM'!$A$8:$A$5161,AT311,'4 TRIM'!$I$8:$I$5161,"Oficina")</f>
        <v>0</v>
      </c>
      <c r="BF311" s="52">
        <f>COUNTIFS('4 TRIM'!$A$8:$A$5161,AT311,'4 TRIM'!$I$8:$I$5161,"Virtual")</f>
        <v>0</v>
      </c>
      <c r="BG311" s="51">
        <f t="shared" si="96"/>
        <v>30</v>
      </c>
      <c r="BH311" s="49"/>
      <c r="BI311" s="56">
        <v>309</v>
      </c>
      <c r="BJ311" s="52">
        <f>SUMIFS('1 TRIM'!M$8:M$14507,'1 TRIM'!A$8:A$14507,FORMULAS!BI311)</f>
        <v>0</v>
      </c>
      <c r="BK311" s="52">
        <f>SUMIFS('2 TRIM'!M$8:M$6930,'2 TRIM'!A$8:A$6930,FORMULAS!BI311)</f>
        <v>0</v>
      </c>
      <c r="BL311" s="52">
        <f>SUMIFS('3 TRIM'!M$8:M$5481,'3 TRIM'!A$8:A$5481,FORMULAS!BK311)</f>
        <v>0</v>
      </c>
      <c r="BM311" s="52">
        <f>SUMIFS('4 TRIM'!M$8:M$5161,'4 TRIM'!A$8:A$5161,FORMULAS!BL311)</f>
        <v>0</v>
      </c>
      <c r="BN311" s="52">
        <f>SUMIFS('1 TRIM'!Q$8:Q$5507,'1 TRIM'!E$8:E$5507,FORMULAS!BM311)</f>
        <v>0</v>
      </c>
      <c r="BO311" s="49"/>
      <c r="BQ311" s="61"/>
      <c r="BR311" s="49"/>
      <c r="BS311" s="49"/>
      <c r="BT311" s="49"/>
      <c r="BU311" s="49"/>
      <c r="BV311" s="49"/>
      <c r="BW311" s="49"/>
      <c r="BX311" s="49"/>
      <c r="BY311" s="49"/>
      <c r="BZ311" s="49"/>
    </row>
    <row r="312" spans="1:78" x14ac:dyDescent="0.25">
      <c r="A312" s="56">
        <v>310</v>
      </c>
      <c r="B312" s="57">
        <f>+PLAN!I320</f>
        <v>7</v>
      </c>
      <c r="C312" s="38">
        <f t="shared" si="76"/>
        <v>0</v>
      </c>
      <c r="D312" s="39">
        <f t="shared" si="77"/>
        <v>0</v>
      </c>
      <c r="E312" s="58">
        <f>+PLAN!J320</f>
        <v>7</v>
      </c>
      <c r="F312" s="41">
        <f t="shared" si="78"/>
        <v>19</v>
      </c>
      <c r="G312" s="42">
        <f t="shared" si="79"/>
        <v>2.7142857142857144</v>
      </c>
      <c r="H312" s="148">
        <f t="shared" si="80"/>
        <v>14</v>
      </c>
      <c r="I312" s="148">
        <f t="shared" si="81"/>
        <v>19</v>
      </c>
      <c r="J312" s="147">
        <f t="shared" si="82"/>
        <v>1.3571428571428572</v>
      </c>
      <c r="K312" s="59">
        <f>+PLAN!K320</f>
        <v>7</v>
      </c>
      <c r="L312" s="44">
        <f t="shared" si="83"/>
        <v>7</v>
      </c>
      <c r="M312" s="45">
        <f t="shared" si="84"/>
        <v>1</v>
      </c>
      <c r="N312" s="46">
        <f>+PLAN!L320</f>
        <v>7</v>
      </c>
      <c r="O312" s="47">
        <f>COUNTIF('4 TRIM'!$A$8:$A$5161,A312)</f>
        <v>0</v>
      </c>
      <c r="P312" s="48">
        <f t="shared" si="85"/>
        <v>0</v>
      </c>
      <c r="Q312" s="148">
        <f t="shared" si="86"/>
        <v>14</v>
      </c>
      <c r="R312" s="148">
        <f t="shared" si="87"/>
        <v>7</v>
      </c>
      <c r="S312" s="147">
        <f t="shared" si="88"/>
        <v>0.5</v>
      </c>
      <c r="T312" s="149">
        <f t="shared" si="89"/>
        <v>26</v>
      </c>
      <c r="U312" s="149">
        <f>+PLAN!M320</f>
        <v>28</v>
      </c>
      <c r="V312" s="150">
        <f t="shared" si="90"/>
        <v>0.9285714285714286</v>
      </c>
      <c r="W312" s="49"/>
      <c r="X312" s="56">
        <v>310</v>
      </c>
      <c r="Y312" s="50">
        <f>COUNTIFS('1 TRIM'!$A$8:$A$10507,X312,'1 TRIM'!$J$8:$J$10507,"Programada")</f>
        <v>0</v>
      </c>
      <c r="Z312" s="50">
        <f>COUNTIFS('1 TRIM'!$A$8:$A$10507,X312,'1 TRIM'!$J$8:$J$10507,"Demanda")</f>
        <v>0</v>
      </c>
      <c r="AA312" s="50">
        <f>COUNTIFS('2 TRIM'!$A$8:$A$15000,X312,'2 TRIM'!$J$8:$J$15000,"Programada")</f>
        <v>19</v>
      </c>
      <c r="AB312" s="50">
        <f>COUNTIFS('2 TRIM'!$A$8:$A$15000,X312,'2 TRIM'!$J$8:$J$15000,"Demanda")</f>
        <v>0</v>
      </c>
      <c r="AC312" s="50">
        <f>COUNTIFS('3 TRIM'!$A$8:$A$20000,X312,'3 TRIM'!$J$8:$J$20000,"Programada")</f>
        <v>7</v>
      </c>
      <c r="AD312" s="50">
        <f>COUNTIFS('3 TRIM'!$A$8:$A$20000,X312,'3 TRIM'!$J$8:$J$20000,"Demanda")</f>
        <v>0</v>
      </c>
      <c r="AE312" s="50">
        <f>COUNTIFS('4 TRIM'!$A$8:$A$10161,X312,'4 TRIM'!$G$8:$G$10161,"Programada")</f>
        <v>0</v>
      </c>
      <c r="AF312" s="50">
        <f>COUNTIFS('4 TRIM'!$A$8:$A$10161,X312,'4 TRIM'!$G$8:$G$10161,"Demanda")</f>
        <v>0</v>
      </c>
      <c r="AG312" s="51">
        <f t="shared" si="75"/>
        <v>26</v>
      </c>
      <c r="AH312" s="49"/>
      <c r="AI312" s="56">
        <v>310</v>
      </c>
      <c r="AJ312" s="50">
        <f>COUNTIFS('1 TRIM'!$A$8:$A$15000,AI312,'1 TRIM'!$K$8:$K$15000,"Interno")</f>
        <v>0</v>
      </c>
      <c r="AK312" s="50">
        <f>COUNTIFS('1 TRIM'!$A$8:$A$15000,AI312,'1 TRIM'!$K$8:$K$15000,"Externo")</f>
        <v>0</v>
      </c>
      <c r="AL312" s="50">
        <f>COUNTIFS('2 TRIM'!$A$8:$A$15000,AI312,'2 TRIM'!$K$8:$K$15000,"Interno")</f>
        <v>7</v>
      </c>
      <c r="AM312" s="50">
        <f>COUNTIFS('2 TRIM'!$A$8:$A$15000,AI312,'2 TRIM'!$K$8:$K$15000,"Externo")</f>
        <v>12</v>
      </c>
      <c r="AN312" s="50">
        <f>COUNTIFS('3 TRIM'!A$8:A$5481,AI312,'3 TRIM'!K$8:K$5481,"Interno")</f>
        <v>0</v>
      </c>
      <c r="AO312" s="50">
        <f>COUNTIFS('3 TRIM'!A$8:A$5481,AI312,'3 TRIM'!K$8:K$5481,"Externo")</f>
        <v>5</v>
      </c>
      <c r="AP312" s="50">
        <f>COUNTIFS('4 TRIM'!A$8:A$5161,AI312,'4 TRIM'!H$8:H$5161,"Interno")</f>
        <v>0</v>
      </c>
      <c r="AQ312" s="50">
        <f>COUNTIFS('4 TRIM'!A$8:A$5161,AI312,'4 TRIM'!H$8:H$5161,"Externo")</f>
        <v>0</v>
      </c>
      <c r="AR312" s="51">
        <f t="shared" si="95"/>
        <v>24</v>
      </c>
      <c r="AS312" s="49"/>
      <c r="AT312" s="56">
        <v>310</v>
      </c>
      <c r="AU312" s="52">
        <f>COUNTIFS('1 TRIM'!$A$8:$A$15000,AT312,'1 TRIM'!$L$8:$L$15000,"Campo")</f>
        <v>0</v>
      </c>
      <c r="AV312" s="52">
        <f>COUNTIFS('1 TRIM'!$A$8:$A$15000,AT312,'1 TRIM'!$L$8:$L$15000,"Oficina")</f>
        <v>0</v>
      </c>
      <c r="AW312" s="52">
        <f>COUNTIFS('1 TRIM'!$A$8:$A$15000,AT312,'1 TRIM'!$L$8:$L$15000,"Virtual")</f>
        <v>0</v>
      </c>
      <c r="AX312" s="52">
        <f>COUNTIFS('2 TRIM'!$A$8:$A$15000,AT312,'2 TRIM'!$L$8:$L$15000,"Campo")</f>
        <v>14</v>
      </c>
      <c r="AY312" s="52">
        <f>COUNTIFS('2 TRIM'!$A$8:$A$15000,AT312,'2 TRIM'!$L$8:$L$15000,"Oficina")</f>
        <v>1</v>
      </c>
      <c r="AZ312" s="52">
        <f>COUNTIFS('2 TRIM'!$A$8:$A$15000,AT312,'2 TRIM'!$L$8:$L$15000,"Virtual")</f>
        <v>4</v>
      </c>
      <c r="BA312" s="52">
        <f>COUNTIFS('3 TRIM'!$A$8:$A$5481,AT312,'3 TRIM'!$L$8:$L$5481,"Campo")</f>
        <v>5</v>
      </c>
      <c r="BB312" s="52">
        <f>COUNTIFS('3 TRIM'!$A$8:$A$5481,AT312,'3 TRIM'!$L$8:$L$5481,"Oficina")</f>
        <v>0</v>
      </c>
      <c r="BC312" s="52">
        <f>COUNTIFS('3 TRIM'!$A$8:$A$5481,AT312,'3 TRIM'!$L$8:$L$5481,"Virtual")</f>
        <v>0</v>
      </c>
      <c r="BD312" s="50">
        <f>COUNTIFS('4 TRIM'!$A$8:$A$5161,X312,'4 TRIM'!$I$8:$I$5161,"Campo")</f>
        <v>0</v>
      </c>
      <c r="BE312" s="52">
        <f>COUNTIFS('4 TRIM'!$A$8:$A$5161,AT312,'4 TRIM'!$I$8:$I$5161,"Oficina")</f>
        <v>0</v>
      </c>
      <c r="BF312" s="52">
        <f>COUNTIFS('4 TRIM'!$A$8:$A$5161,AT312,'4 TRIM'!$I$8:$I$5161,"Virtual")</f>
        <v>0</v>
      </c>
      <c r="BG312" s="51">
        <f t="shared" ref="BG312:BG318" si="97">SUM(AU312:BF312)</f>
        <v>24</v>
      </c>
      <c r="BH312" s="49"/>
      <c r="BI312" s="56">
        <v>310</v>
      </c>
      <c r="BJ312" s="52">
        <f>SUMIFS('1 TRIM'!M$8:M$14507,'1 TRIM'!A$8:A$14507,FORMULAS!BI312)</f>
        <v>0</v>
      </c>
      <c r="BK312" s="52">
        <f>SUMIFS('2 TRIM'!M$8:M$6930,'2 TRIM'!A$8:A$6930,FORMULAS!BI312)</f>
        <v>77</v>
      </c>
      <c r="BL312" s="52">
        <f>SUMIFS('3 TRIM'!M$8:M$5481,'3 TRIM'!A$8:A$5481,FORMULAS!BK312)</f>
        <v>0</v>
      </c>
      <c r="BM312" s="52">
        <f>SUMIFS('4 TRIM'!M$8:M$5161,'4 TRIM'!A$8:A$5161,FORMULAS!BL312)</f>
        <v>0</v>
      </c>
      <c r="BN312" s="52">
        <f>SUMIFS('1 TRIM'!Q$8:Q$5507,'1 TRIM'!E$8:E$5507,FORMULAS!BM312)</f>
        <v>0</v>
      </c>
      <c r="BO312" s="49"/>
      <c r="BQ312" s="61"/>
      <c r="BR312" s="49"/>
      <c r="BS312" s="49"/>
      <c r="BT312" s="49"/>
      <c r="BU312" s="49"/>
      <c r="BV312" s="49"/>
      <c r="BW312" s="49"/>
      <c r="BX312" s="49"/>
      <c r="BY312" s="49"/>
      <c r="BZ312" s="49"/>
    </row>
    <row r="313" spans="1:78" x14ac:dyDescent="0.25">
      <c r="A313" s="56">
        <v>311</v>
      </c>
      <c r="B313" s="57">
        <f>+PLAN!I321</f>
        <v>0</v>
      </c>
      <c r="C313" s="38">
        <f t="shared" si="76"/>
        <v>0</v>
      </c>
      <c r="D313" s="39" t="e">
        <f t="shared" si="77"/>
        <v>#DIV/0!</v>
      </c>
      <c r="E313" s="58">
        <f>+PLAN!J321</f>
        <v>0</v>
      </c>
      <c r="F313" s="41">
        <f t="shared" si="78"/>
        <v>0</v>
      </c>
      <c r="G313" s="41" t="e">
        <f t="shared" si="79"/>
        <v>#DIV/0!</v>
      </c>
      <c r="H313" s="148">
        <f t="shared" si="80"/>
        <v>0</v>
      </c>
      <c r="I313" s="148">
        <f t="shared" si="81"/>
        <v>0</v>
      </c>
      <c r="J313" s="147" t="e">
        <f t="shared" si="82"/>
        <v>#DIV/0!</v>
      </c>
      <c r="K313" s="59">
        <f>+PLAN!K321</f>
        <v>0</v>
      </c>
      <c r="L313" s="44">
        <f t="shared" si="83"/>
        <v>0</v>
      </c>
      <c r="M313" s="45" t="e">
        <f t="shared" si="84"/>
        <v>#DIV/0!</v>
      </c>
      <c r="N313" s="46">
        <f>+PLAN!L321</f>
        <v>0</v>
      </c>
      <c r="O313" s="47">
        <f>COUNTIF('4 TRIM'!$A$8:$A$5161,A313)</f>
        <v>0</v>
      </c>
      <c r="P313" s="48" t="e">
        <f t="shared" si="85"/>
        <v>#DIV/0!</v>
      </c>
      <c r="Q313" s="148">
        <f t="shared" si="86"/>
        <v>0</v>
      </c>
      <c r="R313" s="148">
        <f t="shared" si="87"/>
        <v>0</v>
      </c>
      <c r="S313" s="147" t="e">
        <f t="shared" si="88"/>
        <v>#DIV/0!</v>
      </c>
      <c r="T313" s="149">
        <f t="shared" si="89"/>
        <v>0</v>
      </c>
      <c r="U313" s="149">
        <f>+PLAN!M321</f>
        <v>0</v>
      </c>
      <c r="V313" s="150" t="e">
        <f t="shared" si="90"/>
        <v>#DIV/0!</v>
      </c>
      <c r="W313" s="49"/>
      <c r="X313" s="56">
        <v>311</v>
      </c>
      <c r="Y313" s="50">
        <f>COUNTIFS('1 TRIM'!$A$8:$A$10507,X313,'1 TRIM'!$J$8:$J$10507,"Programada")</f>
        <v>0</v>
      </c>
      <c r="Z313" s="50">
        <f>COUNTIFS('1 TRIM'!$A$8:$A$10507,X313,'1 TRIM'!$J$8:$J$10507,"Demanda")</f>
        <v>0</v>
      </c>
      <c r="AA313" s="50">
        <f>COUNTIFS('2 TRIM'!$A$8:$A$15000,X313,'2 TRIM'!$J$8:$J$15000,"Programada")</f>
        <v>0</v>
      </c>
      <c r="AB313" s="50">
        <f>COUNTIFS('2 TRIM'!$A$8:$A$15000,X313,'2 TRIM'!$J$8:$J$15000,"Demanda")</f>
        <v>1</v>
      </c>
      <c r="AC313" s="50">
        <f>COUNTIFS('3 TRIM'!$A$8:$A$20000,X313,'3 TRIM'!$J$8:$J$20000,"Programada")</f>
        <v>0</v>
      </c>
      <c r="AD313" s="50">
        <f>COUNTIFS('3 TRIM'!$A$8:$A$20000,X313,'3 TRIM'!$J$8:$J$20000,"Demanda")</f>
        <v>0</v>
      </c>
      <c r="AE313" s="50">
        <f>COUNTIFS('4 TRIM'!$A$8:$A$10161,X313,'4 TRIM'!$G$8:$G$10161,"Programada")</f>
        <v>0</v>
      </c>
      <c r="AF313" s="50">
        <f>COUNTIFS('4 TRIM'!$A$8:$A$10161,X313,'4 TRIM'!$G$8:$G$10161,"Demanda")</f>
        <v>0</v>
      </c>
      <c r="AG313" s="51">
        <f t="shared" si="75"/>
        <v>1</v>
      </c>
      <c r="AH313" s="49"/>
      <c r="AI313" s="56">
        <v>311</v>
      </c>
      <c r="AJ313" s="50">
        <f>COUNTIFS('1 TRIM'!$A$8:$A$15000,AI313,'1 TRIM'!$K$8:$K$15000,"Interno")</f>
        <v>0</v>
      </c>
      <c r="AK313" s="50">
        <f>COUNTIFS('1 TRIM'!$A$8:$A$15000,AI313,'1 TRIM'!$K$8:$K$15000,"Externo")</f>
        <v>0</v>
      </c>
      <c r="AL313" s="50">
        <f>COUNTIFS('2 TRIM'!$A$8:$A$15000,AI313,'2 TRIM'!$K$8:$K$15000,"Interno")</f>
        <v>0</v>
      </c>
      <c r="AM313" s="50">
        <f>COUNTIFS('2 TRIM'!$A$8:$A$15000,AI313,'2 TRIM'!$K$8:$K$15000,"Externo")</f>
        <v>1</v>
      </c>
      <c r="AN313" s="50">
        <f>COUNTIFS('3 TRIM'!A$8:A$5481,AI313,'3 TRIM'!K$8:K$5481,"Interno")</f>
        <v>0</v>
      </c>
      <c r="AO313" s="50">
        <f>COUNTIFS('3 TRIM'!A$8:A$5481,AI313,'3 TRIM'!K$8:K$5481,"Externo")</f>
        <v>0</v>
      </c>
      <c r="AP313" s="50">
        <f>COUNTIFS('4 TRIM'!A$8:A$5161,AI313,'4 TRIM'!H$8:H$5161,"Interno")</f>
        <v>0</v>
      </c>
      <c r="AQ313" s="50">
        <f>COUNTIFS('4 TRIM'!A$8:A$5161,AI313,'4 TRIM'!H$8:H$5161,"Externo")</f>
        <v>0</v>
      </c>
      <c r="AR313" s="51">
        <f t="shared" ref="AR313:AR318" si="98">SUM(AJ313:AQ313)</f>
        <v>1</v>
      </c>
      <c r="AS313" s="49"/>
      <c r="AT313" s="56">
        <v>311</v>
      </c>
      <c r="AU313" s="52">
        <f>COUNTIFS('1 TRIM'!$A$8:$A$15000,AT313,'1 TRIM'!$L$8:$L$15000,"Campo")</f>
        <v>0</v>
      </c>
      <c r="AV313" s="52">
        <f>COUNTIFS('1 TRIM'!$A$8:$A$15000,AT313,'1 TRIM'!$L$8:$L$15000,"Oficina")</f>
        <v>0</v>
      </c>
      <c r="AW313" s="52">
        <f>COUNTIFS('1 TRIM'!$A$8:$A$15000,AT313,'1 TRIM'!$L$8:$L$15000,"Virtual")</f>
        <v>0</v>
      </c>
      <c r="AX313" s="52">
        <f>COUNTIFS('2 TRIM'!$A$8:$A$15000,AT313,'2 TRIM'!$L$8:$L$15000,"Campo")</f>
        <v>1</v>
      </c>
      <c r="AY313" s="52">
        <f>COUNTIFS('2 TRIM'!$A$8:$A$15000,AT313,'2 TRIM'!$L$8:$L$15000,"Oficina")</f>
        <v>0</v>
      </c>
      <c r="AZ313" s="52">
        <f>COUNTIFS('2 TRIM'!$A$8:$A$15000,AT313,'2 TRIM'!$L$8:$L$15000,"Virtual")</f>
        <v>0</v>
      </c>
      <c r="BA313" s="52">
        <f>COUNTIFS('3 TRIM'!$A$8:$A$5481,AT313,'3 TRIM'!$L$8:$L$5481,"Campo")</f>
        <v>0</v>
      </c>
      <c r="BB313" s="52">
        <f>COUNTIFS('3 TRIM'!$A$8:$A$5481,AT313,'3 TRIM'!$L$8:$L$5481,"Oficina")</f>
        <v>0</v>
      </c>
      <c r="BC313" s="52">
        <f>COUNTIFS('3 TRIM'!$A$8:$A$5481,AT313,'3 TRIM'!$L$8:$L$5481,"Virtual")</f>
        <v>0</v>
      </c>
      <c r="BD313" s="50">
        <f>COUNTIFS('4 TRIM'!$A$8:$A$5161,X313,'4 TRIM'!$I$8:$I$5161,"Campo")</f>
        <v>0</v>
      </c>
      <c r="BE313" s="52">
        <f>COUNTIFS('4 TRIM'!$A$8:$A$5161,AT313,'4 TRIM'!$I$8:$I$5161,"Oficina")</f>
        <v>0</v>
      </c>
      <c r="BF313" s="52">
        <f>COUNTIFS('4 TRIM'!$A$8:$A$5161,AT313,'4 TRIM'!$I$8:$I$5161,"Virtual")</f>
        <v>0</v>
      </c>
      <c r="BG313" s="51">
        <f t="shared" si="97"/>
        <v>1</v>
      </c>
      <c r="BH313" s="49"/>
      <c r="BI313" s="56">
        <v>311</v>
      </c>
      <c r="BJ313" s="52">
        <f>SUMIFS('1 TRIM'!M$8:M$14507,'1 TRIM'!A$8:A$14507,FORMULAS!BI313)</f>
        <v>0</v>
      </c>
      <c r="BK313" s="52">
        <f>SUMIFS('2 TRIM'!M$8:M$6930,'2 TRIM'!A$8:A$6930,FORMULAS!BI313)</f>
        <v>0</v>
      </c>
      <c r="BL313" s="52">
        <f>SUMIFS('3 TRIM'!M$8:M$5481,'3 TRIM'!A$8:A$5481,FORMULAS!BK313)</f>
        <v>0</v>
      </c>
      <c r="BM313" s="52">
        <f>SUMIFS('4 TRIM'!M$8:M$5161,'4 TRIM'!A$8:A$5161,FORMULAS!BL313)</f>
        <v>0</v>
      </c>
      <c r="BN313" s="52">
        <f>SUMIFS('1 TRIM'!Q$8:Q$5507,'1 TRIM'!E$8:E$5507,FORMULAS!BM313)</f>
        <v>0</v>
      </c>
      <c r="BO313" s="49"/>
      <c r="BQ313" s="61"/>
      <c r="BR313" s="49"/>
      <c r="BS313" s="49"/>
      <c r="BT313" s="49"/>
      <c r="BU313" s="49"/>
      <c r="BV313" s="49"/>
      <c r="BW313" s="49"/>
      <c r="BX313" s="49"/>
      <c r="BY313" s="49"/>
      <c r="BZ313" s="49"/>
    </row>
    <row r="314" spans="1:78" x14ac:dyDescent="0.25">
      <c r="A314" s="56">
        <v>312</v>
      </c>
      <c r="B314" s="57">
        <f>+PLAN!I322</f>
        <v>0</v>
      </c>
      <c r="C314" s="38">
        <f t="shared" si="76"/>
        <v>0</v>
      </c>
      <c r="D314" s="39" t="e">
        <f t="shared" si="77"/>
        <v>#DIV/0!</v>
      </c>
      <c r="E314" s="58">
        <f>+PLAN!J322</f>
        <v>0</v>
      </c>
      <c r="F314" s="41">
        <f t="shared" si="78"/>
        <v>0</v>
      </c>
      <c r="G314" s="41" t="e">
        <f t="shared" si="79"/>
        <v>#DIV/0!</v>
      </c>
      <c r="H314" s="148">
        <f t="shared" si="80"/>
        <v>0</v>
      </c>
      <c r="I314" s="148">
        <f t="shared" si="81"/>
        <v>0</v>
      </c>
      <c r="J314" s="147" t="e">
        <f t="shared" si="82"/>
        <v>#DIV/0!</v>
      </c>
      <c r="K314" s="59">
        <f>+PLAN!K322</f>
        <v>0</v>
      </c>
      <c r="L314" s="44">
        <f t="shared" si="83"/>
        <v>0</v>
      </c>
      <c r="M314" s="45" t="e">
        <f t="shared" si="84"/>
        <v>#DIV/0!</v>
      </c>
      <c r="N314" s="46">
        <f>+PLAN!L322</f>
        <v>0</v>
      </c>
      <c r="O314" s="47">
        <f>COUNTIF('4 TRIM'!$A$8:$A$5161,A314)</f>
        <v>0</v>
      </c>
      <c r="P314" s="48" t="e">
        <f t="shared" si="85"/>
        <v>#DIV/0!</v>
      </c>
      <c r="Q314" s="148">
        <f t="shared" si="86"/>
        <v>0</v>
      </c>
      <c r="R314" s="148">
        <f t="shared" si="87"/>
        <v>0</v>
      </c>
      <c r="S314" s="147" t="e">
        <f t="shared" si="88"/>
        <v>#DIV/0!</v>
      </c>
      <c r="T314" s="149">
        <f t="shared" si="89"/>
        <v>0</v>
      </c>
      <c r="U314" s="149">
        <f>+PLAN!M322</f>
        <v>0</v>
      </c>
      <c r="V314" s="150" t="e">
        <f t="shared" si="90"/>
        <v>#DIV/0!</v>
      </c>
      <c r="W314" s="49"/>
      <c r="X314" s="56">
        <v>312</v>
      </c>
      <c r="Y314" s="50">
        <f>COUNTIFS('1 TRIM'!$A$8:$A$10507,X314,'1 TRIM'!$J$8:$J$10507,"Programada")</f>
        <v>0</v>
      </c>
      <c r="Z314" s="50">
        <f>COUNTIFS('1 TRIM'!$A$8:$A$10507,X314,'1 TRIM'!$J$8:$J$10507,"Demanda")</f>
        <v>0</v>
      </c>
      <c r="AA314" s="50">
        <f>COUNTIFS('2 TRIM'!$A$8:$A$15000,X314,'2 TRIM'!$J$8:$J$15000,"Programada")</f>
        <v>0</v>
      </c>
      <c r="AB314" s="50">
        <f>COUNTIFS('2 TRIM'!$A$8:$A$15000,X314,'2 TRIM'!$J$8:$J$15000,"Demanda")</f>
        <v>0</v>
      </c>
      <c r="AC314" s="50">
        <f>COUNTIFS('3 TRIM'!$A$8:$A$20000,X314,'3 TRIM'!$J$8:$J$20000,"Programada")</f>
        <v>0</v>
      </c>
      <c r="AD314" s="50">
        <f>COUNTIFS('3 TRIM'!$A$8:$A$20000,X314,'3 TRIM'!$J$8:$J$20000,"Demanda")</f>
        <v>0</v>
      </c>
      <c r="AE314" s="50">
        <f>COUNTIFS('4 TRIM'!$A$8:$A$10161,X314,'4 TRIM'!$G$8:$G$10161,"Programada")</f>
        <v>0</v>
      </c>
      <c r="AF314" s="50">
        <f>COUNTIFS('4 TRIM'!$A$8:$A$10161,X314,'4 TRIM'!$G$8:$G$10161,"Demanda")</f>
        <v>0</v>
      </c>
      <c r="AG314" s="51">
        <f t="shared" si="75"/>
        <v>0</v>
      </c>
      <c r="AH314" s="49"/>
      <c r="AI314" s="56">
        <v>312</v>
      </c>
      <c r="AJ314" s="50">
        <f>COUNTIFS('1 TRIM'!$A$8:$A$15000,AI314,'1 TRIM'!$K$8:$K$15000,"Interno")</f>
        <v>0</v>
      </c>
      <c r="AK314" s="50">
        <f>COUNTIFS('1 TRIM'!$A$8:$A$15000,AI314,'1 TRIM'!$K$8:$K$15000,"Externo")</f>
        <v>0</v>
      </c>
      <c r="AL314" s="50">
        <f>COUNTIFS('2 TRIM'!$A$8:$A$15000,AI314,'2 TRIM'!$K$8:$K$15000,"Interno")</f>
        <v>0</v>
      </c>
      <c r="AM314" s="50">
        <f>COUNTIFS('2 TRIM'!$A$8:$A$15000,AI314,'2 TRIM'!$K$8:$K$15000,"Externo")</f>
        <v>0</v>
      </c>
      <c r="AN314" s="50">
        <f>COUNTIFS('3 TRIM'!A$8:A$5481,AI314,'3 TRIM'!K$8:K$5481,"Interno")</f>
        <v>0</v>
      </c>
      <c r="AO314" s="50">
        <f>COUNTIFS('3 TRIM'!A$8:A$5481,AI314,'3 TRIM'!K$8:K$5481,"Externo")</f>
        <v>0</v>
      </c>
      <c r="AP314" s="50">
        <f>COUNTIFS('4 TRIM'!A$8:A$5161,AI314,'4 TRIM'!H$8:H$5161,"Interno")</f>
        <v>0</v>
      </c>
      <c r="AQ314" s="50">
        <f>COUNTIFS('4 TRIM'!A$8:A$5161,AI314,'4 TRIM'!H$8:H$5161,"Externo")</f>
        <v>0</v>
      </c>
      <c r="AR314" s="51">
        <f t="shared" si="98"/>
        <v>0</v>
      </c>
      <c r="AS314" s="49"/>
      <c r="AT314" s="56">
        <v>312</v>
      </c>
      <c r="AU314" s="52">
        <f>COUNTIFS('1 TRIM'!$A$8:$A$15000,AT314,'1 TRIM'!$L$8:$L$15000,"Campo")</f>
        <v>0</v>
      </c>
      <c r="AV314" s="52">
        <f>COUNTIFS('1 TRIM'!$A$8:$A$15000,AT314,'1 TRIM'!$L$8:$L$15000,"Oficina")</f>
        <v>0</v>
      </c>
      <c r="AW314" s="52">
        <f>COUNTIFS('1 TRIM'!$A$8:$A$15000,AT314,'1 TRIM'!$L$8:$L$15000,"Virtual")</f>
        <v>0</v>
      </c>
      <c r="AX314" s="52">
        <f>COUNTIFS('2 TRIM'!$A$8:$A$15000,AT314,'2 TRIM'!$L$8:$L$15000,"Campo")</f>
        <v>0</v>
      </c>
      <c r="AY314" s="52">
        <f>COUNTIFS('2 TRIM'!$A$8:$A$15000,AT314,'2 TRIM'!$L$8:$L$15000,"Oficina")</f>
        <v>0</v>
      </c>
      <c r="AZ314" s="52">
        <f>COUNTIFS('2 TRIM'!$A$8:$A$15000,AT314,'2 TRIM'!$L$8:$L$15000,"Virtual")</f>
        <v>0</v>
      </c>
      <c r="BA314" s="52">
        <f>COUNTIFS('3 TRIM'!$A$8:$A$5481,AT314,'3 TRIM'!$L$8:$L$5481,"Campo")</f>
        <v>0</v>
      </c>
      <c r="BB314" s="52">
        <f>COUNTIFS('3 TRIM'!$A$8:$A$5481,AT314,'3 TRIM'!$L$8:$L$5481,"Oficina")</f>
        <v>0</v>
      </c>
      <c r="BC314" s="52">
        <f>COUNTIFS('3 TRIM'!$A$8:$A$5481,AT314,'3 TRIM'!$L$8:$L$5481,"Virtual")</f>
        <v>0</v>
      </c>
      <c r="BD314" s="50">
        <f>COUNTIFS('4 TRIM'!$A$8:$A$5161,X314,'4 TRIM'!$I$8:$I$5161,"Campo")</f>
        <v>0</v>
      </c>
      <c r="BE314" s="52">
        <f>COUNTIFS('4 TRIM'!$A$8:$A$5161,AT314,'4 TRIM'!$I$8:$I$5161,"Oficina")</f>
        <v>0</v>
      </c>
      <c r="BF314" s="52">
        <f>COUNTIFS('4 TRIM'!$A$8:$A$5161,AT314,'4 TRIM'!$I$8:$I$5161,"Virtual")</f>
        <v>0</v>
      </c>
      <c r="BG314" s="51">
        <f t="shared" si="97"/>
        <v>0</v>
      </c>
      <c r="BH314" s="49"/>
      <c r="BI314" s="56">
        <v>312</v>
      </c>
      <c r="BJ314" s="52">
        <f>SUMIFS('1 TRIM'!M$8:M$14507,'1 TRIM'!A$8:A$14507,FORMULAS!BI314)</f>
        <v>0</v>
      </c>
      <c r="BK314" s="52">
        <f>SUMIFS('2 TRIM'!M$8:M$6930,'2 TRIM'!A$8:A$6930,FORMULAS!BI314)</f>
        <v>0</v>
      </c>
      <c r="BL314" s="52">
        <f>SUMIFS('3 TRIM'!M$8:M$5481,'3 TRIM'!A$8:A$5481,FORMULAS!BK314)</f>
        <v>0</v>
      </c>
      <c r="BM314" s="52">
        <f>SUMIFS('4 TRIM'!M$8:M$5161,'4 TRIM'!A$8:A$5161,FORMULAS!BL314)</f>
        <v>0</v>
      </c>
      <c r="BN314" s="52">
        <f>SUMIFS('1 TRIM'!Q$8:Q$5507,'1 TRIM'!E$8:E$5507,FORMULAS!BM314)</f>
        <v>0</v>
      </c>
      <c r="BO314" s="49"/>
      <c r="BQ314" s="61"/>
      <c r="BR314" s="49"/>
      <c r="BS314" s="49"/>
      <c r="BT314" s="49"/>
      <c r="BU314" s="49"/>
      <c r="BV314" s="49"/>
      <c r="BW314" s="49"/>
      <c r="BX314" s="49"/>
      <c r="BY314" s="49"/>
      <c r="BZ314" s="49"/>
    </row>
    <row r="315" spans="1:78" x14ac:dyDescent="0.25">
      <c r="A315" s="56">
        <v>313</v>
      </c>
      <c r="B315" s="57">
        <f>+PLAN!I323</f>
        <v>0</v>
      </c>
      <c r="C315" s="38">
        <f t="shared" si="76"/>
        <v>0</v>
      </c>
      <c r="D315" s="39" t="e">
        <f t="shared" si="77"/>
        <v>#DIV/0!</v>
      </c>
      <c r="E315" s="58">
        <f>+PLAN!J323</f>
        <v>3</v>
      </c>
      <c r="F315" s="41">
        <f t="shared" si="78"/>
        <v>4</v>
      </c>
      <c r="G315" s="41">
        <f t="shared" si="79"/>
        <v>1.3333333333333333</v>
      </c>
      <c r="H315" s="148">
        <f t="shared" si="80"/>
        <v>3</v>
      </c>
      <c r="I315" s="148">
        <f t="shared" si="81"/>
        <v>4</v>
      </c>
      <c r="J315" s="147">
        <f t="shared" si="82"/>
        <v>1.3333333333333333</v>
      </c>
      <c r="K315" s="59">
        <f>+PLAN!K323</f>
        <v>3</v>
      </c>
      <c r="L315" s="44">
        <f t="shared" si="83"/>
        <v>6</v>
      </c>
      <c r="M315" s="45">
        <f t="shared" si="84"/>
        <v>2</v>
      </c>
      <c r="N315" s="46">
        <f>+PLAN!L323</f>
        <v>3</v>
      </c>
      <c r="O315" s="47">
        <f>COUNTIF('4 TRIM'!$A$8:$A$5161,A315)</f>
        <v>0</v>
      </c>
      <c r="P315" s="48">
        <f t="shared" si="85"/>
        <v>0</v>
      </c>
      <c r="Q315" s="148">
        <f t="shared" si="86"/>
        <v>6</v>
      </c>
      <c r="R315" s="148">
        <f t="shared" si="87"/>
        <v>6</v>
      </c>
      <c r="S315" s="147">
        <f t="shared" si="88"/>
        <v>1</v>
      </c>
      <c r="T315" s="149">
        <f t="shared" si="89"/>
        <v>10</v>
      </c>
      <c r="U315" s="149">
        <f>+PLAN!M323</f>
        <v>9</v>
      </c>
      <c r="V315" s="150">
        <f t="shared" si="90"/>
        <v>1.1111111111111112</v>
      </c>
      <c r="W315" s="49"/>
      <c r="X315" s="56">
        <v>313</v>
      </c>
      <c r="Y315" s="50">
        <f>COUNTIFS('1 TRIM'!$A$8:$A$10507,X315,'1 TRIM'!$J$8:$J$10507,"Programada")</f>
        <v>0</v>
      </c>
      <c r="Z315" s="50">
        <f>COUNTIFS('1 TRIM'!$A$8:$A$10507,X315,'1 TRIM'!$J$8:$J$10507,"Demanda")</f>
        <v>0</v>
      </c>
      <c r="AA315" s="50">
        <f>COUNTIFS('2 TRIM'!$A$8:$A$15000,X315,'2 TRIM'!$J$8:$J$15000,"Programada")</f>
        <v>4</v>
      </c>
      <c r="AB315" s="50">
        <f>COUNTIFS('2 TRIM'!$A$8:$A$15000,X315,'2 TRIM'!$J$8:$J$15000,"Demanda")</f>
        <v>1</v>
      </c>
      <c r="AC315" s="50">
        <f>COUNTIFS('3 TRIM'!$A$8:$A$20000,X315,'3 TRIM'!$J$8:$J$20000,"Programada")</f>
        <v>6</v>
      </c>
      <c r="AD315" s="50">
        <f>COUNTIFS('3 TRIM'!$A$8:$A$20000,X315,'3 TRIM'!$J$8:$J$20000,"Demanda")</f>
        <v>0</v>
      </c>
      <c r="AE315" s="50">
        <f>COUNTIFS('4 TRIM'!$A$8:$A$10161,X315,'4 TRIM'!$G$8:$G$10161,"Programada")</f>
        <v>0</v>
      </c>
      <c r="AF315" s="50">
        <f>COUNTIFS('4 TRIM'!$A$8:$A$10161,X315,'4 TRIM'!$G$8:$G$10161,"Demanda")</f>
        <v>0</v>
      </c>
      <c r="AG315" s="51">
        <f t="shared" si="75"/>
        <v>11</v>
      </c>
      <c r="AH315" s="49"/>
      <c r="AI315" s="56">
        <v>313</v>
      </c>
      <c r="AJ315" s="50">
        <f>COUNTIFS('1 TRIM'!$A$8:$A$15000,AI315,'1 TRIM'!$K$8:$K$15000,"Interno")</f>
        <v>0</v>
      </c>
      <c r="AK315" s="50">
        <f>COUNTIFS('1 TRIM'!$A$8:$A$15000,AI315,'1 TRIM'!$K$8:$K$15000,"Externo")</f>
        <v>0</v>
      </c>
      <c r="AL315" s="50">
        <f>COUNTIFS('2 TRIM'!$A$8:$A$15000,AI315,'2 TRIM'!$K$8:$K$15000,"Interno")</f>
        <v>3</v>
      </c>
      <c r="AM315" s="50">
        <f>COUNTIFS('2 TRIM'!$A$8:$A$15000,AI315,'2 TRIM'!$K$8:$K$15000,"Externo")</f>
        <v>2</v>
      </c>
      <c r="AN315" s="50">
        <f>COUNTIFS('3 TRIM'!A$8:A$5481,AI315,'3 TRIM'!K$8:K$5481,"Interno")</f>
        <v>4</v>
      </c>
      <c r="AO315" s="50">
        <f>COUNTIFS('3 TRIM'!A$8:A$5481,AI315,'3 TRIM'!K$8:K$5481,"Externo")</f>
        <v>1</v>
      </c>
      <c r="AP315" s="50">
        <f>COUNTIFS('4 TRIM'!A$8:A$5161,AI315,'4 TRIM'!H$8:H$5161,"Interno")</f>
        <v>0</v>
      </c>
      <c r="AQ315" s="50">
        <f>COUNTIFS('4 TRIM'!A$8:A$5161,AI315,'4 TRIM'!H$8:H$5161,"Externo")</f>
        <v>0</v>
      </c>
      <c r="AR315" s="51">
        <f t="shared" si="98"/>
        <v>10</v>
      </c>
      <c r="AS315" s="49"/>
      <c r="AT315" s="56">
        <v>313</v>
      </c>
      <c r="AU315" s="52">
        <f>COUNTIFS('1 TRIM'!$A$8:$A$15000,AT315,'1 TRIM'!$L$8:$L$15000,"Campo")</f>
        <v>0</v>
      </c>
      <c r="AV315" s="52">
        <f>COUNTIFS('1 TRIM'!$A$8:$A$15000,AT315,'1 TRIM'!$L$8:$L$15000,"Oficina")</f>
        <v>0</v>
      </c>
      <c r="AW315" s="52">
        <f>COUNTIFS('1 TRIM'!$A$8:$A$15000,AT315,'1 TRIM'!$L$8:$L$15000,"Virtual")</f>
        <v>0</v>
      </c>
      <c r="AX315" s="52">
        <f>COUNTIFS('2 TRIM'!$A$8:$A$15000,AT315,'2 TRIM'!$L$8:$L$15000,"Campo")</f>
        <v>5</v>
      </c>
      <c r="AY315" s="52">
        <f>COUNTIFS('2 TRIM'!$A$8:$A$15000,AT315,'2 TRIM'!$L$8:$L$15000,"Oficina")</f>
        <v>0</v>
      </c>
      <c r="AZ315" s="52">
        <f>COUNTIFS('2 TRIM'!$A$8:$A$15000,AT315,'2 TRIM'!$L$8:$L$15000,"Virtual")</f>
        <v>0</v>
      </c>
      <c r="BA315" s="52">
        <f>COUNTIFS('3 TRIM'!$A$8:$A$5481,AT315,'3 TRIM'!$L$8:$L$5481,"Campo")</f>
        <v>5</v>
      </c>
      <c r="BB315" s="52">
        <f>COUNTIFS('3 TRIM'!$A$8:$A$5481,AT315,'3 TRIM'!$L$8:$L$5481,"Oficina")</f>
        <v>0</v>
      </c>
      <c r="BC315" s="52">
        <f>COUNTIFS('3 TRIM'!$A$8:$A$5481,AT315,'3 TRIM'!$L$8:$L$5481,"Virtual")</f>
        <v>0</v>
      </c>
      <c r="BD315" s="50">
        <f>COUNTIFS('4 TRIM'!$A$8:$A$5161,X315,'4 TRIM'!$I$8:$I$5161,"Campo")</f>
        <v>0</v>
      </c>
      <c r="BE315" s="52">
        <f>COUNTIFS('4 TRIM'!$A$8:$A$5161,AT315,'4 TRIM'!$I$8:$I$5161,"Oficina")</f>
        <v>0</v>
      </c>
      <c r="BF315" s="52">
        <f>COUNTIFS('4 TRIM'!$A$8:$A$5161,AT315,'4 TRIM'!$I$8:$I$5161,"Virtual")</f>
        <v>0</v>
      </c>
      <c r="BG315" s="51">
        <f t="shared" si="97"/>
        <v>10</v>
      </c>
      <c r="BH315" s="49"/>
      <c r="BI315" s="56">
        <v>313</v>
      </c>
      <c r="BJ315" s="52">
        <f>SUMIFS('1 TRIM'!M$8:M$14507,'1 TRIM'!A$8:A$14507,FORMULAS!BI315)</f>
        <v>0</v>
      </c>
      <c r="BK315" s="52">
        <f>SUMIFS('2 TRIM'!M$8:M$6930,'2 TRIM'!A$8:A$6930,FORMULAS!BI315)</f>
        <v>320</v>
      </c>
      <c r="BL315" s="52">
        <f>SUMIFS('3 TRIM'!M$8:M$5481,'3 TRIM'!A$8:A$5481,FORMULAS!BK315)</f>
        <v>0</v>
      </c>
      <c r="BM315" s="52">
        <f>SUMIFS('4 TRIM'!M$8:M$5161,'4 TRIM'!A$8:A$5161,FORMULAS!BL315)</f>
        <v>0</v>
      </c>
      <c r="BN315" s="52">
        <f>SUMIFS('1 TRIM'!Q$8:Q$5507,'1 TRIM'!E$8:E$5507,FORMULAS!BM315)</f>
        <v>0</v>
      </c>
      <c r="BO315" s="49"/>
      <c r="BQ315" s="61"/>
      <c r="BR315" s="49"/>
      <c r="BS315" s="49"/>
      <c r="BT315" s="49"/>
      <c r="BU315" s="49"/>
      <c r="BV315" s="49"/>
      <c r="BW315" s="49"/>
      <c r="BX315" s="49"/>
      <c r="BY315" s="49"/>
      <c r="BZ315" s="49"/>
    </row>
    <row r="316" spans="1:78" x14ac:dyDescent="0.25">
      <c r="A316" s="56">
        <v>314</v>
      </c>
      <c r="B316" s="57">
        <f>+PLAN!I324</f>
        <v>0</v>
      </c>
      <c r="C316" s="38">
        <f t="shared" si="76"/>
        <v>0</v>
      </c>
      <c r="D316" s="39" t="e">
        <f t="shared" si="77"/>
        <v>#DIV/0!</v>
      </c>
      <c r="E316" s="58">
        <f>+PLAN!J324</f>
        <v>75</v>
      </c>
      <c r="F316" s="41">
        <f t="shared" si="78"/>
        <v>70</v>
      </c>
      <c r="G316" s="41">
        <f t="shared" si="79"/>
        <v>0.93333333333333335</v>
      </c>
      <c r="H316" s="148">
        <f t="shared" si="80"/>
        <v>75</v>
      </c>
      <c r="I316" s="148">
        <f t="shared" si="81"/>
        <v>70</v>
      </c>
      <c r="J316" s="147">
        <f t="shared" si="82"/>
        <v>0.93333333333333335</v>
      </c>
      <c r="K316" s="59">
        <f>+PLAN!K324</f>
        <v>75</v>
      </c>
      <c r="L316" s="44">
        <f t="shared" si="83"/>
        <v>74</v>
      </c>
      <c r="M316" s="45">
        <f t="shared" si="84"/>
        <v>0.98666666666666669</v>
      </c>
      <c r="N316" s="46">
        <f>+PLAN!L324</f>
        <v>75</v>
      </c>
      <c r="O316" s="47">
        <f>COUNTIF('4 TRIM'!$A$8:$A$5161,A316)</f>
        <v>0</v>
      </c>
      <c r="P316" s="48">
        <f t="shared" si="85"/>
        <v>0</v>
      </c>
      <c r="Q316" s="148">
        <f t="shared" si="86"/>
        <v>150</v>
      </c>
      <c r="R316" s="148">
        <f t="shared" si="87"/>
        <v>74</v>
      </c>
      <c r="S316" s="147">
        <f t="shared" si="88"/>
        <v>0.49333333333333335</v>
      </c>
      <c r="T316" s="149">
        <f t="shared" si="89"/>
        <v>144</v>
      </c>
      <c r="U316" s="149">
        <f>+PLAN!M324</f>
        <v>225</v>
      </c>
      <c r="V316" s="150">
        <f t="shared" si="90"/>
        <v>0.64</v>
      </c>
      <c r="W316" s="49"/>
      <c r="X316" s="56">
        <v>314</v>
      </c>
      <c r="Y316" s="50">
        <f>COUNTIFS('1 TRIM'!$A$8:$A$10507,X316,'1 TRIM'!$J$8:$J$10507,"Programada")</f>
        <v>0</v>
      </c>
      <c r="Z316" s="50">
        <f>COUNTIFS('1 TRIM'!$A$8:$A$10507,X316,'1 TRIM'!$J$8:$J$10507,"Demanda")</f>
        <v>0</v>
      </c>
      <c r="AA316" s="50">
        <f>COUNTIFS('2 TRIM'!$A$8:$A$15000,X316,'2 TRIM'!$J$8:$J$15000,"Programada")</f>
        <v>70</v>
      </c>
      <c r="AB316" s="50">
        <f>COUNTIFS('2 TRIM'!$A$8:$A$15000,X316,'2 TRIM'!$J$8:$J$15000,"Demanda")</f>
        <v>14</v>
      </c>
      <c r="AC316" s="50">
        <f>COUNTIFS('3 TRIM'!$A$8:$A$20000,X316,'3 TRIM'!$J$8:$J$20000,"Programada")</f>
        <v>74</v>
      </c>
      <c r="AD316" s="50">
        <f>COUNTIFS('3 TRIM'!$A$8:$A$20000,X316,'3 TRIM'!$J$8:$J$20000,"Demanda")</f>
        <v>1</v>
      </c>
      <c r="AE316" s="50">
        <f>COUNTIFS('4 TRIM'!$A$8:$A$10161,X316,'4 TRIM'!$G$8:$G$10161,"Programada")</f>
        <v>0</v>
      </c>
      <c r="AF316" s="50">
        <f>COUNTIFS('4 TRIM'!$A$8:$A$10161,X316,'4 TRIM'!$G$8:$G$10161,"Demanda")</f>
        <v>0</v>
      </c>
      <c r="AG316" s="51">
        <f t="shared" si="75"/>
        <v>159</v>
      </c>
      <c r="AH316" s="49"/>
      <c r="AI316" s="56">
        <v>314</v>
      </c>
      <c r="AJ316" s="50">
        <f>COUNTIFS('1 TRIM'!$A$8:$A$15000,AI316,'1 TRIM'!$K$8:$K$15000,"Interno")</f>
        <v>0</v>
      </c>
      <c r="AK316" s="50">
        <f>COUNTIFS('1 TRIM'!$A$8:$A$15000,AI316,'1 TRIM'!$K$8:$K$15000,"Externo")</f>
        <v>0</v>
      </c>
      <c r="AL316" s="50">
        <f>COUNTIFS('2 TRIM'!$A$8:$A$15000,AI316,'2 TRIM'!$K$8:$K$15000,"Interno")</f>
        <v>1</v>
      </c>
      <c r="AM316" s="50">
        <f>COUNTIFS('2 TRIM'!$A$8:$A$15000,AI316,'2 TRIM'!$K$8:$K$15000,"Externo")</f>
        <v>83</v>
      </c>
      <c r="AN316" s="50">
        <f>COUNTIFS('3 TRIM'!A$8:A$5481,AI316,'3 TRIM'!K$8:K$5481,"Interno")</f>
        <v>1</v>
      </c>
      <c r="AO316" s="50">
        <f>COUNTIFS('3 TRIM'!A$8:A$5481,AI316,'3 TRIM'!K$8:K$5481,"Externo")</f>
        <v>43</v>
      </c>
      <c r="AP316" s="50">
        <f>COUNTIFS('4 TRIM'!A$8:A$5161,AI316,'4 TRIM'!H$8:H$5161,"Interno")</f>
        <v>0</v>
      </c>
      <c r="AQ316" s="50">
        <f>COUNTIFS('4 TRIM'!A$8:A$5161,AI316,'4 TRIM'!H$8:H$5161,"Externo")</f>
        <v>0</v>
      </c>
      <c r="AR316" s="51">
        <f t="shared" si="98"/>
        <v>128</v>
      </c>
      <c r="AS316" s="49"/>
      <c r="AT316" s="56">
        <v>314</v>
      </c>
      <c r="AU316" s="52">
        <f>COUNTIFS('1 TRIM'!$A$8:$A$15000,AT316,'1 TRIM'!$L$8:$L$15000,"Campo")</f>
        <v>0</v>
      </c>
      <c r="AV316" s="52">
        <f>COUNTIFS('1 TRIM'!$A$8:$A$15000,AT316,'1 TRIM'!$L$8:$L$15000,"Oficina")</f>
        <v>0</v>
      </c>
      <c r="AW316" s="52">
        <f>COUNTIFS('1 TRIM'!$A$8:$A$15000,AT316,'1 TRIM'!$L$8:$L$15000,"Virtual")</f>
        <v>0</v>
      </c>
      <c r="AX316" s="52">
        <f>COUNTIFS('2 TRIM'!$A$8:$A$15000,AT316,'2 TRIM'!$L$8:$L$15000,"Campo")</f>
        <v>84</v>
      </c>
      <c r="AY316" s="52">
        <f>COUNTIFS('2 TRIM'!$A$8:$A$15000,AT316,'2 TRIM'!$L$8:$L$15000,"Oficina")</f>
        <v>0</v>
      </c>
      <c r="AZ316" s="52">
        <f>COUNTIFS('2 TRIM'!$A$8:$A$15000,AT316,'2 TRIM'!$L$8:$L$15000,"Virtual")</f>
        <v>0</v>
      </c>
      <c r="BA316" s="52">
        <f>COUNTIFS('3 TRIM'!$A$8:$A$5481,AT316,'3 TRIM'!$L$8:$L$5481,"Campo")</f>
        <v>44</v>
      </c>
      <c r="BB316" s="52">
        <f>COUNTIFS('3 TRIM'!$A$8:$A$5481,AT316,'3 TRIM'!$L$8:$L$5481,"Oficina")</f>
        <v>0</v>
      </c>
      <c r="BC316" s="52">
        <f>COUNTIFS('3 TRIM'!$A$8:$A$5481,AT316,'3 TRIM'!$L$8:$L$5481,"Virtual")</f>
        <v>0</v>
      </c>
      <c r="BD316" s="50">
        <f>COUNTIFS('4 TRIM'!$A$8:$A$5161,X316,'4 TRIM'!$I$8:$I$5161,"Campo")</f>
        <v>0</v>
      </c>
      <c r="BE316" s="52">
        <f>COUNTIFS('4 TRIM'!$A$8:$A$5161,AT316,'4 TRIM'!$I$8:$I$5161,"Oficina")</f>
        <v>0</v>
      </c>
      <c r="BF316" s="52">
        <f>COUNTIFS('4 TRIM'!$A$8:$A$5161,AT316,'4 TRIM'!$I$8:$I$5161,"Virtual")</f>
        <v>0</v>
      </c>
      <c r="BG316" s="51">
        <f t="shared" si="97"/>
        <v>128</v>
      </c>
      <c r="BH316" s="49"/>
      <c r="BI316" s="56">
        <v>314</v>
      </c>
      <c r="BJ316" s="52">
        <f>SUMIFS('1 TRIM'!M$8:M$14507,'1 TRIM'!A$8:A$14507,FORMULAS!BI316)</f>
        <v>0</v>
      </c>
      <c r="BK316" s="52">
        <f>SUMIFS('2 TRIM'!M$8:M$6930,'2 TRIM'!A$8:A$6930,FORMULAS!BI316)</f>
        <v>33</v>
      </c>
      <c r="BL316" s="52">
        <f>SUMIFS('3 TRIM'!M$8:M$5481,'3 TRIM'!A$8:A$5481,FORMULAS!BK316)</f>
        <v>4</v>
      </c>
      <c r="BM316" s="52">
        <f>SUMIFS('4 TRIM'!M$8:M$5161,'4 TRIM'!A$8:A$5161,FORMULAS!BL316)</f>
        <v>0</v>
      </c>
      <c r="BN316" s="52">
        <f>SUMIFS('1 TRIM'!Q$8:Q$5507,'1 TRIM'!E$8:E$5507,FORMULAS!BM316)</f>
        <v>0</v>
      </c>
      <c r="BO316" s="49"/>
      <c r="BQ316" s="61"/>
      <c r="BR316" s="49"/>
      <c r="BS316" s="49"/>
      <c r="BT316" s="49"/>
      <c r="BU316" s="49"/>
      <c r="BV316" s="49"/>
      <c r="BW316" s="49"/>
      <c r="BX316" s="49"/>
      <c r="BY316" s="49"/>
      <c r="BZ316" s="49"/>
    </row>
    <row r="317" spans="1:78" x14ac:dyDescent="0.25">
      <c r="A317" s="56">
        <v>315</v>
      </c>
      <c r="B317" s="57">
        <f>+PLAN!I325</f>
        <v>0</v>
      </c>
      <c r="C317" s="38">
        <f t="shared" si="76"/>
        <v>0</v>
      </c>
      <c r="D317" s="39" t="e">
        <f t="shared" si="77"/>
        <v>#DIV/0!</v>
      </c>
      <c r="E317" s="58">
        <f>+PLAN!J325</f>
        <v>5</v>
      </c>
      <c r="F317" s="41">
        <f t="shared" si="78"/>
        <v>5</v>
      </c>
      <c r="G317" s="41">
        <f t="shared" si="79"/>
        <v>1</v>
      </c>
      <c r="H317" s="148">
        <f t="shared" si="80"/>
        <v>5</v>
      </c>
      <c r="I317" s="148">
        <f t="shared" si="81"/>
        <v>5</v>
      </c>
      <c r="J317" s="147">
        <f t="shared" si="82"/>
        <v>1</v>
      </c>
      <c r="K317" s="59">
        <f>+PLAN!K325</f>
        <v>5</v>
      </c>
      <c r="L317" s="44">
        <f t="shared" si="83"/>
        <v>5</v>
      </c>
      <c r="M317" s="45">
        <f t="shared" si="84"/>
        <v>1</v>
      </c>
      <c r="N317" s="46">
        <f>+PLAN!L325</f>
        <v>5</v>
      </c>
      <c r="O317" s="47">
        <f>COUNTIF('4 TRIM'!$A$8:$A$5161,A317)</f>
        <v>0</v>
      </c>
      <c r="P317" s="48">
        <f t="shared" si="85"/>
        <v>0</v>
      </c>
      <c r="Q317" s="148">
        <f t="shared" si="86"/>
        <v>10</v>
      </c>
      <c r="R317" s="148">
        <f t="shared" si="87"/>
        <v>5</v>
      </c>
      <c r="S317" s="147">
        <f t="shared" si="88"/>
        <v>0.5</v>
      </c>
      <c r="T317" s="149">
        <f t="shared" si="89"/>
        <v>10</v>
      </c>
      <c r="U317" s="149">
        <f>+PLAN!M325</f>
        <v>15</v>
      </c>
      <c r="V317" s="150">
        <f t="shared" si="90"/>
        <v>0.66666666666666663</v>
      </c>
      <c r="W317" s="49"/>
      <c r="X317" s="56">
        <v>315</v>
      </c>
      <c r="Y317" s="50">
        <f>COUNTIFS('1 TRIM'!$A$8:$A$10507,X317,'1 TRIM'!$J$8:$J$10507,"Programada")</f>
        <v>0</v>
      </c>
      <c r="Z317" s="50">
        <f>COUNTIFS('1 TRIM'!$A$8:$A$10507,X317,'1 TRIM'!$J$8:$J$10507,"Demanda")</f>
        <v>0</v>
      </c>
      <c r="AA317" s="50">
        <f>COUNTIFS('2 TRIM'!$A$8:$A$15000,X317,'2 TRIM'!$J$8:$J$15000,"Programada")</f>
        <v>5</v>
      </c>
      <c r="AB317" s="50">
        <f>COUNTIFS('2 TRIM'!$A$8:$A$15000,X317,'2 TRIM'!$J$8:$J$15000,"Demanda")</f>
        <v>0</v>
      </c>
      <c r="AC317" s="50">
        <f>COUNTIFS('3 TRIM'!$A$8:$A$20000,X317,'3 TRIM'!$J$8:$J$20000,"Programada")</f>
        <v>5</v>
      </c>
      <c r="AD317" s="50">
        <f>COUNTIFS('3 TRIM'!$A$8:$A$20000,X317,'3 TRIM'!$J$8:$J$20000,"Demanda")</f>
        <v>0</v>
      </c>
      <c r="AE317" s="50">
        <f>COUNTIFS('4 TRIM'!$A$8:$A$10161,X317,'4 TRIM'!$G$8:$G$10161,"Programada")</f>
        <v>0</v>
      </c>
      <c r="AF317" s="50">
        <f>COUNTIFS('4 TRIM'!$A$8:$A$10161,X317,'4 TRIM'!$G$8:$G$10161,"Demanda")</f>
        <v>0</v>
      </c>
      <c r="AG317" s="51">
        <f t="shared" si="75"/>
        <v>10</v>
      </c>
      <c r="AH317" s="49"/>
      <c r="AI317" s="56">
        <v>315</v>
      </c>
      <c r="AJ317" s="50">
        <f>COUNTIFS('1 TRIM'!$A$8:$A$15000,AI317,'1 TRIM'!$K$8:$K$15000,"Interno")</f>
        <v>0</v>
      </c>
      <c r="AK317" s="50">
        <f>COUNTIFS('1 TRIM'!$A$8:$A$15000,AI317,'1 TRIM'!$K$8:$K$15000,"Externo")</f>
        <v>0</v>
      </c>
      <c r="AL317" s="50">
        <f>COUNTIFS('2 TRIM'!$A$8:$A$15000,AI317,'2 TRIM'!$K$8:$K$15000,"Interno")</f>
        <v>0</v>
      </c>
      <c r="AM317" s="50">
        <f>COUNTIFS('2 TRIM'!$A$8:$A$15000,AI317,'2 TRIM'!$K$8:$K$15000,"Externo")</f>
        <v>5</v>
      </c>
      <c r="AN317" s="50">
        <f>COUNTIFS('3 TRIM'!A$8:A$5481,AI317,'3 TRIM'!K$8:K$5481,"Interno")</f>
        <v>0</v>
      </c>
      <c r="AO317" s="50">
        <f>COUNTIFS('3 TRIM'!A$8:A$5481,AI317,'3 TRIM'!K$8:K$5481,"Externo")</f>
        <v>5</v>
      </c>
      <c r="AP317" s="50">
        <f>COUNTIFS('4 TRIM'!A$8:A$5161,AI317,'4 TRIM'!H$8:H$5161,"Interno")</f>
        <v>0</v>
      </c>
      <c r="AQ317" s="50">
        <f>COUNTIFS('4 TRIM'!A$8:A$5161,AI317,'4 TRIM'!H$8:H$5161,"Externo")</f>
        <v>0</v>
      </c>
      <c r="AR317" s="51">
        <f t="shared" si="98"/>
        <v>10</v>
      </c>
      <c r="AS317" s="49"/>
      <c r="AT317" s="56">
        <v>315</v>
      </c>
      <c r="AU317" s="52">
        <f>COUNTIFS('1 TRIM'!$A$8:$A$15000,AT317,'1 TRIM'!$L$8:$L$15000,"Campo")</f>
        <v>0</v>
      </c>
      <c r="AV317" s="52">
        <f>COUNTIFS('1 TRIM'!$A$8:$A$15000,AT317,'1 TRIM'!$L$8:$L$15000,"Oficina")</f>
        <v>0</v>
      </c>
      <c r="AW317" s="52">
        <f>COUNTIFS('1 TRIM'!$A$8:$A$15000,AT317,'1 TRIM'!$L$8:$L$15000,"Virtual")</f>
        <v>0</v>
      </c>
      <c r="AX317" s="52">
        <f>COUNTIFS('2 TRIM'!$A$8:$A$15000,AT317,'2 TRIM'!$L$8:$L$15000,"Campo")</f>
        <v>5</v>
      </c>
      <c r="AY317" s="52">
        <f>COUNTIFS('2 TRIM'!$A$8:$A$15000,AT317,'2 TRIM'!$L$8:$L$15000,"Oficina")</f>
        <v>0</v>
      </c>
      <c r="AZ317" s="52">
        <f>COUNTIFS('2 TRIM'!$A$8:$A$15000,AT317,'2 TRIM'!$L$8:$L$15000,"Virtual")</f>
        <v>0</v>
      </c>
      <c r="BA317" s="52">
        <f>COUNTIFS('3 TRIM'!$A$8:$A$5481,AT317,'3 TRIM'!$L$8:$L$5481,"Campo")</f>
        <v>5</v>
      </c>
      <c r="BB317" s="52">
        <f>COUNTIFS('3 TRIM'!$A$8:$A$5481,AT317,'3 TRIM'!$L$8:$L$5481,"Oficina")</f>
        <v>0</v>
      </c>
      <c r="BC317" s="52">
        <f>COUNTIFS('3 TRIM'!$A$8:$A$5481,AT317,'3 TRIM'!$L$8:$L$5481,"Virtual")</f>
        <v>0</v>
      </c>
      <c r="BD317" s="50">
        <f>COUNTIFS('4 TRIM'!$A$8:$A$5161,X317,'4 TRIM'!$I$8:$I$5161,"Campo")</f>
        <v>0</v>
      </c>
      <c r="BE317" s="52">
        <f>COUNTIFS('4 TRIM'!$A$8:$A$5161,AT317,'4 TRIM'!$I$8:$I$5161,"Oficina")</f>
        <v>0</v>
      </c>
      <c r="BF317" s="52">
        <f>COUNTIFS('4 TRIM'!$A$8:$A$5161,AT317,'4 TRIM'!$I$8:$I$5161,"Virtual")</f>
        <v>0</v>
      </c>
      <c r="BG317" s="51">
        <f t="shared" si="97"/>
        <v>10</v>
      </c>
      <c r="BH317" s="49"/>
      <c r="BI317" s="56">
        <v>315</v>
      </c>
      <c r="BJ317" s="52">
        <f>SUMIFS('1 TRIM'!M$8:M$14507,'1 TRIM'!A$8:A$14507,FORMULAS!BI317)</f>
        <v>0</v>
      </c>
      <c r="BK317" s="52">
        <f>SUMIFS('2 TRIM'!M$8:M$6930,'2 TRIM'!A$8:A$6930,FORMULAS!BI317)</f>
        <v>1</v>
      </c>
      <c r="BL317" s="52">
        <f>SUMIFS('3 TRIM'!M$8:M$5481,'3 TRIM'!A$8:A$5481,FORMULAS!BK317)</f>
        <v>235</v>
      </c>
      <c r="BM317" s="52">
        <f>SUMIFS('4 TRIM'!M$8:M$5161,'4 TRIM'!A$8:A$5161,FORMULAS!BL317)</f>
        <v>0</v>
      </c>
      <c r="BN317" s="52">
        <f>SUMIFS('1 TRIM'!Q$8:Q$5507,'1 TRIM'!E$8:E$5507,FORMULAS!BM317)</f>
        <v>0</v>
      </c>
      <c r="BO317" s="49"/>
      <c r="BQ317" s="61"/>
      <c r="BR317" s="49"/>
      <c r="BS317" s="49"/>
      <c r="BT317" s="49"/>
      <c r="BU317" s="49"/>
      <c r="BV317" s="49"/>
      <c r="BW317" s="49"/>
      <c r="BX317" s="49"/>
      <c r="BY317" s="49"/>
      <c r="BZ317" s="49"/>
    </row>
    <row r="318" spans="1:78" x14ac:dyDescent="0.25">
      <c r="A318" s="56">
        <v>316</v>
      </c>
      <c r="B318" s="57">
        <f>+PLAN!I326</f>
        <v>0</v>
      </c>
      <c r="C318" s="38">
        <f t="shared" si="76"/>
        <v>0</v>
      </c>
      <c r="D318" s="39" t="e">
        <f t="shared" si="77"/>
        <v>#DIV/0!</v>
      </c>
      <c r="E318" s="58">
        <f>+PLAN!J326</f>
        <v>4</v>
      </c>
      <c r="F318" s="41">
        <f t="shared" si="78"/>
        <v>6</v>
      </c>
      <c r="G318" s="41">
        <f t="shared" si="79"/>
        <v>1.5</v>
      </c>
      <c r="H318" s="148">
        <f t="shared" si="80"/>
        <v>4</v>
      </c>
      <c r="I318" s="148">
        <f t="shared" si="81"/>
        <v>6</v>
      </c>
      <c r="J318" s="147">
        <f t="shared" si="82"/>
        <v>1.5</v>
      </c>
      <c r="K318" s="59">
        <f>+PLAN!K326</f>
        <v>4</v>
      </c>
      <c r="L318" s="44">
        <f t="shared" si="83"/>
        <v>4</v>
      </c>
      <c r="M318" s="45">
        <f t="shared" si="84"/>
        <v>1</v>
      </c>
      <c r="N318" s="46">
        <f>+PLAN!L326</f>
        <v>4</v>
      </c>
      <c r="O318" s="47">
        <f>COUNTIF('4 TRIM'!$A$8:$A$5161,A318)</f>
        <v>0</v>
      </c>
      <c r="P318" s="48">
        <f t="shared" si="85"/>
        <v>0</v>
      </c>
      <c r="Q318" s="148">
        <f t="shared" si="86"/>
        <v>8</v>
      </c>
      <c r="R318" s="148">
        <f t="shared" si="87"/>
        <v>4</v>
      </c>
      <c r="S318" s="147">
        <f t="shared" si="88"/>
        <v>0.5</v>
      </c>
      <c r="T318" s="149">
        <f t="shared" si="89"/>
        <v>10</v>
      </c>
      <c r="U318" s="149">
        <f>+PLAN!M326</f>
        <v>12</v>
      </c>
      <c r="V318" s="150">
        <f t="shared" si="90"/>
        <v>0.83333333333333337</v>
      </c>
      <c r="W318" s="49"/>
      <c r="X318" s="56">
        <v>316</v>
      </c>
      <c r="Y318" s="50">
        <f>COUNTIFS('1 TRIM'!$A$8:$A$10507,X318,'1 TRIM'!$J$8:$J$10507,"Programada")</f>
        <v>0</v>
      </c>
      <c r="Z318" s="50">
        <f>COUNTIFS('1 TRIM'!$A$8:$A$10507,X318,'1 TRIM'!$J$8:$J$10507,"Demanda")</f>
        <v>0</v>
      </c>
      <c r="AA318" s="50">
        <f>COUNTIFS('2 TRIM'!$A$8:$A$15000,X318,'2 TRIM'!$J$8:$J$15000,"Programada")</f>
        <v>6</v>
      </c>
      <c r="AB318" s="50">
        <f>COUNTIFS('2 TRIM'!$A$8:$A$15000,X318,'2 TRIM'!$J$8:$J$15000,"Demanda")</f>
        <v>0</v>
      </c>
      <c r="AC318" s="50">
        <f>COUNTIFS('3 TRIM'!$A$8:$A$20000,X318,'3 TRIM'!$J$8:$J$20000,"Programada")</f>
        <v>4</v>
      </c>
      <c r="AD318" s="50">
        <f>COUNTIFS('3 TRIM'!$A$8:$A$20000,X318,'3 TRIM'!$J$8:$J$20000,"Demanda")</f>
        <v>0</v>
      </c>
      <c r="AE318" s="50">
        <f>COUNTIFS('4 TRIM'!$A$8:$A$10161,X318,'4 TRIM'!$G$8:$G$10161,"Programada")</f>
        <v>0</v>
      </c>
      <c r="AF318" s="50">
        <f>COUNTIFS('4 TRIM'!$A$8:$A$10161,X318,'4 TRIM'!$G$8:$G$10161,"Demanda")</f>
        <v>0</v>
      </c>
      <c r="AG318" s="51">
        <f t="shared" si="75"/>
        <v>10</v>
      </c>
      <c r="AH318" s="49"/>
      <c r="AI318" s="56">
        <v>316</v>
      </c>
      <c r="AJ318" s="50">
        <f>COUNTIFS('1 TRIM'!$A$8:$A$15000,AI318,'1 TRIM'!$K$8:$K$15000,"Interno")</f>
        <v>0</v>
      </c>
      <c r="AK318" s="50">
        <f>COUNTIFS('1 TRIM'!$A$8:$A$15000,AI318,'1 TRIM'!$K$8:$K$15000,"Externo")</f>
        <v>0</v>
      </c>
      <c r="AL318" s="50">
        <f>COUNTIFS('2 TRIM'!$A$8:$A$15000,AI318,'2 TRIM'!$K$8:$K$15000,"Interno")</f>
        <v>0</v>
      </c>
      <c r="AM318" s="50">
        <f>COUNTIFS('2 TRIM'!$A$8:$A$15000,AI318,'2 TRIM'!$K$8:$K$15000,"Externo")</f>
        <v>6</v>
      </c>
      <c r="AN318" s="50">
        <f>COUNTIFS('3 TRIM'!A$8:A$5481,AI318,'3 TRIM'!K$8:K$5481,"Interno")</f>
        <v>0</v>
      </c>
      <c r="AO318" s="50">
        <f>COUNTIFS('3 TRIM'!A$8:A$5481,AI318,'3 TRIM'!K$8:K$5481,"Externo")</f>
        <v>4</v>
      </c>
      <c r="AP318" s="50">
        <f>COUNTIFS('4 TRIM'!A$8:A$5161,AI318,'4 TRIM'!H$8:H$5161,"Interno")</f>
        <v>0</v>
      </c>
      <c r="AQ318" s="50">
        <f>COUNTIFS('4 TRIM'!A$8:A$5161,AI318,'4 TRIM'!H$8:H$5161,"Externo")</f>
        <v>0</v>
      </c>
      <c r="AR318" s="51">
        <f t="shared" si="98"/>
        <v>10</v>
      </c>
      <c r="AS318" s="49"/>
      <c r="AT318" s="56">
        <v>316</v>
      </c>
      <c r="AU318" s="52">
        <f>COUNTIFS('1 TRIM'!$A$8:$A$15000,AT318,'1 TRIM'!$L$8:$L$15000,"Campo")</f>
        <v>0</v>
      </c>
      <c r="AV318" s="52">
        <f>COUNTIFS('1 TRIM'!$A$8:$A$15000,AT318,'1 TRIM'!$L$8:$L$15000,"Oficina")</f>
        <v>0</v>
      </c>
      <c r="AW318" s="52">
        <f>COUNTIFS('1 TRIM'!$A$8:$A$15000,AT318,'1 TRIM'!$L$8:$L$15000,"Virtual")</f>
        <v>0</v>
      </c>
      <c r="AX318" s="52">
        <f>COUNTIFS('2 TRIM'!$A$8:$A$15000,AT318,'2 TRIM'!$L$8:$L$15000,"Campo")</f>
        <v>6</v>
      </c>
      <c r="AY318" s="52">
        <f>COUNTIFS('2 TRIM'!$A$8:$A$15000,AT318,'2 TRIM'!$L$8:$L$15000,"Oficina")</f>
        <v>0</v>
      </c>
      <c r="AZ318" s="52">
        <f>COUNTIFS('2 TRIM'!$A$8:$A$15000,AT318,'2 TRIM'!$L$8:$L$15000,"Virtual")</f>
        <v>0</v>
      </c>
      <c r="BA318" s="52">
        <f>COUNTIFS('3 TRIM'!$A$8:$A$5481,AT318,'3 TRIM'!$L$8:$L$5481,"Campo")</f>
        <v>4</v>
      </c>
      <c r="BB318" s="52">
        <f>COUNTIFS('3 TRIM'!$A$8:$A$5481,AT318,'3 TRIM'!$L$8:$L$5481,"Oficina")</f>
        <v>0</v>
      </c>
      <c r="BC318" s="52">
        <f>COUNTIFS('3 TRIM'!$A$8:$A$5481,AT318,'3 TRIM'!$L$8:$L$5481,"Virtual")</f>
        <v>0</v>
      </c>
      <c r="BD318" s="50">
        <f>COUNTIFS('4 TRIM'!$A$8:$A$5161,X318,'4 TRIM'!$I$8:$I$5161,"Campo")</f>
        <v>0</v>
      </c>
      <c r="BE318" s="52">
        <f>COUNTIFS('4 TRIM'!$A$8:$A$5161,AT318,'4 TRIM'!$I$8:$I$5161,"Oficina")</f>
        <v>0</v>
      </c>
      <c r="BF318" s="52">
        <f>COUNTIFS('4 TRIM'!$A$8:$A$5161,AT318,'4 TRIM'!$I$8:$I$5161,"Virtual")</f>
        <v>0</v>
      </c>
      <c r="BG318" s="51">
        <f t="shared" si="97"/>
        <v>10</v>
      </c>
      <c r="BH318" s="49"/>
      <c r="BI318" s="56">
        <v>316</v>
      </c>
      <c r="BJ318" s="52">
        <f>SUMIFS('1 TRIM'!M$8:M$14507,'1 TRIM'!A$8:A$14507,FORMULAS!BI318)</f>
        <v>0</v>
      </c>
      <c r="BK318" s="52">
        <f>SUMIFS('2 TRIM'!M$8:M$6930,'2 TRIM'!A$8:A$6930,FORMULAS!BI318)</f>
        <v>131</v>
      </c>
      <c r="BL318" s="52">
        <f>SUMIFS('3 TRIM'!M$8:M$5481,'3 TRIM'!A$8:A$5481,FORMULAS!BK318)</f>
        <v>0</v>
      </c>
      <c r="BM318" s="52">
        <f>SUMIFS('4 TRIM'!M$8:M$5161,'4 TRIM'!A$8:A$5161,FORMULAS!BL318)</f>
        <v>0</v>
      </c>
      <c r="BN318" s="52">
        <f>SUMIFS('1 TRIM'!Q$8:Q$5507,'1 TRIM'!E$8:E$5507,FORMULAS!BM318)</f>
        <v>0</v>
      </c>
      <c r="BO318" s="49"/>
      <c r="BQ318" s="61"/>
      <c r="BR318" s="49"/>
      <c r="BS318" s="49"/>
      <c r="BT318" s="49"/>
      <c r="BU318" s="49"/>
      <c r="BV318" s="49"/>
      <c r="BW318" s="49"/>
      <c r="BX318" s="49"/>
      <c r="BY318" s="49"/>
      <c r="BZ318" s="49"/>
    </row>
    <row r="319" spans="1:78" x14ac:dyDescent="0.25">
      <c r="A319" s="56">
        <v>317</v>
      </c>
      <c r="B319" s="57">
        <f>+PLAN!I327</f>
        <v>0</v>
      </c>
      <c r="C319" s="38">
        <f t="shared" si="76"/>
        <v>0</v>
      </c>
      <c r="D319" s="39" t="e">
        <f t="shared" ref="D319" si="99">+C319/B319</f>
        <v>#DIV/0!</v>
      </c>
      <c r="E319" s="58">
        <f>+PLAN!J327</f>
        <v>2</v>
      </c>
      <c r="F319" s="41">
        <f t="shared" si="78"/>
        <v>2</v>
      </c>
      <c r="G319" s="41">
        <f t="shared" ref="G319" si="100">+F319/E319</f>
        <v>1</v>
      </c>
      <c r="H319" s="148">
        <f t="shared" si="80"/>
        <v>2</v>
      </c>
      <c r="I319" s="148">
        <f t="shared" si="81"/>
        <v>2</v>
      </c>
      <c r="J319" s="147">
        <f t="shared" si="82"/>
        <v>1</v>
      </c>
      <c r="K319" s="59">
        <f>+PLAN!K327</f>
        <v>0</v>
      </c>
      <c r="L319" s="44">
        <f t="shared" si="83"/>
        <v>0</v>
      </c>
      <c r="M319" s="45" t="e">
        <f t="shared" ref="M319" si="101">+L319/K319</f>
        <v>#DIV/0!</v>
      </c>
      <c r="N319" s="46">
        <f>+PLAN!L327</f>
        <v>0</v>
      </c>
      <c r="O319" s="47">
        <f>COUNTIF('4 TRIM'!$A$8:$A$5161,A319)</f>
        <v>0</v>
      </c>
      <c r="P319" s="48" t="e">
        <f t="shared" ref="P319" si="102">+O319/N319</f>
        <v>#DIV/0!</v>
      </c>
      <c r="Q319" s="148">
        <f t="shared" si="86"/>
        <v>0</v>
      </c>
      <c r="R319" s="148">
        <f t="shared" si="87"/>
        <v>0</v>
      </c>
      <c r="S319" s="147" t="e">
        <f t="shared" si="88"/>
        <v>#DIV/0!</v>
      </c>
      <c r="T319" s="149">
        <f t="shared" ref="T319" si="103">+C319+F319+L319+O319</f>
        <v>2</v>
      </c>
      <c r="U319" s="149">
        <f>+PLAN!M327</f>
        <v>2</v>
      </c>
      <c r="V319" s="150">
        <f t="shared" ref="V319" si="104">T319/U319</f>
        <v>1</v>
      </c>
      <c r="W319" s="49"/>
      <c r="X319" s="56">
        <v>317</v>
      </c>
      <c r="Y319" s="50">
        <f>COUNTIFS('1 TRIM'!$A$8:$A$10507,X319,'1 TRIM'!$J$8:$J$10507,"Programada")</f>
        <v>0</v>
      </c>
      <c r="Z319" s="50">
        <f>COUNTIFS('1 TRIM'!$A$8:$A$10507,X319,'1 TRIM'!$J$8:$J$10507,"Demanda")</f>
        <v>0</v>
      </c>
      <c r="AA319" s="50">
        <f>COUNTIFS('2 TRIM'!$A$8:$A$15000,X319,'2 TRIM'!$J$8:$J$15000,"Programada")</f>
        <v>2</v>
      </c>
      <c r="AB319" s="50">
        <f>COUNTIFS('2 TRIM'!$A$8:$A$15000,X319,'2 TRIM'!$J$8:$J$15000,"Demanda")</f>
        <v>0</v>
      </c>
      <c r="AC319" s="50">
        <f>COUNTIFS('3 TRIM'!$A$8:$A$20000,X319,'3 TRIM'!$J$8:$J$20000,"Programada")</f>
        <v>0</v>
      </c>
      <c r="AD319" s="50">
        <f>COUNTIFS('3 TRIM'!$A$8:$A$20000,X319,'3 TRIM'!$J$8:$J$20000,"Demanda")</f>
        <v>0</v>
      </c>
      <c r="AE319" s="50">
        <f>COUNTIFS('4 TRIM'!$A$8:$A$10161,X319,'4 TRIM'!$G$8:$G$10161,"Programada")</f>
        <v>0</v>
      </c>
      <c r="AF319" s="50">
        <f>COUNTIFS('4 TRIM'!$A$8:$A$10161,X319,'4 TRIM'!$G$8:$G$10161,"Demanda")</f>
        <v>0</v>
      </c>
      <c r="AG319" s="51">
        <f t="shared" si="75"/>
        <v>2</v>
      </c>
      <c r="AH319" s="49"/>
      <c r="AI319" s="56">
        <v>317</v>
      </c>
      <c r="AJ319" s="50">
        <f>COUNTIFS('1 TRIM'!$A$8:$A$15000,AI319,'1 TRIM'!$K$8:$K$15000,"Interno")</f>
        <v>0</v>
      </c>
      <c r="AK319" s="50">
        <f>COUNTIFS('1 TRIM'!$A$8:$A$15000,AI319,'1 TRIM'!$K$8:$K$15000,"Externo")</f>
        <v>0</v>
      </c>
      <c r="AL319" s="50">
        <f>COUNTIFS('2 TRIM'!$A$8:$A$15000,AI319,'2 TRIM'!$K$8:$K$15000,"Interno")</f>
        <v>0</v>
      </c>
      <c r="AM319" s="50">
        <f>COUNTIFS('2 TRIM'!$A$8:$A$15000,AI319,'2 TRIM'!$K$8:$K$15000,"Externo")</f>
        <v>2</v>
      </c>
      <c r="AN319" s="50">
        <f>COUNTIFS('3 TRIM'!A$8:A$5481,AI319,'3 TRIM'!K$8:K$5481,"Interno")</f>
        <v>0</v>
      </c>
      <c r="AO319" s="50">
        <f>COUNTIFS('3 TRIM'!A$8:A$5481,AI319,'3 TRIM'!K$8:K$5481,"Externo")</f>
        <v>0</v>
      </c>
      <c r="AP319" s="50">
        <f>COUNTIFS('4 TRIM'!A$8:A$5161,AI319,'4 TRIM'!H$8:H$5161,"Interno")</f>
        <v>0</v>
      </c>
      <c r="AQ319" s="50">
        <f>COUNTIFS('4 TRIM'!A$8:A$5161,AI319,'4 TRIM'!H$8:H$5161,"Externo")</f>
        <v>0</v>
      </c>
      <c r="AR319" s="51">
        <f t="shared" ref="AR319" si="105">SUM(AJ319:AQ319)</f>
        <v>2</v>
      </c>
      <c r="AS319" s="49"/>
      <c r="AT319" s="56">
        <v>317</v>
      </c>
      <c r="AU319" s="52">
        <f>COUNTIFS('1 TRIM'!$A$8:$A$15000,AT319,'1 TRIM'!$L$8:$L$15000,"Campo")</f>
        <v>0</v>
      </c>
      <c r="AV319" s="52">
        <f>COUNTIFS('1 TRIM'!$A$8:$A$15000,AT319,'1 TRIM'!$L$8:$L$15000,"Oficina")</f>
        <v>0</v>
      </c>
      <c r="AW319" s="52">
        <f>COUNTIFS('1 TRIM'!$A$8:$A$15000,AT319,'1 TRIM'!$L$8:$L$15000,"Virtual")</f>
        <v>0</v>
      </c>
      <c r="AX319" s="52">
        <f>COUNTIFS('2 TRIM'!$A$8:$A$15000,AT319,'2 TRIM'!$L$8:$L$15000,"Campo")</f>
        <v>2</v>
      </c>
      <c r="AY319" s="52">
        <f>COUNTIFS('2 TRIM'!$A$8:$A$15000,AT319,'2 TRIM'!$L$8:$L$15000,"Oficina")</f>
        <v>0</v>
      </c>
      <c r="AZ319" s="52">
        <f>COUNTIFS('2 TRIM'!$A$8:$A$15000,AT319,'2 TRIM'!$L$8:$L$15000,"Virtual")</f>
        <v>0</v>
      </c>
      <c r="BA319" s="52">
        <f>COUNTIFS('3 TRIM'!$A$8:$A$5481,AT319,'3 TRIM'!$L$8:$L$5481,"Campo")</f>
        <v>0</v>
      </c>
      <c r="BB319" s="52">
        <f>COUNTIFS('3 TRIM'!$A$8:$A$5481,AT319,'3 TRIM'!$L$8:$L$5481,"Oficina")</f>
        <v>0</v>
      </c>
      <c r="BC319" s="52">
        <f>COUNTIFS('3 TRIM'!$A$8:$A$5481,AT319,'3 TRIM'!$L$8:$L$5481,"Virtual")</f>
        <v>0</v>
      </c>
      <c r="BD319" s="50">
        <f>COUNTIFS('4 TRIM'!$A$8:$A$5161,X319,'4 TRIM'!$I$8:$I$5161,"Campo")</f>
        <v>0</v>
      </c>
      <c r="BE319" s="52">
        <f>COUNTIFS('4 TRIM'!$A$8:$A$5161,AT319,'4 TRIM'!$I$8:$I$5161,"Oficina")</f>
        <v>0</v>
      </c>
      <c r="BF319" s="52">
        <f>COUNTIFS('4 TRIM'!$A$8:$A$5161,AT319,'4 TRIM'!$I$8:$I$5161,"Virtual")</f>
        <v>0</v>
      </c>
      <c r="BG319" s="51">
        <f t="shared" ref="BG319:BG335" si="106">SUM(AU319:BF319)</f>
        <v>2</v>
      </c>
      <c r="BH319" s="49"/>
      <c r="BI319" s="56">
        <v>317</v>
      </c>
      <c r="BJ319" s="52">
        <f>SUMIFS('1 TRIM'!M$8:M$14507,'1 TRIM'!A$8:A$14507,FORMULAS!BI319)</f>
        <v>0</v>
      </c>
      <c r="BK319" s="52">
        <f>SUMIFS('2 TRIM'!M$8:M$6930,'2 TRIM'!A$8:A$6930,FORMULAS!BI319)</f>
        <v>0</v>
      </c>
      <c r="BL319" s="52">
        <f>SUMIFS('3 TRIM'!M$8:M$5481,'3 TRIM'!A$8:A$5481,FORMULAS!BK319)</f>
        <v>0</v>
      </c>
      <c r="BM319" s="52">
        <f>SUMIFS('4 TRIM'!M$8:M$5161,'4 TRIM'!A$8:A$5161,FORMULAS!BL319)</f>
        <v>0</v>
      </c>
      <c r="BN319" s="52">
        <f>SUMIFS('1 TRIM'!Q$8:Q$5507,'1 TRIM'!E$8:E$5507,FORMULAS!BM319)</f>
        <v>0</v>
      </c>
      <c r="BO319" s="49"/>
      <c r="BQ319" s="61"/>
      <c r="BR319" s="49"/>
      <c r="BS319" s="49"/>
      <c r="BT319" s="49"/>
      <c r="BU319" s="49"/>
      <c r="BV319" s="49"/>
      <c r="BW319" s="49"/>
      <c r="BX319" s="49"/>
      <c r="BY319" s="49"/>
      <c r="BZ319" s="49"/>
    </row>
    <row r="320" spans="1:78" x14ac:dyDescent="0.25">
      <c r="A320" s="56">
        <v>318</v>
      </c>
      <c r="B320" s="57">
        <f>+PLAN!I328</f>
        <v>0</v>
      </c>
      <c r="C320" s="38">
        <f t="shared" si="76"/>
        <v>0</v>
      </c>
      <c r="D320" s="39" t="e">
        <f t="shared" ref="D320:D321" si="107">+C320/B320</f>
        <v>#DIV/0!</v>
      </c>
      <c r="E320" s="58">
        <f>+PLAN!J328</f>
        <v>0</v>
      </c>
      <c r="F320" s="41">
        <f t="shared" si="78"/>
        <v>0</v>
      </c>
      <c r="G320" s="41" t="e">
        <f t="shared" ref="G320:G321" si="108">+F320/E320</f>
        <v>#DIV/0!</v>
      </c>
      <c r="H320" s="148">
        <f t="shared" si="80"/>
        <v>0</v>
      </c>
      <c r="I320" s="148">
        <f t="shared" si="81"/>
        <v>0</v>
      </c>
      <c r="J320" s="147" t="e">
        <f t="shared" si="82"/>
        <v>#DIV/0!</v>
      </c>
      <c r="K320" s="59">
        <f>+PLAN!K328</f>
        <v>0</v>
      </c>
      <c r="L320" s="44">
        <f t="shared" si="83"/>
        <v>0</v>
      </c>
      <c r="M320" s="45" t="e">
        <f t="shared" ref="M320:M321" si="109">+L320/K320</f>
        <v>#DIV/0!</v>
      </c>
      <c r="N320" s="46">
        <f>+PLAN!L328</f>
        <v>0</v>
      </c>
      <c r="O320" s="47">
        <f>COUNTIF('4 TRIM'!$A$8:$A$5161,A320)</f>
        <v>0</v>
      </c>
      <c r="P320" s="48" t="e">
        <f t="shared" ref="P320:P321" si="110">+O320/N320</f>
        <v>#DIV/0!</v>
      </c>
      <c r="Q320" s="148">
        <f t="shared" si="86"/>
        <v>0</v>
      </c>
      <c r="R320" s="148">
        <f t="shared" si="87"/>
        <v>0</v>
      </c>
      <c r="S320" s="147" t="e">
        <f t="shared" si="88"/>
        <v>#DIV/0!</v>
      </c>
      <c r="T320" s="149">
        <f t="shared" ref="T320:T321" si="111">+C320+F320+L320+O320</f>
        <v>0</v>
      </c>
      <c r="U320" s="149">
        <f>+PLAN!M328</f>
        <v>0</v>
      </c>
      <c r="V320" s="150" t="e">
        <f t="shared" ref="V320:V321" si="112">T320/U320</f>
        <v>#DIV/0!</v>
      </c>
      <c r="W320" s="49"/>
      <c r="X320" s="56">
        <v>318</v>
      </c>
      <c r="Y320" s="50">
        <f>COUNTIFS('1 TRIM'!$A$8:$A$10507,X320,'1 TRIM'!$J$8:$J$10507,"Programada")</f>
        <v>0</v>
      </c>
      <c r="Z320" s="50">
        <f>COUNTIFS('1 TRIM'!$A$8:$A$10507,X320,'1 TRIM'!$J$8:$J$10507,"Demanda")</f>
        <v>0</v>
      </c>
      <c r="AA320" s="50">
        <f>COUNTIFS('2 TRIM'!$A$8:$A$15000,X320,'2 TRIM'!$J$8:$J$15000,"Programada")</f>
        <v>0</v>
      </c>
      <c r="AB320" s="50">
        <f>COUNTIFS('2 TRIM'!$A$8:$A$15000,X320,'2 TRIM'!$J$8:$J$15000,"Demanda")</f>
        <v>0</v>
      </c>
      <c r="AC320" s="50">
        <f>COUNTIFS('3 TRIM'!$A$8:$A$20000,X320,'3 TRIM'!$J$8:$J$20000,"Programada")</f>
        <v>0</v>
      </c>
      <c r="AD320" s="50">
        <f>COUNTIFS('3 TRIM'!$A$8:$A$20000,X320,'3 TRIM'!$J$8:$J$20000,"Demanda")</f>
        <v>2</v>
      </c>
      <c r="AE320" s="50">
        <f>COUNTIFS('4 TRIM'!$A$8:$A$10161,X320,'4 TRIM'!$G$8:$G$10161,"Programada")</f>
        <v>0</v>
      </c>
      <c r="AF320" s="50">
        <f>COUNTIFS('4 TRIM'!$A$8:$A$10161,X320,'4 TRIM'!$G$8:$G$10161,"Demanda")</f>
        <v>0</v>
      </c>
      <c r="AG320" s="51">
        <f t="shared" si="75"/>
        <v>2</v>
      </c>
      <c r="AH320" s="49"/>
      <c r="AI320" s="56">
        <v>318</v>
      </c>
      <c r="AJ320" s="50">
        <f>COUNTIFS('1 TRIM'!$A$8:$A$15000,AI320,'1 TRIM'!$K$8:$K$15000,"Interno")</f>
        <v>0</v>
      </c>
      <c r="AK320" s="50">
        <f>COUNTIFS('1 TRIM'!$A$8:$A$15000,AI320,'1 TRIM'!$K$8:$K$15000,"Externo")</f>
        <v>0</v>
      </c>
      <c r="AL320" s="50">
        <f>COUNTIFS('2 TRIM'!$A$8:$A$15000,AI320,'2 TRIM'!$K$8:$K$15000,"Interno")</f>
        <v>0</v>
      </c>
      <c r="AM320" s="50">
        <f>COUNTIFS('2 TRIM'!$A$8:$A$15000,AI320,'2 TRIM'!$K$8:$K$15000,"Externo")</f>
        <v>0</v>
      </c>
      <c r="AN320" s="50">
        <f>COUNTIFS('3 TRIM'!A$8:A$5481,AI320,'3 TRIM'!K$8:K$5481,"Interno")</f>
        <v>2</v>
      </c>
      <c r="AO320" s="50">
        <f>COUNTIFS('3 TRIM'!A$8:A$5481,AI320,'3 TRIM'!K$8:K$5481,"Externo")</f>
        <v>0</v>
      </c>
      <c r="AP320" s="50">
        <f>COUNTIFS('4 TRIM'!A$8:A$5161,AI320,'4 TRIM'!H$8:H$5161,"Interno")</f>
        <v>0</v>
      </c>
      <c r="AQ320" s="50">
        <f>COUNTIFS('4 TRIM'!A$8:A$5161,AI320,'4 TRIM'!H$8:H$5161,"Externo")</f>
        <v>0</v>
      </c>
      <c r="AR320" s="51">
        <f t="shared" ref="AR320:AR321" si="113">SUM(AJ320:AQ320)</f>
        <v>2</v>
      </c>
      <c r="AS320" s="49"/>
      <c r="AT320" s="56">
        <v>318</v>
      </c>
      <c r="AU320" s="52">
        <f>COUNTIFS('1 TRIM'!$A$8:$A$15000,AT320,'1 TRIM'!$L$8:$L$15000,"Campo")</f>
        <v>0</v>
      </c>
      <c r="AV320" s="52">
        <f>COUNTIFS('1 TRIM'!$A$8:$A$15000,AT320,'1 TRIM'!$L$8:$L$15000,"Oficina")</f>
        <v>0</v>
      </c>
      <c r="AW320" s="52">
        <f>COUNTIFS('1 TRIM'!$A$8:$A$15000,AT320,'1 TRIM'!$L$8:$L$15000,"Virtual")</f>
        <v>0</v>
      </c>
      <c r="AX320" s="52">
        <f>COUNTIFS('2 TRIM'!$A$8:$A$15000,AT320,'2 TRIM'!$L$8:$L$15000,"Campo")</f>
        <v>0</v>
      </c>
      <c r="AY320" s="52">
        <f>COUNTIFS('2 TRIM'!$A$8:$A$15000,AT320,'2 TRIM'!$L$8:$L$15000,"Oficina")</f>
        <v>0</v>
      </c>
      <c r="AZ320" s="52">
        <f>COUNTIFS('2 TRIM'!$A$8:$A$15000,AT320,'2 TRIM'!$L$8:$L$15000,"Virtual")</f>
        <v>0</v>
      </c>
      <c r="BA320" s="52">
        <f>COUNTIFS('3 TRIM'!$A$8:$A$5481,AT320,'3 TRIM'!$L$8:$L$5481,"Campo")</f>
        <v>0</v>
      </c>
      <c r="BB320" s="52">
        <f>COUNTIFS('3 TRIM'!$A$8:$A$5481,AT320,'3 TRIM'!$L$8:$L$5481,"Oficina")</f>
        <v>2</v>
      </c>
      <c r="BC320" s="52">
        <f>COUNTIFS('3 TRIM'!$A$8:$A$5481,AT320,'3 TRIM'!$L$8:$L$5481,"Virtual")</f>
        <v>0</v>
      </c>
      <c r="BD320" s="50">
        <f>COUNTIFS('4 TRIM'!$A$8:$A$5161,X320,'4 TRIM'!$I$8:$I$5161,"Campo")</f>
        <v>0</v>
      </c>
      <c r="BE320" s="52">
        <f>COUNTIFS('4 TRIM'!$A$8:$A$5161,AT320,'4 TRIM'!$I$8:$I$5161,"Oficina")</f>
        <v>0</v>
      </c>
      <c r="BF320" s="52">
        <f>COUNTIFS('4 TRIM'!$A$8:$A$5161,AT320,'4 TRIM'!$I$8:$I$5161,"Virtual")</f>
        <v>0</v>
      </c>
      <c r="BG320" s="51">
        <f t="shared" si="106"/>
        <v>2</v>
      </c>
      <c r="BH320" s="49"/>
      <c r="BI320" s="56">
        <v>318</v>
      </c>
      <c r="BJ320" s="52">
        <f>SUMIFS('1 TRIM'!M$8:M$14507,'1 TRIM'!A$8:A$14507,FORMULAS!BI320)</f>
        <v>0</v>
      </c>
      <c r="BK320" s="52">
        <f>SUMIFS('2 TRIM'!M$8:M$6930,'2 TRIM'!A$8:A$6930,FORMULAS!BI320)</f>
        <v>0</v>
      </c>
      <c r="BL320" s="52">
        <f>SUMIFS('3 TRIM'!M$8:M$5481,'3 TRIM'!A$8:A$5481,FORMULAS!BK320)</f>
        <v>0</v>
      </c>
      <c r="BM320" s="52">
        <f>SUMIFS('4 TRIM'!M$8:M$5161,'4 TRIM'!A$8:A$5161,FORMULAS!BL320)</f>
        <v>0</v>
      </c>
      <c r="BN320" s="52">
        <f>SUMIFS('1 TRIM'!Q$8:Q$5507,'1 TRIM'!E$8:E$5507,FORMULAS!BM320)</f>
        <v>0</v>
      </c>
      <c r="BO320" s="49"/>
      <c r="BQ320" s="61"/>
      <c r="BR320" s="49"/>
      <c r="BS320" s="49"/>
      <c r="BT320" s="49"/>
      <c r="BU320" s="49"/>
      <c r="BV320" s="49"/>
      <c r="BW320" s="49"/>
      <c r="BX320" s="49"/>
      <c r="BY320" s="49"/>
      <c r="BZ320" s="49"/>
    </row>
    <row r="321" spans="1:78" x14ac:dyDescent="0.25">
      <c r="A321" s="56">
        <v>319</v>
      </c>
      <c r="B321" s="57">
        <f>+PLAN!I329</f>
        <v>0</v>
      </c>
      <c r="C321" s="38">
        <f t="shared" si="76"/>
        <v>0</v>
      </c>
      <c r="D321" s="39" t="e">
        <f t="shared" si="107"/>
        <v>#DIV/0!</v>
      </c>
      <c r="E321" s="58">
        <f>+PLAN!J329</f>
        <v>0</v>
      </c>
      <c r="F321" s="41">
        <f t="shared" si="78"/>
        <v>0</v>
      </c>
      <c r="G321" s="41" t="e">
        <f t="shared" si="108"/>
        <v>#DIV/0!</v>
      </c>
      <c r="H321" s="148">
        <f t="shared" si="80"/>
        <v>0</v>
      </c>
      <c r="I321" s="148">
        <f t="shared" si="81"/>
        <v>0</v>
      </c>
      <c r="J321" s="147" t="e">
        <f t="shared" si="82"/>
        <v>#DIV/0!</v>
      </c>
      <c r="K321" s="59">
        <f>+PLAN!K329</f>
        <v>0</v>
      </c>
      <c r="L321" s="44">
        <f t="shared" si="83"/>
        <v>2</v>
      </c>
      <c r="M321" s="45" t="e">
        <f t="shared" si="109"/>
        <v>#DIV/0!</v>
      </c>
      <c r="N321" s="46">
        <f>+PLAN!L329</f>
        <v>0</v>
      </c>
      <c r="O321" s="47">
        <f>COUNTIF('4 TRIM'!$A$8:$A$5161,A321)</f>
        <v>0</v>
      </c>
      <c r="P321" s="48" t="e">
        <f t="shared" si="110"/>
        <v>#DIV/0!</v>
      </c>
      <c r="Q321" s="148">
        <f t="shared" si="86"/>
        <v>0</v>
      </c>
      <c r="R321" s="148">
        <f t="shared" si="87"/>
        <v>2</v>
      </c>
      <c r="S321" s="147" t="e">
        <f t="shared" si="88"/>
        <v>#DIV/0!</v>
      </c>
      <c r="T321" s="149">
        <f t="shared" si="111"/>
        <v>2</v>
      </c>
      <c r="U321" s="149">
        <f>+PLAN!M329</f>
        <v>0</v>
      </c>
      <c r="V321" s="150" t="e">
        <f t="shared" si="112"/>
        <v>#DIV/0!</v>
      </c>
      <c r="W321" s="49"/>
      <c r="X321" s="56">
        <v>319</v>
      </c>
      <c r="Y321" s="50">
        <f>COUNTIFS('1 TRIM'!$A$8:$A$10507,X321,'1 TRIM'!$J$8:$J$10507,"Programada")</f>
        <v>0</v>
      </c>
      <c r="Z321" s="50">
        <f>COUNTIFS('1 TRIM'!$A$8:$A$10507,X321,'1 TRIM'!$J$8:$J$10507,"Demanda")</f>
        <v>0</v>
      </c>
      <c r="AA321" s="50">
        <f>COUNTIFS('2 TRIM'!$A$8:$A$15000,X321,'2 TRIM'!$J$8:$J$15000,"Programada")</f>
        <v>0</v>
      </c>
      <c r="AB321" s="50">
        <f>COUNTIFS('2 TRIM'!$A$8:$A$15000,X321,'2 TRIM'!$J$8:$J$15000,"Demanda")</f>
        <v>0</v>
      </c>
      <c r="AC321" s="50">
        <f>COUNTIFS('3 TRIM'!$A$8:$A$20000,X321,'3 TRIM'!$J$8:$J$20000,"Programada")</f>
        <v>2</v>
      </c>
      <c r="AD321" s="50">
        <f>COUNTIFS('3 TRIM'!$A$8:$A$20000,X321,'3 TRIM'!$J$8:$J$20000,"Demanda")</f>
        <v>5</v>
      </c>
      <c r="AE321" s="50">
        <f>COUNTIFS('4 TRIM'!$A$8:$A$10161,X321,'4 TRIM'!$G$8:$G$10161,"Programada")</f>
        <v>0</v>
      </c>
      <c r="AF321" s="50">
        <f>COUNTIFS('4 TRIM'!$A$8:$A$10161,X321,'4 TRIM'!$G$8:$G$10161,"Demanda")</f>
        <v>0</v>
      </c>
      <c r="AG321" s="51">
        <f t="shared" si="75"/>
        <v>7</v>
      </c>
      <c r="AH321" s="49"/>
      <c r="AI321" s="56">
        <v>319</v>
      </c>
      <c r="AJ321" s="50">
        <f>COUNTIFS('1 TRIM'!$A$8:$A$15000,AI321,'1 TRIM'!$K$8:$K$15000,"Interno")</f>
        <v>0</v>
      </c>
      <c r="AK321" s="50">
        <f>COUNTIFS('1 TRIM'!$A$8:$A$15000,AI321,'1 TRIM'!$K$8:$K$15000,"Externo")</f>
        <v>0</v>
      </c>
      <c r="AL321" s="50">
        <f>COUNTIFS('2 TRIM'!$A$8:$A$15000,AI321,'2 TRIM'!$K$8:$K$15000,"Interno")</f>
        <v>0</v>
      </c>
      <c r="AM321" s="50">
        <f>COUNTIFS('2 TRIM'!$A$8:$A$15000,AI321,'2 TRIM'!$K$8:$K$15000,"Externo")</f>
        <v>0</v>
      </c>
      <c r="AN321" s="50">
        <f>COUNTIFS('3 TRIM'!A$8:A$5481,AI321,'3 TRIM'!K$8:K$5481,"Interno")</f>
        <v>5</v>
      </c>
      <c r="AO321" s="50">
        <f>COUNTIFS('3 TRIM'!A$8:A$5481,AI321,'3 TRIM'!K$8:K$5481,"Externo")</f>
        <v>1</v>
      </c>
      <c r="AP321" s="50">
        <f>COUNTIFS('4 TRIM'!A$8:A$5161,AI321,'4 TRIM'!H$8:H$5161,"Interno")</f>
        <v>0</v>
      </c>
      <c r="AQ321" s="50">
        <f>COUNTIFS('4 TRIM'!A$8:A$5161,AI321,'4 TRIM'!H$8:H$5161,"Externo")</f>
        <v>0</v>
      </c>
      <c r="AR321" s="51">
        <f t="shared" si="113"/>
        <v>6</v>
      </c>
      <c r="AS321" s="49"/>
      <c r="AT321" s="56">
        <v>319</v>
      </c>
      <c r="AU321" s="52">
        <f>COUNTIFS('1 TRIM'!$A$8:$A$15000,AT321,'1 TRIM'!$L$8:$L$15000,"Campo")</f>
        <v>0</v>
      </c>
      <c r="AV321" s="52">
        <f>COUNTIFS('1 TRIM'!$A$8:$A$15000,AT321,'1 TRIM'!$L$8:$L$15000,"Oficina")</f>
        <v>0</v>
      </c>
      <c r="AW321" s="52">
        <f>COUNTIFS('1 TRIM'!$A$8:$A$15000,AT321,'1 TRIM'!$L$8:$L$15000,"Virtual")</f>
        <v>0</v>
      </c>
      <c r="AX321" s="52">
        <f>COUNTIFS('2 TRIM'!$A$8:$A$15000,AT321,'2 TRIM'!$L$8:$L$15000,"Campo")</f>
        <v>0</v>
      </c>
      <c r="AY321" s="52">
        <f>COUNTIFS('2 TRIM'!$A$8:$A$15000,AT321,'2 TRIM'!$L$8:$L$15000,"Oficina")</f>
        <v>0</v>
      </c>
      <c r="AZ321" s="52">
        <f>COUNTIFS('2 TRIM'!$A$8:$A$15000,AT321,'2 TRIM'!$L$8:$L$15000,"Virtual")</f>
        <v>0</v>
      </c>
      <c r="BA321" s="52">
        <f>COUNTIFS('3 TRIM'!$A$8:$A$5481,AT321,'3 TRIM'!$L$8:$L$5481,"Campo")</f>
        <v>0</v>
      </c>
      <c r="BB321" s="52">
        <f>COUNTIFS('3 TRIM'!$A$8:$A$5481,AT321,'3 TRIM'!$L$8:$L$5481,"Oficina")</f>
        <v>5</v>
      </c>
      <c r="BC321" s="52">
        <f>COUNTIFS('3 TRIM'!$A$8:$A$5481,AT321,'3 TRIM'!$L$8:$L$5481,"Virtual")</f>
        <v>1</v>
      </c>
      <c r="BD321" s="50">
        <f>COUNTIFS('4 TRIM'!$A$8:$A$5161,X321,'4 TRIM'!$I$8:$I$5161,"Campo")</f>
        <v>0</v>
      </c>
      <c r="BE321" s="52">
        <f>COUNTIFS('4 TRIM'!$A$8:$A$5161,AT321,'4 TRIM'!$I$8:$I$5161,"Oficina")</f>
        <v>0</v>
      </c>
      <c r="BF321" s="52">
        <f>COUNTIFS('4 TRIM'!$A$8:$A$5161,AT321,'4 TRIM'!$I$8:$I$5161,"Virtual")</f>
        <v>0</v>
      </c>
      <c r="BG321" s="51">
        <f t="shared" si="106"/>
        <v>6</v>
      </c>
      <c r="BH321" s="49"/>
      <c r="BI321" s="56">
        <v>319</v>
      </c>
      <c r="BJ321" s="52">
        <f>SUMIFS('1 TRIM'!M$8:M$14507,'1 TRIM'!A$8:A$14507,FORMULAS!BI321)</f>
        <v>0</v>
      </c>
      <c r="BK321" s="52">
        <f>SUMIFS('2 TRIM'!M$8:M$6930,'2 TRIM'!A$8:A$6930,FORMULAS!BI321)</f>
        <v>0</v>
      </c>
      <c r="BL321" s="52">
        <f>SUMIFS('3 TRIM'!M$8:M$5481,'3 TRIM'!A$8:A$5481,FORMULAS!BK321)</f>
        <v>0</v>
      </c>
      <c r="BM321" s="52">
        <f>SUMIFS('4 TRIM'!M$8:M$5161,'4 TRIM'!A$8:A$5161,FORMULAS!BL321)</f>
        <v>0</v>
      </c>
      <c r="BN321" s="52">
        <f>SUMIFS('1 TRIM'!Q$8:Q$5507,'1 TRIM'!E$8:E$5507,FORMULAS!BM321)</f>
        <v>0</v>
      </c>
      <c r="BO321" s="49"/>
      <c r="BQ321" s="61"/>
      <c r="BR321" s="49"/>
      <c r="BS321" s="49"/>
      <c r="BT321" s="49"/>
      <c r="BU321" s="49"/>
      <c r="BV321" s="49"/>
      <c r="BW321" s="49"/>
      <c r="BX321" s="49"/>
      <c r="BY321" s="49"/>
      <c r="BZ321" s="49"/>
    </row>
    <row r="322" spans="1:78" x14ac:dyDescent="0.25">
      <c r="A322" s="56">
        <v>320</v>
      </c>
      <c r="B322" s="57">
        <f>+PLAN!I330</f>
        <v>0</v>
      </c>
      <c r="C322" s="38">
        <f t="shared" si="76"/>
        <v>0</v>
      </c>
      <c r="D322" s="39" t="e">
        <f t="shared" ref="D322:D331" si="114">+C322/B322</f>
        <v>#DIV/0!</v>
      </c>
      <c r="E322" s="58">
        <f>+PLAN!J330</f>
        <v>0</v>
      </c>
      <c r="F322" s="41">
        <f t="shared" si="78"/>
        <v>0</v>
      </c>
      <c r="G322" s="41" t="e">
        <f t="shared" ref="G322:G331" si="115">+F322/E322</f>
        <v>#DIV/0!</v>
      </c>
      <c r="H322" s="148">
        <f t="shared" si="80"/>
        <v>0</v>
      </c>
      <c r="I322" s="148">
        <f t="shared" si="81"/>
        <v>0</v>
      </c>
      <c r="J322" s="147" t="e">
        <f t="shared" si="82"/>
        <v>#DIV/0!</v>
      </c>
      <c r="K322" s="59">
        <f>+PLAN!K330</f>
        <v>0</v>
      </c>
      <c r="L322" s="44">
        <f t="shared" si="83"/>
        <v>0</v>
      </c>
      <c r="M322" s="45" t="e">
        <f t="shared" ref="M322:M331" si="116">+L322/K322</f>
        <v>#DIV/0!</v>
      </c>
      <c r="N322" s="46">
        <f>+PLAN!L330</f>
        <v>0</v>
      </c>
      <c r="O322" s="47">
        <f>COUNTIF('4 TRIM'!$A$8:$A$5161,A322)</f>
        <v>0</v>
      </c>
      <c r="P322" s="48" t="e">
        <f t="shared" ref="P322:P331" si="117">+O322/N322</f>
        <v>#DIV/0!</v>
      </c>
      <c r="Q322" s="148">
        <f t="shared" si="86"/>
        <v>0</v>
      </c>
      <c r="R322" s="148">
        <f t="shared" si="87"/>
        <v>0</v>
      </c>
      <c r="S322" s="147" t="e">
        <f t="shared" si="88"/>
        <v>#DIV/0!</v>
      </c>
      <c r="T322" s="149">
        <f t="shared" ref="T322:T331" si="118">+C322+F322+L322+O322</f>
        <v>0</v>
      </c>
      <c r="U322" s="149">
        <f>+PLAN!M330</f>
        <v>0</v>
      </c>
      <c r="V322" s="150" t="e">
        <f t="shared" ref="V322:V331" si="119">T322/U322</f>
        <v>#DIV/0!</v>
      </c>
      <c r="W322" s="49"/>
      <c r="X322" s="56">
        <v>320</v>
      </c>
      <c r="Y322" s="50">
        <f>COUNTIFS('1 TRIM'!$A$8:$A$10507,X322,'1 TRIM'!$J$8:$J$10507,"Programada")</f>
        <v>0</v>
      </c>
      <c r="Z322" s="50">
        <f>COUNTIFS('1 TRIM'!$A$8:$A$10507,X322,'1 TRIM'!$J$8:$J$10507,"Demanda")</f>
        <v>0</v>
      </c>
      <c r="AA322" s="50">
        <f>COUNTIFS('2 TRIM'!$A$8:$A$15000,X322,'2 TRIM'!$J$8:$J$15000,"Programada")</f>
        <v>0</v>
      </c>
      <c r="AB322" s="50">
        <f>COUNTIFS('2 TRIM'!$A$8:$A$15000,X322,'2 TRIM'!$J$8:$J$15000,"Demanda")</f>
        <v>0</v>
      </c>
      <c r="AC322" s="50">
        <f>COUNTIFS('3 TRIM'!$A$8:$A$20000,X322,'3 TRIM'!$J$8:$J$20000,"Programada")</f>
        <v>0</v>
      </c>
      <c r="AD322" s="50">
        <f>COUNTIFS('3 TRIM'!$A$8:$A$20000,X322,'3 TRIM'!$J$8:$J$20000,"Demanda")</f>
        <v>0</v>
      </c>
      <c r="AE322" s="50">
        <f>COUNTIFS('4 TRIM'!$A$8:$A$10161,X322,'4 TRIM'!$G$8:$G$10161,"Programada")</f>
        <v>0</v>
      </c>
      <c r="AF322" s="50">
        <f>COUNTIFS('4 TRIM'!$A$8:$A$10161,X322,'4 TRIM'!$G$8:$G$10161,"Demanda")</f>
        <v>0</v>
      </c>
      <c r="AG322" s="51">
        <f t="shared" si="75"/>
        <v>0</v>
      </c>
      <c r="AH322" s="49"/>
      <c r="AI322" s="56">
        <v>320</v>
      </c>
      <c r="AJ322" s="50">
        <f>COUNTIFS('1 TRIM'!$A$8:$A$15000,AI322,'1 TRIM'!$K$8:$K$15000,"Interno")</f>
        <v>0</v>
      </c>
      <c r="AK322" s="50">
        <f>COUNTIFS('1 TRIM'!$A$8:$A$15000,AI322,'1 TRIM'!$K$8:$K$15000,"Externo")</f>
        <v>0</v>
      </c>
      <c r="AL322" s="50">
        <f>COUNTIFS('2 TRIM'!$A$8:$A$15000,AI322,'2 TRIM'!$K$8:$K$15000,"Interno")</f>
        <v>0</v>
      </c>
      <c r="AM322" s="50">
        <f>COUNTIFS('2 TRIM'!$A$8:$A$15000,AI322,'2 TRIM'!$K$8:$K$15000,"Externo")</f>
        <v>0</v>
      </c>
      <c r="AN322" s="50">
        <f>COUNTIFS('3 TRIM'!A$8:A$5481,AI322,'3 TRIM'!K$8:K$5481,"Interno")</f>
        <v>0</v>
      </c>
      <c r="AO322" s="50">
        <f>COUNTIFS('3 TRIM'!A$8:A$5481,AI322,'3 TRIM'!K$8:K$5481,"Externo")</f>
        <v>0</v>
      </c>
      <c r="AP322" s="50">
        <f>COUNTIFS('4 TRIM'!A$8:A$5161,AI322,'4 TRIM'!H$8:H$5161,"Interno")</f>
        <v>0</v>
      </c>
      <c r="AQ322" s="50">
        <f>COUNTIFS('4 TRIM'!A$8:A$5161,AI322,'4 TRIM'!H$8:H$5161,"Externo")</f>
        <v>0</v>
      </c>
      <c r="AR322" s="51">
        <f t="shared" ref="AR322:AR335" si="120">SUM(AJ322:AQ322)</f>
        <v>0</v>
      </c>
      <c r="AS322" s="49"/>
      <c r="AT322" s="56">
        <v>320</v>
      </c>
      <c r="AU322" s="52">
        <f>COUNTIFS('1 TRIM'!$A$8:$A$15000,AT322,'1 TRIM'!$L$8:$L$15000,"Campo")</f>
        <v>0</v>
      </c>
      <c r="AV322" s="52">
        <f>COUNTIFS('1 TRIM'!$A$8:$A$15000,AT322,'1 TRIM'!$L$8:$L$15000,"Oficina")</f>
        <v>0</v>
      </c>
      <c r="AW322" s="52">
        <f>COUNTIFS('1 TRIM'!$A$8:$A$15000,AT322,'1 TRIM'!$L$8:$L$15000,"Virtual")</f>
        <v>0</v>
      </c>
      <c r="AX322" s="52">
        <f>COUNTIFS('2 TRIM'!$A$8:$A$15000,AT322,'2 TRIM'!$L$8:$L$15000,"Campo")</f>
        <v>0</v>
      </c>
      <c r="AY322" s="52">
        <f>COUNTIFS('2 TRIM'!$A$8:$A$15000,AT322,'2 TRIM'!$L$8:$L$15000,"Oficina")</f>
        <v>0</v>
      </c>
      <c r="AZ322" s="52">
        <f>COUNTIFS('2 TRIM'!$A$8:$A$15000,AT322,'2 TRIM'!$L$8:$L$15000,"Virtual")</f>
        <v>0</v>
      </c>
      <c r="BA322" s="52">
        <f>COUNTIFS('3 TRIM'!$A$8:$A$5481,AT322,'3 TRIM'!$L$8:$L$5481,"Campo")</f>
        <v>0</v>
      </c>
      <c r="BB322" s="52">
        <f>COUNTIFS('3 TRIM'!$A$8:$A$5481,AT322,'3 TRIM'!$L$8:$L$5481,"Oficina")</f>
        <v>0</v>
      </c>
      <c r="BC322" s="52">
        <f>COUNTIFS('3 TRIM'!$A$8:$A$5481,AT322,'3 TRIM'!$L$8:$L$5481,"Virtual")</f>
        <v>0</v>
      </c>
      <c r="BD322" s="50">
        <f>COUNTIFS('4 TRIM'!$A$8:$A$5161,X322,'4 TRIM'!$I$8:$I$5161,"Campo")</f>
        <v>0</v>
      </c>
      <c r="BE322" s="52">
        <f>COUNTIFS('4 TRIM'!$A$8:$A$5161,AT322,'4 TRIM'!$I$8:$I$5161,"Oficina")</f>
        <v>0</v>
      </c>
      <c r="BF322" s="52">
        <f>COUNTIFS('4 TRIM'!$A$8:$A$5161,AT322,'4 TRIM'!$I$8:$I$5161,"Virtual")</f>
        <v>0</v>
      </c>
      <c r="BG322" s="51">
        <f t="shared" si="106"/>
        <v>0</v>
      </c>
      <c r="BH322" s="49"/>
      <c r="BI322" s="56">
        <v>320</v>
      </c>
      <c r="BJ322" s="52">
        <f>SUMIFS('1 TRIM'!M$8:M$14507,'1 TRIM'!A$8:A$14507,FORMULAS!BI322)</f>
        <v>0</v>
      </c>
      <c r="BK322" s="52">
        <f>SUMIFS('2 TRIM'!M$8:M$6930,'2 TRIM'!A$8:A$6930,FORMULAS!BI322)</f>
        <v>0</v>
      </c>
      <c r="BL322" s="52">
        <f>SUMIFS('3 TRIM'!M$8:M$5481,'3 TRIM'!A$8:A$5481,FORMULAS!BK322)</f>
        <v>0</v>
      </c>
      <c r="BM322" s="52">
        <f>SUMIFS('4 TRIM'!M$8:M$5161,'4 TRIM'!A$8:A$5161,FORMULAS!BL322)</f>
        <v>0</v>
      </c>
      <c r="BN322" s="52">
        <f>SUMIFS('1 TRIM'!Q$8:Q$5507,'1 TRIM'!E$8:E$5507,FORMULAS!BM322)</f>
        <v>0</v>
      </c>
      <c r="BO322" s="49"/>
      <c r="BQ322" s="61"/>
      <c r="BR322" s="49"/>
      <c r="BS322" s="49"/>
      <c r="BT322" s="49"/>
      <c r="BU322" s="49"/>
      <c r="BV322" s="49"/>
      <c r="BW322" s="49"/>
      <c r="BX322" s="49"/>
      <c r="BY322" s="49"/>
      <c r="BZ322" s="49"/>
    </row>
    <row r="323" spans="1:78" x14ac:dyDescent="0.25">
      <c r="A323" s="56">
        <v>321</v>
      </c>
      <c r="B323" s="57">
        <f>+PLAN!I331</f>
        <v>0</v>
      </c>
      <c r="C323" s="38">
        <f t="shared" si="76"/>
        <v>0</v>
      </c>
      <c r="D323" s="39" t="e">
        <f t="shared" si="114"/>
        <v>#DIV/0!</v>
      </c>
      <c r="E323" s="58">
        <f>+PLAN!J331</f>
        <v>0</v>
      </c>
      <c r="F323" s="41">
        <f t="shared" si="78"/>
        <v>0</v>
      </c>
      <c r="G323" s="41" t="e">
        <f t="shared" si="115"/>
        <v>#DIV/0!</v>
      </c>
      <c r="H323" s="148">
        <f t="shared" si="80"/>
        <v>0</v>
      </c>
      <c r="I323" s="148">
        <f t="shared" si="81"/>
        <v>0</v>
      </c>
      <c r="J323" s="147" t="e">
        <f t="shared" si="82"/>
        <v>#DIV/0!</v>
      </c>
      <c r="K323" s="59">
        <f>+PLAN!K331</f>
        <v>0</v>
      </c>
      <c r="L323" s="44">
        <f t="shared" si="83"/>
        <v>0</v>
      </c>
      <c r="M323" s="45" t="e">
        <f t="shared" si="116"/>
        <v>#DIV/0!</v>
      </c>
      <c r="N323" s="46">
        <f>+PLAN!L331</f>
        <v>0</v>
      </c>
      <c r="O323" s="47">
        <f>COUNTIF('4 TRIM'!$A$8:$A$5161,A323)</f>
        <v>0</v>
      </c>
      <c r="P323" s="48" t="e">
        <f t="shared" si="117"/>
        <v>#DIV/0!</v>
      </c>
      <c r="Q323" s="148">
        <f t="shared" si="86"/>
        <v>0</v>
      </c>
      <c r="R323" s="148">
        <f t="shared" si="87"/>
        <v>0</v>
      </c>
      <c r="S323" s="147" t="e">
        <f t="shared" si="88"/>
        <v>#DIV/0!</v>
      </c>
      <c r="T323" s="149">
        <f t="shared" si="118"/>
        <v>0</v>
      </c>
      <c r="U323" s="149">
        <f>+PLAN!M331</f>
        <v>0</v>
      </c>
      <c r="V323" s="150" t="e">
        <f t="shared" si="119"/>
        <v>#DIV/0!</v>
      </c>
      <c r="W323" s="49"/>
      <c r="X323" s="56">
        <v>321</v>
      </c>
      <c r="Y323" s="50">
        <f>COUNTIFS('1 TRIM'!$A$8:$A$10507,X323,'1 TRIM'!$J$8:$J$10507,"Programada")</f>
        <v>0</v>
      </c>
      <c r="Z323" s="50">
        <f>COUNTIFS('1 TRIM'!$A$8:$A$10507,X323,'1 TRIM'!$J$8:$J$10507,"Demanda")</f>
        <v>0</v>
      </c>
      <c r="AA323" s="50">
        <f>COUNTIFS('2 TRIM'!$A$8:$A$15000,X323,'2 TRIM'!$J$8:$J$15000,"Programada")</f>
        <v>0</v>
      </c>
      <c r="AB323" s="50">
        <f>COUNTIFS('2 TRIM'!$A$8:$A$15000,X323,'2 TRIM'!$J$8:$J$15000,"Demanda")</f>
        <v>0</v>
      </c>
      <c r="AC323" s="50">
        <f>COUNTIFS('3 TRIM'!$A$8:$A$20000,X323,'3 TRIM'!$J$8:$J$20000,"Programada")</f>
        <v>0</v>
      </c>
      <c r="AD323" s="50">
        <f>COUNTIFS('3 TRIM'!$A$8:$A$20000,X323,'3 TRIM'!$J$8:$J$20000,"Demanda")</f>
        <v>0</v>
      </c>
      <c r="AE323" s="50">
        <f>COUNTIFS('4 TRIM'!$A$8:$A$10161,X323,'4 TRIM'!$G$8:$G$10161,"Programada")</f>
        <v>0</v>
      </c>
      <c r="AF323" s="50">
        <f>COUNTIFS('4 TRIM'!$A$8:$A$10161,X323,'4 TRIM'!$G$8:$G$10161,"Demanda")</f>
        <v>0</v>
      </c>
      <c r="AG323" s="51">
        <f t="shared" ref="AG323:AG340" si="121">SUM(Y323:AF323)</f>
        <v>0</v>
      </c>
      <c r="AH323" s="49"/>
      <c r="AI323" s="56">
        <v>321</v>
      </c>
      <c r="AJ323" s="50">
        <f>COUNTIFS('1 TRIM'!$A$8:$A$15000,AI323,'1 TRIM'!$K$8:$K$15000,"Interno")</f>
        <v>0</v>
      </c>
      <c r="AK323" s="50">
        <f>COUNTIFS('1 TRIM'!$A$8:$A$15000,AI323,'1 TRIM'!$K$8:$K$15000,"Externo")</f>
        <v>0</v>
      </c>
      <c r="AL323" s="50">
        <f>COUNTIFS('2 TRIM'!$A$8:$A$15000,AI323,'2 TRIM'!$K$8:$K$15000,"Interno")</f>
        <v>0</v>
      </c>
      <c r="AM323" s="50">
        <f>COUNTIFS('2 TRIM'!$A$8:$A$15000,AI323,'2 TRIM'!$K$8:$K$15000,"Externo")</f>
        <v>0</v>
      </c>
      <c r="AN323" s="50">
        <f>COUNTIFS('3 TRIM'!A$8:A$5481,AI323,'3 TRIM'!K$8:K$5481,"Interno")</f>
        <v>0</v>
      </c>
      <c r="AO323" s="50">
        <f>COUNTIFS('3 TRIM'!A$8:A$5481,AI323,'3 TRIM'!K$8:K$5481,"Externo")</f>
        <v>0</v>
      </c>
      <c r="AP323" s="50">
        <f>COUNTIFS('4 TRIM'!A$8:A$5161,AI323,'4 TRIM'!H$8:H$5161,"Interno")</f>
        <v>0</v>
      </c>
      <c r="AQ323" s="50">
        <f>COUNTIFS('4 TRIM'!A$8:A$5161,AI323,'4 TRIM'!H$8:H$5161,"Externo")</f>
        <v>0</v>
      </c>
      <c r="AR323" s="51">
        <f t="shared" si="120"/>
        <v>0</v>
      </c>
      <c r="AS323" s="49"/>
      <c r="AT323" s="56">
        <v>321</v>
      </c>
      <c r="AU323" s="52">
        <f>COUNTIFS('1 TRIM'!$A$8:$A$15000,AT323,'1 TRIM'!$L$8:$L$15000,"Campo")</f>
        <v>0</v>
      </c>
      <c r="AV323" s="52">
        <f>COUNTIFS('1 TRIM'!$A$8:$A$15000,AT323,'1 TRIM'!$L$8:$L$15000,"Oficina")</f>
        <v>0</v>
      </c>
      <c r="AW323" s="52">
        <f>COUNTIFS('1 TRIM'!$A$8:$A$15000,AT323,'1 TRIM'!$L$8:$L$15000,"Virtual")</f>
        <v>0</v>
      </c>
      <c r="AX323" s="52">
        <f>COUNTIFS('2 TRIM'!$A$8:$A$15000,AT323,'2 TRIM'!$L$8:$L$15000,"Campo")</f>
        <v>0</v>
      </c>
      <c r="AY323" s="52">
        <f>COUNTIFS('2 TRIM'!$A$8:$A$15000,AT323,'2 TRIM'!$L$8:$L$15000,"Oficina")</f>
        <v>0</v>
      </c>
      <c r="AZ323" s="52">
        <f>COUNTIFS('2 TRIM'!$A$8:$A$15000,AT323,'2 TRIM'!$L$8:$L$15000,"Virtual")</f>
        <v>0</v>
      </c>
      <c r="BA323" s="52">
        <f>COUNTIFS('3 TRIM'!$A$8:$A$5481,AT323,'3 TRIM'!$L$8:$L$5481,"Campo")</f>
        <v>0</v>
      </c>
      <c r="BB323" s="52">
        <f>COUNTIFS('3 TRIM'!$A$8:$A$5481,AT323,'3 TRIM'!$L$8:$L$5481,"Oficina")</f>
        <v>0</v>
      </c>
      <c r="BC323" s="52">
        <f>COUNTIFS('3 TRIM'!$A$8:$A$5481,AT323,'3 TRIM'!$L$8:$L$5481,"Virtual")</f>
        <v>0</v>
      </c>
      <c r="BD323" s="50">
        <f>COUNTIFS('4 TRIM'!$A$8:$A$5161,X323,'4 TRIM'!$I$8:$I$5161,"Campo")</f>
        <v>0</v>
      </c>
      <c r="BE323" s="52">
        <f>COUNTIFS('4 TRIM'!$A$8:$A$5161,AT323,'4 TRIM'!$I$8:$I$5161,"Oficina")</f>
        <v>0</v>
      </c>
      <c r="BF323" s="52">
        <f>COUNTIFS('4 TRIM'!$A$8:$A$5161,AT323,'4 TRIM'!$I$8:$I$5161,"Virtual")</f>
        <v>0</v>
      </c>
      <c r="BG323" s="51">
        <f t="shared" si="106"/>
        <v>0</v>
      </c>
      <c r="BH323" s="49"/>
      <c r="BI323" s="56">
        <v>321</v>
      </c>
      <c r="BJ323" s="52">
        <f>SUMIFS('1 TRIM'!M$8:M$14507,'1 TRIM'!A$8:A$14507,FORMULAS!BI323)</f>
        <v>0</v>
      </c>
      <c r="BK323" s="52">
        <f>SUMIFS('2 TRIM'!M$8:M$6930,'2 TRIM'!A$8:A$6930,FORMULAS!BI323)</f>
        <v>0</v>
      </c>
      <c r="BL323" s="52">
        <f>SUMIFS('3 TRIM'!M$8:M$5481,'3 TRIM'!A$8:A$5481,FORMULAS!BK323)</f>
        <v>0</v>
      </c>
      <c r="BM323" s="52">
        <f>SUMIFS('4 TRIM'!M$8:M$5161,'4 TRIM'!A$8:A$5161,FORMULAS!BL323)</f>
        <v>0</v>
      </c>
      <c r="BN323" s="52">
        <f>SUMIFS('1 TRIM'!Q$8:Q$5507,'1 TRIM'!E$8:E$5507,FORMULAS!BM323)</f>
        <v>0</v>
      </c>
      <c r="BO323" s="49"/>
      <c r="BQ323" s="61"/>
      <c r="BR323" s="49"/>
      <c r="BS323" s="49"/>
      <c r="BT323" s="49"/>
      <c r="BU323" s="49"/>
      <c r="BV323" s="49"/>
      <c r="BW323" s="49"/>
      <c r="BX323" s="49"/>
      <c r="BY323" s="49"/>
      <c r="BZ323" s="49"/>
    </row>
    <row r="324" spans="1:78" x14ac:dyDescent="0.25">
      <c r="A324" s="56">
        <v>322</v>
      </c>
      <c r="B324" s="57">
        <f>+PLAN!I332</f>
        <v>0</v>
      </c>
      <c r="C324" s="38">
        <f t="shared" ref="C324:C339" si="122">+Y324</f>
        <v>0</v>
      </c>
      <c r="D324" s="39" t="e">
        <f t="shared" si="114"/>
        <v>#DIV/0!</v>
      </c>
      <c r="E324" s="58">
        <f>+PLAN!J332</f>
        <v>0</v>
      </c>
      <c r="F324" s="41">
        <f t="shared" ref="F324:F339" si="123">+AA324</f>
        <v>0</v>
      </c>
      <c r="G324" s="41" t="e">
        <f t="shared" si="115"/>
        <v>#DIV/0!</v>
      </c>
      <c r="H324" s="148">
        <f t="shared" ref="H324:H335" si="124">+B324+E324</f>
        <v>0</v>
      </c>
      <c r="I324" s="148">
        <f t="shared" ref="I324:I335" si="125">+Y324+AA324</f>
        <v>0</v>
      </c>
      <c r="J324" s="147" t="e">
        <f t="shared" ref="J324:J335" si="126">+I324/H324</f>
        <v>#DIV/0!</v>
      </c>
      <c r="K324" s="59">
        <f>+PLAN!K332</f>
        <v>120</v>
      </c>
      <c r="L324" s="44">
        <f t="shared" ref="L324:L339" si="127">+AC324</f>
        <v>4</v>
      </c>
      <c r="M324" s="45">
        <f t="shared" si="116"/>
        <v>3.3333333333333333E-2</v>
      </c>
      <c r="N324" s="46">
        <f>+PLAN!L332</f>
        <v>90</v>
      </c>
      <c r="O324" s="47">
        <f>COUNTIF('4 TRIM'!$A$8:$A$5161,A324)</f>
        <v>0</v>
      </c>
      <c r="P324" s="48">
        <f t="shared" si="117"/>
        <v>0</v>
      </c>
      <c r="Q324" s="148">
        <f t="shared" ref="Q324:Q335" si="128">+K324+N324</f>
        <v>210</v>
      </c>
      <c r="R324" s="148">
        <f t="shared" ref="R324:R335" si="129">+AC324+AE324</f>
        <v>4</v>
      </c>
      <c r="S324" s="147">
        <f t="shared" ref="S324:S335" si="130">+R324/Q324</f>
        <v>1.9047619047619049E-2</v>
      </c>
      <c r="T324" s="149">
        <f t="shared" si="118"/>
        <v>4</v>
      </c>
      <c r="U324" s="149">
        <f>+PLAN!M332</f>
        <v>210</v>
      </c>
      <c r="V324" s="150">
        <f t="shared" si="119"/>
        <v>1.9047619047619049E-2</v>
      </c>
      <c r="W324" s="49"/>
      <c r="X324" s="56">
        <v>322</v>
      </c>
      <c r="Y324" s="50">
        <f>COUNTIFS('1 TRIM'!$A$8:$A$10507,X324,'1 TRIM'!$J$8:$J$10507,"Programada")</f>
        <v>0</v>
      </c>
      <c r="Z324" s="50">
        <f>COUNTIFS('1 TRIM'!$A$8:$A$10507,X324,'1 TRIM'!$J$8:$J$10507,"Demanda")</f>
        <v>0</v>
      </c>
      <c r="AA324" s="50">
        <f>COUNTIFS('2 TRIM'!$A$8:$A$15000,X324,'2 TRIM'!$J$8:$J$15000,"Programada")</f>
        <v>0</v>
      </c>
      <c r="AB324" s="50">
        <f>COUNTIFS('2 TRIM'!$A$8:$A$15000,X324,'2 TRIM'!$J$8:$J$15000,"Demanda")</f>
        <v>0</v>
      </c>
      <c r="AC324" s="50">
        <f>COUNTIFS('3 TRIM'!$A$8:$A$20000,X324,'3 TRIM'!$J$8:$J$20000,"Programada")</f>
        <v>4</v>
      </c>
      <c r="AD324" s="50">
        <f>COUNTIFS('3 TRIM'!$A$8:$A$20000,X324,'3 TRIM'!$J$8:$J$20000,"Demanda")</f>
        <v>7</v>
      </c>
      <c r="AE324" s="50">
        <f>COUNTIFS('4 TRIM'!$A$8:$A$10161,X324,'4 TRIM'!$G$8:$G$10161,"Programada")</f>
        <v>0</v>
      </c>
      <c r="AF324" s="50">
        <f>COUNTIFS('4 TRIM'!$A$8:$A$10161,X324,'4 TRIM'!$G$8:$G$10161,"Demanda")</f>
        <v>0</v>
      </c>
      <c r="AG324" s="51">
        <f t="shared" si="121"/>
        <v>11</v>
      </c>
      <c r="AH324" s="49"/>
      <c r="AI324" s="56">
        <v>322</v>
      </c>
      <c r="AJ324" s="50">
        <f>COUNTIFS('1 TRIM'!$A$8:$A$15000,AI324,'1 TRIM'!$K$8:$K$15000,"Interno")</f>
        <v>0</v>
      </c>
      <c r="AK324" s="50">
        <f>COUNTIFS('1 TRIM'!$A$8:$A$15000,AI324,'1 TRIM'!$K$8:$K$15000,"Externo")</f>
        <v>0</v>
      </c>
      <c r="AL324" s="50">
        <f>COUNTIFS('2 TRIM'!$A$8:$A$15000,AI324,'2 TRIM'!$K$8:$K$15000,"Interno")</f>
        <v>0</v>
      </c>
      <c r="AM324" s="50">
        <f>COUNTIFS('2 TRIM'!$A$8:$A$15000,AI324,'2 TRIM'!$K$8:$K$15000,"Externo")</f>
        <v>0</v>
      </c>
      <c r="AN324" s="50">
        <f>COUNTIFS('3 TRIM'!A$8:A$5481,AI324,'3 TRIM'!K$8:K$5481,"Interno")</f>
        <v>5</v>
      </c>
      <c r="AO324" s="50">
        <f>COUNTIFS('3 TRIM'!A$8:A$5481,AI324,'3 TRIM'!K$8:K$5481,"Externo")</f>
        <v>5</v>
      </c>
      <c r="AP324" s="50">
        <f>COUNTIFS('4 TRIM'!A$8:A$5161,AI324,'4 TRIM'!H$8:H$5161,"Interno")</f>
        <v>0</v>
      </c>
      <c r="AQ324" s="50">
        <f>COUNTIFS('4 TRIM'!A$8:A$5161,AI324,'4 TRIM'!H$8:H$5161,"Externo")</f>
        <v>0</v>
      </c>
      <c r="AR324" s="51">
        <f t="shared" si="120"/>
        <v>10</v>
      </c>
      <c r="AS324" s="49"/>
      <c r="AT324" s="56">
        <v>322</v>
      </c>
      <c r="AU324" s="52">
        <f>COUNTIFS('1 TRIM'!$A$8:$A$15000,AT324,'1 TRIM'!$L$8:$L$15000,"Campo")</f>
        <v>0</v>
      </c>
      <c r="AV324" s="52">
        <f>COUNTIFS('1 TRIM'!$A$8:$A$15000,AT324,'1 TRIM'!$L$8:$L$15000,"Oficina")</f>
        <v>0</v>
      </c>
      <c r="AW324" s="52">
        <f>COUNTIFS('1 TRIM'!$A$8:$A$15000,AT324,'1 TRIM'!$L$8:$L$15000,"Virtual")</f>
        <v>0</v>
      </c>
      <c r="AX324" s="52">
        <f>COUNTIFS('2 TRIM'!$A$8:$A$15000,AT324,'2 TRIM'!$L$8:$L$15000,"Campo")</f>
        <v>0</v>
      </c>
      <c r="AY324" s="52">
        <f>COUNTIFS('2 TRIM'!$A$8:$A$15000,AT324,'2 TRIM'!$L$8:$L$15000,"Oficina")</f>
        <v>0</v>
      </c>
      <c r="AZ324" s="52">
        <f>COUNTIFS('2 TRIM'!$A$8:$A$15000,AT324,'2 TRIM'!$L$8:$L$15000,"Virtual")</f>
        <v>0</v>
      </c>
      <c r="BA324" s="52">
        <f>COUNTIFS('3 TRIM'!$A$8:$A$5481,AT324,'3 TRIM'!$L$8:$L$5481,"Campo")</f>
        <v>7</v>
      </c>
      <c r="BB324" s="52">
        <f>COUNTIFS('3 TRIM'!$A$8:$A$5481,AT324,'3 TRIM'!$L$8:$L$5481,"Oficina")</f>
        <v>0</v>
      </c>
      <c r="BC324" s="52">
        <f>COUNTIFS('3 TRIM'!$A$8:$A$5481,AT324,'3 TRIM'!$L$8:$L$5481,"Virtual")</f>
        <v>3</v>
      </c>
      <c r="BD324" s="50">
        <f>COUNTIFS('4 TRIM'!$A$8:$A$5161,X324,'4 TRIM'!$I$8:$I$5161,"Campo")</f>
        <v>0</v>
      </c>
      <c r="BE324" s="52">
        <f>COUNTIFS('4 TRIM'!$A$8:$A$5161,AT324,'4 TRIM'!$I$8:$I$5161,"Oficina")</f>
        <v>0</v>
      </c>
      <c r="BF324" s="52">
        <f>COUNTIFS('4 TRIM'!$A$8:$A$5161,AT324,'4 TRIM'!$I$8:$I$5161,"Virtual")</f>
        <v>0</v>
      </c>
      <c r="BG324" s="51">
        <f t="shared" si="106"/>
        <v>10</v>
      </c>
      <c r="BH324" s="49"/>
      <c r="BI324" s="56">
        <v>322</v>
      </c>
      <c r="BJ324" s="52">
        <f>SUMIFS('1 TRIM'!M$8:M$14507,'1 TRIM'!A$8:A$14507,FORMULAS!BI324)</f>
        <v>0</v>
      </c>
      <c r="BK324" s="52">
        <f>SUMIFS('2 TRIM'!M$8:M$6930,'2 TRIM'!A$8:A$6930,FORMULAS!BI324)</f>
        <v>0</v>
      </c>
      <c r="BL324" s="52">
        <f>SUMIFS('3 TRIM'!M$8:M$5481,'3 TRIM'!A$8:A$5481,FORMULAS!BK324)</f>
        <v>0</v>
      </c>
      <c r="BM324" s="52">
        <f>SUMIFS('4 TRIM'!M$8:M$5161,'4 TRIM'!A$8:A$5161,FORMULAS!BL324)</f>
        <v>0</v>
      </c>
      <c r="BN324" s="52">
        <f>SUMIFS('1 TRIM'!Q$8:Q$5507,'1 TRIM'!E$8:E$5507,FORMULAS!BM324)</f>
        <v>0</v>
      </c>
      <c r="BO324" s="49"/>
      <c r="BQ324" s="61"/>
      <c r="BR324" s="49"/>
      <c r="BS324" s="49"/>
      <c r="BT324" s="49"/>
      <c r="BU324" s="49"/>
      <c r="BV324" s="49"/>
      <c r="BW324" s="49"/>
      <c r="BX324" s="49"/>
      <c r="BY324" s="49"/>
      <c r="BZ324" s="49"/>
    </row>
    <row r="325" spans="1:78" x14ac:dyDescent="0.25">
      <c r="A325" s="56">
        <v>323</v>
      </c>
      <c r="B325" s="57">
        <f>+PLAN!I333</f>
        <v>0</v>
      </c>
      <c r="C325" s="38">
        <f t="shared" si="122"/>
        <v>0</v>
      </c>
      <c r="D325" s="39" t="e">
        <f t="shared" si="114"/>
        <v>#DIV/0!</v>
      </c>
      <c r="E325" s="58">
        <f>+PLAN!J333</f>
        <v>0</v>
      </c>
      <c r="F325" s="41">
        <f t="shared" si="123"/>
        <v>14</v>
      </c>
      <c r="G325" s="41" t="e">
        <f t="shared" si="115"/>
        <v>#DIV/0!</v>
      </c>
      <c r="H325" s="148">
        <f t="shared" si="124"/>
        <v>0</v>
      </c>
      <c r="I325" s="148">
        <f t="shared" si="125"/>
        <v>14</v>
      </c>
      <c r="J325" s="147" t="e">
        <f t="shared" si="126"/>
        <v>#DIV/0!</v>
      </c>
      <c r="K325" s="59">
        <f>+PLAN!K333</f>
        <v>60</v>
      </c>
      <c r="L325" s="44">
        <f t="shared" si="127"/>
        <v>67</v>
      </c>
      <c r="M325" s="45">
        <f t="shared" si="116"/>
        <v>1.1166666666666667</v>
      </c>
      <c r="N325" s="46">
        <f>+PLAN!L333</f>
        <v>60</v>
      </c>
      <c r="O325" s="47">
        <f>COUNTIF('4 TRIM'!$A$8:$A$5161,A325)</f>
        <v>0</v>
      </c>
      <c r="P325" s="48">
        <f t="shared" si="117"/>
        <v>0</v>
      </c>
      <c r="Q325" s="148">
        <f t="shared" si="128"/>
        <v>120</v>
      </c>
      <c r="R325" s="148">
        <f t="shared" si="129"/>
        <v>67</v>
      </c>
      <c r="S325" s="147">
        <f t="shared" si="130"/>
        <v>0.55833333333333335</v>
      </c>
      <c r="T325" s="149">
        <f t="shared" si="118"/>
        <v>81</v>
      </c>
      <c r="U325" s="149">
        <f>+PLAN!M333</f>
        <v>120</v>
      </c>
      <c r="V325" s="150">
        <f t="shared" si="119"/>
        <v>0.67500000000000004</v>
      </c>
      <c r="W325" s="49"/>
      <c r="X325" s="56">
        <v>323</v>
      </c>
      <c r="Y325" s="50">
        <f>COUNTIFS('1 TRIM'!$A$8:$A$10507,X325,'1 TRIM'!$J$8:$J$10507,"Programada")</f>
        <v>0</v>
      </c>
      <c r="Z325" s="50">
        <f>COUNTIFS('1 TRIM'!$A$8:$A$10507,X325,'1 TRIM'!$J$8:$J$10507,"Demanda")</f>
        <v>0</v>
      </c>
      <c r="AA325" s="50">
        <f>COUNTIFS('2 TRIM'!$A$8:$A$15000,X325,'2 TRIM'!$J$8:$J$15000,"Programada")</f>
        <v>14</v>
      </c>
      <c r="AB325" s="50">
        <f>COUNTIFS('2 TRIM'!$A$8:$A$15000,X325,'2 TRIM'!$J$8:$J$15000,"Demanda")</f>
        <v>0</v>
      </c>
      <c r="AC325" s="50">
        <f>COUNTIFS('3 TRIM'!$A$8:$A$20000,X325,'3 TRIM'!$J$8:$J$20000,"Programada")</f>
        <v>67</v>
      </c>
      <c r="AD325" s="50">
        <f>COUNTIFS('3 TRIM'!$A$8:$A$20000,X325,'3 TRIM'!$J$8:$J$20000,"Demanda")</f>
        <v>0</v>
      </c>
      <c r="AE325" s="50">
        <f>COUNTIFS('4 TRIM'!$A$8:$A$10161,X325,'4 TRIM'!$G$8:$G$10161,"Programada")</f>
        <v>0</v>
      </c>
      <c r="AF325" s="50">
        <f>COUNTIFS('4 TRIM'!$A$8:$A$10161,X325,'4 TRIM'!$G$8:$G$10161,"Demanda")</f>
        <v>0</v>
      </c>
      <c r="AG325" s="51">
        <f t="shared" si="121"/>
        <v>81</v>
      </c>
      <c r="AH325" s="49"/>
      <c r="AI325" s="56">
        <v>323</v>
      </c>
      <c r="AJ325" s="50">
        <f>COUNTIFS('1 TRIM'!$A$8:$A$15000,AI325,'1 TRIM'!$K$8:$K$15000,"Interno")</f>
        <v>0</v>
      </c>
      <c r="AK325" s="50">
        <f>COUNTIFS('1 TRIM'!$A$8:$A$15000,AI325,'1 TRIM'!$K$8:$K$15000,"Externo")</f>
        <v>0</v>
      </c>
      <c r="AL325" s="50">
        <f>COUNTIFS('2 TRIM'!$A$8:$A$15000,AI325,'2 TRIM'!$K$8:$K$15000,"Interno")</f>
        <v>1</v>
      </c>
      <c r="AM325" s="50">
        <f>COUNTIFS('2 TRIM'!$A$8:$A$15000,AI325,'2 TRIM'!$K$8:$K$15000,"Externo")</f>
        <v>13</v>
      </c>
      <c r="AN325" s="50">
        <f>COUNTIFS('3 TRIM'!A$8:A$5481,AI325,'3 TRIM'!K$8:K$5481,"Interno")</f>
        <v>1</v>
      </c>
      <c r="AO325" s="50">
        <f>COUNTIFS('3 TRIM'!A$8:A$5481,AI325,'3 TRIM'!K$8:K$5481,"Externo")</f>
        <v>18</v>
      </c>
      <c r="AP325" s="50">
        <f>COUNTIFS('4 TRIM'!A$8:A$5161,AI325,'4 TRIM'!H$8:H$5161,"Interno")</f>
        <v>0</v>
      </c>
      <c r="AQ325" s="50">
        <f>COUNTIFS('4 TRIM'!A$8:A$5161,AI325,'4 TRIM'!H$8:H$5161,"Externo")</f>
        <v>0</v>
      </c>
      <c r="AR325" s="51">
        <f t="shared" si="120"/>
        <v>33</v>
      </c>
      <c r="AS325" s="49"/>
      <c r="AT325" s="56">
        <v>323</v>
      </c>
      <c r="AU325" s="52">
        <f>COUNTIFS('1 TRIM'!$A$8:$A$15000,AT325,'1 TRIM'!$L$8:$L$15000,"Campo")</f>
        <v>0</v>
      </c>
      <c r="AV325" s="52">
        <f>COUNTIFS('1 TRIM'!$A$8:$A$15000,AT325,'1 TRIM'!$L$8:$L$15000,"Oficina")</f>
        <v>0</v>
      </c>
      <c r="AW325" s="52">
        <f>COUNTIFS('1 TRIM'!$A$8:$A$15000,AT325,'1 TRIM'!$L$8:$L$15000,"Virtual")</f>
        <v>0</v>
      </c>
      <c r="AX325" s="52">
        <f>COUNTIFS('2 TRIM'!$A$8:$A$15000,AT325,'2 TRIM'!$L$8:$L$15000,"Campo")</f>
        <v>12</v>
      </c>
      <c r="AY325" s="52">
        <f>COUNTIFS('2 TRIM'!$A$8:$A$15000,AT325,'2 TRIM'!$L$8:$L$15000,"Oficina")</f>
        <v>1</v>
      </c>
      <c r="AZ325" s="52">
        <f>COUNTIFS('2 TRIM'!$A$8:$A$15000,AT325,'2 TRIM'!$L$8:$L$15000,"Virtual")</f>
        <v>1</v>
      </c>
      <c r="BA325" s="52">
        <f>COUNTIFS('3 TRIM'!$A$8:$A$5481,AT325,'3 TRIM'!$L$8:$L$5481,"Campo")</f>
        <v>17</v>
      </c>
      <c r="BB325" s="52">
        <f>COUNTIFS('3 TRIM'!$A$8:$A$5481,AT325,'3 TRIM'!$L$8:$L$5481,"Oficina")</f>
        <v>0</v>
      </c>
      <c r="BC325" s="52">
        <f>COUNTIFS('3 TRIM'!$A$8:$A$5481,AT325,'3 TRIM'!$L$8:$L$5481,"Virtual")</f>
        <v>2</v>
      </c>
      <c r="BD325" s="50">
        <f>COUNTIFS('4 TRIM'!$A$8:$A$5161,X325,'4 TRIM'!$I$8:$I$5161,"Campo")</f>
        <v>0</v>
      </c>
      <c r="BE325" s="52">
        <f>COUNTIFS('4 TRIM'!$A$8:$A$5161,AT325,'4 TRIM'!$I$8:$I$5161,"Oficina")</f>
        <v>0</v>
      </c>
      <c r="BF325" s="52">
        <f>COUNTIFS('4 TRIM'!$A$8:$A$5161,AT325,'4 TRIM'!$I$8:$I$5161,"Virtual")</f>
        <v>0</v>
      </c>
      <c r="BG325" s="51">
        <f t="shared" si="106"/>
        <v>33</v>
      </c>
      <c r="BH325" s="49"/>
      <c r="BI325" s="56">
        <v>323</v>
      </c>
      <c r="BJ325" s="52">
        <f>SUMIFS('1 TRIM'!M$8:M$14507,'1 TRIM'!A$8:A$14507,FORMULAS!BI325)</f>
        <v>0</v>
      </c>
      <c r="BK325" s="52">
        <f>SUMIFS('2 TRIM'!M$8:M$6930,'2 TRIM'!A$8:A$6930,FORMULAS!BI325)</f>
        <v>0</v>
      </c>
      <c r="BL325" s="52">
        <f>SUMIFS('3 TRIM'!M$8:M$5481,'3 TRIM'!A$8:A$5481,FORMULAS!BK325)</f>
        <v>0</v>
      </c>
      <c r="BM325" s="52">
        <f>SUMIFS('4 TRIM'!M$8:M$5161,'4 TRIM'!A$8:A$5161,FORMULAS!BL325)</f>
        <v>0</v>
      </c>
      <c r="BN325" s="52">
        <f>SUMIFS('1 TRIM'!Q$8:Q$5507,'1 TRIM'!E$8:E$5507,FORMULAS!BM325)</f>
        <v>0</v>
      </c>
      <c r="BO325" s="49"/>
      <c r="BQ325" s="61"/>
      <c r="BR325" s="49"/>
      <c r="BS325" s="49"/>
      <c r="BT325" s="49"/>
      <c r="BU325" s="49"/>
      <c r="BV325" s="49"/>
      <c r="BW325" s="49"/>
      <c r="BX325" s="49"/>
      <c r="BY325" s="49"/>
      <c r="BZ325" s="49"/>
    </row>
    <row r="326" spans="1:78" x14ac:dyDescent="0.25">
      <c r="A326" s="56">
        <v>324</v>
      </c>
      <c r="B326" s="57">
        <f>+PLAN!I334</f>
        <v>0</v>
      </c>
      <c r="C326" s="38">
        <f t="shared" si="122"/>
        <v>1</v>
      </c>
      <c r="D326" s="39" t="e">
        <f t="shared" si="114"/>
        <v>#DIV/0!</v>
      </c>
      <c r="E326" s="58">
        <f>+PLAN!J334</f>
        <v>0</v>
      </c>
      <c r="F326" s="41">
        <f t="shared" si="123"/>
        <v>0</v>
      </c>
      <c r="G326" s="41" t="e">
        <f t="shared" si="115"/>
        <v>#DIV/0!</v>
      </c>
      <c r="H326" s="148">
        <f t="shared" si="124"/>
        <v>0</v>
      </c>
      <c r="I326" s="148">
        <f t="shared" si="125"/>
        <v>1</v>
      </c>
      <c r="J326" s="147" t="e">
        <f t="shared" si="126"/>
        <v>#DIV/0!</v>
      </c>
      <c r="K326" s="59">
        <f>+PLAN!K334</f>
        <v>0</v>
      </c>
      <c r="L326" s="44">
        <f t="shared" si="127"/>
        <v>8</v>
      </c>
      <c r="M326" s="45" t="e">
        <f t="shared" si="116"/>
        <v>#DIV/0!</v>
      </c>
      <c r="N326" s="46">
        <f>+PLAN!L334</f>
        <v>0</v>
      </c>
      <c r="O326" s="47">
        <f>COUNTIF('4 TRIM'!$A$8:$A$5161,A326)</f>
        <v>0</v>
      </c>
      <c r="P326" s="48" t="e">
        <f t="shared" si="117"/>
        <v>#DIV/0!</v>
      </c>
      <c r="Q326" s="148">
        <f t="shared" si="128"/>
        <v>0</v>
      </c>
      <c r="R326" s="148">
        <f t="shared" si="129"/>
        <v>8</v>
      </c>
      <c r="S326" s="147" t="e">
        <f t="shared" si="130"/>
        <v>#DIV/0!</v>
      </c>
      <c r="T326" s="149">
        <f t="shared" si="118"/>
        <v>9</v>
      </c>
      <c r="U326" s="149">
        <f>+PLAN!M334</f>
        <v>0</v>
      </c>
      <c r="V326" s="150" t="e">
        <f t="shared" si="119"/>
        <v>#DIV/0!</v>
      </c>
      <c r="W326" s="49"/>
      <c r="X326" s="56">
        <v>324</v>
      </c>
      <c r="Y326" s="50">
        <f>COUNTIFS('1 TRIM'!$A$8:$A$10507,X326,'1 TRIM'!$J$8:$J$10507,"Programada")</f>
        <v>1</v>
      </c>
      <c r="Z326" s="50">
        <f>COUNTIFS('1 TRIM'!$A$8:$A$10507,X326,'1 TRIM'!$J$8:$J$10507,"Demanda")</f>
        <v>1</v>
      </c>
      <c r="AA326" s="50">
        <f>COUNTIFS('2 TRIM'!$A$8:$A$15000,X326,'2 TRIM'!$J$8:$J$15000,"Programada")</f>
        <v>0</v>
      </c>
      <c r="AB326" s="50">
        <f>COUNTIFS('2 TRIM'!$A$8:$A$15000,X326,'2 TRIM'!$J$8:$J$15000,"Demanda")</f>
        <v>0</v>
      </c>
      <c r="AC326" s="50">
        <f>COUNTIFS('3 TRIM'!$A$8:$A$20000,X326,'3 TRIM'!$J$8:$J$20000,"Programada")</f>
        <v>8</v>
      </c>
      <c r="AD326" s="50">
        <f>COUNTIFS('3 TRIM'!$A$8:$A$20000,X326,'3 TRIM'!$J$8:$J$20000,"Demanda")</f>
        <v>11</v>
      </c>
      <c r="AE326" s="50">
        <f>COUNTIFS('4 TRIM'!$A$8:$A$10161,X326,'4 TRIM'!$G$8:$G$10161,"Programada")</f>
        <v>0</v>
      </c>
      <c r="AF326" s="50">
        <f>COUNTIFS('4 TRIM'!$A$8:$A$10161,X326,'4 TRIM'!$G$8:$G$10161,"Demanda")</f>
        <v>0</v>
      </c>
      <c r="AG326" s="51">
        <f t="shared" si="121"/>
        <v>21</v>
      </c>
      <c r="AH326" s="49"/>
      <c r="AI326" s="56">
        <v>324</v>
      </c>
      <c r="AJ326" s="50">
        <f>COUNTIFS('1 TRIM'!$A$8:$A$15000,AI326,'1 TRIM'!$K$8:$K$15000,"Interno")</f>
        <v>0</v>
      </c>
      <c r="AK326" s="50">
        <f>COUNTIFS('1 TRIM'!$A$8:$A$15000,AI326,'1 TRIM'!$K$8:$K$15000,"Externo")</f>
        <v>2</v>
      </c>
      <c r="AL326" s="50">
        <f>COUNTIFS('2 TRIM'!$A$8:$A$15000,AI326,'2 TRIM'!$K$8:$K$15000,"Interno")</f>
        <v>0</v>
      </c>
      <c r="AM326" s="50">
        <f>COUNTIFS('2 TRIM'!$A$8:$A$15000,AI326,'2 TRIM'!$K$8:$K$15000,"Externo")</f>
        <v>0</v>
      </c>
      <c r="AN326" s="50">
        <f>COUNTIFS('3 TRIM'!A$8:A$5481,AI326,'3 TRIM'!K$8:K$5481,"Interno")</f>
        <v>0</v>
      </c>
      <c r="AO326" s="50">
        <f>COUNTIFS('3 TRIM'!A$8:A$5481,AI326,'3 TRIM'!K$8:K$5481,"Externo")</f>
        <v>1</v>
      </c>
      <c r="AP326" s="50">
        <f>COUNTIFS('4 TRIM'!A$8:A$5161,AI326,'4 TRIM'!H$8:H$5161,"Interno")</f>
        <v>0</v>
      </c>
      <c r="AQ326" s="50">
        <f>COUNTIFS('4 TRIM'!A$8:A$5161,AI326,'4 TRIM'!H$8:H$5161,"Externo")</f>
        <v>0</v>
      </c>
      <c r="AR326" s="51">
        <f t="shared" si="120"/>
        <v>3</v>
      </c>
      <c r="AS326" s="49"/>
      <c r="AT326" s="56">
        <v>324</v>
      </c>
      <c r="AU326" s="52">
        <f>COUNTIFS('1 TRIM'!$A$8:$A$15000,AT326,'1 TRIM'!$L$8:$L$15000,"Campo")</f>
        <v>2</v>
      </c>
      <c r="AV326" s="52">
        <f>COUNTIFS('1 TRIM'!$A$8:$A$15000,AT326,'1 TRIM'!$L$8:$L$15000,"Oficina")</f>
        <v>0</v>
      </c>
      <c r="AW326" s="52">
        <f>COUNTIFS('1 TRIM'!$A$8:$A$15000,AT326,'1 TRIM'!$L$8:$L$15000,"Virtual")</f>
        <v>0</v>
      </c>
      <c r="AX326" s="52">
        <f>COUNTIFS('2 TRIM'!$A$8:$A$15000,AT326,'2 TRIM'!$L$8:$L$15000,"Campo")</f>
        <v>0</v>
      </c>
      <c r="AY326" s="52">
        <f>COUNTIFS('2 TRIM'!$A$8:$A$15000,AT326,'2 TRIM'!$L$8:$L$15000,"Oficina")</f>
        <v>0</v>
      </c>
      <c r="AZ326" s="52">
        <f>COUNTIFS('2 TRIM'!$A$8:$A$15000,AT326,'2 TRIM'!$L$8:$L$15000,"Virtual")</f>
        <v>0</v>
      </c>
      <c r="BA326" s="52">
        <f>COUNTIFS('3 TRIM'!$A$8:$A$5481,AT326,'3 TRIM'!$L$8:$L$5481,"Campo")</f>
        <v>1</v>
      </c>
      <c r="BB326" s="52">
        <f>COUNTIFS('3 TRIM'!$A$8:$A$5481,AT326,'3 TRIM'!$L$8:$L$5481,"Oficina")</f>
        <v>0</v>
      </c>
      <c r="BC326" s="52">
        <f>COUNTIFS('3 TRIM'!$A$8:$A$5481,AT326,'3 TRIM'!$L$8:$L$5481,"Virtual")</f>
        <v>0</v>
      </c>
      <c r="BD326" s="50">
        <f>COUNTIFS('4 TRIM'!$A$8:$A$5161,X326,'4 TRIM'!$I$8:$I$5161,"Campo")</f>
        <v>0</v>
      </c>
      <c r="BE326" s="52">
        <f>COUNTIFS('4 TRIM'!$A$8:$A$5161,AT326,'4 TRIM'!$I$8:$I$5161,"Oficina")</f>
        <v>0</v>
      </c>
      <c r="BF326" s="52">
        <f>COUNTIFS('4 TRIM'!$A$8:$A$5161,AT326,'4 TRIM'!$I$8:$I$5161,"Virtual")</f>
        <v>0</v>
      </c>
      <c r="BG326" s="51">
        <f t="shared" si="106"/>
        <v>3</v>
      </c>
      <c r="BH326" s="49"/>
      <c r="BI326" s="56">
        <v>324</v>
      </c>
      <c r="BJ326" s="52">
        <f>SUMIFS('1 TRIM'!M$8:M$14507,'1 TRIM'!A$8:A$14507,FORMULAS!BI326)</f>
        <v>7</v>
      </c>
      <c r="BK326" s="52">
        <f>SUMIFS('2 TRIM'!M$8:M$6930,'2 TRIM'!A$8:A$6930,FORMULAS!BI326)</f>
        <v>0</v>
      </c>
      <c r="BL326" s="52">
        <f>SUMIFS('3 TRIM'!M$8:M$5481,'3 TRIM'!A$8:A$5481,FORMULAS!BK326)</f>
        <v>0</v>
      </c>
      <c r="BM326" s="52">
        <f>SUMIFS('4 TRIM'!M$8:M$5161,'4 TRIM'!A$8:A$5161,FORMULAS!BL326)</f>
        <v>0</v>
      </c>
      <c r="BN326" s="52">
        <f>SUMIFS('1 TRIM'!Q$8:Q$5507,'1 TRIM'!E$8:E$5507,FORMULAS!BM326)</f>
        <v>0</v>
      </c>
      <c r="BO326" s="49"/>
      <c r="BQ326" s="61"/>
      <c r="BR326" s="49"/>
      <c r="BS326" s="49"/>
      <c r="BT326" s="49"/>
      <c r="BU326" s="49"/>
      <c r="BV326" s="49"/>
      <c r="BW326" s="49"/>
      <c r="BX326" s="49"/>
      <c r="BY326" s="49"/>
      <c r="BZ326" s="49"/>
    </row>
    <row r="327" spans="1:78" x14ac:dyDescent="0.25">
      <c r="A327" s="56">
        <v>325</v>
      </c>
      <c r="B327" s="57">
        <f>+PLAN!I335</f>
        <v>0</v>
      </c>
      <c r="C327" s="38">
        <f t="shared" si="122"/>
        <v>0</v>
      </c>
      <c r="D327" s="39" t="e">
        <f t="shared" si="114"/>
        <v>#DIV/0!</v>
      </c>
      <c r="E327" s="58">
        <f>+PLAN!J335</f>
        <v>0</v>
      </c>
      <c r="F327" s="41">
        <f t="shared" si="123"/>
        <v>0</v>
      </c>
      <c r="G327" s="41" t="e">
        <f t="shared" si="115"/>
        <v>#DIV/0!</v>
      </c>
      <c r="H327" s="148">
        <f t="shared" si="124"/>
        <v>0</v>
      </c>
      <c r="I327" s="148">
        <f t="shared" si="125"/>
        <v>0</v>
      </c>
      <c r="J327" s="147" t="e">
        <f t="shared" si="126"/>
        <v>#DIV/0!</v>
      </c>
      <c r="K327" s="59">
        <f>+PLAN!K335</f>
        <v>0</v>
      </c>
      <c r="L327" s="44">
        <f t="shared" si="127"/>
        <v>49</v>
      </c>
      <c r="M327" s="45" t="e">
        <f t="shared" si="116"/>
        <v>#DIV/0!</v>
      </c>
      <c r="N327" s="46">
        <f>+PLAN!L335</f>
        <v>0</v>
      </c>
      <c r="O327" s="47">
        <f>COUNTIF('4 TRIM'!$A$8:$A$5161,A327)</f>
        <v>0</v>
      </c>
      <c r="P327" s="48" t="e">
        <f t="shared" si="117"/>
        <v>#DIV/0!</v>
      </c>
      <c r="Q327" s="148">
        <f t="shared" si="128"/>
        <v>0</v>
      </c>
      <c r="R327" s="148">
        <f t="shared" si="129"/>
        <v>49</v>
      </c>
      <c r="S327" s="147" t="e">
        <f t="shared" si="130"/>
        <v>#DIV/0!</v>
      </c>
      <c r="T327" s="149">
        <f t="shared" si="118"/>
        <v>49</v>
      </c>
      <c r="U327" s="149">
        <f>+PLAN!M335</f>
        <v>0</v>
      </c>
      <c r="V327" s="150" t="e">
        <f t="shared" si="119"/>
        <v>#DIV/0!</v>
      </c>
      <c r="W327" s="49"/>
      <c r="X327" s="56">
        <v>325</v>
      </c>
      <c r="Y327" s="50">
        <f>COUNTIFS('1 TRIM'!$A$8:$A$10507,X327,'1 TRIM'!$J$8:$J$10507,"Programada")</f>
        <v>0</v>
      </c>
      <c r="Z327" s="50">
        <f>COUNTIFS('1 TRIM'!$A$8:$A$10507,X327,'1 TRIM'!$J$8:$J$10507,"Demanda")</f>
        <v>0</v>
      </c>
      <c r="AA327" s="50">
        <f>COUNTIFS('2 TRIM'!$A$8:$A$15000,X327,'2 TRIM'!$J$8:$J$15000,"Programada")</f>
        <v>0</v>
      </c>
      <c r="AB327" s="50">
        <f>COUNTIFS('2 TRIM'!$A$8:$A$15000,X327,'2 TRIM'!$J$8:$J$15000,"Demanda")</f>
        <v>0</v>
      </c>
      <c r="AC327" s="50">
        <f>COUNTIFS('3 TRIM'!$A$8:$A$20000,X327,'3 TRIM'!$J$8:$J$20000,"Programada")</f>
        <v>49</v>
      </c>
      <c r="AD327" s="50">
        <f>COUNTIFS('3 TRIM'!$A$8:$A$20000,X327,'3 TRIM'!$J$8:$J$20000,"Demanda")</f>
        <v>1</v>
      </c>
      <c r="AE327" s="50">
        <f>COUNTIFS('4 TRIM'!$A$8:$A$10161,X327,'4 TRIM'!$G$8:$G$10161,"Programada")</f>
        <v>0</v>
      </c>
      <c r="AF327" s="50">
        <f>COUNTIFS('4 TRIM'!$A$8:$A$10161,X327,'4 TRIM'!$G$8:$G$10161,"Demanda")</f>
        <v>0</v>
      </c>
      <c r="AG327" s="51">
        <f t="shared" si="121"/>
        <v>50</v>
      </c>
      <c r="AH327" s="49"/>
      <c r="AI327" s="56">
        <v>325</v>
      </c>
      <c r="AJ327" s="50">
        <f>COUNTIFS('1 TRIM'!$A$8:$A$15000,AI327,'1 TRIM'!$K$8:$K$15000,"Interno")</f>
        <v>0</v>
      </c>
      <c r="AK327" s="50">
        <f>COUNTIFS('1 TRIM'!$A$8:$A$15000,AI327,'1 TRIM'!$K$8:$K$15000,"Externo")</f>
        <v>0</v>
      </c>
      <c r="AL327" s="50">
        <f>COUNTIFS('2 TRIM'!$A$8:$A$15000,AI327,'2 TRIM'!$K$8:$K$15000,"Interno")</f>
        <v>0</v>
      </c>
      <c r="AM327" s="50">
        <f>COUNTIFS('2 TRIM'!$A$8:$A$15000,AI327,'2 TRIM'!$K$8:$K$15000,"Externo")</f>
        <v>0</v>
      </c>
      <c r="AN327" s="50">
        <f>COUNTIFS('3 TRIM'!A$8:A$5481,AI327,'3 TRIM'!K$8:K$5481,"Interno")</f>
        <v>2</v>
      </c>
      <c r="AO327" s="50">
        <f>COUNTIFS('3 TRIM'!A$8:A$5481,AI327,'3 TRIM'!K$8:K$5481,"Externo")</f>
        <v>31</v>
      </c>
      <c r="AP327" s="50">
        <f>COUNTIFS('4 TRIM'!A$8:A$5161,AI327,'4 TRIM'!H$8:H$5161,"Interno")</f>
        <v>0</v>
      </c>
      <c r="AQ327" s="50">
        <f>COUNTIFS('4 TRIM'!A$8:A$5161,AI327,'4 TRIM'!H$8:H$5161,"Externo")</f>
        <v>0</v>
      </c>
      <c r="AR327" s="51">
        <f t="shared" si="120"/>
        <v>33</v>
      </c>
      <c r="AS327" s="49"/>
      <c r="AT327" s="56">
        <v>325</v>
      </c>
      <c r="AU327" s="52">
        <f>COUNTIFS('1 TRIM'!$A$8:$A$15000,AT327,'1 TRIM'!$L$8:$L$15000,"Campo")</f>
        <v>0</v>
      </c>
      <c r="AV327" s="52">
        <f>COUNTIFS('1 TRIM'!$A$8:$A$15000,AT327,'1 TRIM'!$L$8:$L$15000,"Oficina")</f>
        <v>0</v>
      </c>
      <c r="AW327" s="52">
        <f>COUNTIFS('1 TRIM'!$A$8:$A$15000,AT327,'1 TRIM'!$L$8:$L$15000,"Virtual")</f>
        <v>0</v>
      </c>
      <c r="AX327" s="52">
        <f>COUNTIFS('2 TRIM'!$A$8:$A$15000,AT327,'2 TRIM'!$L$8:$L$15000,"Campo")</f>
        <v>0</v>
      </c>
      <c r="AY327" s="52">
        <f>COUNTIFS('2 TRIM'!$A$8:$A$15000,AT327,'2 TRIM'!$L$8:$L$15000,"Oficina")</f>
        <v>0</v>
      </c>
      <c r="AZ327" s="52">
        <f>COUNTIFS('2 TRIM'!$A$8:$A$15000,AT327,'2 TRIM'!$L$8:$L$15000,"Virtual")</f>
        <v>0</v>
      </c>
      <c r="BA327" s="52">
        <f>COUNTIFS('3 TRIM'!$A$8:$A$5481,AT327,'3 TRIM'!$L$8:$L$5481,"Campo")</f>
        <v>30</v>
      </c>
      <c r="BB327" s="52">
        <f>COUNTIFS('3 TRIM'!$A$8:$A$5481,AT327,'3 TRIM'!$L$8:$L$5481,"Oficina")</f>
        <v>2</v>
      </c>
      <c r="BC327" s="52">
        <f>COUNTIFS('3 TRIM'!$A$8:$A$5481,AT327,'3 TRIM'!$L$8:$L$5481,"Virtual")</f>
        <v>1</v>
      </c>
      <c r="BD327" s="50">
        <f>COUNTIFS('4 TRIM'!$A$8:$A$5161,X327,'4 TRIM'!$I$8:$I$5161,"Campo")</f>
        <v>0</v>
      </c>
      <c r="BE327" s="52">
        <f>COUNTIFS('4 TRIM'!$A$8:$A$5161,AT327,'4 TRIM'!$I$8:$I$5161,"Oficina")</f>
        <v>0</v>
      </c>
      <c r="BF327" s="52">
        <f>COUNTIFS('4 TRIM'!$A$8:$A$5161,AT327,'4 TRIM'!$I$8:$I$5161,"Virtual")</f>
        <v>0</v>
      </c>
      <c r="BG327" s="51">
        <f t="shared" si="106"/>
        <v>33</v>
      </c>
      <c r="BH327" s="49"/>
      <c r="BI327" s="56">
        <v>325</v>
      </c>
      <c r="BJ327" s="52">
        <f>SUMIFS('1 TRIM'!M$8:M$14507,'1 TRIM'!A$8:A$14507,FORMULAS!BI327)</f>
        <v>0</v>
      </c>
      <c r="BK327" s="52">
        <f>SUMIFS('2 TRIM'!M$8:M$6930,'2 TRIM'!A$8:A$6930,FORMULAS!BI327)</f>
        <v>0</v>
      </c>
      <c r="BL327" s="52">
        <f>SUMIFS('3 TRIM'!M$8:M$5481,'3 TRIM'!A$8:A$5481,FORMULAS!BK327)</f>
        <v>0</v>
      </c>
      <c r="BM327" s="52">
        <f>SUMIFS('4 TRIM'!M$8:M$5161,'4 TRIM'!A$8:A$5161,FORMULAS!BL327)</f>
        <v>0</v>
      </c>
      <c r="BN327" s="52">
        <f>SUMIFS('1 TRIM'!Q$8:Q$5507,'1 TRIM'!E$8:E$5507,FORMULAS!BM327)</f>
        <v>0</v>
      </c>
      <c r="BO327" s="49"/>
      <c r="BQ327" s="61"/>
      <c r="BR327" s="49"/>
      <c r="BS327" s="49"/>
      <c r="BT327" s="49"/>
      <c r="BU327" s="49"/>
      <c r="BV327" s="49"/>
      <c r="BW327" s="49"/>
      <c r="BX327" s="49"/>
      <c r="BY327" s="49"/>
      <c r="BZ327" s="49"/>
    </row>
    <row r="328" spans="1:78" x14ac:dyDescent="0.25">
      <c r="A328" s="56">
        <v>326</v>
      </c>
      <c r="B328" s="57">
        <f>+PLAN!I336</f>
        <v>0</v>
      </c>
      <c r="C328" s="38">
        <f t="shared" si="122"/>
        <v>0</v>
      </c>
      <c r="D328" s="39" t="e">
        <f t="shared" si="114"/>
        <v>#DIV/0!</v>
      </c>
      <c r="E328" s="58">
        <f>+PLAN!J336</f>
        <v>0</v>
      </c>
      <c r="F328" s="41">
        <f t="shared" si="123"/>
        <v>0</v>
      </c>
      <c r="G328" s="41" t="e">
        <f t="shared" si="115"/>
        <v>#DIV/0!</v>
      </c>
      <c r="H328" s="148">
        <f t="shared" si="124"/>
        <v>0</v>
      </c>
      <c r="I328" s="148">
        <f t="shared" si="125"/>
        <v>0</v>
      </c>
      <c r="J328" s="147" t="e">
        <f t="shared" si="126"/>
        <v>#DIV/0!</v>
      </c>
      <c r="K328" s="59">
        <f>+PLAN!K336</f>
        <v>3</v>
      </c>
      <c r="L328" s="44">
        <f t="shared" si="127"/>
        <v>6</v>
      </c>
      <c r="M328" s="45">
        <f t="shared" si="116"/>
        <v>2</v>
      </c>
      <c r="N328" s="46">
        <f>+PLAN!L336</f>
        <v>3</v>
      </c>
      <c r="O328" s="47">
        <f>COUNTIF('4 TRIM'!$A$8:$A$5161,A328)</f>
        <v>0</v>
      </c>
      <c r="P328" s="48">
        <f t="shared" si="117"/>
        <v>0</v>
      </c>
      <c r="Q328" s="148">
        <f t="shared" si="128"/>
        <v>6</v>
      </c>
      <c r="R328" s="148">
        <f t="shared" si="129"/>
        <v>6</v>
      </c>
      <c r="S328" s="147">
        <f t="shared" si="130"/>
        <v>1</v>
      </c>
      <c r="T328" s="149">
        <f t="shared" si="118"/>
        <v>6</v>
      </c>
      <c r="U328" s="149">
        <f>+PLAN!M336</f>
        <v>6</v>
      </c>
      <c r="V328" s="150">
        <f t="shared" si="119"/>
        <v>1</v>
      </c>
      <c r="W328" s="49"/>
      <c r="X328" s="56">
        <v>326</v>
      </c>
      <c r="Y328" s="50">
        <f>COUNTIFS('1 TRIM'!$A$8:$A$10507,X328,'1 TRIM'!$J$8:$J$10507,"Programada")</f>
        <v>0</v>
      </c>
      <c r="Z328" s="50">
        <f>COUNTIFS('1 TRIM'!$A$8:$A$10507,X328,'1 TRIM'!$J$8:$J$10507,"Demanda")</f>
        <v>0</v>
      </c>
      <c r="AA328" s="50">
        <f>COUNTIFS('2 TRIM'!$A$8:$A$15000,X328,'2 TRIM'!$J$8:$J$15000,"Programada")</f>
        <v>0</v>
      </c>
      <c r="AB328" s="50">
        <f>COUNTIFS('2 TRIM'!$A$8:$A$15000,X328,'2 TRIM'!$J$8:$J$15000,"Demanda")</f>
        <v>0</v>
      </c>
      <c r="AC328" s="50">
        <f>COUNTIFS('3 TRIM'!$A$8:$A$20000,X328,'3 TRIM'!$J$8:$J$20000,"Programada")</f>
        <v>6</v>
      </c>
      <c r="AD328" s="50">
        <f>COUNTIFS('3 TRIM'!$A$8:$A$20000,X328,'3 TRIM'!$J$8:$J$20000,"Demanda")</f>
        <v>3</v>
      </c>
      <c r="AE328" s="50">
        <f>COUNTIFS('4 TRIM'!$A$8:$A$10161,X328,'4 TRIM'!$G$8:$G$10161,"Programada")</f>
        <v>0</v>
      </c>
      <c r="AF328" s="50">
        <f>COUNTIFS('4 TRIM'!$A$8:$A$10161,X328,'4 TRIM'!$G$8:$G$10161,"Demanda")</f>
        <v>0</v>
      </c>
      <c r="AG328" s="51">
        <f t="shared" si="121"/>
        <v>9</v>
      </c>
      <c r="AH328" s="49"/>
      <c r="AI328" s="56">
        <v>326</v>
      </c>
      <c r="AJ328" s="50">
        <f>COUNTIFS('1 TRIM'!$A$8:$A$15000,AI328,'1 TRIM'!$K$8:$K$15000,"Interno")</f>
        <v>0</v>
      </c>
      <c r="AK328" s="50">
        <f>COUNTIFS('1 TRIM'!$A$8:$A$15000,AI328,'1 TRIM'!$K$8:$K$15000,"Externo")</f>
        <v>0</v>
      </c>
      <c r="AL328" s="50">
        <f>COUNTIFS('2 TRIM'!$A$8:$A$15000,AI328,'2 TRIM'!$K$8:$K$15000,"Interno")</f>
        <v>0</v>
      </c>
      <c r="AM328" s="50">
        <f>COUNTIFS('2 TRIM'!$A$8:$A$15000,AI328,'2 TRIM'!$K$8:$K$15000,"Externo")</f>
        <v>0</v>
      </c>
      <c r="AN328" s="50">
        <f>COUNTIFS('3 TRIM'!A$8:A$5481,AI328,'3 TRIM'!K$8:K$5481,"Interno")</f>
        <v>0</v>
      </c>
      <c r="AO328" s="50">
        <f>COUNTIFS('3 TRIM'!A$8:A$5481,AI328,'3 TRIM'!K$8:K$5481,"Externo")</f>
        <v>0</v>
      </c>
      <c r="AP328" s="50">
        <f>COUNTIFS('4 TRIM'!A$8:A$5161,AI328,'4 TRIM'!H$8:H$5161,"Interno")</f>
        <v>0</v>
      </c>
      <c r="AQ328" s="50">
        <f>COUNTIFS('4 TRIM'!A$8:A$5161,AI328,'4 TRIM'!H$8:H$5161,"Externo")</f>
        <v>0</v>
      </c>
      <c r="AR328" s="51">
        <f t="shared" si="120"/>
        <v>0</v>
      </c>
      <c r="AS328" s="49"/>
      <c r="AT328" s="56">
        <v>326</v>
      </c>
      <c r="AU328" s="52">
        <f>COUNTIFS('1 TRIM'!$A$8:$A$15000,AT328,'1 TRIM'!$L$8:$L$15000,"Campo")</f>
        <v>0</v>
      </c>
      <c r="AV328" s="52">
        <f>COUNTIFS('1 TRIM'!$A$8:$A$15000,AT328,'1 TRIM'!$L$8:$L$15000,"Oficina")</f>
        <v>0</v>
      </c>
      <c r="AW328" s="52">
        <f>COUNTIFS('1 TRIM'!$A$8:$A$15000,AT328,'1 TRIM'!$L$8:$L$15000,"Virtual")</f>
        <v>0</v>
      </c>
      <c r="AX328" s="52">
        <f>COUNTIFS('2 TRIM'!$A$8:$A$15000,AT328,'2 TRIM'!$L$8:$L$15000,"Campo")</f>
        <v>0</v>
      </c>
      <c r="AY328" s="52">
        <f>COUNTIFS('2 TRIM'!$A$8:$A$15000,AT328,'2 TRIM'!$L$8:$L$15000,"Oficina")</f>
        <v>0</v>
      </c>
      <c r="AZ328" s="52">
        <f>COUNTIFS('2 TRIM'!$A$8:$A$15000,AT328,'2 TRIM'!$L$8:$L$15000,"Virtual")</f>
        <v>0</v>
      </c>
      <c r="BA328" s="52">
        <f>COUNTIFS('3 TRIM'!$A$8:$A$5481,AT328,'3 TRIM'!$L$8:$L$5481,"Campo")</f>
        <v>0</v>
      </c>
      <c r="BB328" s="52">
        <f>COUNTIFS('3 TRIM'!$A$8:$A$5481,AT328,'3 TRIM'!$L$8:$L$5481,"Oficina")</f>
        <v>0</v>
      </c>
      <c r="BC328" s="52">
        <f>COUNTIFS('3 TRIM'!$A$8:$A$5481,AT328,'3 TRIM'!$L$8:$L$5481,"Virtual")</f>
        <v>0</v>
      </c>
      <c r="BD328" s="50">
        <f>COUNTIFS('4 TRIM'!$A$8:$A$5161,X328,'4 TRIM'!$I$8:$I$5161,"Campo")</f>
        <v>0</v>
      </c>
      <c r="BE328" s="52">
        <f>COUNTIFS('4 TRIM'!$A$8:$A$5161,AT328,'4 TRIM'!$I$8:$I$5161,"Oficina")</f>
        <v>0</v>
      </c>
      <c r="BF328" s="52">
        <f>COUNTIFS('4 TRIM'!$A$8:$A$5161,AT328,'4 TRIM'!$I$8:$I$5161,"Virtual")</f>
        <v>0</v>
      </c>
      <c r="BG328" s="51">
        <f t="shared" si="106"/>
        <v>0</v>
      </c>
      <c r="BH328" s="49"/>
      <c r="BI328" s="56">
        <v>326</v>
      </c>
      <c r="BJ328" s="52">
        <f>SUMIFS('1 TRIM'!M$8:M$14507,'1 TRIM'!A$8:A$14507,FORMULAS!BI328)</f>
        <v>0</v>
      </c>
      <c r="BK328" s="52">
        <f>SUMIFS('2 TRIM'!M$8:M$6930,'2 TRIM'!A$8:A$6930,FORMULAS!BI328)</f>
        <v>0</v>
      </c>
      <c r="BL328" s="52">
        <f>SUMIFS('3 TRIM'!M$8:M$5481,'3 TRIM'!A$8:A$5481,FORMULAS!BK328)</f>
        <v>0</v>
      </c>
      <c r="BM328" s="52">
        <f>SUMIFS('4 TRIM'!M$8:M$5161,'4 TRIM'!A$8:A$5161,FORMULAS!BL328)</f>
        <v>0</v>
      </c>
      <c r="BN328" s="52">
        <f>SUMIFS('1 TRIM'!Q$8:Q$5507,'1 TRIM'!E$8:E$5507,FORMULAS!BM328)</f>
        <v>0</v>
      </c>
      <c r="BO328" s="49"/>
      <c r="BQ328" s="61"/>
      <c r="BR328" s="49"/>
      <c r="BS328" s="49"/>
      <c r="BT328" s="49"/>
      <c r="BU328" s="49"/>
      <c r="BV328" s="49"/>
      <c r="BW328" s="49"/>
      <c r="BX328" s="49"/>
      <c r="BY328" s="49"/>
      <c r="BZ328" s="49"/>
    </row>
    <row r="329" spans="1:78" x14ac:dyDescent="0.25">
      <c r="A329" s="56">
        <v>327</v>
      </c>
      <c r="B329" s="57">
        <f>+PLAN!I337</f>
        <v>0</v>
      </c>
      <c r="C329" s="38">
        <f t="shared" si="122"/>
        <v>0</v>
      </c>
      <c r="D329" s="39" t="e">
        <f t="shared" si="114"/>
        <v>#DIV/0!</v>
      </c>
      <c r="E329" s="58">
        <f>+PLAN!J337</f>
        <v>0</v>
      </c>
      <c r="F329" s="41">
        <f t="shared" si="123"/>
        <v>0</v>
      </c>
      <c r="G329" s="41" t="e">
        <f t="shared" si="115"/>
        <v>#DIV/0!</v>
      </c>
      <c r="H329" s="148">
        <f t="shared" si="124"/>
        <v>0</v>
      </c>
      <c r="I329" s="148">
        <f t="shared" si="125"/>
        <v>0</v>
      </c>
      <c r="J329" s="147" t="e">
        <f t="shared" si="126"/>
        <v>#DIV/0!</v>
      </c>
      <c r="K329" s="59">
        <f>+PLAN!K337</f>
        <v>1</v>
      </c>
      <c r="L329" s="44">
        <f t="shared" si="127"/>
        <v>0</v>
      </c>
      <c r="M329" s="45">
        <f t="shared" si="116"/>
        <v>0</v>
      </c>
      <c r="N329" s="46">
        <f>+PLAN!L337</f>
        <v>0</v>
      </c>
      <c r="O329" s="47">
        <f>COUNTIF('4 TRIM'!$A$8:$A$5161,A329)</f>
        <v>0</v>
      </c>
      <c r="P329" s="48" t="e">
        <f t="shared" si="117"/>
        <v>#DIV/0!</v>
      </c>
      <c r="Q329" s="148">
        <f t="shared" si="128"/>
        <v>1</v>
      </c>
      <c r="R329" s="148">
        <f t="shared" si="129"/>
        <v>0</v>
      </c>
      <c r="S329" s="147">
        <f t="shared" si="130"/>
        <v>0</v>
      </c>
      <c r="T329" s="149">
        <f t="shared" si="118"/>
        <v>0</v>
      </c>
      <c r="U329" s="149">
        <f>+PLAN!M337</f>
        <v>1</v>
      </c>
      <c r="V329" s="150">
        <f t="shared" si="119"/>
        <v>0</v>
      </c>
      <c r="W329" s="49"/>
      <c r="X329" s="56">
        <v>327</v>
      </c>
      <c r="Y329" s="50">
        <f>COUNTIFS('1 TRIM'!$A$8:$A$10507,X329,'1 TRIM'!$J$8:$J$10507,"Programada")</f>
        <v>0</v>
      </c>
      <c r="Z329" s="50">
        <f>COUNTIFS('1 TRIM'!$A$8:$A$10507,X329,'1 TRIM'!$J$8:$J$10507,"Demanda")</f>
        <v>0</v>
      </c>
      <c r="AA329" s="50">
        <f>COUNTIFS('2 TRIM'!$A$8:$A$15000,X329,'2 TRIM'!$J$8:$J$15000,"Programada")</f>
        <v>0</v>
      </c>
      <c r="AB329" s="50">
        <f>COUNTIFS('2 TRIM'!$A$8:$A$15000,X329,'2 TRIM'!$J$8:$J$15000,"Demanda")</f>
        <v>0</v>
      </c>
      <c r="AC329" s="50">
        <f>COUNTIFS('3 TRIM'!$A$8:$A$20000,X329,'3 TRIM'!$J$8:$J$20000,"Programada")</f>
        <v>0</v>
      </c>
      <c r="AD329" s="50">
        <f>COUNTIFS('3 TRIM'!$A$8:$A$20000,X329,'3 TRIM'!$J$8:$J$20000,"Demanda")</f>
        <v>0</v>
      </c>
      <c r="AE329" s="50">
        <f>COUNTIFS('4 TRIM'!$A$8:$A$10161,X329,'4 TRIM'!$G$8:$G$10161,"Programada")</f>
        <v>0</v>
      </c>
      <c r="AF329" s="50">
        <f>COUNTIFS('4 TRIM'!$A$8:$A$10161,X329,'4 TRIM'!$G$8:$G$10161,"Demanda")</f>
        <v>0</v>
      </c>
      <c r="AG329" s="51">
        <f t="shared" si="121"/>
        <v>0</v>
      </c>
      <c r="AH329" s="49"/>
      <c r="AI329" s="56">
        <v>327</v>
      </c>
      <c r="AJ329" s="50">
        <f>COUNTIFS('1 TRIM'!$A$8:$A$15000,AI329,'1 TRIM'!$K$8:$K$15000,"Interno")</f>
        <v>0</v>
      </c>
      <c r="AK329" s="50">
        <f>COUNTIFS('1 TRIM'!$A$8:$A$15000,AI329,'1 TRIM'!$K$8:$K$15000,"Externo")</f>
        <v>0</v>
      </c>
      <c r="AL329" s="50">
        <f>COUNTIFS('2 TRIM'!$A$8:$A$15000,AI329,'2 TRIM'!$K$8:$K$15000,"Interno")</f>
        <v>0</v>
      </c>
      <c r="AM329" s="50">
        <f>COUNTIFS('2 TRIM'!$A$8:$A$15000,AI329,'2 TRIM'!$K$8:$K$15000,"Externo")</f>
        <v>0</v>
      </c>
      <c r="AN329" s="50">
        <f>COUNTIFS('3 TRIM'!A$8:A$5481,AI329,'3 TRIM'!K$8:K$5481,"Interno")</f>
        <v>0</v>
      </c>
      <c r="AO329" s="50">
        <f>COUNTIFS('3 TRIM'!A$8:A$5481,AI329,'3 TRIM'!K$8:K$5481,"Externo")</f>
        <v>0</v>
      </c>
      <c r="AP329" s="50">
        <f>COUNTIFS('4 TRIM'!A$8:A$5161,AI329,'4 TRIM'!H$8:H$5161,"Interno")</f>
        <v>0</v>
      </c>
      <c r="AQ329" s="50">
        <f>COUNTIFS('4 TRIM'!A$8:A$5161,AI329,'4 TRIM'!H$8:H$5161,"Externo")</f>
        <v>0</v>
      </c>
      <c r="AR329" s="51">
        <f t="shared" si="120"/>
        <v>0</v>
      </c>
      <c r="AS329" s="49"/>
      <c r="AT329" s="56">
        <v>327</v>
      </c>
      <c r="AU329" s="52">
        <f>COUNTIFS('1 TRIM'!$A$8:$A$15000,AT329,'1 TRIM'!$L$8:$L$15000,"Campo")</f>
        <v>0</v>
      </c>
      <c r="AV329" s="52">
        <f>COUNTIFS('1 TRIM'!$A$8:$A$15000,AT329,'1 TRIM'!$L$8:$L$15000,"Oficina")</f>
        <v>0</v>
      </c>
      <c r="AW329" s="52">
        <f>COUNTIFS('1 TRIM'!$A$8:$A$15000,AT329,'1 TRIM'!$L$8:$L$15000,"Virtual")</f>
        <v>0</v>
      </c>
      <c r="AX329" s="52">
        <f>COUNTIFS('2 TRIM'!$A$8:$A$15000,AT329,'2 TRIM'!$L$8:$L$15000,"Campo")</f>
        <v>0</v>
      </c>
      <c r="AY329" s="52">
        <f>COUNTIFS('2 TRIM'!$A$8:$A$15000,AT329,'2 TRIM'!$L$8:$L$15000,"Oficina")</f>
        <v>0</v>
      </c>
      <c r="AZ329" s="52">
        <f>COUNTIFS('2 TRIM'!$A$8:$A$15000,AT329,'2 TRIM'!$L$8:$L$15000,"Virtual")</f>
        <v>0</v>
      </c>
      <c r="BA329" s="52">
        <f>COUNTIFS('3 TRIM'!$A$8:$A$5481,AT329,'3 TRIM'!$L$8:$L$5481,"Campo")</f>
        <v>0</v>
      </c>
      <c r="BB329" s="52">
        <f>COUNTIFS('3 TRIM'!$A$8:$A$5481,AT329,'3 TRIM'!$L$8:$L$5481,"Oficina")</f>
        <v>0</v>
      </c>
      <c r="BC329" s="52">
        <f>COUNTIFS('3 TRIM'!$A$8:$A$5481,AT329,'3 TRIM'!$L$8:$L$5481,"Virtual")</f>
        <v>0</v>
      </c>
      <c r="BD329" s="50">
        <f>COUNTIFS('4 TRIM'!$A$8:$A$5161,X329,'4 TRIM'!$I$8:$I$5161,"Campo")</f>
        <v>0</v>
      </c>
      <c r="BE329" s="52">
        <f>COUNTIFS('4 TRIM'!$A$8:$A$5161,AT329,'4 TRIM'!$I$8:$I$5161,"Oficina")</f>
        <v>0</v>
      </c>
      <c r="BF329" s="52">
        <f>COUNTIFS('4 TRIM'!$A$8:$A$5161,AT329,'4 TRIM'!$I$8:$I$5161,"Virtual")</f>
        <v>0</v>
      </c>
      <c r="BG329" s="51">
        <f t="shared" si="106"/>
        <v>0</v>
      </c>
      <c r="BH329" s="49"/>
      <c r="BI329" s="56">
        <v>327</v>
      </c>
      <c r="BJ329" s="52">
        <f>SUMIFS('1 TRIM'!M$8:M$14507,'1 TRIM'!A$8:A$14507,FORMULAS!BI329)</f>
        <v>0</v>
      </c>
      <c r="BK329" s="52">
        <f>SUMIFS('2 TRIM'!M$8:M$6930,'2 TRIM'!A$8:A$6930,FORMULAS!BI329)</f>
        <v>0</v>
      </c>
      <c r="BL329" s="52">
        <f>SUMIFS('3 TRIM'!M$8:M$5481,'3 TRIM'!A$8:A$5481,FORMULAS!BK329)</f>
        <v>0</v>
      </c>
      <c r="BM329" s="52">
        <f>SUMIFS('4 TRIM'!M$8:M$5161,'4 TRIM'!A$8:A$5161,FORMULAS!BL329)</f>
        <v>0</v>
      </c>
      <c r="BN329" s="52">
        <f>SUMIFS('1 TRIM'!Q$8:Q$5507,'1 TRIM'!E$8:E$5507,FORMULAS!BM329)</f>
        <v>0</v>
      </c>
      <c r="BO329" s="49"/>
      <c r="BQ329" s="61"/>
      <c r="BR329" s="49"/>
      <c r="BS329" s="49"/>
      <c r="BT329" s="49"/>
      <c r="BU329" s="49"/>
      <c r="BV329" s="49"/>
      <c r="BW329" s="49"/>
      <c r="BX329" s="49"/>
      <c r="BY329" s="49"/>
      <c r="BZ329" s="49"/>
    </row>
    <row r="330" spans="1:78" x14ac:dyDescent="0.25">
      <c r="A330" s="56">
        <v>328</v>
      </c>
      <c r="B330" s="57">
        <f>+PLAN!I338</f>
        <v>0</v>
      </c>
      <c r="C330" s="38">
        <f t="shared" si="122"/>
        <v>0</v>
      </c>
      <c r="D330" s="39" t="e">
        <f t="shared" si="114"/>
        <v>#DIV/0!</v>
      </c>
      <c r="E330" s="58">
        <f>+PLAN!J338</f>
        <v>0</v>
      </c>
      <c r="F330" s="41">
        <f t="shared" si="123"/>
        <v>0</v>
      </c>
      <c r="G330" s="41" t="e">
        <f t="shared" si="115"/>
        <v>#DIV/0!</v>
      </c>
      <c r="H330" s="148">
        <f t="shared" si="124"/>
        <v>0</v>
      </c>
      <c r="I330" s="148">
        <f t="shared" si="125"/>
        <v>0</v>
      </c>
      <c r="J330" s="147" t="e">
        <f t="shared" si="126"/>
        <v>#DIV/0!</v>
      </c>
      <c r="K330" s="59">
        <f>+PLAN!K338</f>
        <v>4</v>
      </c>
      <c r="L330" s="44">
        <f t="shared" si="127"/>
        <v>19</v>
      </c>
      <c r="M330" s="45">
        <f t="shared" si="116"/>
        <v>4.75</v>
      </c>
      <c r="N330" s="46">
        <f>+PLAN!L338</f>
        <v>3</v>
      </c>
      <c r="O330" s="47">
        <f>COUNTIF('4 TRIM'!$A$8:$A$5161,A330)</f>
        <v>0</v>
      </c>
      <c r="P330" s="48">
        <f t="shared" si="117"/>
        <v>0</v>
      </c>
      <c r="Q330" s="148">
        <f t="shared" si="128"/>
        <v>7</v>
      </c>
      <c r="R330" s="148">
        <f t="shared" si="129"/>
        <v>19</v>
      </c>
      <c r="S330" s="147">
        <f t="shared" si="130"/>
        <v>2.7142857142857144</v>
      </c>
      <c r="T330" s="149">
        <f t="shared" si="118"/>
        <v>19</v>
      </c>
      <c r="U330" s="149">
        <f>+PLAN!M338</f>
        <v>7</v>
      </c>
      <c r="V330" s="150">
        <f t="shared" si="119"/>
        <v>2.7142857142857144</v>
      </c>
      <c r="W330" s="49"/>
      <c r="X330" s="56">
        <v>328</v>
      </c>
      <c r="Y330" s="50">
        <f>COUNTIFS('1 TRIM'!$A$8:$A$10507,X330,'1 TRIM'!$J$8:$J$10507,"Programada")</f>
        <v>0</v>
      </c>
      <c r="Z330" s="50">
        <f>COUNTIFS('1 TRIM'!$A$8:$A$10507,X330,'1 TRIM'!$J$8:$J$10507,"Demanda")</f>
        <v>0</v>
      </c>
      <c r="AA330" s="50">
        <f>COUNTIFS('2 TRIM'!$A$8:$A$15000,X330,'2 TRIM'!$J$8:$J$15000,"Programada")</f>
        <v>0</v>
      </c>
      <c r="AB330" s="50">
        <f>COUNTIFS('2 TRIM'!$A$8:$A$15000,X330,'2 TRIM'!$J$8:$J$15000,"Demanda")</f>
        <v>0</v>
      </c>
      <c r="AC330" s="50">
        <f>COUNTIFS('3 TRIM'!$A$8:$A$20000,X330,'3 TRIM'!$J$8:$J$20000,"Programada")</f>
        <v>19</v>
      </c>
      <c r="AD330" s="50">
        <f>COUNTIFS('3 TRIM'!$A$8:$A$20000,X330,'3 TRIM'!$J$8:$J$20000,"Demanda")</f>
        <v>0</v>
      </c>
      <c r="AE330" s="50">
        <f>COUNTIFS('4 TRIM'!$A$8:$A$10161,X330,'4 TRIM'!$G$8:$G$10161,"Programada")</f>
        <v>0</v>
      </c>
      <c r="AF330" s="50">
        <f>COUNTIFS('4 TRIM'!$A$8:$A$10161,X330,'4 TRIM'!$G$8:$G$10161,"Demanda")</f>
        <v>0</v>
      </c>
      <c r="AG330" s="51">
        <f t="shared" si="121"/>
        <v>19</v>
      </c>
      <c r="AH330" s="49"/>
      <c r="AI330" s="56">
        <v>328</v>
      </c>
      <c r="AJ330" s="50">
        <f>COUNTIFS('1 TRIM'!$A$8:$A$15000,AI330,'1 TRIM'!$K$8:$K$15000,"Interno")</f>
        <v>0</v>
      </c>
      <c r="AK330" s="50">
        <f>COUNTIFS('1 TRIM'!$A$8:$A$15000,AI330,'1 TRIM'!$K$8:$K$15000,"Externo")</f>
        <v>0</v>
      </c>
      <c r="AL330" s="50">
        <f>COUNTIFS('2 TRIM'!$A$8:$A$15000,AI330,'2 TRIM'!$K$8:$K$15000,"Interno")</f>
        <v>0</v>
      </c>
      <c r="AM330" s="50">
        <f>COUNTIFS('2 TRIM'!$A$8:$A$15000,AI330,'2 TRIM'!$K$8:$K$15000,"Externo")</f>
        <v>0</v>
      </c>
      <c r="AN330" s="50">
        <f>COUNTIFS('3 TRIM'!A$8:A$5481,AI330,'3 TRIM'!K$8:K$5481,"Interno")</f>
        <v>0</v>
      </c>
      <c r="AO330" s="50">
        <f>COUNTIFS('3 TRIM'!A$8:A$5481,AI330,'3 TRIM'!K$8:K$5481,"Externo")</f>
        <v>12</v>
      </c>
      <c r="AP330" s="50">
        <f>COUNTIFS('4 TRIM'!A$8:A$5161,AI330,'4 TRIM'!H$8:H$5161,"Interno")</f>
        <v>0</v>
      </c>
      <c r="AQ330" s="50">
        <f>COUNTIFS('4 TRIM'!A$8:A$5161,AI330,'4 TRIM'!H$8:H$5161,"Externo")</f>
        <v>0</v>
      </c>
      <c r="AR330" s="51">
        <f t="shared" si="120"/>
        <v>12</v>
      </c>
      <c r="AS330" s="49"/>
      <c r="AT330" s="56">
        <v>328</v>
      </c>
      <c r="AU330" s="52">
        <f>COUNTIFS('1 TRIM'!$A$8:$A$15000,AT330,'1 TRIM'!$L$8:$L$15000,"Campo")</f>
        <v>0</v>
      </c>
      <c r="AV330" s="52">
        <f>COUNTIFS('1 TRIM'!$A$8:$A$15000,AT330,'1 TRIM'!$L$8:$L$15000,"Oficina")</f>
        <v>0</v>
      </c>
      <c r="AW330" s="52">
        <f>COUNTIFS('1 TRIM'!$A$8:$A$15000,AT330,'1 TRIM'!$L$8:$L$15000,"Virtual")</f>
        <v>0</v>
      </c>
      <c r="AX330" s="52">
        <f>COUNTIFS('2 TRIM'!$A$8:$A$15000,AT330,'2 TRIM'!$L$8:$L$15000,"Campo")</f>
        <v>0</v>
      </c>
      <c r="AY330" s="52">
        <f>COUNTIFS('2 TRIM'!$A$8:$A$15000,AT330,'2 TRIM'!$L$8:$L$15000,"Oficina")</f>
        <v>0</v>
      </c>
      <c r="AZ330" s="52">
        <f>COUNTIFS('2 TRIM'!$A$8:$A$15000,AT330,'2 TRIM'!$L$8:$L$15000,"Virtual")</f>
        <v>0</v>
      </c>
      <c r="BA330" s="52">
        <f>COUNTIFS('3 TRIM'!$A$8:$A$5481,AT330,'3 TRIM'!$L$8:$L$5481,"Campo")</f>
        <v>12</v>
      </c>
      <c r="BB330" s="52">
        <f>COUNTIFS('3 TRIM'!$A$8:$A$5481,AT330,'3 TRIM'!$L$8:$L$5481,"Oficina")</f>
        <v>0</v>
      </c>
      <c r="BC330" s="52">
        <f>COUNTIFS('3 TRIM'!$A$8:$A$5481,AT330,'3 TRIM'!$L$8:$L$5481,"Virtual")</f>
        <v>0</v>
      </c>
      <c r="BD330" s="50">
        <f>COUNTIFS('4 TRIM'!$A$8:$A$5161,X330,'4 TRIM'!$I$8:$I$5161,"Campo")</f>
        <v>0</v>
      </c>
      <c r="BE330" s="52">
        <f>COUNTIFS('4 TRIM'!$A$8:$A$5161,AT330,'4 TRIM'!$I$8:$I$5161,"Oficina")</f>
        <v>0</v>
      </c>
      <c r="BF330" s="52">
        <f>COUNTIFS('4 TRIM'!$A$8:$A$5161,AT330,'4 TRIM'!$I$8:$I$5161,"Virtual")</f>
        <v>0</v>
      </c>
      <c r="BG330" s="51">
        <f t="shared" si="106"/>
        <v>12</v>
      </c>
      <c r="BH330" s="49"/>
      <c r="BI330" s="56">
        <v>328</v>
      </c>
      <c r="BJ330" s="52">
        <f>SUMIFS('1 TRIM'!M$8:M$14507,'1 TRIM'!A$8:A$14507,FORMULAS!BI330)</f>
        <v>0</v>
      </c>
      <c r="BK330" s="52">
        <f>SUMIFS('2 TRIM'!M$8:M$6930,'2 TRIM'!A$8:A$6930,FORMULAS!BI330)</f>
        <v>0</v>
      </c>
      <c r="BL330" s="52">
        <f>SUMIFS('3 TRIM'!M$8:M$5481,'3 TRIM'!A$8:A$5481,FORMULAS!BK330)</f>
        <v>0</v>
      </c>
      <c r="BM330" s="52">
        <f>SUMIFS('4 TRIM'!M$8:M$5161,'4 TRIM'!A$8:A$5161,FORMULAS!BL330)</f>
        <v>0</v>
      </c>
      <c r="BN330" s="52">
        <f>SUMIFS('1 TRIM'!Q$8:Q$5507,'1 TRIM'!E$8:E$5507,FORMULAS!BM330)</f>
        <v>0</v>
      </c>
      <c r="BO330" s="49"/>
      <c r="BQ330" s="61"/>
      <c r="BR330" s="49"/>
      <c r="BS330" s="49"/>
      <c r="BT330" s="49"/>
      <c r="BU330" s="49"/>
      <c r="BV330" s="49"/>
      <c r="BW330" s="49"/>
      <c r="BX330" s="49"/>
      <c r="BY330" s="49"/>
      <c r="BZ330" s="49"/>
    </row>
    <row r="331" spans="1:78" x14ac:dyDescent="0.25">
      <c r="A331" s="56">
        <v>329</v>
      </c>
      <c r="B331" s="57">
        <f>+PLAN!I339</f>
        <v>0</v>
      </c>
      <c r="C331" s="38">
        <f t="shared" si="122"/>
        <v>0</v>
      </c>
      <c r="D331" s="39" t="e">
        <f t="shared" si="114"/>
        <v>#DIV/0!</v>
      </c>
      <c r="E331" s="58">
        <f>+PLAN!J339</f>
        <v>0</v>
      </c>
      <c r="F331" s="41">
        <f t="shared" si="123"/>
        <v>0</v>
      </c>
      <c r="G331" s="41" t="e">
        <f t="shared" si="115"/>
        <v>#DIV/0!</v>
      </c>
      <c r="H331" s="148">
        <f t="shared" si="124"/>
        <v>0</v>
      </c>
      <c r="I331" s="148">
        <f t="shared" si="125"/>
        <v>0</v>
      </c>
      <c r="J331" s="147" t="e">
        <f t="shared" si="126"/>
        <v>#DIV/0!</v>
      </c>
      <c r="K331" s="59">
        <f>+PLAN!K339</f>
        <v>5</v>
      </c>
      <c r="L331" s="44">
        <f t="shared" si="127"/>
        <v>5</v>
      </c>
      <c r="M331" s="45">
        <f t="shared" si="116"/>
        <v>1</v>
      </c>
      <c r="N331" s="46">
        <f>+PLAN!L339</f>
        <v>2</v>
      </c>
      <c r="O331" s="47">
        <f>COUNTIF('4 TRIM'!$A$8:$A$5161,A331)</f>
        <v>0</v>
      </c>
      <c r="P331" s="48">
        <f t="shared" si="117"/>
        <v>0</v>
      </c>
      <c r="Q331" s="148">
        <f t="shared" si="128"/>
        <v>7</v>
      </c>
      <c r="R331" s="148">
        <f t="shared" si="129"/>
        <v>5</v>
      </c>
      <c r="S331" s="147">
        <f t="shared" si="130"/>
        <v>0.7142857142857143</v>
      </c>
      <c r="T331" s="149">
        <f t="shared" si="118"/>
        <v>5</v>
      </c>
      <c r="U331" s="149">
        <f>+PLAN!M339</f>
        <v>7</v>
      </c>
      <c r="V331" s="150">
        <f t="shared" si="119"/>
        <v>0.7142857142857143</v>
      </c>
      <c r="W331" s="49"/>
      <c r="X331" s="56">
        <v>329</v>
      </c>
      <c r="Y331" s="50">
        <f>COUNTIFS('1 TRIM'!$A$8:$A$10507,X331,'1 TRIM'!$J$8:$J$10507,"Programada")</f>
        <v>0</v>
      </c>
      <c r="Z331" s="50">
        <f>COUNTIFS('1 TRIM'!$A$8:$A$10507,X331,'1 TRIM'!$J$8:$J$10507,"Demanda")</f>
        <v>0</v>
      </c>
      <c r="AA331" s="50">
        <f>COUNTIFS('2 TRIM'!$A$8:$A$15000,X331,'2 TRIM'!$J$8:$J$15000,"Programada")</f>
        <v>0</v>
      </c>
      <c r="AB331" s="50">
        <f>COUNTIFS('2 TRIM'!$A$8:$A$15000,X331,'2 TRIM'!$J$8:$J$15000,"Demanda")</f>
        <v>0</v>
      </c>
      <c r="AC331" s="50">
        <f>COUNTIFS('3 TRIM'!$A$8:$A$20000,X331,'3 TRIM'!$J$8:$J$20000,"Programada")</f>
        <v>5</v>
      </c>
      <c r="AD331" s="50">
        <f>COUNTIFS('3 TRIM'!$A$8:$A$20000,X331,'3 TRIM'!$J$8:$J$20000,"Demanda")</f>
        <v>5</v>
      </c>
      <c r="AE331" s="50">
        <f>COUNTIFS('4 TRIM'!$A$8:$A$10161,X331,'4 TRIM'!$G$8:$G$10161,"Programada")</f>
        <v>0</v>
      </c>
      <c r="AF331" s="50">
        <f>COUNTIFS('4 TRIM'!$A$8:$A$10161,X331,'4 TRIM'!$G$8:$G$10161,"Demanda")</f>
        <v>0</v>
      </c>
      <c r="AG331" s="51">
        <f t="shared" si="121"/>
        <v>10</v>
      </c>
      <c r="AH331" s="49"/>
      <c r="AI331" s="56">
        <v>329</v>
      </c>
      <c r="AJ331" s="50">
        <f>COUNTIFS('1 TRIM'!$A$8:$A$15000,AI331,'1 TRIM'!$K$8:$K$15000,"Interno")</f>
        <v>0</v>
      </c>
      <c r="AK331" s="50">
        <f>COUNTIFS('1 TRIM'!$A$8:$A$15000,AI331,'1 TRIM'!$K$8:$K$15000,"Externo")</f>
        <v>0</v>
      </c>
      <c r="AL331" s="50">
        <f>COUNTIFS('2 TRIM'!$A$8:$A$15000,AI331,'2 TRIM'!$K$8:$K$15000,"Interno")</f>
        <v>0</v>
      </c>
      <c r="AM331" s="50">
        <f>COUNTIFS('2 TRIM'!$A$8:$A$15000,AI331,'2 TRIM'!$K$8:$K$15000,"Externo")</f>
        <v>0</v>
      </c>
      <c r="AN331" s="50">
        <f>COUNTIFS('3 TRIM'!A$8:A$5481,AI331,'3 TRIM'!K$8:K$5481,"Interno")</f>
        <v>0</v>
      </c>
      <c r="AO331" s="50">
        <f>COUNTIFS('3 TRIM'!A$8:A$5481,AI331,'3 TRIM'!K$8:K$5481,"Externo")</f>
        <v>5</v>
      </c>
      <c r="AP331" s="50">
        <f>COUNTIFS('4 TRIM'!A$8:A$5161,AI331,'4 TRIM'!H$8:H$5161,"Interno")</f>
        <v>0</v>
      </c>
      <c r="AQ331" s="50">
        <f>COUNTIFS('4 TRIM'!A$8:A$5161,AI331,'4 TRIM'!H$8:H$5161,"Externo")</f>
        <v>0</v>
      </c>
      <c r="AR331" s="51">
        <f t="shared" si="120"/>
        <v>5</v>
      </c>
      <c r="AS331" s="49"/>
      <c r="AT331" s="56">
        <v>329</v>
      </c>
      <c r="AU331" s="52">
        <f>COUNTIFS('1 TRIM'!$A$8:$A$15000,AT331,'1 TRIM'!$L$8:$L$15000,"Campo")</f>
        <v>0</v>
      </c>
      <c r="AV331" s="52">
        <f>COUNTIFS('1 TRIM'!$A$8:$A$15000,AT331,'1 TRIM'!$L$8:$L$15000,"Oficina")</f>
        <v>0</v>
      </c>
      <c r="AW331" s="52">
        <f>COUNTIFS('1 TRIM'!$A$8:$A$15000,AT331,'1 TRIM'!$L$8:$L$15000,"Virtual")</f>
        <v>0</v>
      </c>
      <c r="AX331" s="52">
        <f>COUNTIFS('2 TRIM'!$A$8:$A$15000,AT331,'2 TRIM'!$L$8:$L$15000,"Campo")</f>
        <v>0</v>
      </c>
      <c r="AY331" s="52">
        <f>COUNTIFS('2 TRIM'!$A$8:$A$15000,AT331,'2 TRIM'!$L$8:$L$15000,"Oficina")</f>
        <v>0</v>
      </c>
      <c r="AZ331" s="52">
        <f>COUNTIFS('2 TRIM'!$A$8:$A$15000,AT331,'2 TRIM'!$L$8:$L$15000,"Virtual")</f>
        <v>0</v>
      </c>
      <c r="BA331" s="52">
        <f>COUNTIFS('3 TRIM'!$A$8:$A$5481,AT331,'3 TRIM'!$L$8:$L$5481,"Campo")</f>
        <v>0</v>
      </c>
      <c r="BB331" s="52">
        <f>COUNTIFS('3 TRIM'!$A$8:$A$5481,AT331,'3 TRIM'!$L$8:$L$5481,"Oficina")</f>
        <v>0</v>
      </c>
      <c r="BC331" s="52">
        <f>COUNTIFS('3 TRIM'!$A$8:$A$5481,AT331,'3 TRIM'!$L$8:$L$5481,"Virtual")</f>
        <v>5</v>
      </c>
      <c r="BD331" s="50">
        <f>COUNTIFS('4 TRIM'!$A$8:$A$5161,X331,'4 TRIM'!$I$8:$I$5161,"Campo")</f>
        <v>0</v>
      </c>
      <c r="BE331" s="52">
        <f>COUNTIFS('4 TRIM'!$A$8:$A$5161,AT331,'4 TRIM'!$I$8:$I$5161,"Oficina")</f>
        <v>0</v>
      </c>
      <c r="BF331" s="52">
        <f>COUNTIFS('4 TRIM'!$A$8:$A$5161,AT331,'4 TRIM'!$I$8:$I$5161,"Virtual")</f>
        <v>0</v>
      </c>
      <c r="BG331" s="51">
        <f t="shared" si="106"/>
        <v>5</v>
      </c>
      <c r="BH331" s="49"/>
      <c r="BI331" s="56">
        <v>329</v>
      </c>
      <c r="BJ331" s="52">
        <f>SUMIFS('1 TRIM'!M$8:M$14507,'1 TRIM'!A$8:A$14507,FORMULAS!BI331)</f>
        <v>0</v>
      </c>
      <c r="BK331" s="52">
        <f>SUMIFS('2 TRIM'!M$8:M$6930,'2 TRIM'!A$8:A$6930,FORMULAS!BI331)</f>
        <v>0</v>
      </c>
      <c r="BL331" s="52">
        <f>SUMIFS('3 TRIM'!M$8:M$5481,'3 TRIM'!A$8:A$5481,FORMULAS!BK331)</f>
        <v>0</v>
      </c>
      <c r="BM331" s="52">
        <f>SUMIFS('4 TRIM'!M$8:M$5161,'4 TRIM'!A$8:A$5161,FORMULAS!BL331)</f>
        <v>0</v>
      </c>
      <c r="BN331" s="52">
        <f>SUMIFS('1 TRIM'!Q$8:Q$5507,'1 TRIM'!E$8:E$5507,FORMULAS!BM331)</f>
        <v>0</v>
      </c>
      <c r="BO331" s="49"/>
      <c r="BQ331" s="61"/>
      <c r="BR331" s="49"/>
      <c r="BS331" s="49"/>
      <c r="BT331" s="49"/>
      <c r="BU331" s="49"/>
      <c r="BV331" s="49"/>
      <c r="BW331" s="49"/>
      <c r="BX331" s="49"/>
      <c r="BY331" s="49"/>
      <c r="BZ331" s="49"/>
    </row>
    <row r="332" spans="1:78" x14ac:dyDescent="0.25">
      <c r="A332" s="56">
        <v>330</v>
      </c>
      <c r="B332" s="57">
        <f>+PLAN!I340</f>
        <v>0</v>
      </c>
      <c r="C332" s="38">
        <f t="shared" si="122"/>
        <v>0</v>
      </c>
      <c r="D332" s="39" t="e">
        <f t="shared" ref="D332:D335" si="131">+C332/B332</f>
        <v>#DIV/0!</v>
      </c>
      <c r="E332" s="58">
        <f>+PLAN!J340</f>
        <v>0</v>
      </c>
      <c r="F332" s="41">
        <f t="shared" si="123"/>
        <v>0</v>
      </c>
      <c r="G332" s="41" t="e">
        <f t="shared" ref="G332:G335" si="132">+F332/E332</f>
        <v>#DIV/0!</v>
      </c>
      <c r="H332" s="148">
        <f t="shared" si="124"/>
        <v>0</v>
      </c>
      <c r="I332" s="148">
        <f t="shared" si="125"/>
        <v>0</v>
      </c>
      <c r="J332" s="147" t="e">
        <f t="shared" si="126"/>
        <v>#DIV/0!</v>
      </c>
      <c r="K332" s="59">
        <f>+PLAN!K340</f>
        <v>5</v>
      </c>
      <c r="L332" s="44">
        <f t="shared" si="127"/>
        <v>4</v>
      </c>
      <c r="M332" s="45">
        <f t="shared" ref="M332:M335" si="133">+L332/K332</f>
        <v>0.8</v>
      </c>
      <c r="N332" s="46">
        <f>+PLAN!L340</f>
        <v>5</v>
      </c>
      <c r="O332" s="47">
        <f>COUNTIF('4 TRIM'!$A$8:$A$5161,A332)</f>
        <v>0</v>
      </c>
      <c r="P332" s="48">
        <f t="shared" ref="P332:P335" si="134">+O332/N332</f>
        <v>0</v>
      </c>
      <c r="Q332" s="148">
        <f t="shared" si="128"/>
        <v>10</v>
      </c>
      <c r="R332" s="148">
        <f t="shared" si="129"/>
        <v>4</v>
      </c>
      <c r="S332" s="147">
        <f t="shared" si="130"/>
        <v>0.4</v>
      </c>
      <c r="T332" s="149">
        <f t="shared" ref="T332:T335" si="135">+C332+F332+L332+O332</f>
        <v>4</v>
      </c>
      <c r="U332" s="149">
        <f>+PLAN!M340</f>
        <v>10</v>
      </c>
      <c r="V332" s="150">
        <f t="shared" ref="V332:V335" si="136">T332/U332</f>
        <v>0.4</v>
      </c>
      <c r="W332" s="49"/>
      <c r="X332" s="56">
        <v>330</v>
      </c>
      <c r="Y332" s="50">
        <f>COUNTIFS('1 TRIM'!$A$8:$A$10507,X332,'1 TRIM'!$J$8:$J$10507,"Programada")</f>
        <v>0</v>
      </c>
      <c r="Z332" s="50">
        <f>COUNTIFS('1 TRIM'!$A$8:$A$10507,X332,'1 TRIM'!$J$8:$J$10507,"Demanda")</f>
        <v>0</v>
      </c>
      <c r="AA332" s="50">
        <f>COUNTIFS('2 TRIM'!$A$8:$A$15000,X332,'2 TRIM'!$J$8:$J$15000,"Programada")</f>
        <v>0</v>
      </c>
      <c r="AB332" s="50">
        <f>COUNTIFS('2 TRIM'!$A$8:$A$15000,X332,'2 TRIM'!$J$8:$J$15000,"Demanda")</f>
        <v>0</v>
      </c>
      <c r="AC332" s="50">
        <f>COUNTIFS('3 TRIM'!$A$8:$A$20000,X332,'3 TRIM'!$J$8:$J$20000,"Programada")</f>
        <v>4</v>
      </c>
      <c r="AD332" s="50">
        <f>COUNTIFS('3 TRIM'!$A$8:$A$20000,X332,'3 TRIM'!$J$8:$J$20000,"Demanda")</f>
        <v>0</v>
      </c>
      <c r="AE332" s="50">
        <f>COUNTIFS('4 TRIM'!$A$8:$A$10161,X332,'4 TRIM'!$G$8:$G$10161,"Programada")</f>
        <v>0</v>
      </c>
      <c r="AF332" s="50">
        <f>COUNTIFS('4 TRIM'!$A$8:$A$10161,X332,'4 TRIM'!$G$8:$G$10161,"Demanda")</f>
        <v>0</v>
      </c>
      <c r="AG332" s="51">
        <f t="shared" si="121"/>
        <v>4</v>
      </c>
      <c r="AH332" s="49"/>
      <c r="AI332" s="56">
        <v>330</v>
      </c>
      <c r="AJ332" s="50">
        <f>COUNTIFS('1 TRIM'!$A$8:$A$15000,AI332,'1 TRIM'!$K$8:$K$15000,"Interno")</f>
        <v>0</v>
      </c>
      <c r="AK332" s="50">
        <f>COUNTIFS('1 TRIM'!$A$8:$A$15000,AI332,'1 TRIM'!$K$8:$K$15000,"Externo")</f>
        <v>0</v>
      </c>
      <c r="AL332" s="50">
        <f>COUNTIFS('2 TRIM'!$A$8:$A$15000,AI332,'2 TRIM'!$K$8:$K$15000,"Interno")</f>
        <v>0</v>
      </c>
      <c r="AM332" s="50">
        <f>COUNTIFS('2 TRIM'!$A$8:$A$15000,AI332,'2 TRIM'!$K$8:$K$15000,"Externo")</f>
        <v>0</v>
      </c>
      <c r="AN332" s="50">
        <f>COUNTIFS('3 TRIM'!A$8:A$5481,AI332,'3 TRIM'!K$8:K$5481,"Interno")</f>
        <v>0</v>
      </c>
      <c r="AO332" s="50">
        <f>COUNTIFS('3 TRIM'!A$8:A$5481,AI332,'3 TRIM'!K$8:K$5481,"Externo")</f>
        <v>1</v>
      </c>
      <c r="AP332" s="50">
        <f>COUNTIFS('4 TRIM'!A$8:A$5161,AI332,'4 TRIM'!H$8:H$5161,"Interno")</f>
        <v>0</v>
      </c>
      <c r="AQ332" s="50">
        <f>COUNTIFS('4 TRIM'!A$8:A$5161,AI332,'4 TRIM'!H$8:H$5161,"Externo")</f>
        <v>0</v>
      </c>
      <c r="AR332" s="51">
        <f t="shared" si="120"/>
        <v>1</v>
      </c>
      <c r="AS332" s="49"/>
      <c r="AT332" s="56">
        <v>330</v>
      </c>
      <c r="AU332" s="52">
        <f>COUNTIFS('1 TRIM'!$A$8:$A$15000,AT332,'1 TRIM'!$L$8:$L$15000,"Campo")</f>
        <v>0</v>
      </c>
      <c r="AV332" s="52">
        <f>COUNTIFS('1 TRIM'!$A$8:$A$15000,AT332,'1 TRIM'!$L$8:$L$15000,"Oficina")</f>
        <v>0</v>
      </c>
      <c r="AW332" s="52">
        <f>COUNTIFS('1 TRIM'!$A$8:$A$15000,AT332,'1 TRIM'!$L$8:$L$15000,"Virtual")</f>
        <v>0</v>
      </c>
      <c r="AX332" s="52">
        <f>COUNTIFS('2 TRIM'!$A$8:$A$15000,AT332,'2 TRIM'!$L$8:$L$15000,"Campo")</f>
        <v>0</v>
      </c>
      <c r="AY332" s="52">
        <f>COUNTIFS('2 TRIM'!$A$8:$A$15000,AT332,'2 TRIM'!$L$8:$L$15000,"Oficina")</f>
        <v>0</v>
      </c>
      <c r="AZ332" s="52">
        <f>COUNTIFS('2 TRIM'!$A$8:$A$15000,AT332,'2 TRIM'!$L$8:$L$15000,"Virtual")</f>
        <v>0</v>
      </c>
      <c r="BA332" s="52">
        <f>COUNTIFS('3 TRIM'!$A$8:$A$5481,AT332,'3 TRIM'!$L$8:$L$5481,"Campo")</f>
        <v>0</v>
      </c>
      <c r="BB332" s="52">
        <f>COUNTIFS('3 TRIM'!$A$8:$A$5481,AT332,'3 TRIM'!$L$8:$L$5481,"Oficina")</f>
        <v>0</v>
      </c>
      <c r="BC332" s="52">
        <f>COUNTIFS('3 TRIM'!$A$8:$A$5481,AT332,'3 TRIM'!$L$8:$L$5481,"Virtual")</f>
        <v>1</v>
      </c>
      <c r="BD332" s="50">
        <f>COUNTIFS('4 TRIM'!$A$8:$A$5161,X332,'4 TRIM'!$I$8:$I$5161,"Campo")</f>
        <v>0</v>
      </c>
      <c r="BE332" s="52">
        <f>COUNTIFS('4 TRIM'!$A$8:$A$5161,AT332,'4 TRIM'!$I$8:$I$5161,"Oficina")</f>
        <v>0</v>
      </c>
      <c r="BF332" s="52">
        <f>COUNTIFS('4 TRIM'!$A$8:$A$5161,AT332,'4 TRIM'!$I$8:$I$5161,"Virtual")</f>
        <v>0</v>
      </c>
      <c r="BG332" s="51">
        <f t="shared" si="106"/>
        <v>1</v>
      </c>
      <c r="BH332" s="49"/>
      <c r="BI332" s="56">
        <v>330</v>
      </c>
      <c r="BJ332" s="52">
        <f>SUMIFS('1 TRIM'!M$8:M$14507,'1 TRIM'!A$8:A$14507,FORMULAS!BI332)</f>
        <v>0</v>
      </c>
      <c r="BK332" s="52">
        <f>SUMIFS('2 TRIM'!M$8:M$6930,'2 TRIM'!A$8:A$6930,FORMULAS!BI332)</f>
        <v>0</v>
      </c>
      <c r="BL332" s="52">
        <f>SUMIFS('3 TRIM'!M$8:M$5481,'3 TRIM'!A$8:A$5481,FORMULAS!BK332)</f>
        <v>0</v>
      </c>
      <c r="BM332" s="52">
        <f>SUMIFS('4 TRIM'!M$8:M$5161,'4 TRIM'!A$8:A$5161,FORMULAS!BL332)</f>
        <v>0</v>
      </c>
      <c r="BN332" s="52">
        <f>SUMIFS('1 TRIM'!Q$8:Q$5507,'1 TRIM'!E$8:E$5507,FORMULAS!BM332)</f>
        <v>0</v>
      </c>
      <c r="BO332" s="49"/>
      <c r="BQ332" s="61"/>
      <c r="BR332" s="49"/>
      <c r="BS332" s="49"/>
      <c r="BT332" s="49"/>
      <c r="BU332" s="49"/>
      <c r="BV332" s="49"/>
      <c r="BW332" s="49"/>
      <c r="BX332" s="49"/>
      <c r="BY332" s="49"/>
      <c r="BZ332" s="49"/>
    </row>
    <row r="333" spans="1:78" x14ac:dyDescent="0.25">
      <c r="A333" s="56">
        <v>331</v>
      </c>
      <c r="B333" s="57">
        <f>+PLAN!I341</f>
        <v>0</v>
      </c>
      <c r="C333" s="38">
        <f t="shared" si="122"/>
        <v>0</v>
      </c>
      <c r="D333" s="39" t="e">
        <f t="shared" si="131"/>
        <v>#DIV/0!</v>
      </c>
      <c r="E333" s="58">
        <f>+PLAN!J341</f>
        <v>0</v>
      </c>
      <c r="F333" s="41">
        <f t="shared" si="123"/>
        <v>0</v>
      </c>
      <c r="G333" s="41" t="e">
        <f t="shared" si="132"/>
        <v>#DIV/0!</v>
      </c>
      <c r="H333" s="148">
        <f t="shared" si="124"/>
        <v>0</v>
      </c>
      <c r="I333" s="148">
        <f t="shared" si="125"/>
        <v>0</v>
      </c>
      <c r="J333" s="147" t="e">
        <f t="shared" si="126"/>
        <v>#DIV/0!</v>
      </c>
      <c r="K333" s="59">
        <f>+PLAN!K341</f>
        <v>4</v>
      </c>
      <c r="L333" s="44">
        <f t="shared" si="127"/>
        <v>20</v>
      </c>
      <c r="M333" s="45">
        <f t="shared" si="133"/>
        <v>5</v>
      </c>
      <c r="N333" s="46">
        <f>+PLAN!L341</f>
        <v>2</v>
      </c>
      <c r="O333" s="47">
        <f>COUNTIF('4 TRIM'!$A$8:$A$5161,A333)</f>
        <v>0</v>
      </c>
      <c r="P333" s="48">
        <f t="shared" si="134"/>
        <v>0</v>
      </c>
      <c r="Q333" s="148">
        <f t="shared" si="128"/>
        <v>6</v>
      </c>
      <c r="R333" s="148">
        <f t="shared" si="129"/>
        <v>20</v>
      </c>
      <c r="S333" s="147">
        <f t="shared" si="130"/>
        <v>3.3333333333333335</v>
      </c>
      <c r="T333" s="149">
        <f t="shared" si="135"/>
        <v>20</v>
      </c>
      <c r="U333" s="149">
        <f>+PLAN!M341</f>
        <v>6</v>
      </c>
      <c r="V333" s="150">
        <f t="shared" si="136"/>
        <v>3.3333333333333335</v>
      </c>
      <c r="W333" s="49"/>
      <c r="X333" s="56">
        <v>331</v>
      </c>
      <c r="Y333" s="50">
        <f>COUNTIFS('1 TRIM'!$A$8:$A$10507,X333,'1 TRIM'!$J$8:$J$10507,"Programada")</f>
        <v>0</v>
      </c>
      <c r="Z333" s="50">
        <f>COUNTIFS('1 TRIM'!$A$8:$A$10507,X333,'1 TRIM'!$J$8:$J$10507,"Demanda")</f>
        <v>0</v>
      </c>
      <c r="AA333" s="50">
        <f>COUNTIFS('2 TRIM'!$A$8:$A$15000,X333,'2 TRIM'!$J$8:$J$15000,"Programada")</f>
        <v>0</v>
      </c>
      <c r="AB333" s="50">
        <f>COUNTIFS('2 TRIM'!$A$8:$A$15000,X333,'2 TRIM'!$J$8:$J$15000,"Demanda")</f>
        <v>0</v>
      </c>
      <c r="AC333" s="50">
        <f>COUNTIFS('3 TRIM'!$A$8:$A$20000,X333,'3 TRIM'!$J$8:$J$20000,"Programada")</f>
        <v>20</v>
      </c>
      <c r="AD333" s="50">
        <f>COUNTIFS('3 TRIM'!$A$8:$A$20000,X333,'3 TRIM'!$J$8:$J$20000,"Demanda")</f>
        <v>0</v>
      </c>
      <c r="AE333" s="50">
        <f>COUNTIFS('4 TRIM'!$A$8:$A$10161,X333,'4 TRIM'!$G$8:$G$10161,"Programada")</f>
        <v>0</v>
      </c>
      <c r="AF333" s="50">
        <f>COUNTIFS('4 TRIM'!$A$8:$A$10161,X333,'4 TRIM'!$G$8:$G$10161,"Demanda")</f>
        <v>0</v>
      </c>
      <c r="AG333" s="51">
        <f t="shared" si="121"/>
        <v>20</v>
      </c>
      <c r="AH333" s="49"/>
      <c r="AI333" s="56">
        <v>331</v>
      </c>
      <c r="AJ333" s="50">
        <f>COUNTIFS('1 TRIM'!$A$8:$A$15000,AI333,'1 TRIM'!$K$8:$K$15000,"Interno")</f>
        <v>0</v>
      </c>
      <c r="AK333" s="50">
        <f>COUNTIFS('1 TRIM'!$A$8:$A$15000,AI333,'1 TRIM'!$K$8:$K$15000,"Externo")</f>
        <v>0</v>
      </c>
      <c r="AL333" s="50">
        <f>COUNTIFS('2 TRIM'!$A$8:$A$15000,AI333,'2 TRIM'!$K$8:$K$15000,"Interno")</f>
        <v>0</v>
      </c>
      <c r="AM333" s="50">
        <f>COUNTIFS('2 TRIM'!$A$8:$A$15000,AI333,'2 TRIM'!$K$8:$K$15000,"Externo")</f>
        <v>0</v>
      </c>
      <c r="AN333" s="50">
        <f>COUNTIFS('3 TRIM'!A$8:A$5481,AI333,'3 TRIM'!K$8:K$5481,"Interno")</f>
        <v>0</v>
      </c>
      <c r="AO333" s="50">
        <f>COUNTIFS('3 TRIM'!A$8:A$5481,AI333,'3 TRIM'!K$8:K$5481,"Externo")</f>
        <v>20</v>
      </c>
      <c r="AP333" s="50">
        <f>COUNTIFS('4 TRIM'!A$8:A$5161,AI333,'4 TRIM'!H$8:H$5161,"Interno")</f>
        <v>0</v>
      </c>
      <c r="AQ333" s="50">
        <f>COUNTIFS('4 TRIM'!A$8:A$5161,AI333,'4 TRIM'!H$8:H$5161,"Externo")</f>
        <v>0</v>
      </c>
      <c r="AR333" s="51">
        <f t="shared" si="120"/>
        <v>20</v>
      </c>
      <c r="AS333" s="49"/>
      <c r="AT333" s="56">
        <v>331</v>
      </c>
      <c r="AU333" s="52">
        <f>COUNTIFS('1 TRIM'!$A$8:$A$15000,AT333,'1 TRIM'!$L$8:$L$15000,"Campo")</f>
        <v>0</v>
      </c>
      <c r="AV333" s="52">
        <f>COUNTIFS('1 TRIM'!$A$8:$A$15000,AT333,'1 TRIM'!$L$8:$L$15000,"Oficina")</f>
        <v>0</v>
      </c>
      <c r="AW333" s="52">
        <f>COUNTIFS('1 TRIM'!$A$8:$A$15000,AT333,'1 TRIM'!$L$8:$L$15000,"Virtual")</f>
        <v>0</v>
      </c>
      <c r="AX333" s="52">
        <f>COUNTIFS('2 TRIM'!$A$8:$A$15000,AT333,'2 TRIM'!$L$8:$L$15000,"Campo")</f>
        <v>0</v>
      </c>
      <c r="AY333" s="52">
        <f>COUNTIFS('2 TRIM'!$A$8:$A$15000,AT333,'2 TRIM'!$L$8:$L$15000,"Oficina")</f>
        <v>0</v>
      </c>
      <c r="AZ333" s="52">
        <f>COUNTIFS('2 TRIM'!$A$8:$A$15000,AT333,'2 TRIM'!$L$8:$L$15000,"Virtual")</f>
        <v>0</v>
      </c>
      <c r="BA333" s="52">
        <f>COUNTIFS('3 TRIM'!$A$8:$A$5481,AT333,'3 TRIM'!$L$8:$L$5481,"Campo")</f>
        <v>0</v>
      </c>
      <c r="BB333" s="52">
        <f>COUNTIFS('3 TRIM'!$A$8:$A$5481,AT333,'3 TRIM'!$L$8:$L$5481,"Oficina")</f>
        <v>0</v>
      </c>
      <c r="BC333" s="52">
        <f>COUNTIFS('3 TRIM'!$A$8:$A$5481,AT333,'3 TRIM'!$L$8:$L$5481,"Virtual")</f>
        <v>20</v>
      </c>
      <c r="BD333" s="50">
        <f>COUNTIFS('4 TRIM'!$A$8:$A$5161,X333,'4 TRIM'!$I$8:$I$5161,"Campo")</f>
        <v>0</v>
      </c>
      <c r="BE333" s="52">
        <f>COUNTIFS('4 TRIM'!$A$8:$A$5161,AT333,'4 TRIM'!$I$8:$I$5161,"Oficina")</f>
        <v>0</v>
      </c>
      <c r="BF333" s="52">
        <f>COUNTIFS('4 TRIM'!$A$8:$A$5161,AT333,'4 TRIM'!$I$8:$I$5161,"Virtual")</f>
        <v>0</v>
      </c>
      <c r="BG333" s="51">
        <f t="shared" si="106"/>
        <v>20</v>
      </c>
      <c r="BH333" s="49"/>
      <c r="BI333" s="56">
        <v>331</v>
      </c>
      <c r="BJ333" s="52">
        <f>SUMIFS('1 TRIM'!M$8:M$14507,'1 TRIM'!A$8:A$14507,FORMULAS!BI333)</f>
        <v>0</v>
      </c>
      <c r="BK333" s="52">
        <f>SUMIFS('2 TRIM'!M$8:M$6930,'2 TRIM'!A$8:A$6930,FORMULAS!BI333)</f>
        <v>0</v>
      </c>
      <c r="BL333" s="52">
        <f>SUMIFS('3 TRIM'!M$8:M$5481,'3 TRIM'!A$8:A$5481,FORMULAS!BK333)</f>
        <v>0</v>
      </c>
      <c r="BM333" s="52">
        <f>SUMIFS('4 TRIM'!M$8:M$5161,'4 TRIM'!A$8:A$5161,FORMULAS!BL333)</f>
        <v>0</v>
      </c>
      <c r="BN333" s="52">
        <f>SUMIFS('1 TRIM'!Q$8:Q$5507,'1 TRIM'!E$8:E$5507,FORMULAS!BM333)</f>
        <v>0</v>
      </c>
      <c r="BO333" s="49"/>
      <c r="BQ333" s="61"/>
      <c r="BR333" s="49"/>
      <c r="BS333" s="49"/>
      <c r="BT333" s="49"/>
      <c r="BU333" s="49"/>
      <c r="BV333" s="49"/>
      <c r="BW333" s="49"/>
      <c r="BX333" s="49"/>
      <c r="BY333" s="49"/>
      <c r="BZ333" s="49"/>
    </row>
    <row r="334" spans="1:78" x14ac:dyDescent="0.25">
      <c r="A334" s="56">
        <v>332</v>
      </c>
      <c r="B334" s="57">
        <f>+PLAN!I342</f>
        <v>0</v>
      </c>
      <c r="C334" s="38">
        <f t="shared" si="122"/>
        <v>0</v>
      </c>
      <c r="D334" s="39" t="e">
        <f t="shared" si="131"/>
        <v>#DIV/0!</v>
      </c>
      <c r="E334" s="58">
        <f>+PLAN!J342</f>
        <v>0</v>
      </c>
      <c r="F334" s="41">
        <f t="shared" si="123"/>
        <v>0</v>
      </c>
      <c r="G334" s="41" t="e">
        <f t="shared" si="132"/>
        <v>#DIV/0!</v>
      </c>
      <c r="H334" s="148">
        <f t="shared" si="124"/>
        <v>0</v>
      </c>
      <c r="I334" s="148">
        <f t="shared" si="125"/>
        <v>0</v>
      </c>
      <c r="J334" s="147" t="e">
        <f t="shared" si="126"/>
        <v>#DIV/0!</v>
      </c>
      <c r="K334" s="59">
        <f>+PLAN!K342</f>
        <v>2</v>
      </c>
      <c r="L334" s="44">
        <f t="shared" si="127"/>
        <v>13</v>
      </c>
      <c r="M334" s="45">
        <f t="shared" si="133"/>
        <v>6.5</v>
      </c>
      <c r="N334" s="46">
        <f>+PLAN!L342</f>
        <v>2</v>
      </c>
      <c r="O334" s="47">
        <f>COUNTIF('4 TRIM'!$A$8:$A$5161,A334)</f>
        <v>0</v>
      </c>
      <c r="P334" s="48">
        <f t="shared" si="134"/>
        <v>0</v>
      </c>
      <c r="Q334" s="148">
        <f t="shared" si="128"/>
        <v>4</v>
      </c>
      <c r="R334" s="148">
        <f t="shared" si="129"/>
        <v>13</v>
      </c>
      <c r="S334" s="147">
        <f t="shared" si="130"/>
        <v>3.25</v>
      </c>
      <c r="T334" s="149">
        <f t="shared" si="135"/>
        <v>13</v>
      </c>
      <c r="U334" s="149">
        <f>+PLAN!M342</f>
        <v>4</v>
      </c>
      <c r="V334" s="150">
        <f t="shared" si="136"/>
        <v>3.25</v>
      </c>
      <c r="W334" s="49"/>
      <c r="X334" s="56">
        <v>332</v>
      </c>
      <c r="Y334" s="50">
        <f>COUNTIFS('1 TRIM'!$A$8:$A$10507,X334,'1 TRIM'!$J$8:$J$10507,"Programada")</f>
        <v>0</v>
      </c>
      <c r="Z334" s="50">
        <f>COUNTIFS('1 TRIM'!$A$8:$A$10507,X334,'1 TRIM'!$J$8:$J$10507,"Demanda")</f>
        <v>0</v>
      </c>
      <c r="AA334" s="50">
        <f>COUNTIFS('2 TRIM'!$A$8:$A$15000,X334,'2 TRIM'!$J$8:$J$15000,"Programada")</f>
        <v>0</v>
      </c>
      <c r="AB334" s="50">
        <f>COUNTIFS('2 TRIM'!$A$8:$A$15000,X334,'2 TRIM'!$J$8:$J$15000,"Demanda")</f>
        <v>0</v>
      </c>
      <c r="AC334" s="50">
        <f>COUNTIFS('3 TRIM'!$A$8:$A$20000,X334,'3 TRIM'!$J$8:$J$20000,"Programada")</f>
        <v>13</v>
      </c>
      <c r="AD334" s="50">
        <f>COUNTIFS('3 TRIM'!$A$8:$A$20000,X334,'3 TRIM'!$J$8:$J$20000,"Demanda")</f>
        <v>1</v>
      </c>
      <c r="AE334" s="50">
        <f>COUNTIFS('4 TRIM'!$A$8:$A$10161,X334,'4 TRIM'!$G$8:$G$10161,"Programada")</f>
        <v>0</v>
      </c>
      <c r="AF334" s="50">
        <f>COUNTIFS('4 TRIM'!$A$8:$A$10161,X334,'4 TRIM'!$G$8:$G$10161,"Demanda")</f>
        <v>0</v>
      </c>
      <c r="AG334" s="51">
        <f t="shared" si="121"/>
        <v>14</v>
      </c>
      <c r="AH334" s="49"/>
      <c r="AI334" s="56">
        <v>332</v>
      </c>
      <c r="AJ334" s="50">
        <f>COUNTIFS('1 TRIM'!$A$8:$A$15000,AI334,'1 TRIM'!$K$8:$K$15000,"Interno")</f>
        <v>0</v>
      </c>
      <c r="AK334" s="50">
        <f>COUNTIFS('1 TRIM'!$A$8:$A$15000,AI334,'1 TRIM'!$K$8:$K$15000,"Externo")</f>
        <v>0</v>
      </c>
      <c r="AL334" s="50">
        <f>COUNTIFS('2 TRIM'!$A$8:$A$15000,AI334,'2 TRIM'!$K$8:$K$15000,"Interno")</f>
        <v>0</v>
      </c>
      <c r="AM334" s="50">
        <f>COUNTIFS('2 TRIM'!$A$8:$A$15000,AI334,'2 TRIM'!$K$8:$K$15000,"Externo")</f>
        <v>0</v>
      </c>
      <c r="AN334" s="50">
        <f>COUNTIFS('3 TRIM'!A$8:A$5481,AI334,'3 TRIM'!K$8:K$5481,"Interno")</f>
        <v>0</v>
      </c>
      <c r="AO334" s="50">
        <f>COUNTIFS('3 TRIM'!A$8:A$5481,AI334,'3 TRIM'!K$8:K$5481,"Externo")</f>
        <v>6</v>
      </c>
      <c r="AP334" s="50">
        <f>COUNTIFS('4 TRIM'!A$8:A$5161,AI334,'4 TRIM'!H$8:H$5161,"Interno")</f>
        <v>0</v>
      </c>
      <c r="AQ334" s="50">
        <f>COUNTIFS('4 TRIM'!A$8:A$5161,AI334,'4 TRIM'!H$8:H$5161,"Externo")</f>
        <v>0</v>
      </c>
      <c r="AR334" s="51">
        <f t="shared" si="120"/>
        <v>6</v>
      </c>
      <c r="AS334" s="49"/>
      <c r="AT334" s="56">
        <v>332</v>
      </c>
      <c r="AU334" s="52">
        <f>COUNTIFS('1 TRIM'!$A$8:$A$15000,AT334,'1 TRIM'!$L$8:$L$15000,"Campo")</f>
        <v>0</v>
      </c>
      <c r="AV334" s="52">
        <f>COUNTIFS('1 TRIM'!$A$8:$A$15000,AT334,'1 TRIM'!$L$8:$L$15000,"Oficina")</f>
        <v>0</v>
      </c>
      <c r="AW334" s="52">
        <f>COUNTIFS('1 TRIM'!$A$8:$A$15000,AT334,'1 TRIM'!$L$8:$L$15000,"Virtual")</f>
        <v>0</v>
      </c>
      <c r="AX334" s="52">
        <f>COUNTIFS('2 TRIM'!$A$8:$A$15000,AT334,'2 TRIM'!$L$8:$L$15000,"Campo")</f>
        <v>0</v>
      </c>
      <c r="AY334" s="52">
        <f>COUNTIFS('2 TRIM'!$A$8:$A$15000,AT334,'2 TRIM'!$L$8:$L$15000,"Oficina")</f>
        <v>0</v>
      </c>
      <c r="AZ334" s="52">
        <f>COUNTIFS('2 TRIM'!$A$8:$A$15000,AT334,'2 TRIM'!$L$8:$L$15000,"Virtual")</f>
        <v>0</v>
      </c>
      <c r="BA334" s="52">
        <f>COUNTIFS('3 TRIM'!$A$8:$A$5481,AT334,'3 TRIM'!$L$8:$L$5481,"Campo")</f>
        <v>2</v>
      </c>
      <c r="BB334" s="52">
        <f>COUNTIFS('3 TRIM'!$A$8:$A$5481,AT334,'3 TRIM'!$L$8:$L$5481,"Oficina")</f>
        <v>0</v>
      </c>
      <c r="BC334" s="52">
        <f>COUNTIFS('3 TRIM'!$A$8:$A$5481,AT334,'3 TRIM'!$L$8:$L$5481,"Virtual")</f>
        <v>4</v>
      </c>
      <c r="BD334" s="50">
        <f>COUNTIFS('4 TRIM'!$A$8:$A$5161,X334,'4 TRIM'!$I$8:$I$5161,"Campo")</f>
        <v>0</v>
      </c>
      <c r="BE334" s="52">
        <f>COUNTIFS('4 TRIM'!$A$8:$A$5161,AT334,'4 TRIM'!$I$8:$I$5161,"Oficina")</f>
        <v>0</v>
      </c>
      <c r="BF334" s="52">
        <f>COUNTIFS('4 TRIM'!$A$8:$A$5161,AT334,'4 TRIM'!$I$8:$I$5161,"Virtual")</f>
        <v>0</v>
      </c>
      <c r="BG334" s="51">
        <f t="shared" si="106"/>
        <v>6</v>
      </c>
      <c r="BH334" s="49"/>
      <c r="BI334" s="56">
        <v>332</v>
      </c>
      <c r="BJ334" s="52">
        <f>SUMIFS('1 TRIM'!M$8:M$14507,'1 TRIM'!A$8:A$14507,FORMULAS!BI334)</f>
        <v>0</v>
      </c>
      <c r="BK334" s="52">
        <f>SUMIFS('2 TRIM'!M$8:M$6930,'2 TRIM'!A$8:A$6930,FORMULAS!BI334)</f>
        <v>0</v>
      </c>
      <c r="BL334" s="52">
        <f>SUMIFS('3 TRIM'!M$8:M$5481,'3 TRIM'!A$8:A$5481,FORMULAS!BK334)</f>
        <v>0</v>
      </c>
      <c r="BM334" s="52">
        <f>SUMIFS('4 TRIM'!M$8:M$5161,'4 TRIM'!A$8:A$5161,FORMULAS!BL334)</f>
        <v>0</v>
      </c>
      <c r="BN334" s="52">
        <f>SUMIFS('1 TRIM'!Q$8:Q$5507,'1 TRIM'!E$8:E$5507,FORMULAS!BM334)</f>
        <v>0</v>
      </c>
      <c r="BO334" s="49"/>
      <c r="BQ334" s="61"/>
      <c r="BR334" s="49"/>
      <c r="BS334" s="49"/>
      <c r="BT334" s="49"/>
      <c r="BU334" s="49"/>
      <c r="BV334" s="49"/>
      <c r="BW334" s="49"/>
      <c r="BX334" s="49"/>
      <c r="BY334" s="49"/>
      <c r="BZ334" s="49"/>
    </row>
    <row r="335" spans="1:78" x14ac:dyDescent="0.25">
      <c r="A335" s="56">
        <v>333</v>
      </c>
      <c r="B335" s="57">
        <f>+PLAN!I343</f>
        <v>0</v>
      </c>
      <c r="C335" s="38">
        <f t="shared" si="122"/>
        <v>0</v>
      </c>
      <c r="D335" s="39" t="e">
        <f t="shared" si="131"/>
        <v>#DIV/0!</v>
      </c>
      <c r="E335" s="58">
        <f>+PLAN!J343</f>
        <v>0</v>
      </c>
      <c r="F335" s="41">
        <f t="shared" si="123"/>
        <v>0</v>
      </c>
      <c r="G335" s="41" t="e">
        <f t="shared" si="132"/>
        <v>#DIV/0!</v>
      </c>
      <c r="H335" s="148">
        <f t="shared" si="124"/>
        <v>0</v>
      </c>
      <c r="I335" s="148">
        <f t="shared" si="125"/>
        <v>0</v>
      </c>
      <c r="J335" s="147" t="e">
        <f t="shared" si="126"/>
        <v>#DIV/0!</v>
      </c>
      <c r="K335" s="59">
        <f>+PLAN!K343</f>
        <v>1</v>
      </c>
      <c r="L335" s="44">
        <f t="shared" si="127"/>
        <v>24</v>
      </c>
      <c r="M335" s="45">
        <f t="shared" si="133"/>
        <v>24</v>
      </c>
      <c r="N335" s="46">
        <f>+PLAN!L343</f>
        <v>1</v>
      </c>
      <c r="O335" s="47">
        <f>COUNTIF('4 TRIM'!$A$8:$A$5161,A335)</f>
        <v>0</v>
      </c>
      <c r="P335" s="48">
        <f t="shared" si="134"/>
        <v>0</v>
      </c>
      <c r="Q335" s="148">
        <f t="shared" si="128"/>
        <v>2</v>
      </c>
      <c r="R335" s="148">
        <f t="shared" si="129"/>
        <v>24</v>
      </c>
      <c r="S335" s="147">
        <f t="shared" si="130"/>
        <v>12</v>
      </c>
      <c r="T335" s="149">
        <f t="shared" si="135"/>
        <v>24</v>
      </c>
      <c r="U335" s="149">
        <f>+PLAN!M343</f>
        <v>2</v>
      </c>
      <c r="V335" s="150">
        <f t="shared" si="136"/>
        <v>12</v>
      </c>
      <c r="W335" s="49"/>
      <c r="X335" s="56">
        <v>333</v>
      </c>
      <c r="Y335" s="50">
        <f>COUNTIFS('1 TRIM'!$A$8:$A$10507,X335,'1 TRIM'!$J$8:$J$10507,"Programada")</f>
        <v>0</v>
      </c>
      <c r="Z335" s="50">
        <f>COUNTIFS('1 TRIM'!$A$8:$A$10507,X335,'1 TRIM'!$J$8:$J$10507,"Demanda")</f>
        <v>0</v>
      </c>
      <c r="AA335" s="50">
        <f>COUNTIFS('2 TRIM'!$A$8:$A$15000,X335,'2 TRIM'!$J$8:$J$15000,"Programada")</f>
        <v>0</v>
      </c>
      <c r="AB335" s="50">
        <f>COUNTIFS('2 TRIM'!$A$8:$A$15000,X335,'2 TRIM'!$J$8:$J$15000,"Demanda")</f>
        <v>0</v>
      </c>
      <c r="AC335" s="50">
        <f>COUNTIFS('3 TRIM'!$A$8:$A$20000,X335,'3 TRIM'!$J$8:$J$20000,"Programada")</f>
        <v>24</v>
      </c>
      <c r="AD335" s="50">
        <f>COUNTIFS('3 TRIM'!$A$8:$A$20000,X335,'3 TRIM'!$J$8:$J$20000,"Demanda")</f>
        <v>18</v>
      </c>
      <c r="AE335" s="50">
        <f>COUNTIFS('4 TRIM'!$A$8:$A$10161,X335,'4 TRIM'!$G$8:$G$10161,"Programada")</f>
        <v>0</v>
      </c>
      <c r="AF335" s="50">
        <f>COUNTIFS('4 TRIM'!$A$8:$A$10161,X335,'4 TRIM'!$G$8:$G$10161,"Demanda")</f>
        <v>0</v>
      </c>
      <c r="AG335" s="51">
        <f t="shared" si="121"/>
        <v>42</v>
      </c>
      <c r="AH335" s="49"/>
      <c r="AI335" s="56">
        <v>333</v>
      </c>
      <c r="AJ335" s="50">
        <f>COUNTIFS('1 TRIM'!$A$8:$A$15000,AI335,'1 TRIM'!$K$8:$K$15000,"Interno")</f>
        <v>0</v>
      </c>
      <c r="AK335" s="50">
        <f>COUNTIFS('1 TRIM'!$A$8:$A$15000,AI335,'1 TRIM'!$K$8:$K$15000,"Externo")</f>
        <v>0</v>
      </c>
      <c r="AL335" s="50">
        <f>COUNTIFS('2 TRIM'!$A$8:$A$15000,AI335,'2 TRIM'!$K$8:$K$15000,"Interno")</f>
        <v>0</v>
      </c>
      <c r="AM335" s="50">
        <f>COUNTIFS('2 TRIM'!$A$8:$A$15000,AI335,'2 TRIM'!$K$8:$K$15000,"Externo")</f>
        <v>0</v>
      </c>
      <c r="AN335" s="50">
        <f>COUNTIFS('3 TRIM'!A$8:A$5481,AI335,'3 TRIM'!K$8:K$5481,"Interno")</f>
        <v>0</v>
      </c>
      <c r="AO335" s="50">
        <f>COUNTIFS('3 TRIM'!A$8:A$5481,AI335,'3 TRIM'!K$8:K$5481,"Externo")</f>
        <v>35</v>
      </c>
      <c r="AP335" s="50">
        <f>COUNTIFS('4 TRIM'!A$8:A$5161,AI335,'4 TRIM'!H$8:H$5161,"Interno")</f>
        <v>0</v>
      </c>
      <c r="AQ335" s="50">
        <f>COUNTIFS('4 TRIM'!A$8:A$5161,AI335,'4 TRIM'!H$8:H$5161,"Externo")</f>
        <v>0</v>
      </c>
      <c r="AR335" s="51">
        <f t="shared" si="120"/>
        <v>35</v>
      </c>
      <c r="AS335" s="49"/>
      <c r="AT335" s="56">
        <v>333</v>
      </c>
      <c r="AU335" s="52">
        <f>COUNTIFS('1 TRIM'!$A$8:$A$15000,AT335,'1 TRIM'!$L$8:$L$15000,"Campo")</f>
        <v>0</v>
      </c>
      <c r="AV335" s="52">
        <f>COUNTIFS('1 TRIM'!$A$8:$A$15000,AT335,'1 TRIM'!$L$8:$L$15000,"Oficina")</f>
        <v>0</v>
      </c>
      <c r="AW335" s="52">
        <f>COUNTIFS('1 TRIM'!$A$8:$A$15000,AT335,'1 TRIM'!$L$8:$L$15000,"Virtual")</f>
        <v>0</v>
      </c>
      <c r="AX335" s="52">
        <f>COUNTIFS('2 TRIM'!$A$8:$A$15000,AT335,'2 TRIM'!$L$8:$L$15000,"Campo")</f>
        <v>0</v>
      </c>
      <c r="AY335" s="52">
        <f>COUNTIFS('2 TRIM'!$A$8:$A$15000,AT335,'2 TRIM'!$L$8:$L$15000,"Oficina")</f>
        <v>0</v>
      </c>
      <c r="AZ335" s="52">
        <f>COUNTIFS('2 TRIM'!$A$8:$A$15000,AT335,'2 TRIM'!$L$8:$L$15000,"Virtual")</f>
        <v>0</v>
      </c>
      <c r="BA335" s="52">
        <f>COUNTIFS('3 TRIM'!$A$8:$A$5481,AT335,'3 TRIM'!$L$8:$L$5481,"Campo")</f>
        <v>1</v>
      </c>
      <c r="BB335" s="52">
        <f>COUNTIFS('3 TRIM'!$A$8:$A$5481,AT335,'3 TRIM'!$L$8:$L$5481,"Oficina")</f>
        <v>1</v>
      </c>
      <c r="BC335" s="52">
        <f>COUNTIFS('3 TRIM'!$A$8:$A$5481,AT335,'3 TRIM'!$L$8:$L$5481,"Virtual")</f>
        <v>33</v>
      </c>
      <c r="BD335" s="50">
        <f>COUNTIFS('4 TRIM'!$A$8:$A$5161,X335,'4 TRIM'!$I$8:$I$5161,"Campo")</f>
        <v>0</v>
      </c>
      <c r="BE335" s="52">
        <f>COUNTIFS('4 TRIM'!$A$8:$A$5161,AT335,'4 TRIM'!$I$8:$I$5161,"Oficina")</f>
        <v>0</v>
      </c>
      <c r="BF335" s="52">
        <f>COUNTIFS('4 TRIM'!$A$8:$A$5161,AT335,'4 TRIM'!$I$8:$I$5161,"Virtual")</f>
        <v>0</v>
      </c>
      <c r="BG335" s="51">
        <f t="shared" si="106"/>
        <v>35</v>
      </c>
      <c r="BH335" s="49"/>
      <c r="BI335" s="56">
        <v>333</v>
      </c>
      <c r="BJ335" s="52">
        <f>SUMIFS('1 TRIM'!M$8:M$14507,'1 TRIM'!A$8:A$14507,FORMULAS!BI335)</f>
        <v>0</v>
      </c>
      <c r="BK335" s="52">
        <f>SUMIFS('2 TRIM'!M$8:M$6930,'2 TRIM'!A$8:A$6930,FORMULAS!BI335)</f>
        <v>0</v>
      </c>
      <c r="BL335" s="52">
        <f>SUMIFS('3 TRIM'!M$8:M$5481,'3 TRIM'!A$8:A$5481,FORMULAS!BK335)</f>
        <v>0</v>
      </c>
      <c r="BM335" s="52">
        <f>SUMIFS('4 TRIM'!M$8:M$5161,'4 TRIM'!A$8:A$5161,FORMULAS!BL335)</f>
        <v>0</v>
      </c>
      <c r="BN335" s="52">
        <f>SUMIFS('1 TRIM'!Q$8:Q$5507,'1 TRIM'!E$8:E$5507,FORMULAS!BM335)</f>
        <v>0</v>
      </c>
      <c r="BO335" s="49"/>
      <c r="BQ335" s="61"/>
      <c r="BR335" s="49"/>
      <c r="BS335" s="49"/>
      <c r="BT335" s="49"/>
      <c r="BU335" s="49"/>
      <c r="BV335" s="49"/>
      <c r="BW335" s="49"/>
      <c r="BX335" s="49"/>
      <c r="BY335" s="49"/>
      <c r="BZ335" s="49"/>
    </row>
    <row r="336" spans="1:78" x14ac:dyDescent="0.25">
      <c r="A336" s="56">
        <v>334</v>
      </c>
      <c r="B336" s="57">
        <f>+PLAN!I344</f>
        <v>0</v>
      </c>
      <c r="C336" s="38">
        <f t="shared" si="122"/>
        <v>0</v>
      </c>
      <c r="D336" s="39" t="e">
        <f t="shared" ref="D336:D337" si="137">+C336/B336</f>
        <v>#DIV/0!</v>
      </c>
      <c r="E336" s="58">
        <f>+PLAN!J344</f>
        <v>0</v>
      </c>
      <c r="F336" s="41">
        <f t="shared" si="123"/>
        <v>0</v>
      </c>
      <c r="G336" s="41" t="e">
        <f t="shared" ref="G336:G337" si="138">+F336/E336</f>
        <v>#DIV/0!</v>
      </c>
      <c r="H336" s="148">
        <f t="shared" ref="H336:H337" si="139">+B336+E336</f>
        <v>0</v>
      </c>
      <c r="I336" s="148">
        <f t="shared" ref="I336:I337" si="140">+Y336+AA336</f>
        <v>0</v>
      </c>
      <c r="J336" s="147" t="e">
        <f t="shared" ref="J336:J337" si="141">+I336/H336</f>
        <v>#DIV/0!</v>
      </c>
      <c r="K336" s="59">
        <f>+PLAN!K344</f>
        <v>5</v>
      </c>
      <c r="L336" s="44">
        <f t="shared" si="127"/>
        <v>5</v>
      </c>
      <c r="M336" s="45">
        <f t="shared" ref="M336:M337" si="142">+L336/K336</f>
        <v>1</v>
      </c>
      <c r="N336" s="46">
        <f>+PLAN!L344</f>
        <v>0</v>
      </c>
      <c r="O336" s="47">
        <f>COUNTIF('4 TRIM'!$A$8:$A$5161,A336)</f>
        <v>0</v>
      </c>
      <c r="P336" s="48" t="e">
        <f t="shared" ref="P336:P337" si="143">+O336/N336</f>
        <v>#DIV/0!</v>
      </c>
      <c r="Q336" s="148">
        <f t="shared" ref="Q336:Q337" si="144">+K336+N336</f>
        <v>5</v>
      </c>
      <c r="R336" s="148">
        <f t="shared" ref="R336:R337" si="145">+AC336+AE336</f>
        <v>5</v>
      </c>
      <c r="S336" s="147">
        <f t="shared" ref="S336:S337" si="146">+R336/Q336</f>
        <v>1</v>
      </c>
      <c r="T336" s="149">
        <f t="shared" ref="T336:T337" si="147">+C336+F336+L336+O336</f>
        <v>5</v>
      </c>
      <c r="U336" s="149">
        <f>+PLAN!M344</f>
        <v>5</v>
      </c>
      <c r="V336" s="150">
        <f t="shared" ref="V336:V337" si="148">T336/U336</f>
        <v>1</v>
      </c>
      <c r="W336" s="49"/>
      <c r="X336" s="56">
        <v>334</v>
      </c>
      <c r="Y336" s="50">
        <f>COUNTIFS('1 TRIM'!$A$8:$A$10507,X336,'1 TRIM'!$J$8:$J$10507,"Programada")</f>
        <v>0</v>
      </c>
      <c r="Z336" s="50">
        <f>COUNTIFS('1 TRIM'!$A$8:$A$10507,X336,'1 TRIM'!$J$8:$J$10507,"Demanda")</f>
        <v>0</v>
      </c>
      <c r="AA336" s="50">
        <f>COUNTIFS('2 TRIM'!$A$8:$A$15000,X336,'2 TRIM'!$J$8:$J$15000,"Programada")</f>
        <v>0</v>
      </c>
      <c r="AB336" s="50">
        <f>COUNTIFS('2 TRIM'!$A$8:$A$15000,X336,'2 TRIM'!$J$8:$J$15000,"Demanda")</f>
        <v>0</v>
      </c>
      <c r="AC336" s="50">
        <f>COUNTIFS('3 TRIM'!$A$8:$A$20000,X336,'3 TRIM'!$J$8:$J$20000,"Programada")</f>
        <v>5</v>
      </c>
      <c r="AD336" s="50">
        <f>COUNTIFS('3 TRIM'!$A$8:$A$20000,X336,'3 TRIM'!$J$8:$J$20000,"Demanda")</f>
        <v>0</v>
      </c>
      <c r="AE336" s="50">
        <f>COUNTIFS('4 TRIM'!$A$8:$A$10161,X336,'4 TRIM'!$G$8:$G$10161,"Programada")</f>
        <v>0</v>
      </c>
      <c r="AF336" s="50">
        <f>COUNTIFS('4 TRIM'!$A$8:$A$10161,X336,'4 TRIM'!$G$8:$G$10161,"Demanda")</f>
        <v>0</v>
      </c>
      <c r="AG336" s="51">
        <f t="shared" si="121"/>
        <v>5</v>
      </c>
      <c r="AH336" s="49"/>
      <c r="AI336" s="56">
        <v>334</v>
      </c>
      <c r="AJ336" s="50">
        <f>COUNTIFS('1 TRIM'!$A$8:$A$15000,AI336,'1 TRIM'!$K$8:$K$15000,"Interno")</f>
        <v>0</v>
      </c>
      <c r="AK336" s="50">
        <f>COUNTIFS('1 TRIM'!$A$8:$A$15000,AI336,'1 TRIM'!$K$8:$K$15000,"Externo")</f>
        <v>0</v>
      </c>
      <c r="AL336" s="50">
        <f>COUNTIFS('2 TRIM'!$A$8:$A$15000,AI336,'2 TRIM'!$K$8:$K$15000,"Interno")</f>
        <v>0</v>
      </c>
      <c r="AM336" s="50">
        <f>COUNTIFS('2 TRIM'!$A$8:$A$15000,AI336,'2 TRIM'!$K$8:$K$15000,"Externo")</f>
        <v>0</v>
      </c>
      <c r="AN336" s="50">
        <f>COUNTIFS('3 TRIM'!A$8:A$5481,AI336,'3 TRIM'!K$8:K$5481,"Interno")</f>
        <v>0</v>
      </c>
      <c r="AO336" s="50">
        <f>COUNTIFS('3 TRIM'!A$8:A$5481,AI336,'3 TRIM'!K$8:K$5481,"Externo")</f>
        <v>0</v>
      </c>
      <c r="AP336" s="50">
        <f>COUNTIFS('4 TRIM'!A$8:A$5161,AI336,'4 TRIM'!H$8:H$5161,"Interno")</f>
        <v>0</v>
      </c>
      <c r="AQ336" s="50">
        <f>COUNTIFS('4 TRIM'!A$8:A$5161,AI336,'4 TRIM'!H$8:H$5161,"Externo")</f>
        <v>0</v>
      </c>
      <c r="AR336" s="51">
        <f t="shared" ref="AR336" si="149">SUM(AJ336:AQ336)</f>
        <v>0</v>
      </c>
      <c r="AS336" s="49"/>
      <c r="AT336" s="56">
        <v>334</v>
      </c>
      <c r="AU336" s="52">
        <f>COUNTIFS('1 TRIM'!$A$8:$A$15000,AT336,'1 TRIM'!$L$8:$L$15000,"Campo")</f>
        <v>0</v>
      </c>
      <c r="AV336" s="52">
        <f>COUNTIFS('1 TRIM'!$A$8:$A$15000,AT336,'1 TRIM'!$L$8:$L$15000,"Oficina")</f>
        <v>0</v>
      </c>
      <c r="AW336" s="52">
        <f>COUNTIFS('1 TRIM'!$A$8:$A$15000,AT336,'1 TRIM'!$L$8:$L$15000,"Virtual")</f>
        <v>0</v>
      </c>
      <c r="AX336" s="52">
        <f>COUNTIFS('2 TRIM'!$A$8:$A$15000,AT336,'2 TRIM'!$L$8:$L$15000,"Campo")</f>
        <v>0</v>
      </c>
      <c r="AY336" s="52">
        <f>COUNTIFS('2 TRIM'!$A$8:$A$15000,AT336,'2 TRIM'!$L$8:$L$15000,"Oficina")</f>
        <v>0</v>
      </c>
      <c r="AZ336" s="52">
        <f>COUNTIFS('2 TRIM'!$A$8:$A$15000,AT336,'2 TRIM'!$L$8:$L$15000,"Virtual")</f>
        <v>0</v>
      </c>
      <c r="BA336" s="52">
        <f>COUNTIFS('3 TRIM'!$A$8:$A$5481,AT336,'3 TRIM'!$L$8:$L$5481,"Campo")</f>
        <v>0</v>
      </c>
      <c r="BB336" s="52">
        <f>COUNTIFS('3 TRIM'!$A$8:$A$5481,AT336,'3 TRIM'!$L$8:$L$5481,"Oficina")</f>
        <v>0</v>
      </c>
      <c r="BC336" s="52">
        <f>COUNTIFS('3 TRIM'!$A$8:$A$5481,AT336,'3 TRIM'!$L$8:$L$5481,"Virtual")</f>
        <v>0</v>
      </c>
      <c r="BD336" s="50">
        <f>COUNTIFS('4 TRIM'!$A$8:$A$5161,X336,'4 TRIM'!$I$8:$I$5161,"Campo")</f>
        <v>0</v>
      </c>
      <c r="BE336" s="52">
        <f>COUNTIFS('4 TRIM'!$A$8:$A$5161,AT336,'4 TRIM'!$I$8:$I$5161,"Oficina")</f>
        <v>0</v>
      </c>
      <c r="BF336" s="52">
        <f>COUNTIFS('4 TRIM'!$A$8:$A$5161,AT336,'4 TRIM'!$I$8:$I$5161,"Virtual")</f>
        <v>0</v>
      </c>
      <c r="BG336" s="51">
        <f t="shared" ref="BG336" si="150">SUM(AU336:BF336)</f>
        <v>0</v>
      </c>
      <c r="BH336" s="49"/>
      <c r="BI336" s="56">
        <v>334</v>
      </c>
      <c r="BJ336" s="52">
        <f>SUMIFS('1 TRIM'!M$8:M$14507,'1 TRIM'!A$8:A$14507,FORMULAS!BI336)</f>
        <v>0</v>
      </c>
      <c r="BK336" s="52">
        <f>SUMIFS('2 TRIM'!M$8:M$6930,'2 TRIM'!A$8:A$6930,FORMULAS!BI336)</f>
        <v>0</v>
      </c>
      <c r="BL336" s="52">
        <f>SUMIFS('3 TRIM'!M$8:M$5481,'3 TRIM'!A$8:A$5481,FORMULAS!BK336)</f>
        <v>0</v>
      </c>
      <c r="BM336" s="52">
        <f>SUMIFS('4 TRIM'!M$8:M$5161,'4 TRIM'!A$8:A$5161,FORMULAS!BL336)</f>
        <v>0</v>
      </c>
      <c r="BN336" s="52">
        <f>SUMIFS('1 TRIM'!Q$8:Q$5507,'1 TRIM'!E$8:E$5507,FORMULAS!BM336)</f>
        <v>0</v>
      </c>
      <c r="BO336" s="49"/>
      <c r="BQ336" s="61"/>
      <c r="BR336" s="49"/>
      <c r="BS336" s="49"/>
      <c r="BT336" s="49"/>
      <c r="BU336" s="49"/>
      <c r="BV336" s="49"/>
      <c r="BW336" s="49"/>
      <c r="BX336" s="49"/>
      <c r="BY336" s="49"/>
      <c r="BZ336" s="49"/>
    </row>
    <row r="337" spans="1:78" x14ac:dyDescent="0.25">
      <c r="A337" s="56">
        <v>335</v>
      </c>
      <c r="B337" s="57">
        <f>+PLAN!I345</f>
        <v>0</v>
      </c>
      <c r="C337" s="38">
        <f t="shared" si="122"/>
        <v>0</v>
      </c>
      <c r="D337" s="39" t="e">
        <f t="shared" si="137"/>
        <v>#DIV/0!</v>
      </c>
      <c r="E337" s="58">
        <f>+PLAN!J345</f>
        <v>0</v>
      </c>
      <c r="F337" s="41">
        <f t="shared" si="123"/>
        <v>0</v>
      </c>
      <c r="G337" s="41" t="e">
        <f t="shared" si="138"/>
        <v>#DIV/0!</v>
      </c>
      <c r="H337" s="148">
        <f t="shared" si="139"/>
        <v>0</v>
      </c>
      <c r="I337" s="148">
        <f t="shared" si="140"/>
        <v>0</v>
      </c>
      <c r="J337" s="147" t="e">
        <f t="shared" si="141"/>
        <v>#DIV/0!</v>
      </c>
      <c r="K337" s="59">
        <f>+PLAN!K345</f>
        <v>1</v>
      </c>
      <c r="L337" s="44">
        <f t="shared" si="127"/>
        <v>1</v>
      </c>
      <c r="M337" s="45">
        <f t="shared" si="142"/>
        <v>1</v>
      </c>
      <c r="N337" s="46">
        <f>+PLAN!L345</f>
        <v>0</v>
      </c>
      <c r="O337" s="47">
        <f>COUNTIF('4 TRIM'!$A$8:$A$5161,A337)</f>
        <v>0</v>
      </c>
      <c r="P337" s="48" t="e">
        <f t="shared" si="143"/>
        <v>#DIV/0!</v>
      </c>
      <c r="Q337" s="148">
        <f t="shared" si="144"/>
        <v>1</v>
      </c>
      <c r="R337" s="148">
        <f t="shared" si="145"/>
        <v>1</v>
      </c>
      <c r="S337" s="147">
        <f t="shared" si="146"/>
        <v>1</v>
      </c>
      <c r="T337" s="149">
        <f t="shared" si="147"/>
        <v>1</v>
      </c>
      <c r="U337" s="149">
        <f>+PLAN!M345</f>
        <v>1</v>
      </c>
      <c r="V337" s="150">
        <f t="shared" si="148"/>
        <v>1</v>
      </c>
      <c r="W337" s="49"/>
      <c r="X337" s="56">
        <v>335</v>
      </c>
      <c r="Y337" s="50">
        <f>COUNTIFS('1 TRIM'!$A$8:$A$10507,X337,'1 TRIM'!$J$8:$J$10507,"Programada")</f>
        <v>0</v>
      </c>
      <c r="Z337" s="50">
        <f>COUNTIFS('1 TRIM'!$A$8:$A$10507,X337,'1 TRIM'!$J$8:$J$10507,"Demanda")</f>
        <v>0</v>
      </c>
      <c r="AA337" s="50">
        <f>COUNTIFS('2 TRIM'!$A$8:$A$15000,X337,'2 TRIM'!$J$8:$J$15000,"Programada")</f>
        <v>0</v>
      </c>
      <c r="AB337" s="50">
        <f>COUNTIFS('2 TRIM'!$A$8:$A$15000,X337,'2 TRIM'!$J$8:$J$15000,"Demanda")</f>
        <v>0</v>
      </c>
      <c r="AC337" s="50">
        <f>COUNTIFS('3 TRIM'!$A$8:$A$20000,X337,'3 TRIM'!$J$8:$J$20000,"Programada")</f>
        <v>1</v>
      </c>
      <c r="AD337" s="50">
        <f>COUNTIFS('3 TRIM'!$A$8:$A$20000,X337,'3 TRIM'!$J$8:$J$20000,"Demanda")</f>
        <v>0</v>
      </c>
      <c r="AE337" s="50">
        <f>COUNTIFS('4 TRIM'!$A$8:$A$10161,X337,'4 TRIM'!$G$8:$G$10161,"Programada")</f>
        <v>0</v>
      </c>
      <c r="AF337" s="50">
        <f>COUNTIFS('4 TRIM'!$A$8:$A$10161,X337,'4 TRIM'!$G$8:$G$10161,"Demanda")</f>
        <v>0</v>
      </c>
      <c r="AG337" s="51">
        <f t="shared" si="121"/>
        <v>1</v>
      </c>
      <c r="AH337" s="49"/>
      <c r="AI337" s="56">
        <v>335</v>
      </c>
      <c r="AJ337" s="50">
        <f>COUNTIFS('1 TRIM'!$A$8:$A$15000,AI337,'1 TRIM'!$K$8:$K$15000,"Interno")</f>
        <v>0</v>
      </c>
      <c r="AK337" s="50">
        <f>COUNTIFS('1 TRIM'!$A$8:$A$15000,AI337,'1 TRIM'!$K$8:$K$15000,"Externo")</f>
        <v>0</v>
      </c>
      <c r="AL337" s="50">
        <f>COUNTIFS('2 TRIM'!$A$8:$A$15000,AI337,'2 TRIM'!$K$8:$K$15000,"Interno")</f>
        <v>0</v>
      </c>
      <c r="AM337" s="50">
        <f>COUNTIFS('2 TRIM'!$A$8:$A$15000,AI337,'2 TRIM'!$K$8:$K$15000,"Externo")</f>
        <v>0</v>
      </c>
      <c r="AN337" s="50">
        <f>COUNTIFS('3 TRIM'!A$8:A$5481,AI337,'3 TRIM'!K$8:K$5481,"Interno")</f>
        <v>0</v>
      </c>
      <c r="AO337" s="50">
        <f>COUNTIFS('3 TRIM'!A$8:A$5481,AI337,'3 TRIM'!K$8:K$5481,"Externo")</f>
        <v>0</v>
      </c>
      <c r="AP337" s="50">
        <f>COUNTIFS('4 TRIM'!A$8:A$5161,AI337,'4 TRIM'!H$8:H$5161,"Interno")</f>
        <v>0</v>
      </c>
      <c r="AQ337" s="50">
        <f>COUNTIFS('4 TRIM'!A$8:A$5161,AI337,'4 TRIM'!H$8:H$5161,"Externo")</f>
        <v>0</v>
      </c>
      <c r="AR337" s="51">
        <f t="shared" ref="AR337" si="151">SUM(AJ337:AQ337)</f>
        <v>0</v>
      </c>
      <c r="AS337" s="49"/>
      <c r="AT337" s="56">
        <v>335</v>
      </c>
      <c r="AU337" s="52">
        <f>COUNTIFS('1 TRIM'!$A$8:$A$15000,AT337,'1 TRIM'!$L$8:$L$15000,"Campo")</f>
        <v>0</v>
      </c>
      <c r="AV337" s="52">
        <f>COUNTIFS('1 TRIM'!$A$8:$A$15000,AT337,'1 TRIM'!$L$8:$L$15000,"Oficina")</f>
        <v>0</v>
      </c>
      <c r="AW337" s="52">
        <f>COUNTIFS('1 TRIM'!$A$8:$A$15000,AT337,'1 TRIM'!$L$8:$L$15000,"Virtual")</f>
        <v>0</v>
      </c>
      <c r="AX337" s="52">
        <f>COUNTIFS('2 TRIM'!$A$8:$A$15000,AT337,'2 TRIM'!$L$8:$L$15000,"Campo")</f>
        <v>0</v>
      </c>
      <c r="AY337" s="52">
        <f>COUNTIFS('2 TRIM'!$A$8:$A$15000,AT337,'2 TRIM'!$L$8:$L$15000,"Oficina")</f>
        <v>0</v>
      </c>
      <c r="AZ337" s="52">
        <f>COUNTIFS('2 TRIM'!$A$8:$A$15000,AT337,'2 TRIM'!$L$8:$L$15000,"Virtual")</f>
        <v>0</v>
      </c>
      <c r="BA337" s="52">
        <f>COUNTIFS('3 TRIM'!$A$8:$A$5481,AT337,'3 TRIM'!$L$8:$L$5481,"Campo")</f>
        <v>0</v>
      </c>
      <c r="BB337" s="52">
        <f>COUNTIFS('3 TRIM'!$A$8:$A$5481,AT337,'3 TRIM'!$L$8:$L$5481,"Oficina")</f>
        <v>0</v>
      </c>
      <c r="BC337" s="52">
        <f>COUNTIFS('3 TRIM'!$A$8:$A$5481,AT337,'3 TRIM'!$L$8:$L$5481,"Virtual")</f>
        <v>0</v>
      </c>
      <c r="BD337" s="50">
        <f>COUNTIFS('4 TRIM'!$A$8:$A$5161,X337,'4 TRIM'!$I$8:$I$5161,"Campo")</f>
        <v>0</v>
      </c>
      <c r="BE337" s="52">
        <f>COUNTIFS('4 TRIM'!$A$8:$A$5161,AT337,'4 TRIM'!$I$8:$I$5161,"Oficina")</f>
        <v>0</v>
      </c>
      <c r="BF337" s="52">
        <f>COUNTIFS('4 TRIM'!$A$8:$A$5161,AT337,'4 TRIM'!$I$8:$I$5161,"Virtual")</f>
        <v>0</v>
      </c>
      <c r="BG337" s="51">
        <f t="shared" ref="BG337" si="152">SUM(AU337:BF337)</f>
        <v>0</v>
      </c>
      <c r="BH337" s="49"/>
      <c r="BI337" s="56">
        <v>335</v>
      </c>
      <c r="BJ337" s="52">
        <f>SUMIFS('1 TRIM'!M$8:M$14507,'1 TRIM'!A$8:A$14507,FORMULAS!BI337)</f>
        <v>0</v>
      </c>
      <c r="BK337" s="52">
        <f>SUMIFS('2 TRIM'!M$8:M$6930,'2 TRIM'!A$8:A$6930,FORMULAS!BI337)</f>
        <v>0</v>
      </c>
      <c r="BL337" s="52">
        <f>SUMIFS('3 TRIM'!M$8:M$5481,'3 TRIM'!A$8:A$5481,FORMULAS!BK337)</f>
        <v>0</v>
      </c>
      <c r="BM337" s="52">
        <f>SUMIFS('4 TRIM'!M$8:M$5161,'4 TRIM'!A$8:A$5161,FORMULAS!BL337)</f>
        <v>0</v>
      </c>
      <c r="BN337" s="52">
        <f>SUMIFS('1 TRIM'!Q$8:Q$5507,'1 TRIM'!E$8:E$5507,FORMULAS!BM337)</f>
        <v>0</v>
      </c>
      <c r="BO337" s="49"/>
      <c r="BQ337" s="61"/>
      <c r="BR337" s="49"/>
      <c r="BS337" s="49"/>
      <c r="BT337" s="49"/>
      <c r="BU337" s="49"/>
      <c r="BV337" s="49"/>
      <c r="BW337" s="49"/>
      <c r="BX337" s="49"/>
      <c r="BY337" s="49"/>
      <c r="BZ337" s="49"/>
    </row>
    <row r="338" spans="1:78" x14ac:dyDescent="0.25">
      <c r="A338" s="56">
        <v>336</v>
      </c>
      <c r="B338" s="57">
        <f>+PLAN!I346</f>
        <v>0</v>
      </c>
      <c r="C338" s="38">
        <f t="shared" si="122"/>
        <v>0</v>
      </c>
      <c r="D338" s="39" t="e">
        <f t="shared" ref="D338:D339" si="153">+C338/B338</f>
        <v>#DIV/0!</v>
      </c>
      <c r="E338" s="58">
        <f>+PLAN!J346</f>
        <v>0</v>
      </c>
      <c r="F338" s="41">
        <f t="shared" si="123"/>
        <v>0</v>
      </c>
      <c r="G338" s="41" t="e">
        <f t="shared" ref="G338:G339" si="154">+F338/E338</f>
        <v>#DIV/0!</v>
      </c>
      <c r="H338" s="148">
        <f t="shared" ref="H338:H339" si="155">+B338+E338</f>
        <v>0</v>
      </c>
      <c r="I338" s="148">
        <f t="shared" ref="I338:I339" si="156">+Y338+AA338</f>
        <v>0</v>
      </c>
      <c r="J338" s="147" t="e">
        <f t="shared" ref="J338:J339" si="157">+I338/H338</f>
        <v>#DIV/0!</v>
      </c>
      <c r="K338" s="59">
        <f>+PLAN!K346</f>
        <v>1</v>
      </c>
      <c r="L338" s="44">
        <f t="shared" si="127"/>
        <v>1</v>
      </c>
      <c r="M338" s="45">
        <f t="shared" ref="M338:M339" si="158">+L338/K338</f>
        <v>1</v>
      </c>
      <c r="N338" s="46">
        <f>+PLAN!L346</f>
        <v>0</v>
      </c>
      <c r="O338" s="47">
        <f>COUNTIF('4 TRIM'!$A$8:$A$5161,A338)</f>
        <v>0</v>
      </c>
      <c r="P338" s="48" t="e">
        <f t="shared" ref="P338:P339" si="159">+O338/N338</f>
        <v>#DIV/0!</v>
      </c>
      <c r="Q338" s="148">
        <f t="shared" ref="Q338:Q339" si="160">+K338+N338</f>
        <v>1</v>
      </c>
      <c r="R338" s="148">
        <f t="shared" ref="R338:R339" si="161">+AC338+AE338</f>
        <v>1</v>
      </c>
      <c r="S338" s="147">
        <f t="shared" ref="S338:S339" si="162">+R338/Q338</f>
        <v>1</v>
      </c>
      <c r="T338" s="149">
        <f t="shared" ref="T338:T339" si="163">+C338+F338+L338+O338</f>
        <v>1</v>
      </c>
      <c r="U338" s="149">
        <f>+PLAN!M346</f>
        <v>1</v>
      </c>
      <c r="V338" s="150">
        <f t="shared" ref="V338:V339" si="164">T338/U338</f>
        <v>1</v>
      </c>
      <c r="W338" s="49"/>
      <c r="X338" s="56">
        <v>336</v>
      </c>
      <c r="Y338" s="50">
        <f>COUNTIFS('1 TRIM'!$A$8:$A$10507,X338,'1 TRIM'!$J$8:$J$10507,"Programada")</f>
        <v>0</v>
      </c>
      <c r="Z338" s="50">
        <f>COUNTIFS('1 TRIM'!$A$8:$A$10507,X338,'1 TRIM'!$J$8:$J$10507,"Demanda")</f>
        <v>0</v>
      </c>
      <c r="AA338" s="50">
        <f>COUNTIFS('2 TRIM'!$A$8:$A$15000,X338,'2 TRIM'!$J$8:$J$15000,"Programada")</f>
        <v>0</v>
      </c>
      <c r="AB338" s="50">
        <f>COUNTIFS('2 TRIM'!$A$8:$A$15000,X338,'2 TRIM'!$J$8:$J$15000,"Demanda")</f>
        <v>0</v>
      </c>
      <c r="AC338" s="50">
        <f>COUNTIFS('3 TRIM'!$A$8:$A$20000,X338,'3 TRIM'!$J$8:$J$20000,"Programada")</f>
        <v>1</v>
      </c>
      <c r="AD338" s="50">
        <f>COUNTIFS('3 TRIM'!$A$8:$A$20000,X338,'3 TRIM'!$J$8:$J$20000,"Demanda")</f>
        <v>0</v>
      </c>
      <c r="AE338" s="50">
        <f>COUNTIFS('4 TRIM'!$A$8:$A$10161,X338,'4 TRIM'!$G$8:$G$10161,"Programada")</f>
        <v>0</v>
      </c>
      <c r="AF338" s="50">
        <f>COUNTIFS('4 TRIM'!$A$8:$A$10161,X338,'4 TRIM'!$G$8:$G$10161,"Demanda")</f>
        <v>0</v>
      </c>
      <c r="AG338" s="51">
        <f t="shared" si="121"/>
        <v>1</v>
      </c>
      <c r="AH338" s="49"/>
      <c r="AI338" s="56">
        <v>336</v>
      </c>
      <c r="AJ338" s="50">
        <f>COUNTIFS('1 TRIM'!$A$8:$A$15000,AI338,'1 TRIM'!$K$8:$K$15000,"Interno")</f>
        <v>0</v>
      </c>
      <c r="AK338" s="50">
        <f>COUNTIFS('1 TRIM'!$A$8:$A$15000,AI338,'1 TRIM'!$K$8:$K$15000,"Externo")</f>
        <v>0</v>
      </c>
      <c r="AL338" s="50">
        <f>COUNTIFS('2 TRIM'!$A$8:$A$15000,AI338,'2 TRIM'!$K$8:$K$15000,"Interno")</f>
        <v>0</v>
      </c>
      <c r="AM338" s="50">
        <f>COUNTIFS('2 TRIM'!$A$8:$A$15000,AI338,'2 TRIM'!$K$8:$K$15000,"Externo")</f>
        <v>0</v>
      </c>
      <c r="AN338" s="50">
        <f>COUNTIFS('3 TRIM'!A$8:A$5481,AI338,'3 TRIM'!K$8:K$5481,"Interno")</f>
        <v>0</v>
      </c>
      <c r="AO338" s="50">
        <f>COUNTIFS('3 TRIM'!A$8:A$5481,AI338,'3 TRIM'!K$8:K$5481,"Externo")</f>
        <v>0</v>
      </c>
      <c r="AP338" s="50">
        <f>COUNTIFS('4 TRIM'!A$8:A$5161,AI338,'4 TRIM'!H$8:H$5161,"Interno")</f>
        <v>0</v>
      </c>
      <c r="AQ338" s="50">
        <f>COUNTIFS('4 TRIM'!A$8:A$5161,AI338,'4 TRIM'!H$8:H$5161,"Externo")</f>
        <v>0</v>
      </c>
      <c r="AR338" s="51">
        <f t="shared" ref="AR338" si="165">SUM(AJ338:AQ338)</f>
        <v>0</v>
      </c>
      <c r="AS338" s="49"/>
      <c r="AT338" s="56">
        <v>336</v>
      </c>
      <c r="AU338" s="52">
        <f>COUNTIFS('1 TRIM'!$A$8:$A$15000,AT338,'1 TRIM'!$L$8:$L$15000,"Campo")</f>
        <v>0</v>
      </c>
      <c r="AV338" s="52">
        <f>COUNTIFS('1 TRIM'!$A$8:$A$15000,AT338,'1 TRIM'!$L$8:$L$15000,"Oficina")</f>
        <v>0</v>
      </c>
      <c r="AW338" s="52">
        <f>COUNTIFS('1 TRIM'!$A$8:$A$15000,AT338,'1 TRIM'!$L$8:$L$15000,"Virtual")</f>
        <v>0</v>
      </c>
      <c r="AX338" s="52">
        <f>COUNTIFS('2 TRIM'!$A$8:$A$15000,AT338,'2 TRIM'!$L$8:$L$15000,"Campo")</f>
        <v>0</v>
      </c>
      <c r="AY338" s="52">
        <f>COUNTIFS('2 TRIM'!$A$8:$A$15000,AT338,'2 TRIM'!$L$8:$L$15000,"Oficina")</f>
        <v>0</v>
      </c>
      <c r="AZ338" s="52">
        <f>COUNTIFS('2 TRIM'!$A$8:$A$15000,AT338,'2 TRIM'!$L$8:$L$15000,"Virtual")</f>
        <v>0</v>
      </c>
      <c r="BA338" s="52">
        <f>COUNTIFS('3 TRIM'!$A$8:$A$5481,AT338,'3 TRIM'!$L$8:$L$5481,"Campo")</f>
        <v>0</v>
      </c>
      <c r="BB338" s="52">
        <f>COUNTIFS('3 TRIM'!$A$8:$A$5481,AT338,'3 TRIM'!$L$8:$L$5481,"Oficina")</f>
        <v>0</v>
      </c>
      <c r="BC338" s="52">
        <f>COUNTIFS('3 TRIM'!$A$8:$A$5481,AT338,'3 TRIM'!$L$8:$L$5481,"Virtual")</f>
        <v>0</v>
      </c>
      <c r="BD338" s="50">
        <f>COUNTIFS('4 TRIM'!$A$8:$A$5161,X338,'4 TRIM'!$I$8:$I$5161,"Campo")</f>
        <v>0</v>
      </c>
      <c r="BE338" s="52">
        <f>COUNTIFS('4 TRIM'!$A$8:$A$5161,AT338,'4 TRIM'!$I$8:$I$5161,"Oficina")</f>
        <v>0</v>
      </c>
      <c r="BF338" s="52">
        <f>COUNTIFS('4 TRIM'!$A$8:$A$5161,AT338,'4 TRIM'!$I$8:$I$5161,"Virtual")</f>
        <v>0</v>
      </c>
      <c r="BG338" s="51">
        <f t="shared" ref="BG338" si="166">SUM(AU338:BF338)</f>
        <v>0</v>
      </c>
      <c r="BH338" s="49"/>
      <c r="BI338" s="56">
        <v>336</v>
      </c>
      <c r="BJ338" s="52">
        <f>SUMIFS('1 TRIM'!M$8:M$14507,'1 TRIM'!A$8:A$14507,FORMULAS!BI338)</f>
        <v>0</v>
      </c>
      <c r="BK338" s="52">
        <f>SUMIFS('2 TRIM'!M$8:M$6930,'2 TRIM'!A$8:A$6930,FORMULAS!BI338)</f>
        <v>0</v>
      </c>
      <c r="BL338" s="52">
        <f>SUMIFS('3 TRIM'!M$8:M$5481,'3 TRIM'!A$8:A$5481,FORMULAS!BK338)</f>
        <v>0</v>
      </c>
      <c r="BM338" s="52">
        <f>SUMIFS('4 TRIM'!M$8:M$5161,'4 TRIM'!A$8:A$5161,FORMULAS!BL338)</f>
        <v>0</v>
      </c>
      <c r="BN338" s="52">
        <f>SUMIFS('1 TRIM'!Q$8:Q$5507,'1 TRIM'!E$8:E$5507,FORMULAS!BM338)</f>
        <v>0</v>
      </c>
      <c r="BO338" s="49"/>
      <c r="BQ338" s="61"/>
      <c r="BR338" s="49"/>
      <c r="BS338" s="49"/>
      <c r="BT338" s="49"/>
      <c r="BU338" s="49"/>
      <c r="BV338" s="49"/>
      <c r="BW338" s="49"/>
      <c r="BX338" s="49"/>
      <c r="BY338" s="49"/>
      <c r="BZ338" s="49"/>
    </row>
    <row r="339" spans="1:78" ht="15.75" thickBot="1" x14ac:dyDescent="0.3">
      <c r="A339" s="56">
        <v>337</v>
      </c>
      <c r="B339" s="57">
        <f>+PLAN!I347</f>
        <v>0</v>
      </c>
      <c r="C339" s="38">
        <f t="shared" si="122"/>
        <v>0</v>
      </c>
      <c r="D339" s="39" t="e">
        <f t="shared" si="153"/>
        <v>#DIV/0!</v>
      </c>
      <c r="E339" s="58">
        <f>+PLAN!J347</f>
        <v>0</v>
      </c>
      <c r="F339" s="41">
        <f t="shared" si="123"/>
        <v>0</v>
      </c>
      <c r="G339" s="41" t="e">
        <f t="shared" si="154"/>
        <v>#DIV/0!</v>
      </c>
      <c r="H339" s="148">
        <f t="shared" si="155"/>
        <v>0</v>
      </c>
      <c r="I339" s="148">
        <f t="shared" si="156"/>
        <v>0</v>
      </c>
      <c r="J339" s="147" t="e">
        <f t="shared" si="157"/>
        <v>#DIV/0!</v>
      </c>
      <c r="K339" s="59">
        <f>+PLAN!K347</f>
        <v>1</v>
      </c>
      <c r="L339" s="44">
        <f t="shared" si="127"/>
        <v>1</v>
      </c>
      <c r="M339" s="45">
        <f t="shared" si="158"/>
        <v>1</v>
      </c>
      <c r="N339" s="46">
        <f>+PLAN!L347</f>
        <v>0</v>
      </c>
      <c r="O339" s="47">
        <f>COUNTIF('4 TRIM'!$A$8:$A$5161,A339)</f>
        <v>0</v>
      </c>
      <c r="P339" s="48" t="e">
        <f t="shared" si="159"/>
        <v>#DIV/0!</v>
      </c>
      <c r="Q339" s="148">
        <f t="shared" si="160"/>
        <v>1</v>
      </c>
      <c r="R339" s="148">
        <f t="shared" si="161"/>
        <v>1</v>
      </c>
      <c r="S339" s="147">
        <f t="shared" si="162"/>
        <v>1</v>
      </c>
      <c r="T339" s="149">
        <f t="shared" si="163"/>
        <v>1</v>
      </c>
      <c r="U339" s="149">
        <f>+PLAN!M347</f>
        <v>1</v>
      </c>
      <c r="V339" s="150">
        <f t="shared" si="164"/>
        <v>1</v>
      </c>
      <c r="W339" s="49"/>
      <c r="X339" s="56">
        <v>337</v>
      </c>
      <c r="Y339" s="50">
        <f>COUNTIFS('1 TRIM'!$A$8:$A$10507,X339,'1 TRIM'!$J$8:$J$10507,"Programada")</f>
        <v>0</v>
      </c>
      <c r="Z339" s="50">
        <f>COUNTIFS('1 TRIM'!$A$8:$A$10507,X339,'1 TRIM'!$J$8:$J$10507,"Demanda")</f>
        <v>0</v>
      </c>
      <c r="AA339" s="50">
        <f>COUNTIFS('2 TRIM'!$A$8:$A$15000,X339,'2 TRIM'!$J$8:$J$15000,"Programada")</f>
        <v>0</v>
      </c>
      <c r="AB339" s="50">
        <f>COUNTIFS('2 TRIM'!$A$8:$A$15000,X339,'2 TRIM'!$J$8:$J$15000,"Demanda")</f>
        <v>0</v>
      </c>
      <c r="AC339" s="50">
        <f>COUNTIFS('3 TRIM'!$A$8:$A$20000,X339,'3 TRIM'!$J$8:$J$20000,"Programada")</f>
        <v>1</v>
      </c>
      <c r="AD339" s="50">
        <f>COUNTIFS('3 TRIM'!$A$8:$A$20000,X339,'3 TRIM'!$J$8:$J$20000,"Demanda")</f>
        <v>0</v>
      </c>
      <c r="AE339" s="50">
        <f>COUNTIFS('4 TRIM'!$A$8:$A$10161,X339,'4 TRIM'!$G$8:$G$10161,"Programada")</f>
        <v>0</v>
      </c>
      <c r="AF339" s="50">
        <f>COUNTIFS('4 TRIM'!$A$8:$A$10161,X339,'4 TRIM'!$G$8:$G$10161,"Demanda")</f>
        <v>0</v>
      </c>
      <c r="AG339" s="51">
        <f t="shared" si="121"/>
        <v>1</v>
      </c>
      <c r="AH339" s="49"/>
      <c r="AI339" s="56">
        <v>337</v>
      </c>
      <c r="AJ339" s="50">
        <f>COUNTIFS('1 TRIM'!$A$8:$A$15000,AI339,'1 TRIM'!$K$8:$K$15000,"Interno")</f>
        <v>0</v>
      </c>
      <c r="AK339" s="50">
        <f>COUNTIFS('1 TRIM'!$A$8:$A$15000,AI339,'1 TRIM'!$K$8:$K$15000,"Externo")</f>
        <v>0</v>
      </c>
      <c r="AL339" s="50">
        <f>COUNTIFS('2 TRIM'!$A$8:$A$15000,AI339,'2 TRIM'!$K$8:$K$15000,"Interno")</f>
        <v>0</v>
      </c>
      <c r="AM339" s="50">
        <f>COUNTIFS('2 TRIM'!$A$8:$A$15000,AI339,'2 TRIM'!$K$8:$K$15000,"Externo")</f>
        <v>0</v>
      </c>
      <c r="AN339" s="50">
        <f>COUNTIFS('3 TRIM'!A$8:A$5481,AI339,'3 TRIM'!K$8:K$5481,"Interno")</f>
        <v>0</v>
      </c>
      <c r="AO339" s="50">
        <f>COUNTIFS('3 TRIM'!A$8:A$5481,AI339,'3 TRIM'!K$8:K$5481,"Externo")</f>
        <v>0</v>
      </c>
      <c r="AP339" s="50">
        <f>COUNTIFS('4 TRIM'!A$8:A$5161,AI339,'4 TRIM'!H$8:H$5161,"Interno")</f>
        <v>0</v>
      </c>
      <c r="AQ339" s="50">
        <f>COUNTIFS('4 TRIM'!A$8:A$5161,AI339,'4 TRIM'!H$8:H$5161,"Externo")</f>
        <v>0</v>
      </c>
      <c r="AR339" s="51">
        <f t="shared" ref="AR339" si="167">SUM(AJ339:AQ339)</f>
        <v>0</v>
      </c>
      <c r="AS339" s="49"/>
      <c r="AT339" s="56">
        <v>337</v>
      </c>
      <c r="AU339" s="52">
        <f>COUNTIFS('1 TRIM'!$A$8:$A$15000,AT339,'1 TRIM'!$L$8:$L$15000,"Campo")</f>
        <v>0</v>
      </c>
      <c r="AV339" s="52">
        <f>COUNTIFS('1 TRIM'!$A$8:$A$15000,AT339,'1 TRIM'!$L$8:$L$15000,"Oficina")</f>
        <v>0</v>
      </c>
      <c r="AW339" s="52">
        <f>COUNTIFS('1 TRIM'!$A$8:$A$15000,AT339,'1 TRIM'!$L$8:$L$15000,"Virtual")</f>
        <v>0</v>
      </c>
      <c r="AX339" s="52">
        <f>COUNTIFS('2 TRIM'!$A$8:$A$15000,AT339,'2 TRIM'!$L$8:$L$15000,"Campo")</f>
        <v>0</v>
      </c>
      <c r="AY339" s="52">
        <f>COUNTIFS('2 TRIM'!$A$8:$A$15000,AT339,'2 TRIM'!$L$8:$L$15000,"Oficina")</f>
        <v>0</v>
      </c>
      <c r="AZ339" s="52">
        <f>COUNTIFS('2 TRIM'!$A$8:$A$15000,AT339,'2 TRIM'!$L$8:$L$15000,"Virtual")</f>
        <v>0</v>
      </c>
      <c r="BA339" s="52">
        <f>COUNTIFS('3 TRIM'!$A$8:$A$5481,AT339,'3 TRIM'!$L$8:$L$5481,"Campo")</f>
        <v>0</v>
      </c>
      <c r="BB339" s="52">
        <f>COUNTIFS('3 TRIM'!$A$8:$A$5481,AT339,'3 TRIM'!$L$8:$L$5481,"Oficina")</f>
        <v>0</v>
      </c>
      <c r="BC339" s="52">
        <f>COUNTIFS('3 TRIM'!$A$8:$A$5481,AT339,'3 TRIM'!$L$8:$L$5481,"Virtual")</f>
        <v>0</v>
      </c>
      <c r="BD339" s="50">
        <f>COUNTIFS('4 TRIM'!$A$8:$A$5161,X339,'4 TRIM'!$I$8:$I$5161,"Campo")</f>
        <v>0</v>
      </c>
      <c r="BE339" s="52">
        <f>COUNTIFS('4 TRIM'!$A$8:$A$5161,AT339,'4 TRIM'!$I$8:$I$5161,"Oficina")</f>
        <v>0</v>
      </c>
      <c r="BF339" s="52">
        <f>COUNTIFS('4 TRIM'!$A$8:$A$5161,AT339,'4 TRIM'!$I$8:$I$5161,"Virtual")</f>
        <v>0</v>
      </c>
      <c r="BG339" s="51">
        <f t="shared" ref="BG339" si="168">SUM(AU339:BF339)</f>
        <v>0</v>
      </c>
      <c r="BH339" s="49"/>
      <c r="BI339" s="56">
        <v>337</v>
      </c>
      <c r="BJ339" s="52">
        <f>SUMIFS('1 TRIM'!M$8:M$14507,'1 TRIM'!A$8:A$14507,FORMULAS!BI339)</f>
        <v>0</v>
      </c>
      <c r="BK339" s="52">
        <f>SUMIFS('2 TRIM'!M$8:M$6930,'2 TRIM'!A$8:A$6930,FORMULAS!BI339)</f>
        <v>0</v>
      </c>
      <c r="BL339" s="52">
        <f>SUMIFS('3 TRIM'!M$8:M$5481,'3 TRIM'!A$8:A$5481,FORMULAS!BK339)</f>
        <v>0</v>
      </c>
      <c r="BM339" s="52">
        <f>SUMIFS('4 TRIM'!M$8:M$5161,'4 TRIM'!A$8:A$5161,FORMULAS!BL339)</f>
        <v>0</v>
      </c>
      <c r="BN339" s="52">
        <f>SUMIFS('1 TRIM'!Q$8:Q$5507,'1 TRIM'!E$8:E$5507,FORMULAS!BM339)</f>
        <v>0</v>
      </c>
      <c r="BO339" s="49"/>
      <c r="BQ339" s="61"/>
      <c r="BR339" s="49"/>
      <c r="BS339" s="49"/>
      <c r="BT339" s="49"/>
      <c r="BU339" s="49"/>
      <c r="BV339" s="49"/>
      <c r="BW339" s="49"/>
      <c r="BX339" s="49"/>
      <c r="BY339" s="49"/>
      <c r="BZ339" s="49"/>
    </row>
    <row r="340" spans="1:78" ht="15.75" thickBot="1" x14ac:dyDescent="0.3">
      <c r="A340" s="227" t="s">
        <v>1136</v>
      </c>
      <c r="B340" s="230">
        <f>SUM(B3:B339)</f>
        <v>3852</v>
      </c>
      <c r="C340" s="230">
        <f t="shared" ref="C340:S340" si="169">SUM(C3:C339)</f>
        <v>2923</v>
      </c>
      <c r="D340" s="230" t="e">
        <f t="shared" si="169"/>
        <v>#DIV/0!</v>
      </c>
      <c r="E340" s="230">
        <f t="shared" si="169"/>
        <v>11116</v>
      </c>
      <c r="F340" s="230">
        <f t="shared" si="169"/>
        <v>11028</v>
      </c>
      <c r="G340" s="230" t="e">
        <f t="shared" si="169"/>
        <v>#DIV/0!</v>
      </c>
      <c r="H340" s="230">
        <f t="shared" si="169"/>
        <v>14968</v>
      </c>
      <c r="I340" s="230">
        <f t="shared" si="169"/>
        <v>13951</v>
      </c>
      <c r="J340" s="230" t="e">
        <f t="shared" si="169"/>
        <v>#DIV/0!</v>
      </c>
      <c r="K340" s="230">
        <f t="shared" si="169"/>
        <v>13708</v>
      </c>
      <c r="L340" s="230">
        <f t="shared" si="169"/>
        <v>12361</v>
      </c>
      <c r="M340" s="230" t="e">
        <f t="shared" si="169"/>
        <v>#DIV/0!</v>
      </c>
      <c r="N340" s="230">
        <f t="shared" si="169"/>
        <v>8080</v>
      </c>
      <c r="O340" s="230">
        <f t="shared" si="169"/>
        <v>0</v>
      </c>
      <c r="P340" s="230" t="e">
        <f t="shared" si="169"/>
        <v>#DIV/0!</v>
      </c>
      <c r="Q340" s="230">
        <f t="shared" si="169"/>
        <v>21788</v>
      </c>
      <c r="R340" s="230">
        <f t="shared" si="169"/>
        <v>12361</v>
      </c>
      <c r="S340" s="230" t="e">
        <f t="shared" si="169"/>
        <v>#DIV/0!</v>
      </c>
      <c r="T340" s="248">
        <f>+Y340+AA340+AC340</f>
        <v>26312</v>
      </c>
      <c r="U340" s="233">
        <f>SUM(U3:U335)</f>
        <v>36748</v>
      </c>
      <c r="V340" s="235">
        <f>+T340/U340</f>
        <v>0.71601175574180909</v>
      </c>
      <c r="W340" s="49"/>
      <c r="X340" s="63" t="s">
        <v>1133</v>
      </c>
      <c r="Y340" s="64">
        <f>SUM(Y3:Y339)</f>
        <v>2923</v>
      </c>
      <c r="Z340" s="64">
        <f t="shared" ref="Z340:AF340" si="170">SUM(Z3:Z339)</f>
        <v>952</v>
      </c>
      <c r="AA340" s="64">
        <f t="shared" si="170"/>
        <v>11028</v>
      </c>
      <c r="AB340" s="64">
        <f t="shared" si="170"/>
        <v>2499</v>
      </c>
      <c r="AC340" s="64">
        <f t="shared" si="170"/>
        <v>12361</v>
      </c>
      <c r="AD340" s="64">
        <f t="shared" si="170"/>
        <v>1689</v>
      </c>
      <c r="AE340" s="64">
        <f t="shared" si="170"/>
        <v>0</v>
      </c>
      <c r="AF340" s="64">
        <f t="shared" si="170"/>
        <v>0</v>
      </c>
      <c r="AG340" s="65">
        <f t="shared" si="121"/>
        <v>31452</v>
      </c>
      <c r="AH340" s="49"/>
      <c r="AI340" s="63" t="s">
        <v>1133</v>
      </c>
      <c r="AJ340" s="64">
        <f>SUM(AJ3:AJ339)</f>
        <v>682</v>
      </c>
      <c r="AK340" s="64">
        <f t="shared" ref="AK340:AQ340" si="171">SUM(AK3:AK339)</f>
        <v>3193</v>
      </c>
      <c r="AL340" s="64">
        <f t="shared" si="171"/>
        <v>1234</v>
      </c>
      <c r="AM340" s="64">
        <f t="shared" si="171"/>
        <v>12293</v>
      </c>
      <c r="AN340" s="64">
        <f t="shared" si="171"/>
        <v>577</v>
      </c>
      <c r="AO340" s="64">
        <f t="shared" si="171"/>
        <v>4897</v>
      </c>
      <c r="AP340" s="64">
        <f t="shared" si="171"/>
        <v>0</v>
      </c>
      <c r="AQ340" s="64">
        <f t="shared" si="171"/>
        <v>0</v>
      </c>
      <c r="AR340" s="65">
        <f>SUM(AJ340:AQ340)</f>
        <v>22876</v>
      </c>
      <c r="AS340" s="49"/>
      <c r="AT340" s="66" t="s">
        <v>1133</v>
      </c>
      <c r="AU340" s="67">
        <f>SUM(AU3:AU339)</f>
        <v>2290</v>
      </c>
      <c r="AV340" s="67">
        <f t="shared" ref="AV340:BF340" si="172">SUM(AV3:AV339)</f>
        <v>499</v>
      </c>
      <c r="AW340" s="67">
        <f t="shared" si="172"/>
        <v>1086</v>
      </c>
      <c r="AX340" s="67">
        <f t="shared" si="172"/>
        <v>8969</v>
      </c>
      <c r="AY340" s="67">
        <f t="shared" si="172"/>
        <v>954</v>
      </c>
      <c r="AZ340" s="67">
        <f t="shared" si="172"/>
        <v>3604</v>
      </c>
      <c r="BA340" s="67">
        <f t="shared" si="172"/>
        <v>4057</v>
      </c>
      <c r="BB340" s="67">
        <f t="shared" si="172"/>
        <v>292</v>
      </c>
      <c r="BC340" s="67">
        <f t="shared" si="172"/>
        <v>1125</v>
      </c>
      <c r="BD340" s="67">
        <f t="shared" si="172"/>
        <v>0</v>
      </c>
      <c r="BE340" s="67">
        <f t="shared" si="172"/>
        <v>0</v>
      </c>
      <c r="BF340" s="67">
        <f t="shared" si="172"/>
        <v>0</v>
      </c>
      <c r="BG340" s="65">
        <f>SUM(AU340:BF340)</f>
        <v>22876</v>
      </c>
      <c r="BH340" s="68"/>
      <c r="BI340" s="69" t="s">
        <v>1134</v>
      </c>
      <c r="BJ340" s="64">
        <f>SUM(BJ3:BJ339)</f>
        <v>44123</v>
      </c>
      <c r="BK340" s="64">
        <f t="shared" ref="BK340:BN340" si="173">SUM(BK3:BK339)</f>
        <v>83359</v>
      </c>
      <c r="BL340" s="64">
        <f t="shared" si="173"/>
        <v>35973</v>
      </c>
      <c r="BM340" s="64">
        <f t="shared" si="173"/>
        <v>0</v>
      </c>
      <c r="BN340" s="64">
        <f t="shared" si="173"/>
        <v>0</v>
      </c>
      <c r="BO340" s="49"/>
    </row>
    <row r="341" spans="1:78" ht="15.75" thickBot="1" x14ac:dyDescent="0.3">
      <c r="A341" s="228"/>
      <c r="B341" s="231"/>
      <c r="C341" s="231"/>
      <c r="D341" s="231"/>
      <c r="E341" s="231"/>
      <c r="F341" s="231"/>
      <c r="G341" s="231"/>
      <c r="H341" s="231"/>
      <c r="I341" s="231"/>
      <c r="J341" s="231"/>
      <c r="K341" s="231"/>
      <c r="L341" s="231"/>
      <c r="M341" s="231"/>
      <c r="N341" s="231"/>
      <c r="O341" s="231"/>
      <c r="P341" s="231"/>
      <c r="Q341" s="231"/>
      <c r="R341" s="231"/>
      <c r="S341" s="231"/>
      <c r="T341" s="249"/>
      <c r="U341" s="234"/>
      <c r="V341" s="236"/>
      <c r="W341" s="49"/>
      <c r="X341" s="69" t="s">
        <v>1134</v>
      </c>
      <c r="Y341" s="70">
        <f t="shared" ref="Y341" si="174">+Y340+Z340</f>
        <v>3875</v>
      </c>
      <c r="Z341" s="70">
        <f>+Y340+Z340</f>
        <v>3875</v>
      </c>
      <c r="AA341" s="70">
        <f>+AA340+AB340</f>
        <v>13527</v>
      </c>
      <c r="AB341" s="70">
        <f>+AA340+AB340</f>
        <v>13527</v>
      </c>
      <c r="AC341" s="70">
        <f>+AC340+AD340</f>
        <v>14050</v>
      </c>
      <c r="AD341" s="70">
        <f>+AC340+AD340</f>
        <v>14050</v>
      </c>
      <c r="AE341" s="70">
        <f>+AD340+AE340</f>
        <v>1689</v>
      </c>
      <c r="AF341" s="70">
        <f>+AE340+AF340</f>
        <v>0</v>
      </c>
      <c r="AG341" s="65">
        <f>+Y341+AA341+AC341+AE341</f>
        <v>33141</v>
      </c>
      <c r="AH341" s="49"/>
      <c r="AI341" s="69" t="s">
        <v>1134</v>
      </c>
      <c r="AJ341" s="70">
        <f t="shared" ref="AJ341" si="175">+AJ340+AK340</f>
        <v>3875</v>
      </c>
      <c r="AK341" s="70">
        <f>+AJ340+AK340</f>
        <v>3875</v>
      </c>
      <c r="AL341" s="70">
        <f>+AL340+AM340</f>
        <v>13527</v>
      </c>
      <c r="AM341" s="70">
        <f>+AL340+AM340</f>
        <v>13527</v>
      </c>
      <c r="AN341" s="70">
        <f>+AN340+AO340</f>
        <v>5474</v>
      </c>
      <c r="AO341" s="70">
        <f>+AN340+AO340</f>
        <v>5474</v>
      </c>
      <c r="AP341" s="70">
        <f>+AP340+AQ340</f>
        <v>0</v>
      </c>
      <c r="AQ341" s="70">
        <f>+AP340+AQ340</f>
        <v>0</v>
      </c>
      <c r="AR341" s="65">
        <f>+AJ341+AL341+AN341+AP341</f>
        <v>22876</v>
      </c>
      <c r="AS341" s="49"/>
      <c r="AT341" s="69" t="s">
        <v>1134</v>
      </c>
      <c r="AU341" s="71">
        <f>+AU340+AV340+AW340</f>
        <v>3875</v>
      </c>
      <c r="AV341" s="72">
        <f>+AU340+AV340+AW340</f>
        <v>3875</v>
      </c>
      <c r="AW341" s="72">
        <f>+AU340+AV340+AW340</f>
        <v>3875</v>
      </c>
      <c r="AX341" s="70">
        <f>+AZ340+AX340+AY340</f>
        <v>13527</v>
      </c>
      <c r="AY341" s="70">
        <f>+AX340+AY340+AZ340</f>
        <v>13527</v>
      </c>
      <c r="AZ341" s="70">
        <f>+AX340+AY340+AZ340</f>
        <v>13527</v>
      </c>
      <c r="BA341" s="70">
        <f>+BA340+BB340+BC340</f>
        <v>5474</v>
      </c>
      <c r="BB341" s="70">
        <f>+BA340+BB340+BC340</f>
        <v>5474</v>
      </c>
      <c r="BC341" s="70">
        <f>+BC340+BB340+BA340</f>
        <v>5474</v>
      </c>
      <c r="BD341" s="70">
        <f>+BD340+BE340+BF340</f>
        <v>0</v>
      </c>
      <c r="BE341" s="70">
        <f>+BD340+BE340+BF340</f>
        <v>0</v>
      </c>
      <c r="BF341" s="73">
        <f>+BD340+BE340+BF340</f>
        <v>0</v>
      </c>
      <c r="BG341" s="65">
        <f>+AU341+AX341+BA341+BC341</f>
        <v>28350</v>
      </c>
      <c r="BH341" s="68"/>
      <c r="BI341" s="69" t="s">
        <v>1135</v>
      </c>
      <c r="BJ341" s="74" t="e">
        <f>+BJ340/BN340</f>
        <v>#DIV/0!</v>
      </c>
      <c r="BK341" s="74" t="e">
        <f>+BK340/BN340</f>
        <v>#DIV/0!</v>
      </c>
      <c r="BL341" s="74" t="e">
        <f>+BL340/BN340</f>
        <v>#DIV/0!</v>
      </c>
      <c r="BM341" s="74" t="e">
        <f>+BM340/BN340</f>
        <v>#DIV/0!</v>
      </c>
      <c r="BN341" s="75" t="e">
        <f>SUM(BJ341:BM341)</f>
        <v>#DIV/0!</v>
      </c>
      <c r="BO341" s="49"/>
    </row>
    <row r="342" spans="1:78" ht="15.75" thickBot="1" x14ac:dyDescent="0.3">
      <c r="A342" s="229"/>
      <c r="B342" s="232"/>
      <c r="C342" s="232"/>
      <c r="D342" s="232"/>
      <c r="E342" s="232"/>
      <c r="F342" s="232"/>
      <c r="G342" s="232"/>
      <c r="H342" s="232"/>
      <c r="I342" s="232"/>
      <c r="J342" s="232"/>
      <c r="K342" s="232"/>
      <c r="L342" s="232"/>
      <c r="M342" s="232"/>
      <c r="N342" s="232"/>
      <c r="O342" s="232"/>
      <c r="P342" s="232"/>
      <c r="Q342" s="232"/>
      <c r="R342" s="232"/>
      <c r="S342" s="232"/>
      <c r="T342" s="238">
        <f>+T340/U340</f>
        <v>0.71601175574180909</v>
      </c>
      <c r="U342" s="239"/>
      <c r="V342" s="237"/>
      <c r="W342" s="49"/>
      <c r="X342" s="76" t="s">
        <v>1135</v>
      </c>
      <c r="Y342" s="77">
        <f t="shared" ref="Y342:AG342" si="176">Y340/Y341</f>
        <v>0.75432258064516133</v>
      </c>
      <c r="Z342" s="77">
        <f t="shared" si="176"/>
        <v>0.24567741935483872</v>
      </c>
      <c r="AA342" s="77">
        <f t="shared" si="176"/>
        <v>0.81525837214459973</v>
      </c>
      <c r="AB342" s="77">
        <f t="shared" si="176"/>
        <v>0.1847416278554003</v>
      </c>
      <c r="AC342" s="77">
        <f t="shared" si="176"/>
        <v>0.87978647686832745</v>
      </c>
      <c r="AD342" s="77">
        <f t="shared" si="176"/>
        <v>0.12021352313167259</v>
      </c>
      <c r="AE342" s="77">
        <f t="shared" si="176"/>
        <v>0</v>
      </c>
      <c r="AF342" s="77" t="e">
        <f t="shared" si="176"/>
        <v>#DIV/0!</v>
      </c>
      <c r="AG342" s="78">
        <f t="shared" si="176"/>
        <v>0.94903593735855885</v>
      </c>
      <c r="AH342" s="49"/>
      <c r="AI342" s="76" t="s">
        <v>1135</v>
      </c>
      <c r="AJ342" s="77">
        <f t="shared" ref="AJ342:AR342" si="177">AJ340/AJ341</f>
        <v>0.17599999999999999</v>
      </c>
      <c r="AK342" s="77">
        <f t="shared" si="177"/>
        <v>0.82399999999999995</v>
      </c>
      <c r="AL342" s="77">
        <f t="shared" si="177"/>
        <v>9.1224957492422556E-2</v>
      </c>
      <c r="AM342" s="77">
        <f t="shared" si="177"/>
        <v>0.90877504250757746</v>
      </c>
      <c r="AN342" s="77">
        <f t="shared" si="177"/>
        <v>0.10540738034344173</v>
      </c>
      <c r="AO342" s="77">
        <f t="shared" si="177"/>
        <v>0.89459261965655823</v>
      </c>
      <c r="AP342" s="77" t="e">
        <f t="shared" si="177"/>
        <v>#DIV/0!</v>
      </c>
      <c r="AQ342" s="77" t="e">
        <f t="shared" si="177"/>
        <v>#DIV/0!</v>
      </c>
      <c r="AR342" s="78">
        <f t="shared" si="177"/>
        <v>1</v>
      </c>
      <c r="AS342" s="49"/>
      <c r="AT342" s="69" t="s">
        <v>1135</v>
      </c>
      <c r="AU342" s="79">
        <f>+AU340/AU341</f>
        <v>0.59096774193548385</v>
      </c>
      <c r="AV342" s="80">
        <f t="shared" ref="AV342:BG342" si="178">AV340/AV341</f>
        <v>0.12877419354838709</v>
      </c>
      <c r="AW342" s="80">
        <f t="shared" si="178"/>
        <v>0.28025806451612906</v>
      </c>
      <c r="AX342" s="80">
        <f t="shared" si="178"/>
        <v>0.6630442818067569</v>
      </c>
      <c r="AY342" s="80">
        <f t="shared" si="178"/>
        <v>7.052561543579508E-2</v>
      </c>
      <c r="AZ342" s="80">
        <f t="shared" si="178"/>
        <v>0.26643010275744805</v>
      </c>
      <c r="BA342" s="80">
        <f t="shared" si="178"/>
        <v>0.74113993423456337</v>
      </c>
      <c r="BB342" s="80">
        <f t="shared" si="178"/>
        <v>5.3343076360979173E-2</v>
      </c>
      <c r="BC342" s="80">
        <f t="shared" si="178"/>
        <v>0.20551698940445742</v>
      </c>
      <c r="BD342" s="80" t="e">
        <f t="shared" si="178"/>
        <v>#DIV/0!</v>
      </c>
      <c r="BE342" s="80" t="e">
        <f t="shared" si="178"/>
        <v>#DIV/0!</v>
      </c>
      <c r="BF342" s="80" t="e">
        <f t="shared" si="178"/>
        <v>#DIV/0!</v>
      </c>
      <c r="BG342" s="80">
        <f t="shared" si="178"/>
        <v>0.80691358024691362</v>
      </c>
      <c r="BH342" s="81"/>
      <c r="BO342" s="49"/>
    </row>
    <row r="343" spans="1:78" x14ac:dyDescent="0.25">
      <c r="A343" s="61"/>
      <c r="B343" s="61"/>
      <c r="C343" s="49"/>
      <c r="D343" s="82"/>
      <c r="E343" s="49"/>
      <c r="F343" s="61"/>
      <c r="G343" s="61"/>
      <c r="H343" s="61"/>
      <c r="I343" s="61"/>
      <c r="J343" s="61"/>
      <c r="K343" s="61"/>
      <c r="L343" s="61"/>
      <c r="M343" s="61"/>
      <c r="N343" s="61"/>
      <c r="O343" s="61"/>
      <c r="P343" s="61"/>
      <c r="Q343" s="61"/>
      <c r="R343" s="61"/>
      <c r="S343" s="61"/>
      <c r="T343" s="61"/>
      <c r="U343" s="61"/>
      <c r="V343" s="61"/>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row>
    <row r="344" spans="1:78" x14ac:dyDescent="0.25">
      <c r="A344" s="61"/>
      <c r="B344" s="61"/>
      <c r="C344" s="49"/>
      <c r="D344" s="82"/>
      <c r="E344" s="49"/>
      <c r="F344" s="49"/>
      <c r="G344" s="49"/>
      <c r="H344" s="49"/>
      <c r="I344" s="49"/>
      <c r="J344" s="49"/>
      <c r="K344" s="49"/>
      <c r="L344" s="49"/>
      <c r="M344" s="49"/>
      <c r="N344" s="49"/>
      <c r="O344" s="49"/>
      <c r="P344" s="49"/>
      <c r="Q344" s="49"/>
      <c r="R344" s="49"/>
      <c r="S344" s="49"/>
      <c r="T344" s="49"/>
      <c r="U344" s="49"/>
      <c r="V344" s="49"/>
      <c r="W344" s="61"/>
      <c r="X344" s="61"/>
      <c r="Y344" s="61"/>
      <c r="Z344" s="61"/>
      <c r="AA344" s="61"/>
      <c r="AB344" s="61"/>
      <c r="AC344" s="61"/>
      <c r="AD344" s="61"/>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row>
    <row r="345" spans="1:78" x14ac:dyDescent="0.25">
      <c r="A345" s="61"/>
      <c r="B345" s="61"/>
      <c r="C345" s="49"/>
      <c r="D345" s="82"/>
      <c r="E345" s="49"/>
      <c r="F345" s="49"/>
      <c r="G345" s="49"/>
      <c r="H345" s="49"/>
      <c r="I345" s="49"/>
      <c r="J345" s="49"/>
      <c r="K345" s="49"/>
      <c r="L345" s="49"/>
      <c r="M345" s="49"/>
      <c r="N345" s="49"/>
      <c r="O345" s="49"/>
      <c r="P345" s="49"/>
      <c r="Q345" s="49"/>
      <c r="R345" s="49"/>
      <c r="S345" s="49"/>
      <c r="T345" s="49"/>
      <c r="U345" s="49"/>
      <c r="V345" s="49"/>
      <c r="W345" s="61"/>
      <c r="X345" s="61"/>
      <c r="Y345" s="61"/>
      <c r="Z345" s="61"/>
      <c r="AA345" s="61"/>
      <c r="AB345" s="61"/>
      <c r="AC345" s="61"/>
      <c r="AD345" s="61"/>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row>
    <row r="347" spans="1:78" x14ac:dyDescent="0.25">
      <c r="C347" s="83"/>
      <c r="E347" s="83"/>
    </row>
    <row r="350" spans="1:78" x14ac:dyDescent="0.25">
      <c r="U350">
        <f>2178*100/34646</f>
        <v>6.2864399930727934</v>
      </c>
    </row>
    <row r="351" spans="1:78" x14ac:dyDescent="0.25">
      <c r="U351">
        <f>36824-34646</f>
        <v>2178</v>
      </c>
    </row>
    <row r="362" spans="21:21" x14ac:dyDescent="0.25">
      <c r="U362" s="83"/>
    </row>
  </sheetData>
  <mergeCells count="31">
    <mergeCell ref="T340:T341"/>
    <mergeCell ref="H340:H342"/>
    <mergeCell ref="I340:I342"/>
    <mergeCell ref="J340:J342"/>
    <mergeCell ref="Q340:Q342"/>
    <mergeCell ref="R340:R342"/>
    <mergeCell ref="O340:O342"/>
    <mergeCell ref="P340:P342"/>
    <mergeCell ref="K340:K342"/>
    <mergeCell ref="BQ1:BZ1"/>
    <mergeCell ref="A1:V1"/>
    <mergeCell ref="X1:AG1"/>
    <mergeCell ref="AI1:AR1"/>
    <mergeCell ref="AT1:BG1"/>
    <mergeCell ref="BI1:BN1"/>
    <mergeCell ref="BQ10:BZ10"/>
    <mergeCell ref="BQ19:BZ19"/>
    <mergeCell ref="A340:A342"/>
    <mergeCell ref="B340:B342"/>
    <mergeCell ref="C340:C342"/>
    <mergeCell ref="D340:D342"/>
    <mergeCell ref="E340:E342"/>
    <mergeCell ref="F340:F342"/>
    <mergeCell ref="G340:G342"/>
    <mergeCell ref="U340:U341"/>
    <mergeCell ref="V340:V342"/>
    <mergeCell ref="T342:U342"/>
    <mergeCell ref="L340:L342"/>
    <mergeCell ref="M340:M342"/>
    <mergeCell ref="N340:N342"/>
    <mergeCell ref="S340:S342"/>
  </mergeCells>
  <conditionalFormatting sqref="V3:V308 V310 V312 V314 V316 V318">
    <cfRule type="iconSet" priority="6">
      <iconSet iconSet="3TrafficLights2">
        <cfvo type="percent" val="0"/>
        <cfvo type="num" val="0.6"/>
        <cfvo type="num" val="0.9"/>
      </iconSet>
    </cfRule>
  </conditionalFormatting>
  <conditionalFormatting sqref="V309 V311">
    <cfRule type="iconSet" priority="4">
      <iconSet iconSet="3TrafficLights2">
        <cfvo type="percent" val="0"/>
        <cfvo type="num" val="0.6"/>
        <cfvo type="num" val="0.9"/>
      </iconSet>
    </cfRule>
  </conditionalFormatting>
  <conditionalFormatting sqref="V313 V315 V317">
    <cfRule type="iconSet" priority="3">
      <iconSet iconSet="3TrafficLights2">
        <cfvo type="percent" val="0"/>
        <cfvo type="num" val="0.6"/>
        <cfvo type="num" val="0.9"/>
      </iconSet>
    </cfRule>
  </conditionalFormatting>
  <conditionalFormatting sqref="V319">
    <cfRule type="iconSet" priority="8">
      <iconSet iconSet="3TrafficLights2">
        <cfvo type="percent" val="0"/>
        <cfvo type="num" val="0.6"/>
        <cfvo type="num" val="0.9"/>
      </iconSet>
    </cfRule>
  </conditionalFormatting>
  <conditionalFormatting sqref="V320:V339">
    <cfRule type="iconSet" priority="10">
      <iconSet iconSet="3TrafficLights2">
        <cfvo type="percent" val="0"/>
        <cfvo type="num" val="0.6"/>
        <cfvo type="num" val="0.9"/>
      </iconSet>
    </cfRule>
  </conditionalFormatting>
  <pageMargins left="0.7" right="0.7" top="0.75" bottom="0.75" header="0.3" footer="0.3"/>
  <ignoredErrors>
    <ignoredError sqref="B3:B27 E3:E26 K3:K26 N3:N26" unlockedFormula="1"/>
    <ignoredError sqref="BS4:BX4 BS13:BX13" formula="1"/>
    <ignoredError sqref="D5:D6 M5:M6 P5:P6 BR5:BZ5 D9:D10 G9:G10 M9:M10 P9:P10 V9:V10 D13 G13 M13 P13 V13 BR14:BZ14 BR23:BU23 BX23 G24:G25 M24:M26 P24:P26 D26" evalError="1"/>
  </ignoredError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5"/>
  <sheetViews>
    <sheetView showGridLines="0" topLeftCell="G1" zoomScaleNormal="100" workbookViewId="0">
      <selection activeCell="AF71" sqref="AF71"/>
    </sheetView>
  </sheetViews>
  <sheetFormatPr baseColWidth="10" defaultColWidth="15.7109375" defaultRowHeight="12.75" x14ac:dyDescent="0.2"/>
  <cols>
    <col min="1" max="16384" width="15.7109375" style="84"/>
  </cols>
  <sheetData>
    <row r="1" spans="1:32" x14ac:dyDescent="0.2">
      <c r="H1" s="85"/>
      <c r="I1" s="86"/>
      <c r="O1" s="85"/>
      <c r="P1" s="86"/>
      <c r="Q1" s="86"/>
      <c r="R1" s="86"/>
      <c r="S1" s="86"/>
      <c r="V1" s="85"/>
      <c r="W1" s="86"/>
    </row>
    <row r="2" spans="1:32" x14ac:dyDescent="0.2">
      <c r="H2" s="85"/>
      <c r="I2" s="87"/>
      <c r="K2" s="88" t="s">
        <v>1137</v>
      </c>
      <c r="L2" s="89" t="s">
        <v>1138</v>
      </c>
      <c r="M2" s="88" t="s">
        <v>1139</v>
      </c>
      <c r="N2" s="88" t="s">
        <v>1140</v>
      </c>
      <c r="O2" s="88" t="s">
        <v>1141</v>
      </c>
      <c r="P2" s="87"/>
      <c r="Q2" s="87"/>
      <c r="R2" s="87"/>
      <c r="S2" s="87"/>
      <c r="V2" s="85"/>
      <c r="W2" s="87"/>
    </row>
    <row r="3" spans="1:32" ht="15" x14ac:dyDescent="0.25">
      <c r="H3" s="85"/>
      <c r="I3" s="87"/>
      <c r="K3" s="90" t="s">
        <v>1142</v>
      </c>
      <c r="L3" s="91">
        <f>+FORMULAS!Y340</f>
        <v>2923</v>
      </c>
      <c r="M3" s="92">
        <f>+PLAN!I348</f>
        <v>3852</v>
      </c>
      <c r="N3" s="93">
        <f>+L3/M3</f>
        <v>0.75882658359293875</v>
      </c>
      <c r="O3" s="94">
        <f>1-N3</f>
        <v>0.24117341640706125</v>
      </c>
      <c r="P3" s="87"/>
      <c r="Q3" s="87"/>
      <c r="R3" s="87"/>
      <c r="S3" s="87"/>
      <c r="V3" s="85"/>
      <c r="W3" s="87"/>
    </row>
    <row r="4" spans="1:32" ht="15" x14ac:dyDescent="0.25">
      <c r="H4" s="85"/>
      <c r="I4" s="87"/>
      <c r="K4" s="95" t="s">
        <v>1124</v>
      </c>
      <c r="L4" s="96">
        <f>+FORMULAS!AA340</f>
        <v>11028</v>
      </c>
      <c r="M4" s="97">
        <f>+PLAN!J348</f>
        <v>11116</v>
      </c>
      <c r="N4" s="98">
        <f t="shared" ref="N4:N6" si="0">+L4/M4</f>
        <v>0.9920834832673624</v>
      </c>
      <c r="O4" s="99">
        <f t="shared" ref="O4:O6" si="1">1-N4</f>
        <v>7.9165167326376018E-3</v>
      </c>
      <c r="P4" s="87"/>
      <c r="Q4" s="87"/>
      <c r="R4" s="87"/>
      <c r="S4" s="87"/>
      <c r="V4" s="85"/>
      <c r="W4" s="87"/>
    </row>
    <row r="5" spans="1:32" ht="15" x14ac:dyDescent="0.25">
      <c r="K5" s="100" t="s">
        <v>1089</v>
      </c>
      <c r="L5" s="101">
        <f>+FORMULAS!AC340</f>
        <v>12361</v>
      </c>
      <c r="M5" s="102">
        <f>+PLAN!K348</f>
        <v>13708</v>
      </c>
      <c r="N5" s="103">
        <f t="shared" si="0"/>
        <v>0.90173621243069735</v>
      </c>
      <c r="O5" s="104">
        <f t="shared" si="1"/>
        <v>9.8263787569302652E-2</v>
      </c>
    </row>
    <row r="6" spans="1:32" ht="12.75" customHeight="1" x14ac:dyDescent="0.25">
      <c r="A6" s="105"/>
      <c r="B6" s="86"/>
      <c r="C6" s="106"/>
      <c r="D6" s="107"/>
      <c r="E6" s="108"/>
      <c r="K6" s="109" t="s">
        <v>1092</v>
      </c>
      <c r="L6" s="110">
        <f>+FORMULAS!AE340</f>
        <v>0</v>
      </c>
      <c r="M6" s="111">
        <f>+PLAN!L348</f>
        <v>8080</v>
      </c>
      <c r="N6" s="112">
        <f t="shared" si="0"/>
        <v>0</v>
      </c>
      <c r="O6" s="113">
        <f t="shared" si="1"/>
        <v>1</v>
      </c>
      <c r="AD6" s="250"/>
    </row>
    <row r="7" spans="1:32" ht="12.75" customHeight="1" x14ac:dyDescent="0.25">
      <c r="A7" s="105"/>
      <c r="B7" s="86"/>
      <c r="C7" s="106"/>
      <c r="D7" s="107"/>
      <c r="E7" s="108"/>
      <c r="AD7" s="250"/>
    </row>
    <row r="8" spans="1:32" ht="12.75" customHeight="1" x14ac:dyDescent="0.25">
      <c r="A8" s="105"/>
      <c r="B8" s="86"/>
      <c r="C8" s="106"/>
      <c r="D8" s="107"/>
      <c r="E8" s="108"/>
      <c r="AD8" s="250"/>
    </row>
    <row r="9" spans="1:32" ht="53.25" customHeight="1" x14ac:dyDescent="0.75">
      <c r="B9" s="251"/>
      <c r="C9" s="251"/>
      <c r="D9" s="251"/>
      <c r="AD9" s="250"/>
    </row>
    <row r="10" spans="1:32" ht="12.75" customHeight="1" x14ac:dyDescent="0.2">
      <c r="AF10" s="252"/>
    </row>
    <row r="11" spans="1:32" ht="12.75" customHeight="1" x14ac:dyDescent="0.2">
      <c r="AF11" s="252"/>
    </row>
    <row r="12" spans="1:32" ht="12.75" customHeight="1" x14ac:dyDescent="0.2">
      <c r="AF12" s="252"/>
    </row>
    <row r="13" spans="1:32" ht="12.75" customHeight="1" x14ac:dyDescent="0.2">
      <c r="AF13" s="252"/>
    </row>
    <row r="14" spans="1:32" ht="12.75" customHeight="1" x14ac:dyDescent="0.2">
      <c r="AF14" s="252"/>
    </row>
    <row r="15" spans="1:32" ht="12.75" customHeight="1" x14ac:dyDescent="0.2">
      <c r="AF15" s="252"/>
    </row>
    <row r="16" spans="1:32" ht="12.75" customHeight="1" x14ac:dyDescent="0.2">
      <c r="AF16" s="252"/>
    </row>
    <row r="17" spans="2:36" ht="12.75" customHeight="1" x14ac:dyDescent="0.2">
      <c r="AF17" s="252"/>
    </row>
    <row r="18" spans="2:36" ht="12.75" customHeight="1" x14ac:dyDescent="0.2">
      <c r="AF18" s="252"/>
    </row>
    <row r="19" spans="2:36" ht="12.75" customHeight="1" x14ac:dyDescent="0.2">
      <c r="AF19" s="252"/>
    </row>
    <row r="20" spans="2:36" ht="12.75" customHeight="1" x14ac:dyDescent="0.2">
      <c r="AF20" s="252"/>
    </row>
    <row r="21" spans="2:36" ht="12.75" customHeight="1" x14ac:dyDescent="0.2">
      <c r="AF21" s="252"/>
    </row>
    <row r="22" spans="2:36" ht="12.75" customHeight="1" x14ac:dyDescent="0.2">
      <c r="AF22" s="252"/>
    </row>
    <row r="23" spans="2:36" ht="12.75" customHeight="1" x14ac:dyDescent="0.2">
      <c r="AF23" s="252"/>
    </row>
    <row r="24" spans="2:36" x14ac:dyDescent="0.2">
      <c r="AF24" s="252"/>
    </row>
    <row r="25" spans="2:36" x14ac:dyDescent="0.2">
      <c r="AF25" s="252"/>
    </row>
    <row r="28" spans="2:36" x14ac:dyDescent="0.2">
      <c r="B28" s="114" t="s">
        <v>1143</v>
      </c>
      <c r="C28" s="116">
        <f>+FORMULAS!Y340</f>
        <v>2923</v>
      </c>
      <c r="D28" s="115">
        <f>+FORMULAS!Y342</f>
        <v>0.75432258064516133</v>
      </c>
      <c r="H28" s="114" t="s">
        <v>1143</v>
      </c>
      <c r="I28" s="116">
        <f>+FORMULAS!AA340</f>
        <v>11028</v>
      </c>
      <c r="J28" s="87"/>
      <c r="N28" s="114" t="s">
        <v>1143</v>
      </c>
      <c r="O28" s="116">
        <f>+FORMULAS!AC340</f>
        <v>12361</v>
      </c>
      <c r="P28" s="86"/>
      <c r="T28" s="114" t="s">
        <v>1143</v>
      </c>
      <c r="U28" s="116">
        <f>+FORMULAS!AE319</f>
        <v>0</v>
      </c>
      <c r="V28" s="86"/>
    </row>
    <row r="29" spans="2:36" x14ac:dyDescent="0.2">
      <c r="B29" s="114" t="s">
        <v>1144</v>
      </c>
      <c r="C29" s="116">
        <f>+FORMULAS!Z340</f>
        <v>952</v>
      </c>
      <c r="D29" s="115">
        <f>+FORMULAS!Z342</f>
        <v>0.24567741935483872</v>
      </c>
      <c r="H29" s="114" t="s">
        <v>1144</v>
      </c>
      <c r="I29" s="116">
        <f>+FORMULAS!AB340</f>
        <v>2499</v>
      </c>
      <c r="J29" s="86"/>
      <c r="N29" s="114" t="s">
        <v>1144</v>
      </c>
      <c r="O29" s="116">
        <f>+FORMULAS!AD340</f>
        <v>1689</v>
      </c>
      <c r="P29" s="87"/>
      <c r="T29" s="114" t="s">
        <v>1144</v>
      </c>
      <c r="U29" s="116">
        <f>+FORMULAS!AF319</f>
        <v>0</v>
      </c>
      <c r="V29" s="86"/>
    </row>
    <row r="31" spans="2:36" ht="23.25" x14ac:dyDescent="0.2">
      <c r="AD31" s="117"/>
    </row>
    <row r="32" spans="2:36" ht="12.75" customHeight="1" x14ac:dyDescent="0.25">
      <c r="Z32" s="84" t="s">
        <v>1145</v>
      </c>
      <c r="AA32" s="118">
        <f>+FORMULAS!T342</f>
        <v>0.71601175574180909</v>
      </c>
      <c r="AB32" s="119">
        <f>1-AA32</f>
        <v>0.28398824425819091</v>
      </c>
      <c r="AC32" s="120"/>
      <c r="AD32" s="120" t="s">
        <v>1146</v>
      </c>
      <c r="AE32" s="120" t="s">
        <v>1147</v>
      </c>
      <c r="AF32" s="120"/>
      <c r="AG32" s="120" t="s">
        <v>1148</v>
      </c>
      <c r="AH32" s="120" t="s">
        <v>1149</v>
      </c>
      <c r="AI32" s="120" t="s">
        <v>1150</v>
      </c>
      <c r="AJ32" s="120"/>
    </row>
    <row r="33" spans="27:40" ht="12.75" customHeight="1" x14ac:dyDescent="0.25">
      <c r="AA33" s="121"/>
      <c r="AB33" s="122"/>
      <c r="AC33" s="120"/>
      <c r="AD33" s="120" t="s">
        <v>1151</v>
      </c>
      <c r="AE33" s="123">
        <f>+AI33-AG33</f>
        <v>0.71601175574180909</v>
      </c>
      <c r="AF33" s="120"/>
      <c r="AG33" s="124">
        <v>0</v>
      </c>
      <c r="AH33" s="123">
        <f>2-SUM(AE33:AG33)</f>
        <v>1.2839882442581909</v>
      </c>
      <c r="AI33" s="125">
        <f>+AA32</f>
        <v>0.71601175574180909</v>
      </c>
      <c r="AJ33" s="120"/>
    </row>
    <row r="34" spans="27:40" ht="12.75" customHeight="1" x14ac:dyDescent="0.2">
      <c r="AC34" s="120"/>
      <c r="AD34" s="126"/>
      <c r="AE34" s="120"/>
      <c r="AF34" s="120"/>
      <c r="AG34" s="120"/>
      <c r="AH34" s="120"/>
      <c r="AI34" s="120"/>
      <c r="AJ34" s="120"/>
    </row>
    <row r="35" spans="27:40" ht="12.75" customHeight="1" x14ac:dyDescent="0.2">
      <c r="AI35" s="120" t="s">
        <v>1146</v>
      </c>
      <c r="AJ35" s="120" t="s">
        <v>1147</v>
      </c>
      <c r="AK35" s="120"/>
      <c r="AL35" s="120" t="s">
        <v>1148</v>
      </c>
      <c r="AM35" s="120" t="s">
        <v>1149</v>
      </c>
      <c r="AN35" s="84" t="s">
        <v>1150</v>
      </c>
    </row>
    <row r="36" spans="27:40" ht="12.75" customHeight="1" x14ac:dyDescent="0.2">
      <c r="AI36" s="120" t="s">
        <v>1151</v>
      </c>
      <c r="AJ36" s="123">
        <f>+AN36-AL36</f>
        <v>0.71601175574180909</v>
      </c>
      <c r="AK36" s="120"/>
      <c r="AL36" s="127">
        <v>0</v>
      </c>
      <c r="AM36" s="123">
        <f>2-SUM(AJ36:AL36)</f>
        <v>1.2839882442581909</v>
      </c>
      <c r="AN36" s="128">
        <f>+AA32</f>
        <v>0.71601175574180909</v>
      </c>
    </row>
    <row r="37" spans="27:40" ht="12.75" customHeight="1" x14ac:dyDescent="0.2">
      <c r="AD37" s="126"/>
    </row>
    <row r="38" spans="27:40" ht="12.75" customHeight="1" x14ac:dyDescent="0.2">
      <c r="AD38" s="126"/>
    </row>
    <row r="39" spans="27:40" ht="12.75" customHeight="1" x14ac:dyDescent="0.2">
      <c r="AD39" s="126"/>
    </row>
    <row r="40" spans="27:40" ht="12.75" customHeight="1" x14ac:dyDescent="0.2">
      <c r="AD40" s="126"/>
    </row>
    <row r="41" spans="27:40" ht="12.75" customHeight="1" x14ac:dyDescent="0.2">
      <c r="AD41" s="126"/>
    </row>
    <row r="42" spans="27:40" ht="12.75" customHeight="1" x14ac:dyDescent="0.2">
      <c r="AD42" s="126" t="s">
        <v>1152</v>
      </c>
    </row>
    <row r="43" spans="27:40" ht="12.75" customHeight="1" x14ac:dyDescent="0.2">
      <c r="AD43" s="126"/>
    </row>
    <row r="44" spans="27:40" ht="12.75" customHeight="1" x14ac:dyDescent="0.2">
      <c r="AD44" s="126"/>
    </row>
    <row r="45" spans="27:40" ht="12.75" customHeight="1" x14ac:dyDescent="0.2">
      <c r="AD45" s="126"/>
    </row>
    <row r="46" spans="27:40" ht="12.75" customHeight="1" x14ac:dyDescent="0.2">
      <c r="AD46" s="126"/>
    </row>
    <row r="47" spans="27:40" ht="12.75" customHeight="1" x14ac:dyDescent="0.2">
      <c r="AD47" s="126"/>
    </row>
    <row r="49" spans="2:22" x14ac:dyDescent="0.2">
      <c r="B49" s="114" t="s">
        <v>1153</v>
      </c>
      <c r="C49" s="116">
        <f>+FORMULAS!AJ340</f>
        <v>682</v>
      </c>
      <c r="D49" s="115">
        <f>+FORMULAS!AJ342</f>
        <v>0.17599999999999999</v>
      </c>
      <c r="H49" s="114" t="s">
        <v>1153</v>
      </c>
      <c r="I49" s="116">
        <f>+FORMULAS!AL340</f>
        <v>1234</v>
      </c>
      <c r="J49" s="129">
        <f>+FORMULAS!AL342</f>
        <v>9.1224957492422556E-2</v>
      </c>
      <c r="N49" s="114" t="s">
        <v>1153</v>
      </c>
      <c r="O49" s="116">
        <f>+FORMULAS!AN340</f>
        <v>577</v>
      </c>
      <c r="P49" s="129">
        <f>+FORMULAS!AN321</f>
        <v>5</v>
      </c>
      <c r="T49" s="114" t="s">
        <v>1153</v>
      </c>
      <c r="U49" s="116">
        <f>+FORMULAS!AP319</f>
        <v>0</v>
      </c>
      <c r="V49" s="129">
        <f>+FORMULAS!AP321</f>
        <v>0</v>
      </c>
    </row>
    <row r="50" spans="2:22" x14ac:dyDescent="0.2">
      <c r="B50" s="114" t="s">
        <v>1154</v>
      </c>
      <c r="C50" s="130">
        <f>+FORMULAS!AK340</f>
        <v>3193</v>
      </c>
      <c r="D50" s="115">
        <f>+FORMULAS!AK342</f>
        <v>0.82399999999999995</v>
      </c>
      <c r="H50" s="114" t="s">
        <v>1154</v>
      </c>
      <c r="I50" s="116">
        <f>+FORMULAS!AM340</f>
        <v>12293</v>
      </c>
      <c r="J50" s="129">
        <f>+FORMULAS!AM342</f>
        <v>0.90877504250757746</v>
      </c>
      <c r="N50" s="114" t="s">
        <v>1154</v>
      </c>
      <c r="O50" s="116">
        <f>+FORMULAS!AO340</f>
        <v>4897</v>
      </c>
      <c r="P50" s="129">
        <f>+FORMULAS!AO321</f>
        <v>1</v>
      </c>
      <c r="T50" s="114" t="s">
        <v>1154</v>
      </c>
      <c r="U50" s="116">
        <f>+FORMULAS!AQ319</f>
        <v>0</v>
      </c>
      <c r="V50" s="129">
        <f>+FORMULAS!AQ321</f>
        <v>0</v>
      </c>
    </row>
    <row r="72" spans="2:22" x14ac:dyDescent="0.2">
      <c r="B72" s="114" t="s">
        <v>1155</v>
      </c>
      <c r="C72" s="116">
        <f>+FORMULAS!AU340</f>
        <v>2290</v>
      </c>
      <c r="D72" s="116">
        <f>+FORMULAS!AU342</f>
        <v>0.59096774193548385</v>
      </c>
      <c r="H72" s="114" t="s">
        <v>1155</v>
      </c>
      <c r="I72" s="116">
        <f>+FORMULAS!AX340</f>
        <v>8969</v>
      </c>
      <c r="J72" s="116">
        <f>+FORMULAS!AX342</f>
        <v>0.6630442818067569</v>
      </c>
      <c r="N72" s="114" t="s">
        <v>1155</v>
      </c>
      <c r="O72" s="116">
        <f>+FORMULAS!BA340</f>
        <v>4057</v>
      </c>
      <c r="P72" s="116">
        <f>+FORMULAS!BA340</f>
        <v>4057</v>
      </c>
      <c r="T72" s="114" t="s">
        <v>1155</v>
      </c>
      <c r="U72" s="116">
        <f>+FORMULAS!BD319</f>
        <v>0</v>
      </c>
      <c r="V72" s="116">
        <f>+FORMULAS!BD320</f>
        <v>0</v>
      </c>
    </row>
    <row r="73" spans="2:22" x14ac:dyDescent="0.2">
      <c r="B73" s="114" t="s">
        <v>1156</v>
      </c>
      <c r="C73" s="130">
        <f>+FORMULAS!AV340</f>
        <v>499</v>
      </c>
      <c r="D73" s="130">
        <f>+FORMULAS!AV342</f>
        <v>0.12877419354838709</v>
      </c>
      <c r="H73" s="114" t="s">
        <v>1156</v>
      </c>
      <c r="I73" s="130">
        <f>+FORMULAS!AY340</f>
        <v>954</v>
      </c>
      <c r="J73" s="130">
        <f>+FORMULAS!AY342</f>
        <v>7.052561543579508E-2</v>
      </c>
      <c r="N73" s="114" t="s">
        <v>1156</v>
      </c>
      <c r="O73" s="130">
        <f>+FORMULAS!BB340</f>
        <v>292</v>
      </c>
      <c r="P73" s="116">
        <f>+FORMULAS!BB340</f>
        <v>292</v>
      </c>
      <c r="T73" s="114" t="s">
        <v>1156</v>
      </c>
      <c r="U73" s="130">
        <f>+FORMULAS!BE319</f>
        <v>0</v>
      </c>
      <c r="V73" s="116">
        <f>+FORMULAS!BE320</f>
        <v>0</v>
      </c>
    </row>
    <row r="74" spans="2:22" x14ac:dyDescent="0.2">
      <c r="B74" s="114" t="s">
        <v>1157</v>
      </c>
      <c r="C74" s="116">
        <f>+FORMULAS!AW340</f>
        <v>1086</v>
      </c>
      <c r="D74" s="130">
        <f>+FORMULAS!AW342</f>
        <v>0.28025806451612906</v>
      </c>
      <c r="H74" s="114" t="s">
        <v>1157</v>
      </c>
      <c r="I74" s="116">
        <f>+FORMULAS!AZ340</f>
        <v>3604</v>
      </c>
      <c r="J74" s="116">
        <f>+FORMULAS!AZ320</f>
        <v>0</v>
      </c>
      <c r="N74" s="114" t="s">
        <v>1157</v>
      </c>
      <c r="O74" s="130">
        <f>+FORMULAS!BC340</f>
        <v>1125</v>
      </c>
      <c r="P74" s="116">
        <f>+FORMULAS!BC340</f>
        <v>1125</v>
      </c>
      <c r="T74" s="114" t="s">
        <v>1157</v>
      </c>
      <c r="U74" s="130">
        <f>+FORMULAS!BF319</f>
        <v>0</v>
      </c>
      <c r="V74" s="116">
        <f>+FORMULAS!BF320</f>
        <v>0</v>
      </c>
    </row>
    <row r="75" spans="2:22" x14ac:dyDescent="0.2">
      <c r="C75" s="121">
        <f>SUM(C72:C74)</f>
        <v>3875</v>
      </c>
      <c r="I75" s="121">
        <f>SUM(I72:I74)</f>
        <v>13527</v>
      </c>
      <c r="O75" s="121">
        <f>SUM(O72:O74)</f>
        <v>5474</v>
      </c>
    </row>
  </sheetData>
  <mergeCells count="3">
    <mergeCell ref="AD6:AD9"/>
    <mergeCell ref="B9:D9"/>
    <mergeCell ref="AF10:AF2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INSTRUCTIVO</vt:lpstr>
      <vt:lpstr>PLAN</vt:lpstr>
      <vt:lpstr>1 TRIM</vt:lpstr>
      <vt:lpstr>2 TRIM</vt:lpstr>
      <vt:lpstr>3 TRIM</vt:lpstr>
      <vt:lpstr>4 TRIM</vt:lpstr>
      <vt:lpstr>FORMULAS</vt:lpstr>
      <vt:lpstr>GRAFICOS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Gutiérrez Escobar</dc:creator>
  <cp:lastModifiedBy>Doris Analida Lozano Escobar</cp:lastModifiedBy>
  <dcterms:created xsi:type="dcterms:W3CDTF">2023-07-25T15:58:19Z</dcterms:created>
  <dcterms:modified xsi:type="dcterms:W3CDTF">2024-01-23T21:40:39Z</dcterms:modified>
</cp:coreProperties>
</file>